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timelines/timeline1.xml" ContentType="application/vnd.ms-excel.timelin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4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D:\office2019\excel2019\adv\ppt\pivot\"/>
    </mc:Choice>
  </mc:AlternateContent>
  <xr:revisionPtr revIDLastSave="0" documentId="13_ncr:1_{5A311B78-EC12-4D41-ACE1-FB6A01E8E10C}" xr6:coauthVersionLast="36" xr6:coauthVersionMax="36" xr10:uidLastSave="{00000000-0000-0000-0000-000000000000}"/>
  <bookViews>
    <workbookView xWindow="0" yWindow="0" windowWidth="9980" windowHeight="6860" tabRatio="860" activeTab="3" xr2:uid="{00000000-000D-0000-FFFF-FFFF00000000}"/>
  </bookViews>
  <sheets>
    <sheet name="樞紐1" sheetId="19" r:id="rId1"/>
    <sheet name="樞紐2" sheetId="18" r:id="rId2"/>
    <sheet name="樞紐-群組" sheetId="16" r:id="rId3"/>
    <sheet name="時間表" sheetId="20" r:id="rId4"/>
    <sheet name="2020-202105" sheetId="10" r:id="rId5"/>
    <sheet name="2020-202105ex" sheetId="13" r:id="rId6"/>
    <sheet name="日期" sheetId="21" r:id="rId7"/>
    <sheet name="週別" sheetId="15" r:id="rId8"/>
    <sheet name="history" sheetId="11" r:id="rId9"/>
    <sheet name="data" sheetId="2" r:id="rId10"/>
    <sheet name="202105" sheetId="1" r:id="rId11"/>
    <sheet name="2021" sheetId="12" r:id="rId12"/>
    <sheet name="2020" sheetId="9" r:id="rId13"/>
    <sheet name="3Dmap" sheetId="17" r:id="rId14"/>
  </sheets>
  <definedNames>
    <definedName name="_xlnm._FilterDatabase" localSheetId="4" hidden="1">'2020-202105'!$A$1:$W$4323</definedName>
    <definedName name="_xlnm._FilterDatabase" localSheetId="7" hidden="1">週別!$A$1:$P$736</definedName>
    <definedName name="_xlcn.WorksheetConnection_2020202105A1R43231" hidden="1">'2020-202105'!$A$1:$R$4323</definedName>
    <definedName name="NativeTimeline_日期_估">#N/A</definedName>
  </definedNames>
  <calcPr calcId="191029"/>
  <pivotCaches>
    <pivotCache cacheId="117" r:id="rId15"/>
    <pivotCache cacheId="116" r:id="rId16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17"/>
      </x15:timelineCacheRefs>
    </ext>
    <ext xmlns:x15="http://schemas.microsoft.com/office/spreadsheetml/2010/11/main" uri="{FCE2AD5D-F65C-4FA6-A056-5C36A1767C68}">
      <x15:dataModel>
        <x15:modelTables>
          <x15:modelTable id="範圍" name="範圍" connection="WorksheetConnection_2020-202105!$A$1:$R$4323"/>
        </x15:modelTables>
      </x15:dataModel>
    </ext>
  </extLst>
</workbook>
</file>

<file path=xl/calcChain.xml><?xml version="1.0" encoding="utf-8"?>
<calcChain xmlns="http://schemas.openxmlformats.org/spreadsheetml/2006/main">
  <c r="S3" i="10" l="1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S445" i="10"/>
  <c r="S446" i="10"/>
  <c r="S447" i="10"/>
  <c r="S448" i="10"/>
  <c r="S449" i="10"/>
  <c r="S450" i="10"/>
  <c r="S451" i="10"/>
  <c r="S452" i="10"/>
  <c r="S453" i="10"/>
  <c r="S454" i="10"/>
  <c r="S455" i="10"/>
  <c r="S456" i="10"/>
  <c r="S457" i="10"/>
  <c r="S458" i="10"/>
  <c r="S459" i="10"/>
  <c r="S460" i="10"/>
  <c r="S461" i="10"/>
  <c r="S462" i="10"/>
  <c r="S463" i="10"/>
  <c r="S464" i="10"/>
  <c r="S465" i="10"/>
  <c r="S466" i="10"/>
  <c r="S467" i="10"/>
  <c r="S468" i="10"/>
  <c r="S469" i="10"/>
  <c r="S470" i="10"/>
  <c r="S471" i="10"/>
  <c r="S472" i="10"/>
  <c r="S473" i="10"/>
  <c r="S474" i="10"/>
  <c r="S475" i="10"/>
  <c r="S476" i="10"/>
  <c r="S477" i="10"/>
  <c r="S478" i="10"/>
  <c r="S479" i="10"/>
  <c r="S480" i="10"/>
  <c r="S481" i="10"/>
  <c r="S482" i="10"/>
  <c r="S483" i="10"/>
  <c r="S484" i="10"/>
  <c r="S485" i="10"/>
  <c r="S486" i="10"/>
  <c r="S487" i="10"/>
  <c r="S488" i="10"/>
  <c r="S489" i="10"/>
  <c r="S490" i="10"/>
  <c r="S491" i="10"/>
  <c r="S492" i="10"/>
  <c r="S493" i="10"/>
  <c r="S494" i="10"/>
  <c r="S495" i="10"/>
  <c r="S496" i="10"/>
  <c r="S497" i="10"/>
  <c r="S498" i="10"/>
  <c r="S499" i="10"/>
  <c r="S500" i="10"/>
  <c r="S501" i="10"/>
  <c r="S502" i="10"/>
  <c r="S503" i="10"/>
  <c r="S504" i="10"/>
  <c r="S505" i="10"/>
  <c r="S506" i="10"/>
  <c r="S507" i="10"/>
  <c r="S508" i="10"/>
  <c r="S509" i="10"/>
  <c r="S510" i="10"/>
  <c r="S511" i="10"/>
  <c r="S512" i="10"/>
  <c r="S513" i="10"/>
  <c r="S514" i="10"/>
  <c r="S515" i="10"/>
  <c r="S516" i="10"/>
  <c r="S517" i="10"/>
  <c r="S518" i="10"/>
  <c r="S519" i="10"/>
  <c r="S520" i="10"/>
  <c r="S521" i="10"/>
  <c r="S522" i="10"/>
  <c r="S523" i="10"/>
  <c r="S524" i="10"/>
  <c r="S525" i="10"/>
  <c r="S526" i="10"/>
  <c r="S527" i="10"/>
  <c r="S528" i="10"/>
  <c r="S529" i="10"/>
  <c r="S530" i="10"/>
  <c r="S531" i="10"/>
  <c r="S532" i="10"/>
  <c r="S533" i="10"/>
  <c r="S534" i="10"/>
  <c r="S535" i="10"/>
  <c r="S536" i="10"/>
  <c r="S537" i="10"/>
  <c r="S538" i="10"/>
  <c r="S539" i="10"/>
  <c r="S540" i="10"/>
  <c r="S541" i="10"/>
  <c r="S542" i="10"/>
  <c r="S543" i="10"/>
  <c r="S544" i="10"/>
  <c r="S545" i="10"/>
  <c r="S546" i="10"/>
  <c r="S547" i="10"/>
  <c r="S548" i="10"/>
  <c r="S549" i="10"/>
  <c r="S550" i="10"/>
  <c r="S551" i="10"/>
  <c r="S552" i="10"/>
  <c r="S553" i="10"/>
  <c r="S554" i="10"/>
  <c r="S555" i="10"/>
  <c r="S556" i="10"/>
  <c r="S557" i="10"/>
  <c r="S558" i="10"/>
  <c r="S559" i="10"/>
  <c r="S560" i="10"/>
  <c r="S561" i="10"/>
  <c r="S562" i="10"/>
  <c r="S563" i="10"/>
  <c r="S564" i="10"/>
  <c r="S565" i="10"/>
  <c r="S566" i="10"/>
  <c r="S567" i="10"/>
  <c r="S568" i="10"/>
  <c r="S569" i="10"/>
  <c r="S570" i="10"/>
  <c r="S571" i="10"/>
  <c r="S572" i="10"/>
  <c r="S573" i="10"/>
  <c r="S574" i="10"/>
  <c r="S575" i="10"/>
  <c r="S576" i="10"/>
  <c r="S577" i="10"/>
  <c r="S578" i="10"/>
  <c r="S579" i="10"/>
  <c r="S580" i="10"/>
  <c r="S581" i="10"/>
  <c r="S582" i="10"/>
  <c r="S583" i="10"/>
  <c r="S584" i="10"/>
  <c r="S585" i="10"/>
  <c r="S586" i="10"/>
  <c r="S587" i="10"/>
  <c r="S588" i="10"/>
  <c r="S589" i="10"/>
  <c r="S590" i="10"/>
  <c r="S591" i="10"/>
  <c r="S592" i="10"/>
  <c r="S593" i="10"/>
  <c r="S594" i="10"/>
  <c r="S595" i="10"/>
  <c r="S596" i="10"/>
  <c r="S597" i="10"/>
  <c r="S598" i="10"/>
  <c r="S599" i="10"/>
  <c r="S600" i="10"/>
  <c r="S601" i="10"/>
  <c r="S602" i="10"/>
  <c r="S603" i="10"/>
  <c r="S604" i="10"/>
  <c r="S605" i="10"/>
  <c r="S606" i="10"/>
  <c r="S607" i="10"/>
  <c r="S608" i="10"/>
  <c r="S609" i="10"/>
  <c r="S610" i="10"/>
  <c r="S611" i="10"/>
  <c r="S612" i="10"/>
  <c r="S613" i="10"/>
  <c r="S614" i="10"/>
  <c r="S615" i="10"/>
  <c r="S616" i="10"/>
  <c r="S617" i="10"/>
  <c r="S618" i="10"/>
  <c r="S619" i="10"/>
  <c r="S620" i="10"/>
  <c r="S621" i="10"/>
  <c r="S622" i="10"/>
  <c r="S623" i="10"/>
  <c r="S624" i="10"/>
  <c r="S625" i="10"/>
  <c r="S626" i="10"/>
  <c r="S627" i="10"/>
  <c r="S628" i="10"/>
  <c r="S629" i="10"/>
  <c r="S630" i="10"/>
  <c r="S631" i="10"/>
  <c r="S632" i="10"/>
  <c r="S633" i="10"/>
  <c r="S634" i="10"/>
  <c r="S635" i="10"/>
  <c r="S636" i="10"/>
  <c r="S637" i="10"/>
  <c r="S638" i="10"/>
  <c r="S639" i="10"/>
  <c r="S640" i="10"/>
  <c r="S641" i="10"/>
  <c r="S642" i="10"/>
  <c r="S643" i="10"/>
  <c r="S644" i="10"/>
  <c r="S645" i="10"/>
  <c r="S646" i="10"/>
  <c r="S647" i="10"/>
  <c r="S648" i="10"/>
  <c r="S649" i="10"/>
  <c r="S650" i="10"/>
  <c r="S651" i="10"/>
  <c r="S652" i="10"/>
  <c r="S653" i="10"/>
  <c r="S654" i="10"/>
  <c r="S655" i="10"/>
  <c r="S656" i="10"/>
  <c r="S657" i="10"/>
  <c r="S658" i="10"/>
  <c r="S659" i="10"/>
  <c r="S660" i="10"/>
  <c r="S661" i="10"/>
  <c r="S662" i="10"/>
  <c r="S663" i="10"/>
  <c r="S664" i="10"/>
  <c r="S665" i="10"/>
  <c r="S666" i="10"/>
  <c r="S667" i="10"/>
  <c r="S668" i="10"/>
  <c r="S669" i="10"/>
  <c r="S670" i="10"/>
  <c r="S671" i="10"/>
  <c r="S672" i="10"/>
  <c r="S673" i="10"/>
  <c r="S674" i="10"/>
  <c r="S675" i="10"/>
  <c r="S676" i="10"/>
  <c r="S677" i="10"/>
  <c r="S678" i="10"/>
  <c r="S679" i="10"/>
  <c r="S680" i="10"/>
  <c r="S681" i="10"/>
  <c r="S682" i="10"/>
  <c r="S683" i="10"/>
  <c r="S684" i="10"/>
  <c r="S685" i="10"/>
  <c r="S686" i="10"/>
  <c r="S687" i="10"/>
  <c r="S688" i="10"/>
  <c r="S689" i="10"/>
  <c r="S690" i="10"/>
  <c r="S691" i="10"/>
  <c r="S692" i="10"/>
  <c r="S693" i="10"/>
  <c r="S694" i="10"/>
  <c r="S695" i="10"/>
  <c r="S696" i="10"/>
  <c r="S697" i="10"/>
  <c r="S698" i="10"/>
  <c r="S699" i="10"/>
  <c r="S700" i="10"/>
  <c r="S701" i="10"/>
  <c r="S702" i="10"/>
  <c r="S703" i="10"/>
  <c r="S704" i="10"/>
  <c r="S705" i="10"/>
  <c r="S706" i="10"/>
  <c r="S707" i="10"/>
  <c r="S708" i="10"/>
  <c r="S709" i="10"/>
  <c r="S710" i="10"/>
  <c r="S711" i="10"/>
  <c r="S712" i="10"/>
  <c r="S713" i="10"/>
  <c r="S714" i="10"/>
  <c r="S715" i="10"/>
  <c r="S716" i="10"/>
  <c r="S717" i="10"/>
  <c r="S718" i="10"/>
  <c r="S719" i="10"/>
  <c r="S720" i="10"/>
  <c r="S721" i="10"/>
  <c r="S722" i="10"/>
  <c r="S723" i="10"/>
  <c r="S724" i="10"/>
  <c r="S725" i="10"/>
  <c r="S726" i="10"/>
  <c r="S727" i="10"/>
  <c r="S728" i="10"/>
  <c r="S729" i="10"/>
  <c r="S730" i="10"/>
  <c r="S731" i="10"/>
  <c r="S732" i="10"/>
  <c r="S733" i="10"/>
  <c r="S734" i="10"/>
  <c r="S735" i="10"/>
  <c r="S736" i="10"/>
  <c r="S737" i="10"/>
  <c r="S738" i="10"/>
  <c r="S739" i="10"/>
  <c r="S740" i="10"/>
  <c r="S741" i="10"/>
  <c r="S742" i="10"/>
  <c r="S743" i="10"/>
  <c r="S744" i="10"/>
  <c r="S745" i="10"/>
  <c r="S746" i="10"/>
  <c r="S747" i="10"/>
  <c r="S748" i="10"/>
  <c r="S749" i="10"/>
  <c r="S750" i="10"/>
  <c r="S751" i="10"/>
  <c r="S752" i="10"/>
  <c r="S753" i="10"/>
  <c r="S754" i="10"/>
  <c r="S755" i="10"/>
  <c r="S756" i="10"/>
  <c r="S757" i="10"/>
  <c r="S758" i="10"/>
  <c r="S759" i="10"/>
  <c r="S760" i="10"/>
  <c r="S761" i="10"/>
  <c r="S762" i="10"/>
  <c r="S763" i="10"/>
  <c r="S764" i="10"/>
  <c r="S765" i="10"/>
  <c r="S766" i="10"/>
  <c r="S767" i="10"/>
  <c r="S768" i="10"/>
  <c r="S769" i="10"/>
  <c r="S770" i="10"/>
  <c r="S771" i="10"/>
  <c r="S772" i="10"/>
  <c r="S773" i="10"/>
  <c r="S774" i="10"/>
  <c r="S775" i="10"/>
  <c r="S776" i="10"/>
  <c r="S777" i="10"/>
  <c r="S778" i="10"/>
  <c r="S779" i="10"/>
  <c r="S780" i="10"/>
  <c r="S781" i="10"/>
  <c r="S782" i="10"/>
  <c r="S783" i="10"/>
  <c r="S784" i="10"/>
  <c r="S785" i="10"/>
  <c r="S786" i="10"/>
  <c r="S787" i="10"/>
  <c r="S788" i="10"/>
  <c r="S789" i="10"/>
  <c r="S790" i="10"/>
  <c r="S791" i="10"/>
  <c r="S792" i="10"/>
  <c r="S793" i="10"/>
  <c r="S794" i="10"/>
  <c r="S795" i="10"/>
  <c r="S796" i="10"/>
  <c r="S797" i="10"/>
  <c r="S798" i="10"/>
  <c r="S799" i="10"/>
  <c r="S800" i="10"/>
  <c r="S801" i="10"/>
  <c r="S802" i="10"/>
  <c r="S803" i="10"/>
  <c r="S804" i="10"/>
  <c r="S805" i="10"/>
  <c r="S806" i="10"/>
  <c r="S807" i="10"/>
  <c r="S808" i="10"/>
  <c r="S809" i="10"/>
  <c r="S810" i="10"/>
  <c r="S811" i="10"/>
  <c r="S812" i="10"/>
  <c r="S813" i="10"/>
  <c r="S814" i="10"/>
  <c r="S815" i="10"/>
  <c r="S816" i="10"/>
  <c r="S817" i="10"/>
  <c r="S818" i="10"/>
  <c r="S819" i="10"/>
  <c r="S820" i="10"/>
  <c r="S821" i="10"/>
  <c r="S822" i="10"/>
  <c r="S823" i="10"/>
  <c r="S824" i="10"/>
  <c r="S825" i="10"/>
  <c r="S826" i="10"/>
  <c r="S827" i="10"/>
  <c r="S828" i="10"/>
  <c r="S829" i="10"/>
  <c r="S830" i="10"/>
  <c r="S831" i="10"/>
  <c r="S832" i="10"/>
  <c r="S833" i="10"/>
  <c r="S834" i="10"/>
  <c r="S835" i="10"/>
  <c r="S836" i="10"/>
  <c r="S837" i="10"/>
  <c r="S838" i="10"/>
  <c r="S839" i="10"/>
  <c r="S840" i="10"/>
  <c r="S841" i="10"/>
  <c r="S842" i="10"/>
  <c r="S843" i="10"/>
  <c r="S844" i="10"/>
  <c r="S845" i="10"/>
  <c r="S846" i="10"/>
  <c r="S847" i="10"/>
  <c r="S848" i="10"/>
  <c r="S849" i="10"/>
  <c r="S850" i="10"/>
  <c r="S851" i="10"/>
  <c r="S852" i="10"/>
  <c r="S853" i="10"/>
  <c r="S854" i="10"/>
  <c r="S855" i="10"/>
  <c r="S856" i="10"/>
  <c r="S857" i="10"/>
  <c r="S858" i="10"/>
  <c r="S859" i="10"/>
  <c r="S860" i="10"/>
  <c r="S861" i="10"/>
  <c r="S862" i="10"/>
  <c r="S863" i="10"/>
  <c r="S864" i="10"/>
  <c r="S865" i="10"/>
  <c r="S866" i="10"/>
  <c r="S867" i="10"/>
  <c r="S868" i="10"/>
  <c r="S869" i="10"/>
  <c r="S870" i="10"/>
  <c r="S871" i="10"/>
  <c r="S872" i="10"/>
  <c r="S873" i="10"/>
  <c r="S874" i="10"/>
  <c r="S875" i="10"/>
  <c r="S876" i="10"/>
  <c r="S877" i="10"/>
  <c r="S878" i="10"/>
  <c r="S879" i="10"/>
  <c r="S880" i="10"/>
  <c r="S881" i="10"/>
  <c r="S882" i="10"/>
  <c r="S883" i="10"/>
  <c r="S884" i="10"/>
  <c r="S885" i="10"/>
  <c r="S886" i="10"/>
  <c r="S887" i="10"/>
  <c r="S888" i="10"/>
  <c r="S889" i="10"/>
  <c r="S890" i="10"/>
  <c r="S891" i="10"/>
  <c r="S892" i="10"/>
  <c r="S893" i="10"/>
  <c r="S894" i="10"/>
  <c r="S895" i="10"/>
  <c r="S896" i="10"/>
  <c r="S897" i="10"/>
  <c r="S898" i="10"/>
  <c r="S899" i="10"/>
  <c r="S900" i="10"/>
  <c r="S901" i="10"/>
  <c r="S902" i="10"/>
  <c r="S903" i="10"/>
  <c r="S904" i="10"/>
  <c r="S905" i="10"/>
  <c r="S906" i="10"/>
  <c r="S907" i="10"/>
  <c r="S908" i="10"/>
  <c r="S909" i="10"/>
  <c r="S910" i="10"/>
  <c r="S911" i="10"/>
  <c r="S912" i="10"/>
  <c r="S913" i="10"/>
  <c r="S914" i="10"/>
  <c r="S915" i="10"/>
  <c r="S916" i="10"/>
  <c r="S917" i="10"/>
  <c r="S918" i="10"/>
  <c r="S919" i="10"/>
  <c r="S920" i="10"/>
  <c r="S921" i="10"/>
  <c r="S922" i="10"/>
  <c r="S923" i="10"/>
  <c r="S924" i="10"/>
  <c r="S925" i="10"/>
  <c r="S926" i="10"/>
  <c r="S927" i="10"/>
  <c r="S928" i="10"/>
  <c r="S929" i="10"/>
  <c r="S930" i="10"/>
  <c r="S931" i="10"/>
  <c r="S932" i="10"/>
  <c r="S933" i="10"/>
  <c r="S934" i="10"/>
  <c r="S935" i="10"/>
  <c r="S936" i="10"/>
  <c r="S937" i="10"/>
  <c r="S938" i="10"/>
  <c r="S939" i="10"/>
  <c r="S940" i="10"/>
  <c r="S941" i="10"/>
  <c r="S942" i="10"/>
  <c r="S943" i="10"/>
  <c r="S944" i="10"/>
  <c r="S945" i="10"/>
  <c r="S946" i="10"/>
  <c r="S947" i="10"/>
  <c r="S948" i="10"/>
  <c r="S949" i="10"/>
  <c r="S950" i="10"/>
  <c r="S951" i="10"/>
  <c r="S952" i="10"/>
  <c r="S953" i="10"/>
  <c r="S954" i="10"/>
  <c r="S955" i="10"/>
  <c r="S956" i="10"/>
  <c r="S957" i="10"/>
  <c r="S958" i="10"/>
  <c r="S959" i="10"/>
  <c r="S960" i="10"/>
  <c r="S961" i="10"/>
  <c r="S962" i="10"/>
  <c r="S963" i="10"/>
  <c r="S964" i="10"/>
  <c r="S965" i="10"/>
  <c r="S966" i="10"/>
  <c r="S967" i="10"/>
  <c r="S968" i="10"/>
  <c r="S969" i="10"/>
  <c r="S970" i="10"/>
  <c r="S971" i="10"/>
  <c r="S972" i="10"/>
  <c r="S973" i="10"/>
  <c r="S974" i="10"/>
  <c r="S975" i="10"/>
  <c r="S976" i="10"/>
  <c r="S977" i="10"/>
  <c r="S978" i="10"/>
  <c r="S979" i="10"/>
  <c r="S980" i="10"/>
  <c r="S981" i="10"/>
  <c r="S982" i="10"/>
  <c r="S983" i="10"/>
  <c r="S984" i="10"/>
  <c r="S985" i="10"/>
  <c r="S986" i="10"/>
  <c r="S987" i="10"/>
  <c r="S988" i="10"/>
  <c r="S989" i="10"/>
  <c r="S990" i="10"/>
  <c r="S991" i="10"/>
  <c r="S992" i="10"/>
  <c r="S993" i="10"/>
  <c r="S994" i="10"/>
  <c r="S995" i="10"/>
  <c r="S996" i="10"/>
  <c r="S997" i="10"/>
  <c r="S998" i="10"/>
  <c r="S999" i="10"/>
  <c r="S1000" i="10"/>
  <c r="S1001" i="10"/>
  <c r="S1002" i="10"/>
  <c r="S1003" i="10"/>
  <c r="S1004" i="10"/>
  <c r="S1005" i="10"/>
  <c r="S1006" i="10"/>
  <c r="S1007" i="10"/>
  <c r="S1008" i="10"/>
  <c r="S1009" i="10"/>
  <c r="S1010" i="10"/>
  <c r="S1011" i="10"/>
  <c r="S1012" i="10"/>
  <c r="S1013" i="10"/>
  <c r="S1014" i="10"/>
  <c r="S1015" i="10"/>
  <c r="S1016" i="10"/>
  <c r="S1017" i="10"/>
  <c r="S1018" i="10"/>
  <c r="S1019" i="10"/>
  <c r="S1020" i="10"/>
  <c r="S1021" i="10"/>
  <c r="S1022" i="10"/>
  <c r="S1023" i="10"/>
  <c r="S1024" i="10"/>
  <c r="S1025" i="10"/>
  <c r="S1026" i="10"/>
  <c r="S1027" i="10"/>
  <c r="S1028" i="10"/>
  <c r="S1029" i="10"/>
  <c r="S1030" i="10"/>
  <c r="S1031" i="10"/>
  <c r="S1032" i="10"/>
  <c r="S1033" i="10"/>
  <c r="S1034" i="10"/>
  <c r="S1035" i="10"/>
  <c r="S1036" i="10"/>
  <c r="S1037" i="10"/>
  <c r="S1038" i="10"/>
  <c r="S1039" i="10"/>
  <c r="S1040" i="10"/>
  <c r="S1041" i="10"/>
  <c r="S1042" i="10"/>
  <c r="S1043" i="10"/>
  <c r="S1044" i="10"/>
  <c r="S1045" i="10"/>
  <c r="S1046" i="10"/>
  <c r="S1047" i="10"/>
  <c r="S1048" i="10"/>
  <c r="S1049" i="10"/>
  <c r="S1050" i="10"/>
  <c r="S1051" i="10"/>
  <c r="S1052" i="10"/>
  <c r="S1053" i="10"/>
  <c r="S1054" i="10"/>
  <c r="S1055" i="10"/>
  <c r="S1056" i="10"/>
  <c r="S1057" i="10"/>
  <c r="S1058" i="10"/>
  <c r="S1059" i="10"/>
  <c r="S1060" i="10"/>
  <c r="S1061" i="10"/>
  <c r="S1062" i="10"/>
  <c r="S1063" i="10"/>
  <c r="S1064" i="10"/>
  <c r="S1065" i="10"/>
  <c r="S1066" i="10"/>
  <c r="S1067" i="10"/>
  <c r="S1068" i="10"/>
  <c r="S1069" i="10"/>
  <c r="S1070" i="10"/>
  <c r="S1071" i="10"/>
  <c r="S1072" i="10"/>
  <c r="S1073" i="10"/>
  <c r="S1074" i="10"/>
  <c r="S1075" i="10"/>
  <c r="S1076" i="10"/>
  <c r="S1077" i="10"/>
  <c r="S1078" i="10"/>
  <c r="S1079" i="10"/>
  <c r="S1080" i="10"/>
  <c r="S1081" i="10"/>
  <c r="S1082" i="10"/>
  <c r="S1083" i="10"/>
  <c r="S1084" i="10"/>
  <c r="S1085" i="10"/>
  <c r="S1086" i="10"/>
  <c r="S1087" i="10"/>
  <c r="S1088" i="10"/>
  <c r="S1089" i="10"/>
  <c r="S1090" i="10"/>
  <c r="S1091" i="10"/>
  <c r="S1092" i="10"/>
  <c r="S1093" i="10"/>
  <c r="S1094" i="10"/>
  <c r="S1095" i="10"/>
  <c r="S1096" i="10"/>
  <c r="S1097" i="10"/>
  <c r="S1098" i="10"/>
  <c r="S1099" i="10"/>
  <c r="S1100" i="10"/>
  <c r="S1101" i="10"/>
  <c r="S1102" i="10"/>
  <c r="S1103" i="10"/>
  <c r="S1104" i="10"/>
  <c r="S1105" i="10"/>
  <c r="S1106" i="10"/>
  <c r="S1107" i="10"/>
  <c r="S1108" i="10"/>
  <c r="S1109" i="10"/>
  <c r="S1110" i="10"/>
  <c r="S1111" i="10"/>
  <c r="S1112" i="10"/>
  <c r="S1113" i="10"/>
  <c r="S1114" i="10"/>
  <c r="S1115" i="10"/>
  <c r="S1116" i="10"/>
  <c r="S1117" i="10"/>
  <c r="S1118" i="10"/>
  <c r="S1119" i="10"/>
  <c r="S1120" i="10"/>
  <c r="S1121" i="10"/>
  <c r="S1122" i="10"/>
  <c r="S1123" i="10"/>
  <c r="S1124" i="10"/>
  <c r="S1125" i="10"/>
  <c r="S1126" i="10"/>
  <c r="S1127" i="10"/>
  <c r="S1128" i="10"/>
  <c r="S1129" i="10"/>
  <c r="S1130" i="10"/>
  <c r="S1131" i="10"/>
  <c r="S1132" i="10"/>
  <c r="S1133" i="10"/>
  <c r="S1134" i="10"/>
  <c r="S1135" i="10"/>
  <c r="S1136" i="10"/>
  <c r="S1137" i="10"/>
  <c r="S1138" i="10"/>
  <c r="S1139" i="10"/>
  <c r="S1140" i="10"/>
  <c r="S1141" i="10"/>
  <c r="S1142" i="10"/>
  <c r="S1143" i="10"/>
  <c r="S1144" i="10"/>
  <c r="S1145" i="10"/>
  <c r="S1146" i="10"/>
  <c r="S1147" i="10"/>
  <c r="S1148" i="10"/>
  <c r="S1149" i="10"/>
  <c r="S1150" i="10"/>
  <c r="S1151" i="10"/>
  <c r="S1152" i="10"/>
  <c r="S1153" i="10"/>
  <c r="S1154" i="10"/>
  <c r="S1155" i="10"/>
  <c r="S1156" i="10"/>
  <c r="S1157" i="10"/>
  <c r="S1158" i="10"/>
  <c r="S1159" i="10"/>
  <c r="S1160" i="10"/>
  <c r="S1161" i="10"/>
  <c r="S1162" i="10"/>
  <c r="S1163" i="10"/>
  <c r="S1164" i="10"/>
  <c r="S1165" i="10"/>
  <c r="S1166" i="10"/>
  <c r="S1167" i="10"/>
  <c r="S1168" i="10"/>
  <c r="S1169" i="10"/>
  <c r="S1170" i="10"/>
  <c r="S1171" i="10"/>
  <c r="S1172" i="10"/>
  <c r="S1173" i="10"/>
  <c r="S1174" i="10"/>
  <c r="S1175" i="10"/>
  <c r="S1176" i="10"/>
  <c r="S1177" i="10"/>
  <c r="S1178" i="10"/>
  <c r="S1179" i="10"/>
  <c r="S1180" i="10"/>
  <c r="S1181" i="10"/>
  <c r="S1182" i="10"/>
  <c r="S1183" i="10"/>
  <c r="S1184" i="10"/>
  <c r="S1185" i="10"/>
  <c r="S1186" i="10"/>
  <c r="S1187" i="10"/>
  <c r="S1188" i="10"/>
  <c r="S1189" i="10"/>
  <c r="S1190" i="10"/>
  <c r="S1191" i="10"/>
  <c r="S1192" i="10"/>
  <c r="S1193" i="10"/>
  <c r="S1194" i="10"/>
  <c r="S1195" i="10"/>
  <c r="S1196" i="10"/>
  <c r="S1197" i="10"/>
  <c r="S1198" i="10"/>
  <c r="S1199" i="10"/>
  <c r="S1200" i="10"/>
  <c r="S1201" i="10"/>
  <c r="S1202" i="10"/>
  <c r="S1203" i="10"/>
  <c r="S1204" i="10"/>
  <c r="S1205" i="10"/>
  <c r="S1206" i="10"/>
  <c r="S1207" i="10"/>
  <c r="S1208" i="10"/>
  <c r="S1209" i="10"/>
  <c r="S1210" i="10"/>
  <c r="S1211" i="10"/>
  <c r="S1212" i="10"/>
  <c r="S1213" i="10"/>
  <c r="S1214" i="10"/>
  <c r="S1215" i="10"/>
  <c r="S1216" i="10"/>
  <c r="S1217" i="10"/>
  <c r="S1218" i="10"/>
  <c r="S1219" i="10"/>
  <c r="S1220" i="10"/>
  <c r="S1221" i="10"/>
  <c r="S1222" i="10"/>
  <c r="S1223" i="10"/>
  <c r="S1224" i="10"/>
  <c r="S1225" i="10"/>
  <c r="S1226" i="10"/>
  <c r="S1227" i="10"/>
  <c r="S1228" i="10"/>
  <c r="S1229" i="10"/>
  <c r="S1230" i="10"/>
  <c r="S1231" i="10"/>
  <c r="S1232" i="10"/>
  <c r="S1233" i="10"/>
  <c r="S1234" i="10"/>
  <c r="S1235" i="10"/>
  <c r="S1236" i="10"/>
  <c r="S1237" i="10"/>
  <c r="S1238" i="10"/>
  <c r="S1239" i="10"/>
  <c r="S1240" i="10"/>
  <c r="S1241" i="10"/>
  <c r="S1242" i="10"/>
  <c r="S1243" i="10"/>
  <c r="S1244" i="10"/>
  <c r="S1245" i="10"/>
  <c r="S1246" i="10"/>
  <c r="S1247" i="10"/>
  <c r="S1248" i="10"/>
  <c r="S1249" i="10"/>
  <c r="S1250" i="10"/>
  <c r="S1251" i="10"/>
  <c r="S1252" i="10"/>
  <c r="S1253" i="10"/>
  <c r="S1254" i="10"/>
  <c r="S1255" i="10"/>
  <c r="S1256" i="10"/>
  <c r="S1257" i="10"/>
  <c r="S1258" i="10"/>
  <c r="S1259" i="10"/>
  <c r="S1260" i="10"/>
  <c r="S1261" i="10"/>
  <c r="S1262" i="10"/>
  <c r="S1263" i="10"/>
  <c r="S1264" i="10"/>
  <c r="S1265" i="10"/>
  <c r="S1266" i="10"/>
  <c r="S1267" i="10"/>
  <c r="S1268" i="10"/>
  <c r="S1269" i="10"/>
  <c r="S1270" i="10"/>
  <c r="S1271" i="10"/>
  <c r="S1272" i="10"/>
  <c r="S1273" i="10"/>
  <c r="S1274" i="10"/>
  <c r="S1275" i="10"/>
  <c r="S1276" i="10"/>
  <c r="S1277" i="10"/>
  <c r="S1278" i="10"/>
  <c r="S1279" i="10"/>
  <c r="S1280" i="10"/>
  <c r="S1281" i="10"/>
  <c r="S1282" i="10"/>
  <c r="S1283" i="10"/>
  <c r="S1284" i="10"/>
  <c r="S1285" i="10"/>
  <c r="S1286" i="10"/>
  <c r="S1287" i="10"/>
  <c r="S1288" i="10"/>
  <c r="S1289" i="10"/>
  <c r="S1290" i="10"/>
  <c r="S1291" i="10"/>
  <c r="S1292" i="10"/>
  <c r="S1293" i="10"/>
  <c r="S1294" i="10"/>
  <c r="S1295" i="10"/>
  <c r="S1296" i="10"/>
  <c r="S1297" i="10"/>
  <c r="S1298" i="10"/>
  <c r="S1299" i="10"/>
  <c r="S1300" i="10"/>
  <c r="S1301" i="10"/>
  <c r="S1302" i="10"/>
  <c r="S1303" i="10"/>
  <c r="S1304" i="10"/>
  <c r="S1305" i="10"/>
  <c r="S1306" i="10"/>
  <c r="S1307" i="10"/>
  <c r="S1308" i="10"/>
  <c r="S1309" i="10"/>
  <c r="S1310" i="10"/>
  <c r="S1311" i="10"/>
  <c r="S1312" i="10"/>
  <c r="S1313" i="10"/>
  <c r="S1314" i="10"/>
  <c r="S1315" i="10"/>
  <c r="S1316" i="10"/>
  <c r="S1317" i="10"/>
  <c r="S1318" i="10"/>
  <c r="S1319" i="10"/>
  <c r="S1320" i="10"/>
  <c r="S1321" i="10"/>
  <c r="S1322" i="10"/>
  <c r="S1323" i="10"/>
  <c r="S1324" i="10"/>
  <c r="S1325" i="10"/>
  <c r="S1326" i="10"/>
  <c r="S1327" i="10"/>
  <c r="S1328" i="10"/>
  <c r="S1329" i="10"/>
  <c r="S1330" i="10"/>
  <c r="S1331" i="10"/>
  <c r="S1332" i="10"/>
  <c r="S1333" i="10"/>
  <c r="S1334" i="10"/>
  <c r="S1335" i="10"/>
  <c r="S1336" i="10"/>
  <c r="S1337" i="10"/>
  <c r="S1338" i="10"/>
  <c r="S1339" i="10"/>
  <c r="S1340" i="10"/>
  <c r="S1341" i="10"/>
  <c r="S1342" i="10"/>
  <c r="S1343" i="10"/>
  <c r="S1344" i="10"/>
  <c r="S1345" i="10"/>
  <c r="S1346" i="10"/>
  <c r="S1347" i="10"/>
  <c r="S1348" i="10"/>
  <c r="S1349" i="10"/>
  <c r="S1350" i="10"/>
  <c r="S1351" i="10"/>
  <c r="S1352" i="10"/>
  <c r="S1353" i="10"/>
  <c r="S1354" i="10"/>
  <c r="S1355" i="10"/>
  <c r="S1356" i="10"/>
  <c r="S1357" i="10"/>
  <c r="S1358" i="10"/>
  <c r="S1359" i="10"/>
  <c r="S1360" i="10"/>
  <c r="S1361" i="10"/>
  <c r="S1362" i="10"/>
  <c r="S1363" i="10"/>
  <c r="S1364" i="10"/>
  <c r="S1365" i="10"/>
  <c r="S1366" i="10"/>
  <c r="S1367" i="10"/>
  <c r="S1368" i="10"/>
  <c r="S1369" i="10"/>
  <c r="S1370" i="10"/>
  <c r="S1371" i="10"/>
  <c r="S1372" i="10"/>
  <c r="S1373" i="10"/>
  <c r="S1374" i="10"/>
  <c r="S1375" i="10"/>
  <c r="S1376" i="10"/>
  <c r="S1377" i="10"/>
  <c r="S1378" i="10"/>
  <c r="S1379" i="10"/>
  <c r="S1380" i="10"/>
  <c r="S1381" i="10"/>
  <c r="S1382" i="10"/>
  <c r="S1383" i="10"/>
  <c r="S1384" i="10"/>
  <c r="S1385" i="10"/>
  <c r="S1386" i="10"/>
  <c r="S1387" i="10"/>
  <c r="S1388" i="10"/>
  <c r="S1389" i="10"/>
  <c r="S1390" i="10"/>
  <c r="S1391" i="10"/>
  <c r="S1392" i="10"/>
  <c r="S1393" i="10"/>
  <c r="S1394" i="10"/>
  <c r="S1395" i="10"/>
  <c r="S1396" i="10"/>
  <c r="S1397" i="10"/>
  <c r="S1398" i="10"/>
  <c r="S1399" i="10"/>
  <c r="S1400" i="10"/>
  <c r="S1401" i="10"/>
  <c r="S1402" i="10"/>
  <c r="S1403" i="10"/>
  <c r="S1404" i="10"/>
  <c r="S1405" i="10"/>
  <c r="S1406" i="10"/>
  <c r="S1407" i="10"/>
  <c r="S1408" i="10"/>
  <c r="S1409" i="10"/>
  <c r="S1410" i="10"/>
  <c r="S1411" i="10"/>
  <c r="S1412" i="10"/>
  <c r="S1413" i="10"/>
  <c r="S1414" i="10"/>
  <c r="S1415" i="10"/>
  <c r="S1416" i="10"/>
  <c r="S1417" i="10"/>
  <c r="S1418" i="10"/>
  <c r="S1419" i="10"/>
  <c r="S1420" i="10"/>
  <c r="S1421" i="10"/>
  <c r="S1422" i="10"/>
  <c r="S1423" i="10"/>
  <c r="S1424" i="10"/>
  <c r="S1425" i="10"/>
  <c r="S1426" i="10"/>
  <c r="S1427" i="10"/>
  <c r="S1428" i="10"/>
  <c r="S1429" i="10"/>
  <c r="S1430" i="10"/>
  <c r="S1431" i="10"/>
  <c r="S1432" i="10"/>
  <c r="S1433" i="10"/>
  <c r="S1434" i="10"/>
  <c r="S1435" i="10"/>
  <c r="S1436" i="10"/>
  <c r="S1437" i="10"/>
  <c r="S1438" i="10"/>
  <c r="S1439" i="10"/>
  <c r="S1440" i="10"/>
  <c r="S1441" i="10"/>
  <c r="S1442" i="10"/>
  <c r="S1443" i="10"/>
  <c r="S1444" i="10"/>
  <c r="S1445" i="10"/>
  <c r="S1446" i="10"/>
  <c r="S1447" i="10"/>
  <c r="S1448" i="10"/>
  <c r="S1449" i="10"/>
  <c r="S1450" i="10"/>
  <c r="S1451" i="10"/>
  <c r="S1452" i="10"/>
  <c r="S1453" i="10"/>
  <c r="S1454" i="10"/>
  <c r="S1455" i="10"/>
  <c r="S1456" i="10"/>
  <c r="S1457" i="10"/>
  <c r="S1458" i="10"/>
  <c r="S1459" i="10"/>
  <c r="S1460" i="10"/>
  <c r="S1461" i="10"/>
  <c r="S1462" i="10"/>
  <c r="S1463" i="10"/>
  <c r="S1464" i="10"/>
  <c r="S1465" i="10"/>
  <c r="S1466" i="10"/>
  <c r="S1467" i="10"/>
  <c r="S1468" i="10"/>
  <c r="S1469" i="10"/>
  <c r="S1470" i="10"/>
  <c r="S1471" i="10"/>
  <c r="S1472" i="10"/>
  <c r="S1473" i="10"/>
  <c r="S1474" i="10"/>
  <c r="S1475" i="10"/>
  <c r="S1476" i="10"/>
  <c r="S1477" i="10"/>
  <c r="S1478" i="10"/>
  <c r="S1479" i="10"/>
  <c r="S1480" i="10"/>
  <c r="S1481" i="10"/>
  <c r="S1482" i="10"/>
  <c r="S1483" i="10"/>
  <c r="S1484" i="10"/>
  <c r="S1485" i="10"/>
  <c r="S1486" i="10"/>
  <c r="S1487" i="10"/>
  <c r="S1488" i="10"/>
  <c r="S1489" i="10"/>
  <c r="S1490" i="10"/>
  <c r="S1491" i="10"/>
  <c r="S1492" i="10"/>
  <c r="S1493" i="10"/>
  <c r="S1494" i="10"/>
  <c r="S1495" i="10"/>
  <c r="S1496" i="10"/>
  <c r="S1497" i="10"/>
  <c r="S1498" i="10"/>
  <c r="S1499" i="10"/>
  <c r="S1500" i="10"/>
  <c r="S1501" i="10"/>
  <c r="S1502" i="10"/>
  <c r="S1503" i="10"/>
  <c r="S1504" i="10"/>
  <c r="S1505" i="10"/>
  <c r="S1506" i="10"/>
  <c r="S1507" i="10"/>
  <c r="S1508" i="10"/>
  <c r="S1509" i="10"/>
  <c r="S1510" i="10"/>
  <c r="S1511" i="10"/>
  <c r="S1512" i="10"/>
  <c r="S1513" i="10"/>
  <c r="S1514" i="10"/>
  <c r="S1515" i="10"/>
  <c r="S1516" i="10"/>
  <c r="S1517" i="10"/>
  <c r="S1518" i="10"/>
  <c r="S1519" i="10"/>
  <c r="S1520" i="10"/>
  <c r="S1521" i="10"/>
  <c r="S1522" i="10"/>
  <c r="S1523" i="10"/>
  <c r="S1524" i="10"/>
  <c r="S1525" i="10"/>
  <c r="S1526" i="10"/>
  <c r="S1527" i="10"/>
  <c r="S1528" i="10"/>
  <c r="S1529" i="10"/>
  <c r="S1530" i="10"/>
  <c r="S1531" i="10"/>
  <c r="S1532" i="10"/>
  <c r="S1533" i="10"/>
  <c r="S1534" i="10"/>
  <c r="S1535" i="10"/>
  <c r="S1536" i="10"/>
  <c r="S1537" i="10"/>
  <c r="S1538" i="10"/>
  <c r="S1539" i="10"/>
  <c r="S1540" i="10"/>
  <c r="S1541" i="10"/>
  <c r="S1542" i="10"/>
  <c r="S1543" i="10"/>
  <c r="S1544" i="10"/>
  <c r="S1545" i="10"/>
  <c r="S1546" i="10"/>
  <c r="S1547" i="10"/>
  <c r="S1548" i="10"/>
  <c r="S1549" i="10"/>
  <c r="S1550" i="10"/>
  <c r="S1551" i="10"/>
  <c r="S1552" i="10"/>
  <c r="S1553" i="10"/>
  <c r="S1554" i="10"/>
  <c r="S1555" i="10"/>
  <c r="S1556" i="10"/>
  <c r="S1557" i="10"/>
  <c r="S1558" i="10"/>
  <c r="S1559" i="10"/>
  <c r="S1560" i="10"/>
  <c r="S1561" i="10"/>
  <c r="S1562" i="10"/>
  <c r="S1563" i="10"/>
  <c r="S1564" i="10"/>
  <c r="S1565" i="10"/>
  <c r="S1566" i="10"/>
  <c r="S1567" i="10"/>
  <c r="S1568" i="10"/>
  <c r="S1569" i="10"/>
  <c r="S1570" i="10"/>
  <c r="S1571" i="10"/>
  <c r="S1572" i="10"/>
  <c r="S1573" i="10"/>
  <c r="S1574" i="10"/>
  <c r="S1575" i="10"/>
  <c r="S1576" i="10"/>
  <c r="S1577" i="10"/>
  <c r="S1578" i="10"/>
  <c r="S1579" i="10"/>
  <c r="S1580" i="10"/>
  <c r="S1581" i="10"/>
  <c r="S1582" i="10"/>
  <c r="S1583" i="10"/>
  <c r="S1584" i="10"/>
  <c r="S1585" i="10"/>
  <c r="S1586" i="10"/>
  <c r="S1587" i="10"/>
  <c r="S1588" i="10"/>
  <c r="S1589" i="10"/>
  <c r="S1590" i="10"/>
  <c r="S1591" i="10"/>
  <c r="S1592" i="10"/>
  <c r="S1593" i="10"/>
  <c r="S1594" i="10"/>
  <c r="S1595" i="10"/>
  <c r="S1596" i="10"/>
  <c r="S1597" i="10"/>
  <c r="S1598" i="10"/>
  <c r="S1599" i="10"/>
  <c r="S1600" i="10"/>
  <c r="S1601" i="10"/>
  <c r="S1602" i="10"/>
  <c r="S1603" i="10"/>
  <c r="S1604" i="10"/>
  <c r="S1605" i="10"/>
  <c r="S1606" i="10"/>
  <c r="S1607" i="10"/>
  <c r="S1608" i="10"/>
  <c r="S1609" i="10"/>
  <c r="S1610" i="10"/>
  <c r="S1611" i="10"/>
  <c r="S1612" i="10"/>
  <c r="S1613" i="10"/>
  <c r="S1614" i="10"/>
  <c r="S1615" i="10"/>
  <c r="S1616" i="10"/>
  <c r="S1617" i="10"/>
  <c r="S1618" i="10"/>
  <c r="S1619" i="10"/>
  <c r="S1620" i="10"/>
  <c r="S1621" i="10"/>
  <c r="S1622" i="10"/>
  <c r="S1623" i="10"/>
  <c r="S1624" i="10"/>
  <c r="S1625" i="10"/>
  <c r="S1626" i="10"/>
  <c r="S1627" i="10"/>
  <c r="S1628" i="10"/>
  <c r="S1629" i="10"/>
  <c r="S1630" i="10"/>
  <c r="S1631" i="10"/>
  <c r="S1632" i="10"/>
  <c r="S1633" i="10"/>
  <c r="S1634" i="10"/>
  <c r="S1635" i="10"/>
  <c r="S1636" i="10"/>
  <c r="S1637" i="10"/>
  <c r="S1638" i="10"/>
  <c r="S1639" i="10"/>
  <c r="S1640" i="10"/>
  <c r="S1641" i="10"/>
  <c r="S1642" i="10"/>
  <c r="S1643" i="10"/>
  <c r="S1644" i="10"/>
  <c r="S1645" i="10"/>
  <c r="S1646" i="10"/>
  <c r="S1647" i="10"/>
  <c r="S1648" i="10"/>
  <c r="S1649" i="10"/>
  <c r="S1650" i="10"/>
  <c r="S1651" i="10"/>
  <c r="S1652" i="10"/>
  <c r="S1653" i="10"/>
  <c r="S1654" i="10"/>
  <c r="S1655" i="10"/>
  <c r="S1656" i="10"/>
  <c r="S1657" i="10"/>
  <c r="S1658" i="10"/>
  <c r="S1659" i="10"/>
  <c r="S1660" i="10"/>
  <c r="S1661" i="10"/>
  <c r="S1662" i="10"/>
  <c r="S1663" i="10"/>
  <c r="S1664" i="10"/>
  <c r="S1665" i="10"/>
  <c r="S1666" i="10"/>
  <c r="S1667" i="10"/>
  <c r="S1668" i="10"/>
  <c r="S1669" i="10"/>
  <c r="S1670" i="10"/>
  <c r="S1671" i="10"/>
  <c r="S1672" i="10"/>
  <c r="S1673" i="10"/>
  <c r="S1674" i="10"/>
  <c r="S1675" i="10"/>
  <c r="S1676" i="10"/>
  <c r="S1677" i="10"/>
  <c r="S1678" i="10"/>
  <c r="S1679" i="10"/>
  <c r="S1680" i="10"/>
  <c r="S1681" i="10"/>
  <c r="S1682" i="10"/>
  <c r="S1683" i="10"/>
  <c r="S1684" i="10"/>
  <c r="S1685" i="10"/>
  <c r="S1686" i="10"/>
  <c r="S1687" i="10"/>
  <c r="S1688" i="10"/>
  <c r="S1689" i="10"/>
  <c r="S1690" i="10"/>
  <c r="S1691" i="10"/>
  <c r="S1692" i="10"/>
  <c r="S1693" i="10"/>
  <c r="S1694" i="10"/>
  <c r="S1695" i="10"/>
  <c r="S1696" i="10"/>
  <c r="S1697" i="10"/>
  <c r="S1698" i="10"/>
  <c r="S1699" i="10"/>
  <c r="S1700" i="10"/>
  <c r="S1701" i="10"/>
  <c r="S1702" i="10"/>
  <c r="S1703" i="10"/>
  <c r="S1704" i="10"/>
  <c r="S1705" i="10"/>
  <c r="S1706" i="10"/>
  <c r="S1707" i="10"/>
  <c r="S1708" i="10"/>
  <c r="S1709" i="10"/>
  <c r="S1710" i="10"/>
  <c r="S1711" i="10"/>
  <c r="S1712" i="10"/>
  <c r="S1713" i="10"/>
  <c r="S1714" i="10"/>
  <c r="S1715" i="10"/>
  <c r="S1716" i="10"/>
  <c r="S1717" i="10"/>
  <c r="S1718" i="10"/>
  <c r="S1719" i="10"/>
  <c r="S1720" i="10"/>
  <c r="S1721" i="10"/>
  <c r="S1722" i="10"/>
  <c r="S1723" i="10"/>
  <c r="S1724" i="10"/>
  <c r="S1725" i="10"/>
  <c r="S1726" i="10"/>
  <c r="S1727" i="10"/>
  <c r="S1728" i="10"/>
  <c r="S1729" i="10"/>
  <c r="S1730" i="10"/>
  <c r="S1731" i="10"/>
  <c r="S1732" i="10"/>
  <c r="S1733" i="10"/>
  <c r="S1734" i="10"/>
  <c r="S1735" i="10"/>
  <c r="S1736" i="10"/>
  <c r="S1737" i="10"/>
  <c r="S1738" i="10"/>
  <c r="S1739" i="10"/>
  <c r="S1740" i="10"/>
  <c r="S1741" i="10"/>
  <c r="S1742" i="10"/>
  <c r="S1743" i="10"/>
  <c r="S1744" i="10"/>
  <c r="S1745" i="10"/>
  <c r="S1746" i="10"/>
  <c r="S1747" i="10"/>
  <c r="S1748" i="10"/>
  <c r="S1749" i="10"/>
  <c r="S1750" i="10"/>
  <c r="S1751" i="10"/>
  <c r="S1752" i="10"/>
  <c r="S1753" i="10"/>
  <c r="S1754" i="10"/>
  <c r="S1755" i="10"/>
  <c r="S1756" i="10"/>
  <c r="S1757" i="10"/>
  <c r="S1758" i="10"/>
  <c r="S1759" i="10"/>
  <c r="S1760" i="10"/>
  <c r="S1761" i="10"/>
  <c r="S1762" i="10"/>
  <c r="S1763" i="10"/>
  <c r="S1764" i="10"/>
  <c r="S1765" i="10"/>
  <c r="S1766" i="10"/>
  <c r="S1767" i="10"/>
  <c r="S1768" i="10"/>
  <c r="S1769" i="10"/>
  <c r="S1770" i="10"/>
  <c r="S1771" i="10"/>
  <c r="S1772" i="10"/>
  <c r="S1773" i="10"/>
  <c r="S1774" i="10"/>
  <c r="S1775" i="10"/>
  <c r="S1776" i="10"/>
  <c r="S1777" i="10"/>
  <c r="S1778" i="10"/>
  <c r="S1779" i="10"/>
  <c r="S1780" i="10"/>
  <c r="S1781" i="10"/>
  <c r="S1782" i="10"/>
  <c r="S1783" i="10"/>
  <c r="S1784" i="10"/>
  <c r="S1785" i="10"/>
  <c r="S1786" i="10"/>
  <c r="S1787" i="10"/>
  <c r="S1788" i="10"/>
  <c r="S1789" i="10"/>
  <c r="S1790" i="10"/>
  <c r="S1791" i="10"/>
  <c r="S1792" i="10"/>
  <c r="S1793" i="10"/>
  <c r="S1794" i="10"/>
  <c r="S1795" i="10"/>
  <c r="S1796" i="10"/>
  <c r="S1797" i="10"/>
  <c r="S1798" i="10"/>
  <c r="S1799" i="10"/>
  <c r="S1800" i="10"/>
  <c r="S1801" i="10"/>
  <c r="S1802" i="10"/>
  <c r="S1803" i="10"/>
  <c r="S1804" i="10"/>
  <c r="S1805" i="10"/>
  <c r="S1806" i="10"/>
  <c r="S1807" i="10"/>
  <c r="S1808" i="10"/>
  <c r="S1809" i="10"/>
  <c r="S1810" i="10"/>
  <c r="S1811" i="10"/>
  <c r="S1812" i="10"/>
  <c r="S1813" i="10"/>
  <c r="S1814" i="10"/>
  <c r="S1815" i="10"/>
  <c r="S1816" i="10"/>
  <c r="S1817" i="10"/>
  <c r="S1818" i="10"/>
  <c r="S1819" i="10"/>
  <c r="S1820" i="10"/>
  <c r="S1821" i="10"/>
  <c r="S1822" i="10"/>
  <c r="S1823" i="10"/>
  <c r="S1824" i="10"/>
  <c r="S1825" i="10"/>
  <c r="S1826" i="10"/>
  <c r="S1827" i="10"/>
  <c r="S1828" i="10"/>
  <c r="S1829" i="10"/>
  <c r="S1830" i="10"/>
  <c r="S1831" i="10"/>
  <c r="S1832" i="10"/>
  <c r="S1833" i="10"/>
  <c r="S1834" i="10"/>
  <c r="S1835" i="10"/>
  <c r="S1836" i="10"/>
  <c r="S1837" i="10"/>
  <c r="S1838" i="10"/>
  <c r="S1839" i="10"/>
  <c r="S1840" i="10"/>
  <c r="S1841" i="10"/>
  <c r="S1842" i="10"/>
  <c r="S1843" i="10"/>
  <c r="S1844" i="10"/>
  <c r="S1845" i="10"/>
  <c r="S1846" i="10"/>
  <c r="S1847" i="10"/>
  <c r="S1848" i="10"/>
  <c r="S1849" i="10"/>
  <c r="S1850" i="10"/>
  <c r="S1851" i="10"/>
  <c r="S1852" i="10"/>
  <c r="S1853" i="10"/>
  <c r="S1854" i="10"/>
  <c r="S1855" i="10"/>
  <c r="S1856" i="10"/>
  <c r="S1857" i="10"/>
  <c r="S1858" i="10"/>
  <c r="S1859" i="10"/>
  <c r="S1860" i="10"/>
  <c r="S1861" i="10"/>
  <c r="S1862" i="10"/>
  <c r="S1863" i="10"/>
  <c r="S1864" i="10"/>
  <c r="S1865" i="10"/>
  <c r="S1866" i="10"/>
  <c r="S1867" i="10"/>
  <c r="S1868" i="10"/>
  <c r="S1869" i="10"/>
  <c r="S1870" i="10"/>
  <c r="S1871" i="10"/>
  <c r="S1872" i="10"/>
  <c r="S1873" i="10"/>
  <c r="S1874" i="10"/>
  <c r="S1875" i="10"/>
  <c r="S1876" i="10"/>
  <c r="S1877" i="10"/>
  <c r="S1878" i="10"/>
  <c r="S1879" i="10"/>
  <c r="S1880" i="10"/>
  <c r="S1881" i="10"/>
  <c r="S1882" i="10"/>
  <c r="S1883" i="10"/>
  <c r="S1884" i="10"/>
  <c r="S1885" i="10"/>
  <c r="S1886" i="10"/>
  <c r="S1887" i="10"/>
  <c r="S1888" i="10"/>
  <c r="S1889" i="10"/>
  <c r="S1890" i="10"/>
  <c r="S1891" i="10"/>
  <c r="S1892" i="10"/>
  <c r="S1893" i="10"/>
  <c r="S1894" i="10"/>
  <c r="S1895" i="10"/>
  <c r="S1896" i="10"/>
  <c r="S1897" i="10"/>
  <c r="S1898" i="10"/>
  <c r="S1899" i="10"/>
  <c r="S1900" i="10"/>
  <c r="S1901" i="10"/>
  <c r="S1902" i="10"/>
  <c r="S1903" i="10"/>
  <c r="S1904" i="10"/>
  <c r="S1905" i="10"/>
  <c r="S1906" i="10"/>
  <c r="S1907" i="10"/>
  <c r="S1908" i="10"/>
  <c r="S1909" i="10"/>
  <c r="S1910" i="10"/>
  <c r="S1911" i="10"/>
  <c r="S1912" i="10"/>
  <c r="S1913" i="10"/>
  <c r="S1914" i="10"/>
  <c r="S1915" i="10"/>
  <c r="S1916" i="10"/>
  <c r="S1917" i="10"/>
  <c r="S1918" i="10"/>
  <c r="S1919" i="10"/>
  <c r="S1920" i="10"/>
  <c r="S1921" i="10"/>
  <c r="S1922" i="10"/>
  <c r="S1923" i="10"/>
  <c r="S1924" i="10"/>
  <c r="S1925" i="10"/>
  <c r="S1926" i="10"/>
  <c r="S1927" i="10"/>
  <c r="S1928" i="10"/>
  <c r="S1929" i="10"/>
  <c r="S1930" i="10"/>
  <c r="S1931" i="10"/>
  <c r="S1932" i="10"/>
  <c r="S1933" i="10"/>
  <c r="S1934" i="10"/>
  <c r="S1935" i="10"/>
  <c r="S1936" i="10"/>
  <c r="S1937" i="10"/>
  <c r="S1938" i="10"/>
  <c r="S1939" i="10"/>
  <c r="S1940" i="10"/>
  <c r="S1941" i="10"/>
  <c r="S1942" i="10"/>
  <c r="S1943" i="10"/>
  <c r="S1944" i="10"/>
  <c r="S1945" i="10"/>
  <c r="S1946" i="10"/>
  <c r="S1947" i="10"/>
  <c r="S1948" i="10"/>
  <c r="S1949" i="10"/>
  <c r="S1950" i="10"/>
  <c r="S1951" i="10"/>
  <c r="S1952" i="10"/>
  <c r="S1953" i="10"/>
  <c r="S1954" i="10"/>
  <c r="S1955" i="10"/>
  <c r="S1956" i="10"/>
  <c r="S1957" i="10"/>
  <c r="S1958" i="10"/>
  <c r="S1959" i="10"/>
  <c r="S1960" i="10"/>
  <c r="S1961" i="10"/>
  <c r="S1962" i="10"/>
  <c r="S1963" i="10"/>
  <c r="S1964" i="10"/>
  <c r="S1965" i="10"/>
  <c r="S1966" i="10"/>
  <c r="S1967" i="10"/>
  <c r="S1968" i="10"/>
  <c r="S1969" i="10"/>
  <c r="S1970" i="10"/>
  <c r="S1971" i="10"/>
  <c r="S1972" i="10"/>
  <c r="S1973" i="10"/>
  <c r="S1974" i="10"/>
  <c r="S1975" i="10"/>
  <c r="S1976" i="10"/>
  <c r="S1977" i="10"/>
  <c r="S1978" i="10"/>
  <c r="S1979" i="10"/>
  <c r="S1980" i="10"/>
  <c r="S1981" i="10"/>
  <c r="S1982" i="10"/>
  <c r="S1983" i="10"/>
  <c r="S1984" i="10"/>
  <c r="S1985" i="10"/>
  <c r="S1986" i="10"/>
  <c r="S1987" i="10"/>
  <c r="S1988" i="10"/>
  <c r="S1989" i="10"/>
  <c r="S1990" i="10"/>
  <c r="S1991" i="10"/>
  <c r="S1992" i="10"/>
  <c r="S1993" i="10"/>
  <c r="S1994" i="10"/>
  <c r="S1995" i="10"/>
  <c r="S1996" i="10"/>
  <c r="S1997" i="10"/>
  <c r="S1998" i="10"/>
  <c r="S1999" i="10"/>
  <c r="S2000" i="10"/>
  <c r="S2001" i="10"/>
  <c r="S2002" i="10"/>
  <c r="S2003" i="10"/>
  <c r="S2004" i="10"/>
  <c r="S2005" i="10"/>
  <c r="S2006" i="10"/>
  <c r="S2007" i="10"/>
  <c r="S2008" i="10"/>
  <c r="S2009" i="10"/>
  <c r="S2010" i="10"/>
  <c r="S2011" i="10"/>
  <c r="S2012" i="10"/>
  <c r="S2013" i="10"/>
  <c r="S2014" i="10"/>
  <c r="S2015" i="10"/>
  <c r="S2016" i="10"/>
  <c r="S2017" i="10"/>
  <c r="S2018" i="10"/>
  <c r="S2019" i="10"/>
  <c r="S2020" i="10"/>
  <c r="S2021" i="10"/>
  <c r="S2022" i="10"/>
  <c r="S2023" i="10"/>
  <c r="S2024" i="10"/>
  <c r="S2025" i="10"/>
  <c r="S2026" i="10"/>
  <c r="S2027" i="10"/>
  <c r="S2028" i="10"/>
  <c r="S2029" i="10"/>
  <c r="S2030" i="10"/>
  <c r="S2031" i="10"/>
  <c r="S2032" i="10"/>
  <c r="S2033" i="10"/>
  <c r="S2034" i="10"/>
  <c r="S2035" i="10"/>
  <c r="S2036" i="10"/>
  <c r="S2037" i="10"/>
  <c r="S2038" i="10"/>
  <c r="S2039" i="10"/>
  <c r="S2040" i="10"/>
  <c r="S2041" i="10"/>
  <c r="S2042" i="10"/>
  <c r="S2043" i="10"/>
  <c r="S2044" i="10"/>
  <c r="S2045" i="10"/>
  <c r="S2046" i="10"/>
  <c r="S2047" i="10"/>
  <c r="S2048" i="10"/>
  <c r="S2049" i="10"/>
  <c r="S2050" i="10"/>
  <c r="S2051" i="10"/>
  <c r="S2052" i="10"/>
  <c r="S2053" i="10"/>
  <c r="S2054" i="10"/>
  <c r="S2055" i="10"/>
  <c r="S2056" i="10"/>
  <c r="S2057" i="10"/>
  <c r="S2058" i="10"/>
  <c r="S2059" i="10"/>
  <c r="S2060" i="10"/>
  <c r="S2061" i="10"/>
  <c r="S2062" i="10"/>
  <c r="S2063" i="10"/>
  <c r="S2064" i="10"/>
  <c r="S2065" i="10"/>
  <c r="S2066" i="10"/>
  <c r="S2067" i="10"/>
  <c r="S2068" i="10"/>
  <c r="S2069" i="10"/>
  <c r="S2070" i="10"/>
  <c r="S2071" i="10"/>
  <c r="S2072" i="10"/>
  <c r="S2073" i="10"/>
  <c r="S2074" i="10"/>
  <c r="S2075" i="10"/>
  <c r="S2076" i="10"/>
  <c r="S2077" i="10"/>
  <c r="S2078" i="10"/>
  <c r="S2079" i="10"/>
  <c r="S2080" i="10"/>
  <c r="S2081" i="10"/>
  <c r="S2082" i="10"/>
  <c r="S2083" i="10"/>
  <c r="S2084" i="10"/>
  <c r="S2085" i="10"/>
  <c r="S2086" i="10"/>
  <c r="S2087" i="10"/>
  <c r="S2088" i="10"/>
  <c r="S2089" i="10"/>
  <c r="S2090" i="10"/>
  <c r="S2091" i="10"/>
  <c r="S2092" i="10"/>
  <c r="S2093" i="10"/>
  <c r="S2094" i="10"/>
  <c r="S2095" i="10"/>
  <c r="S2096" i="10"/>
  <c r="S2097" i="10"/>
  <c r="S2098" i="10"/>
  <c r="S2099" i="10"/>
  <c r="S2100" i="10"/>
  <c r="S2101" i="10"/>
  <c r="S2102" i="10"/>
  <c r="S2103" i="10"/>
  <c r="S2104" i="10"/>
  <c r="S2105" i="10"/>
  <c r="S2106" i="10"/>
  <c r="S2107" i="10"/>
  <c r="S2108" i="10"/>
  <c r="S2109" i="10"/>
  <c r="S2110" i="10"/>
  <c r="S2111" i="10"/>
  <c r="S2112" i="10"/>
  <c r="S2113" i="10"/>
  <c r="S2114" i="10"/>
  <c r="S2115" i="10"/>
  <c r="S2116" i="10"/>
  <c r="S2117" i="10"/>
  <c r="S2118" i="10"/>
  <c r="S2119" i="10"/>
  <c r="S2120" i="10"/>
  <c r="S2121" i="10"/>
  <c r="S2122" i="10"/>
  <c r="S2123" i="10"/>
  <c r="S2124" i="10"/>
  <c r="S2125" i="10"/>
  <c r="S2126" i="10"/>
  <c r="S2127" i="10"/>
  <c r="S2128" i="10"/>
  <c r="S2129" i="10"/>
  <c r="S2130" i="10"/>
  <c r="S2131" i="10"/>
  <c r="S2132" i="10"/>
  <c r="S2133" i="10"/>
  <c r="S2134" i="10"/>
  <c r="S2135" i="10"/>
  <c r="S2136" i="10"/>
  <c r="S2137" i="10"/>
  <c r="S2138" i="10"/>
  <c r="S2139" i="10"/>
  <c r="S2140" i="10"/>
  <c r="S2141" i="10"/>
  <c r="S2142" i="10"/>
  <c r="S2143" i="10"/>
  <c r="S2144" i="10"/>
  <c r="S2145" i="10"/>
  <c r="S2146" i="10"/>
  <c r="S2147" i="10"/>
  <c r="S2148" i="10"/>
  <c r="S2149" i="10"/>
  <c r="S2150" i="10"/>
  <c r="S2151" i="10"/>
  <c r="S2152" i="10"/>
  <c r="S2153" i="10"/>
  <c r="S2154" i="10"/>
  <c r="S2155" i="10"/>
  <c r="S2156" i="10"/>
  <c r="S2157" i="10"/>
  <c r="S2158" i="10"/>
  <c r="S2159" i="10"/>
  <c r="S2160" i="10"/>
  <c r="S2161" i="10"/>
  <c r="S2162" i="10"/>
  <c r="S2163" i="10"/>
  <c r="S2164" i="10"/>
  <c r="S2165" i="10"/>
  <c r="S2166" i="10"/>
  <c r="S2167" i="10"/>
  <c r="S2168" i="10"/>
  <c r="S2169" i="10"/>
  <c r="S2170" i="10"/>
  <c r="S2171" i="10"/>
  <c r="S2172" i="10"/>
  <c r="S2173" i="10"/>
  <c r="S2174" i="10"/>
  <c r="S2175" i="10"/>
  <c r="S2176" i="10"/>
  <c r="S2177" i="10"/>
  <c r="S2178" i="10"/>
  <c r="S2179" i="10"/>
  <c r="S2180" i="10"/>
  <c r="S2181" i="10"/>
  <c r="S2182" i="10"/>
  <c r="S2183" i="10"/>
  <c r="S2184" i="10"/>
  <c r="S2185" i="10"/>
  <c r="S2186" i="10"/>
  <c r="S2187" i="10"/>
  <c r="S2188" i="10"/>
  <c r="S2189" i="10"/>
  <c r="S2190" i="10"/>
  <c r="S2191" i="10"/>
  <c r="S2192" i="10"/>
  <c r="S2193" i="10"/>
  <c r="S2194" i="10"/>
  <c r="S2195" i="10"/>
  <c r="S2196" i="10"/>
  <c r="S2197" i="10"/>
  <c r="S2198" i="10"/>
  <c r="S2199" i="10"/>
  <c r="S2200" i="10"/>
  <c r="S2201" i="10"/>
  <c r="S2202" i="10"/>
  <c r="S2203" i="10"/>
  <c r="S2204" i="10"/>
  <c r="S2205" i="10"/>
  <c r="S2206" i="10"/>
  <c r="S2207" i="10"/>
  <c r="S2208" i="10"/>
  <c r="S2209" i="10"/>
  <c r="S2210" i="10"/>
  <c r="S2211" i="10"/>
  <c r="S2212" i="10"/>
  <c r="S2213" i="10"/>
  <c r="S2214" i="10"/>
  <c r="S2215" i="10"/>
  <c r="S2216" i="10"/>
  <c r="S2217" i="10"/>
  <c r="S2218" i="10"/>
  <c r="S2219" i="10"/>
  <c r="S2220" i="10"/>
  <c r="S2221" i="10"/>
  <c r="S2222" i="10"/>
  <c r="S2223" i="10"/>
  <c r="S2224" i="10"/>
  <c r="S2225" i="10"/>
  <c r="S2226" i="10"/>
  <c r="S2227" i="10"/>
  <c r="S2228" i="10"/>
  <c r="S2229" i="10"/>
  <c r="S2230" i="10"/>
  <c r="S2231" i="10"/>
  <c r="S2232" i="10"/>
  <c r="S2233" i="10"/>
  <c r="S2234" i="10"/>
  <c r="S2235" i="10"/>
  <c r="S2236" i="10"/>
  <c r="S2237" i="10"/>
  <c r="S2238" i="10"/>
  <c r="S2239" i="10"/>
  <c r="S2240" i="10"/>
  <c r="S2241" i="10"/>
  <c r="S2242" i="10"/>
  <c r="S2243" i="10"/>
  <c r="S2244" i="10"/>
  <c r="S2245" i="10"/>
  <c r="S2246" i="10"/>
  <c r="S2247" i="10"/>
  <c r="S2248" i="10"/>
  <c r="S2249" i="10"/>
  <c r="S2250" i="10"/>
  <c r="S2251" i="10"/>
  <c r="S2252" i="10"/>
  <c r="S2253" i="10"/>
  <c r="S2254" i="10"/>
  <c r="S2255" i="10"/>
  <c r="S2256" i="10"/>
  <c r="S2257" i="10"/>
  <c r="S2258" i="10"/>
  <c r="S2259" i="10"/>
  <c r="S2260" i="10"/>
  <c r="S2261" i="10"/>
  <c r="S2262" i="10"/>
  <c r="S2263" i="10"/>
  <c r="S2264" i="10"/>
  <c r="S2265" i="10"/>
  <c r="S2266" i="10"/>
  <c r="S2267" i="10"/>
  <c r="S2268" i="10"/>
  <c r="S2269" i="10"/>
  <c r="S2270" i="10"/>
  <c r="S2271" i="10"/>
  <c r="S2272" i="10"/>
  <c r="S2273" i="10"/>
  <c r="S2274" i="10"/>
  <c r="S2275" i="10"/>
  <c r="S2276" i="10"/>
  <c r="S2277" i="10"/>
  <c r="S2278" i="10"/>
  <c r="S2279" i="10"/>
  <c r="S2280" i="10"/>
  <c r="S2281" i="10"/>
  <c r="S2282" i="10"/>
  <c r="S2283" i="10"/>
  <c r="S2284" i="10"/>
  <c r="S2285" i="10"/>
  <c r="S2286" i="10"/>
  <c r="S2287" i="10"/>
  <c r="S2288" i="10"/>
  <c r="S2289" i="10"/>
  <c r="S2290" i="10"/>
  <c r="S2291" i="10"/>
  <c r="S2292" i="10"/>
  <c r="S2293" i="10"/>
  <c r="S2294" i="10"/>
  <c r="S2295" i="10"/>
  <c r="S2296" i="10"/>
  <c r="S2297" i="10"/>
  <c r="S2298" i="10"/>
  <c r="S2299" i="10"/>
  <c r="S2300" i="10"/>
  <c r="S2301" i="10"/>
  <c r="S2302" i="10"/>
  <c r="S2303" i="10"/>
  <c r="S2304" i="10"/>
  <c r="S2305" i="10"/>
  <c r="S2306" i="10"/>
  <c r="S2307" i="10"/>
  <c r="S2308" i="10"/>
  <c r="S2309" i="10"/>
  <c r="S2310" i="10"/>
  <c r="S2311" i="10"/>
  <c r="S2312" i="10"/>
  <c r="S2313" i="10"/>
  <c r="S2314" i="10"/>
  <c r="S2315" i="10"/>
  <c r="S2316" i="10"/>
  <c r="S2317" i="10"/>
  <c r="S2318" i="10"/>
  <c r="S2319" i="10"/>
  <c r="S2320" i="10"/>
  <c r="S2321" i="10"/>
  <c r="S2322" i="10"/>
  <c r="S2323" i="10"/>
  <c r="S2324" i="10"/>
  <c r="S2325" i="10"/>
  <c r="S2326" i="10"/>
  <c r="S2327" i="10"/>
  <c r="S2328" i="10"/>
  <c r="S2329" i="10"/>
  <c r="S2330" i="10"/>
  <c r="S2331" i="10"/>
  <c r="S2332" i="10"/>
  <c r="S2333" i="10"/>
  <c r="S2334" i="10"/>
  <c r="S2335" i="10"/>
  <c r="S2336" i="10"/>
  <c r="S2337" i="10"/>
  <c r="S2338" i="10"/>
  <c r="S2339" i="10"/>
  <c r="S2340" i="10"/>
  <c r="S2341" i="10"/>
  <c r="S2342" i="10"/>
  <c r="S2343" i="10"/>
  <c r="S2344" i="10"/>
  <c r="S2345" i="10"/>
  <c r="S2346" i="10"/>
  <c r="S2347" i="10"/>
  <c r="S2348" i="10"/>
  <c r="S2349" i="10"/>
  <c r="S2350" i="10"/>
  <c r="S2351" i="10"/>
  <c r="S2352" i="10"/>
  <c r="S2353" i="10"/>
  <c r="S2354" i="10"/>
  <c r="S2355" i="10"/>
  <c r="S2356" i="10"/>
  <c r="S2357" i="10"/>
  <c r="S2358" i="10"/>
  <c r="S2359" i="10"/>
  <c r="S2360" i="10"/>
  <c r="S2361" i="10"/>
  <c r="S2362" i="10"/>
  <c r="S2363" i="10"/>
  <c r="S2364" i="10"/>
  <c r="S2365" i="10"/>
  <c r="S2366" i="10"/>
  <c r="S2367" i="10"/>
  <c r="S2368" i="10"/>
  <c r="S2369" i="10"/>
  <c r="S2370" i="10"/>
  <c r="S2371" i="10"/>
  <c r="S2372" i="10"/>
  <c r="S2373" i="10"/>
  <c r="S2374" i="10"/>
  <c r="S2375" i="10"/>
  <c r="S2376" i="10"/>
  <c r="S2377" i="10"/>
  <c r="S2378" i="10"/>
  <c r="S2379" i="10"/>
  <c r="S2380" i="10"/>
  <c r="S2381" i="10"/>
  <c r="S2382" i="10"/>
  <c r="S2383" i="10"/>
  <c r="S2384" i="10"/>
  <c r="S2385" i="10"/>
  <c r="S2386" i="10"/>
  <c r="S2387" i="10"/>
  <c r="S2388" i="10"/>
  <c r="S2389" i="10"/>
  <c r="S2390" i="10"/>
  <c r="S2391" i="10"/>
  <c r="S2392" i="10"/>
  <c r="S2393" i="10"/>
  <c r="S2394" i="10"/>
  <c r="S2395" i="10"/>
  <c r="S2396" i="10"/>
  <c r="S2397" i="10"/>
  <c r="S2398" i="10"/>
  <c r="S2399" i="10"/>
  <c r="S2400" i="10"/>
  <c r="S2401" i="10"/>
  <c r="S2402" i="10"/>
  <c r="S2403" i="10"/>
  <c r="S2404" i="10"/>
  <c r="S2405" i="10"/>
  <c r="S2406" i="10"/>
  <c r="S2407" i="10"/>
  <c r="S2408" i="10"/>
  <c r="S2409" i="10"/>
  <c r="S2410" i="10"/>
  <c r="S2411" i="10"/>
  <c r="S2412" i="10"/>
  <c r="S2413" i="10"/>
  <c r="S2414" i="10"/>
  <c r="S2415" i="10"/>
  <c r="S2416" i="10"/>
  <c r="S2417" i="10"/>
  <c r="S2418" i="10"/>
  <c r="S2419" i="10"/>
  <c r="S2420" i="10"/>
  <c r="S2421" i="10"/>
  <c r="S2422" i="10"/>
  <c r="S2423" i="10"/>
  <c r="S2424" i="10"/>
  <c r="S2425" i="10"/>
  <c r="S2426" i="10"/>
  <c r="S2427" i="10"/>
  <c r="S2428" i="10"/>
  <c r="S2429" i="10"/>
  <c r="S2430" i="10"/>
  <c r="S2431" i="10"/>
  <c r="S2432" i="10"/>
  <c r="S2433" i="10"/>
  <c r="S2434" i="10"/>
  <c r="S2435" i="10"/>
  <c r="S2436" i="10"/>
  <c r="S2437" i="10"/>
  <c r="S2438" i="10"/>
  <c r="S2439" i="10"/>
  <c r="S2440" i="10"/>
  <c r="S2441" i="10"/>
  <c r="S2442" i="10"/>
  <c r="S2443" i="10"/>
  <c r="S2444" i="10"/>
  <c r="S2445" i="10"/>
  <c r="S2446" i="10"/>
  <c r="S2447" i="10"/>
  <c r="S2448" i="10"/>
  <c r="S2449" i="10"/>
  <c r="S2450" i="10"/>
  <c r="S2451" i="10"/>
  <c r="S2452" i="10"/>
  <c r="S2453" i="10"/>
  <c r="S2454" i="10"/>
  <c r="S2455" i="10"/>
  <c r="S2456" i="10"/>
  <c r="S2457" i="10"/>
  <c r="S2458" i="10"/>
  <c r="S2459" i="10"/>
  <c r="S2460" i="10"/>
  <c r="S2461" i="10"/>
  <c r="S2462" i="10"/>
  <c r="S2463" i="10"/>
  <c r="S2464" i="10"/>
  <c r="S2465" i="10"/>
  <c r="S2466" i="10"/>
  <c r="S2467" i="10"/>
  <c r="S2468" i="10"/>
  <c r="S2469" i="10"/>
  <c r="S2470" i="10"/>
  <c r="S2471" i="10"/>
  <c r="S2472" i="10"/>
  <c r="S2473" i="10"/>
  <c r="S2474" i="10"/>
  <c r="S2475" i="10"/>
  <c r="S2476" i="10"/>
  <c r="S2477" i="10"/>
  <c r="S2478" i="10"/>
  <c r="S2479" i="10"/>
  <c r="S2480" i="10"/>
  <c r="S2481" i="10"/>
  <c r="S2482" i="10"/>
  <c r="S2483" i="10"/>
  <c r="S2484" i="10"/>
  <c r="S2485" i="10"/>
  <c r="S2486" i="10"/>
  <c r="S2487" i="10"/>
  <c r="S2488" i="10"/>
  <c r="S2489" i="10"/>
  <c r="S2490" i="10"/>
  <c r="S2491" i="10"/>
  <c r="S2492" i="10"/>
  <c r="S2493" i="10"/>
  <c r="S2494" i="10"/>
  <c r="S2495" i="10"/>
  <c r="S2496" i="10"/>
  <c r="S2497" i="10"/>
  <c r="S2498" i="10"/>
  <c r="S2499" i="10"/>
  <c r="S2500" i="10"/>
  <c r="S2501" i="10"/>
  <c r="S2502" i="10"/>
  <c r="S2503" i="10"/>
  <c r="S2504" i="10"/>
  <c r="S2505" i="10"/>
  <c r="S2506" i="10"/>
  <c r="S2507" i="10"/>
  <c r="S2508" i="10"/>
  <c r="S2509" i="10"/>
  <c r="S2510" i="10"/>
  <c r="S2511" i="10"/>
  <c r="S2512" i="10"/>
  <c r="S2513" i="10"/>
  <c r="S2514" i="10"/>
  <c r="S2515" i="10"/>
  <c r="S2516" i="10"/>
  <c r="S2517" i="10"/>
  <c r="S2518" i="10"/>
  <c r="S2519" i="10"/>
  <c r="S2520" i="10"/>
  <c r="S2521" i="10"/>
  <c r="S2522" i="10"/>
  <c r="S2523" i="10"/>
  <c r="S2524" i="10"/>
  <c r="S2525" i="10"/>
  <c r="S2526" i="10"/>
  <c r="S2527" i="10"/>
  <c r="S2528" i="10"/>
  <c r="S2529" i="10"/>
  <c r="S2530" i="10"/>
  <c r="S2531" i="10"/>
  <c r="S2532" i="10"/>
  <c r="S2533" i="10"/>
  <c r="S2534" i="10"/>
  <c r="S2535" i="10"/>
  <c r="S2536" i="10"/>
  <c r="S2537" i="10"/>
  <c r="S2538" i="10"/>
  <c r="S2539" i="10"/>
  <c r="S2540" i="10"/>
  <c r="S2541" i="10"/>
  <c r="S2542" i="10"/>
  <c r="S2543" i="10"/>
  <c r="S2544" i="10"/>
  <c r="S2545" i="10"/>
  <c r="S2546" i="10"/>
  <c r="S2547" i="10"/>
  <c r="S2548" i="10"/>
  <c r="S2549" i="10"/>
  <c r="S2550" i="10"/>
  <c r="S2551" i="10"/>
  <c r="S2552" i="10"/>
  <c r="S2553" i="10"/>
  <c r="S2554" i="10"/>
  <c r="S2555" i="10"/>
  <c r="S2556" i="10"/>
  <c r="S2557" i="10"/>
  <c r="S2558" i="10"/>
  <c r="S2559" i="10"/>
  <c r="S2560" i="10"/>
  <c r="S2561" i="10"/>
  <c r="S2562" i="10"/>
  <c r="S2563" i="10"/>
  <c r="S2564" i="10"/>
  <c r="S2565" i="10"/>
  <c r="S2566" i="10"/>
  <c r="S2567" i="10"/>
  <c r="S2568" i="10"/>
  <c r="S2569" i="10"/>
  <c r="S2570" i="10"/>
  <c r="S2571" i="10"/>
  <c r="S2572" i="10"/>
  <c r="S2573" i="10"/>
  <c r="S2574" i="10"/>
  <c r="S2575" i="10"/>
  <c r="S2576" i="10"/>
  <c r="S2577" i="10"/>
  <c r="S2578" i="10"/>
  <c r="S2579" i="10"/>
  <c r="S2580" i="10"/>
  <c r="S2581" i="10"/>
  <c r="S2582" i="10"/>
  <c r="S2583" i="10"/>
  <c r="S2584" i="10"/>
  <c r="S2585" i="10"/>
  <c r="S2586" i="10"/>
  <c r="S2587" i="10"/>
  <c r="S2588" i="10"/>
  <c r="S2589" i="10"/>
  <c r="S2590" i="10"/>
  <c r="S2591" i="10"/>
  <c r="S2592" i="10"/>
  <c r="S2593" i="10"/>
  <c r="S2594" i="10"/>
  <c r="S2595" i="10"/>
  <c r="S2596" i="10"/>
  <c r="S2597" i="10"/>
  <c r="S2598" i="10"/>
  <c r="S2599" i="10"/>
  <c r="S2600" i="10"/>
  <c r="S2601" i="10"/>
  <c r="S2602" i="10"/>
  <c r="S2603" i="10"/>
  <c r="S2604" i="10"/>
  <c r="S2605" i="10"/>
  <c r="S2606" i="10"/>
  <c r="S2607" i="10"/>
  <c r="S2608" i="10"/>
  <c r="S2609" i="10"/>
  <c r="S2610" i="10"/>
  <c r="S2611" i="10"/>
  <c r="S2612" i="10"/>
  <c r="S2613" i="10"/>
  <c r="S2614" i="10"/>
  <c r="S2615" i="10"/>
  <c r="S2616" i="10"/>
  <c r="S2617" i="10"/>
  <c r="S2618" i="10"/>
  <c r="S2619" i="10"/>
  <c r="S2620" i="10"/>
  <c r="S2621" i="10"/>
  <c r="S2622" i="10"/>
  <c r="S2623" i="10"/>
  <c r="S2624" i="10"/>
  <c r="S2625" i="10"/>
  <c r="S2626" i="10"/>
  <c r="S2627" i="10"/>
  <c r="S2628" i="10"/>
  <c r="S2629" i="10"/>
  <c r="S2630" i="10"/>
  <c r="S2631" i="10"/>
  <c r="S2632" i="10"/>
  <c r="S2633" i="10"/>
  <c r="S2634" i="10"/>
  <c r="S2635" i="10"/>
  <c r="S2636" i="10"/>
  <c r="S2637" i="10"/>
  <c r="S2638" i="10"/>
  <c r="S2639" i="10"/>
  <c r="S2640" i="10"/>
  <c r="S2641" i="10"/>
  <c r="S2642" i="10"/>
  <c r="S2643" i="10"/>
  <c r="S2644" i="10"/>
  <c r="S2645" i="10"/>
  <c r="S2646" i="10"/>
  <c r="S2647" i="10"/>
  <c r="S2648" i="10"/>
  <c r="S2649" i="10"/>
  <c r="S2650" i="10"/>
  <c r="S2651" i="10"/>
  <c r="S2652" i="10"/>
  <c r="S2653" i="10"/>
  <c r="S2654" i="10"/>
  <c r="S2655" i="10"/>
  <c r="S2656" i="10"/>
  <c r="S2657" i="10"/>
  <c r="S2658" i="10"/>
  <c r="S2659" i="10"/>
  <c r="S2660" i="10"/>
  <c r="S2661" i="10"/>
  <c r="S2662" i="10"/>
  <c r="S2663" i="10"/>
  <c r="S2664" i="10"/>
  <c r="S2665" i="10"/>
  <c r="S2666" i="10"/>
  <c r="S2667" i="10"/>
  <c r="S2668" i="10"/>
  <c r="S2669" i="10"/>
  <c r="S2670" i="10"/>
  <c r="S2671" i="10"/>
  <c r="S2672" i="10"/>
  <c r="S2673" i="10"/>
  <c r="S2674" i="10"/>
  <c r="S2675" i="10"/>
  <c r="S2676" i="10"/>
  <c r="S2677" i="10"/>
  <c r="S2678" i="10"/>
  <c r="S2679" i="10"/>
  <c r="S2680" i="10"/>
  <c r="S2681" i="10"/>
  <c r="S2682" i="10"/>
  <c r="S2683" i="10"/>
  <c r="S2684" i="10"/>
  <c r="S2685" i="10"/>
  <c r="S2686" i="10"/>
  <c r="S2687" i="10"/>
  <c r="S2688" i="10"/>
  <c r="S2689" i="10"/>
  <c r="S2690" i="10"/>
  <c r="S2691" i="10"/>
  <c r="S2692" i="10"/>
  <c r="S2693" i="10"/>
  <c r="S2694" i="10"/>
  <c r="S2695" i="10"/>
  <c r="S2696" i="10"/>
  <c r="S2697" i="10"/>
  <c r="S2698" i="10"/>
  <c r="S2699" i="10"/>
  <c r="S2700" i="10"/>
  <c r="S2701" i="10"/>
  <c r="S2702" i="10"/>
  <c r="S2703" i="10"/>
  <c r="S2704" i="10"/>
  <c r="S2705" i="10"/>
  <c r="S2706" i="10"/>
  <c r="S2707" i="10"/>
  <c r="S2708" i="10"/>
  <c r="S2709" i="10"/>
  <c r="S2710" i="10"/>
  <c r="S2711" i="10"/>
  <c r="S2712" i="10"/>
  <c r="S2713" i="10"/>
  <c r="S2714" i="10"/>
  <c r="S2715" i="10"/>
  <c r="S2716" i="10"/>
  <c r="S2717" i="10"/>
  <c r="S2718" i="10"/>
  <c r="S2719" i="10"/>
  <c r="S2720" i="10"/>
  <c r="S2721" i="10"/>
  <c r="S2722" i="10"/>
  <c r="S2723" i="10"/>
  <c r="S2724" i="10"/>
  <c r="S2725" i="10"/>
  <c r="S2726" i="10"/>
  <c r="S2727" i="10"/>
  <c r="S2728" i="10"/>
  <c r="S2729" i="10"/>
  <c r="S2730" i="10"/>
  <c r="S2731" i="10"/>
  <c r="S2732" i="10"/>
  <c r="S2733" i="10"/>
  <c r="S2734" i="10"/>
  <c r="S2735" i="10"/>
  <c r="S2736" i="10"/>
  <c r="S2737" i="10"/>
  <c r="S2738" i="10"/>
  <c r="S2739" i="10"/>
  <c r="S2740" i="10"/>
  <c r="S2741" i="10"/>
  <c r="S2742" i="10"/>
  <c r="S2743" i="10"/>
  <c r="S2744" i="10"/>
  <c r="S2745" i="10"/>
  <c r="S2746" i="10"/>
  <c r="S2747" i="10"/>
  <c r="S2748" i="10"/>
  <c r="S2749" i="10"/>
  <c r="S2750" i="10"/>
  <c r="S2751" i="10"/>
  <c r="S2752" i="10"/>
  <c r="S2753" i="10"/>
  <c r="S2754" i="10"/>
  <c r="S2755" i="10"/>
  <c r="S2756" i="10"/>
  <c r="S2757" i="10"/>
  <c r="S2758" i="10"/>
  <c r="S2759" i="10"/>
  <c r="S2760" i="10"/>
  <c r="S2761" i="10"/>
  <c r="S2762" i="10"/>
  <c r="S2763" i="10"/>
  <c r="S2764" i="10"/>
  <c r="S2765" i="10"/>
  <c r="S2766" i="10"/>
  <c r="S2767" i="10"/>
  <c r="S2768" i="10"/>
  <c r="S2769" i="10"/>
  <c r="S2770" i="10"/>
  <c r="S2771" i="10"/>
  <c r="S2772" i="10"/>
  <c r="S2773" i="10"/>
  <c r="S2774" i="10"/>
  <c r="S2775" i="10"/>
  <c r="S2776" i="10"/>
  <c r="S2777" i="10"/>
  <c r="S2778" i="10"/>
  <c r="S2779" i="10"/>
  <c r="S2780" i="10"/>
  <c r="S2781" i="10"/>
  <c r="S2782" i="10"/>
  <c r="S2783" i="10"/>
  <c r="S2784" i="10"/>
  <c r="S2785" i="10"/>
  <c r="S2786" i="10"/>
  <c r="S2787" i="10"/>
  <c r="S2788" i="10"/>
  <c r="S2789" i="10"/>
  <c r="S2790" i="10"/>
  <c r="S2791" i="10"/>
  <c r="S2792" i="10"/>
  <c r="S2793" i="10"/>
  <c r="S2794" i="10"/>
  <c r="S2795" i="10"/>
  <c r="S2796" i="10"/>
  <c r="S2797" i="10"/>
  <c r="S2798" i="10"/>
  <c r="S2799" i="10"/>
  <c r="S2800" i="10"/>
  <c r="S2801" i="10"/>
  <c r="S2802" i="10"/>
  <c r="S2803" i="10"/>
  <c r="S2804" i="10"/>
  <c r="S2805" i="10"/>
  <c r="S2806" i="10"/>
  <c r="S2807" i="10"/>
  <c r="S2808" i="10"/>
  <c r="S2809" i="10"/>
  <c r="S2810" i="10"/>
  <c r="S2811" i="10"/>
  <c r="S2812" i="10"/>
  <c r="S2813" i="10"/>
  <c r="S2814" i="10"/>
  <c r="S2815" i="10"/>
  <c r="S2816" i="10"/>
  <c r="S2817" i="10"/>
  <c r="S2818" i="10"/>
  <c r="S2819" i="10"/>
  <c r="S2820" i="10"/>
  <c r="S2821" i="10"/>
  <c r="S2822" i="10"/>
  <c r="S2823" i="10"/>
  <c r="S2824" i="10"/>
  <c r="S2825" i="10"/>
  <c r="S2826" i="10"/>
  <c r="S2827" i="10"/>
  <c r="S2828" i="10"/>
  <c r="S2829" i="10"/>
  <c r="S2830" i="10"/>
  <c r="S2831" i="10"/>
  <c r="S2832" i="10"/>
  <c r="S2833" i="10"/>
  <c r="S2834" i="10"/>
  <c r="S2835" i="10"/>
  <c r="S2836" i="10"/>
  <c r="S2837" i="10"/>
  <c r="S2838" i="10"/>
  <c r="S2839" i="10"/>
  <c r="S2840" i="10"/>
  <c r="S2841" i="10"/>
  <c r="S2842" i="10"/>
  <c r="S2843" i="10"/>
  <c r="S2844" i="10"/>
  <c r="S2845" i="10"/>
  <c r="S2846" i="10"/>
  <c r="S2847" i="10"/>
  <c r="S2848" i="10"/>
  <c r="S2849" i="10"/>
  <c r="S2850" i="10"/>
  <c r="S2851" i="10"/>
  <c r="S2852" i="10"/>
  <c r="S2853" i="10"/>
  <c r="S2854" i="10"/>
  <c r="S2855" i="10"/>
  <c r="S2856" i="10"/>
  <c r="S2857" i="10"/>
  <c r="S2858" i="10"/>
  <c r="S2859" i="10"/>
  <c r="S2860" i="10"/>
  <c r="S2861" i="10"/>
  <c r="S2862" i="10"/>
  <c r="S2863" i="10"/>
  <c r="S2864" i="10"/>
  <c r="S2865" i="10"/>
  <c r="S2866" i="10"/>
  <c r="S2867" i="10"/>
  <c r="S2868" i="10"/>
  <c r="S2869" i="10"/>
  <c r="S2870" i="10"/>
  <c r="S2871" i="10"/>
  <c r="S2872" i="10"/>
  <c r="S2873" i="10"/>
  <c r="S2874" i="10"/>
  <c r="S2875" i="10"/>
  <c r="S2876" i="10"/>
  <c r="S2877" i="10"/>
  <c r="S2878" i="10"/>
  <c r="S2879" i="10"/>
  <c r="S2880" i="10"/>
  <c r="S2881" i="10"/>
  <c r="S2882" i="10"/>
  <c r="S2883" i="10"/>
  <c r="S2884" i="10"/>
  <c r="S2885" i="10"/>
  <c r="S2886" i="10"/>
  <c r="S2887" i="10"/>
  <c r="S2888" i="10"/>
  <c r="S2889" i="10"/>
  <c r="S2890" i="10"/>
  <c r="S2891" i="10"/>
  <c r="S2892" i="10"/>
  <c r="S2893" i="10"/>
  <c r="S2894" i="10"/>
  <c r="S2895" i="10"/>
  <c r="S2896" i="10"/>
  <c r="S2897" i="10"/>
  <c r="S2898" i="10"/>
  <c r="S2899" i="10"/>
  <c r="S2900" i="10"/>
  <c r="S2901" i="10"/>
  <c r="S2902" i="10"/>
  <c r="S2903" i="10"/>
  <c r="S2904" i="10"/>
  <c r="S2905" i="10"/>
  <c r="S2906" i="10"/>
  <c r="S2907" i="10"/>
  <c r="S2908" i="10"/>
  <c r="S2909" i="10"/>
  <c r="S2910" i="10"/>
  <c r="S2911" i="10"/>
  <c r="S2912" i="10"/>
  <c r="S2913" i="10"/>
  <c r="S2914" i="10"/>
  <c r="S2915" i="10"/>
  <c r="S2916" i="10"/>
  <c r="S2917" i="10"/>
  <c r="S2918" i="10"/>
  <c r="S2919" i="10"/>
  <c r="S2920" i="10"/>
  <c r="S2921" i="10"/>
  <c r="S2922" i="10"/>
  <c r="S2923" i="10"/>
  <c r="S2924" i="10"/>
  <c r="S2925" i="10"/>
  <c r="S2926" i="10"/>
  <c r="S2927" i="10"/>
  <c r="S2928" i="10"/>
  <c r="S2929" i="10"/>
  <c r="S2930" i="10"/>
  <c r="S2931" i="10"/>
  <c r="S2932" i="10"/>
  <c r="S2933" i="10"/>
  <c r="S2934" i="10"/>
  <c r="S2935" i="10"/>
  <c r="S2936" i="10"/>
  <c r="S2937" i="10"/>
  <c r="S2938" i="10"/>
  <c r="S2939" i="10"/>
  <c r="S2940" i="10"/>
  <c r="S2941" i="10"/>
  <c r="S2942" i="10"/>
  <c r="S2943" i="10"/>
  <c r="S2944" i="10"/>
  <c r="S2945" i="10"/>
  <c r="S2946" i="10"/>
  <c r="S2947" i="10"/>
  <c r="S2948" i="10"/>
  <c r="S2949" i="10"/>
  <c r="S2950" i="10"/>
  <c r="S2951" i="10"/>
  <c r="S2952" i="10"/>
  <c r="S2953" i="10"/>
  <c r="S2954" i="10"/>
  <c r="S2955" i="10"/>
  <c r="S2956" i="10"/>
  <c r="S2957" i="10"/>
  <c r="S2958" i="10"/>
  <c r="S2959" i="10"/>
  <c r="S2960" i="10"/>
  <c r="S2961" i="10"/>
  <c r="S2962" i="10"/>
  <c r="S2963" i="10"/>
  <c r="S2964" i="10"/>
  <c r="S2965" i="10"/>
  <c r="S2966" i="10"/>
  <c r="S2967" i="10"/>
  <c r="S2968" i="10"/>
  <c r="S2969" i="10"/>
  <c r="S2970" i="10"/>
  <c r="S2971" i="10"/>
  <c r="S2972" i="10"/>
  <c r="S2973" i="10"/>
  <c r="S2974" i="10"/>
  <c r="S2975" i="10"/>
  <c r="S2976" i="10"/>
  <c r="S2977" i="10"/>
  <c r="S2978" i="10"/>
  <c r="S2979" i="10"/>
  <c r="S2980" i="10"/>
  <c r="S2981" i="10"/>
  <c r="S2982" i="10"/>
  <c r="S2983" i="10"/>
  <c r="S2984" i="10"/>
  <c r="S2985" i="10"/>
  <c r="S2986" i="10"/>
  <c r="S2987" i="10"/>
  <c r="S2988" i="10"/>
  <c r="S2989" i="10"/>
  <c r="S2990" i="10"/>
  <c r="S2991" i="10"/>
  <c r="S2992" i="10"/>
  <c r="S2993" i="10"/>
  <c r="S2994" i="10"/>
  <c r="S2995" i="10"/>
  <c r="S2996" i="10"/>
  <c r="S2997" i="10"/>
  <c r="S2998" i="10"/>
  <c r="S2999" i="10"/>
  <c r="S3000" i="10"/>
  <c r="S3001" i="10"/>
  <c r="S3002" i="10"/>
  <c r="S3003" i="10"/>
  <c r="S3004" i="10"/>
  <c r="S3005" i="10"/>
  <c r="S3006" i="10"/>
  <c r="S3007" i="10"/>
  <c r="S3008" i="10"/>
  <c r="S3009" i="10"/>
  <c r="S3010" i="10"/>
  <c r="S3011" i="10"/>
  <c r="S3012" i="10"/>
  <c r="S3013" i="10"/>
  <c r="S3014" i="10"/>
  <c r="S3015" i="10"/>
  <c r="S3016" i="10"/>
  <c r="S3017" i="10"/>
  <c r="S3018" i="10"/>
  <c r="S3019" i="10"/>
  <c r="S3020" i="10"/>
  <c r="S3021" i="10"/>
  <c r="S3022" i="10"/>
  <c r="S3023" i="10"/>
  <c r="S3024" i="10"/>
  <c r="S3025" i="10"/>
  <c r="S3026" i="10"/>
  <c r="S3027" i="10"/>
  <c r="S3028" i="10"/>
  <c r="S3029" i="10"/>
  <c r="S3030" i="10"/>
  <c r="S3031" i="10"/>
  <c r="S3032" i="10"/>
  <c r="S3033" i="10"/>
  <c r="S3034" i="10"/>
  <c r="S3035" i="10"/>
  <c r="S3036" i="10"/>
  <c r="S3037" i="10"/>
  <c r="S3038" i="10"/>
  <c r="S3039" i="10"/>
  <c r="S3040" i="10"/>
  <c r="S3041" i="10"/>
  <c r="S3042" i="10"/>
  <c r="S3043" i="10"/>
  <c r="S3044" i="10"/>
  <c r="S3045" i="10"/>
  <c r="S3046" i="10"/>
  <c r="S3047" i="10"/>
  <c r="S3048" i="10"/>
  <c r="S3049" i="10"/>
  <c r="S3050" i="10"/>
  <c r="S3051" i="10"/>
  <c r="S3052" i="10"/>
  <c r="S3053" i="10"/>
  <c r="S3054" i="10"/>
  <c r="S3055" i="10"/>
  <c r="S3056" i="10"/>
  <c r="S3057" i="10"/>
  <c r="S3058" i="10"/>
  <c r="S3059" i="10"/>
  <c r="S3060" i="10"/>
  <c r="S3061" i="10"/>
  <c r="S3062" i="10"/>
  <c r="S3063" i="10"/>
  <c r="S3064" i="10"/>
  <c r="S3065" i="10"/>
  <c r="S3066" i="10"/>
  <c r="S3067" i="10"/>
  <c r="S3068" i="10"/>
  <c r="S3069" i="10"/>
  <c r="S3070" i="10"/>
  <c r="S3071" i="10"/>
  <c r="S3072" i="10"/>
  <c r="S3073" i="10"/>
  <c r="S3074" i="10"/>
  <c r="S3075" i="10"/>
  <c r="S3076" i="10"/>
  <c r="S3077" i="10"/>
  <c r="S3078" i="10"/>
  <c r="S3079" i="10"/>
  <c r="S3080" i="10"/>
  <c r="S3081" i="10"/>
  <c r="S3082" i="10"/>
  <c r="S3083" i="10"/>
  <c r="S3084" i="10"/>
  <c r="S3085" i="10"/>
  <c r="S3086" i="10"/>
  <c r="S3087" i="10"/>
  <c r="S3088" i="10"/>
  <c r="S3089" i="10"/>
  <c r="S3090" i="10"/>
  <c r="S3091" i="10"/>
  <c r="S3092" i="10"/>
  <c r="S3093" i="10"/>
  <c r="S3094" i="10"/>
  <c r="S3095" i="10"/>
  <c r="S3096" i="10"/>
  <c r="S3097" i="10"/>
  <c r="S3098" i="10"/>
  <c r="S3099" i="10"/>
  <c r="S3100" i="10"/>
  <c r="S3101" i="10"/>
  <c r="S3102" i="10"/>
  <c r="S3103" i="10"/>
  <c r="S3104" i="10"/>
  <c r="S3105" i="10"/>
  <c r="S3106" i="10"/>
  <c r="S3107" i="10"/>
  <c r="S3108" i="10"/>
  <c r="S3109" i="10"/>
  <c r="S3110" i="10"/>
  <c r="S3111" i="10"/>
  <c r="S3112" i="10"/>
  <c r="S3113" i="10"/>
  <c r="S3114" i="10"/>
  <c r="S3115" i="10"/>
  <c r="S3116" i="10"/>
  <c r="S3117" i="10"/>
  <c r="S3118" i="10"/>
  <c r="S3119" i="10"/>
  <c r="S3120" i="10"/>
  <c r="S3121" i="10"/>
  <c r="S3122" i="10"/>
  <c r="S3123" i="10"/>
  <c r="S3124" i="10"/>
  <c r="S3125" i="10"/>
  <c r="S3126" i="10"/>
  <c r="S3127" i="10"/>
  <c r="S3128" i="10"/>
  <c r="S3129" i="10"/>
  <c r="S3130" i="10"/>
  <c r="S3131" i="10"/>
  <c r="S3132" i="10"/>
  <c r="S3133" i="10"/>
  <c r="S3134" i="10"/>
  <c r="S3135" i="10"/>
  <c r="S3136" i="10"/>
  <c r="S3137" i="10"/>
  <c r="S3138" i="10"/>
  <c r="S3139" i="10"/>
  <c r="S3140" i="10"/>
  <c r="S3141" i="10"/>
  <c r="S3142" i="10"/>
  <c r="S3143" i="10"/>
  <c r="S3144" i="10"/>
  <c r="S3145" i="10"/>
  <c r="S3146" i="10"/>
  <c r="S3147" i="10"/>
  <c r="S3148" i="10"/>
  <c r="S3149" i="10"/>
  <c r="S3150" i="10"/>
  <c r="S3151" i="10"/>
  <c r="S3152" i="10"/>
  <c r="S3153" i="10"/>
  <c r="S3154" i="10"/>
  <c r="S3155" i="10"/>
  <c r="S3156" i="10"/>
  <c r="S3157" i="10"/>
  <c r="S3158" i="10"/>
  <c r="S3159" i="10"/>
  <c r="S3160" i="10"/>
  <c r="S3161" i="10"/>
  <c r="S3162" i="10"/>
  <c r="S3163" i="10"/>
  <c r="S3164" i="10"/>
  <c r="S3165" i="10"/>
  <c r="S3166" i="10"/>
  <c r="S3167" i="10"/>
  <c r="S3168" i="10"/>
  <c r="S3169" i="10"/>
  <c r="S3170" i="10"/>
  <c r="S3171" i="10"/>
  <c r="S3172" i="10"/>
  <c r="S3173" i="10"/>
  <c r="S3174" i="10"/>
  <c r="S3175" i="10"/>
  <c r="S3176" i="10"/>
  <c r="S3177" i="10"/>
  <c r="S3178" i="10"/>
  <c r="S3179" i="10"/>
  <c r="S3180" i="10"/>
  <c r="S3181" i="10"/>
  <c r="S3182" i="10"/>
  <c r="S3183" i="10"/>
  <c r="S3184" i="10"/>
  <c r="S3185" i="10"/>
  <c r="S3186" i="10"/>
  <c r="S3187" i="10"/>
  <c r="S3188" i="10"/>
  <c r="S3189" i="10"/>
  <c r="S3190" i="10"/>
  <c r="S3191" i="10"/>
  <c r="S3192" i="10"/>
  <c r="S3193" i="10"/>
  <c r="S3194" i="10"/>
  <c r="S3195" i="10"/>
  <c r="S3196" i="10"/>
  <c r="S3197" i="10"/>
  <c r="S3198" i="10"/>
  <c r="S3199" i="10"/>
  <c r="S3200" i="10"/>
  <c r="S3201" i="10"/>
  <c r="S3202" i="10"/>
  <c r="S3203" i="10"/>
  <c r="S3204" i="10"/>
  <c r="S3205" i="10"/>
  <c r="S3206" i="10"/>
  <c r="S3207" i="10"/>
  <c r="S3208" i="10"/>
  <c r="S3209" i="10"/>
  <c r="S3210" i="10"/>
  <c r="S3211" i="10"/>
  <c r="S3212" i="10"/>
  <c r="S3213" i="10"/>
  <c r="S3214" i="10"/>
  <c r="S3215" i="10"/>
  <c r="S3216" i="10"/>
  <c r="S3217" i="10"/>
  <c r="S3218" i="10"/>
  <c r="S3219" i="10"/>
  <c r="S3220" i="10"/>
  <c r="S3221" i="10"/>
  <c r="S3222" i="10"/>
  <c r="S3223" i="10"/>
  <c r="S3224" i="10"/>
  <c r="S3225" i="10"/>
  <c r="S3226" i="10"/>
  <c r="S3227" i="10"/>
  <c r="S3228" i="10"/>
  <c r="S3229" i="10"/>
  <c r="S3230" i="10"/>
  <c r="S3231" i="10"/>
  <c r="S3232" i="10"/>
  <c r="S3233" i="10"/>
  <c r="S3234" i="10"/>
  <c r="S3235" i="10"/>
  <c r="S3236" i="10"/>
  <c r="S3237" i="10"/>
  <c r="S3238" i="10"/>
  <c r="S3239" i="10"/>
  <c r="S3240" i="10"/>
  <c r="S3241" i="10"/>
  <c r="S3242" i="10"/>
  <c r="S3243" i="10"/>
  <c r="S3244" i="10"/>
  <c r="S3245" i="10"/>
  <c r="S3246" i="10"/>
  <c r="S3247" i="10"/>
  <c r="S3248" i="10"/>
  <c r="S3249" i="10"/>
  <c r="S3250" i="10"/>
  <c r="S3251" i="10"/>
  <c r="S3252" i="10"/>
  <c r="S3253" i="10"/>
  <c r="S3254" i="10"/>
  <c r="S3255" i="10"/>
  <c r="S3256" i="10"/>
  <c r="S3257" i="10"/>
  <c r="S3258" i="10"/>
  <c r="S3259" i="10"/>
  <c r="S3260" i="10"/>
  <c r="S3261" i="10"/>
  <c r="S3262" i="10"/>
  <c r="S3263" i="10"/>
  <c r="S3264" i="10"/>
  <c r="S3265" i="10"/>
  <c r="S3266" i="10"/>
  <c r="S3267" i="10"/>
  <c r="S3268" i="10"/>
  <c r="S3269" i="10"/>
  <c r="S3270" i="10"/>
  <c r="S3271" i="10"/>
  <c r="S3272" i="10"/>
  <c r="S3273" i="10"/>
  <c r="S3274" i="10"/>
  <c r="S3275" i="10"/>
  <c r="S3276" i="10"/>
  <c r="S3277" i="10"/>
  <c r="S3278" i="10"/>
  <c r="S3279" i="10"/>
  <c r="S3280" i="10"/>
  <c r="S3281" i="10"/>
  <c r="S3282" i="10"/>
  <c r="S3283" i="10"/>
  <c r="S3284" i="10"/>
  <c r="S3285" i="10"/>
  <c r="S3286" i="10"/>
  <c r="S3287" i="10"/>
  <c r="S3288" i="10"/>
  <c r="S3289" i="10"/>
  <c r="S3290" i="10"/>
  <c r="S3291" i="10"/>
  <c r="S3292" i="10"/>
  <c r="S3293" i="10"/>
  <c r="S3294" i="10"/>
  <c r="S3295" i="10"/>
  <c r="S3296" i="10"/>
  <c r="S3297" i="10"/>
  <c r="S3298" i="10"/>
  <c r="S3299" i="10"/>
  <c r="S3300" i="10"/>
  <c r="S3301" i="10"/>
  <c r="S3302" i="10"/>
  <c r="S3303" i="10"/>
  <c r="S3304" i="10"/>
  <c r="S3305" i="10"/>
  <c r="S3306" i="10"/>
  <c r="S3307" i="10"/>
  <c r="S3308" i="10"/>
  <c r="S3309" i="10"/>
  <c r="S3310" i="10"/>
  <c r="S3311" i="10"/>
  <c r="S3312" i="10"/>
  <c r="S3313" i="10"/>
  <c r="S3314" i="10"/>
  <c r="S3315" i="10"/>
  <c r="S3316" i="10"/>
  <c r="S3317" i="10"/>
  <c r="S3318" i="10"/>
  <c r="S3319" i="10"/>
  <c r="S3320" i="10"/>
  <c r="S3321" i="10"/>
  <c r="S3322" i="10"/>
  <c r="S3323" i="10"/>
  <c r="S3324" i="10"/>
  <c r="S3325" i="10"/>
  <c r="S3326" i="10"/>
  <c r="S3327" i="10"/>
  <c r="S3328" i="10"/>
  <c r="S3329" i="10"/>
  <c r="S3330" i="10"/>
  <c r="S3331" i="10"/>
  <c r="S3332" i="10"/>
  <c r="S3333" i="10"/>
  <c r="S3334" i="10"/>
  <c r="S3335" i="10"/>
  <c r="S3336" i="10"/>
  <c r="S3337" i="10"/>
  <c r="S3338" i="10"/>
  <c r="S3339" i="10"/>
  <c r="S3340" i="10"/>
  <c r="S3341" i="10"/>
  <c r="S3342" i="10"/>
  <c r="S3343" i="10"/>
  <c r="S3344" i="10"/>
  <c r="S3345" i="10"/>
  <c r="S3346" i="10"/>
  <c r="S3347" i="10"/>
  <c r="S3348" i="10"/>
  <c r="S3349" i="10"/>
  <c r="S3350" i="10"/>
  <c r="S3351" i="10"/>
  <c r="S3352" i="10"/>
  <c r="S3353" i="10"/>
  <c r="S3354" i="10"/>
  <c r="S3355" i="10"/>
  <c r="S3356" i="10"/>
  <c r="S3357" i="10"/>
  <c r="S3358" i="10"/>
  <c r="S3359" i="10"/>
  <c r="S3360" i="10"/>
  <c r="S3361" i="10"/>
  <c r="S3362" i="10"/>
  <c r="S3363" i="10"/>
  <c r="S3364" i="10"/>
  <c r="S3365" i="10"/>
  <c r="S3366" i="10"/>
  <c r="S3367" i="10"/>
  <c r="S3368" i="10"/>
  <c r="S3369" i="10"/>
  <c r="S3370" i="10"/>
  <c r="S3371" i="10"/>
  <c r="S3372" i="10"/>
  <c r="S3373" i="10"/>
  <c r="S3374" i="10"/>
  <c r="S3375" i="10"/>
  <c r="S3376" i="10"/>
  <c r="S3377" i="10"/>
  <c r="S3378" i="10"/>
  <c r="S3379" i="10"/>
  <c r="S3380" i="10"/>
  <c r="S3381" i="10"/>
  <c r="S3382" i="10"/>
  <c r="S3383" i="10"/>
  <c r="S3384" i="10"/>
  <c r="S3385" i="10"/>
  <c r="S3386" i="10"/>
  <c r="S3387" i="10"/>
  <c r="S3388" i="10"/>
  <c r="S3389" i="10"/>
  <c r="S3390" i="10"/>
  <c r="S3391" i="10"/>
  <c r="S3392" i="10"/>
  <c r="S3393" i="10"/>
  <c r="S3394" i="10"/>
  <c r="S3395" i="10"/>
  <c r="S3396" i="10"/>
  <c r="S3397" i="10"/>
  <c r="S3398" i="10"/>
  <c r="S3399" i="10"/>
  <c r="S3400" i="10"/>
  <c r="S3401" i="10"/>
  <c r="S3402" i="10"/>
  <c r="S3403" i="10"/>
  <c r="S3404" i="10"/>
  <c r="S3405" i="10"/>
  <c r="S3406" i="10"/>
  <c r="S3407" i="10"/>
  <c r="S3408" i="10"/>
  <c r="S3409" i="10"/>
  <c r="S3410" i="10"/>
  <c r="S3411" i="10"/>
  <c r="S3412" i="10"/>
  <c r="S3413" i="10"/>
  <c r="S3414" i="10"/>
  <c r="S3415" i="10"/>
  <c r="S3416" i="10"/>
  <c r="S3417" i="10"/>
  <c r="S3418" i="10"/>
  <c r="S3419" i="10"/>
  <c r="S3420" i="10"/>
  <c r="S3421" i="10"/>
  <c r="S3422" i="10"/>
  <c r="S3423" i="10"/>
  <c r="S3424" i="10"/>
  <c r="S3425" i="10"/>
  <c r="S3426" i="10"/>
  <c r="S3427" i="10"/>
  <c r="S3428" i="10"/>
  <c r="S3429" i="10"/>
  <c r="S3430" i="10"/>
  <c r="S3431" i="10"/>
  <c r="S3432" i="10"/>
  <c r="S3433" i="10"/>
  <c r="S3434" i="10"/>
  <c r="S3435" i="10"/>
  <c r="S3436" i="10"/>
  <c r="S3437" i="10"/>
  <c r="S3438" i="10"/>
  <c r="S3439" i="10"/>
  <c r="S3440" i="10"/>
  <c r="S3441" i="10"/>
  <c r="S3442" i="10"/>
  <c r="S3443" i="10"/>
  <c r="S3444" i="10"/>
  <c r="S3445" i="10"/>
  <c r="S3446" i="10"/>
  <c r="S3447" i="10"/>
  <c r="S3448" i="10"/>
  <c r="S3449" i="10"/>
  <c r="S3450" i="10"/>
  <c r="S3451" i="10"/>
  <c r="S3452" i="10"/>
  <c r="S3453" i="10"/>
  <c r="S3454" i="10"/>
  <c r="S3455" i="10"/>
  <c r="S3456" i="10"/>
  <c r="S3457" i="10"/>
  <c r="S3458" i="10"/>
  <c r="S3459" i="10"/>
  <c r="S3460" i="10"/>
  <c r="S3461" i="10"/>
  <c r="S3462" i="10"/>
  <c r="S3463" i="10"/>
  <c r="S3464" i="10"/>
  <c r="S3465" i="10"/>
  <c r="S3466" i="10"/>
  <c r="S3467" i="10"/>
  <c r="S3468" i="10"/>
  <c r="S3469" i="10"/>
  <c r="S3470" i="10"/>
  <c r="S3471" i="10"/>
  <c r="S3472" i="10"/>
  <c r="S3473" i="10"/>
  <c r="S3474" i="10"/>
  <c r="S3475" i="10"/>
  <c r="S3476" i="10"/>
  <c r="S3477" i="10"/>
  <c r="S3478" i="10"/>
  <c r="S3479" i="10"/>
  <c r="S3480" i="10"/>
  <c r="S3481" i="10"/>
  <c r="S3482" i="10"/>
  <c r="S3483" i="10"/>
  <c r="S3484" i="10"/>
  <c r="S3485" i="10"/>
  <c r="S3486" i="10"/>
  <c r="S3487" i="10"/>
  <c r="S3488" i="10"/>
  <c r="S3489" i="10"/>
  <c r="S3490" i="10"/>
  <c r="S3491" i="10"/>
  <c r="S3492" i="10"/>
  <c r="S3493" i="10"/>
  <c r="S3494" i="10"/>
  <c r="S3495" i="10"/>
  <c r="S3496" i="10"/>
  <c r="S3497" i="10"/>
  <c r="S3498" i="10"/>
  <c r="S3499" i="10"/>
  <c r="S3500" i="10"/>
  <c r="S3501" i="10"/>
  <c r="S3502" i="10"/>
  <c r="S3503" i="10"/>
  <c r="S3504" i="10"/>
  <c r="S3505" i="10"/>
  <c r="S3506" i="10"/>
  <c r="S3507" i="10"/>
  <c r="S3508" i="10"/>
  <c r="S3509" i="10"/>
  <c r="S3510" i="10"/>
  <c r="S3511" i="10"/>
  <c r="S3512" i="10"/>
  <c r="S3513" i="10"/>
  <c r="S3514" i="10"/>
  <c r="S3515" i="10"/>
  <c r="S3516" i="10"/>
  <c r="S3517" i="10"/>
  <c r="S3518" i="10"/>
  <c r="S3519" i="10"/>
  <c r="S3520" i="10"/>
  <c r="S3521" i="10"/>
  <c r="S3522" i="10"/>
  <c r="S3523" i="10"/>
  <c r="S3524" i="10"/>
  <c r="S3525" i="10"/>
  <c r="S3526" i="10"/>
  <c r="S3527" i="10"/>
  <c r="S3528" i="10"/>
  <c r="S3529" i="10"/>
  <c r="S3530" i="10"/>
  <c r="S3531" i="10"/>
  <c r="S3532" i="10"/>
  <c r="S3533" i="10"/>
  <c r="S3534" i="10"/>
  <c r="S3535" i="10"/>
  <c r="S3536" i="10"/>
  <c r="S3537" i="10"/>
  <c r="S3538" i="10"/>
  <c r="S3539" i="10"/>
  <c r="S3540" i="10"/>
  <c r="S3541" i="10"/>
  <c r="S3542" i="10"/>
  <c r="S3543" i="10"/>
  <c r="S3544" i="10"/>
  <c r="S3545" i="10"/>
  <c r="S3546" i="10"/>
  <c r="S3547" i="10"/>
  <c r="S3548" i="10"/>
  <c r="S3549" i="10"/>
  <c r="S3550" i="10"/>
  <c r="S3551" i="10"/>
  <c r="S3552" i="10"/>
  <c r="S3553" i="10"/>
  <c r="S3554" i="10"/>
  <c r="S3555" i="10"/>
  <c r="S3556" i="10"/>
  <c r="S3557" i="10"/>
  <c r="S3558" i="10"/>
  <c r="S3559" i="10"/>
  <c r="S3560" i="10"/>
  <c r="S3561" i="10"/>
  <c r="S3562" i="10"/>
  <c r="S3563" i="10"/>
  <c r="S3564" i="10"/>
  <c r="S3565" i="10"/>
  <c r="S3566" i="10"/>
  <c r="S3567" i="10"/>
  <c r="S3568" i="10"/>
  <c r="S3569" i="10"/>
  <c r="S3570" i="10"/>
  <c r="S3571" i="10"/>
  <c r="S3572" i="10"/>
  <c r="S3573" i="10"/>
  <c r="S3574" i="10"/>
  <c r="S3575" i="10"/>
  <c r="S3576" i="10"/>
  <c r="S3577" i="10"/>
  <c r="S3578" i="10"/>
  <c r="S3579" i="10"/>
  <c r="S3580" i="10"/>
  <c r="S3581" i="10"/>
  <c r="S3582" i="10"/>
  <c r="S3583" i="10"/>
  <c r="S3584" i="10"/>
  <c r="S3585" i="10"/>
  <c r="S3586" i="10"/>
  <c r="S3587" i="10"/>
  <c r="S3588" i="10"/>
  <c r="S3589" i="10"/>
  <c r="S3590" i="10"/>
  <c r="S3591" i="10"/>
  <c r="S3592" i="10"/>
  <c r="S3593" i="10"/>
  <c r="S3594" i="10"/>
  <c r="S3595" i="10"/>
  <c r="S3596" i="10"/>
  <c r="S3597" i="10"/>
  <c r="S3598" i="10"/>
  <c r="S3599" i="10"/>
  <c r="S3600" i="10"/>
  <c r="S3601" i="10"/>
  <c r="S3602" i="10"/>
  <c r="S3603" i="10"/>
  <c r="S3604" i="10"/>
  <c r="S3605" i="10"/>
  <c r="S3606" i="10"/>
  <c r="S3607" i="10"/>
  <c r="S3608" i="10"/>
  <c r="S3609" i="10"/>
  <c r="S3610" i="10"/>
  <c r="S3611" i="10"/>
  <c r="S3612" i="10"/>
  <c r="S3613" i="10"/>
  <c r="S3614" i="10"/>
  <c r="S3615" i="10"/>
  <c r="S3616" i="10"/>
  <c r="S3617" i="10"/>
  <c r="S3618" i="10"/>
  <c r="S3619" i="10"/>
  <c r="S3620" i="10"/>
  <c r="S3621" i="10"/>
  <c r="S3622" i="10"/>
  <c r="S3623" i="10"/>
  <c r="S3624" i="10"/>
  <c r="S3625" i="10"/>
  <c r="S3626" i="10"/>
  <c r="S3627" i="10"/>
  <c r="S3628" i="10"/>
  <c r="S3629" i="10"/>
  <c r="S3630" i="10"/>
  <c r="S3631" i="10"/>
  <c r="S3632" i="10"/>
  <c r="S3633" i="10"/>
  <c r="S3634" i="10"/>
  <c r="S3635" i="10"/>
  <c r="S3636" i="10"/>
  <c r="S3637" i="10"/>
  <c r="S3638" i="10"/>
  <c r="S3639" i="10"/>
  <c r="S3640" i="10"/>
  <c r="S3641" i="10"/>
  <c r="S3642" i="10"/>
  <c r="S3643" i="10"/>
  <c r="S3644" i="10"/>
  <c r="S3645" i="10"/>
  <c r="S3646" i="10"/>
  <c r="S3647" i="10"/>
  <c r="S3648" i="10"/>
  <c r="S3649" i="10"/>
  <c r="S3650" i="10"/>
  <c r="S3651" i="10"/>
  <c r="S3652" i="10"/>
  <c r="S3653" i="10"/>
  <c r="S3654" i="10"/>
  <c r="S3655" i="10"/>
  <c r="S3656" i="10"/>
  <c r="S3657" i="10"/>
  <c r="S3658" i="10"/>
  <c r="S3659" i="10"/>
  <c r="S3660" i="10"/>
  <c r="S3661" i="10"/>
  <c r="S3662" i="10"/>
  <c r="S3663" i="10"/>
  <c r="S3664" i="10"/>
  <c r="S3665" i="10"/>
  <c r="S3666" i="10"/>
  <c r="S3667" i="10"/>
  <c r="S3668" i="10"/>
  <c r="S3669" i="10"/>
  <c r="S3670" i="10"/>
  <c r="S3671" i="10"/>
  <c r="S3672" i="10"/>
  <c r="S3673" i="10"/>
  <c r="S3674" i="10"/>
  <c r="S3675" i="10"/>
  <c r="S3676" i="10"/>
  <c r="S3677" i="10"/>
  <c r="S3678" i="10"/>
  <c r="S3679" i="10"/>
  <c r="S3680" i="10"/>
  <c r="S3681" i="10"/>
  <c r="S3682" i="10"/>
  <c r="S3683" i="10"/>
  <c r="S3684" i="10"/>
  <c r="S3685" i="10"/>
  <c r="S3686" i="10"/>
  <c r="S3687" i="10"/>
  <c r="S3688" i="10"/>
  <c r="S3689" i="10"/>
  <c r="S3690" i="10"/>
  <c r="S3691" i="10"/>
  <c r="S3692" i="10"/>
  <c r="S3693" i="10"/>
  <c r="S3694" i="10"/>
  <c r="S3695" i="10"/>
  <c r="S3696" i="10"/>
  <c r="S3697" i="10"/>
  <c r="S3698" i="10"/>
  <c r="S3699" i="10"/>
  <c r="S3700" i="10"/>
  <c r="S3701" i="10"/>
  <c r="S3702" i="10"/>
  <c r="S3703" i="10"/>
  <c r="S3704" i="10"/>
  <c r="S3705" i="10"/>
  <c r="S3706" i="10"/>
  <c r="S3707" i="10"/>
  <c r="S3708" i="10"/>
  <c r="S3709" i="10"/>
  <c r="S3710" i="10"/>
  <c r="S3711" i="10"/>
  <c r="S3712" i="10"/>
  <c r="S3713" i="10"/>
  <c r="S3714" i="10"/>
  <c r="S3715" i="10"/>
  <c r="S3716" i="10"/>
  <c r="S3717" i="10"/>
  <c r="S3718" i="10"/>
  <c r="S3719" i="10"/>
  <c r="S3720" i="10"/>
  <c r="S3721" i="10"/>
  <c r="S3722" i="10"/>
  <c r="S3723" i="10"/>
  <c r="S3724" i="10"/>
  <c r="S3725" i="10"/>
  <c r="S3726" i="10"/>
  <c r="S3727" i="10"/>
  <c r="S3728" i="10"/>
  <c r="S3729" i="10"/>
  <c r="S3730" i="10"/>
  <c r="S3731" i="10"/>
  <c r="S3732" i="10"/>
  <c r="S3733" i="10"/>
  <c r="S3734" i="10"/>
  <c r="S3735" i="10"/>
  <c r="S3736" i="10"/>
  <c r="S3737" i="10"/>
  <c r="S3738" i="10"/>
  <c r="S3739" i="10"/>
  <c r="S3740" i="10"/>
  <c r="S3741" i="10"/>
  <c r="S3742" i="10"/>
  <c r="S3743" i="10"/>
  <c r="S3744" i="10"/>
  <c r="S3745" i="10"/>
  <c r="S3746" i="10"/>
  <c r="S3747" i="10"/>
  <c r="S3748" i="10"/>
  <c r="S3749" i="10"/>
  <c r="S3750" i="10"/>
  <c r="S3751" i="10"/>
  <c r="S3752" i="10"/>
  <c r="S3753" i="10"/>
  <c r="S3754" i="10"/>
  <c r="S3755" i="10"/>
  <c r="S3756" i="10"/>
  <c r="S3757" i="10"/>
  <c r="S3758" i="10"/>
  <c r="S3759" i="10"/>
  <c r="S3760" i="10"/>
  <c r="S3761" i="10"/>
  <c r="S3762" i="10"/>
  <c r="S3763" i="10"/>
  <c r="S3764" i="10"/>
  <c r="S3765" i="10"/>
  <c r="S3766" i="10"/>
  <c r="S3767" i="10"/>
  <c r="S3768" i="10"/>
  <c r="S3769" i="10"/>
  <c r="S3770" i="10"/>
  <c r="S3771" i="10"/>
  <c r="S3772" i="10"/>
  <c r="S3773" i="10"/>
  <c r="S3774" i="10"/>
  <c r="S3775" i="10"/>
  <c r="S3776" i="10"/>
  <c r="S3777" i="10"/>
  <c r="S3778" i="10"/>
  <c r="S3779" i="10"/>
  <c r="S3780" i="10"/>
  <c r="S3781" i="10"/>
  <c r="S3782" i="10"/>
  <c r="S3783" i="10"/>
  <c r="S3784" i="10"/>
  <c r="S3785" i="10"/>
  <c r="S3786" i="10"/>
  <c r="S3787" i="10"/>
  <c r="S3788" i="10"/>
  <c r="S3789" i="10"/>
  <c r="S3790" i="10"/>
  <c r="S3791" i="10"/>
  <c r="S3792" i="10"/>
  <c r="S3793" i="10"/>
  <c r="S3794" i="10"/>
  <c r="S3795" i="10"/>
  <c r="S3796" i="10"/>
  <c r="S3797" i="10"/>
  <c r="S3798" i="10"/>
  <c r="S3799" i="10"/>
  <c r="S3800" i="10"/>
  <c r="S3801" i="10"/>
  <c r="S3802" i="10"/>
  <c r="S3803" i="10"/>
  <c r="S3804" i="10"/>
  <c r="S3805" i="10"/>
  <c r="S3806" i="10"/>
  <c r="S3807" i="10"/>
  <c r="S3808" i="10"/>
  <c r="S3809" i="10"/>
  <c r="S3810" i="10"/>
  <c r="S3811" i="10"/>
  <c r="S3812" i="10"/>
  <c r="S3813" i="10"/>
  <c r="S3814" i="10"/>
  <c r="S3815" i="10"/>
  <c r="S3816" i="10"/>
  <c r="S3817" i="10"/>
  <c r="S3818" i="10"/>
  <c r="S3819" i="10"/>
  <c r="S3820" i="10"/>
  <c r="S3821" i="10"/>
  <c r="S3822" i="10"/>
  <c r="S3823" i="10"/>
  <c r="S3824" i="10"/>
  <c r="S3825" i="10"/>
  <c r="S3826" i="10"/>
  <c r="S3827" i="10"/>
  <c r="S3828" i="10"/>
  <c r="S3829" i="10"/>
  <c r="S3830" i="10"/>
  <c r="S3831" i="10"/>
  <c r="S3832" i="10"/>
  <c r="S3833" i="10"/>
  <c r="S3834" i="10"/>
  <c r="S3835" i="10"/>
  <c r="S3836" i="10"/>
  <c r="S3837" i="10"/>
  <c r="S3838" i="10"/>
  <c r="S3839" i="10"/>
  <c r="S3840" i="10"/>
  <c r="S3841" i="10"/>
  <c r="S3842" i="10"/>
  <c r="S3843" i="10"/>
  <c r="S3844" i="10"/>
  <c r="S3845" i="10"/>
  <c r="S3846" i="10"/>
  <c r="S3847" i="10"/>
  <c r="S3848" i="10"/>
  <c r="S3849" i="10"/>
  <c r="S3850" i="10"/>
  <c r="S3851" i="10"/>
  <c r="S3852" i="10"/>
  <c r="S3853" i="10"/>
  <c r="S3854" i="10"/>
  <c r="S3855" i="10"/>
  <c r="S3856" i="10"/>
  <c r="S3857" i="10"/>
  <c r="S3858" i="10"/>
  <c r="S3859" i="10"/>
  <c r="S3860" i="10"/>
  <c r="S3861" i="10"/>
  <c r="S3862" i="10"/>
  <c r="S3863" i="10"/>
  <c r="S3864" i="10"/>
  <c r="S3865" i="10"/>
  <c r="S3866" i="10"/>
  <c r="S3867" i="10"/>
  <c r="S3868" i="10"/>
  <c r="S3869" i="10"/>
  <c r="S3870" i="10"/>
  <c r="S3871" i="10"/>
  <c r="S3872" i="10"/>
  <c r="S3873" i="10"/>
  <c r="S3874" i="10"/>
  <c r="S3875" i="10"/>
  <c r="S3876" i="10"/>
  <c r="S3877" i="10"/>
  <c r="S3878" i="10"/>
  <c r="S3879" i="10"/>
  <c r="S3880" i="10"/>
  <c r="S3881" i="10"/>
  <c r="S3882" i="10"/>
  <c r="S3883" i="10"/>
  <c r="S3884" i="10"/>
  <c r="S3885" i="10"/>
  <c r="S3886" i="10"/>
  <c r="S3887" i="10"/>
  <c r="S3888" i="10"/>
  <c r="S3889" i="10"/>
  <c r="S3890" i="10"/>
  <c r="S3891" i="10"/>
  <c r="S3892" i="10"/>
  <c r="S3893" i="10"/>
  <c r="S3894" i="10"/>
  <c r="S3895" i="10"/>
  <c r="S3896" i="10"/>
  <c r="S3897" i="10"/>
  <c r="S3898" i="10"/>
  <c r="S3899" i="10"/>
  <c r="S3900" i="10"/>
  <c r="S3901" i="10"/>
  <c r="S3902" i="10"/>
  <c r="S3903" i="10"/>
  <c r="S3904" i="10"/>
  <c r="S3905" i="10"/>
  <c r="S3906" i="10"/>
  <c r="S3907" i="10"/>
  <c r="S3908" i="10"/>
  <c r="S3909" i="10"/>
  <c r="S3910" i="10"/>
  <c r="S3911" i="10"/>
  <c r="S3912" i="10"/>
  <c r="S3913" i="10"/>
  <c r="S3914" i="10"/>
  <c r="S3915" i="10"/>
  <c r="S3916" i="10"/>
  <c r="S3917" i="10"/>
  <c r="S3918" i="10"/>
  <c r="S3919" i="10"/>
  <c r="S3920" i="10"/>
  <c r="S3921" i="10"/>
  <c r="S3922" i="10"/>
  <c r="S3923" i="10"/>
  <c r="S3924" i="10"/>
  <c r="S3925" i="10"/>
  <c r="S3926" i="10"/>
  <c r="S3927" i="10"/>
  <c r="S3928" i="10"/>
  <c r="S3929" i="10"/>
  <c r="S3930" i="10"/>
  <c r="S3931" i="10"/>
  <c r="S3932" i="10"/>
  <c r="S3933" i="10"/>
  <c r="S3934" i="10"/>
  <c r="S3935" i="10"/>
  <c r="S3936" i="10"/>
  <c r="S3937" i="10"/>
  <c r="S3938" i="10"/>
  <c r="S3939" i="10"/>
  <c r="S3940" i="10"/>
  <c r="S3941" i="10"/>
  <c r="S3942" i="10"/>
  <c r="S3943" i="10"/>
  <c r="S3944" i="10"/>
  <c r="S3945" i="10"/>
  <c r="S3946" i="10"/>
  <c r="S3947" i="10"/>
  <c r="S3948" i="10"/>
  <c r="S3949" i="10"/>
  <c r="S3950" i="10"/>
  <c r="S3951" i="10"/>
  <c r="S3952" i="10"/>
  <c r="S3953" i="10"/>
  <c r="S3954" i="10"/>
  <c r="S3955" i="10"/>
  <c r="S3956" i="10"/>
  <c r="S3957" i="10"/>
  <c r="S3958" i="10"/>
  <c r="S3959" i="10"/>
  <c r="S3960" i="10"/>
  <c r="S3961" i="10"/>
  <c r="S3962" i="10"/>
  <c r="S3963" i="10"/>
  <c r="S3964" i="10"/>
  <c r="S3965" i="10"/>
  <c r="S3966" i="10"/>
  <c r="S3967" i="10"/>
  <c r="S3968" i="10"/>
  <c r="S3969" i="10"/>
  <c r="S3970" i="10"/>
  <c r="S3971" i="10"/>
  <c r="S3972" i="10"/>
  <c r="S3973" i="10"/>
  <c r="S3974" i="10"/>
  <c r="S3975" i="10"/>
  <c r="S3976" i="10"/>
  <c r="S3977" i="10"/>
  <c r="S3978" i="10"/>
  <c r="S3979" i="10"/>
  <c r="S3980" i="10"/>
  <c r="S3981" i="10"/>
  <c r="S3982" i="10"/>
  <c r="S3983" i="10"/>
  <c r="S3984" i="10"/>
  <c r="S3985" i="10"/>
  <c r="S3986" i="10"/>
  <c r="S3987" i="10"/>
  <c r="S3988" i="10"/>
  <c r="S3989" i="10"/>
  <c r="S3990" i="10"/>
  <c r="S3991" i="10"/>
  <c r="S3992" i="10"/>
  <c r="S3993" i="10"/>
  <c r="S3994" i="10"/>
  <c r="S3995" i="10"/>
  <c r="S3996" i="10"/>
  <c r="S3997" i="10"/>
  <c r="S3998" i="10"/>
  <c r="S3999" i="10"/>
  <c r="S4000" i="10"/>
  <c r="S4001" i="10"/>
  <c r="S4002" i="10"/>
  <c r="S4003" i="10"/>
  <c r="S4004" i="10"/>
  <c r="S4005" i="10"/>
  <c r="S4006" i="10"/>
  <c r="S4007" i="10"/>
  <c r="S4008" i="10"/>
  <c r="S4009" i="10"/>
  <c r="S4010" i="10"/>
  <c r="S4011" i="10"/>
  <c r="S4012" i="10"/>
  <c r="S4013" i="10"/>
  <c r="S4014" i="10"/>
  <c r="S4015" i="10"/>
  <c r="S4016" i="10"/>
  <c r="S4017" i="10"/>
  <c r="S4018" i="10"/>
  <c r="S4019" i="10"/>
  <c r="S4020" i="10"/>
  <c r="S4021" i="10"/>
  <c r="S4022" i="10"/>
  <c r="S4023" i="10"/>
  <c r="S4024" i="10"/>
  <c r="S4025" i="10"/>
  <c r="S4026" i="10"/>
  <c r="S4027" i="10"/>
  <c r="S4028" i="10"/>
  <c r="S4029" i="10"/>
  <c r="S4030" i="10"/>
  <c r="S4031" i="10"/>
  <c r="S4032" i="10"/>
  <c r="S4033" i="10"/>
  <c r="S4034" i="10"/>
  <c r="S4035" i="10"/>
  <c r="S4036" i="10"/>
  <c r="S4037" i="10"/>
  <c r="S4038" i="10"/>
  <c r="S4039" i="10"/>
  <c r="S4040" i="10"/>
  <c r="S4041" i="10"/>
  <c r="S4042" i="10"/>
  <c r="S4043" i="10"/>
  <c r="S4044" i="10"/>
  <c r="S4045" i="10"/>
  <c r="S4046" i="10"/>
  <c r="S4047" i="10"/>
  <c r="S4048" i="10"/>
  <c r="S4049" i="10"/>
  <c r="S4050" i="10"/>
  <c r="S4051" i="10"/>
  <c r="S4052" i="10"/>
  <c r="S4053" i="10"/>
  <c r="S4054" i="10"/>
  <c r="S4055" i="10"/>
  <c r="S4056" i="10"/>
  <c r="S4057" i="10"/>
  <c r="S4058" i="10"/>
  <c r="S4059" i="10"/>
  <c r="S4060" i="10"/>
  <c r="S4061" i="10"/>
  <c r="S4062" i="10"/>
  <c r="S4063" i="10"/>
  <c r="S4064" i="10"/>
  <c r="S4065" i="10"/>
  <c r="S4066" i="10"/>
  <c r="S4067" i="10"/>
  <c r="S4068" i="10"/>
  <c r="S4069" i="10"/>
  <c r="S4070" i="10"/>
  <c r="S4071" i="10"/>
  <c r="S4072" i="10"/>
  <c r="S4073" i="10"/>
  <c r="S4074" i="10"/>
  <c r="S4075" i="10"/>
  <c r="S4076" i="10"/>
  <c r="S4077" i="10"/>
  <c r="S4078" i="10"/>
  <c r="S4079" i="10"/>
  <c r="S4080" i="10"/>
  <c r="S4081" i="10"/>
  <c r="S4082" i="10"/>
  <c r="S4083" i="10"/>
  <c r="S4084" i="10"/>
  <c r="S4085" i="10"/>
  <c r="S4086" i="10"/>
  <c r="S4087" i="10"/>
  <c r="S4088" i="10"/>
  <c r="S4089" i="10"/>
  <c r="S4090" i="10"/>
  <c r="S4091" i="10"/>
  <c r="S4092" i="10"/>
  <c r="S4093" i="10"/>
  <c r="S4094" i="10"/>
  <c r="S4095" i="10"/>
  <c r="S4096" i="10"/>
  <c r="S4097" i="10"/>
  <c r="S4098" i="10"/>
  <c r="S4099" i="10"/>
  <c r="S4100" i="10"/>
  <c r="S4101" i="10"/>
  <c r="S4102" i="10"/>
  <c r="S4103" i="10"/>
  <c r="S4104" i="10"/>
  <c r="S4105" i="10"/>
  <c r="S4106" i="10"/>
  <c r="S4107" i="10"/>
  <c r="S4108" i="10"/>
  <c r="S4109" i="10"/>
  <c r="S4110" i="10"/>
  <c r="S4111" i="10"/>
  <c r="S4112" i="10"/>
  <c r="S4113" i="10"/>
  <c r="S4114" i="10"/>
  <c r="S4115" i="10"/>
  <c r="S4116" i="10"/>
  <c r="S4117" i="10"/>
  <c r="S4118" i="10"/>
  <c r="S4119" i="10"/>
  <c r="S4120" i="10"/>
  <c r="S4121" i="10"/>
  <c r="S4122" i="10"/>
  <c r="S4123" i="10"/>
  <c r="S4124" i="10"/>
  <c r="S4125" i="10"/>
  <c r="S4126" i="10"/>
  <c r="S4127" i="10"/>
  <c r="S4128" i="10"/>
  <c r="S4129" i="10"/>
  <c r="S4130" i="10"/>
  <c r="S4131" i="10"/>
  <c r="S4132" i="10"/>
  <c r="S4133" i="10"/>
  <c r="S4134" i="10"/>
  <c r="S4135" i="10"/>
  <c r="S4136" i="10"/>
  <c r="S4137" i="10"/>
  <c r="S4138" i="10"/>
  <c r="S4139" i="10"/>
  <c r="S4140" i="10"/>
  <c r="S4141" i="10"/>
  <c r="S4142" i="10"/>
  <c r="S4143" i="10"/>
  <c r="S4144" i="10"/>
  <c r="S4145" i="10"/>
  <c r="S4146" i="10"/>
  <c r="S4147" i="10"/>
  <c r="S4148" i="10"/>
  <c r="S4149" i="10"/>
  <c r="S4150" i="10"/>
  <c r="S4151" i="10"/>
  <c r="S4152" i="10"/>
  <c r="S4153" i="10"/>
  <c r="S4154" i="10"/>
  <c r="S4155" i="10"/>
  <c r="S4156" i="10"/>
  <c r="S4157" i="10"/>
  <c r="S4158" i="10"/>
  <c r="S4159" i="10"/>
  <c r="S4160" i="10"/>
  <c r="S4161" i="10"/>
  <c r="S4162" i="10"/>
  <c r="S4163" i="10"/>
  <c r="S4164" i="10"/>
  <c r="S4165" i="10"/>
  <c r="S4166" i="10"/>
  <c r="S4167" i="10"/>
  <c r="S4168" i="10"/>
  <c r="S4169" i="10"/>
  <c r="S4170" i="10"/>
  <c r="S4171" i="10"/>
  <c r="S4172" i="10"/>
  <c r="S4173" i="10"/>
  <c r="S4174" i="10"/>
  <c r="S4175" i="10"/>
  <c r="S4176" i="10"/>
  <c r="S4177" i="10"/>
  <c r="S4178" i="10"/>
  <c r="S4179" i="10"/>
  <c r="S4180" i="10"/>
  <c r="S4181" i="10"/>
  <c r="S4182" i="10"/>
  <c r="S4183" i="10"/>
  <c r="S4184" i="10"/>
  <c r="S4185" i="10"/>
  <c r="S4186" i="10"/>
  <c r="S4187" i="10"/>
  <c r="S4188" i="10"/>
  <c r="S4189" i="10"/>
  <c r="S4190" i="10"/>
  <c r="S4191" i="10"/>
  <c r="S4192" i="10"/>
  <c r="S4193" i="10"/>
  <c r="S4194" i="10"/>
  <c r="S4195" i="10"/>
  <c r="S4196" i="10"/>
  <c r="S4197" i="10"/>
  <c r="S4198" i="10"/>
  <c r="S4199" i="10"/>
  <c r="S4200" i="10"/>
  <c r="S4201" i="10"/>
  <c r="S4202" i="10"/>
  <c r="S4203" i="10"/>
  <c r="S4204" i="10"/>
  <c r="S4205" i="10"/>
  <c r="S4206" i="10"/>
  <c r="S4207" i="10"/>
  <c r="S4208" i="10"/>
  <c r="S4209" i="10"/>
  <c r="S4210" i="10"/>
  <c r="S4211" i="10"/>
  <c r="S4212" i="10"/>
  <c r="S4213" i="10"/>
  <c r="S4214" i="10"/>
  <c r="S4215" i="10"/>
  <c r="S4216" i="10"/>
  <c r="S4217" i="10"/>
  <c r="S4218" i="10"/>
  <c r="S4219" i="10"/>
  <c r="S4220" i="10"/>
  <c r="S4221" i="10"/>
  <c r="S4222" i="10"/>
  <c r="S4223" i="10"/>
  <c r="S4224" i="10"/>
  <c r="S4225" i="10"/>
  <c r="S4226" i="10"/>
  <c r="S4227" i="10"/>
  <c r="S4228" i="10"/>
  <c r="S4229" i="10"/>
  <c r="S4230" i="10"/>
  <c r="S4231" i="10"/>
  <c r="S4232" i="10"/>
  <c r="S4233" i="10"/>
  <c r="S4234" i="10"/>
  <c r="S4235" i="10"/>
  <c r="S4236" i="10"/>
  <c r="S4237" i="10"/>
  <c r="S4238" i="10"/>
  <c r="S4239" i="10"/>
  <c r="S4240" i="10"/>
  <c r="S4241" i="10"/>
  <c r="S4242" i="10"/>
  <c r="S4243" i="10"/>
  <c r="S4244" i="10"/>
  <c r="S4245" i="10"/>
  <c r="S4246" i="10"/>
  <c r="S4247" i="10"/>
  <c r="S4248" i="10"/>
  <c r="S4249" i="10"/>
  <c r="S4250" i="10"/>
  <c r="S4251" i="10"/>
  <c r="S4252" i="10"/>
  <c r="S4253" i="10"/>
  <c r="S4254" i="10"/>
  <c r="S4255" i="10"/>
  <c r="S4256" i="10"/>
  <c r="S4257" i="10"/>
  <c r="S4258" i="10"/>
  <c r="S4259" i="10"/>
  <c r="S4260" i="10"/>
  <c r="S4261" i="10"/>
  <c r="S4262" i="10"/>
  <c r="S4263" i="10"/>
  <c r="S4264" i="10"/>
  <c r="S4265" i="10"/>
  <c r="S4266" i="10"/>
  <c r="S4267" i="10"/>
  <c r="S4268" i="10"/>
  <c r="S4269" i="10"/>
  <c r="S4270" i="10"/>
  <c r="S4271" i="10"/>
  <c r="S4272" i="10"/>
  <c r="S4273" i="10"/>
  <c r="S4274" i="10"/>
  <c r="S4275" i="10"/>
  <c r="S4276" i="10"/>
  <c r="S4277" i="10"/>
  <c r="S4278" i="10"/>
  <c r="S4279" i="10"/>
  <c r="S4280" i="10"/>
  <c r="S4281" i="10"/>
  <c r="S4282" i="10"/>
  <c r="S4283" i="10"/>
  <c r="S4284" i="10"/>
  <c r="S4285" i="10"/>
  <c r="S4286" i="10"/>
  <c r="S4287" i="10"/>
  <c r="S4288" i="10"/>
  <c r="S4289" i="10"/>
  <c r="S4290" i="10"/>
  <c r="S4291" i="10"/>
  <c r="S4292" i="10"/>
  <c r="S4293" i="10"/>
  <c r="S4294" i="10"/>
  <c r="S4295" i="10"/>
  <c r="S4296" i="10"/>
  <c r="S4297" i="10"/>
  <c r="S4298" i="10"/>
  <c r="S4299" i="10"/>
  <c r="S4300" i="10"/>
  <c r="S4301" i="10"/>
  <c r="S4302" i="10"/>
  <c r="S4303" i="10"/>
  <c r="S4304" i="10"/>
  <c r="S4305" i="10"/>
  <c r="S4306" i="10"/>
  <c r="S4307" i="10"/>
  <c r="S4308" i="10"/>
  <c r="S4309" i="10"/>
  <c r="S4310" i="10"/>
  <c r="S4311" i="10"/>
  <c r="S4312" i="10"/>
  <c r="S4313" i="10"/>
  <c r="S4314" i="10"/>
  <c r="S4315" i="10"/>
  <c r="S4316" i="10"/>
  <c r="S4317" i="10"/>
  <c r="S4318" i="10"/>
  <c r="S4319" i="10"/>
  <c r="S4320" i="10"/>
  <c r="S4321" i="10"/>
  <c r="S4322" i="10"/>
  <c r="S4323" i="10"/>
  <c r="S2" i="10"/>
  <c r="T3" i="10"/>
  <c r="U3" i="10"/>
  <c r="T4" i="10"/>
  <c r="U4" i="10"/>
  <c r="T5" i="10"/>
  <c r="U5" i="10"/>
  <c r="T6" i="10"/>
  <c r="U6" i="10"/>
  <c r="T7" i="10"/>
  <c r="U7" i="10"/>
  <c r="T8" i="10"/>
  <c r="U8" i="10"/>
  <c r="T9" i="10"/>
  <c r="U9" i="10"/>
  <c r="T10" i="10"/>
  <c r="U10" i="10"/>
  <c r="T11" i="10"/>
  <c r="U11" i="10"/>
  <c r="T12" i="10"/>
  <c r="U12" i="10"/>
  <c r="T13" i="10"/>
  <c r="U13" i="10"/>
  <c r="T14" i="10"/>
  <c r="U14" i="10"/>
  <c r="T15" i="10"/>
  <c r="U15" i="10"/>
  <c r="T16" i="10"/>
  <c r="U16" i="10"/>
  <c r="T17" i="10"/>
  <c r="U17" i="10"/>
  <c r="T18" i="10"/>
  <c r="U18" i="10"/>
  <c r="T19" i="10"/>
  <c r="U19" i="10"/>
  <c r="T20" i="10"/>
  <c r="U20" i="10"/>
  <c r="T21" i="10"/>
  <c r="U21" i="10"/>
  <c r="T22" i="10"/>
  <c r="U22" i="10"/>
  <c r="T23" i="10"/>
  <c r="U23" i="10"/>
  <c r="T24" i="10"/>
  <c r="U24" i="10"/>
  <c r="T25" i="10"/>
  <c r="U25" i="10"/>
  <c r="T26" i="10"/>
  <c r="U26" i="10"/>
  <c r="T27" i="10"/>
  <c r="U27" i="10"/>
  <c r="T28" i="10"/>
  <c r="U28" i="10"/>
  <c r="T29" i="10"/>
  <c r="U29" i="10"/>
  <c r="T30" i="10"/>
  <c r="U30" i="10"/>
  <c r="T31" i="10"/>
  <c r="U31" i="10"/>
  <c r="T32" i="10"/>
  <c r="U32" i="10"/>
  <c r="T33" i="10"/>
  <c r="U33" i="10"/>
  <c r="T34" i="10"/>
  <c r="U34" i="10"/>
  <c r="T35" i="10"/>
  <c r="U35" i="10"/>
  <c r="T36" i="10"/>
  <c r="U36" i="10"/>
  <c r="T37" i="10"/>
  <c r="U37" i="10"/>
  <c r="T38" i="10"/>
  <c r="U38" i="10"/>
  <c r="T39" i="10"/>
  <c r="U39" i="10"/>
  <c r="T40" i="10"/>
  <c r="U40" i="10"/>
  <c r="T41" i="10"/>
  <c r="U41" i="10"/>
  <c r="T42" i="10"/>
  <c r="U42" i="10"/>
  <c r="T43" i="10"/>
  <c r="U43" i="10"/>
  <c r="T44" i="10"/>
  <c r="U44" i="10"/>
  <c r="T45" i="10"/>
  <c r="U45" i="10"/>
  <c r="T46" i="10"/>
  <c r="U46" i="10"/>
  <c r="T47" i="10"/>
  <c r="U47" i="10"/>
  <c r="T48" i="10"/>
  <c r="U48" i="10"/>
  <c r="T49" i="10"/>
  <c r="U49" i="10"/>
  <c r="T50" i="10"/>
  <c r="U50" i="10"/>
  <c r="T51" i="10"/>
  <c r="U51" i="10"/>
  <c r="T52" i="10"/>
  <c r="U52" i="10"/>
  <c r="T53" i="10"/>
  <c r="U53" i="10"/>
  <c r="T54" i="10"/>
  <c r="U54" i="10"/>
  <c r="T55" i="10"/>
  <c r="U55" i="10"/>
  <c r="T56" i="10"/>
  <c r="U56" i="10"/>
  <c r="T57" i="10"/>
  <c r="U57" i="10"/>
  <c r="T58" i="10"/>
  <c r="U58" i="10"/>
  <c r="T59" i="10"/>
  <c r="U59" i="10"/>
  <c r="T60" i="10"/>
  <c r="U60" i="10"/>
  <c r="T61" i="10"/>
  <c r="U61" i="10"/>
  <c r="T62" i="10"/>
  <c r="U62" i="10"/>
  <c r="T63" i="10"/>
  <c r="U63" i="10"/>
  <c r="T64" i="10"/>
  <c r="U64" i="10"/>
  <c r="T65" i="10"/>
  <c r="U65" i="10"/>
  <c r="T66" i="10"/>
  <c r="U66" i="10"/>
  <c r="T67" i="10"/>
  <c r="U67" i="10"/>
  <c r="T68" i="10"/>
  <c r="U68" i="10"/>
  <c r="T69" i="10"/>
  <c r="U69" i="10"/>
  <c r="T70" i="10"/>
  <c r="U70" i="10"/>
  <c r="T71" i="10"/>
  <c r="U71" i="10"/>
  <c r="T72" i="10"/>
  <c r="U72" i="10"/>
  <c r="T73" i="10"/>
  <c r="U73" i="10"/>
  <c r="T74" i="10"/>
  <c r="U74" i="10"/>
  <c r="T75" i="10"/>
  <c r="U75" i="10"/>
  <c r="T76" i="10"/>
  <c r="U76" i="10"/>
  <c r="T77" i="10"/>
  <c r="U77" i="10"/>
  <c r="T78" i="10"/>
  <c r="U78" i="10"/>
  <c r="T79" i="10"/>
  <c r="U79" i="10"/>
  <c r="T80" i="10"/>
  <c r="U80" i="10"/>
  <c r="T81" i="10"/>
  <c r="U81" i="10"/>
  <c r="T82" i="10"/>
  <c r="U82" i="10"/>
  <c r="T83" i="10"/>
  <c r="U83" i="10"/>
  <c r="T84" i="10"/>
  <c r="U84" i="10"/>
  <c r="T85" i="10"/>
  <c r="U85" i="10"/>
  <c r="T86" i="10"/>
  <c r="U86" i="10"/>
  <c r="T87" i="10"/>
  <c r="U87" i="10"/>
  <c r="T88" i="10"/>
  <c r="U88" i="10"/>
  <c r="T89" i="10"/>
  <c r="U89" i="10"/>
  <c r="T90" i="10"/>
  <c r="U90" i="10"/>
  <c r="T91" i="10"/>
  <c r="U91" i="10"/>
  <c r="T92" i="10"/>
  <c r="U92" i="10"/>
  <c r="T93" i="10"/>
  <c r="U93" i="10"/>
  <c r="T94" i="10"/>
  <c r="U94" i="10"/>
  <c r="T95" i="10"/>
  <c r="U95" i="10"/>
  <c r="T96" i="10"/>
  <c r="U96" i="10"/>
  <c r="T97" i="10"/>
  <c r="U97" i="10"/>
  <c r="T98" i="10"/>
  <c r="U98" i="10"/>
  <c r="T99" i="10"/>
  <c r="U99" i="10"/>
  <c r="T100" i="10"/>
  <c r="U100" i="10"/>
  <c r="T101" i="10"/>
  <c r="U101" i="10"/>
  <c r="T102" i="10"/>
  <c r="U102" i="10"/>
  <c r="T103" i="10"/>
  <c r="U103" i="10"/>
  <c r="T104" i="10"/>
  <c r="U104" i="10"/>
  <c r="T105" i="10"/>
  <c r="U105" i="10"/>
  <c r="T106" i="10"/>
  <c r="U106" i="10"/>
  <c r="T107" i="10"/>
  <c r="U107" i="10"/>
  <c r="T108" i="10"/>
  <c r="U108" i="10"/>
  <c r="T109" i="10"/>
  <c r="U109" i="10"/>
  <c r="T110" i="10"/>
  <c r="U110" i="10"/>
  <c r="T111" i="10"/>
  <c r="U111" i="10"/>
  <c r="T112" i="10"/>
  <c r="U112" i="10"/>
  <c r="T113" i="10"/>
  <c r="U113" i="10"/>
  <c r="T114" i="10"/>
  <c r="U114" i="10"/>
  <c r="T115" i="10"/>
  <c r="U115" i="10"/>
  <c r="T116" i="10"/>
  <c r="U116" i="10"/>
  <c r="T117" i="10"/>
  <c r="U117" i="10"/>
  <c r="T118" i="10"/>
  <c r="U118" i="10"/>
  <c r="T119" i="10"/>
  <c r="U119" i="10"/>
  <c r="T120" i="10"/>
  <c r="U120" i="10"/>
  <c r="T121" i="10"/>
  <c r="U121" i="10"/>
  <c r="T122" i="10"/>
  <c r="U122" i="10"/>
  <c r="T123" i="10"/>
  <c r="U123" i="10"/>
  <c r="T124" i="10"/>
  <c r="U124" i="10"/>
  <c r="T125" i="10"/>
  <c r="U125" i="10"/>
  <c r="T126" i="10"/>
  <c r="U126" i="10"/>
  <c r="T127" i="10"/>
  <c r="U127" i="10"/>
  <c r="T128" i="10"/>
  <c r="U128" i="10"/>
  <c r="T129" i="10"/>
  <c r="U129" i="10"/>
  <c r="T130" i="10"/>
  <c r="U130" i="10"/>
  <c r="T131" i="10"/>
  <c r="U131" i="10"/>
  <c r="T132" i="10"/>
  <c r="U132" i="10"/>
  <c r="T133" i="10"/>
  <c r="U133" i="10"/>
  <c r="T134" i="10"/>
  <c r="U134" i="10"/>
  <c r="T135" i="10"/>
  <c r="U135" i="10"/>
  <c r="T136" i="10"/>
  <c r="U136" i="10"/>
  <c r="T137" i="10"/>
  <c r="U137" i="10"/>
  <c r="T138" i="10"/>
  <c r="U138" i="10"/>
  <c r="T139" i="10"/>
  <c r="U139" i="10"/>
  <c r="T140" i="10"/>
  <c r="U140" i="10"/>
  <c r="T141" i="10"/>
  <c r="U141" i="10"/>
  <c r="T142" i="10"/>
  <c r="U142" i="10"/>
  <c r="T143" i="10"/>
  <c r="U143" i="10"/>
  <c r="T144" i="10"/>
  <c r="U144" i="10"/>
  <c r="T145" i="10"/>
  <c r="U145" i="10"/>
  <c r="T146" i="10"/>
  <c r="U146" i="10"/>
  <c r="T147" i="10"/>
  <c r="U147" i="10"/>
  <c r="T148" i="10"/>
  <c r="U148" i="10"/>
  <c r="T149" i="10"/>
  <c r="U149" i="10"/>
  <c r="T150" i="10"/>
  <c r="U150" i="10"/>
  <c r="T151" i="10"/>
  <c r="U151" i="10"/>
  <c r="T152" i="10"/>
  <c r="U152" i="10"/>
  <c r="T153" i="10"/>
  <c r="U153" i="10"/>
  <c r="T154" i="10"/>
  <c r="U154" i="10"/>
  <c r="T155" i="10"/>
  <c r="U155" i="10"/>
  <c r="T156" i="10"/>
  <c r="U156" i="10"/>
  <c r="T157" i="10"/>
  <c r="U157" i="10"/>
  <c r="T158" i="10"/>
  <c r="U158" i="10"/>
  <c r="T159" i="10"/>
  <c r="U159" i="10"/>
  <c r="T160" i="10"/>
  <c r="U160" i="10"/>
  <c r="T161" i="10"/>
  <c r="U161" i="10"/>
  <c r="T162" i="10"/>
  <c r="U162" i="10"/>
  <c r="T163" i="10"/>
  <c r="U163" i="10"/>
  <c r="T164" i="10"/>
  <c r="U164" i="10"/>
  <c r="T165" i="10"/>
  <c r="U165" i="10"/>
  <c r="T166" i="10"/>
  <c r="U166" i="10"/>
  <c r="T167" i="10"/>
  <c r="U167" i="10"/>
  <c r="T168" i="10"/>
  <c r="U168" i="10"/>
  <c r="T169" i="10"/>
  <c r="U169" i="10"/>
  <c r="T170" i="10"/>
  <c r="U170" i="10"/>
  <c r="T171" i="10"/>
  <c r="U171" i="10"/>
  <c r="T172" i="10"/>
  <c r="U172" i="10"/>
  <c r="T173" i="10"/>
  <c r="U173" i="10"/>
  <c r="T174" i="10"/>
  <c r="U174" i="10"/>
  <c r="T175" i="10"/>
  <c r="U175" i="10"/>
  <c r="T176" i="10"/>
  <c r="U176" i="10"/>
  <c r="T177" i="10"/>
  <c r="U177" i="10"/>
  <c r="T178" i="10"/>
  <c r="U178" i="10"/>
  <c r="T179" i="10"/>
  <c r="U179" i="10"/>
  <c r="T180" i="10"/>
  <c r="U180" i="10"/>
  <c r="T181" i="10"/>
  <c r="U181" i="10"/>
  <c r="T182" i="10"/>
  <c r="U182" i="10"/>
  <c r="T183" i="10"/>
  <c r="U183" i="10"/>
  <c r="T184" i="10"/>
  <c r="U184" i="10"/>
  <c r="T185" i="10"/>
  <c r="U185" i="10"/>
  <c r="T186" i="10"/>
  <c r="U186" i="10"/>
  <c r="T187" i="10"/>
  <c r="U187" i="10"/>
  <c r="T188" i="10"/>
  <c r="U188" i="10"/>
  <c r="T189" i="10"/>
  <c r="U189" i="10"/>
  <c r="T190" i="10"/>
  <c r="U190" i="10"/>
  <c r="T191" i="10"/>
  <c r="U191" i="10"/>
  <c r="T192" i="10"/>
  <c r="U192" i="10"/>
  <c r="T193" i="10"/>
  <c r="U193" i="10"/>
  <c r="T194" i="10"/>
  <c r="U194" i="10"/>
  <c r="T195" i="10"/>
  <c r="U195" i="10"/>
  <c r="T196" i="10"/>
  <c r="U196" i="10"/>
  <c r="T197" i="10"/>
  <c r="U197" i="10"/>
  <c r="T198" i="10"/>
  <c r="U198" i="10"/>
  <c r="T199" i="10"/>
  <c r="U199" i="10"/>
  <c r="T200" i="10"/>
  <c r="U200" i="10"/>
  <c r="T201" i="10"/>
  <c r="U201" i="10"/>
  <c r="T202" i="10"/>
  <c r="U202" i="10"/>
  <c r="T203" i="10"/>
  <c r="U203" i="10"/>
  <c r="T204" i="10"/>
  <c r="U204" i="10"/>
  <c r="T205" i="10"/>
  <c r="U205" i="10"/>
  <c r="T206" i="10"/>
  <c r="U206" i="10"/>
  <c r="T207" i="10"/>
  <c r="U207" i="10"/>
  <c r="T208" i="10"/>
  <c r="U208" i="10"/>
  <c r="T209" i="10"/>
  <c r="U209" i="10"/>
  <c r="T210" i="10"/>
  <c r="U210" i="10"/>
  <c r="T211" i="10"/>
  <c r="U211" i="10"/>
  <c r="T212" i="10"/>
  <c r="U212" i="10"/>
  <c r="T213" i="10"/>
  <c r="U213" i="10"/>
  <c r="T214" i="10"/>
  <c r="U214" i="10"/>
  <c r="T215" i="10"/>
  <c r="U215" i="10"/>
  <c r="T216" i="10"/>
  <c r="U216" i="10"/>
  <c r="T217" i="10"/>
  <c r="U217" i="10"/>
  <c r="T218" i="10"/>
  <c r="U218" i="10"/>
  <c r="T219" i="10"/>
  <c r="U219" i="10"/>
  <c r="T220" i="10"/>
  <c r="U220" i="10"/>
  <c r="T221" i="10"/>
  <c r="U221" i="10"/>
  <c r="T222" i="10"/>
  <c r="U222" i="10"/>
  <c r="T223" i="10"/>
  <c r="U223" i="10"/>
  <c r="T224" i="10"/>
  <c r="U224" i="10"/>
  <c r="T225" i="10"/>
  <c r="U225" i="10"/>
  <c r="T226" i="10"/>
  <c r="U226" i="10"/>
  <c r="T227" i="10"/>
  <c r="U227" i="10"/>
  <c r="T228" i="10"/>
  <c r="U228" i="10"/>
  <c r="T229" i="10"/>
  <c r="U229" i="10"/>
  <c r="T230" i="10"/>
  <c r="U230" i="10"/>
  <c r="T231" i="10"/>
  <c r="U231" i="10"/>
  <c r="T232" i="10"/>
  <c r="U232" i="10"/>
  <c r="T233" i="10"/>
  <c r="U233" i="10"/>
  <c r="T234" i="10"/>
  <c r="U234" i="10"/>
  <c r="T235" i="10"/>
  <c r="U235" i="10"/>
  <c r="T236" i="10"/>
  <c r="U236" i="10"/>
  <c r="T237" i="10"/>
  <c r="U237" i="10"/>
  <c r="T238" i="10"/>
  <c r="U238" i="10"/>
  <c r="T239" i="10"/>
  <c r="U239" i="10"/>
  <c r="T240" i="10"/>
  <c r="U240" i="10"/>
  <c r="T241" i="10"/>
  <c r="U241" i="10"/>
  <c r="T242" i="10"/>
  <c r="U242" i="10"/>
  <c r="T243" i="10"/>
  <c r="U243" i="10"/>
  <c r="T244" i="10"/>
  <c r="U244" i="10"/>
  <c r="T245" i="10"/>
  <c r="U245" i="10"/>
  <c r="T246" i="10"/>
  <c r="U246" i="10"/>
  <c r="T247" i="10"/>
  <c r="U247" i="10"/>
  <c r="T248" i="10"/>
  <c r="U248" i="10"/>
  <c r="T249" i="10"/>
  <c r="U249" i="10"/>
  <c r="T250" i="10"/>
  <c r="U250" i="10"/>
  <c r="T251" i="10"/>
  <c r="U251" i="10"/>
  <c r="T252" i="10"/>
  <c r="U252" i="10"/>
  <c r="T253" i="10"/>
  <c r="U253" i="10"/>
  <c r="T254" i="10"/>
  <c r="U254" i="10"/>
  <c r="T255" i="10"/>
  <c r="U255" i="10"/>
  <c r="T256" i="10"/>
  <c r="U256" i="10"/>
  <c r="T257" i="10"/>
  <c r="U257" i="10"/>
  <c r="T258" i="10"/>
  <c r="U258" i="10"/>
  <c r="T259" i="10"/>
  <c r="U259" i="10"/>
  <c r="T260" i="10"/>
  <c r="U260" i="10"/>
  <c r="T261" i="10"/>
  <c r="U261" i="10"/>
  <c r="T262" i="10"/>
  <c r="U262" i="10"/>
  <c r="T263" i="10"/>
  <c r="U263" i="10"/>
  <c r="T264" i="10"/>
  <c r="U264" i="10"/>
  <c r="T265" i="10"/>
  <c r="U265" i="10"/>
  <c r="T266" i="10"/>
  <c r="U266" i="10"/>
  <c r="T267" i="10"/>
  <c r="U267" i="10"/>
  <c r="T268" i="10"/>
  <c r="U268" i="10"/>
  <c r="T269" i="10"/>
  <c r="U269" i="10"/>
  <c r="T270" i="10"/>
  <c r="U270" i="10"/>
  <c r="T271" i="10"/>
  <c r="U271" i="10"/>
  <c r="T272" i="10"/>
  <c r="U272" i="10"/>
  <c r="T273" i="10"/>
  <c r="U273" i="10"/>
  <c r="T274" i="10"/>
  <c r="U274" i="10"/>
  <c r="T275" i="10"/>
  <c r="U275" i="10"/>
  <c r="T276" i="10"/>
  <c r="U276" i="10"/>
  <c r="T277" i="10"/>
  <c r="U277" i="10"/>
  <c r="T278" i="10"/>
  <c r="U278" i="10"/>
  <c r="T279" i="10"/>
  <c r="U279" i="10"/>
  <c r="T280" i="10"/>
  <c r="U280" i="10"/>
  <c r="T281" i="10"/>
  <c r="U281" i="10"/>
  <c r="T282" i="10"/>
  <c r="U282" i="10"/>
  <c r="T283" i="10"/>
  <c r="U283" i="10"/>
  <c r="T284" i="10"/>
  <c r="U284" i="10"/>
  <c r="T285" i="10"/>
  <c r="U285" i="10"/>
  <c r="T286" i="10"/>
  <c r="U286" i="10"/>
  <c r="T287" i="10"/>
  <c r="U287" i="10"/>
  <c r="T288" i="10"/>
  <c r="U288" i="10"/>
  <c r="T289" i="10"/>
  <c r="U289" i="10"/>
  <c r="T290" i="10"/>
  <c r="U290" i="10"/>
  <c r="T291" i="10"/>
  <c r="U291" i="10"/>
  <c r="T292" i="10"/>
  <c r="U292" i="10"/>
  <c r="T293" i="10"/>
  <c r="U293" i="10"/>
  <c r="T294" i="10"/>
  <c r="U294" i="10"/>
  <c r="T295" i="10"/>
  <c r="U295" i="10"/>
  <c r="T296" i="10"/>
  <c r="U296" i="10"/>
  <c r="T297" i="10"/>
  <c r="U297" i="10"/>
  <c r="T298" i="10"/>
  <c r="U298" i="10"/>
  <c r="T299" i="10"/>
  <c r="U299" i="10"/>
  <c r="T300" i="10"/>
  <c r="U300" i="10"/>
  <c r="T301" i="10"/>
  <c r="U301" i="10"/>
  <c r="T302" i="10"/>
  <c r="U302" i="10"/>
  <c r="T303" i="10"/>
  <c r="U303" i="10"/>
  <c r="T304" i="10"/>
  <c r="U304" i="10"/>
  <c r="T305" i="10"/>
  <c r="U305" i="10"/>
  <c r="T306" i="10"/>
  <c r="U306" i="10"/>
  <c r="T307" i="10"/>
  <c r="U307" i="10"/>
  <c r="T308" i="10"/>
  <c r="U308" i="10"/>
  <c r="T309" i="10"/>
  <c r="U309" i="10"/>
  <c r="T310" i="10"/>
  <c r="U310" i="10"/>
  <c r="T311" i="10"/>
  <c r="U311" i="10"/>
  <c r="T312" i="10"/>
  <c r="U312" i="10"/>
  <c r="T313" i="10"/>
  <c r="U313" i="10"/>
  <c r="T314" i="10"/>
  <c r="U314" i="10"/>
  <c r="T315" i="10"/>
  <c r="U315" i="10"/>
  <c r="T316" i="10"/>
  <c r="U316" i="10"/>
  <c r="T317" i="10"/>
  <c r="U317" i="10"/>
  <c r="T318" i="10"/>
  <c r="U318" i="10"/>
  <c r="T319" i="10"/>
  <c r="U319" i="10"/>
  <c r="T320" i="10"/>
  <c r="U320" i="10"/>
  <c r="T321" i="10"/>
  <c r="U321" i="10"/>
  <c r="T322" i="10"/>
  <c r="U322" i="10"/>
  <c r="T323" i="10"/>
  <c r="U323" i="10"/>
  <c r="T324" i="10"/>
  <c r="U324" i="10"/>
  <c r="T325" i="10"/>
  <c r="U325" i="10"/>
  <c r="T326" i="10"/>
  <c r="U326" i="10"/>
  <c r="T327" i="10"/>
  <c r="U327" i="10"/>
  <c r="T328" i="10"/>
  <c r="U328" i="10"/>
  <c r="T329" i="10"/>
  <c r="U329" i="10"/>
  <c r="T330" i="10"/>
  <c r="U330" i="10"/>
  <c r="T331" i="10"/>
  <c r="U331" i="10"/>
  <c r="T332" i="10"/>
  <c r="U332" i="10"/>
  <c r="T333" i="10"/>
  <c r="U333" i="10"/>
  <c r="T334" i="10"/>
  <c r="U334" i="10"/>
  <c r="T335" i="10"/>
  <c r="U335" i="10"/>
  <c r="T336" i="10"/>
  <c r="U336" i="10"/>
  <c r="T337" i="10"/>
  <c r="U337" i="10"/>
  <c r="T338" i="10"/>
  <c r="U338" i="10"/>
  <c r="T339" i="10"/>
  <c r="U339" i="10"/>
  <c r="T340" i="10"/>
  <c r="U340" i="10"/>
  <c r="T341" i="10"/>
  <c r="U341" i="10"/>
  <c r="T342" i="10"/>
  <c r="U342" i="10"/>
  <c r="T343" i="10"/>
  <c r="U343" i="10"/>
  <c r="T344" i="10"/>
  <c r="U344" i="10"/>
  <c r="T345" i="10"/>
  <c r="U345" i="10"/>
  <c r="T346" i="10"/>
  <c r="U346" i="10"/>
  <c r="T347" i="10"/>
  <c r="U347" i="10"/>
  <c r="T348" i="10"/>
  <c r="U348" i="10"/>
  <c r="T349" i="10"/>
  <c r="U349" i="10"/>
  <c r="T350" i="10"/>
  <c r="U350" i="10"/>
  <c r="T351" i="10"/>
  <c r="U351" i="10"/>
  <c r="T352" i="10"/>
  <c r="U352" i="10"/>
  <c r="T353" i="10"/>
  <c r="U353" i="10"/>
  <c r="T354" i="10"/>
  <c r="U354" i="10"/>
  <c r="T355" i="10"/>
  <c r="U355" i="10"/>
  <c r="T356" i="10"/>
  <c r="U356" i="10"/>
  <c r="T357" i="10"/>
  <c r="U357" i="10"/>
  <c r="T358" i="10"/>
  <c r="U358" i="10"/>
  <c r="T359" i="10"/>
  <c r="U359" i="10"/>
  <c r="T360" i="10"/>
  <c r="U360" i="10"/>
  <c r="T361" i="10"/>
  <c r="U361" i="10"/>
  <c r="T362" i="10"/>
  <c r="U362" i="10"/>
  <c r="T363" i="10"/>
  <c r="U363" i="10"/>
  <c r="T364" i="10"/>
  <c r="U364" i="10"/>
  <c r="T365" i="10"/>
  <c r="U365" i="10"/>
  <c r="T366" i="10"/>
  <c r="U366" i="10"/>
  <c r="T367" i="10"/>
  <c r="U367" i="10"/>
  <c r="T368" i="10"/>
  <c r="U368" i="10"/>
  <c r="T369" i="10"/>
  <c r="U369" i="10"/>
  <c r="T370" i="10"/>
  <c r="U370" i="10"/>
  <c r="T371" i="10"/>
  <c r="U371" i="10"/>
  <c r="T372" i="10"/>
  <c r="U372" i="10"/>
  <c r="T373" i="10"/>
  <c r="U373" i="10"/>
  <c r="T374" i="10"/>
  <c r="U374" i="10"/>
  <c r="T375" i="10"/>
  <c r="U375" i="10"/>
  <c r="T376" i="10"/>
  <c r="U376" i="10"/>
  <c r="T377" i="10"/>
  <c r="U377" i="10"/>
  <c r="T378" i="10"/>
  <c r="U378" i="10"/>
  <c r="T379" i="10"/>
  <c r="U379" i="10"/>
  <c r="T380" i="10"/>
  <c r="U380" i="10"/>
  <c r="T381" i="10"/>
  <c r="U381" i="10"/>
  <c r="T382" i="10"/>
  <c r="U382" i="10"/>
  <c r="T383" i="10"/>
  <c r="U383" i="10"/>
  <c r="T384" i="10"/>
  <c r="U384" i="10"/>
  <c r="T385" i="10"/>
  <c r="U385" i="10"/>
  <c r="T386" i="10"/>
  <c r="U386" i="10"/>
  <c r="T387" i="10"/>
  <c r="U387" i="10"/>
  <c r="T388" i="10"/>
  <c r="U388" i="10"/>
  <c r="T389" i="10"/>
  <c r="U389" i="10"/>
  <c r="T390" i="10"/>
  <c r="U390" i="10"/>
  <c r="T391" i="10"/>
  <c r="U391" i="10"/>
  <c r="T392" i="10"/>
  <c r="U392" i="10"/>
  <c r="T393" i="10"/>
  <c r="U393" i="10"/>
  <c r="T394" i="10"/>
  <c r="U394" i="10"/>
  <c r="T395" i="10"/>
  <c r="U395" i="10"/>
  <c r="T396" i="10"/>
  <c r="U396" i="10"/>
  <c r="T397" i="10"/>
  <c r="U397" i="10"/>
  <c r="T398" i="10"/>
  <c r="U398" i="10"/>
  <c r="T399" i="10"/>
  <c r="U399" i="10"/>
  <c r="T400" i="10"/>
  <c r="U400" i="10"/>
  <c r="T401" i="10"/>
  <c r="U401" i="10"/>
  <c r="T402" i="10"/>
  <c r="U402" i="10"/>
  <c r="T403" i="10"/>
  <c r="U403" i="10"/>
  <c r="T404" i="10"/>
  <c r="U404" i="10"/>
  <c r="T405" i="10"/>
  <c r="U405" i="10"/>
  <c r="T406" i="10"/>
  <c r="U406" i="10"/>
  <c r="T407" i="10"/>
  <c r="U407" i="10"/>
  <c r="T408" i="10"/>
  <c r="U408" i="10"/>
  <c r="T409" i="10"/>
  <c r="U409" i="10"/>
  <c r="T410" i="10"/>
  <c r="U410" i="10"/>
  <c r="T411" i="10"/>
  <c r="U411" i="10"/>
  <c r="T412" i="10"/>
  <c r="U412" i="10"/>
  <c r="T413" i="10"/>
  <c r="U413" i="10"/>
  <c r="T414" i="10"/>
  <c r="U414" i="10"/>
  <c r="T415" i="10"/>
  <c r="U415" i="10"/>
  <c r="T416" i="10"/>
  <c r="U416" i="10"/>
  <c r="T417" i="10"/>
  <c r="U417" i="10"/>
  <c r="T418" i="10"/>
  <c r="U418" i="10"/>
  <c r="T419" i="10"/>
  <c r="U419" i="10"/>
  <c r="T420" i="10"/>
  <c r="U420" i="10"/>
  <c r="T421" i="10"/>
  <c r="U421" i="10"/>
  <c r="T422" i="10"/>
  <c r="U422" i="10"/>
  <c r="T423" i="10"/>
  <c r="U423" i="10"/>
  <c r="T424" i="10"/>
  <c r="U424" i="10"/>
  <c r="T425" i="10"/>
  <c r="U425" i="10"/>
  <c r="T426" i="10"/>
  <c r="U426" i="10"/>
  <c r="T427" i="10"/>
  <c r="U427" i="10"/>
  <c r="T428" i="10"/>
  <c r="U428" i="10"/>
  <c r="T429" i="10"/>
  <c r="U429" i="10"/>
  <c r="T430" i="10"/>
  <c r="U430" i="10"/>
  <c r="T431" i="10"/>
  <c r="U431" i="10"/>
  <c r="T432" i="10"/>
  <c r="U432" i="10"/>
  <c r="T433" i="10"/>
  <c r="U433" i="10"/>
  <c r="T434" i="10"/>
  <c r="U434" i="10"/>
  <c r="T435" i="10"/>
  <c r="U435" i="10"/>
  <c r="T436" i="10"/>
  <c r="U436" i="10"/>
  <c r="T437" i="10"/>
  <c r="U437" i="10"/>
  <c r="T438" i="10"/>
  <c r="U438" i="10"/>
  <c r="T439" i="10"/>
  <c r="U439" i="10"/>
  <c r="T440" i="10"/>
  <c r="U440" i="10"/>
  <c r="T441" i="10"/>
  <c r="U441" i="10"/>
  <c r="T442" i="10"/>
  <c r="U442" i="10"/>
  <c r="T443" i="10"/>
  <c r="U443" i="10"/>
  <c r="T444" i="10"/>
  <c r="U444" i="10"/>
  <c r="T445" i="10"/>
  <c r="U445" i="10"/>
  <c r="T446" i="10"/>
  <c r="U446" i="10"/>
  <c r="T447" i="10"/>
  <c r="U447" i="10"/>
  <c r="T448" i="10"/>
  <c r="U448" i="10"/>
  <c r="T449" i="10"/>
  <c r="U449" i="10"/>
  <c r="T450" i="10"/>
  <c r="U450" i="10"/>
  <c r="T451" i="10"/>
  <c r="U451" i="10"/>
  <c r="T452" i="10"/>
  <c r="U452" i="10"/>
  <c r="T453" i="10"/>
  <c r="U453" i="10"/>
  <c r="T454" i="10"/>
  <c r="U454" i="10"/>
  <c r="T455" i="10"/>
  <c r="U455" i="10"/>
  <c r="T456" i="10"/>
  <c r="U456" i="10"/>
  <c r="T457" i="10"/>
  <c r="U457" i="10"/>
  <c r="T458" i="10"/>
  <c r="U458" i="10"/>
  <c r="T459" i="10"/>
  <c r="U459" i="10"/>
  <c r="T460" i="10"/>
  <c r="U460" i="10"/>
  <c r="T461" i="10"/>
  <c r="U461" i="10"/>
  <c r="T462" i="10"/>
  <c r="U462" i="10"/>
  <c r="T463" i="10"/>
  <c r="U463" i="10"/>
  <c r="T464" i="10"/>
  <c r="U464" i="10"/>
  <c r="T465" i="10"/>
  <c r="U465" i="10"/>
  <c r="T466" i="10"/>
  <c r="U466" i="10"/>
  <c r="T467" i="10"/>
  <c r="U467" i="10"/>
  <c r="T468" i="10"/>
  <c r="U468" i="10"/>
  <c r="T469" i="10"/>
  <c r="U469" i="10"/>
  <c r="T470" i="10"/>
  <c r="U470" i="10"/>
  <c r="T471" i="10"/>
  <c r="U471" i="10"/>
  <c r="T472" i="10"/>
  <c r="U472" i="10"/>
  <c r="T473" i="10"/>
  <c r="U473" i="10"/>
  <c r="T474" i="10"/>
  <c r="U474" i="10"/>
  <c r="T475" i="10"/>
  <c r="U475" i="10"/>
  <c r="T476" i="10"/>
  <c r="U476" i="10"/>
  <c r="T477" i="10"/>
  <c r="U477" i="10"/>
  <c r="T478" i="10"/>
  <c r="U478" i="10"/>
  <c r="T479" i="10"/>
  <c r="U479" i="10"/>
  <c r="T480" i="10"/>
  <c r="U480" i="10"/>
  <c r="T481" i="10"/>
  <c r="U481" i="10"/>
  <c r="T482" i="10"/>
  <c r="U482" i="10"/>
  <c r="T483" i="10"/>
  <c r="U483" i="10"/>
  <c r="T484" i="10"/>
  <c r="U484" i="10"/>
  <c r="T485" i="10"/>
  <c r="U485" i="10"/>
  <c r="T486" i="10"/>
  <c r="U486" i="10"/>
  <c r="T487" i="10"/>
  <c r="U487" i="10"/>
  <c r="T488" i="10"/>
  <c r="U488" i="10"/>
  <c r="T489" i="10"/>
  <c r="U489" i="10"/>
  <c r="T490" i="10"/>
  <c r="U490" i="10"/>
  <c r="T491" i="10"/>
  <c r="U491" i="10"/>
  <c r="T492" i="10"/>
  <c r="U492" i="10"/>
  <c r="T493" i="10"/>
  <c r="U493" i="10"/>
  <c r="T494" i="10"/>
  <c r="U494" i="10"/>
  <c r="T495" i="10"/>
  <c r="U495" i="10"/>
  <c r="T496" i="10"/>
  <c r="U496" i="10"/>
  <c r="T497" i="10"/>
  <c r="U497" i="10"/>
  <c r="T498" i="10"/>
  <c r="U498" i="10"/>
  <c r="T499" i="10"/>
  <c r="U499" i="10"/>
  <c r="T500" i="10"/>
  <c r="U500" i="10"/>
  <c r="T501" i="10"/>
  <c r="U501" i="10"/>
  <c r="T502" i="10"/>
  <c r="U502" i="10"/>
  <c r="T503" i="10"/>
  <c r="U503" i="10"/>
  <c r="T504" i="10"/>
  <c r="U504" i="10"/>
  <c r="T505" i="10"/>
  <c r="U505" i="10"/>
  <c r="T506" i="10"/>
  <c r="U506" i="10"/>
  <c r="T507" i="10"/>
  <c r="U507" i="10"/>
  <c r="T508" i="10"/>
  <c r="U508" i="10"/>
  <c r="T509" i="10"/>
  <c r="U509" i="10"/>
  <c r="T510" i="10"/>
  <c r="U510" i="10"/>
  <c r="T511" i="10"/>
  <c r="U511" i="10"/>
  <c r="T512" i="10"/>
  <c r="U512" i="10"/>
  <c r="T513" i="10"/>
  <c r="U513" i="10"/>
  <c r="T514" i="10"/>
  <c r="U514" i="10"/>
  <c r="T515" i="10"/>
  <c r="U515" i="10"/>
  <c r="T516" i="10"/>
  <c r="U516" i="10"/>
  <c r="T517" i="10"/>
  <c r="U517" i="10"/>
  <c r="T518" i="10"/>
  <c r="U518" i="10"/>
  <c r="T519" i="10"/>
  <c r="U519" i="10"/>
  <c r="T520" i="10"/>
  <c r="U520" i="10"/>
  <c r="T521" i="10"/>
  <c r="U521" i="10"/>
  <c r="T522" i="10"/>
  <c r="U522" i="10"/>
  <c r="T523" i="10"/>
  <c r="U523" i="10"/>
  <c r="T524" i="10"/>
  <c r="U524" i="10"/>
  <c r="T525" i="10"/>
  <c r="U525" i="10"/>
  <c r="T526" i="10"/>
  <c r="U526" i="10"/>
  <c r="T527" i="10"/>
  <c r="U527" i="10"/>
  <c r="T528" i="10"/>
  <c r="U528" i="10"/>
  <c r="T529" i="10"/>
  <c r="U529" i="10"/>
  <c r="T530" i="10"/>
  <c r="U530" i="10"/>
  <c r="T531" i="10"/>
  <c r="U531" i="10"/>
  <c r="T532" i="10"/>
  <c r="U532" i="10"/>
  <c r="T533" i="10"/>
  <c r="U533" i="10"/>
  <c r="T534" i="10"/>
  <c r="U534" i="10"/>
  <c r="T535" i="10"/>
  <c r="U535" i="10"/>
  <c r="T536" i="10"/>
  <c r="U536" i="10"/>
  <c r="T537" i="10"/>
  <c r="U537" i="10"/>
  <c r="T538" i="10"/>
  <c r="U538" i="10"/>
  <c r="T539" i="10"/>
  <c r="U539" i="10"/>
  <c r="T540" i="10"/>
  <c r="U540" i="10"/>
  <c r="T541" i="10"/>
  <c r="U541" i="10"/>
  <c r="T542" i="10"/>
  <c r="U542" i="10"/>
  <c r="T543" i="10"/>
  <c r="U543" i="10"/>
  <c r="T544" i="10"/>
  <c r="U544" i="10"/>
  <c r="T545" i="10"/>
  <c r="U545" i="10"/>
  <c r="T546" i="10"/>
  <c r="U546" i="10"/>
  <c r="T547" i="10"/>
  <c r="U547" i="10"/>
  <c r="T548" i="10"/>
  <c r="U548" i="10"/>
  <c r="T549" i="10"/>
  <c r="U549" i="10"/>
  <c r="T550" i="10"/>
  <c r="U550" i="10"/>
  <c r="T551" i="10"/>
  <c r="U551" i="10"/>
  <c r="T552" i="10"/>
  <c r="U552" i="10"/>
  <c r="T553" i="10"/>
  <c r="U553" i="10"/>
  <c r="T554" i="10"/>
  <c r="U554" i="10"/>
  <c r="T555" i="10"/>
  <c r="U555" i="10"/>
  <c r="T556" i="10"/>
  <c r="U556" i="10"/>
  <c r="T557" i="10"/>
  <c r="U557" i="10"/>
  <c r="T558" i="10"/>
  <c r="U558" i="10"/>
  <c r="T559" i="10"/>
  <c r="U559" i="10"/>
  <c r="T560" i="10"/>
  <c r="U560" i="10"/>
  <c r="T561" i="10"/>
  <c r="U561" i="10"/>
  <c r="T562" i="10"/>
  <c r="U562" i="10"/>
  <c r="T563" i="10"/>
  <c r="U563" i="10"/>
  <c r="T564" i="10"/>
  <c r="U564" i="10"/>
  <c r="T565" i="10"/>
  <c r="U565" i="10"/>
  <c r="T566" i="10"/>
  <c r="U566" i="10"/>
  <c r="T567" i="10"/>
  <c r="U567" i="10"/>
  <c r="T568" i="10"/>
  <c r="U568" i="10"/>
  <c r="T569" i="10"/>
  <c r="U569" i="10"/>
  <c r="T570" i="10"/>
  <c r="U570" i="10"/>
  <c r="T571" i="10"/>
  <c r="U571" i="10"/>
  <c r="T572" i="10"/>
  <c r="U572" i="10"/>
  <c r="T573" i="10"/>
  <c r="U573" i="10"/>
  <c r="T574" i="10"/>
  <c r="U574" i="10"/>
  <c r="T575" i="10"/>
  <c r="U575" i="10"/>
  <c r="T576" i="10"/>
  <c r="U576" i="10"/>
  <c r="T577" i="10"/>
  <c r="U577" i="10"/>
  <c r="T578" i="10"/>
  <c r="U578" i="10"/>
  <c r="T579" i="10"/>
  <c r="U579" i="10"/>
  <c r="T580" i="10"/>
  <c r="U580" i="10"/>
  <c r="T581" i="10"/>
  <c r="U581" i="10"/>
  <c r="T582" i="10"/>
  <c r="U582" i="10"/>
  <c r="T583" i="10"/>
  <c r="U583" i="10"/>
  <c r="T584" i="10"/>
  <c r="U584" i="10"/>
  <c r="T585" i="10"/>
  <c r="U585" i="10"/>
  <c r="T586" i="10"/>
  <c r="U586" i="10"/>
  <c r="T587" i="10"/>
  <c r="U587" i="10"/>
  <c r="T588" i="10"/>
  <c r="U588" i="10"/>
  <c r="T589" i="10"/>
  <c r="U589" i="10"/>
  <c r="T590" i="10"/>
  <c r="U590" i="10"/>
  <c r="T591" i="10"/>
  <c r="U591" i="10"/>
  <c r="T592" i="10"/>
  <c r="U592" i="10"/>
  <c r="T593" i="10"/>
  <c r="U593" i="10"/>
  <c r="T594" i="10"/>
  <c r="U594" i="10"/>
  <c r="T595" i="10"/>
  <c r="U595" i="10"/>
  <c r="T596" i="10"/>
  <c r="U596" i="10"/>
  <c r="T597" i="10"/>
  <c r="U597" i="10"/>
  <c r="T598" i="10"/>
  <c r="U598" i="10"/>
  <c r="T599" i="10"/>
  <c r="U599" i="10"/>
  <c r="T600" i="10"/>
  <c r="U600" i="10"/>
  <c r="T601" i="10"/>
  <c r="U601" i="10"/>
  <c r="T602" i="10"/>
  <c r="U602" i="10"/>
  <c r="T603" i="10"/>
  <c r="U603" i="10"/>
  <c r="T604" i="10"/>
  <c r="U604" i="10"/>
  <c r="T605" i="10"/>
  <c r="U605" i="10"/>
  <c r="T606" i="10"/>
  <c r="U606" i="10"/>
  <c r="T607" i="10"/>
  <c r="U607" i="10"/>
  <c r="T608" i="10"/>
  <c r="U608" i="10"/>
  <c r="T609" i="10"/>
  <c r="U609" i="10"/>
  <c r="T610" i="10"/>
  <c r="U610" i="10"/>
  <c r="T611" i="10"/>
  <c r="U611" i="10"/>
  <c r="T612" i="10"/>
  <c r="U612" i="10"/>
  <c r="T613" i="10"/>
  <c r="U613" i="10"/>
  <c r="T614" i="10"/>
  <c r="U614" i="10"/>
  <c r="T615" i="10"/>
  <c r="U615" i="10"/>
  <c r="T616" i="10"/>
  <c r="U616" i="10"/>
  <c r="T617" i="10"/>
  <c r="U617" i="10"/>
  <c r="T618" i="10"/>
  <c r="U618" i="10"/>
  <c r="T619" i="10"/>
  <c r="U619" i="10"/>
  <c r="T620" i="10"/>
  <c r="U620" i="10"/>
  <c r="T621" i="10"/>
  <c r="U621" i="10"/>
  <c r="T622" i="10"/>
  <c r="U622" i="10"/>
  <c r="T623" i="10"/>
  <c r="U623" i="10"/>
  <c r="T624" i="10"/>
  <c r="U624" i="10"/>
  <c r="T625" i="10"/>
  <c r="U625" i="10"/>
  <c r="T626" i="10"/>
  <c r="U626" i="10"/>
  <c r="T627" i="10"/>
  <c r="U627" i="10"/>
  <c r="T628" i="10"/>
  <c r="U628" i="10"/>
  <c r="T629" i="10"/>
  <c r="U629" i="10"/>
  <c r="T630" i="10"/>
  <c r="U630" i="10"/>
  <c r="T631" i="10"/>
  <c r="U631" i="10"/>
  <c r="T632" i="10"/>
  <c r="U632" i="10"/>
  <c r="T633" i="10"/>
  <c r="U633" i="10"/>
  <c r="T634" i="10"/>
  <c r="U634" i="10"/>
  <c r="T635" i="10"/>
  <c r="U635" i="10"/>
  <c r="T636" i="10"/>
  <c r="U636" i="10"/>
  <c r="T637" i="10"/>
  <c r="U637" i="10"/>
  <c r="T638" i="10"/>
  <c r="U638" i="10"/>
  <c r="T639" i="10"/>
  <c r="U639" i="10"/>
  <c r="T640" i="10"/>
  <c r="U640" i="10"/>
  <c r="T641" i="10"/>
  <c r="U641" i="10"/>
  <c r="T642" i="10"/>
  <c r="U642" i="10"/>
  <c r="T643" i="10"/>
  <c r="U643" i="10"/>
  <c r="T644" i="10"/>
  <c r="U644" i="10"/>
  <c r="T645" i="10"/>
  <c r="U645" i="10"/>
  <c r="T646" i="10"/>
  <c r="U646" i="10"/>
  <c r="T647" i="10"/>
  <c r="U647" i="10"/>
  <c r="T648" i="10"/>
  <c r="U648" i="10"/>
  <c r="T649" i="10"/>
  <c r="U649" i="10"/>
  <c r="T650" i="10"/>
  <c r="U650" i="10"/>
  <c r="T651" i="10"/>
  <c r="U651" i="10"/>
  <c r="T652" i="10"/>
  <c r="U652" i="10"/>
  <c r="T653" i="10"/>
  <c r="U653" i="10"/>
  <c r="T654" i="10"/>
  <c r="U654" i="10"/>
  <c r="T655" i="10"/>
  <c r="U655" i="10"/>
  <c r="T656" i="10"/>
  <c r="U656" i="10"/>
  <c r="T657" i="10"/>
  <c r="U657" i="10"/>
  <c r="T658" i="10"/>
  <c r="U658" i="10"/>
  <c r="T659" i="10"/>
  <c r="U659" i="10"/>
  <c r="T660" i="10"/>
  <c r="U660" i="10"/>
  <c r="T661" i="10"/>
  <c r="U661" i="10"/>
  <c r="T662" i="10"/>
  <c r="U662" i="10"/>
  <c r="T663" i="10"/>
  <c r="U663" i="10"/>
  <c r="T664" i="10"/>
  <c r="U664" i="10"/>
  <c r="T665" i="10"/>
  <c r="U665" i="10"/>
  <c r="T666" i="10"/>
  <c r="U666" i="10"/>
  <c r="T667" i="10"/>
  <c r="U667" i="10"/>
  <c r="T668" i="10"/>
  <c r="U668" i="10"/>
  <c r="T669" i="10"/>
  <c r="U669" i="10"/>
  <c r="T670" i="10"/>
  <c r="U670" i="10"/>
  <c r="T671" i="10"/>
  <c r="U671" i="10"/>
  <c r="T672" i="10"/>
  <c r="U672" i="10"/>
  <c r="T673" i="10"/>
  <c r="U673" i="10"/>
  <c r="T674" i="10"/>
  <c r="U674" i="10"/>
  <c r="T675" i="10"/>
  <c r="U675" i="10"/>
  <c r="T676" i="10"/>
  <c r="U676" i="10"/>
  <c r="T677" i="10"/>
  <c r="U677" i="10"/>
  <c r="T678" i="10"/>
  <c r="U678" i="10"/>
  <c r="T679" i="10"/>
  <c r="U679" i="10"/>
  <c r="T680" i="10"/>
  <c r="U680" i="10"/>
  <c r="T681" i="10"/>
  <c r="U681" i="10"/>
  <c r="T682" i="10"/>
  <c r="U682" i="10"/>
  <c r="T683" i="10"/>
  <c r="U683" i="10"/>
  <c r="T684" i="10"/>
  <c r="U684" i="10"/>
  <c r="T685" i="10"/>
  <c r="U685" i="10"/>
  <c r="T686" i="10"/>
  <c r="U686" i="10"/>
  <c r="T687" i="10"/>
  <c r="U687" i="10"/>
  <c r="T688" i="10"/>
  <c r="U688" i="10"/>
  <c r="T689" i="10"/>
  <c r="U689" i="10"/>
  <c r="T690" i="10"/>
  <c r="U690" i="10"/>
  <c r="T691" i="10"/>
  <c r="U691" i="10"/>
  <c r="T692" i="10"/>
  <c r="U692" i="10"/>
  <c r="T693" i="10"/>
  <c r="U693" i="10"/>
  <c r="T694" i="10"/>
  <c r="U694" i="10"/>
  <c r="T695" i="10"/>
  <c r="U695" i="10"/>
  <c r="T696" i="10"/>
  <c r="U696" i="10"/>
  <c r="T697" i="10"/>
  <c r="U697" i="10"/>
  <c r="T698" i="10"/>
  <c r="U698" i="10"/>
  <c r="T699" i="10"/>
  <c r="U699" i="10"/>
  <c r="T700" i="10"/>
  <c r="U700" i="10"/>
  <c r="T701" i="10"/>
  <c r="U701" i="10"/>
  <c r="T702" i="10"/>
  <c r="U702" i="10"/>
  <c r="T703" i="10"/>
  <c r="U703" i="10"/>
  <c r="T704" i="10"/>
  <c r="U704" i="10"/>
  <c r="T705" i="10"/>
  <c r="U705" i="10"/>
  <c r="T706" i="10"/>
  <c r="U706" i="10"/>
  <c r="T707" i="10"/>
  <c r="U707" i="10"/>
  <c r="T708" i="10"/>
  <c r="U708" i="10"/>
  <c r="T709" i="10"/>
  <c r="U709" i="10"/>
  <c r="T710" i="10"/>
  <c r="U710" i="10"/>
  <c r="T711" i="10"/>
  <c r="U711" i="10"/>
  <c r="T712" i="10"/>
  <c r="U712" i="10"/>
  <c r="T713" i="10"/>
  <c r="U713" i="10"/>
  <c r="T714" i="10"/>
  <c r="U714" i="10"/>
  <c r="T715" i="10"/>
  <c r="U715" i="10"/>
  <c r="T716" i="10"/>
  <c r="U716" i="10"/>
  <c r="T717" i="10"/>
  <c r="U717" i="10"/>
  <c r="T718" i="10"/>
  <c r="U718" i="10"/>
  <c r="T719" i="10"/>
  <c r="U719" i="10"/>
  <c r="T720" i="10"/>
  <c r="U720" i="10"/>
  <c r="T721" i="10"/>
  <c r="U721" i="10"/>
  <c r="T722" i="10"/>
  <c r="U722" i="10"/>
  <c r="T723" i="10"/>
  <c r="U723" i="10"/>
  <c r="T724" i="10"/>
  <c r="U724" i="10"/>
  <c r="T725" i="10"/>
  <c r="U725" i="10"/>
  <c r="T726" i="10"/>
  <c r="U726" i="10"/>
  <c r="T727" i="10"/>
  <c r="U727" i="10"/>
  <c r="T728" i="10"/>
  <c r="U728" i="10"/>
  <c r="T729" i="10"/>
  <c r="U729" i="10"/>
  <c r="T730" i="10"/>
  <c r="U730" i="10"/>
  <c r="T731" i="10"/>
  <c r="U731" i="10"/>
  <c r="T732" i="10"/>
  <c r="U732" i="10"/>
  <c r="T733" i="10"/>
  <c r="U733" i="10"/>
  <c r="T734" i="10"/>
  <c r="U734" i="10"/>
  <c r="T735" i="10"/>
  <c r="U735" i="10"/>
  <c r="T736" i="10"/>
  <c r="U736" i="10"/>
  <c r="T737" i="10"/>
  <c r="U737" i="10"/>
  <c r="T738" i="10"/>
  <c r="U738" i="10"/>
  <c r="T739" i="10"/>
  <c r="U739" i="10"/>
  <c r="T740" i="10"/>
  <c r="U740" i="10"/>
  <c r="T741" i="10"/>
  <c r="U741" i="10"/>
  <c r="T742" i="10"/>
  <c r="U742" i="10"/>
  <c r="T743" i="10"/>
  <c r="U743" i="10"/>
  <c r="T744" i="10"/>
  <c r="U744" i="10"/>
  <c r="T745" i="10"/>
  <c r="U745" i="10"/>
  <c r="T746" i="10"/>
  <c r="U746" i="10"/>
  <c r="T747" i="10"/>
  <c r="U747" i="10"/>
  <c r="T748" i="10"/>
  <c r="U748" i="10"/>
  <c r="T749" i="10"/>
  <c r="U749" i="10"/>
  <c r="T750" i="10"/>
  <c r="U750" i="10"/>
  <c r="T751" i="10"/>
  <c r="U751" i="10"/>
  <c r="T752" i="10"/>
  <c r="U752" i="10"/>
  <c r="T753" i="10"/>
  <c r="U753" i="10"/>
  <c r="T754" i="10"/>
  <c r="U754" i="10"/>
  <c r="T755" i="10"/>
  <c r="U755" i="10"/>
  <c r="T756" i="10"/>
  <c r="U756" i="10"/>
  <c r="T757" i="10"/>
  <c r="U757" i="10"/>
  <c r="T758" i="10"/>
  <c r="U758" i="10"/>
  <c r="T759" i="10"/>
  <c r="U759" i="10"/>
  <c r="T760" i="10"/>
  <c r="U760" i="10"/>
  <c r="T761" i="10"/>
  <c r="U761" i="10"/>
  <c r="T762" i="10"/>
  <c r="U762" i="10"/>
  <c r="T763" i="10"/>
  <c r="U763" i="10"/>
  <c r="T764" i="10"/>
  <c r="U764" i="10"/>
  <c r="T765" i="10"/>
  <c r="U765" i="10"/>
  <c r="T766" i="10"/>
  <c r="U766" i="10"/>
  <c r="T767" i="10"/>
  <c r="U767" i="10"/>
  <c r="T768" i="10"/>
  <c r="U768" i="10"/>
  <c r="T769" i="10"/>
  <c r="U769" i="10"/>
  <c r="T770" i="10"/>
  <c r="U770" i="10"/>
  <c r="T771" i="10"/>
  <c r="U771" i="10"/>
  <c r="T772" i="10"/>
  <c r="U772" i="10"/>
  <c r="T773" i="10"/>
  <c r="U773" i="10"/>
  <c r="T774" i="10"/>
  <c r="U774" i="10"/>
  <c r="T775" i="10"/>
  <c r="U775" i="10"/>
  <c r="T776" i="10"/>
  <c r="U776" i="10"/>
  <c r="T777" i="10"/>
  <c r="U777" i="10"/>
  <c r="T778" i="10"/>
  <c r="U778" i="10"/>
  <c r="T779" i="10"/>
  <c r="U779" i="10"/>
  <c r="T780" i="10"/>
  <c r="U780" i="10"/>
  <c r="T781" i="10"/>
  <c r="U781" i="10"/>
  <c r="T782" i="10"/>
  <c r="U782" i="10"/>
  <c r="T783" i="10"/>
  <c r="U783" i="10"/>
  <c r="T784" i="10"/>
  <c r="U784" i="10"/>
  <c r="T785" i="10"/>
  <c r="U785" i="10"/>
  <c r="T786" i="10"/>
  <c r="U786" i="10"/>
  <c r="T787" i="10"/>
  <c r="U787" i="10"/>
  <c r="T788" i="10"/>
  <c r="U788" i="10"/>
  <c r="T789" i="10"/>
  <c r="U789" i="10"/>
  <c r="T790" i="10"/>
  <c r="U790" i="10"/>
  <c r="T791" i="10"/>
  <c r="U791" i="10"/>
  <c r="T792" i="10"/>
  <c r="U792" i="10"/>
  <c r="T793" i="10"/>
  <c r="U793" i="10"/>
  <c r="T794" i="10"/>
  <c r="U794" i="10"/>
  <c r="T795" i="10"/>
  <c r="U795" i="10"/>
  <c r="T796" i="10"/>
  <c r="U796" i="10"/>
  <c r="T797" i="10"/>
  <c r="U797" i="10"/>
  <c r="T798" i="10"/>
  <c r="U798" i="10"/>
  <c r="T799" i="10"/>
  <c r="U799" i="10"/>
  <c r="T800" i="10"/>
  <c r="U800" i="10"/>
  <c r="T801" i="10"/>
  <c r="U801" i="10"/>
  <c r="T802" i="10"/>
  <c r="U802" i="10"/>
  <c r="T803" i="10"/>
  <c r="U803" i="10"/>
  <c r="T804" i="10"/>
  <c r="U804" i="10"/>
  <c r="T805" i="10"/>
  <c r="U805" i="10"/>
  <c r="T806" i="10"/>
  <c r="U806" i="10"/>
  <c r="T807" i="10"/>
  <c r="U807" i="10"/>
  <c r="T808" i="10"/>
  <c r="U808" i="10"/>
  <c r="T809" i="10"/>
  <c r="U809" i="10"/>
  <c r="T810" i="10"/>
  <c r="U810" i="10"/>
  <c r="T811" i="10"/>
  <c r="U811" i="10"/>
  <c r="T812" i="10"/>
  <c r="U812" i="10"/>
  <c r="T813" i="10"/>
  <c r="U813" i="10"/>
  <c r="T814" i="10"/>
  <c r="U814" i="10"/>
  <c r="T815" i="10"/>
  <c r="U815" i="10"/>
  <c r="T816" i="10"/>
  <c r="U816" i="10"/>
  <c r="T817" i="10"/>
  <c r="U817" i="10"/>
  <c r="T818" i="10"/>
  <c r="U818" i="10"/>
  <c r="T819" i="10"/>
  <c r="U819" i="10"/>
  <c r="T820" i="10"/>
  <c r="U820" i="10"/>
  <c r="T821" i="10"/>
  <c r="U821" i="10"/>
  <c r="T822" i="10"/>
  <c r="U822" i="10"/>
  <c r="T823" i="10"/>
  <c r="U823" i="10"/>
  <c r="T824" i="10"/>
  <c r="U824" i="10"/>
  <c r="T825" i="10"/>
  <c r="U825" i="10"/>
  <c r="T826" i="10"/>
  <c r="U826" i="10"/>
  <c r="T827" i="10"/>
  <c r="U827" i="10"/>
  <c r="T828" i="10"/>
  <c r="U828" i="10"/>
  <c r="T829" i="10"/>
  <c r="U829" i="10"/>
  <c r="T830" i="10"/>
  <c r="U830" i="10"/>
  <c r="T831" i="10"/>
  <c r="U831" i="10"/>
  <c r="T832" i="10"/>
  <c r="U832" i="10"/>
  <c r="T833" i="10"/>
  <c r="U833" i="10"/>
  <c r="T834" i="10"/>
  <c r="U834" i="10"/>
  <c r="T835" i="10"/>
  <c r="U835" i="10"/>
  <c r="T836" i="10"/>
  <c r="U836" i="10"/>
  <c r="T837" i="10"/>
  <c r="U837" i="10"/>
  <c r="T838" i="10"/>
  <c r="U838" i="10"/>
  <c r="T839" i="10"/>
  <c r="U839" i="10"/>
  <c r="T840" i="10"/>
  <c r="U840" i="10"/>
  <c r="T841" i="10"/>
  <c r="U841" i="10"/>
  <c r="T842" i="10"/>
  <c r="U842" i="10"/>
  <c r="T843" i="10"/>
  <c r="U843" i="10"/>
  <c r="T844" i="10"/>
  <c r="U844" i="10"/>
  <c r="T845" i="10"/>
  <c r="U845" i="10"/>
  <c r="T846" i="10"/>
  <c r="U846" i="10"/>
  <c r="T847" i="10"/>
  <c r="U847" i="10"/>
  <c r="T848" i="10"/>
  <c r="U848" i="10"/>
  <c r="T849" i="10"/>
  <c r="U849" i="10"/>
  <c r="T850" i="10"/>
  <c r="U850" i="10"/>
  <c r="T851" i="10"/>
  <c r="U851" i="10"/>
  <c r="T852" i="10"/>
  <c r="U852" i="10"/>
  <c r="T853" i="10"/>
  <c r="U853" i="10"/>
  <c r="T854" i="10"/>
  <c r="U854" i="10"/>
  <c r="T855" i="10"/>
  <c r="U855" i="10"/>
  <c r="T856" i="10"/>
  <c r="U856" i="10"/>
  <c r="T857" i="10"/>
  <c r="U857" i="10"/>
  <c r="T858" i="10"/>
  <c r="U858" i="10"/>
  <c r="T859" i="10"/>
  <c r="U859" i="10"/>
  <c r="T860" i="10"/>
  <c r="U860" i="10"/>
  <c r="T861" i="10"/>
  <c r="U861" i="10"/>
  <c r="T862" i="10"/>
  <c r="U862" i="10"/>
  <c r="T863" i="10"/>
  <c r="U863" i="10"/>
  <c r="T864" i="10"/>
  <c r="U864" i="10"/>
  <c r="T865" i="10"/>
  <c r="U865" i="10"/>
  <c r="T866" i="10"/>
  <c r="U866" i="10"/>
  <c r="T867" i="10"/>
  <c r="U867" i="10"/>
  <c r="T868" i="10"/>
  <c r="U868" i="10"/>
  <c r="T869" i="10"/>
  <c r="U869" i="10"/>
  <c r="T870" i="10"/>
  <c r="U870" i="10"/>
  <c r="T871" i="10"/>
  <c r="U871" i="10"/>
  <c r="T872" i="10"/>
  <c r="U872" i="10"/>
  <c r="T873" i="10"/>
  <c r="U873" i="10"/>
  <c r="T874" i="10"/>
  <c r="U874" i="10"/>
  <c r="T875" i="10"/>
  <c r="U875" i="10"/>
  <c r="T876" i="10"/>
  <c r="U876" i="10"/>
  <c r="T877" i="10"/>
  <c r="U877" i="10"/>
  <c r="T878" i="10"/>
  <c r="U878" i="10"/>
  <c r="T879" i="10"/>
  <c r="U879" i="10"/>
  <c r="T880" i="10"/>
  <c r="U880" i="10"/>
  <c r="T881" i="10"/>
  <c r="U881" i="10"/>
  <c r="T882" i="10"/>
  <c r="U882" i="10"/>
  <c r="T883" i="10"/>
  <c r="U883" i="10"/>
  <c r="T884" i="10"/>
  <c r="U884" i="10"/>
  <c r="T885" i="10"/>
  <c r="U885" i="10"/>
  <c r="T886" i="10"/>
  <c r="U886" i="10"/>
  <c r="T887" i="10"/>
  <c r="U887" i="10"/>
  <c r="T888" i="10"/>
  <c r="U888" i="10"/>
  <c r="T889" i="10"/>
  <c r="U889" i="10"/>
  <c r="T890" i="10"/>
  <c r="U890" i="10"/>
  <c r="T891" i="10"/>
  <c r="U891" i="10"/>
  <c r="T892" i="10"/>
  <c r="U892" i="10"/>
  <c r="T893" i="10"/>
  <c r="U893" i="10"/>
  <c r="T894" i="10"/>
  <c r="U894" i="10"/>
  <c r="T895" i="10"/>
  <c r="U895" i="10"/>
  <c r="T896" i="10"/>
  <c r="U896" i="10"/>
  <c r="T897" i="10"/>
  <c r="U897" i="10"/>
  <c r="T898" i="10"/>
  <c r="U898" i="10"/>
  <c r="T899" i="10"/>
  <c r="U899" i="10"/>
  <c r="T900" i="10"/>
  <c r="U900" i="10"/>
  <c r="T901" i="10"/>
  <c r="U901" i="10"/>
  <c r="T902" i="10"/>
  <c r="U902" i="10"/>
  <c r="T903" i="10"/>
  <c r="U903" i="10"/>
  <c r="T904" i="10"/>
  <c r="U904" i="10"/>
  <c r="T905" i="10"/>
  <c r="U905" i="10"/>
  <c r="T906" i="10"/>
  <c r="U906" i="10"/>
  <c r="T907" i="10"/>
  <c r="U907" i="10"/>
  <c r="T908" i="10"/>
  <c r="U908" i="10"/>
  <c r="T909" i="10"/>
  <c r="U909" i="10"/>
  <c r="T910" i="10"/>
  <c r="U910" i="10"/>
  <c r="T911" i="10"/>
  <c r="U911" i="10"/>
  <c r="T912" i="10"/>
  <c r="U912" i="10"/>
  <c r="T913" i="10"/>
  <c r="U913" i="10"/>
  <c r="T914" i="10"/>
  <c r="U914" i="10"/>
  <c r="T915" i="10"/>
  <c r="U915" i="10"/>
  <c r="T916" i="10"/>
  <c r="U916" i="10"/>
  <c r="T917" i="10"/>
  <c r="U917" i="10"/>
  <c r="T918" i="10"/>
  <c r="U918" i="10"/>
  <c r="T919" i="10"/>
  <c r="U919" i="10"/>
  <c r="T920" i="10"/>
  <c r="U920" i="10"/>
  <c r="T921" i="10"/>
  <c r="U921" i="10"/>
  <c r="T922" i="10"/>
  <c r="U922" i="10"/>
  <c r="T923" i="10"/>
  <c r="U923" i="10"/>
  <c r="T924" i="10"/>
  <c r="U924" i="10"/>
  <c r="T925" i="10"/>
  <c r="U925" i="10"/>
  <c r="T926" i="10"/>
  <c r="U926" i="10"/>
  <c r="T927" i="10"/>
  <c r="U927" i="10"/>
  <c r="T928" i="10"/>
  <c r="U928" i="10"/>
  <c r="T929" i="10"/>
  <c r="U929" i="10"/>
  <c r="T930" i="10"/>
  <c r="U930" i="10"/>
  <c r="T931" i="10"/>
  <c r="U931" i="10"/>
  <c r="T932" i="10"/>
  <c r="U932" i="10"/>
  <c r="T933" i="10"/>
  <c r="U933" i="10"/>
  <c r="T934" i="10"/>
  <c r="U934" i="10"/>
  <c r="T935" i="10"/>
  <c r="U935" i="10"/>
  <c r="T936" i="10"/>
  <c r="U936" i="10"/>
  <c r="T937" i="10"/>
  <c r="U937" i="10"/>
  <c r="T938" i="10"/>
  <c r="U938" i="10"/>
  <c r="T939" i="10"/>
  <c r="U939" i="10"/>
  <c r="T940" i="10"/>
  <c r="U940" i="10"/>
  <c r="T941" i="10"/>
  <c r="U941" i="10"/>
  <c r="T942" i="10"/>
  <c r="U942" i="10"/>
  <c r="T943" i="10"/>
  <c r="U943" i="10"/>
  <c r="T944" i="10"/>
  <c r="U944" i="10"/>
  <c r="T945" i="10"/>
  <c r="U945" i="10"/>
  <c r="T946" i="10"/>
  <c r="U946" i="10"/>
  <c r="T947" i="10"/>
  <c r="U947" i="10"/>
  <c r="T948" i="10"/>
  <c r="U948" i="10"/>
  <c r="T949" i="10"/>
  <c r="U949" i="10"/>
  <c r="T950" i="10"/>
  <c r="U950" i="10"/>
  <c r="T951" i="10"/>
  <c r="U951" i="10"/>
  <c r="T952" i="10"/>
  <c r="U952" i="10"/>
  <c r="T953" i="10"/>
  <c r="U953" i="10"/>
  <c r="T954" i="10"/>
  <c r="U954" i="10"/>
  <c r="T955" i="10"/>
  <c r="U955" i="10"/>
  <c r="T956" i="10"/>
  <c r="U956" i="10"/>
  <c r="T957" i="10"/>
  <c r="U957" i="10"/>
  <c r="T958" i="10"/>
  <c r="U958" i="10"/>
  <c r="T959" i="10"/>
  <c r="U959" i="10"/>
  <c r="T960" i="10"/>
  <c r="U960" i="10"/>
  <c r="T961" i="10"/>
  <c r="U961" i="10"/>
  <c r="T962" i="10"/>
  <c r="U962" i="10"/>
  <c r="T963" i="10"/>
  <c r="U963" i="10"/>
  <c r="T964" i="10"/>
  <c r="U964" i="10"/>
  <c r="T965" i="10"/>
  <c r="U965" i="10"/>
  <c r="T966" i="10"/>
  <c r="U966" i="10"/>
  <c r="T967" i="10"/>
  <c r="U967" i="10"/>
  <c r="T968" i="10"/>
  <c r="U968" i="10"/>
  <c r="T969" i="10"/>
  <c r="U969" i="10"/>
  <c r="T970" i="10"/>
  <c r="U970" i="10"/>
  <c r="T971" i="10"/>
  <c r="U971" i="10"/>
  <c r="T972" i="10"/>
  <c r="U972" i="10"/>
  <c r="T973" i="10"/>
  <c r="U973" i="10"/>
  <c r="T974" i="10"/>
  <c r="U974" i="10"/>
  <c r="T975" i="10"/>
  <c r="U975" i="10"/>
  <c r="T976" i="10"/>
  <c r="U976" i="10"/>
  <c r="T977" i="10"/>
  <c r="U977" i="10"/>
  <c r="T978" i="10"/>
  <c r="U978" i="10"/>
  <c r="T979" i="10"/>
  <c r="U979" i="10"/>
  <c r="T980" i="10"/>
  <c r="U980" i="10"/>
  <c r="T981" i="10"/>
  <c r="U981" i="10"/>
  <c r="T982" i="10"/>
  <c r="U982" i="10"/>
  <c r="T983" i="10"/>
  <c r="U983" i="10"/>
  <c r="T984" i="10"/>
  <c r="U984" i="10"/>
  <c r="T985" i="10"/>
  <c r="U985" i="10"/>
  <c r="T986" i="10"/>
  <c r="U986" i="10"/>
  <c r="T987" i="10"/>
  <c r="U987" i="10"/>
  <c r="T988" i="10"/>
  <c r="U988" i="10"/>
  <c r="T989" i="10"/>
  <c r="U989" i="10"/>
  <c r="T990" i="10"/>
  <c r="U990" i="10"/>
  <c r="T991" i="10"/>
  <c r="U991" i="10"/>
  <c r="T992" i="10"/>
  <c r="U992" i="10"/>
  <c r="T993" i="10"/>
  <c r="U993" i="10"/>
  <c r="T994" i="10"/>
  <c r="U994" i="10"/>
  <c r="T995" i="10"/>
  <c r="U995" i="10"/>
  <c r="T996" i="10"/>
  <c r="U996" i="10"/>
  <c r="T997" i="10"/>
  <c r="U997" i="10"/>
  <c r="T998" i="10"/>
  <c r="U998" i="10"/>
  <c r="T999" i="10"/>
  <c r="U999" i="10"/>
  <c r="T1000" i="10"/>
  <c r="U1000" i="10"/>
  <c r="T1001" i="10"/>
  <c r="U1001" i="10"/>
  <c r="T1002" i="10"/>
  <c r="U1002" i="10"/>
  <c r="T1003" i="10"/>
  <c r="U1003" i="10"/>
  <c r="T1004" i="10"/>
  <c r="U1004" i="10"/>
  <c r="T1005" i="10"/>
  <c r="U1005" i="10"/>
  <c r="T1006" i="10"/>
  <c r="U1006" i="10"/>
  <c r="T1007" i="10"/>
  <c r="U1007" i="10"/>
  <c r="T1008" i="10"/>
  <c r="U1008" i="10"/>
  <c r="T1009" i="10"/>
  <c r="U1009" i="10"/>
  <c r="T1010" i="10"/>
  <c r="U1010" i="10"/>
  <c r="T1011" i="10"/>
  <c r="U1011" i="10"/>
  <c r="T1012" i="10"/>
  <c r="U1012" i="10"/>
  <c r="T1013" i="10"/>
  <c r="U1013" i="10"/>
  <c r="T1014" i="10"/>
  <c r="U1014" i="10"/>
  <c r="T1015" i="10"/>
  <c r="U1015" i="10"/>
  <c r="T1016" i="10"/>
  <c r="U1016" i="10"/>
  <c r="T1017" i="10"/>
  <c r="U1017" i="10"/>
  <c r="T1018" i="10"/>
  <c r="U1018" i="10"/>
  <c r="T1019" i="10"/>
  <c r="U1019" i="10"/>
  <c r="T1020" i="10"/>
  <c r="U1020" i="10"/>
  <c r="T1021" i="10"/>
  <c r="U1021" i="10"/>
  <c r="T1022" i="10"/>
  <c r="U1022" i="10"/>
  <c r="T1023" i="10"/>
  <c r="U1023" i="10"/>
  <c r="T1024" i="10"/>
  <c r="U1024" i="10"/>
  <c r="T1025" i="10"/>
  <c r="U1025" i="10"/>
  <c r="T1026" i="10"/>
  <c r="U1026" i="10"/>
  <c r="T1027" i="10"/>
  <c r="U1027" i="10"/>
  <c r="T1028" i="10"/>
  <c r="U1028" i="10"/>
  <c r="T1029" i="10"/>
  <c r="U1029" i="10"/>
  <c r="T1030" i="10"/>
  <c r="U1030" i="10"/>
  <c r="T1031" i="10"/>
  <c r="U1031" i="10"/>
  <c r="T1032" i="10"/>
  <c r="U1032" i="10"/>
  <c r="T1033" i="10"/>
  <c r="U1033" i="10"/>
  <c r="T1034" i="10"/>
  <c r="U1034" i="10"/>
  <c r="T1035" i="10"/>
  <c r="U1035" i="10"/>
  <c r="T1036" i="10"/>
  <c r="U1036" i="10"/>
  <c r="T1037" i="10"/>
  <c r="U1037" i="10"/>
  <c r="T1038" i="10"/>
  <c r="U1038" i="10"/>
  <c r="T1039" i="10"/>
  <c r="U1039" i="10"/>
  <c r="T1040" i="10"/>
  <c r="U1040" i="10"/>
  <c r="T1041" i="10"/>
  <c r="U1041" i="10"/>
  <c r="T1042" i="10"/>
  <c r="U1042" i="10"/>
  <c r="T1043" i="10"/>
  <c r="U1043" i="10"/>
  <c r="T1044" i="10"/>
  <c r="U1044" i="10"/>
  <c r="T1045" i="10"/>
  <c r="U1045" i="10"/>
  <c r="T1046" i="10"/>
  <c r="U1046" i="10"/>
  <c r="T1047" i="10"/>
  <c r="U1047" i="10"/>
  <c r="T1048" i="10"/>
  <c r="U1048" i="10"/>
  <c r="T1049" i="10"/>
  <c r="U1049" i="10"/>
  <c r="T1050" i="10"/>
  <c r="U1050" i="10"/>
  <c r="T1051" i="10"/>
  <c r="U1051" i="10"/>
  <c r="T1052" i="10"/>
  <c r="U1052" i="10"/>
  <c r="T1053" i="10"/>
  <c r="U1053" i="10"/>
  <c r="T1054" i="10"/>
  <c r="U1054" i="10"/>
  <c r="T1055" i="10"/>
  <c r="U1055" i="10"/>
  <c r="T1056" i="10"/>
  <c r="U1056" i="10"/>
  <c r="T1057" i="10"/>
  <c r="U1057" i="10"/>
  <c r="T1058" i="10"/>
  <c r="U1058" i="10"/>
  <c r="T1059" i="10"/>
  <c r="U1059" i="10"/>
  <c r="T1060" i="10"/>
  <c r="U1060" i="10"/>
  <c r="T1061" i="10"/>
  <c r="U1061" i="10"/>
  <c r="T1062" i="10"/>
  <c r="U1062" i="10"/>
  <c r="T1063" i="10"/>
  <c r="U1063" i="10"/>
  <c r="T1064" i="10"/>
  <c r="U1064" i="10"/>
  <c r="T1065" i="10"/>
  <c r="U1065" i="10"/>
  <c r="T1066" i="10"/>
  <c r="U1066" i="10"/>
  <c r="T1067" i="10"/>
  <c r="U1067" i="10"/>
  <c r="T1068" i="10"/>
  <c r="U1068" i="10"/>
  <c r="T1069" i="10"/>
  <c r="U1069" i="10"/>
  <c r="T1070" i="10"/>
  <c r="U1070" i="10"/>
  <c r="T1071" i="10"/>
  <c r="U1071" i="10"/>
  <c r="T1072" i="10"/>
  <c r="U1072" i="10"/>
  <c r="T1073" i="10"/>
  <c r="U1073" i="10"/>
  <c r="T1074" i="10"/>
  <c r="U1074" i="10"/>
  <c r="T1075" i="10"/>
  <c r="U1075" i="10"/>
  <c r="T1076" i="10"/>
  <c r="U1076" i="10"/>
  <c r="T1077" i="10"/>
  <c r="U1077" i="10"/>
  <c r="T1078" i="10"/>
  <c r="U1078" i="10"/>
  <c r="T1079" i="10"/>
  <c r="U1079" i="10"/>
  <c r="T1080" i="10"/>
  <c r="U1080" i="10"/>
  <c r="T1081" i="10"/>
  <c r="U1081" i="10"/>
  <c r="T1082" i="10"/>
  <c r="U1082" i="10"/>
  <c r="T1083" i="10"/>
  <c r="U1083" i="10"/>
  <c r="T1084" i="10"/>
  <c r="U1084" i="10"/>
  <c r="T1085" i="10"/>
  <c r="U1085" i="10"/>
  <c r="T1086" i="10"/>
  <c r="U1086" i="10"/>
  <c r="T1087" i="10"/>
  <c r="U1087" i="10"/>
  <c r="T1088" i="10"/>
  <c r="U1088" i="10"/>
  <c r="T1089" i="10"/>
  <c r="U1089" i="10"/>
  <c r="T1090" i="10"/>
  <c r="U1090" i="10"/>
  <c r="T1091" i="10"/>
  <c r="U1091" i="10"/>
  <c r="T1092" i="10"/>
  <c r="U1092" i="10"/>
  <c r="T1093" i="10"/>
  <c r="U1093" i="10"/>
  <c r="T1094" i="10"/>
  <c r="U1094" i="10"/>
  <c r="T1095" i="10"/>
  <c r="U1095" i="10"/>
  <c r="T1096" i="10"/>
  <c r="U1096" i="10"/>
  <c r="T1097" i="10"/>
  <c r="U1097" i="10"/>
  <c r="T1098" i="10"/>
  <c r="U1098" i="10"/>
  <c r="T1099" i="10"/>
  <c r="U1099" i="10"/>
  <c r="T1100" i="10"/>
  <c r="U1100" i="10"/>
  <c r="T1101" i="10"/>
  <c r="U1101" i="10"/>
  <c r="T1102" i="10"/>
  <c r="U1102" i="10"/>
  <c r="T1103" i="10"/>
  <c r="U1103" i="10"/>
  <c r="T1104" i="10"/>
  <c r="U1104" i="10"/>
  <c r="T1105" i="10"/>
  <c r="U1105" i="10"/>
  <c r="T1106" i="10"/>
  <c r="U1106" i="10"/>
  <c r="T1107" i="10"/>
  <c r="U1107" i="10"/>
  <c r="T1108" i="10"/>
  <c r="U1108" i="10"/>
  <c r="T1109" i="10"/>
  <c r="U1109" i="10"/>
  <c r="T1110" i="10"/>
  <c r="U1110" i="10"/>
  <c r="T1111" i="10"/>
  <c r="U1111" i="10"/>
  <c r="T1112" i="10"/>
  <c r="U1112" i="10"/>
  <c r="T1113" i="10"/>
  <c r="U1113" i="10"/>
  <c r="T1114" i="10"/>
  <c r="U1114" i="10"/>
  <c r="T1115" i="10"/>
  <c r="U1115" i="10"/>
  <c r="T1116" i="10"/>
  <c r="U1116" i="10"/>
  <c r="T1117" i="10"/>
  <c r="U1117" i="10"/>
  <c r="T1118" i="10"/>
  <c r="U1118" i="10"/>
  <c r="T1119" i="10"/>
  <c r="U1119" i="10"/>
  <c r="T1120" i="10"/>
  <c r="U1120" i="10"/>
  <c r="T1121" i="10"/>
  <c r="U1121" i="10"/>
  <c r="T1122" i="10"/>
  <c r="U1122" i="10"/>
  <c r="T1123" i="10"/>
  <c r="U1123" i="10"/>
  <c r="T1124" i="10"/>
  <c r="U1124" i="10"/>
  <c r="T1125" i="10"/>
  <c r="U1125" i="10"/>
  <c r="T1126" i="10"/>
  <c r="U1126" i="10"/>
  <c r="T1127" i="10"/>
  <c r="U1127" i="10"/>
  <c r="T1128" i="10"/>
  <c r="U1128" i="10"/>
  <c r="T1129" i="10"/>
  <c r="U1129" i="10"/>
  <c r="T1130" i="10"/>
  <c r="U1130" i="10"/>
  <c r="T1131" i="10"/>
  <c r="U1131" i="10"/>
  <c r="T1132" i="10"/>
  <c r="U1132" i="10"/>
  <c r="T1133" i="10"/>
  <c r="U1133" i="10"/>
  <c r="T1134" i="10"/>
  <c r="U1134" i="10"/>
  <c r="T1135" i="10"/>
  <c r="U1135" i="10"/>
  <c r="T1136" i="10"/>
  <c r="U1136" i="10"/>
  <c r="T1137" i="10"/>
  <c r="U1137" i="10"/>
  <c r="T1138" i="10"/>
  <c r="U1138" i="10"/>
  <c r="T1139" i="10"/>
  <c r="U1139" i="10"/>
  <c r="T1140" i="10"/>
  <c r="U1140" i="10"/>
  <c r="T1141" i="10"/>
  <c r="U1141" i="10"/>
  <c r="T1142" i="10"/>
  <c r="U1142" i="10"/>
  <c r="T1143" i="10"/>
  <c r="U1143" i="10"/>
  <c r="T1144" i="10"/>
  <c r="U1144" i="10"/>
  <c r="T1145" i="10"/>
  <c r="U1145" i="10"/>
  <c r="T1146" i="10"/>
  <c r="U1146" i="10"/>
  <c r="T1147" i="10"/>
  <c r="U1147" i="10"/>
  <c r="T1148" i="10"/>
  <c r="U1148" i="10"/>
  <c r="T1149" i="10"/>
  <c r="U1149" i="10"/>
  <c r="T1150" i="10"/>
  <c r="U1150" i="10"/>
  <c r="T1151" i="10"/>
  <c r="U1151" i="10"/>
  <c r="T1152" i="10"/>
  <c r="U1152" i="10"/>
  <c r="T1153" i="10"/>
  <c r="U1153" i="10"/>
  <c r="T1154" i="10"/>
  <c r="U1154" i="10"/>
  <c r="T1155" i="10"/>
  <c r="U1155" i="10"/>
  <c r="T1156" i="10"/>
  <c r="U1156" i="10"/>
  <c r="T1157" i="10"/>
  <c r="U1157" i="10"/>
  <c r="T1158" i="10"/>
  <c r="U1158" i="10"/>
  <c r="T1159" i="10"/>
  <c r="U1159" i="10"/>
  <c r="T1160" i="10"/>
  <c r="U1160" i="10"/>
  <c r="T1161" i="10"/>
  <c r="U1161" i="10"/>
  <c r="T1162" i="10"/>
  <c r="U1162" i="10"/>
  <c r="T1163" i="10"/>
  <c r="U1163" i="10"/>
  <c r="T1164" i="10"/>
  <c r="U1164" i="10"/>
  <c r="T1165" i="10"/>
  <c r="U1165" i="10"/>
  <c r="T1166" i="10"/>
  <c r="U1166" i="10"/>
  <c r="T1167" i="10"/>
  <c r="U1167" i="10"/>
  <c r="T1168" i="10"/>
  <c r="U1168" i="10"/>
  <c r="T1169" i="10"/>
  <c r="U1169" i="10"/>
  <c r="T1170" i="10"/>
  <c r="U1170" i="10"/>
  <c r="T1171" i="10"/>
  <c r="U1171" i="10"/>
  <c r="T1172" i="10"/>
  <c r="U1172" i="10"/>
  <c r="T1173" i="10"/>
  <c r="U1173" i="10"/>
  <c r="T1174" i="10"/>
  <c r="U1174" i="10"/>
  <c r="T1175" i="10"/>
  <c r="U1175" i="10"/>
  <c r="T1176" i="10"/>
  <c r="U1176" i="10"/>
  <c r="T1177" i="10"/>
  <c r="U1177" i="10"/>
  <c r="T1178" i="10"/>
  <c r="U1178" i="10"/>
  <c r="T1179" i="10"/>
  <c r="U1179" i="10"/>
  <c r="T1180" i="10"/>
  <c r="U1180" i="10"/>
  <c r="T1181" i="10"/>
  <c r="U1181" i="10"/>
  <c r="T1182" i="10"/>
  <c r="U1182" i="10"/>
  <c r="T1183" i="10"/>
  <c r="U1183" i="10"/>
  <c r="T1184" i="10"/>
  <c r="U1184" i="10"/>
  <c r="T1185" i="10"/>
  <c r="U1185" i="10"/>
  <c r="T1186" i="10"/>
  <c r="U1186" i="10"/>
  <c r="T1187" i="10"/>
  <c r="U1187" i="10"/>
  <c r="T1188" i="10"/>
  <c r="U1188" i="10"/>
  <c r="T1189" i="10"/>
  <c r="U1189" i="10"/>
  <c r="T1190" i="10"/>
  <c r="U1190" i="10"/>
  <c r="T1191" i="10"/>
  <c r="U1191" i="10"/>
  <c r="T1192" i="10"/>
  <c r="U1192" i="10"/>
  <c r="T1193" i="10"/>
  <c r="U1193" i="10"/>
  <c r="T1194" i="10"/>
  <c r="U1194" i="10"/>
  <c r="T1195" i="10"/>
  <c r="U1195" i="10"/>
  <c r="T1196" i="10"/>
  <c r="U1196" i="10"/>
  <c r="T1197" i="10"/>
  <c r="U1197" i="10"/>
  <c r="T1198" i="10"/>
  <c r="U1198" i="10"/>
  <c r="T1199" i="10"/>
  <c r="U1199" i="10"/>
  <c r="T1200" i="10"/>
  <c r="U1200" i="10"/>
  <c r="T1201" i="10"/>
  <c r="U1201" i="10"/>
  <c r="T1202" i="10"/>
  <c r="U1202" i="10"/>
  <c r="T1203" i="10"/>
  <c r="U1203" i="10"/>
  <c r="T1204" i="10"/>
  <c r="U1204" i="10"/>
  <c r="T1205" i="10"/>
  <c r="U1205" i="10"/>
  <c r="T1206" i="10"/>
  <c r="U1206" i="10"/>
  <c r="T1207" i="10"/>
  <c r="U1207" i="10"/>
  <c r="T1208" i="10"/>
  <c r="U1208" i="10"/>
  <c r="T1209" i="10"/>
  <c r="U1209" i="10"/>
  <c r="T1210" i="10"/>
  <c r="U1210" i="10"/>
  <c r="T1211" i="10"/>
  <c r="U1211" i="10"/>
  <c r="T1212" i="10"/>
  <c r="U1212" i="10"/>
  <c r="T1213" i="10"/>
  <c r="U1213" i="10"/>
  <c r="T1214" i="10"/>
  <c r="U1214" i="10"/>
  <c r="T1215" i="10"/>
  <c r="U1215" i="10"/>
  <c r="T1216" i="10"/>
  <c r="U1216" i="10"/>
  <c r="T1217" i="10"/>
  <c r="U1217" i="10"/>
  <c r="T1218" i="10"/>
  <c r="U1218" i="10"/>
  <c r="T1219" i="10"/>
  <c r="U1219" i="10"/>
  <c r="T1220" i="10"/>
  <c r="U1220" i="10"/>
  <c r="T1221" i="10"/>
  <c r="U1221" i="10"/>
  <c r="T1222" i="10"/>
  <c r="U1222" i="10"/>
  <c r="T1223" i="10"/>
  <c r="U1223" i="10"/>
  <c r="T1224" i="10"/>
  <c r="U1224" i="10"/>
  <c r="T1225" i="10"/>
  <c r="U1225" i="10"/>
  <c r="T1226" i="10"/>
  <c r="U1226" i="10"/>
  <c r="T1227" i="10"/>
  <c r="U1227" i="10"/>
  <c r="T1228" i="10"/>
  <c r="U1228" i="10"/>
  <c r="T1229" i="10"/>
  <c r="U1229" i="10"/>
  <c r="T1230" i="10"/>
  <c r="U1230" i="10"/>
  <c r="T1231" i="10"/>
  <c r="U1231" i="10"/>
  <c r="T1232" i="10"/>
  <c r="U1232" i="10"/>
  <c r="T1233" i="10"/>
  <c r="U1233" i="10"/>
  <c r="T1234" i="10"/>
  <c r="U1234" i="10"/>
  <c r="T1235" i="10"/>
  <c r="U1235" i="10"/>
  <c r="T1236" i="10"/>
  <c r="U1236" i="10"/>
  <c r="T1237" i="10"/>
  <c r="U1237" i="10"/>
  <c r="T1238" i="10"/>
  <c r="U1238" i="10"/>
  <c r="T1239" i="10"/>
  <c r="U1239" i="10"/>
  <c r="T1240" i="10"/>
  <c r="U1240" i="10"/>
  <c r="T1241" i="10"/>
  <c r="U1241" i="10"/>
  <c r="T1242" i="10"/>
  <c r="U1242" i="10"/>
  <c r="T1243" i="10"/>
  <c r="U1243" i="10"/>
  <c r="T1244" i="10"/>
  <c r="U1244" i="10"/>
  <c r="T1245" i="10"/>
  <c r="U1245" i="10"/>
  <c r="T1246" i="10"/>
  <c r="U1246" i="10"/>
  <c r="T1247" i="10"/>
  <c r="U1247" i="10"/>
  <c r="T1248" i="10"/>
  <c r="U1248" i="10"/>
  <c r="T1249" i="10"/>
  <c r="U1249" i="10"/>
  <c r="T1250" i="10"/>
  <c r="U1250" i="10"/>
  <c r="T1251" i="10"/>
  <c r="U1251" i="10"/>
  <c r="T1252" i="10"/>
  <c r="U1252" i="10"/>
  <c r="T1253" i="10"/>
  <c r="U1253" i="10"/>
  <c r="T1254" i="10"/>
  <c r="U1254" i="10"/>
  <c r="T1255" i="10"/>
  <c r="U1255" i="10"/>
  <c r="T1256" i="10"/>
  <c r="U1256" i="10"/>
  <c r="T1257" i="10"/>
  <c r="U1257" i="10"/>
  <c r="T1258" i="10"/>
  <c r="U1258" i="10"/>
  <c r="T1259" i="10"/>
  <c r="U1259" i="10"/>
  <c r="T1260" i="10"/>
  <c r="V1260" i="10" s="1"/>
  <c r="U1260" i="10"/>
  <c r="T1261" i="10"/>
  <c r="U1261" i="10"/>
  <c r="T1262" i="10"/>
  <c r="U1262" i="10"/>
  <c r="T1263" i="10"/>
  <c r="U1263" i="10"/>
  <c r="T1264" i="10"/>
  <c r="V1264" i="10" s="1"/>
  <c r="U1264" i="10"/>
  <c r="T1265" i="10"/>
  <c r="U1265" i="10"/>
  <c r="T1266" i="10"/>
  <c r="U1266" i="10"/>
  <c r="T1267" i="10"/>
  <c r="U1267" i="10"/>
  <c r="T1268" i="10"/>
  <c r="V1268" i="10" s="1"/>
  <c r="U1268" i="10"/>
  <c r="T1269" i="10"/>
  <c r="U1269" i="10"/>
  <c r="T1270" i="10"/>
  <c r="U1270" i="10"/>
  <c r="T1271" i="10"/>
  <c r="U1271" i="10"/>
  <c r="T1272" i="10"/>
  <c r="V1272" i="10" s="1"/>
  <c r="U1272" i="10"/>
  <c r="T1273" i="10"/>
  <c r="U1273" i="10"/>
  <c r="T1274" i="10"/>
  <c r="U1274" i="10"/>
  <c r="T1275" i="10"/>
  <c r="U1275" i="10"/>
  <c r="T1276" i="10"/>
  <c r="V1276" i="10" s="1"/>
  <c r="U1276" i="10"/>
  <c r="T1277" i="10"/>
  <c r="U1277" i="10"/>
  <c r="T1278" i="10"/>
  <c r="U1278" i="10"/>
  <c r="T1279" i="10"/>
  <c r="U1279" i="10"/>
  <c r="T1280" i="10"/>
  <c r="V1280" i="10" s="1"/>
  <c r="U1280" i="10"/>
  <c r="T1281" i="10"/>
  <c r="U1281" i="10"/>
  <c r="T1282" i="10"/>
  <c r="U1282" i="10"/>
  <c r="T1283" i="10"/>
  <c r="U1283" i="10"/>
  <c r="T1284" i="10"/>
  <c r="V1284" i="10" s="1"/>
  <c r="U1284" i="10"/>
  <c r="T1285" i="10"/>
  <c r="U1285" i="10"/>
  <c r="T1286" i="10"/>
  <c r="U1286" i="10"/>
  <c r="T1287" i="10"/>
  <c r="U1287" i="10"/>
  <c r="T1288" i="10"/>
  <c r="V1288" i="10" s="1"/>
  <c r="U1288" i="10"/>
  <c r="T1289" i="10"/>
  <c r="U1289" i="10"/>
  <c r="T1290" i="10"/>
  <c r="U1290" i="10"/>
  <c r="T1291" i="10"/>
  <c r="U1291" i="10"/>
  <c r="T1292" i="10"/>
  <c r="V1292" i="10" s="1"/>
  <c r="U1292" i="10"/>
  <c r="T1293" i="10"/>
  <c r="U1293" i="10"/>
  <c r="T1294" i="10"/>
  <c r="U1294" i="10"/>
  <c r="T1295" i="10"/>
  <c r="U1295" i="10"/>
  <c r="T1296" i="10"/>
  <c r="V1296" i="10" s="1"/>
  <c r="U1296" i="10"/>
  <c r="T1297" i="10"/>
  <c r="U1297" i="10"/>
  <c r="T1298" i="10"/>
  <c r="U1298" i="10"/>
  <c r="T1299" i="10"/>
  <c r="U1299" i="10"/>
  <c r="T1300" i="10"/>
  <c r="V1300" i="10" s="1"/>
  <c r="U1300" i="10"/>
  <c r="T1301" i="10"/>
  <c r="U1301" i="10"/>
  <c r="T1302" i="10"/>
  <c r="U1302" i="10"/>
  <c r="T1303" i="10"/>
  <c r="U1303" i="10"/>
  <c r="T1304" i="10"/>
  <c r="V1304" i="10" s="1"/>
  <c r="U1304" i="10"/>
  <c r="T1305" i="10"/>
  <c r="U1305" i="10"/>
  <c r="T1306" i="10"/>
  <c r="U1306" i="10"/>
  <c r="T1307" i="10"/>
  <c r="U1307" i="10"/>
  <c r="T1308" i="10"/>
  <c r="V1308" i="10" s="1"/>
  <c r="U1308" i="10"/>
  <c r="T1309" i="10"/>
  <c r="U1309" i="10"/>
  <c r="T1310" i="10"/>
  <c r="U1310" i="10"/>
  <c r="T1311" i="10"/>
  <c r="U1311" i="10"/>
  <c r="T1312" i="10"/>
  <c r="V1312" i="10" s="1"/>
  <c r="U1312" i="10"/>
  <c r="T1313" i="10"/>
  <c r="U1313" i="10"/>
  <c r="T1314" i="10"/>
  <c r="U1314" i="10"/>
  <c r="T1315" i="10"/>
  <c r="U1315" i="10"/>
  <c r="T1316" i="10"/>
  <c r="V1316" i="10" s="1"/>
  <c r="U1316" i="10"/>
  <c r="T1317" i="10"/>
  <c r="U1317" i="10"/>
  <c r="T1318" i="10"/>
  <c r="U1318" i="10"/>
  <c r="T1319" i="10"/>
  <c r="U1319" i="10"/>
  <c r="T1320" i="10"/>
  <c r="V1320" i="10" s="1"/>
  <c r="U1320" i="10"/>
  <c r="T1321" i="10"/>
  <c r="U1321" i="10"/>
  <c r="T1322" i="10"/>
  <c r="U1322" i="10"/>
  <c r="T1323" i="10"/>
  <c r="U1323" i="10"/>
  <c r="T1324" i="10"/>
  <c r="V1324" i="10" s="1"/>
  <c r="U1324" i="10"/>
  <c r="T1325" i="10"/>
  <c r="U1325" i="10"/>
  <c r="T1326" i="10"/>
  <c r="U1326" i="10"/>
  <c r="T1327" i="10"/>
  <c r="U1327" i="10"/>
  <c r="T1328" i="10"/>
  <c r="V1328" i="10" s="1"/>
  <c r="U1328" i="10"/>
  <c r="T1329" i="10"/>
  <c r="U1329" i="10"/>
  <c r="T1330" i="10"/>
  <c r="U1330" i="10"/>
  <c r="T1331" i="10"/>
  <c r="U1331" i="10"/>
  <c r="T1332" i="10"/>
  <c r="V1332" i="10" s="1"/>
  <c r="U1332" i="10"/>
  <c r="T1333" i="10"/>
  <c r="U1333" i="10"/>
  <c r="T1334" i="10"/>
  <c r="U1334" i="10"/>
  <c r="T1335" i="10"/>
  <c r="U1335" i="10"/>
  <c r="T1336" i="10"/>
  <c r="V1336" i="10" s="1"/>
  <c r="U1336" i="10"/>
  <c r="T1337" i="10"/>
  <c r="U1337" i="10"/>
  <c r="T1338" i="10"/>
  <c r="U1338" i="10"/>
  <c r="T1339" i="10"/>
  <c r="U1339" i="10"/>
  <c r="T1340" i="10"/>
  <c r="V1340" i="10" s="1"/>
  <c r="U1340" i="10"/>
  <c r="T1341" i="10"/>
  <c r="U1341" i="10"/>
  <c r="T1342" i="10"/>
  <c r="U1342" i="10"/>
  <c r="T1343" i="10"/>
  <c r="U1343" i="10"/>
  <c r="T1344" i="10"/>
  <c r="V1344" i="10" s="1"/>
  <c r="U1344" i="10"/>
  <c r="T1345" i="10"/>
  <c r="U1345" i="10"/>
  <c r="T1346" i="10"/>
  <c r="U1346" i="10"/>
  <c r="T1347" i="10"/>
  <c r="U1347" i="10"/>
  <c r="T1348" i="10"/>
  <c r="V1348" i="10" s="1"/>
  <c r="U1348" i="10"/>
  <c r="T1349" i="10"/>
  <c r="U1349" i="10"/>
  <c r="T1350" i="10"/>
  <c r="U1350" i="10"/>
  <c r="T1351" i="10"/>
  <c r="U1351" i="10"/>
  <c r="T1352" i="10"/>
  <c r="V1352" i="10" s="1"/>
  <c r="U1352" i="10"/>
  <c r="T1353" i="10"/>
  <c r="U1353" i="10"/>
  <c r="T1354" i="10"/>
  <c r="U1354" i="10"/>
  <c r="T1355" i="10"/>
  <c r="U1355" i="10"/>
  <c r="T1356" i="10"/>
  <c r="V1356" i="10" s="1"/>
  <c r="U1356" i="10"/>
  <c r="T1357" i="10"/>
  <c r="U1357" i="10"/>
  <c r="T1358" i="10"/>
  <c r="U1358" i="10"/>
  <c r="T1359" i="10"/>
  <c r="U1359" i="10"/>
  <c r="T1360" i="10"/>
  <c r="V1360" i="10" s="1"/>
  <c r="U1360" i="10"/>
  <c r="T1361" i="10"/>
  <c r="U1361" i="10"/>
  <c r="T1362" i="10"/>
  <c r="U1362" i="10"/>
  <c r="T1363" i="10"/>
  <c r="U1363" i="10"/>
  <c r="T1364" i="10"/>
  <c r="V1364" i="10" s="1"/>
  <c r="U1364" i="10"/>
  <c r="T1365" i="10"/>
  <c r="U1365" i="10"/>
  <c r="T1366" i="10"/>
  <c r="U1366" i="10"/>
  <c r="T1367" i="10"/>
  <c r="U1367" i="10"/>
  <c r="T1368" i="10"/>
  <c r="V1368" i="10" s="1"/>
  <c r="U1368" i="10"/>
  <c r="T1369" i="10"/>
  <c r="U1369" i="10"/>
  <c r="T1370" i="10"/>
  <c r="U1370" i="10"/>
  <c r="T1371" i="10"/>
  <c r="U1371" i="10"/>
  <c r="T1372" i="10"/>
  <c r="V1372" i="10" s="1"/>
  <c r="U1372" i="10"/>
  <c r="T1373" i="10"/>
  <c r="U1373" i="10"/>
  <c r="T1374" i="10"/>
  <c r="U1374" i="10"/>
  <c r="T1375" i="10"/>
  <c r="U1375" i="10"/>
  <c r="T1376" i="10"/>
  <c r="V1376" i="10" s="1"/>
  <c r="U1376" i="10"/>
  <c r="T1377" i="10"/>
  <c r="U1377" i="10"/>
  <c r="T1378" i="10"/>
  <c r="U1378" i="10"/>
  <c r="T1379" i="10"/>
  <c r="U1379" i="10"/>
  <c r="T1380" i="10"/>
  <c r="V1380" i="10" s="1"/>
  <c r="U1380" i="10"/>
  <c r="T1381" i="10"/>
  <c r="U1381" i="10"/>
  <c r="T1382" i="10"/>
  <c r="U1382" i="10"/>
  <c r="T1383" i="10"/>
  <c r="U1383" i="10"/>
  <c r="T1384" i="10"/>
  <c r="V1384" i="10" s="1"/>
  <c r="U1384" i="10"/>
  <c r="T1385" i="10"/>
  <c r="U1385" i="10"/>
  <c r="T1386" i="10"/>
  <c r="U1386" i="10"/>
  <c r="T1387" i="10"/>
  <c r="U1387" i="10"/>
  <c r="T1388" i="10"/>
  <c r="V1388" i="10" s="1"/>
  <c r="U1388" i="10"/>
  <c r="T1389" i="10"/>
  <c r="U1389" i="10"/>
  <c r="T1390" i="10"/>
  <c r="U1390" i="10"/>
  <c r="T1391" i="10"/>
  <c r="U1391" i="10"/>
  <c r="T1392" i="10"/>
  <c r="V1392" i="10" s="1"/>
  <c r="U1392" i="10"/>
  <c r="T1393" i="10"/>
  <c r="U1393" i="10"/>
  <c r="T1394" i="10"/>
  <c r="U1394" i="10"/>
  <c r="T1395" i="10"/>
  <c r="U1395" i="10"/>
  <c r="T1396" i="10"/>
  <c r="V1396" i="10" s="1"/>
  <c r="U1396" i="10"/>
  <c r="T1397" i="10"/>
  <c r="U1397" i="10"/>
  <c r="T1398" i="10"/>
  <c r="U1398" i="10"/>
  <c r="T1399" i="10"/>
  <c r="U1399" i="10"/>
  <c r="T1400" i="10"/>
  <c r="V1400" i="10" s="1"/>
  <c r="U1400" i="10"/>
  <c r="T1401" i="10"/>
  <c r="U1401" i="10"/>
  <c r="T1402" i="10"/>
  <c r="U1402" i="10"/>
  <c r="T1403" i="10"/>
  <c r="U1403" i="10"/>
  <c r="T1404" i="10"/>
  <c r="V1404" i="10" s="1"/>
  <c r="U1404" i="10"/>
  <c r="T1405" i="10"/>
  <c r="U1405" i="10"/>
  <c r="T1406" i="10"/>
  <c r="U1406" i="10"/>
  <c r="T1407" i="10"/>
  <c r="U1407" i="10"/>
  <c r="T1408" i="10"/>
  <c r="V1408" i="10" s="1"/>
  <c r="U1408" i="10"/>
  <c r="T1409" i="10"/>
  <c r="U1409" i="10"/>
  <c r="T1410" i="10"/>
  <c r="U1410" i="10"/>
  <c r="T1411" i="10"/>
  <c r="U1411" i="10"/>
  <c r="T1412" i="10"/>
  <c r="V1412" i="10" s="1"/>
  <c r="U1412" i="10"/>
  <c r="T1413" i="10"/>
  <c r="U1413" i="10"/>
  <c r="T1414" i="10"/>
  <c r="U1414" i="10"/>
  <c r="T1415" i="10"/>
  <c r="U1415" i="10"/>
  <c r="T1416" i="10"/>
  <c r="V1416" i="10" s="1"/>
  <c r="U1416" i="10"/>
  <c r="T1417" i="10"/>
  <c r="U1417" i="10"/>
  <c r="T1418" i="10"/>
  <c r="U1418" i="10"/>
  <c r="T1419" i="10"/>
  <c r="U1419" i="10"/>
  <c r="T1420" i="10"/>
  <c r="V1420" i="10" s="1"/>
  <c r="U1420" i="10"/>
  <c r="T1421" i="10"/>
  <c r="U1421" i="10"/>
  <c r="T1422" i="10"/>
  <c r="U1422" i="10"/>
  <c r="T1423" i="10"/>
  <c r="U1423" i="10"/>
  <c r="T1424" i="10"/>
  <c r="V1424" i="10" s="1"/>
  <c r="U1424" i="10"/>
  <c r="T1425" i="10"/>
  <c r="U1425" i="10"/>
  <c r="T1426" i="10"/>
  <c r="U1426" i="10"/>
  <c r="T1427" i="10"/>
  <c r="U1427" i="10"/>
  <c r="T1428" i="10"/>
  <c r="V1428" i="10" s="1"/>
  <c r="U1428" i="10"/>
  <c r="T1429" i="10"/>
  <c r="U1429" i="10"/>
  <c r="T1430" i="10"/>
  <c r="U1430" i="10"/>
  <c r="T1431" i="10"/>
  <c r="U1431" i="10"/>
  <c r="T1432" i="10"/>
  <c r="V1432" i="10" s="1"/>
  <c r="U1432" i="10"/>
  <c r="T1433" i="10"/>
  <c r="U1433" i="10"/>
  <c r="T1434" i="10"/>
  <c r="U1434" i="10"/>
  <c r="T1435" i="10"/>
  <c r="U1435" i="10"/>
  <c r="T1436" i="10"/>
  <c r="V1436" i="10" s="1"/>
  <c r="U1436" i="10"/>
  <c r="T1437" i="10"/>
  <c r="U1437" i="10"/>
  <c r="T1438" i="10"/>
  <c r="U1438" i="10"/>
  <c r="T1439" i="10"/>
  <c r="U1439" i="10"/>
  <c r="T1440" i="10"/>
  <c r="V1440" i="10" s="1"/>
  <c r="U1440" i="10"/>
  <c r="T1441" i="10"/>
  <c r="U1441" i="10"/>
  <c r="T1442" i="10"/>
  <c r="U1442" i="10"/>
  <c r="T1443" i="10"/>
  <c r="U1443" i="10"/>
  <c r="T1444" i="10"/>
  <c r="V1444" i="10" s="1"/>
  <c r="U1444" i="10"/>
  <c r="T1445" i="10"/>
  <c r="U1445" i="10"/>
  <c r="T1446" i="10"/>
  <c r="U1446" i="10"/>
  <c r="T1447" i="10"/>
  <c r="U1447" i="10"/>
  <c r="T1448" i="10"/>
  <c r="V1448" i="10" s="1"/>
  <c r="U1448" i="10"/>
  <c r="T1449" i="10"/>
  <c r="U1449" i="10"/>
  <c r="T1450" i="10"/>
  <c r="U1450" i="10"/>
  <c r="T1451" i="10"/>
  <c r="U1451" i="10"/>
  <c r="T1452" i="10"/>
  <c r="V1452" i="10" s="1"/>
  <c r="U1452" i="10"/>
  <c r="T1453" i="10"/>
  <c r="U1453" i="10"/>
  <c r="T1454" i="10"/>
  <c r="U1454" i="10"/>
  <c r="T1455" i="10"/>
  <c r="U1455" i="10"/>
  <c r="T1456" i="10"/>
  <c r="V1456" i="10" s="1"/>
  <c r="U1456" i="10"/>
  <c r="T1457" i="10"/>
  <c r="U1457" i="10"/>
  <c r="T1458" i="10"/>
  <c r="U1458" i="10"/>
  <c r="T1459" i="10"/>
  <c r="U1459" i="10"/>
  <c r="T1460" i="10"/>
  <c r="V1460" i="10" s="1"/>
  <c r="U1460" i="10"/>
  <c r="T1461" i="10"/>
  <c r="U1461" i="10"/>
  <c r="T1462" i="10"/>
  <c r="U1462" i="10"/>
  <c r="T1463" i="10"/>
  <c r="U1463" i="10"/>
  <c r="T1464" i="10"/>
  <c r="V1464" i="10" s="1"/>
  <c r="U1464" i="10"/>
  <c r="T1465" i="10"/>
  <c r="U1465" i="10"/>
  <c r="T1466" i="10"/>
  <c r="U1466" i="10"/>
  <c r="T1467" i="10"/>
  <c r="U1467" i="10"/>
  <c r="T1468" i="10"/>
  <c r="V1468" i="10" s="1"/>
  <c r="U1468" i="10"/>
  <c r="T1469" i="10"/>
  <c r="U1469" i="10"/>
  <c r="T1470" i="10"/>
  <c r="U1470" i="10"/>
  <c r="T1471" i="10"/>
  <c r="U1471" i="10"/>
  <c r="T1472" i="10"/>
  <c r="V1472" i="10" s="1"/>
  <c r="U1472" i="10"/>
  <c r="T1473" i="10"/>
  <c r="U1473" i="10"/>
  <c r="T1474" i="10"/>
  <c r="U1474" i="10"/>
  <c r="T1475" i="10"/>
  <c r="U1475" i="10"/>
  <c r="T1476" i="10"/>
  <c r="V1476" i="10" s="1"/>
  <c r="U1476" i="10"/>
  <c r="T1477" i="10"/>
  <c r="U1477" i="10"/>
  <c r="T1478" i="10"/>
  <c r="U1478" i="10"/>
  <c r="T1479" i="10"/>
  <c r="U1479" i="10"/>
  <c r="T1480" i="10"/>
  <c r="V1480" i="10" s="1"/>
  <c r="U1480" i="10"/>
  <c r="T1481" i="10"/>
  <c r="U1481" i="10"/>
  <c r="T1482" i="10"/>
  <c r="U1482" i="10"/>
  <c r="T1483" i="10"/>
  <c r="U1483" i="10"/>
  <c r="T1484" i="10"/>
  <c r="V1484" i="10" s="1"/>
  <c r="U1484" i="10"/>
  <c r="T1485" i="10"/>
  <c r="U1485" i="10"/>
  <c r="T1486" i="10"/>
  <c r="U1486" i="10"/>
  <c r="T1487" i="10"/>
  <c r="U1487" i="10"/>
  <c r="T1488" i="10"/>
  <c r="V1488" i="10" s="1"/>
  <c r="U1488" i="10"/>
  <c r="T1489" i="10"/>
  <c r="U1489" i="10"/>
  <c r="T1490" i="10"/>
  <c r="U1490" i="10"/>
  <c r="T1491" i="10"/>
  <c r="U1491" i="10"/>
  <c r="T1492" i="10"/>
  <c r="V1492" i="10" s="1"/>
  <c r="U1492" i="10"/>
  <c r="T1493" i="10"/>
  <c r="U1493" i="10"/>
  <c r="T1494" i="10"/>
  <c r="U1494" i="10"/>
  <c r="T1495" i="10"/>
  <c r="U1495" i="10"/>
  <c r="T1496" i="10"/>
  <c r="V1496" i="10" s="1"/>
  <c r="U1496" i="10"/>
  <c r="T1497" i="10"/>
  <c r="U1497" i="10"/>
  <c r="T1498" i="10"/>
  <c r="U1498" i="10"/>
  <c r="T1499" i="10"/>
  <c r="U1499" i="10"/>
  <c r="T1500" i="10"/>
  <c r="V1500" i="10" s="1"/>
  <c r="U1500" i="10"/>
  <c r="T1501" i="10"/>
  <c r="U1501" i="10"/>
  <c r="T1502" i="10"/>
  <c r="U1502" i="10"/>
  <c r="T1503" i="10"/>
  <c r="U1503" i="10"/>
  <c r="T1504" i="10"/>
  <c r="V1504" i="10" s="1"/>
  <c r="U1504" i="10"/>
  <c r="T1505" i="10"/>
  <c r="U1505" i="10"/>
  <c r="T1506" i="10"/>
  <c r="U1506" i="10"/>
  <c r="T1507" i="10"/>
  <c r="U1507" i="10"/>
  <c r="T1508" i="10"/>
  <c r="V1508" i="10" s="1"/>
  <c r="U1508" i="10"/>
  <c r="T1509" i="10"/>
  <c r="U1509" i="10"/>
  <c r="T1510" i="10"/>
  <c r="U1510" i="10"/>
  <c r="T1511" i="10"/>
  <c r="U1511" i="10"/>
  <c r="T1512" i="10"/>
  <c r="V1512" i="10" s="1"/>
  <c r="U1512" i="10"/>
  <c r="T1513" i="10"/>
  <c r="U1513" i="10"/>
  <c r="T1514" i="10"/>
  <c r="U1514" i="10"/>
  <c r="T1515" i="10"/>
  <c r="U1515" i="10"/>
  <c r="T1516" i="10"/>
  <c r="V1516" i="10" s="1"/>
  <c r="U1516" i="10"/>
  <c r="T1517" i="10"/>
  <c r="U1517" i="10"/>
  <c r="T1518" i="10"/>
  <c r="U1518" i="10"/>
  <c r="T1519" i="10"/>
  <c r="U1519" i="10"/>
  <c r="T1520" i="10"/>
  <c r="V1520" i="10" s="1"/>
  <c r="U1520" i="10"/>
  <c r="T1521" i="10"/>
  <c r="U1521" i="10"/>
  <c r="T1522" i="10"/>
  <c r="U1522" i="10"/>
  <c r="T1523" i="10"/>
  <c r="U1523" i="10"/>
  <c r="T1524" i="10"/>
  <c r="V1524" i="10" s="1"/>
  <c r="U1524" i="10"/>
  <c r="T1525" i="10"/>
  <c r="U1525" i="10"/>
  <c r="T1526" i="10"/>
  <c r="U1526" i="10"/>
  <c r="T1527" i="10"/>
  <c r="U1527" i="10"/>
  <c r="T1528" i="10"/>
  <c r="V1528" i="10" s="1"/>
  <c r="U1528" i="10"/>
  <c r="T1529" i="10"/>
  <c r="U1529" i="10"/>
  <c r="T1530" i="10"/>
  <c r="U1530" i="10"/>
  <c r="T1531" i="10"/>
  <c r="U1531" i="10"/>
  <c r="T1532" i="10"/>
  <c r="V1532" i="10" s="1"/>
  <c r="U1532" i="10"/>
  <c r="T1533" i="10"/>
  <c r="U1533" i="10"/>
  <c r="T1534" i="10"/>
  <c r="U1534" i="10"/>
  <c r="T1535" i="10"/>
  <c r="U1535" i="10"/>
  <c r="T1536" i="10"/>
  <c r="V1536" i="10" s="1"/>
  <c r="U1536" i="10"/>
  <c r="T1537" i="10"/>
  <c r="U1537" i="10"/>
  <c r="T1538" i="10"/>
  <c r="U1538" i="10"/>
  <c r="T1539" i="10"/>
  <c r="U1539" i="10"/>
  <c r="T1540" i="10"/>
  <c r="V1540" i="10" s="1"/>
  <c r="U1540" i="10"/>
  <c r="T1541" i="10"/>
  <c r="U1541" i="10"/>
  <c r="T1542" i="10"/>
  <c r="U1542" i="10"/>
  <c r="T1543" i="10"/>
  <c r="U1543" i="10"/>
  <c r="T1544" i="10"/>
  <c r="V1544" i="10" s="1"/>
  <c r="U1544" i="10"/>
  <c r="T1545" i="10"/>
  <c r="U1545" i="10"/>
  <c r="T1546" i="10"/>
  <c r="U1546" i="10"/>
  <c r="T1547" i="10"/>
  <c r="U1547" i="10"/>
  <c r="T1548" i="10"/>
  <c r="V1548" i="10" s="1"/>
  <c r="U1548" i="10"/>
  <c r="T1549" i="10"/>
  <c r="U1549" i="10"/>
  <c r="T1550" i="10"/>
  <c r="U1550" i="10"/>
  <c r="T1551" i="10"/>
  <c r="U1551" i="10"/>
  <c r="T1552" i="10"/>
  <c r="V1552" i="10" s="1"/>
  <c r="U1552" i="10"/>
  <c r="T1553" i="10"/>
  <c r="U1553" i="10"/>
  <c r="T1554" i="10"/>
  <c r="U1554" i="10"/>
  <c r="T1555" i="10"/>
  <c r="U1555" i="10"/>
  <c r="T1556" i="10"/>
  <c r="V1556" i="10" s="1"/>
  <c r="U1556" i="10"/>
  <c r="T1557" i="10"/>
  <c r="U1557" i="10"/>
  <c r="T1558" i="10"/>
  <c r="U1558" i="10"/>
  <c r="T1559" i="10"/>
  <c r="U1559" i="10"/>
  <c r="T1560" i="10"/>
  <c r="V1560" i="10" s="1"/>
  <c r="U1560" i="10"/>
  <c r="T1561" i="10"/>
  <c r="U1561" i="10"/>
  <c r="T1562" i="10"/>
  <c r="U1562" i="10"/>
  <c r="T1563" i="10"/>
  <c r="U1563" i="10"/>
  <c r="T1564" i="10"/>
  <c r="V1564" i="10" s="1"/>
  <c r="U1564" i="10"/>
  <c r="T1565" i="10"/>
  <c r="U1565" i="10"/>
  <c r="T1566" i="10"/>
  <c r="U1566" i="10"/>
  <c r="T1567" i="10"/>
  <c r="U1567" i="10"/>
  <c r="T1568" i="10"/>
  <c r="V1568" i="10" s="1"/>
  <c r="U1568" i="10"/>
  <c r="T1569" i="10"/>
  <c r="U1569" i="10"/>
  <c r="T1570" i="10"/>
  <c r="U1570" i="10"/>
  <c r="T1571" i="10"/>
  <c r="U1571" i="10"/>
  <c r="T1572" i="10"/>
  <c r="V1572" i="10" s="1"/>
  <c r="U1572" i="10"/>
  <c r="T1573" i="10"/>
  <c r="U1573" i="10"/>
  <c r="T1574" i="10"/>
  <c r="U1574" i="10"/>
  <c r="T1575" i="10"/>
  <c r="U1575" i="10"/>
  <c r="T1576" i="10"/>
  <c r="V1576" i="10" s="1"/>
  <c r="U1576" i="10"/>
  <c r="T1577" i="10"/>
  <c r="U1577" i="10"/>
  <c r="T1578" i="10"/>
  <c r="U1578" i="10"/>
  <c r="T1579" i="10"/>
  <c r="U1579" i="10"/>
  <c r="T1580" i="10"/>
  <c r="V1580" i="10" s="1"/>
  <c r="U1580" i="10"/>
  <c r="T1581" i="10"/>
  <c r="U1581" i="10"/>
  <c r="T1582" i="10"/>
  <c r="U1582" i="10"/>
  <c r="T1583" i="10"/>
  <c r="U1583" i="10"/>
  <c r="T1584" i="10"/>
  <c r="V1584" i="10" s="1"/>
  <c r="U1584" i="10"/>
  <c r="T1585" i="10"/>
  <c r="U1585" i="10"/>
  <c r="T1586" i="10"/>
  <c r="U1586" i="10"/>
  <c r="T1587" i="10"/>
  <c r="U1587" i="10"/>
  <c r="T1588" i="10"/>
  <c r="V1588" i="10" s="1"/>
  <c r="U1588" i="10"/>
  <c r="T1589" i="10"/>
  <c r="U1589" i="10"/>
  <c r="T1590" i="10"/>
  <c r="U1590" i="10"/>
  <c r="T1591" i="10"/>
  <c r="U1591" i="10"/>
  <c r="T1592" i="10"/>
  <c r="V1592" i="10" s="1"/>
  <c r="U1592" i="10"/>
  <c r="T1593" i="10"/>
  <c r="U1593" i="10"/>
  <c r="T1594" i="10"/>
  <c r="U1594" i="10"/>
  <c r="T1595" i="10"/>
  <c r="U1595" i="10"/>
  <c r="T1596" i="10"/>
  <c r="V1596" i="10" s="1"/>
  <c r="U1596" i="10"/>
  <c r="T1597" i="10"/>
  <c r="U1597" i="10"/>
  <c r="T1598" i="10"/>
  <c r="U1598" i="10"/>
  <c r="T1599" i="10"/>
  <c r="U1599" i="10"/>
  <c r="T1600" i="10"/>
  <c r="V1600" i="10" s="1"/>
  <c r="U1600" i="10"/>
  <c r="T1601" i="10"/>
  <c r="U1601" i="10"/>
  <c r="T1602" i="10"/>
  <c r="U1602" i="10"/>
  <c r="T1603" i="10"/>
  <c r="U1603" i="10"/>
  <c r="T1604" i="10"/>
  <c r="V1604" i="10" s="1"/>
  <c r="U1604" i="10"/>
  <c r="T1605" i="10"/>
  <c r="U1605" i="10"/>
  <c r="T1606" i="10"/>
  <c r="U1606" i="10"/>
  <c r="T1607" i="10"/>
  <c r="U1607" i="10"/>
  <c r="T1608" i="10"/>
  <c r="V1608" i="10" s="1"/>
  <c r="U1608" i="10"/>
  <c r="T1609" i="10"/>
  <c r="U1609" i="10"/>
  <c r="T1610" i="10"/>
  <c r="U1610" i="10"/>
  <c r="T1611" i="10"/>
  <c r="U1611" i="10"/>
  <c r="T1612" i="10"/>
  <c r="V1612" i="10" s="1"/>
  <c r="U1612" i="10"/>
  <c r="T1613" i="10"/>
  <c r="U1613" i="10"/>
  <c r="T1614" i="10"/>
  <c r="U1614" i="10"/>
  <c r="T1615" i="10"/>
  <c r="U1615" i="10"/>
  <c r="T1616" i="10"/>
  <c r="V1616" i="10" s="1"/>
  <c r="U1616" i="10"/>
  <c r="T1617" i="10"/>
  <c r="U1617" i="10"/>
  <c r="T1618" i="10"/>
  <c r="U1618" i="10"/>
  <c r="T1619" i="10"/>
  <c r="U1619" i="10"/>
  <c r="T1620" i="10"/>
  <c r="V1620" i="10" s="1"/>
  <c r="U1620" i="10"/>
  <c r="T1621" i="10"/>
  <c r="U1621" i="10"/>
  <c r="T1622" i="10"/>
  <c r="U1622" i="10"/>
  <c r="T1623" i="10"/>
  <c r="U1623" i="10"/>
  <c r="T1624" i="10"/>
  <c r="V1624" i="10" s="1"/>
  <c r="U1624" i="10"/>
  <c r="T1625" i="10"/>
  <c r="U1625" i="10"/>
  <c r="T1626" i="10"/>
  <c r="U1626" i="10"/>
  <c r="T1627" i="10"/>
  <c r="U1627" i="10"/>
  <c r="T1628" i="10"/>
  <c r="V1628" i="10" s="1"/>
  <c r="U1628" i="10"/>
  <c r="T1629" i="10"/>
  <c r="U1629" i="10"/>
  <c r="T1630" i="10"/>
  <c r="U1630" i="10"/>
  <c r="T1631" i="10"/>
  <c r="U1631" i="10"/>
  <c r="T1632" i="10"/>
  <c r="V1632" i="10" s="1"/>
  <c r="U1632" i="10"/>
  <c r="T1633" i="10"/>
  <c r="U1633" i="10"/>
  <c r="T1634" i="10"/>
  <c r="U1634" i="10"/>
  <c r="T1635" i="10"/>
  <c r="U1635" i="10"/>
  <c r="T1636" i="10"/>
  <c r="V1636" i="10" s="1"/>
  <c r="U1636" i="10"/>
  <c r="T1637" i="10"/>
  <c r="U1637" i="10"/>
  <c r="T1638" i="10"/>
  <c r="U1638" i="10"/>
  <c r="T1639" i="10"/>
  <c r="U1639" i="10"/>
  <c r="T1640" i="10"/>
  <c r="V1640" i="10" s="1"/>
  <c r="U1640" i="10"/>
  <c r="T1641" i="10"/>
  <c r="U1641" i="10"/>
  <c r="T1642" i="10"/>
  <c r="U1642" i="10"/>
  <c r="T1643" i="10"/>
  <c r="U1643" i="10"/>
  <c r="T1644" i="10"/>
  <c r="V1644" i="10" s="1"/>
  <c r="U1644" i="10"/>
  <c r="T1645" i="10"/>
  <c r="U1645" i="10"/>
  <c r="T1646" i="10"/>
  <c r="U1646" i="10"/>
  <c r="T1647" i="10"/>
  <c r="U1647" i="10"/>
  <c r="T1648" i="10"/>
  <c r="V1648" i="10" s="1"/>
  <c r="U1648" i="10"/>
  <c r="T1649" i="10"/>
  <c r="U1649" i="10"/>
  <c r="T1650" i="10"/>
  <c r="U1650" i="10"/>
  <c r="T1651" i="10"/>
  <c r="U1651" i="10"/>
  <c r="T1652" i="10"/>
  <c r="V1652" i="10" s="1"/>
  <c r="U1652" i="10"/>
  <c r="T1653" i="10"/>
  <c r="U1653" i="10"/>
  <c r="T1654" i="10"/>
  <c r="U1654" i="10"/>
  <c r="T1655" i="10"/>
  <c r="U1655" i="10"/>
  <c r="T1656" i="10"/>
  <c r="V1656" i="10" s="1"/>
  <c r="U1656" i="10"/>
  <c r="T1657" i="10"/>
  <c r="U1657" i="10"/>
  <c r="T1658" i="10"/>
  <c r="U1658" i="10"/>
  <c r="T1659" i="10"/>
  <c r="U1659" i="10"/>
  <c r="T1660" i="10"/>
  <c r="V1660" i="10" s="1"/>
  <c r="U1660" i="10"/>
  <c r="T1661" i="10"/>
  <c r="U1661" i="10"/>
  <c r="T1662" i="10"/>
  <c r="U1662" i="10"/>
  <c r="T1663" i="10"/>
  <c r="U1663" i="10"/>
  <c r="T1664" i="10"/>
  <c r="V1664" i="10" s="1"/>
  <c r="U1664" i="10"/>
  <c r="T1665" i="10"/>
  <c r="U1665" i="10"/>
  <c r="T1666" i="10"/>
  <c r="U1666" i="10"/>
  <c r="T1667" i="10"/>
  <c r="U1667" i="10"/>
  <c r="T1668" i="10"/>
  <c r="V1668" i="10" s="1"/>
  <c r="U1668" i="10"/>
  <c r="T1669" i="10"/>
  <c r="U1669" i="10"/>
  <c r="T1670" i="10"/>
  <c r="U1670" i="10"/>
  <c r="T1671" i="10"/>
  <c r="U1671" i="10"/>
  <c r="T1672" i="10"/>
  <c r="V1672" i="10" s="1"/>
  <c r="U1672" i="10"/>
  <c r="T1673" i="10"/>
  <c r="U1673" i="10"/>
  <c r="T1674" i="10"/>
  <c r="U1674" i="10"/>
  <c r="T1675" i="10"/>
  <c r="U1675" i="10"/>
  <c r="T1676" i="10"/>
  <c r="V1676" i="10" s="1"/>
  <c r="U1676" i="10"/>
  <c r="T1677" i="10"/>
  <c r="U1677" i="10"/>
  <c r="T1678" i="10"/>
  <c r="U1678" i="10"/>
  <c r="T1679" i="10"/>
  <c r="U1679" i="10"/>
  <c r="T1680" i="10"/>
  <c r="V1680" i="10" s="1"/>
  <c r="U1680" i="10"/>
  <c r="T1681" i="10"/>
  <c r="U1681" i="10"/>
  <c r="T1682" i="10"/>
  <c r="U1682" i="10"/>
  <c r="T1683" i="10"/>
  <c r="U1683" i="10"/>
  <c r="T1684" i="10"/>
  <c r="V1684" i="10" s="1"/>
  <c r="U1684" i="10"/>
  <c r="T1685" i="10"/>
  <c r="U1685" i="10"/>
  <c r="T1686" i="10"/>
  <c r="U1686" i="10"/>
  <c r="T1687" i="10"/>
  <c r="U1687" i="10"/>
  <c r="T1688" i="10"/>
  <c r="V1688" i="10" s="1"/>
  <c r="U1688" i="10"/>
  <c r="T1689" i="10"/>
  <c r="U1689" i="10"/>
  <c r="T1690" i="10"/>
  <c r="U1690" i="10"/>
  <c r="T1691" i="10"/>
  <c r="U1691" i="10"/>
  <c r="T1692" i="10"/>
  <c r="V1692" i="10" s="1"/>
  <c r="U1692" i="10"/>
  <c r="T1693" i="10"/>
  <c r="U1693" i="10"/>
  <c r="T1694" i="10"/>
  <c r="U1694" i="10"/>
  <c r="T1695" i="10"/>
  <c r="U1695" i="10"/>
  <c r="T1696" i="10"/>
  <c r="V1696" i="10" s="1"/>
  <c r="U1696" i="10"/>
  <c r="T1697" i="10"/>
  <c r="U1697" i="10"/>
  <c r="T1698" i="10"/>
  <c r="U1698" i="10"/>
  <c r="T1699" i="10"/>
  <c r="U1699" i="10"/>
  <c r="T1700" i="10"/>
  <c r="V1700" i="10" s="1"/>
  <c r="U1700" i="10"/>
  <c r="T1701" i="10"/>
  <c r="U1701" i="10"/>
  <c r="T1702" i="10"/>
  <c r="U1702" i="10"/>
  <c r="T1703" i="10"/>
  <c r="U1703" i="10"/>
  <c r="T1704" i="10"/>
  <c r="V1704" i="10" s="1"/>
  <c r="U1704" i="10"/>
  <c r="T1705" i="10"/>
  <c r="U1705" i="10"/>
  <c r="T1706" i="10"/>
  <c r="U1706" i="10"/>
  <c r="T1707" i="10"/>
  <c r="U1707" i="10"/>
  <c r="T1708" i="10"/>
  <c r="V1708" i="10" s="1"/>
  <c r="U1708" i="10"/>
  <c r="T1709" i="10"/>
  <c r="U1709" i="10"/>
  <c r="T1710" i="10"/>
  <c r="U1710" i="10"/>
  <c r="T1711" i="10"/>
  <c r="U1711" i="10"/>
  <c r="T1712" i="10"/>
  <c r="V1712" i="10" s="1"/>
  <c r="U1712" i="10"/>
  <c r="T1713" i="10"/>
  <c r="U1713" i="10"/>
  <c r="T1714" i="10"/>
  <c r="U1714" i="10"/>
  <c r="T1715" i="10"/>
  <c r="U1715" i="10"/>
  <c r="T1716" i="10"/>
  <c r="V1716" i="10" s="1"/>
  <c r="U1716" i="10"/>
  <c r="T1717" i="10"/>
  <c r="U1717" i="10"/>
  <c r="T1718" i="10"/>
  <c r="U1718" i="10"/>
  <c r="T1719" i="10"/>
  <c r="U1719" i="10"/>
  <c r="T1720" i="10"/>
  <c r="V1720" i="10" s="1"/>
  <c r="U1720" i="10"/>
  <c r="T1721" i="10"/>
  <c r="U1721" i="10"/>
  <c r="T1722" i="10"/>
  <c r="U1722" i="10"/>
  <c r="T1723" i="10"/>
  <c r="U1723" i="10"/>
  <c r="T1724" i="10"/>
  <c r="V1724" i="10" s="1"/>
  <c r="U1724" i="10"/>
  <c r="T1725" i="10"/>
  <c r="U1725" i="10"/>
  <c r="T1726" i="10"/>
  <c r="U1726" i="10"/>
  <c r="T1727" i="10"/>
  <c r="U1727" i="10"/>
  <c r="T1728" i="10"/>
  <c r="V1728" i="10" s="1"/>
  <c r="U1728" i="10"/>
  <c r="T1729" i="10"/>
  <c r="U1729" i="10"/>
  <c r="T1730" i="10"/>
  <c r="U1730" i="10"/>
  <c r="T1731" i="10"/>
  <c r="U1731" i="10"/>
  <c r="T1732" i="10"/>
  <c r="V1732" i="10" s="1"/>
  <c r="U1732" i="10"/>
  <c r="T1733" i="10"/>
  <c r="U1733" i="10"/>
  <c r="T1734" i="10"/>
  <c r="U1734" i="10"/>
  <c r="T1735" i="10"/>
  <c r="U1735" i="10"/>
  <c r="T1736" i="10"/>
  <c r="V1736" i="10" s="1"/>
  <c r="U1736" i="10"/>
  <c r="T1737" i="10"/>
  <c r="U1737" i="10"/>
  <c r="T1738" i="10"/>
  <c r="U1738" i="10"/>
  <c r="T1739" i="10"/>
  <c r="U1739" i="10"/>
  <c r="T1740" i="10"/>
  <c r="V1740" i="10" s="1"/>
  <c r="U1740" i="10"/>
  <c r="T1741" i="10"/>
  <c r="U1741" i="10"/>
  <c r="T1742" i="10"/>
  <c r="U1742" i="10"/>
  <c r="T1743" i="10"/>
  <c r="U1743" i="10"/>
  <c r="T1744" i="10"/>
  <c r="V1744" i="10" s="1"/>
  <c r="U1744" i="10"/>
  <c r="T1745" i="10"/>
  <c r="U1745" i="10"/>
  <c r="T1746" i="10"/>
  <c r="U1746" i="10"/>
  <c r="T1747" i="10"/>
  <c r="U1747" i="10"/>
  <c r="T1748" i="10"/>
  <c r="V1748" i="10" s="1"/>
  <c r="U1748" i="10"/>
  <c r="T1749" i="10"/>
  <c r="U1749" i="10"/>
  <c r="T1750" i="10"/>
  <c r="U1750" i="10"/>
  <c r="T1751" i="10"/>
  <c r="U1751" i="10"/>
  <c r="T1752" i="10"/>
  <c r="V1752" i="10" s="1"/>
  <c r="U1752" i="10"/>
  <c r="T1753" i="10"/>
  <c r="U1753" i="10"/>
  <c r="T1754" i="10"/>
  <c r="U1754" i="10"/>
  <c r="T1755" i="10"/>
  <c r="U1755" i="10"/>
  <c r="T1756" i="10"/>
  <c r="V1756" i="10" s="1"/>
  <c r="U1756" i="10"/>
  <c r="T1757" i="10"/>
  <c r="U1757" i="10"/>
  <c r="T1758" i="10"/>
  <c r="U1758" i="10"/>
  <c r="T1759" i="10"/>
  <c r="U1759" i="10"/>
  <c r="T1760" i="10"/>
  <c r="V1760" i="10" s="1"/>
  <c r="U1760" i="10"/>
  <c r="T1761" i="10"/>
  <c r="U1761" i="10"/>
  <c r="T1762" i="10"/>
  <c r="U1762" i="10"/>
  <c r="T1763" i="10"/>
  <c r="U1763" i="10"/>
  <c r="T1764" i="10"/>
  <c r="V1764" i="10" s="1"/>
  <c r="U1764" i="10"/>
  <c r="T1765" i="10"/>
  <c r="U1765" i="10"/>
  <c r="T1766" i="10"/>
  <c r="U1766" i="10"/>
  <c r="T1767" i="10"/>
  <c r="U1767" i="10"/>
  <c r="T1768" i="10"/>
  <c r="V1768" i="10" s="1"/>
  <c r="U1768" i="10"/>
  <c r="T1769" i="10"/>
  <c r="U1769" i="10"/>
  <c r="T1770" i="10"/>
  <c r="U1770" i="10"/>
  <c r="T1771" i="10"/>
  <c r="U1771" i="10"/>
  <c r="T1772" i="10"/>
  <c r="V1772" i="10" s="1"/>
  <c r="U1772" i="10"/>
  <c r="T1773" i="10"/>
  <c r="U1773" i="10"/>
  <c r="T1774" i="10"/>
  <c r="U1774" i="10"/>
  <c r="T1775" i="10"/>
  <c r="U1775" i="10"/>
  <c r="T1776" i="10"/>
  <c r="V1776" i="10" s="1"/>
  <c r="U1776" i="10"/>
  <c r="T1777" i="10"/>
  <c r="U1777" i="10"/>
  <c r="T1778" i="10"/>
  <c r="U1778" i="10"/>
  <c r="T1779" i="10"/>
  <c r="U1779" i="10"/>
  <c r="T1780" i="10"/>
  <c r="V1780" i="10" s="1"/>
  <c r="U1780" i="10"/>
  <c r="T1781" i="10"/>
  <c r="U1781" i="10"/>
  <c r="T1782" i="10"/>
  <c r="U1782" i="10"/>
  <c r="T1783" i="10"/>
  <c r="U1783" i="10"/>
  <c r="T1784" i="10"/>
  <c r="V1784" i="10" s="1"/>
  <c r="U1784" i="10"/>
  <c r="T1785" i="10"/>
  <c r="U1785" i="10"/>
  <c r="T1786" i="10"/>
  <c r="U1786" i="10"/>
  <c r="T1787" i="10"/>
  <c r="U1787" i="10"/>
  <c r="T1788" i="10"/>
  <c r="V1788" i="10" s="1"/>
  <c r="U1788" i="10"/>
  <c r="T1789" i="10"/>
  <c r="U1789" i="10"/>
  <c r="T1790" i="10"/>
  <c r="U1790" i="10"/>
  <c r="T1791" i="10"/>
  <c r="U1791" i="10"/>
  <c r="T1792" i="10"/>
  <c r="V1792" i="10" s="1"/>
  <c r="U1792" i="10"/>
  <c r="T1793" i="10"/>
  <c r="U1793" i="10"/>
  <c r="T1794" i="10"/>
  <c r="U1794" i="10"/>
  <c r="T1795" i="10"/>
  <c r="U1795" i="10"/>
  <c r="T1796" i="10"/>
  <c r="V1796" i="10" s="1"/>
  <c r="U1796" i="10"/>
  <c r="T1797" i="10"/>
  <c r="U1797" i="10"/>
  <c r="T1798" i="10"/>
  <c r="U1798" i="10"/>
  <c r="T1799" i="10"/>
  <c r="U1799" i="10"/>
  <c r="T1800" i="10"/>
  <c r="V1800" i="10" s="1"/>
  <c r="U1800" i="10"/>
  <c r="T1801" i="10"/>
  <c r="U1801" i="10"/>
  <c r="T1802" i="10"/>
  <c r="U1802" i="10"/>
  <c r="T1803" i="10"/>
  <c r="U1803" i="10"/>
  <c r="T1804" i="10"/>
  <c r="V1804" i="10" s="1"/>
  <c r="U1804" i="10"/>
  <c r="T1805" i="10"/>
  <c r="U1805" i="10"/>
  <c r="T1806" i="10"/>
  <c r="U1806" i="10"/>
  <c r="T1807" i="10"/>
  <c r="U1807" i="10"/>
  <c r="T1808" i="10"/>
  <c r="V1808" i="10" s="1"/>
  <c r="U1808" i="10"/>
  <c r="T1809" i="10"/>
  <c r="U1809" i="10"/>
  <c r="T1810" i="10"/>
  <c r="U1810" i="10"/>
  <c r="T1811" i="10"/>
  <c r="U1811" i="10"/>
  <c r="T1812" i="10"/>
  <c r="V1812" i="10" s="1"/>
  <c r="U1812" i="10"/>
  <c r="T1813" i="10"/>
  <c r="U1813" i="10"/>
  <c r="T1814" i="10"/>
  <c r="U1814" i="10"/>
  <c r="T1815" i="10"/>
  <c r="U1815" i="10"/>
  <c r="T1816" i="10"/>
  <c r="V1816" i="10" s="1"/>
  <c r="U1816" i="10"/>
  <c r="T1817" i="10"/>
  <c r="U1817" i="10"/>
  <c r="T1818" i="10"/>
  <c r="U1818" i="10"/>
  <c r="T1819" i="10"/>
  <c r="U1819" i="10"/>
  <c r="T1820" i="10"/>
  <c r="V1820" i="10" s="1"/>
  <c r="U1820" i="10"/>
  <c r="T1821" i="10"/>
  <c r="U1821" i="10"/>
  <c r="T1822" i="10"/>
  <c r="U1822" i="10"/>
  <c r="T1823" i="10"/>
  <c r="U1823" i="10"/>
  <c r="T1824" i="10"/>
  <c r="V1824" i="10" s="1"/>
  <c r="U1824" i="10"/>
  <c r="T1825" i="10"/>
  <c r="U1825" i="10"/>
  <c r="T1826" i="10"/>
  <c r="U1826" i="10"/>
  <c r="T1827" i="10"/>
  <c r="U1827" i="10"/>
  <c r="T1828" i="10"/>
  <c r="V1828" i="10" s="1"/>
  <c r="U1828" i="10"/>
  <c r="T1829" i="10"/>
  <c r="U1829" i="10"/>
  <c r="T1830" i="10"/>
  <c r="U1830" i="10"/>
  <c r="T1831" i="10"/>
  <c r="U1831" i="10"/>
  <c r="T1832" i="10"/>
  <c r="V1832" i="10" s="1"/>
  <c r="U1832" i="10"/>
  <c r="T1833" i="10"/>
  <c r="U1833" i="10"/>
  <c r="T1834" i="10"/>
  <c r="U1834" i="10"/>
  <c r="T1835" i="10"/>
  <c r="U1835" i="10"/>
  <c r="T1836" i="10"/>
  <c r="V1836" i="10" s="1"/>
  <c r="U1836" i="10"/>
  <c r="T1837" i="10"/>
  <c r="U1837" i="10"/>
  <c r="T1838" i="10"/>
  <c r="U1838" i="10"/>
  <c r="T1839" i="10"/>
  <c r="U1839" i="10"/>
  <c r="T1840" i="10"/>
  <c r="V1840" i="10" s="1"/>
  <c r="U1840" i="10"/>
  <c r="T1841" i="10"/>
  <c r="U1841" i="10"/>
  <c r="T1842" i="10"/>
  <c r="U1842" i="10"/>
  <c r="T1843" i="10"/>
  <c r="U1843" i="10"/>
  <c r="T1844" i="10"/>
  <c r="V1844" i="10" s="1"/>
  <c r="U1844" i="10"/>
  <c r="T1845" i="10"/>
  <c r="U1845" i="10"/>
  <c r="T1846" i="10"/>
  <c r="U1846" i="10"/>
  <c r="T1847" i="10"/>
  <c r="U1847" i="10"/>
  <c r="T1848" i="10"/>
  <c r="V1848" i="10" s="1"/>
  <c r="U1848" i="10"/>
  <c r="T1849" i="10"/>
  <c r="U1849" i="10"/>
  <c r="T1850" i="10"/>
  <c r="U1850" i="10"/>
  <c r="T1851" i="10"/>
  <c r="U1851" i="10"/>
  <c r="T1852" i="10"/>
  <c r="V1852" i="10" s="1"/>
  <c r="U1852" i="10"/>
  <c r="T1853" i="10"/>
  <c r="U1853" i="10"/>
  <c r="T1854" i="10"/>
  <c r="U1854" i="10"/>
  <c r="T1855" i="10"/>
  <c r="U1855" i="10"/>
  <c r="T1856" i="10"/>
  <c r="V1856" i="10" s="1"/>
  <c r="U1856" i="10"/>
  <c r="T1857" i="10"/>
  <c r="U1857" i="10"/>
  <c r="T1858" i="10"/>
  <c r="U1858" i="10"/>
  <c r="T1859" i="10"/>
  <c r="U1859" i="10"/>
  <c r="T1860" i="10"/>
  <c r="V1860" i="10" s="1"/>
  <c r="U1860" i="10"/>
  <c r="T1861" i="10"/>
  <c r="U1861" i="10"/>
  <c r="T1862" i="10"/>
  <c r="U1862" i="10"/>
  <c r="T1863" i="10"/>
  <c r="U1863" i="10"/>
  <c r="T1864" i="10"/>
  <c r="V1864" i="10" s="1"/>
  <c r="U1864" i="10"/>
  <c r="T1865" i="10"/>
  <c r="U1865" i="10"/>
  <c r="T1866" i="10"/>
  <c r="U1866" i="10"/>
  <c r="T1867" i="10"/>
  <c r="U1867" i="10"/>
  <c r="T1868" i="10"/>
  <c r="V1868" i="10" s="1"/>
  <c r="U1868" i="10"/>
  <c r="T1869" i="10"/>
  <c r="U1869" i="10"/>
  <c r="T1870" i="10"/>
  <c r="U1870" i="10"/>
  <c r="T1871" i="10"/>
  <c r="U1871" i="10"/>
  <c r="T1872" i="10"/>
  <c r="V1872" i="10" s="1"/>
  <c r="U1872" i="10"/>
  <c r="T1873" i="10"/>
  <c r="U1873" i="10"/>
  <c r="T1874" i="10"/>
  <c r="U1874" i="10"/>
  <c r="T1875" i="10"/>
  <c r="U1875" i="10"/>
  <c r="T1876" i="10"/>
  <c r="V1876" i="10" s="1"/>
  <c r="U1876" i="10"/>
  <c r="T1877" i="10"/>
  <c r="U1877" i="10"/>
  <c r="T1878" i="10"/>
  <c r="U1878" i="10"/>
  <c r="T1879" i="10"/>
  <c r="U1879" i="10"/>
  <c r="T1880" i="10"/>
  <c r="V1880" i="10" s="1"/>
  <c r="U1880" i="10"/>
  <c r="T1881" i="10"/>
  <c r="U1881" i="10"/>
  <c r="T1882" i="10"/>
  <c r="U1882" i="10"/>
  <c r="T1883" i="10"/>
  <c r="U1883" i="10"/>
  <c r="T1884" i="10"/>
  <c r="V1884" i="10" s="1"/>
  <c r="U1884" i="10"/>
  <c r="T1885" i="10"/>
  <c r="U1885" i="10"/>
  <c r="T1886" i="10"/>
  <c r="U1886" i="10"/>
  <c r="T1887" i="10"/>
  <c r="U1887" i="10"/>
  <c r="T1888" i="10"/>
  <c r="V1888" i="10" s="1"/>
  <c r="U1888" i="10"/>
  <c r="T1889" i="10"/>
  <c r="U1889" i="10"/>
  <c r="T1890" i="10"/>
  <c r="U1890" i="10"/>
  <c r="T1891" i="10"/>
  <c r="U1891" i="10"/>
  <c r="T1892" i="10"/>
  <c r="V1892" i="10" s="1"/>
  <c r="U1892" i="10"/>
  <c r="T1893" i="10"/>
  <c r="U1893" i="10"/>
  <c r="T1894" i="10"/>
  <c r="U1894" i="10"/>
  <c r="T1895" i="10"/>
  <c r="U1895" i="10"/>
  <c r="T1896" i="10"/>
  <c r="V1896" i="10" s="1"/>
  <c r="U1896" i="10"/>
  <c r="T1897" i="10"/>
  <c r="U1897" i="10"/>
  <c r="T1898" i="10"/>
  <c r="U1898" i="10"/>
  <c r="T1899" i="10"/>
  <c r="U1899" i="10"/>
  <c r="T1900" i="10"/>
  <c r="V1900" i="10" s="1"/>
  <c r="U1900" i="10"/>
  <c r="T1901" i="10"/>
  <c r="U1901" i="10"/>
  <c r="T1902" i="10"/>
  <c r="U1902" i="10"/>
  <c r="T1903" i="10"/>
  <c r="U1903" i="10"/>
  <c r="T1904" i="10"/>
  <c r="V1904" i="10" s="1"/>
  <c r="U1904" i="10"/>
  <c r="T1905" i="10"/>
  <c r="U1905" i="10"/>
  <c r="T1906" i="10"/>
  <c r="U1906" i="10"/>
  <c r="T1907" i="10"/>
  <c r="U1907" i="10"/>
  <c r="T1908" i="10"/>
  <c r="V1908" i="10" s="1"/>
  <c r="U1908" i="10"/>
  <c r="T1909" i="10"/>
  <c r="U1909" i="10"/>
  <c r="T1910" i="10"/>
  <c r="U1910" i="10"/>
  <c r="T1911" i="10"/>
  <c r="U1911" i="10"/>
  <c r="T1912" i="10"/>
  <c r="V1912" i="10" s="1"/>
  <c r="U1912" i="10"/>
  <c r="T1913" i="10"/>
  <c r="U1913" i="10"/>
  <c r="T1914" i="10"/>
  <c r="U1914" i="10"/>
  <c r="T1915" i="10"/>
  <c r="U1915" i="10"/>
  <c r="T1916" i="10"/>
  <c r="V1916" i="10" s="1"/>
  <c r="U1916" i="10"/>
  <c r="T1917" i="10"/>
  <c r="U1917" i="10"/>
  <c r="T1918" i="10"/>
  <c r="U1918" i="10"/>
  <c r="T1919" i="10"/>
  <c r="U1919" i="10"/>
  <c r="T1920" i="10"/>
  <c r="V1920" i="10" s="1"/>
  <c r="U1920" i="10"/>
  <c r="T1921" i="10"/>
  <c r="U1921" i="10"/>
  <c r="T1922" i="10"/>
  <c r="U1922" i="10"/>
  <c r="T1923" i="10"/>
  <c r="U1923" i="10"/>
  <c r="T1924" i="10"/>
  <c r="V1924" i="10" s="1"/>
  <c r="U1924" i="10"/>
  <c r="T1925" i="10"/>
  <c r="U1925" i="10"/>
  <c r="T1926" i="10"/>
  <c r="U1926" i="10"/>
  <c r="T1927" i="10"/>
  <c r="U1927" i="10"/>
  <c r="T1928" i="10"/>
  <c r="V1928" i="10" s="1"/>
  <c r="U1928" i="10"/>
  <c r="T1929" i="10"/>
  <c r="U1929" i="10"/>
  <c r="T1930" i="10"/>
  <c r="U1930" i="10"/>
  <c r="T1931" i="10"/>
  <c r="U1931" i="10"/>
  <c r="T1932" i="10"/>
  <c r="V1932" i="10" s="1"/>
  <c r="U1932" i="10"/>
  <c r="T1933" i="10"/>
  <c r="U1933" i="10"/>
  <c r="T1934" i="10"/>
  <c r="U1934" i="10"/>
  <c r="T1935" i="10"/>
  <c r="U1935" i="10"/>
  <c r="T1936" i="10"/>
  <c r="V1936" i="10" s="1"/>
  <c r="U1936" i="10"/>
  <c r="T1937" i="10"/>
  <c r="U1937" i="10"/>
  <c r="T1938" i="10"/>
  <c r="U1938" i="10"/>
  <c r="T1939" i="10"/>
  <c r="U1939" i="10"/>
  <c r="T1940" i="10"/>
  <c r="V1940" i="10" s="1"/>
  <c r="U1940" i="10"/>
  <c r="T1941" i="10"/>
  <c r="U1941" i="10"/>
  <c r="T1942" i="10"/>
  <c r="U1942" i="10"/>
  <c r="T1943" i="10"/>
  <c r="U1943" i="10"/>
  <c r="T1944" i="10"/>
  <c r="V1944" i="10" s="1"/>
  <c r="U1944" i="10"/>
  <c r="T1945" i="10"/>
  <c r="U1945" i="10"/>
  <c r="T1946" i="10"/>
  <c r="U1946" i="10"/>
  <c r="T1947" i="10"/>
  <c r="U1947" i="10"/>
  <c r="T1948" i="10"/>
  <c r="V1948" i="10" s="1"/>
  <c r="U1948" i="10"/>
  <c r="T1949" i="10"/>
  <c r="U1949" i="10"/>
  <c r="T1950" i="10"/>
  <c r="U1950" i="10"/>
  <c r="T1951" i="10"/>
  <c r="U1951" i="10"/>
  <c r="T1952" i="10"/>
  <c r="V1952" i="10" s="1"/>
  <c r="U1952" i="10"/>
  <c r="T1953" i="10"/>
  <c r="U1953" i="10"/>
  <c r="T1954" i="10"/>
  <c r="U1954" i="10"/>
  <c r="T1955" i="10"/>
  <c r="U1955" i="10"/>
  <c r="T1956" i="10"/>
  <c r="V1956" i="10" s="1"/>
  <c r="U1956" i="10"/>
  <c r="T1957" i="10"/>
  <c r="U1957" i="10"/>
  <c r="T1958" i="10"/>
  <c r="U1958" i="10"/>
  <c r="T1959" i="10"/>
  <c r="U1959" i="10"/>
  <c r="T1960" i="10"/>
  <c r="V1960" i="10" s="1"/>
  <c r="U1960" i="10"/>
  <c r="T1961" i="10"/>
  <c r="U1961" i="10"/>
  <c r="T1962" i="10"/>
  <c r="U1962" i="10"/>
  <c r="T1963" i="10"/>
  <c r="U1963" i="10"/>
  <c r="T1964" i="10"/>
  <c r="V1964" i="10" s="1"/>
  <c r="U1964" i="10"/>
  <c r="T1965" i="10"/>
  <c r="U1965" i="10"/>
  <c r="T1966" i="10"/>
  <c r="U1966" i="10"/>
  <c r="T1967" i="10"/>
  <c r="U1967" i="10"/>
  <c r="T1968" i="10"/>
  <c r="V1968" i="10" s="1"/>
  <c r="U1968" i="10"/>
  <c r="T1969" i="10"/>
  <c r="U1969" i="10"/>
  <c r="T1970" i="10"/>
  <c r="U1970" i="10"/>
  <c r="T1971" i="10"/>
  <c r="U1971" i="10"/>
  <c r="T1972" i="10"/>
  <c r="V1972" i="10" s="1"/>
  <c r="U1972" i="10"/>
  <c r="T1973" i="10"/>
  <c r="U1973" i="10"/>
  <c r="T1974" i="10"/>
  <c r="U1974" i="10"/>
  <c r="T1975" i="10"/>
  <c r="U1975" i="10"/>
  <c r="T1976" i="10"/>
  <c r="V1976" i="10" s="1"/>
  <c r="U1976" i="10"/>
  <c r="T1977" i="10"/>
  <c r="U1977" i="10"/>
  <c r="T1978" i="10"/>
  <c r="U1978" i="10"/>
  <c r="T1979" i="10"/>
  <c r="U1979" i="10"/>
  <c r="T1980" i="10"/>
  <c r="V1980" i="10" s="1"/>
  <c r="U1980" i="10"/>
  <c r="T1981" i="10"/>
  <c r="U1981" i="10"/>
  <c r="T1982" i="10"/>
  <c r="U1982" i="10"/>
  <c r="T1983" i="10"/>
  <c r="U1983" i="10"/>
  <c r="T1984" i="10"/>
  <c r="V1984" i="10" s="1"/>
  <c r="U1984" i="10"/>
  <c r="T1985" i="10"/>
  <c r="U1985" i="10"/>
  <c r="T1986" i="10"/>
  <c r="U1986" i="10"/>
  <c r="T1987" i="10"/>
  <c r="U1987" i="10"/>
  <c r="T1988" i="10"/>
  <c r="V1988" i="10" s="1"/>
  <c r="U1988" i="10"/>
  <c r="T1989" i="10"/>
  <c r="U1989" i="10"/>
  <c r="T1990" i="10"/>
  <c r="U1990" i="10"/>
  <c r="T1991" i="10"/>
  <c r="U1991" i="10"/>
  <c r="T1992" i="10"/>
  <c r="V1992" i="10" s="1"/>
  <c r="U1992" i="10"/>
  <c r="T1993" i="10"/>
  <c r="U1993" i="10"/>
  <c r="T1994" i="10"/>
  <c r="U1994" i="10"/>
  <c r="T1995" i="10"/>
  <c r="U1995" i="10"/>
  <c r="T1996" i="10"/>
  <c r="V1996" i="10" s="1"/>
  <c r="U1996" i="10"/>
  <c r="T1997" i="10"/>
  <c r="U1997" i="10"/>
  <c r="T1998" i="10"/>
  <c r="U1998" i="10"/>
  <c r="T1999" i="10"/>
  <c r="U1999" i="10"/>
  <c r="T2000" i="10"/>
  <c r="V2000" i="10" s="1"/>
  <c r="U2000" i="10"/>
  <c r="T2001" i="10"/>
  <c r="U2001" i="10"/>
  <c r="T2002" i="10"/>
  <c r="U2002" i="10"/>
  <c r="T2003" i="10"/>
  <c r="U2003" i="10"/>
  <c r="T2004" i="10"/>
  <c r="V2004" i="10" s="1"/>
  <c r="U2004" i="10"/>
  <c r="T2005" i="10"/>
  <c r="U2005" i="10"/>
  <c r="T2006" i="10"/>
  <c r="U2006" i="10"/>
  <c r="T2007" i="10"/>
  <c r="U2007" i="10"/>
  <c r="T2008" i="10"/>
  <c r="V2008" i="10" s="1"/>
  <c r="U2008" i="10"/>
  <c r="T2009" i="10"/>
  <c r="U2009" i="10"/>
  <c r="T2010" i="10"/>
  <c r="U2010" i="10"/>
  <c r="T2011" i="10"/>
  <c r="U2011" i="10"/>
  <c r="T2012" i="10"/>
  <c r="V2012" i="10" s="1"/>
  <c r="U2012" i="10"/>
  <c r="T2013" i="10"/>
  <c r="U2013" i="10"/>
  <c r="T2014" i="10"/>
  <c r="U2014" i="10"/>
  <c r="T2015" i="10"/>
  <c r="U2015" i="10"/>
  <c r="T2016" i="10"/>
  <c r="V2016" i="10" s="1"/>
  <c r="U2016" i="10"/>
  <c r="T2017" i="10"/>
  <c r="U2017" i="10"/>
  <c r="T2018" i="10"/>
  <c r="U2018" i="10"/>
  <c r="T2019" i="10"/>
  <c r="U2019" i="10"/>
  <c r="T2020" i="10"/>
  <c r="V2020" i="10" s="1"/>
  <c r="U2020" i="10"/>
  <c r="T2021" i="10"/>
  <c r="U2021" i="10"/>
  <c r="T2022" i="10"/>
  <c r="U2022" i="10"/>
  <c r="T2023" i="10"/>
  <c r="U2023" i="10"/>
  <c r="T2024" i="10"/>
  <c r="V2024" i="10" s="1"/>
  <c r="U2024" i="10"/>
  <c r="T2025" i="10"/>
  <c r="U2025" i="10"/>
  <c r="T2026" i="10"/>
  <c r="U2026" i="10"/>
  <c r="T2027" i="10"/>
  <c r="U2027" i="10"/>
  <c r="T2028" i="10"/>
  <c r="V2028" i="10" s="1"/>
  <c r="U2028" i="10"/>
  <c r="T2029" i="10"/>
  <c r="U2029" i="10"/>
  <c r="T2030" i="10"/>
  <c r="U2030" i="10"/>
  <c r="T2031" i="10"/>
  <c r="U2031" i="10"/>
  <c r="T2032" i="10"/>
  <c r="V2032" i="10" s="1"/>
  <c r="U2032" i="10"/>
  <c r="T2033" i="10"/>
  <c r="U2033" i="10"/>
  <c r="T2034" i="10"/>
  <c r="U2034" i="10"/>
  <c r="T2035" i="10"/>
  <c r="U2035" i="10"/>
  <c r="T2036" i="10"/>
  <c r="V2036" i="10" s="1"/>
  <c r="U2036" i="10"/>
  <c r="T2037" i="10"/>
  <c r="U2037" i="10"/>
  <c r="T2038" i="10"/>
  <c r="U2038" i="10"/>
  <c r="T2039" i="10"/>
  <c r="U2039" i="10"/>
  <c r="T2040" i="10"/>
  <c r="V2040" i="10" s="1"/>
  <c r="U2040" i="10"/>
  <c r="T2041" i="10"/>
  <c r="U2041" i="10"/>
  <c r="T2042" i="10"/>
  <c r="U2042" i="10"/>
  <c r="T2043" i="10"/>
  <c r="U2043" i="10"/>
  <c r="T2044" i="10"/>
  <c r="V2044" i="10" s="1"/>
  <c r="U2044" i="10"/>
  <c r="T2045" i="10"/>
  <c r="U2045" i="10"/>
  <c r="T2046" i="10"/>
  <c r="U2046" i="10"/>
  <c r="T2047" i="10"/>
  <c r="U2047" i="10"/>
  <c r="T2048" i="10"/>
  <c r="V2048" i="10" s="1"/>
  <c r="U2048" i="10"/>
  <c r="T2049" i="10"/>
  <c r="U2049" i="10"/>
  <c r="T2050" i="10"/>
  <c r="U2050" i="10"/>
  <c r="T2051" i="10"/>
  <c r="U2051" i="10"/>
  <c r="T2052" i="10"/>
  <c r="V2052" i="10" s="1"/>
  <c r="U2052" i="10"/>
  <c r="T2053" i="10"/>
  <c r="U2053" i="10"/>
  <c r="T2054" i="10"/>
  <c r="U2054" i="10"/>
  <c r="T2055" i="10"/>
  <c r="U2055" i="10"/>
  <c r="T2056" i="10"/>
  <c r="V2056" i="10" s="1"/>
  <c r="U2056" i="10"/>
  <c r="T2057" i="10"/>
  <c r="U2057" i="10"/>
  <c r="T2058" i="10"/>
  <c r="U2058" i="10"/>
  <c r="T2059" i="10"/>
  <c r="U2059" i="10"/>
  <c r="T2060" i="10"/>
  <c r="V2060" i="10" s="1"/>
  <c r="U2060" i="10"/>
  <c r="T2061" i="10"/>
  <c r="U2061" i="10"/>
  <c r="T2062" i="10"/>
  <c r="U2062" i="10"/>
  <c r="T2063" i="10"/>
  <c r="U2063" i="10"/>
  <c r="T2064" i="10"/>
  <c r="V2064" i="10" s="1"/>
  <c r="U2064" i="10"/>
  <c r="T2065" i="10"/>
  <c r="U2065" i="10"/>
  <c r="T2066" i="10"/>
  <c r="U2066" i="10"/>
  <c r="T2067" i="10"/>
  <c r="U2067" i="10"/>
  <c r="T2068" i="10"/>
  <c r="V2068" i="10" s="1"/>
  <c r="U2068" i="10"/>
  <c r="T2069" i="10"/>
  <c r="U2069" i="10"/>
  <c r="T2070" i="10"/>
  <c r="U2070" i="10"/>
  <c r="T2071" i="10"/>
  <c r="U2071" i="10"/>
  <c r="T2072" i="10"/>
  <c r="V2072" i="10" s="1"/>
  <c r="U2072" i="10"/>
  <c r="T2073" i="10"/>
  <c r="U2073" i="10"/>
  <c r="T2074" i="10"/>
  <c r="U2074" i="10"/>
  <c r="T2075" i="10"/>
  <c r="U2075" i="10"/>
  <c r="T2076" i="10"/>
  <c r="V2076" i="10" s="1"/>
  <c r="U2076" i="10"/>
  <c r="T2077" i="10"/>
  <c r="U2077" i="10"/>
  <c r="T2078" i="10"/>
  <c r="U2078" i="10"/>
  <c r="T2079" i="10"/>
  <c r="U2079" i="10"/>
  <c r="T2080" i="10"/>
  <c r="V2080" i="10" s="1"/>
  <c r="U2080" i="10"/>
  <c r="T2081" i="10"/>
  <c r="U2081" i="10"/>
  <c r="T2082" i="10"/>
  <c r="U2082" i="10"/>
  <c r="T2083" i="10"/>
  <c r="U2083" i="10"/>
  <c r="T2084" i="10"/>
  <c r="V2084" i="10" s="1"/>
  <c r="U2084" i="10"/>
  <c r="T2085" i="10"/>
  <c r="U2085" i="10"/>
  <c r="T2086" i="10"/>
  <c r="U2086" i="10"/>
  <c r="T2087" i="10"/>
  <c r="U2087" i="10"/>
  <c r="T2088" i="10"/>
  <c r="V2088" i="10" s="1"/>
  <c r="U2088" i="10"/>
  <c r="T2089" i="10"/>
  <c r="U2089" i="10"/>
  <c r="T2090" i="10"/>
  <c r="U2090" i="10"/>
  <c r="T2091" i="10"/>
  <c r="U2091" i="10"/>
  <c r="T2092" i="10"/>
  <c r="V2092" i="10" s="1"/>
  <c r="U2092" i="10"/>
  <c r="T2093" i="10"/>
  <c r="U2093" i="10"/>
  <c r="T2094" i="10"/>
  <c r="U2094" i="10"/>
  <c r="T2095" i="10"/>
  <c r="U2095" i="10"/>
  <c r="T2096" i="10"/>
  <c r="V2096" i="10" s="1"/>
  <c r="U2096" i="10"/>
  <c r="T2097" i="10"/>
  <c r="U2097" i="10"/>
  <c r="T2098" i="10"/>
  <c r="U2098" i="10"/>
  <c r="T2099" i="10"/>
  <c r="U2099" i="10"/>
  <c r="T2100" i="10"/>
  <c r="V2100" i="10" s="1"/>
  <c r="U2100" i="10"/>
  <c r="T2101" i="10"/>
  <c r="U2101" i="10"/>
  <c r="T2102" i="10"/>
  <c r="U2102" i="10"/>
  <c r="T2103" i="10"/>
  <c r="U2103" i="10"/>
  <c r="T2104" i="10"/>
  <c r="V2104" i="10" s="1"/>
  <c r="U2104" i="10"/>
  <c r="T2105" i="10"/>
  <c r="U2105" i="10"/>
  <c r="T2106" i="10"/>
  <c r="U2106" i="10"/>
  <c r="T2107" i="10"/>
  <c r="U2107" i="10"/>
  <c r="T2108" i="10"/>
  <c r="V2108" i="10" s="1"/>
  <c r="U2108" i="10"/>
  <c r="T2109" i="10"/>
  <c r="U2109" i="10"/>
  <c r="T2110" i="10"/>
  <c r="U2110" i="10"/>
  <c r="T2111" i="10"/>
  <c r="U2111" i="10"/>
  <c r="T2112" i="10"/>
  <c r="V2112" i="10" s="1"/>
  <c r="U2112" i="10"/>
  <c r="T2113" i="10"/>
  <c r="U2113" i="10"/>
  <c r="T2114" i="10"/>
  <c r="U2114" i="10"/>
  <c r="T2115" i="10"/>
  <c r="U2115" i="10"/>
  <c r="T2116" i="10"/>
  <c r="V2116" i="10" s="1"/>
  <c r="U2116" i="10"/>
  <c r="T2117" i="10"/>
  <c r="U2117" i="10"/>
  <c r="T2118" i="10"/>
  <c r="U2118" i="10"/>
  <c r="T2119" i="10"/>
  <c r="U2119" i="10"/>
  <c r="T2120" i="10"/>
  <c r="V2120" i="10" s="1"/>
  <c r="U2120" i="10"/>
  <c r="T2121" i="10"/>
  <c r="U2121" i="10"/>
  <c r="T2122" i="10"/>
  <c r="U2122" i="10"/>
  <c r="T2123" i="10"/>
  <c r="U2123" i="10"/>
  <c r="T2124" i="10"/>
  <c r="V2124" i="10" s="1"/>
  <c r="U2124" i="10"/>
  <c r="T2125" i="10"/>
  <c r="U2125" i="10"/>
  <c r="T2126" i="10"/>
  <c r="U2126" i="10"/>
  <c r="T2127" i="10"/>
  <c r="U2127" i="10"/>
  <c r="T2128" i="10"/>
  <c r="V2128" i="10" s="1"/>
  <c r="U2128" i="10"/>
  <c r="T2129" i="10"/>
  <c r="U2129" i="10"/>
  <c r="T2130" i="10"/>
  <c r="U2130" i="10"/>
  <c r="T2131" i="10"/>
  <c r="U2131" i="10"/>
  <c r="T2132" i="10"/>
  <c r="V2132" i="10" s="1"/>
  <c r="U2132" i="10"/>
  <c r="T2133" i="10"/>
  <c r="U2133" i="10"/>
  <c r="T2134" i="10"/>
  <c r="U2134" i="10"/>
  <c r="T2135" i="10"/>
  <c r="U2135" i="10"/>
  <c r="T2136" i="10"/>
  <c r="V2136" i="10" s="1"/>
  <c r="U2136" i="10"/>
  <c r="T2137" i="10"/>
  <c r="U2137" i="10"/>
  <c r="T2138" i="10"/>
  <c r="U2138" i="10"/>
  <c r="T2139" i="10"/>
  <c r="U2139" i="10"/>
  <c r="T2140" i="10"/>
  <c r="V2140" i="10" s="1"/>
  <c r="U2140" i="10"/>
  <c r="T2141" i="10"/>
  <c r="U2141" i="10"/>
  <c r="T2142" i="10"/>
  <c r="U2142" i="10"/>
  <c r="T2143" i="10"/>
  <c r="U2143" i="10"/>
  <c r="T2144" i="10"/>
  <c r="V2144" i="10" s="1"/>
  <c r="U2144" i="10"/>
  <c r="T2145" i="10"/>
  <c r="U2145" i="10"/>
  <c r="T2146" i="10"/>
  <c r="U2146" i="10"/>
  <c r="T2147" i="10"/>
  <c r="U2147" i="10"/>
  <c r="T2148" i="10"/>
  <c r="V2148" i="10" s="1"/>
  <c r="U2148" i="10"/>
  <c r="T2149" i="10"/>
  <c r="U2149" i="10"/>
  <c r="T2150" i="10"/>
  <c r="U2150" i="10"/>
  <c r="T2151" i="10"/>
  <c r="U2151" i="10"/>
  <c r="T2152" i="10"/>
  <c r="V2152" i="10" s="1"/>
  <c r="U2152" i="10"/>
  <c r="T2153" i="10"/>
  <c r="U2153" i="10"/>
  <c r="T2154" i="10"/>
  <c r="U2154" i="10"/>
  <c r="T2155" i="10"/>
  <c r="U2155" i="10"/>
  <c r="T2156" i="10"/>
  <c r="V2156" i="10" s="1"/>
  <c r="U2156" i="10"/>
  <c r="T2157" i="10"/>
  <c r="U2157" i="10"/>
  <c r="T2158" i="10"/>
  <c r="U2158" i="10"/>
  <c r="T2159" i="10"/>
  <c r="U2159" i="10"/>
  <c r="T2160" i="10"/>
  <c r="V2160" i="10" s="1"/>
  <c r="U2160" i="10"/>
  <c r="T2161" i="10"/>
  <c r="U2161" i="10"/>
  <c r="T2162" i="10"/>
  <c r="U2162" i="10"/>
  <c r="T2163" i="10"/>
  <c r="U2163" i="10"/>
  <c r="T2164" i="10"/>
  <c r="V2164" i="10" s="1"/>
  <c r="U2164" i="10"/>
  <c r="T2165" i="10"/>
  <c r="U2165" i="10"/>
  <c r="T2166" i="10"/>
  <c r="U2166" i="10"/>
  <c r="T2167" i="10"/>
  <c r="U2167" i="10"/>
  <c r="T2168" i="10"/>
  <c r="V2168" i="10" s="1"/>
  <c r="U2168" i="10"/>
  <c r="T2169" i="10"/>
  <c r="U2169" i="10"/>
  <c r="T2170" i="10"/>
  <c r="U2170" i="10"/>
  <c r="T2171" i="10"/>
  <c r="U2171" i="10"/>
  <c r="T2172" i="10"/>
  <c r="V2172" i="10" s="1"/>
  <c r="U2172" i="10"/>
  <c r="T2173" i="10"/>
  <c r="U2173" i="10"/>
  <c r="T2174" i="10"/>
  <c r="U2174" i="10"/>
  <c r="T2175" i="10"/>
  <c r="U2175" i="10"/>
  <c r="T2176" i="10"/>
  <c r="V2176" i="10" s="1"/>
  <c r="U2176" i="10"/>
  <c r="T2177" i="10"/>
  <c r="U2177" i="10"/>
  <c r="T2178" i="10"/>
  <c r="U2178" i="10"/>
  <c r="T2179" i="10"/>
  <c r="U2179" i="10"/>
  <c r="T2180" i="10"/>
  <c r="V2180" i="10" s="1"/>
  <c r="U2180" i="10"/>
  <c r="T2181" i="10"/>
  <c r="U2181" i="10"/>
  <c r="T2182" i="10"/>
  <c r="U2182" i="10"/>
  <c r="T2183" i="10"/>
  <c r="U2183" i="10"/>
  <c r="T2184" i="10"/>
  <c r="V2184" i="10" s="1"/>
  <c r="U2184" i="10"/>
  <c r="T2185" i="10"/>
  <c r="U2185" i="10"/>
  <c r="T2186" i="10"/>
  <c r="U2186" i="10"/>
  <c r="T2187" i="10"/>
  <c r="U2187" i="10"/>
  <c r="T2188" i="10"/>
  <c r="V2188" i="10" s="1"/>
  <c r="U2188" i="10"/>
  <c r="T2189" i="10"/>
  <c r="U2189" i="10"/>
  <c r="T2190" i="10"/>
  <c r="U2190" i="10"/>
  <c r="T2191" i="10"/>
  <c r="U2191" i="10"/>
  <c r="T2192" i="10"/>
  <c r="V2192" i="10" s="1"/>
  <c r="U2192" i="10"/>
  <c r="T2193" i="10"/>
  <c r="U2193" i="10"/>
  <c r="T2194" i="10"/>
  <c r="U2194" i="10"/>
  <c r="T2195" i="10"/>
  <c r="U2195" i="10"/>
  <c r="T2196" i="10"/>
  <c r="V2196" i="10" s="1"/>
  <c r="U2196" i="10"/>
  <c r="T2197" i="10"/>
  <c r="U2197" i="10"/>
  <c r="T2198" i="10"/>
  <c r="U2198" i="10"/>
  <c r="T2199" i="10"/>
  <c r="U2199" i="10"/>
  <c r="T2200" i="10"/>
  <c r="V2200" i="10" s="1"/>
  <c r="U2200" i="10"/>
  <c r="T2201" i="10"/>
  <c r="U2201" i="10"/>
  <c r="T2202" i="10"/>
  <c r="U2202" i="10"/>
  <c r="T2203" i="10"/>
  <c r="U2203" i="10"/>
  <c r="T2204" i="10"/>
  <c r="V2204" i="10" s="1"/>
  <c r="U2204" i="10"/>
  <c r="T2205" i="10"/>
  <c r="U2205" i="10"/>
  <c r="T2206" i="10"/>
  <c r="U2206" i="10"/>
  <c r="T2207" i="10"/>
  <c r="U2207" i="10"/>
  <c r="T2208" i="10"/>
  <c r="V2208" i="10" s="1"/>
  <c r="U2208" i="10"/>
  <c r="T2209" i="10"/>
  <c r="U2209" i="10"/>
  <c r="T2210" i="10"/>
  <c r="U2210" i="10"/>
  <c r="T2211" i="10"/>
  <c r="U2211" i="10"/>
  <c r="T2212" i="10"/>
  <c r="V2212" i="10" s="1"/>
  <c r="U2212" i="10"/>
  <c r="T2213" i="10"/>
  <c r="U2213" i="10"/>
  <c r="T2214" i="10"/>
  <c r="U2214" i="10"/>
  <c r="T2215" i="10"/>
  <c r="U2215" i="10"/>
  <c r="T2216" i="10"/>
  <c r="V2216" i="10" s="1"/>
  <c r="U2216" i="10"/>
  <c r="T2217" i="10"/>
  <c r="U2217" i="10"/>
  <c r="T2218" i="10"/>
  <c r="U2218" i="10"/>
  <c r="T2219" i="10"/>
  <c r="U2219" i="10"/>
  <c r="T2220" i="10"/>
  <c r="V2220" i="10" s="1"/>
  <c r="U2220" i="10"/>
  <c r="T2221" i="10"/>
  <c r="U2221" i="10"/>
  <c r="T2222" i="10"/>
  <c r="U2222" i="10"/>
  <c r="T2223" i="10"/>
  <c r="U2223" i="10"/>
  <c r="T2224" i="10"/>
  <c r="V2224" i="10" s="1"/>
  <c r="U2224" i="10"/>
  <c r="T2225" i="10"/>
  <c r="U2225" i="10"/>
  <c r="T2226" i="10"/>
  <c r="U2226" i="10"/>
  <c r="T2227" i="10"/>
  <c r="U2227" i="10"/>
  <c r="T2228" i="10"/>
  <c r="V2228" i="10" s="1"/>
  <c r="U2228" i="10"/>
  <c r="T2229" i="10"/>
  <c r="U2229" i="10"/>
  <c r="T2230" i="10"/>
  <c r="U2230" i="10"/>
  <c r="T2231" i="10"/>
  <c r="U2231" i="10"/>
  <c r="T2232" i="10"/>
  <c r="V2232" i="10" s="1"/>
  <c r="U2232" i="10"/>
  <c r="T2233" i="10"/>
  <c r="U2233" i="10"/>
  <c r="T2234" i="10"/>
  <c r="U2234" i="10"/>
  <c r="T2235" i="10"/>
  <c r="U2235" i="10"/>
  <c r="T2236" i="10"/>
  <c r="V2236" i="10" s="1"/>
  <c r="U2236" i="10"/>
  <c r="T2237" i="10"/>
  <c r="U2237" i="10"/>
  <c r="T2238" i="10"/>
  <c r="U2238" i="10"/>
  <c r="T2239" i="10"/>
  <c r="U2239" i="10"/>
  <c r="T2240" i="10"/>
  <c r="V2240" i="10" s="1"/>
  <c r="U2240" i="10"/>
  <c r="T2241" i="10"/>
  <c r="U2241" i="10"/>
  <c r="T2242" i="10"/>
  <c r="U2242" i="10"/>
  <c r="T2243" i="10"/>
  <c r="U2243" i="10"/>
  <c r="T2244" i="10"/>
  <c r="V2244" i="10" s="1"/>
  <c r="U2244" i="10"/>
  <c r="T2245" i="10"/>
  <c r="U2245" i="10"/>
  <c r="T2246" i="10"/>
  <c r="U2246" i="10"/>
  <c r="T2247" i="10"/>
  <c r="U2247" i="10"/>
  <c r="T2248" i="10"/>
  <c r="V2248" i="10" s="1"/>
  <c r="U2248" i="10"/>
  <c r="T2249" i="10"/>
  <c r="U2249" i="10"/>
  <c r="T2250" i="10"/>
  <c r="U2250" i="10"/>
  <c r="T2251" i="10"/>
  <c r="U2251" i="10"/>
  <c r="T2252" i="10"/>
  <c r="V2252" i="10" s="1"/>
  <c r="U2252" i="10"/>
  <c r="T2253" i="10"/>
  <c r="U2253" i="10"/>
  <c r="T2254" i="10"/>
  <c r="U2254" i="10"/>
  <c r="T2255" i="10"/>
  <c r="U2255" i="10"/>
  <c r="T2256" i="10"/>
  <c r="V2256" i="10" s="1"/>
  <c r="U2256" i="10"/>
  <c r="T2257" i="10"/>
  <c r="U2257" i="10"/>
  <c r="T2258" i="10"/>
  <c r="U2258" i="10"/>
  <c r="T2259" i="10"/>
  <c r="U2259" i="10"/>
  <c r="T2260" i="10"/>
  <c r="V2260" i="10" s="1"/>
  <c r="U2260" i="10"/>
  <c r="T2261" i="10"/>
  <c r="U2261" i="10"/>
  <c r="T2262" i="10"/>
  <c r="U2262" i="10"/>
  <c r="T2263" i="10"/>
  <c r="U2263" i="10"/>
  <c r="T2264" i="10"/>
  <c r="V2264" i="10" s="1"/>
  <c r="U2264" i="10"/>
  <c r="T2265" i="10"/>
  <c r="U2265" i="10"/>
  <c r="T2266" i="10"/>
  <c r="U2266" i="10"/>
  <c r="T2267" i="10"/>
  <c r="U2267" i="10"/>
  <c r="T2268" i="10"/>
  <c r="V2268" i="10" s="1"/>
  <c r="U2268" i="10"/>
  <c r="T2269" i="10"/>
  <c r="U2269" i="10"/>
  <c r="T2270" i="10"/>
  <c r="U2270" i="10"/>
  <c r="T2271" i="10"/>
  <c r="U2271" i="10"/>
  <c r="T2272" i="10"/>
  <c r="V2272" i="10" s="1"/>
  <c r="U2272" i="10"/>
  <c r="T2273" i="10"/>
  <c r="U2273" i="10"/>
  <c r="T2274" i="10"/>
  <c r="U2274" i="10"/>
  <c r="T2275" i="10"/>
  <c r="U2275" i="10"/>
  <c r="T2276" i="10"/>
  <c r="V2276" i="10" s="1"/>
  <c r="U2276" i="10"/>
  <c r="T2277" i="10"/>
  <c r="U2277" i="10"/>
  <c r="T2278" i="10"/>
  <c r="U2278" i="10"/>
  <c r="T2279" i="10"/>
  <c r="U2279" i="10"/>
  <c r="T2280" i="10"/>
  <c r="V2280" i="10" s="1"/>
  <c r="U2280" i="10"/>
  <c r="T2281" i="10"/>
  <c r="U2281" i="10"/>
  <c r="T2282" i="10"/>
  <c r="U2282" i="10"/>
  <c r="T2283" i="10"/>
  <c r="U2283" i="10"/>
  <c r="T2284" i="10"/>
  <c r="V2284" i="10" s="1"/>
  <c r="U2284" i="10"/>
  <c r="T2285" i="10"/>
  <c r="U2285" i="10"/>
  <c r="T2286" i="10"/>
  <c r="U2286" i="10"/>
  <c r="T2287" i="10"/>
  <c r="U2287" i="10"/>
  <c r="T2288" i="10"/>
  <c r="V2288" i="10" s="1"/>
  <c r="U2288" i="10"/>
  <c r="T2289" i="10"/>
  <c r="U2289" i="10"/>
  <c r="T2290" i="10"/>
  <c r="U2290" i="10"/>
  <c r="T2291" i="10"/>
  <c r="U2291" i="10"/>
  <c r="T2292" i="10"/>
  <c r="V2292" i="10" s="1"/>
  <c r="U2292" i="10"/>
  <c r="T2293" i="10"/>
  <c r="U2293" i="10"/>
  <c r="T2294" i="10"/>
  <c r="U2294" i="10"/>
  <c r="T2295" i="10"/>
  <c r="U2295" i="10"/>
  <c r="T2296" i="10"/>
  <c r="V2296" i="10" s="1"/>
  <c r="U2296" i="10"/>
  <c r="T2297" i="10"/>
  <c r="U2297" i="10"/>
  <c r="T2298" i="10"/>
  <c r="U2298" i="10"/>
  <c r="T2299" i="10"/>
  <c r="U2299" i="10"/>
  <c r="T2300" i="10"/>
  <c r="V2300" i="10" s="1"/>
  <c r="U2300" i="10"/>
  <c r="T2301" i="10"/>
  <c r="U2301" i="10"/>
  <c r="T2302" i="10"/>
  <c r="U2302" i="10"/>
  <c r="T2303" i="10"/>
  <c r="U2303" i="10"/>
  <c r="T2304" i="10"/>
  <c r="V2304" i="10" s="1"/>
  <c r="U2304" i="10"/>
  <c r="T2305" i="10"/>
  <c r="U2305" i="10"/>
  <c r="T2306" i="10"/>
  <c r="U2306" i="10"/>
  <c r="T2307" i="10"/>
  <c r="U2307" i="10"/>
  <c r="T2308" i="10"/>
  <c r="V2308" i="10" s="1"/>
  <c r="U2308" i="10"/>
  <c r="T2309" i="10"/>
  <c r="U2309" i="10"/>
  <c r="T2310" i="10"/>
  <c r="U2310" i="10"/>
  <c r="T2311" i="10"/>
  <c r="U2311" i="10"/>
  <c r="T2312" i="10"/>
  <c r="V2312" i="10" s="1"/>
  <c r="U2312" i="10"/>
  <c r="T2313" i="10"/>
  <c r="U2313" i="10"/>
  <c r="T2314" i="10"/>
  <c r="U2314" i="10"/>
  <c r="T2315" i="10"/>
  <c r="U2315" i="10"/>
  <c r="T2316" i="10"/>
  <c r="V2316" i="10" s="1"/>
  <c r="U2316" i="10"/>
  <c r="T2317" i="10"/>
  <c r="U2317" i="10"/>
  <c r="T2318" i="10"/>
  <c r="U2318" i="10"/>
  <c r="T2319" i="10"/>
  <c r="U2319" i="10"/>
  <c r="T2320" i="10"/>
  <c r="V2320" i="10" s="1"/>
  <c r="U2320" i="10"/>
  <c r="T2321" i="10"/>
  <c r="U2321" i="10"/>
  <c r="T2322" i="10"/>
  <c r="U2322" i="10"/>
  <c r="T2323" i="10"/>
  <c r="U2323" i="10"/>
  <c r="T2324" i="10"/>
  <c r="V2324" i="10" s="1"/>
  <c r="U2324" i="10"/>
  <c r="T2325" i="10"/>
  <c r="U2325" i="10"/>
  <c r="T2326" i="10"/>
  <c r="U2326" i="10"/>
  <c r="T2327" i="10"/>
  <c r="U2327" i="10"/>
  <c r="T2328" i="10"/>
  <c r="V2328" i="10" s="1"/>
  <c r="U2328" i="10"/>
  <c r="T2329" i="10"/>
  <c r="U2329" i="10"/>
  <c r="T2330" i="10"/>
  <c r="U2330" i="10"/>
  <c r="T2331" i="10"/>
  <c r="U2331" i="10"/>
  <c r="T2332" i="10"/>
  <c r="V2332" i="10" s="1"/>
  <c r="U2332" i="10"/>
  <c r="T2333" i="10"/>
  <c r="U2333" i="10"/>
  <c r="T2334" i="10"/>
  <c r="U2334" i="10"/>
  <c r="T2335" i="10"/>
  <c r="U2335" i="10"/>
  <c r="T2336" i="10"/>
  <c r="V2336" i="10" s="1"/>
  <c r="U2336" i="10"/>
  <c r="T2337" i="10"/>
  <c r="U2337" i="10"/>
  <c r="T2338" i="10"/>
  <c r="U2338" i="10"/>
  <c r="T2339" i="10"/>
  <c r="U2339" i="10"/>
  <c r="T2340" i="10"/>
  <c r="V2340" i="10" s="1"/>
  <c r="U2340" i="10"/>
  <c r="T2341" i="10"/>
  <c r="U2341" i="10"/>
  <c r="T2342" i="10"/>
  <c r="U2342" i="10"/>
  <c r="T2343" i="10"/>
  <c r="U2343" i="10"/>
  <c r="T2344" i="10"/>
  <c r="V2344" i="10" s="1"/>
  <c r="U2344" i="10"/>
  <c r="T2345" i="10"/>
  <c r="U2345" i="10"/>
  <c r="T2346" i="10"/>
  <c r="U2346" i="10"/>
  <c r="T2347" i="10"/>
  <c r="U2347" i="10"/>
  <c r="T2348" i="10"/>
  <c r="V2348" i="10" s="1"/>
  <c r="U2348" i="10"/>
  <c r="T2349" i="10"/>
  <c r="U2349" i="10"/>
  <c r="T2350" i="10"/>
  <c r="U2350" i="10"/>
  <c r="T2351" i="10"/>
  <c r="U2351" i="10"/>
  <c r="T2352" i="10"/>
  <c r="V2352" i="10" s="1"/>
  <c r="U2352" i="10"/>
  <c r="T2353" i="10"/>
  <c r="U2353" i="10"/>
  <c r="T2354" i="10"/>
  <c r="U2354" i="10"/>
  <c r="T2355" i="10"/>
  <c r="U2355" i="10"/>
  <c r="T2356" i="10"/>
  <c r="V2356" i="10" s="1"/>
  <c r="U2356" i="10"/>
  <c r="T2357" i="10"/>
  <c r="U2357" i="10"/>
  <c r="T2358" i="10"/>
  <c r="U2358" i="10"/>
  <c r="T2359" i="10"/>
  <c r="U2359" i="10"/>
  <c r="T2360" i="10"/>
  <c r="V2360" i="10" s="1"/>
  <c r="U2360" i="10"/>
  <c r="T2361" i="10"/>
  <c r="U2361" i="10"/>
  <c r="T2362" i="10"/>
  <c r="U2362" i="10"/>
  <c r="T2363" i="10"/>
  <c r="U2363" i="10"/>
  <c r="T2364" i="10"/>
  <c r="V2364" i="10" s="1"/>
  <c r="U2364" i="10"/>
  <c r="T2365" i="10"/>
  <c r="U2365" i="10"/>
  <c r="T2366" i="10"/>
  <c r="U2366" i="10"/>
  <c r="T2367" i="10"/>
  <c r="U2367" i="10"/>
  <c r="T2368" i="10"/>
  <c r="V2368" i="10" s="1"/>
  <c r="U2368" i="10"/>
  <c r="T2369" i="10"/>
  <c r="U2369" i="10"/>
  <c r="T2370" i="10"/>
  <c r="U2370" i="10"/>
  <c r="T2371" i="10"/>
  <c r="U2371" i="10"/>
  <c r="T2372" i="10"/>
  <c r="V2372" i="10" s="1"/>
  <c r="U2372" i="10"/>
  <c r="T2373" i="10"/>
  <c r="U2373" i="10"/>
  <c r="T2374" i="10"/>
  <c r="U2374" i="10"/>
  <c r="T2375" i="10"/>
  <c r="U2375" i="10"/>
  <c r="T2376" i="10"/>
  <c r="V2376" i="10" s="1"/>
  <c r="U2376" i="10"/>
  <c r="T2377" i="10"/>
  <c r="U2377" i="10"/>
  <c r="T2378" i="10"/>
  <c r="U2378" i="10"/>
  <c r="T2379" i="10"/>
  <c r="U2379" i="10"/>
  <c r="T2380" i="10"/>
  <c r="V2380" i="10" s="1"/>
  <c r="U2380" i="10"/>
  <c r="T2381" i="10"/>
  <c r="U2381" i="10"/>
  <c r="T2382" i="10"/>
  <c r="U2382" i="10"/>
  <c r="T2383" i="10"/>
  <c r="U2383" i="10"/>
  <c r="T2384" i="10"/>
  <c r="V2384" i="10" s="1"/>
  <c r="U2384" i="10"/>
  <c r="T2385" i="10"/>
  <c r="U2385" i="10"/>
  <c r="T2386" i="10"/>
  <c r="U2386" i="10"/>
  <c r="T2387" i="10"/>
  <c r="U2387" i="10"/>
  <c r="T2388" i="10"/>
  <c r="V2388" i="10" s="1"/>
  <c r="U2388" i="10"/>
  <c r="T2389" i="10"/>
  <c r="U2389" i="10"/>
  <c r="T2390" i="10"/>
  <c r="U2390" i="10"/>
  <c r="T2391" i="10"/>
  <c r="U2391" i="10"/>
  <c r="T2392" i="10"/>
  <c r="V2392" i="10" s="1"/>
  <c r="U2392" i="10"/>
  <c r="T2393" i="10"/>
  <c r="U2393" i="10"/>
  <c r="T2394" i="10"/>
  <c r="U2394" i="10"/>
  <c r="T2395" i="10"/>
  <c r="U2395" i="10"/>
  <c r="T2396" i="10"/>
  <c r="V2396" i="10" s="1"/>
  <c r="U2396" i="10"/>
  <c r="T2397" i="10"/>
  <c r="U2397" i="10"/>
  <c r="T2398" i="10"/>
  <c r="U2398" i="10"/>
  <c r="T2399" i="10"/>
  <c r="U2399" i="10"/>
  <c r="T2400" i="10"/>
  <c r="V2400" i="10" s="1"/>
  <c r="U2400" i="10"/>
  <c r="T2401" i="10"/>
  <c r="U2401" i="10"/>
  <c r="T2402" i="10"/>
  <c r="U2402" i="10"/>
  <c r="T2403" i="10"/>
  <c r="U2403" i="10"/>
  <c r="T2404" i="10"/>
  <c r="V2404" i="10" s="1"/>
  <c r="U2404" i="10"/>
  <c r="T2405" i="10"/>
  <c r="U2405" i="10"/>
  <c r="T2406" i="10"/>
  <c r="U2406" i="10"/>
  <c r="T2407" i="10"/>
  <c r="U2407" i="10"/>
  <c r="T2408" i="10"/>
  <c r="V2408" i="10" s="1"/>
  <c r="U2408" i="10"/>
  <c r="T2409" i="10"/>
  <c r="U2409" i="10"/>
  <c r="T2410" i="10"/>
  <c r="U2410" i="10"/>
  <c r="T2411" i="10"/>
  <c r="U2411" i="10"/>
  <c r="T2412" i="10"/>
  <c r="V2412" i="10" s="1"/>
  <c r="U2412" i="10"/>
  <c r="T2413" i="10"/>
  <c r="U2413" i="10"/>
  <c r="T2414" i="10"/>
  <c r="U2414" i="10"/>
  <c r="T2415" i="10"/>
  <c r="U2415" i="10"/>
  <c r="T2416" i="10"/>
  <c r="V2416" i="10" s="1"/>
  <c r="U2416" i="10"/>
  <c r="T2417" i="10"/>
  <c r="U2417" i="10"/>
  <c r="T2418" i="10"/>
  <c r="U2418" i="10"/>
  <c r="T2419" i="10"/>
  <c r="U2419" i="10"/>
  <c r="T2420" i="10"/>
  <c r="V2420" i="10" s="1"/>
  <c r="U2420" i="10"/>
  <c r="T2421" i="10"/>
  <c r="U2421" i="10"/>
  <c r="T2422" i="10"/>
  <c r="U2422" i="10"/>
  <c r="T2423" i="10"/>
  <c r="U2423" i="10"/>
  <c r="T2424" i="10"/>
  <c r="V2424" i="10" s="1"/>
  <c r="U2424" i="10"/>
  <c r="T2425" i="10"/>
  <c r="U2425" i="10"/>
  <c r="T2426" i="10"/>
  <c r="U2426" i="10"/>
  <c r="T2427" i="10"/>
  <c r="U2427" i="10"/>
  <c r="T2428" i="10"/>
  <c r="V2428" i="10" s="1"/>
  <c r="U2428" i="10"/>
  <c r="T2429" i="10"/>
  <c r="U2429" i="10"/>
  <c r="T2430" i="10"/>
  <c r="U2430" i="10"/>
  <c r="T2431" i="10"/>
  <c r="U2431" i="10"/>
  <c r="T2432" i="10"/>
  <c r="V2432" i="10" s="1"/>
  <c r="U2432" i="10"/>
  <c r="T2433" i="10"/>
  <c r="U2433" i="10"/>
  <c r="T2434" i="10"/>
  <c r="U2434" i="10"/>
  <c r="T2435" i="10"/>
  <c r="U2435" i="10"/>
  <c r="T2436" i="10"/>
  <c r="V2436" i="10" s="1"/>
  <c r="U2436" i="10"/>
  <c r="T2437" i="10"/>
  <c r="U2437" i="10"/>
  <c r="T2438" i="10"/>
  <c r="U2438" i="10"/>
  <c r="T2439" i="10"/>
  <c r="U2439" i="10"/>
  <c r="T2440" i="10"/>
  <c r="V2440" i="10" s="1"/>
  <c r="U2440" i="10"/>
  <c r="T2441" i="10"/>
  <c r="U2441" i="10"/>
  <c r="T2442" i="10"/>
  <c r="U2442" i="10"/>
  <c r="T2443" i="10"/>
  <c r="U2443" i="10"/>
  <c r="T2444" i="10"/>
  <c r="V2444" i="10" s="1"/>
  <c r="U2444" i="10"/>
  <c r="T2445" i="10"/>
  <c r="U2445" i="10"/>
  <c r="T2446" i="10"/>
  <c r="U2446" i="10"/>
  <c r="T2447" i="10"/>
  <c r="U2447" i="10"/>
  <c r="T2448" i="10"/>
  <c r="V2448" i="10" s="1"/>
  <c r="U2448" i="10"/>
  <c r="T2449" i="10"/>
  <c r="U2449" i="10"/>
  <c r="T2450" i="10"/>
  <c r="U2450" i="10"/>
  <c r="T2451" i="10"/>
  <c r="U2451" i="10"/>
  <c r="T2452" i="10"/>
  <c r="V2452" i="10" s="1"/>
  <c r="U2452" i="10"/>
  <c r="T2453" i="10"/>
  <c r="U2453" i="10"/>
  <c r="T2454" i="10"/>
  <c r="U2454" i="10"/>
  <c r="T2455" i="10"/>
  <c r="U2455" i="10"/>
  <c r="T2456" i="10"/>
  <c r="V2456" i="10" s="1"/>
  <c r="U2456" i="10"/>
  <c r="T2457" i="10"/>
  <c r="U2457" i="10"/>
  <c r="T2458" i="10"/>
  <c r="U2458" i="10"/>
  <c r="T2459" i="10"/>
  <c r="U2459" i="10"/>
  <c r="T2460" i="10"/>
  <c r="V2460" i="10" s="1"/>
  <c r="U2460" i="10"/>
  <c r="T2461" i="10"/>
  <c r="U2461" i="10"/>
  <c r="T2462" i="10"/>
  <c r="U2462" i="10"/>
  <c r="T2463" i="10"/>
  <c r="U2463" i="10"/>
  <c r="T2464" i="10"/>
  <c r="V2464" i="10" s="1"/>
  <c r="U2464" i="10"/>
  <c r="T2465" i="10"/>
  <c r="U2465" i="10"/>
  <c r="T2466" i="10"/>
  <c r="U2466" i="10"/>
  <c r="T2467" i="10"/>
  <c r="U2467" i="10"/>
  <c r="T2468" i="10"/>
  <c r="V2468" i="10" s="1"/>
  <c r="U2468" i="10"/>
  <c r="T2469" i="10"/>
  <c r="U2469" i="10"/>
  <c r="T2470" i="10"/>
  <c r="U2470" i="10"/>
  <c r="T2471" i="10"/>
  <c r="U2471" i="10"/>
  <c r="T2472" i="10"/>
  <c r="V2472" i="10" s="1"/>
  <c r="U2472" i="10"/>
  <c r="T2473" i="10"/>
  <c r="U2473" i="10"/>
  <c r="T2474" i="10"/>
  <c r="U2474" i="10"/>
  <c r="T2475" i="10"/>
  <c r="U2475" i="10"/>
  <c r="T2476" i="10"/>
  <c r="V2476" i="10" s="1"/>
  <c r="U2476" i="10"/>
  <c r="T2477" i="10"/>
  <c r="U2477" i="10"/>
  <c r="T2478" i="10"/>
  <c r="U2478" i="10"/>
  <c r="T2479" i="10"/>
  <c r="U2479" i="10"/>
  <c r="T2480" i="10"/>
  <c r="V2480" i="10" s="1"/>
  <c r="U2480" i="10"/>
  <c r="T2481" i="10"/>
  <c r="U2481" i="10"/>
  <c r="T2482" i="10"/>
  <c r="U2482" i="10"/>
  <c r="T2483" i="10"/>
  <c r="U2483" i="10"/>
  <c r="T2484" i="10"/>
  <c r="V2484" i="10" s="1"/>
  <c r="U2484" i="10"/>
  <c r="T2485" i="10"/>
  <c r="U2485" i="10"/>
  <c r="T2486" i="10"/>
  <c r="U2486" i="10"/>
  <c r="T2487" i="10"/>
  <c r="U2487" i="10"/>
  <c r="T2488" i="10"/>
  <c r="V2488" i="10" s="1"/>
  <c r="U2488" i="10"/>
  <c r="T2489" i="10"/>
  <c r="U2489" i="10"/>
  <c r="T2490" i="10"/>
  <c r="U2490" i="10"/>
  <c r="T2491" i="10"/>
  <c r="U2491" i="10"/>
  <c r="T2492" i="10"/>
  <c r="V2492" i="10" s="1"/>
  <c r="U2492" i="10"/>
  <c r="T2493" i="10"/>
  <c r="U2493" i="10"/>
  <c r="T2494" i="10"/>
  <c r="U2494" i="10"/>
  <c r="T2495" i="10"/>
  <c r="U2495" i="10"/>
  <c r="T2496" i="10"/>
  <c r="V2496" i="10" s="1"/>
  <c r="U2496" i="10"/>
  <c r="T2497" i="10"/>
  <c r="U2497" i="10"/>
  <c r="T2498" i="10"/>
  <c r="U2498" i="10"/>
  <c r="T2499" i="10"/>
  <c r="U2499" i="10"/>
  <c r="T2500" i="10"/>
  <c r="V2500" i="10" s="1"/>
  <c r="U2500" i="10"/>
  <c r="T2501" i="10"/>
  <c r="U2501" i="10"/>
  <c r="T2502" i="10"/>
  <c r="U2502" i="10"/>
  <c r="T2503" i="10"/>
  <c r="U2503" i="10"/>
  <c r="T2504" i="10"/>
  <c r="V2504" i="10" s="1"/>
  <c r="U2504" i="10"/>
  <c r="T2505" i="10"/>
  <c r="U2505" i="10"/>
  <c r="T2506" i="10"/>
  <c r="U2506" i="10"/>
  <c r="T2507" i="10"/>
  <c r="U2507" i="10"/>
  <c r="T2508" i="10"/>
  <c r="V2508" i="10" s="1"/>
  <c r="U2508" i="10"/>
  <c r="T2509" i="10"/>
  <c r="U2509" i="10"/>
  <c r="T2510" i="10"/>
  <c r="U2510" i="10"/>
  <c r="T2511" i="10"/>
  <c r="U2511" i="10"/>
  <c r="T2512" i="10"/>
  <c r="V2512" i="10" s="1"/>
  <c r="U2512" i="10"/>
  <c r="T2513" i="10"/>
  <c r="U2513" i="10"/>
  <c r="T2514" i="10"/>
  <c r="U2514" i="10"/>
  <c r="T2515" i="10"/>
  <c r="U2515" i="10"/>
  <c r="T2516" i="10"/>
  <c r="V2516" i="10" s="1"/>
  <c r="U2516" i="10"/>
  <c r="T2517" i="10"/>
  <c r="U2517" i="10"/>
  <c r="T2518" i="10"/>
  <c r="U2518" i="10"/>
  <c r="T2519" i="10"/>
  <c r="U2519" i="10"/>
  <c r="T2520" i="10"/>
  <c r="V2520" i="10" s="1"/>
  <c r="U2520" i="10"/>
  <c r="T2521" i="10"/>
  <c r="U2521" i="10"/>
  <c r="T2522" i="10"/>
  <c r="U2522" i="10"/>
  <c r="T2523" i="10"/>
  <c r="U2523" i="10"/>
  <c r="T2524" i="10"/>
  <c r="V2524" i="10" s="1"/>
  <c r="U2524" i="10"/>
  <c r="T2525" i="10"/>
  <c r="U2525" i="10"/>
  <c r="T2526" i="10"/>
  <c r="U2526" i="10"/>
  <c r="T2527" i="10"/>
  <c r="U2527" i="10"/>
  <c r="T2528" i="10"/>
  <c r="V2528" i="10" s="1"/>
  <c r="U2528" i="10"/>
  <c r="T2529" i="10"/>
  <c r="U2529" i="10"/>
  <c r="T2530" i="10"/>
  <c r="U2530" i="10"/>
  <c r="T2531" i="10"/>
  <c r="U2531" i="10"/>
  <c r="T2532" i="10"/>
  <c r="V2532" i="10" s="1"/>
  <c r="U2532" i="10"/>
  <c r="T2533" i="10"/>
  <c r="U2533" i="10"/>
  <c r="T2534" i="10"/>
  <c r="U2534" i="10"/>
  <c r="T2535" i="10"/>
  <c r="U2535" i="10"/>
  <c r="T2536" i="10"/>
  <c r="V2536" i="10" s="1"/>
  <c r="U2536" i="10"/>
  <c r="T2537" i="10"/>
  <c r="U2537" i="10"/>
  <c r="T2538" i="10"/>
  <c r="U2538" i="10"/>
  <c r="T2539" i="10"/>
  <c r="U2539" i="10"/>
  <c r="T2540" i="10"/>
  <c r="V2540" i="10" s="1"/>
  <c r="U2540" i="10"/>
  <c r="T2541" i="10"/>
  <c r="U2541" i="10"/>
  <c r="T2542" i="10"/>
  <c r="U2542" i="10"/>
  <c r="T2543" i="10"/>
  <c r="U2543" i="10"/>
  <c r="T2544" i="10"/>
  <c r="V2544" i="10" s="1"/>
  <c r="U2544" i="10"/>
  <c r="T2545" i="10"/>
  <c r="U2545" i="10"/>
  <c r="T2546" i="10"/>
  <c r="U2546" i="10"/>
  <c r="T2547" i="10"/>
  <c r="U2547" i="10"/>
  <c r="T2548" i="10"/>
  <c r="V2548" i="10" s="1"/>
  <c r="U2548" i="10"/>
  <c r="T2549" i="10"/>
  <c r="U2549" i="10"/>
  <c r="T2550" i="10"/>
  <c r="U2550" i="10"/>
  <c r="T2551" i="10"/>
  <c r="U2551" i="10"/>
  <c r="T2552" i="10"/>
  <c r="V2552" i="10" s="1"/>
  <c r="U2552" i="10"/>
  <c r="T2553" i="10"/>
  <c r="U2553" i="10"/>
  <c r="T2554" i="10"/>
  <c r="U2554" i="10"/>
  <c r="T2555" i="10"/>
  <c r="U2555" i="10"/>
  <c r="T2556" i="10"/>
  <c r="V2556" i="10" s="1"/>
  <c r="U2556" i="10"/>
  <c r="T2557" i="10"/>
  <c r="U2557" i="10"/>
  <c r="T2558" i="10"/>
  <c r="U2558" i="10"/>
  <c r="T2559" i="10"/>
  <c r="U2559" i="10"/>
  <c r="T2560" i="10"/>
  <c r="V2560" i="10" s="1"/>
  <c r="U2560" i="10"/>
  <c r="T2561" i="10"/>
  <c r="U2561" i="10"/>
  <c r="T2562" i="10"/>
  <c r="U2562" i="10"/>
  <c r="T2563" i="10"/>
  <c r="U2563" i="10"/>
  <c r="T2564" i="10"/>
  <c r="V2564" i="10" s="1"/>
  <c r="U2564" i="10"/>
  <c r="T2565" i="10"/>
  <c r="U2565" i="10"/>
  <c r="T2566" i="10"/>
  <c r="U2566" i="10"/>
  <c r="T2567" i="10"/>
  <c r="U2567" i="10"/>
  <c r="T2568" i="10"/>
  <c r="V2568" i="10" s="1"/>
  <c r="U2568" i="10"/>
  <c r="T2569" i="10"/>
  <c r="U2569" i="10"/>
  <c r="T2570" i="10"/>
  <c r="U2570" i="10"/>
  <c r="T2571" i="10"/>
  <c r="U2571" i="10"/>
  <c r="T2572" i="10"/>
  <c r="V2572" i="10" s="1"/>
  <c r="U2572" i="10"/>
  <c r="T2573" i="10"/>
  <c r="U2573" i="10"/>
  <c r="T2574" i="10"/>
  <c r="U2574" i="10"/>
  <c r="T2575" i="10"/>
  <c r="U2575" i="10"/>
  <c r="T2576" i="10"/>
  <c r="V2576" i="10" s="1"/>
  <c r="U2576" i="10"/>
  <c r="T2577" i="10"/>
  <c r="U2577" i="10"/>
  <c r="T2578" i="10"/>
  <c r="U2578" i="10"/>
  <c r="T2579" i="10"/>
  <c r="U2579" i="10"/>
  <c r="T2580" i="10"/>
  <c r="V2580" i="10" s="1"/>
  <c r="U2580" i="10"/>
  <c r="T2581" i="10"/>
  <c r="U2581" i="10"/>
  <c r="T2582" i="10"/>
  <c r="U2582" i="10"/>
  <c r="T2583" i="10"/>
  <c r="U2583" i="10"/>
  <c r="T2584" i="10"/>
  <c r="V2584" i="10" s="1"/>
  <c r="U2584" i="10"/>
  <c r="T2585" i="10"/>
  <c r="U2585" i="10"/>
  <c r="T2586" i="10"/>
  <c r="U2586" i="10"/>
  <c r="T2587" i="10"/>
  <c r="U2587" i="10"/>
  <c r="T2588" i="10"/>
  <c r="V2588" i="10" s="1"/>
  <c r="U2588" i="10"/>
  <c r="T2589" i="10"/>
  <c r="U2589" i="10"/>
  <c r="T2590" i="10"/>
  <c r="U2590" i="10"/>
  <c r="T2591" i="10"/>
  <c r="U2591" i="10"/>
  <c r="T2592" i="10"/>
  <c r="V2592" i="10" s="1"/>
  <c r="U2592" i="10"/>
  <c r="T2593" i="10"/>
  <c r="U2593" i="10"/>
  <c r="T2594" i="10"/>
  <c r="U2594" i="10"/>
  <c r="T2595" i="10"/>
  <c r="U2595" i="10"/>
  <c r="T2596" i="10"/>
  <c r="V2596" i="10" s="1"/>
  <c r="U2596" i="10"/>
  <c r="T2597" i="10"/>
  <c r="U2597" i="10"/>
  <c r="T2598" i="10"/>
  <c r="U2598" i="10"/>
  <c r="T2599" i="10"/>
  <c r="U2599" i="10"/>
  <c r="T2600" i="10"/>
  <c r="V2600" i="10" s="1"/>
  <c r="U2600" i="10"/>
  <c r="T2601" i="10"/>
  <c r="U2601" i="10"/>
  <c r="T2602" i="10"/>
  <c r="U2602" i="10"/>
  <c r="T2603" i="10"/>
  <c r="U2603" i="10"/>
  <c r="T2604" i="10"/>
  <c r="V2604" i="10" s="1"/>
  <c r="U2604" i="10"/>
  <c r="T2605" i="10"/>
  <c r="U2605" i="10"/>
  <c r="T2606" i="10"/>
  <c r="U2606" i="10"/>
  <c r="T2607" i="10"/>
  <c r="U2607" i="10"/>
  <c r="T2608" i="10"/>
  <c r="V2608" i="10" s="1"/>
  <c r="U2608" i="10"/>
  <c r="T2609" i="10"/>
  <c r="U2609" i="10"/>
  <c r="T2610" i="10"/>
  <c r="U2610" i="10"/>
  <c r="T2611" i="10"/>
  <c r="U2611" i="10"/>
  <c r="T2612" i="10"/>
  <c r="V2612" i="10" s="1"/>
  <c r="U2612" i="10"/>
  <c r="T2613" i="10"/>
  <c r="U2613" i="10"/>
  <c r="T2614" i="10"/>
  <c r="U2614" i="10"/>
  <c r="T2615" i="10"/>
  <c r="U2615" i="10"/>
  <c r="T2616" i="10"/>
  <c r="V2616" i="10" s="1"/>
  <c r="U2616" i="10"/>
  <c r="T2617" i="10"/>
  <c r="U2617" i="10"/>
  <c r="T2618" i="10"/>
  <c r="U2618" i="10"/>
  <c r="T2619" i="10"/>
  <c r="U2619" i="10"/>
  <c r="T2620" i="10"/>
  <c r="V2620" i="10" s="1"/>
  <c r="U2620" i="10"/>
  <c r="T2621" i="10"/>
  <c r="U2621" i="10"/>
  <c r="T2622" i="10"/>
  <c r="U2622" i="10"/>
  <c r="T2623" i="10"/>
  <c r="U2623" i="10"/>
  <c r="T2624" i="10"/>
  <c r="V2624" i="10" s="1"/>
  <c r="U2624" i="10"/>
  <c r="T2625" i="10"/>
  <c r="U2625" i="10"/>
  <c r="T2626" i="10"/>
  <c r="U2626" i="10"/>
  <c r="T2627" i="10"/>
  <c r="U2627" i="10"/>
  <c r="T2628" i="10"/>
  <c r="V2628" i="10" s="1"/>
  <c r="U2628" i="10"/>
  <c r="T2629" i="10"/>
  <c r="U2629" i="10"/>
  <c r="T2630" i="10"/>
  <c r="U2630" i="10"/>
  <c r="T2631" i="10"/>
  <c r="U2631" i="10"/>
  <c r="T2632" i="10"/>
  <c r="V2632" i="10" s="1"/>
  <c r="U2632" i="10"/>
  <c r="T2633" i="10"/>
  <c r="U2633" i="10"/>
  <c r="T2634" i="10"/>
  <c r="U2634" i="10"/>
  <c r="T2635" i="10"/>
  <c r="U2635" i="10"/>
  <c r="T2636" i="10"/>
  <c r="V2636" i="10" s="1"/>
  <c r="U2636" i="10"/>
  <c r="T2637" i="10"/>
  <c r="U2637" i="10"/>
  <c r="T2638" i="10"/>
  <c r="U2638" i="10"/>
  <c r="T2639" i="10"/>
  <c r="U2639" i="10"/>
  <c r="T2640" i="10"/>
  <c r="V2640" i="10" s="1"/>
  <c r="U2640" i="10"/>
  <c r="T2641" i="10"/>
  <c r="U2641" i="10"/>
  <c r="T2642" i="10"/>
  <c r="U2642" i="10"/>
  <c r="T2643" i="10"/>
  <c r="U2643" i="10"/>
  <c r="T2644" i="10"/>
  <c r="V2644" i="10" s="1"/>
  <c r="U2644" i="10"/>
  <c r="T2645" i="10"/>
  <c r="U2645" i="10"/>
  <c r="T2646" i="10"/>
  <c r="U2646" i="10"/>
  <c r="T2647" i="10"/>
  <c r="U2647" i="10"/>
  <c r="T2648" i="10"/>
  <c r="V2648" i="10" s="1"/>
  <c r="U2648" i="10"/>
  <c r="T2649" i="10"/>
  <c r="U2649" i="10"/>
  <c r="T2650" i="10"/>
  <c r="U2650" i="10"/>
  <c r="T2651" i="10"/>
  <c r="U2651" i="10"/>
  <c r="T2652" i="10"/>
  <c r="V2652" i="10" s="1"/>
  <c r="U2652" i="10"/>
  <c r="T2653" i="10"/>
  <c r="U2653" i="10"/>
  <c r="T2654" i="10"/>
  <c r="U2654" i="10"/>
  <c r="T2655" i="10"/>
  <c r="U2655" i="10"/>
  <c r="T2656" i="10"/>
  <c r="V2656" i="10" s="1"/>
  <c r="U2656" i="10"/>
  <c r="T2657" i="10"/>
  <c r="U2657" i="10"/>
  <c r="T2658" i="10"/>
  <c r="U2658" i="10"/>
  <c r="T2659" i="10"/>
  <c r="U2659" i="10"/>
  <c r="T2660" i="10"/>
  <c r="V2660" i="10" s="1"/>
  <c r="U2660" i="10"/>
  <c r="T2661" i="10"/>
  <c r="U2661" i="10"/>
  <c r="T2662" i="10"/>
  <c r="U2662" i="10"/>
  <c r="T2663" i="10"/>
  <c r="U2663" i="10"/>
  <c r="T2664" i="10"/>
  <c r="V2664" i="10" s="1"/>
  <c r="U2664" i="10"/>
  <c r="T2665" i="10"/>
  <c r="U2665" i="10"/>
  <c r="T2666" i="10"/>
  <c r="U2666" i="10"/>
  <c r="T2667" i="10"/>
  <c r="U2667" i="10"/>
  <c r="T2668" i="10"/>
  <c r="V2668" i="10" s="1"/>
  <c r="U2668" i="10"/>
  <c r="T2669" i="10"/>
  <c r="U2669" i="10"/>
  <c r="T2670" i="10"/>
  <c r="U2670" i="10"/>
  <c r="T2671" i="10"/>
  <c r="U2671" i="10"/>
  <c r="T2672" i="10"/>
  <c r="V2672" i="10" s="1"/>
  <c r="U2672" i="10"/>
  <c r="T2673" i="10"/>
  <c r="U2673" i="10"/>
  <c r="T2674" i="10"/>
  <c r="U2674" i="10"/>
  <c r="T2675" i="10"/>
  <c r="U2675" i="10"/>
  <c r="T2676" i="10"/>
  <c r="V2676" i="10" s="1"/>
  <c r="U2676" i="10"/>
  <c r="T2677" i="10"/>
  <c r="U2677" i="10"/>
  <c r="T2678" i="10"/>
  <c r="U2678" i="10"/>
  <c r="T2679" i="10"/>
  <c r="U2679" i="10"/>
  <c r="T2680" i="10"/>
  <c r="V2680" i="10" s="1"/>
  <c r="U2680" i="10"/>
  <c r="T2681" i="10"/>
  <c r="U2681" i="10"/>
  <c r="T2682" i="10"/>
  <c r="U2682" i="10"/>
  <c r="T2683" i="10"/>
  <c r="U2683" i="10"/>
  <c r="T2684" i="10"/>
  <c r="V2684" i="10" s="1"/>
  <c r="U2684" i="10"/>
  <c r="T2685" i="10"/>
  <c r="U2685" i="10"/>
  <c r="T2686" i="10"/>
  <c r="U2686" i="10"/>
  <c r="T2687" i="10"/>
  <c r="U2687" i="10"/>
  <c r="T2688" i="10"/>
  <c r="V2688" i="10" s="1"/>
  <c r="U2688" i="10"/>
  <c r="T2689" i="10"/>
  <c r="U2689" i="10"/>
  <c r="T2690" i="10"/>
  <c r="U2690" i="10"/>
  <c r="T2691" i="10"/>
  <c r="U2691" i="10"/>
  <c r="T2692" i="10"/>
  <c r="V2692" i="10" s="1"/>
  <c r="U2692" i="10"/>
  <c r="T2693" i="10"/>
  <c r="U2693" i="10"/>
  <c r="T2694" i="10"/>
  <c r="U2694" i="10"/>
  <c r="T2695" i="10"/>
  <c r="U2695" i="10"/>
  <c r="T2696" i="10"/>
  <c r="V2696" i="10" s="1"/>
  <c r="U2696" i="10"/>
  <c r="T2697" i="10"/>
  <c r="U2697" i="10"/>
  <c r="T2698" i="10"/>
  <c r="U2698" i="10"/>
  <c r="T2699" i="10"/>
  <c r="U2699" i="10"/>
  <c r="T2700" i="10"/>
  <c r="V2700" i="10" s="1"/>
  <c r="U2700" i="10"/>
  <c r="T2701" i="10"/>
  <c r="U2701" i="10"/>
  <c r="T2702" i="10"/>
  <c r="U2702" i="10"/>
  <c r="T2703" i="10"/>
  <c r="U2703" i="10"/>
  <c r="T2704" i="10"/>
  <c r="V2704" i="10" s="1"/>
  <c r="U2704" i="10"/>
  <c r="T2705" i="10"/>
  <c r="U2705" i="10"/>
  <c r="T2706" i="10"/>
  <c r="U2706" i="10"/>
  <c r="T2707" i="10"/>
  <c r="U2707" i="10"/>
  <c r="T2708" i="10"/>
  <c r="V2708" i="10" s="1"/>
  <c r="U2708" i="10"/>
  <c r="T2709" i="10"/>
  <c r="U2709" i="10"/>
  <c r="T2710" i="10"/>
  <c r="U2710" i="10"/>
  <c r="T2711" i="10"/>
  <c r="U2711" i="10"/>
  <c r="T2712" i="10"/>
  <c r="V2712" i="10" s="1"/>
  <c r="U2712" i="10"/>
  <c r="T2713" i="10"/>
  <c r="U2713" i="10"/>
  <c r="T2714" i="10"/>
  <c r="U2714" i="10"/>
  <c r="T2715" i="10"/>
  <c r="U2715" i="10"/>
  <c r="T2716" i="10"/>
  <c r="V2716" i="10" s="1"/>
  <c r="U2716" i="10"/>
  <c r="T2717" i="10"/>
  <c r="U2717" i="10"/>
  <c r="T2718" i="10"/>
  <c r="U2718" i="10"/>
  <c r="T2719" i="10"/>
  <c r="U2719" i="10"/>
  <c r="T2720" i="10"/>
  <c r="V2720" i="10" s="1"/>
  <c r="U2720" i="10"/>
  <c r="T2721" i="10"/>
  <c r="U2721" i="10"/>
  <c r="T2722" i="10"/>
  <c r="U2722" i="10"/>
  <c r="T2723" i="10"/>
  <c r="U2723" i="10"/>
  <c r="T2724" i="10"/>
  <c r="V2724" i="10" s="1"/>
  <c r="U2724" i="10"/>
  <c r="T2725" i="10"/>
  <c r="U2725" i="10"/>
  <c r="T2726" i="10"/>
  <c r="U2726" i="10"/>
  <c r="T2727" i="10"/>
  <c r="U2727" i="10"/>
  <c r="T2728" i="10"/>
  <c r="V2728" i="10" s="1"/>
  <c r="U2728" i="10"/>
  <c r="T2729" i="10"/>
  <c r="U2729" i="10"/>
  <c r="T2730" i="10"/>
  <c r="U2730" i="10"/>
  <c r="T2731" i="10"/>
  <c r="U2731" i="10"/>
  <c r="T2732" i="10"/>
  <c r="V2732" i="10" s="1"/>
  <c r="U2732" i="10"/>
  <c r="T2733" i="10"/>
  <c r="U2733" i="10"/>
  <c r="T2734" i="10"/>
  <c r="U2734" i="10"/>
  <c r="T2735" i="10"/>
  <c r="U2735" i="10"/>
  <c r="T2736" i="10"/>
  <c r="V2736" i="10" s="1"/>
  <c r="U2736" i="10"/>
  <c r="T2737" i="10"/>
  <c r="U2737" i="10"/>
  <c r="T2738" i="10"/>
  <c r="U2738" i="10"/>
  <c r="T2739" i="10"/>
  <c r="U2739" i="10"/>
  <c r="T2740" i="10"/>
  <c r="V2740" i="10" s="1"/>
  <c r="U2740" i="10"/>
  <c r="T2741" i="10"/>
  <c r="U2741" i="10"/>
  <c r="T2742" i="10"/>
  <c r="U2742" i="10"/>
  <c r="T2743" i="10"/>
  <c r="U2743" i="10"/>
  <c r="T2744" i="10"/>
  <c r="V2744" i="10" s="1"/>
  <c r="U2744" i="10"/>
  <c r="T2745" i="10"/>
  <c r="U2745" i="10"/>
  <c r="T2746" i="10"/>
  <c r="U2746" i="10"/>
  <c r="T2747" i="10"/>
  <c r="U2747" i="10"/>
  <c r="T2748" i="10"/>
  <c r="V2748" i="10" s="1"/>
  <c r="U2748" i="10"/>
  <c r="T2749" i="10"/>
  <c r="U2749" i="10"/>
  <c r="T2750" i="10"/>
  <c r="U2750" i="10"/>
  <c r="T2751" i="10"/>
  <c r="U2751" i="10"/>
  <c r="T2752" i="10"/>
  <c r="V2752" i="10" s="1"/>
  <c r="U2752" i="10"/>
  <c r="T2753" i="10"/>
  <c r="U2753" i="10"/>
  <c r="T2754" i="10"/>
  <c r="U2754" i="10"/>
  <c r="T2755" i="10"/>
  <c r="U2755" i="10"/>
  <c r="T2756" i="10"/>
  <c r="V2756" i="10" s="1"/>
  <c r="U2756" i="10"/>
  <c r="T2757" i="10"/>
  <c r="U2757" i="10"/>
  <c r="T2758" i="10"/>
  <c r="U2758" i="10"/>
  <c r="T2759" i="10"/>
  <c r="U2759" i="10"/>
  <c r="T2760" i="10"/>
  <c r="V2760" i="10" s="1"/>
  <c r="U2760" i="10"/>
  <c r="T2761" i="10"/>
  <c r="U2761" i="10"/>
  <c r="T2762" i="10"/>
  <c r="U2762" i="10"/>
  <c r="T2763" i="10"/>
  <c r="U2763" i="10"/>
  <c r="T2764" i="10"/>
  <c r="V2764" i="10" s="1"/>
  <c r="U2764" i="10"/>
  <c r="T2765" i="10"/>
  <c r="U2765" i="10"/>
  <c r="T2766" i="10"/>
  <c r="U2766" i="10"/>
  <c r="T2767" i="10"/>
  <c r="U2767" i="10"/>
  <c r="T2768" i="10"/>
  <c r="V2768" i="10" s="1"/>
  <c r="U2768" i="10"/>
  <c r="T2769" i="10"/>
  <c r="U2769" i="10"/>
  <c r="T2770" i="10"/>
  <c r="U2770" i="10"/>
  <c r="T2771" i="10"/>
  <c r="U2771" i="10"/>
  <c r="T2772" i="10"/>
  <c r="V2772" i="10" s="1"/>
  <c r="U2772" i="10"/>
  <c r="T2773" i="10"/>
  <c r="U2773" i="10"/>
  <c r="T2774" i="10"/>
  <c r="U2774" i="10"/>
  <c r="T2775" i="10"/>
  <c r="U2775" i="10"/>
  <c r="T2776" i="10"/>
  <c r="V2776" i="10" s="1"/>
  <c r="U2776" i="10"/>
  <c r="T2777" i="10"/>
  <c r="U2777" i="10"/>
  <c r="T2778" i="10"/>
  <c r="U2778" i="10"/>
  <c r="T2779" i="10"/>
  <c r="U2779" i="10"/>
  <c r="T2780" i="10"/>
  <c r="V2780" i="10" s="1"/>
  <c r="U2780" i="10"/>
  <c r="T2781" i="10"/>
  <c r="U2781" i="10"/>
  <c r="T2782" i="10"/>
  <c r="U2782" i="10"/>
  <c r="T2783" i="10"/>
  <c r="U2783" i="10"/>
  <c r="T2784" i="10"/>
  <c r="V2784" i="10" s="1"/>
  <c r="U2784" i="10"/>
  <c r="T2785" i="10"/>
  <c r="U2785" i="10"/>
  <c r="T2786" i="10"/>
  <c r="U2786" i="10"/>
  <c r="T2787" i="10"/>
  <c r="U2787" i="10"/>
  <c r="T2788" i="10"/>
  <c r="V2788" i="10" s="1"/>
  <c r="U2788" i="10"/>
  <c r="T2789" i="10"/>
  <c r="U2789" i="10"/>
  <c r="T2790" i="10"/>
  <c r="U2790" i="10"/>
  <c r="T2791" i="10"/>
  <c r="U2791" i="10"/>
  <c r="T2792" i="10"/>
  <c r="V2792" i="10" s="1"/>
  <c r="U2792" i="10"/>
  <c r="T2793" i="10"/>
  <c r="U2793" i="10"/>
  <c r="T2794" i="10"/>
  <c r="U2794" i="10"/>
  <c r="T2795" i="10"/>
  <c r="U2795" i="10"/>
  <c r="T2796" i="10"/>
  <c r="V2796" i="10" s="1"/>
  <c r="U2796" i="10"/>
  <c r="T2797" i="10"/>
  <c r="U2797" i="10"/>
  <c r="T2798" i="10"/>
  <c r="U2798" i="10"/>
  <c r="T2799" i="10"/>
  <c r="U2799" i="10"/>
  <c r="T2800" i="10"/>
  <c r="V2800" i="10" s="1"/>
  <c r="U2800" i="10"/>
  <c r="T2801" i="10"/>
  <c r="U2801" i="10"/>
  <c r="T2802" i="10"/>
  <c r="U2802" i="10"/>
  <c r="T2803" i="10"/>
  <c r="U2803" i="10"/>
  <c r="T2804" i="10"/>
  <c r="V2804" i="10" s="1"/>
  <c r="U2804" i="10"/>
  <c r="T2805" i="10"/>
  <c r="U2805" i="10"/>
  <c r="T2806" i="10"/>
  <c r="U2806" i="10"/>
  <c r="T2807" i="10"/>
  <c r="U2807" i="10"/>
  <c r="T2808" i="10"/>
  <c r="V2808" i="10" s="1"/>
  <c r="U2808" i="10"/>
  <c r="T2809" i="10"/>
  <c r="U2809" i="10"/>
  <c r="T2810" i="10"/>
  <c r="U2810" i="10"/>
  <c r="T2811" i="10"/>
  <c r="U2811" i="10"/>
  <c r="T2812" i="10"/>
  <c r="V2812" i="10" s="1"/>
  <c r="U2812" i="10"/>
  <c r="T2813" i="10"/>
  <c r="U2813" i="10"/>
  <c r="T2814" i="10"/>
  <c r="U2814" i="10"/>
  <c r="T2815" i="10"/>
  <c r="U2815" i="10"/>
  <c r="T2816" i="10"/>
  <c r="V2816" i="10" s="1"/>
  <c r="U2816" i="10"/>
  <c r="T2817" i="10"/>
  <c r="U2817" i="10"/>
  <c r="T2818" i="10"/>
  <c r="U2818" i="10"/>
  <c r="T2819" i="10"/>
  <c r="U2819" i="10"/>
  <c r="T2820" i="10"/>
  <c r="V2820" i="10" s="1"/>
  <c r="U2820" i="10"/>
  <c r="T2821" i="10"/>
  <c r="U2821" i="10"/>
  <c r="T2822" i="10"/>
  <c r="U2822" i="10"/>
  <c r="T2823" i="10"/>
  <c r="U2823" i="10"/>
  <c r="T2824" i="10"/>
  <c r="V2824" i="10" s="1"/>
  <c r="U2824" i="10"/>
  <c r="T2825" i="10"/>
  <c r="U2825" i="10"/>
  <c r="T2826" i="10"/>
  <c r="U2826" i="10"/>
  <c r="T2827" i="10"/>
  <c r="U2827" i="10"/>
  <c r="T2828" i="10"/>
  <c r="V2828" i="10" s="1"/>
  <c r="U2828" i="10"/>
  <c r="T2829" i="10"/>
  <c r="U2829" i="10"/>
  <c r="T2830" i="10"/>
  <c r="U2830" i="10"/>
  <c r="T2831" i="10"/>
  <c r="U2831" i="10"/>
  <c r="T2832" i="10"/>
  <c r="V2832" i="10" s="1"/>
  <c r="U2832" i="10"/>
  <c r="T2833" i="10"/>
  <c r="U2833" i="10"/>
  <c r="T2834" i="10"/>
  <c r="U2834" i="10"/>
  <c r="T2835" i="10"/>
  <c r="U2835" i="10"/>
  <c r="T2836" i="10"/>
  <c r="V2836" i="10" s="1"/>
  <c r="U2836" i="10"/>
  <c r="T2837" i="10"/>
  <c r="U2837" i="10"/>
  <c r="T2838" i="10"/>
  <c r="U2838" i="10"/>
  <c r="T2839" i="10"/>
  <c r="U2839" i="10"/>
  <c r="T2840" i="10"/>
  <c r="V2840" i="10" s="1"/>
  <c r="U2840" i="10"/>
  <c r="T2841" i="10"/>
  <c r="U2841" i="10"/>
  <c r="T2842" i="10"/>
  <c r="U2842" i="10"/>
  <c r="T2843" i="10"/>
  <c r="U2843" i="10"/>
  <c r="T2844" i="10"/>
  <c r="V2844" i="10" s="1"/>
  <c r="U2844" i="10"/>
  <c r="T2845" i="10"/>
  <c r="U2845" i="10"/>
  <c r="T2846" i="10"/>
  <c r="U2846" i="10"/>
  <c r="T2847" i="10"/>
  <c r="U2847" i="10"/>
  <c r="T2848" i="10"/>
  <c r="V2848" i="10" s="1"/>
  <c r="U2848" i="10"/>
  <c r="T2849" i="10"/>
  <c r="U2849" i="10"/>
  <c r="T2850" i="10"/>
  <c r="U2850" i="10"/>
  <c r="T2851" i="10"/>
  <c r="U2851" i="10"/>
  <c r="T2852" i="10"/>
  <c r="V2852" i="10" s="1"/>
  <c r="U2852" i="10"/>
  <c r="T2853" i="10"/>
  <c r="U2853" i="10"/>
  <c r="T2854" i="10"/>
  <c r="U2854" i="10"/>
  <c r="T2855" i="10"/>
  <c r="U2855" i="10"/>
  <c r="T2856" i="10"/>
  <c r="V2856" i="10" s="1"/>
  <c r="U2856" i="10"/>
  <c r="T2857" i="10"/>
  <c r="U2857" i="10"/>
  <c r="T2858" i="10"/>
  <c r="U2858" i="10"/>
  <c r="T2859" i="10"/>
  <c r="U2859" i="10"/>
  <c r="T2860" i="10"/>
  <c r="V2860" i="10" s="1"/>
  <c r="U2860" i="10"/>
  <c r="T2861" i="10"/>
  <c r="U2861" i="10"/>
  <c r="T2862" i="10"/>
  <c r="U2862" i="10"/>
  <c r="T2863" i="10"/>
  <c r="U2863" i="10"/>
  <c r="T2864" i="10"/>
  <c r="V2864" i="10" s="1"/>
  <c r="U2864" i="10"/>
  <c r="T2865" i="10"/>
  <c r="U2865" i="10"/>
  <c r="T2866" i="10"/>
  <c r="U2866" i="10"/>
  <c r="T2867" i="10"/>
  <c r="U2867" i="10"/>
  <c r="T2868" i="10"/>
  <c r="V2868" i="10" s="1"/>
  <c r="U2868" i="10"/>
  <c r="T2869" i="10"/>
  <c r="U2869" i="10"/>
  <c r="T2870" i="10"/>
  <c r="U2870" i="10"/>
  <c r="T2871" i="10"/>
  <c r="U2871" i="10"/>
  <c r="T2872" i="10"/>
  <c r="V2872" i="10" s="1"/>
  <c r="U2872" i="10"/>
  <c r="T2873" i="10"/>
  <c r="U2873" i="10"/>
  <c r="T2874" i="10"/>
  <c r="U2874" i="10"/>
  <c r="T2875" i="10"/>
  <c r="U2875" i="10"/>
  <c r="T2876" i="10"/>
  <c r="V2876" i="10" s="1"/>
  <c r="U2876" i="10"/>
  <c r="T2877" i="10"/>
  <c r="U2877" i="10"/>
  <c r="T2878" i="10"/>
  <c r="U2878" i="10"/>
  <c r="T2879" i="10"/>
  <c r="U2879" i="10"/>
  <c r="T2880" i="10"/>
  <c r="V2880" i="10" s="1"/>
  <c r="U2880" i="10"/>
  <c r="T2881" i="10"/>
  <c r="U2881" i="10"/>
  <c r="T2882" i="10"/>
  <c r="U2882" i="10"/>
  <c r="T2883" i="10"/>
  <c r="U2883" i="10"/>
  <c r="T2884" i="10"/>
  <c r="V2884" i="10" s="1"/>
  <c r="U2884" i="10"/>
  <c r="T2885" i="10"/>
  <c r="U2885" i="10"/>
  <c r="T2886" i="10"/>
  <c r="U2886" i="10"/>
  <c r="T2887" i="10"/>
  <c r="U2887" i="10"/>
  <c r="T2888" i="10"/>
  <c r="V2888" i="10" s="1"/>
  <c r="U2888" i="10"/>
  <c r="T2889" i="10"/>
  <c r="U2889" i="10"/>
  <c r="T2890" i="10"/>
  <c r="U2890" i="10"/>
  <c r="T2891" i="10"/>
  <c r="U2891" i="10"/>
  <c r="T2892" i="10"/>
  <c r="V2892" i="10" s="1"/>
  <c r="U2892" i="10"/>
  <c r="T2893" i="10"/>
  <c r="U2893" i="10"/>
  <c r="T2894" i="10"/>
  <c r="U2894" i="10"/>
  <c r="T2895" i="10"/>
  <c r="U2895" i="10"/>
  <c r="T2896" i="10"/>
  <c r="V2896" i="10" s="1"/>
  <c r="U2896" i="10"/>
  <c r="T2897" i="10"/>
  <c r="U2897" i="10"/>
  <c r="T2898" i="10"/>
  <c r="U2898" i="10"/>
  <c r="T2899" i="10"/>
  <c r="U2899" i="10"/>
  <c r="T2900" i="10"/>
  <c r="V2900" i="10" s="1"/>
  <c r="U2900" i="10"/>
  <c r="T2901" i="10"/>
  <c r="U2901" i="10"/>
  <c r="T2902" i="10"/>
  <c r="U2902" i="10"/>
  <c r="T2903" i="10"/>
  <c r="U2903" i="10"/>
  <c r="T2904" i="10"/>
  <c r="V2904" i="10" s="1"/>
  <c r="U2904" i="10"/>
  <c r="T2905" i="10"/>
  <c r="U2905" i="10"/>
  <c r="T2906" i="10"/>
  <c r="U2906" i="10"/>
  <c r="T2907" i="10"/>
  <c r="U2907" i="10"/>
  <c r="T2908" i="10"/>
  <c r="V2908" i="10" s="1"/>
  <c r="U2908" i="10"/>
  <c r="T2909" i="10"/>
  <c r="U2909" i="10"/>
  <c r="T2910" i="10"/>
  <c r="U2910" i="10"/>
  <c r="T2911" i="10"/>
  <c r="U2911" i="10"/>
  <c r="T2912" i="10"/>
  <c r="V2912" i="10" s="1"/>
  <c r="U2912" i="10"/>
  <c r="T2913" i="10"/>
  <c r="U2913" i="10"/>
  <c r="T2914" i="10"/>
  <c r="U2914" i="10"/>
  <c r="T2915" i="10"/>
  <c r="U2915" i="10"/>
  <c r="T2916" i="10"/>
  <c r="V2916" i="10" s="1"/>
  <c r="U2916" i="10"/>
  <c r="T2917" i="10"/>
  <c r="U2917" i="10"/>
  <c r="T2918" i="10"/>
  <c r="U2918" i="10"/>
  <c r="T2919" i="10"/>
  <c r="U2919" i="10"/>
  <c r="T2920" i="10"/>
  <c r="V2920" i="10" s="1"/>
  <c r="U2920" i="10"/>
  <c r="T2921" i="10"/>
  <c r="U2921" i="10"/>
  <c r="T2922" i="10"/>
  <c r="U2922" i="10"/>
  <c r="T2923" i="10"/>
  <c r="U2923" i="10"/>
  <c r="T2924" i="10"/>
  <c r="V2924" i="10" s="1"/>
  <c r="U2924" i="10"/>
  <c r="T2925" i="10"/>
  <c r="U2925" i="10"/>
  <c r="T2926" i="10"/>
  <c r="U2926" i="10"/>
  <c r="T2927" i="10"/>
  <c r="U2927" i="10"/>
  <c r="T2928" i="10"/>
  <c r="V2928" i="10" s="1"/>
  <c r="U2928" i="10"/>
  <c r="T2929" i="10"/>
  <c r="U2929" i="10"/>
  <c r="T2930" i="10"/>
  <c r="U2930" i="10"/>
  <c r="T2931" i="10"/>
  <c r="U2931" i="10"/>
  <c r="T2932" i="10"/>
  <c r="V2932" i="10" s="1"/>
  <c r="U2932" i="10"/>
  <c r="T2933" i="10"/>
  <c r="U2933" i="10"/>
  <c r="T2934" i="10"/>
  <c r="U2934" i="10"/>
  <c r="T2935" i="10"/>
  <c r="U2935" i="10"/>
  <c r="T2936" i="10"/>
  <c r="V2936" i="10" s="1"/>
  <c r="U2936" i="10"/>
  <c r="T2937" i="10"/>
  <c r="U2937" i="10"/>
  <c r="T2938" i="10"/>
  <c r="U2938" i="10"/>
  <c r="T2939" i="10"/>
  <c r="U2939" i="10"/>
  <c r="T2940" i="10"/>
  <c r="V2940" i="10" s="1"/>
  <c r="U2940" i="10"/>
  <c r="T2941" i="10"/>
  <c r="U2941" i="10"/>
  <c r="T2942" i="10"/>
  <c r="U2942" i="10"/>
  <c r="T2943" i="10"/>
  <c r="U2943" i="10"/>
  <c r="T2944" i="10"/>
  <c r="V2944" i="10" s="1"/>
  <c r="U2944" i="10"/>
  <c r="T2945" i="10"/>
  <c r="U2945" i="10"/>
  <c r="T2946" i="10"/>
  <c r="U2946" i="10"/>
  <c r="T2947" i="10"/>
  <c r="U2947" i="10"/>
  <c r="T2948" i="10"/>
  <c r="V2948" i="10" s="1"/>
  <c r="U2948" i="10"/>
  <c r="T2949" i="10"/>
  <c r="U2949" i="10"/>
  <c r="T2950" i="10"/>
  <c r="U2950" i="10"/>
  <c r="T2951" i="10"/>
  <c r="U2951" i="10"/>
  <c r="T2952" i="10"/>
  <c r="V2952" i="10" s="1"/>
  <c r="U2952" i="10"/>
  <c r="T2953" i="10"/>
  <c r="U2953" i="10"/>
  <c r="T2954" i="10"/>
  <c r="U2954" i="10"/>
  <c r="T2955" i="10"/>
  <c r="U2955" i="10"/>
  <c r="T2956" i="10"/>
  <c r="V2956" i="10" s="1"/>
  <c r="U2956" i="10"/>
  <c r="T2957" i="10"/>
  <c r="U2957" i="10"/>
  <c r="T2958" i="10"/>
  <c r="U2958" i="10"/>
  <c r="T2959" i="10"/>
  <c r="U2959" i="10"/>
  <c r="T2960" i="10"/>
  <c r="V2960" i="10" s="1"/>
  <c r="U2960" i="10"/>
  <c r="T2961" i="10"/>
  <c r="U2961" i="10"/>
  <c r="T2962" i="10"/>
  <c r="U2962" i="10"/>
  <c r="T2963" i="10"/>
  <c r="U2963" i="10"/>
  <c r="T2964" i="10"/>
  <c r="V2964" i="10" s="1"/>
  <c r="U2964" i="10"/>
  <c r="T2965" i="10"/>
  <c r="U2965" i="10"/>
  <c r="T2966" i="10"/>
  <c r="U2966" i="10"/>
  <c r="T2967" i="10"/>
  <c r="U2967" i="10"/>
  <c r="T2968" i="10"/>
  <c r="V2968" i="10" s="1"/>
  <c r="U2968" i="10"/>
  <c r="T2969" i="10"/>
  <c r="U2969" i="10"/>
  <c r="T2970" i="10"/>
  <c r="U2970" i="10"/>
  <c r="T2971" i="10"/>
  <c r="U2971" i="10"/>
  <c r="T2972" i="10"/>
  <c r="V2972" i="10" s="1"/>
  <c r="U2972" i="10"/>
  <c r="T2973" i="10"/>
  <c r="U2973" i="10"/>
  <c r="T2974" i="10"/>
  <c r="U2974" i="10"/>
  <c r="T2975" i="10"/>
  <c r="U2975" i="10"/>
  <c r="T2976" i="10"/>
  <c r="V2976" i="10" s="1"/>
  <c r="U2976" i="10"/>
  <c r="T2977" i="10"/>
  <c r="U2977" i="10"/>
  <c r="T2978" i="10"/>
  <c r="U2978" i="10"/>
  <c r="T2979" i="10"/>
  <c r="U2979" i="10"/>
  <c r="T2980" i="10"/>
  <c r="V2980" i="10" s="1"/>
  <c r="U2980" i="10"/>
  <c r="T2981" i="10"/>
  <c r="U2981" i="10"/>
  <c r="T2982" i="10"/>
  <c r="U2982" i="10"/>
  <c r="T2983" i="10"/>
  <c r="U2983" i="10"/>
  <c r="T2984" i="10"/>
  <c r="V2984" i="10" s="1"/>
  <c r="U2984" i="10"/>
  <c r="T2985" i="10"/>
  <c r="U2985" i="10"/>
  <c r="T2986" i="10"/>
  <c r="U2986" i="10"/>
  <c r="T2987" i="10"/>
  <c r="U2987" i="10"/>
  <c r="T2988" i="10"/>
  <c r="V2988" i="10" s="1"/>
  <c r="U2988" i="10"/>
  <c r="T2989" i="10"/>
  <c r="U2989" i="10"/>
  <c r="T2990" i="10"/>
  <c r="U2990" i="10"/>
  <c r="T2991" i="10"/>
  <c r="U2991" i="10"/>
  <c r="T2992" i="10"/>
  <c r="V2992" i="10" s="1"/>
  <c r="U2992" i="10"/>
  <c r="T2993" i="10"/>
  <c r="U2993" i="10"/>
  <c r="T2994" i="10"/>
  <c r="U2994" i="10"/>
  <c r="T2995" i="10"/>
  <c r="U2995" i="10"/>
  <c r="T2996" i="10"/>
  <c r="V2996" i="10" s="1"/>
  <c r="U2996" i="10"/>
  <c r="T2997" i="10"/>
  <c r="U2997" i="10"/>
  <c r="T2998" i="10"/>
  <c r="U2998" i="10"/>
  <c r="T2999" i="10"/>
  <c r="U2999" i="10"/>
  <c r="T3000" i="10"/>
  <c r="V3000" i="10" s="1"/>
  <c r="U3000" i="10"/>
  <c r="T3001" i="10"/>
  <c r="U3001" i="10"/>
  <c r="T3002" i="10"/>
  <c r="U3002" i="10"/>
  <c r="T3003" i="10"/>
  <c r="U3003" i="10"/>
  <c r="T3004" i="10"/>
  <c r="V3004" i="10" s="1"/>
  <c r="U3004" i="10"/>
  <c r="T3005" i="10"/>
  <c r="U3005" i="10"/>
  <c r="T3006" i="10"/>
  <c r="U3006" i="10"/>
  <c r="T3007" i="10"/>
  <c r="U3007" i="10"/>
  <c r="T3008" i="10"/>
  <c r="V3008" i="10" s="1"/>
  <c r="U3008" i="10"/>
  <c r="T3009" i="10"/>
  <c r="U3009" i="10"/>
  <c r="T3010" i="10"/>
  <c r="U3010" i="10"/>
  <c r="T3011" i="10"/>
  <c r="U3011" i="10"/>
  <c r="T3012" i="10"/>
  <c r="V3012" i="10" s="1"/>
  <c r="U3012" i="10"/>
  <c r="T3013" i="10"/>
  <c r="U3013" i="10"/>
  <c r="T3014" i="10"/>
  <c r="U3014" i="10"/>
  <c r="T3015" i="10"/>
  <c r="U3015" i="10"/>
  <c r="T3016" i="10"/>
  <c r="V3016" i="10" s="1"/>
  <c r="U3016" i="10"/>
  <c r="T3017" i="10"/>
  <c r="U3017" i="10"/>
  <c r="T3018" i="10"/>
  <c r="U3018" i="10"/>
  <c r="T3019" i="10"/>
  <c r="U3019" i="10"/>
  <c r="T3020" i="10"/>
  <c r="V3020" i="10" s="1"/>
  <c r="U3020" i="10"/>
  <c r="T3021" i="10"/>
  <c r="U3021" i="10"/>
  <c r="T3022" i="10"/>
  <c r="U3022" i="10"/>
  <c r="T3023" i="10"/>
  <c r="U3023" i="10"/>
  <c r="T3024" i="10"/>
  <c r="V3024" i="10" s="1"/>
  <c r="U3024" i="10"/>
  <c r="T3025" i="10"/>
  <c r="U3025" i="10"/>
  <c r="T3026" i="10"/>
  <c r="U3026" i="10"/>
  <c r="T3027" i="10"/>
  <c r="U3027" i="10"/>
  <c r="T3028" i="10"/>
  <c r="V3028" i="10" s="1"/>
  <c r="U3028" i="10"/>
  <c r="T3029" i="10"/>
  <c r="U3029" i="10"/>
  <c r="T3030" i="10"/>
  <c r="U3030" i="10"/>
  <c r="T3031" i="10"/>
  <c r="U3031" i="10"/>
  <c r="T3032" i="10"/>
  <c r="V3032" i="10" s="1"/>
  <c r="U3032" i="10"/>
  <c r="T3033" i="10"/>
  <c r="U3033" i="10"/>
  <c r="T3034" i="10"/>
  <c r="U3034" i="10"/>
  <c r="T3035" i="10"/>
  <c r="U3035" i="10"/>
  <c r="T3036" i="10"/>
  <c r="V3036" i="10" s="1"/>
  <c r="U3036" i="10"/>
  <c r="T3037" i="10"/>
  <c r="U3037" i="10"/>
  <c r="T3038" i="10"/>
  <c r="U3038" i="10"/>
  <c r="T3039" i="10"/>
  <c r="U3039" i="10"/>
  <c r="T3040" i="10"/>
  <c r="V3040" i="10" s="1"/>
  <c r="U3040" i="10"/>
  <c r="T3041" i="10"/>
  <c r="U3041" i="10"/>
  <c r="T3042" i="10"/>
  <c r="U3042" i="10"/>
  <c r="T3043" i="10"/>
  <c r="U3043" i="10"/>
  <c r="T3044" i="10"/>
  <c r="V3044" i="10" s="1"/>
  <c r="U3044" i="10"/>
  <c r="T3045" i="10"/>
  <c r="U3045" i="10"/>
  <c r="T3046" i="10"/>
  <c r="U3046" i="10"/>
  <c r="T3047" i="10"/>
  <c r="U3047" i="10"/>
  <c r="T3048" i="10"/>
  <c r="V3048" i="10" s="1"/>
  <c r="U3048" i="10"/>
  <c r="T3049" i="10"/>
  <c r="U3049" i="10"/>
  <c r="T3050" i="10"/>
  <c r="U3050" i="10"/>
  <c r="T3051" i="10"/>
  <c r="U3051" i="10"/>
  <c r="T3052" i="10"/>
  <c r="V3052" i="10" s="1"/>
  <c r="U3052" i="10"/>
  <c r="T3053" i="10"/>
  <c r="U3053" i="10"/>
  <c r="T3054" i="10"/>
  <c r="U3054" i="10"/>
  <c r="T3055" i="10"/>
  <c r="U3055" i="10"/>
  <c r="T3056" i="10"/>
  <c r="V3056" i="10" s="1"/>
  <c r="U3056" i="10"/>
  <c r="T3057" i="10"/>
  <c r="U3057" i="10"/>
  <c r="T3058" i="10"/>
  <c r="U3058" i="10"/>
  <c r="T3059" i="10"/>
  <c r="U3059" i="10"/>
  <c r="T3060" i="10"/>
  <c r="V3060" i="10" s="1"/>
  <c r="U3060" i="10"/>
  <c r="T3061" i="10"/>
  <c r="U3061" i="10"/>
  <c r="T3062" i="10"/>
  <c r="U3062" i="10"/>
  <c r="T3063" i="10"/>
  <c r="U3063" i="10"/>
  <c r="T3064" i="10"/>
  <c r="V3064" i="10" s="1"/>
  <c r="U3064" i="10"/>
  <c r="T3065" i="10"/>
  <c r="U3065" i="10"/>
  <c r="T3066" i="10"/>
  <c r="U3066" i="10"/>
  <c r="T3067" i="10"/>
  <c r="U3067" i="10"/>
  <c r="T3068" i="10"/>
  <c r="V3068" i="10" s="1"/>
  <c r="U3068" i="10"/>
  <c r="T3069" i="10"/>
  <c r="U3069" i="10"/>
  <c r="T3070" i="10"/>
  <c r="U3070" i="10"/>
  <c r="T3071" i="10"/>
  <c r="U3071" i="10"/>
  <c r="T3072" i="10"/>
  <c r="V3072" i="10" s="1"/>
  <c r="U3072" i="10"/>
  <c r="T3073" i="10"/>
  <c r="U3073" i="10"/>
  <c r="T3074" i="10"/>
  <c r="U3074" i="10"/>
  <c r="T3075" i="10"/>
  <c r="U3075" i="10"/>
  <c r="T3076" i="10"/>
  <c r="V3076" i="10" s="1"/>
  <c r="U3076" i="10"/>
  <c r="T3077" i="10"/>
  <c r="U3077" i="10"/>
  <c r="T3078" i="10"/>
  <c r="U3078" i="10"/>
  <c r="T3079" i="10"/>
  <c r="U3079" i="10"/>
  <c r="T3080" i="10"/>
  <c r="V3080" i="10" s="1"/>
  <c r="U3080" i="10"/>
  <c r="T3081" i="10"/>
  <c r="U3081" i="10"/>
  <c r="T3082" i="10"/>
  <c r="U3082" i="10"/>
  <c r="T3083" i="10"/>
  <c r="U3083" i="10"/>
  <c r="T3084" i="10"/>
  <c r="V3084" i="10" s="1"/>
  <c r="U3084" i="10"/>
  <c r="T3085" i="10"/>
  <c r="U3085" i="10"/>
  <c r="T3086" i="10"/>
  <c r="U3086" i="10"/>
  <c r="T3087" i="10"/>
  <c r="U3087" i="10"/>
  <c r="T3088" i="10"/>
  <c r="V3088" i="10" s="1"/>
  <c r="U3088" i="10"/>
  <c r="T3089" i="10"/>
  <c r="U3089" i="10"/>
  <c r="T3090" i="10"/>
  <c r="U3090" i="10"/>
  <c r="T3091" i="10"/>
  <c r="U3091" i="10"/>
  <c r="T3092" i="10"/>
  <c r="V3092" i="10" s="1"/>
  <c r="U3092" i="10"/>
  <c r="T3093" i="10"/>
  <c r="U3093" i="10"/>
  <c r="T3094" i="10"/>
  <c r="U3094" i="10"/>
  <c r="T3095" i="10"/>
  <c r="U3095" i="10"/>
  <c r="T3096" i="10"/>
  <c r="V3096" i="10" s="1"/>
  <c r="U3096" i="10"/>
  <c r="T3097" i="10"/>
  <c r="U3097" i="10"/>
  <c r="T3098" i="10"/>
  <c r="U3098" i="10"/>
  <c r="T3099" i="10"/>
  <c r="U3099" i="10"/>
  <c r="T3100" i="10"/>
  <c r="V3100" i="10" s="1"/>
  <c r="U3100" i="10"/>
  <c r="T3101" i="10"/>
  <c r="U3101" i="10"/>
  <c r="T3102" i="10"/>
  <c r="U3102" i="10"/>
  <c r="T3103" i="10"/>
  <c r="U3103" i="10"/>
  <c r="T3104" i="10"/>
  <c r="V3104" i="10" s="1"/>
  <c r="U3104" i="10"/>
  <c r="T3105" i="10"/>
  <c r="U3105" i="10"/>
  <c r="T3106" i="10"/>
  <c r="U3106" i="10"/>
  <c r="T3107" i="10"/>
  <c r="U3107" i="10"/>
  <c r="T3108" i="10"/>
  <c r="V3108" i="10" s="1"/>
  <c r="U3108" i="10"/>
  <c r="T3109" i="10"/>
  <c r="U3109" i="10"/>
  <c r="T3110" i="10"/>
  <c r="U3110" i="10"/>
  <c r="T3111" i="10"/>
  <c r="U3111" i="10"/>
  <c r="T3112" i="10"/>
  <c r="V3112" i="10" s="1"/>
  <c r="U3112" i="10"/>
  <c r="T3113" i="10"/>
  <c r="U3113" i="10"/>
  <c r="T3114" i="10"/>
  <c r="U3114" i="10"/>
  <c r="T3115" i="10"/>
  <c r="U3115" i="10"/>
  <c r="T3116" i="10"/>
  <c r="V3116" i="10" s="1"/>
  <c r="U3116" i="10"/>
  <c r="T3117" i="10"/>
  <c r="U3117" i="10"/>
  <c r="T3118" i="10"/>
  <c r="U3118" i="10"/>
  <c r="T3119" i="10"/>
  <c r="U3119" i="10"/>
  <c r="T3120" i="10"/>
  <c r="V3120" i="10" s="1"/>
  <c r="U3120" i="10"/>
  <c r="T3121" i="10"/>
  <c r="U3121" i="10"/>
  <c r="T3122" i="10"/>
  <c r="U3122" i="10"/>
  <c r="T3123" i="10"/>
  <c r="U3123" i="10"/>
  <c r="T3124" i="10"/>
  <c r="V3124" i="10" s="1"/>
  <c r="U3124" i="10"/>
  <c r="T3125" i="10"/>
  <c r="U3125" i="10"/>
  <c r="T3126" i="10"/>
  <c r="U3126" i="10"/>
  <c r="T3127" i="10"/>
  <c r="U3127" i="10"/>
  <c r="T3128" i="10"/>
  <c r="V3128" i="10" s="1"/>
  <c r="U3128" i="10"/>
  <c r="T3129" i="10"/>
  <c r="U3129" i="10"/>
  <c r="T3130" i="10"/>
  <c r="U3130" i="10"/>
  <c r="T3131" i="10"/>
  <c r="U3131" i="10"/>
  <c r="T3132" i="10"/>
  <c r="V3132" i="10" s="1"/>
  <c r="U3132" i="10"/>
  <c r="T3133" i="10"/>
  <c r="U3133" i="10"/>
  <c r="T3134" i="10"/>
  <c r="U3134" i="10"/>
  <c r="T3135" i="10"/>
  <c r="U3135" i="10"/>
  <c r="T3136" i="10"/>
  <c r="V3136" i="10" s="1"/>
  <c r="U3136" i="10"/>
  <c r="T3137" i="10"/>
  <c r="U3137" i="10"/>
  <c r="T3138" i="10"/>
  <c r="U3138" i="10"/>
  <c r="T3139" i="10"/>
  <c r="U3139" i="10"/>
  <c r="T3140" i="10"/>
  <c r="V3140" i="10" s="1"/>
  <c r="U3140" i="10"/>
  <c r="T3141" i="10"/>
  <c r="U3141" i="10"/>
  <c r="T3142" i="10"/>
  <c r="U3142" i="10"/>
  <c r="T3143" i="10"/>
  <c r="U3143" i="10"/>
  <c r="T3144" i="10"/>
  <c r="V3144" i="10" s="1"/>
  <c r="U3144" i="10"/>
  <c r="T3145" i="10"/>
  <c r="U3145" i="10"/>
  <c r="T3146" i="10"/>
  <c r="U3146" i="10"/>
  <c r="T3147" i="10"/>
  <c r="U3147" i="10"/>
  <c r="T3148" i="10"/>
  <c r="V3148" i="10" s="1"/>
  <c r="U3148" i="10"/>
  <c r="T3149" i="10"/>
  <c r="U3149" i="10"/>
  <c r="T3150" i="10"/>
  <c r="U3150" i="10"/>
  <c r="T3151" i="10"/>
  <c r="U3151" i="10"/>
  <c r="T3152" i="10"/>
  <c r="V3152" i="10" s="1"/>
  <c r="U3152" i="10"/>
  <c r="T3153" i="10"/>
  <c r="U3153" i="10"/>
  <c r="T3154" i="10"/>
  <c r="U3154" i="10"/>
  <c r="T3155" i="10"/>
  <c r="U3155" i="10"/>
  <c r="T3156" i="10"/>
  <c r="V3156" i="10" s="1"/>
  <c r="U3156" i="10"/>
  <c r="T3157" i="10"/>
  <c r="U3157" i="10"/>
  <c r="T3158" i="10"/>
  <c r="U3158" i="10"/>
  <c r="T3159" i="10"/>
  <c r="U3159" i="10"/>
  <c r="T3160" i="10"/>
  <c r="V3160" i="10" s="1"/>
  <c r="U3160" i="10"/>
  <c r="T3161" i="10"/>
  <c r="U3161" i="10"/>
  <c r="T3162" i="10"/>
  <c r="U3162" i="10"/>
  <c r="T3163" i="10"/>
  <c r="U3163" i="10"/>
  <c r="T3164" i="10"/>
  <c r="V3164" i="10" s="1"/>
  <c r="U3164" i="10"/>
  <c r="T3165" i="10"/>
  <c r="U3165" i="10"/>
  <c r="T3166" i="10"/>
  <c r="U3166" i="10"/>
  <c r="T3167" i="10"/>
  <c r="U3167" i="10"/>
  <c r="T3168" i="10"/>
  <c r="V3168" i="10" s="1"/>
  <c r="U3168" i="10"/>
  <c r="T3169" i="10"/>
  <c r="U3169" i="10"/>
  <c r="T3170" i="10"/>
  <c r="U3170" i="10"/>
  <c r="T3171" i="10"/>
  <c r="U3171" i="10"/>
  <c r="T3172" i="10"/>
  <c r="V3172" i="10" s="1"/>
  <c r="U3172" i="10"/>
  <c r="T3173" i="10"/>
  <c r="U3173" i="10"/>
  <c r="T3174" i="10"/>
  <c r="U3174" i="10"/>
  <c r="T3175" i="10"/>
  <c r="U3175" i="10"/>
  <c r="T3176" i="10"/>
  <c r="V3176" i="10" s="1"/>
  <c r="U3176" i="10"/>
  <c r="T3177" i="10"/>
  <c r="U3177" i="10"/>
  <c r="T3178" i="10"/>
  <c r="U3178" i="10"/>
  <c r="T3179" i="10"/>
  <c r="U3179" i="10"/>
  <c r="T3180" i="10"/>
  <c r="V3180" i="10" s="1"/>
  <c r="U3180" i="10"/>
  <c r="T3181" i="10"/>
  <c r="U3181" i="10"/>
  <c r="T3182" i="10"/>
  <c r="U3182" i="10"/>
  <c r="T3183" i="10"/>
  <c r="U3183" i="10"/>
  <c r="T3184" i="10"/>
  <c r="V3184" i="10" s="1"/>
  <c r="U3184" i="10"/>
  <c r="T3185" i="10"/>
  <c r="U3185" i="10"/>
  <c r="T3186" i="10"/>
  <c r="U3186" i="10"/>
  <c r="T3187" i="10"/>
  <c r="U3187" i="10"/>
  <c r="T3188" i="10"/>
  <c r="V3188" i="10" s="1"/>
  <c r="U3188" i="10"/>
  <c r="T3189" i="10"/>
  <c r="U3189" i="10"/>
  <c r="T3190" i="10"/>
  <c r="U3190" i="10"/>
  <c r="T3191" i="10"/>
  <c r="U3191" i="10"/>
  <c r="T3192" i="10"/>
  <c r="V3192" i="10" s="1"/>
  <c r="U3192" i="10"/>
  <c r="T3193" i="10"/>
  <c r="U3193" i="10"/>
  <c r="T3194" i="10"/>
  <c r="U3194" i="10"/>
  <c r="T3195" i="10"/>
  <c r="U3195" i="10"/>
  <c r="T3196" i="10"/>
  <c r="V3196" i="10" s="1"/>
  <c r="U3196" i="10"/>
  <c r="T3197" i="10"/>
  <c r="U3197" i="10"/>
  <c r="T3198" i="10"/>
  <c r="U3198" i="10"/>
  <c r="T3199" i="10"/>
  <c r="U3199" i="10"/>
  <c r="T3200" i="10"/>
  <c r="V3200" i="10" s="1"/>
  <c r="U3200" i="10"/>
  <c r="T3201" i="10"/>
  <c r="U3201" i="10"/>
  <c r="T3202" i="10"/>
  <c r="U3202" i="10"/>
  <c r="T3203" i="10"/>
  <c r="U3203" i="10"/>
  <c r="T3204" i="10"/>
  <c r="V3204" i="10" s="1"/>
  <c r="U3204" i="10"/>
  <c r="T3205" i="10"/>
  <c r="U3205" i="10"/>
  <c r="T3206" i="10"/>
  <c r="U3206" i="10"/>
  <c r="T3207" i="10"/>
  <c r="U3207" i="10"/>
  <c r="T3208" i="10"/>
  <c r="V3208" i="10" s="1"/>
  <c r="U3208" i="10"/>
  <c r="T3209" i="10"/>
  <c r="U3209" i="10"/>
  <c r="T3210" i="10"/>
  <c r="U3210" i="10"/>
  <c r="T3211" i="10"/>
  <c r="U3211" i="10"/>
  <c r="T3212" i="10"/>
  <c r="V3212" i="10" s="1"/>
  <c r="U3212" i="10"/>
  <c r="T3213" i="10"/>
  <c r="U3213" i="10"/>
  <c r="T3214" i="10"/>
  <c r="U3214" i="10"/>
  <c r="T3215" i="10"/>
  <c r="U3215" i="10"/>
  <c r="T3216" i="10"/>
  <c r="V3216" i="10" s="1"/>
  <c r="U3216" i="10"/>
  <c r="T3217" i="10"/>
  <c r="U3217" i="10"/>
  <c r="T3218" i="10"/>
  <c r="U3218" i="10"/>
  <c r="T3219" i="10"/>
  <c r="U3219" i="10"/>
  <c r="T3220" i="10"/>
  <c r="V3220" i="10" s="1"/>
  <c r="U3220" i="10"/>
  <c r="T3221" i="10"/>
  <c r="U3221" i="10"/>
  <c r="T3222" i="10"/>
  <c r="U3222" i="10"/>
  <c r="T3223" i="10"/>
  <c r="U3223" i="10"/>
  <c r="T3224" i="10"/>
  <c r="V3224" i="10" s="1"/>
  <c r="U3224" i="10"/>
  <c r="T3225" i="10"/>
  <c r="U3225" i="10"/>
  <c r="T3226" i="10"/>
  <c r="U3226" i="10"/>
  <c r="T3227" i="10"/>
  <c r="U3227" i="10"/>
  <c r="T3228" i="10"/>
  <c r="V3228" i="10" s="1"/>
  <c r="U3228" i="10"/>
  <c r="T3229" i="10"/>
  <c r="U3229" i="10"/>
  <c r="T3230" i="10"/>
  <c r="U3230" i="10"/>
  <c r="T3231" i="10"/>
  <c r="U3231" i="10"/>
  <c r="T3232" i="10"/>
  <c r="V3232" i="10" s="1"/>
  <c r="U3232" i="10"/>
  <c r="T3233" i="10"/>
  <c r="U3233" i="10"/>
  <c r="T3234" i="10"/>
  <c r="U3234" i="10"/>
  <c r="T3235" i="10"/>
  <c r="U3235" i="10"/>
  <c r="T3236" i="10"/>
  <c r="V3236" i="10" s="1"/>
  <c r="U3236" i="10"/>
  <c r="T3237" i="10"/>
  <c r="U3237" i="10"/>
  <c r="T3238" i="10"/>
  <c r="U3238" i="10"/>
  <c r="T3239" i="10"/>
  <c r="U3239" i="10"/>
  <c r="T3240" i="10"/>
  <c r="V3240" i="10" s="1"/>
  <c r="U3240" i="10"/>
  <c r="T3241" i="10"/>
  <c r="U3241" i="10"/>
  <c r="T3242" i="10"/>
  <c r="U3242" i="10"/>
  <c r="T3243" i="10"/>
  <c r="U3243" i="10"/>
  <c r="T3244" i="10"/>
  <c r="V3244" i="10" s="1"/>
  <c r="U3244" i="10"/>
  <c r="T3245" i="10"/>
  <c r="U3245" i="10"/>
  <c r="T3246" i="10"/>
  <c r="U3246" i="10"/>
  <c r="T3247" i="10"/>
  <c r="U3247" i="10"/>
  <c r="T3248" i="10"/>
  <c r="V3248" i="10" s="1"/>
  <c r="U3248" i="10"/>
  <c r="T3249" i="10"/>
  <c r="U3249" i="10"/>
  <c r="T3250" i="10"/>
  <c r="U3250" i="10"/>
  <c r="T3251" i="10"/>
  <c r="U3251" i="10"/>
  <c r="T3252" i="10"/>
  <c r="V3252" i="10" s="1"/>
  <c r="U3252" i="10"/>
  <c r="T3253" i="10"/>
  <c r="U3253" i="10"/>
  <c r="T3254" i="10"/>
  <c r="U3254" i="10"/>
  <c r="T3255" i="10"/>
  <c r="U3255" i="10"/>
  <c r="T3256" i="10"/>
  <c r="V3256" i="10" s="1"/>
  <c r="U3256" i="10"/>
  <c r="T3257" i="10"/>
  <c r="U3257" i="10"/>
  <c r="T3258" i="10"/>
  <c r="U3258" i="10"/>
  <c r="T3259" i="10"/>
  <c r="U3259" i="10"/>
  <c r="T3260" i="10"/>
  <c r="V3260" i="10" s="1"/>
  <c r="U3260" i="10"/>
  <c r="T3261" i="10"/>
  <c r="U3261" i="10"/>
  <c r="T3262" i="10"/>
  <c r="U3262" i="10"/>
  <c r="T3263" i="10"/>
  <c r="U3263" i="10"/>
  <c r="T3264" i="10"/>
  <c r="V3264" i="10" s="1"/>
  <c r="U3264" i="10"/>
  <c r="T3265" i="10"/>
  <c r="U3265" i="10"/>
  <c r="T3266" i="10"/>
  <c r="U3266" i="10"/>
  <c r="T3267" i="10"/>
  <c r="U3267" i="10"/>
  <c r="T3268" i="10"/>
  <c r="V3268" i="10" s="1"/>
  <c r="U3268" i="10"/>
  <c r="T3269" i="10"/>
  <c r="U3269" i="10"/>
  <c r="T3270" i="10"/>
  <c r="U3270" i="10"/>
  <c r="T3271" i="10"/>
  <c r="U3271" i="10"/>
  <c r="T3272" i="10"/>
  <c r="V3272" i="10" s="1"/>
  <c r="U3272" i="10"/>
  <c r="T3273" i="10"/>
  <c r="U3273" i="10"/>
  <c r="T3274" i="10"/>
  <c r="U3274" i="10"/>
  <c r="T3275" i="10"/>
  <c r="U3275" i="10"/>
  <c r="T3276" i="10"/>
  <c r="V3276" i="10" s="1"/>
  <c r="U3276" i="10"/>
  <c r="T3277" i="10"/>
  <c r="U3277" i="10"/>
  <c r="T3278" i="10"/>
  <c r="U3278" i="10"/>
  <c r="T3279" i="10"/>
  <c r="U3279" i="10"/>
  <c r="T3280" i="10"/>
  <c r="V3280" i="10" s="1"/>
  <c r="U3280" i="10"/>
  <c r="T3281" i="10"/>
  <c r="U3281" i="10"/>
  <c r="T3282" i="10"/>
  <c r="U3282" i="10"/>
  <c r="T3283" i="10"/>
  <c r="U3283" i="10"/>
  <c r="T3284" i="10"/>
  <c r="V3284" i="10" s="1"/>
  <c r="U3284" i="10"/>
  <c r="T3285" i="10"/>
  <c r="U3285" i="10"/>
  <c r="T3286" i="10"/>
  <c r="U3286" i="10"/>
  <c r="T3287" i="10"/>
  <c r="U3287" i="10"/>
  <c r="T3288" i="10"/>
  <c r="V3288" i="10" s="1"/>
  <c r="U3288" i="10"/>
  <c r="T3289" i="10"/>
  <c r="U3289" i="10"/>
  <c r="T3290" i="10"/>
  <c r="U3290" i="10"/>
  <c r="T3291" i="10"/>
  <c r="U3291" i="10"/>
  <c r="T3292" i="10"/>
  <c r="V3292" i="10" s="1"/>
  <c r="U3292" i="10"/>
  <c r="T3293" i="10"/>
  <c r="U3293" i="10"/>
  <c r="T3294" i="10"/>
  <c r="U3294" i="10"/>
  <c r="T3295" i="10"/>
  <c r="U3295" i="10"/>
  <c r="T3296" i="10"/>
  <c r="V3296" i="10" s="1"/>
  <c r="U3296" i="10"/>
  <c r="T3297" i="10"/>
  <c r="U3297" i="10"/>
  <c r="T3298" i="10"/>
  <c r="U3298" i="10"/>
  <c r="T3299" i="10"/>
  <c r="U3299" i="10"/>
  <c r="T3300" i="10"/>
  <c r="V3300" i="10" s="1"/>
  <c r="U3300" i="10"/>
  <c r="T3301" i="10"/>
  <c r="U3301" i="10"/>
  <c r="T3302" i="10"/>
  <c r="U3302" i="10"/>
  <c r="T3303" i="10"/>
  <c r="U3303" i="10"/>
  <c r="T3304" i="10"/>
  <c r="V3304" i="10" s="1"/>
  <c r="U3304" i="10"/>
  <c r="T3305" i="10"/>
  <c r="U3305" i="10"/>
  <c r="T3306" i="10"/>
  <c r="U3306" i="10"/>
  <c r="T3307" i="10"/>
  <c r="U3307" i="10"/>
  <c r="T3308" i="10"/>
  <c r="V3308" i="10" s="1"/>
  <c r="U3308" i="10"/>
  <c r="T3309" i="10"/>
  <c r="U3309" i="10"/>
  <c r="T3310" i="10"/>
  <c r="U3310" i="10"/>
  <c r="T3311" i="10"/>
  <c r="U3311" i="10"/>
  <c r="T3312" i="10"/>
  <c r="V3312" i="10" s="1"/>
  <c r="U3312" i="10"/>
  <c r="T3313" i="10"/>
  <c r="U3313" i="10"/>
  <c r="T3314" i="10"/>
  <c r="U3314" i="10"/>
  <c r="T3315" i="10"/>
  <c r="U3315" i="10"/>
  <c r="T3316" i="10"/>
  <c r="V3316" i="10" s="1"/>
  <c r="U3316" i="10"/>
  <c r="T3317" i="10"/>
  <c r="U3317" i="10"/>
  <c r="T3318" i="10"/>
  <c r="U3318" i="10"/>
  <c r="T3319" i="10"/>
  <c r="U3319" i="10"/>
  <c r="T3320" i="10"/>
  <c r="V3320" i="10" s="1"/>
  <c r="U3320" i="10"/>
  <c r="T3321" i="10"/>
  <c r="U3321" i="10"/>
  <c r="T3322" i="10"/>
  <c r="U3322" i="10"/>
  <c r="T3323" i="10"/>
  <c r="U3323" i="10"/>
  <c r="T3324" i="10"/>
  <c r="V3324" i="10" s="1"/>
  <c r="U3324" i="10"/>
  <c r="T3325" i="10"/>
  <c r="U3325" i="10"/>
  <c r="T3326" i="10"/>
  <c r="U3326" i="10"/>
  <c r="T3327" i="10"/>
  <c r="U3327" i="10"/>
  <c r="T3328" i="10"/>
  <c r="V3328" i="10" s="1"/>
  <c r="U3328" i="10"/>
  <c r="T3329" i="10"/>
  <c r="U3329" i="10"/>
  <c r="T3330" i="10"/>
  <c r="U3330" i="10"/>
  <c r="T3331" i="10"/>
  <c r="U3331" i="10"/>
  <c r="T3332" i="10"/>
  <c r="V3332" i="10" s="1"/>
  <c r="U3332" i="10"/>
  <c r="T3333" i="10"/>
  <c r="U3333" i="10"/>
  <c r="T3334" i="10"/>
  <c r="U3334" i="10"/>
  <c r="T3335" i="10"/>
  <c r="U3335" i="10"/>
  <c r="T3336" i="10"/>
  <c r="V3336" i="10" s="1"/>
  <c r="U3336" i="10"/>
  <c r="T3337" i="10"/>
  <c r="U3337" i="10"/>
  <c r="T3338" i="10"/>
  <c r="U3338" i="10"/>
  <c r="T3339" i="10"/>
  <c r="U3339" i="10"/>
  <c r="T3340" i="10"/>
  <c r="V3340" i="10" s="1"/>
  <c r="U3340" i="10"/>
  <c r="T3341" i="10"/>
  <c r="U3341" i="10"/>
  <c r="T3342" i="10"/>
  <c r="U3342" i="10"/>
  <c r="T3343" i="10"/>
  <c r="U3343" i="10"/>
  <c r="T3344" i="10"/>
  <c r="V3344" i="10" s="1"/>
  <c r="U3344" i="10"/>
  <c r="T3345" i="10"/>
  <c r="U3345" i="10"/>
  <c r="T3346" i="10"/>
  <c r="U3346" i="10"/>
  <c r="T3347" i="10"/>
  <c r="U3347" i="10"/>
  <c r="T3348" i="10"/>
  <c r="V3348" i="10" s="1"/>
  <c r="U3348" i="10"/>
  <c r="T3349" i="10"/>
  <c r="U3349" i="10"/>
  <c r="T3350" i="10"/>
  <c r="U3350" i="10"/>
  <c r="T3351" i="10"/>
  <c r="U3351" i="10"/>
  <c r="T3352" i="10"/>
  <c r="V3352" i="10" s="1"/>
  <c r="U3352" i="10"/>
  <c r="T3353" i="10"/>
  <c r="U3353" i="10"/>
  <c r="T3354" i="10"/>
  <c r="U3354" i="10"/>
  <c r="T3355" i="10"/>
  <c r="U3355" i="10"/>
  <c r="T3356" i="10"/>
  <c r="V3356" i="10" s="1"/>
  <c r="U3356" i="10"/>
  <c r="T3357" i="10"/>
  <c r="U3357" i="10"/>
  <c r="T3358" i="10"/>
  <c r="U3358" i="10"/>
  <c r="T3359" i="10"/>
  <c r="U3359" i="10"/>
  <c r="T3360" i="10"/>
  <c r="V3360" i="10" s="1"/>
  <c r="U3360" i="10"/>
  <c r="T3361" i="10"/>
  <c r="U3361" i="10"/>
  <c r="T3362" i="10"/>
  <c r="U3362" i="10"/>
  <c r="T3363" i="10"/>
  <c r="U3363" i="10"/>
  <c r="T3364" i="10"/>
  <c r="V3364" i="10" s="1"/>
  <c r="U3364" i="10"/>
  <c r="T3365" i="10"/>
  <c r="U3365" i="10"/>
  <c r="T3366" i="10"/>
  <c r="U3366" i="10"/>
  <c r="T3367" i="10"/>
  <c r="U3367" i="10"/>
  <c r="T3368" i="10"/>
  <c r="V3368" i="10" s="1"/>
  <c r="U3368" i="10"/>
  <c r="T3369" i="10"/>
  <c r="U3369" i="10"/>
  <c r="T3370" i="10"/>
  <c r="U3370" i="10"/>
  <c r="T3371" i="10"/>
  <c r="U3371" i="10"/>
  <c r="T3372" i="10"/>
  <c r="V3372" i="10" s="1"/>
  <c r="U3372" i="10"/>
  <c r="T3373" i="10"/>
  <c r="U3373" i="10"/>
  <c r="T3374" i="10"/>
  <c r="U3374" i="10"/>
  <c r="T3375" i="10"/>
  <c r="U3375" i="10"/>
  <c r="T3376" i="10"/>
  <c r="V3376" i="10" s="1"/>
  <c r="U3376" i="10"/>
  <c r="T3377" i="10"/>
  <c r="U3377" i="10"/>
  <c r="T3378" i="10"/>
  <c r="U3378" i="10"/>
  <c r="T3379" i="10"/>
  <c r="U3379" i="10"/>
  <c r="T3380" i="10"/>
  <c r="V3380" i="10" s="1"/>
  <c r="U3380" i="10"/>
  <c r="T3381" i="10"/>
  <c r="U3381" i="10"/>
  <c r="T3382" i="10"/>
  <c r="U3382" i="10"/>
  <c r="T3383" i="10"/>
  <c r="U3383" i="10"/>
  <c r="T3384" i="10"/>
  <c r="V3384" i="10" s="1"/>
  <c r="U3384" i="10"/>
  <c r="T3385" i="10"/>
  <c r="U3385" i="10"/>
  <c r="T3386" i="10"/>
  <c r="U3386" i="10"/>
  <c r="T3387" i="10"/>
  <c r="U3387" i="10"/>
  <c r="T3388" i="10"/>
  <c r="V3388" i="10" s="1"/>
  <c r="U3388" i="10"/>
  <c r="T3389" i="10"/>
  <c r="U3389" i="10"/>
  <c r="T3390" i="10"/>
  <c r="U3390" i="10"/>
  <c r="T3391" i="10"/>
  <c r="U3391" i="10"/>
  <c r="T3392" i="10"/>
  <c r="V3392" i="10" s="1"/>
  <c r="U3392" i="10"/>
  <c r="T3393" i="10"/>
  <c r="U3393" i="10"/>
  <c r="T3394" i="10"/>
  <c r="U3394" i="10"/>
  <c r="T3395" i="10"/>
  <c r="U3395" i="10"/>
  <c r="T3396" i="10"/>
  <c r="V3396" i="10" s="1"/>
  <c r="U3396" i="10"/>
  <c r="T3397" i="10"/>
  <c r="U3397" i="10"/>
  <c r="T3398" i="10"/>
  <c r="U3398" i="10"/>
  <c r="T3399" i="10"/>
  <c r="U3399" i="10"/>
  <c r="T3400" i="10"/>
  <c r="V3400" i="10" s="1"/>
  <c r="U3400" i="10"/>
  <c r="T3401" i="10"/>
  <c r="U3401" i="10"/>
  <c r="T3402" i="10"/>
  <c r="U3402" i="10"/>
  <c r="T3403" i="10"/>
  <c r="U3403" i="10"/>
  <c r="T3404" i="10"/>
  <c r="V3404" i="10" s="1"/>
  <c r="U3404" i="10"/>
  <c r="T3405" i="10"/>
  <c r="U3405" i="10"/>
  <c r="T3406" i="10"/>
  <c r="U3406" i="10"/>
  <c r="T3407" i="10"/>
  <c r="U3407" i="10"/>
  <c r="T3408" i="10"/>
  <c r="V3408" i="10" s="1"/>
  <c r="U3408" i="10"/>
  <c r="T3409" i="10"/>
  <c r="U3409" i="10"/>
  <c r="T3410" i="10"/>
  <c r="U3410" i="10"/>
  <c r="T3411" i="10"/>
  <c r="U3411" i="10"/>
  <c r="T3412" i="10"/>
  <c r="V3412" i="10" s="1"/>
  <c r="U3412" i="10"/>
  <c r="T3413" i="10"/>
  <c r="U3413" i="10"/>
  <c r="T3414" i="10"/>
  <c r="U3414" i="10"/>
  <c r="T3415" i="10"/>
  <c r="U3415" i="10"/>
  <c r="T3416" i="10"/>
  <c r="V3416" i="10" s="1"/>
  <c r="U3416" i="10"/>
  <c r="T3417" i="10"/>
  <c r="U3417" i="10"/>
  <c r="T3418" i="10"/>
  <c r="U3418" i="10"/>
  <c r="T3419" i="10"/>
  <c r="U3419" i="10"/>
  <c r="T3420" i="10"/>
  <c r="V3420" i="10" s="1"/>
  <c r="U3420" i="10"/>
  <c r="T3421" i="10"/>
  <c r="U3421" i="10"/>
  <c r="T3422" i="10"/>
  <c r="U3422" i="10"/>
  <c r="T3423" i="10"/>
  <c r="U3423" i="10"/>
  <c r="T3424" i="10"/>
  <c r="V3424" i="10" s="1"/>
  <c r="U3424" i="10"/>
  <c r="T3425" i="10"/>
  <c r="U3425" i="10"/>
  <c r="T3426" i="10"/>
  <c r="U3426" i="10"/>
  <c r="T3427" i="10"/>
  <c r="U3427" i="10"/>
  <c r="T3428" i="10"/>
  <c r="V3428" i="10" s="1"/>
  <c r="U3428" i="10"/>
  <c r="T3429" i="10"/>
  <c r="U3429" i="10"/>
  <c r="T3430" i="10"/>
  <c r="U3430" i="10"/>
  <c r="T3431" i="10"/>
  <c r="U3431" i="10"/>
  <c r="T3432" i="10"/>
  <c r="V3432" i="10" s="1"/>
  <c r="U3432" i="10"/>
  <c r="T3433" i="10"/>
  <c r="U3433" i="10"/>
  <c r="T3434" i="10"/>
  <c r="U3434" i="10"/>
  <c r="T3435" i="10"/>
  <c r="U3435" i="10"/>
  <c r="T3436" i="10"/>
  <c r="V3436" i="10" s="1"/>
  <c r="U3436" i="10"/>
  <c r="T3437" i="10"/>
  <c r="U3437" i="10"/>
  <c r="T3438" i="10"/>
  <c r="U3438" i="10"/>
  <c r="T3439" i="10"/>
  <c r="U3439" i="10"/>
  <c r="T3440" i="10"/>
  <c r="V3440" i="10" s="1"/>
  <c r="U3440" i="10"/>
  <c r="T3441" i="10"/>
  <c r="U3441" i="10"/>
  <c r="T3442" i="10"/>
  <c r="U3442" i="10"/>
  <c r="T3443" i="10"/>
  <c r="U3443" i="10"/>
  <c r="T3444" i="10"/>
  <c r="V3444" i="10" s="1"/>
  <c r="U3444" i="10"/>
  <c r="T3445" i="10"/>
  <c r="U3445" i="10"/>
  <c r="T3446" i="10"/>
  <c r="U3446" i="10"/>
  <c r="T3447" i="10"/>
  <c r="U3447" i="10"/>
  <c r="T3448" i="10"/>
  <c r="V3448" i="10" s="1"/>
  <c r="U3448" i="10"/>
  <c r="T3449" i="10"/>
  <c r="U3449" i="10"/>
  <c r="T3450" i="10"/>
  <c r="U3450" i="10"/>
  <c r="T3451" i="10"/>
  <c r="U3451" i="10"/>
  <c r="T3452" i="10"/>
  <c r="V3452" i="10" s="1"/>
  <c r="U3452" i="10"/>
  <c r="T3453" i="10"/>
  <c r="U3453" i="10"/>
  <c r="T3454" i="10"/>
  <c r="U3454" i="10"/>
  <c r="T3455" i="10"/>
  <c r="U3455" i="10"/>
  <c r="T3456" i="10"/>
  <c r="V3456" i="10" s="1"/>
  <c r="U3456" i="10"/>
  <c r="T3457" i="10"/>
  <c r="U3457" i="10"/>
  <c r="T3458" i="10"/>
  <c r="U3458" i="10"/>
  <c r="T3459" i="10"/>
  <c r="U3459" i="10"/>
  <c r="T3460" i="10"/>
  <c r="V3460" i="10" s="1"/>
  <c r="U3460" i="10"/>
  <c r="T3461" i="10"/>
  <c r="U3461" i="10"/>
  <c r="T3462" i="10"/>
  <c r="U3462" i="10"/>
  <c r="T3463" i="10"/>
  <c r="U3463" i="10"/>
  <c r="T3464" i="10"/>
  <c r="V3464" i="10" s="1"/>
  <c r="U3464" i="10"/>
  <c r="T3465" i="10"/>
  <c r="U3465" i="10"/>
  <c r="T3466" i="10"/>
  <c r="U3466" i="10"/>
  <c r="T3467" i="10"/>
  <c r="U3467" i="10"/>
  <c r="T3468" i="10"/>
  <c r="V3468" i="10" s="1"/>
  <c r="U3468" i="10"/>
  <c r="T3469" i="10"/>
  <c r="U3469" i="10"/>
  <c r="T3470" i="10"/>
  <c r="U3470" i="10"/>
  <c r="T3471" i="10"/>
  <c r="U3471" i="10"/>
  <c r="T3472" i="10"/>
  <c r="V3472" i="10" s="1"/>
  <c r="U3472" i="10"/>
  <c r="T3473" i="10"/>
  <c r="U3473" i="10"/>
  <c r="T3474" i="10"/>
  <c r="U3474" i="10"/>
  <c r="T3475" i="10"/>
  <c r="U3475" i="10"/>
  <c r="T3476" i="10"/>
  <c r="V3476" i="10" s="1"/>
  <c r="U3476" i="10"/>
  <c r="T3477" i="10"/>
  <c r="U3477" i="10"/>
  <c r="T3478" i="10"/>
  <c r="U3478" i="10"/>
  <c r="T3479" i="10"/>
  <c r="U3479" i="10"/>
  <c r="T3480" i="10"/>
  <c r="V3480" i="10" s="1"/>
  <c r="U3480" i="10"/>
  <c r="T3481" i="10"/>
  <c r="U3481" i="10"/>
  <c r="T3482" i="10"/>
  <c r="U3482" i="10"/>
  <c r="T3483" i="10"/>
  <c r="U3483" i="10"/>
  <c r="T3484" i="10"/>
  <c r="V3484" i="10" s="1"/>
  <c r="U3484" i="10"/>
  <c r="T3485" i="10"/>
  <c r="U3485" i="10"/>
  <c r="T3486" i="10"/>
  <c r="U3486" i="10"/>
  <c r="T3487" i="10"/>
  <c r="U3487" i="10"/>
  <c r="T3488" i="10"/>
  <c r="V3488" i="10" s="1"/>
  <c r="U3488" i="10"/>
  <c r="T3489" i="10"/>
  <c r="U3489" i="10"/>
  <c r="T3490" i="10"/>
  <c r="U3490" i="10"/>
  <c r="T3491" i="10"/>
  <c r="U3491" i="10"/>
  <c r="T3492" i="10"/>
  <c r="V3492" i="10" s="1"/>
  <c r="U3492" i="10"/>
  <c r="T3493" i="10"/>
  <c r="U3493" i="10"/>
  <c r="T3494" i="10"/>
  <c r="U3494" i="10"/>
  <c r="T3495" i="10"/>
  <c r="U3495" i="10"/>
  <c r="T3496" i="10"/>
  <c r="V3496" i="10" s="1"/>
  <c r="U3496" i="10"/>
  <c r="T3497" i="10"/>
  <c r="U3497" i="10"/>
  <c r="T3498" i="10"/>
  <c r="U3498" i="10"/>
  <c r="T3499" i="10"/>
  <c r="U3499" i="10"/>
  <c r="T3500" i="10"/>
  <c r="V3500" i="10" s="1"/>
  <c r="U3500" i="10"/>
  <c r="T3501" i="10"/>
  <c r="U3501" i="10"/>
  <c r="T3502" i="10"/>
  <c r="U3502" i="10"/>
  <c r="T3503" i="10"/>
  <c r="U3503" i="10"/>
  <c r="T3504" i="10"/>
  <c r="V3504" i="10" s="1"/>
  <c r="U3504" i="10"/>
  <c r="T3505" i="10"/>
  <c r="U3505" i="10"/>
  <c r="T3506" i="10"/>
  <c r="U3506" i="10"/>
  <c r="T3507" i="10"/>
  <c r="U3507" i="10"/>
  <c r="T3508" i="10"/>
  <c r="V3508" i="10" s="1"/>
  <c r="U3508" i="10"/>
  <c r="T3509" i="10"/>
  <c r="U3509" i="10"/>
  <c r="T3510" i="10"/>
  <c r="U3510" i="10"/>
  <c r="T3511" i="10"/>
  <c r="U3511" i="10"/>
  <c r="T3512" i="10"/>
  <c r="V3512" i="10" s="1"/>
  <c r="U3512" i="10"/>
  <c r="T3513" i="10"/>
  <c r="U3513" i="10"/>
  <c r="T3514" i="10"/>
  <c r="U3514" i="10"/>
  <c r="T3515" i="10"/>
  <c r="U3515" i="10"/>
  <c r="T3516" i="10"/>
  <c r="V3516" i="10" s="1"/>
  <c r="U3516" i="10"/>
  <c r="T3517" i="10"/>
  <c r="U3517" i="10"/>
  <c r="T3518" i="10"/>
  <c r="U3518" i="10"/>
  <c r="T3519" i="10"/>
  <c r="U3519" i="10"/>
  <c r="T3520" i="10"/>
  <c r="V3520" i="10" s="1"/>
  <c r="U3520" i="10"/>
  <c r="T3521" i="10"/>
  <c r="U3521" i="10"/>
  <c r="T3522" i="10"/>
  <c r="U3522" i="10"/>
  <c r="T3523" i="10"/>
  <c r="U3523" i="10"/>
  <c r="T3524" i="10"/>
  <c r="V3524" i="10" s="1"/>
  <c r="U3524" i="10"/>
  <c r="T3525" i="10"/>
  <c r="U3525" i="10"/>
  <c r="T3526" i="10"/>
  <c r="U3526" i="10"/>
  <c r="T3527" i="10"/>
  <c r="U3527" i="10"/>
  <c r="T3528" i="10"/>
  <c r="V3528" i="10" s="1"/>
  <c r="U3528" i="10"/>
  <c r="T3529" i="10"/>
  <c r="U3529" i="10"/>
  <c r="T3530" i="10"/>
  <c r="U3530" i="10"/>
  <c r="T3531" i="10"/>
  <c r="U3531" i="10"/>
  <c r="T3532" i="10"/>
  <c r="V3532" i="10" s="1"/>
  <c r="U3532" i="10"/>
  <c r="T3533" i="10"/>
  <c r="U3533" i="10"/>
  <c r="T3534" i="10"/>
  <c r="U3534" i="10"/>
  <c r="T3535" i="10"/>
  <c r="U3535" i="10"/>
  <c r="T3536" i="10"/>
  <c r="V3536" i="10" s="1"/>
  <c r="U3536" i="10"/>
  <c r="T3537" i="10"/>
  <c r="U3537" i="10"/>
  <c r="T3538" i="10"/>
  <c r="U3538" i="10"/>
  <c r="T3539" i="10"/>
  <c r="U3539" i="10"/>
  <c r="T3540" i="10"/>
  <c r="V3540" i="10" s="1"/>
  <c r="U3540" i="10"/>
  <c r="T3541" i="10"/>
  <c r="U3541" i="10"/>
  <c r="T3542" i="10"/>
  <c r="U3542" i="10"/>
  <c r="T3543" i="10"/>
  <c r="U3543" i="10"/>
  <c r="T3544" i="10"/>
  <c r="V3544" i="10" s="1"/>
  <c r="U3544" i="10"/>
  <c r="T3545" i="10"/>
  <c r="U3545" i="10"/>
  <c r="T3546" i="10"/>
  <c r="U3546" i="10"/>
  <c r="T3547" i="10"/>
  <c r="U3547" i="10"/>
  <c r="T3548" i="10"/>
  <c r="V3548" i="10" s="1"/>
  <c r="U3548" i="10"/>
  <c r="T3549" i="10"/>
  <c r="U3549" i="10"/>
  <c r="T3550" i="10"/>
  <c r="U3550" i="10"/>
  <c r="T3551" i="10"/>
  <c r="U3551" i="10"/>
  <c r="T3552" i="10"/>
  <c r="V3552" i="10" s="1"/>
  <c r="U3552" i="10"/>
  <c r="T3553" i="10"/>
  <c r="U3553" i="10"/>
  <c r="T3554" i="10"/>
  <c r="U3554" i="10"/>
  <c r="T3555" i="10"/>
  <c r="U3555" i="10"/>
  <c r="T3556" i="10"/>
  <c r="V3556" i="10" s="1"/>
  <c r="U3556" i="10"/>
  <c r="T3557" i="10"/>
  <c r="U3557" i="10"/>
  <c r="T3558" i="10"/>
  <c r="U3558" i="10"/>
  <c r="T3559" i="10"/>
  <c r="U3559" i="10"/>
  <c r="T3560" i="10"/>
  <c r="V3560" i="10" s="1"/>
  <c r="U3560" i="10"/>
  <c r="T3561" i="10"/>
  <c r="U3561" i="10"/>
  <c r="T3562" i="10"/>
  <c r="U3562" i="10"/>
  <c r="T3563" i="10"/>
  <c r="U3563" i="10"/>
  <c r="T3564" i="10"/>
  <c r="V3564" i="10" s="1"/>
  <c r="U3564" i="10"/>
  <c r="T3565" i="10"/>
  <c r="U3565" i="10"/>
  <c r="T3566" i="10"/>
  <c r="U3566" i="10"/>
  <c r="T3567" i="10"/>
  <c r="U3567" i="10"/>
  <c r="T3568" i="10"/>
  <c r="V3568" i="10" s="1"/>
  <c r="U3568" i="10"/>
  <c r="T3569" i="10"/>
  <c r="U3569" i="10"/>
  <c r="T3570" i="10"/>
  <c r="U3570" i="10"/>
  <c r="T3571" i="10"/>
  <c r="U3571" i="10"/>
  <c r="T3572" i="10"/>
  <c r="V3572" i="10" s="1"/>
  <c r="U3572" i="10"/>
  <c r="T3573" i="10"/>
  <c r="U3573" i="10"/>
  <c r="T3574" i="10"/>
  <c r="U3574" i="10"/>
  <c r="T3575" i="10"/>
  <c r="U3575" i="10"/>
  <c r="T3576" i="10"/>
  <c r="V3576" i="10" s="1"/>
  <c r="U3576" i="10"/>
  <c r="T3577" i="10"/>
  <c r="U3577" i="10"/>
  <c r="T3578" i="10"/>
  <c r="U3578" i="10"/>
  <c r="T3579" i="10"/>
  <c r="U3579" i="10"/>
  <c r="T3580" i="10"/>
  <c r="V3580" i="10" s="1"/>
  <c r="U3580" i="10"/>
  <c r="T3581" i="10"/>
  <c r="U3581" i="10"/>
  <c r="T3582" i="10"/>
  <c r="U3582" i="10"/>
  <c r="T3583" i="10"/>
  <c r="U3583" i="10"/>
  <c r="T3584" i="10"/>
  <c r="V3584" i="10" s="1"/>
  <c r="U3584" i="10"/>
  <c r="T3585" i="10"/>
  <c r="U3585" i="10"/>
  <c r="T3586" i="10"/>
  <c r="U3586" i="10"/>
  <c r="T3587" i="10"/>
  <c r="U3587" i="10"/>
  <c r="T3588" i="10"/>
  <c r="V3588" i="10" s="1"/>
  <c r="U3588" i="10"/>
  <c r="T3589" i="10"/>
  <c r="U3589" i="10"/>
  <c r="T3590" i="10"/>
  <c r="U3590" i="10"/>
  <c r="T3591" i="10"/>
  <c r="U3591" i="10"/>
  <c r="T3592" i="10"/>
  <c r="V3592" i="10" s="1"/>
  <c r="U3592" i="10"/>
  <c r="T3593" i="10"/>
  <c r="U3593" i="10"/>
  <c r="T3594" i="10"/>
  <c r="U3594" i="10"/>
  <c r="T3595" i="10"/>
  <c r="U3595" i="10"/>
  <c r="T3596" i="10"/>
  <c r="V3596" i="10" s="1"/>
  <c r="U3596" i="10"/>
  <c r="T3597" i="10"/>
  <c r="U3597" i="10"/>
  <c r="T3598" i="10"/>
  <c r="U3598" i="10"/>
  <c r="T3599" i="10"/>
  <c r="U3599" i="10"/>
  <c r="T3600" i="10"/>
  <c r="V3600" i="10" s="1"/>
  <c r="U3600" i="10"/>
  <c r="T3601" i="10"/>
  <c r="U3601" i="10"/>
  <c r="T3602" i="10"/>
  <c r="U3602" i="10"/>
  <c r="T3603" i="10"/>
  <c r="U3603" i="10"/>
  <c r="T3604" i="10"/>
  <c r="V3604" i="10" s="1"/>
  <c r="U3604" i="10"/>
  <c r="T3605" i="10"/>
  <c r="U3605" i="10"/>
  <c r="T3606" i="10"/>
  <c r="U3606" i="10"/>
  <c r="T3607" i="10"/>
  <c r="U3607" i="10"/>
  <c r="T3608" i="10"/>
  <c r="V3608" i="10" s="1"/>
  <c r="U3608" i="10"/>
  <c r="T3609" i="10"/>
  <c r="U3609" i="10"/>
  <c r="T3610" i="10"/>
  <c r="U3610" i="10"/>
  <c r="T3611" i="10"/>
  <c r="U3611" i="10"/>
  <c r="T3612" i="10"/>
  <c r="V3612" i="10" s="1"/>
  <c r="U3612" i="10"/>
  <c r="T3613" i="10"/>
  <c r="U3613" i="10"/>
  <c r="T3614" i="10"/>
  <c r="U3614" i="10"/>
  <c r="T3615" i="10"/>
  <c r="U3615" i="10"/>
  <c r="T3616" i="10"/>
  <c r="V3616" i="10" s="1"/>
  <c r="U3616" i="10"/>
  <c r="T3617" i="10"/>
  <c r="U3617" i="10"/>
  <c r="T3618" i="10"/>
  <c r="U3618" i="10"/>
  <c r="T3619" i="10"/>
  <c r="U3619" i="10"/>
  <c r="T3620" i="10"/>
  <c r="V3620" i="10" s="1"/>
  <c r="U3620" i="10"/>
  <c r="T3621" i="10"/>
  <c r="U3621" i="10"/>
  <c r="T3622" i="10"/>
  <c r="U3622" i="10"/>
  <c r="T3623" i="10"/>
  <c r="U3623" i="10"/>
  <c r="T3624" i="10"/>
  <c r="V3624" i="10" s="1"/>
  <c r="U3624" i="10"/>
  <c r="T3625" i="10"/>
  <c r="U3625" i="10"/>
  <c r="T3626" i="10"/>
  <c r="U3626" i="10"/>
  <c r="T3627" i="10"/>
  <c r="U3627" i="10"/>
  <c r="T3628" i="10"/>
  <c r="V3628" i="10" s="1"/>
  <c r="U3628" i="10"/>
  <c r="T3629" i="10"/>
  <c r="U3629" i="10"/>
  <c r="T3630" i="10"/>
  <c r="U3630" i="10"/>
  <c r="T3631" i="10"/>
  <c r="U3631" i="10"/>
  <c r="T3632" i="10"/>
  <c r="V3632" i="10" s="1"/>
  <c r="U3632" i="10"/>
  <c r="T3633" i="10"/>
  <c r="U3633" i="10"/>
  <c r="T3634" i="10"/>
  <c r="U3634" i="10"/>
  <c r="T3635" i="10"/>
  <c r="U3635" i="10"/>
  <c r="T3636" i="10"/>
  <c r="V3636" i="10" s="1"/>
  <c r="U3636" i="10"/>
  <c r="T3637" i="10"/>
  <c r="U3637" i="10"/>
  <c r="T3638" i="10"/>
  <c r="U3638" i="10"/>
  <c r="T3639" i="10"/>
  <c r="U3639" i="10"/>
  <c r="T3640" i="10"/>
  <c r="V3640" i="10" s="1"/>
  <c r="U3640" i="10"/>
  <c r="T3641" i="10"/>
  <c r="U3641" i="10"/>
  <c r="T3642" i="10"/>
  <c r="U3642" i="10"/>
  <c r="T3643" i="10"/>
  <c r="U3643" i="10"/>
  <c r="T3644" i="10"/>
  <c r="V3644" i="10" s="1"/>
  <c r="U3644" i="10"/>
  <c r="T3645" i="10"/>
  <c r="U3645" i="10"/>
  <c r="T3646" i="10"/>
  <c r="U3646" i="10"/>
  <c r="T3647" i="10"/>
  <c r="U3647" i="10"/>
  <c r="T3648" i="10"/>
  <c r="V3648" i="10" s="1"/>
  <c r="U3648" i="10"/>
  <c r="T3649" i="10"/>
  <c r="U3649" i="10"/>
  <c r="T3650" i="10"/>
  <c r="U3650" i="10"/>
  <c r="T3651" i="10"/>
  <c r="U3651" i="10"/>
  <c r="T3652" i="10"/>
  <c r="V3652" i="10" s="1"/>
  <c r="U3652" i="10"/>
  <c r="T3653" i="10"/>
  <c r="U3653" i="10"/>
  <c r="T3654" i="10"/>
  <c r="U3654" i="10"/>
  <c r="T3655" i="10"/>
  <c r="U3655" i="10"/>
  <c r="T3656" i="10"/>
  <c r="V3656" i="10" s="1"/>
  <c r="U3656" i="10"/>
  <c r="T3657" i="10"/>
  <c r="U3657" i="10"/>
  <c r="T3658" i="10"/>
  <c r="U3658" i="10"/>
  <c r="T3659" i="10"/>
  <c r="U3659" i="10"/>
  <c r="T3660" i="10"/>
  <c r="V3660" i="10" s="1"/>
  <c r="U3660" i="10"/>
  <c r="T3661" i="10"/>
  <c r="U3661" i="10"/>
  <c r="T3662" i="10"/>
  <c r="U3662" i="10"/>
  <c r="T3663" i="10"/>
  <c r="U3663" i="10"/>
  <c r="T3664" i="10"/>
  <c r="V3664" i="10" s="1"/>
  <c r="U3664" i="10"/>
  <c r="T3665" i="10"/>
  <c r="U3665" i="10"/>
  <c r="T3666" i="10"/>
  <c r="U3666" i="10"/>
  <c r="T3667" i="10"/>
  <c r="U3667" i="10"/>
  <c r="T3668" i="10"/>
  <c r="V3668" i="10" s="1"/>
  <c r="U3668" i="10"/>
  <c r="T3669" i="10"/>
  <c r="U3669" i="10"/>
  <c r="T3670" i="10"/>
  <c r="U3670" i="10"/>
  <c r="T3671" i="10"/>
  <c r="U3671" i="10"/>
  <c r="T3672" i="10"/>
  <c r="V3672" i="10" s="1"/>
  <c r="U3672" i="10"/>
  <c r="T3673" i="10"/>
  <c r="U3673" i="10"/>
  <c r="T3674" i="10"/>
  <c r="U3674" i="10"/>
  <c r="T3675" i="10"/>
  <c r="U3675" i="10"/>
  <c r="T3676" i="10"/>
  <c r="V3676" i="10" s="1"/>
  <c r="U3676" i="10"/>
  <c r="T3677" i="10"/>
  <c r="U3677" i="10"/>
  <c r="T3678" i="10"/>
  <c r="U3678" i="10"/>
  <c r="T3679" i="10"/>
  <c r="U3679" i="10"/>
  <c r="T3680" i="10"/>
  <c r="V3680" i="10" s="1"/>
  <c r="U3680" i="10"/>
  <c r="T3681" i="10"/>
  <c r="U3681" i="10"/>
  <c r="T3682" i="10"/>
  <c r="U3682" i="10"/>
  <c r="T3683" i="10"/>
  <c r="U3683" i="10"/>
  <c r="T3684" i="10"/>
  <c r="V3684" i="10" s="1"/>
  <c r="U3684" i="10"/>
  <c r="T3685" i="10"/>
  <c r="U3685" i="10"/>
  <c r="T3686" i="10"/>
  <c r="U3686" i="10"/>
  <c r="T3687" i="10"/>
  <c r="U3687" i="10"/>
  <c r="T3688" i="10"/>
  <c r="V3688" i="10" s="1"/>
  <c r="U3688" i="10"/>
  <c r="T3689" i="10"/>
  <c r="U3689" i="10"/>
  <c r="T3690" i="10"/>
  <c r="U3690" i="10"/>
  <c r="T3691" i="10"/>
  <c r="U3691" i="10"/>
  <c r="T3692" i="10"/>
  <c r="V3692" i="10" s="1"/>
  <c r="U3692" i="10"/>
  <c r="T3693" i="10"/>
  <c r="U3693" i="10"/>
  <c r="T3694" i="10"/>
  <c r="U3694" i="10"/>
  <c r="T3695" i="10"/>
  <c r="U3695" i="10"/>
  <c r="T3696" i="10"/>
  <c r="V3696" i="10" s="1"/>
  <c r="U3696" i="10"/>
  <c r="T3697" i="10"/>
  <c r="U3697" i="10"/>
  <c r="T3698" i="10"/>
  <c r="U3698" i="10"/>
  <c r="T3699" i="10"/>
  <c r="U3699" i="10"/>
  <c r="T3700" i="10"/>
  <c r="V3700" i="10" s="1"/>
  <c r="U3700" i="10"/>
  <c r="T3701" i="10"/>
  <c r="U3701" i="10"/>
  <c r="T3702" i="10"/>
  <c r="U3702" i="10"/>
  <c r="T3703" i="10"/>
  <c r="U3703" i="10"/>
  <c r="T3704" i="10"/>
  <c r="V3704" i="10" s="1"/>
  <c r="U3704" i="10"/>
  <c r="T3705" i="10"/>
  <c r="U3705" i="10"/>
  <c r="T3706" i="10"/>
  <c r="U3706" i="10"/>
  <c r="T3707" i="10"/>
  <c r="U3707" i="10"/>
  <c r="T3708" i="10"/>
  <c r="V3708" i="10" s="1"/>
  <c r="U3708" i="10"/>
  <c r="T3709" i="10"/>
  <c r="U3709" i="10"/>
  <c r="T3710" i="10"/>
  <c r="U3710" i="10"/>
  <c r="T3711" i="10"/>
  <c r="U3711" i="10"/>
  <c r="T3712" i="10"/>
  <c r="V3712" i="10" s="1"/>
  <c r="U3712" i="10"/>
  <c r="T3713" i="10"/>
  <c r="U3713" i="10"/>
  <c r="T3714" i="10"/>
  <c r="U3714" i="10"/>
  <c r="T3715" i="10"/>
  <c r="U3715" i="10"/>
  <c r="T3716" i="10"/>
  <c r="V3716" i="10" s="1"/>
  <c r="U3716" i="10"/>
  <c r="T3717" i="10"/>
  <c r="U3717" i="10"/>
  <c r="T3718" i="10"/>
  <c r="U3718" i="10"/>
  <c r="T3719" i="10"/>
  <c r="U3719" i="10"/>
  <c r="T3720" i="10"/>
  <c r="V3720" i="10" s="1"/>
  <c r="U3720" i="10"/>
  <c r="T3721" i="10"/>
  <c r="U3721" i="10"/>
  <c r="T3722" i="10"/>
  <c r="U3722" i="10"/>
  <c r="T3723" i="10"/>
  <c r="U3723" i="10"/>
  <c r="T3724" i="10"/>
  <c r="V3724" i="10" s="1"/>
  <c r="U3724" i="10"/>
  <c r="T3725" i="10"/>
  <c r="U3725" i="10"/>
  <c r="T3726" i="10"/>
  <c r="U3726" i="10"/>
  <c r="T3727" i="10"/>
  <c r="U3727" i="10"/>
  <c r="T3728" i="10"/>
  <c r="V3728" i="10" s="1"/>
  <c r="U3728" i="10"/>
  <c r="T3729" i="10"/>
  <c r="U3729" i="10"/>
  <c r="T3730" i="10"/>
  <c r="U3730" i="10"/>
  <c r="T3731" i="10"/>
  <c r="U3731" i="10"/>
  <c r="T3732" i="10"/>
  <c r="V3732" i="10" s="1"/>
  <c r="U3732" i="10"/>
  <c r="T3733" i="10"/>
  <c r="U3733" i="10"/>
  <c r="T3734" i="10"/>
  <c r="U3734" i="10"/>
  <c r="T3735" i="10"/>
  <c r="U3735" i="10"/>
  <c r="T3736" i="10"/>
  <c r="V3736" i="10" s="1"/>
  <c r="U3736" i="10"/>
  <c r="T3737" i="10"/>
  <c r="U3737" i="10"/>
  <c r="T3738" i="10"/>
  <c r="U3738" i="10"/>
  <c r="T3739" i="10"/>
  <c r="U3739" i="10"/>
  <c r="T3740" i="10"/>
  <c r="V3740" i="10" s="1"/>
  <c r="U3740" i="10"/>
  <c r="T3741" i="10"/>
  <c r="U3741" i="10"/>
  <c r="T3742" i="10"/>
  <c r="U3742" i="10"/>
  <c r="T3743" i="10"/>
  <c r="U3743" i="10"/>
  <c r="T3744" i="10"/>
  <c r="V3744" i="10" s="1"/>
  <c r="U3744" i="10"/>
  <c r="T3745" i="10"/>
  <c r="U3745" i="10"/>
  <c r="T3746" i="10"/>
  <c r="U3746" i="10"/>
  <c r="T3747" i="10"/>
  <c r="U3747" i="10"/>
  <c r="T3748" i="10"/>
  <c r="V3748" i="10" s="1"/>
  <c r="U3748" i="10"/>
  <c r="T3749" i="10"/>
  <c r="U3749" i="10"/>
  <c r="T3750" i="10"/>
  <c r="U3750" i="10"/>
  <c r="T3751" i="10"/>
  <c r="U3751" i="10"/>
  <c r="T3752" i="10"/>
  <c r="V3752" i="10" s="1"/>
  <c r="U3752" i="10"/>
  <c r="T3753" i="10"/>
  <c r="U3753" i="10"/>
  <c r="T3754" i="10"/>
  <c r="U3754" i="10"/>
  <c r="T3755" i="10"/>
  <c r="U3755" i="10"/>
  <c r="T3756" i="10"/>
  <c r="V3756" i="10" s="1"/>
  <c r="U3756" i="10"/>
  <c r="T3757" i="10"/>
  <c r="U3757" i="10"/>
  <c r="T3758" i="10"/>
  <c r="U3758" i="10"/>
  <c r="T3759" i="10"/>
  <c r="U3759" i="10"/>
  <c r="T3760" i="10"/>
  <c r="V3760" i="10" s="1"/>
  <c r="U3760" i="10"/>
  <c r="T3761" i="10"/>
  <c r="U3761" i="10"/>
  <c r="T3762" i="10"/>
  <c r="U3762" i="10"/>
  <c r="T3763" i="10"/>
  <c r="U3763" i="10"/>
  <c r="T3764" i="10"/>
  <c r="V3764" i="10" s="1"/>
  <c r="U3764" i="10"/>
  <c r="T3765" i="10"/>
  <c r="U3765" i="10"/>
  <c r="T3766" i="10"/>
  <c r="U3766" i="10"/>
  <c r="T3767" i="10"/>
  <c r="U3767" i="10"/>
  <c r="T3768" i="10"/>
  <c r="V3768" i="10" s="1"/>
  <c r="U3768" i="10"/>
  <c r="T3769" i="10"/>
  <c r="U3769" i="10"/>
  <c r="T3770" i="10"/>
  <c r="U3770" i="10"/>
  <c r="T3771" i="10"/>
  <c r="U3771" i="10"/>
  <c r="T3772" i="10"/>
  <c r="V3772" i="10" s="1"/>
  <c r="U3772" i="10"/>
  <c r="T3773" i="10"/>
  <c r="U3773" i="10"/>
  <c r="T3774" i="10"/>
  <c r="U3774" i="10"/>
  <c r="T3775" i="10"/>
  <c r="U3775" i="10"/>
  <c r="T3776" i="10"/>
  <c r="V3776" i="10" s="1"/>
  <c r="U3776" i="10"/>
  <c r="T3777" i="10"/>
  <c r="U3777" i="10"/>
  <c r="T3778" i="10"/>
  <c r="U3778" i="10"/>
  <c r="T3779" i="10"/>
  <c r="U3779" i="10"/>
  <c r="T3780" i="10"/>
  <c r="V3780" i="10" s="1"/>
  <c r="U3780" i="10"/>
  <c r="T3781" i="10"/>
  <c r="U3781" i="10"/>
  <c r="T3782" i="10"/>
  <c r="U3782" i="10"/>
  <c r="T3783" i="10"/>
  <c r="U3783" i="10"/>
  <c r="T3784" i="10"/>
  <c r="V3784" i="10" s="1"/>
  <c r="U3784" i="10"/>
  <c r="T3785" i="10"/>
  <c r="U3785" i="10"/>
  <c r="T3786" i="10"/>
  <c r="U3786" i="10"/>
  <c r="T3787" i="10"/>
  <c r="U3787" i="10"/>
  <c r="T3788" i="10"/>
  <c r="V3788" i="10" s="1"/>
  <c r="U3788" i="10"/>
  <c r="T3789" i="10"/>
  <c r="U3789" i="10"/>
  <c r="T3790" i="10"/>
  <c r="U3790" i="10"/>
  <c r="T3791" i="10"/>
  <c r="U3791" i="10"/>
  <c r="T3792" i="10"/>
  <c r="V3792" i="10" s="1"/>
  <c r="U3792" i="10"/>
  <c r="T3793" i="10"/>
  <c r="U3793" i="10"/>
  <c r="T3794" i="10"/>
  <c r="U3794" i="10"/>
  <c r="T3795" i="10"/>
  <c r="U3795" i="10"/>
  <c r="T3796" i="10"/>
  <c r="V3796" i="10" s="1"/>
  <c r="U3796" i="10"/>
  <c r="T3797" i="10"/>
  <c r="U3797" i="10"/>
  <c r="T3798" i="10"/>
  <c r="U3798" i="10"/>
  <c r="T3799" i="10"/>
  <c r="U3799" i="10"/>
  <c r="T3800" i="10"/>
  <c r="V3800" i="10" s="1"/>
  <c r="U3800" i="10"/>
  <c r="T3801" i="10"/>
  <c r="U3801" i="10"/>
  <c r="T3802" i="10"/>
  <c r="U3802" i="10"/>
  <c r="T3803" i="10"/>
  <c r="U3803" i="10"/>
  <c r="T3804" i="10"/>
  <c r="V3804" i="10" s="1"/>
  <c r="U3804" i="10"/>
  <c r="T3805" i="10"/>
  <c r="U3805" i="10"/>
  <c r="T3806" i="10"/>
  <c r="U3806" i="10"/>
  <c r="T3807" i="10"/>
  <c r="U3807" i="10"/>
  <c r="T3808" i="10"/>
  <c r="V3808" i="10" s="1"/>
  <c r="U3808" i="10"/>
  <c r="T3809" i="10"/>
  <c r="U3809" i="10"/>
  <c r="T3810" i="10"/>
  <c r="U3810" i="10"/>
  <c r="T3811" i="10"/>
  <c r="U3811" i="10"/>
  <c r="T3812" i="10"/>
  <c r="V3812" i="10" s="1"/>
  <c r="U3812" i="10"/>
  <c r="T3813" i="10"/>
  <c r="U3813" i="10"/>
  <c r="T3814" i="10"/>
  <c r="U3814" i="10"/>
  <c r="T3815" i="10"/>
  <c r="U3815" i="10"/>
  <c r="T3816" i="10"/>
  <c r="V3816" i="10" s="1"/>
  <c r="U3816" i="10"/>
  <c r="T3817" i="10"/>
  <c r="U3817" i="10"/>
  <c r="T3818" i="10"/>
  <c r="U3818" i="10"/>
  <c r="T3819" i="10"/>
  <c r="U3819" i="10"/>
  <c r="T3820" i="10"/>
  <c r="V3820" i="10" s="1"/>
  <c r="U3820" i="10"/>
  <c r="T3821" i="10"/>
  <c r="U3821" i="10"/>
  <c r="T3822" i="10"/>
  <c r="U3822" i="10"/>
  <c r="T3823" i="10"/>
  <c r="U3823" i="10"/>
  <c r="T3824" i="10"/>
  <c r="V3824" i="10" s="1"/>
  <c r="U3824" i="10"/>
  <c r="T3825" i="10"/>
  <c r="U3825" i="10"/>
  <c r="T3826" i="10"/>
  <c r="U3826" i="10"/>
  <c r="T3827" i="10"/>
  <c r="U3827" i="10"/>
  <c r="T3828" i="10"/>
  <c r="V3828" i="10" s="1"/>
  <c r="U3828" i="10"/>
  <c r="T3829" i="10"/>
  <c r="U3829" i="10"/>
  <c r="T3830" i="10"/>
  <c r="U3830" i="10"/>
  <c r="T3831" i="10"/>
  <c r="U3831" i="10"/>
  <c r="T3832" i="10"/>
  <c r="V3832" i="10" s="1"/>
  <c r="U3832" i="10"/>
  <c r="T3833" i="10"/>
  <c r="U3833" i="10"/>
  <c r="T3834" i="10"/>
  <c r="U3834" i="10"/>
  <c r="T3835" i="10"/>
  <c r="U3835" i="10"/>
  <c r="T3836" i="10"/>
  <c r="V3836" i="10" s="1"/>
  <c r="U3836" i="10"/>
  <c r="T3837" i="10"/>
  <c r="U3837" i="10"/>
  <c r="T3838" i="10"/>
  <c r="U3838" i="10"/>
  <c r="T3839" i="10"/>
  <c r="U3839" i="10"/>
  <c r="T3840" i="10"/>
  <c r="V3840" i="10" s="1"/>
  <c r="U3840" i="10"/>
  <c r="T3841" i="10"/>
  <c r="U3841" i="10"/>
  <c r="T3842" i="10"/>
  <c r="U3842" i="10"/>
  <c r="T3843" i="10"/>
  <c r="U3843" i="10"/>
  <c r="T3844" i="10"/>
  <c r="V3844" i="10" s="1"/>
  <c r="U3844" i="10"/>
  <c r="T3845" i="10"/>
  <c r="U3845" i="10"/>
  <c r="T3846" i="10"/>
  <c r="U3846" i="10"/>
  <c r="T3847" i="10"/>
  <c r="U3847" i="10"/>
  <c r="T3848" i="10"/>
  <c r="V3848" i="10" s="1"/>
  <c r="U3848" i="10"/>
  <c r="T3849" i="10"/>
  <c r="U3849" i="10"/>
  <c r="T3850" i="10"/>
  <c r="U3850" i="10"/>
  <c r="T3851" i="10"/>
  <c r="U3851" i="10"/>
  <c r="T3852" i="10"/>
  <c r="V3852" i="10" s="1"/>
  <c r="U3852" i="10"/>
  <c r="T3853" i="10"/>
  <c r="U3853" i="10"/>
  <c r="T3854" i="10"/>
  <c r="U3854" i="10"/>
  <c r="T3855" i="10"/>
  <c r="U3855" i="10"/>
  <c r="T3856" i="10"/>
  <c r="V3856" i="10" s="1"/>
  <c r="U3856" i="10"/>
  <c r="T3857" i="10"/>
  <c r="U3857" i="10"/>
  <c r="T3858" i="10"/>
  <c r="U3858" i="10"/>
  <c r="T3859" i="10"/>
  <c r="U3859" i="10"/>
  <c r="T3860" i="10"/>
  <c r="V3860" i="10" s="1"/>
  <c r="U3860" i="10"/>
  <c r="T3861" i="10"/>
  <c r="U3861" i="10"/>
  <c r="T3862" i="10"/>
  <c r="U3862" i="10"/>
  <c r="T3863" i="10"/>
  <c r="U3863" i="10"/>
  <c r="T3864" i="10"/>
  <c r="V3864" i="10" s="1"/>
  <c r="U3864" i="10"/>
  <c r="T3865" i="10"/>
  <c r="U3865" i="10"/>
  <c r="T3866" i="10"/>
  <c r="U3866" i="10"/>
  <c r="T3867" i="10"/>
  <c r="U3867" i="10"/>
  <c r="T3868" i="10"/>
  <c r="V3868" i="10" s="1"/>
  <c r="U3868" i="10"/>
  <c r="T3869" i="10"/>
  <c r="U3869" i="10"/>
  <c r="T3870" i="10"/>
  <c r="U3870" i="10"/>
  <c r="T3871" i="10"/>
  <c r="U3871" i="10"/>
  <c r="T3872" i="10"/>
  <c r="V3872" i="10" s="1"/>
  <c r="U3872" i="10"/>
  <c r="T3873" i="10"/>
  <c r="U3873" i="10"/>
  <c r="T3874" i="10"/>
  <c r="U3874" i="10"/>
  <c r="T3875" i="10"/>
  <c r="U3875" i="10"/>
  <c r="T3876" i="10"/>
  <c r="V3876" i="10" s="1"/>
  <c r="U3876" i="10"/>
  <c r="T3877" i="10"/>
  <c r="U3877" i="10"/>
  <c r="T3878" i="10"/>
  <c r="U3878" i="10"/>
  <c r="T3879" i="10"/>
  <c r="U3879" i="10"/>
  <c r="T3880" i="10"/>
  <c r="V3880" i="10" s="1"/>
  <c r="U3880" i="10"/>
  <c r="T3881" i="10"/>
  <c r="U3881" i="10"/>
  <c r="T3882" i="10"/>
  <c r="U3882" i="10"/>
  <c r="T3883" i="10"/>
  <c r="U3883" i="10"/>
  <c r="T3884" i="10"/>
  <c r="V3884" i="10" s="1"/>
  <c r="U3884" i="10"/>
  <c r="T3885" i="10"/>
  <c r="U3885" i="10"/>
  <c r="T3886" i="10"/>
  <c r="U3886" i="10"/>
  <c r="T3887" i="10"/>
  <c r="U3887" i="10"/>
  <c r="T3888" i="10"/>
  <c r="V3888" i="10" s="1"/>
  <c r="U3888" i="10"/>
  <c r="T3889" i="10"/>
  <c r="U3889" i="10"/>
  <c r="T3890" i="10"/>
  <c r="U3890" i="10"/>
  <c r="T3891" i="10"/>
  <c r="U3891" i="10"/>
  <c r="T3892" i="10"/>
  <c r="V3892" i="10" s="1"/>
  <c r="U3892" i="10"/>
  <c r="T3893" i="10"/>
  <c r="U3893" i="10"/>
  <c r="T3894" i="10"/>
  <c r="U3894" i="10"/>
  <c r="T3895" i="10"/>
  <c r="U3895" i="10"/>
  <c r="T3896" i="10"/>
  <c r="V3896" i="10" s="1"/>
  <c r="U3896" i="10"/>
  <c r="T3897" i="10"/>
  <c r="U3897" i="10"/>
  <c r="T3898" i="10"/>
  <c r="U3898" i="10"/>
  <c r="T3899" i="10"/>
  <c r="U3899" i="10"/>
  <c r="T3900" i="10"/>
  <c r="V3900" i="10" s="1"/>
  <c r="U3900" i="10"/>
  <c r="T3901" i="10"/>
  <c r="U3901" i="10"/>
  <c r="T3902" i="10"/>
  <c r="U3902" i="10"/>
  <c r="T3903" i="10"/>
  <c r="U3903" i="10"/>
  <c r="T3904" i="10"/>
  <c r="V3904" i="10" s="1"/>
  <c r="U3904" i="10"/>
  <c r="T3905" i="10"/>
  <c r="U3905" i="10"/>
  <c r="T3906" i="10"/>
  <c r="U3906" i="10"/>
  <c r="T3907" i="10"/>
  <c r="U3907" i="10"/>
  <c r="T3908" i="10"/>
  <c r="V3908" i="10" s="1"/>
  <c r="U3908" i="10"/>
  <c r="T3909" i="10"/>
  <c r="U3909" i="10"/>
  <c r="T3910" i="10"/>
  <c r="U3910" i="10"/>
  <c r="T3911" i="10"/>
  <c r="U3911" i="10"/>
  <c r="T3912" i="10"/>
  <c r="V3912" i="10" s="1"/>
  <c r="U3912" i="10"/>
  <c r="T3913" i="10"/>
  <c r="U3913" i="10"/>
  <c r="T3914" i="10"/>
  <c r="U3914" i="10"/>
  <c r="T3915" i="10"/>
  <c r="U3915" i="10"/>
  <c r="T3916" i="10"/>
  <c r="V3916" i="10" s="1"/>
  <c r="U3916" i="10"/>
  <c r="T3917" i="10"/>
  <c r="U3917" i="10"/>
  <c r="T3918" i="10"/>
  <c r="U3918" i="10"/>
  <c r="T3919" i="10"/>
  <c r="U3919" i="10"/>
  <c r="T3920" i="10"/>
  <c r="V3920" i="10" s="1"/>
  <c r="U3920" i="10"/>
  <c r="T3921" i="10"/>
  <c r="U3921" i="10"/>
  <c r="T3922" i="10"/>
  <c r="U3922" i="10"/>
  <c r="T3923" i="10"/>
  <c r="U3923" i="10"/>
  <c r="T3924" i="10"/>
  <c r="V3924" i="10" s="1"/>
  <c r="U3924" i="10"/>
  <c r="T3925" i="10"/>
  <c r="U3925" i="10"/>
  <c r="T3926" i="10"/>
  <c r="U3926" i="10"/>
  <c r="T3927" i="10"/>
  <c r="U3927" i="10"/>
  <c r="T3928" i="10"/>
  <c r="V3928" i="10" s="1"/>
  <c r="U3928" i="10"/>
  <c r="T3929" i="10"/>
  <c r="U3929" i="10"/>
  <c r="T3930" i="10"/>
  <c r="U3930" i="10"/>
  <c r="T3931" i="10"/>
  <c r="U3931" i="10"/>
  <c r="T3932" i="10"/>
  <c r="V3932" i="10" s="1"/>
  <c r="U3932" i="10"/>
  <c r="T3933" i="10"/>
  <c r="U3933" i="10"/>
  <c r="T3934" i="10"/>
  <c r="U3934" i="10"/>
  <c r="T3935" i="10"/>
  <c r="U3935" i="10"/>
  <c r="T3936" i="10"/>
  <c r="V3936" i="10" s="1"/>
  <c r="U3936" i="10"/>
  <c r="T3937" i="10"/>
  <c r="U3937" i="10"/>
  <c r="T3938" i="10"/>
  <c r="U3938" i="10"/>
  <c r="T3939" i="10"/>
  <c r="U3939" i="10"/>
  <c r="T3940" i="10"/>
  <c r="V3940" i="10" s="1"/>
  <c r="U3940" i="10"/>
  <c r="T3941" i="10"/>
  <c r="U3941" i="10"/>
  <c r="T3942" i="10"/>
  <c r="U3942" i="10"/>
  <c r="T3943" i="10"/>
  <c r="U3943" i="10"/>
  <c r="T3944" i="10"/>
  <c r="V3944" i="10" s="1"/>
  <c r="U3944" i="10"/>
  <c r="T3945" i="10"/>
  <c r="U3945" i="10"/>
  <c r="T3946" i="10"/>
  <c r="U3946" i="10"/>
  <c r="T3947" i="10"/>
  <c r="U3947" i="10"/>
  <c r="T3948" i="10"/>
  <c r="V3948" i="10" s="1"/>
  <c r="U3948" i="10"/>
  <c r="T3949" i="10"/>
  <c r="U3949" i="10"/>
  <c r="T3950" i="10"/>
  <c r="U3950" i="10"/>
  <c r="T3951" i="10"/>
  <c r="U3951" i="10"/>
  <c r="T3952" i="10"/>
  <c r="V3952" i="10" s="1"/>
  <c r="U3952" i="10"/>
  <c r="T3953" i="10"/>
  <c r="U3953" i="10"/>
  <c r="T3954" i="10"/>
  <c r="U3954" i="10"/>
  <c r="T3955" i="10"/>
  <c r="U3955" i="10"/>
  <c r="T3956" i="10"/>
  <c r="V3956" i="10" s="1"/>
  <c r="U3956" i="10"/>
  <c r="T3957" i="10"/>
  <c r="U3957" i="10"/>
  <c r="T3958" i="10"/>
  <c r="U3958" i="10"/>
  <c r="T3959" i="10"/>
  <c r="U3959" i="10"/>
  <c r="T3960" i="10"/>
  <c r="V3960" i="10" s="1"/>
  <c r="U3960" i="10"/>
  <c r="T3961" i="10"/>
  <c r="U3961" i="10"/>
  <c r="T3962" i="10"/>
  <c r="U3962" i="10"/>
  <c r="T3963" i="10"/>
  <c r="U3963" i="10"/>
  <c r="T3964" i="10"/>
  <c r="V3964" i="10" s="1"/>
  <c r="U3964" i="10"/>
  <c r="T3965" i="10"/>
  <c r="U3965" i="10"/>
  <c r="T3966" i="10"/>
  <c r="U3966" i="10"/>
  <c r="T3967" i="10"/>
  <c r="U3967" i="10"/>
  <c r="T3968" i="10"/>
  <c r="V3968" i="10" s="1"/>
  <c r="U3968" i="10"/>
  <c r="T3969" i="10"/>
  <c r="U3969" i="10"/>
  <c r="T3970" i="10"/>
  <c r="U3970" i="10"/>
  <c r="T3971" i="10"/>
  <c r="U3971" i="10"/>
  <c r="T3972" i="10"/>
  <c r="V3972" i="10" s="1"/>
  <c r="U3972" i="10"/>
  <c r="T3973" i="10"/>
  <c r="U3973" i="10"/>
  <c r="T3974" i="10"/>
  <c r="U3974" i="10"/>
  <c r="T3975" i="10"/>
  <c r="U3975" i="10"/>
  <c r="T3976" i="10"/>
  <c r="V3976" i="10" s="1"/>
  <c r="U3976" i="10"/>
  <c r="T3977" i="10"/>
  <c r="U3977" i="10"/>
  <c r="T3978" i="10"/>
  <c r="U3978" i="10"/>
  <c r="T3979" i="10"/>
  <c r="U3979" i="10"/>
  <c r="T3980" i="10"/>
  <c r="V3980" i="10" s="1"/>
  <c r="U3980" i="10"/>
  <c r="T3981" i="10"/>
  <c r="U3981" i="10"/>
  <c r="T3982" i="10"/>
  <c r="U3982" i="10"/>
  <c r="T3983" i="10"/>
  <c r="U3983" i="10"/>
  <c r="T3984" i="10"/>
  <c r="V3984" i="10" s="1"/>
  <c r="U3984" i="10"/>
  <c r="T3985" i="10"/>
  <c r="U3985" i="10"/>
  <c r="T3986" i="10"/>
  <c r="U3986" i="10"/>
  <c r="T3987" i="10"/>
  <c r="U3987" i="10"/>
  <c r="T3988" i="10"/>
  <c r="V3988" i="10" s="1"/>
  <c r="U3988" i="10"/>
  <c r="T3989" i="10"/>
  <c r="U3989" i="10"/>
  <c r="T3990" i="10"/>
  <c r="U3990" i="10"/>
  <c r="T3991" i="10"/>
  <c r="U3991" i="10"/>
  <c r="T3992" i="10"/>
  <c r="V3992" i="10" s="1"/>
  <c r="U3992" i="10"/>
  <c r="T3993" i="10"/>
  <c r="U3993" i="10"/>
  <c r="T3994" i="10"/>
  <c r="U3994" i="10"/>
  <c r="T3995" i="10"/>
  <c r="U3995" i="10"/>
  <c r="T3996" i="10"/>
  <c r="V3996" i="10" s="1"/>
  <c r="U3996" i="10"/>
  <c r="T3997" i="10"/>
  <c r="U3997" i="10"/>
  <c r="T3998" i="10"/>
  <c r="U3998" i="10"/>
  <c r="T3999" i="10"/>
  <c r="U3999" i="10"/>
  <c r="T4000" i="10"/>
  <c r="V4000" i="10" s="1"/>
  <c r="U4000" i="10"/>
  <c r="T4001" i="10"/>
  <c r="U4001" i="10"/>
  <c r="T4002" i="10"/>
  <c r="U4002" i="10"/>
  <c r="T4003" i="10"/>
  <c r="U4003" i="10"/>
  <c r="T4004" i="10"/>
  <c r="V4004" i="10" s="1"/>
  <c r="U4004" i="10"/>
  <c r="T4005" i="10"/>
  <c r="U4005" i="10"/>
  <c r="T4006" i="10"/>
  <c r="U4006" i="10"/>
  <c r="T4007" i="10"/>
  <c r="U4007" i="10"/>
  <c r="T4008" i="10"/>
  <c r="V4008" i="10" s="1"/>
  <c r="U4008" i="10"/>
  <c r="T4009" i="10"/>
  <c r="U4009" i="10"/>
  <c r="T4010" i="10"/>
  <c r="U4010" i="10"/>
  <c r="T4011" i="10"/>
  <c r="U4011" i="10"/>
  <c r="T4012" i="10"/>
  <c r="V4012" i="10" s="1"/>
  <c r="U4012" i="10"/>
  <c r="T4013" i="10"/>
  <c r="U4013" i="10"/>
  <c r="T4014" i="10"/>
  <c r="U4014" i="10"/>
  <c r="T4015" i="10"/>
  <c r="U4015" i="10"/>
  <c r="T4016" i="10"/>
  <c r="V4016" i="10" s="1"/>
  <c r="U4016" i="10"/>
  <c r="T4017" i="10"/>
  <c r="U4017" i="10"/>
  <c r="T4018" i="10"/>
  <c r="U4018" i="10"/>
  <c r="T4019" i="10"/>
  <c r="U4019" i="10"/>
  <c r="T4020" i="10"/>
  <c r="V4020" i="10" s="1"/>
  <c r="U4020" i="10"/>
  <c r="T4021" i="10"/>
  <c r="U4021" i="10"/>
  <c r="T4022" i="10"/>
  <c r="U4022" i="10"/>
  <c r="T4023" i="10"/>
  <c r="U4023" i="10"/>
  <c r="T4024" i="10"/>
  <c r="V4024" i="10" s="1"/>
  <c r="U4024" i="10"/>
  <c r="T4025" i="10"/>
  <c r="U4025" i="10"/>
  <c r="T4026" i="10"/>
  <c r="U4026" i="10"/>
  <c r="T4027" i="10"/>
  <c r="U4027" i="10"/>
  <c r="T4028" i="10"/>
  <c r="V4028" i="10" s="1"/>
  <c r="U4028" i="10"/>
  <c r="T4029" i="10"/>
  <c r="U4029" i="10"/>
  <c r="T4030" i="10"/>
  <c r="U4030" i="10"/>
  <c r="T4031" i="10"/>
  <c r="U4031" i="10"/>
  <c r="T4032" i="10"/>
  <c r="V4032" i="10" s="1"/>
  <c r="U4032" i="10"/>
  <c r="T4033" i="10"/>
  <c r="U4033" i="10"/>
  <c r="T4034" i="10"/>
  <c r="U4034" i="10"/>
  <c r="T4035" i="10"/>
  <c r="U4035" i="10"/>
  <c r="T4036" i="10"/>
  <c r="V4036" i="10" s="1"/>
  <c r="U4036" i="10"/>
  <c r="T4037" i="10"/>
  <c r="U4037" i="10"/>
  <c r="T4038" i="10"/>
  <c r="U4038" i="10"/>
  <c r="T4039" i="10"/>
  <c r="U4039" i="10"/>
  <c r="T4040" i="10"/>
  <c r="V4040" i="10" s="1"/>
  <c r="U4040" i="10"/>
  <c r="T4041" i="10"/>
  <c r="U4041" i="10"/>
  <c r="T4042" i="10"/>
  <c r="U4042" i="10"/>
  <c r="T4043" i="10"/>
  <c r="U4043" i="10"/>
  <c r="T4044" i="10"/>
  <c r="V4044" i="10" s="1"/>
  <c r="U4044" i="10"/>
  <c r="T4045" i="10"/>
  <c r="U4045" i="10"/>
  <c r="T4046" i="10"/>
  <c r="U4046" i="10"/>
  <c r="T4047" i="10"/>
  <c r="U4047" i="10"/>
  <c r="T4048" i="10"/>
  <c r="V4048" i="10" s="1"/>
  <c r="U4048" i="10"/>
  <c r="T4049" i="10"/>
  <c r="U4049" i="10"/>
  <c r="T4050" i="10"/>
  <c r="U4050" i="10"/>
  <c r="T4051" i="10"/>
  <c r="U4051" i="10"/>
  <c r="T4052" i="10"/>
  <c r="V4052" i="10" s="1"/>
  <c r="U4052" i="10"/>
  <c r="T4053" i="10"/>
  <c r="U4053" i="10"/>
  <c r="T4054" i="10"/>
  <c r="U4054" i="10"/>
  <c r="T4055" i="10"/>
  <c r="U4055" i="10"/>
  <c r="T4056" i="10"/>
  <c r="V4056" i="10" s="1"/>
  <c r="U4056" i="10"/>
  <c r="T4057" i="10"/>
  <c r="U4057" i="10"/>
  <c r="T4058" i="10"/>
  <c r="U4058" i="10"/>
  <c r="T4059" i="10"/>
  <c r="U4059" i="10"/>
  <c r="T4060" i="10"/>
  <c r="V4060" i="10" s="1"/>
  <c r="U4060" i="10"/>
  <c r="T4061" i="10"/>
  <c r="U4061" i="10"/>
  <c r="T4062" i="10"/>
  <c r="U4062" i="10"/>
  <c r="T4063" i="10"/>
  <c r="U4063" i="10"/>
  <c r="T4064" i="10"/>
  <c r="V4064" i="10" s="1"/>
  <c r="U4064" i="10"/>
  <c r="T4065" i="10"/>
  <c r="U4065" i="10"/>
  <c r="T4066" i="10"/>
  <c r="U4066" i="10"/>
  <c r="T4067" i="10"/>
  <c r="U4067" i="10"/>
  <c r="T4068" i="10"/>
  <c r="V4068" i="10" s="1"/>
  <c r="U4068" i="10"/>
  <c r="T4069" i="10"/>
  <c r="U4069" i="10"/>
  <c r="T4070" i="10"/>
  <c r="U4070" i="10"/>
  <c r="T4071" i="10"/>
  <c r="U4071" i="10"/>
  <c r="T4072" i="10"/>
  <c r="V4072" i="10" s="1"/>
  <c r="U4072" i="10"/>
  <c r="T4073" i="10"/>
  <c r="U4073" i="10"/>
  <c r="T4074" i="10"/>
  <c r="U4074" i="10"/>
  <c r="T4075" i="10"/>
  <c r="U4075" i="10"/>
  <c r="T4076" i="10"/>
  <c r="V4076" i="10" s="1"/>
  <c r="U4076" i="10"/>
  <c r="T4077" i="10"/>
  <c r="U4077" i="10"/>
  <c r="T4078" i="10"/>
  <c r="U4078" i="10"/>
  <c r="T4079" i="10"/>
  <c r="U4079" i="10"/>
  <c r="T4080" i="10"/>
  <c r="V4080" i="10" s="1"/>
  <c r="U4080" i="10"/>
  <c r="T4081" i="10"/>
  <c r="U4081" i="10"/>
  <c r="T4082" i="10"/>
  <c r="U4082" i="10"/>
  <c r="T4083" i="10"/>
  <c r="U4083" i="10"/>
  <c r="T4084" i="10"/>
  <c r="V4084" i="10" s="1"/>
  <c r="U4084" i="10"/>
  <c r="T4085" i="10"/>
  <c r="U4085" i="10"/>
  <c r="T4086" i="10"/>
  <c r="U4086" i="10"/>
  <c r="T4087" i="10"/>
  <c r="U4087" i="10"/>
  <c r="T4088" i="10"/>
  <c r="V4088" i="10" s="1"/>
  <c r="U4088" i="10"/>
  <c r="T4089" i="10"/>
  <c r="U4089" i="10"/>
  <c r="T4090" i="10"/>
  <c r="U4090" i="10"/>
  <c r="T4091" i="10"/>
  <c r="U4091" i="10"/>
  <c r="T4092" i="10"/>
  <c r="V4092" i="10" s="1"/>
  <c r="U4092" i="10"/>
  <c r="T4093" i="10"/>
  <c r="U4093" i="10"/>
  <c r="T4094" i="10"/>
  <c r="U4094" i="10"/>
  <c r="T4095" i="10"/>
  <c r="U4095" i="10"/>
  <c r="T4096" i="10"/>
  <c r="V4096" i="10" s="1"/>
  <c r="U4096" i="10"/>
  <c r="T4097" i="10"/>
  <c r="U4097" i="10"/>
  <c r="T4098" i="10"/>
  <c r="U4098" i="10"/>
  <c r="T4099" i="10"/>
  <c r="U4099" i="10"/>
  <c r="T4100" i="10"/>
  <c r="V4100" i="10" s="1"/>
  <c r="U4100" i="10"/>
  <c r="T4101" i="10"/>
  <c r="U4101" i="10"/>
  <c r="T4102" i="10"/>
  <c r="U4102" i="10"/>
  <c r="T4103" i="10"/>
  <c r="U4103" i="10"/>
  <c r="T4104" i="10"/>
  <c r="V4104" i="10" s="1"/>
  <c r="U4104" i="10"/>
  <c r="T4105" i="10"/>
  <c r="U4105" i="10"/>
  <c r="T4106" i="10"/>
  <c r="U4106" i="10"/>
  <c r="T4107" i="10"/>
  <c r="U4107" i="10"/>
  <c r="T4108" i="10"/>
  <c r="V4108" i="10" s="1"/>
  <c r="U4108" i="10"/>
  <c r="T4109" i="10"/>
  <c r="U4109" i="10"/>
  <c r="T4110" i="10"/>
  <c r="U4110" i="10"/>
  <c r="T4111" i="10"/>
  <c r="U4111" i="10"/>
  <c r="T4112" i="10"/>
  <c r="V4112" i="10" s="1"/>
  <c r="U4112" i="10"/>
  <c r="T4113" i="10"/>
  <c r="U4113" i="10"/>
  <c r="T4114" i="10"/>
  <c r="U4114" i="10"/>
  <c r="T4115" i="10"/>
  <c r="U4115" i="10"/>
  <c r="T4116" i="10"/>
  <c r="V4116" i="10" s="1"/>
  <c r="U4116" i="10"/>
  <c r="T4117" i="10"/>
  <c r="U4117" i="10"/>
  <c r="T4118" i="10"/>
  <c r="U4118" i="10"/>
  <c r="T4119" i="10"/>
  <c r="U4119" i="10"/>
  <c r="T4120" i="10"/>
  <c r="V4120" i="10" s="1"/>
  <c r="U4120" i="10"/>
  <c r="T4121" i="10"/>
  <c r="U4121" i="10"/>
  <c r="T4122" i="10"/>
  <c r="U4122" i="10"/>
  <c r="T4123" i="10"/>
  <c r="U4123" i="10"/>
  <c r="T4124" i="10"/>
  <c r="V4124" i="10" s="1"/>
  <c r="U4124" i="10"/>
  <c r="T4125" i="10"/>
  <c r="U4125" i="10"/>
  <c r="T4126" i="10"/>
  <c r="U4126" i="10"/>
  <c r="T4127" i="10"/>
  <c r="U4127" i="10"/>
  <c r="T4128" i="10"/>
  <c r="V4128" i="10" s="1"/>
  <c r="U4128" i="10"/>
  <c r="T4129" i="10"/>
  <c r="U4129" i="10"/>
  <c r="T4130" i="10"/>
  <c r="U4130" i="10"/>
  <c r="T4131" i="10"/>
  <c r="U4131" i="10"/>
  <c r="T4132" i="10"/>
  <c r="V4132" i="10" s="1"/>
  <c r="U4132" i="10"/>
  <c r="T4133" i="10"/>
  <c r="U4133" i="10"/>
  <c r="T4134" i="10"/>
  <c r="U4134" i="10"/>
  <c r="T4135" i="10"/>
  <c r="U4135" i="10"/>
  <c r="T4136" i="10"/>
  <c r="V4136" i="10" s="1"/>
  <c r="U4136" i="10"/>
  <c r="T4137" i="10"/>
  <c r="U4137" i="10"/>
  <c r="T4138" i="10"/>
  <c r="U4138" i="10"/>
  <c r="T4139" i="10"/>
  <c r="U4139" i="10"/>
  <c r="T4140" i="10"/>
  <c r="V4140" i="10" s="1"/>
  <c r="U4140" i="10"/>
  <c r="T4141" i="10"/>
  <c r="U4141" i="10"/>
  <c r="T4142" i="10"/>
  <c r="U4142" i="10"/>
  <c r="T4143" i="10"/>
  <c r="U4143" i="10"/>
  <c r="T4144" i="10"/>
  <c r="V4144" i="10" s="1"/>
  <c r="U4144" i="10"/>
  <c r="T4145" i="10"/>
  <c r="U4145" i="10"/>
  <c r="T4146" i="10"/>
  <c r="U4146" i="10"/>
  <c r="T4147" i="10"/>
  <c r="U4147" i="10"/>
  <c r="T4148" i="10"/>
  <c r="V4148" i="10" s="1"/>
  <c r="U4148" i="10"/>
  <c r="T4149" i="10"/>
  <c r="U4149" i="10"/>
  <c r="T4150" i="10"/>
  <c r="U4150" i="10"/>
  <c r="T4151" i="10"/>
  <c r="U4151" i="10"/>
  <c r="T4152" i="10"/>
  <c r="V4152" i="10" s="1"/>
  <c r="U4152" i="10"/>
  <c r="T4153" i="10"/>
  <c r="U4153" i="10"/>
  <c r="T4154" i="10"/>
  <c r="U4154" i="10"/>
  <c r="T4155" i="10"/>
  <c r="U4155" i="10"/>
  <c r="T4156" i="10"/>
  <c r="V4156" i="10" s="1"/>
  <c r="U4156" i="10"/>
  <c r="T4157" i="10"/>
  <c r="U4157" i="10"/>
  <c r="T4158" i="10"/>
  <c r="U4158" i="10"/>
  <c r="T4159" i="10"/>
  <c r="U4159" i="10"/>
  <c r="T4160" i="10"/>
  <c r="V4160" i="10" s="1"/>
  <c r="U4160" i="10"/>
  <c r="T4161" i="10"/>
  <c r="U4161" i="10"/>
  <c r="T4162" i="10"/>
  <c r="U4162" i="10"/>
  <c r="T4163" i="10"/>
  <c r="U4163" i="10"/>
  <c r="T4164" i="10"/>
  <c r="V4164" i="10" s="1"/>
  <c r="U4164" i="10"/>
  <c r="T4165" i="10"/>
  <c r="U4165" i="10"/>
  <c r="T4166" i="10"/>
  <c r="U4166" i="10"/>
  <c r="T4167" i="10"/>
  <c r="U4167" i="10"/>
  <c r="T4168" i="10"/>
  <c r="V4168" i="10" s="1"/>
  <c r="U4168" i="10"/>
  <c r="T4169" i="10"/>
  <c r="U4169" i="10"/>
  <c r="T4170" i="10"/>
  <c r="U4170" i="10"/>
  <c r="T4171" i="10"/>
  <c r="U4171" i="10"/>
  <c r="T4172" i="10"/>
  <c r="V4172" i="10" s="1"/>
  <c r="U4172" i="10"/>
  <c r="T4173" i="10"/>
  <c r="U4173" i="10"/>
  <c r="T4174" i="10"/>
  <c r="U4174" i="10"/>
  <c r="T4175" i="10"/>
  <c r="U4175" i="10"/>
  <c r="T4176" i="10"/>
  <c r="V4176" i="10" s="1"/>
  <c r="U4176" i="10"/>
  <c r="T4177" i="10"/>
  <c r="U4177" i="10"/>
  <c r="T4178" i="10"/>
  <c r="U4178" i="10"/>
  <c r="T4179" i="10"/>
  <c r="U4179" i="10"/>
  <c r="T4180" i="10"/>
  <c r="V4180" i="10" s="1"/>
  <c r="U4180" i="10"/>
  <c r="T4181" i="10"/>
  <c r="U4181" i="10"/>
  <c r="T4182" i="10"/>
  <c r="U4182" i="10"/>
  <c r="T4183" i="10"/>
  <c r="U4183" i="10"/>
  <c r="T4184" i="10"/>
  <c r="V4184" i="10" s="1"/>
  <c r="U4184" i="10"/>
  <c r="T4185" i="10"/>
  <c r="U4185" i="10"/>
  <c r="T4186" i="10"/>
  <c r="U4186" i="10"/>
  <c r="T4187" i="10"/>
  <c r="U4187" i="10"/>
  <c r="T4188" i="10"/>
  <c r="V4188" i="10" s="1"/>
  <c r="U4188" i="10"/>
  <c r="T4189" i="10"/>
  <c r="U4189" i="10"/>
  <c r="T4190" i="10"/>
  <c r="U4190" i="10"/>
  <c r="T4191" i="10"/>
  <c r="U4191" i="10"/>
  <c r="T4192" i="10"/>
  <c r="V4192" i="10" s="1"/>
  <c r="U4192" i="10"/>
  <c r="T4193" i="10"/>
  <c r="U4193" i="10"/>
  <c r="T4194" i="10"/>
  <c r="U4194" i="10"/>
  <c r="T4195" i="10"/>
  <c r="U4195" i="10"/>
  <c r="T4196" i="10"/>
  <c r="V4196" i="10" s="1"/>
  <c r="U4196" i="10"/>
  <c r="T4197" i="10"/>
  <c r="U4197" i="10"/>
  <c r="T4198" i="10"/>
  <c r="U4198" i="10"/>
  <c r="T4199" i="10"/>
  <c r="U4199" i="10"/>
  <c r="T4200" i="10"/>
  <c r="V4200" i="10" s="1"/>
  <c r="U4200" i="10"/>
  <c r="T4201" i="10"/>
  <c r="U4201" i="10"/>
  <c r="T4202" i="10"/>
  <c r="U4202" i="10"/>
  <c r="T4203" i="10"/>
  <c r="U4203" i="10"/>
  <c r="T4204" i="10"/>
  <c r="V4204" i="10" s="1"/>
  <c r="U4204" i="10"/>
  <c r="T4205" i="10"/>
  <c r="U4205" i="10"/>
  <c r="T4206" i="10"/>
  <c r="U4206" i="10"/>
  <c r="T4207" i="10"/>
  <c r="U4207" i="10"/>
  <c r="T4208" i="10"/>
  <c r="V4208" i="10" s="1"/>
  <c r="U4208" i="10"/>
  <c r="T4209" i="10"/>
  <c r="U4209" i="10"/>
  <c r="T4210" i="10"/>
  <c r="U4210" i="10"/>
  <c r="T4211" i="10"/>
  <c r="U4211" i="10"/>
  <c r="T4212" i="10"/>
  <c r="V4212" i="10" s="1"/>
  <c r="U4212" i="10"/>
  <c r="T4213" i="10"/>
  <c r="U4213" i="10"/>
  <c r="T4214" i="10"/>
  <c r="U4214" i="10"/>
  <c r="T4215" i="10"/>
  <c r="U4215" i="10"/>
  <c r="T4216" i="10"/>
  <c r="V4216" i="10" s="1"/>
  <c r="U4216" i="10"/>
  <c r="T4217" i="10"/>
  <c r="U4217" i="10"/>
  <c r="T4218" i="10"/>
  <c r="U4218" i="10"/>
  <c r="T4219" i="10"/>
  <c r="U4219" i="10"/>
  <c r="T4220" i="10"/>
  <c r="V4220" i="10" s="1"/>
  <c r="U4220" i="10"/>
  <c r="T4221" i="10"/>
  <c r="U4221" i="10"/>
  <c r="T4222" i="10"/>
  <c r="U4222" i="10"/>
  <c r="T4223" i="10"/>
  <c r="U4223" i="10"/>
  <c r="T4224" i="10"/>
  <c r="V4224" i="10" s="1"/>
  <c r="U4224" i="10"/>
  <c r="T4225" i="10"/>
  <c r="U4225" i="10"/>
  <c r="T4226" i="10"/>
  <c r="U4226" i="10"/>
  <c r="T4227" i="10"/>
  <c r="U4227" i="10"/>
  <c r="T4228" i="10"/>
  <c r="V4228" i="10" s="1"/>
  <c r="U4228" i="10"/>
  <c r="T4229" i="10"/>
  <c r="U4229" i="10"/>
  <c r="T4230" i="10"/>
  <c r="U4230" i="10"/>
  <c r="T4231" i="10"/>
  <c r="U4231" i="10"/>
  <c r="T4232" i="10"/>
  <c r="V4232" i="10" s="1"/>
  <c r="U4232" i="10"/>
  <c r="T4233" i="10"/>
  <c r="U4233" i="10"/>
  <c r="T4234" i="10"/>
  <c r="U4234" i="10"/>
  <c r="T4235" i="10"/>
  <c r="U4235" i="10"/>
  <c r="T4236" i="10"/>
  <c r="V4236" i="10" s="1"/>
  <c r="U4236" i="10"/>
  <c r="T4237" i="10"/>
  <c r="U4237" i="10"/>
  <c r="T4238" i="10"/>
  <c r="U4238" i="10"/>
  <c r="T4239" i="10"/>
  <c r="U4239" i="10"/>
  <c r="T4240" i="10"/>
  <c r="V4240" i="10" s="1"/>
  <c r="U4240" i="10"/>
  <c r="T4241" i="10"/>
  <c r="U4241" i="10"/>
  <c r="T4242" i="10"/>
  <c r="U4242" i="10"/>
  <c r="T4243" i="10"/>
  <c r="U4243" i="10"/>
  <c r="T4244" i="10"/>
  <c r="V4244" i="10" s="1"/>
  <c r="U4244" i="10"/>
  <c r="T4245" i="10"/>
  <c r="U4245" i="10"/>
  <c r="T4246" i="10"/>
  <c r="U4246" i="10"/>
  <c r="T4247" i="10"/>
  <c r="U4247" i="10"/>
  <c r="T4248" i="10"/>
  <c r="V4248" i="10" s="1"/>
  <c r="U4248" i="10"/>
  <c r="T4249" i="10"/>
  <c r="U4249" i="10"/>
  <c r="T4250" i="10"/>
  <c r="U4250" i="10"/>
  <c r="T4251" i="10"/>
  <c r="U4251" i="10"/>
  <c r="T4252" i="10"/>
  <c r="V4252" i="10" s="1"/>
  <c r="U4252" i="10"/>
  <c r="T4253" i="10"/>
  <c r="U4253" i="10"/>
  <c r="T4254" i="10"/>
  <c r="U4254" i="10"/>
  <c r="T4255" i="10"/>
  <c r="U4255" i="10"/>
  <c r="T4256" i="10"/>
  <c r="V4256" i="10" s="1"/>
  <c r="U4256" i="10"/>
  <c r="T4257" i="10"/>
  <c r="U4257" i="10"/>
  <c r="T4258" i="10"/>
  <c r="U4258" i="10"/>
  <c r="T4259" i="10"/>
  <c r="U4259" i="10"/>
  <c r="T4260" i="10"/>
  <c r="V4260" i="10" s="1"/>
  <c r="U4260" i="10"/>
  <c r="T4261" i="10"/>
  <c r="U4261" i="10"/>
  <c r="T4262" i="10"/>
  <c r="U4262" i="10"/>
  <c r="T4263" i="10"/>
  <c r="U4263" i="10"/>
  <c r="T4264" i="10"/>
  <c r="V4264" i="10" s="1"/>
  <c r="U4264" i="10"/>
  <c r="T4265" i="10"/>
  <c r="U4265" i="10"/>
  <c r="T4266" i="10"/>
  <c r="U4266" i="10"/>
  <c r="T4267" i="10"/>
  <c r="U4267" i="10"/>
  <c r="T4268" i="10"/>
  <c r="V4268" i="10" s="1"/>
  <c r="U4268" i="10"/>
  <c r="T4269" i="10"/>
  <c r="U4269" i="10"/>
  <c r="T4270" i="10"/>
  <c r="U4270" i="10"/>
  <c r="T4271" i="10"/>
  <c r="U4271" i="10"/>
  <c r="T4272" i="10"/>
  <c r="V4272" i="10" s="1"/>
  <c r="U4272" i="10"/>
  <c r="T4273" i="10"/>
  <c r="U4273" i="10"/>
  <c r="T4274" i="10"/>
  <c r="U4274" i="10"/>
  <c r="T4275" i="10"/>
  <c r="U4275" i="10"/>
  <c r="T4276" i="10"/>
  <c r="V4276" i="10" s="1"/>
  <c r="U4276" i="10"/>
  <c r="T4277" i="10"/>
  <c r="U4277" i="10"/>
  <c r="T4278" i="10"/>
  <c r="U4278" i="10"/>
  <c r="T4279" i="10"/>
  <c r="U4279" i="10"/>
  <c r="T4280" i="10"/>
  <c r="V4280" i="10" s="1"/>
  <c r="U4280" i="10"/>
  <c r="T4281" i="10"/>
  <c r="U4281" i="10"/>
  <c r="T4282" i="10"/>
  <c r="U4282" i="10"/>
  <c r="T4283" i="10"/>
  <c r="U4283" i="10"/>
  <c r="T4284" i="10"/>
  <c r="V4284" i="10" s="1"/>
  <c r="U4284" i="10"/>
  <c r="T4285" i="10"/>
  <c r="U4285" i="10"/>
  <c r="T4286" i="10"/>
  <c r="U4286" i="10"/>
  <c r="T4287" i="10"/>
  <c r="U4287" i="10"/>
  <c r="T4288" i="10"/>
  <c r="V4288" i="10" s="1"/>
  <c r="U4288" i="10"/>
  <c r="T4289" i="10"/>
  <c r="U4289" i="10"/>
  <c r="T4290" i="10"/>
  <c r="U4290" i="10"/>
  <c r="T4291" i="10"/>
  <c r="U4291" i="10"/>
  <c r="T4292" i="10"/>
  <c r="V4292" i="10" s="1"/>
  <c r="U4292" i="10"/>
  <c r="T4293" i="10"/>
  <c r="U4293" i="10"/>
  <c r="T4294" i="10"/>
  <c r="U4294" i="10"/>
  <c r="T4295" i="10"/>
  <c r="U4295" i="10"/>
  <c r="T4296" i="10"/>
  <c r="V4296" i="10" s="1"/>
  <c r="U4296" i="10"/>
  <c r="T4297" i="10"/>
  <c r="U4297" i="10"/>
  <c r="T4298" i="10"/>
  <c r="U4298" i="10"/>
  <c r="T4299" i="10"/>
  <c r="U4299" i="10"/>
  <c r="T4300" i="10"/>
  <c r="V4300" i="10" s="1"/>
  <c r="U4300" i="10"/>
  <c r="T4301" i="10"/>
  <c r="U4301" i="10"/>
  <c r="T4302" i="10"/>
  <c r="U4302" i="10"/>
  <c r="T4303" i="10"/>
  <c r="U4303" i="10"/>
  <c r="T4304" i="10"/>
  <c r="V4304" i="10" s="1"/>
  <c r="U4304" i="10"/>
  <c r="T4305" i="10"/>
  <c r="U4305" i="10"/>
  <c r="T4306" i="10"/>
  <c r="U4306" i="10"/>
  <c r="T4307" i="10"/>
  <c r="U4307" i="10"/>
  <c r="T4308" i="10"/>
  <c r="V4308" i="10" s="1"/>
  <c r="U4308" i="10"/>
  <c r="T4309" i="10"/>
  <c r="U4309" i="10"/>
  <c r="T4310" i="10"/>
  <c r="U4310" i="10"/>
  <c r="T4311" i="10"/>
  <c r="U4311" i="10"/>
  <c r="T4312" i="10"/>
  <c r="V4312" i="10" s="1"/>
  <c r="U4312" i="10"/>
  <c r="T4313" i="10"/>
  <c r="U4313" i="10"/>
  <c r="T4314" i="10"/>
  <c r="U4314" i="10"/>
  <c r="T4315" i="10"/>
  <c r="U4315" i="10"/>
  <c r="T4316" i="10"/>
  <c r="V4316" i="10" s="1"/>
  <c r="U4316" i="10"/>
  <c r="T4317" i="10"/>
  <c r="U4317" i="10"/>
  <c r="T4318" i="10"/>
  <c r="U4318" i="10"/>
  <c r="T4319" i="10"/>
  <c r="U4319" i="10"/>
  <c r="T4320" i="10"/>
  <c r="V4320" i="10" s="1"/>
  <c r="U4320" i="10"/>
  <c r="T4321" i="10"/>
  <c r="U4321" i="10"/>
  <c r="T4322" i="10"/>
  <c r="U4322" i="10"/>
  <c r="T4323" i="10"/>
  <c r="U4323" i="10"/>
  <c r="U2" i="10"/>
  <c r="T2" i="10"/>
  <c r="C3" i="21"/>
  <c r="D3" i="21"/>
  <c r="C4" i="21"/>
  <c r="D4" i="21"/>
  <c r="C5" i="21"/>
  <c r="D5" i="21"/>
  <c r="C6" i="21"/>
  <c r="D6" i="21"/>
  <c r="C7" i="21"/>
  <c r="D7" i="21"/>
  <c r="C8" i="21"/>
  <c r="D8" i="21"/>
  <c r="C9" i="21"/>
  <c r="D9" i="21"/>
  <c r="C10" i="21"/>
  <c r="D10" i="21"/>
  <c r="C11" i="21"/>
  <c r="D11" i="21"/>
  <c r="C12" i="21"/>
  <c r="D12" i="21"/>
  <c r="C13" i="21"/>
  <c r="D13" i="21"/>
  <c r="D2" i="21"/>
  <c r="C2" i="21"/>
  <c r="V4322" i="10" l="1"/>
  <c r="V4318" i="10"/>
  <c r="V4314" i="10"/>
  <c r="V4310" i="10"/>
  <c r="V4306" i="10"/>
  <c r="V4302" i="10"/>
  <c r="V4298" i="10"/>
  <c r="V4294" i="10"/>
  <c r="V4290" i="10"/>
  <c r="V4286" i="10"/>
  <c r="V4282" i="10"/>
  <c r="V4278" i="10"/>
  <c r="V4274" i="10"/>
  <c r="V4270" i="10"/>
  <c r="V4266" i="10"/>
  <c r="V4262" i="10"/>
  <c r="V4258" i="10"/>
  <c r="V4254" i="10"/>
  <c r="V4250" i="10"/>
  <c r="V4246" i="10"/>
  <c r="V4242" i="10"/>
  <c r="V4238" i="10"/>
  <c r="V4234" i="10"/>
  <c r="V4230" i="10"/>
  <c r="V4226" i="10"/>
  <c r="V4222" i="10"/>
  <c r="V4218" i="10"/>
  <c r="V4214" i="10"/>
  <c r="V4210" i="10"/>
  <c r="V4206" i="10"/>
  <c r="V4202" i="10"/>
  <c r="V4198" i="10"/>
  <c r="V4194" i="10"/>
  <c r="V4190" i="10"/>
  <c r="V4186" i="10"/>
  <c r="V4182" i="10"/>
  <c r="V4178" i="10"/>
  <c r="V4174" i="10"/>
  <c r="V4170" i="10"/>
  <c r="V4166" i="10"/>
  <c r="V4162" i="10"/>
  <c r="V4158" i="10"/>
  <c r="V4154" i="10"/>
  <c r="V4150" i="10"/>
  <c r="V4146" i="10"/>
  <c r="V4142" i="10"/>
  <c r="V4138" i="10"/>
  <c r="V4134" i="10"/>
  <c r="V4130" i="10"/>
  <c r="V4126" i="10"/>
  <c r="V4122" i="10"/>
  <c r="V4118" i="10"/>
  <c r="V4114" i="10"/>
  <c r="V4110" i="10"/>
  <c r="V4106" i="10"/>
  <c r="V4102" i="10"/>
  <c r="V4098" i="10"/>
  <c r="V4094" i="10"/>
  <c r="V4090" i="10"/>
  <c r="V4086" i="10"/>
  <c r="V4082" i="10"/>
  <c r="V4078" i="10"/>
  <c r="V4074" i="10"/>
  <c r="V4070" i="10"/>
  <c r="V4066" i="10"/>
  <c r="V4062" i="10"/>
  <c r="V4058" i="10"/>
  <c r="V4054" i="10"/>
  <c r="V4050" i="10"/>
  <c r="V4046" i="10"/>
  <c r="V4042" i="10"/>
  <c r="V4038" i="10"/>
  <c r="V4034" i="10"/>
  <c r="V4030" i="10"/>
  <c r="V4026" i="10"/>
  <c r="V4022" i="10"/>
  <c r="V4018" i="10"/>
  <c r="V4014" i="10"/>
  <c r="V4010" i="10"/>
  <c r="V4006" i="10"/>
  <c r="V4002" i="10"/>
  <c r="V3998" i="10"/>
  <c r="V3994" i="10"/>
  <c r="V3990" i="10"/>
  <c r="V3986" i="10"/>
  <c r="V3982" i="10"/>
  <c r="V3978" i="10"/>
  <c r="V3974" i="10"/>
  <c r="V3970" i="10"/>
  <c r="V3966" i="10"/>
  <c r="V3962" i="10"/>
  <c r="V3958" i="10"/>
  <c r="V3954" i="10"/>
  <c r="V3950" i="10"/>
  <c r="V3946" i="10"/>
  <c r="V3942" i="10"/>
  <c r="V3938" i="10"/>
  <c r="V3934" i="10"/>
  <c r="V3930" i="10"/>
  <c r="V3926" i="10"/>
  <c r="V3922" i="10"/>
  <c r="V3918" i="10"/>
  <c r="V3914" i="10"/>
  <c r="V3910" i="10"/>
  <c r="V3906" i="10"/>
  <c r="V3902" i="10"/>
  <c r="V3898" i="10"/>
  <c r="V3894" i="10"/>
  <c r="V3890" i="10"/>
  <c r="V3886" i="10"/>
  <c r="V3882" i="10"/>
  <c r="V3878" i="10"/>
  <c r="V3874" i="10"/>
  <c r="V3870" i="10"/>
  <c r="V3866" i="10"/>
  <c r="V3862" i="10"/>
  <c r="V3858" i="10"/>
  <c r="V3854" i="10"/>
  <c r="V3850" i="10"/>
  <c r="V3846" i="10"/>
  <c r="V3842" i="10"/>
  <c r="V3838" i="10"/>
  <c r="V3834" i="10"/>
  <c r="V3830" i="10"/>
  <c r="V3826" i="10"/>
  <c r="V3822" i="10"/>
  <c r="V3818" i="10"/>
  <c r="V3814" i="10"/>
  <c r="V3810" i="10"/>
  <c r="V3806" i="10"/>
  <c r="V3802" i="10"/>
  <c r="V3798" i="10"/>
  <c r="V3794" i="10"/>
  <c r="V3790" i="10"/>
  <c r="V3786" i="10"/>
  <c r="V3782" i="10"/>
  <c r="V3778" i="10"/>
  <c r="V3774" i="10"/>
  <c r="V3770" i="10"/>
  <c r="V3766" i="10"/>
  <c r="V3762" i="10"/>
  <c r="V1256" i="10"/>
  <c r="V3758" i="10"/>
  <c r="V3754" i="10"/>
  <c r="V3750" i="10"/>
  <c r="V3746" i="10"/>
  <c r="V3742" i="10"/>
  <c r="V3738" i="10"/>
  <c r="V3734" i="10"/>
  <c r="V3730" i="10"/>
  <c r="V3726" i="10"/>
  <c r="V3722" i="10"/>
  <c r="V3718" i="10"/>
  <c r="V3714" i="10"/>
  <c r="V3710" i="10"/>
  <c r="V3706" i="10"/>
  <c r="V3702" i="10"/>
  <c r="V3698" i="10"/>
  <c r="V3694" i="10"/>
  <c r="V3690" i="10"/>
  <c r="V3686" i="10"/>
  <c r="V3682" i="10"/>
  <c r="V3678" i="10"/>
  <c r="V3674" i="10"/>
  <c r="V3670" i="10"/>
  <c r="V3666" i="10"/>
  <c r="V3662" i="10"/>
  <c r="V3658" i="10"/>
  <c r="V3654" i="10"/>
  <c r="V3650" i="10"/>
  <c r="V3646" i="10"/>
  <c r="V3642" i="10"/>
  <c r="V3638" i="10"/>
  <c r="V3634" i="10"/>
  <c r="V3630" i="10"/>
  <c r="V3626" i="10"/>
  <c r="V3622" i="10"/>
  <c r="V3618" i="10"/>
  <c r="V3614" i="10"/>
  <c r="V3610" i="10"/>
  <c r="V3606" i="10"/>
  <c r="V3602" i="10"/>
  <c r="V3598" i="10"/>
  <c r="V3594" i="10"/>
  <c r="V3590" i="10"/>
  <c r="V3586" i="10"/>
  <c r="V3582" i="10"/>
  <c r="V3578" i="10"/>
  <c r="V3574" i="10"/>
  <c r="V3570" i="10"/>
  <c r="V3566" i="10"/>
  <c r="V3562" i="10"/>
  <c r="V3558" i="10"/>
  <c r="V3554" i="10"/>
  <c r="V3550" i="10"/>
  <c r="V3546" i="10"/>
  <c r="V3542" i="10"/>
  <c r="V3538" i="10"/>
  <c r="V3534" i="10"/>
  <c r="V3530" i="10"/>
  <c r="V3526" i="10"/>
  <c r="V3522" i="10"/>
  <c r="V3518" i="10"/>
  <c r="V3514" i="10"/>
  <c r="V3510" i="10"/>
  <c r="V3506" i="10"/>
  <c r="V3502" i="10"/>
  <c r="V3498" i="10"/>
  <c r="V3494" i="10"/>
  <c r="V3490" i="10"/>
  <c r="V3486" i="10"/>
  <c r="V3482" i="10"/>
  <c r="V3478" i="10"/>
  <c r="V3474" i="10"/>
  <c r="V3470" i="10"/>
  <c r="V3466" i="10"/>
  <c r="V3462" i="10"/>
  <c r="V3458" i="10"/>
  <c r="V3454" i="10"/>
  <c r="V3450" i="10"/>
  <c r="V3446" i="10"/>
  <c r="V3442" i="10"/>
  <c r="V3438" i="10"/>
  <c r="V3434" i="10"/>
  <c r="V3430" i="10"/>
  <c r="V3426" i="10"/>
  <c r="V3422" i="10"/>
  <c r="V4301" i="10"/>
  <c r="V4273" i="10"/>
  <c r="V4245" i="10"/>
  <c r="V4217" i="10"/>
  <c r="V4185" i="10"/>
  <c r="V4157" i="10"/>
  <c r="V4129" i="10"/>
  <c r="V4101" i="10"/>
  <c r="V4073" i="10"/>
  <c r="V4045" i="10"/>
  <c r="V4021" i="10"/>
  <c r="V3993" i="10"/>
  <c r="V3965" i="10"/>
  <c r="V3933" i="10"/>
  <c r="V3905" i="10"/>
  <c r="V3881" i="10"/>
  <c r="V3853" i="10"/>
  <c r="V3821" i="10"/>
  <c r="V3797" i="10"/>
  <c r="V3765" i="10"/>
  <c r="V3737" i="10"/>
  <c r="V3709" i="10"/>
  <c r="V3681" i="10"/>
  <c r="V3657" i="10"/>
  <c r="V3621" i="10"/>
  <c r="V3593" i="10"/>
  <c r="V3565" i="10"/>
  <c r="V3537" i="10"/>
  <c r="V3509" i="10"/>
  <c r="V3477" i="10"/>
  <c r="V3445" i="10"/>
  <c r="V3417" i="10"/>
  <c r="V3385" i="10"/>
  <c r="V3357" i="10"/>
  <c r="V3329" i="10"/>
  <c r="V3301" i="10"/>
  <c r="V3285" i="10"/>
  <c r="V3277" i="10"/>
  <c r="V3269" i="10"/>
  <c r="V3261" i="10"/>
  <c r="V3253" i="10"/>
  <c r="V3241" i="10"/>
  <c r="V3217" i="10"/>
  <c r="V3209" i="10"/>
  <c r="V3201" i="10"/>
  <c r="V3193" i="10"/>
  <c r="V3185" i="10"/>
  <c r="V3173" i="10"/>
  <c r="V3165" i="10"/>
  <c r="V3157" i="10"/>
  <c r="V3149" i="10"/>
  <c r="V3141" i="10"/>
  <c r="V3133" i="10"/>
  <c r="V3125" i="10"/>
  <c r="V3117" i="10"/>
  <c r="V3109" i="10"/>
  <c r="V3101" i="10"/>
  <c r="V3093" i="10"/>
  <c r="V3085" i="10"/>
  <c r="V3077" i="10"/>
  <c r="V3069" i="10"/>
  <c r="V3061" i="10"/>
  <c r="V3053" i="10"/>
  <c r="V3045" i="10"/>
  <c r="V3037" i="10"/>
  <c r="V3029" i="10"/>
  <c r="V3021" i="10"/>
  <c r="V3013" i="10"/>
  <c r="V3005" i="10"/>
  <c r="V2997" i="10"/>
  <c r="V2989" i="10"/>
  <c r="V2981" i="10"/>
  <c r="V2973" i="10"/>
  <c r="V2965" i="10"/>
  <c r="V2957" i="10"/>
  <c r="V2949" i="10"/>
  <c r="V2945" i="10"/>
  <c r="V2941" i="10"/>
  <c r="V2937" i="10"/>
  <c r="V2933" i="10"/>
  <c r="V2929" i="10"/>
  <c r="V2925" i="10"/>
  <c r="V2921" i="10"/>
  <c r="V2917" i="10"/>
  <c r="V2913" i="10"/>
  <c r="V2909" i="10"/>
  <c r="V2905" i="10"/>
  <c r="V2901" i="10"/>
  <c r="V2893" i="10"/>
  <c r="V4305" i="10"/>
  <c r="V4281" i="10"/>
  <c r="V4249" i="10"/>
  <c r="V4221" i="10"/>
  <c r="V4193" i="10"/>
  <c r="V4165" i="10"/>
  <c r="V4141" i="10"/>
  <c r="V4113" i="10"/>
  <c r="V4085" i="10"/>
  <c r="V4053" i="10"/>
  <c r="V4029" i="10"/>
  <c r="V3997" i="10"/>
  <c r="V3969" i="10"/>
  <c r="V3941" i="10"/>
  <c r="V3913" i="10"/>
  <c r="V3897" i="10"/>
  <c r="V3873" i="10"/>
  <c r="V3841" i="10"/>
  <c r="V3817" i="10"/>
  <c r="V3785" i="10"/>
  <c r="V3757" i="10"/>
  <c r="V3733" i="10"/>
  <c r="V3701" i="10"/>
  <c r="V3677" i="10"/>
  <c r="V3649" i="10"/>
  <c r="V3629" i="10"/>
  <c r="V3597" i="10"/>
  <c r="V3569" i="10"/>
  <c r="V3541" i="10"/>
  <c r="V3517" i="10"/>
  <c r="V3489" i="10"/>
  <c r="V3465" i="10"/>
  <c r="V3437" i="10"/>
  <c r="V3405" i="10"/>
  <c r="V3377" i="10"/>
  <c r="V3353" i="10"/>
  <c r="V3325" i="10"/>
  <c r="V3297" i="10"/>
  <c r="V3289" i="10"/>
  <c r="V3281" i="10"/>
  <c r="V3273" i="10"/>
  <c r="V3265" i="10"/>
  <c r="V3257" i="10"/>
  <c r="V3249" i="10"/>
  <c r="V3221" i="10"/>
  <c r="V3213" i="10"/>
  <c r="V3205" i="10"/>
  <c r="V3197" i="10"/>
  <c r="V3189" i="10"/>
  <c r="V3181" i="10"/>
  <c r="V3177" i="10"/>
  <c r="V3169" i="10"/>
  <c r="V3161" i="10"/>
  <c r="V3153" i="10"/>
  <c r="V3145" i="10"/>
  <c r="V3137" i="10"/>
  <c r="V3129" i="10"/>
  <c r="V3121" i="10"/>
  <c r="V3113" i="10"/>
  <c r="V3105" i="10"/>
  <c r="V3097" i="10"/>
  <c r="V3089" i="10"/>
  <c r="V3081" i="10"/>
  <c r="V3073" i="10"/>
  <c r="V3065" i="10"/>
  <c r="V3057" i="10"/>
  <c r="V3049" i="10"/>
  <c r="V3041" i="10"/>
  <c r="V3033" i="10"/>
  <c r="V3025" i="10"/>
  <c r="V3017" i="10"/>
  <c r="V3009" i="10"/>
  <c r="V3001" i="10"/>
  <c r="V2993" i="10"/>
  <c r="V2985" i="10"/>
  <c r="V2977" i="10"/>
  <c r="V2969" i="10"/>
  <c r="V2961" i="10"/>
  <c r="V2953" i="10"/>
  <c r="V2897" i="10"/>
  <c r="V4313" i="10"/>
  <c r="V4289" i="10"/>
  <c r="V4261" i="10"/>
  <c r="V4233" i="10"/>
  <c r="V4205" i="10"/>
  <c r="V4177" i="10"/>
  <c r="V4149" i="10"/>
  <c r="V4121" i="10"/>
  <c r="V4089" i="10"/>
  <c r="V4065" i="10"/>
  <c r="V4037" i="10"/>
  <c r="V4005" i="10"/>
  <c r="V3977" i="10"/>
  <c r="V3953" i="10"/>
  <c r="V3925" i="10"/>
  <c r="V3893" i="10"/>
  <c r="V3865" i="10"/>
  <c r="V3837" i="10"/>
  <c r="V3809" i="10"/>
  <c r="V3781" i="10"/>
  <c r="V3753" i="10"/>
  <c r="V3721" i="10"/>
  <c r="V3697" i="10"/>
  <c r="V3665" i="10"/>
  <c r="V3637" i="10"/>
  <c r="V3609" i="10"/>
  <c r="V3585" i="10"/>
  <c r="V3553" i="10"/>
  <c r="V3525" i="10"/>
  <c r="V3497" i="10"/>
  <c r="V3469" i="10"/>
  <c r="V3453" i="10"/>
  <c r="V3421" i="10"/>
  <c r="V3393" i="10"/>
  <c r="V3365" i="10"/>
  <c r="V3341" i="10"/>
  <c r="V3313" i="10"/>
  <c r="V3233" i="10"/>
  <c r="V4297" i="10"/>
  <c r="V4269" i="10"/>
  <c r="V4237" i="10"/>
  <c r="V4209" i="10"/>
  <c r="V4181" i="10"/>
  <c r="V4153" i="10"/>
  <c r="V4125" i="10"/>
  <c r="V4097" i="10"/>
  <c r="V4069" i="10"/>
  <c r="V4041" i="10"/>
  <c r="V4013" i="10"/>
  <c r="V3985" i="10"/>
  <c r="V3957" i="10"/>
  <c r="V3921" i="10"/>
  <c r="V3885" i="10"/>
  <c r="V3857" i="10"/>
  <c r="V3829" i="10"/>
  <c r="V3801" i="10"/>
  <c r="V3773" i="10"/>
  <c r="V3745" i="10"/>
  <c r="V3717" i="10"/>
  <c r="V3689" i="10"/>
  <c r="V3661" i="10"/>
  <c r="V3633" i="10"/>
  <c r="V3605" i="10"/>
  <c r="V3577" i="10"/>
  <c r="V3549" i="10"/>
  <c r="V3521" i="10"/>
  <c r="V3493" i="10"/>
  <c r="V3461" i="10"/>
  <c r="V3429" i="10"/>
  <c r="V3401" i="10"/>
  <c r="V3373" i="10"/>
  <c r="V3345" i="10"/>
  <c r="V3317" i="10"/>
  <c r="V3225" i="10"/>
  <c r="V4321" i="10"/>
  <c r="V4293" i="10"/>
  <c r="V4265" i="10"/>
  <c r="V4241" i="10"/>
  <c r="V4213" i="10"/>
  <c r="V4189" i="10"/>
  <c r="V4161" i="10"/>
  <c r="V4133" i="10"/>
  <c r="V4105" i="10"/>
  <c r="V4077" i="10"/>
  <c r="V4049" i="10"/>
  <c r="V4017" i="10"/>
  <c r="V3989" i="10"/>
  <c r="V3961" i="10"/>
  <c r="V3937" i="10"/>
  <c r="V3909" i="10"/>
  <c r="V3877" i="10"/>
  <c r="V3849" i="10"/>
  <c r="V3825" i="10"/>
  <c r="V3793" i="10"/>
  <c r="V3769" i="10"/>
  <c r="V3741" i="10"/>
  <c r="V3713" i="10"/>
  <c r="V3685" i="10"/>
  <c r="V3653" i="10"/>
  <c r="V3625" i="10"/>
  <c r="V3589" i="10"/>
  <c r="V3561" i="10"/>
  <c r="V3533" i="10"/>
  <c r="V3505" i="10"/>
  <c r="V3481" i="10"/>
  <c r="V3441" i="10"/>
  <c r="V3413" i="10"/>
  <c r="V3389" i="10"/>
  <c r="V3361" i="10"/>
  <c r="V3333" i="10"/>
  <c r="V3309" i="10"/>
  <c r="V3245" i="10"/>
  <c r="V4309" i="10"/>
  <c r="V4277" i="10"/>
  <c r="V4253" i="10"/>
  <c r="V4225" i="10"/>
  <c r="V4197" i="10"/>
  <c r="V4169" i="10"/>
  <c r="V4137" i="10"/>
  <c r="V4109" i="10"/>
  <c r="V4081" i="10"/>
  <c r="V4057" i="10"/>
  <c r="V4025" i="10"/>
  <c r="V4001" i="10"/>
  <c r="V3973" i="10"/>
  <c r="V3945" i="10"/>
  <c r="V3929" i="10"/>
  <c r="V3901" i="10"/>
  <c r="V3869" i="10"/>
  <c r="V3845" i="10"/>
  <c r="V3813" i="10"/>
  <c r="V3789" i="10"/>
  <c r="V3761" i="10"/>
  <c r="V3729" i="10"/>
  <c r="V3705" i="10"/>
  <c r="V3673" i="10"/>
  <c r="V3645" i="10"/>
  <c r="V3617" i="10"/>
  <c r="V3601" i="10"/>
  <c r="V3573" i="10"/>
  <c r="V3545" i="10"/>
  <c r="V3513" i="10"/>
  <c r="V3485" i="10"/>
  <c r="V3457" i="10"/>
  <c r="V3433" i="10"/>
  <c r="V3409" i="10"/>
  <c r="V3381" i="10"/>
  <c r="V3349" i="10"/>
  <c r="V3321" i="10"/>
  <c r="V3293" i="10"/>
  <c r="V3237" i="10"/>
  <c r="V4317" i="10"/>
  <c r="V4285" i="10"/>
  <c r="V4257" i="10"/>
  <c r="V4229" i="10"/>
  <c r="V4201" i="10"/>
  <c r="V4173" i="10"/>
  <c r="V4145" i="10"/>
  <c r="V4117" i="10"/>
  <c r="V4093" i="10"/>
  <c r="V4061" i="10"/>
  <c r="V4033" i="10"/>
  <c r="V4009" i="10"/>
  <c r="V3981" i="10"/>
  <c r="V3949" i="10"/>
  <c r="V3917" i="10"/>
  <c r="V3889" i="10"/>
  <c r="V3861" i="10"/>
  <c r="V3833" i="10"/>
  <c r="V3805" i="10"/>
  <c r="V3777" i="10"/>
  <c r="V3749" i="10"/>
  <c r="V3725" i="10"/>
  <c r="V3693" i="10"/>
  <c r="V3669" i="10"/>
  <c r="V3641" i="10"/>
  <c r="V3613" i="10"/>
  <c r="V3581" i="10"/>
  <c r="V3557" i="10"/>
  <c r="V3529" i="10"/>
  <c r="V3501" i="10"/>
  <c r="V3473" i="10"/>
  <c r="V3449" i="10"/>
  <c r="V3425" i="10"/>
  <c r="V3397" i="10"/>
  <c r="V3369" i="10"/>
  <c r="V3337" i="10"/>
  <c r="V3305" i="10"/>
  <c r="V3229" i="10"/>
  <c r="V2889" i="10"/>
  <c r="V2881" i="10"/>
  <c r="V2873" i="10"/>
  <c r="V2869" i="10"/>
  <c r="V2861" i="10"/>
  <c r="V2857" i="10"/>
  <c r="V2853" i="10"/>
  <c r="V2849" i="10"/>
  <c r="V2845" i="10"/>
  <c r="V2841" i="10"/>
  <c r="V2837" i="10"/>
  <c r="V2833" i="10"/>
  <c r="V2829" i="10"/>
  <c r="V2825" i="10"/>
  <c r="V2821" i="10"/>
  <c r="V2817" i="10"/>
  <c r="V2813" i="10"/>
  <c r="V2805" i="10"/>
  <c r="V2797" i="10"/>
  <c r="V2789" i="10"/>
  <c r="V2781" i="10"/>
  <c r="V2773" i="10"/>
  <c r="V2765" i="10"/>
  <c r="V2757" i="10"/>
  <c r="V2749" i="10"/>
  <c r="V2741" i="10"/>
  <c r="V2733" i="10"/>
  <c r="V2725" i="10"/>
  <c r="V2717" i="10"/>
  <c r="V2709" i="10"/>
  <c r="V2701" i="10"/>
  <c r="V2693" i="10"/>
  <c r="V2685" i="10"/>
  <c r="V2677" i="10"/>
  <c r="V2669" i="10"/>
  <c r="V2661" i="10"/>
  <c r="V2653" i="10"/>
  <c r="V2645" i="10"/>
  <c r="V2637" i="10"/>
  <c r="V2629" i="10"/>
  <c r="V2621" i="10"/>
  <c r="V2613" i="10"/>
  <c r="V2605" i="10"/>
  <c r="V2597" i="10"/>
  <c r="V2589" i="10"/>
  <c r="V2581" i="10"/>
  <c r="V2573" i="10"/>
  <c r="V2565" i="10"/>
  <c r="V2525" i="10"/>
  <c r="V2517" i="10"/>
  <c r="V2509" i="10"/>
  <c r="V2501" i="10"/>
  <c r="V2493" i="10"/>
  <c r="V2485" i="10"/>
  <c r="V2477" i="10"/>
  <c r="V2469" i="10"/>
  <c r="V2461" i="10"/>
  <c r="V2453" i="10"/>
  <c r="V2445" i="10"/>
  <c r="V2437" i="10"/>
  <c r="V2429" i="10"/>
  <c r="V2421" i="10"/>
  <c r="V2413" i="10"/>
  <c r="V2405" i="10"/>
  <c r="V2397" i="10"/>
  <c r="V2389" i="10"/>
  <c r="V2381" i="10"/>
  <c r="V2373" i="10"/>
  <c r="V2365" i="10"/>
  <c r="V2357" i="10"/>
  <c r="V2349" i="10"/>
  <c r="V2341" i="10"/>
  <c r="V2333" i="10"/>
  <c r="V2321" i="10"/>
  <c r="V2281" i="10"/>
  <c r="V2273" i="10"/>
  <c r="V2265" i="10"/>
  <c r="V2257" i="10"/>
  <c r="V2249" i="10"/>
  <c r="V2241" i="10"/>
  <c r="V2233" i="10"/>
  <c r="V2229" i="10"/>
  <c r="V2225" i="10"/>
  <c r="V2221" i="10"/>
  <c r="V2217" i="10"/>
  <c r="V2213" i="10"/>
  <c r="V2209" i="10"/>
  <c r="V2205" i="10"/>
  <c r="V2201" i="10"/>
  <c r="V2197" i="10"/>
  <c r="V2193" i="10"/>
  <c r="V2189" i="10"/>
  <c r="V2185" i="10"/>
  <c r="V2181" i="10"/>
  <c r="V2177" i="10"/>
  <c r="V2169" i="10"/>
  <c r="V2165" i="10"/>
  <c r="V2161" i="10"/>
  <c r="V2157" i="10"/>
  <c r="V2153" i="10"/>
  <c r="V2149" i="10"/>
  <c r="V2145" i="10"/>
  <c r="V2141" i="10"/>
  <c r="V2137" i="10"/>
  <c r="V2133" i="10"/>
  <c r="V2129" i="10"/>
  <c r="V2125" i="10"/>
  <c r="V2121" i="10"/>
  <c r="V2117" i="10"/>
  <c r="V2113" i="10"/>
  <c r="V2109" i="10"/>
  <c r="V2105" i="10"/>
  <c r="V2101" i="10"/>
  <c r="V2097" i="10"/>
  <c r="V2093" i="10"/>
  <c r="V2089" i="10"/>
  <c r="V2085" i="10"/>
  <c r="V2081" i="10"/>
  <c r="V2077" i="10"/>
  <c r="V2073" i="10"/>
  <c r="V2069" i="10"/>
  <c r="V2065" i="10"/>
  <c r="V2061" i="10"/>
  <c r="V2057" i="10"/>
  <c r="V2053" i="10"/>
  <c r="V2049" i="10"/>
  <c r="V2045" i="10"/>
  <c r="V2041" i="10"/>
  <c r="V2037" i="10"/>
  <c r="V2033" i="10"/>
  <c r="V2029" i="10"/>
  <c r="V2025" i="10"/>
  <c r="V2021" i="10"/>
  <c r="V2017" i="10"/>
  <c r="V2013" i="10"/>
  <c r="V2009" i="10"/>
  <c r="V2005" i="10"/>
  <c r="V2001" i="10"/>
  <c r="V1997" i="10"/>
  <c r="V1993" i="10"/>
  <c r="V1989" i="10"/>
  <c r="V1985" i="10"/>
  <c r="V1981" i="10"/>
  <c r="V1977" i="10"/>
  <c r="V1973" i="10"/>
  <c r="V1969" i="10"/>
  <c r="V1965" i="10"/>
  <c r="V1961" i="10"/>
  <c r="V1957" i="10"/>
  <c r="V1953" i="10"/>
  <c r="V1949" i="10"/>
  <c r="V1945" i="10"/>
  <c r="V1941" i="10"/>
  <c r="V1937" i="10"/>
  <c r="V1933" i="10"/>
  <c r="V1929" i="10"/>
  <c r="V1925" i="10"/>
  <c r="V1921" i="10"/>
  <c r="V1917" i="10"/>
  <c r="V1913" i="10"/>
  <c r="V1909" i="10"/>
  <c r="V1905" i="10"/>
  <c r="V1901" i="10"/>
  <c r="V1897" i="10"/>
  <c r="V1893" i="10"/>
  <c r="V1889" i="10"/>
  <c r="V1885" i="10"/>
  <c r="V1881" i="10"/>
  <c r="V1877" i="10"/>
  <c r="V1873" i="10"/>
  <c r="V1869" i="10"/>
  <c r="V1865" i="10"/>
  <c r="V1861" i="10"/>
  <c r="V1857" i="10"/>
  <c r="V1853" i="10"/>
  <c r="V1849" i="10"/>
  <c r="V1845" i="10"/>
  <c r="V1841" i="10"/>
  <c r="V1837" i="10"/>
  <c r="V1833" i="10"/>
  <c r="V1829" i="10"/>
  <c r="V1825" i="10"/>
  <c r="V1821" i="10"/>
  <c r="V1817" i="10"/>
  <c r="V1813" i="10"/>
  <c r="V1809" i="10"/>
  <c r="V1805" i="10"/>
  <c r="V1801" i="10"/>
  <c r="V1797" i="10"/>
  <c r="V1793" i="10"/>
  <c r="V1789" i="10"/>
  <c r="V1785" i="10"/>
  <c r="V1781" i="10"/>
  <c r="V1777" i="10"/>
  <c r="V1773" i="10"/>
  <c r="V1769" i="10"/>
  <c r="V1765" i="10"/>
  <c r="V1761" i="10"/>
  <c r="V1757" i="10"/>
  <c r="V1753" i="10"/>
  <c r="V1749" i="10"/>
  <c r="V1745" i="10"/>
  <c r="V1741" i="10"/>
  <c r="V1737" i="10"/>
  <c r="V1733" i="10"/>
  <c r="V1729" i="10"/>
  <c r="V1725" i="10"/>
  <c r="V1721" i="10"/>
  <c r="V1717" i="10"/>
  <c r="V1713" i="10"/>
  <c r="V1709" i="10"/>
  <c r="V1705" i="10"/>
  <c r="V1701" i="10"/>
  <c r="V1697" i="10"/>
  <c r="V1693" i="10"/>
  <c r="V1689" i="10"/>
  <c r="V1685" i="10"/>
  <c r="V1681" i="10"/>
  <c r="V1677" i="10"/>
  <c r="V1673" i="10"/>
  <c r="V1669" i="10"/>
  <c r="V1665" i="10"/>
  <c r="V1661" i="10"/>
  <c r="V1657" i="10"/>
  <c r="V1653" i="10"/>
  <c r="V1649" i="10"/>
  <c r="V1645" i="10"/>
  <c r="V1641" i="10"/>
  <c r="V1637" i="10"/>
  <c r="V1633" i="10"/>
  <c r="V1629" i="10"/>
  <c r="V1625" i="10"/>
  <c r="V1621" i="10"/>
  <c r="V1617" i="10"/>
  <c r="V1613" i="10"/>
  <c r="V1609" i="10"/>
  <c r="V1605" i="10"/>
  <c r="V1601" i="10"/>
  <c r="V1597" i="10"/>
  <c r="V1593" i="10"/>
  <c r="V1589" i="10"/>
  <c r="V1585" i="10"/>
  <c r="V1581" i="10"/>
  <c r="V1577" i="10"/>
  <c r="V1573" i="10"/>
  <c r="V1569" i="10"/>
  <c r="V1565" i="10"/>
  <c r="V1561" i="10"/>
  <c r="V1557" i="10"/>
  <c r="V1553" i="10"/>
  <c r="V1549" i="10"/>
  <c r="V1545" i="10"/>
  <c r="V1541" i="10"/>
  <c r="V1537" i="10"/>
  <c r="V1533" i="10"/>
  <c r="V1529" i="10"/>
  <c r="V2885" i="10"/>
  <c r="V2877" i="10"/>
  <c r="V2865" i="10"/>
  <c r="V2809" i="10"/>
  <c r="V2801" i="10"/>
  <c r="V2793" i="10"/>
  <c r="V2785" i="10"/>
  <c r="V2777" i="10"/>
  <c r="V2769" i="10"/>
  <c r="V2761" i="10"/>
  <c r="V2753" i="10"/>
  <c r="V2745" i="10"/>
  <c r="V2737" i="10"/>
  <c r="V2729" i="10"/>
  <c r="V2721" i="10"/>
  <c r="V2713" i="10"/>
  <c r="V2705" i="10"/>
  <c r="V2697" i="10"/>
  <c r="V2689" i="10"/>
  <c r="V2681" i="10"/>
  <c r="V2673" i="10"/>
  <c r="V2665" i="10"/>
  <c r="V2657" i="10"/>
  <c r="V2649" i="10"/>
  <c r="V2641" i="10"/>
  <c r="V2633" i="10"/>
  <c r="V2625" i="10"/>
  <c r="V2617" i="10"/>
  <c r="V2609" i="10"/>
  <c r="V2601" i="10"/>
  <c r="V2593" i="10"/>
  <c r="V2585" i="10"/>
  <c r="V2577" i="10"/>
  <c r="V2569" i="10"/>
  <c r="V2561" i="10"/>
  <c r="V2557" i="10"/>
  <c r="V2553" i="10"/>
  <c r="V2549" i="10"/>
  <c r="V2545" i="10"/>
  <c r="V2541" i="10"/>
  <c r="V2537" i="10"/>
  <c r="V2533" i="10"/>
  <c r="V2529" i="10"/>
  <c r="V2521" i="10"/>
  <c r="V2513" i="10"/>
  <c r="V2505" i="10"/>
  <c r="V2497" i="10"/>
  <c r="V2489" i="10"/>
  <c r="V2481" i="10"/>
  <c r="V2473" i="10"/>
  <c r="V2465" i="10"/>
  <c r="V2457" i="10"/>
  <c r="V2449" i="10"/>
  <c r="V2441" i="10"/>
  <c r="V2433" i="10"/>
  <c r="V2425" i="10"/>
  <c r="V2417" i="10"/>
  <c r="V2409" i="10"/>
  <c r="V2401" i="10"/>
  <c r="V2393" i="10"/>
  <c r="V2385" i="10"/>
  <c r="V2377" i="10"/>
  <c r="V2369" i="10"/>
  <c r="V2361" i="10"/>
  <c r="V2353" i="10"/>
  <c r="V2345" i="10"/>
  <c r="V2337" i="10"/>
  <c r="V2329" i="10"/>
  <c r="V2325" i="10"/>
  <c r="V2317" i="10"/>
  <c r="V2313" i="10"/>
  <c r="V2309" i="10"/>
  <c r="V2305" i="10"/>
  <c r="V2301" i="10"/>
  <c r="V2297" i="10"/>
  <c r="V2293" i="10"/>
  <c r="V2289" i="10"/>
  <c r="V2285" i="10"/>
  <c r="V2277" i="10"/>
  <c r="V2269" i="10"/>
  <c r="V2261" i="10"/>
  <c r="V2253" i="10"/>
  <c r="V2245" i="10"/>
  <c r="V2237" i="10"/>
  <c r="V2173" i="10"/>
  <c r="V4323" i="10"/>
  <c r="V4311" i="10"/>
  <c r="V4303" i="10"/>
  <c r="V4295" i="10"/>
  <c r="V4283" i="10"/>
  <c r="V4275" i="10"/>
  <c r="V4267" i="10"/>
  <c r="V4259" i="10"/>
  <c r="V4247" i="10"/>
  <c r="V4239" i="10"/>
  <c r="V4231" i="10"/>
  <c r="V4223" i="10"/>
  <c r="V4211" i="10"/>
  <c r="V4203" i="10"/>
  <c r="V4195" i="10"/>
  <c r="V4183" i="10"/>
  <c r="V4175" i="10"/>
  <c r="V4167" i="10"/>
  <c r="V4155" i="10"/>
  <c r="V4147" i="10"/>
  <c r="V4143" i="10"/>
  <c r="V4135" i="10"/>
  <c r="V4131" i="10"/>
  <c r="V4127" i="10"/>
  <c r="V4123" i="10"/>
  <c r="V4119" i="10"/>
  <c r="V4115" i="10"/>
  <c r="V4111" i="10"/>
  <c r="V4107" i="10"/>
  <c r="V4103" i="10"/>
  <c r="V4099" i="10"/>
  <c r="V4095" i="10"/>
  <c r="V4091" i="10"/>
  <c r="V4087" i="10"/>
  <c r="V4083" i="10"/>
  <c r="V4079" i="10"/>
  <c r="V4075" i="10"/>
  <c r="V4071" i="10"/>
  <c r="V4067" i="10"/>
  <c r="V4063" i="10"/>
  <c r="V4059" i="10"/>
  <c r="V4055" i="10"/>
  <c r="V4051" i="10"/>
  <c r="V4047" i="10"/>
  <c r="V4043" i="10"/>
  <c r="V4039" i="10"/>
  <c r="V4035" i="10"/>
  <c r="V4031" i="10"/>
  <c r="V4027" i="10"/>
  <c r="V4023" i="10"/>
  <c r="V4019" i="10"/>
  <c r="V4015" i="10"/>
  <c r="V4011" i="10"/>
  <c r="V4007" i="10"/>
  <c r="V4003" i="10"/>
  <c r="V3999" i="10"/>
  <c r="V3995" i="10"/>
  <c r="V3991" i="10"/>
  <c r="V3987" i="10"/>
  <c r="V3983" i="10"/>
  <c r="V3979" i="10"/>
  <c r="V3975" i="10"/>
  <c r="V3971" i="10"/>
  <c r="V3967" i="10"/>
  <c r="V3963" i="10"/>
  <c r="V3959" i="10"/>
  <c r="V3955" i="10"/>
  <c r="V3951" i="10"/>
  <c r="V3947" i="10"/>
  <c r="V3943" i="10"/>
  <c r="V3939" i="10"/>
  <c r="V3935" i="10"/>
  <c r="V3931" i="10"/>
  <c r="V3927" i="10"/>
  <c r="V3923" i="10"/>
  <c r="V3919" i="10"/>
  <c r="V3915" i="10"/>
  <c r="V3911" i="10"/>
  <c r="V3907" i="10"/>
  <c r="V3903" i="10"/>
  <c r="V3899" i="10"/>
  <c r="V3895" i="10"/>
  <c r="V3891" i="10"/>
  <c r="V3887" i="10"/>
  <c r="V3883" i="10"/>
  <c r="V3879" i="10"/>
  <c r="V3875" i="10"/>
  <c r="V3871" i="10"/>
  <c r="V3867" i="10"/>
  <c r="V3863" i="10"/>
  <c r="V3859" i="10"/>
  <c r="V3855" i="10"/>
  <c r="V3851" i="10"/>
  <c r="V3847" i="10"/>
  <c r="V3843" i="10"/>
  <c r="V3839" i="10"/>
  <c r="V3835" i="10"/>
  <c r="V3831" i="10"/>
  <c r="V3827" i="10"/>
  <c r="V3823" i="10"/>
  <c r="V3819" i="10"/>
  <c r="V3815" i="10"/>
  <c r="V3811" i="10"/>
  <c r="V3807" i="10"/>
  <c r="V3803" i="10"/>
  <c r="V3799" i="10"/>
  <c r="V3795" i="10"/>
  <c r="V3791" i="10"/>
  <c r="V3787" i="10"/>
  <c r="V3783" i="10"/>
  <c r="V3779" i="10"/>
  <c r="V3775" i="10"/>
  <c r="V3771" i="10"/>
  <c r="V3767" i="10"/>
  <c r="V3763" i="10"/>
  <c r="V3759" i="10"/>
  <c r="V3755" i="10"/>
  <c r="V3751" i="10"/>
  <c r="V3747" i="10"/>
  <c r="V3743" i="10"/>
  <c r="V3739" i="10"/>
  <c r="V3735" i="10"/>
  <c r="V3731" i="10"/>
  <c r="V3727" i="10"/>
  <c r="V3723" i="10"/>
  <c r="V3719" i="10"/>
  <c r="V3715" i="10"/>
  <c r="V3711" i="10"/>
  <c r="V3707" i="10"/>
  <c r="V3703" i="10"/>
  <c r="V3699" i="10"/>
  <c r="V3695" i="10"/>
  <c r="V3691" i="10"/>
  <c r="V3687" i="10"/>
  <c r="V3683" i="10"/>
  <c r="V3679" i="10"/>
  <c r="V3675" i="10"/>
  <c r="V3671" i="10"/>
  <c r="V3667" i="10"/>
  <c r="V3663" i="10"/>
  <c r="V3659" i="10"/>
  <c r="V3655" i="10"/>
  <c r="V3651" i="10"/>
  <c r="V3647" i="10"/>
  <c r="V3643" i="10"/>
  <c r="V3639" i="10"/>
  <c r="V3635" i="10"/>
  <c r="V3631" i="10"/>
  <c r="V3627" i="10"/>
  <c r="V3623" i="10"/>
  <c r="V3619" i="10"/>
  <c r="V3615" i="10"/>
  <c r="V3611" i="10"/>
  <c r="V3607" i="10"/>
  <c r="V3603" i="10"/>
  <c r="V3599" i="10"/>
  <c r="V3595" i="10"/>
  <c r="V3591" i="10"/>
  <c r="V3587" i="10"/>
  <c r="V3583" i="10"/>
  <c r="V3579" i="10"/>
  <c r="V3575" i="10"/>
  <c r="V3571" i="10"/>
  <c r="V3567" i="10"/>
  <c r="V3563" i="10"/>
  <c r="V3559" i="10"/>
  <c r="V3555" i="10"/>
  <c r="V3551" i="10"/>
  <c r="V3547" i="10"/>
  <c r="V3543" i="10"/>
  <c r="V3539" i="10"/>
  <c r="V3535" i="10"/>
  <c r="V3531" i="10"/>
  <c r="V3527" i="10"/>
  <c r="V3523" i="10"/>
  <c r="V3519" i="10"/>
  <c r="V3515" i="10"/>
  <c r="V3511" i="10"/>
  <c r="V3507" i="10"/>
  <c r="V3503" i="10"/>
  <c r="V3499" i="10"/>
  <c r="V3495" i="10"/>
  <c r="V3491" i="10"/>
  <c r="V3487" i="10"/>
  <c r="V3483" i="10"/>
  <c r="V3479" i="10"/>
  <c r="V3475" i="10"/>
  <c r="V3471" i="10"/>
  <c r="V3467" i="10"/>
  <c r="V3463" i="10"/>
  <c r="V3459" i="10"/>
  <c r="V3455" i="10"/>
  <c r="V3451" i="10"/>
  <c r="V3447" i="10"/>
  <c r="V3443" i="10"/>
  <c r="V3439" i="10"/>
  <c r="V3435" i="10"/>
  <c r="V3431" i="10"/>
  <c r="V3427" i="10"/>
  <c r="V3423" i="10"/>
  <c r="V3419" i="10"/>
  <c r="V3415" i="10"/>
  <c r="V3411" i="10"/>
  <c r="V3407" i="10"/>
  <c r="V3403" i="10"/>
  <c r="V3399" i="10"/>
  <c r="V3395" i="10"/>
  <c r="V3391" i="10"/>
  <c r="V3387" i="10"/>
  <c r="V3383" i="10"/>
  <c r="V3379" i="10"/>
  <c r="V3375" i="10"/>
  <c r="V3371" i="10"/>
  <c r="V3367" i="10"/>
  <c r="V3363" i="10"/>
  <c r="V3359" i="10"/>
  <c r="V3355" i="10"/>
  <c r="V3351" i="10"/>
  <c r="V3347" i="10"/>
  <c r="V3343" i="10"/>
  <c r="V3339" i="10"/>
  <c r="V3335" i="10"/>
  <c r="V3331" i="10"/>
  <c r="V3327" i="10"/>
  <c r="V3323" i="10"/>
  <c r="V3319" i="10"/>
  <c r="V3315" i="10"/>
  <c r="V4319" i="10"/>
  <c r="V4315" i="10"/>
  <c r="V4307" i="10"/>
  <c r="V4299" i="10"/>
  <c r="V4291" i="10"/>
  <c r="V4287" i="10"/>
  <c r="V4279" i="10"/>
  <c r="V4271" i="10"/>
  <c r="V4263" i="10"/>
  <c r="V4255" i="10"/>
  <c r="V4251" i="10"/>
  <c r="V4243" i="10"/>
  <c r="V4235" i="10"/>
  <c r="V4227" i="10"/>
  <c r="V4219" i="10"/>
  <c r="V4215" i="10"/>
  <c r="V4207" i="10"/>
  <c r="V4199" i="10"/>
  <c r="V4191" i="10"/>
  <c r="V4187" i="10"/>
  <c r="V4179" i="10"/>
  <c r="V4171" i="10"/>
  <c r="V4163" i="10"/>
  <c r="V4159" i="10"/>
  <c r="V4151" i="10"/>
  <c r="V4139" i="10"/>
  <c r="V3418" i="10"/>
  <c r="V3414" i="10"/>
  <c r="V3410" i="10"/>
  <c r="V3406" i="10"/>
  <c r="V3402" i="10"/>
  <c r="V3398" i="10"/>
  <c r="V3394" i="10"/>
  <c r="V3390" i="10"/>
  <c r="V3386" i="10"/>
  <c r="V3382" i="10"/>
  <c r="V3378" i="10"/>
  <c r="V3374" i="10"/>
  <c r="V3370" i="10"/>
  <c r="V1525" i="10"/>
  <c r="V1521" i="10"/>
  <c r="V1517" i="10"/>
  <c r="V1513" i="10"/>
  <c r="V1509" i="10"/>
  <c r="V1505" i="10"/>
  <c r="V1501" i="10"/>
  <c r="V1497" i="10"/>
  <c r="V1493" i="10"/>
  <c r="V1489" i="10"/>
  <c r="V1485" i="10"/>
  <c r="V1481" i="10"/>
  <c r="V1477" i="10"/>
  <c r="V1473" i="10"/>
  <c r="V1469" i="10"/>
  <c r="V1465" i="10"/>
  <c r="V1461" i="10"/>
  <c r="V1457" i="10"/>
  <c r="V1453" i="10"/>
  <c r="V1449" i="10"/>
  <c r="V1445" i="10"/>
  <c r="V1441" i="10"/>
  <c r="V1437" i="10"/>
  <c r="V1433" i="10"/>
  <c r="V1429" i="10"/>
  <c r="V1425" i="10"/>
  <c r="V1421" i="10"/>
  <c r="V1417" i="10"/>
  <c r="V1413" i="10"/>
  <c r="V1409" i="10"/>
  <c r="V1405" i="10"/>
  <c r="V1401" i="10"/>
  <c r="V1397" i="10"/>
  <c r="V1393" i="10"/>
  <c r="V1389" i="10"/>
  <c r="V1385" i="10"/>
  <c r="V1381" i="10"/>
  <c r="V1377" i="10"/>
  <c r="V1373" i="10"/>
  <c r="V1369" i="10"/>
  <c r="V1365" i="10"/>
  <c r="V1361" i="10"/>
  <c r="V1357" i="10"/>
  <c r="V1353" i="10"/>
  <c r="V1349" i="10"/>
  <c r="V1345" i="10"/>
  <c r="V1341" i="10"/>
  <c r="V1337" i="10"/>
  <c r="V1333" i="10"/>
  <c r="V1329" i="10"/>
  <c r="V1325" i="10"/>
  <c r="V1321" i="10"/>
  <c r="V1317" i="10"/>
  <c r="V1313" i="10"/>
  <c r="V1309" i="10"/>
  <c r="V1305" i="10"/>
  <c r="V1301" i="10"/>
  <c r="V1297" i="10"/>
  <c r="V1293" i="10"/>
  <c r="V1289" i="10"/>
  <c r="V1285" i="10"/>
  <c r="V1281" i="10"/>
  <c r="V1277" i="10"/>
  <c r="V1273" i="10"/>
  <c r="V1269" i="10"/>
  <c r="V1265" i="10"/>
  <c r="V1261" i="10"/>
  <c r="V1257" i="10"/>
  <c r="V1253" i="10"/>
  <c r="V1249" i="10"/>
  <c r="V1245" i="10"/>
  <c r="V1241" i="10"/>
  <c r="V1237" i="10"/>
  <c r="V1233" i="10"/>
  <c r="V1229" i="10"/>
  <c r="V1225" i="10"/>
  <c r="V1221" i="10"/>
  <c r="V1217" i="10"/>
  <c r="V1213" i="10"/>
  <c r="V1209" i="10"/>
  <c r="V1205" i="10"/>
  <c r="V1201" i="10"/>
  <c r="V1197" i="10"/>
  <c r="V1193" i="10"/>
  <c r="V1189" i="10"/>
  <c r="V1185" i="10"/>
  <c r="V1181" i="10"/>
  <c r="V1177" i="10"/>
  <c r="V1173" i="10"/>
  <c r="V1169" i="10"/>
  <c r="V1165" i="10"/>
  <c r="V1161" i="10"/>
  <c r="V1157" i="10"/>
  <c r="V1153" i="10"/>
  <c r="V1149" i="10"/>
  <c r="V1145" i="10"/>
  <c r="V1141" i="10"/>
  <c r="V1137" i="10"/>
  <c r="V1133" i="10"/>
  <c r="V1129" i="10"/>
  <c r="V1125" i="10"/>
  <c r="V1121" i="10"/>
  <c r="V1117" i="10"/>
  <c r="V1113" i="10"/>
  <c r="V1109" i="10"/>
  <c r="V1105" i="10"/>
  <c r="V1101" i="10"/>
  <c r="V1097" i="10"/>
  <c r="V1093" i="10"/>
  <c r="V1089" i="10"/>
  <c r="V1085" i="10"/>
  <c r="V1081" i="10"/>
  <c r="V1077" i="10"/>
  <c r="V1073" i="10"/>
  <c r="V1069" i="10"/>
  <c r="V1065" i="10"/>
  <c r="V1061" i="10"/>
  <c r="V1057" i="10"/>
  <c r="V1053" i="10"/>
  <c r="V1049" i="10"/>
  <c r="V1045" i="10"/>
  <c r="V1041" i="10"/>
  <c r="V1037" i="10"/>
  <c r="V1033" i="10"/>
  <c r="V1029" i="10"/>
  <c r="V1025" i="10"/>
  <c r="V1021" i="10"/>
  <c r="V1017" i="10"/>
  <c r="V1013" i="10"/>
  <c r="V1009" i="10"/>
  <c r="V1005" i="10"/>
  <c r="V1001" i="10"/>
  <c r="V997" i="10"/>
  <c r="V993" i="10"/>
  <c r="V989" i="10"/>
  <c r="V985" i="10"/>
  <c r="V981" i="10"/>
  <c r="V977" i="10"/>
  <c r="V973" i="10"/>
  <c r="V969" i="10"/>
  <c r="V965" i="10"/>
  <c r="V961" i="10"/>
  <c r="V957" i="10"/>
  <c r="V953" i="10"/>
  <c r="V949" i="10"/>
  <c r="V945" i="10"/>
  <c r="V941" i="10"/>
  <c r="V937" i="10"/>
  <c r="V933" i="10"/>
  <c r="V929" i="10"/>
  <c r="V925" i="10"/>
  <c r="V921" i="10"/>
  <c r="V917" i="10"/>
  <c r="V913" i="10"/>
  <c r="V909" i="10"/>
  <c r="V905" i="10"/>
  <c r="V901" i="10"/>
  <c r="V897" i="10"/>
  <c r="V893" i="10"/>
  <c r="V889" i="10"/>
  <c r="V885" i="10"/>
  <c r="V881" i="10"/>
  <c r="V877" i="10"/>
  <c r="V873" i="10"/>
  <c r="V869" i="10"/>
  <c r="V865" i="10"/>
  <c r="V861" i="10"/>
  <c r="V857" i="10"/>
  <c r="V853" i="10"/>
  <c r="V849" i="10"/>
  <c r="V3311" i="10"/>
  <c r="V3307" i="10"/>
  <c r="V3303" i="10"/>
  <c r="V3299" i="10"/>
  <c r="V3295" i="10"/>
  <c r="V3291" i="10"/>
  <c r="V3287" i="10"/>
  <c r="V3283" i="10"/>
  <c r="V3279" i="10"/>
  <c r="V3275" i="10"/>
  <c r="V3271" i="10"/>
  <c r="V3267" i="10"/>
  <c r="V3263" i="10"/>
  <c r="V3259" i="10"/>
  <c r="V3255" i="10"/>
  <c r="V3251" i="10"/>
  <c r="V3247" i="10"/>
  <c r="V3243" i="10"/>
  <c r="V3239" i="10"/>
  <c r="V3235" i="10"/>
  <c r="V3231" i="10"/>
  <c r="V3227" i="10"/>
  <c r="V3223" i="10"/>
  <c r="V3219" i="10"/>
  <c r="V3215" i="10"/>
  <c r="V3211" i="10"/>
  <c r="V3207" i="10"/>
  <c r="V3203" i="10"/>
  <c r="V3199" i="10"/>
  <c r="V3195" i="10"/>
  <c r="V3191" i="10"/>
  <c r="V3187" i="10"/>
  <c r="V3183" i="10"/>
  <c r="V3179" i="10"/>
  <c r="V3175" i="10"/>
  <c r="V3171" i="10"/>
  <c r="V3167" i="10"/>
  <c r="V3163" i="10"/>
  <c r="V3159" i="10"/>
  <c r="V3155" i="10"/>
  <c r="V3151" i="10"/>
  <c r="V3147" i="10"/>
  <c r="V3143" i="10"/>
  <c r="V3139" i="10"/>
  <c r="V3135" i="10"/>
  <c r="V3131" i="10"/>
  <c r="V3127" i="10"/>
  <c r="V3123" i="10"/>
  <c r="V3119" i="10"/>
  <c r="V3115" i="10"/>
  <c r="V3111" i="10"/>
  <c r="V3107" i="10"/>
  <c r="V3103" i="10"/>
  <c r="V3099" i="10"/>
  <c r="V3095" i="10"/>
  <c r="V3091" i="10"/>
  <c r="V3087" i="10"/>
  <c r="V3083" i="10"/>
  <c r="V3079" i="10"/>
  <c r="V3075" i="10"/>
  <c r="V3071" i="10"/>
  <c r="V3067" i="10"/>
  <c r="V3063" i="10"/>
  <c r="V3059" i="10"/>
  <c r="V3055" i="10"/>
  <c r="V3051" i="10"/>
  <c r="V3047" i="10"/>
  <c r="V3043" i="10"/>
  <c r="V3039" i="10"/>
  <c r="V3035" i="10"/>
  <c r="V3031" i="10"/>
  <c r="V3027" i="10"/>
  <c r="V3023" i="10"/>
  <c r="V3019" i="10"/>
  <c r="V3015" i="10"/>
  <c r="V3011" i="10"/>
  <c r="V3007" i="10"/>
  <c r="V3003" i="10"/>
  <c r="V2999" i="10"/>
  <c r="V2995" i="10"/>
  <c r="V2991" i="10"/>
  <c r="V2987" i="10"/>
  <c r="V2983" i="10"/>
  <c r="V2979" i="10"/>
  <c r="V2975" i="10"/>
  <c r="V2971" i="10"/>
  <c r="V2967" i="10"/>
  <c r="V2963" i="10"/>
  <c r="V2959" i="10"/>
  <c r="V2955" i="10"/>
  <c r="V2951" i="10"/>
  <c r="V2947" i="10"/>
  <c r="V2943" i="10"/>
  <c r="V2939" i="10"/>
  <c r="V2935" i="10"/>
  <c r="V2931" i="10"/>
  <c r="V2927" i="10"/>
  <c r="V2923" i="10"/>
  <c r="V2919" i="10"/>
  <c r="V2915" i="10"/>
  <c r="V2911" i="10"/>
  <c r="V2907" i="10"/>
  <c r="V2903" i="10"/>
  <c r="V2899" i="10"/>
  <c r="V2895" i="10"/>
  <c r="V2891" i="10"/>
  <c r="V2887" i="10"/>
  <c r="V2883" i="10"/>
  <c r="V2879" i="10"/>
  <c r="V2875" i="10"/>
  <c r="V2871" i="10"/>
  <c r="V2867" i="10"/>
  <c r="V2863" i="10"/>
  <c r="V2859" i="10"/>
  <c r="V2855" i="10"/>
  <c r="V2851" i="10"/>
  <c r="V2847" i="10"/>
  <c r="V2843" i="10"/>
  <c r="V2839" i="10"/>
  <c r="V2835" i="10"/>
  <c r="V2831" i="10"/>
  <c r="V2827" i="10"/>
  <c r="V2823" i="10"/>
  <c r="V2819" i="10"/>
  <c r="V2815" i="10"/>
  <c r="V2811" i="10"/>
  <c r="V2807" i="10"/>
  <c r="V2803" i="10"/>
  <c r="V2799" i="10"/>
  <c r="V2795" i="10"/>
  <c r="V2791" i="10"/>
  <c r="V2787" i="10"/>
  <c r="V2783" i="10"/>
  <c r="V2779" i="10"/>
  <c r="V2775" i="10"/>
  <c r="V2771" i="10"/>
  <c r="V2767" i="10"/>
  <c r="V2763" i="10"/>
  <c r="V2759" i="10"/>
  <c r="V2755" i="10"/>
  <c r="V2751" i="10"/>
  <c r="V2747" i="10"/>
  <c r="V2743" i="10"/>
  <c r="V2739" i="10"/>
  <c r="V2735" i="10"/>
  <c r="V2731" i="10"/>
  <c r="V2727" i="10"/>
  <c r="V2723" i="10"/>
  <c r="V2719" i="10"/>
  <c r="V2715" i="10"/>
  <c r="V2711" i="10"/>
  <c r="V2707" i="10"/>
  <c r="V2703" i="10"/>
  <c r="V2699" i="10"/>
  <c r="V2695" i="10"/>
  <c r="V2691" i="10"/>
  <c r="V2687" i="10"/>
  <c r="V2683" i="10"/>
  <c r="V2679" i="10"/>
  <c r="V2675" i="10"/>
  <c r="V2671" i="10"/>
  <c r="V2667" i="10"/>
  <c r="V2663" i="10"/>
  <c r="V2659" i="10"/>
  <c r="V2655" i="10"/>
  <c r="V2651" i="10"/>
  <c r="V2647" i="10"/>
  <c r="V3366" i="10"/>
  <c r="V3362" i="10"/>
  <c r="V3358" i="10"/>
  <c r="V3354" i="10"/>
  <c r="V3350" i="10"/>
  <c r="V3346" i="10"/>
  <c r="V3342" i="10"/>
  <c r="V3338" i="10"/>
  <c r="V3334" i="10"/>
  <c r="V3330" i="10"/>
  <c r="V3326" i="10"/>
  <c r="V3322" i="10"/>
  <c r="V3318" i="10"/>
  <c r="V2974" i="10"/>
  <c r="V2970" i="10"/>
  <c r="V2966" i="10"/>
  <c r="V2962" i="10"/>
  <c r="V2958" i="10"/>
  <c r="V2954" i="10"/>
  <c r="V2950" i="10"/>
  <c r="V2946" i="10"/>
  <c r="V2942" i="10"/>
  <c r="V2938" i="10"/>
  <c r="V2934" i="10"/>
  <c r="V2930" i="10"/>
  <c r="V2926" i="10"/>
  <c r="V2922" i="10"/>
  <c r="V2918" i="10"/>
  <c r="V2914" i="10"/>
  <c r="V2910" i="10"/>
  <c r="V2906" i="10"/>
  <c r="V2902" i="10"/>
  <c r="V2898" i="10"/>
  <c r="V2894" i="10"/>
  <c r="V2890" i="10"/>
  <c r="V2886" i="10"/>
  <c r="V2882" i="10"/>
  <c r="V2878" i="10"/>
  <c r="V2874" i="10"/>
  <c r="V2870" i="10"/>
  <c r="V2866" i="10"/>
  <c r="V2862" i="10"/>
  <c r="V2858" i="10"/>
  <c r="V2854" i="10"/>
  <c r="V2850" i="10"/>
  <c r="V2846" i="10"/>
  <c r="V2842" i="10"/>
  <c r="V2838" i="10"/>
  <c r="V2834" i="10"/>
  <c r="V2830" i="10"/>
  <c r="V2826" i="10"/>
  <c r="V2822" i="10"/>
  <c r="V2818" i="10"/>
  <c r="V2814" i="10"/>
  <c r="V2810" i="10"/>
  <c r="V2806" i="10"/>
  <c r="V2802" i="10"/>
  <c r="V2798" i="10"/>
  <c r="V2794" i="10"/>
  <c r="V2790" i="10"/>
  <c r="V2786" i="10"/>
  <c r="V2782" i="10"/>
  <c r="V2778" i="10"/>
  <c r="V2774" i="10"/>
  <c r="V2770" i="10"/>
  <c r="V2766" i="10"/>
  <c r="V2762" i="10"/>
  <c r="V2758" i="10"/>
  <c r="V2754" i="10"/>
  <c r="V2750" i="10"/>
  <c r="V2746" i="10"/>
  <c r="V2742" i="10"/>
  <c r="V2738" i="10"/>
  <c r="V2734" i="10"/>
  <c r="V2730" i="10"/>
  <c r="V2726" i="10"/>
  <c r="V2722" i="10"/>
  <c r="V2718" i="10"/>
  <c r="V2714" i="10"/>
  <c r="V2710" i="10"/>
  <c r="V2706" i="10"/>
  <c r="V2702" i="10"/>
  <c r="V2698" i="10"/>
  <c r="V2694" i="10"/>
  <c r="V2690" i="10"/>
  <c r="V2686" i="10"/>
  <c r="V2682" i="10"/>
  <c r="V2678" i="10"/>
  <c r="V2674" i="10"/>
  <c r="V2670" i="10"/>
  <c r="V2666" i="10"/>
  <c r="V2662" i="10"/>
  <c r="V2658" i="10"/>
  <c r="V2654" i="10"/>
  <c r="V2650" i="10"/>
  <c r="V2646" i="10"/>
  <c r="V2642" i="10"/>
  <c r="V2638" i="10"/>
  <c r="V845" i="10"/>
  <c r="V2643" i="10"/>
  <c r="V2639" i="10"/>
  <c r="V2635" i="10"/>
  <c r="V2631" i="10"/>
  <c r="V2627" i="10"/>
  <c r="V2623" i="10"/>
  <c r="V2619" i="10"/>
  <c r="V2615" i="10"/>
  <c r="V2611" i="10"/>
  <c r="V2607" i="10"/>
  <c r="V2603" i="10"/>
  <c r="V2599" i="10"/>
  <c r="V2595" i="10"/>
  <c r="V2591" i="10"/>
  <c r="V2587" i="10"/>
  <c r="V2583" i="10"/>
  <c r="V2579" i="10"/>
  <c r="V2575" i="10"/>
  <c r="V2571" i="10"/>
  <c r="V2567" i="10"/>
  <c r="V2563" i="10"/>
  <c r="V2559" i="10"/>
  <c r="V2555" i="10"/>
  <c r="V2551" i="10"/>
  <c r="V2547" i="10"/>
  <c r="V2543" i="10"/>
  <c r="V2539" i="10"/>
  <c r="V2535" i="10"/>
  <c r="V2531" i="10"/>
  <c r="V2527" i="10"/>
  <c r="V2523" i="10"/>
  <c r="V2519" i="10"/>
  <c r="V2515" i="10"/>
  <c r="V2511" i="10"/>
  <c r="V2507" i="10"/>
  <c r="V2503" i="10"/>
  <c r="V2499" i="10"/>
  <c r="V2495" i="10"/>
  <c r="V2491" i="10"/>
  <c r="V2487" i="10"/>
  <c r="V2483" i="10"/>
  <c r="V2479" i="10"/>
  <c r="V2475" i="10"/>
  <c r="V2471" i="10"/>
  <c r="V2467" i="10"/>
  <c r="V2463" i="10"/>
  <c r="V2459" i="10"/>
  <c r="V2455" i="10"/>
  <c r="V2451" i="10"/>
  <c r="V2447" i="10"/>
  <c r="V2443" i="10"/>
  <c r="V2439" i="10"/>
  <c r="V2435" i="10"/>
  <c r="V2431" i="10"/>
  <c r="V2427" i="10"/>
  <c r="V2423" i="10"/>
  <c r="V2419" i="10"/>
  <c r="V2415" i="10"/>
  <c r="V2411" i="10"/>
  <c r="V2407" i="10"/>
  <c r="V2403" i="10"/>
  <c r="V2399" i="10"/>
  <c r="V2395" i="10"/>
  <c r="V2391" i="10"/>
  <c r="V2387" i="10"/>
  <c r="V2383" i="10"/>
  <c r="V2379" i="10"/>
  <c r="V2375" i="10"/>
  <c r="V2371" i="10"/>
  <c r="V2367" i="10"/>
  <c r="V2363" i="10"/>
  <c r="V2359" i="10"/>
  <c r="V2355" i="10"/>
  <c r="V2351" i="10"/>
  <c r="V2347" i="10"/>
  <c r="V2343" i="10"/>
  <c r="V2339" i="10"/>
  <c r="V2335" i="10"/>
  <c r="V2331" i="10"/>
  <c r="V2327" i="10"/>
  <c r="V2323" i="10"/>
  <c r="V2319" i="10"/>
  <c r="V2315" i="10"/>
  <c r="V2311" i="10"/>
  <c r="V2307" i="10"/>
  <c r="V2303" i="10"/>
  <c r="V2299" i="10"/>
  <c r="V2295" i="10"/>
  <c r="V2291" i="10"/>
  <c r="V2287" i="10"/>
  <c r="V2283" i="10"/>
  <c r="V2279" i="10"/>
  <c r="V2275" i="10"/>
  <c r="V2271" i="10"/>
  <c r="V2267" i="10"/>
  <c r="V2263" i="10"/>
  <c r="V2259" i="10"/>
  <c r="V2255" i="10"/>
  <c r="V2251" i="10"/>
  <c r="V2247" i="10"/>
  <c r="V2243" i="10"/>
  <c r="V2239" i="10"/>
  <c r="V2235" i="10"/>
  <c r="V2231" i="10"/>
  <c r="V2227" i="10"/>
  <c r="V2223" i="10"/>
  <c r="V2219" i="10"/>
  <c r="V2215" i="10"/>
  <c r="V2211" i="10"/>
  <c r="V2207" i="10"/>
  <c r="V2203" i="10"/>
  <c r="V2199" i="10"/>
  <c r="V2195" i="10"/>
  <c r="V2191" i="10"/>
  <c r="V2187" i="10"/>
  <c r="V2183" i="10"/>
  <c r="V2179" i="10"/>
  <c r="V2175" i="10"/>
  <c r="V2171" i="10"/>
  <c r="V2167" i="10"/>
  <c r="V2163" i="10"/>
  <c r="V2159" i="10"/>
  <c r="V2155" i="10"/>
  <c r="V2151" i="10"/>
  <c r="V2147" i="10"/>
  <c r="V2143" i="10"/>
  <c r="V2139" i="10"/>
  <c r="V2135" i="10"/>
  <c r="V2131" i="10"/>
  <c r="V2127" i="10"/>
  <c r="V2123" i="10"/>
  <c r="V2119" i="10"/>
  <c r="V2115" i="10"/>
  <c r="V2111" i="10"/>
  <c r="V2107" i="10"/>
  <c r="V2103" i="10"/>
  <c r="V2099" i="10"/>
  <c r="V2095" i="10"/>
  <c r="V2091" i="10"/>
  <c r="V2087" i="10"/>
  <c r="V2083" i="10"/>
  <c r="V2079" i="10"/>
  <c r="V2075" i="10"/>
  <c r="V2071" i="10"/>
  <c r="V2067" i="10"/>
  <c r="V2063" i="10"/>
  <c r="V2059" i="10"/>
  <c r="V2055" i="10"/>
  <c r="V2051" i="10"/>
  <c r="V2047" i="10"/>
  <c r="V2043" i="10"/>
  <c r="V2039" i="10"/>
  <c r="V2035" i="10"/>
  <c r="V2031" i="10"/>
  <c r="V2027" i="10"/>
  <c r="V2023" i="10"/>
  <c r="V2019" i="10"/>
  <c r="V2015" i="10"/>
  <c r="V2011" i="10"/>
  <c r="V2007" i="10"/>
  <c r="V2003" i="10"/>
  <c r="V1999" i="10"/>
  <c r="V1995" i="10"/>
  <c r="V1991" i="10"/>
  <c r="V1987" i="10"/>
  <c r="V1983" i="10"/>
  <c r="V1979" i="10"/>
  <c r="V1975" i="10"/>
  <c r="V2634" i="10"/>
  <c r="V2630" i="10"/>
  <c r="V2626" i="10"/>
  <c r="V2622" i="10"/>
  <c r="V2618" i="10"/>
  <c r="V2614" i="10"/>
  <c r="V2610" i="10"/>
  <c r="V2606" i="10"/>
  <c r="V2602" i="10"/>
  <c r="V2598" i="10"/>
  <c r="V2594" i="10"/>
  <c r="V2590" i="10"/>
  <c r="V2586" i="10"/>
  <c r="V2582" i="10"/>
  <c r="V2578" i="10"/>
  <c r="V2574" i="10"/>
  <c r="V2570" i="10"/>
  <c r="V2566" i="10"/>
  <c r="V2562" i="10"/>
  <c r="V2558" i="10"/>
  <c r="V2554" i="10"/>
  <c r="V2550" i="10"/>
  <c r="V2546" i="10"/>
  <c r="V2542" i="10"/>
  <c r="V2538" i="10"/>
  <c r="V2534" i="10"/>
  <c r="V2530" i="10"/>
  <c r="V2526" i="10"/>
  <c r="V2522" i="10"/>
  <c r="V2518" i="10"/>
  <c r="V2514" i="10"/>
  <c r="V2510" i="10"/>
  <c r="V2506" i="10"/>
  <c r="V2502" i="10"/>
  <c r="V2498" i="10"/>
  <c r="V2494" i="10"/>
  <c r="V2490" i="10"/>
  <c r="V2486" i="10"/>
  <c r="V2482" i="10"/>
  <c r="V2478" i="10"/>
  <c r="V2474" i="10"/>
  <c r="V2470" i="10"/>
  <c r="V2466" i="10"/>
  <c r="V2462" i="10"/>
  <c r="V2458" i="10"/>
  <c r="V2454" i="10"/>
  <c r="V2450" i="10"/>
  <c r="V2446" i="10"/>
  <c r="V2442" i="10"/>
  <c r="V2438" i="10"/>
  <c r="V2434" i="10"/>
  <c r="V2430" i="10"/>
  <c r="V2426" i="10"/>
  <c r="V2422" i="10"/>
  <c r="V2418" i="10"/>
  <c r="V2414" i="10"/>
  <c r="V2410" i="10"/>
  <c r="V2406" i="10"/>
  <c r="V2402" i="10"/>
  <c r="V2398" i="10"/>
  <c r="V2394" i="10"/>
  <c r="V2390" i="10"/>
  <c r="V2386" i="10"/>
  <c r="V2382" i="10"/>
  <c r="V2378" i="10"/>
  <c r="V2374" i="10"/>
  <c r="V2370" i="10"/>
  <c r="V2366" i="10"/>
  <c r="V2362" i="10"/>
  <c r="V2358" i="10"/>
  <c r="V2354" i="10"/>
  <c r="V2350" i="10"/>
  <c r="V2346" i="10"/>
  <c r="V2342" i="10"/>
  <c r="V2338" i="10"/>
  <c r="V2334" i="10"/>
  <c r="V2330" i="10"/>
  <c r="V2326" i="10"/>
  <c r="V2322" i="10"/>
  <c r="V2318" i="10"/>
  <c r="V2314" i="10"/>
  <c r="V2310" i="10"/>
  <c r="V2306" i="10"/>
  <c r="V2302" i="10"/>
  <c r="V2298" i="10"/>
  <c r="V2294" i="10"/>
  <c r="V2290" i="10"/>
  <c r="V2286" i="10"/>
  <c r="V2282" i="10"/>
  <c r="V2278" i="10"/>
  <c r="V2274" i="10"/>
  <c r="V2270" i="10"/>
  <c r="V2266" i="10"/>
  <c r="V2262" i="10"/>
  <c r="V2258" i="10"/>
  <c r="V2254" i="10"/>
  <c r="V2250" i="10"/>
  <c r="V2246" i="10"/>
  <c r="V2242" i="10"/>
  <c r="V2238" i="10"/>
  <c r="V2234" i="10"/>
  <c r="V2230" i="10"/>
  <c r="V2226" i="10"/>
  <c r="V2222" i="10"/>
  <c r="V2218" i="10"/>
  <c r="V2214" i="10"/>
  <c r="V2210" i="10"/>
  <c r="V2206" i="10"/>
  <c r="V2202" i="10"/>
  <c r="V2198" i="10"/>
  <c r="V2194" i="10"/>
  <c r="V2190" i="10"/>
  <c r="V2186" i="10"/>
  <c r="V2182" i="10"/>
  <c r="V2178" i="10"/>
  <c r="V2174" i="10"/>
  <c r="V2170" i="10"/>
  <c r="V2166" i="10"/>
  <c r="V2162" i="10"/>
  <c r="V2158" i="10"/>
  <c r="V2154" i="10"/>
  <c r="V2150" i="10"/>
  <c r="V2146" i="10"/>
  <c r="V2142" i="10"/>
  <c r="V2138" i="10"/>
  <c r="V2134" i="10"/>
  <c r="V2130" i="10"/>
  <c r="V2126" i="10"/>
  <c r="V2122" i="10"/>
  <c r="V2118" i="10"/>
  <c r="V2114" i="10"/>
  <c r="V2110" i="10"/>
  <c r="V2106" i="10"/>
  <c r="V2102" i="10"/>
  <c r="V2098" i="10"/>
  <c r="V2094" i="10"/>
  <c r="V2090" i="10"/>
  <c r="V2086" i="10"/>
  <c r="V2082" i="10"/>
  <c r="V2078" i="10"/>
  <c r="V2074" i="10"/>
  <c r="V2070" i="10"/>
  <c r="V2066" i="10"/>
  <c r="V2062" i="10"/>
  <c r="V2058" i="10"/>
  <c r="V2054" i="10"/>
  <c r="V2050" i="10"/>
  <c r="V2046" i="10"/>
  <c r="V2042" i="10"/>
  <c r="V2038" i="10"/>
  <c r="V2034" i="10"/>
  <c r="V2030" i="10"/>
  <c r="V2026" i="10"/>
  <c r="V2022" i="10"/>
  <c r="V2018" i="10"/>
  <c r="V2014" i="10"/>
  <c r="V2010" i="10"/>
  <c r="V2006" i="10"/>
  <c r="V2002" i="10"/>
  <c r="V1998" i="10"/>
  <c r="V1994" i="10"/>
  <c r="V1990" i="10"/>
  <c r="V1986" i="10"/>
  <c r="V1982" i="10"/>
  <c r="V1978" i="10"/>
  <c r="V1974" i="10"/>
  <c r="V1970" i="10"/>
  <c r="V1966" i="10"/>
  <c r="V1962" i="10"/>
  <c r="V1958" i="10"/>
  <c r="V1971" i="10"/>
  <c r="V1967" i="10"/>
  <c r="V1963" i="10"/>
  <c r="V1959" i="10"/>
  <c r="V1955" i="10"/>
  <c r="V1951" i="10"/>
  <c r="V1947" i="10"/>
  <c r="V1943" i="10"/>
  <c r="V1939" i="10"/>
  <c r="V1935" i="10"/>
  <c r="V1931" i="10"/>
  <c r="V1927" i="10"/>
  <c r="V1923" i="10"/>
  <c r="V1919" i="10"/>
  <c r="V1915" i="10"/>
  <c r="V1911" i="10"/>
  <c r="V1907" i="10"/>
  <c r="V1903" i="10"/>
  <c r="V1899" i="10"/>
  <c r="V1895" i="10"/>
  <c r="V1891" i="10"/>
  <c r="V1887" i="10"/>
  <c r="V1883" i="10"/>
  <c r="V1879" i="10"/>
  <c r="V1875" i="10"/>
  <c r="V1871" i="10"/>
  <c r="V1867" i="10"/>
  <c r="V1863" i="10"/>
  <c r="V1859" i="10"/>
  <c r="V1855" i="10"/>
  <c r="V1851" i="10"/>
  <c r="V1847" i="10"/>
  <c r="V1843" i="10"/>
  <c r="V1839" i="10"/>
  <c r="V1835" i="10"/>
  <c r="V1831" i="10"/>
  <c r="V1827" i="10"/>
  <c r="V1823" i="10"/>
  <c r="V1819" i="10"/>
  <c r="V1815" i="10"/>
  <c r="V1811" i="10"/>
  <c r="V1807" i="10"/>
  <c r="V1803" i="10"/>
  <c r="V1799" i="10"/>
  <c r="V1795" i="10"/>
  <c r="V1791" i="10"/>
  <c r="V1787" i="10"/>
  <c r="V1783" i="10"/>
  <c r="V1779" i="10"/>
  <c r="V1775" i="10"/>
  <c r="V1771" i="10"/>
  <c r="V1767" i="10"/>
  <c r="V1763" i="10"/>
  <c r="V1759" i="10"/>
  <c r="V1755" i="10"/>
  <c r="V1751" i="10"/>
  <c r="V1747" i="10"/>
  <c r="V1743" i="10"/>
  <c r="V1739" i="10"/>
  <c r="V1735" i="10"/>
  <c r="V1731" i="10"/>
  <c r="V1727" i="10"/>
  <c r="V1723" i="10"/>
  <c r="V1719" i="10"/>
  <c r="V1715" i="10"/>
  <c r="V1711" i="10"/>
  <c r="V1707" i="10"/>
  <c r="V1703" i="10"/>
  <c r="V1699" i="10"/>
  <c r="V1695" i="10"/>
  <c r="V1691" i="10"/>
  <c r="V1687" i="10"/>
  <c r="V1683" i="10"/>
  <c r="V1679" i="10"/>
  <c r="V1675" i="10"/>
  <c r="V1671" i="10"/>
  <c r="V1667" i="10"/>
  <c r="V1663" i="10"/>
  <c r="V1659" i="10"/>
  <c r="V1655" i="10"/>
  <c r="V1651" i="10"/>
  <c r="V1647" i="10"/>
  <c r="V1643" i="10"/>
  <c r="V1639" i="10"/>
  <c r="V1635" i="10"/>
  <c r="V1631" i="10"/>
  <c r="V1627" i="10"/>
  <c r="V1623" i="10"/>
  <c r="V1619" i="10"/>
  <c r="V1615" i="10"/>
  <c r="V1611" i="10"/>
  <c r="V1607" i="10"/>
  <c r="V1603" i="10"/>
  <c r="V1599" i="10"/>
  <c r="V1595" i="10"/>
  <c r="V1591" i="10"/>
  <c r="V1587" i="10"/>
  <c r="V1583" i="10"/>
  <c r="V1579" i="10"/>
  <c r="V1575" i="10"/>
  <c r="V1571" i="10"/>
  <c r="V1567" i="10"/>
  <c r="V1563" i="10"/>
  <c r="V1559" i="10"/>
  <c r="V1555" i="10"/>
  <c r="V1551" i="10"/>
  <c r="V1547" i="10"/>
  <c r="V1543" i="10"/>
  <c r="V1539" i="10"/>
  <c r="V1535" i="10"/>
  <c r="V1531" i="10"/>
  <c r="V1527" i="10"/>
  <c r="V1523" i="10"/>
  <c r="V1519" i="10"/>
  <c r="V1515" i="10"/>
  <c r="V1511" i="10"/>
  <c r="V1507" i="10"/>
  <c r="V1503" i="10"/>
  <c r="V1499" i="10"/>
  <c r="V1495" i="10"/>
  <c r="V1491" i="10"/>
  <c r="V1487" i="10"/>
  <c r="V1483" i="10"/>
  <c r="V1479" i="10"/>
  <c r="V1475" i="10"/>
  <c r="V1471" i="10"/>
  <c r="V1467" i="10"/>
  <c r="V1463" i="10"/>
  <c r="V1459" i="10"/>
  <c r="V1455" i="10"/>
  <c r="V1451" i="10"/>
  <c r="V1447" i="10"/>
  <c r="V1443" i="10"/>
  <c r="V1439" i="10"/>
  <c r="V1435" i="10"/>
  <c r="V1431" i="10"/>
  <c r="V1427" i="10"/>
  <c r="V1423" i="10"/>
  <c r="V1419" i="10"/>
  <c r="V1415" i="10"/>
  <c r="V1411" i="10"/>
  <c r="V1407" i="10"/>
  <c r="V1403" i="10"/>
  <c r="V1399" i="10"/>
  <c r="V1395" i="10"/>
  <c r="V1391" i="10"/>
  <c r="V1387" i="10"/>
  <c r="V1383" i="10"/>
  <c r="V1379" i="10"/>
  <c r="V1375" i="10"/>
  <c r="V1371" i="10"/>
  <c r="V1367" i="10"/>
  <c r="V1363" i="10"/>
  <c r="V1359" i="10"/>
  <c r="V1355" i="10"/>
  <c r="V1351" i="10"/>
  <c r="V1347" i="10"/>
  <c r="V1343" i="10"/>
  <c r="V1339" i="10"/>
  <c r="V1335" i="10"/>
  <c r="V1331" i="10"/>
  <c r="V1327" i="10"/>
  <c r="V1323" i="10"/>
  <c r="V1319" i="10"/>
  <c r="V1315" i="10"/>
  <c r="V1311" i="10"/>
  <c r="V1307" i="10"/>
  <c r="V1303" i="10"/>
  <c r="V1299" i="10"/>
  <c r="V1295" i="10"/>
  <c r="V1954" i="10"/>
  <c r="V1950" i="10"/>
  <c r="V1946" i="10"/>
  <c r="V1942" i="10"/>
  <c r="V1938" i="10"/>
  <c r="V1934" i="10"/>
  <c r="V1930" i="10"/>
  <c r="V1926" i="10"/>
  <c r="V1922" i="10"/>
  <c r="V1918" i="10"/>
  <c r="V1914" i="10"/>
  <c r="V1910" i="10"/>
  <c r="V1906" i="10"/>
  <c r="V1902" i="10"/>
  <c r="V1898" i="10"/>
  <c r="V1894" i="10"/>
  <c r="V1890" i="10"/>
  <c r="V1886" i="10"/>
  <c r="V1882" i="10"/>
  <c r="V1878" i="10"/>
  <c r="V1874" i="10"/>
  <c r="V1870" i="10"/>
  <c r="V1866" i="10"/>
  <c r="V1862" i="10"/>
  <c r="V1858" i="10"/>
  <c r="V1854" i="10"/>
  <c r="V1850" i="10"/>
  <c r="V1846" i="10"/>
  <c r="V1842" i="10"/>
  <c r="V1838" i="10"/>
  <c r="V1834" i="10"/>
  <c r="V1830" i="10"/>
  <c r="V1826" i="10"/>
  <c r="V1822" i="10"/>
  <c r="V1818" i="10"/>
  <c r="V1814" i="10"/>
  <c r="V1810" i="10"/>
  <c r="V1806" i="10"/>
  <c r="V1802" i="10"/>
  <c r="V1798" i="10"/>
  <c r="V1794" i="10"/>
  <c r="V1790" i="10"/>
  <c r="V1786" i="10"/>
  <c r="V1782" i="10"/>
  <c r="V1778" i="10"/>
  <c r="V1774" i="10"/>
  <c r="V1770" i="10"/>
  <c r="V1766" i="10"/>
  <c r="V1762" i="10"/>
  <c r="V1758" i="10"/>
  <c r="V1754" i="10"/>
  <c r="V1750" i="10"/>
  <c r="V1746" i="10"/>
  <c r="V1742" i="10"/>
  <c r="V1738" i="10"/>
  <c r="V1734" i="10"/>
  <c r="V1730" i="10"/>
  <c r="V1726" i="10"/>
  <c r="V1722" i="10"/>
  <c r="V1718" i="10"/>
  <c r="V1714" i="10"/>
  <c r="V1710" i="10"/>
  <c r="V1706" i="10"/>
  <c r="V1702" i="10"/>
  <c r="V1698" i="10"/>
  <c r="V1694" i="10"/>
  <c r="V1690" i="10"/>
  <c r="V1686" i="10"/>
  <c r="V1682" i="10"/>
  <c r="V1678" i="10"/>
  <c r="V1674" i="10"/>
  <c r="V1670" i="10"/>
  <c r="V1666" i="10"/>
  <c r="V1662" i="10"/>
  <c r="V1658" i="10"/>
  <c r="V1654" i="10"/>
  <c r="V1650" i="10"/>
  <c r="V1646" i="10"/>
  <c r="V1642" i="10"/>
  <c r="V1638" i="10"/>
  <c r="V1634" i="10"/>
  <c r="V1630" i="10"/>
  <c r="V1626" i="10"/>
  <c r="V1622" i="10"/>
  <c r="V1618" i="10"/>
  <c r="V1614" i="10"/>
  <c r="V1610" i="10"/>
  <c r="V1606" i="10"/>
  <c r="V1602" i="10"/>
  <c r="V1598" i="10"/>
  <c r="V1594" i="10"/>
  <c r="V1590" i="10"/>
  <c r="V1586" i="10"/>
  <c r="V1582" i="10"/>
  <c r="V1578" i="10"/>
  <c r="V1574" i="10"/>
  <c r="V1570" i="10"/>
  <c r="V1566" i="10"/>
  <c r="V1562" i="10"/>
  <c r="V1558" i="10"/>
  <c r="V1554" i="10"/>
  <c r="V1550" i="10"/>
  <c r="V1546" i="10"/>
  <c r="V1542" i="10"/>
  <c r="V1538" i="10"/>
  <c r="V1534" i="10"/>
  <c r="V1530" i="10"/>
  <c r="V1526" i="10"/>
  <c r="V1522" i="10"/>
  <c r="V1518" i="10"/>
  <c r="V1514" i="10"/>
  <c r="V1510" i="10"/>
  <c r="V1506" i="10"/>
  <c r="V1502" i="10"/>
  <c r="V1498" i="10"/>
  <c r="V1494" i="10"/>
  <c r="V1490" i="10"/>
  <c r="V1486" i="10"/>
  <c r="V1482" i="10"/>
  <c r="V1478" i="10"/>
  <c r="V1474" i="10"/>
  <c r="V1470" i="10"/>
  <c r="V1466" i="10"/>
  <c r="V1462" i="10"/>
  <c r="V1458" i="10"/>
  <c r="V1454" i="10"/>
  <c r="V1450" i="10"/>
  <c r="V1446" i="10"/>
  <c r="V1442" i="10"/>
  <c r="V1438" i="10"/>
  <c r="V1434" i="10"/>
  <c r="V1430" i="10"/>
  <c r="V1426" i="10"/>
  <c r="V1422" i="10"/>
  <c r="V1418" i="10"/>
  <c r="V1414" i="10"/>
  <c r="V1410" i="10"/>
  <c r="V1406" i="10"/>
  <c r="V1402" i="10"/>
  <c r="V1398" i="10"/>
  <c r="V1394" i="10"/>
  <c r="V1390" i="10"/>
  <c r="V1386" i="10"/>
  <c r="V1382" i="10"/>
  <c r="V1378" i="10"/>
  <c r="V1374" i="10"/>
  <c r="V1370" i="10"/>
  <c r="V1366" i="10"/>
  <c r="V1362" i="10"/>
  <c r="V1358" i="10"/>
  <c r="V1354" i="10"/>
  <c r="V1350" i="10"/>
  <c r="V1346" i="10"/>
  <c r="V1342" i="10"/>
  <c r="V1338" i="10"/>
  <c r="V1334" i="10"/>
  <c r="V1330" i="10"/>
  <c r="V1326" i="10"/>
  <c r="V1322" i="10"/>
  <c r="V1318" i="10"/>
  <c r="V1314" i="10"/>
  <c r="V1310" i="10"/>
  <c r="V1306" i="10"/>
  <c r="V1302" i="10"/>
  <c r="V1298" i="10"/>
  <c r="V1294" i="10"/>
  <c r="V1290" i="10"/>
  <c r="V841" i="10"/>
  <c r="V837" i="10"/>
  <c r="V833" i="10"/>
  <c r="V829" i="10"/>
  <c r="V825" i="10"/>
  <c r="V821" i="10"/>
  <c r="V817" i="10"/>
  <c r="V813" i="10"/>
  <c r="V809" i="10"/>
  <c r="V805" i="10"/>
  <c r="V801" i="10"/>
  <c r="V797" i="10"/>
  <c r="V793" i="10"/>
  <c r="V789" i="10"/>
  <c r="V785" i="10"/>
  <c r="V781" i="10"/>
  <c r="V777" i="10"/>
  <c r="V773" i="10"/>
  <c r="V769" i="10"/>
  <c r="V765" i="10"/>
  <c r="V761" i="10"/>
  <c r="V757" i="10"/>
  <c r="V753" i="10"/>
  <c r="V749" i="10"/>
  <c r="V745" i="10"/>
  <c r="V741" i="10"/>
  <c r="V737" i="10"/>
  <c r="V733" i="10"/>
  <c r="V729" i="10"/>
  <c r="V725" i="10"/>
  <c r="V721" i="10"/>
  <c r="V717" i="10"/>
  <c r="V713" i="10"/>
  <c r="V709" i="10"/>
  <c r="V705" i="10"/>
  <c r="V701" i="10"/>
  <c r="V697" i="10"/>
  <c r="V693" i="10"/>
  <c r="V689" i="10"/>
  <c r="V685" i="10"/>
  <c r="V681" i="10"/>
  <c r="V677" i="10"/>
  <c r="V673" i="10"/>
  <c r="V669" i="10"/>
  <c r="V665" i="10"/>
  <c r="V661" i="10"/>
  <c r="V657" i="10"/>
  <c r="V653" i="10"/>
  <c r="V649" i="10"/>
  <c r="V645" i="10"/>
  <c r="V641" i="10"/>
  <c r="V637" i="10"/>
  <c r="V633" i="10"/>
  <c r="V629" i="10"/>
  <c r="V625" i="10"/>
  <c r="V621" i="10"/>
  <c r="V617" i="10"/>
  <c r="V613" i="10"/>
  <c r="V609" i="10"/>
  <c r="V605" i="10"/>
  <c r="V601" i="10"/>
  <c r="V597" i="10"/>
  <c r="V593" i="10"/>
  <c r="V589" i="10"/>
  <c r="V585" i="10"/>
  <c r="V581" i="10"/>
  <c r="V577" i="10"/>
  <c r="V573" i="10"/>
  <c r="V569" i="10"/>
  <c r="V565" i="10"/>
  <c r="V561" i="10"/>
  <c r="V557" i="10"/>
  <c r="V553" i="10"/>
  <c r="V549" i="10"/>
  <c r="V545" i="10"/>
  <c r="V541" i="10"/>
  <c r="V537" i="10"/>
  <c r="V533" i="10"/>
  <c r="V529" i="10"/>
  <c r="V525" i="10"/>
  <c r="V521" i="10"/>
  <c r="V517" i="10"/>
  <c r="V513" i="10"/>
  <c r="V509" i="10"/>
  <c r="V505" i="10"/>
  <c r="V1291" i="10"/>
  <c r="V1287" i="10"/>
  <c r="V1283" i="10"/>
  <c r="V1279" i="10"/>
  <c r="V1275" i="10"/>
  <c r="V1271" i="10"/>
  <c r="V1267" i="10"/>
  <c r="V1263" i="10"/>
  <c r="V1259" i="10"/>
  <c r="V1255" i="10"/>
  <c r="V1251" i="10"/>
  <c r="V1247" i="10"/>
  <c r="V1243" i="10"/>
  <c r="V1239" i="10"/>
  <c r="V1235" i="10"/>
  <c r="V1231" i="10"/>
  <c r="V1227" i="10"/>
  <c r="V1223" i="10"/>
  <c r="V1219" i="10"/>
  <c r="V1215" i="10"/>
  <c r="V1211" i="10"/>
  <c r="V1207" i="10"/>
  <c r="V1203" i="10"/>
  <c r="V1199" i="10"/>
  <c r="V1195" i="10"/>
  <c r="V1191" i="10"/>
  <c r="V1187" i="10"/>
  <c r="V1183" i="10"/>
  <c r="V1179" i="10"/>
  <c r="V1175" i="10"/>
  <c r="V1171" i="10"/>
  <c r="V1167" i="10"/>
  <c r="V1163" i="10"/>
  <c r="V1159" i="10"/>
  <c r="V1155" i="10"/>
  <c r="V1151" i="10"/>
  <c r="V1147" i="10"/>
  <c r="V1143" i="10"/>
  <c r="V1139" i="10"/>
  <c r="V1135" i="10"/>
  <c r="V1131" i="10"/>
  <c r="V1127" i="10"/>
  <c r="V1123" i="10"/>
  <c r="V1119" i="10"/>
  <c r="V1115" i="10"/>
  <c r="V1111" i="10"/>
  <c r="V1107" i="10"/>
  <c r="V1103" i="10"/>
  <c r="V1099" i="10"/>
  <c r="V1095" i="10"/>
  <c r="V1091" i="10"/>
  <c r="V1087" i="10"/>
  <c r="V1083" i="10"/>
  <c r="V1079" i="10"/>
  <c r="V1075" i="10"/>
  <c r="V1071" i="10"/>
  <c r="V1067" i="10"/>
  <c r="V1063" i="10"/>
  <c r="V1059" i="10"/>
  <c r="V1055" i="10"/>
  <c r="V1051" i="10"/>
  <c r="V1047" i="10"/>
  <c r="V1043" i="10"/>
  <c r="V1039" i="10"/>
  <c r="V1035" i="10"/>
  <c r="V1031" i="10"/>
  <c r="V1027" i="10"/>
  <c r="V1023" i="10"/>
  <c r="V1019" i="10"/>
  <c r="V1015" i="10"/>
  <c r="V1011" i="10"/>
  <c r="V1007" i="10"/>
  <c r="V1003" i="10"/>
  <c r="V999" i="10"/>
  <c r="V995" i="10"/>
  <c r="V991" i="10"/>
  <c r="V987" i="10"/>
  <c r="V983" i="10"/>
  <c r="V979" i="10"/>
  <c r="V975" i="10"/>
  <c r="V971" i="10"/>
  <c r="V967" i="10"/>
  <c r="V963" i="10"/>
  <c r="V959" i="10"/>
  <c r="V955" i="10"/>
  <c r="V951" i="10"/>
  <c r="V947" i="10"/>
  <c r="V943" i="10"/>
  <c r="V939" i="10"/>
  <c r="V935" i="10"/>
  <c r="V931" i="10"/>
  <c r="V1286" i="10"/>
  <c r="V1282" i="10"/>
  <c r="V1278" i="10"/>
  <c r="V1274" i="10"/>
  <c r="V1270" i="10"/>
  <c r="V1266" i="10"/>
  <c r="V1262" i="10"/>
  <c r="V1258" i="10"/>
  <c r="V1254" i="10"/>
  <c r="V1250" i="10"/>
  <c r="V1246" i="10"/>
  <c r="V1242" i="10"/>
  <c r="V1238" i="10"/>
  <c r="V1234" i="10"/>
  <c r="V1230" i="10"/>
  <c r="V1226" i="10"/>
  <c r="V1222" i="10"/>
  <c r="V1218" i="10"/>
  <c r="V1214" i="10"/>
  <c r="V1210" i="10"/>
  <c r="V1206" i="10"/>
  <c r="V1202" i="10"/>
  <c r="V1198" i="10"/>
  <c r="V1194" i="10"/>
  <c r="V1190" i="10"/>
  <c r="V1186" i="10"/>
  <c r="V1182" i="10"/>
  <c r="V1178" i="10"/>
  <c r="V1174" i="10"/>
  <c r="V1170" i="10"/>
  <c r="V1166" i="10"/>
  <c r="V1162" i="10"/>
  <c r="V1158" i="10"/>
  <c r="V1154" i="10"/>
  <c r="V1150" i="10"/>
  <c r="V1146" i="10"/>
  <c r="V1142" i="10"/>
  <c r="V1138" i="10"/>
  <c r="V1134" i="10"/>
  <c r="V1130" i="10"/>
  <c r="V1126" i="10"/>
  <c r="V1122" i="10"/>
  <c r="V1118" i="10"/>
  <c r="V1114" i="10"/>
  <c r="V1110" i="10"/>
  <c r="V1106" i="10"/>
  <c r="V1102" i="10"/>
  <c r="V1098" i="10"/>
  <c r="V1094" i="10"/>
  <c r="V1090" i="10"/>
  <c r="V1086" i="10"/>
  <c r="V1082" i="10"/>
  <c r="V1078" i="10"/>
  <c r="V1074" i="10"/>
  <c r="V1070" i="10"/>
  <c r="V1066" i="10"/>
  <c r="V1062" i="10"/>
  <c r="V1058" i="10"/>
  <c r="V1054" i="10"/>
  <c r="V1050" i="10"/>
  <c r="V1046" i="10"/>
  <c r="V1042" i="10"/>
  <c r="V1038" i="10"/>
  <c r="V1034" i="10"/>
  <c r="V1030" i="10"/>
  <c r="V1026" i="10"/>
  <c r="V1022" i="10"/>
  <c r="V1018" i="10"/>
  <c r="V1014" i="10"/>
  <c r="V1010" i="10"/>
  <c r="V1006" i="10"/>
  <c r="V1002" i="10"/>
  <c r="V998" i="10"/>
  <c r="V994" i="10"/>
  <c r="V990" i="10"/>
  <c r="V986" i="10"/>
  <c r="V982" i="10"/>
  <c r="V978" i="10"/>
  <c r="V974" i="10"/>
  <c r="V970" i="10"/>
  <c r="V966" i="10"/>
  <c r="V962" i="10"/>
  <c r="V958" i="10"/>
  <c r="V954" i="10"/>
  <c r="V950" i="10"/>
  <c r="V946" i="10"/>
  <c r="V942" i="10"/>
  <c r="V938" i="10"/>
  <c r="V934" i="10"/>
  <c r="V930" i="10"/>
  <c r="V926" i="10"/>
  <c r="V922" i="10"/>
  <c r="V918" i="10"/>
  <c r="V914" i="10"/>
  <c r="V910" i="10"/>
  <c r="V906" i="10"/>
  <c r="V902" i="10"/>
  <c r="V501" i="10"/>
  <c r="V497" i="10"/>
  <c r="V493" i="10"/>
  <c r="V489" i="10"/>
  <c r="V485" i="10"/>
  <c r="V481" i="10"/>
  <c r="V477" i="10"/>
  <c r="V473" i="10"/>
  <c r="V469" i="10"/>
  <c r="V465" i="10"/>
  <c r="V461" i="10"/>
  <c r="V457" i="10"/>
  <c r="V453" i="10"/>
  <c r="V449" i="10"/>
  <c r="V445" i="10"/>
  <c r="V441" i="10"/>
  <c r="V437" i="10"/>
  <c r="V433" i="10"/>
  <c r="V429" i="10"/>
  <c r="V425" i="10"/>
  <c r="V421" i="10"/>
  <c r="V417" i="10"/>
  <c r="V413" i="10"/>
  <c r="V409" i="10"/>
  <c r="V405" i="10"/>
  <c r="V401" i="10"/>
  <c r="V397" i="10"/>
  <c r="V393" i="10"/>
  <c r="V389" i="10"/>
  <c r="V385" i="10"/>
  <c r="V381" i="10"/>
  <c r="V377" i="10"/>
  <c r="V373" i="10"/>
  <c r="V369" i="10"/>
  <c r="V365" i="10"/>
  <c r="V361" i="10"/>
  <c r="V357" i="10"/>
  <c r="V353" i="10"/>
  <c r="V349" i="10"/>
  <c r="V345" i="10"/>
  <c r="V341" i="10"/>
  <c r="V337" i="10"/>
  <c r="V333" i="10"/>
  <c r="V329" i="10"/>
  <c r="V325" i="10"/>
  <c r="V321" i="10"/>
  <c r="V317" i="10"/>
  <c r="V313" i="10"/>
  <c r="V309" i="10"/>
  <c r="V305" i="10"/>
  <c r="V301" i="10"/>
  <c r="V297" i="10"/>
  <c r="V293" i="10"/>
  <c r="V289" i="10"/>
  <c r="V285" i="10"/>
  <c r="V281" i="10"/>
  <c r="V277" i="10"/>
  <c r="V273" i="10"/>
  <c r="V269" i="10"/>
  <c r="V265" i="10"/>
  <c r="V261" i="10"/>
  <c r="V257" i="10"/>
  <c r="V253" i="10"/>
  <c r="V249" i="10"/>
  <c r="V245" i="10"/>
  <c r="V241" i="10"/>
  <c r="V237" i="10"/>
  <c r="V233" i="10"/>
  <c r="V229" i="10"/>
  <c r="V225" i="10"/>
  <c r="V221" i="10"/>
  <c r="V217" i="10"/>
  <c r="V213" i="10"/>
  <c r="V209" i="10"/>
  <c r="V205" i="10"/>
  <c r="V201" i="10"/>
  <c r="V927" i="10"/>
  <c r="V923" i="10"/>
  <c r="V919" i="10"/>
  <c r="V915" i="10"/>
  <c r="V911" i="10"/>
  <c r="V907" i="10"/>
  <c r="V903" i="10"/>
  <c r="V899" i="10"/>
  <c r="V895" i="10"/>
  <c r="V891" i="10"/>
  <c r="V887" i="10"/>
  <c r="V883" i="10"/>
  <c r="V879" i="10"/>
  <c r="V875" i="10"/>
  <c r="V871" i="10"/>
  <c r="V867" i="10"/>
  <c r="V863" i="10"/>
  <c r="V859" i="10"/>
  <c r="V855" i="10"/>
  <c r="V851" i="10"/>
  <c r="V847" i="10"/>
  <c r="V843" i="10"/>
  <c r="V839" i="10"/>
  <c r="V835" i="10"/>
  <c r="V831" i="10"/>
  <c r="V827" i="10"/>
  <c r="V823" i="10"/>
  <c r="V819" i="10"/>
  <c r="V815" i="10"/>
  <c r="V811" i="10"/>
  <c r="V807" i="10"/>
  <c r="V803" i="10"/>
  <c r="V799" i="10"/>
  <c r="V795" i="10"/>
  <c r="V791" i="10"/>
  <c r="V787" i="10"/>
  <c r="V783" i="10"/>
  <c r="V779" i="10"/>
  <c r="V775" i="10"/>
  <c r="V771" i="10"/>
  <c r="V767" i="10"/>
  <c r="V763" i="10"/>
  <c r="V759" i="10"/>
  <c r="V755" i="10"/>
  <c r="V751" i="10"/>
  <c r="V747" i="10"/>
  <c r="V743" i="10"/>
  <c r="V739" i="10"/>
  <c r="V735" i="10"/>
  <c r="V731" i="10"/>
  <c r="V727" i="10"/>
  <c r="V723" i="10"/>
  <c r="V719" i="10"/>
  <c r="V715" i="10"/>
  <c r="V711" i="10"/>
  <c r="V707" i="10"/>
  <c r="V703" i="10"/>
  <c r="V699" i="10"/>
  <c r="V695" i="10"/>
  <c r="V691" i="10"/>
  <c r="V687" i="10"/>
  <c r="V683" i="10"/>
  <c r="V679" i="10"/>
  <c r="V675" i="10"/>
  <c r="V671" i="10"/>
  <c r="V667" i="10"/>
  <c r="V663" i="10"/>
  <c r="V659" i="10"/>
  <c r="V655" i="10"/>
  <c r="V651" i="10"/>
  <c r="V647" i="10"/>
  <c r="V643" i="10"/>
  <c r="V639" i="10"/>
  <c r="V635" i="10"/>
  <c r="V631" i="10"/>
  <c r="V627" i="10"/>
  <c r="V623" i="10"/>
  <c r="V619" i="10"/>
  <c r="V615" i="10"/>
  <c r="V611" i="10"/>
  <c r="V607" i="10"/>
  <c r="V603" i="10"/>
  <c r="V599" i="10"/>
  <c r="V595" i="10"/>
  <c r="V591" i="10"/>
  <c r="V898" i="10"/>
  <c r="V894" i="10"/>
  <c r="V890" i="10"/>
  <c r="V886" i="10"/>
  <c r="V882" i="10"/>
  <c r="V878" i="10"/>
  <c r="V874" i="10"/>
  <c r="V870" i="10"/>
  <c r="V866" i="10"/>
  <c r="V862" i="10"/>
  <c r="V858" i="10"/>
  <c r="V854" i="10"/>
  <c r="V850" i="10"/>
  <c r="V846" i="10"/>
  <c r="V842" i="10"/>
  <c r="V838" i="10"/>
  <c r="V834" i="10"/>
  <c r="V830" i="10"/>
  <c r="V826" i="10"/>
  <c r="V822" i="10"/>
  <c r="V818" i="10"/>
  <c r="V814" i="10"/>
  <c r="V810" i="10"/>
  <c r="V806" i="10"/>
  <c r="V802" i="10"/>
  <c r="V798" i="10"/>
  <c r="V794" i="10"/>
  <c r="V790" i="10"/>
  <c r="V786" i="10"/>
  <c r="V782" i="10"/>
  <c r="V778" i="10"/>
  <c r="V774" i="10"/>
  <c r="V770" i="10"/>
  <c r="V766" i="10"/>
  <c r="V762" i="10"/>
  <c r="V758" i="10"/>
  <c r="V754" i="10"/>
  <c r="V750" i="10"/>
  <c r="V746" i="10"/>
  <c r="V742" i="10"/>
  <c r="V738" i="10"/>
  <c r="V734" i="10"/>
  <c r="V730" i="10"/>
  <c r="V726" i="10"/>
  <c r="V722" i="10"/>
  <c r="V718" i="10"/>
  <c r="V714" i="10"/>
  <c r="V370" i="10"/>
  <c r="V366" i="10"/>
  <c r="V362" i="10"/>
  <c r="V358" i="10"/>
  <c r="V354" i="10"/>
  <c r="V350" i="10"/>
  <c r="V346" i="10"/>
  <c r="V342" i="10"/>
  <c r="V338" i="10"/>
  <c r="V334" i="10"/>
  <c r="V330" i="10"/>
  <c r="V326" i="10"/>
  <c r="V322" i="10"/>
  <c r="V318" i="10"/>
  <c r="V314" i="10"/>
  <c r="V310" i="10"/>
  <c r="V306" i="10"/>
  <c r="V302" i="10"/>
  <c r="V298" i="10"/>
  <c r="V294" i="10"/>
  <c r="V290" i="10"/>
  <c r="V286" i="10"/>
  <c r="V282" i="10"/>
  <c r="V278" i="10"/>
  <c r="V274" i="10"/>
  <c r="V270" i="10"/>
  <c r="V266" i="10"/>
  <c r="V262" i="10"/>
  <c r="V258" i="10"/>
  <c r="V254" i="10"/>
  <c r="V250" i="10"/>
  <c r="V246" i="10"/>
  <c r="V242" i="10"/>
  <c r="V238" i="10"/>
  <c r="V234" i="10"/>
  <c r="V230" i="10"/>
  <c r="V226" i="10"/>
  <c r="V222" i="10"/>
  <c r="V218" i="10"/>
  <c r="V214" i="10"/>
  <c r="V210" i="10"/>
  <c r="V206" i="10"/>
  <c r="V202" i="10"/>
  <c r="V198" i="10"/>
  <c r="V194" i="10"/>
  <c r="V190" i="10"/>
  <c r="V186" i="10"/>
  <c r="V182" i="10"/>
  <c r="V178" i="10"/>
  <c r="V174" i="10"/>
  <c r="V170" i="10"/>
  <c r="V166" i="10"/>
  <c r="V162" i="10"/>
  <c r="V158" i="10"/>
  <c r="V154" i="10"/>
  <c r="V150" i="10"/>
  <c r="V146" i="10"/>
  <c r="V142" i="10"/>
  <c r="V138" i="10"/>
  <c r="V134" i="10"/>
  <c r="V130" i="10"/>
  <c r="V126" i="10"/>
  <c r="V122" i="10"/>
  <c r="V118" i="10"/>
  <c r="V114" i="10"/>
  <c r="V110" i="10"/>
  <c r="V106" i="10"/>
  <c r="V102" i="10"/>
  <c r="V98" i="10"/>
  <c r="V94" i="10"/>
  <c r="V90" i="10"/>
  <c r="V86" i="10"/>
  <c r="V82" i="10"/>
  <c r="V78" i="10"/>
  <c r="V74" i="10"/>
  <c r="V70" i="10"/>
  <c r="V66" i="10"/>
  <c r="V62" i="10"/>
  <c r="V58" i="10"/>
  <c r="V54" i="10"/>
  <c r="V50" i="10"/>
  <c r="V46" i="10"/>
  <c r="V42" i="10"/>
  <c r="V38" i="10"/>
  <c r="V34" i="10"/>
  <c r="V30" i="10"/>
  <c r="V26" i="10"/>
  <c r="V22" i="10"/>
  <c r="V18" i="10"/>
  <c r="V14" i="10"/>
  <c r="V10" i="10"/>
  <c r="V6" i="10"/>
  <c r="V710" i="10"/>
  <c r="V706" i="10"/>
  <c r="V702" i="10"/>
  <c r="V698" i="10"/>
  <c r="V694" i="10"/>
  <c r="V690" i="10"/>
  <c r="V686" i="10"/>
  <c r="V682" i="10"/>
  <c r="V678" i="10"/>
  <c r="V674" i="10"/>
  <c r="V670" i="10"/>
  <c r="V666" i="10"/>
  <c r="V662" i="10"/>
  <c r="V658" i="10"/>
  <c r="V654" i="10"/>
  <c r="V650" i="10"/>
  <c r="V646" i="10"/>
  <c r="V642" i="10"/>
  <c r="V638" i="10"/>
  <c r="V634" i="10"/>
  <c r="V630" i="10"/>
  <c r="V626" i="10"/>
  <c r="V622" i="10"/>
  <c r="V618" i="10"/>
  <c r="V614" i="10"/>
  <c r="V610" i="10"/>
  <c r="V606" i="10"/>
  <c r="V602" i="10"/>
  <c r="V598" i="10"/>
  <c r="V594" i="10"/>
  <c r="V590" i="10"/>
  <c r="V586" i="10"/>
  <c r="V582" i="10"/>
  <c r="V578" i="10"/>
  <c r="V574" i="10"/>
  <c r="V570" i="10"/>
  <c r="V566" i="10"/>
  <c r="V562" i="10"/>
  <c r="V558" i="10"/>
  <c r="V554" i="10"/>
  <c r="V550" i="10"/>
  <c r="V546" i="10"/>
  <c r="V542" i="10"/>
  <c r="V538" i="10"/>
  <c r="V534" i="10"/>
  <c r="V530" i="10"/>
  <c r="V526" i="10"/>
  <c r="V522" i="10"/>
  <c r="V518" i="10"/>
  <c r="V514" i="10"/>
  <c r="V510" i="10"/>
  <c r="V506" i="10"/>
  <c r="V502" i="10"/>
  <c r="V498" i="10"/>
  <c r="V494" i="10"/>
  <c r="V490" i="10"/>
  <c r="V486" i="10"/>
  <c r="V482" i="10"/>
  <c r="V478" i="10"/>
  <c r="V474" i="10"/>
  <c r="V470" i="10"/>
  <c r="V466" i="10"/>
  <c r="V462" i="10"/>
  <c r="V458" i="10"/>
  <c r="V454" i="10"/>
  <c r="V450" i="10"/>
  <c r="V446" i="10"/>
  <c r="V442" i="10"/>
  <c r="V438" i="10"/>
  <c r="V434" i="10"/>
  <c r="V430" i="10"/>
  <c r="V426" i="10"/>
  <c r="V422" i="10"/>
  <c r="V418" i="10"/>
  <c r="V414" i="10"/>
  <c r="V410" i="10"/>
  <c r="V406" i="10"/>
  <c r="V402" i="10"/>
  <c r="V398" i="10"/>
  <c r="V394" i="10"/>
  <c r="V390" i="10"/>
  <c r="V386" i="10"/>
  <c r="V382" i="10"/>
  <c r="V378" i="10"/>
  <c r="V374" i="10"/>
  <c r="V1252" i="10"/>
  <c r="V1248" i="10"/>
  <c r="V1244" i="10"/>
  <c r="V1240" i="10"/>
  <c r="V1236" i="10"/>
  <c r="V1232" i="10"/>
  <c r="V1228" i="10"/>
  <c r="V1224" i="10"/>
  <c r="V1220" i="10"/>
  <c r="V1216" i="10"/>
  <c r="V1212" i="10"/>
  <c r="V1208" i="10"/>
  <c r="V1204" i="10"/>
  <c r="V1200" i="10"/>
  <c r="V1196" i="10"/>
  <c r="V1192" i="10"/>
  <c r="V1188" i="10"/>
  <c r="V1184" i="10"/>
  <c r="V1180" i="10"/>
  <c r="V1176" i="10"/>
  <c r="V1172" i="10"/>
  <c r="V1168" i="10"/>
  <c r="V1164" i="10"/>
  <c r="V1160" i="10"/>
  <c r="V1156" i="10"/>
  <c r="V1152" i="10"/>
  <c r="V1148" i="10"/>
  <c r="V1144" i="10"/>
  <c r="V1140" i="10"/>
  <c r="V1136" i="10"/>
  <c r="V1132" i="10"/>
  <c r="V1128" i="10"/>
  <c r="V1124" i="10"/>
  <c r="V1120" i="10"/>
  <c r="V1116" i="10"/>
  <c r="V1112" i="10"/>
  <c r="V1108" i="10"/>
  <c r="V1104" i="10"/>
  <c r="V1100" i="10"/>
  <c r="V1096" i="10"/>
  <c r="V1092" i="10"/>
  <c r="V1088" i="10"/>
  <c r="V1084" i="10"/>
  <c r="V1080" i="10"/>
  <c r="V1076" i="10"/>
  <c r="V1072" i="10"/>
  <c r="V1068" i="10"/>
  <c r="V1064" i="10"/>
  <c r="V1060" i="10"/>
  <c r="V1056" i="10"/>
  <c r="V1052" i="10"/>
  <c r="V1048" i="10"/>
  <c r="V1044" i="10"/>
  <c r="V1040" i="10"/>
  <c r="V1036" i="10"/>
  <c r="V1032" i="10"/>
  <c r="V1028" i="10"/>
  <c r="V1024" i="10"/>
  <c r="V1020" i="10"/>
  <c r="V1016" i="10"/>
  <c r="V1012" i="10"/>
  <c r="V1008" i="10"/>
  <c r="V1004" i="10"/>
  <c r="V1000" i="10"/>
  <c r="V996" i="10"/>
  <c r="V992" i="10"/>
  <c r="V988" i="10"/>
  <c r="V984" i="10"/>
  <c r="V980" i="10"/>
  <c r="V976" i="10"/>
  <c r="V972" i="10"/>
  <c r="V968" i="10"/>
  <c r="V964" i="10"/>
  <c r="V960" i="10"/>
  <c r="V956" i="10"/>
  <c r="V952" i="10"/>
  <c r="V948" i="10"/>
  <c r="V944" i="10"/>
  <c r="V940" i="10"/>
  <c r="V936" i="10"/>
  <c r="V932" i="10"/>
  <c r="V928" i="10"/>
  <c r="V924" i="10"/>
  <c r="V920" i="10"/>
  <c r="V916" i="10"/>
  <c r="V912" i="10"/>
  <c r="V908" i="10"/>
  <c r="V904" i="10"/>
  <c r="V900" i="10"/>
  <c r="V896" i="10"/>
  <c r="V892" i="10"/>
  <c r="V888" i="10"/>
  <c r="V884" i="10"/>
  <c r="V880" i="10"/>
  <c r="V876" i="10"/>
  <c r="V872" i="10"/>
  <c r="V868" i="10"/>
  <c r="V864" i="10"/>
  <c r="V860" i="10"/>
  <c r="V856" i="10"/>
  <c r="V852" i="10"/>
  <c r="V848" i="10"/>
  <c r="V844" i="10"/>
  <c r="V840" i="10"/>
  <c r="V836" i="10"/>
  <c r="V832" i="10"/>
  <c r="V828" i="10"/>
  <c r="V824" i="10"/>
  <c r="V820" i="10"/>
  <c r="V816" i="10"/>
  <c r="V812" i="10"/>
  <c r="V808" i="10"/>
  <c r="V804" i="10"/>
  <c r="V800" i="10"/>
  <c r="V796" i="10"/>
  <c r="V792" i="10"/>
  <c r="V788" i="10"/>
  <c r="V784" i="10"/>
  <c r="V780" i="10"/>
  <c r="V776" i="10"/>
  <c r="V772" i="10"/>
  <c r="V768" i="10"/>
  <c r="V764" i="10"/>
  <c r="V760" i="10"/>
  <c r="V756" i="10"/>
  <c r="V752" i="10"/>
  <c r="V748" i="10"/>
  <c r="V744" i="10"/>
  <c r="V740" i="10"/>
  <c r="V736" i="10"/>
  <c r="V732" i="10"/>
  <c r="V728" i="10"/>
  <c r="V724" i="10"/>
  <c r="V720" i="10"/>
  <c r="V716" i="10"/>
  <c r="V712" i="10"/>
  <c r="V708" i="10"/>
  <c r="V704" i="10"/>
  <c r="V700" i="10"/>
  <c r="V696" i="10"/>
  <c r="V692" i="10"/>
  <c r="V688" i="10"/>
  <c r="V684" i="10"/>
  <c r="V680" i="10"/>
  <c r="V676" i="10"/>
  <c r="V672" i="10"/>
  <c r="V668" i="10"/>
  <c r="V664" i="10"/>
  <c r="V660" i="10"/>
  <c r="V656" i="10"/>
  <c r="V652" i="10"/>
  <c r="V648" i="10"/>
  <c r="V644" i="10"/>
  <c r="V640" i="10"/>
  <c r="V636" i="10"/>
  <c r="V632" i="10"/>
  <c r="V628" i="10"/>
  <c r="V624" i="10"/>
  <c r="V620" i="10"/>
  <c r="V616" i="10"/>
  <c r="V612" i="10"/>
  <c r="V608" i="10"/>
  <c r="V604" i="10"/>
  <c r="V600" i="10"/>
  <c r="V596" i="10"/>
  <c r="V592" i="10"/>
  <c r="V588" i="10"/>
  <c r="V584" i="10"/>
  <c r="V580" i="10"/>
  <c r="V576" i="10"/>
  <c r="V572" i="10"/>
  <c r="V568" i="10"/>
  <c r="V564" i="10"/>
  <c r="V560" i="10"/>
  <c r="V556" i="10"/>
  <c r="V552" i="10"/>
  <c r="V548" i="10"/>
  <c r="V544" i="10"/>
  <c r="V540" i="10"/>
  <c r="V536" i="10"/>
  <c r="V532" i="10"/>
  <c r="V528" i="10"/>
  <c r="V524" i="10"/>
  <c r="V520" i="10"/>
  <c r="V516" i="10"/>
  <c r="V512" i="10"/>
  <c r="V508" i="10"/>
  <c r="V504" i="10"/>
  <c r="V500" i="10"/>
  <c r="V496" i="10"/>
  <c r="V492" i="10"/>
  <c r="V488" i="10"/>
  <c r="V484" i="10"/>
  <c r="V480" i="10"/>
  <c r="V476" i="10"/>
  <c r="V472" i="10"/>
  <c r="V468" i="10"/>
  <c r="V464" i="10"/>
  <c r="V460" i="10"/>
  <c r="V456" i="10"/>
  <c r="V452" i="10"/>
  <c r="V448" i="10"/>
  <c r="V444" i="10"/>
  <c r="V440" i="10"/>
  <c r="V436" i="10"/>
  <c r="V432" i="10"/>
  <c r="V428" i="10"/>
  <c r="V424" i="10"/>
  <c r="V420" i="10"/>
  <c r="V416" i="10"/>
  <c r="V412" i="10"/>
  <c r="V408" i="10"/>
  <c r="V404" i="10"/>
  <c r="V400" i="10"/>
  <c r="V396" i="10"/>
  <c r="V392" i="10"/>
  <c r="V388" i="10"/>
  <c r="V384" i="10"/>
  <c r="V380" i="10"/>
  <c r="V376" i="10"/>
  <c r="V372" i="10"/>
  <c r="V368" i="10"/>
  <c r="V364" i="10"/>
  <c r="V360" i="10"/>
  <c r="V356" i="10"/>
  <c r="V352" i="10"/>
  <c r="V348" i="10"/>
  <c r="V344" i="10"/>
  <c r="V587" i="10"/>
  <c r="V583" i="10"/>
  <c r="V579" i="10"/>
  <c r="V575" i="10"/>
  <c r="V571" i="10"/>
  <c r="V567" i="10"/>
  <c r="V563" i="10"/>
  <c r="V559" i="10"/>
  <c r="V555" i="10"/>
  <c r="V551" i="10"/>
  <c r="V547" i="10"/>
  <c r="V543" i="10"/>
  <c r="V539" i="10"/>
  <c r="V535" i="10"/>
  <c r="V531" i="10"/>
  <c r="V527" i="10"/>
  <c r="V523" i="10"/>
  <c r="V519" i="10"/>
  <c r="V515" i="10"/>
  <c r="V511" i="10"/>
  <c r="V507" i="10"/>
  <c r="V503" i="10"/>
  <c r="V499" i="10"/>
  <c r="V495" i="10"/>
  <c r="V491" i="10"/>
  <c r="V487" i="10"/>
  <c r="V483" i="10"/>
  <c r="V479" i="10"/>
  <c r="V475" i="10"/>
  <c r="V471" i="10"/>
  <c r="V467" i="10"/>
  <c r="V463" i="10"/>
  <c r="V459" i="10"/>
  <c r="V455" i="10"/>
  <c r="V451" i="10"/>
  <c r="V447" i="10"/>
  <c r="V443" i="10"/>
  <c r="V439" i="10"/>
  <c r="V435" i="10"/>
  <c r="V431" i="10"/>
  <c r="V427" i="10"/>
  <c r="V423" i="10"/>
  <c r="V419" i="10"/>
  <c r="V415" i="10"/>
  <c r="V411" i="10"/>
  <c r="V407" i="10"/>
  <c r="V403" i="10"/>
  <c r="V399" i="10"/>
  <c r="V395" i="10"/>
  <c r="V391" i="10"/>
  <c r="V387" i="10"/>
  <c r="V383" i="10"/>
  <c r="V379" i="10"/>
  <c r="V355" i="10"/>
  <c r="V351" i="10"/>
  <c r="V347" i="10"/>
  <c r="V343" i="10"/>
  <c r="V340" i="10"/>
  <c r="V336" i="10"/>
  <c r="V332" i="10"/>
  <c r="V328" i="10"/>
  <c r="V324" i="10"/>
  <c r="V320" i="10"/>
  <c r="V316" i="10"/>
  <c r="V312" i="10"/>
  <c r="V308" i="10"/>
  <c r="V304" i="10"/>
  <c r="V300" i="10"/>
  <c r="V296" i="10"/>
  <c r="V292" i="10"/>
  <c r="V288" i="10"/>
  <c r="V284" i="10"/>
  <c r="V280" i="10"/>
  <c r="V276" i="10"/>
  <c r="V272" i="10"/>
  <c r="V268" i="10"/>
  <c r="V264" i="10"/>
  <c r="V260" i="10"/>
  <c r="V256" i="10"/>
  <c r="V252" i="10"/>
  <c r="V248" i="10"/>
  <c r="V244" i="10"/>
  <c r="V240" i="10"/>
  <c r="V236" i="10"/>
  <c r="V232" i="10"/>
  <c r="V228" i="10"/>
  <c r="V224" i="10"/>
  <c r="V220" i="10"/>
  <c r="V216" i="10"/>
  <c r="V212" i="10"/>
  <c r="V208" i="10"/>
  <c r="V204" i="10"/>
  <c r="V200" i="10"/>
  <c r="V196" i="10"/>
  <c r="V192" i="10"/>
  <c r="V188" i="10"/>
  <c r="V184" i="10"/>
  <c r="V180" i="10"/>
  <c r="V176" i="10"/>
  <c r="V172" i="10"/>
  <c r="V168" i="10"/>
  <c r="V164" i="10"/>
  <c r="V160" i="10"/>
  <c r="V156" i="10"/>
  <c r="V152" i="10"/>
  <c r="V148" i="10"/>
  <c r="V144" i="10"/>
  <c r="V140" i="10"/>
  <c r="V136" i="10"/>
  <c r="V132" i="10"/>
  <c r="V128" i="10"/>
  <c r="V124" i="10"/>
  <c r="V120" i="10"/>
  <c r="V116" i="10"/>
  <c r="V112" i="10"/>
  <c r="V108" i="10"/>
  <c r="V104" i="10"/>
  <c r="V100" i="10"/>
  <c r="V96" i="10"/>
  <c r="V92" i="10"/>
  <c r="V88" i="10"/>
  <c r="V84" i="10"/>
  <c r="V80" i="10"/>
  <c r="V76" i="10"/>
  <c r="V72" i="10"/>
  <c r="V68" i="10"/>
  <c r="V64" i="10"/>
  <c r="V60" i="10"/>
  <c r="V56" i="10"/>
  <c r="V52" i="10"/>
  <c r="V48" i="10"/>
  <c r="V44" i="10"/>
  <c r="V40" i="10"/>
  <c r="V36" i="10"/>
  <c r="V32" i="10"/>
  <c r="V28" i="10"/>
  <c r="V24" i="10"/>
  <c r="V20" i="10"/>
  <c r="V16" i="10"/>
  <c r="V12" i="10"/>
  <c r="V8" i="10"/>
  <c r="V4" i="10"/>
  <c r="V339" i="10"/>
  <c r="V335" i="10"/>
  <c r="V331" i="10"/>
  <c r="V327" i="10"/>
  <c r="V323" i="10"/>
  <c r="V319" i="10"/>
  <c r="V315" i="10"/>
  <c r="V311" i="10"/>
  <c r="V307" i="10"/>
  <c r="V303" i="10"/>
  <c r="V299" i="10"/>
  <c r="V295" i="10"/>
  <c r="V291" i="10"/>
  <c r="V287" i="10"/>
  <c r="V283" i="10"/>
  <c r="V279" i="10"/>
  <c r="V275" i="10"/>
  <c r="V271" i="10"/>
  <c r="V267" i="10"/>
  <c r="V263" i="10"/>
  <c r="V259" i="10"/>
  <c r="V255" i="10"/>
  <c r="V251" i="10"/>
  <c r="V247" i="10"/>
  <c r="V243" i="10"/>
  <c r="V239" i="10"/>
  <c r="V235" i="10"/>
  <c r="V231" i="10"/>
  <c r="V227" i="10"/>
  <c r="V223" i="10"/>
  <c r="V219" i="10"/>
  <c r="V215" i="10"/>
  <c r="V211" i="10"/>
  <c r="V207" i="10"/>
  <c r="V203" i="10"/>
  <c r="V199" i="10"/>
  <c r="V2" i="10"/>
  <c r="V3314" i="10"/>
  <c r="V3310" i="10"/>
  <c r="V3306" i="10"/>
  <c r="V3302" i="10"/>
  <c r="V3298" i="10"/>
  <c r="V3294" i="10"/>
  <c r="V3290" i="10"/>
  <c r="V3286" i="10"/>
  <c r="V3282" i="10"/>
  <c r="V3278" i="10"/>
  <c r="V3274" i="10"/>
  <c r="V3270" i="10"/>
  <c r="V3266" i="10"/>
  <c r="V3262" i="10"/>
  <c r="V3258" i="10"/>
  <c r="V3254" i="10"/>
  <c r="V3250" i="10"/>
  <c r="V3246" i="10"/>
  <c r="V3242" i="10"/>
  <c r="V3238" i="10"/>
  <c r="V3234" i="10"/>
  <c r="V3230" i="10"/>
  <c r="V3226" i="10"/>
  <c r="V3222" i="10"/>
  <c r="V3218" i="10"/>
  <c r="V3214" i="10"/>
  <c r="V3210" i="10"/>
  <c r="V3206" i="10"/>
  <c r="V3202" i="10"/>
  <c r="V3198" i="10"/>
  <c r="V3194" i="10"/>
  <c r="V3190" i="10"/>
  <c r="V3186" i="10"/>
  <c r="V3182" i="10"/>
  <c r="V3178" i="10"/>
  <c r="V3174" i="10"/>
  <c r="V3170" i="10"/>
  <c r="V3166" i="10"/>
  <c r="V3162" i="10"/>
  <c r="V3158" i="10"/>
  <c r="V3154" i="10"/>
  <c r="V3150" i="10"/>
  <c r="V3146" i="10"/>
  <c r="V3142" i="10"/>
  <c r="V3138" i="10"/>
  <c r="V3134" i="10"/>
  <c r="V3130" i="10"/>
  <c r="V3126" i="10"/>
  <c r="V3122" i="10"/>
  <c r="V3118" i="10"/>
  <c r="V3114" i="10"/>
  <c r="V3110" i="10"/>
  <c r="V3106" i="10"/>
  <c r="V3102" i="10"/>
  <c r="V3098" i="10"/>
  <c r="V3094" i="10"/>
  <c r="V3090" i="10"/>
  <c r="V3086" i="10"/>
  <c r="V3082" i="10"/>
  <c r="V3078" i="10"/>
  <c r="V3074" i="10"/>
  <c r="V3070" i="10"/>
  <c r="V3066" i="10"/>
  <c r="V3062" i="10"/>
  <c r="V3058" i="10"/>
  <c r="V3054" i="10"/>
  <c r="V3050" i="10"/>
  <c r="V3046" i="10"/>
  <c r="V3042" i="10"/>
  <c r="V3038" i="10"/>
  <c r="V3034" i="10"/>
  <c r="V3030" i="10"/>
  <c r="V3026" i="10"/>
  <c r="V3022" i="10"/>
  <c r="V3018" i="10"/>
  <c r="V3014" i="10"/>
  <c r="V3010" i="10"/>
  <c r="V3006" i="10"/>
  <c r="V3002" i="10"/>
  <c r="V2998" i="10"/>
  <c r="V2994" i="10"/>
  <c r="V2990" i="10"/>
  <c r="V2986" i="10"/>
  <c r="V2982" i="10"/>
  <c r="V2978" i="10"/>
  <c r="V197" i="10"/>
  <c r="V193" i="10"/>
  <c r="V189" i="10"/>
  <c r="V185" i="10"/>
  <c r="V181" i="10"/>
  <c r="V177" i="10"/>
  <c r="V173" i="10"/>
  <c r="V169" i="10"/>
  <c r="V165" i="10"/>
  <c r="V161" i="10"/>
  <c r="V157" i="10"/>
  <c r="V153" i="10"/>
  <c r="V149" i="10"/>
  <c r="V145" i="10"/>
  <c r="V141" i="10"/>
  <c r="V137" i="10"/>
  <c r="V133" i="10"/>
  <c r="V129" i="10"/>
  <c r="V125" i="10"/>
  <c r="V121" i="10"/>
  <c r="V117" i="10"/>
  <c r="V113" i="10"/>
  <c r="V109" i="10"/>
  <c r="V105" i="10"/>
  <c r="V101" i="10"/>
  <c r="V97" i="10"/>
  <c r="V93" i="10"/>
  <c r="V89" i="10"/>
  <c r="V85" i="10"/>
  <c r="V81" i="10"/>
  <c r="V77" i="10"/>
  <c r="V73" i="10"/>
  <c r="V69" i="10"/>
  <c r="V65" i="10"/>
  <c r="V61" i="10"/>
  <c r="V57" i="10"/>
  <c r="V53" i="10"/>
  <c r="V49" i="10"/>
  <c r="V45" i="10"/>
  <c r="V41" i="10"/>
  <c r="V37" i="10"/>
  <c r="V33" i="10"/>
  <c r="V29" i="10"/>
  <c r="V25" i="10"/>
  <c r="V21" i="10"/>
  <c r="V17" i="10"/>
  <c r="V13" i="10"/>
  <c r="V9" i="10"/>
  <c r="V5" i="10"/>
  <c r="V375" i="10"/>
  <c r="V371" i="10"/>
  <c r="V367" i="10"/>
  <c r="V363" i="10"/>
  <c r="V359" i="10"/>
  <c r="V195" i="10"/>
  <c r="V191" i="10"/>
  <c r="V187" i="10"/>
  <c r="V183" i="10"/>
  <c r="V179" i="10"/>
  <c r="V175" i="10"/>
  <c r="V171" i="10"/>
  <c r="V167" i="10"/>
  <c r="V163" i="10"/>
  <c r="V159" i="10"/>
  <c r="V155" i="10"/>
  <c r="V151" i="10"/>
  <c r="V147" i="10"/>
  <c r="V143" i="10"/>
  <c r="V139" i="10"/>
  <c r="V135" i="10"/>
  <c r="V131" i="10"/>
  <c r="V127" i="10"/>
  <c r="V123" i="10"/>
  <c r="V119" i="10"/>
  <c r="V115" i="10"/>
  <c r="V111" i="10"/>
  <c r="V107" i="10"/>
  <c r="V103" i="10"/>
  <c r="V99" i="10"/>
  <c r="V95" i="10"/>
  <c r="V91" i="10"/>
  <c r="V87" i="10"/>
  <c r="V83" i="10"/>
  <c r="V79" i="10"/>
  <c r="V75" i="10"/>
  <c r="V71" i="10"/>
  <c r="V67" i="10"/>
  <c r="V63" i="10"/>
  <c r="V59" i="10"/>
  <c r="V55" i="10"/>
  <c r="V51" i="10"/>
  <c r="V47" i="10"/>
  <c r="V43" i="10"/>
  <c r="V39" i="10"/>
  <c r="V35" i="10"/>
  <c r="V31" i="10"/>
  <c r="V27" i="10"/>
  <c r="V23" i="10"/>
  <c r="V19" i="10"/>
  <c r="V15" i="10"/>
  <c r="V11" i="10"/>
  <c r="V7" i="10"/>
  <c r="V3" i="10"/>
  <c r="L2" i="10"/>
  <c r="M3" i="10"/>
  <c r="M4" i="10"/>
  <c r="M5" i="10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2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49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M464" i="10"/>
  <c r="M465" i="10"/>
  <c r="M466" i="10"/>
  <c r="M467" i="10"/>
  <c r="M468" i="10"/>
  <c r="M469" i="10"/>
  <c r="M470" i="10"/>
  <c r="M471" i="10"/>
  <c r="M472" i="10"/>
  <c r="M473" i="10"/>
  <c r="M474" i="10"/>
  <c r="M475" i="10"/>
  <c r="M476" i="10"/>
  <c r="M477" i="10"/>
  <c r="M478" i="10"/>
  <c r="M479" i="10"/>
  <c r="M480" i="10"/>
  <c r="M481" i="10"/>
  <c r="M482" i="10"/>
  <c r="M483" i="10"/>
  <c r="M484" i="10"/>
  <c r="M485" i="10"/>
  <c r="M486" i="10"/>
  <c r="M487" i="10"/>
  <c r="M488" i="10"/>
  <c r="M489" i="10"/>
  <c r="M490" i="10"/>
  <c r="M491" i="10"/>
  <c r="M492" i="10"/>
  <c r="M493" i="10"/>
  <c r="M494" i="10"/>
  <c r="M495" i="10"/>
  <c r="M496" i="10"/>
  <c r="M497" i="10"/>
  <c r="M498" i="10"/>
  <c r="M499" i="10"/>
  <c r="M500" i="10"/>
  <c r="M501" i="10"/>
  <c r="M502" i="10"/>
  <c r="M503" i="10"/>
  <c r="M504" i="10"/>
  <c r="M505" i="10"/>
  <c r="M506" i="10"/>
  <c r="M507" i="10"/>
  <c r="M508" i="10"/>
  <c r="M509" i="10"/>
  <c r="M510" i="10"/>
  <c r="M511" i="10"/>
  <c r="M512" i="10"/>
  <c r="M513" i="10"/>
  <c r="M514" i="10"/>
  <c r="M515" i="10"/>
  <c r="M516" i="10"/>
  <c r="M517" i="10"/>
  <c r="M518" i="10"/>
  <c r="M519" i="10"/>
  <c r="M520" i="10"/>
  <c r="M521" i="10"/>
  <c r="M522" i="10"/>
  <c r="M523" i="10"/>
  <c r="M524" i="10"/>
  <c r="M525" i="10"/>
  <c r="M526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651" i="10"/>
  <c r="M652" i="10"/>
  <c r="M653" i="10"/>
  <c r="M654" i="10"/>
  <c r="M655" i="10"/>
  <c r="M656" i="10"/>
  <c r="M657" i="10"/>
  <c r="M658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M835" i="10"/>
  <c r="M836" i="10"/>
  <c r="M837" i="10"/>
  <c r="M838" i="10"/>
  <c r="M839" i="10"/>
  <c r="M840" i="10"/>
  <c r="M841" i="10"/>
  <c r="M842" i="10"/>
  <c r="M843" i="10"/>
  <c r="M844" i="10"/>
  <c r="M845" i="10"/>
  <c r="M846" i="10"/>
  <c r="M847" i="10"/>
  <c r="M848" i="10"/>
  <c r="M849" i="10"/>
  <c r="M850" i="10"/>
  <c r="M851" i="10"/>
  <c r="M852" i="10"/>
  <c r="M853" i="10"/>
  <c r="M854" i="10"/>
  <c r="M855" i="10"/>
  <c r="M856" i="10"/>
  <c r="M857" i="10"/>
  <c r="M858" i="10"/>
  <c r="M859" i="10"/>
  <c r="M860" i="10"/>
  <c r="M861" i="10"/>
  <c r="M862" i="10"/>
  <c r="M863" i="10"/>
  <c r="M864" i="10"/>
  <c r="M865" i="10"/>
  <c r="M866" i="10"/>
  <c r="M867" i="10"/>
  <c r="M868" i="10"/>
  <c r="M869" i="10"/>
  <c r="M870" i="10"/>
  <c r="M871" i="10"/>
  <c r="M872" i="10"/>
  <c r="M873" i="10"/>
  <c r="M874" i="10"/>
  <c r="M875" i="10"/>
  <c r="M876" i="10"/>
  <c r="M877" i="10"/>
  <c r="M878" i="10"/>
  <c r="M879" i="10"/>
  <c r="M880" i="10"/>
  <c r="M881" i="10"/>
  <c r="M882" i="10"/>
  <c r="M883" i="10"/>
  <c r="M884" i="10"/>
  <c r="M885" i="10"/>
  <c r="M886" i="10"/>
  <c r="M887" i="10"/>
  <c r="M888" i="10"/>
  <c r="M889" i="10"/>
  <c r="M890" i="10"/>
  <c r="M891" i="10"/>
  <c r="M892" i="10"/>
  <c r="M893" i="10"/>
  <c r="M894" i="10"/>
  <c r="M895" i="10"/>
  <c r="M896" i="10"/>
  <c r="M897" i="10"/>
  <c r="M898" i="10"/>
  <c r="M899" i="10"/>
  <c r="M900" i="10"/>
  <c r="M901" i="10"/>
  <c r="M902" i="10"/>
  <c r="M903" i="10"/>
  <c r="M904" i="10"/>
  <c r="M905" i="10"/>
  <c r="M906" i="10"/>
  <c r="M907" i="10"/>
  <c r="M908" i="10"/>
  <c r="M909" i="10"/>
  <c r="M910" i="10"/>
  <c r="M911" i="10"/>
  <c r="M912" i="10"/>
  <c r="M913" i="10"/>
  <c r="M914" i="10"/>
  <c r="M915" i="10"/>
  <c r="M916" i="10"/>
  <c r="M917" i="10"/>
  <c r="M918" i="10"/>
  <c r="M919" i="10"/>
  <c r="M920" i="10"/>
  <c r="M921" i="10"/>
  <c r="M922" i="10"/>
  <c r="M923" i="10"/>
  <c r="M924" i="10"/>
  <c r="M925" i="10"/>
  <c r="M926" i="10"/>
  <c r="M927" i="10"/>
  <c r="M928" i="10"/>
  <c r="M929" i="10"/>
  <c r="M930" i="10"/>
  <c r="M931" i="10"/>
  <c r="M932" i="10"/>
  <c r="M933" i="10"/>
  <c r="M934" i="10"/>
  <c r="M935" i="10"/>
  <c r="M936" i="10"/>
  <c r="M937" i="10"/>
  <c r="M938" i="10"/>
  <c r="M939" i="10"/>
  <c r="M940" i="10"/>
  <c r="M941" i="10"/>
  <c r="M942" i="10"/>
  <c r="M943" i="10"/>
  <c r="M944" i="10"/>
  <c r="M945" i="10"/>
  <c r="M946" i="10"/>
  <c r="M947" i="10"/>
  <c r="M948" i="10"/>
  <c r="M949" i="10"/>
  <c r="M950" i="10"/>
  <c r="M951" i="10"/>
  <c r="M952" i="10"/>
  <c r="M953" i="10"/>
  <c r="M954" i="10"/>
  <c r="M955" i="10"/>
  <c r="M956" i="10"/>
  <c r="M957" i="10"/>
  <c r="M958" i="10"/>
  <c r="M959" i="10"/>
  <c r="M960" i="10"/>
  <c r="M961" i="10"/>
  <c r="M962" i="10"/>
  <c r="M963" i="10"/>
  <c r="M964" i="10"/>
  <c r="M965" i="10"/>
  <c r="M966" i="10"/>
  <c r="M967" i="10"/>
  <c r="M968" i="10"/>
  <c r="M969" i="10"/>
  <c r="M970" i="10"/>
  <c r="M971" i="10"/>
  <c r="M972" i="10"/>
  <c r="M973" i="10"/>
  <c r="M974" i="10"/>
  <c r="M975" i="10"/>
  <c r="M976" i="10"/>
  <c r="M977" i="10"/>
  <c r="M978" i="10"/>
  <c r="M979" i="10"/>
  <c r="M980" i="10"/>
  <c r="M981" i="10"/>
  <c r="M982" i="10"/>
  <c r="M983" i="10"/>
  <c r="M984" i="10"/>
  <c r="M985" i="10"/>
  <c r="M986" i="10"/>
  <c r="M987" i="10"/>
  <c r="M988" i="10"/>
  <c r="M989" i="10"/>
  <c r="M990" i="10"/>
  <c r="M991" i="10"/>
  <c r="M992" i="10"/>
  <c r="M993" i="10"/>
  <c r="M994" i="10"/>
  <c r="M995" i="10"/>
  <c r="M996" i="10"/>
  <c r="M997" i="10"/>
  <c r="M998" i="10"/>
  <c r="M999" i="10"/>
  <c r="M1000" i="10"/>
  <c r="M1001" i="10"/>
  <c r="M1002" i="10"/>
  <c r="M1003" i="10"/>
  <c r="M1004" i="10"/>
  <c r="M1005" i="10"/>
  <c r="M1006" i="10"/>
  <c r="M1007" i="10"/>
  <c r="M1008" i="10"/>
  <c r="M1009" i="10"/>
  <c r="M1010" i="10"/>
  <c r="M1011" i="10"/>
  <c r="M1012" i="10"/>
  <c r="M1013" i="10"/>
  <c r="M1014" i="10"/>
  <c r="M1015" i="10"/>
  <c r="M1016" i="10"/>
  <c r="M1017" i="10"/>
  <c r="M1018" i="10"/>
  <c r="M1019" i="10"/>
  <c r="M1020" i="10"/>
  <c r="M1021" i="10"/>
  <c r="M1022" i="10"/>
  <c r="M1023" i="10"/>
  <c r="M1024" i="10"/>
  <c r="M1025" i="10"/>
  <c r="M1026" i="10"/>
  <c r="M1027" i="10"/>
  <c r="M1028" i="10"/>
  <c r="M1029" i="10"/>
  <c r="M1030" i="10"/>
  <c r="M1031" i="10"/>
  <c r="M1032" i="10"/>
  <c r="M1033" i="10"/>
  <c r="M1034" i="10"/>
  <c r="M1035" i="10"/>
  <c r="M1036" i="10"/>
  <c r="M1037" i="10"/>
  <c r="M1038" i="10"/>
  <c r="M1039" i="10"/>
  <c r="M1040" i="10"/>
  <c r="M1041" i="10"/>
  <c r="M1042" i="10"/>
  <c r="M1043" i="10"/>
  <c r="M1044" i="10"/>
  <c r="M1045" i="10"/>
  <c r="M1046" i="10"/>
  <c r="M1047" i="10"/>
  <c r="M1048" i="10"/>
  <c r="M1049" i="10"/>
  <c r="M1050" i="10"/>
  <c r="M1051" i="10"/>
  <c r="M1052" i="10"/>
  <c r="M1053" i="10"/>
  <c r="M1054" i="10"/>
  <c r="M1055" i="10"/>
  <c r="M1056" i="10"/>
  <c r="M1057" i="10"/>
  <c r="M1058" i="10"/>
  <c r="M1059" i="10"/>
  <c r="M1060" i="10"/>
  <c r="M1061" i="10"/>
  <c r="M1062" i="10"/>
  <c r="M1063" i="10"/>
  <c r="M1064" i="10"/>
  <c r="M1065" i="10"/>
  <c r="M1066" i="10"/>
  <c r="M1067" i="10"/>
  <c r="M1068" i="10"/>
  <c r="M1069" i="10"/>
  <c r="M1070" i="10"/>
  <c r="M1071" i="10"/>
  <c r="M1072" i="10"/>
  <c r="M1073" i="10"/>
  <c r="M1074" i="10"/>
  <c r="M1075" i="10"/>
  <c r="M1076" i="10"/>
  <c r="M1077" i="10"/>
  <c r="M1078" i="10"/>
  <c r="M1079" i="10"/>
  <c r="M1080" i="10"/>
  <c r="M1081" i="10"/>
  <c r="M1082" i="10"/>
  <c r="M1083" i="10"/>
  <c r="M1084" i="10"/>
  <c r="M1085" i="10"/>
  <c r="M1086" i="10"/>
  <c r="M1087" i="10"/>
  <c r="M1088" i="10"/>
  <c r="M1089" i="10"/>
  <c r="M1090" i="10"/>
  <c r="M1091" i="10"/>
  <c r="M1092" i="10"/>
  <c r="M1093" i="10"/>
  <c r="M1094" i="10"/>
  <c r="M1095" i="10"/>
  <c r="M1096" i="10"/>
  <c r="M1097" i="10"/>
  <c r="M1098" i="10"/>
  <c r="M1099" i="10"/>
  <c r="M1100" i="10"/>
  <c r="M1101" i="10"/>
  <c r="M1102" i="10"/>
  <c r="M1103" i="10"/>
  <c r="M1104" i="10"/>
  <c r="M1105" i="10"/>
  <c r="M1106" i="10"/>
  <c r="M1107" i="10"/>
  <c r="M1108" i="10"/>
  <c r="M1109" i="10"/>
  <c r="M1110" i="10"/>
  <c r="M1111" i="10"/>
  <c r="M1112" i="10"/>
  <c r="M1113" i="10"/>
  <c r="M1114" i="10"/>
  <c r="M1115" i="10"/>
  <c r="M1116" i="10"/>
  <c r="M1117" i="10"/>
  <c r="M1118" i="10"/>
  <c r="M1119" i="10"/>
  <c r="M1120" i="10"/>
  <c r="M1121" i="10"/>
  <c r="M1122" i="10"/>
  <c r="M1123" i="10"/>
  <c r="M1124" i="10"/>
  <c r="M1125" i="10"/>
  <c r="M1126" i="10"/>
  <c r="M1127" i="10"/>
  <c r="M1128" i="10"/>
  <c r="M1129" i="10"/>
  <c r="M1130" i="10"/>
  <c r="M1131" i="10"/>
  <c r="M1132" i="10"/>
  <c r="M1133" i="10"/>
  <c r="M1134" i="10"/>
  <c r="M1135" i="10"/>
  <c r="M1136" i="10"/>
  <c r="M1137" i="10"/>
  <c r="M1138" i="10"/>
  <c r="M1139" i="10"/>
  <c r="M1140" i="10"/>
  <c r="M1141" i="10"/>
  <c r="M1142" i="10"/>
  <c r="M1143" i="10"/>
  <c r="M1144" i="10"/>
  <c r="M1145" i="10"/>
  <c r="M1146" i="10"/>
  <c r="M1147" i="10"/>
  <c r="M1148" i="10"/>
  <c r="M1149" i="10"/>
  <c r="M1150" i="10"/>
  <c r="M1151" i="10"/>
  <c r="M1152" i="10"/>
  <c r="M1153" i="10"/>
  <c r="M1154" i="10"/>
  <c r="M1155" i="10"/>
  <c r="M1156" i="10"/>
  <c r="M1157" i="10"/>
  <c r="M1158" i="10"/>
  <c r="M1159" i="10"/>
  <c r="M1160" i="10"/>
  <c r="M1161" i="10"/>
  <c r="M1162" i="10"/>
  <c r="M1163" i="10"/>
  <c r="M1164" i="10"/>
  <c r="M1165" i="10"/>
  <c r="M1166" i="10"/>
  <c r="M1167" i="10"/>
  <c r="M1168" i="10"/>
  <c r="M1169" i="10"/>
  <c r="M1170" i="10"/>
  <c r="M1171" i="10"/>
  <c r="M1172" i="10"/>
  <c r="M1173" i="10"/>
  <c r="M1174" i="10"/>
  <c r="M1175" i="10"/>
  <c r="M1176" i="10"/>
  <c r="M1177" i="10"/>
  <c r="M1178" i="10"/>
  <c r="M1179" i="10"/>
  <c r="M1180" i="10"/>
  <c r="M1181" i="10"/>
  <c r="M1182" i="10"/>
  <c r="M1183" i="10"/>
  <c r="M1184" i="10"/>
  <c r="M1185" i="10"/>
  <c r="M1186" i="10"/>
  <c r="M1187" i="10"/>
  <c r="M1188" i="10"/>
  <c r="M1189" i="10"/>
  <c r="M1190" i="10"/>
  <c r="M1191" i="10"/>
  <c r="M1192" i="10"/>
  <c r="M1193" i="10"/>
  <c r="M1194" i="10"/>
  <c r="M1195" i="10"/>
  <c r="M1196" i="10"/>
  <c r="M1197" i="10"/>
  <c r="M1198" i="10"/>
  <c r="M1199" i="10"/>
  <c r="M1200" i="10"/>
  <c r="M1201" i="10"/>
  <c r="M1202" i="10"/>
  <c r="M1203" i="10"/>
  <c r="M1204" i="10"/>
  <c r="M1205" i="10"/>
  <c r="M1206" i="10"/>
  <c r="M1207" i="10"/>
  <c r="M1208" i="10"/>
  <c r="M1209" i="10"/>
  <c r="M1210" i="10"/>
  <c r="M1211" i="10"/>
  <c r="M1212" i="10"/>
  <c r="M1213" i="10"/>
  <c r="M1214" i="10"/>
  <c r="M1215" i="10"/>
  <c r="M1216" i="10"/>
  <c r="M1217" i="10"/>
  <c r="M1218" i="10"/>
  <c r="M1219" i="10"/>
  <c r="M1220" i="10"/>
  <c r="M1221" i="10"/>
  <c r="M1222" i="10"/>
  <c r="M1223" i="10"/>
  <c r="M1224" i="10"/>
  <c r="M1225" i="10"/>
  <c r="M1226" i="10"/>
  <c r="M1227" i="10"/>
  <c r="M1228" i="10"/>
  <c r="M1229" i="10"/>
  <c r="M1230" i="10"/>
  <c r="M1231" i="10"/>
  <c r="M1232" i="10"/>
  <c r="M1233" i="10"/>
  <c r="M1234" i="10"/>
  <c r="M1235" i="10"/>
  <c r="M1236" i="10"/>
  <c r="M1237" i="10"/>
  <c r="M1238" i="10"/>
  <c r="M1239" i="10"/>
  <c r="M1240" i="10"/>
  <c r="M1241" i="10"/>
  <c r="M1242" i="10"/>
  <c r="M1243" i="10"/>
  <c r="M1244" i="10"/>
  <c r="M1245" i="10"/>
  <c r="M1246" i="10"/>
  <c r="M1247" i="10"/>
  <c r="M1248" i="10"/>
  <c r="M1249" i="10"/>
  <c r="M1250" i="10"/>
  <c r="M1251" i="10"/>
  <c r="M1252" i="10"/>
  <c r="M1253" i="10"/>
  <c r="M1254" i="10"/>
  <c r="M1255" i="10"/>
  <c r="M1256" i="10"/>
  <c r="M1257" i="10"/>
  <c r="M1258" i="10"/>
  <c r="M1259" i="10"/>
  <c r="M1260" i="10"/>
  <c r="M1261" i="10"/>
  <c r="M1262" i="10"/>
  <c r="M1263" i="10"/>
  <c r="M1264" i="10"/>
  <c r="M1265" i="10"/>
  <c r="M1266" i="10"/>
  <c r="M1267" i="10"/>
  <c r="M1268" i="10"/>
  <c r="M1269" i="10"/>
  <c r="M1270" i="10"/>
  <c r="M1271" i="10"/>
  <c r="M1272" i="10"/>
  <c r="M1273" i="10"/>
  <c r="M1274" i="10"/>
  <c r="M1275" i="10"/>
  <c r="M1276" i="10"/>
  <c r="M1277" i="10"/>
  <c r="M1278" i="10"/>
  <c r="M1279" i="10"/>
  <c r="M1280" i="10"/>
  <c r="M1281" i="10"/>
  <c r="M1282" i="10"/>
  <c r="M1283" i="10"/>
  <c r="M1284" i="10"/>
  <c r="M1285" i="10"/>
  <c r="M1286" i="10"/>
  <c r="M1287" i="10"/>
  <c r="M1288" i="10"/>
  <c r="M1289" i="10"/>
  <c r="M1290" i="10"/>
  <c r="M1291" i="10"/>
  <c r="M1292" i="10"/>
  <c r="M1293" i="10"/>
  <c r="M1294" i="10"/>
  <c r="M1295" i="10"/>
  <c r="M1296" i="10"/>
  <c r="M1297" i="10"/>
  <c r="M1298" i="10"/>
  <c r="M1299" i="10"/>
  <c r="M1300" i="10"/>
  <c r="M1301" i="10"/>
  <c r="M1302" i="10"/>
  <c r="M1303" i="10"/>
  <c r="M1304" i="10"/>
  <c r="M1305" i="10"/>
  <c r="M1306" i="10"/>
  <c r="M1307" i="10"/>
  <c r="M1308" i="10"/>
  <c r="M1309" i="10"/>
  <c r="M1310" i="10"/>
  <c r="M1311" i="10"/>
  <c r="M1312" i="10"/>
  <c r="M1313" i="10"/>
  <c r="M1314" i="10"/>
  <c r="M1315" i="10"/>
  <c r="M1316" i="10"/>
  <c r="M1317" i="10"/>
  <c r="M1318" i="10"/>
  <c r="M1319" i="10"/>
  <c r="M1320" i="10"/>
  <c r="M1321" i="10"/>
  <c r="M1322" i="10"/>
  <c r="M1323" i="10"/>
  <c r="M1324" i="10"/>
  <c r="M1325" i="10"/>
  <c r="M1326" i="10"/>
  <c r="M1327" i="10"/>
  <c r="M1328" i="10"/>
  <c r="M1329" i="10"/>
  <c r="M1330" i="10"/>
  <c r="M1331" i="10"/>
  <c r="M1332" i="10"/>
  <c r="M1333" i="10"/>
  <c r="M1334" i="10"/>
  <c r="M1335" i="10"/>
  <c r="M1336" i="10"/>
  <c r="M1337" i="10"/>
  <c r="M1338" i="10"/>
  <c r="M1339" i="10"/>
  <c r="M1340" i="10"/>
  <c r="M1341" i="10"/>
  <c r="M1342" i="10"/>
  <c r="M1343" i="10"/>
  <c r="M1344" i="10"/>
  <c r="M1345" i="10"/>
  <c r="M1346" i="10"/>
  <c r="M1347" i="10"/>
  <c r="M1348" i="10"/>
  <c r="M1349" i="10"/>
  <c r="M1350" i="10"/>
  <c r="M1351" i="10"/>
  <c r="M1352" i="10"/>
  <c r="M1353" i="10"/>
  <c r="M1354" i="10"/>
  <c r="M1355" i="10"/>
  <c r="M1356" i="10"/>
  <c r="M1357" i="10"/>
  <c r="M1358" i="10"/>
  <c r="M1359" i="10"/>
  <c r="M1360" i="10"/>
  <c r="M1361" i="10"/>
  <c r="M1362" i="10"/>
  <c r="M1363" i="10"/>
  <c r="M1364" i="10"/>
  <c r="M1365" i="10"/>
  <c r="M1366" i="10"/>
  <c r="M1367" i="10"/>
  <c r="M1368" i="10"/>
  <c r="M1369" i="10"/>
  <c r="M1370" i="10"/>
  <c r="M1371" i="10"/>
  <c r="M1372" i="10"/>
  <c r="M1373" i="10"/>
  <c r="M1374" i="10"/>
  <c r="M1375" i="10"/>
  <c r="M1376" i="10"/>
  <c r="M1377" i="10"/>
  <c r="M1378" i="10"/>
  <c r="M1379" i="10"/>
  <c r="M1380" i="10"/>
  <c r="M1381" i="10"/>
  <c r="M1382" i="10"/>
  <c r="M1383" i="10"/>
  <c r="M1384" i="10"/>
  <c r="M1385" i="10"/>
  <c r="M1386" i="10"/>
  <c r="M1387" i="10"/>
  <c r="M1388" i="10"/>
  <c r="M1389" i="10"/>
  <c r="M1390" i="10"/>
  <c r="M1391" i="10"/>
  <c r="M1392" i="10"/>
  <c r="M1393" i="10"/>
  <c r="M1394" i="10"/>
  <c r="M1395" i="10"/>
  <c r="M1396" i="10"/>
  <c r="M1397" i="10"/>
  <c r="M1398" i="10"/>
  <c r="M1399" i="10"/>
  <c r="M1400" i="10"/>
  <c r="M1401" i="10"/>
  <c r="M1402" i="10"/>
  <c r="M1403" i="10"/>
  <c r="M1404" i="10"/>
  <c r="M1405" i="10"/>
  <c r="M1406" i="10"/>
  <c r="M1407" i="10"/>
  <c r="M1408" i="10"/>
  <c r="M1409" i="10"/>
  <c r="M1410" i="10"/>
  <c r="M1411" i="10"/>
  <c r="M1412" i="10"/>
  <c r="M1413" i="10"/>
  <c r="M1414" i="10"/>
  <c r="M1415" i="10"/>
  <c r="M1416" i="10"/>
  <c r="M1417" i="10"/>
  <c r="M1418" i="10"/>
  <c r="M1419" i="10"/>
  <c r="M1420" i="10"/>
  <c r="M1421" i="10"/>
  <c r="M1422" i="10"/>
  <c r="M1423" i="10"/>
  <c r="M1424" i="10"/>
  <c r="M1425" i="10"/>
  <c r="M1426" i="10"/>
  <c r="M1427" i="10"/>
  <c r="M1428" i="10"/>
  <c r="M1429" i="10"/>
  <c r="M1430" i="10"/>
  <c r="M1431" i="10"/>
  <c r="M1432" i="10"/>
  <c r="M1433" i="10"/>
  <c r="M1434" i="10"/>
  <c r="M1435" i="10"/>
  <c r="M1436" i="10"/>
  <c r="M1437" i="10"/>
  <c r="M1438" i="10"/>
  <c r="M1439" i="10"/>
  <c r="M1440" i="10"/>
  <c r="M1441" i="10"/>
  <c r="M1442" i="10"/>
  <c r="M1443" i="10"/>
  <c r="M1444" i="10"/>
  <c r="M1445" i="10"/>
  <c r="M1446" i="10"/>
  <c r="M1447" i="10"/>
  <c r="M1448" i="10"/>
  <c r="M1449" i="10"/>
  <c r="M1450" i="10"/>
  <c r="M1451" i="10"/>
  <c r="M1452" i="10"/>
  <c r="M1453" i="10"/>
  <c r="M1454" i="10"/>
  <c r="M1455" i="10"/>
  <c r="M1456" i="10"/>
  <c r="M1457" i="10"/>
  <c r="M1458" i="10"/>
  <c r="M1459" i="10"/>
  <c r="M1460" i="10"/>
  <c r="M1461" i="10"/>
  <c r="M1462" i="10"/>
  <c r="M1463" i="10"/>
  <c r="M1464" i="10"/>
  <c r="M1465" i="10"/>
  <c r="M1466" i="10"/>
  <c r="M1467" i="10"/>
  <c r="M1468" i="10"/>
  <c r="M1469" i="10"/>
  <c r="M1470" i="10"/>
  <c r="M1471" i="10"/>
  <c r="M1472" i="10"/>
  <c r="M1473" i="10"/>
  <c r="M1474" i="10"/>
  <c r="M1475" i="10"/>
  <c r="M1476" i="10"/>
  <c r="M1477" i="10"/>
  <c r="M1478" i="10"/>
  <c r="M1479" i="10"/>
  <c r="M1480" i="10"/>
  <c r="M1481" i="10"/>
  <c r="M1482" i="10"/>
  <c r="M1483" i="10"/>
  <c r="M1484" i="10"/>
  <c r="M1485" i="10"/>
  <c r="M1486" i="10"/>
  <c r="M1487" i="10"/>
  <c r="M1488" i="10"/>
  <c r="M1489" i="10"/>
  <c r="M1490" i="10"/>
  <c r="M1491" i="10"/>
  <c r="M1492" i="10"/>
  <c r="M1493" i="10"/>
  <c r="M1494" i="10"/>
  <c r="M1495" i="10"/>
  <c r="M1496" i="10"/>
  <c r="M1497" i="10"/>
  <c r="M1498" i="10"/>
  <c r="M1499" i="10"/>
  <c r="M1500" i="10"/>
  <c r="M1501" i="10"/>
  <c r="M1502" i="10"/>
  <c r="M1503" i="10"/>
  <c r="M1504" i="10"/>
  <c r="M1505" i="10"/>
  <c r="M1506" i="10"/>
  <c r="M1507" i="10"/>
  <c r="M1508" i="10"/>
  <c r="M1509" i="10"/>
  <c r="M1510" i="10"/>
  <c r="M1511" i="10"/>
  <c r="M1512" i="10"/>
  <c r="M1513" i="10"/>
  <c r="M1514" i="10"/>
  <c r="M1515" i="10"/>
  <c r="M1516" i="10"/>
  <c r="M1517" i="10"/>
  <c r="M1518" i="10"/>
  <c r="M1519" i="10"/>
  <c r="M1520" i="10"/>
  <c r="M1521" i="10"/>
  <c r="M1522" i="10"/>
  <c r="M1523" i="10"/>
  <c r="M1524" i="10"/>
  <c r="M1525" i="10"/>
  <c r="M1526" i="10"/>
  <c r="M1527" i="10"/>
  <c r="M1528" i="10"/>
  <c r="M1529" i="10"/>
  <c r="M1530" i="10"/>
  <c r="M1531" i="10"/>
  <c r="M1532" i="10"/>
  <c r="M1533" i="10"/>
  <c r="M1534" i="10"/>
  <c r="M1535" i="10"/>
  <c r="M1536" i="10"/>
  <c r="M1537" i="10"/>
  <c r="M1538" i="10"/>
  <c r="M1539" i="10"/>
  <c r="M1540" i="10"/>
  <c r="M1541" i="10"/>
  <c r="M1542" i="10"/>
  <c r="M1543" i="10"/>
  <c r="M1544" i="10"/>
  <c r="M1545" i="10"/>
  <c r="M1546" i="10"/>
  <c r="M1547" i="10"/>
  <c r="M1548" i="10"/>
  <c r="M1549" i="10"/>
  <c r="M1550" i="10"/>
  <c r="M1551" i="10"/>
  <c r="M1552" i="10"/>
  <c r="M1553" i="10"/>
  <c r="M1554" i="10"/>
  <c r="M1555" i="10"/>
  <c r="M1556" i="10"/>
  <c r="M1557" i="10"/>
  <c r="M1558" i="10"/>
  <c r="M1559" i="10"/>
  <c r="M1560" i="10"/>
  <c r="M1561" i="10"/>
  <c r="M1562" i="10"/>
  <c r="M1563" i="10"/>
  <c r="M1564" i="10"/>
  <c r="M1565" i="10"/>
  <c r="M1566" i="10"/>
  <c r="M1567" i="10"/>
  <c r="M1568" i="10"/>
  <c r="M1569" i="10"/>
  <c r="M1570" i="10"/>
  <c r="M1571" i="10"/>
  <c r="M1572" i="10"/>
  <c r="M1573" i="10"/>
  <c r="M1574" i="10"/>
  <c r="M1575" i="10"/>
  <c r="M1576" i="10"/>
  <c r="M1577" i="10"/>
  <c r="M1578" i="10"/>
  <c r="M1579" i="10"/>
  <c r="M1580" i="10"/>
  <c r="M1581" i="10"/>
  <c r="M1582" i="10"/>
  <c r="M1583" i="10"/>
  <c r="M1584" i="10"/>
  <c r="M1585" i="10"/>
  <c r="M1586" i="10"/>
  <c r="M1587" i="10"/>
  <c r="M1588" i="10"/>
  <c r="M1589" i="10"/>
  <c r="M1590" i="10"/>
  <c r="M1591" i="10"/>
  <c r="M1592" i="10"/>
  <c r="M1593" i="10"/>
  <c r="M1594" i="10"/>
  <c r="M1595" i="10"/>
  <c r="M1596" i="10"/>
  <c r="M1597" i="10"/>
  <c r="M1598" i="10"/>
  <c r="M1599" i="10"/>
  <c r="M1600" i="10"/>
  <c r="M1601" i="10"/>
  <c r="M1602" i="10"/>
  <c r="M1603" i="10"/>
  <c r="M1604" i="10"/>
  <c r="M1605" i="10"/>
  <c r="M1606" i="10"/>
  <c r="M1607" i="10"/>
  <c r="M1608" i="10"/>
  <c r="M1609" i="10"/>
  <c r="M1610" i="10"/>
  <c r="M1611" i="10"/>
  <c r="M1612" i="10"/>
  <c r="M1613" i="10"/>
  <c r="M1614" i="10"/>
  <c r="M1615" i="10"/>
  <c r="M1616" i="10"/>
  <c r="M1617" i="10"/>
  <c r="M1618" i="10"/>
  <c r="M1619" i="10"/>
  <c r="M1620" i="10"/>
  <c r="M1621" i="10"/>
  <c r="M1622" i="10"/>
  <c r="M1623" i="10"/>
  <c r="M1624" i="10"/>
  <c r="M1625" i="10"/>
  <c r="M1626" i="10"/>
  <c r="M1627" i="10"/>
  <c r="M1628" i="10"/>
  <c r="M1629" i="10"/>
  <c r="M1630" i="10"/>
  <c r="M1631" i="10"/>
  <c r="M1632" i="10"/>
  <c r="M1633" i="10"/>
  <c r="M1634" i="10"/>
  <c r="M1635" i="10"/>
  <c r="M1636" i="10"/>
  <c r="M1637" i="10"/>
  <c r="M1638" i="10"/>
  <c r="M1639" i="10"/>
  <c r="M1640" i="10"/>
  <c r="M1641" i="10"/>
  <c r="M1642" i="10"/>
  <c r="M1643" i="10"/>
  <c r="M1644" i="10"/>
  <c r="M1645" i="10"/>
  <c r="M1646" i="10"/>
  <c r="M1647" i="10"/>
  <c r="M1648" i="10"/>
  <c r="M1649" i="10"/>
  <c r="M1650" i="10"/>
  <c r="M1651" i="10"/>
  <c r="M1652" i="10"/>
  <c r="M1653" i="10"/>
  <c r="M1654" i="10"/>
  <c r="M1655" i="10"/>
  <c r="M1656" i="10"/>
  <c r="M1657" i="10"/>
  <c r="M1658" i="10"/>
  <c r="M1659" i="10"/>
  <c r="M1660" i="10"/>
  <c r="M1661" i="10"/>
  <c r="M1662" i="10"/>
  <c r="M1663" i="10"/>
  <c r="M1664" i="10"/>
  <c r="M1665" i="10"/>
  <c r="M1666" i="10"/>
  <c r="M1667" i="10"/>
  <c r="M1668" i="10"/>
  <c r="M1669" i="10"/>
  <c r="M1670" i="10"/>
  <c r="M1671" i="10"/>
  <c r="M1672" i="10"/>
  <c r="M1673" i="10"/>
  <c r="M1674" i="10"/>
  <c r="M1675" i="10"/>
  <c r="M1676" i="10"/>
  <c r="M1677" i="10"/>
  <c r="M1678" i="10"/>
  <c r="M1679" i="10"/>
  <c r="M1680" i="10"/>
  <c r="M1681" i="10"/>
  <c r="M1682" i="10"/>
  <c r="M1683" i="10"/>
  <c r="M1684" i="10"/>
  <c r="M1685" i="10"/>
  <c r="M1686" i="10"/>
  <c r="M1687" i="10"/>
  <c r="M1688" i="10"/>
  <c r="M1689" i="10"/>
  <c r="M1690" i="10"/>
  <c r="M1691" i="10"/>
  <c r="M1692" i="10"/>
  <c r="M1693" i="10"/>
  <c r="M1694" i="10"/>
  <c r="M1695" i="10"/>
  <c r="M1696" i="10"/>
  <c r="M1697" i="10"/>
  <c r="M1698" i="10"/>
  <c r="M1699" i="10"/>
  <c r="M1700" i="10"/>
  <c r="M1701" i="10"/>
  <c r="M1702" i="10"/>
  <c r="M1703" i="10"/>
  <c r="M1704" i="10"/>
  <c r="M1705" i="10"/>
  <c r="M1706" i="10"/>
  <c r="M1707" i="10"/>
  <c r="M1708" i="10"/>
  <c r="M1709" i="10"/>
  <c r="M1710" i="10"/>
  <c r="M1711" i="10"/>
  <c r="M1712" i="10"/>
  <c r="M1713" i="10"/>
  <c r="M1714" i="10"/>
  <c r="M1715" i="10"/>
  <c r="M1716" i="10"/>
  <c r="M1717" i="10"/>
  <c r="M1718" i="10"/>
  <c r="M1719" i="10"/>
  <c r="M1720" i="10"/>
  <c r="M1721" i="10"/>
  <c r="M1722" i="10"/>
  <c r="M1723" i="10"/>
  <c r="M1724" i="10"/>
  <c r="M1725" i="10"/>
  <c r="M1726" i="10"/>
  <c r="M1727" i="10"/>
  <c r="M1728" i="10"/>
  <c r="M1729" i="10"/>
  <c r="M1730" i="10"/>
  <c r="M1731" i="10"/>
  <c r="M1732" i="10"/>
  <c r="M1733" i="10"/>
  <c r="M1734" i="10"/>
  <c r="M1735" i="10"/>
  <c r="M1736" i="10"/>
  <c r="M1737" i="10"/>
  <c r="M1738" i="10"/>
  <c r="M1739" i="10"/>
  <c r="M1740" i="10"/>
  <c r="M1741" i="10"/>
  <c r="M1742" i="10"/>
  <c r="M1743" i="10"/>
  <c r="M1744" i="10"/>
  <c r="M1745" i="10"/>
  <c r="M1746" i="10"/>
  <c r="M1747" i="10"/>
  <c r="M1748" i="10"/>
  <c r="M1749" i="10"/>
  <c r="M1750" i="10"/>
  <c r="M1751" i="10"/>
  <c r="M1752" i="10"/>
  <c r="M1753" i="10"/>
  <c r="M1754" i="10"/>
  <c r="M1755" i="10"/>
  <c r="M1756" i="10"/>
  <c r="M1757" i="10"/>
  <c r="M1758" i="10"/>
  <c r="M1759" i="10"/>
  <c r="M1760" i="10"/>
  <c r="M1761" i="10"/>
  <c r="M1762" i="10"/>
  <c r="M1763" i="10"/>
  <c r="M1764" i="10"/>
  <c r="M1765" i="10"/>
  <c r="M1766" i="10"/>
  <c r="M1767" i="10"/>
  <c r="M1768" i="10"/>
  <c r="M1769" i="10"/>
  <c r="M1770" i="10"/>
  <c r="M1771" i="10"/>
  <c r="M1772" i="10"/>
  <c r="M1773" i="10"/>
  <c r="M1774" i="10"/>
  <c r="M1775" i="10"/>
  <c r="M1776" i="10"/>
  <c r="M1777" i="10"/>
  <c r="M1778" i="10"/>
  <c r="M1779" i="10"/>
  <c r="M1780" i="10"/>
  <c r="M1781" i="10"/>
  <c r="M1782" i="10"/>
  <c r="M1783" i="10"/>
  <c r="M1784" i="10"/>
  <c r="M1785" i="10"/>
  <c r="M1786" i="10"/>
  <c r="M1787" i="10"/>
  <c r="M1788" i="10"/>
  <c r="M1789" i="10"/>
  <c r="M1790" i="10"/>
  <c r="M1791" i="10"/>
  <c r="M1792" i="10"/>
  <c r="M1793" i="10"/>
  <c r="M1794" i="10"/>
  <c r="M1795" i="10"/>
  <c r="M1796" i="10"/>
  <c r="M1797" i="10"/>
  <c r="M1798" i="10"/>
  <c r="M1799" i="10"/>
  <c r="M1800" i="10"/>
  <c r="M1801" i="10"/>
  <c r="M1802" i="10"/>
  <c r="M1803" i="10"/>
  <c r="M1804" i="10"/>
  <c r="M1805" i="10"/>
  <c r="M1806" i="10"/>
  <c r="M1807" i="10"/>
  <c r="M1808" i="10"/>
  <c r="M1809" i="10"/>
  <c r="M1810" i="10"/>
  <c r="M1811" i="10"/>
  <c r="M1812" i="10"/>
  <c r="M1813" i="10"/>
  <c r="M1814" i="10"/>
  <c r="M1815" i="10"/>
  <c r="M1816" i="10"/>
  <c r="M1817" i="10"/>
  <c r="M1818" i="10"/>
  <c r="M1819" i="10"/>
  <c r="M1820" i="10"/>
  <c r="M1821" i="10"/>
  <c r="M1822" i="10"/>
  <c r="M1823" i="10"/>
  <c r="M1824" i="10"/>
  <c r="M1825" i="10"/>
  <c r="M1826" i="10"/>
  <c r="M1827" i="10"/>
  <c r="M1828" i="10"/>
  <c r="M1829" i="10"/>
  <c r="M1830" i="10"/>
  <c r="M1831" i="10"/>
  <c r="M1832" i="10"/>
  <c r="M1833" i="10"/>
  <c r="M1834" i="10"/>
  <c r="M1835" i="10"/>
  <c r="M1836" i="10"/>
  <c r="M1837" i="10"/>
  <c r="M1838" i="10"/>
  <c r="M1839" i="10"/>
  <c r="M1840" i="10"/>
  <c r="M1841" i="10"/>
  <c r="M1842" i="10"/>
  <c r="M1843" i="10"/>
  <c r="M1844" i="10"/>
  <c r="M1845" i="10"/>
  <c r="M1846" i="10"/>
  <c r="M1847" i="10"/>
  <c r="M1848" i="10"/>
  <c r="M1849" i="10"/>
  <c r="M1850" i="10"/>
  <c r="M1851" i="10"/>
  <c r="M1852" i="10"/>
  <c r="M1853" i="10"/>
  <c r="M1854" i="10"/>
  <c r="M1855" i="10"/>
  <c r="M1856" i="10"/>
  <c r="M1857" i="10"/>
  <c r="M1858" i="10"/>
  <c r="M1859" i="10"/>
  <c r="M1860" i="10"/>
  <c r="M1861" i="10"/>
  <c r="M1862" i="10"/>
  <c r="M1863" i="10"/>
  <c r="M1864" i="10"/>
  <c r="M1865" i="10"/>
  <c r="M1866" i="10"/>
  <c r="M1867" i="10"/>
  <c r="M1868" i="10"/>
  <c r="M1869" i="10"/>
  <c r="M1870" i="10"/>
  <c r="M1871" i="10"/>
  <c r="M1872" i="10"/>
  <c r="M1873" i="10"/>
  <c r="M1874" i="10"/>
  <c r="M1875" i="10"/>
  <c r="M1876" i="10"/>
  <c r="M1877" i="10"/>
  <c r="M1878" i="10"/>
  <c r="M1879" i="10"/>
  <c r="M1880" i="10"/>
  <c r="M1881" i="10"/>
  <c r="M1882" i="10"/>
  <c r="M1883" i="10"/>
  <c r="M1884" i="10"/>
  <c r="M1885" i="10"/>
  <c r="M1886" i="10"/>
  <c r="M1887" i="10"/>
  <c r="M1888" i="10"/>
  <c r="M1889" i="10"/>
  <c r="M1890" i="10"/>
  <c r="M1891" i="10"/>
  <c r="M1892" i="10"/>
  <c r="M1893" i="10"/>
  <c r="M1894" i="10"/>
  <c r="M1895" i="10"/>
  <c r="M1896" i="10"/>
  <c r="M1897" i="10"/>
  <c r="M1898" i="10"/>
  <c r="M1899" i="10"/>
  <c r="M1900" i="10"/>
  <c r="M1901" i="10"/>
  <c r="M1902" i="10"/>
  <c r="M1903" i="10"/>
  <c r="M1904" i="10"/>
  <c r="M1905" i="10"/>
  <c r="M1906" i="10"/>
  <c r="M1907" i="10"/>
  <c r="M1908" i="10"/>
  <c r="M1909" i="10"/>
  <c r="M1910" i="10"/>
  <c r="M1911" i="10"/>
  <c r="M1912" i="10"/>
  <c r="M1913" i="10"/>
  <c r="M1914" i="10"/>
  <c r="M1915" i="10"/>
  <c r="M1916" i="10"/>
  <c r="M1917" i="10"/>
  <c r="M1918" i="10"/>
  <c r="M1919" i="10"/>
  <c r="M1920" i="10"/>
  <c r="M1921" i="10"/>
  <c r="M1922" i="10"/>
  <c r="M1923" i="10"/>
  <c r="M1924" i="10"/>
  <c r="M1925" i="10"/>
  <c r="M1926" i="10"/>
  <c r="M1927" i="10"/>
  <c r="M1928" i="10"/>
  <c r="M1929" i="10"/>
  <c r="M1930" i="10"/>
  <c r="M1931" i="10"/>
  <c r="M1932" i="10"/>
  <c r="M1933" i="10"/>
  <c r="M1934" i="10"/>
  <c r="M1935" i="10"/>
  <c r="M1936" i="10"/>
  <c r="M1937" i="10"/>
  <c r="M1938" i="10"/>
  <c r="M1939" i="10"/>
  <c r="M1940" i="10"/>
  <c r="M1941" i="10"/>
  <c r="M1942" i="10"/>
  <c r="M1943" i="10"/>
  <c r="M1944" i="10"/>
  <c r="M1945" i="10"/>
  <c r="M1946" i="10"/>
  <c r="M1947" i="10"/>
  <c r="M1948" i="10"/>
  <c r="M1949" i="10"/>
  <c r="M1950" i="10"/>
  <c r="M1951" i="10"/>
  <c r="M1952" i="10"/>
  <c r="M1953" i="10"/>
  <c r="M1954" i="10"/>
  <c r="M1955" i="10"/>
  <c r="M1956" i="10"/>
  <c r="M1957" i="10"/>
  <c r="M1958" i="10"/>
  <c r="M1959" i="10"/>
  <c r="M1960" i="10"/>
  <c r="M1961" i="10"/>
  <c r="M1962" i="10"/>
  <c r="M1963" i="10"/>
  <c r="M1964" i="10"/>
  <c r="M1965" i="10"/>
  <c r="M1966" i="10"/>
  <c r="M1967" i="10"/>
  <c r="M1968" i="10"/>
  <c r="M1969" i="10"/>
  <c r="M1970" i="10"/>
  <c r="M1971" i="10"/>
  <c r="M1972" i="10"/>
  <c r="M1973" i="10"/>
  <c r="M1974" i="10"/>
  <c r="M1975" i="10"/>
  <c r="M1976" i="10"/>
  <c r="M1977" i="10"/>
  <c r="M1978" i="10"/>
  <c r="M1979" i="10"/>
  <c r="M1980" i="10"/>
  <c r="M1981" i="10"/>
  <c r="M1982" i="10"/>
  <c r="M1983" i="10"/>
  <c r="M1984" i="10"/>
  <c r="M1985" i="10"/>
  <c r="M1986" i="10"/>
  <c r="M1987" i="10"/>
  <c r="M1988" i="10"/>
  <c r="M1989" i="10"/>
  <c r="M1990" i="10"/>
  <c r="M1991" i="10"/>
  <c r="M1992" i="10"/>
  <c r="M1993" i="10"/>
  <c r="M1994" i="10"/>
  <c r="M1995" i="10"/>
  <c r="M1996" i="10"/>
  <c r="M1997" i="10"/>
  <c r="M1998" i="10"/>
  <c r="M1999" i="10"/>
  <c r="M2000" i="10"/>
  <c r="M2001" i="10"/>
  <c r="M2002" i="10"/>
  <c r="M2003" i="10"/>
  <c r="M2004" i="10"/>
  <c r="M2005" i="10"/>
  <c r="M2006" i="10"/>
  <c r="M2007" i="10"/>
  <c r="M2008" i="10"/>
  <c r="M2009" i="10"/>
  <c r="M2010" i="10"/>
  <c r="M2011" i="10"/>
  <c r="M2012" i="10"/>
  <c r="M2013" i="10"/>
  <c r="M2014" i="10"/>
  <c r="M2015" i="10"/>
  <c r="M2016" i="10"/>
  <c r="M2017" i="10"/>
  <c r="M2018" i="10"/>
  <c r="M2019" i="10"/>
  <c r="M2020" i="10"/>
  <c r="M2021" i="10"/>
  <c r="M2022" i="10"/>
  <c r="M2023" i="10"/>
  <c r="M2024" i="10"/>
  <c r="M2025" i="10"/>
  <c r="M2026" i="10"/>
  <c r="M2027" i="10"/>
  <c r="M2028" i="10"/>
  <c r="M2029" i="10"/>
  <c r="M2030" i="10"/>
  <c r="M2031" i="10"/>
  <c r="M2032" i="10"/>
  <c r="M2033" i="10"/>
  <c r="M2034" i="10"/>
  <c r="M2035" i="10"/>
  <c r="M2036" i="10"/>
  <c r="M2037" i="10"/>
  <c r="M2038" i="10"/>
  <c r="M2039" i="10"/>
  <c r="M2040" i="10"/>
  <c r="M2041" i="10"/>
  <c r="M2042" i="10"/>
  <c r="M2043" i="10"/>
  <c r="M2044" i="10"/>
  <c r="M2045" i="10"/>
  <c r="M2046" i="10"/>
  <c r="M2047" i="10"/>
  <c r="M2048" i="10"/>
  <c r="M2049" i="10"/>
  <c r="M2050" i="10"/>
  <c r="M2051" i="10"/>
  <c r="M2052" i="10"/>
  <c r="M2053" i="10"/>
  <c r="M2054" i="10"/>
  <c r="M2055" i="10"/>
  <c r="M2056" i="10"/>
  <c r="M2057" i="10"/>
  <c r="M2058" i="10"/>
  <c r="M2059" i="10"/>
  <c r="M2060" i="10"/>
  <c r="M2061" i="10"/>
  <c r="M2062" i="10"/>
  <c r="M2063" i="10"/>
  <c r="M2064" i="10"/>
  <c r="M2065" i="10"/>
  <c r="M2066" i="10"/>
  <c r="M2067" i="10"/>
  <c r="M2068" i="10"/>
  <c r="M2069" i="10"/>
  <c r="M2070" i="10"/>
  <c r="M2071" i="10"/>
  <c r="M2072" i="10"/>
  <c r="M2073" i="10"/>
  <c r="M2074" i="10"/>
  <c r="M2075" i="10"/>
  <c r="M2076" i="10"/>
  <c r="M2077" i="10"/>
  <c r="M2078" i="10"/>
  <c r="M2079" i="10"/>
  <c r="M2080" i="10"/>
  <c r="M2081" i="10"/>
  <c r="M2082" i="10"/>
  <c r="M2083" i="10"/>
  <c r="M2084" i="10"/>
  <c r="M2085" i="10"/>
  <c r="M2086" i="10"/>
  <c r="M2087" i="10"/>
  <c r="M2088" i="10"/>
  <c r="M2089" i="10"/>
  <c r="M2090" i="10"/>
  <c r="M2091" i="10"/>
  <c r="M2092" i="10"/>
  <c r="M2093" i="10"/>
  <c r="M2094" i="10"/>
  <c r="M2095" i="10"/>
  <c r="M2096" i="10"/>
  <c r="M2097" i="10"/>
  <c r="M2098" i="10"/>
  <c r="M2099" i="10"/>
  <c r="M2100" i="10"/>
  <c r="M2101" i="10"/>
  <c r="M2102" i="10"/>
  <c r="M2103" i="10"/>
  <c r="M2104" i="10"/>
  <c r="M2105" i="10"/>
  <c r="M2106" i="10"/>
  <c r="M2107" i="10"/>
  <c r="M2108" i="10"/>
  <c r="M2109" i="10"/>
  <c r="M2110" i="10"/>
  <c r="M2111" i="10"/>
  <c r="M2112" i="10"/>
  <c r="M2113" i="10"/>
  <c r="M2114" i="10"/>
  <c r="M2115" i="10"/>
  <c r="M2116" i="10"/>
  <c r="M2117" i="10"/>
  <c r="M2118" i="10"/>
  <c r="M2119" i="10"/>
  <c r="M2120" i="10"/>
  <c r="M2121" i="10"/>
  <c r="M2122" i="10"/>
  <c r="M2123" i="10"/>
  <c r="M2124" i="10"/>
  <c r="M2125" i="10"/>
  <c r="M2126" i="10"/>
  <c r="M2127" i="10"/>
  <c r="M2128" i="10"/>
  <c r="M2129" i="10"/>
  <c r="M2130" i="10"/>
  <c r="M2131" i="10"/>
  <c r="M2132" i="10"/>
  <c r="M2133" i="10"/>
  <c r="M2134" i="10"/>
  <c r="M2135" i="10"/>
  <c r="M2136" i="10"/>
  <c r="M2137" i="10"/>
  <c r="M2138" i="10"/>
  <c r="M2139" i="10"/>
  <c r="M2140" i="10"/>
  <c r="M2141" i="10"/>
  <c r="M2142" i="10"/>
  <c r="M2143" i="10"/>
  <c r="M2144" i="10"/>
  <c r="M2145" i="10"/>
  <c r="M2146" i="10"/>
  <c r="M2147" i="10"/>
  <c r="M2148" i="10"/>
  <c r="M2149" i="10"/>
  <c r="M2150" i="10"/>
  <c r="M2151" i="10"/>
  <c r="M2152" i="10"/>
  <c r="M2153" i="10"/>
  <c r="M2154" i="10"/>
  <c r="M2155" i="10"/>
  <c r="M2156" i="10"/>
  <c r="M2157" i="10"/>
  <c r="M2158" i="10"/>
  <c r="M2159" i="10"/>
  <c r="M2160" i="10"/>
  <c r="M2161" i="10"/>
  <c r="M2162" i="10"/>
  <c r="M2163" i="10"/>
  <c r="M2164" i="10"/>
  <c r="M2165" i="10"/>
  <c r="M2166" i="10"/>
  <c r="M2167" i="10"/>
  <c r="M2168" i="10"/>
  <c r="M2169" i="10"/>
  <c r="M2170" i="10"/>
  <c r="M2171" i="10"/>
  <c r="M2172" i="10"/>
  <c r="M2173" i="10"/>
  <c r="M2174" i="10"/>
  <c r="M2175" i="10"/>
  <c r="M2176" i="10"/>
  <c r="M2177" i="10"/>
  <c r="M2178" i="10"/>
  <c r="M2179" i="10"/>
  <c r="M2180" i="10"/>
  <c r="M2181" i="10"/>
  <c r="M2182" i="10"/>
  <c r="M2183" i="10"/>
  <c r="M2184" i="10"/>
  <c r="M2185" i="10"/>
  <c r="M2186" i="10"/>
  <c r="M2187" i="10"/>
  <c r="M2188" i="10"/>
  <c r="M2189" i="10"/>
  <c r="M2190" i="10"/>
  <c r="M2191" i="10"/>
  <c r="M2192" i="10"/>
  <c r="M2193" i="10"/>
  <c r="M2194" i="10"/>
  <c r="M2195" i="10"/>
  <c r="M2196" i="10"/>
  <c r="M2197" i="10"/>
  <c r="M2198" i="10"/>
  <c r="M2199" i="10"/>
  <c r="M2200" i="10"/>
  <c r="M2201" i="10"/>
  <c r="M2202" i="10"/>
  <c r="M2203" i="10"/>
  <c r="M2204" i="10"/>
  <c r="M2205" i="10"/>
  <c r="M2206" i="10"/>
  <c r="M2207" i="10"/>
  <c r="M2208" i="10"/>
  <c r="M2209" i="10"/>
  <c r="M2210" i="10"/>
  <c r="M2211" i="10"/>
  <c r="M2212" i="10"/>
  <c r="M2213" i="10"/>
  <c r="M2214" i="10"/>
  <c r="M2215" i="10"/>
  <c r="M2216" i="10"/>
  <c r="M2217" i="10"/>
  <c r="M2218" i="10"/>
  <c r="M2219" i="10"/>
  <c r="M2220" i="10"/>
  <c r="M2221" i="10"/>
  <c r="M2222" i="10"/>
  <c r="M2223" i="10"/>
  <c r="M2224" i="10"/>
  <c r="M2225" i="10"/>
  <c r="M2226" i="10"/>
  <c r="M2227" i="10"/>
  <c r="M2228" i="10"/>
  <c r="M2229" i="10"/>
  <c r="M2230" i="10"/>
  <c r="M2231" i="10"/>
  <c r="M2232" i="10"/>
  <c r="M2233" i="10"/>
  <c r="M2234" i="10"/>
  <c r="M2235" i="10"/>
  <c r="M2236" i="10"/>
  <c r="M2237" i="10"/>
  <c r="M2238" i="10"/>
  <c r="M2239" i="10"/>
  <c r="M2240" i="10"/>
  <c r="M2241" i="10"/>
  <c r="M2242" i="10"/>
  <c r="M2243" i="10"/>
  <c r="M2244" i="10"/>
  <c r="M2245" i="10"/>
  <c r="M2246" i="10"/>
  <c r="M2247" i="10"/>
  <c r="M2248" i="10"/>
  <c r="M2249" i="10"/>
  <c r="M2250" i="10"/>
  <c r="M2251" i="10"/>
  <c r="M2252" i="10"/>
  <c r="M2253" i="10"/>
  <c r="M2254" i="10"/>
  <c r="M2255" i="10"/>
  <c r="M2256" i="10"/>
  <c r="M2257" i="10"/>
  <c r="M2258" i="10"/>
  <c r="M2259" i="10"/>
  <c r="M2260" i="10"/>
  <c r="M2261" i="10"/>
  <c r="M2262" i="10"/>
  <c r="M2263" i="10"/>
  <c r="M2264" i="10"/>
  <c r="M2265" i="10"/>
  <c r="M2266" i="10"/>
  <c r="M2267" i="10"/>
  <c r="M2268" i="10"/>
  <c r="M2269" i="10"/>
  <c r="M2270" i="10"/>
  <c r="M2271" i="10"/>
  <c r="M2272" i="10"/>
  <c r="M2273" i="10"/>
  <c r="M2274" i="10"/>
  <c r="M2275" i="10"/>
  <c r="M2276" i="10"/>
  <c r="M2277" i="10"/>
  <c r="M2278" i="10"/>
  <c r="M2279" i="10"/>
  <c r="M2280" i="10"/>
  <c r="M2281" i="10"/>
  <c r="M2282" i="10"/>
  <c r="M2283" i="10"/>
  <c r="M2284" i="10"/>
  <c r="M2285" i="10"/>
  <c r="M2286" i="10"/>
  <c r="M2287" i="10"/>
  <c r="M2288" i="10"/>
  <c r="M2289" i="10"/>
  <c r="M2290" i="10"/>
  <c r="M2291" i="10"/>
  <c r="M2292" i="10"/>
  <c r="M2293" i="10"/>
  <c r="M2294" i="10"/>
  <c r="M2295" i="10"/>
  <c r="M2296" i="10"/>
  <c r="M2297" i="10"/>
  <c r="M2298" i="10"/>
  <c r="M2299" i="10"/>
  <c r="M2300" i="10"/>
  <c r="M2301" i="10"/>
  <c r="M2302" i="10"/>
  <c r="M2303" i="10"/>
  <c r="M2304" i="10"/>
  <c r="M2305" i="10"/>
  <c r="M2306" i="10"/>
  <c r="M2307" i="10"/>
  <c r="M2308" i="10"/>
  <c r="M2309" i="10"/>
  <c r="M2310" i="10"/>
  <c r="M2311" i="10"/>
  <c r="M2312" i="10"/>
  <c r="M2313" i="10"/>
  <c r="M2314" i="10"/>
  <c r="M2315" i="10"/>
  <c r="M2316" i="10"/>
  <c r="M2317" i="10"/>
  <c r="M2318" i="10"/>
  <c r="M2319" i="10"/>
  <c r="M2320" i="10"/>
  <c r="M2321" i="10"/>
  <c r="M2322" i="10"/>
  <c r="M2323" i="10"/>
  <c r="M2324" i="10"/>
  <c r="M2325" i="10"/>
  <c r="M2326" i="10"/>
  <c r="M2327" i="10"/>
  <c r="M2328" i="10"/>
  <c r="M2329" i="10"/>
  <c r="M2330" i="10"/>
  <c r="M2331" i="10"/>
  <c r="M2332" i="10"/>
  <c r="M2333" i="10"/>
  <c r="M2334" i="10"/>
  <c r="M2335" i="10"/>
  <c r="M2336" i="10"/>
  <c r="M2337" i="10"/>
  <c r="M2338" i="10"/>
  <c r="M2339" i="10"/>
  <c r="M2340" i="10"/>
  <c r="M2341" i="10"/>
  <c r="M2342" i="10"/>
  <c r="M2343" i="10"/>
  <c r="M2344" i="10"/>
  <c r="M2345" i="10"/>
  <c r="M2346" i="10"/>
  <c r="M2347" i="10"/>
  <c r="M2348" i="10"/>
  <c r="M2349" i="10"/>
  <c r="M2350" i="10"/>
  <c r="M2351" i="10"/>
  <c r="M2352" i="10"/>
  <c r="M2353" i="10"/>
  <c r="M2354" i="10"/>
  <c r="M2355" i="10"/>
  <c r="M2356" i="10"/>
  <c r="M2357" i="10"/>
  <c r="M2358" i="10"/>
  <c r="M2359" i="10"/>
  <c r="M2360" i="10"/>
  <c r="M2361" i="10"/>
  <c r="M2362" i="10"/>
  <c r="M2363" i="10"/>
  <c r="M2364" i="10"/>
  <c r="M2365" i="10"/>
  <c r="M2366" i="10"/>
  <c r="M2367" i="10"/>
  <c r="M2368" i="10"/>
  <c r="M2369" i="10"/>
  <c r="M2370" i="10"/>
  <c r="M2371" i="10"/>
  <c r="M2372" i="10"/>
  <c r="M2373" i="10"/>
  <c r="M2374" i="10"/>
  <c r="M2375" i="10"/>
  <c r="M2376" i="10"/>
  <c r="M2377" i="10"/>
  <c r="M2378" i="10"/>
  <c r="M2379" i="10"/>
  <c r="M2380" i="10"/>
  <c r="M2381" i="10"/>
  <c r="M2382" i="10"/>
  <c r="M2383" i="10"/>
  <c r="M2384" i="10"/>
  <c r="M2385" i="10"/>
  <c r="M2386" i="10"/>
  <c r="M2387" i="10"/>
  <c r="M2388" i="10"/>
  <c r="M2389" i="10"/>
  <c r="M2390" i="10"/>
  <c r="M2391" i="10"/>
  <c r="M2392" i="10"/>
  <c r="M2393" i="10"/>
  <c r="M2394" i="10"/>
  <c r="M2395" i="10"/>
  <c r="M2396" i="10"/>
  <c r="M2397" i="10"/>
  <c r="M2398" i="10"/>
  <c r="M2399" i="10"/>
  <c r="M2400" i="10"/>
  <c r="M2401" i="10"/>
  <c r="M2402" i="10"/>
  <c r="M2403" i="10"/>
  <c r="M2404" i="10"/>
  <c r="M2405" i="10"/>
  <c r="M2406" i="10"/>
  <c r="M2407" i="10"/>
  <c r="M2408" i="10"/>
  <c r="M2409" i="10"/>
  <c r="M2410" i="10"/>
  <c r="M2411" i="10"/>
  <c r="M2412" i="10"/>
  <c r="M2413" i="10"/>
  <c r="M2414" i="10"/>
  <c r="M2415" i="10"/>
  <c r="M2416" i="10"/>
  <c r="M2417" i="10"/>
  <c r="M2418" i="10"/>
  <c r="M2419" i="10"/>
  <c r="M2420" i="10"/>
  <c r="M2421" i="10"/>
  <c r="M2422" i="10"/>
  <c r="M2423" i="10"/>
  <c r="M2424" i="10"/>
  <c r="M2425" i="10"/>
  <c r="M2426" i="10"/>
  <c r="M2427" i="10"/>
  <c r="M2428" i="10"/>
  <c r="M2429" i="10"/>
  <c r="M2430" i="10"/>
  <c r="M2431" i="10"/>
  <c r="M2432" i="10"/>
  <c r="M2433" i="10"/>
  <c r="M2434" i="10"/>
  <c r="M2435" i="10"/>
  <c r="M2436" i="10"/>
  <c r="M2437" i="10"/>
  <c r="M2438" i="10"/>
  <c r="M2439" i="10"/>
  <c r="M2440" i="10"/>
  <c r="M2441" i="10"/>
  <c r="M2442" i="10"/>
  <c r="M2443" i="10"/>
  <c r="M2444" i="10"/>
  <c r="M2445" i="10"/>
  <c r="M2446" i="10"/>
  <c r="M2447" i="10"/>
  <c r="M2448" i="10"/>
  <c r="M2449" i="10"/>
  <c r="M2450" i="10"/>
  <c r="M2451" i="10"/>
  <c r="M2452" i="10"/>
  <c r="M2453" i="10"/>
  <c r="M2454" i="10"/>
  <c r="M2455" i="10"/>
  <c r="M2456" i="10"/>
  <c r="M2457" i="10"/>
  <c r="M2458" i="10"/>
  <c r="M2459" i="10"/>
  <c r="M2460" i="10"/>
  <c r="M2461" i="10"/>
  <c r="M2462" i="10"/>
  <c r="M2463" i="10"/>
  <c r="M2464" i="10"/>
  <c r="M2465" i="10"/>
  <c r="M2466" i="10"/>
  <c r="M2467" i="10"/>
  <c r="M2468" i="10"/>
  <c r="M2469" i="10"/>
  <c r="M2470" i="10"/>
  <c r="M2471" i="10"/>
  <c r="M2472" i="10"/>
  <c r="M2473" i="10"/>
  <c r="M2474" i="10"/>
  <c r="M2475" i="10"/>
  <c r="M2476" i="10"/>
  <c r="M2477" i="10"/>
  <c r="M2478" i="10"/>
  <c r="M2479" i="10"/>
  <c r="M2480" i="10"/>
  <c r="M2481" i="10"/>
  <c r="M2482" i="10"/>
  <c r="M2483" i="10"/>
  <c r="M2484" i="10"/>
  <c r="M2485" i="10"/>
  <c r="M2486" i="10"/>
  <c r="M2487" i="10"/>
  <c r="M2488" i="10"/>
  <c r="M2489" i="10"/>
  <c r="M2490" i="10"/>
  <c r="M2491" i="10"/>
  <c r="M2492" i="10"/>
  <c r="M2493" i="10"/>
  <c r="M2494" i="10"/>
  <c r="M2495" i="10"/>
  <c r="M2496" i="10"/>
  <c r="M2497" i="10"/>
  <c r="M2498" i="10"/>
  <c r="M2499" i="10"/>
  <c r="M2500" i="10"/>
  <c r="M2501" i="10"/>
  <c r="M2502" i="10"/>
  <c r="M2503" i="10"/>
  <c r="M2504" i="10"/>
  <c r="M2505" i="10"/>
  <c r="M2506" i="10"/>
  <c r="M2507" i="10"/>
  <c r="M2508" i="10"/>
  <c r="M2509" i="10"/>
  <c r="M2510" i="10"/>
  <c r="M2511" i="10"/>
  <c r="M2512" i="10"/>
  <c r="M2513" i="10"/>
  <c r="M2514" i="10"/>
  <c r="M2515" i="10"/>
  <c r="M2516" i="10"/>
  <c r="M2517" i="10"/>
  <c r="M2518" i="10"/>
  <c r="M2519" i="10"/>
  <c r="M2520" i="10"/>
  <c r="M2521" i="10"/>
  <c r="M2522" i="10"/>
  <c r="M2523" i="10"/>
  <c r="M2524" i="10"/>
  <c r="M2525" i="10"/>
  <c r="M2526" i="10"/>
  <c r="M2527" i="10"/>
  <c r="M2528" i="10"/>
  <c r="M2529" i="10"/>
  <c r="M2530" i="10"/>
  <c r="M2531" i="10"/>
  <c r="M2532" i="10"/>
  <c r="M2533" i="10"/>
  <c r="M2534" i="10"/>
  <c r="M2535" i="10"/>
  <c r="M2536" i="10"/>
  <c r="M2537" i="10"/>
  <c r="M2538" i="10"/>
  <c r="M2539" i="10"/>
  <c r="M2540" i="10"/>
  <c r="M2541" i="10"/>
  <c r="M2542" i="10"/>
  <c r="M2543" i="10"/>
  <c r="M2544" i="10"/>
  <c r="M2545" i="10"/>
  <c r="M2546" i="10"/>
  <c r="M2547" i="10"/>
  <c r="M2548" i="10"/>
  <c r="M2549" i="10"/>
  <c r="M2550" i="10"/>
  <c r="M2551" i="10"/>
  <c r="M2552" i="10"/>
  <c r="M2553" i="10"/>
  <c r="M2554" i="10"/>
  <c r="M2555" i="10"/>
  <c r="M2556" i="10"/>
  <c r="M2557" i="10"/>
  <c r="M2558" i="10"/>
  <c r="M2559" i="10"/>
  <c r="M2560" i="10"/>
  <c r="M2561" i="10"/>
  <c r="M2562" i="10"/>
  <c r="M2563" i="10"/>
  <c r="M2564" i="10"/>
  <c r="M2565" i="10"/>
  <c r="M2566" i="10"/>
  <c r="M2567" i="10"/>
  <c r="M2568" i="10"/>
  <c r="M2569" i="10"/>
  <c r="M2570" i="10"/>
  <c r="M2571" i="10"/>
  <c r="M2572" i="10"/>
  <c r="M2573" i="10"/>
  <c r="M2574" i="10"/>
  <c r="M2575" i="10"/>
  <c r="M2576" i="10"/>
  <c r="M2577" i="10"/>
  <c r="M2578" i="10"/>
  <c r="M2579" i="10"/>
  <c r="M2580" i="10"/>
  <c r="M2581" i="10"/>
  <c r="M2582" i="10"/>
  <c r="M2583" i="10"/>
  <c r="M2584" i="10"/>
  <c r="M2585" i="10"/>
  <c r="M2586" i="10"/>
  <c r="M2587" i="10"/>
  <c r="M2588" i="10"/>
  <c r="M2589" i="10"/>
  <c r="M2590" i="10"/>
  <c r="M2591" i="10"/>
  <c r="M2592" i="10"/>
  <c r="M2593" i="10"/>
  <c r="M2594" i="10"/>
  <c r="M2595" i="10"/>
  <c r="M2596" i="10"/>
  <c r="M2597" i="10"/>
  <c r="M2598" i="10"/>
  <c r="M2599" i="10"/>
  <c r="M2600" i="10"/>
  <c r="M2601" i="10"/>
  <c r="M2602" i="10"/>
  <c r="M2603" i="10"/>
  <c r="M2604" i="10"/>
  <c r="M2605" i="10"/>
  <c r="M2606" i="10"/>
  <c r="M2607" i="10"/>
  <c r="M2608" i="10"/>
  <c r="M2609" i="10"/>
  <c r="M2610" i="10"/>
  <c r="M2611" i="10"/>
  <c r="M2612" i="10"/>
  <c r="M2613" i="10"/>
  <c r="M2614" i="10"/>
  <c r="M2615" i="10"/>
  <c r="M2616" i="10"/>
  <c r="M2617" i="10"/>
  <c r="M2618" i="10"/>
  <c r="M2619" i="10"/>
  <c r="M2620" i="10"/>
  <c r="M2621" i="10"/>
  <c r="M2622" i="10"/>
  <c r="M2623" i="10"/>
  <c r="M2624" i="10"/>
  <c r="M2625" i="10"/>
  <c r="M2626" i="10"/>
  <c r="M2627" i="10"/>
  <c r="M2628" i="10"/>
  <c r="M2629" i="10"/>
  <c r="M2630" i="10"/>
  <c r="M2631" i="10"/>
  <c r="M2632" i="10"/>
  <c r="M2633" i="10"/>
  <c r="M2634" i="10"/>
  <c r="M2635" i="10"/>
  <c r="M2636" i="10"/>
  <c r="M2637" i="10"/>
  <c r="M2638" i="10"/>
  <c r="M2639" i="10"/>
  <c r="M2640" i="10"/>
  <c r="M2641" i="10"/>
  <c r="M2642" i="10"/>
  <c r="M2643" i="10"/>
  <c r="M2644" i="10"/>
  <c r="M2645" i="10"/>
  <c r="M2646" i="10"/>
  <c r="M2647" i="10"/>
  <c r="M2648" i="10"/>
  <c r="M2649" i="10"/>
  <c r="M2650" i="10"/>
  <c r="M2651" i="10"/>
  <c r="M2652" i="10"/>
  <c r="M2653" i="10"/>
  <c r="M2654" i="10"/>
  <c r="M2655" i="10"/>
  <c r="M2656" i="10"/>
  <c r="M2657" i="10"/>
  <c r="M2658" i="10"/>
  <c r="M2659" i="10"/>
  <c r="M2660" i="10"/>
  <c r="M2661" i="10"/>
  <c r="M2662" i="10"/>
  <c r="M2663" i="10"/>
  <c r="M2664" i="10"/>
  <c r="M2665" i="10"/>
  <c r="M2666" i="10"/>
  <c r="M2667" i="10"/>
  <c r="M2668" i="10"/>
  <c r="M2669" i="10"/>
  <c r="M2670" i="10"/>
  <c r="M2671" i="10"/>
  <c r="M2672" i="10"/>
  <c r="M2673" i="10"/>
  <c r="M2674" i="10"/>
  <c r="M2675" i="10"/>
  <c r="M2676" i="10"/>
  <c r="M2677" i="10"/>
  <c r="M2678" i="10"/>
  <c r="M2679" i="10"/>
  <c r="M2680" i="10"/>
  <c r="M2681" i="10"/>
  <c r="M2682" i="10"/>
  <c r="M2683" i="10"/>
  <c r="M2684" i="10"/>
  <c r="M2685" i="10"/>
  <c r="M2686" i="10"/>
  <c r="M2687" i="10"/>
  <c r="M2688" i="10"/>
  <c r="M2689" i="10"/>
  <c r="M2690" i="10"/>
  <c r="M2691" i="10"/>
  <c r="M2692" i="10"/>
  <c r="M2693" i="10"/>
  <c r="M2694" i="10"/>
  <c r="M2695" i="10"/>
  <c r="M2696" i="10"/>
  <c r="M2697" i="10"/>
  <c r="M2698" i="10"/>
  <c r="M2699" i="10"/>
  <c r="M2700" i="10"/>
  <c r="M2701" i="10"/>
  <c r="M2702" i="10"/>
  <c r="M2703" i="10"/>
  <c r="M2704" i="10"/>
  <c r="M2705" i="10"/>
  <c r="M2706" i="10"/>
  <c r="M2707" i="10"/>
  <c r="M2708" i="10"/>
  <c r="M2709" i="10"/>
  <c r="M2710" i="10"/>
  <c r="M2711" i="10"/>
  <c r="M2712" i="10"/>
  <c r="M2713" i="10"/>
  <c r="M2714" i="10"/>
  <c r="M2715" i="10"/>
  <c r="M2716" i="10"/>
  <c r="M2717" i="10"/>
  <c r="M2718" i="10"/>
  <c r="M2719" i="10"/>
  <c r="M2720" i="10"/>
  <c r="M2721" i="10"/>
  <c r="M2722" i="10"/>
  <c r="M2723" i="10"/>
  <c r="M2724" i="10"/>
  <c r="M2725" i="10"/>
  <c r="M2726" i="10"/>
  <c r="M2727" i="10"/>
  <c r="M2728" i="10"/>
  <c r="M2729" i="10"/>
  <c r="M2730" i="10"/>
  <c r="M2731" i="10"/>
  <c r="M2732" i="10"/>
  <c r="M2733" i="10"/>
  <c r="M2734" i="10"/>
  <c r="M2735" i="10"/>
  <c r="M2736" i="10"/>
  <c r="M2737" i="10"/>
  <c r="M2738" i="10"/>
  <c r="M2739" i="10"/>
  <c r="M2740" i="10"/>
  <c r="M2741" i="10"/>
  <c r="M2742" i="10"/>
  <c r="M2743" i="10"/>
  <c r="M2744" i="10"/>
  <c r="M2745" i="10"/>
  <c r="M2746" i="10"/>
  <c r="M2747" i="10"/>
  <c r="M2748" i="10"/>
  <c r="M2749" i="10"/>
  <c r="M2750" i="10"/>
  <c r="M2751" i="10"/>
  <c r="M2752" i="10"/>
  <c r="M2753" i="10"/>
  <c r="M2754" i="10"/>
  <c r="M2755" i="10"/>
  <c r="M2756" i="10"/>
  <c r="M2757" i="10"/>
  <c r="M2758" i="10"/>
  <c r="M2759" i="10"/>
  <c r="M2760" i="10"/>
  <c r="M2761" i="10"/>
  <c r="M2762" i="10"/>
  <c r="M2763" i="10"/>
  <c r="M2764" i="10"/>
  <c r="M2765" i="10"/>
  <c r="M2766" i="10"/>
  <c r="M2767" i="10"/>
  <c r="M2768" i="10"/>
  <c r="M2769" i="10"/>
  <c r="M2770" i="10"/>
  <c r="M2771" i="10"/>
  <c r="M2772" i="10"/>
  <c r="M2773" i="10"/>
  <c r="M2774" i="10"/>
  <c r="M2775" i="10"/>
  <c r="M2776" i="10"/>
  <c r="M2777" i="10"/>
  <c r="M2778" i="10"/>
  <c r="M2779" i="10"/>
  <c r="M2780" i="10"/>
  <c r="M2781" i="10"/>
  <c r="M2782" i="10"/>
  <c r="M2783" i="10"/>
  <c r="M2784" i="10"/>
  <c r="M2785" i="10"/>
  <c r="M2786" i="10"/>
  <c r="M2787" i="10"/>
  <c r="M2788" i="10"/>
  <c r="M2789" i="10"/>
  <c r="M2790" i="10"/>
  <c r="M2791" i="10"/>
  <c r="M2792" i="10"/>
  <c r="M2793" i="10"/>
  <c r="M2794" i="10"/>
  <c r="M2795" i="10"/>
  <c r="M2796" i="10"/>
  <c r="M2797" i="10"/>
  <c r="M2798" i="10"/>
  <c r="M2799" i="10"/>
  <c r="M2800" i="10"/>
  <c r="M2801" i="10"/>
  <c r="M2802" i="10"/>
  <c r="M2803" i="10"/>
  <c r="M2804" i="10"/>
  <c r="M2805" i="10"/>
  <c r="M2806" i="10"/>
  <c r="M2807" i="10"/>
  <c r="M2808" i="10"/>
  <c r="M2809" i="10"/>
  <c r="M2810" i="10"/>
  <c r="M2811" i="10"/>
  <c r="M2812" i="10"/>
  <c r="M2813" i="10"/>
  <c r="M2814" i="10"/>
  <c r="M2815" i="10"/>
  <c r="M2816" i="10"/>
  <c r="M2817" i="10"/>
  <c r="M2818" i="10"/>
  <c r="M2819" i="10"/>
  <c r="M2820" i="10"/>
  <c r="M2821" i="10"/>
  <c r="M2822" i="10"/>
  <c r="M2823" i="10"/>
  <c r="M2824" i="10"/>
  <c r="M2825" i="10"/>
  <c r="M2826" i="10"/>
  <c r="M2827" i="10"/>
  <c r="M2828" i="10"/>
  <c r="M2829" i="10"/>
  <c r="M2830" i="10"/>
  <c r="M2831" i="10"/>
  <c r="M2832" i="10"/>
  <c r="M2833" i="10"/>
  <c r="M2834" i="10"/>
  <c r="M2835" i="10"/>
  <c r="M2836" i="10"/>
  <c r="M2837" i="10"/>
  <c r="M2838" i="10"/>
  <c r="M2839" i="10"/>
  <c r="M2840" i="10"/>
  <c r="M2841" i="10"/>
  <c r="M2842" i="10"/>
  <c r="M2843" i="10"/>
  <c r="M2844" i="10"/>
  <c r="M2845" i="10"/>
  <c r="M2846" i="10"/>
  <c r="M2847" i="10"/>
  <c r="M2848" i="10"/>
  <c r="M2849" i="10"/>
  <c r="M2850" i="10"/>
  <c r="M2851" i="10"/>
  <c r="M2852" i="10"/>
  <c r="M2853" i="10"/>
  <c r="M2854" i="10"/>
  <c r="M2855" i="10"/>
  <c r="M2856" i="10"/>
  <c r="M2857" i="10"/>
  <c r="M2858" i="10"/>
  <c r="M2859" i="10"/>
  <c r="M2860" i="10"/>
  <c r="M2861" i="10"/>
  <c r="M2862" i="10"/>
  <c r="M2863" i="10"/>
  <c r="M2864" i="10"/>
  <c r="M2865" i="10"/>
  <c r="M2866" i="10"/>
  <c r="M2867" i="10"/>
  <c r="M2868" i="10"/>
  <c r="M2869" i="10"/>
  <c r="M2870" i="10"/>
  <c r="M2871" i="10"/>
  <c r="M2872" i="10"/>
  <c r="M2873" i="10"/>
  <c r="M2874" i="10"/>
  <c r="M2875" i="10"/>
  <c r="M2876" i="10"/>
  <c r="M2877" i="10"/>
  <c r="M2878" i="10"/>
  <c r="M2879" i="10"/>
  <c r="M2880" i="10"/>
  <c r="M2881" i="10"/>
  <c r="M2882" i="10"/>
  <c r="M2883" i="10"/>
  <c r="M2884" i="10"/>
  <c r="M2885" i="10"/>
  <c r="M2886" i="10"/>
  <c r="M2887" i="10"/>
  <c r="M2888" i="10"/>
  <c r="M2889" i="10"/>
  <c r="M2890" i="10"/>
  <c r="M2891" i="10"/>
  <c r="M2892" i="10"/>
  <c r="M2893" i="10"/>
  <c r="M2894" i="10"/>
  <c r="M2895" i="10"/>
  <c r="M2896" i="10"/>
  <c r="M2897" i="10"/>
  <c r="M2898" i="10"/>
  <c r="M2899" i="10"/>
  <c r="M2900" i="10"/>
  <c r="M2901" i="10"/>
  <c r="M2902" i="10"/>
  <c r="M2903" i="10"/>
  <c r="M2904" i="10"/>
  <c r="M2905" i="10"/>
  <c r="M2906" i="10"/>
  <c r="M2907" i="10"/>
  <c r="M2908" i="10"/>
  <c r="M2909" i="10"/>
  <c r="M2910" i="10"/>
  <c r="M2911" i="10"/>
  <c r="M2912" i="10"/>
  <c r="M2913" i="10"/>
  <c r="M2914" i="10"/>
  <c r="M2915" i="10"/>
  <c r="M2916" i="10"/>
  <c r="M2917" i="10"/>
  <c r="M2918" i="10"/>
  <c r="M2919" i="10"/>
  <c r="M2920" i="10"/>
  <c r="M2921" i="10"/>
  <c r="M2922" i="10"/>
  <c r="M2923" i="10"/>
  <c r="M2924" i="10"/>
  <c r="M2925" i="10"/>
  <c r="M2926" i="10"/>
  <c r="M2927" i="10"/>
  <c r="M2928" i="10"/>
  <c r="M2929" i="10"/>
  <c r="M2930" i="10"/>
  <c r="M2931" i="10"/>
  <c r="M2932" i="10"/>
  <c r="M2933" i="10"/>
  <c r="M2934" i="10"/>
  <c r="M2935" i="10"/>
  <c r="M2936" i="10"/>
  <c r="M2937" i="10"/>
  <c r="M2938" i="10"/>
  <c r="M2939" i="10"/>
  <c r="M2940" i="10"/>
  <c r="M2941" i="10"/>
  <c r="M2942" i="10"/>
  <c r="M2943" i="10"/>
  <c r="M2944" i="10"/>
  <c r="M2945" i="10"/>
  <c r="M2946" i="10"/>
  <c r="M2947" i="10"/>
  <c r="M2948" i="10"/>
  <c r="M2949" i="10"/>
  <c r="M2950" i="10"/>
  <c r="M2951" i="10"/>
  <c r="M2952" i="10"/>
  <c r="M2953" i="10"/>
  <c r="M2954" i="10"/>
  <c r="M2955" i="10"/>
  <c r="M2956" i="10"/>
  <c r="M2957" i="10"/>
  <c r="M2958" i="10"/>
  <c r="M2959" i="10"/>
  <c r="M2960" i="10"/>
  <c r="M2961" i="10"/>
  <c r="M2962" i="10"/>
  <c r="M2963" i="10"/>
  <c r="M2964" i="10"/>
  <c r="M2965" i="10"/>
  <c r="M2966" i="10"/>
  <c r="M2967" i="10"/>
  <c r="M2968" i="10"/>
  <c r="M2969" i="10"/>
  <c r="M2970" i="10"/>
  <c r="M2971" i="10"/>
  <c r="M2972" i="10"/>
  <c r="M2973" i="10"/>
  <c r="M2974" i="10"/>
  <c r="M2975" i="10"/>
  <c r="M2976" i="10"/>
  <c r="M2977" i="10"/>
  <c r="M2978" i="10"/>
  <c r="M2979" i="10"/>
  <c r="M2980" i="10"/>
  <c r="M2981" i="10"/>
  <c r="M2982" i="10"/>
  <c r="M2983" i="10"/>
  <c r="M2984" i="10"/>
  <c r="M2985" i="10"/>
  <c r="M2986" i="10"/>
  <c r="M2987" i="10"/>
  <c r="M2988" i="10"/>
  <c r="M2989" i="10"/>
  <c r="M2990" i="10"/>
  <c r="M2991" i="10"/>
  <c r="M2992" i="10"/>
  <c r="M2993" i="10"/>
  <c r="M2994" i="10"/>
  <c r="M2995" i="10"/>
  <c r="M2996" i="10"/>
  <c r="M2997" i="10"/>
  <c r="M2998" i="10"/>
  <c r="M2999" i="10"/>
  <c r="M3000" i="10"/>
  <c r="M3001" i="10"/>
  <c r="M3002" i="10"/>
  <c r="M3003" i="10"/>
  <c r="M3004" i="10"/>
  <c r="M3005" i="10"/>
  <c r="M3006" i="10"/>
  <c r="M3007" i="10"/>
  <c r="M3008" i="10"/>
  <c r="M3009" i="10"/>
  <c r="M3010" i="10"/>
  <c r="M3011" i="10"/>
  <c r="M3012" i="10"/>
  <c r="M3013" i="10"/>
  <c r="M3014" i="10"/>
  <c r="M3015" i="10"/>
  <c r="M3016" i="10"/>
  <c r="M3017" i="10"/>
  <c r="M3018" i="10"/>
  <c r="M3019" i="10"/>
  <c r="M3020" i="10"/>
  <c r="M3021" i="10"/>
  <c r="M3022" i="10"/>
  <c r="M3023" i="10"/>
  <c r="M3024" i="10"/>
  <c r="M3025" i="10"/>
  <c r="M3026" i="10"/>
  <c r="M3027" i="10"/>
  <c r="M3028" i="10"/>
  <c r="M3029" i="10"/>
  <c r="M3030" i="10"/>
  <c r="M3031" i="10"/>
  <c r="M3032" i="10"/>
  <c r="M3033" i="10"/>
  <c r="M3034" i="10"/>
  <c r="M3035" i="10"/>
  <c r="M3036" i="10"/>
  <c r="M3037" i="10"/>
  <c r="M3038" i="10"/>
  <c r="M3039" i="10"/>
  <c r="M3040" i="10"/>
  <c r="M3041" i="10"/>
  <c r="M3042" i="10"/>
  <c r="M3043" i="10"/>
  <c r="M3044" i="10"/>
  <c r="M3045" i="10"/>
  <c r="M3046" i="10"/>
  <c r="M3047" i="10"/>
  <c r="M3048" i="10"/>
  <c r="M3049" i="10"/>
  <c r="M3050" i="10"/>
  <c r="M3051" i="10"/>
  <c r="M3052" i="10"/>
  <c r="M3053" i="10"/>
  <c r="M3054" i="10"/>
  <c r="M3055" i="10"/>
  <c r="M3056" i="10"/>
  <c r="M3057" i="10"/>
  <c r="M3058" i="10"/>
  <c r="M3059" i="10"/>
  <c r="M3060" i="10"/>
  <c r="M3061" i="10"/>
  <c r="M3062" i="10"/>
  <c r="M3063" i="10"/>
  <c r="M3064" i="10"/>
  <c r="M3065" i="10"/>
  <c r="M3066" i="10"/>
  <c r="M3067" i="10"/>
  <c r="M3068" i="10"/>
  <c r="M3069" i="10"/>
  <c r="M3070" i="10"/>
  <c r="M3071" i="10"/>
  <c r="M3072" i="10"/>
  <c r="M3073" i="10"/>
  <c r="M3074" i="10"/>
  <c r="M3075" i="10"/>
  <c r="M3076" i="10"/>
  <c r="M3077" i="10"/>
  <c r="M3078" i="10"/>
  <c r="M3079" i="10"/>
  <c r="M3080" i="10"/>
  <c r="M3081" i="10"/>
  <c r="M3082" i="10"/>
  <c r="M3083" i="10"/>
  <c r="M3084" i="10"/>
  <c r="M3085" i="10"/>
  <c r="M3086" i="10"/>
  <c r="M3087" i="10"/>
  <c r="M3088" i="10"/>
  <c r="M3089" i="10"/>
  <c r="M3090" i="10"/>
  <c r="M3091" i="10"/>
  <c r="M3092" i="10"/>
  <c r="M3093" i="10"/>
  <c r="M3094" i="10"/>
  <c r="M3095" i="10"/>
  <c r="M3096" i="10"/>
  <c r="M3097" i="10"/>
  <c r="M3098" i="10"/>
  <c r="M3099" i="10"/>
  <c r="M3100" i="10"/>
  <c r="M3101" i="10"/>
  <c r="M3102" i="10"/>
  <c r="M3103" i="10"/>
  <c r="M3104" i="10"/>
  <c r="M3105" i="10"/>
  <c r="M3106" i="10"/>
  <c r="M3107" i="10"/>
  <c r="M3108" i="10"/>
  <c r="M3109" i="10"/>
  <c r="M3110" i="10"/>
  <c r="M3111" i="10"/>
  <c r="M3112" i="10"/>
  <c r="M3113" i="10"/>
  <c r="M3114" i="10"/>
  <c r="M3115" i="10"/>
  <c r="M3116" i="10"/>
  <c r="M3117" i="10"/>
  <c r="M3118" i="10"/>
  <c r="M3119" i="10"/>
  <c r="M3120" i="10"/>
  <c r="M3121" i="10"/>
  <c r="M3122" i="10"/>
  <c r="M3123" i="10"/>
  <c r="M3124" i="10"/>
  <c r="M3125" i="10"/>
  <c r="M3126" i="10"/>
  <c r="M3127" i="10"/>
  <c r="M3128" i="10"/>
  <c r="M3129" i="10"/>
  <c r="M3130" i="10"/>
  <c r="M3131" i="10"/>
  <c r="M3132" i="10"/>
  <c r="M3133" i="10"/>
  <c r="M3134" i="10"/>
  <c r="M3135" i="10"/>
  <c r="M3136" i="10"/>
  <c r="M3137" i="10"/>
  <c r="M3138" i="10"/>
  <c r="M3139" i="10"/>
  <c r="M3140" i="10"/>
  <c r="M3141" i="10"/>
  <c r="M3142" i="10"/>
  <c r="M3143" i="10"/>
  <c r="M3144" i="10"/>
  <c r="M3145" i="10"/>
  <c r="M3146" i="10"/>
  <c r="M3147" i="10"/>
  <c r="M3148" i="10"/>
  <c r="M3149" i="10"/>
  <c r="M3150" i="10"/>
  <c r="M3151" i="10"/>
  <c r="M3152" i="10"/>
  <c r="M3153" i="10"/>
  <c r="M3154" i="10"/>
  <c r="M3155" i="10"/>
  <c r="M3156" i="10"/>
  <c r="M3157" i="10"/>
  <c r="M3158" i="10"/>
  <c r="M3159" i="10"/>
  <c r="M3160" i="10"/>
  <c r="M3161" i="10"/>
  <c r="M3162" i="10"/>
  <c r="M3163" i="10"/>
  <c r="M3164" i="10"/>
  <c r="M3165" i="10"/>
  <c r="M3166" i="10"/>
  <c r="M3167" i="10"/>
  <c r="M3168" i="10"/>
  <c r="M3169" i="10"/>
  <c r="M3170" i="10"/>
  <c r="M3171" i="10"/>
  <c r="M3172" i="10"/>
  <c r="M3173" i="10"/>
  <c r="M3174" i="10"/>
  <c r="M3175" i="10"/>
  <c r="M3176" i="10"/>
  <c r="M3177" i="10"/>
  <c r="M3178" i="10"/>
  <c r="M3179" i="10"/>
  <c r="M3180" i="10"/>
  <c r="M3181" i="10"/>
  <c r="M3182" i="10"/>
  <c r="M3183" i="10"/>
  <c r="M3184" i="10"/>
  <c r="M3185" i="10"/>
  <c r="M3186" i="10"/>
  <c r="M3187" i="10"/>
  <c r="M3188" i="10"/>
  <c r="M3189" i="10"/>
  <c r="M3190" i="10"/>
  <c r="M3191" i="10"/>
  <c r="M3192" i="10"/>
  <c r="M3193" i="10"/>
  <c r="M3194" i="10"/>
  <c r="M3195" i="10"/>
  <c r="M3196" i="10"/>
  <c r="M3197" i="10"/>
  <c r="M3198" i="10"/>
  <c r="M3199" i="10"/>
  <c r="M3200" i="10"/>
  <c r="M3201" i="10"/>
  <c r="M3202" i="10"/>
  <c r="M3203" i="10"/>
  <c r="M3204" i="10"/>
  <c r="M3205" i="10"/>
  <c r="M3206" i="10"/>
  <c r="M3207" i="10"/>
  <c r="M3208" i="10"/>
  <c r="M3209" i="10"/>
  <c r="M3210" i="10"/>
  <c r="M3211" i="10"/>
  <c r="M3212" i="10"/>
  <c r="M3213" i="10"/>
  <c r="M3214" i="10"/>
  <c r="M3215" i="10"/>
  <c r="M3216" i="10"/>
  <c r="M3217" i="10"/>
  <c r="M3218" i="10"/>
  <c r="M3219" i="10"/>
  <c r="M3220" i="10"/>
  <c r="M3221" i="10"/>
  <c r="M3222" i="10"/>
  <c r="M3223" i="10"/>
  <c r="M3224" i="10"/>
  <c r="M3225" i="10"/>
  <c r="M3226" i="10"/>
  <c r="M3227" i="10"/>
  <c r="M3228" i="10"/>
  <c r="M3229" i="10"/>
  <c r="M3230" i="10"/>
  <c r="M3231" i="10"/>
  <c r="M3232" i="10"/>
  <c r="M3233" i="10"/>
  <c r="M3234" i="10"/>
  <c r="M3235" i="10"/>
  <c r="M3236" i="10"/>
  <c r="M3237" i="10"/>
  <c r="M3238" i="10"/>
  <c r="M3239" i="10"/>
  <c r="M3240" i="10"/>
  <c r="M3241" i="10"/>
  <c r="M3242" i="10"/>
  <c r="M3243" i="10"/>
  <c r="M3244" i="10"/>
  <c r="M3245" i="10"/>
  <c r="M3246" i="10"/>
  <c r="M3247" i="10"/>
  <c r="M3248" i="10"/>
  <c r="M3249" i="10"/>
  <c r="M3250" i="10"/>
  <c r="M3251" i="10"/>
  <c r="M3252" i="10"/>
  <c r="M3253" i="10"/>
  <c r="M3254" i="10"/>
  <c r="M3255" i="10"/>
  <c r="M3256" i="10"/>
  <c r="M3257" i="10"/>
  <c r="M3258" i="10"/>
  <c r="M3259" i="10"/>
  <c r="M3260" i="10"/>
  <c r="M3261" i="10"/>
  <c r="M3262" i="10"/>
  <c r="M3263" i="10"/>
  <c r="M3264" i="10"/>
  <c r="M3265" i="10"/>
  <c r="M3266" i="10"/>
  <c r="M3267" i="10"/>
  <c r="M3268" i="10"/>
  <c r="M3269" i="10"/>
  <c r="M3270" i="10"/>
  <c r="M3271" i="10"/>
  <c r="M3272" i="10"/>
  <c r="M3273" i="10"/>
  <c r="M3274" i="10"/>
  <c r="M3275" i="10"/>
  <c r="M3276" i="10"/>
  <c r="M3277" i="10"/>
  <c r="M3278" i="10"/>
  <c r="M3279" i="10"/>
  <c r="M3280" i="10"/>
  <c r="M3281" i="10"/>
  <c r="M3282" i="10"/>
  <c r="M3283" i="10"/>
  <c r="M3284" i="10"/>
  <c r="M3285" i="10"/>
  <c r="M3286" i="10"/>
  <c r="M3287" i="10"/>
  <c r="M3288" i="10"/>
  <c r="M3289" i="10"/>
  <c r="M3290" i="10"/>
  <c r="M3291" i="10"/>
  <c r="M3292" i="10"/>
  <c r="M3293" i="10"/>
  <c r="M3294" i="10"/>
  <c r="M3295" i="10"/>
  <c r="M3296" i="10"/>
  <c r="M3297" i="10"/>
  <c r="M3298" i="10"/>
  <c r="M3299" i="10"/>
  <c r="M3300" i="10"/>
  <c r="M3301" i="10"/>
  <c r="M3302" i="10"/>
  <c r="M3303" i="10"/>
  <c r="M3304" i="10"/>
  <c r="M3305" i="10"/>
  <c r="M3306" i="10"/>
  <c r="M3307" i="10"/>
  <c r="M3308" i="10"/>
  <c r="M3309" i="10"/>
  <c r="M3310" i="10"/>
  <c r="M3311" i="10"/>
  <c r="M3312" i="10"/>
  <c r="M3313" i="10"/>
  <c r="M3314" i="10"/>
  <c r="M3315" i="10"/>
  <c r="M3316" i="10"/>
  <c r="M3317" i="10"/>
  <c r="M3318" i="10"/>
  <c r="M3319" i="10"/>
  <c r="M3320" i="10"/>
  <c r="M3321" i="10"/>
  <c r="M3322" i="10"/>
  <c r="M3323" i="10"/>
  <c r="M3324" i="10"/>
  <c r="M3325" i="10"/>
  <c r="M3326" i="10"/>
  <c r="M3327" i="10"/>
  <c r="M3328" i="10"/>
  <c r="M3329" i="10"/>
  <c r="M3330" i="10"/>
  <c r="M3331" i="10"/>
  <c r="M3332" i="10"/>
  <c r="M3333" i="10"/>
  <c r="M3334" i="10"/>
  <c r="M3335" i="10"/>
  <c r="M3336" i="10"/>
  <c r="M3337" i="10"/>
  <c r="M3338" i="10"/>
  <c r="M3339" i="10"/>
  <c r="M3340" i="10"/>
  <c r="M3341" i="10"/>
  <c r="M3342" i="10"/>
  <c r="M3343" i="10"/>
  <c r="M3344" i="10"/>
  <c r="M3345" i="10"/>
  <c r="M3346" i="10"/>
  <c r="M3347" i="10"/>
  <c r="M3348" i="10"/>
  <c r="M3349" i="10"/>
  <c r="M3350" i="10"/>
  <c r="M3351" i="10"/>
  <c r="M3352" i="10"/>
  <c r="M3353" i="10"/>
  <c r="M3354" i="10"/>
  <c r="M3355" i="10"/>
  <c r="M3356" i="10"/>
  <c r="M3357" i="10"/>
  <c r="M3358" i="10"/>
  <c r="M3359" i="10"/>
  <c r="M3360" i="10"/>
  <c r="M3361" i="10"/>
  <c r="M3362" i="10"/>
  <c r="M3363" i="10"/>
  <c r="M3364" i="10"/>
  <c r="M3365" i="10"/>
  <c r="M3366" i="10"/>
  <c r="M3367" i="10"/>
  <c r="M3368" i="10"/>
  <c r="M3369" i="10"/>
  <c r="M3370" i="10"/>
  <c r="M3371" i="10"/>
  <c r="M3372" i="10"/>
  <c r="M3373" i="10"/>
  <c r="M3374" i="10"/>
  <c r="M3375" i="10"/>
  <c r="M3376" i="10"/>
  <c r="M3377" i="10"/>
  <c r="M3378" i="10"/>
  <c r="M3379" i="10"/>
  <c r="M3380" i="10"/>
  <c r="M3381" i="10"/>
  <c r="M3382" i="10"/>
  <c r="M3383" i="10"/>
  <c r="M3384" i="10"/>
  <c r="M3385" i="10"/>
  <c r="M3386" i="10"/>
  <c r="M3387" i="10"/>
  <c r="M3388" i="10"/>
  <c r="M3389" i="10"/>
  <c r="M3390" i="10"/>
  <c r="M3391" i="10"/>
  <c r="M3392" i="10"/>
  <c r="M3393" i="10"/>
  <c r="M3394" i="10"/>
  <c r="M3395" i="10"/>
  <c r="M3396" i="10"/>
  <c r="M3397" i="10"/>
  <c r="M3398" i="10"/>
  <c r="M3399" i="10"/>
  <c r="M3400" i="10"/>
  <c r="M3401" i="10"/>
  <c r="M3402" i="10"/>
  <c r="M3403" i="10"/>
  <c r="M3404" i="10"/>
  <c r="M3405" i="10"/>
  <c r="M3406" i="10"/>
  <c r="M3407" i="10"/>
  <c r="M3408" i="10"/>
  <c r="M3409" i="10"/>
  <c r="M3410" i="10"/>
  <c r="M3411" i="10"/>
  <c r="M3412" i="10"/>
  <c r="M3413" i="10"/>
  <c r="M3414" i="10"/>
  <c r="M3415" i="10"/>
  <c r="M3416" i="10"/>
  <c r="M3417" i="10"/>
  <c r="M3418" i="10"/>
  <c r="M3419" i="10"/>
  <c r="M3420" i="10"/>
  <c r="M3421" i="10"/>
  <c r="M3422" i="10"/>
  <c r="M3423" i="10"/>
  <c r="M3424" i="10"/>
  <c r="M3425" i="10"/>
  <c r="M3426" i="10"/>
  <c r="M3427" i="10"/>
  <c r="M3428" i="10"/>
  <c r="M3429" i="10"/>
  <c r="M3430" i="10"/>
  <c r="M3431" i="10"/>
  <c r="M3432" i="10"/>
  <c r="M3433" i="10"/>
  <c r="M3434" i="10"/>
  <c r="M3435" i="10"/>
  <c r="M3436" i="10"/>
  <c r="M3437" i="10"/>
  <c r="M3438" i="10"/>
  <c r="M3439" i="10"/>
  <c r="M3440" i="10"/>
  <c r="M3441" i="10"/>
  <c r="M3442" i="10"/>
  <c r="M3443" i="10"/>
  <c r="M3444" i="10"/>
  <c r="M3445" i="10"/>
  <c r="M3446" i="10"/>
  <c r="M3447" i="10"/>
  <c r="M3448" i="10"/>
  <c r="M3449" i="10"/>
  <c r="M3450" i="10"/>
  <c r="M3451" i="10"/>
  <c r="M3452" i="10"/>
  <c r="M3453" i="10"/>
  <c r="M3454" i="10"/>
  <c r="M3455" i="10"/>
  <c r="M3456" i="10"/>
  <c r="M3457" i="10"/>
  <c r="M3458" i="10"/>
  <c r="M3459" i="10"/>
  <c r="M3460" i="10"/>
  <c r="M3461" i="10"/>
  <c r="M3462" i="10"/>
  <c r="M3463" i="10"/>
  <c r="M3464" i="10"/>
  <c r="M3465" i="10"/>
  <c r="M3466" i="10"/>
  <c r="M3467" i="10"/>
  <c r="M3468" i="10"/>
  <c r="M3469" i="10"/>
  <c r="M3470" i="10"/>
  <c r="M3471" i="10"/>
  <c r="M3472" i="10"/>
  <c r="M3473" i="10"/>
  <c r="M3474" i="10"/>
  <c r="M3475" i="10"/>
  <c r="M3476" i="10"/>
  <c r="M3477" i="10"/>
  <c r="M3478" i="10"/>
  <c r="M3479" i="10"/>
  <c r="M3480" i="10"/>
  <c r="M3481" i="10"/>
  <c r="M3482" i="10"/>
  <c r="M3483" i="10"/>
  <c r="M3484" i="10"/>
  <c r="M3485" i="10"/>
  <c r="M3486" i="10"/>
  <c r="M3487" i="10"/>
  <c r="M3488" i="10"/>
  <c r="M3489" i="10"/>
  <c r="M3490" i="10"/>
  <c r="M3491" i="10"/>
  <c r="M3492" i="10"/>
  <c r="M3493" i="10"/>
  <c r="M3494" i="10"/>
  <c r="M3495" i="10"/>
  <c r="M3496" i="10"/>
  <c r="M3497" i="10"/>
  <c r="M3498" i="10"/>
  <c r="M3499" i="10"/>
  <c r="M3500" i="10"/>
  <c r="M3501" i="10"/>
  <c r="M3502" i="10"/>
  <c r="M3503" i="10"/>
  <c r="M3504" i="10"/>
  <c r="M3505" i="10"/>
  <c r="M3506" i="10"/>
  <c r="M3507" i="10"/>
  <c r="M3508" i="10"/>
  <c r="M3509" i="10"/>
  <c r="M3510" i="10"/>
  <c r="M3511" i="10"/>
  <c r="M3512" i="10"/>
  <c r="M3513" i="10"/>
  <c r="M3514" i="10"/>
  <c r="M3515" i="10"/>
  <c r="M3516" i="10"/>
  <c r="M3517" i="10"/>
  <c r="M3518" i="10"/>
  <c r="M3519" i="10"/>
  <c r="M3520" i="10"/>
  <c r="M3521" i="10"/>
  <c r="M3522" i="10"/>
  <c r="M3523" i="10"/>
  <c r="M3524" i="10"/>
  <c r="M3525" i="10"/>
  <c r="M3526" i="10"/>
  <c r="M3527" i="10"/>
  <c r="M3528" i="10"/>
  <c r="M3529" i="10"/>
  <c r="M3530" i="10"/>
  <c r="M3531" i="10"/>
  <c r="M3532" i="10"/>
  <c r="M3533" i="10"/>
  <c r="M3534" i="10"/>
  <c r="M3535" i="10"/>
  <c r="M3536" i="10"/>
  <c r="M3537" i="10"/>
  <c r="M3538" i="10"/>
  <c r="M3539" i="10"/>
  <c r="M3540" i="10"/>
  <c r="M3541" i="10"/>
  <c r="M3542" i="10"/>
  <c r="M3543" i="10"/>
  <c r="M3544" i="10"/>
  <c r="M3545" i="10"/>
  <c r="M3546" i="10"/>
  <c r="M3547" i="10"/>
  <c r="M3548" i="10"/>
  <c r="M3549" i="10"/>
  <c r="M3550" i="10"/>
  <c r="M3551" i="10"/>
  <c r="M3552" i="10"/>
  <c r="M3553" i="10"/>
  <c r="M3554" i="10"/>
  <c r="M3555" i="10"/>
  <c r="M3556" i="10"/>
  <c r="M3557" i="10"/>
  <c r="M3558" i="10"/>
  <c r="M3559" i="10"/>
  <c r="M3560" i="10"/>
  <c r="M3561" i="10"/>
  <c r="M3562" i="10"/>
  <c r="M3563" i="10"/>
  <c r="M3564" i="10"/>
  <c r="M3565" i="10"/>
  <c r="M3566" i="10"/>
  <c r="M3567" i="10"/>
  <c r="M3568" i="10"/>
  <c r="M3569" i="10"/>
  <c r="M3570" i="10"/>
  <c r="M3571" i="10"/>
  <c r="M3572" i="10"/>
  <c r="M3573" i="10"/>
  <c r="M3574" i="10"/>
  <c r="M3575" i="10"/>
  <c r="M3576" i="10"/>
  <c r="M3577" i="10"/>
  <c r="M3578" i="10"/>
  <c r="M3579" i="10"/>
  <c r="M3580" i="10"/>
  <c r="M3581" i="10"/>
  <c r="M3582" i="10"/>
  <c r="M3583" i="10"/>
  <c r="M3584" i="10"/>
  <c r="M3585" i="10"/>
  <c r="M3586" i="10"/>
  <c r="M3587" i="10"/>
  <c r="M3588" i="10"/>
  <c r="M3589" i="10"/>
  <c r="M3590" i="10"/>
  <c r="M3591" i="10"/>
  <c r="M3592" i="10"/>
  <c r="M3593" i="10"/>
  <c r="M3594" i="10"/>
  <c r="M3595" i="10"/>
  <c r="M3596" i="10"/>
  <c r="M3597" i="10"/>
  <c r="M3598" i="10"/>
  <c r="M3599" i="10"/>
  <c r="M3600" i="10"/>
  <c r="M3601" i="10"/>
  <c r="M3602" i="10"/>
  <c r="M3603" i="10"/>
  <c r="M3604" i="10"/>
  <c r="M3605" i="10"/>
  <c r="M3606" i="10"/>
  <c r="M3607" i="10"/>
  <c r="M3608" i="10"/>
  <c r="M3609" i="10"/>
  <c r="M3610" i="10"/>
  <c r="M3611" i="10"/>
  <c r="M3612" i="10"/>
  <c r="M3613" i="10"/>
  <c r="M3614" i="10"/>
  <c r="M3615" i="10"/>
  <c r="M3616" i="10"/>
  <c r="M3617" i="10"/>
  <c r="M3618" i="10"/>
  <c r="M3619" i="10"/>
  <c r="M3620" i="10"/>
  <c r="M3621" i="10"/>
  <c r="M3622" i="10"/>
  <c r="M3623" i="10"/>
  <c r="M3624" i="10"/>
  <c r="M3625" i="10"/>
  <c r="M3626" i="10"/>
  <c r="M3627" i="10"/>
  <c r="M3628" i="10"/>
  <c r="M3629" i="10"/>
  <c r="M3630" i="10"/>
  <c r="M3631" i="10"/>
  <c r="M3632" i="10"/>
  <c r="M3633" i="10"/>
  <c r="M3634" i="10"/>
  <c r="M3635" i="10"/>
  <c r="M3636" i="10"/>
  <c r="M3637" i="10"/>
  <c r="M3638" i="10"/>
  <c r="M3639" i="10"/>
  <c r="M3640" i="10"/>
  <c r="M3641" i="10"/>
  <c r="M3642" i="10"/>
  <c r="M3643" i="10"/>
  <c r="M3644" i="10"/>
  <c r="M3645" i="10"/>
  <c r="M3646" i="10"/>
  <c r="M3647" i="10"/>
  <c r="M3648" i="10"/>
  <c r="M3649" i="10"/>
  <c r="M3650" i="10"/>
  <c r="M3651" i="10"/>
  <c r="M3652" i="10"/>
  <c r="M3653" i="10"/>
  <c r="M3654" i="10"/>
  <c r="M3655" i="10"/>
  <c r="M3656" i="10"/>
  <c r="M3657" i="10"/>
  <c r="M3658" i="10"/>
  <c r="M3659" i="10"/>
  <c r="M3660" i="10"/>
  <c r="M3661" i="10"/>
  <c r="M3662" i="10"/>
  <c r="M3663" i="10"/>
  <c r="M3664" i="10"/>
  <c r="M3665" i="10"/>
  <c r="M3666" i="10"/>
  <c r="M3667" i="10"/>
  <c r="M3668" i="10"/>
  <c r="M3669" i="10"/>
  <c r="M3670" i="10"/>
  <c r="M3671" i="10"/>
  <c r="M3672" i="10"/>
  <c r="M3673" i="10"/>
  <c r="M3674" i="10"/>
  <c r="M3675" i="10"/>
  <c r="M3676" i="10"/>
  <c r="M3677" i="10"/>
  <c r="M3678" i="10"/>
  <c r="M3679" i="10"/>
  <c r="M3680" i="10"/>
  <c r="M3681" i="10"/>
  <c r="M3682" i="10"/>
  <c r="M3683" i="10"/>
  <c r="M3684" i="10"/>
  <c r="M3685" i="10"/>
  <c r="M3686" i="10"/>
  <c r="M3687" i="10"/>
  <c r="M3688" i="10"/>
  <c r="M3689" i="10"/>
  <c r="M3690" i="10"/>
  <c r="M3691" i="10"/>
  <c r="M3692" i="10"/>
  <c r="M3693" i="10"/>
  <c r="M3694" i="10"/>
  <c r="M3695" i="10"/>
  <c r="M3696" i="10"/>
  <c r="M3697" i="10"/>
  <c r="M3698" i="10"/>
  <c r="M3699" i="10"/>
  <c r="M3700" i="10"/>
  <c r="M3701" i="10"/>
  <c r="M3702" i="10"/>
  <c r="M3703" i="10"/>
  <c r="M3704" i="10"/>
  <c r="M3705" i="10"/>
  <c r="M3706" i="10"/>
  <c r="M3707" i="10"/>
  <c r="M3708" i="10"/>
  <c r="M3709" i="10"/>
  <c r="M3710" i="10"/>
  <c r="M3711" i="10"/>
  <c r="M3712" i="10"/>
  <c r="M3713" i="10"/>
  <c r="M3714" i="10"/>
  <c r="M3715" i="10"/>
  <c r="M3716" i="10"/>
  <c r="M3717" i="10"/>
  <c r="M3718" i="10"/>
  <c r="M3719" i="10"/>
  <c r="M3720" i="10"/>
  <c r="M3721" i="10"/>
  <c r="M3722" i="10"/>
  <c r="M3723" i="10"/>
  <c r="M3724" i="10"/>
  <c r="M3725" i="10"/>
  <c r="M3726" i="10"/>
  <c r="M3727" i="10"/>
  <c r="M3728" i="10"/>
  <c r="M3729" i="10"/>
  <c r="M3730" i="10"/>
  <c r="M3731" i="10"/>
  <c r="M3732" i="10"/>
  <c r="M3733" i="10"/>
  <c r="M3734" i="10"/>
  <c r="M3735" i="10"/>
  <c r="M3736" i="10"/>
  <c r="M3737" i="10"/>
  <c r="M3738" i="10"/>
  <c r="M3739" i="10"/>
  <c r="M3740" i="10"/>
  <c r="M3741" i="10"/>
  <c r="M3742" i="10"/>
  <c r="M3743" i="10"/>
  <c r="M3744" i="10"/>
  <c r="M3745" i="10"/>
  <c r="M3746" i="10"/>
  <c r="M3747" i="10"/>
  <c r="M3748" i="10"/>
  <c r="M3749" i="10"/>
  <c r="M3750" i="10"/>
  <c r="M3751" i="10"/>
  <c r="M3752" i="10"/>
  <c r="M3753" i="10"/>
  <c r="M3754" i="10"/>
  <c r="M3755" i="10"/>
  <c r="M3756" i="10"/>
  <c r="M3757" i="10"/>
  <c r="M3758" i="10"/>
  <c r="M3759" i="10"/>
  <c r="M3760" i="10"/>
  <c r="M3761" i="10"/>
  <c r="M3762" i="10"/>
  <c r="M3763" i="10"/>
  <c r="M3764" i="10"/>
  <c r="M3765" i="10"/>
  <c r="M3766" i="10"/>
  <c r="M3767" i="10"/>
  <c r="M3768" i="10"/>
  <c r="M3769" i="10"/>
  <c r="M3770" i="10"/>
  <c r="M3771" i="10"/>
  <c r="M3772" i="10"/>
  <c r="M3773" i="10"/>
  <c r="M3774" i="10"/>
  <c r="M3775" i="10"/>
  <c r="M3776" i="10"/>
  <c r="M3777" i="10"/>
  <c r="M3778" i="10"/>
  <c r="M3779" i="10"/>
  <c r="M3780" i="10"/>
  <c r="M3781" i="10"/>
  <c r="M3782" i="10"/>
  <c r="M3783" i="10"/>
  <c r="M3784" i="10"/>
  <c r="M3785" i="10"/>
  <c r="M3786" i="10"/>
  <c r="M3787" i="10"/>
  <c r="M3788" i="10"/>
  <c r="M3789" i="10"/>
  <c r="M3790" i="10"/>
  <c r="M3791" i="10"/>
  <c r="M3792" i="10"/>
  <c r="M3793" i="10"/>
  <c r="M3794" i="10"/>
  <c r="M3795" i="10"/>
  <c r="M3796" i="10"/>
  <c r="M3797" i="10"/>
  <c r="M3798" i="10"/>
  <c r="M3799" i="10"/>
  <c r="M3800" i="10"/>
  <c r="M3801" i="10"/>
  <c r="M3802" i="10"/>
  <c r="M3803" i="10"/>
  <c r="M3804" i="10"/>
  <c r="M3805" i="10"/>
  <c r="M3806" i="10"/>
  <c r="M3807" i="10"/>
  <c r="M3808" i="10"/>
  <c r="M3809" i="10"/>
  <c r="M3810" i="10"/>
  <c r="M3811" i="10"/>
  <c r="M3812" i="10"/>
  <c r="M3813" i="10"/>
  <c r="M3814" i="10"/>
  <c r="M3815" i="10"/>
  <c r="M3816" i="10"/>
  <c r="M3817" i="10"/>
  <c r="M3818" i="10"/>
  <c r="M3819" i="10"/>
  <c r="M3820" i="10"/>
  <c r="M3821" i="10"/>
  <c r="M3822" i="10"/>
  <c r="M3823" i="10"/>
  <c r="M3824" i="10"/>
  <c r="M3825" i="10"/>
  <c r="M3826" i="10"/>
  <c r="M3827" i="10"/>
  <c r="M3828" i="10"/>
  <c r="M3829" i="10"/>
  <c r="M3830" i="10"/>
  <c r="M3831" i="10"/>
  <c r="M3832" i="10"/>
  <c r="M3833" i="10"/>
  <c r="M3834" i="10"/>
  <c r="M3835" i="10"/>
  <c r="M3836" i="10"/>
  <c r="M3837" i="10"/>
  <c r="M3838" i="10"/>
  <c r="M3839" i="10"/>
  <c r="M3840" i="10"/>
  <c r="M3841" i="10"/>
  <c r="M3842" i="10"/>
  <c r="M3843" i="10"/>
  <c r="M3844" i="10"/>
  <c r="M3845" i="10"/>
  <c r="M3846" i="10"/>
  <c r="M3847" i="10"/>
  <c r="M3848" i="10"/>
  <c r="M3849" i="10"/>
  <c r="M3850" i="10"/>
  <c r="M3851" i="10"/>
  <c r="M3852" i="10"/>
  <c r="M3853" i="10"/>
  <c r="M3854" i="10"/>
  <c r="M3855" i="10"/>
  <c r="M3856" i="10"/>
  <c r="M3857" i="10"/>
  <c r="M3858" i="10"/>
  <c r="M3859" i="10"/>
  <c r="M3860" i="10"/>
  <c r="M3861" i="10"/>
  <c r="M3862" i="10"/>
  <c r="M3863" i="10"/>
  <c r="M3864" i="10"/>
  <c r="M3865" i="10"/>
  <c r="M3866" i="10"/>
  <c r="M3867" i="10"/>
  <c r="M3868" i="10"/>
  <c r="M3869" i="10"/>
  <c r="M3870" i="10"/>
  <c r="M3871" i="10"/>
  <c r="M3872" i="10"/>
  <c r="M3873" i="10"/>
  <c r="M3874" i="10"/>
  <c r="M3875" i="10"/>
  <c r="M3876" i="10"/>
  <c r="M3877" i="10"/>
  <c r="M3878" i="10"/>
  <c r="M3879" i="10"/>
  <c r="M3880" i="10"/>
  <c r="M3881" i="10"/>
  <c r="M3882" i="10"/>
  <c r="M3883" i="10"/>
  <c r="M3884" i="10"/>
  <c r="M3885" i="10"/>
  <c r="M3886" i="10"/>
  <c r="M3887" i="10"/>
  <c r="M3888" i="10"/>
  <c r="M3889" i="10"/>
  <c r="M3890" i="10"/>
  <c r="M3891" i="10"/>
  <c r="M3892" i="10"/>
  <c r="M3893" i="10"/>
  <c r="M3894" i="10"/>
  <c r="M3895" i="10"/>
  <c r="M3896" i="10"/>
  <c r="M3897" i="10"/>
  <c r="M3898" i="10"/>
  <c r="M3899" i="10"/>
  <c r="M3900" i="10"/>
  <c r="M3901" i="10"/>
  <c r="M3902" i="10"/>
  <c r="M3903" i="10"/>
  <c r="M3904" i="10"/>
  <c r="M3905" i="10"/>
  <c r="M3906" i="10"/>
  <c r="M3907" i="10"/>
  <c r="M3908" i="10"/>
  <c r="M3909" i="10"/>
  <c r="M3910" i="10"/>
  <c r="M3911" i="10"/>
  <c r="M3912" i="10"/>
  <c r="M3913" i="10"/>
  <c r="M3914" i="10"/>
  <c r="M3915" i="10"/>
  <c r="M3916" i="10"/>
  <c r="M3917" i="10"/>
  <c r="M3918" i="10"/>
  <c r="M3919" i="10"/>
  <c r="M3920" i="10"/>
  <c r="M3921" i="10"/>
  <c r="M3922" i="10"/>
  <c r="M3923" i="10"/>
  <c r="M3924" i="10"/>
  <c r="M3925" i="10"/>
  <c r="M3926" i="10"/>
  <c r="M3927" i="10"/>
  <c r="M3928" i="10"/>
  <c r="M3929" i="10"/>
  <c r="M3930" i="10"/>
  <c r="M3931" i="10"/>
  <c r="M3932" i="10"/>
  <c r="M3933" i="10"/>
  <c r="M3934" i="10"/>
  <c r="M3935" i="10"/>
  <c r="M3936" i="10"/>
  <c r="M3937" i="10"/>
  <c r="M3938" i="10"/>
  <c r="M3939" i="10"/>
  <c r="M3940" i="10"/>
  <c r="M3941" i="10"/>
  <c r="M3942" i="10"/>
  <c r="M3943" i="10"/>
  <c r="M3944" i="10"/>
  <c r="M3945" i="10"/>
  <c r="M3946" i="10"/>
  <c r="M3947" i="10"/>
  <c r="M3948" i="10"/>
  <c r="M3949" i="10"/>
  <c r="M3950" i="10"/>
  <c r="M3951" i="10"/>
  <c r="M3952" i="10"/>
  <c r="M3953" i="10"/>
  <c r="M3954" i="10"/>
  <c r="M3955" i="10"/>
  <c r="M3956" i="10"/>
  <c r="M3957" i="10"/>
  <c r="M3958" i="10"/>
  <c r="M3959" i="10"/>
  <c r="M3960" i="10"/>
  <c r="M3961" i="10"/>
  <c r="M3962" i="10"/>
  <c r="M3963" i="10"/>
  <c r="M3964" i="10"/>
  <c r="M3965" i="10"/>
  <c r="M3966" i="10"/>
  <c r="M3967" i="10"/>
  <c r="M3968" i="10"/>
  <c r="M3969" i="10"/>
  <c r="M3970" i="10"/>
  <c r="M3971" i="10"/>
  <c r="M3972" i="10"/>
  <c r="M3973" i="10"/>
  <c r="M3974" i="10"/>
  <c r="M3975" i="10"/>
  <c r="M3976" i="10"/>
  <c r="M3977" i="10"/>
  <c r="M3978" i="10"/>
  <c r="M3979" i="10"/>
  <c r="M3980" i="10"/>
  <c r="M3981" i="10"/>
  <c r="M3982" i="10"/>
  <c r="M3983" i="10"/>
  <c r="M3984" i="10"/>
  <c r="M3985" i="10"/>
  <c r="M3986" i="10"/>
  <c r="M3987" i="10"/>
  <c r="M3988" i="10"/>
  <c r="M3989" i="10"/>
  <c r="M3990" i="10"/>
  <c r="M3991" i="10"/>
  <c r="M3992" i="10"/>
  <c r="M3993" i="10"/>
  <c r="M3994" i="10"/>
  <c r="M3995" i="10"/>
  <c r="M3996" i="10"/>
  <c r="M3997" i="10"/>
  <c r="M3998" i="10"/>
  <c r="M3999" i="10"/>
  <c r="M4000" i="10"/>
  <c r="M4001" i="10"/>
  <c r="M4002" i="10"/>
  <c r="M4003" i="10"/>
  <c r="M4004" i="10"/>
  <c r="M4005" i="10"/>
  <c r="M4006" i="10"/>
  <c r="M4007" i="10"/>
  <c r="M4008" i="10"/>
  <c r="M4009" i="10"/>
  <c r="M4010" i="10"/>
  <c r="M4011" i="10"/>
  <c r="M4012" i="10"/>
  <c r="M4013" i="10"/>
  <c r="M4014" i="10"/>
  <c r="M4015" i="10"/>
  <c r="M4016" i="10"/>
  <c r="M4017" i="10"/>
  <c r="M4018" i="10"/>
  <c r="M4019" i="10"/>
  <c r="M4020" i="10"/>
  <c r="M4021" i="10"/>
  <c r="M4022" i="10"/>
  <c r="M4023" i="10"/>
  <c r="M4024" i="10"/>
  <c r="M4025" i="10"/>
  <c r="M4026" i="10"/>
  <c r="M4027" i="10"/>
  <c r="M4028" i="10"/>
  <c r="M4029" i="10"/>
  <c r="M4030" i="10"/>
  <c r="M4031" i="10"/>
  <c r="M4032" i="10"/>
  <c r="M4033" i="10"/>
  <c r="M4034" i="10"/>
  <c r="M4035" i="10"/>
  <c r="M4036" i="10"/>
  <c r="M4037" i="10"/>
  <c r="M4038" i="10"/>
  <c r="M4039" i="10"/>
  <c r="M4040" i="10"/>
  <c r="M4041" i="10"/>
  <c r="M4042" i="10"/>
  <c r="M4043" i="10"/>
  <c r="M4044" i="10"/>
  <c r="M4045" i="10"/>
  <c r="M4046" i="10"/>
  <c r="M4047" i="10"/>
  <c r="M4048" i="10"/>
  <c r="M4049" i="10"/>
  <c r="M4050" i="10"/>
  <c r="M4051" i="10"/>
  <c r="M4052" i="10"/>
  <c r="M4053" i="10"/>
  <c r="M4054" i="10"/>
  <c r="M4055" i="10"/>
  <c r="M4056" i="10"/>
  <c r="M4057" i="10"/>
  <c r="M4058" i="10"/>
  <c r="M4059" i="10"/>
  <c r="M4060" i="10"/>
  <c r="M4061" i="10"/>
  <c r="M4062" i="10"/>
  <c r="M4063" i="10"/>
  <c r="M4064" i="10"/>
  <c r="M4065" i="10"/>
  <c r="M4066" i="10"/>
  <c r="M4067" i="10"/>
  <c r="M4068" i="10"/>
  <c r="M4069" i="10"/>
  <c r="M4070" i="10"/>
  <c r="M4071" i="10"/>
  <c r="M4072" i="10"/>
  <c r="M4073" i="10"/>
  <c r="M4074" i="10"/>
  <c r="M4075" i="10"/>
  <c r="M4076" i="10"/>
  <c r="M4077" i="10"/>
  <c r="M4078" i="10"/>
  <c r="M4079" i="10"/>
  <c r="M4080" i="10"/>
  <c r="M4081" i="10"/>
  <c r="M4082" i="10"/>
  <c r="M4083" i="10"/>
  <c r="M4084" i="10"/>
  <c r="M4085" i="10"/>
  <c r="M4086" i="10"/>
  <c r="M4087" i="10"/>
  <c r="M4088" i="10"/>
  <c r="M4089" i="10"/>
  <c r="M4090" i="10"/>
  <c r="M4091" i="10"/>
  <c r="M4092" i="10"/>
  <c r="M4093" i="10"/>
  <c r="M4094" i="10"/>
  <c r="M4095" i="10"/>
  <c r="M4096" i="10"/>
  <c r="M4097" i="10"/>
  <c r="M4098" i="10"/>
  <c r="M4099" i="10"/>
  <c r="M4100" i="10"/>
  <c r="M4101" i="10"/>
  <c r="M4102" i="10"/>
  <c r="M4103" i="10"/>
  <c r="M4104" i="10"/>
  <c r="M4105" i="10"/>
  <c r="M4106" i="10"/>
  <c r="M4107" i="10"/>
  <c r="M4108" i="10"/>
  <c r="M4109" i="10"/>
  <c r="M4110" i="10"/>
  <c r="M4111" i="10"/>
  <c r="M4112" i="10"/>
  <c r="M4113" i="10"/>
  <c r="M4114" i="10"/>
  <c r="M4115" i="10"/>
  <c r="M4116" i="10"/>
  <c r="M4117" i="10"/>
  <c r="M4118" i="10"/>
  <c r="M4119" i="10"/>
  <c r="M4120" i="10"/>
  <c r="M4121" i="10"/>
  <c r="M4122" i="10"/>
  <c r="M4123" i="10"/>
  <c r="M4124" i="10"/>
  <c r="M4125" i="10"/>
  <c r="M4126" i="10"/>
  <c r="M4127" i="10"/>
  <c r="M4128" i="10"/>
  <c r="M4129" i="10"/>
  <c r="M4130" i="10"/>
  <c r="M4131" i="10"/>
  <c r="M4132" i="10"/>
  <c r="M4133" i="10"/>
  <c r="M4134" i="10"/>
  <c r="M4135" i="10"/>
  <c r="M4136" i="10"/>
  <c r="M4137" i="10"/>
  <c r="M4138" i="10"/>
  <c r="M4139" i="10"/>
  <c r="M4140" i="10"/>
  <c r="M4141" i="10"/>
  <c r="M4142" i="10"/>
  <c r="M4143" i="10"/>
  <c r="M4144" i="10"/>
  <c r="M4145" i="10"/>
  <c r="M4146" i="10"/>
  <c r="M4147" i="10"/>
  <c r="M4148" i="10"/>
  <c r="M4149" i="10"/>
  <c r="M4150" i="10"/>
  <c r="M4151" i="10"/>
  <c r="M4152" i="10"/>
  <c r="M4153" i="10"/>
  <c r="M4154" i="10"/>
  <c r="M4155" i="10"/>
  <c r="M4156" i="10"/>
  <c r="M4157" i="10"/>
  <c r="M4158" i="10"/>
  <c r="M4159" i="10"/>
  <c r="M4160" i="10"/>
  <c r="M4161" i="10"/>
  <c r="M4162" i="10"/>
  <c r="M4163" i="10"/>
  <c r="M4164" i="10"/>
  <c r="M4165" i="10"/>
  <c r="M4166" i="10"/>
  <c r="M4167" i="10"/>
  <c r="M4168" i="10"/>
  <c r="M4169" i="10"/>
  <c r="M4170" i="10"/>
  <c r="M4171" i="10"/>
  <c r="M4172" i="10"/>
  <c r="M4173" i="10"/>
  <c r="M4174" i="10"/>
  <c r="M4175" i="10"/>
  <c r="M4176" i="10"/>
  <c r="M4177" i="10"/>
  <c r="M4178" i="10"/>
  <c r="M4179" i="10"/>
  <c r="M4180" i="10"/>
  <c r="M4181" i="10"/>
  <c r="M4182" i="10"/>
  <c r="M4183" i="10"/>
  <c r="M4184" i="10"/>
  <c r="M4185" i="10"/>
  <c r="M4186" i="10"/>
  <c r="M4187" i="10"/>
  <c r="M4188" i="10"/>
  <c r="M4189" i="10"/>
  <c r="M4190" i="10"/>
  <c r="M4191" i="10"/>
  <c r="M4192" i="10"/>
  <c r="M4193" i="10"/>
  <c r="M4194" i="10"/>
  <c r="M4195" i="10"/>
  <c r="M4196" i="10"/>
  <c r="M4197" i="10"/>
  <c r="M4198" i="10"/>
  <c r="M4199" i="10"/>
  <c r="M4200" i="10"/>
  <c r="M4201" i="10"/>
  <c r="M4202" i="10"/>
  <c r="M4203" i="10"/>
  <c r="M4204" i="10"/>
  <c r="M4205" i="10"/>
  <c r="M4206" i="10"/>
  <c r="M4207" i="10"/>
  <c r="M4208" i="10"/>
  <c r="M4209" i="10"/>
  <c r="M4210" i="10"/>
  <c r="M4211" i="10"/>
  <c r="M4212" i="10"/>
  <c r="M4213" i="10"/>
  <c r="M4214" i="10"/>
  <c r="M4215" i="10"/>
  <c r="M4216" i="10"/>
  <c r="M4217" i="10"/>
  <c r="M4218" i="10"/>
  <c r="M4219" i="10"/>
  <c r="M4220" i="10"/>
  <c r="M4221" i="10"/>
  <c r="M4222" i="10"/>
  <c r="M4223" i="10"/>
  <c r="M4224" i="10"/>
  <c r="M4225" i="10"/>
  <c r="M4226" i="10"/>
  <c r="M4227" i="10"/>
  <c r="M4228" i="10"/>
  <c r="M4229" i="10"/>
  <c r="M4230" i="10"/>
  <c r="M4231" i="10"/>
  <c r="M4232" i="10"/>
  <c r="M4233" i="10"/>
  <c r="M4234" i="10"/>
  <c r="M4235" i="10"/>
  <c r="M4236" i="10"/>
  <c r="M4237" i="10"/>
  <c r="M4238" i="10"/>
  <c r="M4239" i="10"/>
  <c r="M4240" i="10"/>
  <c r="M4241" i="10"/>
  <c r="M4242" i="10"/>
  <c r="M4243" i="10"/>
  <c r="M4244" i="10"/>
  <c r="M4245" i="10"/>
  <c r="M4246" i="10"/>
  <c r="M4247" i="10"/>
  <c r="M4248" i="10"/>
  <c r="M4249" i="10"/>
  <c r="M4250" i="10"/>
  <c r="M4251" i="10"/>
  <c r="M4252" i="10"/>
  <c r="M4253" i="10"/>
  <c r="M4254" i="10"/>
  <c r="M4255" i="10"/>
  <c r="M4256" i="10"/>
  <c r="M4257" i="10"/>
  <c r="M4258" i="10"/>
  <c r="M4259" i="10"/>
  <c r="M4260" i="10"/>
  <c r="M4261" i="10"/>
  <c r="M4262" i="10"/>
  <c r="M4263" i="10"/>
  <c r="M4264" i="10"/>
  <c r="M4265" i="10"/>
  <c r="M4266" i="10"/>
  <c r="M4267" i="10"/>
  <c r="M4268" i="10"/>
  <c r="M4269" i="10"/>
  <c r="M4270" i="10"/>
  <c r="M4271" i="10"/>
  <c r="M4272" i="10"/>
  <c r="M4273" i="10"/>
  <c r="M4274" i="10"/>
  <c r="M4275" i="10"/>
  <c r="M4276" i="10"/>
  <c r="M4277" i="10"/>
  <c r="M4278" i="10"/>
  <c r="M4279" i="10"/>
  <c r="M4280" i="10"/>
  <c r="M4281" i="10"/>
  <c r="M4282" i="10"/>
  <c r="M4283" i="10"/>
  <c r="M4284" i="10"/>
  <c r="M4285" i="10"/>
  <c r="M4286" i="10"/>
  <c r="M4287" i="10"/>
  <c r="M4288" i="10"/>
  <c r="M4289" i="10"/>
  <c r="M4290" i="10"/>
  <c r="M4291" i="10"/>
  <c r="M4292" i="10"/>
  <c r="M4293" i="10"/>
  <c r="M4294" i="10"/>
  <c r="M4295" i="10"/>
  <c r="M4296" i="10"/>
  <c r="M4297" i="10"/>
  <c r="M4298" i="10"/>
  <c r="M4299" i="10"/>
  <c r="M4300" i="10"/>
  <c r="M4301" i="10"/>
  <c r="M4302" i="10"/>
  <c r="M4303" i="10"/>
  <c r="M4304" i="10"/>
  <c r="M4305" i="10"/>
  <c r="M4306" i="10"/>
  <c r="M4307" i="10"/>
  <c r="M4308" i="10"/>
  <c r="M4309" i="10"/>
  <c r="M4310" i="10"/>
  <c r="M4311" i="10"/>
  <c r="M4312" i="10"/>
  <c r="M4313" i="10"/>
  <c r="M4314" i="10"/>
  <c r="M4315" i="10"/>
  <c r="M4316" i="10"/>
  <c r="M4317" i="10"/>
  <c r="M4318" i="10"/>
  <c r="M4319" i="10"/>
  <c r="M4320" i="10"/>
  <c r="M4321" i="10"/>
  <c r="M4322" i="10"/>
  <c r="M4323" i="10"/>
  <c r="M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L745" i="10"/>
  <c r="L746" i="10"/>
  <c r="L747" i="10"/>
  <c r="L748" i="10"/>
  <c r="L749" i="10"/>
  <c r="L750" i="10"/>
  <c r="L751" i="10"/>
  <c r="L752" i="10"/>
  <c r="L753" i="10"/>
  <c r="L754" i="10"/>
  <c r="L755" i="10"/>
  <c r="L756" i="10"/>
  <c r="L757" i="10"/>
  <c r="L758" i="10"/>
  <c r="L759" i="10"/>
  <c r="L760" i="10"/>
  <c r="L761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4" i="10"/>
  <c r="L775" i="10"/>
  <c r="L776" i="10"/>
  <c r="L777" i="10"/>
  <c r="L778" i="10"/>
  <c r="L779" i="10"/>
  <c r="L780" i="10"/>
  <c r="L781" i="10"/>
  <c r="L782" i="10"/>
  <c r="L783" i="10"/>
  <c r="L784" i="10"/>
  <c r="L785" i="10"/>
  <c r="L786" i="10"/>
  <c r="L787" i="10"/>
  <c r="L788" i="10"/>
  <c r="L789" i="10"/>
  <c r="L790" i="10"/>
  <c r="L791" i="10"/>
  <c r="L792" i="10"/>
  <c r="L793" i="10"/>
  <c r="L794" i="10"/>
  <c r="L795" i="10"/>
  <c r="L796" i="10"/>
  <c r="L797" i="10"/>
  <c r="L798" i="10"/>
  <c r="L799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3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L828" i="10"/>
  <c r="L829" i="10"/>
  <c r="L830" i="10"/>
  <c r="L831" i="10"/>
  <c r="L832" i="10"/>
  <c r="L833" i="10"/>
  <c r="L834" i="10"/>
  <c r="L835" i="10"/>
  <c r="L836" i="10"/>
  <c r="L837" i="10"/>
  <c r="L838" i="10"/>
  <c r="L839" i="10"/>
  <c r="L840" i="10"/>
  <c r="L841" i="10"/>
  <c r="L842" i="10"/>
  <c r="L843" i="10"/>
  <c r="L844" i="10"/>
  <c r="L845" i="10"/>
  <c r="L846" i="10"/>
  <c r="L847" i="10"/>
  <c r="L848" i="10"/>
  <c r="L849" i="10"/>
  <c r="L850" i="10"/>
  <c r="L851" i="10"/>
  <c r="L852" i="10"/>
  <c r="L853" i="10"/>
  <c r="L854" i="10"/>
  <c r="L855" i="10"/>
  <c r="L856" i="10"/>
  <c r="L857" i="10"/>
  <c r="L858" i="10"/>
  <c r="L859" i="10"/>
  <c r="L860" i="10"/>
  <c r="L861" i="10"/>
  <c r="L862" i="10"/>
  <c r="L863" i="10"/>
  <c r="L864" i="10"/>
  <c r="L865" i="10"/>
  <c r="L866" i="10"/>
  <c r="L867" i="10"/>
  <c r="L868" i="10"/>
  <c r="L869" i="10"/>
  <c r="L870" i="10"/>
  <c r="L871" i="10"/>
  <c r="L872" i="10"/>
  <c r="L873" i="10"/>
  <c r="L874" i="10"/>
  <c r="L875" i="10"/>
  <c r="L876" i="10"/>
  <c r="L877" i="10"/>
  <c r="L878" i="10"/>
  <c r="L879" i="10"/>
  <c r="L880" i="10"/>
  <c r="L881" i="10"/>
  <c r="L882" i="10"/>
  <c r="L883" i="10"/>
  <c r="L884" i="10"/>
  <c r="L885" i="10"/>
  <c r="L886" i="10"/>
  <c r="L887" i="10"/>
  <c r="L888" i="10"/>
  <c r="L889" i="10"/>
  <c r="L890" i="10"/>
  <c r="L891" i="10"/>
  <c r="L892" i="10"/>
  <c r="L893" i="10"/>
  <c r="L894" i="10"/>
  <c r="L895" i="10"/>
  <c r="L896" i="10"/>
  <c r="L897" i="10"/>
  <c r="L898" i="10"/>
  <c r="L899" i="10"/>
  <c r="L900" i="10"/>
  <c r="L901" i="10"/>
  <c r="L902" i="10"/>
  <c r="L903" i="10"/>
  <c r="L904" i="10"/>
  <c r="L905" i="10"/>
  <c r="L906" i="10"/>
  <c r="L907" i="10"/>
  <c r="L908" i="10"/>
  <c r="L909" i="10"/>
  <c r="L910" i="10"/>
  <c r="L911" i="10"/>
  <c r="L912" i="10"/>
  <c r="L913" i="10"/>
  <c r="L914" i="10"/>
  <c r="L915" i="10"/>
  <c r="L916" i="10"/>
  <c r="L917" i="10"/>
  <c r="L918" i="10"/>
  <c r="L919" i="10"/>
  <c r="L920" i="10"/>
  <c r="L921" i="10"/>
  <c r="L922" i="10"/>
  <c r="L923" i="10"/>
  <c r="L924" i="10"/>
  <c r="L925" i="10"/>
  <c r="L926" i="10"/>
  <c r="L927" i="10"/>
  <c r="L928" i="10"/>
  <c r="L929" i="10"/>
  <c r="L930" i="10"/>
  <c r="L931" i="10"/>
  <c r="L932" i="10"/>
  <c r="L933" i="10"/>
  <c r="L934" i="10"/>
  <c r="L935" i="10"/>
  <c r="L936" i="10"/>
  <c r="L937" i="10"/>
  <c r="L938" i="10"/>
  <c r="L939" i="10"/>
  <c r="L940" i="10"/>
  <c r="L941" i="10"/>
  <c r="L942" i="10"/>
  <c r="L943" i="10"/>
  <c r="L944" i="10"/>
  <c r="L945" i="10"/>
  <c r="L946" i="10"/>
  <c r="L947" i="10"/>
  <c r="L948" i="10"/>
  <c r="L949" i="10"/>
  <c r="L950" i="10"/>
  <c r="L951" i="10"/>
  <c r="L952" i="10"/>
  <c r="L953" i="10"/>
  <c r="L954" i="10"/>
  <c r="L955" i="10"/>
  <c r="L956" i="10"/>
  <c r="L957" i="10"/>
  <c r="L958" i="10"/>
  <c r="L959" i="10"/>
  <c r="L960" i="10"/>
  <c r="L961" i="10"/>
  <c r="L962" i="10"/>
  <c r="L963" i="10"/>
  <c r="L964" i="10"/>
  <c r="L965" i="10"/>
  <c r="L966" i="10"/>
  <c r="L967" i="10"/>
  <c r="L968" i="10"/>
  <c r="L969" i="10"/>
  <c r="L970" i="10"/>
  <c r="L971" i="10"/>
  <c r="L972" i="10"/>
  <c r="L973" i="10"/>
  <c r="L974" i="10"/>
  <c r="L975" i="10"/>
  <c r="L976" i="10"/>
  <c r="L977" i="10"/>
  <c r="L978" i="10"/>
  <c r="L979" i="10"/>
  <c r="L980" i="10"/>
  <c r="L981" i="10"/>
  <c r="L982" i="10"/>
  <c r="L983" i="10"/>
  <c r="L984" i="10"/>
  <c r="L985" i="10"/>
  <c r="L986" i="10"/>
  <c r="L987" i="10"/>
  <c r="L988" i="10"/>
  <c r="L989" i="10"/>
  <c r="L990" i="10"/>
  <c r="L991" i="10"/>
  <c r="L992" i="10"/>
  <c r="L993" i="10"/>
  <c r="L994" i="10"/>
  <c r="L995" i="10"/>
  <c r="L996" i="10"/>
  <c r="L997" i="10"/>
  <c r="L998" i="10"/>
  <c r="L999" i="10"/>
  <c r="L1000" i="10"/>
  <c r="L1001" i="10"/>
  <c r="L1002" i="10"/>
  <c r="L1003" i="10"/>
  <c r="L1004" i="10"/>
  <c r="L1005" i="10"/>
  <c r="L1006" i="10"/>
  <c r="L1007" i="10"/>
  <c r="L1008" i="10"/>
  <c r="L1009" i="10"/>
  <c r="L1010" i="10"/>
  <c r="L1011" i="10"/>
  <c r="L1012" i="10"/>
  <c r="L1013" i="10"/>
  <c r="L1014" i="10"/>
  <c r="L1015" i="10"/>
  <c r="L1016" i="10"/>
  <c r="L1017" i="10"/>
  <c r="L1018" i="10"/>
  <c r="L1019" i="10"/>
  <c r="L1020" i="10"/>
  <c r="L1021" i="10"/>
  <c r="L1022" i="10"/>
  <c r="L1023" i="10"/>
  <c r="L1024" i="10"/>
  <c r="L1025" i="10"/>
  <c r="L1026" i="10"/>
  <c r="L1027" i="10"/>
  <c r="L1028" i="10"/>
  <c r="L1029" i="10"/>
  <c r="L1030" i="10"/>
  <c r="L1031" i="10"/>
  <c r="L1032" i="10"/>
  <c r="L1033" i="10"/>
  <c r="L1034" i="10"/>
  <c r="L1035" i="10"/>
  <c r="L1036" i="10"/>
  <c r="L1037" i="10"/>
  <c r="L1038" i="10"/>
  <c r="L1039" i="10"/>
  <c r="L1040" i="10"/>
  <c r="L1041" i="10"/>
  <c r="L1042" i="10"/>
  <c r="L1043" i="10"/>
  <c r="L1044" i="10"/>
  <c r="L1045" i="10"/>
  <c r="L1046" i="10"/>
  <c r="L1047" i="10"/>
  <c r="L1048" i="10"/>
  <c r="L1049" i="10"/>
  <c r="L1050" i="10"/>
  <c r="L1051" i="10"/>
  <c r="L1052" i="10"/>
  <c r="L1053" i="10"/>
  <c r="L1054" i="10"/>
  <c r="L1055" i="10"/>
  <c r="L1056" i="10"/>
  <c r="L1057" i="10"/>
  <c r="L1058" i="10"/>
  <c r="L1059" i="10"/>
  <c r="L1060" i="10"/>
  <c r="L1061" i="10"/>
  <c r="L1062" i="10"/>
  <c r="L1063" i="10"/>
  <c r="L1064" i="10"/>
  <c r="L1065" i="10"/>
  <c r="L1066" i="10"/>
  <c r="L1067" i="10"/>
  <c r="L1068" i="10"/>
  <c r="L1069" i="10"/>
  <c r="L1070" i="10"/>
  <c r="L1071" i="10"/>
  <c r="L1072" i="10"/>
  <c r="L1073" i="10"/>
  <c r="L1074" i="10"/>
  <c r="L1075" i="10"/>
  <c r="L1076" i="10"/>
  <c r="L1077" i="10"/>
  <c r="L1078" i="10"/>
  <c r="L1079" i="10"/>
  <c r="L1080" i="10"/>
  <c r="L1081" i="10"/>
  <c r="L1082" i="10"/>
  <c r="L1083" i="10"/>
  <c r="L1084" i="10"/>
  <c r="L1085" i="10"/>
  <c r="L1086" i="10"/>
  <c r="L1087" i="10"/>
  <c r="L1088" i="10"/>
  <c r="L1089" i="10"/>
  <c r="L1090" i="10"/>
  <c r="L1091" i="10"/>
  <c r="L1092" i="10"/>
  <c r="L1093" i="10"/>
  <c r="L1094" i="10"/>
  <c r="L1095" i="10"/>
  <c r="L1096" i="10"/>
  <c r="L1097" i="10"/>
  <c r="L1098" i="10"/>
  <c r="L1099" i="10"/>
  <c r="L1100" i="10"/>
  <c r="L1101" i="10"/>
  <c r="L1102" i="10"/>
  <c r="L1103" i="10"/>
  <c r="L1104" i="10"/>
  <c r="L1105" i="10"/>
  <c r="L1106" i="10"/>
  <c r="L1107" i="10"/>
  <c r="L1108" i="10"/>
  <c r="L1109" i="10"/>
  <c r="L1110" i="10"/>
  <c r="L1111" i="10"/>
  <c r="L1112" i="10"/>
  <c r="L1113" i="10"/>
  <c r="L1114" i="10"/>
  <c r="L1115" i="10"/>
  <c r="L1116" i="10"/>
  <c r="L1117" i="10"/>
  <c r="L1118" i="10"/>
  <c r="L1119" i="10"/>
  <c r="L1120" i="10"/>
  <c r="L1121" i="10"/>
  <c r="L1122" i="10"/>
  <c r="L1123" i="10"/>
  <c r="L1124" i="10"/>
  <c r="L1125" i="10"/>
  <c r="L1126" i="10"/>
  <c r="L1127" i="10"/>
  <c r="L1128" i="10"/>
  <c r="L1129" i="10"/>
  <c r="L1130" i="10"/>
  <c r="L1131" i="10"/>
  <c r="L1132" i="10"/>
  <c r="L1133" i="10"/>
  <c r="L1134" i="10"/>
  <c r="L1135" i="10"/>
  <c r="L1136" i="10"/>
  <c r="L1137" i="10"/>
  <c r="L1138" i="10"/>
  <c r="L1139" i="10"/>
  <c r="L1140" i="10"/>
  <c r="L1141" i="10"/>
  <c r="L1142" i="10"/>
  <c r="L1143" i="10"/>
  <c r="L1144" i="10"/>
  <c r="L1145" i="10"/>
  <c r="L1146" i="10"/>
  <c r="L1147" i="10"/>
  <c r="L1148" i="10"/>
  <c r="L1149" i="10"/>
  <c r="L1150" i="10"/>
  <c r="L1151" i="10"/>
  <c r="L1152" i="10"/>
  <c r="L1153" i="10"/>
  <c r="L1154" i="10"/>
  <c r="L1155" i="10"/>
  <c r="L1156" i="10"/>
  <c r="L1157" i="10"/>
  <c r="L1158" i="10"/>
  <c r="L1159" i="10"/>
  <c r="L1160" i="10"/>
  <c r="L1161" i="10"/>
  <c r="L1162" i="10"/>
  <c r="L1163" i="10"/>
  <c r="L1164" i="10"/>
  <c r="L1165" i="10"/>
  <c r="L1166" i="10"/>
  <c r="L1167" i="10"/>
  <c r="L1168" i="10"/>
  <c r="L1169" i="10"/>
  <c r="L1170" i="10"/>
  <c r="L1171" i="10"/>
  <c r="L1172" i="10"/>
  <c r="L1173" i="10"/>
  <c r="L1174" i="10"/>
  <c r="L1175" i="10"/>
  <c r="L1176" i="10"/>
  <c r="L1177" i="10"/>
  <c r="L1178" i="10"/>
  <c r="L1179" i="10"/>
  <c r="L1180" i="10"/>
  <c r="L1181" i="10"/>
  <c r="L1182" i="10"/>
  <c r="L1183" i="10"/>
  <c r="L1184" i="10"/>
  <c r="L1185" i="10"/>
  <c r="L1186" i="10"/>
  <c r="L1187" i="10"/>
  <c r="L1188" i="10"/>
  <c r="L1189" i="10"/>
  <c r="L1190" i="10"/>
  <c r="L1191" i="10"/>
  <c r="L1192" i="10"/>
  <c r="L1193" i="10"/>
  <c r="L1194" i="10"/>
  <c r="L1195" i="10"/>
  <c r="L1196" i="10"/>
  <c r="L1197" i="10"/>
  <c r="L1198" i="10"/>
  <c r="L1199" i="10"/>
  <c r="L1200" i="10"/>
  <c r="L1201" i="10"/>
  <c r="L1202" i="10"/>
  <c r="L1203" i="10"/>
  <c r="L1204" i="10"/>
  <c r="L1205" i="10"/>
  <c r="L1206" i="10"/>
  <c r="L1207" i="10"/>
  <c r="L1208" i="10"/>
  <c r="L1209" i="10"/>
  <c r="L1210" i="10"/>
  <c r="L1211" i="10"/>
  <c r="L1212" i="10"/>
  <c r="L1213" i="10"/>
  <c r="L1214" i="10"/>
  <c r="L1215" i="10"/>
  <c r="L1216" i="10"/>
  <c r="L1217" i="10"/>
  <c r="L1218" i="10"/>
  <c r="L1219" i="10"/>
  <c r="L1220" i="10"/>
  <c r="L1221" i="10"/>
  <c r="L1222" i="10"/>
  <c r="L1223" i="10"/>
  <c r="L1224" i="10"/>
  <c r="L1225" i="10"/>
  <c r="L1226" i="10"/>
  <c r="L1227" i="10"/>
  <c r="L1228" i="10"/>
  <c r="L1229" i="10"/>
  <c r="L1230" i="10"/>
  <c r="L1231" i="10"/>
  <c r="L1232" i="10"/>
  <c r="L1233" i="10"/>
  <c r="L1234" i="10"/>
  <c r="L1235" i="10"/>
  <c r="L1236" i="10"/>
  <c r="L1237" i="10"/>
  <c r="L1238" i="10"/>
  <c r="L1239" i="10"/>
  <c r="L1240" i="10"/>
  <c r="L1241" i="10"/>
  <c r="L1242" i="10"/>
  <c r="L1243" i="10"/>
  <c r="L1244" i="10"/>
  <c r="L1245" i="10"/>
  <c r="L1246" i="10"/>
  <c r="L1247" i="10"/>
  <c r="L1248" i="10"/>
  <c r="L1249" i="10"/>
  <c r="L1250" i="10"/>
  <c r="L1251" i="10"/>
  <c r="L1252" i="10"/>
  <c r="L1253" i="10"/>
  <c r="L1254" i="10"/>
  <c r="L1255" i="10"/>
  <c r="L1256" i="10"/>
  <c r="L1257" i="10"/>
  <c r="L1258" i="10"/>
  <c r="L1259" i="10"/>
  <c r="L1260" i="10"/>
  <c r="L1261" i="10"/>
  <c r="L1262" i="10"/>
  <c r="L1263" i="10"/>
  <c r="L1264" i="10"/>
  <c r="L1265" i="10"/>
  <c r="L1266" i="10"/>
  <c r="L1267" i="10"/>
  <c r="L1268" i="10"/>
  <c r="L1269" i="10"/>
  <c r="L1270" i="10"/>
  <c r="L1271" i="10"/>
  <c r="L1272" i="10"/>
  <c r="L1273" i="10"/>
  <c r="L1274" i="10"/>
  <c r="L1275" i="10"/>
  <c r="L1276" i="10"/>
  <c r="L1277" i="10"/>
  <c r="L1278" i="10"/>
  <c r="L1279" i="10"/>
  <c r="L1280" i="10"/>
  <c r="L1281" i="10"/>
  <c r="L1282" i="10"/>
  <c r="L1283" i="10"/>
  <c r="L1284" i="10"/>
  <c r="L1285" i="10"/>
  <c r="L1286" i="10"/>
  <c r="L1287" i="10"/>
  <c r="L1288" i="10"/>
  <c r="L1289" i="10"/>
  <c r="L1290" i="10"/>
  <c r="L1291" i="10"/>
  <c r="L1292" i="10"/>
  <c r="L1293" i="10"/>
  <c r="L1294" i="10"/>
  <c r="L1295" i="10"/>
  <c r="L1296" i="10"/>
  <c r="L1297" i="10"/>
  <c r="L1298" i="10"/>
  <c r="L1299" i="10"/>
  <c r="L1300" i="10"/>
  <c r="L1301" i="10"/>
  <c r="L1302" i="10"/>
  <c r="L1303" i="10"/>
  <c r="L1304" i="10"/>
  <c r="L1305" i="10"/>
  <c r="L1306" i="10"/>
  <c r="L1307" i="10"/>
  <c r="L1308" i="10"/>
  <c r="L1309" i="10"/>
  <c r="L1310" i="10"/>
  <c r="L1311" i="10"/>
  <c r="L1312" i="10"/>
  <c r="L1313" i="10"/>
  <c r="L1314" i="10"/>
  <c r="L1315" i="10"/>
  <c r="L1316" i="10"/>
  <c r="L1317" i="10"/>
  <c r="L1318" i="10"/>
  <c r="L1319" i="10"/>
  <c r="L1320" i="10"/>
  <c r="L1321" i="10"/>
  <c r="L1322" i="10"/>
  <c r="L1323" i="10"/>
  <c r="L1324" i="10"/>
  <c r="L1325" i="10"/>
  <c r="L1326" i="10"/>
  <c r="L1327" i="10"/>
  <c r="L1328" i="10"/>
  <c r="L1329" i="10"/>
  <c r="L1330" i="10"/>
  <c r="L1331" i="10"/>
  <c r="L1332" i="10"/>
  <c r="L1333" i="10"/>
  <c r="L1334" i="10"/>
  <c r="L1335" i="10"/>
  <c r="L1336" i="10"/>
  <c r="L1337" i="10"/>
  <c r="L1338" i="10"/>
  <c r="L1339" i="10"/>
  <c r="L1340" i="10"/>
  <c r="L1341" i="10"/>
  <c r="L1342" i="10"/>
  <c r="L1343" i="10"/>
  <c r="L1344" i="10"/>
  <c r="L1345" i="10"/>
  <c r="L1346" i="10"/>
  <c r="L1347" i="10"/>
  <c r="L1348" i="10"/>
  <c r="L1349" i="10"/>
  <c r="L1350" i="10"/>
  <c r="L1351" i="10"/>
  <c r="L1352" i="10"/>
  <c r="L1353" i="10"/>
  <c r="L1354" i="10"/>
  <c r="L1355" i="10"/>
  <c r="L1356" i="10"/>
  <c r="L1357" i="10"/>
  <c r="L1358" i="10"/>
  <c r="L1359" i="10"/>
  <c r="L1360" i="10"/>
  <c r="L1361" i="10"/>
  <c r="L1362" i="10"/>
  <c r="L1363" i="10"/>
  <c r="L1364" i="10"/>
  <c r="L1365" i="10"/>
  <c r="L1366" i="10"/>
  <c r="L1367" i="10"/>
  <c r="L1368" i="10"/>
  <c r="L1369" i="10"/>
  <c r="L1370" i="10"/>
  <c r="L1371" i="10"/>
  <c r="L1372" i="10"/>
  <c r="L1373" i="10"/>
  <c r="L1374" i="10"/>
  <c r="L1375" i="10"/>
  <c r="L1376" i="10"/>
  <c r="L1377" i="10"/>
  <c r="L1378" i="10"/>
  <c r="L1379" i="10"/>
  <c r="L1380" i="10"/>
  <c r="L1381" i="10"/>
  <c r="L1382" i="10"/>
  <c r="L1383" i="10"/>
  <c r="L1384" i="10"/>
  <c r="L1385" i="10"/>
  <c r="L1386" i="10"/>
  <c r="L1387" i="10"/>
  <c r="L1388" i="10"/>
  <c r="L1389" i="10"/>
  <c r="L1390" i="10"/>
  <c r="L1391" i="10"/>
  <c r="L1392" i="10"/>
  <c r="L1393" i="10"/>
  <c r="L1394" i="10"/>
  <c r="L1395" i="10"/>
  <c r="L1396" i="10"/>
  <c r="L1397" i="10"/>
  <c r="L1398" i="10"/>
  <c r="L1399" i="10"/>
  <c r="L1400" i="10"/>
  <c r="L1401" i="10"/>
  <c r="L1402" i="10"/>
  <c r="L1403" i="10"/>
  <c r="L1404" i="10"/>
  <c r="L1405" i="10"/>
  <c r="L1406" i="10"/>
  <c r="L1407" i="10"/>
  <c r="L1408" i="10"/>
  <c r="L1409" i="10"/>
  <c r="L1410" i="10"/>
  <c r="L1411" i="10"/>
  <c r="L1412" i="10"/>
  <c r="L1413" i="10"/>
  <c r="L1414" i="10"/>
  <c r="L1415" i="10"/>
  <c r="L1416" i="10"/>
  <c r="L1417" i="10"/>
  <c r="L1418" i="10"/>
  <c r="L1419" i="10"/>
  <c r="L1420" i="10"/>
  <c r="L1421" i="10"/>
  <c r="L1422" i="10"/>
  <c r="L1423" i="10"/>
  <c r="L1424" i="10"/>
  <c r="L1425" i="10"/>
  <c r="L1426" i="10"/>
  <c r="L1427" i="10"/>
  <c r="L1428" i="10"/>
  <c r="L1429" i="10"/>
  <c r="L1430" i="10"/>
  <c r="L1431" i="10"/>
  <c r="L1432" i="10"/>
  <c r="L1433" i="10"/>
  <c r="L1434" i="10"/>
  <c r="L1435" i="10"/>
  <c r="L1436" i="10"/>
  <c r="L1437" i="10"/>
  <c r="L1438" i="10"/>
  <c r="L1439" i="10"/>
  <c r="L1440" i="10"/>
  <c r="L1441" i="10"/>
  <c r="L1442" i="10"/>
  <c r="L1443" i="10"/>
  <c r="L1444" i="10"/>
  <c r="L1445" i="10"/>
  <c r="L1446" i="10"/>
  <c r="L1447" i="10"/>
  <c r="L1448" i="10"/>
  <c r="L1449" i="10"/>
  <c r="L1450" i="10"/>
  <c r="L1451" i="10"/>
  <c r="L1452" i="10"/>
  <c r="L1453" i="10"/>
  <c r="L1454" i="10"/>
  <c r="L1455" i="10"/>
  <c r="L1456" i="10"/>
  <c r="L1457" i="10"/>
  <c r="L1458" i="10"/>
  <c r="L1459" i="10"/>
  <c r="L1460" i="10"/>
  <c r="L1461" i="10"/>
  <c r="L1462" i="10"/>
  <c r="L1463" i="10"/>
  <c r="L1464" i="10"/>
  <c r="L1465" i="10"/>
  <c r="L1466" i="10"/>
  <c r="L1467" i="10"/>
  <c r="L1468" i="10"/>
  <c r="L1469" i="10"/>
  <c r="L1470" i="10"/>
  <c r="L1471" i="10"/>
  <c r="L1472" i="10"/>
  <c r="L1473" i="10"/>
  <c r="L1474" i="10"/>
  <c r="L1475" i="10"/>
  <c r="L1476" i="10"/>
  <c r="L1477" i="10"/>
  <c r="L1478" i="10"/>
  <c r="L1479" i="10"/>
  <c r="L1480" i="10"/>
  <c r="L1481" i="10"/>
  <c r="L1482" i="10"/>
  <c r="L1483" i="10"/>
  <c r="L1484" i="10"/>
  <c r="L1485" i="10"/>
  <c r="L1486" i="10"/>
  <c r="L1487" i="10"/>
  <c r="L1488" i="10"/>
  <c r="L1489" i="10"/>
  <c r="L1490" i="10"/>
  <c r="L1491" i="10"/>
  <c r="L1492" i="10"/>
  <c r="L1493" i="10"/>
  <c r="L1494" i="10"/>
  <c r="L1495" i="10"/>
  <c r="L1496" i="10"/>
  <c r="L1497" i="10"/>
  <c r="L1498" i="10"/>
  <c r="L1499" i="10"/>
  <c r="L1500" i="10"/>
  <c r="L1501" i="10"/>
  <c r="L1502" i="10"/>
  <c r="L1503" i="10"/>
  <c r="L1504" i="10"/>
  <c r="L1505" i="10"/>
  <c r="L1506" i="10"/>
  <c r="L1507" i="10"/>
  <c r="L1508" i="10"/>
  <c r="L1509" i="10"/>
  <c r="L1510" i="10"/>
  <c r="L1511" i="10"/>
  <c r="L1512" i="10"/>
  <c r="L1513" i="10"/>
  <c r="L1514" i="10"/>
  <c r="L1515" i="10"/>
  <c r="L1516" i="10"/>
  <c r="L1517" i="10"/>
  <c r="L1518" i="10"/>
  <c r="L1519" i="10"/>
  <c r="L1520" i="10"/>
  <c r="L1521" i="10"/>
  <c r="L1522" i="10"/>
  <c r="L1523" i="10"/>
  <c r="L1524" i="10"/>
  <c r="L1525" i="10"/>
  <c r="L1526" i="10"/>
  <c r="L1527" i="10"/>
  <c r="L1528" i="10"/>
  <c r="L1529" i="10"/>
  <c r="L1530" i="10"/>
  <c r="L1531" i="10"/>
  <c r="L1532" i="10"/>
  <c r="L1533" i="10"/>
  <c r="L1534" i="10"/>
  <c r="L1535" i="10"/>
  <c r="L1536" i="10"/>
  <c r="L1537" i="10"/>
  <c r="L1538" i="10"/>
  <c r="L1539" i="10"/>
  <c r="L1540" i="10"/>
  <c r="L1541" i="10"/>
  <c r="L1542" i="10"/>
  <c r="L1543" i="10"/>
  <c r="L1544" i="10"/>
  <c r="L1545" i="10"/>
  <c r="L1546" i="10"/>
  <c r="L1547" i="10"/>
  <c r="L1548" i="10"/>
  <c r="L1549" i="10"/>
  <c r="L1550" i="10"/>
  <c r="L1551" i="10"/>
  <c r="L1552" i="10"/>
  <c r="L1553" i="10"/>
  <c r="L1554" i="10"/>
  <c r="L1555" i="10"/>
  <c r="L1556" i="10"/>
  <c r="L1557" i="10"/>
  <c r="L1558" i="10"/>
  <c r="L1559" i="10"/>
  <c r="L1560" i="10"/>
  <c r="L1561" i="10"/>
  <c r="L1562" i="10"/>
  <c r="L1563" i="10"/>
  <c r="L1564" i="10"/>
  <c r="L1565" i="10"/>
  <c r="L1566" i="10"/>
  <c r="L1567" i="10"/>
  <c r="L1568" i="10"/>
  <c r="L1569" i="10"/>
  <c r="L1570" i="10"/>
  <c r="L1571" i="10"/>
  <c r="L1572" i="10"/>
  <c r="L1573" i="10"/>
  <c r="L1574" i="10"/>
  <c r="L1575" i="10"/>
  <c r="L1576" i="10"/>
  <c r="L1577" i="10"/>
  <c r="L1578" i="10"/>
  <c r="L1579" i="10"/>
  <c r="L1580" i="10"/>
  <c r="L1581" i="10"/>
  <c r="L1582" i="10"/>
  <c r="L1583" i="10"/>
  <c r="L1584" i="10"/>
  <c r="L1585" i="10"/>
  <c r="L1586" i="10"/>
  <c r="L1587" i="10"/>
  <c r="L1588" i="10"/>
  <c r="L1589" i="10"/>
  <c r="L1590" i="10"/>
  <c r="L1591" i="10"/>
  <c r="L1592" i="10"/>
  <c r="L1593" i="10"/>
  <c r="L1594" i="10"/>
  <c r="L1595" i="10"/>
  <c r="L1596" i="10"/>
  <c r="L1597" i="10"/>
  <c r="L1598" i="10"/>
  <c r="L1599" i="10"/>
  <c r="L1600" i="10"/>
  <c r="L1601" i="10"/>
  <c r="L1602" i="10"/>
  <c r="L1603" i="10"/>
  <c r="L1604" i="10"/>
  <c r="L1605" i="10"/>
  <c r="L1606" i="10"/>
  <c r="L1607" i="10"/>
  <c r="L1608" i="10"/>
  <c r="L1609" i="10"/>
  <c r="L1610" i="10"/>
  <c r="L1611" i="10"/>
  <c r="L1612" i="10"/>
  <c r="L1613" i="10"/>
  <c r="L1614" i="10"/>
  <c r="L1615" i="10"/>
  <c r="L1616" i="10"/>
  <c r="L1617" i="10"/>
  <c r="L1618" i="10"/>
  <c r="L1619" i="10"/>
  <c r="L1620" i="10"/>
  <c r="L1621" i="10"/>
  <c r="L1622" i="10"/>
  <c r="L1623" i="10"/>
  <c r="L1624" i="10"/>
  <c r="L1625" i="10"/>
  <c r="L1626" i="10"/>
  <c r="L1627" i="10"/>
  <c r="L1628" i="10"/>
  <c r="L1629" i="10"/>
  <c r="L1630" i="10"/>
  <c r="L1631" i="10"/>
  <c r="L1632" i="10"/>
  <c r="L1633" i="10"/>
  <c r="L1634" i="10"/>
  <c r="L1635" i="10"/>
  <c r="L1636" i="10"/>
  <c r="L1637" i="10"/>
  <c r="L1638" i="10"/>
  <c r="L1639" i="10"/>
  <c r="L1640" i="10"/>
  <c r="L1641" i="10"/>
  <c r="L1642" i="10"/>
  <c r="L1643" i="10"/>
  <c r="L1644" i="10"/>
  <c r="L1645" i="10"/>
  <c r="L1646" i="10"/>
  <c r="L1647" i="10"/>
  <c r="L1648" i="10"/>
  <c r="L1649" i="10"/>
  <c r="L1650" i="10"/>
  <c r="L1651" i="10"/>
  <c r="L1652" i="10"/>
  <c r="L1653" i="10"/>
  <c r="L1654" i="10"/>
  <c r="L1655" i="10"/>
  <c r="L1656" i="10"/>
  <c r="L1657" i="10"/>
  <c r="L1658" i="10"/>
  <c r="L1659" i="10"/>
  <c r="L1660" i="10"/>
  <c r="L1661" i="10"/>
  <c r="L1662" i="10"/>
  <c r="L1663" i="10"/>
  <c r="L1664" i="10"/>
  <c r="L1665" i="10"/>
  <c r="L1666" i="10"/>
  <c r="L1667" i="10"/>
  <c r="L1668" i="10"/>
  <c r="L1669" i="10"/>
  <c r="L1670" i="10"/>
  <c r="L1671" i="10"/>
  <c r="L1672" i="10"/>
  <c r="L1673" i="10"/>
  <c r="L1674" i="10"/>
  <c r="L1675" i="10"/>
  <c r="L1676" i="10"/>
  <c r="L1677" i="10"/>
  <c r="L1678" i="10"/>
  <c r="L1679" i="10"/>
  <c r="L1680" i="10"/>
  <c r="L1681" i="10"/>
  <c r="L1682" i="10"/>
  <c r="L1683" i="10"/>
  <c r="L1684" i="10"/>
  <c r="L1685" i="10"/>
  <c r="L1686" i="10"/>
  <c r="L1687" i="10"/>
  <c r="L1688" i="10"/>
  <c r="L1689" i="10"/>
  <c r="L1690" i="10"/>
  <c r="L1691" i="10"/>
  <c r="L1692" i="10"/>
  <c r="L1693" i="10"/>
  <c r="L1694" i="10"/>
  <c r="L1695" i="10"/>
  <c r="L1696" i="10"/>
  <c r="L1697" i="10"/>
  <c r="L1698" i="10"/>
  <c r="L1699" i="10"/>
  <c r="L1700" i="10"/>
  <c r="L1701" i="10"/>
  <c r="L1702" i="10"/>
  <c r="L1703" i="10"/>
  <c r="L1704" i="10"/>
  <c r="L1705" i="10"/>
  <c r="L1706" i="10"/>
  <c r="L1707" i="10"/>
  <c r="L1708" i="10"/>
  <c r="L1709" i="10"/>
  <c r="L1710" i="10"/>
  <c r="L1711" i="10"/>
  <c r="L1712" i="10"/>
  <c r="L1713" i="10"/>
  <c r="L1714" i="10"/>
  <c r="L1715" i="10"/>
  <c r="L1716" i="10"/>
  <c r="L1717" i="10"/>
  <c r="L1718" i="10"/>
  <c r="L1719" i="10"/>
  <c r="L1720" i="10"/>
  <c r="L1721" i="10"/>
  <c r="L1722" i="10"/>
  <c r="L1723" i="10"/>
  <c r="L1724" i="10"/>
  <c r="L1725" i="10"/>
  <c r="L1726" i="10"/>
  <c r="L1727" i="10"/>
  <c r="L1728" i="10"/>
  <c r="L1729" i="10"/>
  <c r="L1730" i="10"/>
  <c r="L1731" i="10"/>
  <c r="L1732" i="10"/>
  <c r="L1733" i="10"/>
  <c r="L1734" i="10"/>
  <c r="L1735" i="10"/>
  <c r="L1736" i="10"/>
  <c r="L1737" i="10"/>
  <c r="L1738" i="10"/>
  <c r="L1739" i="10"/>
  <c r="L1740" i="10"/>
  <c r="L1741" i="10"/>
  <c r="L1742" i="10"/>
  <c r="L1743" i="10"/>
  <c r="L1744" i="10"/>
  <c r="L1745" i="10"/>
  <c r="L1746" i="10"/>
  <c r="L1747" i="10"/>
  <c r="L1748" i="10"/>
  <c r="L1749" i="10"/>
  <c r="L1750" i="10"/>
  <c r="L1751" i="10"/>
  <c r="L1752" i="10"/>
  <c r="L1753" i="10"/>
  <c r="L1754" i="10"/>
  <c r="L1755" i="10"/>
  <c r="L1756" i="10"/>
  <c r="L1757" i="10"/>
  <c r="L1758" i="10"/>
  <c r="L1759" i="10"/>
  <c r="L1760" i="10"/>
  <c r="L1761" i="10"/>
  <c r="L1762" i="10"/>
  <c r="L1763" i="10"/>
  <c r="L1764" i="10"/>
  <c r="L1765" i="10"/>
  <c r="L1766" i="10"/>
  <c r="L1767" i="10"/>
  <c r="L1768" i="10"/>
  <c r="L1769" i="10"/>
  <c r="L1770" i="10"/>
  <c r="L1771" i="10"/>
  <c r="L1772" i="10"/>
  <c r="L1773" i="10"/>
  <c r="L1774" i="10"/>
  <c r="L1775" i="10"/>
  <c r="L1776" i="10"/>
  <c r="L1777" i="10"/>
  <c r="L1778" i="10"/>
  <c r="L1779" i="10"/>
  <c r="L1780" i="10"/>
  <c r="L1781" i="10"/>
  <c r="L1782" i="10"/>
  <c r="L1783" i="10"/>
  <c r="L1784" i="10"/>
  <c r="L1785" i="10"/>
  <c r="L1786" i="10"/>
  <c r="L1787" i="10"/>
  <c r="L1788" i="10"/>
  <c r="L1789" i="10"/>
  <c r="L1790" i="10"/>
  <c r="L1791" i="10"/>
  <c r="L1792" i="10"/>
  <c r="L1793" i="10"/>
  <c r="L1794" i="10"/>
  <c r="L1795" i="10"/>
  <c r="L1796" i="10"/>
  <c r="L1797" i="10"/>
  <c r="L1798" i="10"/>
  <c r="L1799" i="10"/>
  <c r="L1800" i="10"/>
  <c r="L1801" i="10"/>
  <c r="L1802" i="10"/>
  <c r="L1803" i="10"/>
  <c r="L1804" i="10"/>
  <c r="L1805" i="10"/>
  <c r="L1806" i="10"/>
  <c r="L1807" i="10"/>
  <c r="L1808" i="10"/>
  <c r="L1809" i="10"/>
  <c r="L1810" i="10"/>
  <c r="L1811" i="10"/>
  <c r="L1812" i="10"/>
  <c r="L1813" i="10"/>
  <c r="L1814" i="10"/>
  <c r="L1815" i="10"/>
  <c r="L1816" i="10"/>
  <c r="L1817" i="10"/>
  <c r="L1818" i="10"/>
  <c r="L1819" i="10"/>
  <c r="L1820" i="10"/>
  <c r="L1821" i="10"/>
  <c r="L1822" i="10"/>
  <c r="L1823" i="10"/>
  <c r="L1824" i="10"/>
  <c r="L1825" i="10"/>
  <c r="L1826" i="10"/>
  <c r="L1827" i="10"/>
  <c r="L1828" i="10"/>
  <c r="L1829" i="10"/>
  <c r="L1830" i="10"/>
  <c r="L1831" i="10"/>
  <c r="L1832" i="10"/>
  <c r="L1833" i="10"/>
  <c r="L1834" i="10"/>
  <c r="L1835" i="10"/>
  <c r="L1836" i="10"/>
  <c r="L1837" i="10"/>
  <c r="L1838" i="10"/>
  <c r="L1839" i="10"/>
  <c r="L1840" i="10"/>
  <c r="L1841" i="10"/>
  <c r="L1842" i="10"/>
  <c r="L1843" i="10"/>
  <c r="L1844" i="10"/>
  <c r="L1845" i="10"/>
  <c r="L1846" i="10"/>
  <c r="L1847" i="10"/>
  <c r="L1848" i="10"/>
  <c r="L1849" i="10"/>
  <c r="L1850" i="10"/>
  <c r="L1851" i="10"/>
  <c r="L1852" i="10"/>
  <c r="L1853" i="10"/>
  <c r="L1854" i="10"/>
  <c r="L1855" i="10"/>
  <c r="L1856" i="10"/>
  <c r="L1857" i="10"/>
  <c r="L1858" i="10"/>
  <c r="L1859" i="10"/>
  <c r="L1860" i="10"/>
  <c r="L1861" i="10"/>
  <c r="L1862" i="10"/>
  <c r="L1863" i="10"/>
  <c r="L1864" i="10"/>
  <c r="L1865" i="10"/>
  <c r="L1866" i="10"/>
  <c r="L1867" i="10"/>
  <c r="L1868" i="10"/>
  <c r="L1869" i="10"/>
  <c r="L1870" i="10"/>
  <c r="L1871" i="10"/>
  <c r="L1872" i="10"/>
  <c r="L1873" i="10"/>
  <c r="L1874" i="10"/>
  <c r="L1875" i="10"/>
  <c r="L1876" i="10"/>
  <c r="L1877" i="10"/>
  <c r="L1878" i="10"/>
  <c r="L1879" i="10"/>
  <c r="L1880" i="10"/>
  <c r="L1881" i="10"/>
  <c r="L1882" i="10"/>
  <c r="L1883" i="10"/>
  <c r="L1884" i="10"/>
  <c r="L1885" i="10"/>
  <c r="L1886" i="10"/>
  <c r="L1887" i="10"/>
  <c r="L1888" i="10"/>
  <c r="L1889" i="10"/>
  <c r="L1890" i="10"/>
  <c r="L1891" i="10"/>
  <c r="L1892" i="10"/>
  <c r="L1893" i="10"/>
  <c r="L1894" i="10"/>
  <c r="L1895" i="10"/>
  <c r="L1896" i="10"/>
  <c r="L1897" i="10"/>
  <c r="L1898" i="10"/>
  <c r="L1899" i="10"/>
  <c r="L1900" i="10"/>
  <c r="L1901" i="10"/>
  <c r="L1902" i="10"/>
  <c r="L1903" i="10"/>
  <c r="L1904" i="10"/>
  <c r="L1905" i="10"/>
  <c r="L1906" i="10"/>
  <c r="L1907" i="10"/>
  <c r="L1908" i="10"/>
  <c r="L1909" i="10"/>
  <c r="L1910" i="10"/>
  <c r="L1911" i="10"/>
  <c r="L1912" i="10"/>
  <c r="L1913" i="10"/>
  <c r="L1914" i="10"/>
  <c r="L1915" i="10"/>
  <c r="L1916" i="10"/>
  <c r="L1917" i="10"/>
  <c r="L1918" i="10"/>
  <c r="L1919" i="10"/>
  <c r="L1920" i="10"/>
  <c r="L1921" i="10"/>
  <c r="L1922" i="10"/>
  <c r="L1923" i="10"/>
  <c r="L1924" i="10"/>
  <c r="L1925" i="10"/>
  <c r="L1926" i="10"/>
  <c r="L1927" i="10"/>
  <c r="L1928" i="10"/>
  <c r="L1929" i="10"/>
  <c r="L1930" i="10"/>
  <c r="L1931" i="10"/>
  <c r="L1932" i="10"/>
  <c r="L1933" i="10"/>
  <c r="L1934" i="10"/>
  <c r="L1935" i="10"/>
  <c r="L1936" i="10"/>
  <c r="L1937" i="10"/>
  <c r="L1938" i="10"/>
  <c r="L1939" i="10"/>
  <c r="L1940" i="10"/>
  <c r="L1941" i="10"/>
  <c r="L1942" i="10"/>
  <c r="L1943" i="10"/>
  <c r="L1944" i="10"/>
  <c r="L1945" i="10"/>
  <c r="L1946" i="10"/>
  <c r="L1947" i="10"/>
  <c r="L1948" i="10"/>
  <c r="L1949" i="10"/>
  <c r="L1950" i="10"/>
  <c r="L1951" i="10"/>
  <c r="L1952" i="10"/>
  <c r="L1953" i="10"/>
  <c r="L1954" i="10"/>
  <c r="L1955" i="10"/>
  <c r="L1956" i="10"/>
  <c r="L1957" i="10"/>
  <c r="L1958" i="10"/>
  <c r="L1959" i="10"/>
  <c r="L1960" i="10"/>
  <c r="L1961" i="10"/>
  <c r="L1962" i="10"/>
  <c r="L1963" i="10"/>
  <c r="L1964" i="10"/>
  <c r="L1965" i="10"/>
  <c r="L1966" i="10"/>
  <c r="L1967" i="10"/>
  <c r="L1968" i="10"/>
  <c r="L1969" i="10"/>
  <c r="L1970" i="10"/>
  <c r="L1971" i="10"/>
  <c r="L1972" i="10"/>
  <c r="L1973" i="10"/>
  <c r="L1974" i="10"/>
  <c r="L1975" i="10"/>
  <c r="L1976" i="10"/>
  <c r="L1977" i="10"/>
  <c r="L1978" i="10"/>
  <c r="L1979" i="10"/>
  <c r="L1980" i="10"/>
  <c r="L1981" i="10"/>
  <c r="L1982" i="10"/>
  <c r="L1983" i="10"/>
  <c r="L1984" i="10"/>
  <c r="L1985" i="10"/>
  <c r="L1986" i="10"/>
  <c r="L1987" i="10"/>
  <c r="L1988" i="10"/>
  <c r="L1989" i="10"/>
  <c r="L1990" i="10"/>
  <c r="L1991" i="10"/>
  <c r="L1992" i="10"/>
  <c r="L1993" i="10"/>
  <c r="L1994" i="10"/>
  <c r="L1995" i="10"/>
  <c r="L1996" i="10"/>
  <c r="L1997" i="10"/>
  <c r="L1998" i="10"/>
  <c r="L1999" i="10"/>
  <c r="L2000" i="10"/>
  <c r="L2001" i="10"/>
  <c r="L2002" i="10"/>
  <c r="L2003" i="10"/>
  <c r="L2004" i="10"/>
  <c r="L2005" i="10"/>
  <c r="L2006" i="10"/>
  <c r="L2007" i="10"/>
  <c r="L2008" i="10"/>
  <c r="L2009" i="10"/>
  <c r="L2010" i="10"/>
  <c r="L2011" i="10"/>
  <c r="L2012" i="10"/>
  <c r="L2013" i="10"/>
  <c r="L2014" i="10"/>
  <c r="L2015" i="10"/>
  <c r="L2016" i="10"/>
  <c r="L2017" i="10"/>
  <c r="L2018" i="10"/>
  <c r="L2019" i="10"/>
  <c r="L2020" i="10"/>
  <c r="L2021" i="10"/>
  <c r="L2022" i="10"/>
  <c r="L2023" i="10"/>
  <c r="L2024" i="10"/>
  <c r="L2025" i="10"/>
  <c r="L2026" i="10"/>
  <c r="L2027" i="10"/>
  <c r="L2028" i="10"/>
  <c r="L2029" i="10"/>
  <c r="L2030" i="10"/>
  <c r="L2031" i="10"/>
  <c r="L2032" i="10"/>
  <c r="L2033" i="10"/>
  <c r="L2034" i="10"/>
  <c r="L2035" i="10"/>
  <c r="L2036" i="10"/>
  <c r="L2037" i="10"/>
  <c r="L2038" i="10"/>
  <c r="L2039" i="10"/>
  <c r="L2040" i="10"/>
  <c r="L2041" i="10"/>
  <c r="L2042" i="10"/>
  <c r="L2043" i="10"/>
  <c r="L2044" i="10"/>
  <c r="L2045" i="10"/>
  <c r="L2046" i="10"/>
  <c r="L2047" i="10"/>
  <c r="L2048" i="10"/>
  <c r="L2049" i="10"/>
  <c r="L2050" i="10"/>
  <c r="L2051" i="10"/>
  <c r="L2052" i="10"/>
  <c r="L2053" i="10"/>
  <c r="L2054" i="10"/>
  <c r="L2055" i="10"/>
  <c r="L2056" i="10"/>
  <c r="L2057" i="10"/>
  <c r="L2058" i="10"/>
  <c r="L2059" i="10"/>
  <c r="L2060" i="10"/>
  <c r="L2061" i="10"/>
  <c r="L2062" i="10"/>
  <c r="L2063" i="10"/>
  <c r="L2064" i="10"/>
  <c r="L2065" i="10"/>
  <c r="L2066" i="10"/>
  <c r="L2067" i="10"/>
  <c r="L2068" i="10"/>
  <c r="L2069" i="10"/>
  <c r="L2070" i="10"/>
  <c r="L2071" i="10"/>
  <c r="L2072" i="10"/>
  <c r="L2073" i="10"/>
  <c r="L2074" i="10"/>
  <c r="L2075" i="10"/>
  <c r="L2076" i="10"/>
  <c r="L2077" i="10"/>
  <c r="L2078" i="10"/>
  <c r="L2079" i="10"/>
  <c r="L2080" i="10"/>
  <c r="L2081" i="10"/>
  <c r="L2082" i="10"/>
  <c r="L2083" i="10"/>
  <c r="L2084" i="10"/>
  <c r="L2085" i="10"/>
  <c r="L2086" i="10"/>
  <c r="L2087" i="10"/>
  <c r="L2088" i="10"/>
  <c r="L2089" i="10"/>
  <c r="L2090" i="10"/>
  <c r="L2091" i="10"/>
  <c r="L2092" i="10"/>
  <c r="L2093" i="10"/>
  <c r="L2094" i="10"/>
  <c r="L2095" i="10"/>
  <c r="L2096" i="10"/>
  <c r="L2097" i="10"/>
  <c r="L2098" i="10"/>
  <c r="L2099" i="10"/>
  <c r="L2100" i="10"/>
  <c r="L2101" i="10"/>
  <c r="L2102" i="10"/>
  <c r="L2103" i="10"/>
  <c r="L2104" i="10"/>
  <c r="L2105" i="10"/>
  <c r="L2106" i="10"/>
  <c r="L2107" i="10"/>
  <c r="L2108" i="10"/>
  <c r="L2109" i="10"/>
  <c r="L2110" i="10"/>
  <c r="L2111" i="10"/>
  <c r="L2112" i="10"/>
  <c r="L2113" i="10"/>
  <c r="L2114" i="10"/>
  <c r="L2115" i="10"/>
  <c r="L2116" i="10"/>
  <c r="L2117" i="10"/>
  <c r="L2118" i="10"/>
  <c r="L2119" i="10"/>
  <c r="L2120" i="10"/>
  <c r="L2121" i="10"/>
  <c r="L2122" i="10"/>
  <c r="L2123" i="10"/>
  <c r="L2124" i="10"/>
  <c r="L2125" i="10"/>
  <c r="L2126" i="10"/>
  <c r="L2127" i="10"/>
  <c r="L2128" i="10"/>
  <c r="L2129" i="10"/>
  <c r="L2130" i="10"/>
  <c r="L2131" i="10"/>
  <c r="L2132" i="10"/>
  <c r="L2133" i="10"/>
  <c r="L2134" i="10"/>
  <c r="L2135" i="10"/>
  <c r="L2136" i="10"/>
  <c r="L2137" i="10"/>
  <c r="L2138" i="10"/>
  <c r="L2139" i="10"/>
  <c r="L2140" i="10"/>
  <c r="L2141" i="10"/>
  <c r="L2142" i="10"/>
  <c r="L2143" i="10"/>
  <c r="L2144" i="10"/>
  <c r="L2145" i="10"/>
  <c r="L2146" i="10"/>
  <c r="L2147" i="10"/>
  <c r="L2148" i="10"/>
  <c r="L2149" i="10"/>
  <c r="L2150" i="10"/>
  <c r="L2151" i="10"/>
  <c r="L2152" i="10"/>
  <c r="L2153" i="10"/>
  <c r="L2154" i="10"/>
  <c r="L2155" i="10"/>
  <c r="L2156" i="10"/>
  <c r="L2157" i="10"/>
  <c r="L2158" i="10"/>
  <c r="L2159" i="10"/>
  <c r="L2160" i="10"/>
  <c r="L2161" i="10"/>
  <c r="L2162" i="10"/>
  <c r="L2163" i="10"/>
  <c r="L2164" i="10"/>
  <c r="L2165" i="10"/>
  <c r="L2166" i="10"/>
  <c r="L2167" i="10"/>
  <c r="L2168" i="10"/>
  <c r="L2169" i="10"/>
  <c r="L2170" i="10"/>
  <c r="L2171" i="10"/>
  <c r="L2172" i="10"/>
  <c r="L2173" i="10"/>
  <c r="L2174" i="10"/>
  <c r="L2175" i="10"/>
  <c r="L2176" i="10"/>
  <c r="L2177" i="10"/>
  <c r="L2178" i="10"/>
  <c r="L2179" i="10"/>
  <c r="L2180" i="10"/>
  <c r="L2181" i="10"/>
  <c r="L2182" i="10"/>
  <c r="L2183" i="10"/>
  <c r="L2184" i="10"/>
  <c r="L2185" i="10"/>
  <c r="L2186" i="10"/>
  <c r="L2187" i="10"/>
  <c r="L2188" i="10"/>
  <c r="L2189" i="10"/>
  <c r="L2190" i="10"/>
  <c r="L2191" i="10"/>
  <c r="L2192" i="10"/>
  <c r="L2193" i="10"/>
  <c r="L2194" i="10"/>
  <c r="L2195" i="10"/>
  <c r="L2196" i="10"/>
  <c r="L2197" i="10"/>
  <c r="L2198" i="10"/>
  <c r="L2199" i="10"/>
  <c r="L2200" i="10"/>
  <c r="L2201" i="10"/>
  <c r="L2202" i="10"/>
  <c r="L2203" i="10"/>
  <c r="L2204" i="10"/>
  <c r="L2205" i="10"/>
  <c r="L2206" i="10"/>
  <c r="L2207" i="10"/>
  <c r="L2208" i="10"/>
  <c r="L2209" i="10"/>
  <c r="L2210" i="10"/>
  <c r="L2211" i="10"/>
  <c r="L2212" i="10"/>
  <c r="L2213" i="10"/>
  <c r="L2214" i="10"/>
  <c r="L2215" i="10"/>
  <c r="L2216" i="10"/>
  <c r="L2217" i="10"/>
  <c r="L2218" i="10"/>
  <c r="L2219" i="10"/>
  <c r="L2220" i="10"/>
  <c r="L2221" i="10"/>
  <c r="L2222" i="10"/>
  <c r="L2223" i="10"/>
  <c r="L2224" i="10"/>
  <c r="L2225" i="10"/>
  <c r="L2226" i="10"/>
  <c r="L2227" i="10"/>
  <c r="L2228" i="10"/>
  <c r="L2229" i="10"/>
  <c r="L2230" i="10"/>
  <c r="L2231" i="10"/>
  <c r="L2232" i="10"/>
  <c r="L2233" i="10"/>
  <c r="L2234" i="10"/>
  <c r="L2235" i="10"/>
  <c r="L2236" i="10"/>
  <c r="L2237" i="10"/>
  <c r="L2238" i="10"/>
  <c r="L2239" i="10"/>
  <c r="L2240" i="10"/>
  <c r="L2241" i="10"/>
  <c r="L2242" i="10"/>
  <c r="L2243" i="10"/>
  <c r="L2244" i="10"/>
  <c r="L2245" i="10"/>
  <c r="L2246" i="10"/>
  <c r="L2247" i="10"/>
  <c r="L2248" i="10"/>
  <c r="L2249" i="10"/>
  <c r="L2250" i="10"/>
  <c r="L2251" i="10"/>
  <c r="L2252" i="10"/>
  <c r="L2253" i="10"/>
  <c r="L2254" i="10"/>
  <c r="L2255" i="10"/>
  <c r="L2256" i="10"/>
  <c r="L2257" i="10"/>
  <c r="L2258" i="10"/>
  <c r="L2259" i="10"/>
  <c r="L2260" i="10"/>
  <c r="L2261" i="10"/>
  <c r="L2262" i="10"/>
  <c r="L2263" i="10"/>
  <c r="L2264" i="10"/>
  <c r="L2265" i="10"/>
  <c r="L2266" i="10"/>
  <c r="L2267" i="10"/>
  <c r="L2268" i="10"/>
  <c r="L2269" i="10"/>
  <c r="L2270" i="10"/>
  <c r="L2271" i="10"/>
  <c r="L2272" i="10"/>
  <c r="L2273" i="10"/>
  <c r="L2274" i="10"/>
  <c r="L2275" i="10"/>
  <c r="L2276" i="10"/>
  <c r="L2277" i="10"/>
  <c r="L2278" i="10"/>
  <c r="L2279" i="10"/>
  <c r="L2280" i="10"/>
  <c r="L2281" i="10"/>
  <c r="L2282" i="10"/>
  <c r="L2283" i="10"/>
  <c r="L2284" i="10"/>
  <c r="L2285" i="10"/>
  <c r="L2286" i="10"/>
  <c r="L2287" i="10"/>
  <c r="L2288" i="10"/>
  <c r="L2289" i="10"/>
  <c r="L2290" i="10"/>
  <c r="L2291" i="10"/>
  <c r="L2292" i="10"/>
  <c r="L2293" i="10"/>
  <c r="L2294" i="10"/>
  <c r="L2295" i="10"/>
  <c r="L2296" i="10"/>
  <c r="L2297" i="10"/>
  <c r="L2298" i="10"/>
  <c r="L2299" i="10"/>
  <c r="L2300" i="10"/>
  <c r="L2301" i="10"/>
  <c r="L2302" i="10"/>
  <c r="L2303" i="10"/>
  <c r="L2304" i="10"/>
  <c r="L2305" i="10"/>
  <c r="L2306" i="10"/>
  <c r="L2307" i="10"/>
  <c r="L2308" i="10"/>
  <c r="L2309" i="10"/>
  <c r="L2310" i="10"/>
  <c r="L2311" i="10"/>
  <c r="L2312" i="10"/>
  <c r="L2313" i="10"/>
  <c r="L2314" i="10"/>
  <c r="L2315" i="10"/>
  <c r="L2316" i="10"/>
  <c r="L2317" i="10"/>
  <c r="L2318" i="10"/>
  <c r="L2319" i="10"/>
  <c r="L2320" i="10"/>
  <c r="L2321" i="10"/>
  <c r="L2322" i="10"/>
  <c r="L2323" i="10"/>
  <c r="L2324" i="10"/>
  <c r="L2325" i="10"/>
  <c r="L2326" i="10"/>
  <c r="L2327" i="10"/>
  <c r="L2328" i="10"/>
  <c r="L2329" i="10"/>
  <c r="L2330" i="10"/>
  <c r="L2331" i="10"/>
  <c r="L2332" i="10"/>
  <c r="L2333" i="10"/>
  <c r="L2334" i="10"/>
  <c r="L2335" i="10"/>
  <c r="L2336" i="10"/>
  <c r="L2337" i="10"/>
  <c r="L2338" i="10"/>
  <c r="L2339" i="10"/>
  <c r="L2340" i="10"/>
  <c r="L2341" i="10"/>
  <c r="L2342" i="10"/>
  <c r="L2343" i="10"/>
  <c r="L2344" i="10"/>
  <c r="L2345" i="10"/>
  <c r="L2346" i="10"/>
  <c r="L2347" i="10"/>
  <c r="L2348" i="10"/>
  <c r="L2349" i="10"/>
  <c r="L2350" i="10"/>
  <c r="L2351" i="10"/>
  <c r="L2352" i="10"/>
  <c r="L2353" i="10"/>
  <c r="L2354" i="10"/>
  <c r="L2355" i="10"/>
  <c r="L2356" i="10"/>
  <c r="L2357" i="10"/>
  <c r="L2358" i="10"/>
  <c r="L2359" i="10"/>
  <c r="L2360" i="10"/>
  <c r="L2361" i="10"/>
  <c r="L2362" i="10"/>
  <c r="L2363" i="10"/>
  <c r="L2364" i="10"/>
  <c r="L2365" i="10"/>
  <c r="L2366" i="10"/>
  <c r="L2367" i="10"/>
  <c r="L2368" i="10"/>
  <c r="L2369" i="10"/>
  <c r="L2370" i="10"/>
  <c r="L2371" i="10"/>
  <c r="L2372" i="10"/>
  <c r="L2373" i="10"/>
  <c r="L2374" i="10"/>
  <c r="L2375" i="10"/>
  <c r="L2376" i="10"/>
  <c r="L2377" i="10"/>
  <c r="L2378" i="10"/>
  <c r="L2379" i="10"/>
  <c r="L2380" i="10"/>
  <c r="L2381" i="10"/>
  <c r="L2382" i="10"/>
  <c r="L2383" i="10"/>
  <c r="L2384" i="10"/>
  <c r="L2385" i="10"/>
  <c r="L2386" i="10"/>
  <c r="L2387" i="10"/>
  <c r="L2388" i="10"/>
  <c r="L2389" i="10"/>
  <c r="L2390" i="10"/>
  <c r="L2391" i="10"/>
  <c r="L2392" i="10"/>
  <c r="L2393" i="10"/>
  <c r="L2394" i="10"/>
  <c r="L2395" i="10"/>
  <c r="L2396" i="10"/>
  <c r="L2397" i="10"/>
  <c r="L2398" i="10"/>
  <c r="L2399" i="10"/>
  <c r="L2400" i="10"/>
  <c r="L2401" i="10"/>
  <c r="L2402" i="10"/>
  <c r="L2403" i="10"/>
  <c r="L2404" i="10"/>
  <c r="L2405" i="10"/>
  <c r="L2406" i="10"/>
  <c r="L2407" i="10"/>
  <c r="L2408" i="10"/>
  <c r="L2409" i="10"/>
  <c r="L2410" i="10"/>
  <c r="L2411" i="10"/>
  <c r="L2412" i="10"/>
  <c r="L2413" i="10"/>
  <c r="L2414" i="10"/>
  <c r="L2415" i="10"/>
  <c r="L2416" i="10"/>
  <c r="L2417" i="10"/>
  <c r="L2418" i="10"/>
  <c r="L2419" i="10"/>
  <c r="L2420" i="10"/>
  <c r="L2421" i="10"/>
  <c r="L2422" i="10"/>
  <c r="L2423" i="10"/>
  <c r="L2424" i="10"/>
  <c r="L2425" i="10"/>
  <c r="L2426" i="10"/>
  <c r="L2427" i="10"/>
  <c r="L2428" i="10"/>
  <c r="L2429" i="10"/>
  <c r="L2430" i="10"/>
  <c r="L2431" i="10"/>
  <c r="L2432" i="10"/>
  <c r="L2433" i="10"/>
  <c r="L2434" i="10"/>
  <c r="L2435" i="10"/>
  <c r="L2436" i="10"/>
  <c r="L2437" i="10"/>
  <c r="L2438" i="10"/>
  <c r="L2439" i="10"/>
  <c r="L2440" i="10"/>
  <c r="L2441" i="10"/>
  <c r="L2442" i="10"/>
  <c r="L2443" i="10"/>
  <c r="L2444" i="10"/>
  <c r="L2445" i="10"/>
  <c r="L2446" i="10"/>
  <c r="L2447" i="10"/>
  <c r="L2448" i="10"/>
  <c r="L2449" i="10"/>
  <c r="L2450" i="10"/>
  <c r="L2451" i="10"/>
  <c r="L2452" i="10"/>
  <c r="L2453" i="10"/>
  <c r="L2454" i="10"/>
  <c r="L2455" i="10"/>
  <c r="L2456" i="10"/>
  <c r="L2457" i="10"/>
  <c r="L2458" i="10"/>
  <c r="L2459" i="10"/>
  <c r="L2460" i="10"/>
  <c r="L2461" i="10"/>
  <c r="L2462" i="10"/>
  <c r="L2463" i="10"/>
  <c r="L2464" i="10"/>
  <c r="L2465" i="10"/>
  <c r="L2466" i="10"/>
  <c r="L2467" i="10"/>
  <c r="L2468" i="10"/>
  <c r="L2469" i="10"/>
  <c r="L2470" i="10"/>
  <c r="L2471" i="10"/>
  <c r="L2472" i="10"/>
  <c r="L2473" i="10"/>
  <c r="L2474" i="10"/>
  <c r="L2475" i="10"/>
  <c r="L2476" i="10"/>
  <c r="L2477" i="10"/>
  <c r="L2478" i="10"/>
  <c r="L2479" i="10"/>
  <c r="L2480" i="10"/>
  <c r="L2481" i="10"/>
  <c r="L2482" i="10"/>
  <c r="L2483" i="10"/>
  <c r="L2484" i="10"/>
  <c r="L2485" i="10"/>
  <c r="L2486" i="10"/>
  <c r="L2487" i="10"/>
  <c r="L2488" i="10"/>
  <c r="L2489" i="10"/>
  <c r="L2490" i="10"/>
  <c r="L2491" i="10"/>
  <c r="L2492" i="10"/>
  <c r="L2493" i="10"/>
  <c r="L2494" i="10"/>
  <c r="L2495" i="10"/>
  <c r="L2496" i="10"/>
  <c r="L2497" i="10"/>
  <c r="L2498" i="10"/>
  <c r="L2499" i="10"/>
  <c r="L2500" i="10"/>
  <c r="L2501" i="10"/>
  <c r="L2502" i="10"/>
  <c r="L2503" i="10"/>
  <c r="L2504" i="10"/>
  <c r="L2505" i="10"/>
  <c r="L2506" i="10"/>
  <c r="L2507" i="10"/>
  <c r="L2508" i="10"/>
  <c r="L2509" i="10"/>
  <c r="L2510" i="10"/>
  <c r="L2511" i="10"/>
  <c r="L2512" i="10"/>
  <c r="L2513" i="10"/>
  <c r="L2514" i="10"/>
  <c r="L2515" i="10"/>
  <c r="L2516" i="10"/>
  <c r="L2517" i="10"/>
  <c r="L2518" i="10"/>
  <c r="L2519" i="10"/>
  <c r="L2520" i="10"/>
  <c r="L2521" i="10"/>
  <c r="L2522" i="10"/>
  <c r="L2523" i="10"/>
  <c r="L2524" i="10"/>
  <c r="L2525" i="10"/>
  <c r="L2526" i="10"/>
  <c r="L2527" i="10"/>
  <c r="L2528" i="10"/>
  <c r="L2529" i="10"/>
  <c r="L2530" i="10"/>
  <c r="L2531" i="10"/>
  <c r="L2532" i="10"/>
  <c r="L2533" i="10"/>
  <c r="L2534" i="10"/>
  <c r="L2535" i="10"/>
  <c r="L2536" i="10"/>
  <c r="L2537" i="10"/>
  <c r="L2538" i="10"/>
  <c r="L2539" i="10"/>
  <c r="L2540" i="10"/>
  <c r="L2541" i="10"/>
  <c r="L2542" i="10"/>
  <c r="L2543" i="10"/>
  <c r="L2544" i="10"/>
  <c r="L2545" i="10"/>
  <c r="L2546" i="10"/>
  <c r="L2547" i="10"/>
  <c r="L2548" i="10"/>
  <c r="L2549" i="10"/>
  <c r="L2550" i="10"/>
  <c r="L2551" i="10"/>
  <c r="L2552" i="10"/>
  <c r="L2553" i="10"/>
  <c r="L2554" i="10"/>
  <c r="L2555" i="10"/>
  <c r="L2556" i="10"/>
  <c r="L2557" i="10"/>
  <c r="L2558" i="10"/>
  <c r="L2559" i="10"/>
  <c r="L2560" i="10"/>
  <c r="L2561" i="10"/>
  <c r="L2562" i="10"/>
  <c r="L2563" i="10"/>
  <c r="L2564" i="10"/>
  <c r="L2565" i="10"/>
  <c r="L2566" i="10"/>
  <c r="L2567" i="10"/>
  <c r="L2568" i="10"/>
  <c r="L2569" i="10"/>
  <c r="L2570" i="10"/>
  <c r="L2571" i="10"/>
  <c r="L2572" i="10"/>
  <c r="L2573" i="10"/>
  <c r="L2574" i="10"/>
  <c r="L2575" i="10"/>
  <c r="L2576" i="10"/>
  <c r="L2577" i="10"/>
  <c r="L2578" i="10"/>
  <c r="L2579" i="10"/>
  <c r="L2580" i="10"/>
  <c r="L2581" i="10"/>
  <c r="L2582" i="10"/>
  <c r="L2583" i="10"/>
  <c r="L2584" i="10"/>
  <c r="L2585" i="10"/>
  <c r="L2586" i="10"/>
  <c r="L2587" i="10"/>
  <c r="L2588" i="10"/>
  <c r="L2589" i="10"/>
  <c r="L2590" i="10"/>
  <c r="L2591" i="10"/>
  <c r="L2592" i="10"/>
  <c r="L2593" i="10"/>
  <c r="L2594" i="10"/>
  <c r="L2595" i="10"/>
  <c r="L2596" i="10"/>
  <c r="L2597" i="10"/>
  <c r="L2598" i="10"/>
  <c r="L2599" i="10"/>
  <c r="L2600" i="10"/>
  <c r="L2601" i="10"/>
  <c r="L2602" i="10"/>
  <c r="L2603" i="10"/>
  <c r="L2604" i="10"/>
  <c r="L2605" i="10"/>
  <c r="L2606" i="10"/>
  <c r="L2607" i="10"/>
  <c r="L2608" i="10"/>
  <c r="L2609" i="10"/>
  <c r="L2610" i="10"/>
  <c r="L2611" i="10"/>
  <c r="L2612" i="10"/>
  <c r="L2613" i="10"/>
  <c r="L2614" i="10"/>
  <c r="L2615" i="10"/>
  <c r="L2616" i="10"/>
  <c r="L2617" i="10"/>
  <c r="L2618" i="10"/>
  <c r="L2619" i="10"/>
  <c r="L2620" i="10"/>
  <c r="L2621" i="10"/>
  <c r="L2622" i="10"/>
  <c r="L2623" i="10"/>
  <c r="L2624" i="10"/>
  <c r="L2625" i="10"/>
  <c r="L2626" i="10"/>
  <c r="L2627" i="10"/>
  <c r="L2628" i="10"/>
  <c r="L2629" i="10"/>
  <c r="L2630" i="10"/>
  <c r="L2631" i="10"/>
  <c r="L2632" i="10"/>
  <c r="L2633" i="10"/>
  <c r="L2634" i="10"/>
  <c r="L2635" i="10"/>
  <c r="L2636" i="10"/>
  <c r="L2637" i="10"/>
  <c r="L2638" i="10"/>
  <c r="L2639" i="10"/>
  <c r="L2640" i="10"/>
  <c r="L2641" i="10"/>
  <c r="L2642" i="10"/>
  <c r="L2643" i="10"/>
  <c r="L2644" i="10"/>
  <c r="L2645" i="10"/>
  <c r="L2646" i="10"/>
  <c r="L2647" i="10"/>
  <c r="L2648" i="10"/>
  <c r="L2649" i="10"/>
  <c r="L2650" i="10"/>
  <c r="L2651" i="10"/>
  <c r="L2652" i="10"/>
  <c r="L2653" i="10"/>
  <c r="L2654" i="10"/>
  <c r="L2655" i="10"/>
  <c r="L2656" i="10"/>
  <c r="L2657" i="10"/>
  <c r="L2658" i="10"/>
  <c r="L2659" i="10"/>
  <c r="L2660" i="10"/>
  <c r="L2661" i="10"/>
  <c r="L2662" i="10"/>
  <c r="L2663" i="10"/>
  <c r="L2664" i="10"/>
  <c r="L2665" i="10"/>
  <c r="L2666" i="10"/>
  <c r="L2667" i="10"/>
  <c r="L2668" i="10"/>
  <c r="L2669" i="10"/>
  <c r="L2670" i="10"/>
  <c r="L2671" i="10"/>
  <c r="L2672" i="10"/>
  <c r="L2673" i="10"/>
  <c r="L2674" i="10"/>
  <c r="L2675" i="10"/>
  <c r="L2676" i="10"/>
  <c r="L2677" i="10"/>
  <c r="L2678" i="10"/>
  <c r="L2679" i="10"/>
  <c r="L2680" i="10"/>
  <c r="L2681" i="10"/>
  <c r="L2682" i="10"/>
  <c r="L2683" i="10"/>
  <c r="L2684" i="10"/>
  <c r="L2685" i="10"/>
  <c r="L2686" i="10"/>
  <c r="L2687" i="10"/>
  <c r="L2688" i="10"/>
  <c r="L2689" i="10"/>
  <c r="L2690" i="10"/>
  <c r="L2691" i="10"/>
  <c r="L2692" i="10"/>
  <c r="L2693" i="10"/>
  <c r="L2694" i="10"/>
  <c r="L2695" i="10"/>
  <c r="L2696" i="10"/>
  <c r="L2697" i="10"/>
  <c r="L2698" i="10"/>
  <c r="L2699" i="10"/>
  <c r="L2700" i="10"/>
  <c r="L2701" i="10"/>
  <c r="L2702" i="10"/>
  <c r="L2703" i="10"/>
  <c r="L2704" i="10"/>
  <c r="L2705" i="10"/>
  <c r="L2706" i="10"/>
  <c r="L2707" i="10"/>
  <c r="L2708" i="10"/>
  <c r="L2709" i="10"/>
  <c r="L2710" i="10"/>
  <c r="L2711" i="10"/>
  <c r="L2712" i="10"/>
  <c r="L2713" i="10"/>
  <c r="L2714" i="10"/>
  <c r="L2715" i="10"/>
  <c r="L2716" i="10"/>
  <c r="L2717" i="10"/>
  <c r="L2718" i="10"/>
  <c r="L2719" i="10"/>
  <c r="L2720" i="10"/>
  <c r="L2721" i="10"/>
  <c r="L2722" i="10"/>
  <c r="L2723" i="10"/>
  <c r="L2724" i="10"/>
  <c r="L2725" i="10"/>
  <c r="L2726" i="10"/>
  <c r="L2727" i="10"/>
  <c r="L2728" i="10"/>
  <c r="L2729" i="10"/>
  <c r="L2730" i="10"/>
  <c r="L2731" i="10"/>
  <c r="L2732" i="10"/>
  <c r="L2733" i="10"/>
  <c r="L2734" i="10"/>
  <c r="L2735" i="10"/>
  <c r="L2736" i="10"/>
  <c r="L2737" i="10"/>
  <c r="L2738" i="10"/>
  <c r="L2739" i="10"/>
  <c r="L2740" i="10"/>
  <c r="L2741" i="10"/>
  <c r="L2742" i="10"/>
  <c r="L2743" i="10"/>
  <c r="L2744" i="10"/>
  <c r="L2745" i="10"/>
  <c r="L2746" i="10"/>
  <c r="L2747" i="10"/>
  <c r="L2748" i="10"/>
  <c r="L2749" i="10"/>
  <c r="L2750" i="10"/>
  <c r="L2751" i="10"/>
  <c r="L2752" i="10"/>
  <c r="L2753" i="10"/>
  <c r="L2754" i="10"/>
  <c r="L2755" i="10"/>
  <c r="L2756" i="10"/>
  <c r="L2757" i="10"/>
  <c r="L2758" i="10"/>
  <c r="L2759" i="10"/>
  <c r="L2760" i="10"/>
  <c r="L2761" i="10"/>
  <c r="L2762" i="10"/>
  <c r="L2763" i="10"/>
  <c r="L2764" i="10"/>
  <c r="L2765" i="10"/>
  <c r="L2766" i="10"/>
  <c r="L2767" i="10"/>
  <c r="L2768" i="10"/>
  <c r="L2769" i="10"/>
  <c r="L2770" i="10"/>
  <c r="L2771" i="10"/>
  <c r="L2772" i="10"/>
  <c r="L2773" i="10"/>
  <c r="L2774" i="10"/>
  <c r="L2775" i="10"/>
  <c r="L2776" i="10"/>
  <c r="L2777" i="10"/>
  <c r="L2778" i="10"/>
  <c r="L2779" i="10"/>
  <c r="L2780" i="10"/>
  <c r="L2781" i="10"/>
  <c r="L2782" i="10"/>
  <c r="L2783" i="10"/>
  <c r="L2784" i="10"/>
  <c r="L2785" i="10"/>
  <c r="L2786" i="10"/>
  <c r="L2787" i="10"/>
  <c r="L2788" i="10"/>
  <c r="L2789" i="10"/>
  <c r="L2790" i="10"/>
  <c r="L2791" i="10"/>
  <c r="L2792" i="10"/>
  <c r="L2793" i="10"/>
  <c r="L2794" i="10"/>
  <c r="L2795" i="10"/>
  <c r="L2796" i="10"/>
  <c r="L2797" i="10"/>
  <c r="L2798" i="10"/>
  <c r="L2799" i="10"/>
  <c r="L2800" i="10"/>
  <c r="L2801" i="10"/>
  <c r="L2802" i="10"/>
  <c r="L2803" i="10"/>
  <c r="L2804" i="10"/>
  <c r="L2805" i="10"/>
  <c r="L2806" i="10"/>
  <c r="L2807" i="10"/>
  <c r="L2808" i="10"/>
  <c r="L2809" i="10"/>
  <c r="L2810" i="10"/>
  <c r="L2811" i="10"/>
  <c r="L2812" i="10"/>
  <c r="L2813" i="10"/>
  <c r="L2814" i="10"/>
  <c r="L2815" i="10"/>
  <c r="L2816" i="10"/>
  <c r="L2817" i="10"/>
  <c r="L2818" i="10"/>
  <c r="L2819" i="10"/>
  <c r="L2820" i="10"/>
  <c r="L2821" i="10"/>
  <c r="L2822" i="10"/>
  <c r="L2823" i="10"/>
  <c r="L2824" i="10"/>
  <c r="L2825" i="10"/>
  <c r="L2826" i="10"/>
  <c r="L2827" i="10"/>
  <c r="L2828" i="10"/>
  <c r="L2829" i="10"/>
  <c r="L2830" i="10"/>
  <c r="L2831" i="10"/>
  <c r="L2832" i="10"/>
  <c r="L2833" i="10"/>
  <c r="L2834" i="10"/>
  <c r="L2835" i="10"/>
  <c r="L2836" i="10"/>
  <c r="L2837" i="10"/>
  <c r="L2838" i="10"/>
  <c r="L2839" i="10"/>
  <c r="L2840" i="10"/>
  <c r="L2841" i="10"/>
  <c r="L2842" i="10"/>
  <c r="L2843" i="10"/>
  <c r="L2844" i="10"/>
  <c r="L2845" i="10"/>
  <c r="L2846" i="10"/>
  <c r="L2847" i="10"/>
  <c r="L2848" i="10"/>
  <c r="L2849" i="10"/>
  <c r="L2850" i="10"/>
  <c r="L2851" i="10"/>
  <c r="L2852" i="10"/>
  <c r="L2853" i="10"/>
  <c r="L2854" i="10"/>
  <c r="L2855" i="10"/>
  <c r="L2856" i="10"/>
  <c r="L2857" i="10"/>
  <c r="L2858" i="10"/>
  <c r="L2859" i="10"/>
  <c r="L2860" i="10"/>
  <c r="L2861" i="10"/>
  <c r="L2862" i="10"/>
  <c r="L2863" i="10"/>
  <c r="L2864" i="10"/>
  <c r="L2865" i="10"/>
  <c r="L2866" i="10"/>
  <c r="L2867" i="10"/>
  <c r="L2868" i="10"/>
  <c r="L2869" i="10"/>
  <c r="L2870" i="10"/>
  <c r="L2871" i="10"/>
  <c r="L2872" i="10"/>
  <c r="L2873" i="10"/>
  <c r="L2874" i="10"/>
  <c r="L2875" i="10"/>
  <c r="L2876" i="10"/>
  <c r="L2877" i="10"/>
  <c r="L2878" i="10"/>
  <c r="L2879" i="10"/>
  <c r="L2880" i="10"/>
  <c r="L2881" i="10"/>
  <c r="L2882" i="10"/>
  <c r="L2883" i="10"/>
  <c r="L2884" i="10"/>
  <c r="L2885" i="10"/>
  <c r="L2886" i="10"/>
  <c r="L2887" i="10"/>
  <c r="L2888" i="10"/>
  <c r="L2889" i="10"/>
  <c r="L2890" i="10"/>
  <c r="L2891" i="10"/>
  <c r="L2892" i="10"/>
  <c r="L2893" i="10"/>
  <c r="L2894" i="10"/>
  <c r="L2895" i="10"/>
  <c r="L2896" i="10"/>
  <c r="L2897" i="10"/>
  <c r="L2898" i="10"/>
  <c r="L2899" i="10"/>
  <c r="L2900" i="10"/>
  <c r="L2901" i="10"/>
  <c r="L2902" i="10"/>
  <c r="L2903" i="10"/>
  <c r="L2904" i="10"/>
  <c r="L2905" i="10"/>
  <c r="L2906" i="10"/>
  <c r="L2907" i="10"/>
  <c r="L2908" i="10"/>
  <c r="L2909" i="10"/>
  <c r="L2910" i="10"/>
  <c r="L2911" i="10"/>
  <c r="L2912" i="10"/>
  <c r="L2913" i="10"/>
  <c r="L2914" i="10"/>
  <c r="L2915" i="10"/>
  <c r="L2916" i="10"/>
  <c r="L2917" i="10"/>
  <c r="L2918" i="10"/>
  <c r="L2919" i="10"/>
  <c r="L2920" i="10"/>
  <c r="L2921" i="10"/>
  <c r="L2922" i="10"/>
  <c r="L2923" i="10"/>
  <c r="L2924" i="10"/>
  <c r="L2925" i="10"/>
  <c r="L2926" i="10"/>
  <c r="L2927" i="10"/>
  <c r="L2928" i="10"/>
  <c r="L2929" i="10"/>
  <c r="L2930" i="10"/>
  <c r="L2931" i="10"/>
  <c r="L2932" i="10"/>
  <c r="L2933" i="10"/>
  <c r="L2934" i="10"/>
  <c r="L2935" i="10"/>
  <c r="L2936" i="10"/>
  <c r="L2937" i="10"/>
  <c r="L2938" i="10"/>
  <c r="L2939" i="10"/>
  <c r="L2940" i="10"/>
  <c r="L2941" i="10"/>
  <c r="L2942" i="10"/>
  <c r="L2943" i="10"/>
  <c r="L2944" i="10"/>
  <c r="L2945" i="10"/>
  <c r="L2946" i="10"/>
  <c r="L2947" i="10"/>
  <c r="L2948" i="10"/>
  <c r="L2949" i="10"/>
  <c r="L2950" i="10"/>
  <c r="L2951" i="10"/>
  <c r="L2952" i="10"/>
  <c r="L2953" i="10"/>
  <c r="L2954" i="10"/>
  <c r="L2955" i="10"/>
  <c r="L2956" i="10"/>
  <c r="L2957" i="10"/>
  <c r="L2958" i="10"/>
  <c r="L2959" i="10"/>
  <c r="L2960" i="10"/>
  <c r="L2961" i="10"/>
  <c r="L2962" i="10"/>
  <c r="L2963" i="10"/>
  <c r="L2964" i="10"/>
  <c r="L2965" i="10"/>
  <c r="L2966" i="10"/>
  <c r="L2967" i="10"/>
  <c r="L2968" i="10"/>
  <c r="L2969" i="10"/>
  <c r="L2970" i="10"/>
  <c r="L2971" i="10"/>
  <c r="L2972" i="10"/>
  <c r="L2973" i="10"/>
  <c r="L2974" i="10"/>
  <c r="L2975" i="10"/>
  <c r="L2976" i="10"/>
  <c r="L2977" i="10"/>
  <c r="L2978" i="10"/>
  <c r="L2979" i="10"/>
  <c r="L2980" i="10"/>
  <c r="L2981" i="10"/>
  <c r="L2982" i="10"/>
  <c r="L2983" i="10"/>
  <c r="L2984" i="10"/>
  <c r="L2985" i="10"/>
  <c r="L2986" i="10"/>
  <c r="L2987" i="10"/>
  <c r="L2988" i="10"/>
  <c r="L2989" i="10"/>
  <c r="L2990" i="10"/>
  <c r="L2991" i="10"/>
  <c r="L2992" i="10"/>
  <c r="L2993" i="10"/>
  <c r="L2994" i="10"/>
  <c r="L2995" i="10"/>
  <c r="L2996" i="10"/>
  <c r="L2997" i="10"/>
  <c r="L2998" i="10"/>
  <c r="L2999" i="10"/>
  <c r="L3000" i="10"/>
  <c r="L3001" i="10"/>
  <c r="L3002" i="10"/>
  <c r="L3003" i="10"/>
  <c r="L3004" i="10"/>
  <c r="L3005" i="10"/>
  <c r="L3006" i="10"/>
  <c r="L3007" i="10"/>
  <c r="L3008" i="10"/>
  <c r="L3009" i="10"/>
  <c r="L3010" i="10"/>
  <c r="L3011" i="10"/>
  <c r="L3012" i="10"/>
  <c r="L3013" i="10"/>
  <c r="L3014" i="10"/>
  <c r="L3015" i="10"/>
  <c r="L3016" i="10"/>
  <c r="L3017" i="10"/>
  <c r="L3018" i="10"/>
  <c r="L3019" i="10"/>
  <c r="L3020" i="10"/>
  <c r="L3021" i="10"/>
  <c r="L3022" i="10"/>
  <c r="L3023" i="10"/>
  <c r="L3024" i="10"/>
  <c r="L3025" i="10"/>
  <c r="L3026" i="10"/>
  <c r="L3027" i="10"/>
  <c r="L3028" i="10"/>
  <c r="L3029" i="10"/>
  <c r="L3030" i="10"/>
  <c r="L3031" i="10"/>
  <c r="L3032" i="10"/>
  <c r="L3033" i="10"/>
  <c r="L3034" i="10"/>
  <c r="L3035" i="10"/>
  <c r="L3036" i="10"/>
  <c r="L3037" i="10"/>
  <c r="L3038" i="10"/>
  <c r="L3039" i="10"/>
  <c r="L3040" i="10"/>
  <c r="L3041" i="10"/>
  <c r="L3042" i="10"/>
  <c r="L3043" i="10"/>
  <c r="L3044" i="10"/>
  <c r="L3045" i="10"/>
  <c r="L3046" i="10"/>
  <c r="L3047" i="10"/>
  <c r="L3048" i="10"/>
  <c r="L3049" i="10"/>
  <c r="L3050" i="10"/>
  <c r="L3051" i="10"/>
  <c r="L3052" i="10"/>
  <c r="L3053" i="10"/>
  <c r="L3054" i="10"/>
  <c r="L3055" i="10"/>
  <c r="L3056" i="10"/>
  <c r="L3057" i="10"/>
  <c r="L3058" i="10"/>
  <c r="L3059" i="10"/>
  <c r="L3060" i="10"/>
  <c r="L3061" i="10"/>
  <c r="L3062" i="10"/>
  <c r="L3063" i="10"/>
  <c r="L3064" i="10"/>
  <c r="L3065" i="10"/>
  <c r="L3066" i="10"/>
  <c r="L3067" i="10"/>
  <c r="L3068" i="10"/>
  <c r="L3069" i="10"/>
  <c r="L3070" i="10"/>
  <c r="L3071" i="10"/>
  <c r="L3072" i="10"/>
  <c r="L3073" i="10"/>
  <c r="L3074" i="10"/>
  <c r="L3075" i="10"/>
  <c r="L3076" i="10"/>
  <c r="L3077" i="10"/>
  <c r="L3078" i="10"/>
  <c r="L3079" i="10"/>
  <c r="L3080" i="10"/>
  <c r="L3081" i="10"/>
  <c r="L3082" i="10"/>
  <c r="L3083" i="10"/>
  <c r="L3084" i="10"/>
  <c r="L3085" i="10"/>
  <c r="L3086" i="10"/>
  <c r="L3087" i="10"/>
  <c r="L3088" i="10"/>
  <c r="L3089" i="10"/>
  <c r="L3090" i="10"/>
  <c r="L3091" i="10"/>
  <c r="L3092" i="10"/>
  <c r="L3093" i="10"/>
  <c r="L3094" i="10"/>
  <c r="L3095" i="10"/>
  <c r="L3096" i="10"/>
  <c r="L3097" i="10"/>
  <c r="L3098" i="10"/>
  <c r="L3099" i="10"/>
  <c r="L3100" i="10"/>
  <c r="L3101" i="10"/>
  <c r="L3102" i="10"/>
  <c r="L3103" i="10"/>
  <c r="L3104" i="10"/>
  <c r="L3105" i="10"/>
  <c r="L3106" i="10"/>
  <c r="L3107" i="10"/>
  <c r="L3108" i="10"/>
  <c r="L3109" i="10"/>
  <c r="L3110" i="10"/>
  <c r="L3111" i="10"/>
  <c r="L3112" i="10"/>
  <c r="L3113" i="10"/>
  <c r="L3114" i="10"/>
  <c r="L3115" i="10"/>
  <c r="L3116" i="10"/>
  <c r="L3117" i="10"/>
  <c r="L3118" i="10"/>
  <c r="L3119" i="10"/>
  <c r="L3120" i="10"/>
  <c r="L3121" i="10"/>
  <c r="L3122" i="10"/>
  <c r="L3123" i="10"/>
  <c r="L3124" i="10"/>
  <c r="L3125" i="10"/>
  <c r="L3126" i="10"/>
  <c r="L3127" i="10"/>
  <c r="L3128" i="10"/>
  <c r="L3129" i="10"/>
  <c r="L3130" i="10"/>
  <c r="L3131" i="10"/>
  <c r="L3132" i="10"/>
  <c r="L3133" i="10"/>
  <c r="L3134" i="10"/>
  <c r="L3135" i="10"/>
  <c r="L3136" i="10"/>
  <c r="L3137" i="10"/>
  <c r="L3138" i="10"/>
  <c r="L3139" i="10"/>
  <c r="L3140" i="10"/>
  <c r="L3141" i="10"/>
  <c r="L3142" i="10"/>
  <c r="L3143" i="10"/>
  <c r="L3144" i="10"/>
  <c r="L3145" i="10"/>
  <c r="L3146" i="10"/>
  <c r="L3147" i="10"/>
  <c r="L3148" i="10"/>
  <c r="L3149" i="10"/>
  <c r="L3150" i="10"/>
  <c r="L3151" i="10"/>
  <c r="L3152" i="10"/>
  <c r="L3153" i="10"/>
  <c r="L3154" i="10"/>
  <c r="L3155" i="10"/>
  <c r="L3156" i="10"/>
  <c r="L3157" i="10"/>
  <c r="L3158" i="10"/>
  <c r="L3159" i="10"/>
  <c r="L3160" i="10"/>
  <c r="L3161" i="10"/>
  <c r="L3162" i="10"/>
  <c r="L3163" i="10"/>
  <c r="L3164" i="10"/>
  <c r="L3165" i="10"/>
  <c r="L3166" i="10"/>
  <c r="L3167" i="10"/>
  <c r="L3168" i="10"/>
  <c r="L3169" i="10"/>
  <c r="L3170" i="10"/>
  <c r="L3171" i="10"/>
  <c r="L3172" i="10"/>
  <c r="L3173" i="10"/>
  <c r="L3174" i="10"/>
  <c r="L3175" i="10"/>
  <c r="L3176" i="10"/>
  <c r="L3177" i="10"/>
  <c r="L3178" i="10"/>
  <c r="L3179" i="10"/>
  <c r="L3180" i="10"/>
  <c r="L3181" i="10"/>
  <c r="L3182" i="10"/>
  <c r="L3183" i="10"/>
  <c r="L3184" i="10"/>
  <c r="L3185" i="10"/>
  <c r="L3186" i="10"/>
  <c r="L3187" i="10"/>
  <c r="L3188" i="10"/>
  <c r="L3189" i="10"/>
  <c r="L3190" i="10"/>
  <c r="L3191" i="10"/>
  <c r="L3192" i="10"/>
  <c r="L3193" i="10"/>
  <c r="L3194" i="10"/>
  <c r="L3195" i="10"/>
  <c r="L3196" i="10"/>
  <c r="L3197" i="10"/>
  <c r="L3198" i="10"/>
  <c r="L3199" i="10"/>
  <c r="L3200" i="10"/>
  <c r="L3201" i="10"/>
  <c r="L3202" i="10"/>
  <c r="L3203" i="10"/>
  <c r="L3204" i="10"/>
  <c r="L3205" i="10"/>
  <c r="L3206" i="10"/>
  <c r="L3207" i="10"/>
  <c r="L3208" i="10"/>
  <c r="L3209" i="10"/>
  <c r="L3210" i="10"/>
  <c r="L3211" i="10"/>
  <c r="L3212" i="10"/>
  <c r="L3213" i="10"/>
  <c r="L3214" i="10"/>
  <c r="L3215" i="10"/>
  <c r="L3216" i="10"/>
  <c r="L3217" i="10"/>
  <c r="L3218" i="10"/>
  <c r="L3219" i="10"/>
  <c r="L3220" i="10"/>
  <c r="L3221" i="10"/>
  <c r="L3222" i="10"/>
  <c r="L3223" i="10"/>
  <c r="L3224" i="10"/>
  <c r="L3225" i="10"/>
  <c r="L3226" i="10"/>
  <c r="L3227" i="10"/>
  <c r="L3228" i="10"/>
  <c r="L3229" i="10"/>
  <c r="L3230" i="10"/>
  <c r="L3231" i="10"/>
  <c r="L3232" i="10"/>
  <c r="L3233" i="10"/>
  <c r="L3234" i="10"/>
  <c r="L3235" i="10"/>
  <c r="L3236" i="10"/>
  <c r="L3237" i="10"/>
  <c r="L3238" i="10"/>
  <c r="L3239" i="10"/>
  <c r="L3240" i="10"/>
  <c r="L3241" i="10"/>
  <c r="L3242" i="10"/>
  <c r="L3243" i="10"/>
  <c r="L3244" i="10"/>
  <c r="L3245" i="10"/>
  <c r="L3246" i="10"/>
  <c r="L3247" i="10"/>
  <c r="L3248" i="10"/>
  <c r="L3249" i="10"/>
  <c r="L3250" i="10"/>
  <c r="L3251" i="10"/>
  <c r="L3252" i="10"/>
  <c r="L3253" i="10"/>
  <c r="L3254" i="10"/>
  <c r="L3255" i="10"/>
  <c r="L3256" i="10"/>
  <c r="L3257" i="10"/>
  <c r="L3258" i="10"/>
  <c r="L3259" i="10"/>
  <c r="L3260" i="10"/>
  <c r="L3261" i="10"/>
  <c r="L3262" i="10"/>
  <c r="L3263" i="10"/>
  <c r="L3264" i="10"/>
  <c r="L3265" i="10"/>
  <c r="L3266" i="10"/>
  <c r="L3267" i="10"/>
  <c r="L3268" i="10"/>
  <c r="L3269" i="10"/>
  <c r="L3270" i="10"/>
  <c r="L3271" i="10"/>
  <c r="L3272" i="10"/>
  <c r="L3273" i="10"/>
  <c r="L3274" i="10"/>
  <c r="L3275" i="10"/>
  <c r="L3276" i="10"/>
  <c r="L3277" i="10"/>
  <c r="L3278" i="10"/>
  <c r="L3279" i="10"/>
  <c r="L3280" i="10"/>
  <c r="L3281" i="10"/>
  <c r="L3282" i="10"/>
  <c r="L3283" i="10"/>
  <c r="L3284" i="10"/>
  <c r="L3285" i="10"/>
  <c r="L3286" i="10"/>
  <c r="L3287" i="10"/>
  <c r="L3288" i="10"/>
  <c r="L3289" i="10"/>
  <c r="L3290" i="10"/>
  <c r="L3291" i="10"/>
  <c r="L3292" i="10"/>
  <c r="L3293" i="10"/>
  <c r="L3294" i="10"/>
  <c r="L3295" i="10"/>
  <c r="L3296" i="10"/>
  <c r="L3297" i="10"/>
  <c r="L3298" i="10"/>
  <c r="L3299" i="10"/>
  <c r="L3300" i="10"/>
  <c r="L3301" i="10"/>
  <c r="L3302" i="10"/>
  <c r="L3303" i="10"/>
  <c r="L3304" i="10"/>
  <c r="L3305" i="10"/>
  <c r="L3306" i="10"/>
  <c r="L3307" i="10"/>
  <c r="L3308" i="10"/>
  <c r="L3309" i="10"/>
  <c r="L3310" i="10"/>
  <c r="L3311" i="10"/>
  <c r="L3312" i="10"/>
  <c r="L3313" i="10"/>
  <c r="L3314" i="10"/>
  <c r="L3315" i="10"/>
  <c r="L3316" i="10"/>
  <c r="L3317" i="10"/>
  <c r="L3318" i="10"/>
  <c r="L3319" i="10"/>
  <c r="L3320" i="10"/>
  <c r="L3321" i="10"/>
  <c r="L3322" i="10"/>
  <c r="L3323" i="10"/>
  <c r="L3324" i="10"/>
  <c r="L3325" i="10"/>
  <c r="L3326" i="10"/>
  <c r="L3327" i="10"/>
  <c r="L3328" i="10"/>
  <c r="L3329" i="10"/>
  <c r="L3330" i="10"/>
  <c r="L3331" i="10"/>
  <c r="L3332" i="10"/>
  <c r="L3333" i="10"/>
  <c r="L3334" i="10"/>
  <c r="L3335" i="10"/>
  <c r="L3336" i="10"/>
  <c r="L3337" i="10"/>
  <c r="L3338" i="10"/>
  <c r="L3339" i="10"/>
  <c r="L3340" i="10"/>
  <c r="L3341" i="10"/>
  <c r="L3342" i="10"/>
  <c r="L3343" i="10"/>
  <c r="L3344" i="10"/>
  <c r="L3345" i="10"/>
  <c r="L3346" i="10"/>
  <c r="L3347" i="10"/>
  <c r="L3348" i="10"/>
  <c r="L3349" i="10"/>
  <c r="L3350" i="10"/>
  <c r="L3351" i="10"/>
  <c r="L3352" i="10"/>
  <c r="L3353" i="10"/>
  <c r="L3354" i="10"/>
  <c r="L3355" i="10"/>
  <c r="L3356" i="10"/>
  <c r="L3357" i="10"/>
  <c r="L3358" i="10"/>
  <c r="L3359" i="10"/>
  <c r="L3360" i="10"/>
  <c r="L3361" i="10"/>
  <c r="L3362" i="10"/>
  <c r="L3363" i="10"/>
  <c r="L3364" i="10"/>
  <c r="L3365" i="10"/>
  <c r="L3366" i="10"/>
  <c r="L3367" i="10"/>
  <c r="L3368" i="10"/>
  <c r="L3369" i="10"/>
  <c r="L3370" i="10"/>
  <c r="L3371" i="10"/>
  <c r="L3372" i="10"/>
  <c r="L3373" i="10"/>
  <c r="L3374" i="10"/>
  <c r="L3375" i="10"/>
  <c r="L3376" i="10"/>
  <c r="L3377" i="10"/>
  <c r="L3378" i="10"/>
  <c r="L3379" i="10"/>
  <c r="L3380" i="10"/>
  <c r="L3381" i="10"/>
  <c r="L3382" i="10"/>
  <c r="L3383" i="10"/>
  <c r="L3384" i="10"/>
  <c r="L3385" i="10"/>
  <c r="L3386" i="10"/>
  <c r="L3387" i="10"/>
  <c r="L3388" i="10"/>
  <c r="L3389" i="10"/>
  <c r="L3390" i="10"/>
  <c r="L3391" i="10"/>
  <c r="L3392" i="10"/>
  <c r="L3393" i="10"/>
  <c r="L3394" i="10"/>
  <c r="L3395" i="10"/>
  <c r="L3396" i="10"/>
  <c r="L3397" i="10"/>
  <c r="L3398" i="10"/>
  <c r="L3399" i="10"/>
  <c r="L3400" i="10"/>
  <c r="L3401" i="10"/>
  <c r="L3402" i="10"/>
  <c r="L3403" i="10"/>
  <c r="L3404" i="10"/>
  <c r="L3405" i="10"/>
  <c r="L3406" i="10"/>
  <c r="L3407" i="10"/>
  <c r="L3408" i="10"/>
  <c r="L3409" i="10"/>
  <c r="L3410" i="10"/>
  <c r="L3411" i="10"/>
  <c r="L3412" i="10"/>
  <c r="L3413" i="10"/>
  <c r="L3414" i="10"/>
  <c r="L3415" i="10"/>
  <c r="L3416" i="10"/>
  <c r="L3417" i="10"/>
  <c r="L3418" i="10"/>
  <c r="L3419" i="10"/>
  <c r="L3420" i="10"/>
  <c r="L3421" i="10"/>
  <c r="L3422" i="10"/>
  <c r="L3423" i="10"/>
  <c r="L3424" i="10"/>
  <c r="L3425" i="10"/>
  <c r="L3426" i="10"/>
  <c r="L3427" i="10"/>
  <c r="L3428" i="10"/>
  <c r="L3429" i="10"/>
  <c r="L3430" i="10"/>
  <c r="L3431" i="10"/>
  <c r="L3432" i="10"/>
  <c r="L3433" i="10"/>
  <c r="L3434" i="10"/>
  <c r="L3435" i="10"/>
  <c r="L3436" i="10"/>
  <c r="L3437" i="10"/>
  <c r="L3438" i="10"/>
  <c r="L3439" i="10"/>
  <c r="L3440" i="10"/>
  <c r="L3441" i="10"/>
  <c r="L3442" i="10"/>
  <c r="L3443" i="10"/>
  <c r="L3444" i="10"/>
  <c r="L3445" i="10"/>
  <c r="L3446" i="10"/>
  <c r="L3447" i="10"/>
  <c r="L3448" i="10"/>
  <c r="L3449" i="10"/>
  <c r="L3450" i="10"/>
  <c r="L3451" i="10"/>
  <c r="L3452" i="10"/>
  <c r="L3453" i="10"/>
  <c r="L3454" i="10"/>
  <c r="L3455" i="10"/>
  <c r="L3456" i="10"/>
  <c r="L3457" i="10"/>
  <c r="L3458" i="10"/>
  <c r="L3459" i="10"/>
  <c r="L3460" i="10"/>
  <c r="L3461" i="10"/>
  <c r="L3462" i="10"/>
  <c r="L3463" i="10"/>
  <c r="L3464" i="10"/>
  <c r="L3465" i="10"/>
  <c r="L3466" i="10"/>
  <c r="L3467" i="10"/>
  <c r="L3468" i="10"/>
  <c r="L3469" i="10"/>
  <c r="L3470" i="10"/>
  <c r="L3471" i="10"/>
  <c r="L3472" i="10"/>
  <c r="L3473" i="10"/>
  <c r="L3474" i="10"/>
  <c r="L3475" i="10"/>
  <c r="L3476" i="10"/>
  <c r="L3477" i="10"/>
  <c r="L3478" i="10"/>
  <c r="L3479" i="10"/>
  <c r="L3480" i="10"/>
  <c r="L3481" i="10"/>
  <c r="L3482" i="10"/>
  <c r="L3483" i="10"/>
  <c r="L3484" i="10"/>
  <c r="L3485" i="10"/>
  <c r="L3486" i="10"/>
  <c r="L3487" i="10"/>
  <c r="L3488" i="10"/>
  <c r="L3489" i="10"/>
  <c r="L3490" i="10"/>
  <c r="L3491" i="10"/>
  <c r="L3492" i="10"/>
  <c r="L3493" i="10"/>
  <c r="L3494" i="10"/>
  <c r="L3495" i="10"/>
  <c r="L3496" i="10"/>
  <c r="L3497" i="10"/>
  <c r="L3498" i="10"/>
  <c r="L3499" i="10"/>
  <c r="L3500" i="10"/>
  <c r="L3501" i="10"/>
  <c r="L3502" i="10"/>
  <c r="L3503" i="10"/>
  <c r="L3504" i="10"/>
  <c r="L3505" i="10"/>
  <c r="L3506" i="10"/>
  <c r="L3507" i="10"/>
  <c r="L3508" i="10"/>
  <c r="L3509" i="10"/>
  <c r="L3510" i="10"/>
  <c r="L3511" i="10"/>
  <c r="L3512" i="10"/>
  <c r="L3513" i="10"/>
  <c r="L3514" i="10"/>
  <c r="L3515" i="10"/>
  <c r="L3516" i="10"/>
  <c r="L3517" i="10"/>
  <c r="L3518" i="10"/>
  <c r="L3519" i="10"/>
  <c r="L3520" i="10"/>
  <c r="L3521" i="10"/>
  <c r="L3522" i="10"/>
  <c r="L3523" i="10"/>
  <c r="L3524" i="10"/>
  <c r="L3525" i="10"/>
  <c r="L3526" i="10"/>
  <c r="L3527" i="10"/>
  <c r="L3528" i="10"/>
  <c r="L3529" i="10"/>
  <c r="L3530" i="10"/>
  <c r="L3531" i="10"/>
  <c r="L3532" i="10"/>
  <c r="L3533" i="10"/>
  <c r="L3534" i="10"/>
  <c r="L3535" i="10"/>
  <c r="L3536" i="10"/>
  <c r="L3537" i="10"/>
  <c r="L3538" i="10"/>
  <c r="L3539" i="10"/>
  <c r="L3540" i="10"/>
  <c r="L3541" i="10"/>
  <c r="L3542" i="10"/>
  <c r="L3543" i="10"/>
  <c r="L3544" i="10"/>
  <c r="L3545" i="10"/>
  <c r="L3546" i="10"/>
  <c r="L3547" i="10"/>
  <c r="L3548" i="10"/>
  <c r="L3549" i="10"/>
  <c r="L3550" i="10"/>
  <c r="L3551" i="10"/>
  <c r="L3552" i="10"/>
  <c r="L3553" i="10"/>
  <c r="L3554" i="10"/>
  <c r="L3555" i="10"/>
  <c r="L3556" i="10"/>
  <c r="L3557" i="10"/>
  <c r="L3558" i="10"/>
  <c r="L3559" i="10"/>
  <c r="L3560" i="10"/>
  <c r="L3561" i="10"/>
  <c r="L3562" i="10"/>
  <c r="L3563" i="10"/>
  <c r="L3564" i="10"/>
  <c r="L3565" i="10"/>
  <c r="L3566" i="10"/>
  <c r="L3567" i="10"/>
  <c r="L3568" i="10"/>
  <c r="L3569" i="10"/>
  <c r="L3570" i="10"/>
  <c r="L3571" i="10"/>
  <c r="L3572" i="10"/>
  <c r="L3573" i="10"/>
  <c r="L3574" i="10"/>
  <c r="L3575" i="10"/>
  <c r="L3576" i="10"/>
  <c r="L3577" i="10"/>
  <c r="L3578" i="10"/>
  <c r="L3579" i="10"/>
  <c r="L3580" i="10"/>
  <c r="L3581" i="10"/>
  <c r="L3582" i="10"/>
  <c r="L3583" i="10"/>
  <c r="L3584" i="10"/>
  <c r="L3585" i="10"/>
  <c r="L3586" i="10"/>
  <c r="L3587" i="10"/>
  <c r="L3588" i="10"/>
  <c r="L3589" i="10"/>
  <c r="L3590" i="10"/>
  <c r="L3591" i="10"/>
  <c r="L3592" i="10"/>
  <c r="L3593" i="10"/>
  <c r="L3594" i="10"/>
  <c r="L3595" i="10"/>
  <c r="L3596" i="10"/>
  <c r="L3597" i="10"/>
  <c r="L3598" i="10"/>
  <c r="L3599" i="10"/>
  <c r="L3600" i="10"/>
  <c r="L3601" i="10"/>
  <c r="L3602" i="10"/>
  <c r="L3603" i="10"/>
  <c r="L3604" i="10"/>
  <c r="L3605" i="10"/>
  <c r="L3606" i="10"/>
  <c r="L3607" i="10"/>
  <c r="L3608" i="10"/>
  <c r="L3609" i="10"/>
  <c r="L3610" i="10"/>
  <c r="L3611" i="10"/>
  <c r="L3612" i="10"/>
  <c r="L3613" i="10"/>
  <c r="L3614" i="10"/>
  <c r="L3615" i="10"/>
  <c r="L3616" i="10"/>
  <c r="L3617" i="10"/>
  <c r="L3618" i="10"/>
  <c r="L3619" i="10"/>
  <c r="L3620" i="10"/>
  <c r="L3621" i="10"/>
  <c r="L3622" i="10"/>
  <c r="L3623" i="10"/>
  <c r="L3624" i="10"/>
  <c r="L3625" i="10"/>
  <c r="L3626" i="10"/>
  <c r="L3627" i="10"/>
  <c r="L3628" i="10"/>
  <c r="L3629" i="10"/>
  <c r="L3630" i="10"/>
  <c r="L3631" i="10"/>
  <c r="L3632" i="10"/>
  <c r="L3633" i="10"/>
  <c r="L3634" i="10"/>
  <c r="L3635" i="10"/>
  <c r="L3636" i="10"/>
  <c r="L3637" i="10"/>
  <c r="L3638" i="10"/>
  <c r="L3639" i="10"/>
  <c r="L3640" i="10"/>
  <c r="L3641" i="10"/>
  <c r="L3642" i="10"/>
  <c r="L3643" i="10"/>
  <c r="L3644" i="10"/>
  <c r="L3645" i="10"/>
  <c r="L3646" i="10"/>
  <c r="L3647" i="10"/>
  <c r="L3648" i="10"/>
  <c r="L3649" i="10"/>
  <c r="L3650" i="10"/>
  <c r="L3651" i="10"/>
  <c r="L3652" i="10"/>
  <c r="L3653" i="10"/>
  <c r="L3654" i="10"/>
  <c r="L3655" i="10"/>
  <c r="L3656" i="10"/>
  <c r="L3657" i="10"/>
  <c r="L3658" i="10"/>
  <c r="L3659" i="10"/>
  <c r="L3660" i="10"/>
  <c r="L3661" i="10"/>
  <c r="L3662" i="10"/>
  <c r="L3663" i="10"/>
  <c r="L3664" i="10"/>
  <c r="L3665" i="10"/>
  <c r="L3666" i="10"/>
  <c r="L3667" i="10"/>
  <c r="L3668" i="10"/>
  <c r="L3669" i="10"/>
  <c r="L3670" i="10"/>
  <c r="L3671" i="10"/>
  <c r="L3672" i="10"/>
  <c r="L3673" i="10"/>
  <c r="L3674" i="10"/>
  <c r="L3675" i="10"/>
  <c r="L3676" i="10"/>
  <c r="L3677" i="10"/>
  <c r="L3678" i="10"/>
  <c r="L3679" i="10"/>
  <c r="L3680" i="10"/>
  <c r="L3681" i="10"/>
  <c r="L3682" i="10"/>
  <c r="L3683" i="10"/>
  <c r="L3684" i="10"/>
  <c r="L3685" i="10"/>
  <c r="L3686" i="10"/>
  <c r="L3687" i="10"/>
  <c r="L3688" i="10"/>
  <c r="L3689" i="10"/>
  <c r="L3690" i="10"/>
  <c r="L3691" i="10"/>
  <c r="L3692" i="10"/>
  <c r="L3693" i="10"/>
  <c r="L3694" i="10"/>
  <c r="L3695" i="10"/>
  <c r="L3696" i="10"/>
  <c r="L3697" i="10"/>
  <c r="L3698" i="10"/>
  <c r="L3699" i="10"/>
  <c r="L3700" i="10"/>
  <c r="L3701" i="10"/>
  <c r="L3702" i="10"/>
  <c r="L3703" i="10"/>
  <c r="L3704" i="10"/>
  <c r="L3705" i="10"/>
  <c r="L3706" i="10"/>
  <c r="L3707" i="10"/>
  <c r="L3708" i="10"/>
  <c r="L3709" i="10"/>
  <c r="L3710" i="10"/>
  <c r="L3711" i="10"/>
  <c r="L3712" i="10"/>
  <c r="L3713" i="10"/>
  <c r="L3714" i="10"/>
  <c r="L3715" i="10"/>
  <c r="L3716" i="10"/>
  <c r="L3717" i="10"/>
  <c r="L3718" i="10"/>
  <c r="L3719" i="10"/>
  <c r="L3720" i="10"/>
  <c r="L3721" i="10"/>
  <c r="L3722" i="10"/>
  <c r="L3723" i="10"/>
  <c r="L3724" i="10"/>
  <c r="L3725" i="10"/>
  <c r="L3726" i="10"/>
  <c r="L3727" i="10"/>
  <c r="L3728" i="10"/>
  <c r="L3729" i="10"/>
  <c r="L3730" i="10"/>
  <c r="L3731" i="10"/>
  <c r="L3732" i="10"/>
  <c r="L3733" i="10"/>
  <c r="L3734" i="10"/>
  <c r="L3735" i="10"/>
  <c r="L3736" i="10"/>
  <c r="L3737" i="10"/>
  <c r="L3738" i="10"/>
  <c r="L3739" i="10"/>
  <c r="L3740" i="10"/>
  <c r="L3741" i="10"/>
  <c r="L3742" i="10"/>
  <c r="L3743" i="10"/>
  <c r="L3744" i="10"/>
  <c r="L3745" i="10"/>
  <c r="L3746" i="10"/>
  <c r="L3747" i="10"/>
  <c r="L3748" i="10"/>
  <c r="L3749" i="10"/>
  <c r="L3750" i="10"/>
  <c r="L3751" i="10"/>
  <c r="L3752" i="10"/>
  <c r="L3753" i="10"/>
  <c r="L3754" i="10"/>
  <c r="L3755" i="10"/>
  <c r="L3756" i="10"/>
  <c r="L3757" i="10"/>
  <c r="L3758" i="10"/>
  <c r="L3759" i="10"/>
  <c r="L3760" i="10"/>
  <c r="L3761" i="10"/>
  <c r="L3762" i="10"/>
  <c r="L3763" i="10"/>
  <c r="L3764" i="10"/>
  <c r="L3765" i="10"/>
  <c r="L3766" i="10"/>
  <c r="L3767" i="10"/>
  <c r="L3768" i="10"/>
  <c r="L3769" i="10"/>
  <c r="L3770" i="10"/>
  <c r="L3771" i="10"/>
  <c r="L3772" i="10"/>
  <c r="L3773" i="10"/>
  <c r="L3774" i="10"/>
  <c r="L3775" i="10"/>
  <c r="L3776" i="10"/>
  <c r="L3777" i="10"/>
  <c r="L3778" i="10"/>
  <c r="L3779" i="10"/>
  <c r="L3780" i="10"/>
  <c r="L3781" i="10"/>
  <c r="L3782" i="10"/>
  <c r="L3783" i="10"/>
  <c r="L3784" i="10"/>
  <c r="L3785" i="10"/>
  <c r="L3786" i="10"/>
  <c r="L3787" i="10"/>
  <c r="L3788" i="10"/>
  <c r="L3789" i="10"/>
  <c r="L3790" i="10"/>
  <c r="L3791" i="10"/>
  <c r="L3792" i="10"/>
  <c r="L3793" i="10"/>
  <c r="L3794" i="10"/>
  <c r="L3795" i="10"/>
  <c r="L3796" i="10"/>
  <c r="L3797" i="10"/>
  <c r="L3798" i="10"/>
  <c r="L3799" i="10"/>
  <c r="L3800" i="10"/>
  <c r="L3801" i="10"/>
  <c r="L3802" i="10"/>
  <c r="L3803" i="10"/>
  <c r="L3804" i="10"/>
  <c r="L3805" i="10"/>
  <c r="L3806" i="10"/>
  <c r="L3807" i="10"/>
  <c r="L3808" i="10"/>
  <c r="L3809" i="10"/>
  <c r="L3810" i="10"/>
  <c r="L3811" i="10"/>
  <c r="L3812" i="10"/>
  <c r="L3813" i="10"/>
  <c r="L3814" i="10"/>
  <c r="L3815" i="10"/>
  <c r="L3816" i="10"/>
  <c r="L3817" i="10"/>
  <c r="L3818" i="10"/>
  <c r="L3819" i="10"/>
  <c r="L3820" i="10"/>
  <c r="L3821" i="10"/>
  <c r="L3822" i="10"/>
  <c r="L3823" i="10"/>
  <c r="L3824" i="10"/>
  <c r="L3825" i="10"/>
  <c r="L3826" i="10"/>
  <c r="L3827" i="10"/>
  <c r="L3828" i="10"/>
  <c r="L3829" i="10"/>
  <c r="L3830" i="10"/>
  <c r="L3831" i="10"/>
  <c r="L3832" i="10"/>
  <c r="L3833" i="10"/>
  <c r="L3834" i="10"/>
  <c r="L3835" i="10"/>
  <c r="L3836" i="10"/>
  <c r="L3837" i="10"/>
  <c r="L3838" i="10"/>
  <c r="L3839" i="10"/>
  <c r="L3840" i="10"/>
  <c r="L3841" i="10"/>
  <c r="L3842" i="10"/>
  <c r="L3843" i="10"/>
  <c r="L3844" i="10"/>
  <c r="L3845" i="10"/>
  <c r="L3846" i="10"/>
  <c r="L3847" i="10"/>
  <c r="L3848" i="10"/>
  <c r="L3849" i="10"/>
  <c r="L3850" i="10"/>
  <c r="L3851" i="10"/>
  <c r="L3852" i="10"/>
  <c r="L3853" i="10"/>
  <c r="L3854" i="10"/>
  <c r="L3855" i="10"/>
  <c r="L3856" i="10"/>
  <c r="L3857" i="10"/>
  <c r="L3858" i="10"/>
  <c r="L3859" i="10"/>
  <c r="L3860" i="10"/>
  <c r="L3861" i="10"/>
  <c r="L3862" i="10"/>
  <c r="L3863" i="10"/>
  <c r="L3864" i="10"/>
  <c r="L3865" i="10"/>
  <c r="L3866" i="10"/>
  <c r="L3867" i="10"/>
  <c r="L3868" i="10"/>
  <c r="L3869" i="10"/>
  <c r="L3870" i="10"/>
  <c r="L3871" i="10"/>
  <c r="L3872" i="10"/>
  <c r="L3873" i="10"/>
  <c r="L3874" i="10"/>
  <c r="L3875" i="10"/>
  <c r="L3876" i="10"/>
  <c r="L3877" i="10"/>
  <c r="L3878" i="10"/>
  <c r="L3879" i="10"/>
  <c r="L3880" i="10"/>
  <c r="L3881" i="10"/>
  <c r="L3882" i="10"/>
  <c r="L3883" i="10"/>
  <c r="L3884" i="10"/>
  <c r="L3885" i="10"/>
  <c r="L3886" i="10"/>
  <c r="L3887" i="10"/>
  <c r="L3888" i="10"/>
  <c r="L3889" i="10"/>
  <c r="L3890" i="10"/>
  <c r="L3891" i="10"/>
  <c r="L3892" i="10"/>
  <c r="L3893" i="10"/>
  <c r="L3894" i="10"/>
  <c r="L3895" i="10"/>
  <c r="L3896" i="10"/>
  <c r="L3897" i="10"/>
  <c r="L3898" i="10"/>
  <c r="L3899" i="10"/>
  <c r="L3900" i="10"/>
  <c r="L3901" i="10"/>
  <c r="L3902" i="10"/>
  <c r="L3903" i="10"/>
  <c r="L3904" i="10"/>
  <c r="L3905" i="10"/>
  <c r="L3906" i="10"/>
  <c r="L3907" i="10"/>
  <c r="L3908" i="10"/>
  <c r="L3909" i="10"/>
  <c r="L3910" i="10"/>
  <c r="L3911" i="10"/>
  <c r="L3912" i="10"/>
  <c r="L3913" i="10"/>
  <c r="L3914" i="10"/>
  <c r="L3915" i="10"/>
  <c r="L3916" i="10"/>
  <c r="L3917" i="10"/>
  <c r="L3918" i="10"/>
  <c r="L3919" i="10"/>
  <c r="L3920" i="10"/>
  <c r="L3921" i="10"/>
  <c r="L3922" i="10"/>
  <c r="L3923" i="10"/>
  <c r="L3924" i="10"/>
  <c r="L3925" i="10"/>
  <c r="L3926" i="10"/>
  <c r="L3927" i="10"/>
  <c r="L3928" i="10"/>
  <c r="L3929" i="10"/>
  <c r="L3930" i="10"/>
  <c r="L3931" i="10"/>
  <c r="L3932" i="10"/>
  <c r="L3933" i="10"/>
  <c r="L3934" i="10"/>
  <c r="L3935" i="10"/>
  <c r="L3936" i="10"/>
  <c r="L3937" i="10"/>
  <c r="L3938" i="10"/>
  <c r="L3939" i="10"/>
  <c r="L3940" i="10"/>
  <c r="L3941" i="10"/>
  <c r="L3942" i="10"/>
  <c r="L3943" i="10"/>
  <c r="L3944" i="10"/>
  <c r="L3945" i="10"/>
  <c r="L3946" i="10"/>
  <c r="L3947" i="10"/>
  <c r="L3948" i="10"/>
  <c r="L3949" i="10"/>
  <c r="L3950" i="10"/>
  <c r="L3951" i="10"/>
  <c r="L3952" i="10"/>
  <c r="L3953" i="10"/>
  <c r="L3954" i="10"/>
  <c r="L3955" i="10"/>
  <c r="L3956" i="10"/>
  <c r="L3957" i="10"/>
  <c r="L3958" i="10"/>
  <c r="L3959" i="10"/>
  <c r="L3960" i="10"/>
  <c r="L3961" i="10"/>
  <c r="L3962" i="10"/>
  <c r="L3963" i="10"/>
  <c r="L3964" i="10"/>
  <c r="L3965" i="10"/>
  <c r="L3966" i="10"/>
  <c r="L3967" i="10"/>
  <c r="L3968" i="10"/>
  <c r="L3969" i="10"/>
  <c r="L3970" i="10"/>
  <c r="L3971" i="10"/>
  <c r="L3972" i="10"/>
  <c r="L3973" i="10"/>
  <c r="L3974" i="10"/>
  <c r="L3975" i="10"/>
  <c r="L3976" i="10"/>
  <c r="L3977" i="10"/>
  <c r="L3978" i="10"/>
  <c r="L3979" i="10"/>
  <c r="L3980" i="10"/>
  <c r="L3981" i="10"/>
  <c r="L3982" i="10"/>
  <c r="L3983" i="10"/>
  <c r="L3984" i="10"/>
  <c r="L3985" i="10"/>
  <c r="L3986" i="10"/>
  <c r="L3987" i="10"/>
  <c r="L3988" i="10"/>
  <c r="L3989" i="10"/>
  <c r="L3990" i="10"/>
  <c r="L3991" i="10"/>
  <c r="L3992" i="10"/>
  <c r="L3993" i="10"/>
  <c r="L3994" i="10"/>
  <c r="L3995" i="10"/>
  <c r="L3996" i="10"/>
  <c r="L3997" i="10"/>
  <c r="L3998" i="10"/>
  <c r="L3999" i="10"/>
  <c r="L4000" i="10"/>
  <c r="L4001" i="10"/>
  <c r="L4002" i="10"/>
  <c r="L4003" i="10"/>
  <c r="L4004" i="10"/>
  <c r="L4005" i="10"/>
  <c r="L4006" i="10"/>
  <c r="L4007" i="10"/>
  <c r="L4008" i="10"/>
  <c r="L4009" i="10"/>
  <c r="L4010" i="10"/>
  <c r="L4011" i="10"/>
  <c r="L4012" i="10"/>
  <c r="L4013" i="10"/>
  <c r="L4014" i="10"/>
  <c r="L4015" i="10"/>
  <c r="L4016" i="10"/>
  <c r="L4017" i="10"/>
  <c r="L4018" i="10"/>
  <c r="L4019" i="10"/>
  <c r="L4020" i="10"/>
  <c r="L4021" i="10"/>
  <c r="L4022" i="10"/>
  <c r="L4023" i="10"/>
  <c r="L4024" i="10"/>
  <c r="L4025" i="10"/>
  <c r="L4026" i="10"/>
  <c r="L4027" i="10"/>
  <c r="L4028" i="10"/>
  <c r="L4029" i="10"/>
  <c r="L4030" i="10"/>
  <c r="L4031" i="10"/>
  <c r="L4032" i="10"/>
  <c r="L4033" i="10"/>
  <c r="L4034" i="10"/>
  <c r="L4035" i="10"/>
  <c r="L4036" i="10"/>
  <c r="L4037" i="10"/>
  <c r="L4038" i="10"/>
  <c r="L4039" i="10"/>
  <c r="L4040" i="10"/>
  <c r="L4041" i="10"/>
  <c r="L4042" i="10"/>
  <c r="L4043" i="10"/>
  <c r="L4044" i="10"/>
  <c r="L4045" i="10"/>
  <c r="L4046" i="10"/>
  <c r="L4047" i="10"/>
  <c r="L4048" i="10"/>
  <c r="L4049" i="10"/>
  <c r="L4050" i="10"/>
  <c r="L4051" i="10"/>
  <c r="L4052" i="10"/>
  <c r="L4053" i="10"/>
  <c r="L4054" i="10"/>
  <c r="L4055" i="10"/>
  <c r="L4056" i="10"/>
  <c r="L4057" i="10"/>
  <c r="L4058" i="10"/>
  <c r="L4059" i="10"/>
  <c r="L4060" i="10"/>
  <c r="L4061" i="10"/>
  <c r="L4062" i="10"/>
  <c r="L4063" i="10"/>
  <c r="L4064" i="10"/>
  <c r="L4065" i="10"/>
  <c r="L4066" i="10"/>
  <c r="L4067" i="10"/>
  <c r="L4068" i="10"/>
  <c r="L4069" i="10"/>
  <c r="L4070" i="10"/>
  <c r="L4071" i="10"/>
  <c r="L4072" i="10"/>
  <c r="L4073" i="10"/>
  <c r="L4074" i="10"/>
  <c r="L4075" i="10"/>
  <c r="L4076" i="10"/>
  <c r="L4077" i="10"/>
  <c r="L4078" i="10"/>
  <c r="L4079" i="10"/>
  <c r="L4080" i="10"/>
  <c r="L4081" i="10"/>
  <c r="L4082" i="10"/>
  <c r="L4083" i="10"/>
  <c r="L4084" i="10"/>
  <c r="L4085" i="10"/>
  <c r="L4086" i="10"/>
  <c r="L4087" i="10"/>
  <c r="L4088" i="10"/>
  <c r="L4089" i="10"/>
  <c r="L4090" i="10"/>
  <c r="L4091" i="10"/>
  <c r="L4092" i="10"/>
  <c r="L4093" i="10"/>
  <c r="L4094" i="10"/>
  <c r="L4095" i="10"/>
  <c r="L4096" i="10"/>
  <c r="L4097" i="10"/>
  <c r="L4098" i="10"/>
  <c r="L4099" i="10"/>
  <c r="L4100" i="10"/>
  <c r="L4101" i="10"/>
  <c r="L4102" i="10"/>
  <c r="L4103" i="10"/>
  <c r="L4104" i="10"/>
  <c r="L4105" i="10"/>
  <c r="L4106" i="10"/>
  <c r="L4107" i="10"/>
  <c r="L4108" i="10"/>
  <c r="L4109" i="10"/>
  <c r="L4110" i="10"/>
  <c r="L4111" i="10"/>
  <c r="L4112" i="10"/>
  <c r="L4113" i="10"/>
  <c r="L4114" i="10"/>
  <c r="L4115" i="10"/>
  <c r="L4116" i="10"/>
  <c r="L4117" i="10"/>
  <c r="L4118" i="10"/>
  <c r="L4119" i="10"/>
  <c r="L4120" i="10"/>
  <c r="L4121" i="10"/>
  <c r="L4122" i="10"/>
  <c r="L4123" i="10"/>
  <c r="L4124" i="10"/>
  <c r="L4125" i="10"/>
  <c r="L4126" i="10"/>
  <c r="L4127" i="10"/>
  <c r="L4128" i="10"/>
  <c r="L4129" i="10"/>
  <c r="L4130" i="10"/>
  <c r="L4131" i="10"/>
  <c r="L4132" i="10"/>
  <c r="L4133" i="10"/>
  <c r="L4134" i="10"/>
  <c r="L4135" i="10"/>
  <c r="L4136" i="10"/>
  <c r="L4137" i="10"/>
  <c r="L4138" i="10"/>
  <c r="L4139" i="10"/>
  <c r="L4140" i="10"/>
  <c r="L4141" i="10"/>
  <c r="L4142" i="10"/>
  <c r="L4143" i="10"/>
  <c r="L4144" i="10"/>
  <c r="L4145" i="10"/>
  <c r="L4146" i="10"/>
  <c r="L4147" i="10"/>
  <c r="L4148" i="10"/>
  <c r="L4149" i="10"/>
  <c r="L4150" i="10"/>
  <c r="L4151" i="10"/>
  <c r="L4152" i="10"/>
  <c r="L4153" i="10"/>
  <c r="L4154" i="10"/>
  <c r="L4155" i="10"/>
  <c r="L4156" i="10"/>
  <c r="L4157" i="10"/>
  <c r="L4158" i="10"/>
  <c r="L4159" i="10"/>
  <c r="L4160" i="10"/>
  <c r="L4161" i="10"/>
  <c r="L4162" i="10"/>
  <c r="L4163" i="10"/>
  <c r="L4164" i="10"/>
  <c r="L4165" i="10"/>
  <c r="L4166" i="10"/>
  <c r="L4167" i="10"/>
  <c r="L4168" i="10"/>
  <c r="L4169" i="10"/>
  <c r="L4170" i="10"/>
  <c r="L4171" i="10"/>
  <c r="L4172" i="10"/>
  <c r="L4173" i="10"/>
  <c r="L4174" i="10"/>
  <c r="L4175" i="10"/>
  <c r="L4176" i="10"/>
  <c r="L4177" i="10"/>
  <c r="L4178" i="10"/>
  <c r="L4179" i="10"/>
  <c r="L4180" i="10"/>
  <c r="L4181" i="10"/>
  <c r="L4182" i="10"/>
  <c r="L4183" i="10"/>
  <c r="L4184" i="10"/>
  <c r="L4185" i="10"/>
  <c r="L4186" i="10"/>
  <c r="L4187" i="10"/>
  <c r="L4188" i="10"/>
  <c r="L4189" i="10"/>
  <c r="L4190" i="10"/>
  <c r="L4191" i="10"/>
  <c r="L4192" i="10"/>
  <c r="L4193" i="10"/>
  <c r="L4194" i="10"/>
  <c r="L4195" i="10"/>
  <c r="L4196" i="10"/>
  <c r="L4197" i="10"/>
  <c r="L4198" i="10"/>
  <c r="L4199" i="10"/>
  <c r="L4200" i="10"/>
  <c r="L4201" i="10"/>
  <c r="L4202" i="10"/>
  <c r="L4203" i="10"/>
  <c r="L4204" i="10"/>
  <c r="L4205" i="10"/>
  <c r="L4206" i="10"/>
  <c r="L4207" i="10"/>
  <c r="L4208" i="10"/>
  <c r="L4209" i="10"/>
  <c r="L4210" i="10"/>
  <c r="L4211" i="10"/>
  <c r="L4212" i="10"/>
  <c r="L4213" i="10"/>
  <c r="L4214" i="10"/>
  <c r="L4215" i="10"/>
  <c r="L4216" i="10"/>
  <c r="L4217" i="10"/>
  <c r="L4218" i="10"/>
  <c r="L4219" i="10"/>
  <c r="L4220" i="10"/>
  <c r="L4221" i="10"/>
  <c r="L4222" i="10"/>
  <c r="L4223" i="10"/>
  <c r="L4224" i="10"/>
  <c r="L4225" i="10"/>
  <c r="L4226" i="10"/>
  <c r="L4227" i="10"/>
  <c r="L4228" i="10"/>
  <c r="L4229" i="10"/>
  <c r="L4230" i="10"/>
  <c r="L4231" i="10"/>
  <c r="L4232" i="10"/>
  <c r="L4233" i="10"/>
  <c r="L4234" i="10"/>
  <c r="L4235" i="10"/>
  <c r="L4236" i="10"/>
  <c r="L4237" i="10"/>
  <c r="L4238" i="10"/>
  <c r="L4239" i="10"/>
  <c r="L4240" i="10"/>
  <c r="L4241" i="10"/>
  <c r="L4242" i="10"/>
  <c r="L4243" i="10"/>
  <c r="L4244" i="10"/>
  <c r="L4245" i="10"/>
  <c r="L4246" i="10"/>
  <c r="L4247" i="10"/>
  <c r="L4248" i="10"/>
  <c r="L4249" i="10"/>
  <c r="L4250" i="10"/>
  <c r="L4251" i="10"/>
  <c r="L4252" i="10"/>
  <c r="L4253" i="10"/>
  <c r="L4254" i="10"/>
  <c r="L4255" i="10"/>
  <c r="L4256" i="10"/>
  <c r="L4257" i="10"/>
  <c r="L4258" i="10"/>
  <c r="L4259" i="10"/>
  <c r="L4260" i="10"/>
  <c r="L4261" i="10"/>
  <c r="L4262" i="10"/>
  <c r="L4263" i="10"/>
  <c r="L4264" i="10"/>
  <c r="L4265" i="10"/>
  <c r="L4266" i="10"/>
  <c r="L4267" i="10"/>
  <c r="L4268" i="10"/>
  <c r="L4269" i="10"/>
  <c r="L4270" i="10"/>
  <c r="L4271" i="10"/>
  <c r="L4272" i="10"/>
  <c r="L4273" i="10"/>
  <c r="L4274" i="10"/>
  <c r="L4275" i="10"/>
  <c r="L4276" i="10"/>
  <c r="L4277" i="10"/>
  <c r="L4278" i="10"/>
  <c r="L4279" i="10"/>
  <c r="L4280" i="10"/>
  <c r="L4281" i="10"/>
  <c r="L4282" i="10"/>
  <c r="L4283" i="10"/>
  <c r="L4284" i="10"/>
  <c r="L4285" i="10"/>
  <c r="L4286" i="10"/>
  <c r="L4287" i="10"/>
  <c r="L4288" i="10"/>
  <c r="L4289" i="10"/>
  <c r="L4290" i="10"/>
  <c r="L4291" i="10"/>
  <c r="L4292" i="10"/>
  <c r="L4293" i="10"/>
  <c r="L4294" i="10"/>
  <c r="L4295" i="10"/>
  <c r="L4296" i="10"/>
  <c r="L4297" i="10"/>
  <c r="L4298" i="10"/>
  <c r="L4299" i="10"/>
  <c r="L4300" i="10"/>
  <c r="L4301" i="10"/>
  <c r="L4302" i="10"/>
  <c r="L4303" i="10"/>
  <c r="L4304" i="10"/>
  <c r="L4305" i="10"/>
  <c r="L4306" i="10"/>
  <c r="L4307" i="10"/>
  <c r="L4308" i="10"/>
  <c r="L4309" i="10"/>
  <c r="L4310" i="10"/>
  <c r="L4311" i="10"/>
  <c r="L4312" i="10"/>
  <c r="L4313" i="10"/>
  <c r="L4314" i="10"/>
  <c r="L4315" i="10"/>
  <c r="L4316" i="10"/>
  <c r="L4317" i="10"/>
  <c r="L4318" i="10"/>
  <c r="L4319" i="10"/>
  <c r="L4320" i="10"/>
  <c r="L4321" i="10"/>
  <c r="L4322" i="10"/>
  <c r="L4323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R713" i="10" s="1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N739" i="10"/>
  <c r="N740" i="10"/>
  <c r="N741" i="10"/>
  <c r="N742" i="10"/>
  <c r="N743" i="10"/>
  <c r="N744" i="10"/>
  <c r="N745" i="10"/>
  <c r="N746" i="10"/>
  <c r="N747" i="10"/>
  <c r="N748" i="10"/>
  <c r="N749" i="10"/>
  <c r="N750" i="10"/>
  <c r="N751" i="10"/>
  <c r="N752" i="10"/>
  <c r="N753" i="10"/>
  <c r="N754" i="10"/>
  <c r="N755" i="10"/>
  <c r="N756" i="10"/>
  <c r="N757" i="10"/>
  <c r="N758" i="10"/>
  <c r="N759" i="10"/>
  <c r="N760" i="10"/>
  <c r="N761" i="10"/>
  <c r="N762" i="10"/>
  <c r="N763" i="10"/>
  <c r="N764" i="10"/>
  <c r="N765" i="10"/>
  <c r="N766" i="10"/>
  <c r="N767" i="10"/>
  <c r="N768" i="10"/>
  <c r="N769" i="10"/>
  <c r="N770" i="10"/>
  <c r="N771" i="10"/>
  <c r="N772" i="10"/>
  <c r="N773" i="10"/>
  <c r="N774" i="10"/>
  <c r="N775" i="10"/>
  <c r="N776" i="10"/>
  <c r="N777" i="10"/>
  <c r="N778" i="10"/>
  <c r="N779" i="10"/>
  <c r="N780" i="10"/>
  <c r="N781" i="10"/>
  <c r="N782" i="10"/>
  <c r="N783" i="10"/>
  <c r="N784" i="10"/>
  <c r="N785" i="10"/>
  <c r="N786" i="10"/>
  <c r="N787" i="10"/>
  <c r="N788" i="10"/>
  <c r="N789" i="10"/>
  <c r="N790" i="10"/>
  <c r="N791" i="10"/>
  <c r="N792" i="10"/>
  <c r="N793" i="10"/>
  <c r="N794" i="10"/>
  <c r="N795" i="10"/>
  <c r="N796" i="10"/>
  <c r="N797" i="10"/>
  <c r="N798" i="10"/>
  <c r="N799" i="10"/>
  <c r="N800" i="10"/>
  <c r="N801" i="10"/>
  <c r="N802" i="10"/>
  <c r="N803" i="10"/>
  <c r="N804" i="10"/>
  <c r="N805" i="10"/>
  <c r="N806" i="10"/>
  <c r="N807" i="10"/>
  <c r="N808" i="10"/>
  <c r="N809" i="10"/>
  <c r="N810" i="10"/>
  <c r="N811" i="10"/>
  <c r="N812" i="10"/>
  <c r="N813" i="10"/>
  <c r="N814" i="10"/>
  <c r="N815" i="10"/>
  <c r="N816" i="10"/>
  <c r="N817" i="10"/>
  <c r="N818" i="10"/>
  <c r="N819" i="10"/>
  <c r="N820" i="10"/>
  <c r="N821" i="10"/>
  <c r="N822" i="10"/>
  <c r="N823" i="10"/>
  <c r="N824" i="10"/>
  <c r="N825" i="10"/>
  <c r="N826" i="10"/>
  <c r="N827" i="10"/>
  <c r="N828" i="10"/>
  <c r="N829" i="10"/>
  <c r="N830" i="10"/>
  <c r="N831" i="10"/>
  <c r="N832" i="10"/>
  <c r="N833" i="10"/>
  <c r="N834" i="10"/>
  <c r="N835" i="10"/>
  <c r="N836" i="10"/>
  <c r="N837" i="10"/>
  <c r="N838" i="10"/>
  <c r="N839" i="10"/>
  <c r="N840" i="10"/>
  <c r="N841" i="10"/>
  <c r="N842" i="10"/>
  <c r="N843" i="10"/>
  <c r="N844" i="10"/>
  <c r="N845" i="10"/>
  <c r="N846" i="10"/>
  <c r="N847" i="10"/>
  <c r="N848" i="10"/>
  <c r="N849" i="10"/>
  <c r="N850" i="10"/>
  <c r="N851" i="10"/>
  <c r="N852" i="10"/>
  <c r="N853" i="10"/>
  <c r="N854" i="10"/>
  <c r="N855" i="10"/>
  <c r="N856" i="10"/>
  <c r="N857" i="10"/>
  <c r="N858" i="10"/>
  <c r="N859" i="10"/>
  <c r="N860" i="10"/>
  <c r="N861" i="10"/>
  <c r="N862" i="10"/>
  <c r="N863" i="10"/>
  <c r="N864" i="10"/>
  <c r="N865" i="10"/>
  <c r="N866" i="10"/>
  <c r="N867" i="10"/>
  <c r="N868" i="10"/>
  <c r="N869" i="10"/>
  <c r="N870" i="10"/>
  <c r="N871" i="10"/>
  <c r="N872" i="10"/>
  <c r="N873" i="10"/>
  <c r="N874" i="10"/>
  <c r="N875" i="10"/>
  <c r="N876" i="10"/>
  <c r="N877" i="10"/>
  <c r="N878" i="10"/>
  <c r="N879" i="10"/>
  <c r="N880" i="10"/>
  <c r="N881" i="10"/>
  <c r="N882" i="10"/>
  <c r="N883" i="10"/>
  <c r="N884" i="10"/>
  <c r="N885" i="10"/>
  <c r="N886" i="10"/>
  <c r="N887" i="10"/>
  <c r="N888" i="10"/>
  <c r="N889" i="10"/>
  <c r="N890" i="10"/>
  <c r="N891" i="10"/>
  <c r="N892" i="10"/>
  <c r="N893" i="10"/>
  <c r="N894" i="10"/>
  <c r="N895" i="10"/>
  <c r="N896" i="10"/>
  <c r="N897" i="10"/>
  <c r="N898" i="10"/>
  <c r="N899" i="10"/>
  <c r="N900" i="10"/>
  <c r="N901" i="10"/>
  <c r="N902" i="10"/>
  <c r="N903" i="10"/>
  <c r="N904" i="10"/>
  <c r="N905" i="10"/>
  <c r="N906" i="10"/>
  <c r="N907" i="10"/>
  <c r="N908" i="10"/>
  <c r="N909" i="10"/>
  <c r="N910" i="10"/>
  <c r="N911" i="10"/>
  <c r="N912" i="10"/>
  <c r="N913" i="10"/>
  <c r="N914" i="10"/>
  <c r="N915" i="10"/>
  <c r="N916" i="10"/>
  <c r="N917" i="10"/>
  <c r="N918" i="10"/>
  <c r="N919" i="10"/>
  <c r="N920" i="10"/>
  <c r="N921" i="10"/>
  <c r="N922" i="10"/>
  <c r="N923" i="10"/>
  <c r="N924" i="10"/>
  <c r="N925" i="10"/>
  <c r="N926" i="10"/>
  <c r="N927" i="10"/>
  <c r="N928" i="10"/>
  <c r="N929" i="10"/>
  <c r="N930" i="10"/>
  <c r="N931" i="10"/>
  <c r="N932" i="10"/>
  <c r="N933" i="10"/>
  <c r="N934" i="10"/>
  <c r="N935" i="10"/>
  <c r="N936" i="10"/>
  <c r="N937" i="10"/>
  <c r="N938" i="10"/>
  <c r="N939" i="10"/>
  <c r="N940" i="10"/>
  <c r="N941" i="10"/>
  <c r="N942" i="10"/>
  <c r="N943" i="10"/>
  <c r="N944" i="10"/>
  <c r="N945" i="10"/>
  <c r="N946" i="10"/>
  <c r="N947" i="10"/>
  <c r="N948" i="10"/>
  <c r="N949" i="10"/>
  <c r="N950" i="10"/>
  <c r="N951" i="10"/>
  <c r="N952" i="10"/>
  <c r="N953" i="10"/>
  <c r="N954" i="10"/>
  <c r="N955" i="10"/>
  <c r="N956" i="10"/>
  <c r="N957" i="10"/>
  <c r="N958" i="10"/>
  <c r="N959" i="10"/>
  <c r="N960" i="10"/>
  <c r="N961" i="10"/>
  <c r="N962" i="10"/>
  <c r="N963" i="10"/>
  <c r="N964" i="10"/>
  <c r="N965" i="10"/>
  <c r="N966" i="10"/>
  <c r="N967" i="10"/>
  <c r="N968" i="10"/>
  <c r="N969" i="10"/>
  <c r="N970" i="10"/>
  <c r="N971" i="10"/>
  <c r="N972" i="10"/>
  <c r="N973" i="10"/>
  <c r="N974" i="10"/>
  <c r="N975" i="10"/>
  <c r="N976" i="10"/>
  <c r="N977" i="10"/>
  <c r="N978" i="10"/>
  <c r="N979" i="10"/>
  <c r="N980" i="10"/>
  <c r="N981" i="10"/>
  <c r="N982" i="10"/>
  <c r="N983" i="10"/>
  <c r="N984" i="10"/>
  <c r="N985" i="10"/>
  <c r="N986" i="10"/>
  <c r="N987" i="10"/>
  <c r="N988" i="10"/>
  <c r="N989" i="10"/>
  <c r="N990" i="10"/>
  <c r="N991" i="10"/>
  <c r="N992" i="10"/>
  <c r="N993" i="10"/>
  <c r="N994" i="10"/>
  <c r="N995" i="10"/>
  <c r="N996" i="10"/>
  <c r="N997" i="10"/>
  <c r="N998" i="10"/>
  <c r="N999" i="10"/>
  <c r="N1000" i="10"/>
  <c r="N1001" i="10"/>
  <c r="N1002" i="10"/>
  <c r="N1003" i="10"/>
  <c r="N1004" i="10"/>
  <c r="N1005" i="10"/>
  <c r="N1006" i="10"/>
  <c r="N1007" i="10"/>
  <c r="N1008" i="10"/>
  <c r="N1009" i="10"/>
  <c r="N1010" i="10"/>
  <c r="N1011" i="10"/>
  <c r="N1012" i="10"/>
  <c r="N1013" i="10"/>
  <c r="N1014" i="10"/>
  <c r="N1015" i="10"/>
  <c r="N1016" i="10"/>
  <c r="N1017" i="10"/>
  <c r="N1018" i="10"/>
  <c r="N1019" i="10"/>
  <c r="N1020" i="10"/>
  <c r="N1021" i="10"/>
  <c r="N1022" i="10"/>
  <c r="N1023" i="10"/>
  <c r="N1024" i="10"/>
  <c r="N1025" i="10"/>
  <c r="N1026" i="10"/>
  <c r="N1027" i="10"/>
  <c r="N1028" i="10"/>
  <c r="N1029" i="10"/>
  <c r="N1030" i="10"/>
  <c r="N1031" i="10"/>
  <c r="N1032" i="10"/>
  <c r="N1033" i="10"/>
  <c r="N1034" i="10"/>
  <c r="N1035" i="10"/>
  <c r="N1036" i="10"/>
  <c r="N1037" i="10"/>
  <c r="N1038" i="10"/>
  <c r="N1039" i="10"/>
  <c r="N1040" i="10"/>
  <c r="N1041" i="10"/>
  <c r="N1042" i="10"/>
  <c r="N1043" i="10"/>
  <c r="N1044" i="10"/>
  <c r="N1045" i="10"/>
  <c r="N1046" i="10"/>
  <c r="N1047" i="10"/>
  <c r="N1048" i="10"/>
  <c r="N1049" i="10"/>
  <c r="N1050" i="10"/>
  <c r="N1051" i="10"/>
  <c r="N1052" i="10"/>
  <c r="N1053" i="10"/>
  <c r="N1054" i="10"/>
  <c r="N1055" i="10"/>
  <c r="N1056" i="10"/>
  <c r="N1057" i="10"/>
  <c r="N1058" i="10"/>
  <c r="N1059" i="10"/>
  <c r="N1060" i="10"/>
  <c r="N1061" i="10"/>
  <c r="N1062" i="10"/>
  <c r="N1063" i="10"/>
  <c r="N1064" i="10"/>
  <c r="N1065" i="10"/>
  <c r="N1066" i="10"/>
  <c r="N1067" i="10"/>
  <c r="N1068" i="10"/>
  <c r="N1069" i="10"/>
  <c r="N1070" i="10"/>
  <c r="N1071" i="10"/>
  <c r="N1072" i="10"/>
  <c r="N1073" i="10"/>
  <c r="N1074" i="10"/>
  <c r="N1075" i="10"/>
  <c r="N1076" i="10"/>
  <c r="N1077" i="10"/>
  <c r="N1078" i="10"/>
  <c r="N1079" i="10"/>
  <c r="N1080" i="10"/>
  <c r="N1081" i="10"/>
  <c r="N1082" i="10"/>
  <c r="N1083" i="10"/>
  <c r="N1084" i="10"/>
  <c r="N1085" i="10"/>
  <c r="N1086" i="10"/>
  <c r="N1087" i="10"/>
  <c r="N1088" i="10"/>
  <c r="N1089" i="10"/>
  <c r="N1090" i="10"/>
  <c r="N1091" i="10"/>
  <c r="N1092" i="10"/>
  <c r="N1093" i="10"/>
  <c r="N1094" i="10"/>
  <c r="N1095" i="10"/>
  <c r="N1096" i="10"/>
  <c r="N1097" i="10"/>
  <c r="N1098" i="10"/>
  <c r="N1099" i="10"/>
  <c r="N1100" i="10"/>
  <c r="N1101" i="10"/>
  <c r="N1102" i="10"/>
  <c r="N1103" i="10"/>
  <c r="N1104" i="10"/>
  <c r="N1105" i="10"/>
  <c r="N1106" i="10"/>
  <c r="N1107" i="10"/>
  <c r="N1108" i="10"/>
  <c r="N1109" i="10"/>
  <c r="N1110" i="10"/>
  <c r="N1111" i="10"/>
  <c r="N1112" i="10"/>
  <c r="N1113" i="10"/>
  <c r="N1114" i="10"/>
  <c r="N1115" i="10"/>
  <c r="N1116" i="10"/>
  <c r="N1117" i="10"/>
  <c r="N1118" i="10"/>
  <c r="N1119" i="10"/>
  <c r="N1120" i="10"/>
  <c r="N1121" i="10"/>
  <c r="N1122" i="10"/>
  <c r="N1123" i="10"/>
  <c r="N1124" i="10"/>
  <c r="N1125" i="10"/>
  <c r="N1126" i="10"/>
  <c r="N1127" i="10"/>
  <c r="N1128" i="10"/>
  <c r="N1129" i="10"/>
  <c r="N1130" i="10"/>
  <c r="N1131" i="10"/>
  <c r="N1132" i="10"/>
  <c r="N1133" i="10"/>
  <c r="N1134" i="10"/>
  <c r="N1135" i="10"/>
  <c r="N1136" i="10"/>
  <c r="N1137" i="10"/>
  <c r="N1138" i="10"/>
  <c r="N1139" i="10"/>
  <c r="N1140" i="10"/>
  <c r="N1141" i="10"/>
  <c r="N1142" i="10"/>
  <c r="N1143" i="10"/>
  <c r="N1144" i="10"/>
  <c r="N1145" i="10"/>
  <c r="N1146" i="10"/>
  <c r="N1147" i="10"/>
  <c r="N1148" i="10"/>
  <c r="N1149" i="10"/>
  <c r="N1150" i="10"/>
  <c r="N1151" i="10"/>
  <c r="N1152" i="10"/>
  <c r="N1153" i="10"/>
  <c r="N1154" i="10"/>
  <c r="N1155" i="10"/>
  <c r="N1156" i="10"/>
  <c r="N1157" i="10"/>
  <c r="N1158" i="10"/>
  <c r="N1159" i="10"/>
  <c r="N1160" i="10"/>
  <c r="N1161" i="10"/>
  <c r="N1162" i="10"/>
  <c r="N1163" i="10"/>
  <c r="N1164" i="10"/>
  <c r="N1165" i="10"/>
  <c r="N1166" i="10"/>
  <c r="N1167" i="10"/>
  <c r="N1168" i="10"/>
  <c r="N1169" i="10"/>
  <c r="N1170" i="10"/>
  <c r="N1171" i="10"/>
  <c r="N1172" i="10"/>
  <c r="N1173" i="10"/>
  <c r="N1174" i="10"/>
  <c r="N1175" i="10"/>
  <c r="N1176" i="10"/>
  <c r="N1177" i="10"/>
  <c r="N1178" i="10"/>
  <c r="N1179" i="10"/>
  <c r="N1180" i="10"/>
  <c r="N1181" i="10"/>
  <c r="N1182" i="10"/>
  <c r="N1183" i="10"/>
  <c r="N1184" i="10"/>
  <c r="N1185" i="10"/>
  <c r="N1186" i="10"/>
  <c r="N1187" i="10"/>
  <c r="N1188" i="10"/>
  <c r="N1189" i="10"/>
  <c r="N1190" i="10"/>
  <c r="N1191" i="10"/>
  <c r="N1192" i="10"/>
  <c r="N1193" i="10"/>
  <c r="N1194" i="10"/>
  <c r="N1195" i="10"/>
  <c r="N1196" i="10"/>
  <c r="N1197" i="10"/>
  <c r="N1198" i="10"/>
  <c r="N1199" i="10"/>
  <c r="N1200" i="10"/>
  <c r="N1201" i="10"/>
  <c r="N1202" i="10"/>
  <c r="N1203" i="10"/>
  <c r="N1204" i="10"/>
  <c r="N1205" i="10"/>
  <c r="N1206" i="10"/>
  <c r="N1207" i="10"/>
  <c r="N1208" i="10"/>
  <c r="N1209" i="10"/>
  <c r="N1210" i="10"/>
  <c r="N1211" i="10"/>
  <c r="N1212" i="10"/>
  <c r="N1213" i="10"/>
  <c r="N1214" i="10"/>
  <c r="N1215" i="10"/>
  <c r="N1216" i="10"/>
  <c r="N1217" i="10"/>
  <c r="N1218" i="10"/>
  <c r="N1219" i="10"/>
  <c r="N1220" i="10"/>
  <c r="N1221" i="10"/>
  <c r="N1222" i="10"/>
  <c r="N1223" i="10"/>
  <c r="N1224" i="10"/>
  <c r="N1225" i="10"/>
  <c r="R1225" i="10" s="1"/>
  <c r="N1226" i="10"/>
  <c r="N1227" i="10"/>
  <c r="N1228" i="10"/>
  <c r="N1229" i="10"/>
  <c r="N1230" i="10"/>
  <c r="N1231" i="10"/>
  <c r="N1232" i="10"/>
  <c r="N1233" i="10"/>
  <c r="N1234" i="10"/>
  <c r="N1235" i="10"/>
  <c r="N1236" i="10"/>
  <c r="N1237" i="10"/>
  <c r="N1238" i="10"/>
  <c r="N1239" i="10"/>
  <c r="N1240" i="10"/>
  <c r="N1241" i="10"/>
  <c r="N1242" i="10"/>
  <c r="N1243" i="10"/>
  <c r="N1244" i="10"/>
  <c r="N1245" i="10"/>
  <c r="N1246" i="10"/>
  <c r="N1247" i="10"/>
  <c r="N1248" i="10"/>
  <c r="N1249" i="10"/>
  <c r="N1250" i="10"/>
  <c r="N1251" i="10"/>
  <c r="N1252" i="10"/>
  <c r="N1253" i="10"/>
  <c r="N1254" i="10"/>
  <c r="N1255" i="10"/>
  <c r="N1256" i="10"/>
  <c r="N1257" i="10"/>
  <c r="N1258" i="10"/>
  <c r="N1259" i="10"/>
  <c r="N1260" i="10"/>
  <c r="N1261" i="10"/>
  <c r="N1262" i="10"/>
  <c r="N1263" i="10"/>
  <c r="N1264" i="10"/>
  <c r="N1265" i="10"/>
  <c r="N1266" i="10"/>
  <c r="N1267" i="10"/>
  <c r="N1268" i="10"/>
  <c r="N1269" i="10"/>
  <c r="N1270" i="10"/>
  <c r="N1271" i="10"/>
  <c r="N1272" i="10"/>
  <c r="N1273" i="10"/>
  <c r="N1274" i="10"/>
  <c r="N1275" i="10"/>
  <c r="N1276" i="10"/>
  <c r="N1277" i="10"/>
  <c r="N1278" i="10"/>
  <c r="N1279" i="10"/>
  <c r="N1280" i="10"/>
  <c r="N1281" i="10"/>
  <c r="N1282" i="10"/>
  <c r="N1283" i="10"/>
  <c r="N1284" i="10"/>
  <c r="N1285" i="10"/>
  <c r="N1286" i="10"/>
  <c r="N1287" i="10"/>
  <c r="N1288" i="10"/>
  <c r="N1289" i="10"/>
  <c r="N1290" i="10"/>
  <c r="N1291" i="10"/>
  <c r="N1292" i="10"/>
  <c r="N1293" i="10"/>
  <c r="N1294" i="10"/>
  <c r="N1295" i="10"/>
  <c r="N1296" i="10"/>
  <c r="N1297" i="10"/>
  <c r="N1298" i="10"/>
  <c r="N1299" i="10"/>
  <c r="N1300" i="10"/>
  <c r="N1301" i="10"/>
  <c r="N1302" i="10"/>
  <c r="N1303" i="10"/>
  <c r="N1304" i="10"/>
  <c r="N1305" i="10"/>
  <c r="N1306" i="10"/>
  <c r="N1307" i="10"/>
  <c r="N1308" i="10"/>
  <c r="N1309" i="10"/>
  <c r="N1310" i="10"/>
  <c r="N1311" i="10"/>
  <c r="N1312" i="10"/>
  <c r="N1313" i="10"/>
  <c r="N1314" i="10"/>
  <c r="N1315" i="10"/>
  <c r="N1316" i="10"/>
  <c r="N1317" i="10"/>
  <c r="N1318" i="10"/>
  <c r="N1319" i="10"/>
  <c r="N1320" i="10"/>
  <c r="N1321" i="10"/>
  <c r="N1322" i="10"/>
  <c r="N1323" i="10"/>
  <c r="N1324" i="10"/>
  <c r="N1325" i="10"/>
  <c r="N1326" i="10"/>
  <c r="N1327" i="10"/>
  <c r="N1328" i="10"/>
  <c r="N1329" i="10"/>
  <c r="N1330" i="10"/>
  <c r="N1331" i="10"/>
  <c r="N1332" i="10"/>
  <c r="N1333" i="10"/>
  <c r="N1334" i="10"/>
  <c r="N1335" i="10"/>
  <c r="N1336" i="10"/>
  <c r="N1337" i="10"/>
  <c r="N1338" i="10"/>
  <c r="N1339" i="10"/>
  <c r="N1340" i="10"/>
  <c r="N1341" i="10"/>
  <c r="N1342" i="10"/>
  <c r="N1343" i="10"/>
  <c r="N1344" i="10"/>
  <c r="N1345" i="10"/>
  <c r="N1346" i="10"/>
  <c r="N1347" i="10"/>
  <c r="N1348" i="10"/>
  <c r="N1349" i="10"/>
  <c r="N1350" i="10"/>
  <c r="N1351" i="10"/>
  <c r="N1352" i="10"/>
  <c r="N1353" i="10"/>
  <c r="N1354" i="10"/>
  <c r="N1355" i="10"/>
  <c r="N1356" i="10"/>
  <c r="N1357" i="10"/>
  <c r="N1358" i="10"/>
  <c r="N1359" i="10"/>
  <c r="N1360" i="10"/>
  <c r="N1361" i="10"/>
  <c r="N1362" i="10"/>
  <c r="N1363" i="10"/>
  <c r="N1364" i="10"/>
  <c r="N1365" i="10"/>
  <c r="N1366" i="10"/>
  <c r="N1367" i="10"/>
  <c r="N1368" i="10"/>
  <c r="N1369" i="10"/>
  <c r="N1370" i="10"/>
  <c r="N1371" i="10"/>
  <c r="N1372" i="10"/>
  <c r="N1373" i="10"/>
  <c r="N1374" i="10"/>
  <c r="N1375" i="10"/>
  <c r="N1376" i="10"/>
  <c r="N1377" i="10"/>
  <c r="N1378" i="10"/>
  <c r="N1379" i="10"/>
  <c r="N1380" i="10"/>
  <c r="N1381" i="10"/>
  <c r="N1382" i="10"/>
  <c r="N1383" i="10"/>
  <c r="N1384" i="10"/>
  <c r="N1385" i="10"/>
  <c r="N1386" i="10"/>
  <c r="N1387" i="10"/>
  <c r="N1388" i="10"/>
  <c r="N1389" i="10"/>
  <c r="N1390" i="10"/>
  <c r="N1391" i="10"/>
  <c r="N1392" i="10"/>
  <c r="N1393" i="10"/>
  <c r="N1394" i="10"/>
  <c r="N1395" i="10"/>
  <c r="N1396" i="10"/>
  <c r="N1397" i="10"/>
  <c r="N1398" i="10"/>
  <c r="N1399" i="10"/>
  <c r="N1400" i="10"/>
  <c r="N1401" i="10"/>
  <c r="N1402" i="10"/>
  <c r="N1403" i="10"/>
  <c r="N1404" i="10"/>
  <c r="N1405" i="10"/>
  <c r="N1406" i="10"/>
  <c r="N1407" i="10"/>
  <c r="N1408" i="10"/>
  <c r="N1409" i="10"/>
  <c r="N1410" i="10"/>
  <c r="N1411" i="10"/>
  <c r="N1412" i="10"/>
  <c r="N1413" i="10"/>
  <c r="N1414" i="10"/>
  <c r="N1415" i="10"/>
  <c r="N1416" i="10"/>
  <c r="N1417" i="10"/>
  <c r="N1418" i="10"/>
  <c r="N1419" i="10"/>
  <c r="N1420" i="10"/>
  <c r="N1421" i="10"/>
  <c r="N1422" i="10"/>
  <c r="N1423" i="10"/>
  <c r="N1424" i="10"/>
  <c r="N1425" i="10"/>
  <c r="N1426" i="10"/>
  <c r="N1427" i="10"/>
  <c r="N1428" i="10"/>
  <c r="N1429" i="10"/>
  <c r="N1430" i="10"/>
  <c r="N1431" i="10"/>
  <c r="N1432" i="10"/>
  <c r="N1433" i="10"/>
  <c r="N1434" i="10"/>
  <c r="N1435" i="10"/>
  <c r="N1436" i="10"/>
  <c r="N1437" i="10"/>
  <c r="N1438" i="10"/>
  <c r="N1439" i="10"/>
  <c r="N1440" i="10"/>
  <c r="N1441" i="10"/>
  <c r="N1442" i="10"/>
  <c r="N1443" i="10"/>
  <c r="N1444" i="10"/>
  <c r="N1445" i="10"/>
  <c r="N1446" i="10"/>
  <c r="N1447" i="10"/>
  <c r="N1448" i="10"/>
  <c r="N1449" i="10"/>
  <c r="N1450" i="10"/>
  <c r="N1451" i="10"/>
  <c r="N1452" i="10"/>
  <c r="N1453" i="10"/>
  <c r="N1454" i="10"/>
  <c r="N1455" i="10"/>
  <c r="N1456" i="10"/>
  <c r="N1457" i="10"/>
  <c r="N1458" i="10"/>
  <c r="N1459" i="10"/>
  <c r="N1460" i="10"/>
  <c r="N1461" i="10"/>
  <c r="N1462" i="10"/>
  <c r="N1463" i="10"/>
  <c r="N1464" i="10"/>
  <c r="N1465" i="10"/>
  <c r="N1466" i="10"/>
  <c r="N1467" i="10"/>
  <c r="N1468" i="10"/>
  <c r="N1469" i="10"/>
  <c r="N1470" i="10"/>
  <c r="N1471" i="10"/>
  <c r="N1472" i="10"/>
  <c r="N1473" i="10"/>
  <c r="N1474" i="10"/>
  <c r="N1475" i="10"/>
  <c r="N1476" i="10"/>
  <c r="N1477" i="10"/>
  <c r="N1478" i="10"/>
  <c r="N1479" i="10"/>
  <c r="N1480" i="10"/>
  <c r="N1481" i="10"/>
  <c r="N1482" i="10"/>
  <c r="N1483" i="10"/>
  <c r="N1484" i="10"/>
  <c r="N1485" i="10"/>
  <c r="N1486" i="10"/>
  <c r="N1487" i="10"/>
  <c r="N1488" i="10"/>
  <c r="N1489" i="10"/>
  <c r="N1490" i="10"/>
  <c r="N1491" i="10"/>
  <c r="N1492" i="10"/>
  <c r="N1493" i="10"/>
  <c r="N1494" i="10"/>
  <c r="N1495" i="10"/>
  <c r="N1496" i="10"/>
  <c r="N1497" i="10"/>
  <c r="N1498" i="10"/>
  <c r="N1499" i="10"/>
  <c r="N1500" i="10"/>
  <c r="N1501" i="10"/>
  <c r="N1502" i="10"/>
  <c r="N1503" i="10"/>
  <c r="N1504" i="10"/>
  <c r="N1505" i="10"/>
  <c r="N1506" i="10"/>
  <c r="N1507" i="10"/>
  <c r="N1508" i="10"/>
  <c r="N1509" i="10"/>
  <c r="N1510" i="10"/>
  <c r="N1511" i="10"/>
  <c r="N1512" i="10"/>
  <c r="N1513" i="10"/>
  <c r="N1514" i="10"/>
  <c r="N1515" i="10"/>
  <c r="N1516" i="10"/>
  <c r="N1517" i="10"/>
  <c r="N1518" i="10"/>
  <c r="N1519" i="10"/>
  <c r="N1520" i="10"/>
  <c r="N1521" i="10"/>
  <c r="N1522" i="10"/>
  <c r="N1523" i="10"/>
  <c r="N1524" i="10"/>
  <c r="N1525" i="10"/>
  <c r="N1526" i="10"/>
  <c r="N1527" i="10"/>
  <c r="N1528" i="10"/>
  <c r="N1529" i="10"/>
  <c r="N1530" i="10"/>
  <c r="N1531" i="10"/>
  <c r="N1532" i="10"/>
  <c r="N1533" i="10"/>
  <c r="N1534" i="10"/>
  <c r="N1535" i="10"/>
  <c r="N1536" i="10"/>
  <c r="N1537" i="10"/>
  <c r="N1538" i="10"/>
  <c r="N1539" i="10"/>
  <c r="N1540" i="10"/>
  <c r="N1541" i="10"/>
  <c r="N1542" i="10"/>
  <c r="N1543" i="10"/>
  <c r="N1544" i="10"/>
  <c r="N1545" i="10"/>
  <c r="N1546" i="10"/>
  <c r="N1547" i="10"/>
  <c r="N1548" i="10"/>
  <c r="N1549" i="10"/>
  <c r="N1550" i="10"/>
  <c r="N1551" i="10"/>
  <c r="N1552" i="10"/>
  <c r="N1553" i="10"/>
  <c r="N1554" i="10"/>
  <c r="N1555" i="10"/>
  <c r="N1556" i="10"/>
  <c r="N1557" i="10"/>
  <c r="N1558" i="10"/>
  <c r="N1559" i="10"/>
  <c r="N1560" i="10"/>
  <c r="N1561" i="10"/>
  <c r="N1562" i="10"/>
  <c r="N1563" i="10"/>
  <c r="N1564" i="10"/>
  <c r="N1565" i="10"/>
  <c r="N1566" i="10"/>
  <c r="N1567" i="10"/>
  <c r="N1568" i="10"/>
  <c r="N1569" i="10"/>
  <c r="N1570" i="10"/>
  <c r="N1571" i="10"/>
  <c r="N1572" i="10"/>
  <c r="N1573" i="10"/>
  <c r="N1574" i="10"/>
  <c r="N1575" i="10"/>
  <c r="N1576" i="10"/>
  <c r="N1577" i="10"/>
  <c r="N1578" i="10"/>
  <c r="N1579" i="10"/>
  <c r="N1580" i="10"/>
  <c r="N1581" i="10"/>
  <c r="N1582" i="10"/>
  <c r="N1583" i="10"/>
  <c r="N1584" i="10"/>
  <c r="N1585" i="10"/>
  <c r="N1586" i="10"/>
  <c r="N1587" i="10"/>
  <c r="N1588" i="10"/>
  <c r="N1589" i="10"/>
  <c r="N1590" i="10"/>
  <c r="N1591" i="10"/>
  <c r="N1592" i="10"/>
  <c r="N1593" i="10"/>
  <c r="N1594" i="10"/>
  <c r="N1595" i="10"/>
  <c r="N1596" i="10"/>
  <c r="N1597" i="10"/>
  <c r="N1598" i="10"/>
  <c r="N1599" i="10"/>
  <c r="N1600" i="10"/>
  <c r="N1601" i="10"/>
  <c r="N1602" i="10"/>
  <c r="N1603" i="10"/>
  <c r="N1604" i="10"/>
  <c r="N1605" i="10"/>
  <c r="N1606" i="10"/>
  <c r="N1607" i="10"/>
  <c r="N1608" i="10"/>
  <c r="N1609" i="10"/>
  <c r="N1610" i="10"/>
  <c r="N1611" i="10"/>
  <c r="N1612" i="10"/>
  <c r="N1613" i="10"/>
  <c r="N1614" i="10"/>
  <c r="N1615" i="10"/>
  <c r="N1616" i="10"/>
  <c r="N1617" i="10"/>
  <c r="N1618" i="10"/>
  <c r="N1619" i="10"/>
  <c r="N1620" i="10"/>
  <c r="N1621" i="10"/>
  <c r="N1622" i="10"/>
  <c r="N1623" i="10"/>
  <c r="N1624" i="10"/>
  <c r="N1625" i="10"/>
  <c r="N1626" i="10"/>
  <c r="N1627" i="10"/>
  <c r="N1628" i="10"/>
  <c r="N1629" i="10"/>
  <c r="N1630" i="10"/>
  <c r="N1631" i="10"/>
  <c r="N1632" i="10"/>
  <c r="N1633" i="10"/>
  <c r="N1634" i="10"/>
  <c r="N1635" i="10"/>
  <c r="N1636" i="10"/>
  <c r="N1637" i="10"/>
  <c r="N1638" i="10"/>
  <c r="R1638" i="10" s="1"/>
  <c r="N1639" i="10"/>
  <c r="N1640" i="10"/>
  <c r="N1641" i="10"/>
  <c r="N1642" i="10"/>
  <c r="N1643" i="10"/>
  <c r="N1644" i="10"/>
  <c r="N1645" i="10"/>
  <c r="N1646" i="10"/>
  <c r="N1647" i="10"/>
  <c r="N1648" i="10"/>
  <c r="N1649" i="10"/>
  <c r="N1650" i="10"/>
  <c r="N1651" i="10"/>
  <c r="N1652" i="10"/>
  <c r="N1653" i="10"/>
  <c r="N1654" i="10"/>
  <c r="N1655" i="10"/>
  <c r="N1656" i="10"/>
  <c r="N1657" i="10"/>
  <c r="N1658" i="10"/>
  <c r="N1659" i="10"/>
  <c r="N1660" i="10"/>
  <c r="N1661" i="10"/>
  <c r="N1662" i="10"/>
  <c r="N1663" i="10"/>
  <c r="N1664" i="10"/>
  <c r="N1665" i="10"/>
  <c r="N1666" i="10"/>
  <c r="N1667" i="10"/>
  <c r="N1668" i="10"/>
  <c r="N1669" i="10"/>
  <c r="N1670" i="10"/>
  <c r="N1671" i="10"/>
  <c r="N1672" i="10"/>
  <c r="N1673" i="10"/>
  <c r="N1674" i="10"/>
  <c r="N1675" i="10"/>
  <c r="N1676" i="10"/>
  <c r="N1677" i="10"/>
  <c r="N1678" i="10"/>
  <c r="N1679" i="10"/>
  <c r="N1680" i="10"/>
  <c r="N1681" i="10"/>
  <c r="N1682" i="10"/>
  <c r="N1683" i="10"/>
  <c r="N1684" i="10"/>
  <c r="N1685" i="10"/>
  <c r="N1686" i="10"/>
  <c r="N1687" i="10"/>
  <c r="N1688" i="10"/>
  <c r="N1689" i="10"/>
  <c r="N1690" i="10"/>
  <c r="N1691" i="10"/>
  <c r="N1692" i="10"/>
  <c r="N1693" i="10"/>
  <c r="N1694" i="10"/>
  <c r="N1695" i="10"/>
  <c r="N1696" i="10"/>
  <c r="N1697" i="10"/>
  <c r="N1698" i="10"/>
  <c r="N1699" i="10"/>
  <c r="N1700" i="10"/>
  <c r="N1701" i="10"/>
  <c r="N1702" i="10"/>
  <c r="R1702" i="10" s="1"/>
  <c r="N1703" i="10"/>
  <c r="N1704" i="10"/>
  <c r="N1705" i="10"/>
  <c r="N1706" i="10"/>
  <c r="N1707" i="10"/>
  <c r="N1708" i="10"/>
  <c r="N1709" i="10"/>
  <c r="N1710" i="10"/>
  <c r="N1711" i="10"/>
  <c r="N1712" i="10"/>
  <c r="N1713" i="10"/>
  <c r="N1714" i="10"/>
  <c r="N1715" i="10"/>
  <c r="N1716" i="10"/>
  <c r="N1717" i="10"/>
  <c r="N1718" i="10"/>
  <c r="N1719" i="10"/>
  <c r="N1720" i="10"/>
  <c r="N1721" i="10"/>
  <c r="N1722" i="10"/>
  <c r="N1723" i="10"/>
  <c r="N1724" i="10"/>
  <c r="N1725" i="10"/>
  <c r="N1726" i="10"/>
  <c r="N1727" i="10"/>
  <c r="N1728" i="10"/>
  <c r="N1729" i="10"/>
  <c r="N1730" i="10"/>
  <c r="N1731" i="10"/>
  <c r="N1732" i="10"/>
  <c r="N1733" i="10"/>
  <c r="N1734" i="10"/>
  <c r="N1735" i="10"/>
  <c r="N1736" i="10"/>
  <c r="N1737" i="10"/>
  <c r="N1738" i="10"/>
  <c r="N1739" i="10"/>
  <c r="N1740" i="10"/>
  <c r="N1741" i="10"/>
  <c r="N1742" i="10"/>
  <c r="N1743" i="10"/>
  <c r="N1744" i="10"/>
  <c r="N1745" i="10"/>
  <c r="N1746" i="10"/>
  <c r="N1747" i="10"/>
  <c r="N1748" i="10"/>
  <c r="N1749" i="10"/>
  <c r="N1750" i="10"/>
  <c r="N1751" i="10"/>
  <c r="N1752" i="10"/>
  <c r="N1753" i="10"/>
  <c r="N1754" i="10"/>
  <c r="N1755" i="10"/>
  <c r="N1756" i="10"/>
  <c r="N1757" i="10"/>
  <c r="N1758" i="10"/>
  <c r="N1759" i="10"/>
  <c r="N1760" i="10"/>
  <c r="N1761" i="10"/>
  <c r="N1762" i="10"/>
  <c r="N1763" i="10"/>
  <c r="N1764" i="10"/>
  <c r="N1765" i="10"/>
  <c r="N1766" i="10"/>
  <c r="R1766" i="10" s="1"/>
  <c r="N1767" i="10"/>
  <c r="N1768" i="10"/>
  <c r="N1769" i="10"/>
  <c r="N1770" i="10"/>
  <c r="N1771" i="10"/>
  <c r="N1772" i="10"/>
  <c r="N1773" i="10"/>
  <c r="N1774" i="10"/>
  <c r="N1775" i="10"/>
  <c r="N1776" i="10"/>
  <c r="N1777" i="10"/>
  <c r="N1778" i="10"/>
  <c r="N1779" i="10"/>
  <c r="N1780" i="10"/>
  <c r="N1781" i="10"/>
  <c r="N1782" i="10"/>
  <c r="N1783" i="10"/>
  <c r="N1784" i="10"/>
  <c r="N1785" i="10"/>
  <c r="N1786" i="10"/>
  <c r="N1787" i="10"/>
  <c r="N1788" i="10"/>
  <c r="N1789" i="10"/>
  <c r="N1790" i="10"/>
  <c r="N1791" i="10"/>
  <c r="N1792" i="10"/>
  <c r="N1793" i="10"/>
  <c r="N1794" i="10"/>
  <c r="N1795" i="10"/>
  <c r="N1796" i="10"/>
  <c r="N1797" i="10"/>
  <c r="N1798" i="10"/>
  <c r="N1799" i="10"/>
  <c r="N1800" i="10"/>
  <c r="N1801" i="10"/>
  <c r="N1802" i="10"/>
  <c r="N1803" i="10"/>
  <c r="N1804" i="10"/>
  <c r="N1805" i="10"/>
  <c r="N1806" i="10"/>
  <c r="N1807" i="10"/>
  <c r="N1808" i="10"/>
  <c r="N1809" i="10"/>
  <c r="N1810" i="10"/>
  <c r="N1811" i="10"/>
  <c r="N1812" i="10"/>
  <c r="N1813" i="10"/>
  <c r="N1814" i="10"/>
  <c r="N1815" i="10"/>
  <c r="N1816" i="10"/>
  <c r="N1817" i="10"/>
  <c r="N1818" i="10"/>
  <c r="N1819" i="10"/>
  <c r="N1820" i="10"/>
  <c r="N1821" i="10"/>
  <c r="N1822" i="10"/>
  <c r="N1823" i="10"/>
  <c r="N1824" i="10"/>
  <c r="N1825" i="10"/>
  <c r="N1826" i="10"/>
  <c r="N1827" i="10"/>
  <c r="N1828" i="10"/>
  <c r="N1829" i="10"/>
  <c r="N1830" i="10"/>
  <c r="R1830" i="10" s="1"/>
  <c r="N1831" i="10"/>
  <c r="N1832" i="10"/>
  <c r="N1833" i="10"/>
  <c r="N1834" i="10"/>
  <c r="N1835" i="10"/>
  <c r="N1836" i="10"/>
  <c r="N1837" i="10"/>
  <c r="N1838" i="10"/>
  <c r="N1839" i="10"/>
  <c r="N1840" i="10"/>
  <c r="N1841" i="10"/>
  <c r="N1842" i="10"/>
  <c r="N1843" i="10"/>
  <c r="N1844" i="10"/>
  <c r="N1845" i="10"/>
  <c r="N1846" i="10"/>
  <c r="N1847" i="10"/>
  <c r="N1848" i="10"/>
  <c r="N1849" i="10"/>
  <c r="N1850" i="10"/>
  <c r="N1851" i="10"/>
  <c r="N1852" i="10"/>
  <c r="N1853" i="10"/>
  <c r="N1854" i="10"/>
  <c r="N1855" i="10"/>
  <c r="N1856" i="10"/>
  <c r="N1857" i="10"/>
  <c r="N1858" i="10"/>
  <c r="N1859" i="10"/>
  <c r="N1860" i="10"/>
  <c r="N1861" i="10"/>
  <c r="N1862" i="10"/>
  <c r="N1863" i="10"/>
  <c r="N1864" i="10"/>
  <c r="N1865" i="10"/>
  <c r="N1866" i="10"/>
  <c r="N1867" i="10"/>
  <c r="N1868" i="10"/>
  <c r="N1869" i="10"/>
  <c r="N1870" i="10"/>
  <c r="N1871" i="10"/>
  <c r="N1872" i="10"/>
  <c r="N1873" i="10"/>
  <c r="N1874" i="10"/>
  <c r="N1875" i="10"/>
  <c r="N1876" i="10"/>
  <c r="N1877" i="10"/>
  <c r="N1878" i="10"/>
  <c r="N1879" i="10"/>
  <c r="N1880" i="10"/>
  <c r="N1881" i="10"/>
  <c r="N1882" i="10"/>
  <c r="N1883" i="10"/>
  <c r="N1884" i="10"/>
  <c r="N1885" i="10"/>
  <c r="N1886" i="10"/>
  <c r="N1887" i="10"/>
  <c r="N1888" i="10"/>
  <c r="N1889" i="10"/>
  <c r="N1890" i="10"/>
  <c r="N1891" i="10"/>
  <c r="N1892" i="10"/>
  <c r="N1893" i="10"/>
  <c r="N1894" i="10"/>
  <c r="R1894" i="10" s="1"/>
  <c r="N1895" i="10"/>
  <c r="N1896" i="10"/>
  <c r="N1897" i="10"/>
  <c r="N1898" i="10"/>
  <c r="N1899" i="10"/>
  <c r="N1900" i="10"/>
  <c r="N1901" i="10"/>
  <c r="N1902" i="10"/>
  <c r="N1903" i="10"/>
  <c r="N1904" i="10"/>
  <c r="N1905" i="10"/>
  <c r="N1906" i="10"/>
  <c r="N1907" i="10"/>
  <c r="N1908" i="10"/>
  <c r="N1909" i="10"/>
  <c r="N1910" i="10"/>
  <c r="N1911" i="10"/>
  <c r="N1912" i="10"/>
  <c r="N1913" i="10"/>
  <c r="N1914" i="10"/>
  <c r="N1915" i="10"/>
  <c r="N1916" i="10"/>
  <c r="N1917" i="10"/>
  <c r="N1918" i="10"/>
  <c r="N1919" i="10"/>
  <c r="N1920" i="10"/>
  <c r="N1921" i="10"/>
  <c r="N1922" i="10"/>
  <c r="N1923" i="10"/>
  <c r="N1924" i="10"/>
  <c r="N1925" i="10"/>
  <c r="N1926" i="10"/>
  <c r="N1927" i="10"/>
  <c r="N1928" i="10"/>
  <c r="N1929" i="10"/>
  <c r="N1930" i="10"/>
  <c r="N1931" i="10"/>
  <c r="N1932" i="10"/>
  <c r="N1933" i="10"/>
  <c r="N1934" i="10"/>
  <c r="N1935" i="10"/>
  <c r="N1936" i="10"/>
  <c r="N1937" i="10"/>
  <c r="N1938" i="10"/>
  <c r="N1939" i="10"/>
  <c r="N1940" i="10"/>
  <c r="N1941" i="10"/>
  <c r="N1942" i="10"/>
  <c r="N1943" i="10"/>
  <c r="N1944" i="10"/>
  <c r="N1945" i="10"/>
  <c r="N1946" i="10"/>
  <c r="N1947" i="10"/>
  <c r="N1948" i="10"/>
  <c r="N1949" i="10"/>
  <c r="N1950" i="10"/>
  <c r="N1951" i="10"/>
  <c r="N1952" i="10"/>
  <c r="N1953" i="10"/>
  <c r="N1954" i="10"/>
  <c r="N1955" i="10"/>
  <c r="N1956" i="10"/>
  <c r="N1957" i="10"/>
  <c r="N1958" i="10"/>
  <c r="R1958" i="10" s="1"/>
  <c r="N1959" i="10"/>
  <c r="N1960" i="10"/>
  <c r="N1961" i="10"/>
  <c r="N1962" i="10"/>
  <c r="N1963" i="10"/>
  <c r="N1964" i="10"/>
  <c r="N1965" i="10"/>
  <c r="N1966" i="10"/>
  <c r="N1967" i="10"/>
  <c r="N1968" i="10"/>
  <c r="N1969" i="10"/>
  <c r="N1970" i="10"/>
  <c r="N1971" i="10"/>
  <c r="N1972" i="10"/>
  <c r="N1973" i="10"/>
  <c r="N1974" i="10"/>
  <c r="N1975" i="10"/>
  <c r="N1976" i="10"/>
  <c r="N1977" i="10"/>
  <c r="N1978" i="10"/>
  <c r="N1979" i="10"/>
  <c r="N1980" i="10"/>
  <c r="N1981" i="10"/>
  <c r="N1982" i="10"/>
  <c r="N1983" i="10"/>
  <c r="N1984" i="10"/>
  <c r="N1985" i="10"/>
  <c r="N1986" i="10"/>
  <c r="N1987" i="10"/>
  <c r="N1988" i="10"/>
  <c r="N1989" i="10"/>
  <c r="N1990" i="10"/>
  <c r="N1991" i="10"/>
  <c r="N1992" i="10"/>
  <c r="N1993" i="10"/>
  <c r="N1994" i="10"/>
  <c r="N1995" i="10"/>
  <c r="N1996" i="10"/>
  <c r="N1997" i="10"/>
  <c r="N1998" i="10"/>
  <c r="N1999" i="10"/>
  <c r="N2000" i="10"/>
  <c r="N2001" i="10"/>
  <c r="N2002" i="10"/>
  <c r="N2003" i="10"/>
  <c r="N2004" i="10"/>
  <c r="N2005" i="10"/>
  <c r="N2006" i="10"/>
  <c r="N2007" i="10"/>
  <c r="N2008" i="10"/>
  <c r="N2009" i="10"/>
  <c r="N2010" i="10"/>
  <c r="N2011" i="10"/>
  <c r="N2012" i="10"/>
  <c r="N2013" i="10"/>
  <c r="N2014" i="10"/>
  <c r="N2015" i="10"/>
  <c r="N2016" i="10"/>
  <c r="N2017" i="10"/>
  <c r="N2018" i="10"/>
  <c r="N2019" i="10"/>
  <c r="N2020" i="10"/>
  <c r="N2021" i="10"/>
  <c r="N2022" i="10"/>
  <c r="R2022" i="10" s="1"/>
  <c r="N2023" i="10"/>
  <c r="N2024" i="10"/>
  <c r="N2025" i="10"/>
  <c r="N2026" i="10"/>
  <c r="N2027" i="10"/>
  <c r="N2028" i="10"/>
  <c r="N2029" i="10"/>
  <c r="N2030" i="10"/>
  <c r="N2031" i="10"/>
  <c r="N2032" i="10"/>
  <c r="N2033" i="10"/>
  <c r="N2034" i="10"/>
  <c r="N2035" i="10"/>
  <c r="N2036" i="10"/>
  <c r="N2037" i="10"/>
  <c r="N2038" i="10"/>
  <c r="N2039" i="10"/>
  <c r="N2040" i="10"/>
  <c r="N2041" i="10"/>
  <c r="N2042" i="10"/>
  <c r="N2043" i="10"/>
  <c r="N2044" i="10"/>
  <c r="N2045" i="10"/>
  <c r="N2046" i="10"/>
  <c r="N2047" i="10"/>
  <c r="N2048" i="10"/>
  <c r="N2049" i="10"/>
  <c r="N2050" i="10"/>
  <c r="N2051" i="10"/>
  <c r="N2052" i="10"/>
  <c r="N2053" i="10"/>
  <c r="N2054" i="10"/>
  <c r="N2055" i="10"/>
  <c r="N2056" i="10"/>
  <c r="N2057" i="10"/>
  <c r="N2058" i="10"/>
  <c r="N2059" i="10"/>
  <c r="N2060" i="10"/>
  <c r="N2061" i="10"/>
  <c r="N2062" i="10"/>
  <c r="N2063" i="10"/>
  <c r="N2064" i="10"/>
  <c r="N2065" i="10"/>
  <c r="N2066" i="10"/>
  <c r="N2067" i="10"/>
  <c r="N2068" i="10"/>
  <c r="N2069" i="10"/>
  <c r="N2070" i="10"/>
  <c r="N2071" i="10"/>
  <c r="N2072" i="10"/>
  <c r="N2073" i="10"/>
  <c r="N2074" i="10"/>
  <c r="N2075" i="10"/>
  <c r="N2076" i="10"/>
  <c r="N2077" i="10"/>
  <c r="N2078" i="10"/>
  <c r="N2079" i="10"/>
  <c r="N2080" i="10"/>
  <c r="N2081" i="10"/>
  <c r="N2082" i="10"/>
  <c r="N2083" i="10"/>
  <c r="N2084" i="10"/>
  <c r="N2085" i="10"/>
  <c r="N2086" i="10"/>
  <c r="R2086" i="10" s="1"/>
  <c r="N2087" i="10"/>
  <c r="N2088" i="10"/>
  <c r="N2089" i="10"/>
  <c r="N2090" i="10"/>
  <c r="N2091" i="10"/>
  <c r="N2092" i="10"/>
  <c r="N2093" i="10"/>
  <c r="N2094" i="10"/>
  <c r="N2095" i="10"/>
  <c r="N2096" i="10"/>
  <c r="N2097" i="10"/>
  <c r="N2098" i="10"/>
  <c r="N2099" i="10"/>
  <c r="N2100" i="10"/>
  <c r="N2101" i="10"/>
  <c r="N2102" i="10"/>
  <c r="N2103" i="10"/>
  <c r="N2104" i="10"/>
  <c r="N2105" i="10"/>
  <c r="N2106" i="10"/>
  <c r="N2107" i="10"/>
  <c r="N2108" i="10"/>
  <c r="N2109" i="10"/>
  <c r="N2110" i="10"/>
  <c r="N2111" i="10"/>
  <c r="N2112" i="10"/>
  <c r="N2113" i="10"/>
  <c r="N2114" i="10"/>
  <c r="N2115" i="10"/>
  <c r="N2116" i="10"/>
  <c r="N2117" i="10"/>
  <c r="N2118" i="10"/>
  <c r="N2119" i="10"/>
  <c r="N2120" i="10"/>
  <c r="N2121" i="10"/>
  <c r="N2122" i="10"/>
  <c r="N2123" i="10"/>
  <c r="N2124" i="10"/>
  <c r="N2125" i="10"/>
  <c r="N2126" i="10"/>
  <c r="N2127" i="10"/>
  <c r="N2128" i="10"/>
  <c r="N2129" i="10"/>
  <c r="N2130" i="10"/>
  <c r="N2131" i="10"/>
  <c r="N2132" i="10"/>
  <c r="N2133" i="10"/>
  <c r="N2134" i="10"/>
  <c r="N2135" i="10"/>
  <c r="N2136" i="10"/>
  <c r="N2137" i="10"/>
  <c r="N2138" i="10"/>
  <c r="N2139" i="10"/>
  <c r="N2140" i="10"/>
  <c r="N2141" i="10"/>
  <c r="N2142" i="10"/>
  <c r="N2143" i="10"/>
  <c r="N2144" i="10"/>
  <c r="N2145" i="10"/>
  <c r="N2146" i="10"/>
  <c r="N2147" i="10"/>
  <c r="N2148" i="10"/>
  <c r="N2149" i="10"/>
  <c r="N2150" i="10"/>
  <c r="N2151" i="10"/>
  <c r="N2152" i="10"/>
  <c r="N2153" i="10"/>
  <c r="N2154" i="10"/>
  <c r="N2155" i="10"/>
  <c r="N2156" i="10"/>
  <c r="N2157" i="10"/>
  <c r="N2158" i="10"/>
  <c r="N2159" i="10"/>
  <c r="N2160" i="10"/>
  <c r="N2161" i="10"/>
  <c r="N2162" i="10"/>
  <c r="N2163" i="10"/>
  <c r="N2164" i="10"/>
  <c r="N2165" i="10"/>
  <c r="N2166" i="10"/>
  <c r="N2167" i="10"/>
  <c r="N2168" i="10"/>
  <c r="N2169" i="10"/>
  <c r="N2170" i="10"/>
  <c r="N2171" i="10"/>
  <c r="N2172" i="10"/>
  <c r="N2173" i="10"/>
  <c r="N2174" i="10"/>
  <c r="N2175" i="10"/>
  <c r="N2176" i="10"/>
  <c r="N2177" i="10"/>
  <c r="N2178" i="10"/>
  <c r="N2179" i="10"/>
  <c r="N2180" i="10"/>
  <c r="N2181" i="10"/>
  <c r="N2182" i="10"/>
  <c r="N2183" i="10"/>
  <c r="N2184" i="10"/>
  <c r="N2185" i="10"/>
  <c r="N2186" i="10"/>
  <c r="N2187" i="10"/>
  <c r="N2188" i="10"/>
  <c r="N2189" i="10"/>
  <c r="N2190" i="10"/>
  <c r="N2191" i="10"/>
  <c r="N2192" i="10"/>
  <c r="N2193" i="10"/>
  <c r="N2194" i="10"/>
  <c r="N2195" i="10"/>
  <c r="N2196" i="10"/>
  <c r="N2197" i="10"/>
  <c r="N2198" i="10"/>
  <c r="N2199" i="10"/>
  <c r="N2200" i="10"/>
  <c r="N2201" i="10"/>
  <c r="N2202" i="10"/>
  <c r="N2203" i="10"/>
  <c r="N2204" i="10"/>
  <c r="N2205" i="10"/>
  <c r="N2206" i="10"/>
  <c r="N2207" i="10"/>
  <c r="N2208" i="10"/>
  <c r="N2209" i="10"/>
  <c r="N2210" i="10"/>
  <c r="N2211" i="10"/>
  <c r="N2212" i="10"/>
  <c r="N2213" i="10"/>
  <c r="N2214" i="10"/>
  <c r="N2215" i="10"/>
  <c r="N2216" i="10"/>
  <c r="N2217" i="10"/>
  <c r="N2218" i="10"/>
  <c r="N2219" i="10"/>
  <c r="N2220" i="10"/>
  <c r="N2221" i="10"/>
  <c r="N2222" i="10"/>
  <c r="N2223" i="10"/>
  <c r="N2224" i="10"/>
  <c r="N2225" i="10"/>
  <c r="N2226" i="10"/>
  <c r="N2227" i="10"/>
  <c r="N2228" i="10"/>
  <c r="N2229" i="10"/>
  <c r="N2230" i="10"/>
  <c r="N2231" i="10"/>
  <c r="N2232" i="10"/>
  <c r="N2233" i="10"/>
  <c r="N2234" i="10"/>
  <c r="N2235" i="10"/>
  <c r="N2236" i="10"/>
  <c r="N2237" i="10"/>
  <c r="N2238" i="10"/>
  <c r="N2239" i="10"/>
  <c r="N2240" i="10"/>
  <c r="N2241" i="10"/>
  <c r="N2242" i="10"/>
  <c r="N2243" i="10"/>
  <c r="N2244" i="10"/>
  <c r="N2245" i="10"/>
  <c r="N2246" i="10"/>
  <c r="N2247" i="10"/>
  <c r="N2248" i="10"/>
  <c r="N2249" i="10"/>
  <c r="N2250" i="10"/>
  <c r="N2251" i="10"/>
  <c r="N2252" i="10"/>
  <c r="N2253" i="10"/>
  <c r="N2254" i="10"/>
  <c r="N2255" i="10"/>
  <c r="N2256" i="10"/>
  <c r="N2257" i="10"/>
  <c r="N2258" i="10"/>
  <c r="N2259" i="10"/>
  <c r="N2260" i="10"/>
  <c r="N2261" i="10"/>
  <c r="N2262" i="10"/>
  <c r="N2263" i="10"/>
  <c r="N2264" i="10"/>
  <c r="N2265" i="10"/>
  <c r="N2266" i="10"/>
  <c r="N2267" i="10"/>
  <c r="N2268" i="10"/>
  <c r="N2269" i="10"/>
  <c r="N2270" i="10"/>
  <c r="N2271" i="10"/>
  <c r="N2272" i="10"/>
  <c r="N2273" i="10"/>
  <c r="N2274" i="10"/>
  <c r="N2275" i="10"/>
  <c r="N2276" i="10"/>
  <c r="N2277" i="10"/>
  <c r="N2278" i="10"/>
  <c r="N2279" i="10"/>
  <c r="N2280" i="10"/>
  <c r="N2281" i="10"/>
  <c r="N2282" i="10"/>
  <c r="N2283" i="10"/>
  <c r="N2284" i="10"/>
  <c r="N2285" i="10"/>
  <c r="N2286" i="10"/>
  <c r="N2287" i="10"/>
  <c r="N2288" i="10"/>
  <c r="N2289" i="10"/>
  <c r="N2290" i="10"/>
  <c r="N2291" i="10"/>
  <c r="N2292" i="10"/>
  <c r="N2293" i="10"/>
  <c r="N2294" i="10"/>
  <c r="N2295" i="10"/>
  <c r="N2296" i="10"/>
  <c r="N2297" i="10"/>
  <c r="N2298" i="10"/>
  <c r="N2299" i="10"/>
  <c r="N2300" i="10"/>
  <c r="N2301" i="10"/>
  <c r="N2302" i="10"/>
  <c r="N2303" i="10"/>
  <c r="N2304" i="10"/>
  <c r="N2305" i="10"/>
  <c r="N2306" i="10"/>
  <c r="N2307" i="10"/>
  <c r="N2308" i="10"/>
  <c r="N2309" i="10"/>
  <c r="N2310" i="10"/>
  <c r="N2311" i="10"/>
  <c r="N2312" i="10"/>
  <c r="N2313" i="10"/>
  <c r="N2314" i="10"/>
  <c r="N2315" i="10"/>
  <c r="N2316" i="10"/>
  <c r="N2317" i="10"/>
  <c r="N2318" i="10"/>
  <c r="N2319" i="10"/>
  <c r="N2320" i="10"/>
  <c r="N2321" i="10"/>
  <c r="N2322" i="10"/>
  <c r="N2323" i="10"/>
  <c r="N2324" i="10"/>
  <c r="N2325" i="10"/>
  <c r="N2326" i="10"/>
  <c r="N2327" i="10"/>
  <c r="N2328" i="10"/>
  <c r="N2329" i="10"/>
  <c r="N2330" i="10"/>
  <c r="N2331" i="10"/>
  <c r="N2332" i="10"/>
  <c r="N2333" i="10"/>
  <c r="N2334" i="10"/>
  <c r="N2335" i="10"/>
  <c r="N2336" i="10"/>
  <c r="N2337" i="10"/>
  <c r="N2338" i="10"/>
  <c r="N2339" i="10"/>
  <c r="N2340" i="10"/>
  <c r="N2341" i="10"/>
  <c r="N2342" i="10"/>
  <c r="N2343" i="10"/>
  <c r="N2344" i="10"/>
  <c r="N2345" i="10"/>
  <c r="N2346" i="10"/>
  <c r="N2347" i="10"/>
  <c r="N2348" i="10"/>
  <c r="N2349" i="10"/>
  <c r="N2350" i="10"/>
  <c r="N2351" i="10"/>
  <c r="N2352" i="10"/>
  <c r="N2353" i="10"/>
  <c r="N2354" i="10"/>
  <c r="N2355" i="10"/>
  <c r="N2356" i="10"/>
  <c r="N2357" i="10"/>
  <c r="N2358" i="10"/>
  <c r="N2359" i="10"/>
  <c r="N2360" i="10"/>
  <c r="N2361" i="10"/>
  <c r="N2362" i="10"/>
  <c r="N2363" i="10"/>
  <c r="N2364" i="10"/>
  <c r="N2365" i="10"/>
  <c r="N2366" i="10"/>
  <c r="N2367" i="10"/>
  <c r="N2368" i="10"/>
  <c r="N2369" i="10"/>
  <c r="N2370" i="10"/>
  <c r="N2371" i="10"/>
  <c r="N2372" i="10"/>
  <c r="N2373" i="10"/>
  <c r="N2374" i="10"/>
  <c r="N2375" i="10"/>
  <c r="N2376" i="10"/>
  <c r="N2377" i="10"/>
  <c r="N2378" i="10"/>
  <c r="N2379" i="10"/>
  <c r="N2380" i="10"/>
  <c r="N2381" i="10"/>
  <c r="N2382" i="10"/>
  <c r="N2383" i="10"/>
  <c r="N2384" i="10"/>
  <c r="N2385" i="10"/>
  <c r="N2386" i="10"/>
  <c r="N2387" i="10"/>
  <c r="N2388" i="10"/>
  <c r="N2389" i="10"/>
  <c r="N2390" i="10"/>
  <c r="N2391" i="10"/>
  <c r="N2392" i="10"/>
  <c r="N2393" i="10"/>
  <c r="N2394" i="10"/>
  <c r="N2395" i="10"/>
  <c r="N2396" i="10"/>
  <c r="N2397" i="10"/>
  <c r="N2398" i="10"/>
  <c r="N2399" i="10"/>
  <c r="N2400" i="10"/>
  <c r="N2401" i="10"/>
  <c r="N2402" i="10"/>
  <c r="N2403" i="10"/>
  <c r="N2404" i="10"/>
  <c r="N2405" i="10"/>
  <c r="N2406" i="10"/>
  <c r="N2407" i="10"/>
  <c r="N2408" i="10"/>
  <c r="N2409" i="10"/>
  <c r="N2410" i="10"/>
  <c r="N2411" i="10"/>
  <c r="N2412" i="10"/>
  <c r="N2413" i="10"/>
  <c r="N2414" i="10"/>
  <c r="N2415" i="10"/>
  <c r="N2416" i="10"/>
  <c r="N2417" i="10"/>
  <c r="N2418" i="10"/>
  <c r="N2419" i="10"/>
  <c r="N2420" i="10"/>
  <c r="N2421" i="10"/>
  <c r="N2422" i="10"/>
  <c r="N2423" i="10"/>
  <c r="N2424" i="10"/>
  <c r="N2425" i="10"/>
  <c r="N2426" i="10"/>
  <c r="N2427" i="10"/>
  <c r="N2428" i="10"/>
  <c r="N2429" i="10"/>
  <c r="N2430" i="10"/>
  <c r="N2431" i="10"/>
  <c r="N2432" i="10"/>
  <c r="N2433" i="10"/>
  <c r="N2434" i="10"/>
  <c r="N2435" i="10"/>
  <c r="N2436" i="10"/>
  <c r="N2437" i="10"/>
  <c r="N2438" i="10"/>
  <c r="N2439" i="10"/>
  <c r="N2440" i="10"/>
  <c r="N2441" i="10"/>
  <c r="N2442" i="10"/>
  <c r="N2443" i="10"/>
  <c r="N2444" i="10"/>
  <c r="N2445" i="10"/>
  <c r="N2446" i="10"/>
  <c r="N2447" i="10"/>
  <c r="N2448" i="10"/>
  <c r="N2449" i="10"/>
  <c r="N2450" i="10"/>
  <c r="N2451" i="10"/>
  <c r="N2452" i="10"/>
  <c r="N2453" i="10"/>
  <c r="N2454" i="10"/>
  <c r="N2455" i="10"/>
  <c r="N2456" i="10"/>
  <c r="N2457" i="10"/>
  <c r="N2458" i="10"/>
  <c r="N2459" i="10"/>
  <c r="N2460" i="10"/>
  <c r="N2461" i="10"/>
  <c r="N2462" i="10"/>
  <c r="N2463" i="10"/>
  <c r="N2464" i="10"/>
  <c r="N2465" i="10"/>
  <c r="N2466" i="10"/>
  <c r="N2467" i="10"/>
  <c r="N2468" i="10"/>
  <c r="N2469" i="10"/>
  <c r="N2470" i="10"/>
  <c r="N2471" i="10"/>
  <c r="N2472" i="10"/>
  <c r="N2473" i="10"/>
  <c r="N2474" i="10"/>
  <c r="N2475" i="10"/>
  <c r="N2476" i="10"/>
  <c r="N2477" i="10"/>
  <c r="N2478" i="10"/>
  <c r="N2479" i="10"/>
  <c r="N2480" i="10"/>
  <c r="N2481" i="10"/>
  <c r="N2482" i="10"/>
  <c r="N2483" i="10"/>
  <c r="N2484" i="10"/>
  <c r="N2485" i="10"/>
  <c r="N2486" i="10"/>
  <c r="N2487" i="10"/>
  <c r="N2488" i="10"/>
  <c r="N2489" i="10"/>
  <c r="N2490" i="10"/>
  <c r="N2491" i="10"/>
  <c r="N2492" i="10"/>
  <c r="N2493" i="10"/>
  <c r="N2494" i="10"/>
  <c r="N2495" i="10"/>
  <c r="N2496" i="10"/>
  <c r="N2497" i="10"/>
  <c r="N2498" i="10"/>
  <c r="N2499" i="10"/>
  <c r="N2500" i="10"/>
  <c r="N2501" i="10"/>
  <c r="N2502" i="10"/>
  <c r="N2503" i="10"/>
  <c r="N2504" i="10"/>
  <c r="N2505" i="10"/>
  <c r="N2506" i="10"/>
  <c r="N2507" i="10"/>
  <c r="N2508" i="10"/>
  <c r="N2509" i="10"/>
  <c r="N2510" i="10"/>
  <c r="N2511" i="10"/>
  <c r="N2512" i="10"/>
  <c r="N2513" i="10"/>
  <c r="N2514" i="10"/>
  <c r="N2515" i="10"/>
  <c r="N2516" i="10"/>
  <c r="N2517" i="10"/>
  <c r="N2518" i="10"/>
  <c r="N2519" i="10"/>
  <c r="N2520" i="10"/>
  <c r="N2521" i="10"/>
  <c r="N2522" i="10"/>
  <c r="N2523" i="10"/>
  <c r="N2524" i="10"/>
  <c r="N2525" i="10"/>
  <c r="N2526" i="10"/>
  <c r="N2527" i="10"/>
  <c r="N2528" i="10"/>
  <c r="N2529" i="10"/>
  <c r="N2530" i="10"/>
  <c r="N2531" i="10"/>
  <c r="N2532" i="10"/>
  <c r="N2533" i="10"/>
  <c r="N2534" i="10"/>
  <c r="N2535" i="10"/>
  <c r="N2536" i="10"/>
  <c r="N2537" i="10"/>
  <c r="N2538" i="10"/>
  <c r="N2539" i="10"/>
  <c r="N2540" i="10"/>
  <c r="N2541" i="10"/>
  <c r="N2542" i="10"/>
  <c r="N2543" i="10"/>
  <c r="N2544" i="10"/>
  <c r="N2545" i="10"/>
  <c r="N2546" i="10"/>
  <c r="N2547" i="10"/>
  <c r="N2548" i="10"/>
  <c r="N2549" i="10"/>
  <c r="N2550" i="10"/>
  <c r="N2551" i="10"/>
  <c r="N2552" i="10"/>
  <c r="N2553" i="10"/>
  <c r="N2554" i="10"/>
  <c r="N2555" i="10"/>
  <c r="N2556" i="10"/>
  <c r="N2557" i="10"/>
  <c r="N2558" i="10"/>
  <c r="N2559" i="10"/>
  <c r="N2560" i="10"/>
  <c r="N2561" i="10"/>
  <c r="N2562" i="10"/>
  <c r="N2563" i="10"/>
  <c r="N2564" i="10"/>
  <c r="N2565" i="10"/>
  <c r="N2566" i="10"/>
  <c r="N2567" i="10"/>
  <c r="N2568" i="10"/>
  <c r="N2569" i="10"/>
  <c r="N2570" i="10"/>
  <c r="N2571" i="10"/>
  <c r="N2572" i="10"/>
  <c r="N2573" i="10"/>
  <c r="N2574" i="10"/>
  <c r="N2575" i="10"/>
  <c r="N2576" i="10"/>
  <c r="N2577" i="10"/>
  <c r="N2578" i="10"/>
  <c r="N2579" i="10"/>
  <c r="N2580" i="10"/>
  <c r="N2581" i="10"/>
  <c r="N2582" i="10"/>
  <c r="N2583" i="10"/>
  <c r="N2584" i="10"/>
  <c r="N2585" i="10"/>
  <c r="N2586" i="10"/>
  <c r="N2587" i="10"/>
  <c r="N2588" i="10"/>
  <c r="N2589" i="10"/>
  <c r="N2590" i="10"/>
  <c r="N2591" i="10"/>
  <c r="N2592" i="10"/>
  <c r="N2593" i="10"/>
  <c r="N2594" i="10"/>
  <c r="N2595" i="10"/>
  <c r="N2596" i="10"/>
  <c r="N2597" i="10"/>
  <c r="N2598" i="10"/>
  <c r="N2599" i="10"/>
  <c r="N2600" i="10"/>
  <c r="N2601" i="10"/>
  <c r="N2602" i="10"/>
  <c r="N2603" i="10"/>
  <c r="N2604" i="10"/>
  <c r="N2605" i="10"/>
  <c r="N2606" i="10"/>
  <c r="N2607" i="10"/>
  <c r="N2608" i="10"/>
  <c r="N2609" i="10"/>
  <c r="N2610" i="10"/>
  <c r="N2611" i="10"/>
  <c r="N2612" i="10"/>
  <c r="N2613" i="10"/>
  <c r="N2614" i="10"/>
  <c r="N2615" i="10"/>
  <c r="N2616" i="10"/>
  <c r="N2617" i="10"/>
  <c r="N2618" i="10"/>
  <c r="N2619" i="10"/>
  <c r="N2620" i="10"/>
  <c r="N2621" i="10"/>
  <c r="N2622" i="10"/>
  <c r="N2623" i="10"/>
  <c r="N2624" i="10"/>
  <c r="N2625" i="10"/>
  <c r="N2626" i="10"/>
  <c r="N2627" i="10"/>
  <c r="N2628" i="10"/>
  <c r="N2629" i="10"/>
  <c r="N2630" i="10"/>
  <c r="N2631" i="10"/>
  <c r="N2632" i="10"/>
  <c r="N2633" i="10"/>
  <c r="N2634" i="10"/>
  <c r="N2635" i="10"/>
  <c r="N2636" i="10"/>
  <c r="N2637" i="10"/>
  <c r="N2638" i="10"/>
  <c r="N2639" i="10"/>
  <c r="N2640" i="10"/>
  <c r="N2641" i="10"/>
  <c r="N2642" i="10"/>
  <c r="N2643" i="10"/>
  <c r="N2644" i="10"/>
  <c r="N2645" i="10"/>
  <c r="N2646" i="10"/>
  <c r="N2647" i="10"/>
  <c r="N2648" i="10"/>
  <c r="N2649" i="10"/>
  <c r="N2650" i="10"/>
  <c r="N2651" i="10"/>
  <c r="N2652" i="10"/>
  <c r="N2653" i="10"/>
  <c r="N2654" i="10"/>
  <c r="N2655" i="10"/>
  <c r="N2656" i="10"/>
  <c r="N2657" i="10"/>
  <c r="N2658" i="10"/>
  <c r="N2659" i="10"/>
  <c r="N2660" i="10"/>
  <c r="N2661" i="10"/>
  <c r="N2662" i="10"/>
  <c r="N2663" i="10"/>
  <c r="N2664" i="10"/>
  <c r="N2665" i="10"/>
  <c r="N2666" i="10"/>
  <c r="N2667" i="10"/>
  <c r="N2668" i="10"/>
  <c r="N2669" i="10"/>
  <c r="N2670" i="10"/>
  <c r="N2671" i="10"/>
  <c r="N2672" i="10"/>
  <c r="N2673" i="10"/>
  <c r="N2674" i="10"/>
  <c r="N2675" i="10"/>
  <c r="N2676" i="10"/>
  <c r="N2677" i="10"/>
  <c r="N2678" i="10"/>
  <c r="N2679" i="10"/>
  <c r="N2680" i="10"/>
  <c r="N2681" i="10"/>
  <c r="N2682" i="10"/>
  <c r="N2683" i="10"/>
  <c r="N2684" i="10"/>
  <c r="N2685" i="10"/>
  <c r="N2686" i="10"/>
  <c r="N2687" i="10"/>
  <c r="N2688" i="10"/>
  <c r="N2689" i="10"/>
  <c r="N2690" i="10"/>
  <c r="N2691" i="10"/>
  <c r="N2692" i="10"/>
  <c r="N2693" i="10"/>
  <c r="N2694" i="10"/>
  <c r="N2695" i="10"/>
  <c r="N2696" i="10"/>
  <c r="N2697" i="10"/>
  <c r="N2698" i="10"/>
  <c r="N2699" i="10"/>
  <c r="N2700" i="10"/>
  <c r="N2701" i="10"/>
  <c r="N2702" i="10"/>
  <c r="N2703" i="10"/>
  <c r="N2704" i="10"/>
  <c r="N2705" i="10"/>
  <c r="N2706" i="10"/>
  <c r="N2707" i="10"/>
  <c r="N2708" i="10"/>
  <c r="N2709" i="10"/>
  <c r="N2710" i="10"/>
  <c r="N2711" i="10"/>
  <c r="N2712" i="10"/>
  <c r="N2713" i="10"/>
  <c r="N2714" i="10"/>
  <c r="N2715" i="10"/>
  <c r="N2716" i="10"/>
  <c r="N2717" i="10"/>
  <c r="N2718" i="10"/>
  <c r="N2719" i="10"/>
  <c r="N2720" i="10"/>
  <c r="N2721" i="10"/>
  <c r="N2722" i="10"/>
  <c r="N2723" i="10"/>
  <c r="N2724" i="10"/>
  <c r="N2725" i="10"/>
  <c r="N2726" i="10"/>
  <c r="N2727" i="10"/>
  <c r="N2728" i="10"/>
  <c r="N2729" i="10"/>
  <c r="N2730" i="10"/>
  <c r="N2731" i="10"/>
  <c r="N2732" i="10"/>
  <c r="N2733" i="10"/>
  <c r="N2734" i="10"/>
  <c r="N2735" i="10"/>
  <c r="N2736" i="10"/>
  <c r="N2737" i="10"/>
  <c r="N2738" i="10"/>
  <c r="N2739" i="10"/>
  <c r="N2740" i="10"/>
  <c r="N2741" i="10"/>
  <c r="N2742" i="10"/>
  <c r="N2743" i="10"/>
  <c r="N2744" i="10"/>
  <c r="N2745" i="10"/>
  <c r="N2746" i="10"/>
  <c r="N2747" i="10"/>
  <c r="N2748" i="10"/>
  <c r="N2749" i="10"/>
  <c r="N2750" i="10"/>
  <c r="N2751" i="10"/>
  <c r="N2752" i="10"/>
  <c r="N2753" i="10"/>
  <c r="N2754" i="10"/>
  <c r="N2755" i="10"/>
  <c r="N2756" i="10"/>
  <c r="N2757" i="10"/>
  <c r="N2758" i="10"/>
  <c r="N2759" i="10"/>
  <c r="N2760" i="10"/>
  <c r="N2761" i="10"/>
  <c r="N2762" i="10"/>
  <c r="N2763" i="10"/>
  <c r="N2764" i="10"/>
  <c r="N2765" i="10"/>
  <c r="N2766" i="10"/>
  <c r="N2767" i="10"/>
  <c r="N2768" i="10"/>
  <c r="N2769" i="10"/>
  <c r="N2770" i="10"/>
  <c r="N2771" i="10"/>
  <c r="N2772" i="10"/>
  <c r="N2773" i="10"/>
  <c r="N2774" i="10"/>
  <c r="N2775" i="10"/>
  <c r="N2776" i="10"/>
  <c r="N2777" i="10"/>
  <c r="N2778" i="10"/>
  <c r="N2779" i="10"/>
  <c r="N2780" i="10"/>
  <c r="N2781" i="10"/>
  <c r="N2782" i="10"/>
  <c r="N2783" i="10"/>
  <c r="N2784" i="10"/>
  <c r="N2785" i="10"/>
  <c r="N2786" i="10"/>
  <c r="N2787" i="10"/>
  <c r="N2788" i="10"/>
  <c r="N2789" i="10"/>
  <c r="N2790" i="10"/>
  <c r="N2791" i="10"/>
  <c r="N2792" i="10"/>
  <c r="N2793" i="10"/>
  <c r="N2794" i="10"/>
  <c r="N2795" i="10"/>
  <c r="N2796" i="10"/>
  <c r="N2797" i="10"/>
  <c r="N2798" i="10"/>
  <c r="N2799" i="10"/>
  <c r="N2800" i="10"/>
  <c r="N2801" i="10"/>
  <c r="N2802" i="10"/>
  <c r="N2803" i="10"/>
  <c r="N2804" i="10"/>
  <c r="N2805" i="10"/>
  <c r="N2806" i="10"/>
  <c r="N2807" i="10"/>
  <c r="N2808" i="10"/>
  <c r="N2809" i="10"/>
  <c r="N2810" i="10"/>
  <c r="N2811" i="10"/>
  <c r="N2812" i="10"/>
  <c r="N2813" i="10"/>
  <c r="N2814" i="10"/>
  <c r="N2815" i="10"/>
  <c r="N2816" i="10"/>
  <c r="N2817" i="10"/>
  <c r="N2818" i="10"/>
  <c r="N2819" i="10"/>
  <c r="N2820" i="10"/>
  <c r="N2821" i="10"/>
  <c r="N2822" i="10"/>
  <c r="N2823" i="10"/>
  <c r="N2824" i="10"/>
  <c r="N2825" i="10"/>
  <c r="N2826" i="10"/>
  <c r="N2827" i="10"/>
  <c r="N2828" i="10"/>
  <c r="N2829" i="10"/>
  <c r="N2830" i="10"/>
  <c r="N2831" i="10"/>
  <c r="N2832" i="10"/>
  <c r="N2833" i="10"/>
  <c r="N2834" i="10"/>
  <c r="N2835" i="10"/>
  <c r="N2836" i="10"/>
  <c r="N2837" i="10"/>
  <c r="N2838" i="10"/>
  <c r="N2839" i="10"/>
  <c r="N2840" i="10"/>
  <c r="N2841" i="10"/>
  <c r="N2842" i="10"/>
  <c r="N2843" i="10"/>
  <c r="N2844" i="10"/>
  <c r="N2845" i="10"/>
  <c r="N2846" i="10"/>
  <c r="N2847" i="10"/>
  <c r="N2848" i="10"/>
  <c r="N2849" i="10"/>
  <c r="N2850" i="10"/>
  <c r="N2851" i="10"/>
  <c r="N2852" i="10"/>
  <c r="N2853" i="10"/>
  <c r="N2854" i="10"/>
  <c r="N2855" i="10"/>
  <c r="N2856" i="10"/>
  <c r="N2857" i="10"/>
  <c r="N2858" i="10"/>
  <c r="N2859" i="10"/>
  <c r="N2860" i="10"/>
  <c r="N2861" i="10"/>
  <c r="N2862" i="10"/>
  <c r="N2863" i="10"/>
  <c r="N2864" i="10"/>
  <c r="N2865" i="10"/>
  <c r="N2866" i="10"/>
  <c r="N2867" i="10"/>
  <c r="N2868" i="10"/>
  <c r="N2869" i="10"/>
  <c r="N2870" i="10"/>
  <c r="N2871" i="10"/>
  <c r="N2872" i="10"/>
  <c r="N2873" i="10"/>
  <c r="N2874" i="10"/>
  <c r="N2875" i="10"/>
  <c r="N2876" i="10"/>
  <c r="N2877" i="10"/>
  <c r="N2878" i="10"/>
  <c r="N2879" i="10"/>
  <c r="N2880" i="10"/>
  <c r="N2881" i="10"/>
  <c r="N2882" i="10"/>
  <c r="N2883" i="10"/>
  <c r="N2884" i="10"/>
  <c r="N2885" i="10"/>
  <c r="N2886" i="10"/>
  <c r="N2887" i="10"/>
  <c r="N2888" i="10"/>
  <c r="N2889" i="10"/>
  <c r="N2890" i="10"/>
  <c r="N2891" i="10"/>
  <c r="N2892" i="10"/>
  <c r="N2893" i="10"/>
  <c r="N2894" i="10"/>
  <c r="N2895" i="10"/>
  <c r="N2896" i="10"/>
  <c r="N2897" i="10"/>
  <c r="N2898" i="10"/>
  <c r="N2899" i="10"/>
  <c r="N2900" i="10"/>
  <c r="N2901" i="10"/>
  <c r="N2902" i="10"/>
  <c r="N2903" i="10"/>
  <c r="N2904" i="10"/>
  <c r="N2905" i="10"/>
  <c r="N2906" i="10"/>
  <c r="N2907" i="10"/>
  <c r="N2908" i="10"/>
  <c r="N2909" i="10"/>
  <c r="N2910" i="10"/>
  <c r="N2911" i="10"/>
  <c r="N2912" i="10"/>
  <c r="N2913" i="10"/>
  <c r="N2914" i="10"/>
  <c r="N2915" i="10"/>
  <c r="N2916" i="10"/>
  <c r="N2917" i="10"/>
  <c r="N2918" i="10"/>
  <c r="N2919" i="10"/>
  <c r="N2920" i="10"/>
  <c r="N2921" i="10"/>
  <c r="N2922" i="10"/>
  <c r="N2923" i="10"/>
  <c r="N2924" i="10"/>
  <c r="N2925" i="10"/>
  <c r="N2926" i="10"/>
  <c r="N2927" i="10"/>
  <c r="N2928" i="10"/>
  <c r="N2929" i="10"/>
  <c r="N2930" i="10"/>
  <c r="N2931" i="10"/>
  <c r="N2932" i="10"/>
  <c r="N2933" i="10"/>
  <c r="N2934" i="10"/>
  <c r="N2935" i="10"/>
  <c r="N2936" i="10"/>
  <c r="N2937" i="10"/>
  <c r="N2938" i="10"/>
  <c r="N2939" i="10"/>
  <c r="N2940" i="10"/>
  <c r="N2941" i="10"/>
  <c r="N2942" i="10"/>
  <c r="N2943" i="10"/>
  <c r="N2944" i="10"/>
  <c r="N2945" i="10"/>
  <c r="N2946" i="10"/>
  <c r="N2947" i="10"/>
  <c r="N2948" i="10"/>
  <c r="N2949" i="10"/>
  <c r="N2950" i="10"/>
  <c r="N2951" i="10"/>
  <c r="N2952" i="10"/>
  <c r="N2953" i="10"/>
  <c r="N2954" i="10"/>
  <c r="N2955" i="10"/>
  <c r="N2956" i="10"/>
  <c r="N2957" i="10"/>
  <c r="N2958" i="10"/>
  <c r="N2959" i="10"/>
  <c r="N2960" i="10"/>
  <c r="N2961" i="10"/>
  <c r="N2962" i="10"/>
  <c r="N2963" i="10"/>
  <c r="N2964" i="10"/>
  <c r="N2965" i="10"/>
  <c r="N2966" i="10"/>
  <c r="N2967" i="10"/>
  <c r="N2968" i="10"/>
  <c r="N2969" i="10"/>
  <c r="N2970" i="10"/>
  <c r="N2971" i="10"/>
  <c r="N2972" i="10"/>
  <c r="N2973" i="10"/>
  <c r="N2974" i="10"/>
  <c r="N2975" i="10"/>
  <c r="N2976" i="10"/>
  <c r="N2977" i="10"/>
  <c r="N2978" i="10"/>
  <c r="N2979" i="10"/>
  <c r="N2980" i="10"/>
  <c r="N2981" i="10"/>
  <c r="N2982" i="10"/>
  <c r="N2983" i="10"/>
  <c r="N2984" i="10"/>
  <c r="N2985" i="10"/>
  <c r="N2986" i="10"/>
  <c r="N2987" i="10"/>
  <c r="N2988" i="10"/>
  <c r="N2989" i="10"/>
  <c r="N2990" i="10"/>
  <c r="N2991" i="10"/>
  <c r="N2992" i="10"/>
  <c r="N2993" i="10"/>
  <c r="N2994" i="10"/>
  <c r="N2995" i="10"/>
  <c r="N2996" i="10"/>
  <c r="N2997" i="10"/>
  <c r="N2998" i="10"/>
  <c r="N2999" i="10"/>
  <c r="N3000" i="10"/>
  <c r="N3001" i="10"/>
  <c r="N3002" i="10"/>
  <c r="N3003" i="10"/>
  <c r="N3004" i="10"/>
  <c r="N3005" i="10"/>
  <c r="N3006" i="10"/>
  <c r="N3007" i="10"/>
  <c r="N3008" i="10"/>
  <c r="N3009" i="10"/>
  <c r="N3010" i="10"/>
  <c r="N3011" i="10"/>
  <c r="N3012" i="10"/>
  <c r="N3013" i="10"/>
  <c r="N3014" i="10"/>
  <c r="N3015" i="10"/>
  <c r="N3016" i="10"/>
  <c r="N3017" i="10"/>
  <c r="N3018" i="10"/>
  <c r="N3019" i="10"/>
  <c r="N3020" i="10"/>
  <c r="N3021" i="10"/>
  <c r="N3022" i="10"/>
  <c r="N3023" i="10"/>
  <c r="N3024" i="10"/>
  <c r="N3025" i="10"/>
  <c r="N3026" i="10"/>
  <c r="N3027" i="10"/>
  <c r="N3028" i="10"/>
  <c r="N3029" i="10"/>
  <c r="N3030" i="10"/>
  <c r="N3031" i="10"/>
  <c r="N3032" i="10"/>
  <c r="N3033" i="10"/>
  <c r="N3034" i="10"/>
  <c r="N3035" i="10"/>
  <c r="N3036" i="10"/>
  <c r="N3037" i="10"/>
  <c r="N3038" i="10"/>
  <c r="N3039" i="10"/>
  <c r="N3040" i="10"/>
  <c r="N3041" i="10"/>
  <c r="N3042" i="10"/>
  <c r="N3043" i="10"/>
  <c r="N3044" i="10"/>
  <c r="N3045" i="10"/>
  <c r="N3046" i="10"/>
  <c r="N3047" i="10"/>
  <c r="N3048" i="10"/>
  <c r="N3049" i="10"/>
  <c r="N3050" i="10"/>
  <c r="N3051" i="10"/>
  <c r="N3052" i="10"/>
  <c r="N3053" i="10"/>
  <c r="N3054" i="10"/>
  <c r="N3055" i="10"/>
  <c r="N3056" i="10"/>
  <c r="N3057" i="10"/>
  <c r="N3058" i="10"/>
  <c r="N3059" i="10"/>
  <c r="N3060" i="10"/>
  <c r="N3061" i="10"/>
  <c r="N3062" i="10"/>
  <c r="N3063" i="10"/>
  <c r="N3064" i="10"/>
  <c r="N3065" i="10"/>
  <c r="N3066" i="10"/>
  <c r="N3067" i="10"/>
  <c r="N3068" i="10"/>
  <c r="N3069" i="10"/>
  <c r="N3070" i="10"/>
  <c r="N3071" i="10"/>
  <c r="N3072" i="10"/>
  <c r="N3073" i="10"/>
  <c r="N3074" i="10"/>
  <c r="N3075" i="10"/>
  <c r="N3076" i="10"/>
  <c r="N3077" i="10"/>
  <c r="N3078" i="10"/>
  <c r="N3079" i="10"/>
  <c r="N3080" i="10"/>
  <c r="N3081" i="10"/>
  <c r="N3082" i="10"/>
  <c r="N3083" i="10"/>
  <c r="N3084" i="10"/>
  <c r="N3085" i="10"/>
  <c r="N3086" i="10"/>
  <c r="N3087" i="10"/>
  <c r="N3088" i="10"/>
  <c r="N3089" i="10"/>
  <c r="N3090" i="10"/>
  <c r="N3091" i="10"/>
  <c r="N3092" i="10"/>
  <c r="N3093" i="10"/>
  <c r="N3094" i="10"/>
  <c r="N3095" i="10"/>
  <c r="N3096" i="10"/>
  <c r="N3097" i="10"/>
  <c r="N3098" i="10"/>
  <c r="N3099" i="10"/>
  <c r="N3100" i="10"/>
  <c r="N3101" i="10"/>
  <c r="N3102" i="10"/>
  <c r="N3103" i="10"/>
  <c r="N3104" i="10"/>
  <c r="N3105" i="10"/>
  <c r="N3106" i="10"/>
  <c r="N3107" i="10"/>
  <c r="N3108" i="10"/>
  <c r="N3109" i="10"/>
  <c r="N3110" i="10"/>
  <c r="N3111" i="10"/>
  <c r="N3112" i="10"/>
  <c r="N3113" i="10"/>
  <c r="N3114" i="10"/>
  <c r="N3115" i="10"/>
  <c r="N3116" i="10"/>
  <c r="N3117" i="10"/>
  <c r="N3118" i="10"/>
  <c r="N3119" i="10"/>
  <c r="N3120" i="10"/>
  <c r="N3121" i="10"/>
  <c r="N3122" i="10"/>
  <c r="N3123" i="10"/>
  <c r="N3124" i="10"/>
  <c r="N3125" i="10"/>
  <c r="N3126" i="10"/>
  <c r="N3127" i="10"/>
  <c r="N3128" i="10"/>
  <c r="N3129" i="10"/>
  <c r="N3130" i="10"/>
  <c r="N3131" i="10"/>
  <c r="N3132" i="10"/>
  <c r="N3133" i="10"/>
  <c r="N3134" i="10"/>
  <c r="N3135" i="10"/>
  <c r="N3136" i="10"/>
  <c r="N3137" i="10"/>
  <c r="N3138" i="10"/>
  <c r="N3139" i="10"/>
  <c r="N3140" i="10"/>
  <c r="N3141" i="10"/>
  <c r="N3142" i="10"/>
  <c r="N3143" i="10"/>
  <c r="N3144" i="10"/>
  <c r="N3145" i="10"/>
  <c r="N3146" i="10"/>
  <c r="N3147" i="10"/>
  <c r="N3148" i="10"/>
  <c r="N3149" i="10"/>
  <c r="N3150" i="10"/>
  <c r="N3151" i="10"/>
  <c r="N3152" i="10"/>
  <c r="N3153" i="10"/>
  <c r="N3154" i="10"/>
  <c r="N3155" i="10"/>
  <c r="N3156" i="10"/>
  <c r="N3157" i="10"/>
  <c r="N3158" i="10"/>
  <c r="N3159" i="10"/>
  <c r="N3160" i="10"/>
  <c r="N3161" i="10"/>
  <c r="N3162" i="10"/>
  <c r="N3163" i="10"/>
  <c r="N3164" i="10"/>
  <c r="N3165" i="10"/>
  <c r="N3166" i="10"/>
  <c r="N3167" i="10"/>
  <c r="N3168" i="10"/>
  <c r="N3169" i="10"/>
  <c r="N3170" i="10"/>
  <c r="N3171" i="10"/>
  <c r="N3172" i="10"/>
  <c r="N3173" i="10"/>
  <c r="N3174" i="10"/>
  <c r="N3175" i="10"/>
  <c r="N3176" i="10"/>
  <c r="N3177" i="10"/>
  <c r="N3178" i="10"/>
  <c r="N3179" i="10"/>
  <c r="N3180" i="10"/>
  <c r="N3181" i="10"/>
  <c r="N3182" i="10"/>
  <c r="N3183" i="10"/>
  <c r="N3184" i="10"/>
  <c r="N3185" i="10"/>
  <c r="N3186" i="10"/>
  <c r="N3187" i="10"/>
  <c r="N3188" i="10"/>
  <c r="N3189" i="10"/>
  <c r="N3190" i="10"/>
  <c r="N3191" i="10"/>
  <c r="N3192" i="10"/>
  <c r="N3193" i="10"/>
  <c r="N3194" i="10"/>
  <c r="N3195" i="10"/>
  <c r="N3196" i="10"/>
  <c r="N3197" i="10"/>
  <c r="N3198" i="10"/>
  <c r="N3199" i="10"/>
  <c r="N3200" i="10"/>
  <c r="N3201" i="10"/>
  <c r="N3202" i="10"/>
  <c r="N3203" i="10"/>
  <c r="N3204" i="10"/>
  <c r="N3205" i="10"/>
  <c r="N3206" i="10"/>
  <c r="N3207" i="10"/>
  <c r="N3208" i="10"/>
  <c r="N3209" i="10"/>
  <c r="N3210" i="10"/>
  <c r="N3211" i="10"/>
  <c r="N3212" i="10"/>
  <c r="N3213" i="10"/>
  <c r="N3214" i="10"/>
  <c r="N3215" i="10"/>
  <c r="N3216" i="10"/>
  <c r="N3217" i="10"/>
  <c r="N3218" i="10"/>
  <c r="N3219" i="10"/>
  <c r="N3220" i="10"/>
  <c r="N3221" i="10"/>
  <c r="N3222" i="10"/>
  <c r="N3223" i="10"/>
  <c r="N3224" i="10"/>
  <c r="N3225" i="10"/>
  <c r="N3226" i="10"/>
  <c r="N3227" i="10"/>
  <c r="N3228" i="10"/>
  <c r="N3229" i="10"/>
  <c r="N3230" i="10"/>
  <c r="N3231" i="10"/>
  <c r="N3232" i="10"/>
  <c r="N3233" i="10"/>
  <c r="N3234" i="10"/>
  <c r="N3235" i="10"/>
  <c r="N3236" i="10"/>
  <c r="N3237" i="10"/>
  <c r="N3238" i="10"/>
  <c r="N3239" i="10"/>
  <c r="N3240" i="10"/>
  <c r="N3241" i="10"/>
  <c r="N3242" i="10"/>
  <c r="N3243" i="10"/>
  <c r="N3244" i="10"/>
  <c r="N3245" i="10"/>
  <c r="N3246" i="10"/>
  <c r="N3247" i="10"/>
  <c r="N3248" i="10"/>
  <c r="N3249" i="10"/>
  <c r="N3250" i="10"/>
  <c r="N3251" i="10"/>
  <c r="N3252" i="10"/>
  <c r="N3253" i="10"/>
  <c r="N3254" i="10"/>
  <c r="N3255" i="10"/>
  <c r="N3256" i="10"/>
  <c r="N3257" i="10"/>
  <c r="N3258" i="10"/>
  <c r="N3259" i="10"/>
  <c r="N3260" i="10"/>
  <c r="N3261" i="10"/>
  <c r="N3262" i="10"/>
  <c r="N3263" i="10"/>
  <c r="N3264" i="10"/>
  <c r="N3265" i="10"/>
  <c r="N3266" i="10"/>
  <c r="N3267" i="10"/>
  <c r="N3268" i="10"/>
  <c r="N3269" i="10"/>
  <c r="N3270" i="10"/>
  <c r="N3271" i="10"/>
  <c r="N3272" i="10"/>
  <c r="N3273" i="10"/>
  <c r="N3274" i="10"/>
  <c r="N3275" i="10"/>
  <c r="N3276" i="10"/>
  <c r="N3277" i="10"/>
  <c r="N3278" i="10"/>
  <c r="N3279" i="10"/>
  <c r="N3280" i="10"/>
  <c r="N3281" i="10"/>
  <c r="N3282" i="10"/>
  <c r="N3283" i="10"/>
  <c r="N3284" i="10"/>
  <c r="N3285" i="10"/>
  <c r="N3286" i="10"/>
  <c r="N3287" i="10"/>
  <c r="N3288" i="10"/>
  <c r="N3289" i="10"/>
  <c r="N3290" i="10"/>
  <c r="N3291" i="10"/>
  <c r="N3292" i="10"/>
  <c r="N3293" i="10"/>
  <c r="N3294" i="10"/>
  <c r="N3295" i="10"/>
  <c r="N3296" i="10"/>
  <c r="N3297" i="10"/>
  <c r="N3298" i="10"/>
  <c r="N3299" i="10"/>
  <c r="N3300" i="10"/>
  <c r="N3301" i="10"/>
  <c r="N3302" i="10"/>
  <c r="N3303" i="10"/>
  <c r="N3304" i="10"/>
  <c r="N3305" i="10"/>
  <c r="N3306" i="10"/>
  <c r="N3307" i="10"/>
  <c r="N3308" i="10"/>
  <c r="N3309" i="10"/>
  <c r="N3310" i="10"/>
  <c r="N3311" i="10"/>
  <c r="N3312" i="10"/>
  <c r="N3313" i="10"/>
  <c r="N3314" i="10"/>
  <c r="N3315" i="10"/>
  <c r="N3316" i="10"/>
  <c r="N3317" i="10"/>
  <c r="N3318" i="10"/>
  <c r="N3319" i="10"/>
  <c r="N3320" i="10"/>
  <c r="N3321" i="10"/>
  <c r="N3322" i="10"/>
  <c r="N3323" i="10"/>
  <c r="N3324" i="10"/>
  <c r="N3325" i="10"/>
  <c r="N3326" i="10"/>
  <c r="N3327" i="10"/>
  <c r="N3328" i="10"/>
  <c r="N3329" i="10"/>
  <c r="N3330" i="10"/>
  <c r="N3331" i="10"/>
  <c r="N3332" i="10"/>
  <c r="N3333" i="10"/>
  <c r="N3334" i="10"/>
  <c r="N3335" i="10"/>
  <c r="N3336" i="10"/>
  <c r="N3337" i="10"/>
  <c r="N3338" i="10"/>
  <c r="N3339" i="10"/>
  <c r="N3340" i="10"/>
  <c r="N3341" i="10"/>
  <c r="N3342" i="10"/>
  <c r="N3343" i="10"/>
  <c r="N3344" i="10"/>
  <c r="N3345" i="10"/>
  <c r="N3346" i="10"/>
  <c r="N3347" i="10"/>
  <c r="N3348" i="10"/>
  <c r="N3349" i="10"/>
  <c r="N3350" i="10"/>
  <c r="N3351" i="10"/>
  <c r="N3352" i="10"/>
  <c r="N3353" i="10"/>
  <c r="N3354" i="10"/>
  <c r="N3355" i="10"/>
  <c r="N3356" i="10"/>
  <c r="N3357" i="10"/>
  <c r="N3358" i="10"/>
  <c r="N3359" i="10"/>
  <c r="N3360" i="10"/>
  <c r="N3361" i="10"/>
  <c r="N3362" i="10"/>
  <c r="N3363" i="10"/>
  <c r="N3364" i="10"/>
  <c r="N3365" i="10"/>
  <c r="N3366" i="10"/>
  <c r="N3367" i="10"/>
  <c r="N3368" i="10"/>
  <c r="N3369" i="10"/>
  <c r="N3370" i="10"/>
  <c r="N3371" i="10"/>
  <c r="N3372" i="10"/>
  <c r="N3373" i="10"/>
  <c r="N3374" i="10"/>
  <c r="N3375" i="10"/>
  <c r="N3376" i="10"/>
  <c r="N3377" i="10"/>
  <c r="N3378" i="10"/>
  <c r="N3379" i="10"/>
  <c r="N3380" i="10"/>
  <c r="N3381" i="10"/>
  <c r="N3382" i="10"/>
  <c r="N3383" i="10"/>
  <c r="N3384" i="10"/>
  <c r="N3385" i="10"/>
  <c r="N3386" i="10"/>
  <c r="N3387" i="10"/>
  <c r="N3388" i="10"/>
  <c r="N3389" i="10"/>
  <c r="N3390" i="10"/>
  <c r="N3391" i="10"/>
  <c r="N3392" i="10"/>
  <c r="N3393" i="10"/>
  <c r="N3394" i="10"/>
  <c r="N3395" i="10"/>
  <c r="N3396" i="10"/>
  <c r="N3397" i="10"/>
  <c r="N3398" i="10"/>
  <c r="N3399" i="10"/>
  <c r="N3400" i="10"/>
  <c r="N3401" i="10"/>
  <c r="N3402" i="10"/>
  <c r="N3403" i="10"/>
  <c r="N3404" i="10"/>
  <c r="N3405" i="10"/>
  <c r="N3406" i="10"/>
  <c r="N3407" i="10"/>
  <c r="N3408" i="10"/>
  <c r="N3409" i="10"/>
  <c r="N3410" i="10"/>
  <c r="N3411" i="10"/>
  <c r="N3412" i="10"/>
  <c r="N3413" i="10"/>
  <c r="N3414" i="10"/>
  <c r="N3415" i="10"/>
  <c r="N3416" i="10"/>
  <c r="N3417" i="10"/>
  <c r="N3418" i="10"/>
  <c r="N3419" i="10"/>
  <c r="N3420" i="10"/>
  <c r="N3421" i="10"/>
  <c r="N3422" i="10"/>
  <c r="N3423" i="10"/>
  <c r="N3424" i="10"/>
  <c r="N3425" i="10"/>
  <c r="N3426" i="10"/>
  <c r="N3427" i="10"/>
  <c r="N3428" i="10"/>
  <c r="N3429" i="10"/>
  <c r="N3430" i="10"/>
  <c r="N3431" i="10"/>
  <c r="N3432" i="10"/>
  <c r="N3433" i="10"/>
  <c r="N3434" i="10"/>
  <c r="N3435" i="10"/>
  <c r="N3436" i="10"/>
  <c r="N3437" i="10"/>
  <c r="N3438" i="10"/>
  <c r="N3439" i="10"/>
  <c r="N3440" i="10"/>
  <c r="N3441" i="10"/>
  <c r="N3442" i="10"/>
  <c r="N3443" i="10"/>
  <c r="N3444" i="10"/>
  <c r="N3445" i="10"/>
  <c r="N3446" i="10"/>
  <c r="N3447" i="10"/>
  <c r="N3448" i="10"/>
  <c r="N3449" i="10"/>
  <c r="N3450" i="10"/>
  <c r="N3451" i="10"/>
  <c r="N3452" i="10"/>
  <c r="N3453" i="10"/>
  <c r="N3454" i="10"/>
  <c r="N3455" i="10"/>
  <c r="N3456" i="10"/>
  <c r="N3457" i="10"/>
  <c r="N3458" i="10"/>
  <c r="N3459" i="10"/>
  <c r="N3460" i="10"/>
  <c r="N3461" i="10"/>
  <c r="N3462" i="10"/>
  <c r="N3463" i="10"/>
  <c r="N3464" i="10"/>
  <c r="N3465" i="10"/>
  <c r="N3466" i="10"/>
  <c r="N3467" i="10"/>
  <c r="N3468" i="10"/>
  <c r="N3469" i="10"/>
  <c r="N3470" i="10"/>
  <c r="N3471" i="10"/>
  <c r="N3472" i="10"/>
  <c r="N3473" i="10"/>
  <c r="N3474" i="10"/>
  <c r="N3475" i="10"/>
  <c r="N3476" i="10"/>
  <c r="N3477" i="10"/>
  <c r="N3478" i="10"/>
  <c r="N3479" i="10"/>
  <c r="N3480" i="10"/>
  <c r="N3481" i="10"/>
  <c r="N3482" i="10"/>
  <c r="N3483" i="10"/>
  <c r="N3484" i="10"/>
  <c r="N3485" i="10"/>
  <c r="N3486" i="10"/>
  <c r="N3487" i="10"/>
  <c r="N3488" i="10"/>
  <c r="N3489" i="10"/>
  <c r="N3490" i="10"/>
  <c r="N3491" i="10"/>
  <c r="N3492" i="10"/>
  <c r="N3493" i="10"/>
  <c r="N3494" i="10"/>
  <c r="N3495" i="10"/>
  <c r="N3496" i="10"/>
  <c r="N3497" i="10"/>
  <c r="N3498" i="10"/>
  <c r="N3499" i="10"/>
  <c r="N3500" i="10"/>
  <c r="N3501" i="10"/>
  <c r="N3502" i="10"/>
  <c r="N3503" i="10"/>
  <c r="N3504" i="10"/>
  <c r="N3505" i="10"/>
  <c r="N3506" i="10"/>
  <c r="N3507" i="10"/>
  <c r="N3508" i="10"/>
  <c r="N3509" i="10"/>
  <c r="N3510" i="10"/>
  <c r="N3511" i="10"/>
  <c r="N3512" i="10"/>
  <c r="N3513" i="10"/>
  <c r="N3514" i="10"/>
  <c r="N3515" i="10"/>
  <c r="N3516" i="10"/>
  <c r="N3517" i="10"/>
  <c r="N3518" i="10"/>
  <c r="N3519" i="10"/>
  <c r="N3520" i="10"/>
  <c r="N3521" i="10"/>
  <c r="N3522" i="10"/>
  <c r="N3523" i="10"/>
  <c r="N3524" i="10"/>
  <c r="N3525" i="10"/>
  <c r="N3526" i="10"/>
  <c r="N3527" i="10"/>
  <c r="N3528" i="10"/>
  <c r="N3529" i="10"/>
  <c r="N3530" i="10"/>
  <c r="N3531" i="10"/>
  <c r="N3532" i="10"/>
  <c r="N3533" i="10"/>
  <c r="N3534" i="10"/>
  <c r="N3535" i="10"/>
  <c r="N3536" i="10"/>
  <c r="N3537" i="10"/>
  <c r="N3538" i="10"/>
  <c r="N3539" i="10"/>
  <c r="N3540" i="10"/>
  <c r="N3541" i="10"/>
  <c r="N3542" i="10"/>
  <c r="N3543" i="10"/>
  <c r="N3544" i="10"/>
  <c r="N3545" i="10"/>
  <c r="N3546" i="10"/>
  <c r="N3547" i="10"/>
  <c r="N3548" i="10"/>
  <c r="N3549" i="10"/>
  <c r="N3550" i="10"/>
  <c r="N3551" i="10"/>
  <c r="N3552" i="10"/>
  <c r="N3553" i="10"/>
  <c r="N3554" i="10"/>
  <c r="N3555" i="10"/>
  <c r="N3556" i="10"/>
  <c r="N3557" i="10"/>
  <c r="N3558" i="10"/>
  <c r="N3559" i="10"/>
  <c r="N3560" i="10"/>
  <c r="N3561" i="10"/>
  <c r="N3562" i="10"/>
  <c r="N3563" i="10"/>
  <c r="N3564" i="10"/>
  <c r="N3565" i="10"/>
  <c r="N3566" i="10"/>
  <c r="N3567" i="10"/>
  <c r="N3568" i="10"/>
  <c r="N3569" i="10"/>
  <c r="N3570" i="10"/>
  <c r="N3571" i="10"/>
  <c r="N3572" i="10"/>
  <c r="N3573" i="10"/>
  <c r="N3574" i="10"/>
  <c r="N3575" i="10"/>
  <c r="N3576" i="10"/>
  <c r="N3577" i="10"/>
  <c r="N3578" i="10"/>
  <c r="N3579" i="10"/>
  <c r="N3580" i="10"/>
  <c r="N3581" i="10"/>
  <c r="N3582" i="10"/>
  <c r="N3583" i="10"/>
  <c r="N3584" i="10"/>
  <c r="N3585" i="10"/>
  <c r="N3586" i="10"/>
  <c r="N3587" i="10"/>
  <c r="N3588" i="10"/>
  <c r="N3589" i="10"/>
  <c r="N3590" i="10"/>
  <c r="N3591" i="10"/>
  <c r="N3592" i="10"/>
  <c r="N3593" i="10"/>
  <c r="N3594" i="10"/>
  <c r="N3595" i="10"/>
  <c r="N3596" i="10"/>
  <c r="N3597" i="10"/>
  <c r="N3598" i="10"/>
  <c r="N3599" i="10"/>
  <c r="N3600" i="10"/>
  <c r="N3601" i="10"/>
  <c r="N3602" i="10"/>
  <c r="N3603" i="10"/>
  <c r="N3604" i="10"/>
  <c r="N3605" i="10"/>
  <c r="N3606" i="10"/>
  <c r="N3607" i="10"/>
  <c r="N3608" i="10"/>
  <c r="N3609" i="10"/>
  <c r="N3610" i="10"/>
  <c r="N3611" i="10"/>
  <c r="N3612" i="10"/>
  <c r="N3613" i="10"/>
  <c r="N3614" i="10"/>
  <c r="N3615" i="10"/>
  <c r="N3616" i="10"/>
  <c r="N3617" i="10"/>
  <c r="N3618" i="10"/>
  <c r="N3619" i="10"/>
  <c r="N3620" i="10"/>
  <c r="N3621" i="10"/>
  <c r="N3622" i="10"/>
  <c r="N3623" i="10"/>
  <c r="N3624" i="10"/>
  <c r="N3625" i="10"/>
  <c r="N3626" i="10"/>
  <c r="N3627" i="10"/>
  <c r="N3628" i="10"/>
  <c r="N3629" i="10"/>
  <c r="N3630" i="10"/>
  <c r="N3631" i="10"/>
  <c r="N3632" i="10"/>
  <c r="N3633" i="10"/>
  <c r="N3634" i="10"/>
  <c r="N3635" i="10"/>
  <c r="N3636" i="10"/>
  <c r="N3637" i="10"/>
  <c r="N3638" i="10"/>
  <c r="N3639" i="10"/>
  <c r="N3640" i="10"/>
  <c r="N3641" i="10"/>
  <c r="N3642" i="10"/>
  <c r="N3643" i="10"/>
  <c r="N3644" i="10"/>
  <c r="N3645" i="10"/>
  <c r="N3646" i="10"/>
  <c r="N3647" i="10"/>
  <c r="N3648" i="10"/>
  <c r="N3649" i="10"/>
  <c r="N3650" i="10"/>
  <c r="N3651" i="10"/>
  <c r="N3652" i="10"/>
  <c r="N3653" i="10"/>
  <c r="N3654" i="10"/>
  <c r="N3655" i="10"/>
  <c r="N3656" i="10"/>
  <c r="N3657" i="10"/>
  <c r="N3658" i="10"/>
  <c r="N3659" i="10"/>
  <c r="N3660" i="10"/>
  <c r="N3661" i="10"/>
  <c r="N3662" i="10"/>
  <c r="N3663" i="10"/>
  <c r="N3664" i="10"/>
  <c r="N3665" i="10"/>
  <c r="N3666" i="10"/>
  <c r="N3667" i="10"/>
  <c r="N3668" i="10"/>
  <c r="N3669" i="10"/>
  <c r="N3670" i="10"/>
  <c r="N3671" i="10"/>
  <c r="N3672" i="10"/>
  <c r="N3673" i="10"/>
  <c r="N3674" i="10"/>
  <c r="N3675" i="10"/>
  <c r="N3676" i="10"/>
  <c r="N3677" i="10"/>
  <c r="N3678" i="10"/>
  <c r="N3679" i="10"/>
  <c r="N3680" i="10"/>
  <c r="N3681" i="10"/>
  <c r="N3682" i="10"/>
  <c r="N3683" i="10"/>
  <c r="N3684" i="10"/>
  <c r="N3685" i="10"/>
  <c r="N3686" i="10"/>
  <c r="N3687" i="10"/>
  <c r="N3688" i="10"/>
  <c r="N3689" i="10"/>
  <c r="N3690" i="10"/>
  <c r="N3691" i="10"/>
  <c r="N3692" i="10"/>
  <c r="N3693" i="10"/>
  <c r="N3694" i="10"/>
  <c r="N3695" i="10"/>
  <c r="N3696" i="10"/>
  <c r="N3697" i="10"/>
  <c r="N3698" i="10"/>
  <c r="N3699" i="10"/>
  <c r="N3700" i="10"/>
  <c r="N3701" i="10"/>
  <c r="N3702" i="10"/>
  <c r="N3703" i="10"/>
  <c r="N3704" i="10"/>
  <c r="N3705" i="10"/>
  <c r="N3706" i="10"/>
  <c r="N3707" i="10"/>
  <c r="N3708" i="10"/>
  <c r="N3709" i="10"/>
  <c r="N3710" i="10"/>
  <c r="N3711" i="10"/>
  <c r="N3712" i="10"/>
  <c r="N3713" i="10"/>
  <c r="N3714" i="10"/>
  <c r="N3715" i="10"/>
  <c r="N3716" i="10"/>
  <c r="N3717" i="10"/>
  <c r="N3718" i="10"/>
  <c r="N3719" i="10"/>
  <c r="N3720" i="10"/>
  <c r="N3721" i="10"/>
  <c r="N3722" i="10"/>
  <c r="N3723" i="10"/>
  <c r="N3724" i="10"/>
  <c r="N3725" i="10"/>
  <c r="N3726" i="10"/>
  <c r="N3727" i="10"/>
  <c r="N3728" i="10"/>
  <c r="N3729" i="10"/>
  <c r="N3730" i="10"/>
  <c r="N3731" i="10"/>
  <c r="N3732" i="10"/>
  <c r="N3733" i="10"/>
  <c r="N3734" i="10"/>
  <c r="N3735" i="10"/>
  <c r="N3736" i="10"/>
  <c r="N3737" i="10"/>
  <c r="N3738" i="10"/>
  <c r="N3739" i="10"/>
  <c r="N3740" i="10"/>
  <c r="N3741" i="10"/>
  <c r="N3742" i="10"/>
  <c r="N3743" i="10"/>
  <c r="N3744" i="10"/>
  <c r="N3745" i="10"/>
  <c r="N3746" i="10"/>
  <c r="N3747" i="10"/>
  <c r="N3748" i="10"/>
  <c r="N3749" i="10"/>
  <c r="N3750" i="10"/>
  <c r="N3751" i="10"/>
  <c r="N3752" i="10"/>
  <c r="N3753" i="10"/>
  <c r="N3754" i="10"/>
  <c r="N3755" i="10"/>
  <c r="N3756" i="10"/>
  <c r="N3757" i="10"/>
  <c r="N3758" i="10"/>
  <c r="N3759" i="10"/>
  <c r="N3760" i="10"/>
  <c r="N3761" i="10"/>
  <c r="N3762" i="10"/>
  <c r="N3763" i="10"/>
  <c r="N3764" i="10"/>
  <c r="N3765" i="10"/>
  <c r="N3766" i="10"/>
  <c r="N3767" i="10"/>
  <c r="N3768" i="10"/>
  <c r="N3769" i="10"/>
  <c r="N3770" i="10"/>
  <c r="N3771" i="10"/>
  <c r="N3772" i="10"/>
  <c r="N3773" i="10"/>
  <c r="N3774" i="10"/>
  <c r="N3775" i="10"/>
  <c r="N3776" i="10"/>
  <c r="N3777" i="10"/>
  <c r="N3778" i="10"/>
  <c r="N3779" i="10"/>
  <c r="N3780" i="10"/>
  <c r="N3781" i="10"/>
  <c r="N3782" i="10"/>
  <c r="N3783" i="10"/>
  <c r="N3784" i="10"/>
  <c r="N3785" i="10"/>
  <c r="N3786" i="10"/>
  <c r="N3787" i="10"/>
  <c r="N3788" i="10"/>
  <c r="N3789" i="10"/>
  <c r="N3790" i="10"/>
  <c r="N3791" i="10"/>
  <c r="N3792" i="10"/>
  <c r="N3793" i="10"/>
  <c r="N3794" i="10"/>
  <c r="N3795" i="10"/>
  <c r="N3796" i="10"/>
  <c r="N3797" i="10"/>
  <c r="N3798" i="10"/>
  <c r="N3799" i="10"/>
  <c r="N3800" i="10"/>
  <c r="N3801" i="10"/>
  <c r="N3802" i="10"/>
  <c r="N3803" i="10"/>
  <c r="N3804" i="10"/>
  <c r="N3805" i="10"/>
  <c r="N3806" i="10"/>
  <c r="N3807" i="10"/>
  <c r="N3808" i="10"/>
  <c r="N3809" i="10"/>
  <c r="N3810" i="10"/>
  <c r="N3811" i="10"/>
  <c r="N3812" i="10"/>
  <c r="N3813" i="10"/>
  <c r="N3814" i="10"/>
  <c r="N3815" i="10"/>
  <c r="N3816" i="10"/>
  <c r="N3817" i="10"/>
  <c r="N3818" i="10"/>
  <c r="N3819" i="10"/>
  <c r="N3820" i="10"/>
  <c r="N3821" i="10"/>
  <c r="N3822" i="10"/>
  <c r="N3823" i="10"/>
  <c r="N3824" i="10"/>
  <c r="N3825" i="10"/>
  <c r="N3826" i="10"/>
  <c r="N3827" i="10"/>
  <c r="N3828" i="10"/>
  <c r="N3829" i="10"/>
  <c r="N3830" i="10"/>
  <c r="N3831" i="10"/>
  <c r="N3832" i="10"/>
  <c r="N3833" i="10"/>
  <c r="N3834" i="10"/>
  <c r="N3835" i="10"/>
  <c r="N3836" i="10"/>
  <c r="N3837" i="10"/>
  <c r="N3838" i="10"/>
  <c r="N3839" i="10"/>
  <c r="N3840" i="10"/>
  <c r="N3841" i="10"/>
  <c r="N3842" i="10"/>
  <c r="N3843" i="10"/>
  <c r="N3844" i="10"/>
  <c r="N3845" i="10"/>
  <c r="N3846" i="10"/>
  <c r="N3847" i="10"/>
  <c r="N3848" i="10"/>
  <c r="N3849" i="10"/>
  <c r="N3850" i="10"/>
  <c r="N3851" i="10"/>
  <c r="N3852" i="10"/>
  <c r="N3853" i="10"/>
  <c r="N3854" i="10"/>
  <c r="N3855" i="10"/>
  <c r="N3856" i="10"/>
  <c r="N3857" i="10"/>
  <c r="N3858" i="10"/>
  <c r="N3859" i="10"/>
  <c r="N3860" i="10"/>
  <c r="N3861" i="10"/>
  <c r="N3862" i="10"/>
  <c r="N3863" i="10"/>
  <c r="N3864" i="10"/>
  <c r="N3865" i="10"/>
  <c r="N3866" i="10"/>
  <c r="N3867" i="10"/>
  <c r="N3868" i="10"/>
  <c r="N3869" i="10"/>
  <c r="N3870" i="10"/>
  <c r="N3871" i="10"/>
  <c r="N3872" i="10"/>
  <c r="N3873" i="10"/>
  <c r="N3874" i="10"/>
  <c r="N3875" i="10"/>
  <c r="N3876" i="10"/>
  <c r="N3877" i="10"/>
  <c r="N3878" i="10"/>
  <c r="N3879" i="10"/>
  <c r="N3880" i="10"/>
  <c r="N3881" i="10"/>
  <c r="N3882" i="10"/>
  <c r="N3883" i="10"/>
  <c r="N3884" i="10"/>
  <c r="N3885" i="10"/>
  <c r="N3886" i="10"/>
  <c r="N3887" i="10"/>
  <c r="N3888" i="10"/>
  <c r="N3889" i="10"/>
  <c r="N3890" i="10"/>
  <c r="N3891" i="10"/>
  <c r="N3892" i="10"/>
  <c r="N3893" i="10"/>
  <c r="N3894" i="10"/>
  <c r="N3895" i="10"/>
  <c r="N3896" i="10"/>
  <c r="N3897" i="10"/>
  <c r="N3898" i="10"/>
  <c r="N3899" i="10"/>
  <c r="N3900" i="10"/>
  <c r="N3901" i="10"/>
  <c r="N3902" i="10"/>
  <c r="N3903" i="10"/>
  <c r="N3904" i="10"/>
  <c r="N3905" i="10"/>
  <c r="N3906" i="10"/>
  <c r="N3907" i="10"/>
  <c r="N3908" i="10"/>
  <c r="N3909" i="10"/>
  <c r="N3910" i="10"/>
  <c r="N3911" i="10"/>
  <c r="N3912" i="10"/>
  <c r="N3913" i="10"/>
  <c r="N3914" i="10"/>
  <c r="N3915" i="10"/>
  <c r="N3916" i="10"/>
  <c r="N3917" i="10"/>
  <c r="N3918" i="10"/>
  <c r="N3919" i="10"/>
  <c r="N3920" i="10"/>
  <c r="N3921" i="10"/>
  <c r="N3922" i="10"/>
  <c r="N3923" i="10"/>
  <c r="N3924" i="10"/>
  <c r="N3925" i="10"/>
  <c r="N3926" i="10"/>
  <c r="N3927" i="10"/>
  <c r="N3928" i="10"/>
  <c r="N3929" i="10"/>
  <c r="N3930" i="10"/>
  <c r="N3931" i="10"/>
  <c r="N3932" i="10"/>
  <c r="N3933" i="10"/>
  <c r="N3934" i="10"/>
  <c r="N3935" i="10"/>
  <c r="N3936" i="10"/>
  <c r="N3937" i="10"/>
  <c r="N3938" i="10"/>
  <c r="N3939" i="10"/>
  <c r="N3940" i="10"/>
  <c r="N3941" i="10"/>
  <c r="N3942" i="10"/>
  <c r="N3943" i="10"/>
  <c r="N3944" i="10"/>
  <c r="N3945" i="10"/>
  <c r="N3946" i="10"/>
  <c r="N3947" i="10"/>
  <c r="N3948" i="10"/>
  <c r="N3949" i="10"/>
  <c r="N3950" i="10"/>
  <c r="N3951" i="10"/>
  <c r="N3952" i="10"/>
  <c r="N3953" i="10"/>
  <c r="N3954" i="10"/>
  <c r="N3955" i="10"/>
  <c r="N3956" i="10"/>
  <c r="N3957" i="10"/>
  <c r="N3958" i="10"/>
  <c r="N3959" i="10"/>
  <c r="N3960" i="10"/>
  <c r="N3961" i="10"/>
  <c r="N3962" i="10"/>
  <c r="N3963" i="10"/>
  <c r="N3964" i="10"/>
  <c r="N3965" i="10"/>
  <c r="N3966" i="10"/>
  <c r="N3967" i="10"/>
  <c r="N3968" i="10"/>
  <c r="N3969" i="10"/>
  <c r="N3970" i="10"/>
  <c r="N3971" i="10"/>
  <c r="N3972" i="10"/>
  <c r="N3973" i="10"/>
  <c r="N3974" i="10"/>
  <c r="N3975" i="10"/>
  <c r="N3976" i="10"/>
  <c r="N3977" i="10"/>
  <c r="N3978" i="10"/>
  <c r="N3979" i="10"/>
  <c r="N3980" i="10"/>
  <c r="N3981" i="10"/>
  <c r="N3982" i="10"/>
  <c r="N3983" i="10"/>
  <c r="N3984" i="10"/>
  <c r="N3985" i="10"/>
  <c r="N3986" i="10"/>
  <c r="N3987" i="10"/>
  <c r="N3988" i="10"/>
  <c r="N3989" i="10"/>
  <c r="N3990" i="10"/>
  <c r="N3991" i="10"/>
  <c r="N3992" i="10"/>
  <c r="N3993" i="10"/>
  <c r="N3994" i="10"/>
  <c r="N3995" i="10"/>
  <c r="N3996" i="10"/>
  <c r="N3997" i="10"/>
  <c r="N3998" i="10"/>
  <c r="N3999" i="10"/>
  <c r="N4000" i="10"/>
  <c r="N4001" i="10"/>
  <c r="N4002" i="10"/>
  <c r="N4003" i="10"/>
  <c r="N4004" i="10"/>
  <c r="N4005" i="10"/>
  <c r="N4006" i="10"/>
  <c r="N4007" i="10"/>
  <c r="N4008" i="10"/>
  <c r="N4009" i="10"/>
  <c r="N4010" i="10"/>
  <c r="N4011" i="10"/>
  <c r="N4012" i="10"/>
  <c r="N4013" i="10"/>
  <c r="N4014" i="10"/>
  <c r="N4015" i="10"/>
  <c r="N4016" i="10"/>
  <c r="N4017" i="10"/>
  <c r="N4018" i="10"/>
  <c r="N4019" i="10"/>
  <c r="N4020" i="10"/>
  <c r="N4021" i="10"/>
  <c r="N4022" i="10"/>
  <c r="N4023" i="10"/>
  <c r="N4024" i="10"/>
  <c r="N4025" i="10"/>
  <c r="N4026" i="10"/>
  <c r="N4027" i="10"/>
  <c r="N4028" i="10"/>
  <c r="N4029" i="10"/>
  <c r="N4030" i="10"/>
  <c r="N4031" i="10"/>
  <c r="N4032" i="10"/>
  <c r="N4033" i="10"/>
  <c r="N4034" i="10"/>
  <c r="N4035" i="10"/>
  <c r="N4036" i="10"/>
  <c r="N4037" i="10"/>
  <c r="N4038" i="10"/>
  <c r="N4039" i="10"/>
  <c r="N4040" i="10"/>
  <c r="N4041" i="10"/>
  <c r="N4042" i="10"/>
  <c r="N4043" i="10"/>
  <c r="N4044" i="10"/>
  <c r="N4045" i="10"/>
  <c r="N4046" i="10"/>
  <c r="N4047" i="10"/>
  <c r="N4048" i="10"/>
  <c r="N4049" i="10"/>
  <c r="N4050" i="10"/>
  <c r="N4051" i="10"/>
  <c r="N4052" i="10"/>
  <c r="N4053" i="10"/>
  <c r="N4054" i="10"/>
  <c r="N4055" i="10"/>
  <c r="N4056" i="10"/>
  <c r="N4057" i="10"/>
  <c r="N4058" i="10"/>
  <c r="N4059" i="10"/>
  <c r="N4060" i="10"/>
  <c r="N4061" i="10"/>
  <c r="N4062" i="10"/>
  <c r="N4063" i="10"/>
  <c r="N4064" i="10"/>
  <c r="N4065" i="10"/>
  <c r="N4066" i="10"/>
  <c r="N4067" i="10"/>
  <c r="N4068" i="10"/>
  <c r="N4069" i="10"/>
  <c r="N4070" i="10"/>
  <c r="N4071" i="10"/>
  <c r="N4072" i="10"/>
  <c r="N4073" i="10"/>
  <c r="N4074" i="10"/>
  <c r="N4075" i="10"/>
  <c r="N4076" i="10"/>
  <c r="N4077" i="10"/>
  <c r="N4078" i="10"/>
  <c r="N4079" i="10"/>
  <c r="N4080" i="10"/>
  <c r="N4081" i="10"/>
  <c r="N4082" i="10"/>
  <c r="N4083" i="10"/>
  <c r="N4084" i="10"/>
  <c r="N4085" i="10"/>
  <c r="N4086" i="10"/>
  <c r="N4087" i="10"/>
  <c r="N4088" i="10"/>
  <c r="N4089" i="10"/>
  <c r="N4090" i="10"/>
  <c r="N4091" i="10"/>
  <c r="N4092" i="10"/>
  <c r="N4093" i="10"/>
  <c r="N4094" i="10"/>
  <c r="N4095" i="10"/>
  <c r="N4096" i="10"/>
  <c r="N4097" i="10"/>
  <c r="N4098" i="10"/>
  <c r="N4099" i="10"/>
  <c r="N4100" i="10"/>
  <c r="N4101" i="10"/>
  <c r="N4102" i="10"/>
  <c r="N4103" i="10"/>
  <c r="N4104" i="10"/>
  <c r="N4105" i="10"/>
  <c r="N4106" i="10"/>
  <c r="N4107" i="10"/>
  <c r="N4108" i="10"/>
  <c r="N4109" i="10"/>
  <c r="N4110" i="10"/>
  <c r="N4111" i="10"/>
  <c r="N4112" i="10"/>
  <c r="N4113" i="10"/>
  <c r="N4114" i="10"/>
  <c r="N4115" i="10"/>
  <c r="N4116" i="10"/>
  <c r="N4117" i="10"/>
  <c r="N4118" i="10"/>
  <c r="N4119" i="10"/>
  <c r="N4120" i="10"/>
  <c r="N4121" i="10"/>
  <c r="N4122" i="10"/>
  <c r="N4123" i="10"/>
  <c r="N4124" i="10"/>
  <c r="N4125" i="10"/>
  <c r="N4126" i="10"/>
  <c r="N4127" i="10"/>
  <c r="N4128" i="10"/>
  <c r="N4129" i="10"/>
  <c r="N4130" i="10"/>
  <c r="N4131" i="10"/>
  <c r="N4132" i="10"/>
  <c r="N4133" i="10"/>
  <c r="N4134" i="10"/>
  <c r="N4135" i="10"/>
  <c r="N4136" i="10"/>
  <c r="N4137" i="10"/>
  <c r="N4138" i="10"/>
  <c r="N4139" i="10"/>
  <c r="N4140" i="10"/>
  <c r="N4141" i="10"/>
  <c r="N4142" i="10"/>
  <c r="N4143" i="10"/>
  <c r="N4144" i="10"/>
  <c r="N4145" i="10"/>
  <c r="N4146" i="10"/>
  <c r="N4147" i="10"/>
  <c r="N4148" i="10"/>
  <c r="N4149" i="10"/>
  <c r="N4150" i="10"/>
  <c r="N4151" i="10"/>
  <c r="N4152" i="10"/>
  <c r="N4153" i="10"/>
  <c r="N4154" i="10"/>
  <c r="N4155" i="10"/>
  <c r="N4156" i="10"/>
  <c r="N4157" i="10"/>
  <c r="N4158" i="10"/>
  <c r="N4159" i="10"/>
  <c r="N4160" i="10"/>
  <c r="N4161" i="10"/>
  <c r="N4162" i="10"/>
  <c r="N4163" i="10"/>
  <c r="N4164" i="10"/>
  <c r="N4165" i="10"/>
  <c r="N4166" i="10"/>
  <c r="N4167" i="10"/>
  <c r="N4168" i="10"/>
  <c r="N4169" i="10"/>
  <c r="N4170" i="10"/>
  <c r="N4171" i="10"/>
  <c r="N4172" i="10"/>
  <c r="N4173" i="10"/>
  <c r="N4174" i="10"/>
  <c r="N4175" i="10"/>
  <c r="N4176" i="10"/>
  <c r="N4177" i="10"/>
  <c r="N4178" i="10"/>
  <c r="N4179" i="10"/>
  <c r="N4180" i="10"/>
  <c r="N4181" i="10"/>
  <c r="N4182" i="10"/>
  <c r="N4183" i="10"/>
  <c r="N4184" i="10"/>
  <c r="N4185" i="10"/>
  <c r="N4186" i="10"/>
  <c r="N4187" i="10"/>
  <c r="N4188" i="10"/>
  <c r="N4189" i="10"/>
  <c r="N4190" i="10"/>
  <c r="N4191" i="10"/>
  <c r="N4192" i="10"/>
  <c r="N4193" i="10"/>
  <c r="N4194" i="10"/>
  <c r="N4195" i="10"/>
  <c r="N4196" i="10"/>
  <c r="N4197" i="10"/>
  <c r="N4198" i="10"/>
  <c r="N4199" i="10"/>
  <c r="N4200" i="10"/>
  <c r="N4201" i="10"/>
  <c r="N4202" i="10"/>
  <c r="N4203" i="10"/>
  <c r="N4204" i="10"/>
  <c r="N4205" i="10"/>
  <c r="N4206" i="10"/>
  <c r="N4207" i="10"/>
  <c r="N4208" i="10"/>
  <c r="N4209" i="10"/>
  <c r="N4210" i="10"/>
  <c r="N4211" i="10"/>
  <c r="N4212" i="10"/>
  <c r="N4213" i="10"/>
  <c r="N4214" i="10"/>
  <c r="N4215" i="10"/>
  <c r="N4216" i="10"/>
  <c r="N4217" i="10"/>
  <c r="N4218" i="10"/>
  <c r="N4219" i="10"/>
  <c r="N4220" i="10"/>
  <c r="N4221" i="10"/>
  <c r="N4222" i="10"/>
  <c r="N4223" i="10"/>
  <c r="N4224" i="10"/>
  <c r="N4225" i="10"/>
  <c r="N4226" i="10"/>
  <c r="N4227" i="10"/>
  <c r="N4228" i="10"/>
  <c r="N4229" i="10"/>
  <c r="N4230" i="10"/>
  <c r="N4231" i="10"/>
  <c r="N4232" i="10"/>
  <c r="N4233" i="10"/>
  <c r="N4234" i="10"/>
  <c r="N4235" i="10"/>
  <c r="N4236" i="10"/>
  <c r="N4237" i="10"/>
  <c r="N4238" i="10"/>
  <c r="N4239" i="10"/>
  <c r="N4240" i="10"/>
  <c r="N4241" i="10"/>
  <c r="N4242" i="10"/>
  <c r="N4243" i="10"/>
  <c r="N4244" i="10"/>
  <c r="N4245" i="10"/>
  <c r="N4246" i="10"/>
  <c r="N4247" i="10"/>
  <c r="N4248" i="10"/>
  <c r="N4249" i="10"/>
  <c r="N4250" i="10"/>
  <c r="N4251" i="10"/>
  <c r="N4252" i="10"/>
  <c r="N4253" i="10"/>
  <c r="N4254" i="10"/>
  <c r="N4255" i="10"/>
  <c r="N4256" i="10"/>
  <c r="N4257" i="10"/>
  <c r="N4258" i="10"/>
  <c r="N4259" i="10"/>
  <c r="N4260" i="10"/>
  <c r="N4261" i="10"/>
  <c r="N4262" i="10"/>
  <c r="N4263" i="10"/>
  <c r="N4264" i="10"/>
  <c r="N4265" i="10"/>
  <c r="N4266" i="10"/>
  <c r="N4267" i="10"/>
  <c r="N4268" i="10"/>
  <c r="N4269" i="10"/>
  <c r="N4270" i="10"/>
  <c r="N4271" i="10"/>
  <c r="N4272" i="10"/>
  <c r="N4273" i="10"/>
  <c r="N4274" i="10"/>
  <c r="N4275" i="10"/>
  <c r="N4276" i="10"/>
  <c r="N4277" i="10"/>
  <c r="N4278" i="10"/>
  <c r="N4279" i="10"/>
  <c r="N4280" i="10"/>
  <c r="N4281" i="10"/>
  <c r="N4282" i="10"/>
  <c r="N4283" i="10"/>
  <c r="N4284" i="10"/>
  <c r="N4285" i="10"/>
  <c r="N4286" i="10"/>
  <c r="N4287" i="10"/>
  <c r="N4288" i="10"/>
  <c r="N4289" i="10"/>
  <c r="N4290" i="10"/>
  <c r="N4291" i="10"/>
  <c r="N4292" i="10"/>
  <c r="N4293" i="10"/>
  <c r="N4294" i="10"/>
  <c r="N4295" i="10"/>
  <c r="N4296" i="10"/>
  <c r="N4297" i="10"/>
  <c r="N4298" i="10"/>
  <c r="N4299" i="10"/>
  <c r="N4300" i="10"/>
  <c r="N4301" i="10"/>
  <c r="N4302" i="10"/>
  <c r="N4303" i="10"/>
  <c r="N4304" i="10"/>
  <c r="N4305" i="10"/>
  <c r="N4306" i="10"/>
  <c r="N4307" i="10"/>
  <c r="N4308" i="10"/>
  <c r="N4309" i="10"/>
  <c r="N4310" i="10"/>
  <c r="N4311" i="10"/>
  <c r="N4312" i="10"/>
  <c r="N4313" i="10"/>
  <c r="N4314" i="10"/>
  <c r="N4315" i="10"/>
  <c r="N4316" i="10"/>
  <c r="N4317" i="10"/>
  <c r="N4318" i="10"/>
  <c r="N4319" i="10"/>
  <c r="N4320" i="10"/>
  <c r="N4321" i="10"/>
  <c r="N4322" i="10"/>
  <c r="N4323" i="10"/>
  <c r="N2" i="10"/>
  <c r="J3" i="10"/>
  <c r="J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J1012" i="10"/>
  <c r="J1013" i="10"/>
  <c r="J1014" i="10"/>
  <c r="J1015" i="10"/>
  <c r="J1016" i="10"/>
  <c r="J1017" i="10"/>
  <c r="J1018" i="10"/>
  <c r="J1019" i="10"/>
  <c r="J1020" i="10"/>
  <c r="J1021" i="10"/>
  <c r="J1022" i="10"/>
  <c r="J1023" i="10"/>
  <c r="J1024" i="10"/>
  <c r="J1025" i="10"/>
  <c r="J1026" i="10"/>
  <c r="J1027" i="10"/>
  <c r="J1028" i="10"/>
  <c r="J1029" i="10"/>
  <c r="J1030" i="10"/>
  <c r="J1031" i="10"/>
  <c r="J1032" i="10"/>
  <c r="J1033" i="10"/>
  <c r="J1034" i="10"/>
  <c r="J1035" i="10"/>
  <c r="J1036" i="10"/>
  <c r="J1037" i="10"/>
  <c r="J1038" i="10"/>
  <c r="J1039" i="10"/>
  <c r="J1040" i="10"/>
  <c r="J1041" i="10"/>
  <c r="J1042" i="10"/>
  <c r="J1043" i="10"/>
  <c r="J1044" i="10"/>
  <c r="J1045" i="10"/>
  <c r="J1046" i="10"/>
  <c r="J1047" i="10"/>
  <c r="J1048" i="10"/>
  <c r="J1049" i="10"/>
  <c r="J1050" i="10"/>
  <c r="J1051" i="10"/>
  <c r="J1052" i="10"/>
  <c r="J1053" i="10"/>
  <c r="J1054" i="10"/>
  <c r="J1055" i="10"/>
  <c r="J1056" i="10"/>
  <c r="J1057" i="10"/>
  <c r="J1058" i="10"/>
  <c r="J1059" i="10"/>
  <c r="J1060" i="10"/>
  <c r="J1061" i="10"/>
  <c r="J1062" i="10"/>
  <c r="J1063" i="10"/>
  <c r="J1064" i="10"/>
  <c r="J1065" i="10"/>
  <c r="J1066" i="10"/>
  <c r="J1067" i="10"/>
  <c r="J1068" i="10"/>
  <c r="J1069" i="10"/>
  <c r="J1070" i="10"/>
  <c r="J1071" i="10"/>
  <c r="J1072" i="10"/>
  <c r="J1073" i="10"/>
  <c r="J1074" i="10"/>
  <c r="J1075" i="10"/>
  <c r="J1076" i="10"/>
  <c r="J1077" i="10"/>
  <c r="J1078" i="10"/>
  <c r="J1079" i="10"/>
  <c r="J1080" i="10"/>
  <c r="J1081" i="10"/>
  <c r="J1082" i="10"/>
  <c r="J1083" i="10"/>
  <c r="J1084" i="10"/>
  <c r="J1085" i="10"/>
  <c r="J1086" i="10"/>
  <c r="J1087" i="10"/>
  <c r="J1088" i="10"/>
  <c r="J1089" i="10"/>
  <c r="J1090" i="10"/>
  <c r="J1091" i="10"/>
  <c r="J1092" i="10"/>
  <c r="J1093" i="10"/>
  <c r="J1094" i="10"/>
  <c r="J1095" i="10"/>
  <c r="J1096" i="10"/>
  <c r="J1097" i="10"/>
  <c r="J1098" i="10"/>
  <c r="J1099" i="10"/>
  <c r="J1100" i="10"/>
  <c r="J1101" i="10"/>
  <c r="J1102" i="10"/>
  <c r="J1103" i="10"/>
  <c r="J1104" i="10"/>
  <c r="J1105" i="10"/>
  <c r="J1106" i="10"/>
  <c r="J1107" i="10"/>
  <c r="J1108" i="10"/>
  <c r="J1109" i="10"/>
  <c r="J1110" i="10"/>
  <c r="J1111" i="10"/>
  <c r="J1112" i="10"/>
  <c r="J1113" i="10"/>
  <c r="J1114" i="10"/>
  <c r="J1115" i="10"/>
  <c r="J1116" i="10"/>
  <c r="J1117" i="10"/>
  <c r="J1118" i="10"/>
  <c r="J1119" i="10"/>
  <c r="J1120" i="10"/>
  <c r="J1121" i="10"/>
  <c r="J1122" i="10"/>
  <c r="J1123" i="10"/>
  <c r="J1124" i="10"/>
  <c r="J1125" i="10"/>
  <c r="J1126" i="10"/>
  <c r="J1127" i="10"/>
  <c r="J1128" i="10"/>
  <c r="J1129" i="10"/>
  <c r="J1130" i="10"/>
  <c r="J1131" i="10"/>
  <c r="J1132" i="10"/>
  <c r="J1133" i="10"/>
  <c r="J1134" i="10"/>
  <c r="J1135" i="10"/>
  <c r="J1136" i="10"/>
  <c r="J1137" i="10"/>
  <c r="J1138" i="10"/>
  <c r="J1139" i="10"/>
  <c r="J1140" i="10"/>
  <c r="J1141" i="10"/>
  <c r="J1142" i="10"/>
  <c r="J1143" i="10"/>
  <c r="J1144" i="10"/>
  <c r="J1145" i="10"/>
  <c r="J1146" i="10"/>
  <c r="J1147" i="10"/>
  <c r="J1148" i="10"/>
  <c r="J1149" i="10"/>
  <c r="J1150" i="10"/>
  <c r="J1151" i="10"/>
  <c r="J1152" i="10"/>
  <c r="J1153" i="10"/>
  <c r="J1154" i="10"/>
  <c r="J1155" i="10"/>
  <c r="J1156" i="10"/>
  <c r="J1157" i="10"/>
  <c r="J1158" i="10"/>
  <c r="J1159" i="10"/>
  <c r="J1160" i="10"/>
  <c r="J1161" i="10"/>
  <c r="J1162" i="10"/>
  <c r="J1163" i="10"/>
  <c r="J1164" i="10"/>
  <c r="J1165" i="10"/>
  <c r="J1166" i="10"/>
  <c r="J1167" i="10"/>
  <c r="J1168" i="10"/>
  <c r="J1169" i="10"/>
  <c r="J1170" i="10"/>
  <c r="J1171" i="10"/>
  <c r="J1172" i="10"/>
  <c r="J1173" i="10"/>
  <c r="J1174" i="10"/>
  <c r="J1175" i="10"/>
  <c r="J1176" i="10"/>
  <c r="J1177" i="10"/>
  <c r="J1178" i="10"/>
  <c r="J1179" i="10"/>
  <c r="J1180" i="10"/>
  <c r="J1181" i="10"/>
  <c r="J1182" i="10"/>
  <c r="J1183" i="10"/>
  <c r="J1184" i="10"/>
  <c r="J1185" i="10"/>
  <c r="J1186" i="10"/>
  <c r="J1187" i="10"/>
  <c r="J1188" i="10"/>
  <c r="J1189" i="10"/>
  <c r="J1190" i="10"/>
  <c r="J1191" i="10"/>
  <c r="J1192" i="10"/>
  <c r="J1193" i="10"/>
  <c r="J1194" i="10"/>
  <c r="J1195" i="10"/>
  <c r="J1196" i="10"/>
  <c r="J1197" i="10"/>
  <c r="J1198" i="10"/>
  <c r="J1199" i="10"/>
  <c r="J1200" i="10"/>
  <c r="J1201" i="10"/>
  <c r="J1202" i="10"/>
  <c r="J1203" i="10"/>
  <c r="J1204" i="10"/>
  <c r="J1205" i="10"/>
  <c r="J1206" i="10"/>
  <c r="J1207" i="10"/>
  <c r="J1208" i="10"/>
  <c r="J1209" i="10"/>
  <c r="J1210" i="10"/>
  <c r="J1211" i="10"/>
  <c r="J1212" i="10"/>
  <c r="J1213" i="10"/>
  <c r="J1214" i="10"/>
  <c r="J1215" i="10"/>
  <c r="J1216" i="10"/>
  <c r="J1217" i="10"/>
  <c r="J1218" i="10"/>
  <c r="J1219" i="10"/>
  <c r="J1220" i="10"/>
  <c r="J1221" i="10"/>
  <c r="J1222" i="10"/>
  <c r="J1223" i="10"/>
  <c r="J1224" i="10"/>
  <c r="J1225" i="10"/>
  <c r="J1226" i="10"/>
  <c r="J1227" i="10"/>
  <c r="J1228" i="10"/>
  <c r="J1229" i="10"/>
  <c r="J1230" i="10"/>
  <c r="J1231" i="10"/>
  <c r="J1232" i="10"/>
  <c r="J1233" i="10"/>
  <c r="J1234" i="10"/>
  <c r="J1235" i="10"/>
  <c r="J1236" i="10"/>
  <c r="J1237" i="10"/>
  <c r="J1238" i="10"/>
  <c r="J1239" i="10"/>
  <c r="J1240" i="10"/>
  <c r="J1241" i="10"/>
  <c r="J1242" i="10"/>
  <c r="J1243" i="10"/>
  <c r="J1244" i="10"/>
  <c r="J1245" i="10"/>
  <c r="J1246" i="10"/>
  <c r="J1247" i="10"/>
  <c r="J1248" i="10"/>
  <c r="J1249" i="10"/>
  <c r="J1250" i="10"/>
  <c r="J1251" i="10"/>
  <c r="J1252" i="10"/>
  <c r="J1253" i="10"/>
  <c r="J1254" i="10"/>
  <c r="J1255" i="10"/>
  <c r="J1256" i="10"/>
  <c r="J1257" i="10"/>
  <c r="J1258" i="10"/>
  <c r="J1259" i="10"/>
  <c r="J1260" i="10"/>
  <c r="J1261" i="10"/>
  <c r="J1262" i="10"/>
  <c r="J1263" i="10"/>
  <c r="J1264" i="10"/>
  <c r="J1265" i="10"/>
  <c r="J1266" i="10"/>
  <c r="J1267" i="10"/>
  <c r="J1268" i="10"/>
  <c r="J1269" i="10"/>
  <c r="J1270" i="10"/>
  <c r="J1271" i="10"/>
  <c r="J1272" i="10"/>
  <c r="J1273" i="10"/>
  <c r="J1274" i="10"/>
  <c r="J1275" i="10"/>
  <c r="J1276" i="10"/>
  <c r="J1277" i="10"/>
  <c r="J1278" i="10"/>
  <c r="J1279" i="10"/>
  <c r="J1280" i="10"/>
  <c r="J1281" i="10"/>
  <c r="J1282" i="10"/>
  <c r="J1283" i="10"/>
  <c r="J1284" i="10"/>
  <c r="J1285" i="10"/>
  <c r="J1286" i="10"/>
  <c r="J1287" i="10"/>
  <c r="J1288" i="10"/>
  <c r="J1289" i="10"/>
  <c r="J1290" i="10"/>
  <c r="J1291" i="10"/>
  <c r="J1292" i="10"/>
  <c r="J1293" i="10"/>
  <c r="J1294" i="10"/>
  <c r="J1295" i="10"/>
  <c r="J1296" i="10"/>
  <c r="J1297" i="10"/>
  <c r="J1298" i="10"/>
  <c r="J1299" i="10"/>
  <c r="J1300" i="10"/>
  <c r="J1301" i="10"/>
  <c r="J1302" i="10"/>
  <c r="J1303" i="10"/>
  <c r="J1304" i="10"/>
  <c r="J1305" i="10"/>
  <c r="J1306" i="10"/>
  <c r="J1307" i="10"/>
  <c r="J1308" i="10"/>
  <c r="J1309" i="10"/>
  <c r="J1310" i="10"/>
  <c r="J1311" i="10"/>
  <c r="J1312" i="10"/>
  <c r="J1313" i="10"/>
  <c r="J1314" i="10"/>
  <c r="J1315" i="10"/>
  <c r="J1316" i="10"/>
  <c r="J1317" i="10"/>
  <c r="J1318" i="10"/>
  <c r="J1319" i="10"/>
  <c r="J1320" i="10"/>
  <c r="J1321" i="10"/>
  <c r="J1322" i="10"/>
  <c r="J1323" i="10"/>
  <c r="J1324" i="10"/>
  <c r="J1325" i="10"/>
  <c r="J1326" i="10"/>
  <c r="J1327" i="10"/>
  <c r="J1328" i="10"/>
  <c r="J1329" i="10"/>
  <c r="J1330" i="10"/>
  <c r="J1331" i="10"/>
  <c r="J1332" i="10"/>
  <c r="J1333" i="10"/>
  <c r="J1334" i="10"/>
  <c r="J1335" i="10"/>
  <c r="J1336" i="10"/>
  <c r="J1337" i="10"/>
  <c r="J1338" i="10"/>
  <c r="J1339" i="10"/>
  <c r="J1340" i="10"/>
  <c r="J1341" i="10"/>
  <c r="J1342" i="10"/>
  <c r="J1343" i="10"/>
  <c r="J1344" i="10"/>
  <c r="J1345" i="10"/>
  <c r="J1346" i="10"/>
  <c r="J1347" i="10"/>
  <c r="J1348" i="10"/>
  <c r="J1349" i="10"/>
  <c r="J1350" i="10"/>
  <c r="J1351" i="10"/>
  <c r="J1352" i="10"/>
  <c r="J1353" i="10"/>
  <c r="J1354" i="10"/>
  <c r="J1355" i="10"/>
  <c r="J1356" i="10"/>
  <c r="J1357" i="10"/>
  <c r="J1358" i="10"/>
  <c r="J1359" i="10"/>
  <c r="J1360" i="10"/>
  <c r="J1361" i="10"/>
  <c r="J1362" i="10"/>
  <c r="J1363" i="10"/>
  <c r="J1364" i="10"/>
  <c r="J1365" i="10"/>
  <c r="J1366" i="10"/>
  <c r="J1367" i="10"/>
  <c r="J1368" i="10"/>
  <c r="J1369" i="10"/>
  <c r="J1370" i="10"/>
  <c r="J1371" i="10"/>
  <c r="J1372" i="10"/>
  <c r="J1373" i="10"/>
  <c r="J1374" i="10"/>
  <c r="J1375" i="10"/>
  <c r="J1376" i="10"/>
  <c r="J1377" i="10"/>
  <c r="J1378" i="10"/>
  <c r="J1379" i="10"/>
  <c r="J1380" i="10"/>
  <c r="J1381" i="10"/>
  <c r="J1382" i="10"/>
  <c r="J1383" i="10"/>
  <c r="J1384" i="10"/>
  <c r="J1385" i="10"/>
  <c r="J1386" i="10"/>
  <c r="J1387" i="10"/>
  <c r="J1388" i="10"/>
  <c r="J1389" i="10"/>
  <c r="J1390" i="10"/>
  <c r="J1391" i="10"/>
  <c r="J1392" i="10"/>
  <c r="J1393" i="10"/>
  <c r="J1394" i="10"/>
  <c r="J1395" i="10"/>
  <c r="J1396" i="10"/>
  <c r="J1397" i="10"/>
  <c r="J1398" i="10"/>
  <c r="J1399" i="10"/>
  <c r="J1400" i="10"/>
  <c r="J1401" i="10"/>
  <c r="J1402" i="10"/>
  <c r="J1403" i="10"/>
  <c r="J1404" i="10"/>
  <c r="J1405" i="10"/>
  <c r="J1406" i="10"/>
  <c r="J1407" i="10"/>
  <c r="J1408" i="10"/>
  <c r="J1409" i="10"/>
  <c r="J1410" i="10"/>
  <c r="J1411" i="10"/>
  <c r="J1412" i="10"/>
  <c r="J1413" i="10"/>
  <c r="J1414" i="10"/>
  <c r="J1415" i="10"/>
  <c r="J1416" i="10"/>
  <c r="J1417" i="10"/>
  <c r="J1418" i="10"/>
  <c r="J1419" i="10"/>
  <c r="J1420" i="10"/>
  <c r="J1421" i="10"/>
  <c r="J1422" i="10"/>
  <c r="J1423" i="10"/>
  <c r="J1424" i="10"/>
  <c r="J1425" i="10"/>
  <c r="J1426" i="10"/>
  <c r="J1427" i="10"/>
  <c r="J1428" i="10"/>
  <c r="J1429" i="10"/>
  <c r="J1430" i="10"/>
  <c r="J1431" i="10"/>
  <c r="J1432" i="10"/>
  <c r="J1433" i="10"/>
  <c r="J1434" i="10"/>
  <c r="J1435" i="10"/>
  <c r="J1436" i="10"/>
  <c r="J1437" i="10"/>
  <c r="J1438" i="10"/>
  <c r="J1439" i="10"/>
  <c r="J1440" i="10"/>
  <c r="J1441" i="10"/>
  <c r="J1442" i="10"/>
  <c r="J1443" i="10"/>
  <c r="J1444" i="10"/>
  <c r="J1445" i="10"/>
  <c r="J1446" i="10"/>
  <c r="J1447" i="10"/>
  <c r="J1448" i="10"/>
  <c r="J1449" i="10"/>
  <c r="J1450" i="10"/>
  <c r="J1451" i="10"/>
  <c r="J1452" i="10"/>
  <c r="J1453" i="10"/>
  <c r="J1454" i="10"/>
  <c r="J1455" i="10"/>
  <c r="J1456" i="10"/>
  <c r="J1457" i="10"/>
  <c r="J1458" i="10"/>
  <c r="J1459" i="10"/>
  <c r="J1460" i="10"/>
  <c r="J1461" i="10"/>
  <c r="J1462" i="10"/>
  <c r="J1463" i="10"/>
  <c r="J1464" i="10"/>
  <c r="J1465" i="10"/>
  <c r="J1466" i="10"/>
  <c r="J1467" i="10"/>
  <c r="J1468" i="10"/>
  <c r="J1469" i="10"/>
  <c r="J1470" i="10"/>
  <c r="J1471" i="10"/>
  <c r="J1472" i="10"/>
  <c r="J1473" i="10"/>
  <c r="J1474" i="10"/>
  <c r="J1475" i="10"/>
  <c r="J1476" i="10"/>
  <c r="J1477" i="10"/>
  <c r="J1478" i="10"/>
  <c r="J1479" i="10"/>
  <c r="J1480" i="10"/>
  <c r="J1481" i="10"/>
  <c r="J1482" i="10"/>
  <c r="J1483" i="10"/>
  <c r="J1484" i="10"/>
  <c r="J1485" i="10"/>
  <c r="J1486" i="10"/>
  <c r="J1487" i="10"/>
  <c r="J1488" i="10"/>
  <c r="J1489" i="10"/>
  <c r="J1490" i="10"/>
  <c r="J1491" i="10"/>
  <c r="J1492" i="10"/>
  <c r="J1493" i="10"/>
  <c r="J1494" i="10"/>
  <c r="J1495" i="10"/>
  <c r="J1496" i="10"/>
  <c r="J1497" i="10"/>
  <c r="J1498" i="10"/>
  <c r="J1499" i="10"/>
  <c r="J1500" i="10"/>
  <c r="J1501" i="10"/>
  <c r="J1502" i="10"/>
  <c r="J1503" i="10"/>
  <c r="J1504" i="10"/>
  <c r="J1505" i="10"/>
  <c r="J1506" i="10"/>
  <c r="J1507" i="10"/>
  <c r="J1508" i="10"/>
  <c r="J1509" i="10"/>
  <c r="J1510" i="10"/>
  <c r="J1511" i="10"/>
  <c r="J1512" i="10"/>
  <c r="J1513" i="10"/>
  <c r="J1514" i="10"/>
  <c r="J1515" i="10"/>
  <c r="J1516" i="10"/>
  <c r="J1517" i="10"/>
  <c r="J1518" i="10"/>
  <c r="J1519" i="10"/>
  <c r="J1520" i="10"/>
  <c r="J1521" i="10"/>
  <c r="J1522" i="10"/>
  <c r="J1523" i="10"/>
  <c r="J1524" i="10"/>
  <c r="J1525" i="10"/>
  <c r="J1526" i="10"/>
  <c r="J1527" i="10"/>
  <c r="J1528" i="10"/>
  <c r="J1529" i="10"/>
  <c r="J1530" i="10"/>
  <c r="J1531" i="10"/>
  <c r="J1532" i="10"/>
  <c r="J1533" i="10"/>
  <c r="J1534" i="10"/>
  <c r="J1535" i="10"/>
  <c r="J1536" i="10"/>
  <c r="J1537" i="10"/>
  <c r="J1538" i="10"/>
  <c r="J1539" i="10"/>
  <c r="J1540" i="10"/>
  <c r="J1541" i="10"/>
  <c r="J1542" i="10"/>
  <c r="J1543" i="10"/>
  <c r="J1544" i="10"/>
  <c r="J1545" i="10"/>
  <c r="J1546" i="10"/>
  <c r="J1547" i="10"/>
  <c r="J1548" i="10"/>
  <c r="J1549" i="10"/>
  <c r="J1550" i="10"/>
  <c r="J1551" i="10"/>
  <c r="J1552" i="10"/>
  <c r="J1553" i="10"/>
  <c r="J1554" i="10"/>
  <c r="J1555" i="10"/>
  <c r="J1556" i="10"/>
  <c r="J1557" i="10"/>
  <c r="J1558" i="10"/>
  <c r="J1559" i="10"/>
  <c r="J1560" i="10"/>
  <c r="J1561" i="10"/>
  <c r="J1562" i="10"/>
  <c r="J1563" i="10"/>
  <c r="J1564" i="10"/>
  <c r="J1565" i="10"/>
  <c r="J1566" i="10"/>
  <c r="J1567" i="10"/>
  <c r="J1568" i="10"/>
  <c r="J1569" i="10"/>
  <c r="J1570" i="10"/>
  <c r="J1571" i="10"/>
  <c r="J1572" i="10"/>
  <c r="J1573" i="10"/>
  <c r="J1574" i="10"/>
  <c r="J1575" i="10"/>
  <c r="J1576" i="10"/>
  <c r="J1577" i="10"/>
  <c r="J1578" i="10"/>
  <c r="J1579" i="10"/>
  <c r="J1580" i="10"/>
  <c r="J1581" i="10"/>
  <c r="J1582" i="10"/>
  <c r="J1583" i="10"/>
  <c r="J1584" i="10"/>
  <c r="J1585" i="10"/>
  <c r="J1586" i="10"/>
  <c r="J1587" i="10"/>
  <c r="J1588" i="10"/>
  <c r="J1589" i="10"/>
  <c r="J1590" i="10"/>
  <c r="J1591" i="10"/>
  <c r="J1592" i="10"/>
  <c r="J1593" i="10"/>
  <c r="J1594" i="10"/>
  <c r="J1595" i="10"/>
  <c r="J1596" i="10"/>
  <c r="J1597" i="10"/>
  <c r="J1598" i="10"/>
  <c r="J1599" i="10"/>
  <c r="J1600" i="10"/>
  <c r="J1601" i="10"/>
  <c r="J1602" i="10"/>
  <c r="J1603" i="10"/>
  <c r="J1604" i="10"/>
  <c r="J1605" i="10"/>
  <c r="J1606" i="10"/>
  <c r="J1607" i="10"/>
  <c r="J1608" i="10"/>
  <c r="J1609" i="10"/>
  <c r="J1610" i="10"/>
  <c r="J1611" i="10"/>
  <c r="J1612" i="10"/>
  <c r="J1613" i="10"/>
  <c r="J1614" i="10"/>
  <c r="J1615" i="10"/>
  <c r="J1616" i="10"/>
  <c r="J1617" i="10"/>
  <c r="J1618" i="10"/>
  <c r="J1619" i="10"/>
  <c r="J1620" i="10"/>
  <c r="J1621" i="10"/>
  <c r="J1622" i="10"/>
  <c r="J1623" i="10"/>
  <c r="J1624" i="10"/>
  <c r="J1625" i="10"/>
  <c r="J1626" i="10"/>
  <c r="J1627" i="10"/>
  <c r="J1628" i="10"/>
  <c r="J1629" i="10"/>
  <c r="J1630" i="10"/>
  <c r="J1631" i="10"/>
  <c r="J1632" i="10"/>
  <c r="J1633" i="10"/>
  <c r="J1634" i="10"/>
  <c r="J1635" i="10"/>
  <c r="J1636" i="10"/>
  <c r="J1637" i="10"/>
  <c r="J1638" i="10"/>
  <c r="J1639" i="10"/>
  <c r="J1640" i="10"/>
  <c r="J1641" i="10"/>
  <c r="J1642" i="10"/>
  <c r="J1643" i="10"/>
  <c r="J1644" i="10"/>
  <c r="J1645" i="10"/>
  <c r="J1646" i="10"/>
  <c r="J1647" i="10"/>
  <c r="J1648" i="10"/>
  <c r="J1649" i="10"/>
  <c r="J1650" i="10"/>
  <c r="J1651" i="10"/>
  <c r="J1652" i="10"/>
  <c r="J1653" i="10"/>
  <c r="J1654" i="10"/>
  <c r="J1655" i="10"/>
  <c r="J1656" i="10"/>
  <c r="J1657" i="10"/>
  <c r="J1658" i="10"/>
  <c r="J1659" i="10"/>
  <c r="J1660" i="10"/>
  <c r="J1661" i="10"/>
  <c r="J1662" i="10"/>
  <c r="J1663" i="10"/>
  <c r="J1664" i="10"/>
  <c r="J1665" i="10"/>
  <c r="J1666" i="10"/>
  <c r="J1667" i="10"/>
  <c r="J1668" i="10"/>
  <c r="J1669" i="10"/>
  <c r="J1670" i="10"/>
  <c r="J1671" i="10"/>
  <c r="J1672" i="10"/>
  <c r="J1673" i="10"/>
  <c r="J1674" i="10"/>
  <c r="J1675" i="10"/>
  <c r="J1676" i="10"/>
  <c r="J1677" i="10"/>
  <c r="J1678" i="10"/>
  <c r="J1679" i="10"/>
  <c r="J1680" i="10"/>
  <c r="J1681" i="10"/>
  <c r="J1682" i="10"/>
  <c r="J1683" i="10"/>
  <c r="J1684" i="10"/>
  <c r="J1685" i="10"/>
  <c r="J1686" i="10"/>
  <c r="J1687" i="10"/>
  <c r="J1688" i="10"/>
  <c r="J1689" i="10"/>
  <c r="J1690" i="10"/>
  <c r="J1691" i="10"/>
  <c r="J1692" i="10"/>
  <c r="J1693" i="10"/>
  <c r="J1694" i="10"/>
  <c r="J1695" i="10"/>
  <c r="J1696" i="10"/>
  <c r="J1697" i="10"/>
  <c r="J1698" i="10"/>
  <c r="J1699" i="10"/>
  <c r="J1700" i="10"/>
  <c r="J1701" i="10"/>
  <c r="J1702" i="10"/>
  <c r="J1703" i="10"/>
  <c r="J1704" i="10"/>
  <c r="J1705" i="10"/>
  <c r="J1706" i="10"/>
  <c r="J1707" i="10"/>
  <c r="J1708" i="10"/>
  <c r="J1709" i="10"/>
  <c r="J1710" i="10"/>
  <c r="J1711" i="10"/>
  <c r="J1712" i="10"/>
  <c r="J1713" i="10"/>
  <c r="J1714" i="10"/>
  <c r="J1715" i="10"/>
  <c r="J1716" i="10"/>
  <c r="J1717" i="10"/>
  <c r="J1718" i="10"/>
  <c r="J1719" i="10"/>
  <c r="J1720" i="10"/>
  <c r="J1721" i="10"/>
  <c r="J1722" i="10"/>
  <c r="J1723" i="10"/>
  <c r="J1724" i="10"/>
  <c r="J1725" i="10"/>
  <c r="J1726" i="10"/>
  <c r="J1727" i="10"/>
  <c r="J1728" i="10"/>
  <c r="J1729" i="10"/>
  <c r="J1730" i="10"/>
  <c r="J1731" i="10"/>
  <c r="J1732" i="10"/>
  <c r="J1733" i="10"/>
  <c r="J1734" i="10"/>
  <c r="J1735" i="10"/>
  <c r="J1736" i="10"/>
  <c r="J1737" i="10"/>
  <c r="J1738" i="10"/>
  <c r="J1739" i="10"/>
  <c r="J1740" i="10"/>
  <c r="J1741" i="10"/>
  <c r="J1742" i="10"/>
  <c r="J1743" i="10"/>
  <c r="J1744" i="10"/>
  <c r="J1745" i="10"/>
  <c r="J1746" i="10"/>
  <c r="J1747" i="10"/>
  <c r="J1748" i="10"/>
  <c r="J1749" i="10"/>
  <c r="J1750" i="10"/>
  <c r="J1751" i="10"/>
  <c r="J1752" i="10"/>
  <c r="J1753" i="10"/>
  <c r="J1754" i="10"/>
  <c r="J1755" i="10"/>
  <c r="J1756" i="10"/>
  <c r="J1757" i="10"/>
  <c r="J1758" i="10"/>
  <c r="J1759" i="10"/>
  <c r="J1760" i="10"/>
  <c r="J1761" i="10"/>
  <c r="J1762" i="10"/>
  <c r="J1763" i="10"/>
  <c r="J1764" i="10"/>
  <c r="J1765" i="10"/>
  <c r="J1766" i="10"/>
  <c r="J1767" i="10"/>
  <c r="J1768" i="10"/>
  <c r="J1769" i="10"/>
  <c r="J1770" i="10"/>
  <c r="J1771" i="10"/>
  <c r="J1772" i="10"/>
  <c r="J1773" i="10"/>
  <c r="J1774" i="10"/>
  <c r="J1775" i="10"/>
  <c r="J1776" i="10"/>
  <c r="J1777" i="10"/>
  <c r="J1778" i="10"/>
  <c r="J1779" i="10"/>
  <c r="J1780" i="10"/>
  <c r="J1781" i="10"/>
  <c r="J1782" i="10"/>
  <c r="J1783" i="10"/>
  <c r="J1784" i="10"/>
  <c r="J1785" i="10"/>
  <c r="J1786" i="10"/>
  <c r="J1787" i="10"/>
  <c r="J1788" i="10"/>
  <c r="J1789" i="10"/>
  <c r="J1790" i="10"/>
  <c r="J1791" i="10"/>
  <c r="J1792" i="10"/>
  <c r="J1793" i="10"/>
  <c r="J1794" i="10"/>
  <c r="J1795" i="10"/>
  <c r="J1796" i="10"/>
  <c r="J1797" i="10"/>
  <c r="J1798" i="10"/>
  <c r="J1799" i="10"/>
  <c r="J1800" i="10"/>
  <c r="J1801" i="10"/>
  <c r="J1802" i="10"/>
  <c r="J1803" i="10"/>
  <c r="J1804" i="10"/>
  <c r="J1805" i="10"/>
  <c r="J1806" i="10"/>
  <c r="J1807" i="10"/>
  <c r="J1808" i="10"/>
  <c r="J1809" i="10"/>
  <c r="J1810" i="10"/>
  <c r="J1811" i="10"/>
  <c r="J1812" i="10"/>
  <c r="J1813" i="10"/>
  <c r="J1814" i="10"/>
  <c r="J1815" i="10"/>
  <c r="J1816" i="10"/>
  <c r="J1817" i="10"/>
  <c r="J1818" i="10"/>
  <c r="J1819" i="10"/>
  <c r="J1820" i="10"/>
  <c r="J1821" i="10"/>
  <c r="J1822" i="10"/>
  <c r="J1823" i="10"/>
  <c r="J1824" i="10"/>
  <c r="J1825" i="10"/>
  <c r="J1826" i="10"/>
  <c r="J1827" i="10"/>
  <c r="J1828" i="10"/>
  <c r="J1829" i="10"/>
  <c r="J1830" i="10"/>
  <c r="J1831" i="10"/>
  <c r="J1832" i="10"/>
  <c r="J1833" i="10"/>
  <c r="J1834" i="10"/>
  <c r="J1835" i="10"/>
  <c r="J1836" i="10"/>
  <c r="J1837" i="10"/>
  <c r="J1838" i="10"/>
  <c r="J1839" i="10"/>
  <c r="J1840" i="10"/>
  <c r="J1841" i="10"/>
  <c r="J1842" i="10"/>
  <c r="J1843" i="10"/>
  <c r="J1844" i="10"/>
  <c r="J1845" i="10"/>
  <c r="J1846" i="10"/>
  <c r="J1847" i="10"/>
  <c r="J1848" i="10"/>
  <c r="J1849" i="10"/>
  <c r="J1850" i="10"/>
  <c r="J1851" i="10"/>
  <c r="J1852" i="10"/>
  <c r="J1853" i="10"/>
  <c r="J1854" i="10"/>
  <c r="J1855" i="10"/>
  <c r="J1856" i="10"/>
  <c r="J1857" i="10"/>
  <c r="J1858" i="10"/>
  <c r="J1859" i="10"/>
  <c r="J1860" i="10"/>
  <c r="J1861" i="10"/>
  <c r="J1862" i="10"/>
  <c r="J1863" i="10"/>
  <c r="J1864" i="10"/>
  <c r="J1865" i="10"/>
  <c r="J1866" i="10"/>
  <c r="J1867" i="10"/>
  <c r="J1868" i="10"/>
  <c r="J1869" i="10"/>
  <c r="J1870" i="10"/>
  <c r="J1871" i="10"/>
  <c r="J1872" i="10"/>
  <c r="J1873" i="10"/>
  <c r="J1874" i="10"/>
  <c r="J1875" i="10"/>
  <c r="J1876" i="10"/>
  <c r="J1877" i="10"/>
  <c r="J1878" i="10"/>
  <c r="J1879" i="10"/>
  <c r="J1880" i="10"/>
  <c r="J1881" i="10"/>
  <c r="J1882" i="10"/>
  <c r="J1883" i="10"/>
  <c r="J1884" i="10"/>
  <c r="J1885" i="10"/>
  <c r="J1886" i="10"/>
  <c r="J1887" i="10"/>
  <c r="J1888" i="10"/>
  <c r="J1889" i="10"/>
  <c r="J1890" i="10"/>
  <c r="J1891" i="10"/>
  <c r="J1892" i="10"/>
  <c r="J1893" i="10"/>
  <c r="J1894" i="10"/>
  <c r="J1895" i="10"/>
  <c r="J1896" i="10"/>
  <c r="J1897" i="10"/>
  <c r="J1898" i="10"/>
  <c r="J1899" i="10"/>
  <c r="J1900" i="10"/>
  <c r="J1901" i="10"/>
  <c r="J1902" i="10"/>
  <c r="J1903" i="10"/>
  <c r="J1904" i="10"/>
  <c r="J1905" i="10"/>
  <c r="J1906" i="10"/>
  <c r="J1907" i="10"/>
  <c r="J1908" i="10"/>
  <c r="J1909" i="10"/>
  <c r="J1910" i="10"/>
  <c r="J1911" i="10"/>
  <c r="J1912" i="10"/>
  <c r="J1913" i="10"/>
  <c r="J1914" i="10"/>
  <c r="J1915" i="10"/>
  <c r="J1916" i="10"/>
  <c r="J1917" i="10"/>
  <c r="J1918" i="10"/>
  <c r="J1919" i="10"/>
  <c r="J1920" i="10"/>
  <c r="J1921" i="10"/>
  <c r="J1922" i="10"/>
  <c r="J1923" i="10"/>
  <c r="J1924" i="10"/>
  <c r="J1925" i="10"/>
  <c r="J1926" i="10"/>
  <c r="J1927" i="10"/>
  <c r="J1928" i="10"/>
  <c r="J1929" i="10"/>
  <c r="J1930" i="10"/>
  <c r="J1931" i="10"/>
  <c r="J1932" i="10"/>
  <c r="J1933" i="10"/>
  <c r="J1934" i="10"/>
  <c r="J1935" i="10"/>
  <c r="J1936" i="10"/>
  <c r="J1937" i="10"/>
  <c r="J1938" i="10"/>
  <c r="J1939" i="10"/>
  <c r="J1940" i="10"/>
  <c r="J1941" i="10"/>
  <c r="J1942" i="10"/>
  <c r="J1943" i="10"/>
  <c r="J1944" i="10"/>
  <c r="J1945" i="10"/>
  <c r="J1946" i="10"/>
  <c r="J1947" i="10"/>
  <c r="J1948" i="10"/>
  <c r="J1949" i="10"/>
  <c r="J1950" i="10"/>
  <c r="J1951" i="10"/>
  <c r="J1952" i="10"/>
  <c r="J1953" i="10"/>
  <c r="J1954" i="10"/>
  <c r="J1955" i="10"/>
  <c r="J1956" i="10"/>
  <c r="J1957" i="10"/>
  <c r="J1958" i="10"/>
  <c r="J1959" i="10"/>
  <c r="J1960" i="10"/>
  <c r="J1961" i="10"/>
  <c r="J1962" i="10"/>
  <c r="J1963" i="10"/>
  <c r="J1964" i="10"/>
  <c r="J1965" i="10"/>
  <c r="J1966" i="10"/>
  <c r="J1967" i="10"/>
  <c r="J1968" i="10"/>
  <c r="J1969" i="10"/>
  <c r="J1970" i="10"/>
  <c r="J1971" i="10"/>
  <c r="J1972" i="10"/>
  <c r="J1973" i="10"/>
  <c r="J1974" i="10"/>
  <c r="J1975" i="10"/>
  <c r="J1976" i="10"/>
  <c r="J1977" i="10"/>
  <c r="J1978" i="10"/>
  <c r="J1979" i="10"/>
  <c r="J1980" i="10"/>
  <c r="J1981" i="10"/>
  <c r="J1982" i="10"/>
  <c r="J1983" i="10"/>
  <c r="J1984" i="10"/>
  <c r="J1985" i="10"/>
  <c r="J1986" i="10"/>
  <c r="J1987" i="10"/>
  <c r="J1988" i="10"/>
  <c r="J1989" i="10"/>
  <c r="J1990" i="10"/>
  <c r="J1991" i="10"/>
  <c r="J1992" i="10"/>
  <c r="J1993" i="10"/>
  <c r="J1994" i="10"/>
  <c r="J1995" i="10"/>
  <c r="J1996" i="10"/>
  <c r="J1997" i="10"/>
  <c r="J1998" i="10"/>
  <c r="J1999" i="10"/>
  <c r="J2000" i="10"/>
  <c r="J2001" i="10"/>
  <c r="J2002" i="10"/>
  <c r="J2003" i="10"/>
  <c r="J2004" i="10"/>
  <c r="J2005" i="10"/>
  <c r="J2006" i="10"/>
  <c r="J2007" i="10"/>
  <c r="J2008" i="10"/>
  <c r="J2009" i="10"/>
  <c r="J2010" i="10"/>
  <c r="J2011" i="10"/>
  <c r="J2012" i="10"/>
  <c r="J2013" i="10"/>
  <c r="J2014" i="10"/>
  <c r="J2015" i="10"/>
  <c r="J2016" i="10"/>
  <c r="J2017" i="10"/>
  <c r="J2018" i="10"/>
  <c r="J2019" i="10"/>
  <c r="J2020" i="10"/>
  <c r="J2021" i="10"/>
  <c r="J2022" i="10"/>
  <c r="J2023" i="10"/>
  <c r="J2024" i="10"/>
  <c r="J2025" i="10"/>
  <c r="J2026" i="10"/>
  <c r="J2027" i="10"/>
  <c r="J2028" i="10"/>
  <c r="J2029" i="10"/>
  <c r="J2030" i="10"/>
  <c r="J2031" i="10"/>
  <c r="J2032" i="10"/>
  <c r="J2033" i="10"/>
  <c r="J2034" i="10"/>
  <c r="J2035" i="10"/>
  <c r="J2036" i="10"/>
  <c r="J2037" i="10"/>
  <c r="J2038" i="10"/>
  <c r="J2039" i="10"/>
  <c r="J2040" i="10"/>
  <c r="J2041" i="10"/>
  <c r="J2042" i="10"/>
  <c r="J2043" i="10"/>
  <c r="J2044" i="10"/>
  <c r="J2045" i="10"/>
  <c r="J2046" i="10"/>
  <c r="J2047" i="10"/>
  <c r="J2048" i="10"/>
  <c r="J2049" i="10"/>
  <c r="J2050" i="10"/>
  <c r="J2051" i="10"/>
  <c r="J2052" i="10"/>
  <c r="J2053" i="10"/>
  <c r="J2054" i="10"/>
  <c r="J2055" i="10"/>
  <c r="J2056" i="10"/>
  <c r="J2057" i="10"/>
  <c r="J2058" i="10"/>
  <c r="J2059" i="10"/>
  <c r="J2060" i="10"/>
  <c r="J2061" i="10"/>
  <c r="J2062" i="10"/>
  <c r="J2063" i="10"/>
  <c r="J2064" i="10"/>
  <c r="J2065" i="10"/>
  <c r="J2066" i="10"/>
  <c r="J2067" i="10"/>
  <c r="J2068" i="10"/>
  <c r="J2069" i="10"/>
  <c r="J2070" i="10"/>
  <c r="J2071" i="10"/>
  <c r="J2072" i="10"/>
  <c r="J2073" i="10"/>
  <c r="J2074" i="10"/>
  <c r="J2075" i="10"/>
  <c r="J2076" i="10"/>
  <c r="J2077" i="10"/>
  <c r="J2078" i="10"/>
  <c r="J2079" i="10"/>
  <c r="J2080" i="10"/>
  <c r="J2081" i="10"/>
  <c r="J2082" i="10"/>
  <c r="J2083" i="10"/>
  <c r="J2084" i="10"/>
  <c r="J2085" i="10"/>
  <c r="J2086" i="10"/>
  <c r="J2087" i="10"/>
  <c r="J2088" i="10"/>
  <c r="J2089" i="10"/>
  <c r="J2090" i="10"/>
  <c r="J2091" i="10"/>
  <c r="J2092" i="10"/>
  <c r="J2093" i="10"/>
  <c r="J2094" i="10"/>
  <c r="J2095" i="10"/>
  <c r="J2096" i="10"/>
  <c r="J2097" i="10"/>
  <c r="J2098" i="10"/>
  <c r="J2099" i="10"/>
  <c r="J2100" i="10"/>
  <c r="J2101" i="10"/>
  <c r="J2102" i="10"/>
  <c r="J2103" i="10"/>
  <c r="J2104" i="10"/>
  <c r="J2105" i="10"/>
  <c r="J2106" i="10"/>
  <c r="J2107" i="10"/>
  <c r="J2108" i="10"/>
  <c r="J2109" i="10"/>
  <c r="J2110" i="10"/>
  <c r="J2111" i="10"/>
  <c r="J2112" i="10"/>
  <c r="J2113" i="10"/>
  <c r="J2114" i="10"/>
  <c r="J2115" i="10"/>
  <c r="J2116" i="10"/>
  <c r="J2117" i="10"/>
  <c r="J2118" i="10"/>
  <c r="J2119" i="10"/>
  <c r="J2120" i="10"/>
  <c r="J2121" i="10"/>
  <c r="J2122" i="10"/>
  <c r="J2123" i="10"/>
  <c r="J2124" i="10"/>
  <c r="J2125" i="10"/>
  <c r="J2126" i="10"/>
  <c r="J2127" i="10"/>
  <c r="J2128" i="10"/>
  <c r="J2129" i="10"/>
  <c r="J2130" i="10"/>
  <c r="J2131" i="10"/>
  <c r="J2132" i="10"/>
  <c r="J2133" i="10"/>
  <c r="J2134" i="10"/>
  <c r="J2135" i="10"/>
  <c r="J2136" i="10"/>
  <c r="J2137" i="10"/>
  <c r="J2138" i="10"/>
  <c r="J2139" i="10"/>
  <c r="J2140" i="10"/>
  <c r="J2141" i="10"/>
  <c r="J2142" i="10"/>
  <c r="J2143" i="10"/>
  <c r="J2144" i="10"/>
  <c r="J2145" i="10"/>
  <c r="J2146" i="10"/>
  <c r="J2147" i="10"/>
  <c r="J2148" i="10"/>
  <c r="J2149" i="10"/>
  <c r="J2150" i="10"/>
  <c r="J2151" i="10"/>
  <c r="J2152" i="10"/>
  <c r="J2153" i="10"/>
  <c r="J2154" i="10"/>
  <c r="J2155" i="10"/>
  <c r="J2156" i="10"/>
  <c r="J2157" i="10"/>
  <c r="J2158" i="10"/>
  <c r="J2159" i="10"/>
  <c r="J2160" i="10"/>
  <c r="J2161" i="10"/>
  <c r="J2162" i="10"/>
  <c r="J2163" i="10"/>
  <c r="J2164" i="10"/>
  <c r="J2165" i="10"/>
  <c r="J2166" i="10"/>
  <c r="J2167" i="10"/>
  <c r="J2168" i="10"/>
  <c r="J2169" i="10"/>
  <c r="J2170" i="10"/>
  <c r="J2171" i="10"/>
  <c r="J2172" i="10"/>
  <c r="J2173" i="10"/>
  <c r="J2174" i="10"/>
  <c r="J2175" i="10"/>
  <c r="J2176" i="10"/>
  <c r="J2177" i="10"/>
  <c r="J2178" i="10"/>
  <c r="J2179" i="10"/>
  <c r="J2180" i="10"/>
  <c r="J2181" i="10"/>
  <c r="J2182" i="10"/>
  <c r="J2183" i="10"/>
  <c r="J2184" i="10"/>
  <c r="J2185" i="10"/>
  <c r="J2186" i="10"/>
  <c r="J2187" i="10"/>
  <c r="J2188" i="10"/>
  <c r="J2189" i="10"/>
  <c r="J2190" i="10"/>
  <c r="J2191" i="10"/>
  <c r="J2192" i="10"/>
  <c r="J2193" i="10"/>
  <c r="J2194" i="10"/>
  <c r="J2195" i="10"/>
  <c r="J2196" i="10"/>
  <c r="J2197" i="10"/>
  <c r="J2198" i="10"/>
  <c r="J2199" i="10"/>
  <c r="J2200" i="10"/>
  <c r="J2201" i="10"/>
  <c r="J2202" i="10"/>
  <c r="J2203" i="10"/>
  <c r="J2204" i="10"/>
  <c r="J2205" i="10"/>
  <c r="J2206" i="10"/>
  <c r="J2207" i="10"/>
  <c r="J2208" i="10"/>
  <c r="J2209" i="10"/>
  <c r="J2210" i="10"/>
  <c r="J2211" i="10"/>
  <c r="J2212" i="10"/>
  <c r="J2213" i="10"/>
  <c r="J2214" i="10"/>
  <c r="J2215" i="10"/>
  <c r="J2216" i="10"/>
  <c r="J2217" i="10"/>
  <c r="J2218" i="10"/>
  <c r="J2219" i="10"/>
  <c r="J2220" i="10"/>
  <c r="J2221" i="10"/>
  <c r="J2222" i="10"/>
  <c r="J2223" i="10"/>
  <c r="J2224" i="10"/>
  <c r="J2225" i="10"/>
  <c r="J2226" i="10"/>
  <c r="J2227" i="10"/>
  <c r="J2228" i="10"/>
  <c r="J2229" i="10"/>
  <c r="J2230" i="10"/>
  <c r="J2231" i="10"/>
  <c r="J2232" i="10"/>
  <c r="J2233" i="10"/>
  <c r="J2234" i="10"/>
  <c r="J2235" i="10"/>
  <c r="J2236" i="10"/>
  <c r="J2237" i="10"/>
  <c r="J2238" i="10"/>
  <c r="J2239" i="10"/>
  <c r="J2240" i="10"/>
  <c r="J2241" i="10"/>
  <c r="J2242" i="10"/>
  <c r="J2243" i="10"/>
  <c r="J2244" i="10"/>
  <c r="J2245" i="10"/>
  <c r="J2246" i="10"/>
  <c r="J2247" i="10"/>
  <c r="J2248" i="10"/>
  <c r="J2249" i="10"/>
  <c r="J2250" i="10"/>
  <c r="J2251" i="10"/>
  <c r="J2252" i="10"/>
  <c r="J2253" i="10"/>
  <c r="J2254" i="10"/>
  <c r="J2255" i="10"/>
  <c r="J2256" i="10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2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1914" i="10"/>
  <c r="I1915" i="10"/>
  <c r="I1916" i="10"/>
  <c r="I1917" i="10"/>
  <c r="I1918" i="10"/>
  <c r="I1919" i="10"/>
  <c r="I1920" i="10"/>
  <c r="I1921" i="10"/>
  <c r="I1922" i="10"/>
  <c r="I1923" i="10"/>
  <c r="I1924" i="10"/>
  <c r="I1925" i="10"/>
  <c r="I1926" i="10"/>
  <c r="I1927" i="10"/>
  <c r="I1928" i="10"/>
  <c r="I1929" i="10"/>
  <c r="I1930" i="10"/>
  <c r="I1931" i="10"/>
  <c r="I1932" i="10"/>
  <c r="I1933" i="10"/>
  <c r="I1934" i="10"/>
  <c r="I1935" i="10"/>
  <c r="I1936" i="10"/>
  <c r="I1937" i="10"/>
  <c r="I1938" i="10"/>
  <c r="I1939" i="10"/>
  <c r="I1940" i="10"/>
  <c r="I1941" i="10"/>
  <c r="I1942" i="10"/>
  <c r="I1943" i="10"/>
  <c r="I1944" i="10"/>
  <c r="I1945" i="10"/>
  <c r="I1946" i="10"/>
  <c r="I1947" i="10"/>
  <c r="I1948" i="10"/>
  <c r="I1949" i="10"/>
  <c r="I1950" i="10"/>
  <c r="I1951" i="10"/>
  <c r="I1952" i="10"/>
  <c r="I1953" i="10"/>
  <c r="I1954" i="10"/>
  <c r="I1955" i="10"/>
  <c r="I1956" i="10"/>
  <c r="I1957" i="10"/>
  <c r="I1958" i="10"/>
  <c r="I1959" i="10"/>
  <c r="I1960" i="10"/>
  <c r="I1961" i="10"/>
  <c r="I1962" i="10"/>
  <c r="I1963" i="10"/>
  <c r="I1964" i="10"/>
  <c r="I1965" i="10"/>
  <c r="I1966" i="10"/>
  <c r="I1967" i="10"/>
  <c r="I1968" i="10"/>
  <c r="I1969" i="10"/>
  <c r="I1970" i="10"/>
  <c r="I1971" i="10"/>
  <c r="I1972" i="10"/>
  <c r="I1973" i="10"/>
  <c r="I1974" i="10"/>
  <c r="I1975" i="10"/>
  <c r="I1976" i="10"/>
  <c r="I1977" i="10"/>
  <c r="I1978" i="10"/>
  <c r="I1979" i="10"/>
  <c r="I1980" i="10"/>
  <c r="I1981" i="10"/>
  <c r="I1982" i="10"/>
  <c r="I1983" i="10"/>
  <c r="I1984" i="10"/>
  <c r="I1985" i="10"/>
  <c r="I1986" i="10"/>
  <c r="I1987" i="10"/>
  <c r="I1988" i="10"/>
  <c r="I1989" i="10"/>
  <c r="I1990" i="10"/>
  <c r="I1991" i="10"/>
  <c r="I1992" i="10"/>
  <c r="I1993" i="10"/>
  <c r="I1994" i="10"/>
  <c r="I1995" i="10"/>
  <c r="I1996" i="10"/>
  <c r="I1997" i="10"/>
  <c r="I1998" i="10"/>
  <c r="I1999" i="10"/>
  <c r="I2000" i="10"/>
  <c r="I2001" i="10"/>
  <c r="I2002" i="10"/>
  <c r="I2003" i="10"/>
  <c r="I2004" i="10"/>
  <c r="I2005" i="10"/>
  <c r="I2006" i="10"/>
  <c r="I2007" i="10"/>
  <c r="I2008" i="10"/>
  <c r="I2009" i="10"/>
  <c r="I2010" i="10"/>
  <c r="I2011" i="10"/>
  <c r="I2012" i="10"/>
  <c r="I2013" i="10"/>
  <c r="I2014" i="10"/>
  <c r="I2015" i="10"/>
  <c r="I2016" i="10"/>
  <c r="I2017" i="10"/>
  <c r="I2018" i="10"/>
  <c r="I2019" i="10"/>
  <c r="I2020" i="10"/>
  <c r="I2021" i="10"/>
  <c r="I2022" i="10"/>
  <c r="I2023" i="10"/>
  <c r="I2024" i="10"/>
  <c r="I2025" i="10"/>
  <c r="I2026" i="10"/>
  <c r="I2027" i="10"/>
  <c r="I2028" i="10"/>
  <c r="I2029" i="10"/>
  <c r="I2030" i="10"/>
  <c r="I2031" i="10"/>
  <c r="I2032" i="10"/>
  <c r="I2033" i="10"/>
  <c r="I2034" i="10"/>
  <c r="I2035" i="10"/>
  <c r="I2036" i="10"/>
  <c r="I2037" i="10"/>
  <c r="I2038" i="10"/>
  <c r="I2039" i="10"/>
  <c r="I2040" i="10"/>
  <c r="I2041" i="10"/>
  <c r="I2042" i="10"/>
  <c r="I2043" i="10"/>
  <c r="I2044" i="10"/>
  <c r="I2045" i="10"/>
  <c r="I2046" i="10"/>
  <c r="I2047" i="10"/>
  <c r="I2048" i="10"/>
  <c r="I2049" i="10"/>
  <c r="I2050" i="10"/>
  <c r="I2051" i="10"/>
  <c r="I2052" i="10"/>
  <c r="I2053" i="10"/>
  <c r="I2054" i="10"/>
  <c r="I2055" i="10"/>
  <c r="I2056" i="10"/>
  <c r="I2057" i="10"/>
  <c r="I2058" i="10"/>
  <c r="I2059" i="10"/>
  <c r="I2060" i="10"/>
  <c r="I2061" i="10"/>
  <c r="I2062" i="10"/>
  <c r="I2063" i="10"/>
  <c r="I2064" i="10"/>
  <c r="I2065" i="10"/>
  <c r="I2066" i="10"/>
  <c r="I2067" i="10"/>
  <c r="I2068" i="10"/>
  <c r="I2069" i="10"/>
  <c r="I2070" i="10"/>
  <c r="I2071" i="10"/>
  <c r="I2072" i="10"/>
  <c r="I2073" i="10"/>
  <c r="I2074" i="10"/>
  <c r="I2075" i="10"/>
  <c r="I2076" i="10"/>
  <c r="I2077" i="10"/>
  <c r="I2078" i="10"/>
  <c r="I2079" i="10"/>
  <c r="I2080" i="10"/>
  <c r="I2081" i="10"/>
  <c r="I2082" i="10"/>
  <c r="I2083" i="10"/>
  <c r="I2084" i="10"/>
  <c r="I2085" i="10"/>
  <c r="I2086" i="10"/>
  <c r="I2087" i="10"/>
  <c r="I2088" i="10"/>
  <c r="I2089" i="10"/>
  <c r="I2090" i="10"/>
  <c r="I2091" i="10"/>
  <c r="I2092" i="10"/>
  <c r="I2093" i="10"/>
  <c r="I2094" i="10"/>
  <c r="I2095" i="10"/>
  <c r="I2096" i="10"/>
  <c r="I2097" i="10"/>
  <c r="I2098" i="10"/>
  <c r="I2099" i="10"/>
  <c r="I2100" i="10"/>
  <c r="I2101" i="10"/>
  <c r="I2102" i="10"/>
  <c r="I2103" i="10"/>
  <c r="I2104" i="10"/>
  <c r="I2105" i="10"/>
  <c r="I2106" i="10"/>
  <c r="I2107" i="10"/>
  <c r="I2108" i="10"/>
  <c r="I2109" i="10"/>
  <c r="I2110" i="10"/>
  <c r="I2111" i="10"/>
  <c r="I2112" i="10"/>
  <c r="I2113" i="10"/>
  <c r="I2114" i="10"/>
  <c r="I2115" i="10"/>
  <c r="I2116" i="10"/>
  <c r="I2117" i="10"/>
  <c r="I2118" i="10"/>
  <c r="I2119" i="10"/>
  <c r="I2120" i="10"/>
  <c r="I2121" i="10"/>
  <c r="I2122" i="10"/>
  <c r="I2123" i="10"/>
  <c r="I2124" i="10"/>
  <c r="I2125" i="10"/>
  <c r="I2126" i="10"/>
  <c r="I2127" i="10"/>
  <c r="I2128" i="10"/>
  <c r="I2129" i="10"/>
  <c r="I2130" i="10"/>
  <c r="I2131" i="10"/>
  <c r="I2132" i="10"/>
  <c r="I2133" i="10"/>
  <c r="I2134" i="10"/>
  <c r="I2135" i="10"/>
  <c r="I2136" i="10"/>
  <c r="I2137" i="10"/>
  <c r="I2138" i="10"/>
  <c r="I2139" i="10"/>
  <c r="I2140" i="10"/>
  <c r="I2141" i="10"/>
  <c r="I2142" i="10"/>
  <c r="I2143" i="10"/>
  <c r="I2144" i="10"/>
  <c r="I2145" i="10"/>
  <c r="I2146" i="10"/>
  <c r="I2147" i="10"/>
  <c r="I2148" i="10"/>
  <c r="I2149" i="10"/>
  <c r="I2150" i="10"/>
  <c r="I2151" i="10"/>
  <c r="I2152" i="10"/>
  <c r="I2153" i="10"/>
  <c r="I2154" i="10"/>
  <c r="I2155" i="10"/>
  <c r="I2156" i="10"/>
  <c r="I2157" i="10"/>
  <c r="I2158" i="10"/>
  <c r="I2159" i="10"/>
  <c r="I2160" i="10"/>
  <c r="I2161" i="10"/>
  <c r="I2162" i="10"/>
  <c r="I2163" i="10"/>
  <c r="I2164" i="10"/>
  <c r="I2165" i="10"/>
  <c r="I2166" i="10"/>
  <c r="I2167" i="10"/>
  <c r="I2168" i="10"/>
  <c r="I2169" i="10"/>
  <c r="I2170" i="10"/>
  <c r="I2171" i="10"/>
  <c r="I2172" i="10"/>
  <c r="I2173" i="10"/>
  <c r="I2174" i="10"/>
  <c r="I2175" i="10"/>
  <c r="I2176" i="10"/>
  <c r="I2177" i="10"/>
  <c r="I2178" i="10"/>
  <c r="I2179" i="10"/>
  <c r="I2180" i="10"/>
  <c r="I2181" i="10"/>
  <c r="I2182" i="10"/>
  <c r="I2183" i="10"/>
  <c r="I2184" i="10"/>
  <c r="I2185" i="10"/>
  <c r="I2186" i="10"/>
  <c r="I2187" i="10"/>
  <c r="I2188" i="10"/>
  <c r="I2189" i="10"/>
  <c r="I2190" i="10"/>
  <c r="I2191" i="10"/>
  <c r="I2192" i="10"/>
  <c r="I2193" i="10"/>
  <c r="I2194" i="10"/>
  <c r="I2195" i="10"/>
  <c r="I2196" i="10"/>
  <c r="I2197" i="10"/>
  <c r="I2198" i="10"/>
  <c r="I2199" i="10"/>
  <c r="I2200" i="10"/>
  <c r="I2201" i="10"/>
  <c r="I2202" i="10"/>
  <c r="I2203" i="10"/>
  <c r="I2204" i="10"/>
  <c r="I2205" i="10"/>
  <c r="I2206" i="10"/>
  <c r="I2207" i="10"/>
  <c r="I2208" i="10"/>
  <c r="I2209" i="10"/>
  <c r="I2210" i="10"/>
  <c r="I2211" i="10"/>
  <c r="I2212" i="10"/>
  <c r="I2213" i="10"/>
  <c r="I2214" i="10"/>
  <c r="I2215" i="10"/>
  <c r="I2216" i="10"/>
  <c r="I2217" i="10"/>
  <c r="I2218" i="10"/>
  <c r="I2219" i="10"/>
  <c r="I2220" i="10"/>
  <c r="I2221" i="10"/>
  <c r="I2222" i="10"/>
  <c r="I2223" i="10"/>
  <c r="I2224" i="10"/>
  <c r="I2225" i="10"/>
  <c r="I2226" i="10"/>
  <c r="I2227" i="10"/>
  <c r="I2228" i="10"/>
  <c r="I2229" i="10"/>
  <c r="I2230" i="10"/>
  <c r="I2231" i="10"/>
  <c r="I2232" i="10"/>
  <c r="I2233" i="10"/>
  <c r="I2234" i="10"/>
  <c r="I2235" i="10"/>
  <c r="I2236" i="10"/>
  <c r="I2237" i="10"/>
  <c r="I2238" i="10"/>
  <c r="I2239" i="10"/>
  <c r="I2240" i="10"/>
  <c r="I2241" i="10"/>
  <c r="I2242" i="10"/>
  <c r="I2243" i="10"/>
  <c r="I2244" i="10"/>
  <c r="I2245" i="10"/>
  <c r="I2246" i="10"/>
  <c r="I2247" i="10"/>
  <c r="I2248" i="10"/>
  <c r="I2249" i="10"/>
  <c r="I2250" i="10"/>
  <c r="I2251" i="10"/>
  <c r="I2252" i="10"/>
  <c r="I2253" i="10"/>
  <c r="I2254" i="10"/>
  <c r="I2255" i="10"/>
  <c r="I2256" i="10"/>
  <c r="I2257" i="10"/>
  <c r="I2258" i="10"/>
  <c r="I2259" i="10"/>
  <c r="I2260" i="10"/>
  <c r="I2261" i="10"/>
  <c r="I2262" i="10"/>
  <c r="I2263" i="10"/>
  <c r="I2264" i="10"/>
  <c r="I2265" i="10"/>
  <c r="I2266" i="10"/>
  <c r="I2267" i="10"/>
  <c r="I2268" i="10"/>
  <c r="I2269" i="10"/>
  <c r="I2270" i="10"/>
  <c r="I2271" i="10"/>
  <c r="I2272" i="10"/>
  <c r="I2273" i="10"/>
  <c r="I2274" i="10"/>
  <c r="I2275" i="10"/>
  <c r="I2276" i="10"/>
  <c r="I2277" i="10"/>
  <c r="I2278" i="10"/>
  <c r="I2279" i="10"/>
  <c r="I2280" i="10"/>
  <c r="I2281" i="10"/>
  <c r="I2282" i="10"/>
  <c r="I2283" i="10"/>
  <c r="I2284" i="10"/>
  <c r="I2285" i="10"/>
  <c r="I2286" i="10"/>
  <c r="I2287" i="10"/>
  <c r="I2288" i="10"/>
  <c r="I2289" i="10"/>
  <c r="I2290" i="10"/>
  <c r="I2291" i="10"/>
  <c r="I2292" i="10"/>
  <c r="I2293" i="10"/>
  <c r="I2294" i="10"/>
  <c r="I2295" i="10"/>
  <c r="I2296" i="10"/>
  <c r="I2297" i="10"/>
  <c r="I2298" i="10"/>
  <c r="I2299" i="10"/>
  <c r="I2300" i="10"/>
  <c r="I2301" i="10"/>
  <c r="I2302" i="10"/>
  <c r="I2303" i="10"/>
  <c r="I2304" i="10"/>
  <c r="I2305" i="10"/>
  <c r="I2306" i="10"/>
  <c r="I2307" i="10"/>
  <c r="I2308" i="10"/>
  <c r="I2309" i="10"/>
  <c r="I2310" i="10"/>
  <c r="I2311" i="10"/>
  <c r="I2312" i="10"/>
  <c r="I2313" i="10"/>
  <c r="I2314" i="10"/>
  <c r="I2315" i="10"/>
  <c r="I2316" i="10"/>
  <c r="I2317" i="10"/>
  <c r="I2318" i="10"/>
  <c r="I2319" i="10"/>
  <c r="I2320" i="10"/>
  <c r="I2321" i="10"/>
  <c r="I2322" i="10"/>
  <c r="I2323" i="10"/>
  <c r="I2324" i="10"/>
  <c r="I2325" i="10"/>
  <c r="I2326" i="10"/>
  <c r="I2327" i="10"/>
  <c r="I2328" i="10"/>
  <c r="I2329" i="10"/>
  <c r="I2330" i="10"/>
  <c r="I2331" i="10"/>
  <c r="I2332" i="10"/>
  <c r="I2333" i="10"/>
  <c r="I2334" i="10"/>
  <c r="I2335" i="10"/>
  <c r="I2336" i="10"/>
  <c r="I2337" i="10"/>
  <c r="I2338" i="10"/>
  <c r="I2339" i="10"/>
  <c r="I2340" i="10"/>
  <c r="I2341" i="10"/>
  <c r="I2342" i="10"/>
  <c r="I2343" i="10"/>
  <c r="I2344" i="10"/>
  <c r="I2345" i="10"/>
  <c r="I2346" i="10"/>
  <c r="I2347" i="10"/>
  <c r="I2348" i="10"/>
  <c r="I2349" i="10"/>
  <c r="I2350" i="10"/>
  <c r="I2351" i="10"/>
  <c r="I2352" i="10"/>
  <c r="I2353" i="10"/>
  <c r="I2354" i="10"/>
  <c r="I2355" i="10"/>
  <c r="I2356" i="10"/>
  <c r="I2357" i="10"/>
  <c r="I2358" i="10"/>
  <c r="I2359" i="10"/>
  <c r="I2360" i="10"/>
  <c r="I2361" i="10"/>
  <c r="I2362" i="10"/>
  <c r="I2363" i="10"/>
  <c r="I2364" i="10"/>
  <c r="I2365" i="10"/>
  <c r="I2366" i="10"/>
  <c r="I2367" i="10"/>
  <c r="I2368" i="10"/>
  <c r="I2369" i="10"/>
  <c r="I2370" i="10"/>
  <c r="I2371" i="10"/>
  <c r="I2372" i="10"/>
  <c r="I2373" i="10"/>
  <c r="I2374" i="10"/>
  <c r="I2375" i="10"/>
  <c r="I2376" i="10"/>
  <c r="I2377" i="10"/>
  <c r="I2378" i="10"/>
  <c r="I2379" i="10"/>
  <c r="I2380" i="10"/>
  <c r="I2381" i="10"/>
  <c r="I2382" i="10"/>
  <c r="I2383" i="10"/>
  <c r="I2384" i="10"/>
  <c r="I2385" i="10"/>
  <c r="I2386" i="10"/>
  <c r="I2387" i="10"/>
  <c r="I2388" i="10"/>
  <c r="I2389" i="10"/>
  <c r="I2390" i="10"/>
  <c r="I2391" i="10"/>
  <c r="I2392" i="10"/>
  <c r="I2393" i="10"/>
  <c r="I2394" i="10"/>
  <c r="I2395" i="10"/>
  <c r="I2396" i="10"/>
  <c r="I2397" i="10"/>
  <c r="I2398" i="10"/>
  <c r="I2399" i="10"/>
  <c r="I2400" i="10"/>
  <c r="I2401" i="10"/>
  <c r="I2402" i="10"/>
  <c r="I2403" i="10"/>
  <c r="I2404" i="10"/>
  <c r="I2405" i="10"/>
  <c r="I2406" i="10"/>
  <c r="I2407" i="10"/>
  <c r="I2408" i="10"/>
  <c r="I2409" i="10"/>
  <c r="I2410" i="10"/>
  <c r="I2411" i="10"/>
  <c r="I2412" i="10"/>
  <c r="I2413" i="10"/>
  <c r="I2414" i="10"/>
  <c r="I2415" i="10"/>
  <c r="I2416" i="10"/>
  <c r="I2417" i="10"/>
  <c r="I2418" i="10"/>
  <c r="I2419" i="10"/>
  <c r="I2420" i="10"/>
  <c r="I2421" i="10"/>
  <c r="I2422" i="10"/>
  <c r="I2423" i="10"/>
  <c r="I2424" i="10"/>
  <c r="I2425" i="10"/>
  <c r="I2426" i="10"/>
  <c r="I2427" i="10"/>
  <c r="I2428" i="10"/>
  <c r="I2429" i="10"/>
  <c r="I2430" i="10"/>
  <c r="I2431" i="10"/>
  <c r="I2432" i="10"/>
  <c r="I2433" i="10"/>
  <c r="I2434" i="10"/>
  <c r="I2435" i="10"/>
  <c r="I2436" i="10"/>
  <c r="I2437" i="10"/>
  <c r="I2438" i="10"/>
  <c r="I2439" i="10"/>
  <c r="I2440" i="10"/>
  <c r="I2441" i="10"/>
  <c r="I2442" i="10"/>
  <c r="I2443" i="10"/>
  <c r="I2444" i="10"/>
  <c r="I2445" i="10"/>
  <c r="I2446" i="10"/>
  <c r="I2447" i="10"/>
  <c r="I2448" i="10"/>
  <c r="I2449" i="10"/>
  <c r="I2450" i="10"/>
  <c r="I2451" i="10"/>
  <c r="I2452" i="10"/>
  <c r="I2453" i="10"/>
  <c r="I2454" i="10"/>
  <c r="I2455" i="10"/>
  <c r="I2456" i="10"/>
  <c r="I2457" i="10"/>
  <c r="I2458" i="10"/>
  <c r="I2459" i="10"/>
  <c r="I2460" i="10"/>
  <c r="I2461" i="10"/>
  <c r="I2462" i="10"/>
  <c r="I2463" i="10"/>
  <c r="I2464" i="10"/>
  <c r="I2465" i="10"/>
  <c r="I2466" i="10"/>
  <c r="I2467" i="10"/>
  <c r="I2468" i="10"/>
  <c r="I2469" i="10"/>
  <c r="I2470" i="10"/>
  <c r="I2471" i="10"/>
  <c r="I2472" i="10"/>
  <c r="I2473" i="10"/>
  <c r="I2474" i="10"/>
  <c r="I2475" i="10"/>
  <c r="I2476" i="10"/>
  <c r="I2477" i="10"/>
  <c r="I2478" i="10"/>
  <c r="I2479" i="10"/>
  <c r="I2480" i="10"/>
  <c r="I2481" i="10"/>
  <c r="I2482" i="10"/>
  <c r="I2483" i="10"/>
  <c r="I2484" i="10"/>
  <c r="I2485" i="10"/>
  <c r="I2486" i="10"/>
  <c r="I2487" i="10"/>
  <c r="I2488" i="10"/>
  <c r="I2489" i="10"/>
  <c r="I2490" i="10"/>
  <c r="I2491" i="10"/>
  <c r="I2492" i="10"/>
  <c r="I2493" i="10"/>
  <c r="I2494" i="10"/>
  <c r="I2495" i="10"/>
  <c r="I2496" i="10"/>
  <c r="I2497" i="10"/>
  <c r="I2498" i="10"/>
  <c r="I2499" i="10"/>
  <c r="I2500" i="10"/>
  <c r="I2501" i="10"/>
  <c r="I2502" i="10"/>
  <c r="I2503" i="10"/>
  <c r="I2504" i="10"/>
  <c r="I2505" i="10"/>
  <c r="I2506" i="10"/>
  <c r="I2507" i="10"/>
  <c r="I2508" i="10"/>
  <c r="I2509" i="10"/>
  <c r="I2510" i="10"/>
  <c r="I2511" i="10"/>
  <c r="I2512" i="10"/>
  <c r="I2513" i="10"/>
  <c r="I2514" i="10"/>
  <c r="I2515" i="10"/>
  <c r="I2516" i="10"/>
  <c r="I2517" i="10"/>
  <c r="I2518" i="10"/>
  <c r="I2519" i="10"/>
  <c r="I2520" i="10"/>
  <c r="I2521" i="10"/>
  <c r="I2522" i="10"/>
  <c r="I2523" i="10"/>
  <c r="I2524" i="10"/>
  <c r="I2525" i="10"/>
  <c r="I2526" i="10"/>
  <c r="I2527" i="10"/>
  <c r="I2528" i="10"/>
  <c r="I2529" i="10"/>
  <c r="I2530" i="10"/>
  <c r="I2531" i="10"/>
  <c r="I2532" i="10"/>
  <c r="I2533" i="10"/>
  <c r="I2534" i="10"/>
  <c r="I2535" i="10"/>
  <c r="I2536" i="10"/>
  <c r="I2537" i="10"/>
  <c r="I2538" i="10"/>
  <c r="I2539" i="10"/>
  <c r="I2540" i="10"/>
  <c r="I2541" i="10"/>
  <c r="I2542" i="10"/>
  <c r="I2543" i="10"/>
  <c r="I2544" i="10"/>
  <c r="I2545" i="10"/>
  <c r="I2546" i="10"/>
  <c r="I2547" i="10"/>
  <c r="I2548" i="10"/>
  <c r="I2549" i="10"/>
  <c r="I2550" i="10"/>
  <c r="I2551" i="10"/>
  <c r="I2552" i="10"/>
  <c r="I2553" i="10"/>
  <c r="I2554" i="10"/>
  <c r="I2555" i="10"/>
  <c r="I2556" i="10"/>
  <c r="I2557" i="10"/>
  <c r="I2558" i="10"/>
  <c r="I2559" i="10"/>
  <c r="I2560" i="10"/>
  <c r="I2561" i="10"/>
  <c r="I2562" i="10"/>
  <c r="I2563" i="10"/>
  <c r="I2564" i="10"/>
  <c r="I2565" i="10"/>
  <c r="I2566" i="10"/>
  <c r="I2567" i="10"/>
  <c r="I2568" i="10"/>
  <c r="I2569" i="10"/>
  <c r="I2570" i="10"/>
  <c r="I2571" i="10"/>
  <c r="I2572" i="10"/>
  <c r="I2573" i="10"/>
  <c r="I2574" i="10"/>
  <c r="I2575" i="10"/>
  <c r="I2576" i="10"/>
  <c r="I2577" i="10"/>
  <c r="I2578" i="10"/>
  <c r="I2579" i="10"/>
  <c r="I2580" i="10"/>
  <c r="I2581" i="10"/>
  <c r="I2582" i="10"/>
  <c r="I2583" i="10"/>
  <c r="I2584" i="10"/>
  <c r="I2585" i="10"/>
  <c r="I2586" i="10"/>
  <c r="I2587" i="10"/>
  <c r="I2588" i="10"/>
  <c r="I2589" i="10"/>
  <c r="I2590" i="10"/>
  <c r="I2591" i="10"/>
  <c r="I2592" i="10"/>
  <c r="I2593" i="10"/>
  <c r="I2594" i="10"/>
  <c r="I2595" i="10"/>
  <c r="I2596" i="10"/>
  <c r="I2597" i="10"/>
  <c r="I2598" i="10"/>
  <c r="I2599" i="10"/>
  <c r="I2600" i="10"/>
  <c r="I2601" i="10"/>
  <c r="I2602" i="10"/>
  <c r="I2603" i="10"/>
  <c r="I2604" i="10"/>
  <c r="I2605" i="10"/>
  <c r="I2606" i="10"/>
  <c r="I2607" i="10"/>
  <c r="I2608" i="10"/>
  <c r="I2609" i="10"/>
  <c r="I2610" i="10"/>
  <c r="I2611" i="10"/>
  <c r="I2612" i="10"/>
  <c r="I2613" i="10"/>
  <c r="I2614" i="10"/>
  <c r="I2615" i="10"/>
  <c r="I2616" i="10"/>
  <c r="I2617" i="10"/>
  <c r="I2618" i="10"/>
  <c r="I2619" i="10"/>
  <c r="I2620" i="10"/>
  <c r="I2621" i="10"/>
  <c r="I2622" i="10"/>
  <c r="I2623" i="10"/>
  <c r="I2624" i="10"/>
  <c r="I2625" i="10"/>
  <c r="I2626" i="10"/>
  <c r="I2627" i="10"/>
  <c r="I2628" i="10"/>
  <c r="I2629" i="10"/>
  <c r="I2630" i="10"/>
  <c r="I2631" i="10"/>
  <c r="I2632" i="10"/>
  <c r="I2633" i="10"/>
  <c r="I2634" i="10"/>
  <c r="I2635" i="10"/>
  <c r="I2636" i="10"/>
  <c r="I2637" i="10"/>
  <c r="I2638" i="10"/>
  <c r="I2639" i="10"/>
  <c r="I2640" i="10"/>
  <c r="I2641" i="10"/>
  <c r="I2642" i="10"/>
  <c r="I2643" i="10"/>
  <c r="I2644" i="10"/>
  <c r="I2645" i="10"/>
  <c r="I2646" i="10"/>
  <c r="I2647" i="10"/>
  <c r="I2648" i="10"/>
  <c r="I2649" i="10"/>
  <c r="I2650" i="10"/>
  <c r="I2651" i="10"/>
  <c r="I2652" i="10"/>
  <c r="I2653" i="10"/>
  <c r="I2654" i="10"/>
  <c r="I2655" i="10"/>
  <c r="I2656" i="10"/>
  <c r="I2657" i="10"/>
  <c r="I2658" i="10"/>
  <c r="I2659" i="10"/>
  <c r="I2660" i="10"/>
  <c r="I2661" i="10"/>
  <c r="I2662" i="10"/>
  <c r="I2663" i="10"/>
  <c r="I2664" i="10"/>
  <c r="I2665" i="10"/>
  <c r="I2666" i="10"/>
  <c r="I2667" i="10"/>
  <c r="I2668" i="10"/>
  <c r="I2669" i="10"/>
  <c r="I2670" i="10"/>
  <c r="I2671" i="10"/>
  <c r="I2672" i="10"/>
  <c r="I2673" i="10"/>
  <c r="I2674" i="10"/>
  <c r="I2675" i="10"/>
  <c r="I2676" i="10"/>
  <c r="I2677" i="10"/>
  <c r="I2678" i="10"/>
  <c r="I2679" i="10"/>
  <c r="I2680" i="10"/>
  <c r="I2681" i="10"/>
  <c r="I2682" i="10"/>
  <c r="I2683" i="10"/>
  <c r="I2684" i="10"/>
  <c r="I2685" i="10"/>
  <c r="I2686" i="10"/>
  <c r="I2687" i="10"/>
  <c r="I2688" i="10"/>
  <c r="I2689" i="10"/>
  <c r="I2690" i="10"/>
  <c r="I2691" i="10"/>
  <c r="I2692" i="10"/>
  <c r="I2693" i="10"/>
  <c r="I2694" i="10"/>
  <c r="I2695" i="10"/>
  <c r="I2696" i="10"/>
  <c r="I2697" i="10"/>
  <c r="I2698" i="10"/>
  <c r="I2699" i="10"/>
  <c r="I2700" i="10"/>
  <c r="I2701" i="10"/>
  <c r="I2702" i="10"/>
  <c r="I2703" i="10"/>
  <c r="I2704" i="10"/>
  <c r="I2705" i="10"/>
  <c r="I2706" i="10"/>
  <c r="I2707" i="10"/>
  <c r="I2708" i="10"/>
  <c r="I2709" i="10"/>
  <c r="I2710" i="10"/>
  <c r="I2711" i="10"/>
  <c r="I2712" i="10"/>
  <c r="I2713" i="10"/>
  <c r="I2714" i="10"/>
  <c r="I2715" i="10"/>
  <c r="I2716" i="10"/>
  <c r="I2717" i="10"/>
  <c r="I2718" i="10"/>
  <c r="I2719" i="10"/>
  <c r="I2720" i="10"/>
  <c r="I2721" i="10"/>
  <c r="I2722" i="10"/>
  <c r="I2723" i="10"/>
  <c r="I2724" i="10"/>
  <c r="I2725" i="10"/>
  <c r="I2726" i="10"/>
  <c r="I2727" i="10"/>
  <c r="I2728" i="10"/>
  <c r="I2729" i="10"/>
  <c r="I2730" i="10"/>
  <c r="I2731" i="10"/>
  <c r="I2732" i="10"/>
  <c r="I2733" i="10"/>
  <c r="I2734" i="10"/>
  <c r="I2735" i="10"/>
  <c r="I2736" i="10"/>
  <c r="I2737" i="10"/>
  <c r="I2738" i="10"/>
  <c r="I2739" i="10"/>
  <c r="I2740" i="10"/>
  <c r="I2741" i="10"/>
  <c r="I2742" i="10"/>
  <c r="I2743" i="10"/>
  <c r="I2744" i="10"/>
  <c r="I2745" i="10"/>
  <c r="I2746" i="10"/>
  <c r="I2747" i="10"/>
  <c r="I2748" i="10"/>
  <c r="I2749" i="10"/>
  <c r="I2750" i="10"/>
  <c r="I2751" i="10"/>
  <c r="I2752" i="10"/>
  <c r="I2753" i="10"/>
  <c r="I2754" i="10"/>
  <c r="I2755" i="10"/>
  <c r="I2756" i="10"/>
  <c r="I2757" i="10"/>
  <c r="I2758" i="10"/>
  <c r="I2759" i="10"/>
  <c r="I2760" i="10"/>
  <c r="I2761" i="10"/>
  <c r="I2762" i="10"/>
  <c r="I2763" i="10"/>
  <c r="I2764" i="10"/>
  <c r="I2765" i="10"/>
  <c r="I2766" i="10"/>
  <c r="I2767" i="10"/>
  <c r="I2768" i="10"/>
  <c r="I2769" i="10"/>
  <c r="I2770" i="10"/>
  <c r="I2771" i="10"/>
  <c r="I2772" i="10"/>
  <c r="I2773" i="10"/>
  <c r="I2774" i="10"/>
  <c r="I2775" i="10"/>
  <c r="I2776" i="10"/>
  <c r="I2777" i="10"/>
  <c r="I2778" i="10"/>
  <c r="I2779" i="10"/>
  <c r="I2780" i="10"/>
  <c r="I2781" i="10"/>
  <c r="I2782" i="10"/>
  <c r="I2783" i="10"/>
  <c r="I2784" i="10"/>
  <c r="I2785" i="10"/>
  <c r="I2786" i="10"/>
  <c r="I2787" i="10"/>
  <c r="I2788" i="10"/>
  <c r="I2789" i="10"/>
  <c r="I2790" i="10"/>
  <c r="I2791" i="10"/>
  <c r="I2792" i="10"/>
  <c r="I2793" i="10"/>
  <c r="I2794" i="10"/>
  <c r="I2795" i="10"/>
  <c r="I2796" i="10"/>
  <c r="I2797" i="10"/>
  <c r="I2798" i="10"/>
  <c r="I2799" i="10"/>
  <c r="I2800" i="10"/>
  <c r="I2801" i="10"/>
  <c r="I2802" i="10"/>
  <c r="I2803" i="10"/>
  <c r="I2804" i="10"/>
  <c r="I2805" i="10"/>
  <c r="I2806" i="10"/>
  <c r="I2807" i="10"/>
  <c r="I2808" i="10"/>
  <c r="I2809" i="10"/>
  <c r="I2810" i="10"/>
  <c r="I2811" i="10"/>
  <c r="I2812" i="10"/>
  <c r="I2813" i="10"/>
  <c r="I2814" i="10"/>
  <c r="I2815" i="10"/>
  <c r="I2816" i="10"/>
  <c r="I2817" i="10"/>
  <c r="I2818" i="10"/>
  <c r="I2819" i="10"/>
  <c r="I2820" i="10"/>
  <c r="I2821" i="10"/>
  <c r="I2822" i="10"/>
  <c r="I2823" i="10"/>
  <c r="I2824" i="10"/>
  <c r="I2825" i="10"/>
  <c r="I2826" i="10"/>
  <c r="I2827" i="10"/>
  <c r="I2828" i="10"/>
  <c r="I2829" i="10"/>
  <c r="I2830" i="10"/>
  <c r="I2831" i="10"/>
  <c r="I2832" i="10"/>
  <c r="I2833" i="10"/>
  <c r="I2834" i="10"/>
  <c r="I2835" i="10"/>
  <c r="I2836" i="10"/>
  <c r="I2837" i="10"/>
  <c r="I2838" i="10"/>
  <c r="I2839" i="10"/>
  <c r="I2840" i="10"/>
  <c r="I2841" i="10"/>
  <c r="I2842" i="10"/>
  <c r="I2843" i="10"/>
  <c r="I2844" i="10"/>
  <c r="I2845" i="10"/>
  <c r="I2846" i="10"/>
  <c r="I2847" i="10"/>
  <c r="I2848" i="10"/>
  <c r="I2849" i="10"/>
  <c r="I2850" i="10"/>
  <c r="I2851" i="10"/>
  <c r="I2852" i="10"/>
  <c r="I2853" i="10"/>
  <c r="I2854" i="10"/>
  <c r="I2855" i="10"/>
  <c r="I2856" i="10"/>
  <c r="I2857" i="10"/>
  <c r="I2858" i="10"/>
  <c r="I2859" i="10"/>
  <c r="I2860" i="10"/>
  <c r="I2861" i="10"/>
  <c r="I2862" i="10"/>
  <c r="I2863" i="10"/>
  <c r="I2864" i="10"/>
  <c r="I2865" i="10"/>
  <c r="I2866" i="10"/>
  <c r="I2867" i="10"/>
  <c r="I2868" i="10"/>
  <c r="I2869" i="10"/>
  <c r="I2870" i="10"/>
  <c r="I2871" i="10"/>
  <c r="I2872" i="10"/>
  <c r="I2873" i="10"/>
  <c r="I2874" i="10"/>
  <c r="I2875" i="10"/>
  <c r="I2876" i="10"/>
  <c r="I2877" i="10"/>
  <c r="I2878" i="10"/>
  <c r="I2879" i="10"/>
  <c r="I2880" i="10"/>
  <c r="I2881" i="10"/>
  <c r="I2882" i="10"/>
  <c r="I2883" i="10"/>
  <c r="I2884" i="10"/>
  <c r="I2885" i="10"/>
  <c r="I2886" i="10"/>
  <c r="I2887" i="10"/>
  <c r="I2888" i="10"/>
  <c r="I2889" i="10"/>
  <c r="I2890" i="10"/>
  <c r="I2891" i="10"/>
  <c r="I2892" i="10"/>
  <c r="I2893" i="10"/>
  <c r="I2894" i="10"/>
  <c r="I2895" i="10"/>
  <c r="I2896" i="10"/>
  <c r="I2897" i="10"/>
  <c r="I2898" i="10"/>
  <c r="I2899" i="10"/>
  <c r="I2900" i="10"/>
  <c r="I2901" i="10"/>
  <c r="I2902" i="10"/>
  <c r="I2903" i="10"/>
  <c r="I2904" i="10"/>
  <c r="I2905" i="10"/>
  <c r="I2906" i="10"/>
  <c r="I2907" i="10"/>
  <c r="I2908" i="10"/>
  <c r="I2909" i="10"/>
  <c r="I2910" i="10"/>
  <c r="I2911" i="10"/>
  <c r="I2912" i="10"/>
  <c r="I2913" i="10"/>
  <c r="I2914" i="10"/>
  <c r="I2915" i="10"/>
  <c r="I2916" i="10"/>
  <c r="I2917" i="10"/>
  <c r="I2918" i="10"/>
  <c r="I2919" i="10"/>
  <c r="I2920" i="10"/>
  <c r="I2921" i="10"/>
  <c r="I2922" i="10"/>
  <c r="I2923" i="10"/>
  <c r="I2924" i="10"/>
  <c r="I2925" i="10"/>
  <c r="I2926" i="10"/>
  <c r="I2927" i="10"/>
  <c r="I2928" i="10"/>
  <c r="I2929" i="10"/>
  <c r="I2930" i="10"/>
  <c r="I2931" i="10"/>
  <c r="I2932" i="10"/>
  <c r="I2933" i="10"/>
  <c r="I2934" i="10"/>
  <c r="I2935" i="10"/>
  <c r="I2936" i="10"/>
  <c r="I2937" i="10"/>
  <c r="I2938" i="10"/>
  <c r="I2939" i="10"/>
  <c r="I2940" i="10"/>
  <c r="I2941" i="10"/>
  <c r="I2942" i="10"/>
  <c r="I2943" i="10"/>
  <c r="I2944" i="10"/>
  <c r="I2945" i="10"/>
  <c r="I2946" i="10"/>
  <c r="I2947" i="10"/>
  <c r="I2948" i="10"/>
  <c r="I2949" i="10"/>
  <c r="I2950" i="10"/>
  <c r="I2951" i="10"/>
  <c r="I2952" i="10"/>
  <c r="I2953" i="10"/>
  <c r="I2954" i="10"/>
  <c r="I2955" i="10"/>
  <c r="I2956" i="10"/>
  <c r="I2957" i="10"/>
  <c r="I2958" i="10"/>
  <c r="I2959" i="10"/>
  <c r="I2960" i="10"/>
  <c r="I2961" i="10"/>
  <c r="I2962" i="10"/>
  <c r="I2963" i="10"/>
  <c r="I2964" i="10"/>
  <c r="I2965" i="10"/>
  <c r="I2966" i="10"/>
  <c r="I2967" i="10"/>
  <c r="I2968" i="10"/>
  <c r="I2969" i="10"/>
  <c r="I2970" i="10"/>
  <c r="I2971" i="10"/>
  <c r="I2972" i="10"/>
  <c r="I2973" i="10"/>
  <c r="I2974" i="10"/>
  <c r="I2975" i="10"/>
  <c r="I2976" i="10"/>
  <c r="I2977" i="10"/>
  <c r="I2978" i="10"/>
  <c r="I2979" i="10"/>
  <c r="I2980" i="10"/>
  <c r="I2981" i="10"/>
  <c r="I2982" i="10"/>
  <c r="I2983" i="10"/>
  <c r="I2984" i="10"/>
  <c r="I2985" i="10"/>
  <c r="I2986" i="10"/>
  <c r="I2987" i="10"/>
  <c r="I2988" i="10"/>
  <c r="I2989" i="10"/>
  <c r="I2990" i="10"/>
  <c r="I2991" i="10"/>
  <c r="I2992" i="10"/>
  <c r="I2993" i="10"/>
  <c r="I2994" i="10"/>
  <c r="I2995" i="10"/>
  <c r="I2996" i="10"/>
  <c r="I2997" i="10"/>
  <c r="I2998" i="10"/>
  <c r="I2999" i="10"/>
  <c r="I3000" i="10"/>
  <c r="I3001" i="10"/>
  <c r="I3002" i="10"/>
  <c r="I3003" i="10"/>
  <c r="I3004" i="10"/>
  <c r="I3005" i="10"/>
  <c r="I3006" i="10"/>
  <c r="I3007" i="10"/>
  <c r="I3008" i="10"/>
  <c r="I3009" i="10"/>
  <c r="I3010" i="10"/>
  <c r="I3011" i="10"/>
  <c r="I3012" i="10"/>
  <c r="I3013" i="10"/>
  <c r="I3014" i="10"/>
  <c r="I3015" i="10"/>
  <c r="I3016" i="10"/>
  <c r="I3017" i="10"/>
  <c r="I3018" i="10"/>
  <c r="I3019" i="10"/>
  <c r="I3020" i="10"/>
  <c r="I3021" i="10"/>
  <c r="I3022" i="10"/>
  <c r="I3023" i="10"/>
  <c r="I3024" i="10"/>
  <c r="I3025" i="10"/>
  <c r="I3026" i="10"/>
  <c r="I3027" i="10"/>
  <c r="I3028" i="10"/>
  <c r="I3029" i="10"/>
  <c r="I3030" i="10"/>
  <c r="I3031" i="10"/>
  <c r="I3032" i="10"/>
  <c r="I3033" i="10"/>
  <c r="I3034" i="10"/>
  <c r="I3035" i="10"/>
  <c r="I3036" i="10"/>
  <c r="I3037" i="10"/>
  <c r="I3038" i="10"/>
  <c r="I3039" i="10"/>
  <c r="I3040" i="10"/>
  <c r="I3041" i="10"/>
  <c r="I3042" i="10"/>
  <c r="I3043" i="10"/>
  <c r="I3044" i="10"/>
  <c r="I3045" i="10"/>
  <c r="I3046" i="10"/>
  <c r="I3047" i="10"/>
  <c r="I3048" i="10"/>
  <c r="I3049" i="10"/>
  <c r="I3050" i="10"/>
  <c r="I3051" i="10"/>
  <c r="I3052" i="10"/>
  <c r="I3053" i="10"/>
  <c r="I3054" i="10"/>
  <c r="I3055" i="10"/>
  <c r="I3056" i="10"/>
  <c r="I3057" i="10"/>
  <c r="I3058" i="10"/>
  <c r="I3059" i="10"/>
  <c r="I3060" i="10"/>
  <c r="I3061" i="10"/>
  <c r="I3062" i="10"/>
  <c r="I3063" i="10"/>
  <c r="I3064" i="10"/>
  <c r="I3065" i="10"/>
  <c r="I3066" i="10"/>
  <c r="I3067" i="10"/>
  <c r="I3068" i="10"/>
  <c r="I3069" i="10"/>
  <c r="I3070" i="10"/>
  <c r="I3071" i="10"/>
  <c r="I3072" i="10"/>
  <c r="I3073" i="10"/>
  <c r="I3074" i="10"/>
  <c r="I3075" i="10"/>
  <c r="I3076" i="10"/>
  <c r="I3077" i="10"/>
  <c r="I3078" i="10"/>
  <c r="I3079" i="10"/>
  <c r="I3080" i="10"/>
  <c r="I3081" i="10"/>
  <c r="I3082" i="10"/>
  <c r="I3083" i="10"/>
  <c r="I3084" i="10"/>
  <c r="I3085" i="10"/>
  <c r="I3086" i="10"/>
  <c r="I3087" i="10"/>
  <c r="I3088" i="10"/>
  <c r="I3089" i="10"/>
  <c r="I3090" i="10"/>
  <c r="I3091" i="10"/>
  <c r="I3092" i="10"/>
  <c r="I3093" i="10"/>
  <c r="I3094" i="10"/>
  <c r="I3095" i="10"/>
  <c r="I3096" i="10"/>
  <c r="I3097" i="10"/>
  <c r="I3098" i="10"/>
  <c r="I3099" i="10"/>
  <c r="I3100" i="10"/>
  <c r="I3101" i="10"/>
  <c r="I3102" i="10"/>
  <c r="I3103" i="10"/>
  <c r="I3104" i="10"/>
  <c r="I3105" i="10"/>
  <c r="I3106" i="10"/>
  <c r="I3107" i="10"/>
  <c r="I3108" i="10"/>
  <c r="I3109" i="10"/>
  <c r="I3110" i="10"/>
  <c r="I3111" i="10"/>
  <c r="I3112" i="10"/>
  <c r="I3113" i="10"/>
  <c r="I3114" i="10"/>
  <c r="I3115" i="10"/>
  <c r="I3116" i="10"/>
  <c r="I3117" i="10"/>
  <c r="I3118" i="10"/>
  <c r="I3119" i="10"/>
  <c r="I3120" i="10"/>
  <c r="I3121" i="10"/>
  <c r="I3122" i="10"/>
  <c r="I3123" i="10"/>
  <c r="I3124" i="10"/>
  <c r="I3125" i="10"/>
  <c r="I3126" i="10"/>
  <c r="I3127" i="10"/>
  <c r="I3128" i="10"/>
  <c r="I3129" i="10"/>
  <c r="I3130" i="10"/>
  <c r="I3131" i="10"/>
  <c r="I3132" i="10"/>
  <c r="I3133" i="10"/>
  <c r="I3134" i="10"/>
  <c r="I3135" i="10"/>
  <c r="I3136" i="10"/>
  <c r="I3137" i="10"/>
  <c r="I3138" i="10"/>
  <c r="I3139" i="10"/>
  <c r="I3140" i="10"/>
  <c r="I3141" i="10"/>
  <c r="I3142" i="10"/>
  <c r="I3143" i="10"/>
  <c r="I3144" i="10"/>
  <c r="I3145" i="10"/>
  <c r="I3146" i="10"/>
  <c r="I3147" i="10"/>
  <c r="I3148" i="10"/>
  <c r="I3149" i="10"/>
  <c r="I3150" i="10"/>
  <c r="I3151" i="10"/>
  <c r="I3152" i="10"/>
  <c r="I3153" i="10"/>
  <c r="I3154" i="10"/>
  <c r="I3155" i="10"/>
  <c r="I3156" i="10"/>
  <c r="I3157" i="10"/>
  <c r="I3158" i="10"/>
  <c r="I3159" i="10"/>
  <c r="I3160" i="10"/>
  <c r="I3161" i="10"/>
  <c r="I3162" i="10"/>
  <c r="I3163" i="10"/>
  <c r="I3164" i="10"/>
  <c r="I3165" i="10"/>
  <c r="I3166" i="10"/>
  <c r="I3167" i="10"/>
  <c r="I3168" i="10"/>
  <c r="I3169" i="10"/>
  <c r="I3170" i="10"/>
  <c r="I3171" i="10"/>
  <c r="I3172" i="10"/>
  <c r="I3173" i="10"/>
  <c r="I3174" i="10"/>
  <c r="I3175" i="10"/>
  <c r="I3176" i="10"/>
  <c r="I3177" i="10"/>
  <c r="I3178" i="10"/>
  <c r="I3179" i="10"/>
  <c r="I3180" i="10"/>
  <c r="I3181" i="10"/>
  <c r="I3182" i="10"/>
  <c r="I3183" i="10"/>
  <c r="I3184" i="10"/>
  <c r="I3185" i="10"/>
  <c r="I3186" i="10"/>
  <c r="I3187" i="10"/>
  <c r="I3188" i="10"/>
  <c r="I3189" i="10"/>
  <c r="I3190" i="10"/>
  <c r="I3191" i="10"/>
  <c r="I3192" i="10"/>
  <c r="I3193" i="10"/>
  <c r="I3194" i="10"/>
  <c r="I3195" i="10"/>
  <c r="I3196" i="10"/>
  <c r="I3197" i="10"/>
  <c r="I3198" i="10"/>
  <c r="I3199" i="10"/>
  <c r="I3200" i="10"/>
  <c r="I3201" i="10"/>
  <c r="I3202" i="10"/>
  <c r="I3203" i="10"/>
  <c r="I3204" i="10"/>
  <c r="I3205" i="10"/>
  <c r="I3206" i="10"/>
  <c r="I3207" i="10"/>
  <c r="I3208" i="10"/>
  <c r="I3209" i="10"/>
  <c r="I3210" i="10"/>
  <c r="I3211" i="10"/>
  <c r="I3212" i="10"/>
  <c r="I3213" i="10"/>
  <c r="I3214" i="10"/>
  <c r="I3215" i="10"/>
  <c r="I3216" i="10"/>
  <c r="I3217" i="10"/>
  <c r="I3218" i="10"/>
  <c r="I3219" i="10"/>
  <c r="I3220" i="10"/>
  <c r="I3221" i="10"/>
  <c r="I3222" i="10"/>
  <c r="I3223" i="10"/>
  <c r="I3224" i="10"/>
  <c r="I3225" i="10"/>
  <c r="I3226" i="10"/>
  <c r="I3227" i="10"/>
  <c r="I3228" i="10"/>
  <c r="I3229" i="10"/>
  <c r="I3230" i="10"/>
  <c r="I3231" i="10"/>
  <c r="I3232" i="10"/>
  <c r="I3233" i="10"/>
  <c r="I3234" i="10"/>
  <c r="I3235" i="10"/>
  <c r="I3236" i="10"/>
  <c r="I3237" i="10"/>
  <c r="I3238" i="10"/>
  <c r="I3239" i="10"/>
  <c r="I3240" i="10"/>
  <c r="I3241" i="10"/>
  <c r="I3242" i="10"/>
  <c r="I3243" i="10"/>
  <c r="I3244" i="10"/>
  <c r="I3245" i="10"/>
  <c r="I3246" i="10"/>
  <c r="I3247" i="10"/>
  <c r="I3248" i="10"/>
  <c r="I3249" i="10"/>
  <c r="I3250" i="10"/>
  <c r="I3251" i="10"/>
  <c r="I3252" i="10"/>
  <c r="I3253" i="10"/>
  <c r="I3254" i="10"/>
  <c r="I3255" i="10"/>
  <c r="I3256" i="10"/>
  <c r="I3257" i="10"/>
  <c r="I3258" i="10"/>
  <c r="I3259" i="10"/>
  <c r="I3260" i="10"/>
  <c r="I3261" i="10"/>
  <c r="I3262" i="10"/>
  <c r="I3263" i="10"/>
  <c r="I3264" i="10"/>
  <c r="I3265" i="10"/>
  <c r="I3266" i="10"/>
  <c r="I3267" i="10"/>
  <c r="I3268" i="10"/>
  <c r="I3269" i="10"/>
  <c r="I3270" i="10"/>
  <c r="I3271" i="10"/>
  <c r="I3272" i="10"/>
  <c r="I3273" i="10"/>
  <c r="I3274" i="10"/>
  <c r="I3275" i="10"/>
  <c r="I3276" i="10"/>
  <c r="I3277" i="10"/>
  <c r="I3278" i="10"/>
  <c r="I3279" i="10"/>
  <c r="I3280" i="10"/>
  <c r="I3281" i="10"/>
  <c r="I3282" i="10"/>
  <c r="I3283" i="10"/>
  <c r="I3284" i="10"/>
  <c r="I3285" i="10"/>
  <c r="I3286" i="10"/>
  <c r="I3287" i="10"/>
  <c r="I3288" i="10"/>
  <c r="I3289" i="10"/>
  <c r="I3290" i="10"/>
  <c r="I3291" i="10"/>
  <c r="I3292" i="10"/>
  <c r="I3293" i="10"/>
  <c r="I3294" i="10"/>
  <c r="I3295" i="10"/>
  <c r="I3296" i="10"/>
  <c r="I3297" i="10"/>
  <c r="I3298" i="10"/>
  <c r="I3299" i="10"/>
  <c r="I3300" i="10"/>
  <c r="I3301" i="10"/>
  <c r="I3302" i="10"/>
  <c r="I3303" i="10"/>
  <c r="I3304" i="10"/>
  <c r="I3305" i="10"/>
  <c r="I3306" i="10"/>
  <c r="I3307" i="10"/>
  <c r="I3308" i="10"/>
  <c r="I3309" i="10"/>
  <c r="I3310" i="10"/>
  <c r="I3311" i="10"/>
  <c r="I3312" i="10"/>
  <c r="I3313" i="10"/>
  <c r="I3314" i="10"/>
  <c r="I3315" i="10"/>
  <c r="I3316" i="10"/>
  <c r="I3317" i="10"/>
  <c r="I3318" i="10"/>
  <c r="I3319" i="10"/>
  <c r="I3320" i="10"/>
  <c r="I3321" i="10"/>
  <c r="I3322" i="10"/>
  <c r="I3323" i="10"/>
  <c r="I3324" i="10"/>
  <c r="I3325" i="10"/>
  <c r="I3326" i="10"/>
  <c r="I3327" i="10"/>
  <c r="I3328" i="10"/>
  <c r="I3329" i="10"/>
  <c r="I3330" i="10"/>
  <c r="I3331" i="10"/>
  <c r="I3332" i="10"/>
  <c r="I3333" i="10"/>
  <c r="I3334" i="10"/>
  <c r="I3335" i="10"/>
  <c r="I3336" i="10"/>
  <c r="I3337" i="10"/>
  <c r="I3338" i="10"/>
  <c r="I3339" i="10"/>
  <c r="I3340" i="10"/>
  <c r="I3341" i="10"/>
  <c r="I3342" i="10"/>
  <c r="I3343" i="10"/>
  <c r="I3344" i="10"/>
  <c r="I3345" i="10"/>
  <c r="I3346" i="10"/>
  <c r="I3347" i="10"/>
  <c r="I3348" i="10"/>
  <c r="I3349" i="10"/>
  <c r="I3350" i="10"/>
  <c r="I3351" i="10"/>
  <c r="I3352" i="10"/>
  <c r="I3353" i="10"/>
  <c r="I3354" i="10"/>
  <c r="I3355" i="10"/>
  <c r="I3356" i="10"/>
  <c r="I3357" i="10"/>
  <c r="I3358" i="10"/>
  <c r="I3359" i="10"/>
  <c r="I3360" i="10"/>
  <c r="I3361" i="10"/>
  <c r="I3362" i="10"/>
  <c r="I3363" i="10"/>
  <c r="I3364" i="10"/>
  <c r="I3365" i="10"/>
  <c r="I3366" i="10"/>
  <c r="I3367" i="10"/>
  <c r="I3368" i="10"/>
  <c r="I3369" i="10"/>
  <c r="I3370" i="10"/>
  <c r="I3371" i="10"/>
  <c r="I3372" i="10"/>
  <c r="I3373" i="10"/>
  <c r="I3374" i="10"/>
  <c r="I3375" i="10"/>
  <c r="I3376" i="10"/>
  <c r="I3377" i="10"/>
  <c r="I3378" i="10"/>
  <c r="I3379" i="10"/>
  <c r="I3380" i="10"/>
  <c r="I3381" i="10"/>
  <c r="I3382" i="10"/>
  <c r="I3383" i="10"/>
  <c r="I3384" i="10"/>
  <c r="I3385" i="10"/>
  <c r="I3386" i="10"/>
  <c r="I3387" i="10"/>
  <c r="I3388" i="10"/>
  <c r="I3389" i="10"/>
  <c r="I3390" i="10"/>
  <c r="I3391" i="10"/>
  <c r="I3392" i="10"/>
  <c r="I3393" i="10"/>
  <c r="I3394" i="10"/>
  <c r="I3395" i="10"/>
  <c r="I3396" i="10"/>
  <c r="I3397" i="10"/>
  <c r="I3398" i="10"/>
  <c r="I3399" i="10"/>
  <c r="I3400" i="10"/>
  <c r="I3401" i="10"/>
  <c r="I3402" i="10"/>
  <c r="I3403" i="10"/>
  <c r="I3404" i="10"/>
  <c r="I3405" i="10"/>
  <c r="I3406" i="10"/>
  <c r="I3407" i="10"/>
  <c r="I3408" i="10"/>
  <c r="I3409" i="10"/>
  <c r="I3410" i="10"/>
  <c r="I3411" i="10"/>
  <c r="I3412" i="10"/>
  <c r="I3413" i="10"/>
  <c r="I3414" i="10"/>
  <c r="I3415" i="10"/>
  <c r="I3416" i="10"/>
  <c r="I3417" i="10"/>
  <c r="I3418" i="10"/>
  <c r="I3419" i="10"/>
  <c r="I3420" i="10"/>
  <c r="I3421" i="10"/>
  <c r="I3422" i="10"/>
  <c r="I3423" i="10"/>
  <c r="I3424" i="10"/>
  <c r="I3425" i="10"/>
  <c r="I3426" i="10"/>
  <c r="I3427" i="10"/>
  <c r="I3428" i="10"/>
  <c r="I3429" i="10"/>
  <c r="I3430" i="10"/>
  <c r="I3431" i="10"/>
  <c r="I3432" i="10"/>
  <c r="I3433" i="10"/>
  <c r="I3434" i="10"/>
  <c r="I3435" i="10"/>
  <c r="I3436" i="10"/>
  <c r="I3437" i="10"/>
  <c r="I3438" i="10"/>
  <c r="I3439" i="10"/>
  <c r="I3440" i="10"/>
  <c r="I3441" i="10"/>
  <c r="I3442" i="10"/>
  <c r="I3443" i="10"/>
  <c r="I3444" i="10"/>
  <c r="I3445" i="10"/>
  <c r="I3446" i="10"/>
  <c r="I3447" i="10"/>
  <c r="I3448" i="10"/>
  <c r="I3449" i="10"/>
  <c r="I3450" i="10"/>
  <c r="I3451" i="10"/>
  <c r="I3452" i="10"/>
  <c r="I3453" i="10"/>
  <c r="I3454" i="10"/>
  <c r="I3455" i="10"/>
  <c r="I3456" i="10"/>
  <c r="I3457" i="10"/>
  <c r="I3458" i="10"/>
  <c r="I3459" i="10"/>
  <c r="I3460" i="10"/>
  <c r="I3461" i="10"/>
  <c r="I3462" i="10"/>
  <c r="I3463" i="10"/>
  <c r="I3464" i="10"/>
  <c r="I3465" i="10"/>
  <c r="I3466" i="10"/>
  <c r="I3467" i="10"/>
  <c r="I3468" i="10"/>
  <c r="I3469" i="10"/>
  <c r="I3470" i="10"/>
  <c r="I3471" i="10"/>
  <c r="I3472" i="10"/>
  <c r="I3473" i="10"/>
  <c r="I3474" i="10"/>
  <c r="I3475" i="10"/>
  <c r="I3476" i="10"/>
  <c r="I3477" i="10"/>
  <c r="I3478" i="10"/>
  <c r="I3479" i="10"/>
  <c r="I3480" i="10"/>
  <c r="I3481" i="10"/>
  <c r="I3482" i="10"/>
  <c r="I3483" i="10"/>
  <c r="I3484" i="10"/>
  <c r="I3485" i="10"/>
  <c r="I3486" i="10"/>
  <c r="I3487" i="10"/>
  <c r="I3488" i="10"/>
  <c r="I3489" i="10"/>
  <c r="I3490" i="10"/>
  <c r="I3491" i="10"/>
  <c r="I3492" i="10"/>
  <c r="I3493" i="10"/>
  <c r="I3494" i="10"/>
  <c r="I3495" i="10"/>
  <c r="I3496" i="10"/>
  <c r="I3497" i="10"/>
  <c r="I3498" i="10"/>
  <c r="I3499" i="10"/>
  <c r="I3500" i="10"/>
  <c r="I3501" i="10"/>
  <c r="I3502" i="10"/>
  <c r="I3503" i="10"/>
  <c r="I3504" i="10"/>
  <c r="I3505" i="10"/>
  <c r="I3506" i="10"/>
  <c r="I3507" i="10"/>
  <c r="I3508" i="10"/>
  <c r="I3509" i="10"/>
  <c r="I3510" i="10"/>
  <c r="I3511" i="10"/>
  <c r="I3512" i="10"/>
  <c r="I3513" i="10"/>
  <c r="I3514" i="10"/>
  <c r="I3515" i="10"/>
  <c r="I3516" i="10"/>
  <c r="I3517" i="10"/>
  <c r="I3518" i="10"/>
  <c r="I3519" i="10"/>
  <c r="I3520" i="10"/>
  <c r="I3521" i="10"/>
  <c r="I3522" i="10"/>
  <c r="I3523" i="10"/>
  <c r="I3524" i="10"/>
  <c r="I3525" i="10"/>
  <c r="I3526" i="10"/>
  <c r="I3527" i="10"/>
  <c r="I3528" i="10"/>
  <c r="I3529" i="10"/>
  <c r="I3530" i="10"/>
  <c r="I3531" i="10"/>
  <c r="I3532" i="10"/>
  <c r="I3533" i="10"/>
  <c r="I3534" i="10"/>
  <c r="I3535" i="10"/>
  <c r="I3536" i="10"/>
  <c r="I3537" i="10"/>
  <c r="I3538" i="10"/>
  <c r="I3539" i="10"/>
  <c r="I3540" i="10"/>
  <c r="I3541" i="10"/>
  <c r="I3542" i="10"/>
  <c r="I3543" i="10"/>
  <c r="I3544" i="10"/>
  <c r="I3545" i="10"/>
  <c r="I3546" i="10"/>
  <c r="I3547" i="10"/>
  <c r="I3548" i="10"/>
  <c r="I3549" i="10"/>
  <c r="I3550" i="10"/>
  <c r="I3551" i="10"/>
  <c r="I3552" i="10"/>
  <c r="I3553" i="10"/>
  <c r="I3554" i="10"/>
  <c r="I3555" i="10"/>
  <c r="I3556" i="10"/>
  <c r="I3557" i="10"/>
  <c r="I3558" i="10"/>
  <c r="I3559" i="10"/>
  <c r="I3560" i="10"/>
  <c r="I3561" i="10"/>
  <c r="I3562" i="10"/>
  <c r="I3563" i="10"/>
  <c r="I3564" i="10"/>
  <c r="I3565" i="10"/>
  <c r="I3566" i="10"/>
  <c r="I3567" i="10"/>
  <c r="I3568" i="10"/>
  <c r="I3569" i="10"/>
  <c r="I3570" i="10"/>
  <c r="I3571" i="10"/>
  <c r="I3572" i="10"/>
  <c r="I3573" i="10"/>
  <c r="I3574" i="10"/>
  <c r="I3575" i="10"/>
  <c r="I3576" i="10"/>
  <c r="I3577" i="10"/>
  <c r="I3578" i="10"/>
  <c r="I3579" i="10"/>
  <c r="I3580" i="10"/>
  <c r="I3581" i="10"/>
  <c r="I3582" i="10"/>
  <c r="I3583" i="10"/>
  <c r="I3584" i="10"/>
  <c r="I3585" i="10"/>
  <c r="I3586" i="10"/>
  <c r="I3587" i="10"/>
  <c r="I3588" i="10"/>
  <c r="I3589" i="10"/>
  <c r="I3590" i="10"/>
  <c r="I3591" i="10"/>
  <c r="I3592" i="10"/>
  <c r="I3593" i="10"/>
  <c r="I3594" i="10"/>
  <c r="I3595" i="10"/>
  <c r="I3596" i="10"/>
  <c r="I3597" i="10"/>
  <c r="I3598" i="10"/>
  <c r="I3599" i="10"/>
  <c r="I3600" i="10"/>
  <c r="I3601" i="10"/>
  <c r="I3602" i="10"/>
  <c r="I3603" i="10"/>
  <c r="I3604" i="10"/>
  <c r="I3605" i="10"/>
  <c r="I3606" i="10"/>
  <c r="I3607" i="10"/>
  <c r="I3608" i="10"/>
  <c r="I3609" i="10"/>
  <c r="I3610" i="10"/>
  <c r="I3611" i="10"/>
  <c r="I3612" i="10"/>
  <c r="I3613" i="10"/>
  <c r="I3614" i="10"/>
  <c r="I3615" i="10"/>
  <c r="I3616" i="10"/>
  <c r="I3617" i="10"/>
  <c r="I3618" i="10"/>
  <c r="I3619" i="10"/>
  <c r="I3620" i="10"/>
  <c r="I3621" i="10"/>
  <c r="I3622" i="10"/>
  <c r="I3623" i="10"/>
  <c r="I3624" i="10"/>
  <c r="I3625" i="10"/>
  <c r="I3626" i="10"/>
  <c r="I3627" i="10"/>
  <c r="I3628" i="10"/>
  <c r="I3629" i="10"/>
  <c r="I3630" i="10"/>
  <c r="I3631" i="10"/>
  <c r="I3632" i="10"/>
  <c r="I3633" i="10"/>
  <c r="I3634" i="10"/>
  <c r="I3635" i="10"/>
  <c r="I3636" i="10"/>
  <c r="I3637" i="10"/>
  <c r="I3638" i="10"/>
  <c r="I3639" i="10"/>
  <c r="I3640" i="10"/>
  <c r="I3641" i="10"/>
  <c r="I3642" i="10"/>
  <c r="I3643" i="10"/>
  <c r="I3644" i="10"/>
  <c r="I3645" i="10"/>
  <c r="I3646" i="10"/>
  <c r="I3647" i="10"/>
  <c r="I3648" i="10"/>
  <c r="I3649" i="10"/>
  <c r="I3650" i="10"/>
  <c r="I3651" i="10"/>
  <c r="I3652" i="10"/>
  <c r="I3653" i="10"/>
  <c r="I3654" i="10"/>
  <c r="I3655" i="10"/>
  <c r="I3656" i="10"/>
  <c r="I3657" i="10"/>
  <c r="I3658" i="10"/>
  <c r="I3659" i="10"/>
  <c r="I3660" i="10"/>
  <c r="I3661" i="10"/>
  <c r="I3662" i="10"/>
  <c r="I3663" i="10"/>
  <c r="I3664" i="10"/>
  <c r="I3665" i="10"/>
  <c r="I3666" i="10"/>
  <c r="I3667" i="10"/>
  <c r="I3668" i="10"/>
  <c r="I3669" i="10"/>
  <c r="I3670" i="10"/>
  <c r="I3671" i="10"/>
  <c r="I3672" i="10"/>
  <c r="I3673" i="10"/>
  <c r="I3674" i="10"/>
  <c r="I3675" i="10"/>
  <c r="I3676" i="10"/>
  <c r="I3677" i="10"/>
  <c r="I3678" i="10"/>
  <c r="I3679" i="10"/>
  <c r="I3680" i="10"/>
  <c r="I3681" i="10"/>
  <c r="I3682" i="10"/>
  <c r="I3683" i="10"/>
  <c r="I3684" i="10"/>
  <c r="I3685" i="10"/>
  <c r="I3686" i="10"/>
  <c r="I3687" i="10"/>
  <c r="I3688" i="10"/>
  <c r="I3689" i="10"/>
  <c r="I3690" i="10"/>
  <c r="I3691" i="10"/>
  <c r="I3692" i="10"/>
  <c r="I3693" i="10"/>
  <c r="I3694" i="10"/>
  <c r="I3695" i="10"/>
  <c r="I3696" i="10"/>
  <c r="I3697" i="10"/>
  <c r="I3698" i="10"/>
  <c r="I3699" i="10"/>
  <c r="I3700" i="10"/>
  <c r="I3701" i="10"/>
  <c r="I3702" i="10"/>
  <c r="I3703" i="10"/>
  <c r="I3704" i="10"/>
  <c r="I3705" i="10"/>
  <c r="I3706" i="10"/>
  <c r="I3707" i="10"/>
  <c r="I3708" i="10"/>
  <c r="I3709" i="10"/>
  <c r="I3710" i="10"/>
  <c r="I3711" i="10"/>
  <c r="I3712" i="10"/>
  <c r="I3713" i="10"/>
  <c r="I3714" i="10"/>
  <c r="I3715" i="10"/>
  <c r="I3716" i="10"/>
  <c r="I3717" i="10"/>
  <c r="I3718" i="10"/>
  <c r="I3719" i="10"/>
  <c r="I3720" i="10"/>
  <c r="I3721" i="10"/>
  <c r="I3722" i="10"/>
  <c r="I3723" i="10"/>
  <c r="I3724" i="10"/>
  <c r="I3725" i="10"/>
  <c r="I3726" i="10"/>
  <c r="I3727" i="10"/>
  <c r="I3728" i="10"/>
  <c r="I3729" i="10"/>
  <c r="I3730" i="10"/>
  <c r="I3731" i="10"/>
  <c r="I3732" i="10"/>
  <c r="I3733" i="10"/>
  <c r="I3734" i="10"/>
  <c r="I3735" i="10"/>
  <c r="I3736" i="10"/>
  <c r="I3737" i="10"/>
  <c r="I3738" i="10"/>
  <c r="I3739" i="10"/>
  <c r="I3740" i="10"/>
  <c r="I3741" i="10"/>
  <c r="I3742" i="10"/>
  <c r="I3743" i="10"/>
  <c r="I3744" i="10"/>
  <c r="I3745" i="10"/>
  <c r="I3746" i="10"/>
  <c r="I3747" i="10"/>
  <c r="I3748" i="10"/>
  <c r="I3749" i="10"/>
  <c r="I3750" i="10"/>
  <c r="I3751" i="10"/>
  <c r="I3752" i="10"/>
  <c r="I3753" i="10"/>
  <c r="I3754" i="10"/>
  <c r="I3755" i="10"/>
  <c r="I3756" i="10"/>
  <c r="I3757" i="10"/>
  <c r="I3758" i="10"/>
  <c r="I3759" i="10"/>
  <c r="I3760" i="10"/>
  <c r="I3761" i="10"/>
  <c r="I3762" i="10"/>
  <c r="I3763" i="10"/>
  <c r="I3764" i="10"/>
  <c r="I3765" i="10"/>
  <c r="I3766" i="10"/>
  <c r="I3767" i="10"/>
  <c r="I3768" i="10"/>
  <c r="I3769" i="10"/>
  <c r="I3770" i="10"/>
  <c r="I3771" i="10"/>
  <c r="I3772" i="10"/>
  <c r="I3773" i="10"/>
  <c r="I3774" i="10"/>
  <c r="I3775" i="10"/>
  <c r="I3776" i="10"/>
  <c r="I3777" i="10"/>
  <c r="I3778" i="10"/>
  <c r="I3779" i="10"/>
  <c r="I3780" i="10"/>
  <c r="I3781" i="10"/>
  <c r="I3782" i="10"/>
  <c r="I3783" i="10"/>
  <c r="I3784" i="10"/>
  <c r="I3785" i="10"/>
  <c r="I3786" i="10"/>
  <c r="I3787" i="10"/>
  <c r="I3788" i="10"/>
  <c r="I3789" i="10"/>
  <c r="I3790" i="10"/>
  <c r="I3791" i="10"/>
  <c r="I3792" i="10"/>
  <c r="I3793" i="10"/>
  <c r="I3794" i="10"/>
  <c r="I3795" i="10"/>
  <c r="I3796" i="10"/>
  <c r="I3797" i="10"/>
  <c r="I3798" i="10"/>
  <c r="I3799" i="10"/>
  <c r="I3800" i="10"/>
  <c r="I3801" i="10"/>
  <c r="I3802" i="10"/>
  <c r="I3803" i="10"/>
  <c r="I3804" i="10"/>
  <c r="I3805" i="10"/>
  <c r="I3806" i="10"/>
  <c r="I3807" i="10"/>
  <c r="I3808" i="10"/>
  <c r="I3809" i="10"/>
  <c r="I3810" i="10"/>
  <c r="I3811" i="10"/>
  <c r="I3812" i="10"/>
  <c r="I3813" i="10"/>
  <c r="I3814" i="10"/>
  <c r="I3815" i="10"/>
  <c r="I3816" i="10"/>
  <c r="I3817" i="10"/>
  <c r="I3818" i="10"/>
  <c r="I3819" i="10"/>
  <c r="I3820" i="10"/>
  <c r="I3821" i="10"/>
  <c r="I3822" i="10"/>
  <c r="I3823" i="10"/>
  <c r="I3824" i="10"/>
  <c r="I3825" i="10"/>
  <c r="I3826" i="10"/>
  <c r="I3827" i="10"/>
  <c r="I3828" i="10"/>
  <c r="I3829" i="10"/>
  <c r="I3830" i="10"/>
  <c r="I3831" i="10"/>
  <c r="I3832" i="10"/>
  <c r="I3833" i="10"/>
  <c r="I3834" i="10"/>
  <c r="I3835" i="10"/>
  <c r="I3836" i="10"/>
  <c r="I3837" i="10"/>
  <c r="I3838" i="10"/>
  <c r="I3839" i="10"/>
  <c r="I3840" i="10"/>
  <c r="I3841" i="10"/>
  <c r="I3842" i="10"/>
  <c r="I3843" i="10"/>
  <c r="I3844" i="10"/>
  <c r="I3845" i="10"/>
  <c r="I3846" i="10"/>
  <c r="I3847" i="10"/>
  <c r="I3848" i="10"/>
  <c r="I3849" i="10"/>
  <c r="I3850" i="10"/>
  <c r="I3851" i="10"/>
  <c r="I3852" i="10"/>
  <c r="I3853" i="10"/>
  <c r="I3854" i="10"/>
  <c r="I3855" i="10"/>
  <c r="I3856" i="10"/>
  <c r="I3857" i="10"/>
  <c r="I3858" i="10"/>
  <c r="I3859" i="10"/>
  <c r="I3860" i="10"/>
  <c r="I3861" i="10"/>
  <c r="I3862" i="10"/>
  <c r="I3863" i="10"/>
  <c r="I3864" i="10"/>
  <c r="I3865" i="10"/>
  <c r="I3866" i="10"/>
  <c r="I3867" i="10"/>
  <c r="I3868" i="10"/>
  <c r="I3869" i="10"/>
  <c r="I3870" i="10"/>
  <c r="I3871" i="10"/>
  <c r="I3872" i="10"/>
  <c r="I3873" i="10"/>
  <c r="I3874" i="10"/>
  <c r="I3875" i="10"/>
  <c r="I3876" i="10"/>
  <c r="I3877" i="10"/>
  <c r="I3878" i="10"/>
  <c r="I3879" i="10"/>
  <c r="I3880" i="10"/>
  <c r="I3881" i="10"/>
  <c r="I3882" i="10"/>
  <c r="I3883" i="10"/>
  <c r="I3884" i="10"/>
  <c r="I3885" i="10"/>
  <c r="I3886" i="10"/>
  <c r="I3887" i="10"/>
  <c r="I3888" i="10"/>
  <c r="I3889" i="10"/>
  <c r="I3890" i="10"/>
  <c r="I3891" i="10"/>
  <c r="I3892" i="10"/>
  <c r="I3893" i="10"/>
  <c r="I3894" i="10"/>
  <c r="I3895" i="10"/>
  <c r="I3896" i="10"/>
  <c r="I3897" i="10"/>
  <c r="I3898" i="10"/>
  <c r="I3899" i="10"/>
  <c r="I3900" i="10"/>
  <c r="I3901" i="10"/>
  <c r="I3902" i="10"/>
  <c r="I3903" i="10"/>
  <c r="I3904" i="10"/>
  <c r="I3905" i="10"/>
  <c r="I3906" i="10"/>
  <c r="I3907" i="10"/>
  <c r="I3908" i="10"/>
  <c r="I3909" i="10"/>
  <c r="I3910" i="10"/>
  <c r="I3911" i="10"/>
  <c r="I3912" i="10"/>
  <c r="I3913" i="10"/>
  <c r="I3914" i="10"/>
  <c r="I3915" i="10"/>
  <c r="I3916" i="10"/>
  <c r="I3917" i="10"/>
  <c r="I3918" i="10"/>
  <c r="I3919" i="10"/>
  <c r="I3920" i="10"/>
  <c r="I3921" i="10"/>
  <c r="I3922" i="10"/>
  <c r="I3923" i="10"/>
  <c r="I3924" i="10"/>
  <c r="I3925" i="10"/>
  <c r="I3926" i="10"/>
  <c r="I3927" i="10"/>
  <c r="I3928" i="10"/>
  <c r="I3929" i="10"/>
  <c r="I3930" i="10"/>
  <c r="I3931" i="10"/>
  <c r="I3932" i="10"/>
  <c r="I3933" i="10"/>
  <c r="I3934" i="10"/>
  <c r="I3935" i="10"/>
  <c r="I3936" i="10"/>
  <c r="I3937" i="10"/>
  <c r="I3938" i="10"/>
  <c r="I3939" i="10"/>
  <c r="I3940" i="10"/>
  <c r="I3941" i="10"/>
  <c r="I3942" i="10"/>
  <c r="I3943" i="10"/>
  <c r="I3944" i="10"/>
  <c r="I3945" i="10"/>
  <c r="I3946" i="10"/>
  <c r="I3947" i="10"/>
  <c r="I3948" i="10"/>
  <c r="I3949" i="10"/>
  <c r="I3950" i="10"/>
  <c r="I3951" i="10"/>
  <c r="I3952" i="10"/>
  <c r="I3953" i="10"/>
  <c r="I3954" i="10"/>
  <c r="I3955" i="10"/>
  <c r="I3956" i="10"/>
  <c r="I3957" i="10"/>
  <c r="I3958" i="10"/>
  <c r="I3959" i="10"/>
  <c r="I3960" i="10"/>
  <c r="I3961" i="10"/>
  <c r="I3962" i="10"/>
  <c r="I3963" i="10"/>
  <c r="I3964" i="10"/>
  <c r="I3965" i="10"/>
  <c r="I3966" i="10"/>
  <c r="I3967" i="10"/>
  <c r="I3968" i="10"/>
  <c r="I3969" i="10"/>
  <c r="I3970" i="10"/>
  <c r="I3971" i="10"/>
  <c r="I3972" i="10"/>
  <c r="I3973" i="10"/>
  <c r="I3974" i="10"/>
  <c r="I3975" i="10"/>
  <c r="I3976" i="10"/>
  <c r="I3977" i="10"/>
  <c r="I3978" i="10"/>
  <c r="I3979" i="10"/>
  <c r="I3980" i="10"/>
  <c r="I3981" i="10"/>
  <c r="I3982" i="10"/>
  <c r="I3983" i="10"/>
  <c r="I3984" i="10"/>
  <c r="I3985" i="10"/>
  <c r="I3986" i="10"/>
  <c r="I3987" i="10"/>
  <c r="I3988" i="10"/>
  <c r="I3989" i="10"/>
  <c r="I3990" i="10"/>
  <c r="I3991" i="10"/>
  <c r="I3992" i="10"/>
  <c r="I3993" i="10"/>
  <c r="I3994" i="10"/>
  <c r="I3995" i="10"/>
  <c r="I3996" i="10"/>
  <c r="I3997" i="10"/>
  <c r="I3998" i="10"/>
  <c r="I3999" i="10"/>
  <c r="I4000" i="10"/>
  <c r="I4001" i="10"/>
  <c r="I4002" i="10"/>
  <c r="I4003" i="10"/>
  <c r="I4004" i="10"/>
  <c r="I4005" i="10"/>
  <c r="I4006" i="10"/>
  <c r="I4007" i="10"/>
  <c r="I4008" i="10"/>
  <c r="I4009" i="10"/>
  <c r="I4010" i="10"/>
  <c r="I4011" i="10"/>
  <c r="I4012" i="10"/>
  <c r="I4013" i="10"/>
  <c r="I4014" i="10"/>
  <c r="I4015" i="10"/>
  <c r="I4016" i="10"/>
  <c r="I4017" i="10"/>
  <c r="I4018" i="10"/>
  <c r="I4019" i="10"/>
  <c r="I4020" i="10"/>
  <c r="I4021" i="10"/>
  <c r="I4022" i="10"/>
  <c r="I4023" i="10"/>
  <c r="I4024" i="10"/>
  <c r="I4025" i="10"/>
  <c r="I4026" i="10"/>
  <c r="I4027" i="10"/>
  <c r="I4028" i="10"/>
  <c r="I4029" i="10"/>
  <c r="I4030" i="10"/>
  <c r="I4031" i="10"/>
  <c r="I4032" i="10"/>
  <c r="I4033" i="10"/>
  <c r="I4034" i="10"/>
  <c r="I4035" i="10"/>
  <c r="I4036" i="10"/>
  <c r="I4037" i="10"/>
  <c r="I4038" i="10"/>
  <c r="I4039" i="10"/>
  <c r="I4040" i="10"/>
  <c r="I4041" i="10"/>
  <c r="I4042" i="10"/>
  <c r="I4043" i="10"/>
  <c r="I4044" i="10"/>
  <c r="I4045" i="10"/>
  <c r="I4046" i="10"/>
  <c r="I4047" i="10"/>
  <c r="I4048" i="10"/>
  <c r="I4049" i="10"/>
  <c r="I4050" i="10"/>
  <c r="I4051" i="10"/>
  <c r="I4052" i="10"/>
  <c r="I4053" i="10"/>
  <c r="I4054" i="10"/>
  <c r="I4055" i="10"/>
  <c r="I4056" i="10"/>
  <c r="I4057" i="10"/>
  <c r="I4058" i="10"/>
  <c r="I4059" i="10"/>
  <c r="I4060" i="10"/>
  <c r="I4061" i="10"/>
  <c r="I4062" i="10"/>
  <c r="I4063" i="10"/>
  <c r="I4064" i="10"/>
  <c r="I4065" i="10"/>
  <c r="I4066" i="10"/>
  <c r="I4067" i="10"/>
  <c r="I4068" i="10"/>
  <c r="I4069" i="10"/>
  <c r="I4070" i="10"/>
  <c r="I4071" i="10"/>
  <c r="I4072" i="10"/>
  <c r="I4073" i="10"/>
  <c r="I4074" i="10"/>
  <c r="I4075" i="10"/>
  <c r="I4076" i="10"/>
  <c r="I4077" i="10"/>
  <c r="I4078" i="10"/>
  <c r="I4079" i="10"/>
  <c r="I4080" i="10"/>
  <c r="I4081" i="10"/>
  <c r="I4082" i="10"/>
  <c r="I4083" i="10"/>
  <c r="I4084" i="10"/>
  <c r="I4085" i="10"/>
  <c r="I4086" i="10"/>
  <c r="I4087" i="10"/>
  <c r="I4088" i="10"/>
  <c r="I4089" i="10"/>
  <c r="I4090" i="10"/>
  <c r="I4091" i="10"/>
  <c r="I4092" i="10"/>
  <c r="I4093" i="10"/>
  <c r="I4094" i="10"/>
  <c r="I4095" i="10"/>
  <c r="I4096" i="10"/>
  <c r="I4097" i="10"/>
  <c r="I4098" i="10"/>
  <c r="I4099" i="10"/>
  <c r="I4100" i="10"/>
  <c r="I4101" i="10"/>
  <c r="I4102" i="10"/>
  <c r="I4103" i="10"/>
  <c r="I4104" i="10"/>
  <c r="I4105" i="10"/>
  <c r="I4106" i="10"/>
  <c r="I4107" i="10"/>
  <c r="I4108" i="10"/>
  <c r="I4109" i="10"/>
  <c r="I4110" i="10"/>
  <c r="I4111" i="10"/>
  <c r="I4112" i="10"/>
  <c r="I4113" i="10"/>
  <c r="I4114" i="10"/>
  <c r="I4115" i="10"/>
  <c r="I4116" i="10"/>
  <c r="I4117" i="10"/>
  <c r="I4118" i="10"/>
  <c r="I4119" i="10"/>
  <c r="I4120" i="10"/>
  <c r="I4121" i="10"/>
  <c r="I4122" i="10"/>
  <c r="I4123" i="10"/>
  <c r="I4124" i="10"/>
  <c r="I4125" i="10"/>
  <c r="I4126" i="10"/>
  <c r="I4127" i="10"/>
  <c r="I4128" i="10"/>
  <c r="I4129" i="10"/>
  <c r="I4130" i="10"/>
  <c r="I4131" i="10"/>
  <c r="I4132" i="10"/>
  <c r="I4133" i="10"/>
  <c r="I4134" i="10"/>
  <c r="I4135" i="10"/>
  <c r="I4136" i="10"/>
  <c r="I4137" i="10"/>
  <c r="I4138" i="10"/>
  <c r="I4139" i="10"/>
  <c r="I4140" i="10"/>
  <c r="I4141" i="10"/>
  <c r="I4142" i="10"/>
  <c r="I4143" i="10"/>
  <c r="I4144" i="10"/>
  <c r="I4145" i="10"/>
  <c r="I4146" i="10"/>
  <c r="I4147" i="10"/>
  <c r="I4148" i="10"/>
  <c r="I4149" i="10"/>
  <c r="I4150" i="10"/>
  <c r="I4151" i="10"/>
  <c r="I4152" i="10"/>
  <c r="I4153" i="10"/>
  <c r="I4154" i="10"/>
  <c r="I4155" i="10"/>
  <c r="I4156" i="10"/>
  <c r="I4157" i="10"/>
  <c r="I4158" i="10"/>
  <c r="I4159" i="10"/>
  <c r="I4160" i="10"/>
  <c r="I4161" i="10"/>
  <c r="I4162" i="10"/>
  <c r="I4163" i="10"/>
  <c r="I4164" i="10"/>
  <c r="I4165" i="10"/>
  <c r="I4166" i="10"/>
  <c r="I4167" i="10"/>
  <c r="I4168" i="10"/>
  <c r="I4169" i="10"/>
  <c r="I4170" i="10"/>
  <c r="I4171" i="10"/>
  <c r="I4172" i="10"/>
  <c r="I4173" i="10"/>
  <c r="I4174" i="10"/>
  <c r="I4175" i="10"/>
  <c r="I4176" i="10"/>
  <c r="I4177" i="10"/>
  <c r="I4178" i="10"/>
  <c r="I4179" i="10"/>
  <c r="I4180" i="10"/>
  <c r="I4181" i="10"/>
  <c r="I4182" i="10"/>
  <c r="I4183" i="10"/>
  <c r="I4184" i="10"/>
  <c r="I4185" i="10"/>
  <c r="I4186" i="10"/>
  <c r="I4187" i="10"/>
  <c r="I4188" i="10"/>
  <c r="I4189" i="10"/>
  <c r="I4190" i="10"/>
  <c r="I4191" i="10"/>
  <c r="I4192" i="10"/>
  <c r="I4193" i="10"/>
  <c r="I4194" i="10"/>
  <c r="I4195" i="10"/>
  <c r="I4196" i="10"/>
  <c r="I4197" i="10"/>
  <c r="I4198" i="10"/>
  <c r="I4199" i="10"/>
  <c r="I4200" i="10"/>
  <c r="I4201" i="10"/>
  <c r="I4202" i="10"/>
  <c r="I4203" i="10"/>
  <c r="I4204" i="10"/>
  <c r="I4205" i="10"/>
  <c r="I4206" i="10"/>
  <c r="I4207" i="10"/>
  <c r="I4208" i="10"/>
  <c r="I4209" i="10"/>
  <c r="I4210" i="10"/>
  <c r="I4211" i="10"/>
  <c r="I4212" i="10"/>
  <c r="I4213" i="10"/>
  <c r="I4214" i="10"/>
  <c r="I4215" i="10"/>
  <c r="I4216" i="10"/>
  <c r="I4217" i="10"/>
  <c r="I4218" i="10"/>
  <c r="I4219" i="10"/>
  <c r="I4220" i="10"/>
  <c r="I4221" i="10"/>
  <c r="I4222" i="10"/>
  <c r="I4223" i="10"/>
  <c r="I4224" i="10"/>
  <c r="I4225" i="10"/>
  <c r="I4226" i="10"/>
  <c r="I4227" i="10"/>
  <c r="I4228" i="10"/>
  <c r="I4229" i="10"/>
  <c r="I4230" i="10"/>
  <c r="I4231" i="10"/>
  <c r="I4232" i="10"/>
  <c r="I4233" i="10"/>
  <c r="I4234" i="10"/>
  <c r="I4235" i="10"/>
  <c r="I4236" i="10"/>
  <c r="I4237" i="10"/>
  <c r="I4238" i="10"/>
  <c r="I4239" i="10"/>
  <c r="I4240" i="10"/>
  <c r="I4241" i="10"/>
  <c r="I4242" i="10"/>
  <c r="I4243" i="10"/>
  <c r="I4244" i="10"/>
  <c r="I4245" i="10"/>
  <c r="I4246" i="10"/>
  <c r="I4247" i="10"/>
  <c r="I4248" i="10"/>
  <c r="I4249" i="10"/>
  <c r="I4250" i="10"/>
  <c r="I4251" i="10"/>
  <c r="I4252" i="10"/>
  <c r="I4253" i="10"/>
  <c r="I4254" i="10"/>
  <c r="I4255" i="10"/>
  <c r="I4256" i="10"/>
  <c r="I4257" i="10"/>
  <c r="I4258" i="10"/>
  <c r="I4259" i="10"/>
  <c r="I4260" i="10"/>
  <c r="I4261" i="10"/>
  <c r="I4262" i="10"/>
  <c r="I4263" i="10"/>
  <c r="I4264" i="10"/>
  <c r="I4265" i="10"/>
  <c r="I4266" i="10"/>
  <c r="I4267" i="10"/>
  <c r="I4268" i="10"/>
  <c r="I4269" i="10"/>
  <c r="I4270" i="10"/>
  <c r="I4271" i="10"/>
  <c r="I4272" i="10"/>
  <c r="I4273" i="10"/>
  <c r="I4274" i="10"/>
  <c r="I4275" i="10"/>
  <c r="I4276" i="10"/>
  <c r="I4277" i="10"/>
  <c r="I4278" i="10"/>
  <c r="I4279" i="10"/>
  <c r="I4280" i="10"/>
  <c r="I4281" i="10"/>
  <c r="I4282" i="10"/>
  <c r="I4283" i="10"/>
  <c r="I4284" i="10"/>
  <c r="I4285" i="10"/>
  <c r="I4286" i="10"/>
  <c r="I4287" i="10"/>
  <c r="I4288" i="10"/>
  <c r="I4289" i="10"/>
  <c r="I4290" i="10"/>
  <c r="I4291" i="10"/>
  <c r="I4292" i="10"/>
  <c r="I4293" i="10"/>
  <c r="I4294" i="10"/>
  <c r="I4295" i="10"/>
  <c r="I4296" i="10"/>
  <c r="I4297" i="10"/>
  <c r="I4298" i="10"/>
  <c r="I4299" i="10"/>
  <c r="I4300" i="10"/>
  <c r="I4301" i="10"/>
  <c r="I4302" i="10"/>
  <c r="I4303" i="10"/>
  <c r="I4304" i="10"/>
  <c r="I4305" i="10"/>
  <c r="I4306" i="10"/>
  <c r="I4307" i="10"/>
  <c r="I4308" i="10"/>
  <c r="I4309" i="10"/>
  <c r="I4310" i="10"/>
  <c r="I4311" i="10"/>
  <c r="I4312" i="10"/>
  <c r="I4313" i="10"/>
  <c r="I4314" i="10"/>
  <c r="I4315" i="10"/>
  <c r="I4316" i="10"/>
  <c r="I4317" i="10"/>
  <c r="I4318" i="10"/>
  <c r="I4319" i="10"/>
  <c r="I4320" i="10"/>
  <c r="I4321" i="10"/>
  <c r="I4322" i="10"/>
  <c r="I4323" i="10"/>
  <c r="I2" i="10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659" i="15"/>
  <c r="M660" i="15"/>
  <c r="M661" i="15"/>
  <c r="M662" i="15"/>
  <c r="M663" i="15"/>
  <c r="M664" i="15"/>
  <c r="M665" i="15"/>
  <c r="M666" i="15"/>
  <c r="M667" i="15"/>
  <c r="M668" i="15"/>
  <c r="M669" i="15"/>
  <c r="M670" i="15"/>
  <c r="M671" i="15"/>
  <c r="M672" i="15"/>
  <c r="M673" i="15"/>
  <c r="M674" i="15"/>
  <c r="M675" i="15"/>
  <c r="M676" i="15"/>
  <c r="M677" i="15"/>
  <c r="M678" i="15"/>
  <c r="M679" i="15"/>
  <c r="M680" i="15"/>
  <c r="M681" i="15"/>
  <c r="M682" i="15"/>
  <c r="M683" i="15"/>
  <c r="M684" i="15"/>
  <c r="M685" i="15"/>
  <c r="M686" i="15"/>
  <c r="M687" i="15"/>
  <c r="M688" i="15"/>
  <c r="M689" i="15"/>
  <c r="M690" i="15"/>
  <c r="M691" i="15"/>
  <c r="M692" i="15"/>
  <c r="M693" i="15"/>
  <c r="M694" i="15"/>
  <c r="M695" i="15"/>
  <c r="M696" i="15"/>
  <c r="M697" i="15"/>
  <c r="M698" i="15"/>
  <c r="M699" i="15"/>
  <c r="M700" i="15"/>
  <c r="M701" i="15"/>
  <c r="M702" i="15"/>
  <c r="M703" i="15"/>
  <c r="M704" i="15"/>
  <c r="M705" i="15"/>
  <c r="M706" i="15"/>
  <c r="M707" i="15"/>
  <c r="M708" i="15"/>
  <c r="M709" i="15"/>
  <c r="M710" i="15"/>
  <c r="M711" i="15"/>
  <c r="M712" i="15"/>
  <c r="M713" i="15"/>
  <c r="M714" i="15"/>
  <c r="M715" i="15"/>
  <c r="M716" i="15"/>
  <c r="M717" i="15"/>
  <c r="M718" i="15"/>
  <c r="M719" i="15"/>
  <c r="M720" i="15"/>
  <c r="M721" i="15"/>
  <c r="M722" i="15"/>
  <c r="M723" i="15"/>
  <c r="M724" i="15"/>
  <c r="M725" i="15"/>
  <c r="M726" i="15"/>
  <c r="M727" i="15"/>
  <c r="M728" i="15"/>
  <c r="M729" i="15"/>
  <c r="M730" i="15"/>
  <c r="M731" i="15"/>
  <c r="M732" i="15"/>
  <c r="M733" i="15"/>
  <c r="M734" i="15"/>
  <c r="M735" i="15"/>
  <c r="M736" i="15"/>
  <c r="M2" i="15"/>
  <c r="N2" i="15"/>
  <c r="O335" i="15"/>
  <c r="O343" i="15"/>
  <c r="O569" i="15"/>
  <c r="O574" i="15"/>
  <c r="P4" i="15"/>
  <c r="P7" i="15"/>
  <c r="P132" i="15"/>
  <c r="P135" i="15"/>
  <c r="P263" i="15"/>
  <c r="P306" i="15"/>
  <c r="P322" i="15"/>
  <c r="P330" i="15"/>
  <c r="P338" i="15"/>
  <c r="P354" i="15"/>
  <c r="P362" i="15"/>
  <c r="P370" i="15"/>
  <c r="P386" i="15"/>
  <c r="P394" i="15"/>
  <c r="P402" i="15"/>
  <c r="P418" i="15"/>
  <c r="P426" i="15"/>
  <c r="P434" i="15"/>
  <c r="P450" i="15"/>
  <c r="P458" i="15"/>
  <c r="P466" i="15"/>
  <c r="P482" i="15"/>
  <c r="P514" i="15"/>
  <c r="P546" i="15"/>
  <c r="P578" i="15"/>
  <c r="P610" i="15"/>
  <c r="P642" i="15"/>
  <c r="P674" i="15"/>
  <c r="P706" i="15"/>
  <c r="N3" i="15"/>
  <c r="N4" i="15"/>
  <c r="O4" i="15" s="1"/>
  <c r="N5" i="15"/>
  <c r="N6" i="15"/>
  <c r="N7" i="15"/>
  <c r="O7" i="15" s="1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P35" i="15" s="1"/>
  <c r="N36" i="15"/>
  <c r="O36" i="15" s="1"/>
  <c r="N37" i="15"/>
  <c r="N38" i="15"/>
  <c r="N39" i="15"/>
  <c r="O39" i="15" s="1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O68" i="15" s="1"/>
  <c r="N69" i="15"/>
  <c r="N70" i="15"/>
  <c r="N71" i="15"/>
  <c r="O71" i="15" s="1"/>
  <c r="N72" i="15"/>
  <c r="N73" i="15"/>
  <c r="N74" i="15"/>
  <c r="N75" i="15"/>
  <c r="N76" i="15"/>
  <c r="N77" i="15"/>
  <c r="N78" i="15"/>
  <c r="N79" i="15"/>
  <c r="P79" i="15" s="1"/>
  <c r="N80" i="15"/>
  <c r="N81" i="15"/>
  <c r="N82" i="15"/>
  <c r="N83" i="15"/>
  <c r="N84" i="15"/>
  <c r="N85" i="15"/>
  <c r="N86" i="15"/>
  <c r="N87" i="15"/>
  <c r="P87" i="15" s="1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O100" i="15" s="1"/>
  <c r="N101" i="15"/>
  <c r="N102" i="15"/>
  <c r="N103" i="15"/>
  <c r="O103" i="15" s="1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O132" i="15" s="1"/>
  <c r="N133" i="15"/>
  <c r="N134" i="15"/>
  <c r="N135" i="15"/>
  <c r="O135" i="15" s="1"/>
  <c r="N136" i="15"/>
  <c r="N137" i="15"/>
  <c r="N138" i="15"/>
  <c r="N139" i="15"/>
  <c r="N140" i="15"/>
  <c r="N141" i="15"/>
  <c r="N142" i="15"/>
  <c r="N143" i="15"/>
  <c r="N144" i="15"/>
  <c r="N145" i="15"/>
  <c r="N146" i="15"/>
  <c r="N147" i="15"/>
  <c r="N148" i="15"/>
  <c r="N149" i="15"/>
  <c r="N150" i="15"/>
  <c r="N151" i="15"/>
  <c r="N152" i="15"/>
  <c r="N153" i="15"/>
  <c r="N154" i="15"/>
  <c r="N155" i="15"/>
  <c r="N156" i="15"/>
  <c r="N157" i="15"/>
  <c r="N158" i="15"/>
  <c r="N159" i="15"/>
  <c r="N160" i="15"/>
  <c r="N161" i="15"/>
  <c r="N162" i="15"/>
  <c r="N163" i="15"/>
  <c r="P163" i="15" s="1"/>
  <c r="N164" i="15"/>
  <c r="O164" i="15" s="1"/>
  <c r="N165" i="15"/>
  <c r="N166" i="15"/>
  <c r="N167" i="15"/>
  <c r="O167" i="15" s="1"/>
  <c r="N168" i="15"/>
  <c r="N169" i="15"/>
  <c r="N170" i="15"/>
  <c r="N171" i="15"/>
  <c r="P171" i="15" s="1"/>
  <c r="N172" i="15"/>
  <c r="N173" i="15"/>
  <c r="N174" i="15"/>
  <c r="N175" i="15"/>
  <c r="N176" i="15"/>
  <c r="N177" i="15"/>
  <c r="N178" i="15"/>
  <c r="N179" i="15"/>
  <c r="N180" i="15"/>
  <c r="N181" i="15"/>
  <c r="N182" i="15"/>
  <c r="N183" i="15"/>
  <c r="N184" i="15"/>
  <c r="N185" i="15"/>
  <c r="N186" i="15"/>
  <c r="N187" i="15"/>
  <c r="N188" i="15"/>
  <c r="N189" i="15"/>
  <c r="N190" i="15"/>
  <c r="N191" i="15"/>
  <c r="N192" i="15"/>
  <c r="N193" i="15"/>
  <c r="N194" i="15"/>
  <c r="N195" i="15"/>
  <c r="N196" i="15"/>
  <c r="O196" i="15" s="1"/>
  <c r="N197" i="15"/>
  <c r="N198" i="15"/>
  <c r="N199" i="15"/>
  <c r="O199" i="15" s="1"/>
  <c r="N200" i="15"/>
  <c r="N201" i="15"/>
  <c r="N202" i="15"/>
  <c r="N203" i="15"/>
  <c r="N204" i="15"/>
  <c r="N205" i="15"/>
  <c r="N206" i="15"/>
  <c r="N207" i="15"/>
  <c r="N208" i="15"/>
  <c r="N209" i="15"/>
  <c r="N210" i="15"/>
  <c r="N211" i="15"/>
  <c r="N212" i="15"/>
  <c r="N213" i="15"/>
  <c r="N214" i="15"/>
  <c r="N215" i="15"/>
  <c r="N216" i="15"/>
  <c r="N217" i="15"/>
  <c r="N218" i="15"/>
  <c r="N219" i="15"/>
  <c r="N220" i="15"/>
  <c r="N221" i="15"/>
  <c r="N222" i="15"/>
  <c r="N223" i="15"/>
  <c r="N224" i="15"/>
  <c r="N225" i="15"/>
  <c r="N226" i="15"/>
  <c r="N227" i="15"/>
  <c r="N228" i="15"/>
  <c r="O228" i="15" s="1"/>
  <c r="N229" i="15"/>
  <c r="N230" i="15"/>
  <c r="N231" i="15"/>
  <c r="O231" i="15" s="1"/>
  <c r="N232" i="15"/>
  <c r="N233" i="15"/>
  <c r="N234" i="15"/>
  <c r="N235" i="15"/>
  <c r="N236" i="15"/>
  <c r="N237" i="15"/>
  <c r="N238" i="15"/>
  <c r="N239" i="15"/>
  <c r="N240" i="15"/>
  <c r="N241" i="15"/>
  <c r="N242" i="15"/>
  <c r="N243" i="15"/>
  <c r="N244" i="15"/>
  <c r="N245" i="15"/>
  <c r="N246" i="15"/>
  <c r="N247" i="15"/>
  <c r="N248" i="15"/>
  <c r="N249" i="15"/>
  <c r="P249" i="15" s="1"/>
  <c r="N250" i="15"/>
  <c r="N251" i="15"/>
  <c r="N252" i="15"/>
  <c r="N253" i="15"/>
  <c r="N254" i="15"/>
  <c r="N255" i="15"/>
  <c r="N256" i="15"/>
  <c r="N257" i="15"/>
  <c r="P257" i="15" s="1"/>
  <c r="N258" i="15"/>
  <c r="N259" i="15"/>
  <c r="N260" i="15"/>
  <c r="O260" i="15" s="1"/>
  <c r="N261" i="15"/>
  <c r="N262" i="15"/>
  <c r="N263" i="15"/>
  <c r="O263" i="15" s="1"/>
  <c r="N264" i="15"/>
  <c r="N265" i="15"/>
  <c r="N266" i="15"/>
  <c r="N267" i="15"/>
  <c r="N268" i="15"/>
  <c r="N269" i="15"/>
  <c r="N270" i="15"/>
  <c r="N271" i="15"/>
  <c r="N272" i="15"/>
  <c r="N273" i="15"/>
  <c r="N274" i="15"/>
  <c r="N275" i="15"/>
  <c r="N276" i="15"/>
  <c r="N277" i="15"/>
  <c r="N278" i="15"/>
  <c r="N279" i="15"/>
  <c r="N280" i="15"/>
  <c r="N281" i="15"/>
  <c r="N282" i="15"/>
  <c r="N283" i="15"/>
  <c r="N284" i="15"/>
  <c r="N285" i="15"/>
  <c r="N286" i="15"/>
  <c r="N287" i="15"/>
  <c r="N288" i="15"/>
  <c r="N289" i="15"/>
  <c r="N290" i="15"/>
  <c r="N291" i="15"/>
  <c r="N292" i="15"/>
  <c r="O292" i="15" s="1"/>
  <c r="N293" i="15"/>
  <c r="N294" i="15"/>
  <c r="N295" i="15"/>
  <c r="O295" i="15" s="1"/>
  <c r="N296" i="15"/>
  <c r="N297" i="15"/>
  <c r="N298" i="15"/>
  <c r="N299" i="15"/>
  <c r="N300" i="15"/>
  <c r="N301" i="15"/>
  <c r="N302" i="15"/>
  <c r="N303" i="15"/>
  <c r="N304" i="15"/>
  <c r="N305" i="15"/>
  <c r="N306" i="15"/>
  <c r="O306" i="15" s="1"/>
  <c r="N307" i="15"/>
  <c r="O307" i="15" s="1"/>
  <c r="N308" i="15"/>
  <c r="N309" i="15"/>
  <c r="N310" i="15"/>
  <c r="N311" i="15"/>
  <c r="N312" i="15"/>
  <c r="N313" i="15"/>
  <c r="N314" i="15"/>
  <c r="O314" i="15" s="1"/>
  <c r="N315" i="15"/>
  <c r="O315" i="15" s="1"/>
  <c r="N316" i="15"/>
  <c r="N317" i="15"/>
  <c r="N318" i="15"/>
  <c r="N319" i="15"/>
  <c r="N320" i="15"/>
  <c r="N321" i="15"/>
  <c r="N322" i="15"/>
  <c r="O322" i="15" s="1"/>
  <c r="N323" i="15"/>
  <c r="O323" i="15" s="1"/>
  <c r="N324" i="15"/>
  <c r="N325" i="15"/>
  <c r="N326" i="15"/>
  <c r="N327" i="15"/>
  <c r="N328" i="15"/>
  <c r="N329" i="15"/>
  <c r="N330" i="15"/>
  <c r="O330" i="15" s="1"/>
  <c r="N331" i="15"/>
  <c r="O331" i="15" s="1"/>
  <c r="N332" i="15"/>
  <c r="N333" i="15"/>
  <c r="N334" i="15"/>
  <c r="N335" i="15"/>
  <c r="P335" i="15" s="1"/>
  <c r="N336" i="15"/>
  <c r="N337" i="15"/>
  <c r="N338" i="15"/>
  <c r="O338" i="15" s="1"/>
  <c r="N339" i="15"/>
  <c r="O339" i="15" s="1"/>
  <c r="N340" i="15"/>
  <c r="N341" i="15"/>
  <c r="N342" i="15"/>
  <c r="N343" i="15"/>
  <c r="P343" i="15" s="1"/>
  <c r="N344" i="15"/>
  <c r="N345" i="15"/>
  <c r="N346" i="15"/>
  <c r="O346" i="15" s="1"/>
  <c r="N347" i="15"/>
  <c r="O347" i="15" s="1"/>
  <c r="N348" i="15"/>
  <c r="N349" i="15"/>
  <c r="N350" i="15"/>
  <c r="N351" i="15"/>
  <c r="N352" i="15"/>
  <c r="N353" i="15"/>
  <c r="N354" i="15"/>
  <c r="O354" i="15" s="1"/>
  <c r="N355" i="15"/>
  <c r="O355" i="15" s="1"/>
  <c r="N356" i="15"/>
  <c r="N357" i="15"/>
  <c r="N358" i="15"/>
  <c r="N359" i="15"/>
  <c r="N360" i="15"/>
  <c r="N361" i="15"/>
  <c r="N362" i="15"/>
  <c r="O362" i="15" s="1"/>
  <c r="N363" i="15"/>
  <c r="O363" i="15" s="1"/>
  <c r="N364" i="15"/>
  <c r="N365" i="15"/>
  <c r="N366" i="15"/>
  <c r="N367" i="15"/>
  <c r="N368" i="15"/>
  <c r="N369" i="15"/>
  <c r="N370" i="15"/>
  <c r="O370" i="15" s="1"/>
  <c r="N371" i="15"/>
  <c r="O371" i="15" s="1"/>
  <c r="N372" i="15"/>
  <c r="N373" i="15"/>
  <c r="N374" i="15"/>
  <c r="N375" i="15"/>
  <c r="N376" i="15"/>
  <c r="N377" i="15"/>
  <c r="N378" i="15"/>
  <c r="O378" i="15" s="1"/>
  <c r="N379" i="15"/>
  <c r="O379" i="15" s="1"/>
  <c r="N380" i="15"/>
  <c r="N381" i="15"/>
  <c r="N382" i="15"/>
  <c r="N383" i="15"/>
  <c r="N384" i="15"/>
  <c r="N385" i="15"/>
  <c r="N386" i="15"/>
  <c r="O386" i="15" s="1"/>
  <c r="N387" i="15"/>
  <c r="O387" i="15" s="1"/>
  <c r="N388" i="15"/>
  <c r="N389" i="15"/>
  <c r="N390" i="15"/>
  <c r="N391" i="15"/>
  <c r="N392" i="15"/>
  <c r="N393" i="15"/>
  <c r="N394" i="15"/>
  <c r="O394" i="15" s="1"/>
  <c r="N395" i="15"/>
  <c r="O395" i="15" s="1"/>
  <c r="N396" i="15"/>
  <c r="N397" i="15"/>
  <c r="N398" i="15"/>
  <c r="N399" i="15"/>
  <c r="N400" i="15"/>
  <c r="N401" i="15"/>
  <c r="N402" i="15"/>
  <c r="O402" i="15" s="1"/>
  <c r="N403" i="15"/>
  <c r="O403" i="15" s="1"/>
  <c r="N404" i="15"/>
  <c r="N405" i="15"/>
  <c r="N406" i="15"/>
  <c r="N407" i="15"/>
  <c r="N408" i="15"/>
  <c r="N409" i="15"/>
  <c r="N410" i="15"/>
  <c r="O410" i="15" s="1"/>
  <c r="N411" i="15"/>
  <c r="O411" i="15" s="1"/>
  <c r="N412" i="15"/>
  <c r="N413" i="15"/>
  <c r="N414" i="15"/>
  <c r="N415" i="15"/>
  <c r="P415" i="15" s="1"/>
  <c r="N416" i="15"/>
  <c r="N417" i="15"/>
  <c r="N418" i="15"/>
  <c r="O418" i="15" s="1"/>
  <c r="N419" i="15"/>
  <c r="O419" i="15" s="1"/>
  <c r="N420" i="15"/>
  <c r="N421" i="15"/>
  <c r="N422" i="15"/>
  <c r="N423" i="15"/>
  <c r="N424" i="15"/>
  <c r="N425" i="15"/>
  <c r="N426" i="15"/>
  <c r="O426" i="15" s="1"/>
  <c r="N427" i="15"/>
  <c r="O427" i="15" s="1"/>
  <c r="N428" i="15"/>
  <c r="N429" i="15"/>
  <c r="N430" i="15"/>
  <c r="N431" i="15"/>
  <c r="N432" i="15"/>
  <c r="N433" i="15"/>
  <c r="N434" i="15"/>
  <c r="O434" i="15" s="1"/>
  <c r="N435" i="15"/>
  <c r="O435" i="15" s="1"/>
  <c r="N436" i="15"/>
  <c r="N437" i="15"/>
  <c r="N438" i="15"/>
  <c r="N439" i="15"/>
  <c r="N440" i="15"/>
  <c r="N441" i="15"/>
  <c r="N442" i="15"/>
  <c r="O442" i="15" s="1"/>
  <c r="N443" i="15"/>
  <c r="O443" i="15" s="1"/>
  <c r="N444" i="15"/>
  <c r="N445" i="15"/>
  <c r="N446" i="15"/>
  <c r="N447" i="15"/>
  <c r="N448" i="15"/>
  <c r="N449" i="15"/>
  <c r="N450" i="15"/>
  <c r="O450" i="15" s="1"/>
  <c r="N451" i="15"/>
  <c r="O451" i="15" s="1"/>
  <c r="N452" i="15"/>
  <c r="N453" i="15"/>
  <c r="N454" i="15"/>
  <c r="N455" i="15"/>
  <c r="N456" i="15"/>
  <c r="N457" i="15"/>
  <c r="N458" i="15"/>
  <c r="O458" i="15" s="1"/>
  <c r="N459" i="15"/>
  <c r="O459" i="15" s="1"/>
  <c r="N460" i="15"/>
  <c r="N461" i="15"/>
  <c r="N462" i="15"/>
  <c r="N463" i="15"/>
  <c r="N464" i="15"/>
  <c r="N465" i="15"/>
  <c r="N466" i="15"/>
  <c r="O466" i="15" s="1"/>
  <c r="N467" i="15"/>
  <c r="O467" i="15" s="1"/>
  <c r="N468" i="15"/>
  <c r="N469" i="15"/>
  <c r="N470" i="15"/>
  <c r="N471" i="15"/>
  <c r="P471" i="15" s="1"/>
  <c r="N472" i="15"/>
  <c r="N473" i="15"/>
  <c r="N474" i="15"/>
  <c r="O474" i="15" s="1"/>
  <c r="N475" i="15"/>
  <c r="O475" i="15" s="1"/>
  <c r="N476" i="15"/>
  <c r="N477" i="15"/>
  <c r="N478" i="15"/>
  <c r="N479" i="15"/>
  <c r="N480" i="15"/>
  <c r="N481" i="15"/>
  <c r="N482" i="15"/>
  <c r="O482" i="15" s="1"/>
  <c r="N483" i="15"/>
  <c r="O483" i="15" s="1"/>
  <c r="N484" i="15"/>
  <c r="N485" i="15"/>
  <c r="N486" i="15"/>
  <c r="N487" i="15"/>
  <c r="N488" i="15"/>
  <c r="N489" i="15"/>
  <c r="N490" i="15"/>
  <c r="O490" i="15" s="1"/>
  <c r="N491" i="15"/>
  <c r="O491" i="15" s="1"/>
  <c r="N492" i="15"/>
  <c r="N493" i="15"/>
  <c r="N494" i="15"/>
  <c r="N495" i="15"/>
  <c r="N496" i="15"/>
  <c r="N497" i="15"/>
  <c r="N498" i="15"/>
  <c r="O498" i="15" s="1"/>
  <c r="N499" i="15"/>
  <c r="O499" i="15" s="1"/>
  <c r="N500" i="15"/>
  <c r="N501" i="15"/>
  <c r="N502" i="15"/>
  <c r="N503" i="15"/>
  <c r="N504" i="15"/>
  <c r="N505" i="15"/>
  <c r="N506" i="15"/>
  <c r="O506" i="15" s="1"/>
  <c r="N507" i="15"/>
  <c r="O507" i="15" s="1"/>
  <c r="N508" i="15"/>
  <c r="N509" i="15"/>
  <c r="N510" i="15"/>
  <c r="N511" i="15"/>
  <c r="N512" i="15"/>
  <c r="N513" i="15"/>
  <c r="N514" i="15"/>
  <c r="O514" i="15" s="1"/>
  <c r="N515" i="15"/>
  <c r="O515" i="15" s="1"/>
  <c r="N516" i="15"/>
  <c r="N517" i="15"/>
  <c r="N518" i="15"/>
  <c r="P518" i="15" s="1"/>
  <c r="N519" i="15"/>
  <c r="N520" i="15"/>
  <c r="N521" i="15"/>
  <c r="N522" i="15"/>
  <c r="P522" i="15" s="1"/>
  <c r="N523" i="15"/>
  <c r="O523" i="15" s="1"/>
  <c r="N524" i="15"/>
  <c r="N525" i="15"/>
  <c r="N526" i="15"/>
  <c r="N527" i="15"/>
  <c r="N528" i="15"/>
  <c r="N529" i="15"/>
  <c r="N530" i="15"/>
  <c r="O530" i="15" s="1"/>
  <c r="N531" i="15"/>
  <c r="O531" i="15" s="1"/>
  <c r="N532" i="15"/>
  <c r="N533" i="15"/>
  <c r="N534" i="15"/>
  <c r="N535" i="15"/>
  <c r="N536" i="15"/>
  <c r="N537" i="15"/>
  <c r="N538" i="15"/>
  <c r="O538" i="15" s="1"/>
  <c r="N539" i="15"/>
  <c r="O539" i="15" s="1"/>
  <c r="N540" i="15"/>
  <c r="N541" i="15"/>
  <c r="N542" i="15"/>
  <c r="N543" i="15"/>
  <c r="N544" i="15"/>
  <c r="N545" i="15"/>
  <c r="N546" i="15"/>
  <c r="O546" i="15" s="1"/>
  <c r="N547" i="15"/>
  <c r="O547" i="15" s="1"/>
  <c r="N548" i="15"/>
  <c r="N549" i="15"/>
  <c r="N550" i="15"/>
  <c r="N551" i="15"/>
  <c r="N552" i="15"/>
  <c r="N553" i="15"/>
  <c r="N554" i="15"/>
  <c r="O554" i="15" s="1"/>
  <c r="N555" i="15"/>
  <c r="O555" i="15" s="1"/>
  <c r="N556" i="15"/>
  <c r="N557" i="15"/>
  <c r="N558" i="15"/>
  <c r="N559" i="15"/>
  <c r="N560" i="15"/>
  <c r="N561" i="15"/>
  <c r="N562" i="15"/>
  <c r="O562" i="15" s="1"/>
  <c r="N563" i="15"/>
  <c r="O563" i="15" s="1"/>
  <c r="N564" i="15"/>
  <c r="N565" i="15"/>
  <c r="N566" i="15"/>
  <c r="N567" i="15"/>
  <c r="N568" i="15"/>
  <c r="N569" i="15"/>
  <c r="P569" i="15" s="1"/>
  <c r="N570" i="15"/>
  <c r="O570" i="15" s="1"/>
  <c r="N571" i="15"/>
  <c r="O571" i="15" s="1"/>
  <c r="N572" i="15"/>
  <c r="N573" i="15"/>
  <c r="N574" i="15"/>
  <c r="P574" i="15" s="1"/>
  <c r="N575" i="15"/>
  <c r="N576" i="15"/>
  <c r="N577" i="15"/>
  <c r="N578" i="15"/>
  <c r="O578" i="15" s="1"/>
  <c r="N579" i="15"/>
  <c r="O579" i="15" s="1"/>
  <c r="N580" i="15"/>
  <c r="N581" i="15"/>
  <c r="N582" i="15"/>
  <c r="N583" i="15"/>
  <c r="N584" i="15"/>
  <c r="N585" i="15"/>
  <c r="N586" i="15"/>
  <c r="O586" i="15" s="1"/>
  <c r="N587" i="15"/>
  <c r="O587" i="15" s="1"/>
  <c r="N588" i="15"/>
  <c r="N589" i="15"/>
  <c r="N590" i="15"/>
  <c r="N591" i="15"/>
  <c r="N592" i="15"/>
  <c r="N593" i="15"/>
  <c r="N594" i="15"/>
  <c r="O594" i="15" s="1"/>
  <c r="N595" i="15"/>
  <c r="O595" i="15" s="1"/>
  <c r="N596" i="15"/>
  <c r="N597" i="15"/>
  <c r="N598" i="15"/>
  <c r="N599" i="15"/>
  <c r="N600" i="15"/>
  <c r="N601" i="15"/>
  <c r="N602" i="15"/>
  <c r="O602" i="15" s="1"/>
  <c r="N603" i="15"/>
  <c r="O603" i="15" s="1"/>
  <c r="N604" i="15"/>
  <c r="N605" i="15"/>
  <c r="N606" i="15"/>
  <c r="N607" i="15"/>
  <c r="N608" i="15"/>
  <c r="N609" i="15"/>
  <c r="N610" i="15"/>
  <c r="O610" i="15" s="1"/>
  <c r="N611" i="15"/>
  <c r="O611" i="15" s="1"/>
  <c r="N612" i="15"/>
  <c r="N613" i="15"/>
  <c r="N614" i="15"/>
  <c r="N615" i="15"/>
  <c r="N616" i="15"/>
  <c r="N617" i="15"/>
  <c r="N618" i="15"/>
  <c r="O618" i="15" s="1"/>
  <c r="N619" i="15"/>
  <c r="O619" i="15" s="1"/>
  <c r="N620" i="15"/>
  <c r="N621" i="15"/>
  <c r="N622" i="15"/>
  <c r="N623" i="15"/>
  <c r="N624" i="15"/>
  <c r="N625" i="15"/>
  <c r="P625" i="15" s="1"/>
  <c r="N626" i="15"/>
  <c r="O626" i="15" s="1"/>
  <c r="N627" i="15"/>
  <c r="O627" i="15" s="1"/>
  <c r="N628" i="15"/>
  <c r="N629" i="15"/>
  <c r="N630" i="15"/>
  <c r="N631" i="15"/>
  <c r="N632" i="15"/>
  <c r="N633" i="15"/>
  <c r="N634" i="15"/>
  <c r="O634" i="15" s="1"/>
  <c r="N635" i="15"/>
  <c r="O635" i="15" s="1"/>
  <c r="N636" i="15"/>
  <c r="N637" i="15"/>
  <c r="N638" i="15"/>
  <c r="N639" i="15"/>
  <c r="N640" i="15"/>
  <c r="N641" i="15"/>
  <c r="N642" i="15"/>
  <c r="O642" i="15" s="1"/>
  <c r="N643" i="15"/>
  <c r="O643" i="15" s="1"/>
  <c r="N644" i="15"/>
  <c r="N645" i="15"/>
  <c r="N646" i="15"/>
  <c r="N647" i="15"/>
  <c r="N648" i="15"/>
  <c r="N649" i="15"/>
  <c r="N650" i="15"/>
  <c r="O650" i="15" s="1"/>
  <c r="N651" i="15"/>
  <c r="O651" i="15" s="1"/>
  <c r="N652" i="15"/>
  <c r="N653" i="15"/>
  <c r="N654" i="15"/>
  <c r="N655" i="15"/>
  <c r="N656" i="15"/>
  <c r="N657" i="15"/>
  <c r="N658" i="15"/>
  <c r="O658" i="15" s="1"/>
  <c r="N659" i="15"/>
  <c r="O659" i="15" s="1"/>
  <c r="N660" i="15"/>
  <c r="N661" i="15"/>
  <c r="N662" i="15"/>
  <c r="N663" i="15"/>
  <c r="N664" i="15"/>
  <c r="N665" i="15"/>
  <c r="N666" i="15"/>
  <c r="O666" i="15" s="1"/>
  <c r="N667" i="15"/>
  <c r="O667" i="15" s="1"/>
  <c r="N668" i="15"/>
  <c r="N669" i="15"/>
  <c r="N670" i="15"/>
  <c r="N671" i="15"/>
  <c r="P671" i="15" s="1"/>
  <c r="N672" i="15"/>
  <c r="N673" i="15"/>
  <c r="N674" i="15"/>
  <c r="O674" i="15" s="1"/>
  <c r="N675" i="15"/>
  <c r="O675" i="15" s="1"/>
  <c r="N676" i="15"/>
  <c r="N677" i="15"/>
  <c r="N678" i="15"/>
  <c r="N679" i="15"/>
  <c r="N680" i="15"/>
  <c r="N681" i="15"/>
  <c r="N682" i="15"/>
  <c r="O682" i="15" s="1"/>
  <c r="N683" i="15"/>
  <c r="O683" i="15" s="1"/>
  <c r="N684" i="15"/>
  <c r="N685" i="15"/>
  <c r="N686" i="15"/>
  <c r="N687" i="15"/>
  <c r="N688" i="15"/>
  <c r="N689" i="15"/>
  <c r="N690" i="15"/>
  <c r="O690" i="15" s="1"/>
  <c r="N691" i="15"/>
  <c r="O691" i="15" s="1"/>
  <c r="N692" i="15"/>
  <c r="N693" i="15"/>
  <c r="N694" i="15"/>
  <c r="N695" i="15"/>
  <c r="N696" i="15"/>
  <c r="N697" i="15"/>
  <c r="N698" i="15"/>
  <c r="O698" i="15" s="1"/>
  <c r="N699" i="15"/>
  <c r="O699" i="15" s="1"/>
  <c r="N700" i="15"/>
  <c r="N701" i="15"/>
  <c r="N702" i="15"/>
  <c r="N703" i="15"/>
  <c r="N704" i="15"/>
  <c r="N705" i="15"/>
  <c r="N706" i="15"/>
  <c r="O706" i="15" s="1"/>
  <c r="N707" i="15"/>
  <c r="O707" i="15" s="1"/>
  <c r="N708" i="15"/>
  <c r="N709" i="15"/>
  <c r="N710" i="15"/>
  <c r="P710" i="15" s="1"/>
  <c r="N711" i="15"/>
  <c r="N712" i="15"/>
  <c r="N713" i="15"/>
  <c r="N714" i="15"/>
  <c r="O714" i="15" s="1"/>
  <c r="N715" i="15"/>
  <c r="O715" i="15" s="1"/>
  <c r="N716" i="15"/>
  <c r="N717" i="15"/>
  <c r="N718" i="15"/>
  <c r="N719" i="15"/>
  <c r="N720" i="15"/>
  <c r="N721" i="15"/>
  <c r="N722" i="15"/>
  <c r="O722" i="15" s="1"/>
  <c r="N723" i="15"/>
  <c r="O723" i="15" s="1"/>
  <c r="N724" i="15"/>
  <c r="N725" i="15"/>
  <c r="N726" i="15"/>
  <c r="N727" i="15"/>
  <c r="N728" i="15"/>
  <c r="N729" i="15"/>
  <c r="N730" i="15"/>
  <c r="O730" i="15" s="1"/>
  <c r="N731" i="15"/>
  <c r="O731" i="15" s="1"/>
  <c r="N732" i="15"/>
  <c r="N733" i="15"/>
  <c r="N734" i="15"/>
  <c r="N735" i="15"/>
  <c r="N736" i="15"/>
  <c r="L3" i="15"/>
  <c r="L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6" i="15"/>
  <c r="L197" i="15"/>
  <c r="L198" i="15"/>
  <c r="L199" i="15"/>
  <c r="L200" i="15"/>
  <c r="L201" i="15"/>
  <c r="L202" i="15"/>
  <c r="L203" i="15"/>
  <c r="L204" i="15"/>
  <c r="L205" i="15"/>
  <c r="L206" i="15"/>
  <c r="L207" i="15"/>
  <c r="L208" i="15"/>
  <c r="L209" i="15"/>
  <c r="L210" i="15"/>
  <c r="L211" i="15"/>
  <c r="L212" i="15"/>
  <c r="L213" i="15"/>
  <c r="L214" i="15"/>
  <c r="L215" i="15"/>
  <c r="L216" i="15"/>
  <c r="L217" i="15"/>
  <c r="L218" i="15"/>
  <c r="L219" i="15"/>
  <c r="L220" i="15"/>
  <c r="L221" i="15"/>
  <c r="L222" i="15"/>
  <c r="L223" i="15"/>
  <c r="L224" i="15"/>
  <c r="L225" i="15"/>
  <c r="L226" i="15"/>
  <c r="L227" i="15"/>
  <c r="L228" i="15"/>
  <c r="L229" i="15"/>
  <c r="L230" i="15"/>
  <c r="L231" i="15"/>
  <c r="L232" i="15"/>
  <c r="L233" i="15"/>
  <c r="L234" i="15"/>
  <c r="L235" i="15"/>
  <c r="L236" i="15"/>
  <c r="L237" i="15"/>
  <c r="L238" i="15"/>
  <c r="L239" i="15"/>
  <c r="L240" i="15"/>
  <c r="L241" i="15"/>
  <c r="L242" i="15"/>
  <c r="L243" i="15"/>
  <c r="L244" i="15"/>
  <c r="L245" i="15"/>
  <c r="L246" i="15"/>
  <c r="L247" i="15"/>
  <c r="L248" i="15"/>
  <c r="L249" i="15"/>
  <c r="L250" i="15"/>
  <c r="L251" i="15"/>
  <c r="L252" i="15"/>
  <c r="L253" i="15"/>
  <c r="L254" i="15"/>
  <c r="L255" i="15"/>
  <c r="L256" i="15"/>
  <c r="L257" i="15"/>
  <c r="L258" i="15"/>
  <c r="L259" i="15"/>
  <c r="L260" i="15"/>
  <c r="L261" i="15"/>
  <c r="L262" i="15"/>
  <c r="L263" i="15"/>
  <c r="L264" i="15"/>
  <c r="L265" i="15"/>
  <c r="L266" i="15"/>
  <c r="L267" i="15"/>
  <c r="L268" i="15"/>
  <c r="L269" i="15"/>
  <c r="L270" i="15"/>
  <c r="L271" i="15"/>
  <c r="L272" i="15"/>
  <c r="L273" i="15"/>
  <c r="L274" i="15"/>
  <c r="L275" i="15"/>
  <c r="L276" i="15"/>
  <c r="L277" i="15"/>
  <c r="L278" i="15"/>
  <c r="L279" i="15"/>
  <c r="L280" i="15"/>
  <c r="L281" i="15"/>
  <c r="L282" i="15"/>
  <c r="L283" i="15"/>
  <c r="L284" i="15"/>
  <c r="L285" i="15"/>
  <c r="L286" i="15"/>
  <c r="L287" i="15"/>
  <c r="L288" i="15"/>
  <c r="L289" i="15"/>
  <c r="L290" i="15"/>
  <c r="L291" i="15"/>
  <c r="L292" i="15"/>
  <c r="L293" i="15"/>
  <c r="L294" i="15"/>
  <c r="L295" i="15"/>
  <c r="L296" i="15"/>
  <c r="L297" i="15"/>
  <c r="L298" i="15"/>
  <c r="L299" i="15"/>
  <c r="L300" i="15"/>
  <c r="L301" i="15"/>
  <c r="L302" i="15"/>
  <c r="L303" i="15"/>
  <c r="L304" i="15"/>
  <c r="L305" i="15"/>
  <c r="L306" i="15"/>
  <c r="L307" i="15"/>
  <c r="L308" i="15"/>
  <c r="L309" i="15"/>
  <c r="L310" i="15"/>
  <c r="L311" i="15"/>
  <c r="L312" i="15"/>
  <c r="L313" i="15"/>
  <c r="L314" i="15"/>
  <c r="L315" i="15"/>
  <c r="L316" i="15"/>
  <c r="L317" i="15"/>
  <c r="L318" i="15"/>
  <c r="L319" i="15"/>
  <c r="L320" i="15"/>
  <c r="L321" i="15"/>
  <c r="L322" i="15"/>
  <c r="L323" i="15"/>
  <c r="L324" i="15"/>
  <c r="L325" i="15"/>
  <c r="L326" i="15"/>
  <c r="L327" i="15"/>
  <c r="L328" i="15"/>
  <c r="L329" i="15"/>
  <c r="L330" i="15"/>
  <c r="L331" i="15"/>
  <c r="L332" i="15"/>
  <c r="L333" i="15"/>
  <c r="L334" i="15"/>
  <c r="L335" i="15"/>
  <c r="L336" i="15"/>
  <c r="L337" i="15"/>
  <c r="L338" i="15"/>
  <c r="L339" i="15"/>
  <c r="L340" i="15"/>
  <c r="L341" i="15"/>
  <c r="L342" i="15"/>
  <c r="L343" i="15"/>
  <c r="L344" i="15"/>
  <c r="L345" i="15"/>
  <c r="L346" i="15"/>
  <c r="L347" i="15"/>
  <c r="L348" i="15"/>
  <c r="L349" i="15"/>
  <c r="L350" i="15"/>
  <c r="L351" i="15"/>
  <c r="L352" i="15"/>
  <c r="L353" i="15"/>
  <c r="L354" i="15"/>
  <c r="L355" i="15"/>
  <c r="L356" i="15"/>
  <c r="L357" i="15"/>
  <c r="L358" i="15"/>
  <c r="L359" i="15"/>
  <c r="L360" i="15"/>
  <c r="L361" i="15"/>
  <c r="L362" i="15"/>
  <c r="L363" i="15"/>
  <c r="L364" i="15"/>
  <c r="L365" i="15"/>
  <c r="L366" i="15"/>
  <c r="L367" i="15"/>
  <c r="L368" i="15"/>
  <c r="L369" i="15"/>
  <c r="L370" i="15"/>
  <c r="L371" i="15"/>
  <c r="L372" i="15"/>
  <c r="L373" i="15"/>
  <c r="L374" i="15"/>
  <c r="L375" i="15"/>
  <c r="L376" i="15"/>
  <c r="L377" i="15"/>
  <c r="L378" i="15"/>
  <c r="L379" i="15"/>
  <c r="L380" i="15"/>
  <c r="L381" i="15"/>
  <c r="L382" i="15"/>
  <c r="L383" i="15"/>
  <c r="L384" i="15"/>
  <c r="L385" i="15"/>
  <c r="L386" i="15"/>
  <c r="L387" i="15"/>
  <c r="L388" i="15"/>
  <c r="L389" i="15"/>
  <c r="L390" i="15"/>
  <c r="L391" i="15"/>
  <c r="L392" i="15"/>
  <c r="L393" i="15"/>
  <c r="L394" i="15"/>
  <c r="L395" i="15"/>
  <c r="L396" i="15"/>
  <c r="L397" i="15"/>
  <c r="L398" i="15"/>
  <c r="L399" i="15"/>
  <c r="L400" i="15"/>
  <c r="L401" i="15"/>
  <c r="L402" i="15"/>
  <c r="L403" i="15"/>
  <c r="L404" i="15"/>
  <c r="L405" i="15"/>
  <c r="L406" i="15"/>
  <c r="L407" i="15"/>
  <c r="L408" i="15"/>
  <c r="L409" i="15"/>
  <c r="L410" i="15"/>
  <c r="L411" i="15"/>
  <c r="L412" i="15"/>
  <c r="L413" i="15"/>
  <c r="L414" i="15"/>
  <c r="L415" i="15"/>
  <c r="L416" i="15"/>
  <c r="L417" i="15"/>
  <c r="L418" i="15"/>
  <c r="L419" i="15"/>
  <c r="L420" i="15"/>
  <c r="L421" i="15"/>
  <c r="L422" i="15"/>
  <c r="L423" i="15"/>
  <c r="L424" i="15"/>
  <c r="L425" i="15"/>
  <c r="L426" i="15"/>
  <c r="L427" i="15"/>
  <c r="L428" i="15"/>
  <c r="L429" i="15"/>
  <c r="L430" i="15"/>
  <c r="L431" i="15"/>
  <c r="L432" i="15"/>
  <c r="L433" i="15"/>
  <c r="L434" i="15"/>
  <c r="L435" i="15"/>
  <c r="L436" i="15"/>
  <c r="L437" i="15"/>
  <c r="L438" i="15"/>
  <c r="L439" i="15"/>
  <c r="L440" i="15"/>
  <c r="L441" i="15"/>
  <c r="L442" i="15"/>
  <c r="L443" i="15"/>
  <c r="L444" i="15"/>
  <c r="L445" i="15"/>
  <c r="L446" i="15"/>
  <c r="L447" i="15"/>
  <c r="L448" i="15"/>
  <c r="L449" i="15"/>
  <c r="L450" i="15"/>
  <c r="L451" i="15"/>
  <c r="L452" i="15"/>
  <c r="L453" i="15"/>
  <c r="L454" i="15"/>
  <c r="L455" i="15"/>
  <c r="L456" i="15"/>
  <c r="L457" i="15"/>
  <c r="L458" i="15"/>
  <c r="L459" i="15"/>
  <c r="L460" i="15"/>
  <c r="L461" i="15"/>
  <c r="L462" i="15"/>
  <c r="L463" i="15"/>
  <c r="L464" i="15"/>
  <c r="L465" i="15"/>
  <c r="L466" i="15"/>
  <c r="L467" i="15"/>
  <c r="L468" i="15"/>
  <c r="L469" i="15"/>
  <c r="L470" i="15"/>
  <c r="L471" i="15"/>
  <c r="L472" i="15"/>
  <c r="L473" i="15"/>
  <c r="L474" i="15"/>
  <c r="L475" i="15"/>
  <c r="L476" i="15"/>
  <c r="L477" i="15"/>
  <c r="L478" i="15"/>
  <c r="L479" i="15"/>
  <c r="L480" i="15"/>
  <c r="L481" i="15"/>
  <c r="L482" i="15"/>
  <c r="L483" i="15"/>
  <c r="L484" i="15"/>
  <c r="L485" i="15"/>
  <c r="L486" i="15"/>
  <c r="L487" i="15"/>
  <c r="L488" i="15"/>
  <c r="L489" i="15"/>
  <c r="L490" i="15"/>
  <c r="L491" i="15"/>
  <c r="L492" i="15"/>
  <c r="L493" i="15"/>
  <c r="L494" i="15"/>
  <c r="L495" i="15"/>
  <c r="L496" i="15"/>
  <c r="L497" i="15"/>
  <c r="L498" i="15"/>
  <c r="L499" i="15"/>
  <c r="L500" i="15"/>
  <c r="L501" i="15"/>
  <c r="L502" i="15"/>
  <c r="L503" i="15"/>
  <c r="L504" i="15"/>
  <c r="L505" i="15"/>
  <c r="L506" i="15"/>
  <c r="L507" i="15"/>
  <c r="L508" i="15"/>
  <c r="L509" i="15"/>
  <c r="L510" i="15"/>
  <c r="L511" i="15"/>
  <c r="L512" i="15"/>
  <c r="L513" i="15"/>
  <c r="L514" i="15"/>
  <c r="L515" i="15"/>
  <c r="L516" i="15"/>
  <c r="L517" i="15"/>
  <c r="L518" i="15"/>
  <c r="L519" i="15"/>
  <c r="L520" i="15"/>
  <c r="L521" i="15"/>
  <c r="L522" i="15"/>
  <c r="L523" i="15"/>
  <c r="L524" i="15"/>
  <c r="L525" i="15"/>
  <c r="L526" i="15"/>
  <c r="L527" i="15"/>
  <c r="L528" i="15"/>
  <c r="L529" i="15"/>
  <c r="L530" i="15"/>
  <c r="L531" i="15"/>
  <c r="L532" i="15"/>
  <c r="L533" i="15"/>
  <c r="L534" i="15"/>
  <c r="L535" i="15"/>
  <c r="L536" i="15"/>
  <c r="L537" i="15"/>
  <c r="L538" i="15"/>
  <c r="L539" i="15"/>
  <c r="L540" i="15"/>
  <c r="L541" i="15"/>
  <c r="L542" i="15"/>
  <c r="L543" i="15"/>
  <c r="L544" i="15"/>
  <c r="L545" i="15"/>
  <c r="L546" i="15"/>
  <c r="L547" i="15"/>
  <c r="L548" i="15"/>
  <c r="L549" i="15"/>
  <c r="L550" i="15"/>
  <c r="L551" i="15"/>
  <c r="L552" i="15"/>
  <c r="L553" i="15"/>
  <c r="L554" i="15"/>
  <c r="L555" i="15"/>
  <c r="L556" i="15"/>
  <c r="L557" i="15"/>
  <c r="L558" i="15"/>
  <c r="L559" i="15"/>
  <c r="L560" i="15"/>
  <c r="L561" i="15"/>
  <c r="L562" i="15"/>
  <c r="L563" i="15"/>
  <c r="L564" i="15"/>
  <c r="L565" i="15"/>
  <c r="L566" i="15"/>
  <c r="L567" i="15"/>
  <c r="L568" i="15"/>
  <c r="L569" i="15"/>
  <c r="L570" i="15"/>
  <c r="L571" i="15"/>
  <c r="L572" i="15"/>
  <c r="L573" i="15"/>
  <c r="L574" i="15"/>
  <c r="L575" i="15"/>
  <c r="L576" i="15"/>
  <c r="L577" i="15"/>
  <c r="L578" i="15"/>
  <c r="L579" i="15"/>
  <c r="L580" i="15"/>
  <c r="L581" i="15"/>
  <c r="L582" i="15"/>
  <c r="L583" i="15"/>
  <c r="L584" i="15"/>
  <c r="L585" i="15"/>
  <c r="L586" i="15"/>
  <c r="L587" i="15"/>
  <c r="L588" i="15"/>
  <c r="L589" i="15"/>
  <c r="L590" i="15"/>
  <c r="L591" i="15"/>
  <c r="L592" i="15"/>
  <c r="L593" i="15"/>
  <c r="L594" i="15"/>
  <c r="L595" i="15"/>
  <c r="L596" i="15"/>
  <c r="L597" i="15"/>
  <c r="L598" i="15"/>
  <c r="L599" i="15"/>
  <c r="L600" i="15"/>
  <c r="L601" i="15"/>
  <c r="L602" i="15"/>
  <c r="L603" i="15"/>
  <c r="L604" i="15"/>
  <c r="L605" i="15"/>
  <c r="L606" i="15"/>
  <c r="L607" i="15"/>
  <c r="L608" i="15"/>
  <c r="L609" i="15"/>
  <c r="L610" i="15"/>
  <c r="L611" i="15"/>
  <c r="L612" i="15"/>
  <c r="L613" i="15"/>
  <c r="L614" i="15"/>
  <c r="L615" i="15"/>
  <c r="L616" i="15"/>
  <c r="L617" i="15"/>
  <c r="L618" i="15"/>
  <c r="L619" i="15"/>
  <c r="L620" i="15"/>
  <c r="L621" i="15"/>
  <c r="L622" i="15"/>
  <c r="L623" i="15"/>
  <c r="L624" i="15"/>
  <c r="L625" i="15"/>
  <c r="L626" i="15"/>
  <c r="L627" i="15"/>
  <c r="L628" i="15"/>
  <c r="L629" i="15"/>
  <c r="L630" i="15"/>
  <c r="L631" i="15"/>
  <c r="L632" i="15"/>
  <c r="L633" i="15"/>
  <c r="L634" i="15"/>
  <c r="L635" i="15"/>
  <c r="L636" i="15"/>
  <c r="L637" i="15"/>
  <c r="L638" i="15"/>
  <c r="L639" i="15"/>
  <c r="L640" i="15"/>
  <c r="L641" i="15"/>
  <c r="L642" i="15"/>
  <c r="L643" i="15"/>
  <c r="L644" i="15"/>
  <c r="L645" i="15"/>
  <c r="L646" i="15"/>
  <c r="L647" i="15"/>
  <c r="L648" i="15"/>
  <c r="L649" i="15"/>
  <c r="L650" i="15"/>
  <c r="L651" i="15"/>
  <c r="L652" i="15"/>
  <c r="L653" i="15"/>
  <c r="L654" i="15"/>
  <c r="L655" i="15"/>
  <c r="L656" i="15"/>
  <c r="L657" i="15"/>
  <c r="L658" i="15"/>
  <c r="L659" i="15"/>
  <c r="L660" i="15"/>
  <c r="L661" i="15"/>
  <c r="L662" i="15"/>
  <c r="L663" i="15"/>
  <c r="L664" i="15"/>
  <c r="L665" i="15"/>
  <c r="L666" i="15"/>
  <c r="L667" i="15"/>
  <c r="L668" i="15"/>
  <c r="L669" i="15"/>
  <c r="L670" i="15"/>
  <c r="L671" i="15"/>
  <c r="L672" i="15"/>
  <c r="L673" i="15"/>
  <c r="L674" i="15"/>
  <c r="L675" i="15"/>
  <c r="L676" i="15"/>
  <c r="L677" i="15"/>
  <c r="L678" i="15"/>
  <c r="L679" i="15"/>
  <c r="L680" i="15"/>
  <c r="L681" i="15"/>
  <c r="L682" i="15"/>
  <c r="L683" i="15"/>
  <c r="L684" i="15"/>
  <c r="L685" i="15"/>
  <c r="L686" i="15"/>
  <c r="L687" i="15"/>
  <c r="L688" i="15"/>
  <c r="L689" i="15"/>
  <c r="L690" i="15"/>
  <c r="L691" i="15"/>
  <c r="L692" i="15"/>
  <c r="L693" i="15"/>
  <c r="L694" i="15"/>
  <c r="L695" i="15"/>
  <c r="L696" i="15"/>
  <c r="L697" i="15"/>
  <c r="L698" i="15"/>
  <c r="L699" i="15"/>
  <c r="L700" i="15"/>
  <c r="L701" i="15"/>
  <c r="L702" i="15"/>
  <c r="L703" i="15"/>
  <c r="L704" i="15"/>
  <c r="L705" i="15"/>
  <c r="L706" i="15"/>
  <c r="L707" i="15"/>
  <c r="L708" i="15"/>
  <c r="L709" i="15"/>
  <c r="L710" i="15"/>
  <c r="L711" i="15"/>
  <c r="L712" i="15"/>
  <c r="L713" i="15"/>
  <c r="L714" i="15"/>
  <c r="L715" i="15"/>
  <c r="L716" i="15"/>
  <c r="L717" i="15"/>
  <c r="L718" i="15"/>
  <c r="L719" i="15"/>
  <c r="L720" i="15"/>
  <c r="L721" i="15"/>
  <c r="L722" i="15"/>
  <c r="L723" i="15"/>
  <c r="L724" i="15"/>
  <c r="L725" i="15"/>
  <c r="L726" i="15"/>
  <c r="L727" i="15"/>
  <c r="L728" i="15"/>
  <c r="L729" i="15"/>
  <c r="L730" i="15"/>
  <c r="L731" i="15"/>
  <c r="L732" i="15"/>
  <c r="L733" i="15"/>
  <c r="L734" i="15"/>
  <c r="L735" i="15"/>
  <c r="L736" i="15"/>
  <c r="L2" i="15"/>
  <c r="H3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57" i="15"/>
  <c r="H358" i="15"/>
  <c r="H359" i="15"/>
  <c r="H360" i="15"/>
  <c r="H361" i="15"/>
  <c r="H362" i="15"/>
  <c r="H363" i="15"/>
  <c r="H364" i="15"/>
  <c r="H365" i="15"/>
  <c r="H366" i="15"/>
  <c r="H367" i="15"/>
  <c r="H368" i="15"/>
  <c r="H369" i="15"/>
  <c r="H370" i="15"/>
  <c r="H371" i="15"/>
  <c r="H372" i="15"/>
  <c r="H373" i="15"/>
  <c r="H374" i="15"/>
  <c r="H375" i="15"/>
  <c r="H376" i="15"/>
  <c r="H377" i="15"/>
  <c r="H378" i="15"/>
  <c r="H379" i="15"/>
  <c r="H380" i="15"/>
  <c r="H381" i="15"/>
  <c r="H382" i="15"/>
  <c r="H383" i="15"/>
  <c r="H384" i="15"/>
  <c r="H385" i="15"/>
  <c r="H386" i="15"/>
  <c r="H387" i="15"/>
  <c r="H388" i="15"/>
  <c r="H389" i="15"/>
  <c r="H390" i="15"/>
  <c r="H391" i="15"/>
  <c r="H392" i="15"/>
  <c r="H393" i="15"/>
  <c r="H394" i="15"/>
  <c r="H395" i="15"/>
  <c r="H396" i="15"/>
  <c r="H397" i="15"/>
  <c r="H398" i="15"/>
  <c r="H399" i="15"/>
  <c r="H400" i="15"/>
  <c r="H401" i="15"/>
  <c r="H402" i="15"/>
  <c r="H403" i="15"/>
  <c r="H404" i="15"/>
  <c r="H405" i="15"/>
  <c r="H406" i="15"/>
  <c r="H407" i="15"/>
  <c r="H408" i="15"/>
  <c r="H409" i="15"/>
  <c r="H410" i="15"/>
  <c r="H411" i="15"/>
  <c r="H412" i="15"/>
  <c r="H413" i="15"/>
  <c r="H414" i="15"/>
  <c r="H415" i="15"/>
  <c r="H416" i="15"/>
  <c r="H417" i="15"/>
  <c r="H418" i="15"/>
  <c r="H419" i="15"/>
  <c r="H420" i="15"/>
  <c r="H421" i="15"/>
  <c r="H422" i="15"/>
  <c r="H423" i="15"/>
  <c r="H424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37" i="15"/>
  <c r="H438" i="15"/>
  <c r="H439" i="15"/>
  <c r="H440" i="15"/>
  <c r="H441" i="15"/>
  <c r="H442" i="15"/>
  <c r="H443" i="15"/>
  <c r="H444" i="15"/>
  <c r="H445" i="15"/>
  <c r="H446" i="15"/>
  <c r="H447" i="15"/>
  <c r="H448" i="15"/>
  <c r="H449" i="15"/>
  <c r="H450" i="15"/>
  <c r="H451" i="15"/>
  <c r="H452" i="15"/>
  <c r="H453" i="15"/>
  <c r="H454" i="15"/>
  <c r="H455" i="15"/>
  <c r="H456" i="15"/>
  <c r="H457" i="15"/>
  <c r="H458" i="15"/>
  <c r="H459" i="15"/>
  <c r="H460" i="15"/>
  <c r="H461" i="15"/>
  <c r="H462" i="15"/>
  <c r="H463" i="15"/>
  <c r="H464" i="15"/>
  <c r="H465" i="15"/>
  <c r="H466" i="15"/>
  <c r="H467" i="15"/>
  <c r="H468" i="15"/>
  <c r="H469" i="15"/>
  <c r="H470" i="15"/>
  <c r="H471" i="15"/>
  <c r="H472" i="15"/>
  <c r="H473" i="15"/>
  <c r="H474" i="15"/>
  <c r="H475" i="15"/>
  <c r="H476" i="15"/>
  <c r="H477" i="15"/>
  <c r="H478" i="15"/>
  <c r="H479" i="15"/>
  <c r="H480" i="15"/>
  <c r="H481" i="15"/>
  <c r="H482" i="15"/>
  <c r="H483" i="15"/>
  <c r="H484" i="15"/>
  <c r="H485" i="15"/>
  <c r="H486" i="15"/>
  <c r="H487" i="15"/>
  <c r="H488" i="15"/>
  <c r="H489" i="15"/>
  <c r="H490" i="15"/>
  <c r="H491" i="15"/>
  <c r="H492" i="15"/>
  <c r="H493" i="15"/>
  <c r="H494" i="15"/>
  <c r="H495" i="15"/>
  <c r="H496" i="15"/>
  <c r="H497" i="15"/>
  <c r="H498" i="15"/>
  <c r="H499" i="15"/>
  <c r="H500" i="15"/>
  <c r="H501" i="15"/>
  <c r="H502" i="15"/>
  <c r="H503" i="15"/>
  <c r="H504" i="15"/>
  <c r="H505" i="15"/>
  <c r="H506" i="15"/>
  <c r="H507" i="15"/>
  <c r="H508" i="15"/>
  <c r="H509" i="15"/>
  <c r="H510" i="15"/>
  <c r="H511" i="15"/>
  <c r="H512" i="15"/>
  <c r="H513" i="15"/>
  <c r="H514" i="15"/>
  <c r="H515" i="15"/>
  <c r="H516" i="15"/>
  <c r="H517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2" i="15"/>
  <c r="H533" i="15"/>
  <c r="H534" i="15"/>
  <c r="H535" i="15"/>
  <c r="H536" i="15"/>
  <c r="H537" i="15"/>
  <c r="H538" i="15"/>
  <c r="H539" i="15"/>
  <c r="H540" i="15"/>
  <c r="H541" i="15"/>
  <c r="H542" i="15"/>
  <c r="H543" i="15"/>
  <c r="H544" i="15"/>
  <c r="H545" i="15"/>
  <c r="H546" i="15"/>
  <c r="H547" i="15"/>
  <c r="H548" i="15"/>
  <c r="H549" i="15"/>
  <c r="H550" i="15"/>
  <c r="H551" i="15"/>
  <c r="H552" i="15"/>
  <c r="H553" i="15"/>
  <c r="H554" i="15"/>
  <c r="H555" i="15"/>
  <c r="H556" i="15"/>
  <c r="H557" i="15"/>
  <c r="H558" i="15"/>
  <c r="H559" i="15"/>
  <c r="H560" i="15"/>
  <c r="H561" i="15"/>
  <c r="H562" i="15"/>
  <c r="H563" i="15"/>
  <c r="H564" i="15"/>
  <c r="H565" i="15"/>
  <c r="H566" i="15"/>
  <c r="H567" i="15"/>
  <c r="H568" i="15"/>
  <c r="H569" i="15"/>
  <c r="H570" i="15"/>
  <c r="H571" i="15"/>
  <c r="H572" i="15"/>
  <c r="H573" i="15"/>
  <c r="H574" i="15"/>
  <c r="H575" i="15"/>
  <c r="H576" i="15"/>
  <c r="H577" i="15"/>
  <c r="H578" i="15"/>
  <c r="H579" i="15"/>
  <c r="H580" i="15"/>
  <c r="H581" i="15"/>
  <c r="H582" i="15"/>
  <c r="H583" i="15"/>
  <c r="H584" i="15"/>
  <c r="H585" i="15"/>
  <c r="H586" i="15"/>
  <c r="H587" i="15"/>
  <c r="H588" i="15"/>
  <c r="H589" i="15"/>
  <c r="H590" i="15"/>
  <c r="H591" i="15"/>
  <c r="H592" i="15"/>
  <c r="H593" i="15"/>
  <c r="H594" i="15"/>
  <c r="H595" i="15"/>
  <c r="H596" i="15"/>
  <c r="H597" i="15"/>
  <c r="H598" i="15"/>
  <c r="H599" i="15"/>
  <c r="H600" i="15"/>
  <c r="H601" i="15"/>
  <c r="H602" i="15"/>
  <c r="H603" i="15"/>
  <c r="H604" i="15"/>
  <c r="H605" i="15"/>
  <c r="H606" i="15"/>
  <c r="H607" i="15"/>
  <c r="H608" i="15"/>
  <c r="H609" i="15"/>
  <c r="H610" i="15"/>
  <c r="H611" i="15"/>
  <c r="H612" i="15"/>
  <c r="H613" i="15"/>
  <c r="H614" i="15"/>
  <c r="H615" i="15"/>
  <c r="H616" i="15"/>
  <c r="H617" i="15"/>
  <c r="H618" i="15"/>
  <c r="H619" i="15"/>
  <c r="H620" i="15"/>
  <c r="H621" i="15"/>
  <c r="H622" i="15"/>
  <c r="H623" i="15"/>
  <c r="H624" i="15"/>
  <c r="H625" i="15"/>
  <c r="H626" i="15"/>
  <c r="H627" i="15"/>
  <c r="H628" i="15"/>
  <c r="H629" i="15"/>
  <c r="H630" i="15"/>
  <c r="H631" i="15"/>
  <c r="H632" i="15"/>
  <c r="H633" i="15"/>
  <c r="H634" i="15"/>
  <c r="H635" i="15"/>
  <c r="H636" i="15"/>
  <c r="H637" i="15"/>
  <c r="H638" i="15"/>
  <c r="H639" i="15"/>
  <c r="H640" i="15"/>
  <c r="H641" i="15"/>
  <c r="H642" i="15"/>
  <c r="H643" i="15"/>
  <c r="H644" i="15"/>
  <c r="H645" i="15"/>
  <c r="H646" i="15"/>
  <c r="H647" i="15"/>
  <c r="H648" i="15"/>
  <c r="H649" i="15"/>
  <c r="H650" i="15"/>
  <c r="H651" i="15"/>
  <c r="H652" i="15"/>
  <c r="H653" i="15"/>
  <c r="H654" i="15"/>
  <c r="H655" i="15"/>
  <c r="H656" i="15"/>
  <c r="H657" i="15"/>
  <c r="H658" i="15"/>
  <c r="H659" i="15"/>
  <c r="H660" i="15"/>
  <c r="H661" i="15"/>
  <c r="H662" i="15"/>
  <c r="H663" i="15"/>
  <c r="H664" i="15"/>
  <c r="H665" i="15"/>
  <c r="H666" i="15"/>
  <c r="H667" i="15"/>
  <c r="H668" i="15"/>
  <c r="H669" i="15"/>
  <c r="H670" i="15"/>
  <c r="H671" i="15"/>
  <c r="H672" i="15"/>
  <c r="H673" i="15"/>
  <c r="H674" i="15"/>
  <c r="H675" i="15"/>
  <c r="H676" i="15"/>
  <c r="H677" i="15"/>
  <c r="H678" i="15"/>
  <c r="H679" i="15"/>
  <c r="H680" i="15"/>
  <c r="H681" i="15"/>
  <c r="H682" i="15"/>
  <c r="H683" i="15"/>
  <c r="H684" i="15"/>
  <c r="H685" i="15"/>
  <c r="H686" i="15"/>
  <c r="H687" i="15"/>
  <c r="H688" i="15"/>
  <c r="H689" i="15"/>
  <c r="H690" i="15"/>
  <c r="H691" i="15"/>
  <c r="H692" i="15"/>
  <c r="H693" i="15"/>
  <c r="H694" i="15"/>
  <c r="H695" i="15"/>
  <c r="H696" i="15"/>
  <c r="H697" i="15"/>
  <c r="H698" i="15"/>
  <c r="H699" i="15"/>
  <c r="H700" i="15"/>
  <c r="H701" i="15"/>
  <c r="H702" i="15"/>
  <c r="H703" i="15"/>
  <c r="H704" i="15"/>
  <c r="H705" i="15"/>
  <c r="H706" i="15"/>
  <c r="H707" i="15"/>
  <c r="H708" i="15"/>
  <c r="H709" i="15"/>
  <c r="H710" i="15"/>
  <c r="H711" i="15"/>
  <c r="H712" i="15"/>
  <c r="H713" i="15"/>
  <c r="H714" i="15"/>
  <c r="H715" i="15"/>
  <c r="H716" i="15"/>
  <c r="H717" i="15"/>
  <c r="H718" i="15"/>
  <c r="H719" i="15"/>
  <c r="H720" i="15"/>
  <c r="H721" i="15"/>
  <c r="H722" i="15"/>
  <c r="H723" i="15"/>
  <c r="H724" i="15"/>
  <c r="H725" i="15"/>
  <c r="H726" i="15"/>
  <c r="H727" i="15"/>
  <c r="H728" i="15"/>
  <c r="H729" i="15"/>
  <c r="H730" i="15"/>
  <c r="H731" i="15"/>
  <c r="H732" i="15"/>
  <c r="H733" i="15"/>
  <c r="H734" i="15"/>
  <c r="H735" i="15"/>
  <c r="H736" i="15"/>
  <c r="H2" i="15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2" i="15"/>
  <c r="B735" i="15"/>
  <c r="C735" i="15" s="1"/>
  <c r="J735" i="15"/>
  <c r="B736" i="15"/>
  <c r="C736" i="15" s="1"/>
  <c r="J736" i="15"/>
  <c r="J3" i="15"/>
  <c r="J4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29" i="15"/>
  <c r="J330" i="15"/>
  <c r="J331" i="15"/>
  <c r="J332" i="15"/>
  <c r="J333" i="15"/>
  <c r="J334" i="15"/>
  <c r="J335" i="15"/>
  <c r="J336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75" i="15"/>
  <c r="J376" i="15"/>
  <c r="J377" i="15"/>
  <c r="J378" i="15"/>
  <c r="J379" i="15"/>
  <c r="J380" i="15"/>
  <c r="J381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1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556" i="15"/>
  <c r="J557" i="15"/>
  <c r="J558" i="15"/>
  <c r="J559" i="15"/>
  <c r="J560" i="15"/>
  <c r="J561" i="15"/>
  <c r="J562" i="15"/>
  <c r="J563" i="15"/>
  <c r="J564" i="15"/>
  <c r="J565" i="15"/>
  <c r="J566" i="15"/>
  <c r="J567" i="15"/>
  <c r="J568" i="15"/>
  <c r="J569" i="15"/>
  <c r="J570" i="15"/>
  <c r="J571" i="15"/>
  <c r="J572" i="15"/>
  <c r="J573" i="15"/>
  <c r="J574" i="15"/>
  <c r="J575" i="15"/>
  <c r="J576" i="15"/>
  <c r="J577" i="15"/>
  <c r="J578" i="15"/>
  <c r="J579" i="15"/>
  <c r="J580" i="15"/>
  <c r="J581" i="15"/>
  <c r="J582" i="15"/>
  <c r="J583" i="15"/>
  <c r="J584" i="15"/>
  <c r="J585" i="15"/>
  <c r="J586" i="15"/>
  <c r="J587" i="15"/>
  <c r="J588" i="15"/>
  <c r="J589" i="15"/>
  <c r="J590" i="15"/>
  <c r="J591" i="15"/>
  <c r="J592" i="15"/>
  <c r="J593" i="15"/>
  <c r="J594" i="15"/>
  <c r="J595" i="15"/>
  <c r="J596" i="15"/>
  <c r="J597" i="15"/>
  <c r="J598" i="15"/>
  <c r="J599" i="15"/>
  <c r="J600" i="15"/>
  <c r="J601" i="15"/>
  <c r="J602" i="15"/>
  <c r="J603" i="15"/>
  <c r="J604" i="15"/>
  <c r="J605" i="15"/>
  <c r="J606" i="15"/>
  <c r="J607" i="15"/>
  <c r="J608" i="15"/>
  <c r="J609" i="15"/>
  <c r="J610" i="15"/>
  <c r="J611" i="15"/>
  <c r="J612" i="15"/>
  <c r="J613" i="15"/>
  <c r="J614" i="15"/>
  <c r="J615" i="15"/>
  <c r="J616" i="15"/>
  <c r="J617" i="15"/>
  <c r="J618" i="15"/>
  <c r="J619" i="15"/>
  <c r="J620" i="15"/>
  <c r="J621" i="15"/>
  <c r="J622" i="15"/>
  <c r="J623" i="15"/>
  <c r="J624" i="15"/>
  <c r="J625" i="15"/>
  <c r="J626" i="15"/>
  <c r="J627" i="15"/>
  <c r="J628" i="15"/>
  <c r="J629" i="15"/>
  <c r="J630" i="15"/>
  <c r="J631" i="15"/>
  <c r="J632" i="15"/>
  <c r="J633" i="15"/>
  <c r="J634" i="15"/>
  <c r="J635" i="15"/>
  <c r="J636" i="15"/>
  <c r="J637" i="15"/>
  <c r="J638" i="15"/>
  <c r="J639" i="15"/>
  <c r="J640" i="15"/>
  <c r="J641" i="15"/>
  <c r="J642" i="15"/>
  <c r="J643" i="15"/>
  <c r="J644" i="15"/>
  <c r="J645" i="15"/>
  <c r="J646" i="15"/>
  <c r="J647" i="15"/>
  <c r="J648" i="15"/>
  <c r="J649" i="15"/>
  <c r="J650" i="15"/>
  <c r="J651" i="15"/>
  <c r="J652" i="15"/>
  <c r="J653" i="15"/>
  <c r="J654" i="15"/>
  <c r="J655" i="15"/>
  <c r="J656" i="15"/>
  <c r="J657" i="15"/>
  <c r="J658" i="15"/>
  <c r="J659" i="15"/>
  <c r="J660" i="15"/>
  <c r="J661" i="15"/>
  <c r="J662" i="15"/>
  <c r="J663" i="15"/>
  <c r="J664" i="15"/>
  <c r="J665" i="15"/>
  <c r="J666" i="15"/>
  <c r="J667" i="15"/>
  <c r="J668" i="15"/>
  <c r="J669" i="15"/>
  <c r="J670" i="15"/>
  <c r="J671" i="15"/>
  <c r="J672" i="15"/>
  <c r="J673" i="15"/>
  <c r="J674" i="15"/>
  <c r="J675" i="15"/>
  <c r="J676" i="15"/>
  <c r="J677" i="15"/>
  <c r="J678" i="15"/>
  <c r="J679" i="15"/>
  <c r="J680" i="15"/>
  <c r="J681" i="15"/>
  <c r="J682" i="15"/>
  <c r="J683" i="15"/>
  <c r="J684" i="15"/>
  <c r="J685" i="15"/>
  <c r="J686" i="15"/>
  <c r="J687" i="15"/>
  <c r="J688" i="15"/>
  <c r="J689" i="15"/>
  <c r="J690" i="15"/>
  <c r="J691" i="15"/>
  <c r="J692" i="15"/>
  <c r="J693" i="15"/>
  <c r="J694" i="15"/>
  <c r="J695" i="15"/>
  <c r="J696" i="15"/>
  <c r="J697" i="15"/>
  <c r="J698" i="15"/>
  <c r="J699" i="15"/>
  <c r="J700" i="15"/>
  <c r="J701" i="15"/>
  <c r="J702" i="15"/>
  <c r="J703" i="15"/>
  <c r="J704" i="15"/>
  <c r="J705" i="15"/>
  <c r="J706" i="15"/>
  <c r="J707" i="15"/>
  <c r="J708" i="15"/>
  <c r="J709" i="15"/>
  <c r="J710" i="15"/>
  <c r="J711" i="15"/>
  <c r="J712" i="15"/>
  <c r="J713" i="15"/>
  <c r="J714" i="15"/>
  <c r="J715" i="15"/>
  <c r="J716" i="15"/>
  <c r="J717" i="15"/>
  <c r="J718" i="15"/>
  <c r="J719" i="15"/>
  <c r="J720" i="15"/>
  <c r="J721" i="15"/>
  <c r="J722" i="15"/>
  <c r="J723" i="15"/>
  <c r="J724" i="15"/>
  <c r="J725" i="15"/>
  <c r="J726" i="15"/>
  <c r="J727" i="15"/>
  <c r="J728" i="15"/>
  <c r="J729" i="15"/>
  <c r="J730" i="15"/>
  <c r="J731" i="15"/>
  <c r="J732" i="15"/>
  <c r="J733" i="15"/>
  <c r="J734" i="15"/>
  <c r="J2" i="15"/>
  <c r="B159" i="15"/>
  <c r="B160" i="15"/>
  <c r="B161" i="15"/>
  <c r="C161" i="15" s="1"/>
  <c r="B162" i="15"/>
  <c r="B163" i="15"/>
  <c r="B164" i="15"/>
  <c r="B165" i="15"/>
  <c r="B166" i="15"/>
  <c r="B167" i="15"/>
  <c r="B168" i="15"/>
  <c r="B169" i="15"/>
  <c r="C169" i="15" s="1"/>
  <c r="B170" i="15"/>
  <c r="B171" i="15"/>
  <c r="B172" i="15"/>
  <c r="B173" i="15"/>
  <c r="B174" i="15"/>
  <c r="B175" i="15"/>
  <c r="B176" i="15"/>
  <c r="B177" i="15"/>
  <c r="C177" i="15" s="1"/>
  <c r="B178" i="15"/>
  <c r="B179" i="15"/>
  <c r="B180" i="15"/>
  <c r="B181" i="15"/>
  <c r="B182" i="15"/>
  <c r="B183" i="15"/>
  <c r="B184" i="15"/>
  <c r="B185" i="15"/>
  <c r="C185" i="15" s="1"/>
  <c r="B186" i="15"/>
  <c r="B187" i="15"/>
  <c r="B188" i="15"/>
  <c r="B189" i="15"/>
  <c r="B190" i="15"/>
  <c r="B191" i="15"/>
  <c r="B192" i="15"/>
  <c r="B193" i="15"/>
  <c r="C193" i="15" s="1"/>
  <c r="B194" i="15"/>
  <c r="B195" i="15"/>
  <c r="B196" i="15"/>
  <c r="B197" i="15"/>
  <c r="B198" i="15"/>
  <c r="B199" i="15"/>
  <c r="B200" i="15"/>
  <c r="B201" i="15"/>
  <c r="C201" i="15" s="1"/>
  <c r="B202" i="15"/>
  <c r="B203" i="15"/>
  <c r="B204" i="15"/>
  <c r="B205" i="15"/>
  <c r="B206" i="15"/>
  <c r="B207" i="15"/>
  <c r="B208" i="15"/>
  <c r="B209" i="15"/>
  <c r="C209" i="15" s="1"/>
  <c r="B210" i="15"/>
  <c r="B211" i="15"/>
  <c r="B212" i="15"/>
  <c r="B213" i="15"/>
  <c r="B214" i="15"/>
  <c r="B215" i="15"/>
  <c r="B216" i="15"/>
  <c r="B217" i="15"/>
  <c r="C217" i="15" s="1"/>
  <c r="B218" i="15"/>
  <c r="B219" i="15"/>
  <c r="B220" i="15"/>
  <c r="B221" i="15"/>
  <c r="C221" i="15" s="1"/>
  <c r="B222" i="15"/>
  <c r="B223" i="15"/>
  <c r="B224" i="15"/>
  <c r="B225" i="15"/>
  <c r="C225" i="15" s="1"/>
  <c r="B226" i="15"/>
  <c r="B227" i="15"/>
  <c r="B228" i="15"/>
  <c r="C228" i="15" s="1"/>
  <c r="B229" i="15"/>
  <c r="C229" i="15" s="1"/>
  <c r="B230" i="15"/>
  <c r="B231" i="15"/>
  <c r="B232" i="15"/>
  <c r="B233" i="15"/>
  <c r="C233" i="15" s="1"/>
  <c r="B234" i="15"/>
  <c r="B235" i="15"/>
  <c r="B236" i="15"/>
  <c r="C236" i="15" s="1"/>
  <c r="B237" i="15"/>
  <c r="C237" i="15" s="1"/>
  <c r="B238" i="15"/>
  <c r="B239" i="15"/>
  <c r="B240" i="15"/>
  <c r="B241" i="15"/>
  <c r="C241" i="15" s="1"/>
  <c r="B242" i="15"/>
  <c r="B243" i="15"/>
  <c r="B244" i="15"/>
  <c r="C244" i="15" s="1"/>
  <c r="B245" i="15"/>
  <c r="C245" i="15" s="1"/>
  <c r="B246" i="15"/>
  <c r="B247" i="15"/>
  <c r="B248" i="15"/>
  <c r="B249" i="15"/>
  <c r="C249" i="15" s="1"/>
  <c r="B250" i="15"/>
  <c r="B251" i="15"/>
  <c r="B252" i="15"/>
  <c r="C252" i="15" s="1"/>
  <c r="B253" i="15"/>
  <c r="C253" i="15" s="1"/>
  <c r="B254" i="15"/>
  <c r="B255" i="15"/>
  <c r="B256" i="15"/>
  <c r="B257" i="15"/>
  <c r="C257" i="15" s="1"/>
  <c r="B258" i="15"/>
  <c r="B259" i="15"/>
  <c r="B260" i="15"/>
  <c r="C260" i="15" s="1"/>
  <c r="B261" i="15"/>
  <c r="C261" i="15" s="1"/>
  <c r="B262" i="15"/>
  <c r="B263" i="15"/>
  <c r="B264" i="15"/>
  <c r="B265" i="15"/>
  <c r="C265" i="15" s="1"/>
  <c r="B266" i="15"/>
  <c r="B267" i="15"/>
  <c r="B268" i="15"/>
  <c r="C268" i="15" s="1"/>
  <c r="B269" i="15"/>
  <c r="C269" i="15" s="1"/>
  <c r="B270" i="15"/>
  <c r="B271" i="15"/>
  <c r="B272" i="15"/>
  <c r="B273" i="15"/>
  <c r="C273" i="15" s="1"/>
  <c r="B274" i="15"/>
  <c r="B275" i="15"/>
  <c r="B276" i="15"/>
  <c r="C276" i="15" s="1"/>
  <c r="B277" i="15"/>
  <c r="C277" i="15" s="1"/>
  <c r="B278" i="15"/>
  <c r="B279" i="15"/>
  <c r="B280" i="15"/>
  <c r="B281" i="15"/>
  <c r="C281" i="15" s="1"/>
  <c r="B282" i="15"/>
  <c r="B283" i="15"/>
  <c r="B284" i="15"/>
  <c r="C284" i="15" s="1"/>
  <c r="B285" i="15"/>
  <c r="C285" i="15" s="1"/>
  <c r="B286" i="15"/>
  <c r="B287" i="15"/>
  <c r="B288" i="15"/>
  <c r="B289" i="15"/>
  <c r="C289" i="15" s="1"/>
  <c r="B290" i="15"/>
  <c r="B291" i="15"/>
  <c r="B292" i="15"/>
  <c r="C292" i="15" s="1"/>
  <c r="B293" i="15"/>
  <c r="C293" i="15" s="1"/>
  <c r="B294" i="15"/>
  <c r="B295" i="15"/>
  <c r="B296" i="15"/>
  <c r="B297" i="15"/>
  <c r="C297" i="15" s="1"/>
  <c r="B298" i="15"/>
  <c r="B299" i="15"/>
  <c r="B300" i="15"/>
  <c r="C300" i="15" s="1"/>
  <c r="B301" i="15"/>
  <c r="C301" i="15" s="1"/>
  <c r="B302" i="15"/>
  <c r="B303" i="15"/>
  <c r="B304" i="15"/>
  <c r="B305" i="15"/>
  <c r="C305" i="15" s="1"/>
  <c r="B306" i="15"/>
  <c r="B307" i="15"/>
  <c r="B308" i="15"/>
  <c r="C308" i="15" s="1"/>
  <c r="B309" i="15"/>
  <c r="C309" i="15" s="1"/>
  <c r="B310" i="15"/>
  <c r="B311" i="15"/>
  <c r="B312" i="15"/>
  <c r="B313" i="15"/>
  <c r="C313" i="15" s="1"/>
  <c r="B314" i="15"/>
  <c r="B315" i="15"/>
  <c r="B316" i="15"/>
  <c r="C316" i="15" s="1"/>
  <c r="B317" i="15"/>
  <c r="C317" i="15" s="1"/>
  <c r="B318" i="15"/>
  <c r="B319" i="15"/>
  <c r="B320" i="15"/>
  <c r="B321" i="15"/>
  <c r="C321" i="15" s="1"/>
  <c r="B322" i="15"/>
  <c r="B323" i="15"/>
  <c r="B324" i="15"/>
  <c r="C324" i="15" s="1"/>
  <c r="B325" i="15"/>
  <c r="C325" i="15" s="1"/>
  <c r="B326" i="15"/>
  <c r="B327" i="15"/>
  <c r="B328" i="15"/>
  <c r="B329" i="15"/>
  <c r="C329" i="15" s="1"/>
  <c r="B330" i="15"/>
  <c r="B331" i="15"/>
  <c r="B332" i="15"/>
  <c r="C332" i="15" s="1"/>
  <c r="B333" i="15"/>
  <c r="C333" i="15" s="1"/>
  <c r="B334" i="15"/>
  <c r="B335" i="15"/>
  <c r="B336" i="15"/>
  <c r="B337" i="15"/>
  <c r="C337" i="15" s="1"/>
  <c r="B338" i="15"/>
  <c r="B339" i="15"/>
  <c r="B340" i="15"/>
  <c r="C340" i="15" s="1"/>
  <c r="B341" i="15"/>
  <c r="C341" i="15" s="1"/>
  <c r="B342" i="15"/>
  <c r="B343" i="15"/>
  <c r="B344" i="15"/>
  <c r="B345" i="15"/>
  <c r="C345" i="15" s="1"/>
  <c r="B346" i="15"/>
  <c r="B347" i="15"/>
  <c r="B348" i="15"/>
  <c r="C348" i="15" s="1"/>
  <c r="B349" i="15"/>
  <c r="C349" i="15" s="1"/>
  <c r="B350" i="15"/>
  <c r="B351" i="15"/>
  <c r="B352" i="15"/>
  <c r="B353" i="15"/>
  <c r="C353" i="15" s="1"/>
  <c r="B354" i="15"/>
  <c r="B355" i="15"/>
  <c r="B356" i="15"/>
  <c r="C356" i="15" s="1"/>
  <c r="B357" i="15"/>
  <c r="C357" i="15" s="1"/>
  <c r="B358" i="15"/>
  <c r="B359" i="15"/>
  <c r="B360" i="15"/>
  <c r="B361" i="15"/>
  <c r="C361" i="15" s="1"/>
  <c r="B362" i="15"/>
  <c r="B363" i="15"/>
  <c r="B364" i="15"/>
  <c r="C364" i="15" s="1"/>
  <c r="B365" i="15"/>
  <c r="C365" i="15" s="1"/>
  <c r="B366" i="15"/>
  <c r="B367" i="15"/>
  <c r="B368" i="15"/>
  <c r="B369" i="15"/>
  <c r="C369" i="15" s="1"/>
  <c r="B370" i="15"/>
  <c r="B371" i="15"/>
  <c r="B372" i="15"/>
  <c r="C372" i="15" s="1"/>
  <c r="B373" i="15"/>
  <c r="C373" i="15" s="1"/>
  <c r="B374" i="15"/>
  <c r="B375" i="15"/>
  <c r="B376" i="15"/>
  <c r="B377" i="15"/>
  <c r="C377" i="15" s="1"/>
  <c r="B378" i="15"/>
  <c r="B379" i="15"/>
  <c r="B380" i="15"/>
  <c r="C380" i="15" s="1"/>
  <c r="B381" i="15"/>
  <c r="C381" i="15" s="1"/>
  <c r="B382" i="15"/>
  <c r="B383" i="15"/>
  <c r="B384" i="15"/>
  <c r="B385" i="15"/>
  <c r="C385" i="15" s="1"/>
  <c r="B386" i="15"/>
  <c r="B387" i="15"/>
  <c r="B388" i="15"/>
  <c r="C388" i="15" s="1"/>
  <c r="B389" i="15"/>
  <c r="C389" i="15" s="1"/>
  <c r="B390" i="15"/>
  <c r="B391" i="15"/>
  <c r="B392" i="15"/>
  <c r="B393" i="15"/>
  <c r="C393" i="15" s="1"/>
  <c r="B394" i="15"/>
  <c r="B395" i="15"/>
  <c r="B396" i="15"/>
  <c r="C396" i="15" s="1"/>
  <c r="B397" i="15"/>
  <c r="C397" i="15" s="1"/>
  <c r="B398" i="15"/>
  <c r="B399" i="15"/>
  <c r="B400" i="15"/>
  <c r="B401" i="15"/>
  <c r="C401" i="15" s="1"/>
  <c r="B402" i="15"/>
  <c r="B403" i="15"/>
  <c r="B404" i="15"/>
  <c r="C404" i="15" s="1"/>
  <c r="B405" i="15"/>
  <c r="C405" i="15" s="1"/>
  <c r="B406" i="15"/>
  <c r="B407" i="15"/>
  <c r="B408" i="15"/>
  <c r="B409" i="15"/>
  <c r="C409" i="15" s="1"/>
  <c r="B410" i="15"/>
  <c r="B411" i="15"/>
  <c r="B412" i="15"/>
  <c r="C412" i="15" s="1"/>
  <c r="B413" i="15"/>
  <c r="C413" i="15" s="1"/>
  <c r="B414" i="15"/>
  <c r="B415" i="15"/>
  <c r="B416" i="15"/>
  <c r="B417" i="15"/>
  <c r="C417" i="15" s="1"/>
  <c r="B418" i="15"/>
  <c r="B419" i="15"/>
  <c r="B420" i="15"/>
  <c r="C420" i="15" s="1"/>
  <c r="B421" i="15"/>
  <c r="C421" i="15" s="1"/>
  <c r="B422" i="15"/>
  <c r="B423" i="15"/>
  <c r="B424" i="15"/>
  <c r="B425" i="15"/>
  <c r="C425" i="15" s="1"/>
  <c r="B426" i="15"/>
  <c r="B427" i="15"/>
  <c r="B428" i="15"/>
  <c r="C428" i="15" s="1"/>
  <c r="B429" i="15"/>
  <c r="C429" i="15" s="1"/>
  <c r="B430" i="15"/>
  <c r="B431" i="15"/>
  <c r="B432" i="15"/>
  <c r="B433" i="15"/>
  <c r="C433" i="15" s="1"/>
  <c r="B434" i="15"/>
  <c r="B435" i="15"/>
  <c r="B436" i="15"/>
  <c r="C436" i="15" s="1"/>
  <c r="B437" i="15"/>
  <c r="C437" i="15" s="1"/>
  <c r="B438" i="15"/>
  <c r="B439" i="15"/>
  <c r="B440" i="15"/>
  <c r="B441" i="15"/>
  <c r="C441" i="15" s="1"/>
  <c r="B442" i="15"/>
  <c r="B443" i="15"/>
  <c r="B444" i="15"/>
  <c r="C444" i="15" s="1"/>
  <c r="B445" i="15"/>
  <c r="C445" i="15" s="1"/>
  <c r="B446" i="15"/>
  <c r="B447" i="15"/>
  <c r="B448" i="15"/>
  <c r="B449" i="15"/>
  <c r="C449" i="15" s="1"/>
  <c r="B450" i="15"/>
  <c r="B451" i="15"/>
  <c r="B452" i="15"/>
  <c r="C452" i="15" s="1"/>
  <c r="B453" i="15"/>
  <c r="C453" i="15" s="1"/>
  <c r="B454" i="15"/>
  <c r="B455" i="15"/>
  <c r="B456" i="15"/>
  <c r="B457" i="15"/>
  <c r="C457" i="15" s="1"/>
  <c r="B458" i="15"/>
  <c r="B459" i="15"/>
  <c r="B460" i="15"/>
  <c r="C460" i="15" s="1"/>
  <c r="B461" i="15"/>
  <c r="C461" i="15" s="1"/>
  <c r="B462" i="15"/>
  <c r="B463" i="15"/>
  <c r="B464" i="15"/>
  <c r="B465" i="15"/>
  <c r="C465" i="15" s="1"/>
  <c r="B466" i="15"/>
  <c r="B467" i="15"/>
  <c r="B468" i="15"/>
  <c r="C468" i="15" s="1"/>
  <c r="B469" i="15"/>
  <c r="C469" i="15" s="1"/>
  <c r="B470" i="15"/>
  <c r="B471" i="15"/>
  <c r="B472" i="15"/>
  <c r="B473" i="15"/>
  <c r="C473" i="15" s="1"/>
  <c r="B474" i="15"/>
  <c r="B475" i="15"/>
  <c r="B476" i="15"/>
  <c r="C476" i="15" s="1"/>
  <c r="B477" i="15"/>
  <c r="C477" i="15" s="1"/>
  <c r="B478" i="15"/>
  <c r="B479" i="15"/>
  <c r="B480" i="15"/>
  <c r="B481" i="15"/>
  <c r="C481" i="15" s="1"/>
  <c r="B482" i="15"/>
  <c r="B483" i="15"/>
  <c r="B484" i="15"/>
  <c r="C484" i="15" s="1"/>
  <c r="B485" i="15"/>
  <c r="C485" i="15" s="1"/>
  <c r="B486" i="15"/>
  <c r="B487" i="15"/>
  <c r="B488" i="15"/>
  <c r="B489" i="15"/>
  <c r="C489" i="15" s="1"/>
  <c r="B490" i="15"/>
  <c r="B491" i="15"/>
  <c r="B492" i="15"/>
  <c r="C492" i="15" s="1"/>
  <c r="B493" i="15"/>
  <c r="C493" i="15" s="1"/>
  <c r="B494" i="15"/>
  <c r="B495" i="15"/>
  <c r="B496" i="15"/>
  <c r="B497" i="15"/>
  <c r="C497" i="15" s="1"/>
  <c r="B498" i="15"/>
  <c r="B499" i="15"/>
  <c r="B500" i="15"/>
  <c r="C500" i="15" s="1"/>
  <c r="B501" i="15"/>
  <c r="C501" i="15" s="1"/>
  <c r="B502" i="15"/>
  <c r="B503" i="15"/>
  <c r="B504" i="15"/>
  <c r="B505" i="15"/>
  <c r="C505" i="15" s="1"/>
  <c r="B506" i="15"/>
  <c r="B507" i="15"/>
  <c r="B508" i="15"/>
  <c r="C508" i="15" s="1"/>
  <c r="B509" i="15"/>
  <c r="C509" i="15" s="1"/>
  <c r="B510" i="15"/>
  <c r="B511" i="15"/>
  <c r="B512" i="15"/>
  <c r="B513" i="15"/>
  <c r="C513" i="15" s="1"/>
  <c r="B514" i="15"/>
  <c r="B515" i="15"/>
  <c r="B516" i="15"/>
  <c r="C516" i="15" s="1"/>
  <c r="B517" i="15"/>
  <c r="C517" i="15" s="1"/>
  <c r="B518" i="15"/>
  <c r="B519" i="15"/>
  <c r="B520" i="15"/>
  <c r="B521" i="15"/>
  <c r="C521" i="15" s="1"/>
  <c r="B522" i="15"/>
  <c r="B523" i="15"/>
  <c r="B524" i="15"/>
  <c r="C524" i="15" s="1"/>
  <c r="B525" i="15"/>
  <c r="C525" i="15" s="1"/>
  <c r="B526" i="15"/>
  <c r="B527" i="15"/>
  <c r="B528" i="15"/>
  <c r="B529" i="15"/>
  <c r="C529" i="15" s="1"/>
  <c r="B530" i="15"/>
  <c r="B531" i="15"/>
  <c r="B532" i="15"/>
  <c r="C532" i="15" s="1"/>
  <c r="B533" i="15"/>
  <c r="C533" i="15" s="1"/>
  <c r="B534" i="15"/>
  <c r="B535" i="15"/>
  <c r="B536" i="15"/>
  <c r="B537" i="15"/>
  <c r="C537" i="15" s="1"/>
  <c r="B538" i="15"/>
  <c r="B539" i="15"/>
  <c r="B540" i="15"/>
  <c r="C540" i="15" s="1"/>
  <c r="B541" i="15"/>
  <c r="C541" i="15" s="1"/>
  <c r="B542" i="15"/>
  <c r="B543" i="15"/>
  <c r="B544" i="15"/>
  <c r="B545" i="15"/>
  <c r="C545" i="15" s="1"/>
  <c r="B546" i="15"/>
  <c r="B547" i="15"/>
  <c r="B548" i="15"/>
  <c r="C548" i="15" s="1"/>
  <c r="B549" i="15"/>
  <c r="C549" i="15" s="1"/>
  <c r="B550" i="15"/>
  <c r="C550" i="15" s="1"/>
  <c r="B551" i="15"/>
  <c r="B552" i="15"/>
  <c r="B553" i="15"/>
  <c r="C553" i="15" s="1"/>
  <c r="B554" i="15"/>
  <c r="B555" i="15"/>
  <c r="B556" i="15"/>
  <c r="C556" i="15" s="1"/>
  <c r="B557" i="15"/>
  <c r="C557" i="15" s="1"/>
  <c r="B558" i="15"/>
  <c r="C558" i="15" s="1"/>
  <c r="B559" i="15"/>
  <c r="B560" i="15"/>
  <c r="B561" i="15"/>
  <c r="C561" i="15" s="1"/>
  <c r="B562" i="15"/>
  <c r="B563" i="15"/>
  <c r="B564" i="15"/>
  <c r="C564" i="15" s="1"/>
  <c r="B565" i="15"/>
  <c r="C565" i="15" s="1"/>
  <c r="B566" i="15"/>
  <c r="C566" i="15" s="1"/>
  <c r="B567" i="15"/>
  <c r="B568" i="15"/>
  <c r="B569" i="15"/>
  <c r="C569" i="15" s="1"/>
  <c r="B570" i="15"/>
  <c r="B571" i="15"/>
  <c r="B572" i="15"/>
  <c r="C572" i="15" s="1"/>
  <c r="B573" i="15"/>
  <c r="C573" i="15" s="1"/>
  <c r="B574" i="15"/>
  <c r="C574" i="15" s="1"/>
  <c r="B575" i="15"/>
  <c r="B576" i="15"/>
  <c r="B577" i="15"/>
  <c r="C577" i="15" s="1"/>
  <c r="B578" i="15"/>
  <c r="B579" i="15"/>
  <c r="B580" i="15"/>
  <c r="C580" i="15" s="1"/>
  <c r="B581" i="15"/>
  <c r="C581" i="15" s="1"/>
  <c r="B582" i="15"/>
  <c r="C582" i="15" s="1"/>
  <c r="B583" i="15"/>
  <c r="B584" i="15"/>
  <c r="B585" i="15"/>
  <c r="C585" i="15" s="1"/>
  <c r="B586" i="15"/>
  <c r="B587" i="15"/>
  <c r="B588" i="15"/>
  <c r="C588" i="15" s="1"/>
  <c r="B589" i="15"/>
  <c r="C589" i="15" s="1"/>
  <c r="B590" i="15"/>
  <c r="C590" i="15" s="1"/>
  <c r="B591" i="15"/>
  <c r="B592" i="15"/>
  <c r="B593" i="15"/>
  <c r="C593" i="15" s="1"/>
  <c r="B594" i="15"/>
  <c r="B595" i="15"/>
  <c r="B596" i="15"/>
  <c r="C596" i="15" s="1"/>
  <c r="B597" i="15"/>
  <c r="C597" i="15" s="1"/>
  <c r="B598" i="15"/>
  <c r="C598" i="15" s="1"/>
  <c r="B599" i="15"/>
  <c r="B600" i="15"/>
  <c r="B601" i="15"/>
  <c r="C601" i="15" s="1"/>
  <c r="B602" i="15"/>
  <c r="B603" i="15"/>
  <c r="B604" i="15"/>
  <c r="C604" i="15" s="1"/>
  <c r="B605" i="15"/>
  <c r="C605" i="15" s="1"/>
  <c r="B606" i="15"/>
  <c r="C606" i="15" s="1"/>
  <c r="B607" i="15"/>
  <c r="B608" i="15"/>
  <c r="B609" i="15"/>
  <c r="C609" i="15" s="1"/>
  <c r="B610" i="15"/>
  <c r="B611" i="15"/>
  <c r="B612" i="15"/>
  <c r="C612" i="15" s="1"/>
  <c r="B613" i="15"/>
  <c r="C613" i="15" s="1"/>
  <c r="B614" i="15"/>
  <c r="C614" i="15" s="1"/>
  <c r="B615" i="15"/>
  <c r="B616" i="15"/>
  <c r="B617" i="15"/>
  <c r="C617" i="15" s="1"/>
  <c r="B618" i="15"/>
  <c r="B619" i="15"/>
  <c r="B620" i="15"/>
  <c r="C620" i="15" s="1"/>
  <c r="B621" i="15"/>
  <c r="C621" i="15" s="1"/>
  <c r="B622" i="15"/>
  <c r="C622" i="15" s="1"/>
  <c r="B623" i="15"/>
  <c r="B624" i="15"/>
  <c r="B625" i="15"/>
  <c r="C625" i="15" s="1"/>
  <c r="B626" i="15"/>
  <c r="B627" i="15"/>
  <c r="B628" i="15"/>
  <c r="C628" i="15" s="1"/>
  <c r="B629" i="15"/>
  <c r="C629" i="15" s="1"/>
  <c r="B630" i="15"/>
  <c r="C630" i="15" s="1"/>
  <c r="B631" i="15"/>
  <c r="B632" i="15"/>
  <c r="B633" i="15"/>
  <c r="C633" i="15" s="1"/>
  <c r="B634" i="15"/>
  <c r="B635" i="15"/>
  <c r="B636" i="15"/>
  <c r="C636" i="15" s="1"/>
  <c r="B637" i="15"/>
  <c r="C637" i="15" s="1"/>
  <c r="B638" i="15"/>
  <c r="C638" i="15" s="1"/>
  <c r="B639" i="15"/>
  <c r="B640" i="15"/>
  <c r="B641" i="15"/>
  <c r="C641" i="15" s="1"/>
  <c r="B642" i="15"/>
  <c r="B643" i="15"/>
  <c r="B644" i="15"/>
  <c r="C644" i="15" s="1"/>
  <c r="B645" i="15"/>
  <c r="C645" i="15" s="1"/>
  <c r="B646" i="15"/>
  <c r="C646" i="15" s="1"/>
  <c r="B647" i="15"/>
  <c r="B648" i="15"/>
  <c r="B649" i="15"/>
  <c r="C649" i="15" s="1"/>
  <c r="B650" i="15"/>
  <c r="B651" i="15"/>
  <c r="B652" i="15"/>
  <c r="C652" i="15" s="1"/>
  <c r="B653" i="15"/>
  <c r="C653" i="15" s="1"/>
  <c r="B654" i="15"/>
  <c r="C654" i="15" s="1"/>
  <c r="B655" i="15"/>
  <c r="B656" i="15"/>
  <c r="B657" i="15"/>
  <c r="C657" i="15" s="1"/>
  <c r="B658" i="15"/>
  <c r="B659" i="15"/>
  <c r="B660" i="15"/>
  <c r="C660" i="15" s="1"/>
  <c r="B661" i="15"/>
  <c r="C661" i="15" s="1"/>
  <c r="B662" i="15"/>
  <c r="C662" i="15" s="1"/>
  <c r="B663" i="15"/>
  <c r="B664" i="15"/>
  <c r="B665" i="15"/>
  <c r="C665" i="15" s="1"/>
  <c r="B666" i="15"/>
  <c r="B667" i="15"/>
  <c r="B668" i="15"/>
  <c r="C668" i="15" s="1"/>
  <c r="B669" i="15"/>
  <c r="C669" i="15" s="1"/>
  <c r="B670" i="15"/>
  <c r="C670" i="15" s="1"/>
  <c r="B671" i="15"/>
  <c r="B672" i="15"/>
  <c r="B673" i="15"/>
  <c r="C673" i="15" s="1"/>
  <c r="B674" i="15"/>
  <c r="B675" i="15"/>
  <c r="B676" i="15"/>
  <c r="C676" i="15" s="1"/>
  <c r="B677" i="15"/>
  <c r="C677" i="15" s="1"/>
  <c r="B678" i="15"/>
  <c r="C678" i="15" s="1"/>
  <c r="B679" i="15"/>
  <c r="B680" i="15"/>
  <c r="B681" i="15"/>
  <c r="C681" i="15" s="1"/>
  <c r="B682" i="15"/>
  <c r="B683" i="15"/>
  <c r="C683" i="15" s="1"/>
  <c r="B684" i="15"/>
  <c r="C684" i="15" s="1"/>
  <c r="B685" i="15"/>
  <c r="C685" i="15" s="1"/>
  <c r="B686" i="15"/>
  <c r="C686" i="15" s="1"/>
  <c r="B687" i="15"/>
  <c r="C687" i="15" s="1"/>
  <c r="B688" i="15"/>
  <c r="C688" i="15" s="1"/>
  <c r="B689" i="15"/>
  <c r="C689" i="15" s="1"/>
  <c r="B690" i="15"/>
  <c r="C690" i="15" s="1"/>
  <c r="B691" i="15"/>
  <c r="C691" i="15" s="1"/>
  <c r="B692" i="15"/>
  <c r="C692" i="15" s="1"/>
  <c r="B693" i="15"/>
  <c r="C693" i="15" s="1"/>
  <c r="B694" i="15"/>
  <c r="C694" i="15" s="1"/>
  <c r="B695" i="15"/>
  <c r="C695" i="15" s="1"/>
  <c r="B696" i="15"/>
  <c r="C696" i="15" s="1"/>
  <c r="B697" i="15"/>
  <c r="C697" i="15" s="1"/>
  <c r="B698" i="15"/>
  <c r="C698" i="15" s="1"/>
  <c r="B699" i="15"/>
  <c r="C699" i="15" s="1"/>
  <c r="B700" i="15"/>
  <c r="C700" i="15" s="1"/>
  <c r="B701" i="15"/>
  <c r="C701" i="15" s="1"/>
  <c r="B702" i="15"/>
  <c r="C702" i="15" s="1"/>
  <c r="B703" i="15"/>
  <c r="C703" i="15" s="1"/>
  <c r="B704" i="15"/>
  <c r="C704" i="15" s="1"/>
  <c r="B705" i="15"/>
  <c r="C705" i="15" s="1"/>
  <c r="B706" i="15"/>
  <c r="C706" i="15" s="1"/>
  <c r="B707" i="15"/>
  <c r="C707" i="15" s="1"/>
  <c r="B708" i="15"/>
  <c r="C708" i="15" s="1"/>
  <c r="B709" i="15"/>
  <c r="C709" i="15" s="1"/>
  <c r="B710" i="15"/>
  <c r="C710" i="15" s="1"/>
  <c r="B711" i="15"/>
  <c r="C711" i="15" s="1"/>
  <c r="B712" i="15"/>
  <c r="C712" i="15" s="1"/>
  <c r="B713" i="15"/>
  <c r="C713" i="15" s="1"/>
  <c r="B714" i="15"/>
  <c r="C714" i="15" s="1"/>
  <c r="B715" i="15"/>
  <c r="C715" i="15" s="1"/>
  <c r="B716" i="15"/>
  <c r="C716" i="15" s="1"/>
  <c r="B717" i="15"/>
  <c r="C717" i="15" s="1"/>
  <c r="B718" i="15"/>
  <c r="C718" i="15" s="1"/>
  <c r="B719" i="15"/>
  <c r="C719" i="15" s="1"/>
  <c r="B720" i="15"/>
  <c r="C720" i="15" s="1"/>
  <c r="B721" i="15"/>
  <c r="C721" i="15" s="1"/>
  <c r="B722" i="15"/>
  <c r="C722" i="15" s="1"/>
  <c r="B723" i="15"/>
  <c r="C723" i="15" s="1"/>
  <c r="B724" i="15"/>
  <c r="C724" i="15" s="1"/>
  <c r="B725" i="15"/>
  <c r="C725" i="15" s="1"/>
  <c r="B726" i="15"/>
  <c r="C726" i="15" s="1"/>
  <c r="B727" i="15"/>
  <c r="C727" i="15" s="1"/>
  <c r="B728" i="15"/>
  <c r="C728" i="15" s="1"/>
  <c r="B729" i="15"/>
  <c r="C729" i="15" s="1"/>
  <c r="B730" i="15"/>
  <c r="C730" i="15" s="1"/>
  <c r="B731" i="15"/>
  <c r="C731" i="15" s="1"/>
  <c r="B732" i="15"/>
  <c r="C732" i="15" s="1"/>
  <c r="B733" i="15"/>
  <c r="C733" i="15" s="1"/>
  <c r="B734" i="15"/>
  <c r="C734" i="15" s="1"/>
  <c r="B3" i="15"/>
  <c r="B2" i="15"/>
  <c r="C2" i="15" s="1"/>
  <c r="B5" i="15"/>
  <c r="B6" i="15"/>
  <c r="B7" i="15"/>
  <c r="B8" i="15"/>
  <c r="B9" i="15"/>
  <c r="C9" i="15" s="1"/>
  <c r="B10" i="15"/>
  <c r="B11" i="15"/>
  <c r="B12" i="15"/>
  <c r="B13" i="15"/>
  <c r="B14" i="15"/>
  <c r="B15" i="15"/>
  <c r="B16" i="15"/>
  <c r="B17" i="15"/>
  <c r="C17" i="15" s="1"/>
  <c r="B18" i="15"/>
  <c r="B19" i="15"/>
  <c r="B20" i="15"/>
  <c r="B21" i="15"/>
  <c r="B22" i="15"/>
  <c r="B23" i="15"/>
  <c r="B24" i="15"/>
  <c r="B25" i="15"/>
  <c r="C25" i="15" s="1"/>
  <c r="B26" i="15"/>
  <c r="B27" i="15"/>
  <c r="B28" i="15"/>
  <c r="B29" i="15"/>
  <c r="B30" i="15"/>
  <c r="B31" i="15"/>
  <c r="B32" i="15"/>
  <c r="B33" i="15"/>
  <c r="C33" i="15" s="1"/>
  <c r="B34" i="15"/>
  <c r="B35" i="15"/>
  <c r="B36" i="15"/>
  <c r="B37" i="15"/>
  <c r="B38" i="15"/>
  <c r="B39" i="15"/>
  <c r="B40" i="15"/>
  <c r="B41" i="15"/>
  <c r="C41" i="15" s="1"/>
  <c r="B42" i="15"/>
  <c r="B43" i="15"/>
  <c r="B44" i="15"/>
  <c r="B45" i="15"/>
  <c r="B46" i="15"/>
  <c r="B47" i="15"/>
  <c r="B48" i="15"/>
  <c r="B49" i="15"/>
  <c r="C49" i="15" s="1"/>
  <c r="B50" i="15"/>
  <c r="B51" i="15"/>
  <c r="B52" i="15"/>
  <c r="B53" i="15"/>
  <c r="B54" i="15"/>
  <c r="B55" i="15"/>
  <c r="B56" i="15"/>
  <c r="B57" i="15"/>
  <c r="C57" i="15" s="1"/>
  <c r="B58" i="15"/>
  <c r="B59" i="15"/>
  <c r="B60" i="15"/>
  <c r="B61" i="15"/>
  <c r="B62" i="15"/>
  <c r="B63" i="15"/>
  <c r="B64" i="15"/>
  <c r="B65" i="15"/>
  <c r="C65" i="15" s="1"/>
  <c r="B66" i="15"/>
  <c r="B67" i="15"/>
  <c r="B68" i="15"/>
  <c r="B69" i="15"/>
  <c r="B70" i="15"/>
  <c r="B71" i="15"/>
  <c r="B72" i="15"/>
  <c r="B73" i="15"/>
  <c r="C73" i="15" s="1"/>
  <c r="B74" i="15"/>
  <c r="B75" i="15"/>
  <c r="B76" i="15"/>
  <c r="B77" i="15"/>
  <c r="B78" i="15"/>
  <c r="B79" i="15"/>
  <c r="B80" i="15"/>
  <c r="B81" i="15"/>
  <c r="C81" i="15" s="1"/>
  <c r="B82" i="15"/>
  <c r="B83" i="15"/>
  <c r="B84" i="15"/>
  <c r="B85" i="15"/>
  <c r="B86" i="15"/>
  <c r="B87" i="15"/>
  <c r="B88" i="15"/>
  <c r="B89" i="15"/>
  <c r="C89" i="15" s="1"/>
  <c r="B90" i="15"/>
  <c r="B91" i="15"/>
  <c r="B92" i="15"/>
  <c r="B93" i="15"/>
  <c r="B94" i="15"/>
  <c r="B95" i="15"/>
  <c r="B96" i="15"/>
  <c r="B97" i="15"/>
  <c r="C97" i="15" s="1"/>
  <c r="B98" i="15"/>
  <c r="B99" i="15"/>
  <c r="B100" i="15"/>
  <c r="B101" i="15"/>
  <c r="B102" i="15"/>
  <c r="B103" i="15"/>
  <c r="B104" i="15"/>
  <c r="B105" i="15"/>
  <c r="C105" i="15" s="1"/>
  <c r="B106" i="15"/>
  <c r="B107" i="15"/>
  <c r="B108" i="15"/>
  <c r="B109" i="15"/>
  <c r="B110" i="15"/>
  <c r="B111" i="15"/>
  <c r="B112" i="15"/>
  <c r="B113" i="15"/>
  <c r="C113" i="15" s="1"/>
  <c r="B114" i="15"/>
  <c r="B115" i="15"/>
  <c r="B116" i="15"/>
  <c r="B117" i="15"/>
  <c r="B118" i="15"/>
  <c r="B119" i="15"/>
  <c r="B120" i="15"/>
  <c r="B121" i="15"/>
  <c r="C121" i="15" s="1"/>
  <c r="B122" i="15"/>
  <c r="B123" i="15"/>
  <c r="B124" i="15"/>
  <c r="B125" i="15"/>
  <c r="B126" i="15"/>
  <c r="B127" i="15"/>
  <c r="B128" i="15"/>
  <c r="B129" i="15"/>
  <c r="C129" i="15" s="1"/>
  <c r="B130" i="15"/>
  <c r="B131" i="15"/>
  <c r="B132" i="15"/>
  <c r="B133" i="15"/>
  <c r="B134" i="15"/>
  <c r="B135" i="15"/>
  <c r="B136" i="15"/>
  <c r="B137" i="15"/>
  <c r="C137" i="15" s="1"/>
  <c r="B138" i="15"/>
  <c r="B139" i="15"/>
  <c r="B140" i="15"/>
  <c r="B141" i="15"/>
  <c r="B142" i="15"/>
  <c r="B143" i="15"/>
  <c r="B144" i="15"/>
  <c r="B145" i="15"/>
  <c r="C145" i="15" s="1"/>
  <c r="B146" i="15"/>
  <c r="B147" i="15"/>
  <c r="B148" i="15"/>
  <c r="B149" i="15"/>
  <c r="B150" i="15"/>
  <c r="B151" i="15"/>
  <c r="B152" i="15"/>
  <c r="B153" i="15"/>
  <c r="C153" i="15" s="1"/>
  <c r="B154" i="15"/>
  <c r="B155" i="15"/>
  <c r="B156" i="15"/>
  <c r="B157" i="15"/>
  <c r="B158" i="15"/>
  <c r="B4" i="15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K1638" i="10"/>
  <c r="K1639" i="10"/>
  <c r="K1640" i="10"/>
  <c r="K1641" i="10"/>
  <c r="K1642" i="10"/>
  <c r="K1643" i="10"/>
  <c r="K1644" i="10"/>
  <c r="K1645" i="10"/>
  <c r="K1646" i="10"/>
  <c r="K1647" i="10"/>
  <c r="K1648" i="10"/>
  <c r="K1649" i="10"/>
  <c r="K1650" i="10"/>
  <c r="K1651" i="10"/>
  <c r="K1652" i="10"/>
  <c r="K1653" i="10"/>
  <c r="K1654" i="10"/>
  <c r="K1655" i="10"/>
  <c r="K1656" i="10"/>
  <c r="K1657" i="10"/>
  <c r="K1658" i="10"/>
  <c r="K1659" i="10"/>
  <c r="K1660" i="10"/>
  <c r="K1661" i="10"/>
  <c r="K1662" i="10"/>
  <c r="K1663" i="10"/>
  <c r="K1664" i="10"/>
  <c r="K1665" i="10"/>
  <c r="K1666" i="10"/>
  <c r="K1667" i="10"/>
  <c r="K1668" i="10"/>
  <c r="K1669" i="10"/>
  <c r="K1670" i="10"/>
  <c r="K1671" i="10"/>
  <c r="K1672" i="10"/>
  <c r="K1673" i="10"/>
  <c r="K1674" i="10"/>
  <c r="K1675" i="10"/>
  <c r="K1676" i="10"/>
  <c r="K1677" i="10"/>
  <c r="K1678" i="10"/>
  <c r="K1679" i="10"/>
  <c r="K1680" i="10"/>
  <c r="K1681" i="10"/>
  <c r="K1682" i="10"/>
  <c r="K1683" i="10"/>
  <c r="K1684" i="10"/>
  <c r="K1685" i="10"/>
  <c r="K1686" i="10"/>
  <c r="K1687" i="10"/>
  <c r="K1688" i="10"/>
  <c r="K1689" i="10"/>
  <c r="K1690" i="10"/>
  <c r="K1691" i="10"/>
  <c r="K1692" i="10"/>
  <c r="K1693" i="10"/>
  <c r="K1694" i="10"/>
  <c r="K1695" i="10"/>
  <c r="K1696" i="10"/>
  <c r="K1697" i="10"/>
  <c r="K1698" i="10"/>
  <c r="K1699" i="10"/>
  <c r="K1700" i="10"/>
  <c r="K1701" i="10"/>
  <c r="K1702" i="10"/>
  <c r="K1703" i="10"/>
  <c r="K1704" i="10"/>
  <c r="K1705" i="10"/>
  <c r="K1706" i="10"/>
  <c r="K1707" i="10"/>
  <c r="K1708" i="10"/>
  <c r="K1709" i="10"/>
  <c r="K1710" i="10"/>
  <c r="K1711" i="10"/>
  <c r="K1712" i="10"/>
  <c r="K1713" i="10"/>
  <c r="K1714" i="10"/>
  <c r="K1715" i="10"/>
  <c r="K1716" i="10"/>
  <c r="K1717" i="10"/>
  <c r="K1718" i="10"/>
  <c r="K1719" i="10"/>
  <c r="K1720" i="10"/>
  <c r="K1721" i="10"/>
  <c r="K1722" i="10"/>
  <c r="K1723" i="10"/>
  <c r="K1724" i="10"/>
  <c r="K1725" i="10"/>
  <c r="K1726" i="10"/>
  <c r="K1727" i="10"/>
  <c r="K1728" i="10"/>
  <c r="K1729" i="10"/>
  <c r="K1730" i="10"/>
  <c r="K1731" i="10"/>
  <c r="K1732" i="10"/>
  <c r="K1733" i="10"/>
  <c r="K1734" i="10"/>
  <c r="K1735" i="10"/>
  <c r="K1736" i="10"/>
  <c r="K1737" i="10"/>
  <c r="K1738" i="10"/>
  <c r="K1739" i="10"/>
  <c r="K1740" i="10"/>
  <c r="K1741" i="10"/>
  <c r="K1742" i="10"/>
  <c r="K1743" i="10"/>
  <c r="K1744" i="10"/>
  <c r="K1745" i="10"/>
  <c r="K1746" i="10"/>
  <c r="K1747" i="10"/>
  <c r="K1748" i="10"/>
  <c r="K1749" i="10"/>
  <c r="K1750" i="10"/>
  <c r="K1751" i="10"/>
  <c r="K1752" i="10"/>
  <c r="K1753" i="10"/>
  <c r="K1754" i="10"/>
  <c r="K1755" i="10"/>
  <c r="K1756" i="10"/>
  <c r="K1757" i="10"/>
  <c r="K1758" i="10"/>
  <c r="K1759" i="10"/>
  <c r="K1760" i="10"/>
  <c r="K1761" i="10"/>
  <c r="K1762" i="10"/>
  <c r="K1763" i="10"/>
  <c r="K1764" i="10"/>
  <c r="K1765" i="10"/>
  <c r="K1766" i="10"/>
  <c r="K1767" i="10"/>
  <c r="K1768" i="10"/>
  <c r="K1769" i="10"/>
  <c r="K1770" i="10"/>
  <c r="K1771" i="10"/>
  <c r="K1772" i="10"/>
  <c r="K1773" i="10"/>
  <c r="K1774" i="10"/>
  <c r="K1775" i="10"/>
  <c r="K1776" i="10"/>
  <c r="K1777" i="10"/>
  <c r="K1778" i="10"/>
  <c r="K1779" i="10"/>
  <c r="K1780" i="10"/>
  <c r="K1781" i="10"/>
  <c r="K1782" i="10"/>
  <c r="K1783" i="10"/>
  <c r="K1784" i="10"/>
  <c r="K1785" i="10"/>
  <c r="K1786" i="10"/>
  <c r="K1787" i="10"/>
  <c r="K1788" i="10"/>
  <c r="K1789" i="10"/>
  <c r="K1790" i="10"/>
  <c r="K1791" i="10"/>
  <c r="K1792" i="10"/>
  <c r="K1793" i="10"/>
  <c r="K1794" i="10"/>
  <c r="K1795" i="10"/>
  <c r="K1796" i="10"/>
  <c r="K1797" i="10"/>
  <c r="K1798" i="10"/>
  <c r="K1799" i="10"/>
  <c r="K1800" i="10"/>
  <c r="K1801" i="10"/>
  <c r="K1802" i="10"/>
  <c r="K1803" i="10"/>
  <c r="K1804" i="10"/>
  <c r="K1805" i="10"/>
  <c r="K1806" i="10"/>
  <c r="K1807" i="10"/>
  <c r="K1808" i="10"/>
  <c r="K1809" i="10"/>
  <c r="K1810" i="10"/>
  <c r="K1811" i="10"/>
  <c r="K1812" i="10"/>
  <c r="K1813" i="10"/>
  <c r="K1814" i="10"/>
  <c r="K1815" i="10"/>
  <c r="K1816" i="10"/>
  <c r="K1817" i="10"/>
  <c r="K1818" i="10"/>
  <c r="K1819" i="10"/>
  <c r="K1820" i="10"/>
  <c r="K1821" i="10"/>
  <c r="K1822" i="10"/>
  <c r="K1823" i="10"/>
  <c r="K1824" i="10"/>
  <c r="K1825" i="10"/>
  <c r="K1826" i="10"/>
  <c r="K1827" i="10"/>
  <c r="K1828" i="10"/>
  <c r="K1829" i="10"/>
  <c r="K1830" i="10"/>
  <c r="K1831" i="10"/>
  <c r="K1832" i="10"/>
  <c r="K1833" i="10"/>
  <c r="K1834" i="10"/>
  <c r="K1835" i="10"/>
  <c r="K1836" i="10"/>
  <c r="K1837" i="10"/>
  <c r="K1838" i="10"/>
  <c r="K1839" i="10"/>
  <c r="K1840" i="10"/>
  <c r="K1841" i="10"/>
  <c r="K1842" i="10"/>
  <c r="K1843" i="10"/>
  <c r="K1844" i="10"/>
  <c r="K1845" i="10"/>
  <c r="K1846" i="10"/>
  <c r="K1847" i="10"/>
  <c r="K1848" i="10"/>
  <c r="K1849" i="10"/>
  <c r="K1850" i="10"/>
  <c r="K1851" i="10"/>
  <c r="K1852" i="10"/>
  <c r="K1853" i="10"/>
  <c r="K1854" i="10"/>
  <c r="K1855" i="10"/>
  <c r="K1856" i="10"/>
  <c r="K1857" i="10"/>
  <c r="K1858" i="10"/>
  <c r="K1859" i="10"/>
  <c r="K1860" i="10"/>
  <c r="K1861" i="10"/>
  <c r="K1862" i="10"/>
  <c r="K1863" i="10"/>
  <c r="K1864" i="10"/>
  <c r="K1865" i="10"/>
  <c r="K1866" i="10"/>
  <c r="K1867" i="10"/>
  <c r="K1868" i="10"/>
  <c r="K1869" i="10"/>
  <c r="K1870" i="10"/>
  <c r="K1871" i="10"/>
  <c r="K1872" i="10"/>
  <c r="K1873" i="10"/>
  <c r="K1874" i="10"/>
  <c r="K1875" i="10"/>
  <c r="K1876" i="10"/>
  <c r="K1877" i="10"/>
  <c r="K1878" i="10"/>
  <c r="K1879" i="10"/>
  <c r="K1880" i="10"/>
  <c r="K1881" i="10"/>
  <c r="K1882" i="10"/>
  <c r="K1883" i="10"/>
  <c r="K1884" i="10"/>
  <c r="K1885" i="10"/>
  <c r="K1886" i="10"/>
  <c r="K1887" i="10"/>
  <c r="K1888" i="10"/>
  <c r="K1889" i="10"/>
  <c r="K1890" i="10"/>
  <c r="K1891" i="10"/>
  <c r="K1892" i="10"/>
  <c r="K1893" i="10"/>
  <c r="K1894" i="10"/>
  <c r="K1895" i="10"/>
  <c r="K1896" i="10"/>
  <c r="K1897" i="10"/>
  <c r="K1898" i="10"/>
  <c r="K1899" i="10"/>
  <c r="K1900" i="10"/>
  <c r="K1901" i="10"/>
  <c r="K1902" i="10"/>
  <c r="K1903" i="10"/>
  <c r="K1904" i="10"/>
  <c r="K1905" i="10"/>
  <c r="K1906" i="10"/>
  <c r="K1907" i="10"/>
  <c r="K1908" i="10"/>
  <c r="K1909" i="10"/>
  <c r="K1910" i="10"/>
  <c r="K1911" i="10"/>
  <c r="K1912" i="10"/>
  <c r="K1913" i="10"/>
  <c r="K1914" i="10"/>
  <c r="K1915" i="10"/>
  <c r="K1916" i="10"/>
  <c r="K1917" i="10"/>
  <c r="K1918" i="10"/>
  <c r="K1919" i="10"/>
  <c r="K1920" i="10"/>
  <c r="K1921" i="10"/>
  <c r="K1922" i="10"/>
  <c r="K1923" i="10"/>
  <c r="K1924" i="10"/>
  <c r="K1925" i="10"/>
  <c r="K1926" i="10"/>
  <c r="K1927" i="10"/>
  <c r="K1928" i="10"/>
  <c r="K1929" i="10"/>
  <c r="K1930" i="10"/>
  <c r="K1931" i="10"/>
  <c r="K1932" i="10"/>
  <c r="K1933" i="10"/>
  <c r="K1934" i="10"/>
  <c r="K1935" i="10"/>
  <c r="K1936" i="10"/>
  <c r="K1937" i="10"/>
  <c r="K1938" i="10"/>
  <c r="K1939" i="10"/>
  <c r="K1940" i="10"/>
  <c r="K1941" i="10"/>
  <c r="K1942" i="10"/>
  <c r="K1943" i="10"/>
  <c r="K1944" i="10"/>
  <c r="K1945" i="10"/>
  <c r="K1946" i="10"/>
  <c r="K1947" i="10"/>
  <c r="K1948" i="10"/>
  <c r="K1949" i="10"/>
  <c r="K1950" i="10"/>
  <c r="K1951" i="10"/>
  <c r="K1952" i="10"/>
  <c r="K1953" i="10"/>
  <c r="K1954" i="10"/>
  <c r="K1955" i="10"/>
  <c r="K1956" i="10"/>
  <c r="K1957" i="10"/>
  <c r="K1958" i="10"/>
  <c r="K1959" i="10"/>
  <c r="K1960" i="10"/>
  <c r="K1961" i="10"/>
  <c r="K1962" i="10"/>
  <c r="K1963" i="10"/>
  <c r="K1964" i="10"/>
  <c r="K1965" i="10"/>
  <c r="K1966" i="10"/>
  <c r="K1967" i="10"/>
  <c r="K1968" i="10"/>
  <c r="K1969" i="10"/>
  <c r="K1970" i="10"/>
  <c r="K1971" i="10"/>
  <c r="K1972" i="10"/>
  <c r="K1973" i="10"/>
  <c r="K1974" i="10"/>
  <c r="K1975" i="10"/>
  <c r="K1976" i="10"/>
  <c r="K1977" i="10"/>
  <c r="K1978" i="10"/>
  <c r="K1979" i="10"/>
  <c r="K1980" i="10"/>
  <c r="K1981" i="10"/>
  <c r="K1982" i="10"/>
  <c r="K1983" i="10"/>
  <c r="K1984" i="10"/>
  <c r="K1985" i="10"/>
  <c r="K1986" i="10"/>
  <c r="K1987" i="10"/>
  <c r="K1988" i="10"/>
  <c r="K1989" i="10"/>
  <c r="K1990" i="10"/>
  <c r="K1991" i="10"/>
  <c r="K1992" i="10"/>
  <c r="K1993" i="10"/>
  <c r="K1994" i="10"/>
  <c r="K1995" i="10"/>
  <c r="K1996" i="10"/>
  <c r="K1997" i="10"/>
  <c r="K1998" i="10"/>
  <c r="K1999" i="10"/>
  <c r="K2000" i="10"/>
  <c r="K2001" i="10"/>
  <c r="K2002" i="10"/>
  <c r="K2003" i="10"/>
  <c r="K2004" i="10"/>
  <c r="K2005" i="10"/>
  <c r="K2006" i="10"/>
  <c r="K2007" i="10"/>
  <c r="K2008" i="10"/>
  <c r="K2009" i="10"/>
  <c r="K2010" i="10"/>
  <c r="K2011" i="10"/>
  <c r="K2012" i="10"/>
  <c r="K2013" i="10"/>
  <c r="K2014" i="10"/>
  <c r="K2015" i="10"/>
  <c r="K2016" i="10"/>
  <c r="K2017" i="10"/>
  <c r="K2018" i="10"/>
  <c r="K2019" i="10"/>
  <c r="K2020" i="10"/>
  <c r="K2021" i="10"/>
  <c r="K2022" i="10"/>
  <c r="K2023" i="10"/>
  <c r="K2024" i="10"/>
  <c r="K2025" i="10"/>
  <c r="K2026" i="10"/>
  <c r="K2027" i="10"/>
  <c r="K2028" i="10"/>
  <c r="K2029" i="10"/>
  <c r="K2030" i="10"/>
  <c r="K2031" i="10"/>
  <c r="K2032" i="10"/>
  <c r="K2033" i="10"/>
  <c r="K2034" i="10"/>
  <c r="K2035" i="10"/>
  <c r="K2036" i="10"/>
  <c r="K2037" i="10"/>
  <c r="K2038" i="10"/>
  <c r="K2039" i="10"/>
  <c r="K2040" i="10"/>
  <c r="K2041" i="10"/>
  <c r="K2042" i="10"/>
  <c r="K2043" i="10"/>
  <c r="K2044" i="10"/>
  <c r="K2045" i="10"/>
  <c r="K2046" i="10"/>
  <c r="K2047" i="10"/>
  <c r="K2048" i="10"/>
  <c r="K2049" i="10"/>
  <c r="K2050" i="10"/>
  <c r="K2051" i="10"/>
  <c r="K2052" i="10"/>
  <c r="K2053" i="10"/>
  <c r="K2054" i="10"/>
  <c r="K2055" i="10"/>
  <c r="K2056" i="10"/>
  <c r="K2057" i="10"/>
  <c r="K2058" i="10"/>
  <c r="K2059" i="10"/>
  <c r="K2060" i="10"/>
  <c r="K2061" i="10"/>
  <c r="K2062" i="10"/>
  <c r="K2063" i="10"/>
  <c r="K2064" i="10"/>
  <c r="K2065" i="10"/>
  <c r="K2066" i="10"/>
  <c r="K2067" i="10"/>
  <c r="K2068" i="10"/>
  <c r="K2069" i="10"/>
  <c r="K2070" i="10"/>
  <c r="K2071" i="10"/>
  <c r="K2072" i="10"/>
  <c r="K2073" i="10"/>
  <c r="K2074" i="10"/>
  <c r="K2075" i="10"/>
  <c r="K2076" i="10"/>
  <c r="K2077" i="10"/>
  <c r="K2078" i="10"/>
  <c r="K2079" i="10"/>
  <c r="K2080" i="10"/>
  <c r="K2081" i="10"/>
  <c r="K2082" i="10"/>
  <c r="K2083" i="10"/>
  <c r="K2084" i="10"/>
  <c r="K2085" i="10"/>
  <c r="K2086" i="10"/>
  <c r="K2087" i="10"/>
  <c r="K2088" i="10"/>
  <c r="K2089" i="10"/>
  <c r="K2090" i="10"/>
  <c r="K2091" i="10"/>
  <c r="K2092" i="10"/>
  <c r="K2093" i="10"/>
  <c r="K2094" i="10"/>
  <c r="K2095" i="10"/>
  <c r="K2096" i="10"/>
  <c r="K2097" i="10"/>
  <c r="K2098" i="10"/>
  <c r="K2099" i="10"/>
  <c r="K2100" i="10"/>
  <c r="K2101" i="10"/>
  <c r="K2102" i="10"/>
  <c r="K2103" i="10"/>
  <c r="K2104" i="10"/>
  <c r="K2105" i="10"/>
  <c r="K2106" i="10"/>
  <c r="K2107" i="10"/>
  <c r="K2108" i="10"/>
  <c r="K2109" i="10"/>
  <c r="K2110" i="10"/>
  <c r="K2111" i="10"/>
  <c r="K2112" i="10"/>
  <c r="K2113" i="10"/>
  <c r="K2114" i="10"/>
  <c r="K2115" i="10"/>
  <c r="K2116" i="10"/>
  <c r="K2117" i="10"/>
  <c r="K2118" i="10"/>
  <c r="K2119" i="10"/>
  <c r="K2120" i="10"/>
  <c r="K2121" i="10"/>
  <c r="K2122" i="10"/>
  <c r="K2123" i="10"/>
  <c r="K2124" i="10"/>
  <c r="K2125" i="10"/>
  <c r="K2126" i="10"/>
  <c r="K2127" i="10"/>
  <c r="K2128" i="10"/>
  <c r="K2129" i="10"/>
  <c r="K2130" i="10"/>
  <c r="K2131" i="10"/>
  <c r="K2132" i="10"/>
  <c r="K2133" i="10"/>
  <c r="K2134" i="10"/>
  <c r="K2135" i="10"/>
  <c r="K2136" i="10"/>
  <c r="K2137" i="10"/>
  <c r="K2138" i="10"/>
  <c r="K2139" i="10"/>
  <c r="K2140" i="10"/>
  <c r="K2141" i="10"/>
  <c r="K2142" i="10"/>
  <c r="K2143" i="10"/>
  <c r="K2144" i="10"/>
  <c r="K2145" i="10"/>
  <c r="K2146" i="10"/>
  <c r="K2147" i="10"/>
  <c r="K2148" i="10"/>
  <c r="K2149" i="10"/>
  <c r="K2150" i="10"/>
  <c r="K2151" i="10"/>
  <c r="K2152" i="10"/>
  <c r="K2153" i="10"/>
  <c r="K2154" i="10"/>
  <c r="K2155" i="10"/>
  <c r="K2156" i="10"/>
  <c r="K2157" i="10"/>
  <c r="K2158" i="10"/>
  <c r="K2159" i="10"/>
  <c r="K2160" i="10"/>
  <c r="K2161" i="10"/>
  <c r="K2162" i="10"/>
  <c r="K2163" i="10"/>
  <c r="K2164" i="10"/>
  <c r="K2165" i="10"/>
  <c r="K2166" i="10"/>
  <c r="K2167" i="10"/>
  <c r="K2168" i="10"/>
  <c r="K2169" i="10"/>
  <c r="K2170" i="10"/>
  <c r="K2171" i="10"/>
  <c r="K2172" i="10"/>
  <c r="K2173" i="10"/>
  <c r="K2174" i="10"/>
  <c r="K2175" i="10"/>
  <c r="K2176" i="10"/>
  <c r="K2177" i="10"/>
  <c r="K2178" i="10"/>
  <c r="K2179" i="10"/>
  <c r="K2180" i="10"/>
  <c r="K2181" i="10"/>
  <c r="K2182" i="10"/>
  <c r="K2183" i="10"/>
  <c r="K2184" i="10"/>
  <c r="K2185" i="10"/>
  <c r="K2186" i="10"/>
  <c r="K2187" i="10"/>
  <c r="K2188" i="10"/>
  <c r="K2189" i="10"/>
  <c r="K2190" i="10"/>
  <c r="K2191" i="10"/>
  <c r="K2192" i="10"/>
  <c r="K2193" i="10"/>
  <c r="K2194" i="10"/>
  <c r="K2195" i="10"/>
  <c r="K2196" i="10"/>
  <c r="K2197" i="10"/>
  <c r="K2198" i="10"/>
  <c r="K2199" i="10"/>
  <c r="K2200" i="10"/>
  <c r="K2201" i="10"/>
  <c r="K2202" i="10"/>
  <c r="K2203" i="10"/>
  <c r="K2204" i="10"/>
  <c r="K2205" i="10"/>
  <c r="K2206" i="10"/>
  <c r="K2207" i="10"/>
  <c r="K2208" i="10"/>
  <c r="K2209" i="10"/>
  <c r="K2210" i="10"/>
  <c r="K2211" i="10"/>
  <c r="K2212" i="10"/>
  <c r="K2213" i="10"/>
  <c r="K2214" i="10"/>
  <c r="K2215" i="10"/>
  <c r="K2216" i="10"/>
  <c r="K2217" i="10"/>
  <c r="K2218" i="10"/>
  <c r="K2219" i="10"/>
  <c r="K2220" i="10"/>
  <c r="K2221" i="10"/>
  <c r="K2222" i="10"/>
  <c r="K2223" i="10"/>
  <c r="K2224" i="10"/>
  <c r="K2225" i="10"/>
  <c r="K2226" i="10"/>
  <c r="K2227" i="10"/>
  <c r="K2228" i="10"/>
  <c r="K2229" i="10"/>
  <c r="K2230" i="10"/>
  <c r="K2231" i="10"/>
  <c r="K2232" i="10"/>
  <c r="K2233" i="10"/>
  <c r="K2234" i="10"/>
  <c r="K2235" i="10"/>
  <c r="K2236" i="10"/>
  <c r="K2237" i="10"/>
  <c r="K2238" i="10"/>
  <c r="K2239" i="10"/>
  <c r="K2240" i="10"/>
  <c r="K2241" i="10"/>
  <c r="K2242" i="10"/>
  <c r="K2243" i="10"/>
  <c r="K2244" i="10"/>
  <c r="K2245" i="10"/>
  <c r="K2246" i="10"/>
  <c r="K2247" i="10"/>
  <c r="K2248" i="10"/>
  <c r="K2249" i="10"/>
  <c r="K2250" i="10"/>
  <c r="K2251" i="10"/>
  <c r="K2252" i="10"/>
  <c r="K2253" i="10"/>
  <c r="K2254" i="10"/>
  <c r="K2255" i="10"/>
  <c r="K2256" i="10"/>
  <c r="K2257" i="10"/>
  <c r="K2258" i="10"/>
  <c r="K2259" i="10"/>
  <c r="K2260" i="10"/>
  <c r="K2261" i="10"/>
  <c r="K2262" i="10"/>
  <c r="K2263" i="10"/>
  <c r="K2264" i="10"/>
  <c r="K2265" i="10"/>
  <c r="K2266" i="10"/>
  <c r="K2267" i="10"/>
  <c r="K2268" i="10"/>
  <c r="K2269" i="10"/>
  <c r="K2270" i="10"/>
  <c r="K2271" i="10"/>
  <c r="K2272" i="10"/>
  <c r="K2273" i="10"/>
  <c r="K2274" i="10"/>
  <c r="K2275" i="10"/>
  <c r="K2276" i="10"/>
  <c r="K2277" i="10"/>
  <c r="K2278" i="10"/>
  <c r="K2279" i="10"/>
  <c r="K2280" i="10"/>
  <c r="K2281" i="10"/>
  <c r="K2282" i="10"/>
  <c r="K2283" i="10"/>
  <c r="K2284" i="10"/>
  <c r="K2285" i="10"/>
  <c r="K2286" i="10"/>
  <c r="K2287" i="10"/>
  <c r="K2288" i="10"/>
  <c r="K2289" i="10"/>
  <c r="K2290" i="10"/>
  <c r="K2291" i="10"/>
  <c r="K2292" i="10"/>
  <c r="K2293" i="10"/>
  <c r="K2294" i="10"/>
  <c r="K2295" i="10"/>
  <c r="K2296" i="10"/>
  <c r="K2297" i="10"/>
  <c r="K2298" i="10"/>
  <c r="K2299" i="10"/>
  <c r="K2300" i="10"/>
  <c r="K2301" i="10"/>
  <c r="K2302" i="10"/>
  <c r="K2303" i="10"/>
  <c r="K2304" i="10"/>
  <c r="K2305" i="10"/>
  <c r="K2306" i="10"/>
  <c r="K2307" i="10"/>
  <c r="K2308" i="10"/>
  <c r="K2309" i="10"/>
  <c r="K2310" i="10"/>
  <c r="K2311" i="10"/>
  <c r="K2312" i="10"/>
  <c r="K2313" i="10"/>
  <c r="K2314" i="10"/>
  <c r="K2315" i="10"/>
  <c r="K2316" i="10"/>
  <c r="K2317" i="10"/>
  <c r="K2318" i="10"/>
  <c r="K2319" i="10"/>
  <c r="K2320" i="10"/>
  <c r="K2321" i="10"/>
  <c r="K2322" i="10"/>
  <c r="K2323" i="10"/>
  <c r="K2324" i="10"/>
  <c r="K2325" i="10"/>
  <c r="K2326" i="10"/>
  <c r="K2327" i="10"/>
  <c r="K2328" i="10"/>
  <c r="K2329" i="10"/>
  <c r="K2330" i="10"/>
  <c r="K2331" i="10"/>
  <c r="K2332" i="10"/>
  <c r="K2333" i="10"/>
  <c r="K2334" i="10"/>
  <c r="K2335" i="10"/>
  <c r="K2336" i="10"/>
  <c r="K2337" i="10"/>
  <c r="K2338" i="10"/>
  <c r="K2339" i="10"/>
  <c r="K2340" i="10"/>
  <c r="K2341" i="10"/>
  <c r="K2342" i="10"/>
  <c r="K2343" i="10"/>
  <c r="K2344" i="10"/>
  <c r="K2345" i="10"/>
  <c r="K2346" i="10"/>
  <c r="K2347" i="10"/>
  <c r="K2348" i="10"/>
  <c r="K2349" i="10"/>
  <c r="K2350" i="10"/>
  <c r="K2351" i="10"/>
  <c r="K2352" i="10"/>
  <c r="K2353" i="10"/>
  <c r="K2354" i="10"/>
  <c r="K2355" i="10"/>
  <c r="K2356" i="10"/>
  <c r="K2357" i="10"/>
  <c r="K2358" i="10"/>
  <c r="K2359" i="10"/>
  <c r="K2360" i="10"/>
  <c r="K2361" i="10"/>
  <c r="K2362" i="10"/>
  <c r="K2363" i="10"/>
  <c r="K2364" i="10"/>
  <c r="K2365" i="10"/>
  <c r="K2366" i="10"/>
  <c r="K2367" i="10"/>
  <c r="K2368" i="10"/>
  <c r="K2369" i="10"/>
  <c r="K2370" i="10"/>
  <c r="K2371" i="10"/>
  <c r="K2372" i="10"/>
  <c r="K2373" i="10"/>
  <c r="K2374" i="10"/>
  <c r="K2375" i="10"/>
  <c r="K2376" i="10"/>
  <c r="K2377" i="10"/>
  <c r="K2378" i="10"/>
  <c r="K2379" i="10"/>
  <c r="K2380" i="10"/>
  <c r="K2381" i="10"/>
  <c r="K2382" i="10"/>
  <c r="K2383" i="10"/>
  <c r="K2384" i="10"/>
  <c r="K2385" i="10"/>
  <c r="K2386" i="10"/>
  <c r="K2387" i="10"/>
  <c r="K2388" i="10"/>
  <c r="K2389" i="10"/>
  <c r="K2390" i="10"/>
  <c r="K2391" i="10"/>
  <c r="K2392" i="10"/>
  <c r="K2393" i="10"/>
  <c r="K2394" i="10"/>
  <c r="K2395" i="10"/>
  <c r="K2396" i="10"/>
  <c r="K2397" i="10"/>
  <c r="K2398" i="10"/>
  <c r="K2399" i="10"/>
  <c r="K2400" i="10"/>
  <c r="K2401" i="10"/>
  <c r="K2402" i="10"/>
  <c r="K2403" i="10"/>
  <c r="K2404" i="10"/>
  <c r="K2405" i="10"/>
  <c r="K2406" i="10"/>
  <c r="K2407" i="10"/>
  <c r="K2408" i="10"/>
  <c r="K2409" i="10"/>
  <c r="K2410" i="10"/>
  <c r="K2411" i="10"/>
  <c r="K2412" i="10"/>
  <c r="K2413" i="10"/>
  <c r="K2414" i="10"/>
  <c r="K2415" i="10"/>
  <c r="K2416" i="10"/>
  <c r="K2417" i="10"/>
  <c r="K2418" i="10"/>
  <c r="K2419" i="10"/>
  <c r="K2420" i="10"/>
  <c r="K2421" i="10"/>
  <c r="K2422" i="10"/>
  <c r="K2423" i="10"/>
  <c r="K2424" i="10"/>
  <c r="K2425" i="10"/>
  <c r="K2426" i="10"/>
  <c r="K2427" i="10"/>
  <c r="K2428" i="10"/>
  <c r="K2429" i="10"/>
  <c r="K2430" i="10"/>
  <c r="K2431" i="10"/>
  <c r="K2432" i="10"/>
  <c r="K2433" i="10"/>
  <c r="K2434" i="10"/>
  <c r="K2435" i="10"/>
  <c r="K2436" i="10"/>
  <c r="K2437" i="10"/>
  <c r="K2438" i="10"/>
  <c r="K2439" i="10"/>
  <c r="K2440" i="10"/>
  <c r="K2441" i="10"/>
  <c r="K2442" i="10"/>
  <c r="K2443" i="10"/>
  <c r="K2444" i="10"/>
  <c r="K2445" i="10"/>
  <c r="K2446" i="10"/>
  <c r="K2447" i="10"/>
  <c r="K2448" i="10"/>
  <c r="K2449" i="10"/>
  <c r="K2450" i="10"/>
  <c r="K2451" i="10"/>
  <c r="K2452" i="10"/>
  <c r="K2453" i="10"/>
  <c r="K2454" i="10"/>
  <c r="K2455" i="10"/>
  <c r="K2456" i="10"/>
  <c r="K2457" i="10"/>
  <c r="K2458" i="10"/>
  <c r="K2459" i="10"/>
  <c r="K2460" i="10"/>
  <c r="K2461" i="10"/>
  <c r="K2462" i="10"/>
  <c r="K2463" i="10"/>
  <c r="K2464" i="10"/>
  <c r="K2465" i="10"/>
  <c r="K2466" i="10"/>
  <c r="K2467" i="10"/>
  <c r="K2468" i="10"/>
  <c r="K2469" i="10"/>
  <c r="K2470" i="10"/>
  <c r="K2471" i="10"/>
  <c r="K2472" i="10"/>
  <c r="K2473" i="10"/>
  <c r="K2474" i="10"/>
  <c r="K2475" i="10"/>
  <c r="K2476" i="10"/>
  <c r="K2477" i="10"/>
  <c r="K2478" i="10"/>
  <c r="K2479" i="10"/>
  <c r="K2480" i="10"/>
  <c r="K2481" i="10"/>
  <c r="K2482" i="10"/>
  <c r="K2483" i="10"/>
  <c r="K2484" i="10"/>
  <c r="K2485" i="10"/>
  <c r="K2486" i="10"/>
  <c r="K2487" i="10"/>
  <c r="K2488" i="10"/>
  <c r="K2489" i="10"/>
  <c r="K2490" i="10"/>
  <c r="K2491" i="10"/>
  <c r="K2492" i="10"/>
  <c r="K2493" i="10"/>
  <c r="K2494" i="10"/>
  <c r="K2495" i="10"/>
  <c r="K2496" i="10"/>
  <c r="K2497" i="10"/>
  <c r="K2498" i="10"/>
  <c r="K2499" i="10"/>
  <c r="K2500" i="10"/>
  <c r="K2501" i="10"/>
  <c r="K2502" i="10"/>
  <c r="K2503" i="10"/>
  <c r="K2504" i="10"/>
  <c r="K2505" i="10"/>
  <c r="K2506" i="10"/>
  <c r="K2507" i="10"/>
  <c r="K2508" i="10"/>
  <c r="K2509" i="10"/>
  <c r="K2510" i="10"/>
  <c r="K2511" i="10"/>
  <c r="K2512" i="10"/>
  <c r="K2513" i="10"/>
  <c r="K2514" i="10"/>
  <c r="K2515" i="10"/>
  <c r="K2516" i="10"/>
  <c r="K2517" i="10"/>
  <c r="K2518" i="10"/>
  <c r="K2519" i="10"/>
  <c r="K2520" i="10"/>
  <c r="K2521" i="10"/>
  <c r="K2522" i="10"/>
  <c r="K2523" i="10"/>
  <c r="K2524" i="10"/>
  <c r="K2525" i="10"/>
  <c r="K2526" i="10"/>
  <c r="K2527" i="10"/>
  <c r="K2528" i="10"/>
  <c r="K2529" i="10"/>
  <c r="K2530" i="10"/>
  <c r="K2531" i="10"/>
  <c r="K2532" i="10"/>
  <c r="K2533" i="10"/>
  <c r="K2534" i="10"/>
  <c r="K2535" i="10"/>
  <c r="K2536" i="10"/>
  <c r="K2537" i="10"/>
  <c r="K2538" i="10"/>
  <c r="K2539" i="10"/>
  <c r="K2540" i="10"/>
  <c r="K2541" i="10"/>
  <c r="K2542" i="10"/>
  <c r="K2543" i="10"/>
  <c r="K2544" i="10"/>
  <c r="K2545" i="10"/>
  <c r="K2546" i="10"/>
  <c r="K2547" i="10"/>
  <c r="K2548" i="10"/>
  <c r="K2549" i="10"/>
  <c r="K2550" i="10"/>
  <c r="K2551" i="10"/>
  <c r="K2552" i="10"/>
  <c r="K2553" i="10"/>
  <c r="K2554" i="10"/>
  <c r="K2555" i="10"/>
  <c r="K2556" i="10"/>
  <c r="K2557" i="10"/>
  <c r="K2558" i="10"/>
  <c r="K2559" i="10"/>
  <c r="K2560" i="10"/>
  <c r="K2561" i="10"/>
  <c r="K2562" i="10"/>
  <c r="K2563" i="10"/>
  <c r="K2564" i="10"/>
  <c r="K2565" i="10"/>
  <c r="K2566" i="10"/>
  <c r="K2567" i="10"/>
  <c r="K2568" i="10"/>
  <c r="K2569" i="10"/>
  <c r="K2570" i="10"/>
  <c r="K2571" i="10"/>
  <c r="K2572" i="10"/>
  <c r="K2573" i="10"/>
  <c r="K2574" i="10"/>
  <c r="K2575" i="10"/>
  <c r="K2576" i="10"/>
  <c r="K2577" i="10"/>
  <c r="K2578" i="10"/>
  <c r="K2579" i="10"/>
  <c r="K2580" i="10"/>
  <c r="K2581" i="10"/>
  <c r="K2582" i="10"/>
  <c r="K2583" i="10"/>
  <c r="K2584" i="10"/>
  <c r="K2585" i="10"/>
  <c r="K2586" i="10"/>
  <c r="K2587" i="10"/>
  <c r="K2588" i="10"/>
  <c r="K2589" i="10"/>
  <c r="K2590" i="10"/>
  <c r="K2591" i="10"/>
  <c r="K2592" i="10"/>
  <c r="K2593" i="10"/>
  <c r="K2594" i="10"/>
  <c r="K2595" i="10"/>
  <c r="K2596" i="10"/>
  <c r="K2597" i="10"/>
  <c r="K2598" i="10"/>
  <c r="K2599" i="10"/>
  <c r="K2600" i="10"/>
  <c r="K2601" i="10"/>
  <c r="K2602" i="10"/>
  <c r="K2603" i="10"/>
  <c r="K2604" i="10"/>
  <c r="K2605" i="10"/>
  <c r="K2606" i="10"/>
  <c r="K2607" i="10"/>
  <c r="K2608" i="10"/>
  <c r="K2609" i="10"/>
  <c r="K2610" i="10"/>
  <c r="K2611" i="10"/>
  <c r="K2612" i="10"/>
  <c r="K2613" i="10"/>
  <c r="K2614" i="10"/>
  <c r="K2615" i="10"/>
  <c r="K2616" i="10"/>
  <c r="K2617" i="10"/>
  <c r="K2618" i="10"/>
  <c r="K2619" i="10"/>
  <c r="K2620" i="10"/>
  <c r="K2621" i="10"/>
  <c r="K2622" i="10"/>
  <c r="K2623" i="10"/>
  <c r="K2624" i="10"/>
  <c r="K2625" i="10"/>
  <c r="K2626" i="10"/>
  <c r="K2627" i="10"/>
  <c r="K2628" i="10"/>
  <c r="K2629" i="10"/>
  <c r="K2630" i="10"/>
  <c r="K2631" i="10"/>
  <c r="K2632" i="10"/>
  <c r="K2633" i="10"/>
  <c r="K2634" i="10"/>
  <c r="K2635" i="10"/>
  <c r="K2636" i="10"/>
  <c r="K2637" i="10"/>
  <c r="K2638" i="10"/>
  <c r="K2639" i="10"/>
  <c r="K2640" i="10"/>
  <c r="K2641" i="10"/>
  <c r="K2642" i="10"/>
  <c r="K2643" i="10"/>
  <c r="K2644" i="10"/>
  <c r="K2645" i="10"/>
  <c r="K2646" i="10"/>
  <c r="K2647" i="10"/>
  <c r="K2648" i="10"/>
  <c r="K2649" i="10"/>
  <c r="K2650" i="10"/>
  <c r="K2651" i="10"/>
  <c r="K2652" i="10"/>
  <c r="K2653" i="10"/>
  <c r="K2654" i="10"/>
  <c r="K2655" i="10"/>
  <c r="K2656" i="10"/>
  <c r="K2657" i="10"/>
  <c r="K2658" i="10"/>
  <c r="K2659" i="10"/>
  <c r="K2660" i="10"/>
  <c r="K2661" i="10"/>
  <c r="K2662" i="10"/>
  <c r="K2663" i="10"/>
  <c r="K2664" i="10"/>
  <c r="K2665" i="10"/>
  <c r="K2666" i="10"/>
  <c r="K2667" i="10"/>
  <c r="K2668" i="10"/>
  <c r="K2669" i="10"/>
  <c r="K2670" i="10"/>
  <c r="K2671" i="10"/>
  <c r="K2672" i="10"/>
  <c r="K2673" i="10"/>
  <c r="K2674" i="10"/>
  <c r="K2675" i="10"/>
  <c r="K2676" i="10"/>
  <c r="K2677" i="10"/>
  <c r="K2678" i="10"/>
  <c r="K2679" i="10"/>
  <c r="K2680" i="10"/>
  <c r="K2681" i="10"/>
  <c r="K2682" i="10"/>
  <c r="K2683" i="10"/>
  <c r="K2684" i="10"/>
  <c r="K2685" i="10"/>
  <c r="K2686" i="10"/>
  <c r="K2687" i="10"/>
  <c r="K2688" i="10"/>
  <c r="K2689" i="10"/>
  <c r="K2690" i="10"/>
  <c r="K2691" i="10"/>
  <c r="K2692" i="10"/>
  <c r="K2693" i="10"/>
  <c r="K2694" i="10"/>
  <c r="K2695" i="10"/>
  <c r="K2696" i="10"/>
  <c r="K2697" i="10"/>
  <c r="K2698" i="10"/>
  <c r="K2699" i="10"/>
  <c r="K2700" i="10"/>
  <c r="K2701" i="10"/>
  <c r="K2702" i="10"/>
  <c r="K2703" i="10"/>
  <c r="K2704" i="10"/>
  <c r="K2705" i="10"/>
  <c r="K2706" i="10"/>
  <c r="K2707" i="10"/>
  <c r="K2708" i="10"/>
  <c r="K2709" i="10"/>
  <c r="K2710" i="10"/>
  <c r="K2711" i="10"/>
  <c r="K2712" i="10"/>
  <c r="K2713" i="10"/>
  <c r="K2714" i="10"/>
  <c r="K2715" i="10"/>
  <c r="K2716" i="10"/>
  <c r="K2717" i="10"/>
  <c r="K2718" i="10"/>
  <c r="K2719" i="10"/>
  <c r="K2720" i="10"/>
  <c r="K2721" i="10"/>
  <c r="K2722" i="10"/>
  <c r="K2723" i="10"/>
  <c r="K2724" i="10"/>
  <c r="K2725" i="10"/>
  <c r="K2726" i="10"/>
  <c r="K2727" i="10"/>
  <c r="K2728" i="10"/>
  <c r="K2729" i="10"/>
  <c r="K2730" i="10"/>
  <c r="K2731" i="10"/>
  <c r="K2732" i="10"/>
  <c r="K2733" i="10"/>
  <c r="K2734" i="10"/>
  <c r="K2735" i="10"/>
  <c r="K2736" i="10"/>
  <c r="K2737" i="10"/>
  <c r="K2738" i="10"/>
  <c r="K2739" i="10"/>
  <c r="K2740" i="10"/>
  <c r="K2741" i="10"/>
  <c r="K2742" i="10"/>
  <c r="K2743" i="10"/>
  <c r="K2744" i="10"/>
  <c r="K2745" i="10"/>
  <c r="K2746" i="10"/>
  <c r="K2747" i="10"/>
  <c r="K2748" i="10"/>
  <c r="K2749" i="10"/>
  <c r="K2750" i="10"/>
  <c r="K2751" i="10"/>
  <c r="K2752" i="10"/>
  <c r="K2753" i="10"/>
  <c r="K2754" i="10"/>
  <c r="K2755" i="10"/>
  <c r="K2756" i="10"/>
  <c r="K2757" i="10"/>
  <c r="K2758" i="10"/>
  <c r="K2759" i="10"/>
  <c r="K2760" i="10"/>
  <c r="K2761" i="10"/>
  <c r="K2762" i="10"/>
  <c r="K2763" i="10"/>
  <c r="K2764" i="10"/>
  <c r="K2765" i="10"/>
  <c r="K2766" i="10"/>
  <c r="K2767" i="10"/>
  <c r="K2768" i="10"/>
  <c r="K2769" i="10"/>
  <c r="K2770" i="10"/>
  <c r="K2771" i="10"/>
  <c r="K2772" i="10"/>
  <c r="K2773" i="10"/>
  <c r="K2774" i="10"/>
  <c r="K2775" i="10"/>
  <c r="K2776" i="10"/>
  <c r="K2777" i="10"/>
  <c r="K2778" i="10"/>
  <c r="K2779" i="10"/>
  <c r="K2780" i="10"/>
  <c r="K2781" i="10"/>
  <c r="K2782" i="10"/>
  <c r="K2783" i="10"/>
  <c r="K2784" i="10"/>
  <c r="K2785" i="10"/>
  <c r="K2786" i="10"/>
  <c r="K2787" i="10"/>
  <c r="K2788" i="10"/>
  <c r="K2789" i="10"/>
  <c r="K2790" i="10"/>
  <c r="K2791" i="10"/>
  <c r="K2792" i="10"/>
  <c r="K2793" i="10"/>
  <c r="K2794" i="10"/>
  <c r="K2795" i="10"/>
  <c r="K2796" i="10"/>
  <c r="K2797" i="10"/>
  <c r="K2798" i="10"/>
  <c r="K2799" i="10"/>
  <c r="K2800" i="10"/>
  <c r="K2801" i="10"/>
  <c r="K2802" i="10"/>
  <c r="K2803" i="10"/>
  <c r="K2804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18" i="10"/>
  <c r="K2819" i="10"/>
  <c r="K2820" i="10"/>
  <c r="K2821" i="10"/>
  <c r="K2822" i="10"/>
  <c r="K2823" i="10"/>
  <c r="K2824" i="10"/>
  <c r="K2825" i="10"/>
  <c r="K2826" i="10"/>
  <c r="K2827" i="10"/>
  <c r="K2828" i="10"/>
  <c r="K2829" i="10"/>
  <c r="K2830" i="10"/>
  <c r="K2831" i="10"/>
  <c r="K2832" i="10"/>
  <c r="K2833" i="10"/>
  <c r="K2834" i="10"/>
  <c r="K2835" i="10"/>
  <c r="K2836" i="10"/>
  <c r="K2837" i="10"/>
  <c r="K2838" i="10"/>
  <c r="K2839" i="10"/>
  <c r="K2840" i="10"/>
  <c r="K2841" i="10"/>
  <c r="K2842" i="10"/>
  <c r="K2843" i="10"/>
  <c r="K2844" i="10"/>
  <c r="K2845" i="10"/>
  <c r="K2846" i="10"/>
  <c r="K2847" i="10"/>
  <c r="K2848" i="10"/>
  <c r="K2849" i="10"/>
  <c r="K2850" i="10"/>
  <c r="K2851" i="10"/>
  <c r="K2852" i="10"/>
  <c r="K2853" i="10"/>
  <c r="K2854" i="10"/>
  <c r="K2855" i="10"/>
  <c r="K2856" i="10"/>
  <c r="K2857" i="10"/>
  <c r="K2858" i="10"/>
  <c r="K2859" i="10"/>
  <c r="K2860" i="10"/>
  <c r="K2861" i="10"/>
  <c r="K2862" i="10"/>
  <c r="K2863" i="10"/>
  <c r="K2864" i="10"/>
  <c r="K2865" i="10"/>
  <c r="K2866" i="10"/>
  <c r="K2867" i="10"/>
  <c r="K2868" i="10"/>
  <c r="K2869" i="10"/>
  <c r="K2870" i="10"/>
  <c r="K2871" i="10"/>
  <c r="K2872" i="10"/>
  <c r="K2873" i="10"/>
  <c r="K2874" i="10"/>
  <c r="K2875" i="10"/>
  <c r="K2876" i="10"/>
  <c r="K2877" i="10"/>
  <c r="K2878" i="10"/>
  <c r="K2879" i="10"/>
  <c r="K2880" i="10"/>
  <c r="K2881" i="10"/>
  <c r="K2882" i="10"/>
  <c r="K2883" i="10"/>
  <c r="K2884" i="10"/>
  <c r="K2885" i="10"/>
  <c r="K2886" i="10"/>
  <c r="K2887" i="10"/>
  <c r="K2888" i="10"/>
  <c r="K2889" i="10"/>
  <c r="K2890" i="10"/>
  <c r="K2891" i="10"/>
  <c r="K2892" i="10"/>
  <c r="K2893" i="10"/>
  <c r="K2894" i="10"/>
  <c r="K2895" i="10"/>
  <c r="K2896" i="10"/>
  <c r="K2897" i="10"/>
  <c r="K2898" i="10"/>
  <c r="K2899" i="10"/>
  <c r="K2900" i="10"/>
  <c r="K2901" i="10"/>
  <c r="K2902" i="10"/>
  <c r="K2903" i="10"/>
  <c r="K2904" i="10"/>
  <c r="K2905" i="10"/>
  <c r="K2906" i="10"/>
  <c r="K2907" i="10"/>
  <c r="K2908" i="10"/>
  <c r="K2909" i="10"/>
  <c r="K2910" i="10"/>
  <c r="K2911" i="10"/>
  <c r="K2912" i="10"/>
  <c r="K2913" i="10"/>
  <c r="K2914" i="10"/>
  <c r="K2915" i="10"/>
  <c r="K2916" i="10"/>
  <c r="K2917" i="10"/>
  <c r="K2918" i="10"/>
  <c r="K2919" i="10"/>
  <c r="K2920" i="10"/>
  <c r="K2921" i="10"/>
  <c r="K2922" i="10"/>
  <c r="K2923" i="10"/>
  <c r="K2924" i="10"/>
  <c r="K2925" i="10"/>
  <c r="K2926" i="10"/>
  <c r="K2927" i="10"/>
  <c r="K2928" i="10"/>
  <c r="K2929" i="10"/>
  <c r="K2930" i="10"/>
  <c r="K2931" i="10"/>
  <c r="K2932" i="10"/>
  <c r="K2933" i="10"/>
  <c r="K2934" i="10"/>
  <c r="K2935" i="10"/>
  <c r="K2936" i="10"/>
  <c r="K2937" i="10"/>
  <c r="K2938" i="10"/>
  <c r="K2939" i="10"/>
  <c r="K2940" i="10"/>
  <c r="K2941" i="10"/>
  <c r="K2942" i="10"/>
  <c r="K2943" i="10"/>
  <c r="K2944" i="10"/>
  <c r="K2945" i="10"/>
  <c r="K2946" i="10"/>
  <c r="K2947" i="10"/>
  <c r="K2948" i="10"/>
  <c r="K2949" i="10"/>
  <c r="K2950" i="10"/>
  <c r="K2951" i="10"/>
  <c r="K2952" i="10"/>
  <c r="K2953" i="10"/>
  <c r="K2954" i="10"/>
  <c r="K2955" i="10"/>
  <c r="K2956" i="10"/>
  <c r="K2957" i="10"/>
  <c r="K2958" i="10"/>
  <c r="K2959" i="10"/>
  <c r="K2960" i="10"/>
  <c r="K2961" i="10"/>
  <c r="K2962" i="10"/>
  <c r="K2963" i="10"/>
  <c r="K2964" i="10"/>
  <c r="K2965" i="10"/>
  <c r="K2966" i="10"/>
  <c r="K2967" i="10"/>
  <c r="K2968" i="10"/>
  <c r="K2969" i="10"/>
  <c r="K2970" i="10"/>
  <c r="K2971" i="10"/>
  <c r="K2972" i="10"/>
  <c r="K2973" i="10"/>
  <c r="K2974" i="10"/>
  <c r="K2975" i="10"/>
  <c r="K2976" i="10"/>
  <c r="K2977" i="10"/>
  <c r="K2978" i="10"/>
  <c r="K2979" i="10"/>
  <c r="K2980" i="10"/>
  <c r="K2981" i="10"/>
  <c r="K2982" i="10"/>
  <c r="K2983" i="10"/>
  <c r="K2984" i="10"/>
  <c r="K2985" i="10"/>
  <c r="K2986" i="10"/>
  <c r="K2987" i="10"/>
  <c r="K2988" i="10"/>
  <c r="K2989" i="10"/>
  <c r="K2990" i="10"/>
  <c r="K2991" i="10"/>
  <c r="K2992" i="10"/>
  <c r="K2993" i="10"/>
  <c r="K2994" i="10"/>
  <c r="K2995" i="10"/>
  <c r="K2996" i="10"/>
  <c r="K2997" i="10"/>
  <c r="K2998" i="10"/>
  <c r="K2999" i="10"/>
  <c r="K3000" i="10"/>
  <c r="K3001" i="10"/>
  <c r="K3002" i="10"/>
  <c r="K3003" i="10"/>
  <c r="K3004" i="10"/>
  <c r="K3005" i="10"/>
  <c r="K3006" i="10"/>
  <c r="K3007" i="10"/>
  <c r="K3008" i="10"/>
  <c r="K3009" i="10"/>
  <c r="K3010" i="10"/>
  <c r="K3011" i="10"/>
  <c r="K3012" i="10"/>
  <c r="K3013" i="10"/>
  <c r="K3014" i="10"/>
  <c r="K3015" i="10"/>
  <c r="K3016" i="10"/>
  <c r="K3017" i="10"/>
  <c r="K3018" i="10"/>
  <c r="K3019" i="10"/>
  <c r="K3020" i="10"/>
  <c r="K3021" i="10"/>
  <c r="K3022" i="10"/>
  <c r="K3023" i="10"/>
  <c r="K3024" i="10"/>
  <c r="K3025" i="10"/>
  <c r="K3026" i="10"/>
  <c r="K3027" i="10"/>
  <c r="K3028" i="10"/>
  <c r="K3029" i="10"/>
  <c r="K3030" i="10"/>
  <c r="K3031" i="10"/>
  <c r="K3032" i="10"/>
  <c r="K3033" i="10"/>
  <c r="K3034" i="10"/>
  <c r="K3035" i="10"/>
  <c r="K3036" i="10"/>
  <c r="K3037" i="10"/>
  <c r="K3038" i="10"/>
  <c r="K3039" i="10"/>
  <c r="K3040" i="10"/>
  <c r="K3041" i="10"/>
  <c r="K3042" i="10"/>
  <c r="K3043" i="10"/>
  <c r="K3044" i="10"/>
  <c r="K3045" i="10"/>
  <c r="K3046" i="10"/>
  <c r="K3047" i="10"/>
  <c r="K3048" i="10"/>
  <c r="K3049" i="10"/>
  <c r="K3050" i="10"/>
  <c r="K3051" i="10"/>
  <c r="K3052" i="10"/>
  <c r="K3053" i="10"/>
  <c r="K3054" i="10"/>
  <c r="K3055" i="10"/>
  <c r="K3056" i="10"/>
  <c r="K3057" i="10"/>
  <c r="K3058" i="10"/>
  <c r="K3059" i="10"/>
  <c r="K3060" i="10"/>
  <c r="K3061" i="10"/>
  <c r="K3062" i="10"/>
  <c r="K3063" i="10"/>
  <c r="K3064" i="10"/>
  <c r="K3065" i="10"/>
  <c r="K3066" i="10"/>
  <c r="K3067" i="10"/>
  <c r="K3068" i="10"/>
  <c r="K3069" i="10"/>
  <c r="K3070" i="10"/>
  <c r="K3071" i="10"/>
  <c r="K3072" i="10"/>
  <c r="K3073" i="10"/>
  <c r="K3074" i="10"/>
  <c r="K3075" i="10"/>
  <c r="K3076" i="10"/>
  <c r="K3077" i="10"/>
  <c r="K3078" i="10"/>
  <c r="K3079" i="10"/>
  <c r="K3080" i="10"/>
  <c r="K3081" i="10"/>
  <c r="K3082" i="10"/>
  <c r="K3083" i="10"/>
  <c r="K3084" i="10"/>
  <c r="K3085" i="10"/>
  <c r="K3086" i="10"/>
  <c r="K3087" i="10"/>
  <c r="K3088" i="10"/>
  <c r="K3089" i="10"/>
  <c r="K3090" i="10"/>
  <c r="K3091" i="10"/>
  <c r="K3092" i="10"/>
  <c r="K3093" i="10"/>
  <c r="K3094" i="10"/>
  <c r="K3095" i="10"/>
  <c r="K3096" i="10"/>
  <c r="K3097" i="10"/>
  <c r="K3098" i="10"/>
  <c r="K3099" i="10"/>
  <c r="K3100" i="10"/>
  <c r="K3101" i="10"/>
  <c r="K3102" i="10"/>
  <c r="K3103" i="10"/>
  <c r="K3104" i="10"/>
  <c r="K3105" i="10"/>
  <c r="K3106" i="10"/>
  <c r="K3107" i="10"/>
  <c r="K3108" i="10"/>
  <c r="K3109" i="10"/>
  <c r="K3110" i="10"/>
  <c r="K3111" i="10"/>
  <c r="K3112" i="10"/>
  <c r="K3113" i="10"/>
  <c r="K3114" i="10"/>
  <c r="K3115" i="10"/>
  <c r="K3116" i="10"/>
  <c r="K3117" i="10"/>
  <c r="K3118" i="10"/>
  <c r="K3119" i="10"/>
  <c r="K3120" i="10"/>
  <c r="K3121" i="10"/>
  <c r="K3122" i="10"/>
  <c r="K3123" i="10"/>
  <c r="K3124" i="10"/>
  <c r="K3125" i="10"/>
  <c r="K3126" i="10"/>
  <c r="K3127" i="10"/>
  <c r="K3128" i="10"/>
  <c r="K3129" i="10"/>
  <c r="K3130" i="10"/>
  <c r="K3131" i="10"/>
  <c r="K3132" i="10"/>
  <c r="K3133" i="10"/>
  <c r="K3134" i="10"/>
  <c r="K3135" i="10"/>
  <c r="K3136" i="10"/>
  <c r="K3137" i="10"/>
  <c r="K3138" i="10"/>
  <c r="K3139" i="10"/>
  <c r="K3140" i="10"/>
  <c r="K3141" i="10"/>
  <c r="K3142" i="10"/>
  <c r="K3143" i="10"/>
  <c r="K3144" i="10"/>
  <c r="K3145" i="10"/>
  <c r="K3146" i="10"/>
  <c r="K3147" i="10"/>
  <c r="K3148" i="10"/>
  <c r="K3149" i="10"/>
  <c r="K3150" i="10"/>
  <c r="K3151" i="10"/>
  <c r="K3152" i="10"/>
  <c r="K3153" i="10"/>
  <c r="K3154" i="10"/>
  <c r="K3155" i="10"/>
  <c r="K3156" i="10"/>
  <c r="K3157" i="10"/>
  <c r="K3158" i="10"/>
  <c r="K3159" i="10"/>
  <c r="K3160" i="10"/>
  <c r="K3161" i="10"/>
  <c r="K3162" i="10"/>
  <c r="K3163" i="10"/>
  <c r="K3164" i="10"/>
  <c r="K3165" i="10"/>
  <c r="K3166" i="10"/>
  <c r="K3167" i="10"/>
  <c r="K3168" i="10"/>
  <c r="K3169" i="10"/>
  <c r="K3170" i="10"/>
  <c r="K3171" i="10"/>
  <c r="K3172" i="10"/>
  <c r="K3173" i="10"/>
  <c r="K3174" i="10"/>
  <c r="K3175" i="10"/>
  <c r="K3176" i="10"/>
  <c r="K3177" i="10"/>
  <c r="K3178" i="10"/>
  <c r="K3179" i="10"/>
  <c r="K3180" i="10"/>
  <c r="K3181" i="10"/>
  <c r="K3182" i="10"/>
  <c r="K3183" i="10"/>
  <c r="K3184" i="10"/>
  <c r="K3185" i="10"/>
  <c r="K3186" i="10"/>
  <c r="K3187" i="10"/>
  <c r="K3188" i="10"/>
  <c r="K3189" i="10"/>
  <c r="K3190" i="10"/>
  <c r="K3191" i="10"/>
  <c r="K3192" i="10"/>
  <c r="K3193" i="10"/>
  <c r="K3194" i="10"/>
  <c r="K3195" i="10"/>
  <c r="K3196" i="10"/>
  <c r="K3197" i="10"/>
  <c r="K3198" i="10"/>
  <c r="K3199" i="10"/>
  <c r="K3200" i="10"/>
  <c r="K3201" i="10"/>
  <c r="K3202" i="10"/>
  <c r="K3203" i="10"/>
  <c r="K3204" i="10"/>
  <c r="K3205" i="10"/>
  <c r="K3206" i="10"/>
  <c r="K3207" i="10"/>
  <c r="K3208" i="10"/>
  <c r="K3209" i="10"/>
  <c r="K3210" i="10"/>
  <c r="K3211" i="10"/>
  <c r="K3212" i="10"/>
  <c r="K3213" i="10"/>
  <c r="K3214" i="10"/>
  <c r="K3215" i="10"/>
  <c r="K3216" i="10"/>
  <c r="K3217" i="10"/>
  <c r="K3218" i="10"/>
  <c r="K3219" i="10"/>
  <c r="K3220" i="10"/>
  <c r="K3221" i="10"/>
  <c r="K3222" i="10"/>
  <c r="K3223" i="10"/>
  <c r="K3224" i="10"/>
  <c r="K3225" i="10"/>
  <c r="K3226" i="10"/>
  <c r="K3227" i="10"/>
  <c r="K3228" i="10"/>
  <c r="K3229" i="10"/>
  <c r="K3230" i="10"/>
  <c r="K3231" i="10"/>
  <c r="K3232" i="10"/>
  <c r="K3233" i="10"/>
  <c r="K3234" i="10"/>
  <c r="K3235" i="10"/>
  <c r="K3236" i="10"/>
  <c r="K3237" i="10"/>
  <c r="K3238" i="10"/>
  <c r="K3239" i="10"/>
  <c r="K3240" i="10"/>
  <c r="K3241" i="10"/>
  <c r="K3242" i="10"/>
  <c r="K3243" i="10"/>
  <c r="K3244" i="10"/>
  <c r="K3245" i="10"/>
  <c r="K3246" i="10"/>
  <c r="K3247" i="10"/>
  <c r="K3248" i="10"/>
  <c r="K3249" i="10"/>
  <c r="K3250" i="10"/>
  <c r="K3251" i="10"/>
  <c r="K3252" i="10"/>
  <c r="K3253" i="10"/>
  <c r="K3254" i="10"/>
  <c r="K3255" i="10"/>
  <c r="K3256" i="10"/>
  <c r="K3257" i="10"/>
  <c r="K3258" i="10"/>
  <c r="K3259" i="10"/>
  <c r="K3260" i="10"/>
  <c r="K3261" i="10"/>
  <c r="K3262" i="10"/>
  <c r="K3263" i="10"/>
  <c r="K3264" i="10"/>
  <c r="K3265" i="10"/>
  <c r="K3266" i="10"/>
  <c r="K3267" i="10"/>
  <c r="K3268" i="10"/>
  <c r="K3269" i="10"/>
  <c r="K3270" i="10"/>
  <c r="K3271" i="10"/>
  <c r="K3272" i="10"/>
  <c r="K3273" i="10"/>
  <c r="K3274" i="10"/>
  <c r="K3275" i="10"/>
  <c r="K3276" i="10"/>
  <c r="K3277" i="10"/>
  <c r="K3278" i="10"/>
  <c r="K3279" i="10"/>
  <c r="K3280" i="10"/>
  <c r="K3281" i="10"/>
  <c r="K3282" i="10"/>
  <c r="K3283" i="10"/>
  <c r="K3284" i="10"/>
  <c r="K3285" i="10"/>
  <c r="K3286" i="10"/>
  <c r="K3287" i="10"/>
  <c r="K3288" i="10"/>
  <c r="K3289" i="10"/>
  <c r="K3290" i="10"/>
  <c r="K3291" i="10"/>
  <c r="K3292" i="10"/>
  <c r="K3293" i="10"/>
  <c r="K3294" i="10"/>
  <c r="K3295" i="10"/>
  <c r="K3296" i="10"/>
  <c r="K3297" i="10"/>
  <c r="K3298" i="10"/>
  <c r="K3299" i="10"/>
  <c r="K3300" i="10"/>
  <c r="K3301" i="10"/>
  <c r="K3302" i="10"/>
  <c r="K3303" i="10"/>
  <c r="K3304" i="10"/>
  <c r="K3305" i="10"/>
  <c r="K3306" i="10"/>
  <c r="K3307" i="10"/>
  <c r="K3308" i="10"/>
  <c r="K3309" i="10"/>
  <c r="K3310" i="10"/>
  <c r="K3311" i="10"/>
  <c r="K3312" i="10"/>
  <c r="K3313" i="10"/>
  <c r="K3314" i="10"/>
  <c r="K3315" i="10"/>
  <c r="K3316" i="10"/>
  <c r="K3317" i="10"/>
  <c r="K3318" i="10"/>
  <c r="K3319" i="10"/>
  <c r="K3320" i="10"/>
  <c r="K3321" i="10"/>
  <c r="K3322" i="10"/>
  <c r="K3323" i="10"/>
  <c r="K3324" i="10"/>
  <c r="K3325" i="10"/>
  <c r="K3326" i="10"/>
  <c r="K3327" i="10"/>
  <c r="K3328" i="10"/>
  <c r="K3329" i="10"/>
  <c r="K3330" i="10"/>
  <c r="K3331" i="10"/>
  <c r="K3332" i="10"/>
  <c r="K3333" i="10"/>
  <c r="K3334" i="10"/>
  <c r="K3335" i="10"/>
  <c r="K3336" i="10"/>
  <c r="K3337" i="10"/>
  <c r="K3338" i="10"/>
  <c r="K3339" i="10"/>
  <c r="K3340" i="10"/>
  <c r="K3341" i="10"/>
  <c r="K3342" i="10"/>
  <c r="K3343" i="10"/>
  <c r="K3344" i="10"/>
  <c r="K3345" i="10"/>
  <c r="K3346" i="10"/>
  <c r="K3347" i="10"/>
  <c r="K3348" i="10"/>
  <c r="K3349" i="10"/>
  <c r="K3350" i="10"/>
  <c r="K3351" i="10"/>
  <c r="K3352" i="10"/>
  <c r="K3353" i="10"/>
  <c r="K3354" i="10"/>
  <c r="K3355" i="10"/>
  <c r="K3356" i="10"/>
  <c r="K3357" i="10"/>
  <c r="K3358" i="10"/>
  <c r="K3359" i="10"/>
  <c r="K3360" i="10"/>
  <c r="K3361" i="10"/>
  <c r="K3362" i="10"/>
  <c r="K3363" i="10"/>
  <c r="K3364" i="10"/>
  <c r="K3365" i="10"/>
  <c r="K3366" i="10"/>
  <c r="K3367" i="10"/>
  <c r="K3368" i="10"/>
  <c r="K3369" i="10"/>
  <c r="K3370" i="10"/>
  <c r="K3371" i="10"/>
  <c r="K3372" i="10"/>
  <c r="K3373" i="10"/>
  <c r="K3374" i="10"/>
  <c r="K3375" i="10"/>
  <c r="K3376" i="10"/>
  <c r="K3377" i="10"/>
  <c r="K3378" i="10"/>
  <c r="K3379" i="10"/>
  <c r="K3380" i="10"/>
  <c r="K3381" i="10"/>
  <c r="K3382" i="10"/>
  <c r="K3383" i="10"/>
  <c r="K3384" i="10"/>
  <c r="K3385" i="10"/>
  <c r="K3386" i="10"/>
  <c r="K3387" i="10"/>
  <c r="K3388" i="10"/>
  <c r="K3389" i="10"/>
  <c r="K3390" i="10"/>
  <c r="K3391" i="10"/>
  <c r="K3392" i="10"/>
  <c r="K3393" i="10"/>
  <c r="K3394" i="10"/>
  <c r="K3395" i="10"/>
  <c r="K3396" i="10"/>
  <c r="K3397" i="10"/>
  <c r="K3398" i="10"/>
  <c r="K3399" i="10"/>
  <c r="K3400" i="10"/>
  <c r="K3401" i="10"/>
  <c r="K3402" i="10"/>
  <c r="K3403" i="10"/>
  <c r="K3404" i="10"/>
  <c r="K3405" i="10"/>
  <c r="K3406" i="10"/>
  <c r="K3407" i="10"/>
  <c r="K3408" i="10"/>
  <c r="K3409" i="10"/>
  <c r="K3410" i="10"/>
  <c r="K3411" i="10"/>
  <c r="K3412" i="10"/>
  <c r="K3413" i="10"/>
  <c r="K3414" i="10"/>
  <c r="K3415" i="10"/>
  <c r="K3416" i="10"/>
  <c r="K3417" i="10"/>
  <c r="K3418" i="10"/>
  <c r="K3419" i="10"/>
  <c r="K3420" i="10"/>
  <c r="K3421" i="10"/>
  <c r="K3422" i="10"/>
  <c r="K3423" i="10"/>
  <c r="K3424" i="10"/>
  <c r="K3425" i="10"/>
  <c r="K3426" i="10"/>
  <c r="K3427" i="10"/>
  <c r="K3428" i="10"/>
  <c r="K3429" i="10"/>
  <c r="K3430" i="10"/>
  <c r="K3431" i="10"/>
  <c r="K3432" i="10"/>
  <c r="K3433" i="10"/>
  <c r="K3434" i="10"/>
  <c r="K3435" i="10"/>
  <c r="K3436" i="10"/>
  <c r="K3437" i="10"/>
  <c r="K3438" i="10"/>
  <c r="K3439" i="10"/>
  <c r="K3440" i="10"/>
  <c r="K3441" i="10"/>
  <c r="K3442" i="10"/>
  <c r="K3443" i="10"/>
  <c r="K3444" i="10"/>
  <c r="K3445" i="10"/>
  <c r="K3446" i="10"/>
  <c r="K3447" i="10"/>
  <c r="K3448" i="10"/>
  <c r="K3449" i="10"/>
  <c r="K3450" i="10"/>
  <c r="K3451" i="10"/>
  <c r="K3452" i="10"/>
  <c r="K3453" i="10"/>
  <c r="K3454" i="10"/>
  <c r="K3455" i="10"/>
  <c r="K3456" i="10"/>
  <c r="K3457" i="10"/>
  <c r="K3458" i="10"/>
  <c r="K3459" i="10"/>
  <c r="K3460" i="10"/>
  <c r="K3461" i="10"/>
  <c r="K3462" i="10"/>
  <c r="K3463" i="10"/>
  <c r="K3464" i="10"/>
  <c r="K3465" i="10"/>
  <c r="K3466" i="10"/>
  <c r="K3467" i="10"/>
  <c r="K3468" i="10"/>
  <c r="K3469" i="10"/>
  <c r="K3470" i="10"/>
  <c r="K3471" i="10"/>
  <c r="K3472" i="10"/>
  <c r="K3473" i="10"/>
  <c r="K3474" i="10"/>
  <c r="K3475" i="10"/>
  <c r="K3476" i="10"/>
  <c r="K3477" i="10"/>
  <c r="K3478" i="10"/>
  <c r="K3479" i="10"/>
  <c r="K3480" i="10"/>
  <c r="K3481" i="10"/>
  <c r="K3482" i="10"/>
  <c r="K3483" i="10"/>
  <c r="K3484" i="10"/>
  <c r="K3485" i="10"/>
  <c r="K3486" i="10"/>
  <c r="K3487" i="10"/>
  <c r="K3488" i="10"/>
  <c r="K3489" i="10"/>
  <c r="K3490" i="10"/>
  <c r="K3491" i="10"/>
  <c r="K3492" i="10"/>
  <c r="K3493" i="10"/>
  <c r="K3494" i="10"/>
  <c r="K3495" i="10"/>
  <c r="K3496" i="10"/>
  <c r="K3497" i="10"/>
  <c r="K3498" i="10"/>
  <c r="K3499" i="10"/>
  <c r="K3500" i="10"/>
  <c r="K3501" i="10"/>
  <c r="K3502" i="10"/>
  <c r="K3503" i="10"/>
  <c r="K3504" i="10"/>
  <c r="K3505" i="10"/>
  <c r="K3506" i="10"/>
  <c r="K3507" i="10"/>
  <c r="K3508" i="10"/>
  <c r="K3509" i="10"/>
  <c r="K3510" i="10"/>
  <c r="K3511" i="10"/>
  <c r="K3512" i="10"/>
  <c r="K3513" i="10"/>
  <c r="K3514" i="10"/>
  <c r="K3515" i="10"/>
  <c r="K3516" i="10"/>
  <c r="K3517" i="10"/>
  <c r="K3518" i="10"/>
  <c r="K3519" i="10"/>
  <c r="K3520" i="10"/>
  <c r="K3521" i="10"/>
  <c r="K3522" i="10"/>
  <c r="K3523" i="10"/>
  <c r="K3524" i="10"/>
  <c r="K3525" i="10"/>
  <c r="K3526" i="10"/>
  <c r="K3527" i="10"/>
  <c r="K3528" i="10"/>
  <c r="K3529" i="10"/>
  <c r="K3530" i="10"/>
  <c r="K3531" i="10"/>
  <c r="K3532" i="10"/>
  <c r="K3533" i="10"/>
  <c r="K3534" i="10"/>
  <c r="K3535" i="10"/>
  <c r="K3536" i="10"/>
  <c r="K3537" i="10"/>
  <c r="K3538" i="10"/>
  <c r="K3539" i="10"/>
  <c r="K3540" i="10"/>
  <c r="K3541" i="10"/>
  <c r="K3542" i="10"/>
  <c r="K3543" i="10"/>
  <c r="K3544" i="10"/>
  <c r="K3545" i="10"/>
  <c r="K3546" i="10"/>
  <c r="K3547" i="10"/>
  <c r="K3548" i="10"/>
  <c r="K3549" i="10"/>
  <c r="K3550" i="10"/>
  <c r="K3551" i="10"/>
  <c r="K3552" i="10"/>
  <c r="K3553" i="10"/>
  <c r="K3554" i="10"/>
  <c r="K3555" i="10"/>
  <c r="K3556" i="10"/>
  <c r="K3557" i="10"/>
  <c r="K3558" i="10"/>
  <c r="K3559" i="10"/>
  <c r="K3560" i="10"/>
  <c r="K3561" i="10"/>
  <c r="K3562" i="10"/>
  <c r="K3563" i="10"/>
  <c r="K3564" i="10"/>
  <c r="K3565" i="10"/>
  <c r="K3566" i="10"/>
  <c r="K3567" i="10"/>
  <c r="K3568" i="10"/>
  <c r="K3569" i="10"/>
  <c r="K3570" i="10"/>
  <c r="K3571" i="10"/>
  <c r="K3572" i="10"/>
  <c r="K3573" i="10"/>
  <c r="K3574" i="10"/>
  <c r="K3575" i="10"/>
  <c r="K3576" i="10"/>
  <c r="K3577" i="10"/>
  <c r="K3578" i="10"/>
  <c r="K3579" i="10"/>
  <c r="K3580" i="10"/>
  <c r="K3581" i="10"/>
  <c r="K3582" i="10"/>
  <c r="K3583" i="10"/>
  <c r="K3584" i="10"/>
  <c r="K3585" i="10"/>
  <c r="K3586" i="10"/>
  <c r="K3587" i="10"/>
  <c r="K3588" i="10"/>
  <c r="K3589" i="10"/>
  <c r="K3590" i="10"/>
  <c r="K3591" i="10"/>
  <c r="K3592" i="10"/>
  <c r="K3593" i="10"/>
  <c r="K3594" i="10"/>
  <c r="K3595" i="10"/>
  <c r="K3596" i="10"/>
  <c r="K3597" i="10"/>
  <c r="K3598" i="10"/>
  <c r="K3599" i="10"/>
  <c r="K3600" i="10"/>
  <c r="K3601" i="10"/>
  <c r="K3602" i="10"/>
  <c r="K3603" i="10"/>
  <c r="K3604" i="10"/>
  <c r="K3605" i="10"/>
  <c r="K3606" i="10"/>
  <c r="K3607" i="10"/>
  <c r="K3608" i="10"/>
  <c r="K3609" i="10"/>
  <c r="K3610" i="10"/>
  <c r="K3611" i="10"/>
  <c r="K3612" i="10"/>
  <c r="K3613" i="10"/>
  <c r="K3614" i="10"/>
  <c r="K3615" i="10"/>
  <c r="K3616" i="10"/>
  <c r="K3617" i="10"/>
  <c r="K3618" i="10"/>
  <c r="K3619" i="10"/>
  <c r="K3620" i="10"/>
  <c r="K3621" i="10"/>
  <c r="K3622" i="10"/>
  <c r="K3623" i="10"/>
  <c r="K3624" i="10"/>
  <c r="K3625" i="10"/>
  <c r="K3626" i="10"/>
  <c r="K3627" i="10"/>
  <c r="K3628" i="10"/>
  <c r="K3629" i="10"/>
  <c r="K3630" i="10"/>
  <c r="K3631" i="10"/>
  <c r="K3632" i="10"/>
  <c r="K3633" i="10"/>
  <c r="K3634" i="10"/>
  <c r="K3635" i="10"/>
  <c r="K3636" i="10"/>
  <c r="K3637" i="10"/>
  <c r="K3638" i="10"/>
  <c r="K3639" i="10"/>
  <c r="K3640" i="10"/>
  <c r="K3641" i="10"/>
  <c r="K3642" i="10"/>
  <c r="K3643" i="10"/>
  <c r="K3644" i="10"/>
  <c r="K3645" i="10"/>
  <c r="K3646" i="10"/>
  <c r="K3647" i="10"/>
  <c r="K3648" i="10"/>
  <c r="K3649" i="10"/>
  <c r="K3650" i="10"/>
  <c r="K3651" i="10"/>
  <c r="K3652" i="10"/>
  <c r="K3653" i="10"/>
  <c r="K3654" i="10"/>
  <c r="K3655" i="10"/>
  <c r="K3656" i="10"/>
  <c r="K3657" i="10"/>
  <c r="K3658" i="10"/>
  <c r="K3659" i="10"/>
  <c r="K3660" i="10"/>
  <c r="K3661" i="10"/>
  <c r="K3662" i="10"/>
  <c r="K3663" i="10"/>
  <c r="K3664" i="10"/>
  <c r="K3665" i="10"/>
  <c r="K3666" i="10"/>
  <c r="K3667" i="10"/>
  <c r="K3668" i="10"/>
  <c r="K3669" i="10"/>
  <c r="K3670" i="10"/>
  <c r="K3671" i="10"/>
  <c r="K3672" i="10"/>
  <c r="K3673" i="10"/>
  <c r="K3674" i="10"/>
  <c r="K3675" i="10"/>
  <c r="K3676" i="10"/>
  <c r="K3677" i="10"/>
  <c r="K3678" i="10"/>
  <c r="K3679" i="10"/>
  <c r="K3680" i="10"/>
  <c r="K3681" i="10"/>
  <c r="K3682" i="10"/>
  <c r="K3683" i="10"/>
  <c r="K3684" i="10"/>
  <c r="K3685" i="10"/>
  <c r="K3686" i="10"/>
  <c r="K3687" i="10"/>
  <c r="K3688" i="10"/>
  <c r="K3689" i="10"/>
  <c r="K3690" i="10"/>
  <c r="K3691" i="10"/>
  <c r="K3692" i="10"/>
  <c r="K3693" i="10"/>
  <c r="K3694" i="10"/>
  <c r="K3695" i="10"/>
  <c r="K3696" i="10"/>
  <c r="K3697" i="10"/>
  <c r="K3698" i="10"/>
  <c r="K3699" i="10"/>
  <c r="K3700" i="10"/>
  <c r="K3701" i="10"/>
  <c r="K3702" i="10"/>
  <c r="K3703" i="10"/>
  <c r="K3704" i="10"/>
  <c r="K3705" i="10"/>
  <c r="K3706" i="10"/>
  <c r="K3707" i="10"/>
  <c r="K3708" i="10"/>
  <c r="K3709" i="10"/>
  <c r="K3710" i="10"/>
  <c r="K3711" i="10"/>
  <c r="K3712" i="10"/>
  <c r="K3713" i="10"/>
  <c r="K3714" i="10"/>
  <c r="K3715" i="10"/>
  <c r="K3716" i="10"/>
  <c r="K3717" i="10"/>
  <c r="K3718" i="10"/>
  <c r="K3719" i="10"/>
  <c r="K3720" i="10"/>
  <c r="K3721" i="10"/>
  <c r="K3722" i="10"/>
  <c r="K3723" i="10"/>
  <c r="K3724" i="10"/>
  <c r="K3725" i="10"/>
  <c r="K3726" i="10"/>
  <c r="K3727" i="10"/>
  <c r="K3728" i="10"/>
  <c r="K3729" i="10"/>
  <c r="K3730" i="10"/>
  <c r="K3731" i="10"/>
  <c r="K3732" i="10"/>
  <c r="K3733" i="10"/>
  <c r="K3734" i="10"/>
  <c r="K3735" i="10"/>
  <c r="K3736" i="10"/>
  <c r="K3737" i="10"/>
  <c r="K3738" i="10"/>
  <c r="K3739" i="10"/>
  <c r="K3740" i="10"/>
  <c r="K3741" i="10"/>
  <c r="K3742" i="10"/>
  <c r="K3743" i="10"/>
  <c r="K3744" i="10"/>
  <c r="K3745" i="10"/>
  <c r="K3746" i="10"/>
  <c r="K3747" i="10"/>
  <c r="K3748" i="10"/>
  <c r="K3749" i="10"/>
  <c r="K3750" i="10"/>
  <c r="K3751" i="10"/>
  <c r="K3752" i="10"/>
  <c r="K3753" i="10"/>
  <c r="K3754" i="10"/>
  <c r="K3755" i="10"/>
  <c r="K3756" i="10"/>
  <c r="K3757" i="10"/>
  <c r="K3758" i="10"/>
  <c r="K3759" i="10"/>
  <c r="K3760" i="10"/>
  <c r="K3761" i="10"/>
  <c r="K3762" i="10"/>
  <c r="K3763" i="10"/>
  <c r="K3764" i="10"/>
  <c r="K3765" i="10"/>
  <c r="K3766" i="10"/>
  <c r="K3767" i="10"/>
  <c r="K3768" i="10"/>
  <c r="K3769" i="10"/>
  <c r="K3770" i="10"/>
  <c r="K3771" i="10"/>
  <c r="K3772" i="10"/>
  <c r="K3773" i="10"/>
  <c r="K3774" i="10"/>
  <c r="K3775" i="10"/>
  <c r="K3776" i="10"/>
  <c r="K3777" i="10"/>
  <c r="K3778" i="10"/>
  <c r="K3779" i="10"/>
  <c r="K3780" i="10"/>
  <c r="K3781" i="10"/>
  <c r="K3782" i="10"/>
  <c r="K3783" i="10"/>
  <c r="K3784" i="10"/>
  <c r="K3785" i="10"/>
  <c r="K3786" i="10"/>
  <c r="K3787" i="10"/>
  <c r="K3788" i="10"/>
  <c r="K3789" i="10"/>
  <c r="K3790" i="10"/>
  <c r="K3791" i="10"/>
  <c r="K3792" i="10"/>
  <c r="K3793" i="10"/>
  <c r="K3794" i="10"/>
  <c r="K3795" i="10"/>
  <c r="K3796" i="10"/>
  <c r="K3797" i="10"/>
  <c r="K3798" i="10"/>
  <c r="K3799" i="10"/>
  <c r="K3800" i="10"/>
  <c r="K3801" i="10"/>
  <c r="K3802" i="10"/>
  <c r="K3803" i="10"/>
  <c r="K3804" i="10"/>
  <c r="K3805" i="10"/>
  <c r="K3806" i="10"/>
  <c r="K3807" i="10"/>
  <c r="K3808" i="10"/>
  <c r="K3809" i="10"/>
  <c r="K3810" i="10"/>
  <c r="K3811" i="10"/>
  <c r="K3812" i="10"/>
  <c r="K3813" i="10"/>
  <c r="K3814" i="10"/>
  <c r="K3815" i="10"/>
  <c r="K3816" i="10"/>
  <c r="K3817" i="10"/>
  <c r="K3818" i="10"/>
  <c r="K3819" i="10"/>
  <c r="K3820" i="10"/>
  <c r="K3821" i="10"/>
  <c r="K3822" i="10"/>
  <c r="K3823" i="10"/>
  <c r="K3824" i="10"/>
  <c r="K3825" i="10"/>
  <c r="K3826" i="10"/>
  <c r="K3827" i="10"/>
  <c r="K3828" i="10"/>
  <c r="K3829" i="10"/>
  <c r="K3830" i="10"/>
  <c r="K3831" i="10"/>
  <c r="K3832" i="10"/>
  <c r="K3833" i="10"/>
  <c r="K3834" i="10"/>
  <c r="K3835" i="10"/>
  <c r="K3836" i="10"/>
  <c r="K3837" i="10"/>
  <c r="K3838" i="10"/>
  <c r="K3839" i="10"/>
  <c r="K3840" i="10"/>
  <c r="K3841" i="10"/>
  <c r="K3842" i="10"/>
  <c r="K3843" i="10"/>
  <c r="K3844" i="10"/>
  <c r="K3845" i="10"/>
  <c r="K3846" i="10"/>
  <c r="K3847" i="10"/>
  <c r="K3848" i="10"/>
  <c r="K3849" i="10"/>
  <c r="K3850" i="10"/>
  <c r="K3851" i="10"/>
  <c r="K3852" i="10"/>
  <c r="K3853" i="10"/>
  <c r="K3854" i="10"/>
  <c r="K3855" i="10"/>
  <c r="K3856" i="10"/>
  <c r="K3857" i="10"/>
  <c r="K3858" i="10"/>
  <c r="K3859" i="10"/>
  <c r="K3860" i="10"/>
  <c r="K3861" i="10"/>
  <c r="K3862" i="10"/>
  <c r="K3863" i="10"/>
  <c r="K3864" i="10"/>
  <c r="K3865" i="10"/>
  <c r="K3866" i="10"/>
  <c r="K3867" i="10"/>
  <c r="K3868" i="10"/>
  <c r="K3869" i="10"/>
  <c r="K3870" i="10"/>
  <c r="K3871" i="10"/>
  <c r="K3872" i="10"/>
  <c r="K3873" i="10"/>
  <c r="K3874" i="10"/>
  <c r="K3875" i="10"/>
  <c r="K3876" i="10"/>
  <c r="K3877" i="10"/>
  <c r="K3878" i="10"/>
  <c r="K3879" i="10"/>
  <c r="K3880" i="10"/>
  <c r="K3881" i="10"/>
  <c r="K3882" i="10"/>
  <c r="K3883" i="10"/>
  <c r="K3884" i="10"/>
  <c r="K3885" i="10"/>
  <c r="K3886" i="10"/>
  <c r="K3887" i="10"/>
  <c r="K3888" i="10"/>
  <c r="K3889" i="10"/>
  <c r="K3890" i="10"/>
  <c r="K3891" i="10"/>
  <c r="K3892" i="10"/>
  <c r="K3893" i="10"/>
  <c r="K3894" i="10"/>
  <c r="K3895" i="10"/>
  <c r="K3896" i="10"/>
  <c r="K3897" i="10"/>
  <c r="K3898" i="10"/>
  <c r="K3899" i="10"/>
  <c r="K3900" i="10"/>
  <c r="K3901" i="10"/>
  <c r="K3902" i="10"/>
  <c r="K3903" i="10"/>
  <c r="K3904" i="10"/>
  <c r="K3905" i="10"/>
  <c r="K3906" i="10"/>
  <c r="K3907" i="10"/>
  <c r="K3908" i="10"/>
  <c r="K3909" i="10"/>
  <c r="K3910" i="10"/>
  <c r="K3911" i="10"/>
  <c r="K3912" i="10"/>
  <c r="K3913" i="10"/>
  <c r="K3914" i="10"/>
  <c r="K3915" i="10"/>
  <c r="K3916" i="10"/>
  <c r="K3917" i="10"/>
  <c r="K3918" i="10"/>
  <c r="K3919" i="10"/>
  <c r="K3920" i="10"/>
  <c r="K3921" i="10"/>
  <c r="K3922" i="10"/>
  <c r="K3923" i="10"/>
  <c r="K3924" i="10"/>
  <c r="K3925" i="10"/>
  <c r="K3926" i="10"/>
  <c r="K3927" i="10"/>
  <c r="K3928" i="10"/>
  <c r="K3929" i="10"/>
  <c r="K3930" i="10"/>
  <c r="K3931" i="10"/>
  <c r="K3932" i="10"/>
  <c r="K3933" i="10"/>
  <c r="K3934" i="10"/>
  <c r="K3935" i="10"/>
  <c r="K3936" i="10"/>
  <c r="K3937" i="10"/>
  <c r="K3938" i="10"/>
  <c r="K3939" i="10"/>
  <c r="K3940" i="10"/>
  <c r="K3941" i="10"/>
  <c r="K3942" i="10"/>
  <c r="K3943" i="10"/>
  <c r="K3944" i="10"/>
  <c r="K3945" i="10"/>
  <c r="K3946" i="10"/>
  <c r="K3947" i="10"/>
  <c r="K3948" i="10"/>
  <c r="K3949" i="10"/>
  <c r="K3950" i="10"/>
  <c r="K3951" i="10"/>
  <c r="K3952" i="10"/>
  <c r="K3953" i="10"/>
  <c r="K3954" i="10"/>
  <c r="K3955" i="10"/>
  <c r="K3956" i="10"/>
  <c r="K3957" i="10"/>
  <c r="K3958" i="10"/>
  <c r="K3959" i="10"/>
  <c r="K3960" i="10"/>
  <c r="K3961" i="10"/>
  <c r="K3962" i="10"/>
  <c r="K3963" i="10"/>
  <c r="K3964" i="10"/>
  <c r="K3965" i="10"/>
  <c r="K3966" i="10"/>
  <c r="K3967" i="10"/>
  <c r="K3968" i="10"/>
  <c r="K3969" i="10"/>
  <c r="K3970" i="10"/>
  <c r="K3971" i="10"/>
  <c r="K3972" i="10"/>
  <c r="K3973" i="10"/>
  <c r="K3974" i="10"/>
  <c r="K3975" i="10"/>
  <c r="K3976" i="10"/>
  <c r="K3977" i="10"/>
  <c r="K3978" i="10"/>
  <c r="K3979" i="10"/>
  <c r="K3980" i="10"/>
  <c r="K3981" i="10"/>
  <c r="K3982" i="10"/>
  <c r="K3983" i="10"/>
  <c r="K3984" i="10"/>
  <c r="K3985" i="10"/>
  <c r="K3986" i="10"/>
  <c r="K3987" i="10"/>
  <c r="K3988" i="10"/>
  <c r="K3989" i="10"/>
  <c r="K3990" i="10"/>
  <c r="K3991" i="10"/>
  <c r="K3992" i="10"/>
  <c r="K3993" i="10"/>
  <c r="K3994" i="10"/>
  <c r="K3995" i="10"/>
  <c r="K3996" i="10"/>
  <c r="K3997" i="10"/>
  <c r="K3998" i="10"/>
  <c r="K3999" i="10"/>
  <c r="K4000" i="10"/>
  <c r="K4001" i="10"/>
  <c r="K4002" i="10"/>
  <c r="K4003" i="10"/>
  <c r="K4004" i="10"/>
  <c r="K4005" i="10"/>
  <c r="K4006" i="10"/>
  <c r="K4007" i="10"/>
  <c r="K4008" i="10"/>
  <c r="K4009" i="10"/>
  <c r="K4010" i="10"/>
  <c r="K4011" i="10"/>
  <c r="K4012" i="10"/>
  <c r="K4013" i="10"/>
  <c r="K4014" i="10"/>
  <c r="K4015" i="10"/>
  <c r="K4016" i="10"/>
  <c r="K4017" i="10"/>
  <c r="K4018" i="10"/>
  <c r="K4019" i="10"/>
  <c r="K4020" i="10"/>
  <c r="K4021" i="10"/>
  <c r="K4022" i="10"/>
  <c r="K4023" i="10"/>
  <c r="K4024" i="10"/>
  <c r="K4025" i="10"/>
  <c r="K4026" i="10"/>
  <c r="K4027" i="10"/>
  <c r="K4028" i="10"/>
  <c r="K4029" i="10"/>
  <c r="K4030" i="10"/>
  <c r="K4031" i="10"/>
  <c r="K4032" i="10"/>
  <c r="K4033" i="10"/>
  <c r="K4034" i="10"/>
  <c r="K4035" i="10"/>
  <c r="K4036" i="10"/>
  <c r="K4037" i="10"/>
  <c r="K4038" i="10"/>
  <c r="K4039" i="10"/>
  <c r="K4040" i="10"/>
  <c r="K4041" i="10"/>
  <c r="K4042" i="10"/>
  <c r="K4043" i="10"/>
  <c r="K4044" i="10"/>
  <c r="K4045" i="10"/>
  <c r="K4046" i="10"/>
  <c r="K4047" i="10"/>
  <c r="K4048" i="10"/>
  <c r="K4049" i="10"/>
  <c r="K4050" i="10"/>
  <c r="K4051" i="10"/>
  <c r="K4052" i="10"/>
  <c r="K4053" i="10"/>
  <c r="K4054" i="10"/>
  <c r="K4055" i="10"/>
  <c r="K4056" i="10"/>
  <c r="K4057" i="10"/>
  <c r="K4058" i="10"/>
  <c r="K4059" i="10"/>
  <c r="K4060" i="10"/>
  <c r="K4061" i="10"/>
  <c r="K4062" i="10"/>
  <c r="K4063" i="10"/>
  <c r="K4064" i="10"/>
  <c r="K4065" i="10"/>
  <c r="K4066" i="10"/>
  <c r="K4067" i="10"/>
  <c r="K4068" i="10"/>
  <c r="K4069" i="10"/>
  <c r="K4070" i="10"/>
  <c r="K4071" i="10"/>
  <c r="K4072" i="10"/>
  <c r="K4073" i="10"/>
  <c r="K4074" i="10"/>
  <c r="K4075" i="10"/>
  <c r="K4076" i="10"/>
  <c r="K4077" i="10"/>
  <c r="K4078" i="10"/>
  <c r="K4079" i="10"/>
  <c r="K4080" i="10"/>
  <c r="K4081" i="10"/>
  <c r="K4082" i="10"/>
  <c r="K4083" i="10"/>
  <c r="K4084" i="10"/>
  <c r="K4085" i="10"/>
  <c r="K4086" i="10"/>
  <c r="K4087" i="10"/>
  <c r="K4088" i="10"/>
  <c r="K4089" i="10"/>
  <c r="K4090" i="10"/>
  <c r="K4091" i="10"/>
  <c r="K4092" i="10"/>
  <c r="K4093" i="10"/>
  <c r="K4094" i="10"/>
  <c r="K4095" i="10"/>
  <c r="K4096" i="10"/>
  <c r="K4097" i="10"/>
  <c r="K4098" i="10"/>
  <c r="K4099" i="10"/>
  <c r="K4100" i="10"/>
  <c r="K4101" i="10"/>
  <c r="K4102" i="10"/>
  <c r="K4103" i="10"/>
  <c r="K4104" i="10"/>
  <c r="K4105" i="10"/>
  <c r="K4106" i="10"/>
  <c r="K4107" i="10"/>
  <c r="K4108" i="10"/>
  <c r="K4109" i="10"/>
  <c r="K4110" i="10"/>
  <c r="K4111" i="10"/>
  <c r="K4112" i="10"/>
  <c r="K4113" i="10"/>
  <c r="K4114" i="10"/>
  <c r="K4115" i="10"/>
  <c r="K4116" i="10"/>
  <c r="K4117" i="10"/>
  <c r="K4118" i="10"/>
  <c r="K4119" i="10"/>
  <c r="K4120" i="10"/>
  <c r="K4121" i="10"/>
  <c r="K4122" i="10"/>
  <c r="K4123" i="10"/>
  <c r="K4124" i="10"/>
  <c r="K4125" i="10"/>
  <c r="K4126" i="10"/>
  <c r="K4127" i="10"/>
  <c r="K4128" i="10"/>
  <c r="K4129" i="10"/>
  <c r="K4130" i="10"/>
  <c r="K4131" i="10"/>
  <c r="K4132" i="10"/>
  <c r="K4133" i="10"/>
  <c r="K4134" i="10"/>
  <c r="K4135" i="10"/>
  <c r="K4136" i="10"/>
  <c r="K4137" i="10"/>
  <c r="K4138" i="10"/>
  <c r="K4139" i="10"/>
  <c r="K4140" i="10"/>
  <c r="K4141" i="10"/>
  <c r="K4142" i="10"/>
  <c r="K4143" i="10"/>
  <c r="K4144" i="10"/>
  <c r="K4145" i="10"/>
  <c r="K4146" i="10"/>
  <c r="K4147" i="10"/>
  <c r="K4148" i="10"/>
  <c r="K4149" i="10"/>
  <c r="K4150" i="10"/>
  <c r="K4151" i="10"/>
  <c r="K4152" i="10"/>
  <c r="K4153" i="10"/>
  <c r="K4154" i="10"/>
  <c r="K4155" i="10"/>
  <c r="K4156" i="10"/>
  <c r="K4157" i="10"/>
  <c r="K4158" i="10"/>
  <c r="K4159" i="10"/>
  <c r="K4160" i="10"/>
  <c r="K4161" i="10"/>
  <c r="K4162" i="10"/>
  <c r="K4163" i="10"/>
  <c r="K4164" i="10"/>
  <c r="K4165" i="10"/>
  <c r="K4166" i="10"/>
  <c r="K4167" i="10"/>
  <c r="K4168" i="10"/>
  <c r="K4169" i="10"/>
  <c r="K4170" i="10"/>
  <c r="K4171" i="10"/>
  <c r="K4172" i="10"/>
  <c r="K4173" i="10"/>
  <c r="K4174" i="10"/>
  <c r="K4175" i="10"/>
  <c r="K4176" i="10"/>
  <c r="K4177" i="10"/>
  <c r="K4178" i="10"/>
  <c r="K4179" i="10"/>
  <c r="K4180" i="10"/>
  <c r="K4181" i="10"/>
  <c r="K4182" i="10"/>
  <c r="K4183" i="10"/>
  <c r="K4184" i="10"/>
  <c r="K4185" i="10"/>
  <c r="K4186" i="10"/>
  <c r="K4187" i="10"/>
  <c r="K4188" i="10"/>
  <c r="K4189" i="10"/>
  <c r="K4190" i="10"/>
  <c r="K4191" i="10"/>
  <c r="K4192" i="10"/>
  <c r="K4193" i="10"/>
  <c r="K4194" i="10"/>
  <c r="K4195" i="10"/>
  <c r="K4196" i="10"/>
  <c r="K4197" i="10"/>
  <c r="K4198" i="10"/>
  <c r="K4199" i="10"/>
  <c r="K4200" i="10"/>
  <c r="K4201" i="10"/>
  <c r="K4202" i="10"/>
  <c r="K4203" i="10"/>
  <c r="K4204" i="10"/>
  <c r="K4205" i="10"/>
  <c r="K4206" i="10"/>
  <c r="K4207" i="10"/>
  <c r="K4208" i="10"/>
  <c r="K4209" i="10"/>
  <c r="K4210" i="10"/>
  <c r="K4211" i="10"/>
  <c r="K4212" i="10"/>
  <c r="K4213" i="10"/>
  <c r="K4214" i="10"/>
  <c r="K4215" i="10"/>
  <c r="K4216" i="10"/>
  <c r="K4217" i="10"/>
  <c r="K4218" i="10"/>
  <c r="K4219" i="10"/>
  <c r="K4220" i="10"/>
  <c r="K4221" i="10"/>
  <c r="K4222" i="10"/>
  <c r="K4223" i="10"/>
  <c r="K4224" i="10"/>
  <c r="K4225" i="10"/>
  <c r="K4226" i="10"/>
  <c r="K4227" i="10"/>
  <c r="K4228" i="10"/>
  <c r="K4229" i="10"/>
  <c r="K4230" i="10"/>
  <c r="K4231" i="10"/>
  <c r="K4232" i="10"/>
  <c r="K4233" i="10"/>
  <c r="K4234" i="10"/>
  <c r="K4235" i="10"/>
  <c r="K4236" i="10"/>
  <c r="K4237" i="10"/>
  <c r="K4238" i="10"/>
  <c r="K4239" i="10"/>
  <c r="K4240" i="10"/>
  <c r="K4241" i="10"/>
  <c r="K4242" i="10"/>
  <c r="K4243" i="10"/>
  <c r="K4244" i="10"/>
  <c r="K4245" i="10"/>
  <c r="K4246" i="10"/>
  <c r="K4247" i="10"/>
  <c r="K4248" i="10"/>
  <c r="K4249" i="10"/>
  <c r="K4250" i="10"/>
  <c r="K4251" i="10"/>
  <c r="K4252" i="10"/>
  <c r="K4253" i="10"/>
  <c r="K4254" i="10"/>
  <c r="K4255" i="10"/>
  <c r="K4256" i="10"/>
  <c r="K4257" i="10"/>
  <c r="K4258" i="10"/>
  <c r="K4259" i="10"/>
  <c r="K4260" i="10"/>
  <c r="K4261" i="10"/>
  <c r="K4262" i="10"/>
  <c r="K4263" i="10"/>
  <c r="K4264" i="10"/>
  <c r="K4265" i="10"/>
  <c r="K4266" i="10"/>
  <c r="K4267" i="10"/>
  <c r="K4268" i="10"/>
  <c r="K4269" i="10"/>
  <c r="K4270" i="10"/>
  <c r="K4271" i="10"/>
  <c r="K4272" i="10"/>
  <c r="K4273" i="10"/>
  <c r="K4274" i="10"/>
  <c r="K4275" i="10"/>
  <c r="K4276" i="10"/>
  <c r="K4277" i="10"/>
  <c r="K4278" i="10"/>
  <c r="K4279" i="10"/>
  <c r="K4280" i="10"/>
  <c r="K4281" i="10"/>
  <c r="K4282" i="10"/>
  <c r="K4283" i="10"/>
  <c r="K4284" i="10"/>
  <c r="K4285" i="10"/>
  <c r="K4286" i="10"/>
  <c r="K4287" i="10"/>
  <c r="K4288" i="10"/>
  <c r="K4289" i="10"/>
  <c r="K4290" i="10"/>
  <c r="K4291" i="10"/>
  <c r="K4292" i="10"/>
  <c r="K4293" i="10"/>
  <c r="K4294" i="10"/>
  <c r="K4295" i="10"/>
  <c r="K4296" i="10"/>
  <c r="K4297" i="10"/>
  <c r="K4298" i="10"/>
  <c r="K4299" i="10"/>
  <c r="K4300" i="10"/>
  <c r="K4301" i="10"/>
  <c r="K4302" i="10"/>
  <c r="K4303" i="10"/>
  <c r="K4304" i="10"/>
  <c r="K4305" i="10"/>
  <c r="K4306" i="10"/>
  <c r="K4307" i="10"/>
  <c r="K4308" i="10"/>
  <c r="K4309" i="10"/>
  <c r="K4310" i="10"/>
  <c r="K4311" i="10"/>
  <c r="K4312" i="10"/>
  <c r="K4313" i="10"/>
  <c r="K4314" i="10"/>
  <c r="K4315" i="10"/>
  <c r="K4316" i="10"/>
  <c r="K4317" i="10"/>
  <c r="K4318" i="10"/>
  <c r="K4319" i="10"/>
  <c r="K4320" i="10"/>
  <c r="K4321" i="10"/>
  <c r="K4322" i="10"/>
  <c r="K4323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K2" i="10"/>
  <c r="R4318" i="10" l="1"/>
  <c r="Q4318" i="10"/>
  <c r="R4310" i="10"/>
  <c r="Q4310" i="10"/>
  <c r="R4302" i="10"/>
  <c r="Q4302" i="10"/>
  <c r="R4294" i="10"/>
  <c r="Q4294" i="10"/>
  <c r="R4286" i="10"/>
  <c r="Q4286" i="10"/>
  <c r="R4278" i="10"/>
  <c r="Q4278" i="10"/>
  <c r="R4270" i="10"/>
  <c r="Q4270" i="10"/>
  <c r="R4262" i="10"/>
  <c r="Q4262" i="10"/>
  <c r="R4254" i="10"/>
  <c r="Q4254" i="10"/>
  <c r="R4246" i="10"/>
  <c r="Q4246" i="10"/>
  <c r="R4238" i="10"/>
  <c r="Q4238" i="10"/>
  <c r="R4230" i="10"/>
  <c r="Q4230" i="10"/>
  <c r="R4222" i="10"/>
  <c r="Q4222" i="10"/>
  <c r="R4214" i="10"/>
  <c r="Q4214" i="10"/>
  <c r="R4206" i="10"/>
  <c r="Q4206" i="10"/>
  <c r="R4198" i="10"/>
  <c r="Q4198" i="10"/>
  <c r="R4190" i="10"/>
  <c r="Q4190" i="10"/>
  <c r="R4182" i="10"/>
  <c r="Q4182" i="10"/>
  <c r="R4174" i="10"/>
  <c r="Q4174" i="10"/>
  <c r="R4166" i="10"/>
  <c r="Q4166" i="10"/>
  <c r="R4158" i="10"/>
  <c r="Q4158" i="10"/>
  <c r="R4150" i="10"/>
  <c r="Q4150" i="10"/>
  <c r="R4142" i="10"/>
  <c r="Q4142" i="10"/>
  <c r="R4134" i="10"/>
  <c r="Q4134" i="10"/>
  <c r="R4126" i="10"/>
  <c r="Q4126" i="10"/>
  <c r="R4118" i="10"/>
  <c r="Q4118" i="10"/>
  <c r="R4110" i="10"/>
  <c r="Q4110" i="10"/>
  <c r="R4102" i="10"/>
  <c r="Q4102" i="10"/>
  <c r="R4094" i="10"/>
  <c r="Q4094" i="10"/>
  <c r="R4086" i="10"/>
  <c r="Q4086" i="10"/>
  <c r="R4078" i="10"/>
  <c r="Q4078" i="10"/>
  <c r="R4070" i="10"/>
  <c r="Q4070" i="10"/>
  <c r="R4062" i="10"/>
  <c r="Q4062" i="10"/>
  <c r="R4054" i="10"/>
  <c r="Q4054" i="10"/>
  <c r="R4046" i="10"/>
  <c r="Q4046" i="10"/>
  <c r="R4038" i="10"/>
  <c r="Q4038" i="10"/>
  <c r="R4030" i="10"/>
  <c r="Q4030" i="10"/>
  <c r="R4022" i="10"/>
  <c r="Q4022" i="10"/>
  <c r="R4014" i="10"/>
  <c r="Q4014" i="10"/>
  <c r="R4006" i="10"/>
  <c r="Q4006" i="10"/>
  <c r="R3998" i="10"/>
  <c r="Q3998" i="10"/>
  <c r="R3990" i="10"/>
  <c r="Q3990" i="10"/>
  <c r="R3982" i="10"/>
  <c r="Q3982" i="10"/>
  <c r="R3974" i="10"/>
  <c r="Q3974" i="10"/>
  <c r="R3966" i="10"/>
  <c r="Q3966" i="10"/>
  <c r="R3958" i="10"/>
  <c r="Q3958" i="10"/>
  <c r="R3950" i="10"/>
  <c r="Q3950" i="10"/>
  <c r="R3942" i="10"/>
  <c r="Q3942" i="10"/>
  <c r="R3934" i="10"/>
  <c r="Q3934" i="10"/>
  <c r="R3926" i="10"/>
  <c r="Q3926" i="10"/>
  <c r="R3918" i="10"/>
  <c r="Q3918" i="10"/>
  <c r="R3910" i="10"/>
  <c r="Q3910" i="10"/>
  <c r="R3902" i="10"/>
  <c r="Q3902" i="10"/>
  <c r="R3894" i="10"/>
  <c r="Q3894" i="10"/>
  <c r="R3886" i="10"/>
  <c r="Q3886" i="10"/>
  <c r="R3878" i="10"/>
  <c r="Q3878" i="10"/>
  <c r="R3870" i="10"/>
  <c r="Q3870" i="10"/>
  <c r="R3862" i="10"/>
  <c r="Q3862" i="10"/>
  <c r="R3854" i="10"/>
  <c r="Q3854" i="10"/>
  <c r="R3846" i="10"/>
  <c r="Q3846" i="10"/>
  <c r="R3838" i="10"/>
  <c r="Q3838" i="10"/>
  <c r="R3830" i="10"/>
  <c r="Q3830" i="10"/>
  <c r="R3822" i="10"/>
  <c r="Q3822" i="10"/>
  <c r="R3814" i="10"/>
  <c r="Q3814" i="10"/>
  <c r="R3806" i="10"/>
  <c r="Q3806" i="10"/>
  <c r="R3798" i="10"/>
  <c r="Q3798" i="10"/>
  <c r="R3790" i="10"/>
  <c r="Q3790" i="10"/>
  <c r="R3782" i="10"/>
  <c r="Q3782" i="10"/>
  <c r="R3774" i="10"/>
  <c r="Q3774" i="10"/>
  <c r="R3766" i="10"/>
  <c r="Q3766" i="10"/>
  <c r="R3758" i="10"/>
  <c r="Q3758" i="10"/>
  <c r="R3750" i="10"/>
  <c r="Q3750" i="10"/>
  <c r="R3742" i="10"/>
  <c r="Q3742" i="10"/>
  <c r="R3734" i="10"/>
  <c r="Q3734" i="10"/>
  <c r="R3726" i="10"/>
  <c r="Q3726" i="10"/>
  <c r="R3718" i="10"/>
  <c r="Q3718" i="10"/>
  <c r="R3710" i="10"/>
  <c r="Q3710" i="10"/>
  <c r="R3702" i="10"/>
  <c r="Q3702" i="10"/>
  <c r="R3694" i="10"/>
  <c r="Q3694" i="10"/>
  <c r="R3686" i="10"/>
  <c r="Q3686" i="10"/>
  <c r="R3678" i="10"/>
  <c r="Q3678" i="10"/>
  <c r="R3670" i="10"/>
  <c r="Q3670" i="10"/>
  <c r="R3662" i="10"/>
  <c r="Q3662" i="10"/>
  <c r="R3654" i="10"/>
  <c r="Q3654" i="10"/>
  <c r="R3646" i="10"/>
  <c r="Q3646" i="10"/>
  <c r="R3638" i="10"/>
  <c r="Q3638" i="10"/>
  <c r="R3630" i="10"/>
  <c r="Q3630" i="10"/>
  <c r="R3622" i="10"/>
  <c r="Q3622" i="10"/>
  <c r="R3614" i="10"/>
  <c r="Q3614" i="10"/>
  <c r="R3606" i="10"/>
  <c r="Q3606" i="10"/>
  <c r="R3598" i="10"/>
  <c r="Q3598" i="10"/>
  <c r="R3590" i="10"/>
  <c r="Q3590" i="10"/>
  <c r="R3582" i="10"/>
  <c r="Q3582" i="10"/>
  <c r="R3574" i="10"/>
  <c r="Q3574" i="10"/>
  <c r="R3566" i="10"/>
  <c r="Q3566" i="10"/>
  <c r="R3558" i="10"/>
  <c r="Q3558" i="10"/>
  <c r="R3550" i="10"/>
  <c r="Q3550" i="10"/>
  <c r="R3542" i="10"/>
  <c r="Q3542" i="10"/>
  <c r="R3534" i="10"/>
  <c r="Q3534" i="10"/>
  <c r="R3526" i="10"/>
  <c r="Q3526" i="10"/>
  <c r="R3518" i="10"/>
  <c r="Q3518" i="10"/>
  <c r="R3510" i="10"/>
  <c r="Q3510" i="10"/>
  <c r="R3502" i="10"/>
  <c r="Q3502" i="10"/>
  <c r="R3494" i="10"/>
  <c r="Q3494" i="10"/>
  <c r="R3486" i="10"/>
  <c r="Q3486" i="10"/>
  <c r="R3478" i="10"/>
  <c r="Q3478" i="10"/>
  <c r="R3470" i="10"/>
  <c r="Q3470" i="10"/>
  <c r="R3462" i="10"/>
  <c r="Q3462" i="10"/>
  <c r="R3454" i="10"/>
  <c r="Q3454" i="10"/>
  <c r="R3446" i="10"/>
  <c r="Q3446" i="10"/>
  <c r="R3438" i="10"/>
  <c r="Q3438" i="10"/>
  <c r="R3430" i="10"/>
  <c r="Q3430" i="10"/>
  <c r="R3422" i="10"/>
  <c r="Q3422" i="10"/>
  <c r="R3414" i="10"/>
  <c r="Q3414" i="10"/>
  <c r="R3406" i="10"/>
  <c r="Q3406" i="10"/>
  <c r="R3398" i="10"/>
  <c r="Q3398" i="10"/>
  <c r="R3390" i="10"/>
  <c r="Q3390" i="10"/>
  <c r="R3382" i="10"/>
  <c r="Q3382" i="10"/>
  <c r="R3374" i="10"/>
  <c r="Q3374" i="10"/>
  <c r="R3366" i="10"/>
  <c r="Q3366" i="10"/>
  <c r="R3358" i="10"/>
  <c r="Q3358" i="10"/>
  <c r="R3350" i="10"/>
  <c r="Q3350" i="10"/>
  <c r="R3342" i="10"/>
  <c r="Q3342" i="10"/>
  <c r="R3334" i="10"/>
  <c r="Q3334" i="10"/>
  <c r="R3326" i="10"/>
  <c r="Q3326" i="10"/>
  <c r="R3318" i="10"/>
  <c r="Q3318" i="10"/>
  <c r="R3310" i="10"/>
  <c r="Q3310" i="10"/>
  <c r="R3302" i="10"/>
  <c r="Q3302" i="10"/>
  <c r="R3294" i="10"/>
  <c r="Q3294" i="10"/>
  <c r="R3286" i="10"/>
  <c r="Q3286" i="10"/>
  <c r="R3278" i="10"/>
  <c r="Q3278" i="10"/>
  <c r="R3270" i="10"/>
  <c r="Q3270" i="10"/>
  <c r="R3262" i="10"/>
  <c r="Q3262" i="10"/>
  <c r="R3254" i="10"/>
  <c r="Q3254" i="10"/>
  <c r="R3246" i="10"/>
  <c r="Q3246" i="10"/>
  <c r="R3238" i="10"/>
  <c r="Q3238" i="10"/>
  <c r="R3230" i="10"/>
  <c r="Q3230" i="10"/>
  <c r="R3222" i="10"/>
  <c r="Q3222" i="10"/>
  <c r="R3214" i="10"/>
  <c r="Q3214" i="10"/>
  <c r="R3206" i="10"/>
  <c r="Q3206" i="10"/>
  <c r="R3198" i="10"/>
  <c r="Q3198" i="10"/>
  <c r="R3190" i="10"/>
  <c r="Q3190" i="10"/>
  <c r="R3182" i="10"/>
  <c r="Q3182" i="10"/>
  <c r="R3174" i="10"/>
  <c r="Q3174" i="10"/>
  <c r="R3166" i="10"/>
  <c r="Q3166" i="10"/>
  <c r="R3158" i="10"/>
  <c r="Q3158" i="10"/>
  <c r="R3150" i="10"/>
  <c r="Q3150" i="10"/>
  <c r="R3142" i="10"/>
  <c r="Q3142" i="10"/>
  <c r="R3134" i="10"/>
  <c r="Q3134" i="10"/>
  <c r="R3126" i="10"/>
  <c r="Q3126" i="10"/>
  <c r="R3118" i="10"/>
  <c r="Q3118" i="10"/>
  <c r="R3110" i="10"/>
  <c r="Q3110" i="10"/>
  <c r="R3102" i="10"/>
  <c r="Q3102" i="10"/>
  <c r="R3094" i="10"/>
  <c r="Q3094" i="10"/>
  <c r="R3086" i="10"/>
  <c r="Q3086" i="10"/>
  <c r="R3078" i="10"/>
  <c r="Q3078" i="10"/>
  <c r="R3070" i="10"/>
  <c r="Q3070" i="10"/>
  <c r="R3062" i="10"/>
  <c r="Q3062" i="10"/>
  <c r="R3054" i="10"/>
  <c r="Q3054" i="10"/>
  <c r="R3046" i="10"/>
  <c r="Q3046" i="10"/>
  <c r="R3038" i="10"/>
  <c r="Q3038" i="10"/>
  <c r="R3030" i="10"/>
  <c r="Q3030" i="10"/>
  <c r="R3022" i="10"/>
  <c r="Q3022" i="10"/>
  <c r="R3014" i="10"/>
  <c r="Q3014" i="10"/>
  <c r="R3006" i="10"/>
  <c r="Q3006" i="10"/>
  <c r="R2998" i="10"/>
  <c r="Q2998" i="10"/>
  <c r="R2990" i="10"/>
  <c r="Q2990" i="10"/>
  <c r="R2982" i="10"/>
  <c r="Q2982" i="10"/>
  <c r="R2974" i="10"/>
  <c r="Q2974" i="10"/>
  <c r="R2966" i="10"/>
  <c r="Q2966" i="10"/>
  <c r="R2958" i="10"/>
  <c r="Q2958" i="10"/>
  <c r="R2950" i="10"/>
  <c r="Q2950" i="10"/>
  <c r="R2942" i="10"/>
  <c r="Q2942" i="10"/>
  <c r="R2934" i="10"/>
  <c r="Q2934" i="10"/>
  <c r="R2926" i="10"/>
  <c r="Q2926" i="10"/>
  <c r="R2918" i="10"/>
  <c r="Q2918" i="10"/>
  <c r="R2910" i="10"/>
  <c r="Q2910" i="10"/>
  <c r="R2902" i="10"/>
  <c r="Q2902" i="10"/>
  <c r="R2894" i="10"/>
  <c r="Q2894" i="10"/>
  <c r="R2886" i="10"/>
  <c r="Q2886" i="10"/>
  <c r="R2878" i="10"/>
  <c r="Q2878" i="10"/>
  <c r="R2870" i="10"/>
  <c r="Q2870" i="10"/>
  <c r="R2862" i="10"/>
  <c r="Q2862" i="10"/>
  <c r="R2854" i="10"/>
  <c r="Q2854" i="10"/>
  <c r="R2846" i="10"/>
  <c r="Q2846" i="10"/>
  <c r="R2838" i="10"/>
  <c r="Q2838" i="10"/>
  <c r="R2830" i="10"/>
  <c r="Q2830" i="10"/>
  <c r="R2822" i="10"/>
  <c r="Q2822" i="10"/>
  <c r="R2814" i="10"/>
  <c r="Q2814" i="10"/>
  <c r="R2806" i="10"/>
  <c r="Q2806" i="10"/>
  <c r="R2798" i="10"/>
  <c r="Q2798" i="10"/>
  <c r="R2790" i="10"/>
  <c r="Q2790" i="10"/>
  <c r="R2782" i="10"/>
  <c r="Q2782" i="10"/>
  <c r="R2774" i="10"/>
  <c r="Q2774" i="10"/>
  <c r="R2766" i="10"/>
  <c r="Q2766" i="10"/>
  <c r="R2758" i="10"/>
  <c r="Q2758" i="10"/>
  <c r="R2750" i="10"/>
  <c r="Q2750" i="10"/>
  <c r="R2742" i="10"/>
  <c r="Q2742" i="10"/>
  <c r="R2734" i="10"/>
  <c r="Q2734" i="10"/>
  <c r="R2726" i="10"/>
  <c r="Q2726" i="10"/>
  <c r="R2718" i="10"/>
  <c r="Q2718" i="10"/>
  <c r="R2710" i="10"/>
  <c r="Q2710" i="10"/>
  <c r="R2702" i="10"/>
  <c r="Q2702" i="10"/>
  <c r="R2694" i="10"/>
  <c r="Q2694" i="10"/>
  <c r="R2686" i="10"/>
  <c r="Q2686" i="10"/>
  <c r="R2678" i="10"/>
  <c r="Q2678" i="10"/>
  <c r="R2670" i="10"/>
  <c r="Q2670" i="10"/>
  <c r="R2662" i="10"/>
  <c r="Q2662" i="10"/>
  <c r="R2654" i="10"/>
  <c r="Q2654" i="10"/>
  <c r="R2646" i="10"/>
  <c r="Q2646" i="10"/>
  <c r="R2638" i="10"/>
  <c r="Q2638" i="10"/>
  <c r="R2630" i="10"/>
  <c r="Q2630" i="10"/>
  <c r="R2622" i="10"/>
  <c r="Q2622" i="10"/>
  <c r="R2614" i="10"/>
  <c r="Q2614" i="10"/>
  <c r="R2606" i="10"/>
  <c r="Q2606" i="10"/>
  <c r="R2598" i="10"/>
  <c r="Q2598" i="10"/>
  <c r="R2590" i="10"/>
  <c r="Q2590" i="10"/>
  <c r="R2582" i="10"/>
  <c r="Q2582" i="10"/>
  <c r="R2574" i="10"/>
  <c r="Q2574" i="10"/>
  <c r="R2566" i="10"/>
  <c r="Q2566" i="10"/>
  <c r="R2558" i="10"/>
  <c r="Q2558" i="10"/>
  <c r="R2550" i="10"/>
  <c r="Q2550" i="10"/>
  <c r="R2542" i="10"/>
  <c r="Q2542" i="10"/>
  <c r="R2534" i="10"/>
  <c r="Q2534" i="10"/>
  <c r="R2526" i="10"/>
  <c r="Q2526" i="10"/>
  <c r="R2518" i="10"/>
  <c r="Q2518" i="10"/>
  <c r="R2510" i="10"/>
  <c r="Q2510" i="10"/>
  <c r="R2502" i="10"/>
  <c r="Q2502" i="10"/>
  <c r="R2494" i="10"/>
  <c r="Q2494" i="10"/>
  <c r="R2486" i="10"/>
  <c r="Q2486" i="10"/>
  <c r="R2478" i="10"/>
  <c r="Q2478" i="10"/>
  <c r="R2470" i="10"/>
  <c r="Q2470" i="10"/>
  <c r="R2462" i="10"/>
  <c r="Q2462" i="10"/>
  <c r="R2454" i="10"/>
  <c r="Q2454" i="10"/>
  <c r="R2446" i="10"/>
  <c r="Q2446" i="10"/>
  <c r="R2438" i="10"/>
  <c r="Q2438" i="10"/>
  <c r="R2430" i="10"/>
  <c r="Q2430" i="10"/>
  <c r="R2422" i="10"/>
  <c r="Q2422" i="10"/>
  <c r="R2414" i="10"/>
  <c r="Q2414" i="10"/>
  <c r="R2406" i="10"/>
  <c r="Q2406" i="10"/>
  <c r="R2398" i="10"/>
  <c r="Q2398" i="10"/>
  <c r="R2390" i="10"/>
  <c r="Q2390" i="10"/>
  <c r="R2382" i="10"/>
  <c r="Q2382" i="10"/>
  <c r="R2374" i="10"/>
  <c r="Q2374" i="10"/>
  <c r="R2366" i="10"/>
  <c r="Q2366" i="10"/>
  <c r="R2358" i="10"/>
  <c r="Q2358" i="10"/>
  <c r="R2350" i="10"/>
  <c r="Q2350" i="10"/>
  <c r="R2342" i="10"/>
  <c r="Q2342" i="10"/>
  <c r="R2334" i="10"/>
  <c r="Q2334" i="10"/>
  <c r="R2326" i="10"/>
  <c r="Q2326" i="10"/>
  <c r="R2318" i="10"/>
  <c r="Q2318" i="10"/>
  <c r="R2310" i="10"/>
  <c r="Q2310" i="10"/>
  <c r="R2302" i="10"/>
  <c r="Q2302" i="10"/>
  <c r="R2294" i="10"/>
  <c r="Q2294" i="10"/>
  <c r="R2286" i="10"/>
  <c r="Q2286" i="10"/>
  <c r="R2278" i="10"/>
  <c r="Q2278" i="10"/>
  <c r="R2270" i="10"/>
  <c r="Q2270" i="10"/>
  <c r="R2262" i="10"/>
  <c r="Q2262" i="10"/>
  <c r="R2254" i="10"/>
  <c r="Q2254" i="10"/>
  <c r="R2246" i="10"/>
  <c r="Q2246" i="10"/>
  <c r="R2238" i="10"/>
  <c r="Q2238" i="10"/>
  <c r="R2230" i="10"/>
  <c r="Q2230" i="10"/>
  <c r="R2222" i="10"/>
  <c r="Q2222" i="10"/>
  <c r="R2214" i="10"/>
  <c r="Q2214" i="10"/>
  <c r="R2206" i="10"/>
  <c r="Q2206" i="10"/>
  <c r="R2198" i="10"/>
  <c r="Q2198" i="10"/>
  <c r="R2190" i="10"/>
  <c r="Q2190" i="10"/>
  <c r="R2182" i="10"/>
  <c r="Q2182" i="10"/>
  <c r="R2174" i="10"/>
  <c r="Q2174" i="10"/>
  <c r="R2166" i="10"/>
  <c r="Q2166" i="10"/>
  <c r="R2158" i="10"/>
  <c r="Q2158" i="10"/>
  <c r="R2150" i="10"/>
  <c r="Q2150" i="10"/>
  <c r="R2142" i="10"/>
  <c r="Q2142" i="10"/>
  <c r="R2134" i="10"/>
  <c r="Q2134" i="10"/>
  <c r="R2126" i="10"/>
  <c r="Q2126" i="10"/>
  <c r="R2118" i="10"/>
  <c r="Q2118" i="10"/>
  <c r="R2110" i="10"/>
  <c r="Q2110" i="10"/>
  <c r="R2102" i="10"/>
  <c r="Q2102" i="10"/>
  <c r="R2094" i="10"/>
  <c r="Q2094" i="10"/>
  <c r="R4317" i="10"/>
  <c r="Q4317" i="10"/>
  <c r="R4309" i="10"/>
  <c r="Q4309" i="10"/>
  <c r="R4301" i="10"/>
  <c r="Q4301" i="10"/>
  <c r="R4293" i="10"/>
  <c r="Q4293" i="10"/>
  <c r="R4285" i="10"/>
  <c r="Q4285" i="10"/>
  <c r="R4277" i="10"/>
  <c r="Q4277" i="10"/>
  <c r="R4269" i="10"/>
  <c r="Q4269" i="10"/>
  <c r="R4261" i="10"/>
  <c r="Q4261" i="10"/>
  <c r="R4253" i="10"/>
  <c r="Q4253" i="10"/>
  <c r="R4245" i="10"/>
  <c r="Q4245" i="10"/>
  <c r="R4237" i="10"/>
  <c r="Q4237" i="10"/>
  <c r="R4229" i="10"/>
  <c r="Q4229" i="10"/>
  <c r="R4221" i="10"/>
  <c r="Q4221" i="10"/>
  <c r="R4213" i="10"/>
  <c r="Q4213" i="10"/>
  <c r="R4205" i="10"/>
  <c r="Q4205" i="10"/>
  <c r="R4197" i="10"/>
  <c r="Q4197" i="10"/>
  <c r="R4189" i="10"/>
  <c r="Q4189" i="10"/>
  <c r="R4181" i="10"/>
  <c r="Q4181" i="10"/>
  <c r="R4173" i="10"/>
  <c r="Q4173" i="10"/>
  <c r="R4165" i="10"/>
  <c r="Q4165" i="10"/>
  <c r="R4157" i="10"/>
  <c r="Q4157" i="10"/>
  <c r="R4149" i="10"/>
  <c r="Q4149" i="10"/>
  <c r="R4141" i="10"/>
  <c r="Q4141" i="10"/>
  <c r="R4133" i="10"/>
  <c r="Q4133" i="10"/>
  <c r="R4125" i="10"/>
  <c r="Q4125" i="10"/>
  <c r="R4117" i="10"/>
  <c r="Q4117" i="10"/>
  <c r="R4109" i="10"/>
  <c r="Q4109" i="10"/>
  <c r="R4101" i="10"/>
  <c r="Q4101" i="10"/>
  <c r="R4093" i="10"/>
  <c r="Q4093" i="10"/>
  <c r="R4085" i="10"/>
  <c r="Q4085" i="10"/>
  <c r="R4077" i="10"/>
  <c r="Q4077" i="10"/>
  <c r="R4069" i="10"/>
  <c r="Q4069" i="10"/>
  <c r="R4061" i="10"/>
  <c r="Q4061" i="10"/>
  <c r="R4053" i="10"/>
  <c r="Q4053" i="10"/>
  <c r="R4045" i="10"/>
  <c r="Q4045" i="10"/>
  <c r="R4037" i="10"/>
  <c r="Q4037" i="10"/>
  <c r="R4029" i="10"/>
  <c r="Q4029" i="10"/>
  <c r="R4021" i="10"/>
  <c r="Q4021" i="10"/>
  <c r="R4013" i="10"/>
  <c r="Q4013" i="10"/>
  <c r="R4005" i="10"/>
  <c r="Q4005" i="10"/>
  <c r="R3997" i="10"/>
  <c r="Q3997" i="10"/>
  <c r="R3989" i="10"/>
  <c r="Q3989" i="10"/>
  <c r="R3981" i="10"/>
  <c r="Q3981" i="10"/>
  <c r="R3973" i="10"/>
  <c r="Q3973" i="10"/>
  <c r="R3965" i="10"/>
  <c r="Q3965" i="10"/>
  <c r="R3957" i="10"/>
  <c r="Q3957" i="10"/>
  <c r="R3949" i="10"/>
  <c r="Q3949" i="10"/>
  <c r="R3941" i="10"/>
  <c r="Q3941" i="10"/>
  <c r="R3933" i="10"/>
  <c r="Q3933" i="10"/>
  <c r="R3925" i="10"/>
  <c r="Q3925" i="10"/>
  <c r="R3917" i="10"/>
  <c r="Q3917" i="10"/>
  <c r="R3909" i="10"/>
  <c r="Q3909" i="10"/>
  <c r="R3901" i="10"/>
  <c r="Q3901" i="10"/>
  <c r="R3893" i="10"/>
  <c r="Q3893" i="10"/>
  <c r="R3885" i="10"/>
  <c r="Q3885" i="10"/>
  <c r="R3877" i="10"/>
  <c r="Q3877" i="10"/>
  <c r="R3869" i="10"/>
  <c r="Q3869" i="10"/>
  <c r="R3861" i="10"/>
  <c r="Q3861" i="10"/>
  <c r="R3853" i="10"/>
  <c r="Q3853" i="10"/>
  <c r="R3845" i="10"/>
  <c r="Q3845" i="10"/>
  <c r="R3837" i="10"/>
  <c r="Q3837" i="10"/>
  <c r="R3829" i="10"/>
  <c r="Q3829" i="10"/>
  <c r="R3821" i="10"/>
  <c r="Q3821" i="10"/>
  <c r="R3813" i="10"/>
  <c r="Q3813" i="10"/>
  <c r="R3805" i="10"/>
  <c r="Q3805" i="10"/>
  <c r="R3797" i="10"/>
  <c r="Q3797" i="10"/>
  <c r="R3789" i="10"/>
  <c r="Q3789" i="10"/>
  <c r="R3781" i="10"/>
  <c r="Q3781" i="10"/>
  <c r="R3773" i="10"/>
  <c r="Q3773" i="10"/>
  <c r="R3765" i="10"/>
  <c r="Q3765" i="10"/>
  <c r="R3757" i="10"/>
  <c r="Q3757" i="10"/>
  <c r="R3749" i="10"/>
  <c r="Q3749" i="10"/>
  <c r="R3741" i="10"/>
  <c r="Q3741" i="10"/>
  <c r="R3733" i="10"/>
  <c r="Q3733" i="10"/>
  <c r="R3725" i="10"/>
  <c r="Q3725" i="10"/>
  <c r="R3717" i="10"/>
  <c r="Q3717" i="10"/>
  <c r="R3709" i="10"/>
  <c r="Q3709" i="10"/>
  <c r="R3701" i="10"/>
  <c r="Q3701" i="10"/>
  <c r="R3693" i="10"/>
  <c r="Q3693" i="10"/>
  <c r="R3685" i="10"/>
  <c r="Q3685" i="10"/>
  <c r="R3677" i="10"/>
  <c r="Q3677" i="10"/>
  <c r="R3669" i="10"/>
  <c r="Q3669" i="10"/>
  <c r="R3661" i="10"/>
  <c r="Q3661" i="10"/>
  <c r="R3653" i="10"/>
  <c r="Q3653" i="10"/>
  <c r="R3645" i="10"/>
  <c r="Q3645" i="10"/>
  <c r="R3637" i="10"/>
  <c r="Q3637" i="10"/>
  <c r="R3629" i="10"/>
  <c r="Q3629" i="10"/>
  <c r="R3621" i="10"/>
  <c r="Q3621" i="10"/>
  <c r="R3613" i="10"/>
  <c r="Q3613" i="10"/>
  <c r="R3605" i="10"/>
  <c r="Q3605" i="10"/>
  <c r="R3597" i="10"/>
  <c r="Q3597" i="10"/>
  <c r="R3589" i="10"/>
  <c r="Q3589" i="10"/>
  <c r="R3581" i="10"/>
  <c r="Q3581" i="10"/>
  <c r="R3573" i="10"/>
  <c r="Q3573" i="10"/>
  <c r="R3565" i="10"/>
  <c r="Q3565" i="10"/>
  <c r="R3557" i="10"/>
  <c r="Q3557" i="10"/>
  <c r="R3549" i="10"/>
  <c r="Q3549" i="10"/>
  <c r="R3541" i="10"/>
  <c r="Q3541" i="10"/>
  <c r="R3533" i="10"/>
  <c r="Q3533" i="10"/>
  <c r="R3525" i="10"/>
  <c r="Q3525" i="10"/>
  <c r="R3517" i="10"/>
  <c r="Q3517" i="10"/>
  <c r="R3509" i="10"/>
  <c r="Q3509" i="10"/>
  <c r="R3501" i="10"/>
  <c r="Q3501" i="10"/>
  <c r="R3493" i="10"/>
  <c r="Q3493" i="10"/>
  <c r="R3485" i="10"/>
  <c r="Q3485" i="10"/>
  <c r="R3477" i="10"/>
  <c r="Q3477" i="10"/>
  <c r="R3469" i="10"/>
  <c r="Q3469" i="10"/>
  <c r="R3461" i="10"/>
  <c r="Q3461" i="10"/>
  <c r="R3453" i="10"/>
  <c r="Q3453" i="10"/>
  <c r="R3445" i="10"/>
  <c r="Q3445" i="10"/>
  <c r="R3437" i="10"/>
  <c r="Q3437" i="10"/>
  <c r="R3429" i="10"/>
  <c r="Q3429" i="10"/>
  <c r="R3421" i="10"/>
  <c r="Q3421" i="10"/>
  <c r="R3413" i="10"/>
  <c r="Q3413" i="10"/>
  <c r="R3405" i="10"/>
  <c r="Q3405" i="10"/>
  <c r="R3397" i="10"/>
  <c r="Q3397" i="10"/>
  <c r="R3389" i="10"/>
  <c r="Q3389" i="10"/>
  <c r="R3381" i="10"/>
  <c r="Q3381" i="10"/>
  <c r="R3373" i="10"/>
  <c r="Q3373" i="10"/>
  <c r="R3365" i="10"/>
  <c r="Q3365" i="10"/>
  <c r="R3357" i="10"/>
  <c r="Q3357" i="10"/>
  <c r="R3349" i="10"/>
  <c r="Q3349" i="10"/>
  <c r="R3341" i="10"/>
  <c r="Q3341" i="10"/>
  <c r="R3333" i="10"/>
  <c r="Q3333" i="10"/>
  <c r="R3325" i="10"/>
  <c r="Q3325" i="10"/>
  <c r="R3317" i="10"/>
  <c r="Q3317" i="10"/>
  <c r="R3309" i="10"/>
  <c r="Q3309" i="10"/>
  <c r="R3301" i="10"/>
  <c r="Q3301" i="10"/>
  <c r="R3293" i="10"/>
  <c r="Q3293" i="10"/>
  <c r="R3285" i="10"/>
  <c r="Q3285" i="10"/>
  <c r="R3277" i="10"/>
  <c r="Q3277" i="10"/>
  <c r="R3269" i="10"/>
  <c r="Q3269" i="10"/>
  <c r="R3261" i="10"/>
  <c r="Q3261" i="10"/>
  <c r="R3253" i="10"/>
  <c r="Q3253" i="10"/>
  <c r="R3245" i="10"/>
  <c r="Q3245" i="10"/>
  <c r="R3237" i="10"/>
  <c r="Q3237" i="10"/>
  <c r="R3229" i="10"/>
  <c r="Q3229" i="10"/>
  <c r="R3221" i="10"/>
  <c r="Q3221" i="10"/>
  <c r="R3213" i="10"/>
  <c r="Q3213" i="10"/>
  <c r="R3205" i="10"/>
  <c r="Q3205" i="10"/>
  <c r="R3197" i="10"/>
  <c r="Q3197" i="10"/>
  <c r="R3189" i="10"/>
  <c r="Q3189" i="10"/>
  <c r="R3181" i="10"/>
  <c r="Q3181" i="10"/>
  <c r="R3173" i="10"/>
  <c r="Q3173" i="10"/>
  <c r="R3165" i="10"/>
  <c r="Q3165" i="10"/>
  <c r="R3157" i="10"/>
  <c r="Q3157" i="10"/>
  <c r="R3149" i="10"/>
  <c r="Q3149" i="10"/>
  <c r="R3141" i="10"/>
  <c r="Q3141" i="10"/>
  <c r="R3133" i="10"/>
  <c r="Q3133" i="10"/>
  <c r="R3125" i="10"/>
  <c r="Q3125" i="10"/>
  <c r="R3117" i="10"/>
  <c r="Q3117" i="10"/>
  <c r="R3109" i="10"/>
  <c r="Q3109" i="10"/>
  <c r="R3101" i="10"/>
  <c r="Q3101" i="10"/>
  <c r="R3093" i="10"/>
  <c r="Q3093" i="10"/>
  <c r="R3085" i="10"/>
  <c r="Q3085" i="10"/>
  <c r="R3077" i="10"/>
  <c r="Q3077" i="10"/>
  <c r="R3069" i="10"/>
  <c r="Q3069" i="10"/>
  <c r="R3061" i="10"/>
  <c r="Q3061" i="10"/>
  <c r="R3053" i="10"/>
  <c r="Q3053" i="10"/>
  <c r="R3045" i="10"/>
  <c r="Q3045" i="10"/>
  <c r="R3037" i="10"/>
  <c r="Q3037" i="10"/>
  <c r="R3029" i="10"/>
  <c r="Q3029" i="10"/>
  <c r="R3021" i="10"/>
  <c r="Q3021" i="10"/>
  <c r="R3013" i="10"/>
  <c r="Q3013" i="10"/>
  <c r="R3005" i="10"/>
  <c r="Q3005" i="10"/>
  <c r="R2997" i="10"/>
  <c r="Q2997" i="10"/>
  <c r="R2989" i="10"/>
  <c r="Q2989" i="10"/>
  <c r="R2981" i="10"/>
  <c r="Q2981" i="10"/>
  <c r="R2973" i="10"/>
  <c r="Q2973" i="10"/>
  <c r="R2965" i="10"/>
  <c r="Q2965" i="10"/>
  <c r="R2957" i="10"/>
  <c r="Q2957" i="10"/>
  <c r="R2949" i="10"/>
  <c r="Q2949" i="10"/>
  <c r="R2941" i="10"/>
  <c r="Q2941" i="10"/>
  <c r="R2933" i="10"/>
  <c r="Q2933" i="10"/>
  <c r="R2925" i="10"/>
  <c r="Q2925" i="10"/>
  <c r="R2917" i="10"/>
  <c r="Q2917" i="10"/>
  <c r="R2909" i="10"/>
  <c r="Q2909" i="10"/>
  <c r="R2901" i="10"/>
  <c r="Q2901" i="10"/>
  <c r="R2893" i="10"/>
  <c r="Q2893" i="10"/>
  <c r="R2885" i="10"/>
  <c r="Q2885" i="10"/>
  <c r="R2877" i="10"/>
  <c r="Q2877" i="10"/>
  <c r="R2869" i="10"/>
  <c r="Q2869" i="10"/>
  <c r="R2861" i="10"/>
  <c r="Q2861" i="10"/>
  <c r="R2853" i="10"/>
  <c r="Q2853" i="10"/>
  <c r="R2845" i="10"/>
  <c r="Q2845" i="10"/>
  <c r="R2837" i="10"/>
  <c r="Q2837" i="10"/>
  <c r="R2829" i="10"/>
  <c r="Q2829" i="10"/>
  <c r="R2821" i="10"/>
  <c r="Q2821" i="10"/>
  <c r="R2813" i="10"/>
  <c r="Q2813" i="10"/>
  <c r="R2805" i="10"/>
  <c r="Q2805" i="10"/>
  <c r="R2797" i="10"/>
  <c r="Q2797" i="10"/>
  <c r="R2789" i="10"/>
  <c r="Q2789" i="10"/>
  <c r="R2781" i="10"/>
  <c r="Q2781" i="10"/>
  <c r="R2773" i="10"/>
  <c r="Q2773" i="10"/>
  <c r="R2765" i="10"/>
  <c r="Q2765" i="10"/>
  <c r="R2757" i="10"/>
  <c r="Q2757" i="10"/>
  <c r="R2749" i="10"/>
  <c r="Q2749" i="10"/>
  <c r="R2741" i="10"/>
  <c r="Q2741" i="10"/>
  <c r="R2733" i="10"/>
  <c r="Q2733" i="10"/>
  <c r="R2725" i="10"/>
  <c r="Q2725" i="10"/>
  <c r="R2717" i="10"/>
  <c r="Q2717" i="10"/>
  <c r="R2709" i="10"/>
  <c r="Q2709" i="10"/>
  <c r="R2701" i="10"/>
  <c r="Q2701" i="10"/>
  <c r="R2693" i="10"/>
  <c r="Q2693" i="10"/>
  <c r="R2685" i="10"/>
  <c r="Q2685" i="10"/>
  <c r="R2677" i="10"/>
  <c r="Q2677" i="10"/>
  <c r="R2669" i="10"/>
  <c r="Q2669" i="10"/>
  <c r="R2661" i="10"/>
  <c r="Q2661" i="10"/>
  <c r="R2653" i="10"/>
  <c r="Q2653" i="10"/>
  <c r="R2645" i="10"/>
  <c r="Q2645" i="10"/>
  <c r="R2637" i="10"/>
  <c r="Q2637" i="10"/>
  <c r="R2629" i="10"/>
  <c r="Q2629" i="10"/>
  <c r="R2621" i="10"/>
  <c r="Q2621" i="10"/>
  <c r="R2613" i="10"/>
  <c r="Q2613" i="10"/>
  <c r="R2605" i="10"/>
  <c r="Q2605" i="10"/>
  <c r="R2597" i="10"/>
  <c r="Q2597" i="10"/>
  <c r="R2589" i="10"/>
  <c r="Q2589" i="10"/>
  <c r="R2581" i="10"/>
  <c r="Q2581" i="10"/>
  <c r="R2573" i="10"/>
  <c r="Q2573" i="10"/>
  <c r="R2565" i="10"/>
  <c r="Q2565" i="10"/>
  <c r="R2557" i="10"/>
  <c r="Q2557" i="10"/>
  <c r="R2549" i="10"/>
  <c r="Q2549" i="10"/>
  <c r="R2541" i="10"/>
  <c r="Q2541" i="10"/>
  <c r="R2533" i="10"/>
  <c r="Q2533" i="10"/>
  <c r="R2525" i="10"/>
  <c r="Q2525" i="10"/>
  <c r="R2517" i="10"/>
  <c r="Q2517" i="10"/>
  <c r="R2509" i="10"/>
  <c r="Q2509" i="10"/>
  <c r="R2501" i="10"/>
  <c r="Q2501" i="10"/>
  <c r="R2493" i="10"/>
  <c r="Q2493" i="10"/>
  <c r="R2485" i="10"/>
  <c r="Q2485" i="10"/>
  <c r="R2477" i="10"/>
  <c r="Q2477" i="10"/>
  <c r="R2469" i="10"/>
  <c r="Q2469" i="10"/>
  <c r="R2461" i="10"/>
  <c r="Q2461" i="10"/>
  <c r="R2453" i="10"/>
  <c r="Q2453" i="10"/>
  <c r="R2445" i="10"/>
  <c r="Q2445" i="10"/>
  <c r="R2437" i="10"/>
  <c r="Q2437" i="10"/>
  <c r="R2429" i="10"/>
  <c r="Q2429" i="10"/>
  <c r="R2421" i="10"/>
  <c r="Q2421" i="10"/>
  <c r="R2413" i="10"/>
  <c r="Q2413" i="10"/>
  <c r="R2405" i="10"/>
  <c r="Q2405" i="10"/>
  <c r="R2397" i="10"/>
  <c r="Q2397" i="10"/>
  <c r="R2389" i="10"/>
  <c r="Q2389" i="10"/>
  <c r="R2381" i="10"/>
  <c r="Q2381" i="10"/>
  <c r="R2373" i="10"/>
  <c r="Q2373" i="10"/>
  <c r="R2365" i="10"/>
  <c r="Q2365" i="10"/>
  <c r="R2357" i="10"/>
  <c r="Q2357" i="10"/>
  <c r="R2349" i="10"/>
  <c r="Q2349" i="10"/>
  <c r="R2341" i="10"/>
  <c r="Q2341" i="10"/>
  <c r="R2333" i="10"/>
  <c r="Q2333" i="10"/>
  <c r="R2325" i="10"/>
  <c r="Q2325" i="10"/>
  <c r="R2317" i="10"/>
  <c r="Q2317" i="10"/>
  <c r="R2309" i="10"/>
  <c r="Q2309" i="10"/>
  <c r="R2301" i="10"/>
  <c r="Q2301" i="10"/>
  <c r="R2293" i="10"/>
  <c r="Q2293" i="10"/>
  <c r="R2285" i="10"/>
  <c r="Q2285" i="10"/>
  <c r="R2277" i="10"/>
  <c r="Q2277" i="10"/>
  <c r="R2269" i="10"/>
  <c r="Q2269" i="10"/>
  <c r="R2261" i="10"/>
  <c r="Q2261" i="10"/>
  <c r="R2253" i="10"/>
  <c r="Q2253" i="10"/>
  <c r="R2245" i="10"/>
  <c r="Q2245" i="10"/>
  <c r="R2237" i="10"/>
  <c r="Q2237" i="10"/>
  <c r="R2229" i="10"/>
  <c r="Q2229" i="10"/>
  <c r="R2221" i="10"/>
  <c r="Q2221" i="10"/>
  <c r="R2213" i="10"/>
  <c r="Q2213" i="10"/>
  <c r="R2205" i="10"/>
  <c r="Q2205" i="10"/>
  <c r="R2197" i="10"/>
  <c r="Q2197" i="10"/>
  <c r="R2189" i="10"/>
  <c r="Q2189" i="10"/>
  <c r="R2181" i="10"/>
  <c r="Q2181" i="10"/>
  <c r="R2173" i="10"/>
  <c r="Q2173" i="10"/>
  <c r="R2165" i="10"/>
  <c r="Q2165" i="10"/>
  <c r="R2157" i="10"/>
  <c r="Q2157" i="10"/>
  <c r="R2149" i="10"/>
  <c r="Q2149" i="10"/>
  <c r="R2141" i="10"/>
  <c r="Q2141" i="10"/>
  <c r="R2133" i="10"/>
  <c r="Q2133" i="10"/>
  <c r="R2125" i="10"/>
  <c r="Q2125" i="10"/>
  <c r="R2117" i="10"/>
  <c r="Q2117" i="10"/>
  <c r="R2109" i="10"/>
  <c r="Q2109" i="10"/>
  <c r="R2101" i="10"/>
  <c r="Q2101" i="10"/>
  <c r="R2093" i="10"/>
  <c r="Q2093" i="10"/>
  <c r="R2085" i="10"/>
  <c r="Q2085" i="10"/>
  <c r="R2077" i="10"/>
  <c r="Q2077" i="10"/>
  <c r="R2069" i="10"/>
  <c r="Q2069" i="10"/>
  <c r="R2061" i="10"/>
  <c r="Q2061" i="10"/>
  <c r="R2053" i="10"/>
  <c r="Q2053" i="10"/>
  <c r="R2045" i="10"/>
  <c r="Q2045" i="10"/>
  <c r="R2037" i="10"/>
  <c r="Q2037" i="10"/>
  <c r="R2029" i="10"/>
  <c r="Q2029" i="10"/>
  <c r="R2021" i="10"/>
  <c r="Q2021" i="10"/>
  <c r="R2013" i="10"/>
  <c r="Q2013" i="10"/>
  <c r="R2005" i="10"/>
  <c r="Q2005" i="10"/>
  <c r="R1997" i="10"/>
  <c r="Q1997" i="10"/>
  <c r="R1989" i="10"/>
  <c r="Q1989" i="10"/>
  <c r="R1981" i="10"/>
  <c r="Q1981" i="10"/>
  <c r="R1973" i="10"/>
  <c r="Q1973" i="10"/>
  <c r="R1965" i="10"/>
  <c r="Q1965" i="10"/>
  <c r="R1957" i="10"/>
  <c r="Q1957" i="10"/>
  <c r="R1949" i="10"/>
  <c r="Q1949" i="10"/>
  <c r="R1941" i="10"/>
  <c r="Q1941" i="10"/>
  <c r="R1933" i="10"/>
  <c r="Q1933" i="10"/>
  <c r="R1925" i="10"/>
  <c r="Q1925" i="10"/>
  <c r="R1917" i="10"/>
  <c r="Q1917" i="10"/>
  <c r="R1909" i="10"/>
  <c r="Q1909" i="10"/>
  <c r="R1901" i="10"/>
  <c r="Q1901" i="10"/>
  <c r="R1893" i="10"/>
  <c r="Q1893" i="10"/>
  <c r="R1885" i="10"/>
  <c r="Q1885" i="10"/>
  <c r="R1877" i="10"/>
  <c r="Q1877" i="10"/>
  <c r="R1869" i="10"/>
  <c r="Q1869" i="10"/>
  <c r="R1861" i="10"/>
  <c r="Q1861" i="10"/>
  <c r="R1853" i="10"/>
  <c r="Q1853" i="10"/>
  <c r="R1845" i="10"/>
  <c r="Q1845" i="10"/>
  <c r="R1837" i="10"/>
  <c r="Q1837" i="10"/>
  <c r="R1829" i="10"/>
  <c r="Q1829" i="10"/>
  <c r="R1821" i="10"/>
  <c r="Q1821" i="10"/>
  <c r="R1813" i="10"/>
  <c r="Q1813" i="10"/>
  <c r="R1805" i="10"/>
  <c r="Q1805" i="10"/>
  <c r="R1797" i="10"/>
  <c r="Q1797" i="10"/>
  <c r="R1789" i="10"/>
  <c r="Q1789" i="10"/>
  <c r="R1781" i="10"/>
  <c r="Q1781" i="10"/>
  <c r="R1773" i="10"/>
  <c r="Q1773" i="10"/>
  <c r="R1765" i="10"/>
  <c r="Q1765" i="10"/>
  <c r="R1757" i="10"/>
  <c r="Q1757" i="10"/>
  <c r="R1749" i="10"/>
  <c r="Q1749" i="10"/>
  <c r="R1741" i="10"/>
  <c r="Q1741" i="10"/>
  <c r="R1733" i="10"/>
  <c r="Q1733" i="10"/>
  <c r="R1725" i="10"/>
  <c r="Q1725" i="10"/>
  <c r="R1717" i="10"/>
  <c r="Q1717" i="10"/>
  <c r="R1709" i="10"/>
  <c r="Q1709" i="10"/>
  <c r="R1701" i="10"/>
  <c r="Q1701" i="10"/>
  <c r="R1693" i="10"/>
  <c r="Q1693" i="10"/>
  <c r="R1685" i="10"/>
  <c r="Q1685" i="10"/>
  <c r="R1677" i="10"/>
  <c r="Q1677" i="10"/>
  <c r="R1669" i="10"/>
  <c r="Q1669" i="10"/>
  <c r="R1661" i="10"/>
  <c r="Q1661" i="10"/>
  <c r="R1653" i="10"/>
  <c r="Q1653" i="10"/>
  <c r="R1645" i="10"/>
  <c r="Q1645" i="10"/>
  <c r="R1637" i="10"/>
  <c r="Q1637" i="10"/>
  <c r="R1629" i="10"/>
  <c r="Q1629" i="10"/>
  <c r="R1621" i="10"/>
  <c r="Q1621" i="10"/>
  <c r="R1613" i="10"/>
  <c r="Q1613" i="10"/>
  <c r="R1605" i="10"/>
  <c r="Q1605" i="10"/>
  <c r="R1597" i="10"/>
  <c r="Q1597" i="10"/>
  <c r="R1589" i="10"/>
  <c r="Q1589" i="10"/>
  <c r="R1581" i="10"/>
  <c r="Q1581" i="10"/>
  <c r="R1573" i="10"/>
  <c r="Q1573" i="10"/>
  <c r="R1565" i="10"/>
  <c r="Q1565" i="10"/>
  <c r="R1557" i="10"/>
  <c r="Q1557" i="10"/>
  <c r="R1549" i="10"/>
  <c r="Q1549" i="10"/>
  <c r="R1541" i="10"/>
  <c r="Q1541" i="10"/>
  <c r="R1533" i="10"/>
  <c r="Q1533" i="10"/>
  <c r="R1525" i="10"/>
  <c r="Q1525" i="10"/>
  <c r="R1517" i="10"/>
  <c r="Q1517" i="10"/>
  <c r="R1509" i="10"/>
  <c r="Q1509" i="10"/>
  <c r="R1501" i="10"/>
  <c r="Q1501" i="10"/>
  <c r="R1493" i="10"/>
  <c r="Q1493" i="10"/>
  <c r="R1485" i="10"/>
  <c r="Q1485" i="10"/>
  <c r="R1477" i="10"/>
  <c r="Q1477" i="10"/>
  <c r="R1469" i="10"/>
  <c r="Q1469" i="10"/>
  <c r="R1461" i="10"/>
  <c r="Q1461" i="10"/>
  <c r="R1453" i="10"/>
  <c r="Q1453" i="10"/>
  <c r="R1445" i="10"/>
  <c r="Q1445" i="10"/>
  <c r="R1437" i="10"/>
  <c r="Q1437" i="10"/>
  <c r="R1429" i="10"/>
  <c r="Q1429" i="10"/>
  <c r="R1421" i="10"/>
  <c r="Q1421" i="10"/>
  <c r="R1413" i="10"/>
  <c r="Q1413" i="10"/>
  <c r="R1405" i="10"/>
  <c r="Q1405" i="10"/>
  <c r="R1397" i="10"/>
  <c r="Q1397" i="10"/>
  <c r="R1389" i="10"/>
  <c r="Q1389" i="10"/>
  <c r="R1381" i="10"/>
  <c r="Q1381" i="10"/>
  <c r="R1373" i="10"/>
  <c r="Q1373" i="10"/>
  <c r="R1365" i="10"/>
  <c r="Q1365" i="10"/>
  <c r="R1357" i="10"/>
  <c r="Q1357" i="10"/>
  <c r="R1349" i="10"/>
  <c r="Q1349" i="10"/>
  <c r="R1341" i="10"/>
  <c r="Q1341" i="10"/>
  <c r="R1333" i="10"/>
  <c r="Q1333" i="10"/>
  <c r="R1325" i="10"/>
  <c r="Q1325" i="10"/>
  <c r="R1317" i="10"/>
  <c r="Q1317" i="10"/>
  <c r="R1309" i="10"/>
  <c r="Q1309" i="10"/>
  <c r="R1301" i="10"/>
  <c r="Q1301" i="10"/>
  <c r="R1293" i="10"/>
  <c r="Q1293" i="10"/>
  <c r="R1285" i="10"/>
  <c r="Q1285" i="10"/>
  <c r="R1277" i="10"/>
  <c r="Q1277" i="10"/>
  <c r="R1269" i="10"/>
  <c r="Q1269" i="10"/>
  <c r="R1261" i="10"/>
  <c r="Q1261" i="10"/>
  <c r="R1253" i="10"/>
  <c r="Q1253" i="10"/>
  <c r="R1245" i="10"/>
  <c r="Q1245" i="10"/>
  <c r="R1237" i="10"/>
  <c r="Q1237" i="10"/>
  <c r="R1229" i="10"/>
  <c r="Q1229" i="10"/>
  <c r="R1221" i="10"/>
  <c r="Q1221" i="10"/>
  <c r="R1213" i="10"/>
  <c r="Q1213" i="10"/>
  <c r="R1205" i="10"/>
  <c r="Q1205" i="10"/>
  <c r="R1197" i="10"/>
  <c r="Q1197" i="10"/>
  <c r="R1189" i="10"/>
  <c r="Q1189" i="10"/>
  <c r="R1181" i="10"/>
  <c r="Q1181" i="10"/>
  <c r="R1173" i="10"/>
  <c r="Q1173" i="10"/>
  <c r="R1165" i="10"/>
  <c r="Q1165" i="10"/>
  <c r="R1157" i="10"/>
  <c r="Q1157" i="10"/>
  <c r="R1149" i="10"/>
  <c r="Q1149" i="10"/>
  <c r="R1141" i="10"/>
  <c r="Q1141" i="10"/>
  <c r="R1133" i="10"/>
  <c r="Q1133" i="10"/>
  <c r="R1125" i="10"/>
  <c r="Q1125" i="10"/>
  <c r="R1117" i="10"/>
  <c r="Q1117" i="10"/>
  <c r="R1109" i="10"/>
  <c r="Q1109" i="10"/>
  <c r="R1101" i="10"/>
  <c r="Q1101" i="10"/>
  <c r="R1093" i="10"/>
  <c r="Q1093" i="10"/>
  <c r="R1085" i="10"/>
  <c r="Q1085" i="10"/>
  <c r="R1077" i="10"/>
  <c r="Q1077" i="10"/>
  <c r="R1069" i="10"/>
  <c r="Q1069" i="10"/>
  <c r="R1061" i="10"/>
  <c r="Q1061" i="10"/>
  <c r="R1053" i="10"/>
  <c r="Q1053" i="10"/>
  <c r="R1045" i="10"/>
  <c r="Q1045" i="10"/>
  <c r="R1037" i="10"/>
  <c r="Q1037" i="10"/>
  <c r="R1029" i="10"/>
  <c r="Q1029" i="10"/>
  <c r="R1021" i="10"/>
  <c r="Q1021" i="10"/>
  <c r="R1013" i="10"/>
  <c r="Q1013" i="10"/>
  <c r="R1005" i="10"/>
  <c r="Q1005" i="10"/>
  <c r="R997" i="10"/>
  <c r="Q997" i="10"/>
  <c r="R989" i="10"/>
  <c r="Q989" i="10"/>
  <c r="R981" i="10"/>
  <c r="Q981" i="10"/>
  <c r="R973" i="10"/>
  <c r="Q973" i="10"/>
  <c r="R965" i="10"/>
  <c r="Q965" i="10"/>
  <c r="R2" i="10"/>
  <c r="Q2" i="10"/>
  <c r="R4316" i="10"/>
  <c r="Q4316" i="10"/>
  <c r="R4308" i="10"/>
  <c r="Q4308" i="10"/>
  <c r="R4300" i="10"/>
  <c r="Q4300" i="10"/>
  <c r="R4292" i="10"/>
  <c r="Q4292" i="10"/>
  <c r="R4284" i="10"/>
  <c r="Q4284" i="10"/>
  <c r="R4276" i="10"/>
  <c r="Q4276" i="10"/>
  <c r="R4268" i="10"/>
  <c r="Q4268" i="10"/>
  <c r="R4260" i="10"/>
  <c r="Q4260" i="10"/>
  <c r="R4252" i="10"/>
  <c r="Q4252" i="10"/>
  <c r="R4244" i="10"/>
  <c r="Q4244" i="10"/>
  <c r="R4236" i="10"/>
  <c r="Q4236" i="10"/>
  <c r="R4228" i="10"/>
  <c r="Q4228" i="10"/>
  <c r="R4220" i="10"/>
  <c r="Q4220" i="10"/>
  <c r="R4212" i="10"/>
  <c r="Q4212" i="10"/>
  <c r="R4204" i="10"/>
  <c r="Q4204" i="10"/>
  <c r="R4196" i="10"/>
  <c r="Q4196" i="10"/>
  <c r="R4188" i="10"/>
  <c r="Q4188" i="10"/>
  <c r="R4180" i="10"/>
  <c r="Q4180" i="10"/>
  <c r="R4172" i="10"/>
  <c r="Q4172" i="10"/>
  <c r="R4164" i="10"/>
  <c r="Q4164" i="10"/>
  <c r="R4156" i="10"/>
  <c r="Q4156" i="10"/>
  <c r="R4148" i="10"/>
  <c r="Q4148" i="10"/>
  <c r="R4140" i="10"/>
  <c r="Q4140" i="10"/>
  <c r="R4132" i="10"/>
  <c r="Q4132" i="10"/>
  <c r="R4124" i="10"/>
  <c r="Q4124" i="10"/>
  <c r="R4116" i="10"/>
  <c r="Q4116" i="10"/>
  <c r="R4108" i="10"/>
  <c r="Q4108" i="10"/>
  <c r="R4100" i="10"/>
  <c r="Q4100" i="10"/>
  <c r="R4092" i="10"/>
  <c r="Q4092" i="10"/>
  <c r="R4084" i="10"/>
  <c r="Q4084" i="10"/>
  <c r="R4076" i="10"/>
  <c r="Q4076" i="10"/>
  <c r="R4068" i="10"/>
  <c r="Q4068" i="10"/>
  <c r="R4060" i="10"/>
  <c r="Q4060" i="10"/>
  <c r="R4052" i="10"/>
  <c r="Q4052" i="10"/>
  <c r="R4044" i="10"/>
  <c r="Q4044" i="10"/>
  <c r="R4036" i="10"/>
  <c r="Q4036" i="10"/>
  <c r="R4028" i="10"/>
  <c r="Q4028" i="10"/>
  <c r="R4020" i="10"/>
  <c r="Q4020" i="10"/>
  <c r="R4012" i="10"/>
  <c r="Q4012" i="10"/>
  <c r="R4004" i="10"/>
  <c r="Q4004" i="10"/>
  <c r="R3996" i="10"/>
  <c r="Q3996" i="10"/>
  <c r="R3988" i="10"/>
  <c r="Q3988" i="10"/>
  <c r="R3980" i="10"/>
  <c r="Q3980" i="10"/>
  <c r="R3972" i="10"/>
  <c r="Q3972" i="10"/>
  <c r="R3964" i="10"/>
  <c r="Q3964" i="10"/>
  <c r="R3956" i="10"/>
  <c r="Q3956" i="10"/>
  <c r="R3948" i="10"/>
  <c r="Q3948" i="10"/>
  <c r="R3940" i="10"/>
  <c r="Q3940" i="10"/>
  <c r="R3932" i="10"/>
  <c r="Q3932" i="10"/>
  <c r="R3924" i="10"/>
  <c r="Q3924" i="10"/>
  <c r="R3916" i="10"/>
  <c r="Q3916" i="10"/>
  <c r="R3908" i="10"/>
  <c r="Q3908" i="10"/>
  <c r="R3900" i="10"/>
  <c r="Q3900" i="10"/>
  <c r="R3892" i="10"/>
  <c r="Q3892" i="10"/>
  <c r="R3884" i="10"/>
  <c r="Q3884" i="10"/>
  <c r="R3876" i="10"/>
  <c r="Q3876" i="10"/>
  <c r="R3868" i="10"/>
  <c r="Q3868" i="10"/>
  <c r="R3860" i="10"/>
  <c r="Q3860" i="10"/>
  <c r="R3852" i="10"/>
  <c r="Q3852" i="10"/>
  <c r="R3844" i="10"/>
  <c r="Q3844" i="10"/>
  <c r="R3836" i="10"/>
  <c r="Q3836" i="10"/>
  <c r="R3828" i="10"/>
  <c r="Q3828" i="10"/>
  <c r="R3820" i="10"/>
  <c r="Q3820" i="10"/>
  <c r="R3812" i="10"/>
  <c r="Q3812" i="10"/>
  <c r="R3804" i="10"/>
  <c r="Q3804" i="10"/>
  <c r="R3796" i="10"/>
  <c r="Q3796" i="10"/>
  <c r="R3788" i="10"/>
  <c r="Q3788" i="10"/>
  <c r="R3780" i="10"/>
  <c r="Q3780" i="10"/>
  <c r="R3772" i="10"/>
  <c r="Q3772" i="10"/>
  <c r="R3764" i="10"/>
  <c r="Q3764" i="10"/>
  <c r="R3756" i="10"/>
  <c r="Q3756" i="10"/>
  <c r="R3748" i="10"/>
  <c r="Q3748" i="10"/>
  <c r="R3740" i="10"/>
  <c r="Q3740" i="10"/>
  <c r="R3732" i="10"/>
  <c r="Q3732" i="10"/>
  <c r="R3724" i="10"/>
  <c r="Q3724" i="10"/>
  <c r="R3716" i="10"/>
  <c r="Q3716" i="10"/>
  <c r="R3708" i="10"/>
  <c r="Q3708" i="10"/>
  <c r="R3700" i="10"/>
  <c r="Q3700" i="10"/>
  <c r="R3692" i="10"/>
  <c r="Q3692" i="10"/>
  <c r="R3684" i="10"/>
  <c r="Q3684" i="10"/>
  <c r="R3676" i="10"/>
  <c r="Q3676" i="10"/>
  <c r="R3668" i="10"/>
  <c r="Q3668" i="10"/>
  <c r="R3660" i="10"/>
  <c r="Q3660" i="10"/>
  <c r="R3652" i="10"/>
  <c r="Q3652" i="10"/>
  <c r="R3644" i="10"/>
  <c r="Q3644" i="10"/>
  <c r="R3636" i="10"/>
  <c r="Q3636" i="10"/>
  <c r="R3628" i="10"/>
  <c r="Q3628" i="10"/>
  <c r="R3620" i="10"/>
  <c r="Q3620" i="10"/>
  <c r="R3612" i="10"/>
  <c r="Q3612" i="10"/>
  <c r="R3604" i="10"/>
  <c r="Q3604" i="10"/>
  <c r="R3596" i="10"/>
  <c r="Q3596" i="10"/>
  <c r="R3588" i="10"/>
  <c r="Q3588" i="10"/>
  <c r="R3580" i="10"/>
  <c r="Q3580" i="10"/>
  <c r="R3572" i="10"/>
  <c r="Q3572" i="10"/>
  <c r="R3564" i="10"/>
  <c r="Q3564" i="10"/>
  <c r="R3556" i="10"/>
  <c r="Q3556" i="10"/>
  <c r="R3548" i="10"/>
  <c r="Q3548" i="10"/>
  <c r="R3540" i="10"/>
  <c r="Q3540" i="10"/>
  <c r="R3532" i="10"/>
  <c r="Q3532" i="10"/>
  <c r="R3524" i="10"/>
  <c r="Q3524" i="10"/>
  <c r="R3516" i="10"/>
  <c r="Q3516" i="10"/>
  <c r="R3508" i="10"/>
  <c r="Q3508" i="10"/>
  <c r="R3500" i="10"/>
  <c r="Q3500" i="10"/>
  <c r="R3492" i="10"/>
  <c r="Q3492" i="10"/>
  <c r="R3484" i="10"/>
  <c r="Q3484" i="10"/>
  <c r="R3476" i="10"/>
  <c r="Q3476" i="10"/>
  <c r="R3468" i="10"/>
  <c r="Q3468" i="10"/>
  <c r="R3460" i="10"/>
  <c r="Q3460" i="10"/>
  <c r="R3452" i="10"/>
  <c r="Q3452" i="10"/>
  <c r="R3444" i="10"/>
  <c r="Q3444" i="10"/>
  <c r="R3436" i="10"/>
  <c r="Q3436" i="10"/>
  <c r="R3428" i="10"/>
  <c r="Q3428" i="10"/>
  <c r="R3420" i="10"/>
  <c r="Q3420" i="10"/>
  <c r="R3412" i="10"/>
  <c r="Q3412" i="10"/>
  <c r="R3404" i="10"/>
  <c r="Q3404" i="10"/>
  <c r="R3396" i="10"/>
  <c r="Q3396" i="10"/>
  <c r="R3388" i="10"/>
  <c r="Q3388" i="10"/>
  <c r="R3380" i="10"/>
  <c r="Q3380" i="10"/>
  <c r="R3372" i="10"/>
  <c r="Q3372" i="10"/>
  <c r="R3364" i="10"/>
  <c r="Q3364" i="10"/>
  <c r="R3356" i="10"/>
  <c r="Q3356" i="10"/>
  <c r="R3348" i="10"/>
  <c r="Q3348" i="10"/>
  <c r="R3340" i="10"/>
  <c r="Q3340" i="10"/>
  <c r="R3332" i="10"/>
  <c r="Q3332" i="10"/>
  <c r="R3324" i="10"/>
  <c r="Q3324" i="10"/>
  <c r="R3316" i="10"/>
  <c r="Q3316" i="10"/>
  <c r="R3308" i="10"/>
  <c r="Q3308" i="10"/>
  <c r="R3300" i="10"/>
  <c r="Q3300" i="10"/>
  <c r="R3292" i="10"/>
  <c r="Q3292" i="10"/>
  <c r="R3284" i="10"/>
  <c r="Q3284" i="10"/>
  <c r="R3276" i="10"/>
  <c r="Q3276" i="10"/>
  <c r="R3268" i="10"/>
  <c r="Q3268" i="10"/>
  <c r="R3260" i="10"/>
  <c r="Q3260" i="10"/>
  <c r="R3252" i="10"/>
  <c r="Q3252" i="10"/>
  <c r="R3244" i="10"/>
  <c r="Q3244" i="10"/>
  <c r="R3236" i="10"/>
  <c r="Q3236" i="10"/>
  <c r="R3228" i="10"/>
  <c r="Q3228" i="10"/>
  <c r="R3220" i="10"/>
  <c r="Q3220" i="10"/>
  <c r="R3212" i="10"/>
  <c r="Q3212" i="10"/>
  <c r="R3204" i="10"/>
  <c r="Q3204" i="10"/>
  <c r="R3196" i="10"/>
  <c r="Q3196" i="10"/>
  <c r="R3188" i="10"/>
  <c r="Q3188" i="10"/>
  <c r="R3180" i="10"/>
  <c r="Q3180" i="10"/>
  <c r="R3172" i="10"/>
  <c r="Q3172" i="10"/>
  <c r="R3164" i="10"/>
  <c r="Q3164" i="10"/>
  <c r="R3156" i="10"/>
  <c r="Q3156" i="10"/>
  <c r="R3148" i="10"/>
  <c r="Q3148" i="10"/>
  <c r="R3140" i="10"/>
  <c r="Q3140" i="10"/>
  <c r="R3132" i="10"/>
  <c r="Q3132" i="10"/>
  <c r="R3124" i="10"/>
  <c r="Q3124" i="10"/>
  <c r="R3116" i="10"/>
  <c r="Q3116" i="10"/>
  <c r="R3108" i="10"/>
  <c r="Q3108" i="10"/>
  <c r="R3100" i="10"/>
  <c r="Q3100" i="10"/>
  <c r="R3092" i="10"/>
  <c r="Q3092" i="10"/>
  <c r="R3084" i="10"/>
  <c r="Q3084" i="10"/>
  <c r="R3076" i="10"/>
  <c r="Q3076" i="10"/>
  <c r="R3068" i="10"/>
  <c r="Q3068" i="10"/>
  <c r="R3060" i="10"/>
  <c r="Q3060" i="10"/>
  <c r="R3052" i="10"/>
  <c r="Q3052" i="10"/>
  <c r="R3044" i="10"/>
  <c r="Q3044" i="10"/>
  <c r="R3036" i="10"/>
  <c r="Q3036" i="10"/>
  <c r="R3028" i="10"/>
  <c r="Q3028" i="10"/>
  <c r="R3020" i="10"/>
  <c r="Q3020" i="10"/>
  <c r="R3012" i="10"/>
  <c r="Q3012" i="10"/>
  <c r="R3004" i="10"/>
  <c r="Q3004" i="10"/>
  <c r="R2996" i="10"/>
  <c r="Q2996" i="10"/>
  <c r="R2988" i="10"/>
  <c r="Q2988" i="10"/>
  <c r="R2980" i="10"/>
  <c r="Q2980" i="10"/>
  <c r="R2972" i="10"/>
  <c r="Q2972" i="10"/>
  <c r="R2964" i="10"/>
  <c r="Q2964" i="10"/>
  <c r="R2956" i="10"/>
  <c r="Q2956" i="10"/>
  <c r="R2948" i="10"/>
  <c r="Q2948" i="10"/>
  <c r="R2940" i="10"/>
  <c r="Q2940" i="10"/>
  <c r="R2932" i="10"/>
  <c r="Q2932" i="10"/>
  <c r="R2924" i="10"/>
  <c r="Q2924" i="10"/>
  <c r="R2916" i="10"/>
  <c r="Q2916" i="10"/>
  <c r="R2908" i="10"/>
  <c r="Q2908" i="10"/>
  <c r="R2900" i="10"/>
  <c r="Q2900" i="10"/>
  <c r="R2892" i="10"/>
  <c r="Q2892" i="10"/>
  <c r="R2884" i="10"/>
  <c r="Q2884" i="10"/>
  <c r="R2876" i="10"/>
  <c r="Q2876" i="10"/>
  <c r="R2868" i="10"/>
  <c r="Q2868" i="10"/>
  <c r="R2860" i="10"/>
  <c r="Q2860" i="10"/>
  <c r="R2852" i="10"/>
  <c r="Q2852" i="10"/>
  <c r="R2844" i="10"/>
  <c r="Q2844" i="10"/>
  <c r="R2836" i="10"/>
  <c r="Q2836" i="10"/>
  <c r="R2828" i="10"/>
  <c r="Q2828" i="10"/>
  <c r="R2820" i="10"/>
  <c r="Q2820" i="10"/>
  <c r="R2812" i="10"/>
  <c r="Q2812" i="10"/>
  <c r="R2804" i="10"/>
  <c r="Q2804" i="10"/>
  <c r="R2796" i="10"/>
  <c r="Q2796" i="10"/>
  <c r="R2788" i="10"/>
  <c r="Q2788" i="10"/>
  <c r="R2780" i="10"/>
  <c r="Q2780" i="10"/>
  <c r="R2772" i="10"/>
  <c r="Q2772" i="10"/>
  <c r="R2764" i="10"/>
  <c r="Q2764" i="10"/>
  <c r="R2756" i="10"/>
  <c r="Q2756" i="10"/>
  <c r="R2748" i="10"/>
  <c r="Q2748" i="10"/>
  <c r="R2740" i="10"/>
  <c r="Q2740" i="10"/>
  <c r="R2732" i="10"/>
  <c r="Q2732" i="10"/>
  <c r="R2724" i="10"/>
  <c r="Q2724" i="10"/>
  <c r="R2716" i="10"/>
  <c r="Q2716" i="10"/>
  <c r="R2708" i="10"/>
  <c r="Q2708" i="10"/>
  <c r="R2700" i="10"/>
  <c r="Q2700" i="10"/>
  <c r="R2692" i="10"/>
  <c r="Q2692" i="10"/>
  <c r="R2684" i="10"/>
  <c r="Q2684" i="10"/>
  <c r="R2676" i="10"/>
  <c r="Q2676" i="10"/>
  <c r="R2668" i="10"/>
  <c r="Q2668" i="10"/>
  <c r="R2660" i="10"/>
  <c r="Q2660" i="10"/>
  <c r="R2652" i="10"/>
  <c r="Q2652" i="10"/>
  <c r="R2644" i="10"/>
  <c r="Q2644" i="10"/>
  <c r="R2636" i="10"/>
  <c r="Q2636" i="10"/>
  <c r="R2628" i="10"/>
  <c r="Q2628" i="10"/>
  <c r="R2620" i="10"/>
  <c r="Q2620" i="10"/>
  <c r="R2612" i="10"/>
  <c r="Q2612" i="10"/>
  <c r="R2604" i="10"/>
  <c r="Q2604" i="10"/>
  <c r="R2596" i="10"/>
  <c r="Q2596" i="10"/>
  <c r="R2588" i="10"/>
  <c r="Q2588" i="10"/>
  <c r="R2580" i="10"/>
  <c r="Q2580" i="10"/>
  <c r="R2572" i="10"/>
  <c r="Q2572" i="10"/>
  <c r="R2564" i="10"/>
  <c r="Q2564" i="10"/>
  <c r="R2556" i="10"/>
  <c r="Q2556" i="10"/>
  <c r="R2548" i="10"/>
  <c r="Q2548" i="10"/>
  <c r="R2540" i="10"/>
  <c r="Q2540" i="10"/>
  <c r="R2532" i="10"/>
  <c r="Q2532" i="10"/>
  <c r="R2524" i="10"/>
  <c r="Q2524" i="10"/>
  <c r="R2516" i="10"/>
  <c r="Q2516" i="10"/>
  <c r="R2508" i="10"/>
  <c r="Q2508" i="10"/>
  <c r="R2500" i="10"/>
  <c r="Q2500" i="10"/>
  <c r="R2492" i="10"/>
  <c r="Q2492" i="10"/>
  <c r="R2484" i="10"/>
  <c r="Q2484" i="10"/>
  <c r="R2476" i="10"/>
  <c r="Q2476" i="10"/>
  <c r="R2468" i="10"/>
  <c r="Q2468" i="10"/>
  <c r="R2460" i="10"/>
  <c r="Q2460" i="10"/>
  <c r="R2452" i="10"/>
  <c r="Q2452" i="10"/>
  <c r="R2444" i="10"/>
  <c r="Q2444" i="10"/>
  <c r="R2436" i="10"/>
  <c r="Q2436" i="10"/>
  <c r="R2428" i="10"/>
  <c r="Q2428" i="10"/>
  <c r="R2420" i="10"/>
  <c r="Q2420" i="10"/>
  <c r="R2412" i="10"/>
  <c r="Q2412" i="10"/>
  <c r="R2404" i="10"/>
  <c r="Q2404" i="10"/>
  <c r="R2396" i="10"/>
  <c r="Q2396" i="10"/>
  <c r="R2388" i="10"/>
  <c r="Q2388" i="10"/>
  <c r="R2380" i="10"/>
  <c r="Q2380" i="10"/>
  <c r="R2372" i="10"/>
  <c r="Q2372" i="10"/>
  <c r="R2364" i="10"/>
  <c r="Q2364" i="10"/>
  <c r="R2356" i="10"/>
  <c r="Q2356" i="10"/>
  <c r="R2348" i="10"/>
  <c r="Q2348" i="10"/>
  <c r="R2340" i="10"/>
  <c r="Q2340" i="10"/>
  <c r="R2332" i="10"/>
  <c r="Q2332" i="10"/>
  <c r="R2324" i="10"/>
  <c r="Q2324" i="10"/>
  <c r="R2316" i="10"/>
  <c r="Q2316" i="10"/>
  <c r="R2308" i="10"/>
  <c r="Q2308" i="10"/>
  <c r="R2300" i="10"/>
  <c r="Q2300" i="10"/>
  <c r="R2292" i="10"/>
  <c r="Q2292" i="10"/>
  <c r="R2284" i="10"/>
  <c r="Q2284" i="10"/>
  <c r="R2276" i="10"/>
  <c r="Q2276" i="10"/>
  <c r="R2268" i="10"/>
  <c r="Q2268" i="10"/>
  <c r="R2260" i="10"/>
  <c r="Q2260" i="10"/>
  <c r="R2252" i="10"/>
  <c r="Q2252" i="10"/>
  <c r="R2244" i="10"/>
  <c r="Q2244" i="10"/>
  <c r="R4323" i="10"/>
  <c r="Q4323" i="10"/>
  <c r="R4315" i="10"/>
  <c r="Q4315" i="10"/>
  <c r="R4307" i="10"/>
  <c r="Q4307" i="10"/>
  <c r="R4299" i="10"/>
  <c r="Q4299" i="10"/>
  <c r="R4291" i="10"/>
  <c r="Q4291" i="10"/>
  <c r="R4283" i="10"/>
  <c r="Q4283" i="10"/>
  <c r="R4275" i="10"/>
  <c r="Q4275" i="10"/>
  <c r="R4267" i="10"/>
  <c r="Q4267" i="10"/>
  <c r="R4259" i="10"/>
  <c r="Q4259" i="10"/>
  <c r="R4251" i="10"/>
  <c r="Q4251" i="10"/>
  <c r="R4243" i="10"/>
  <c r="Q4243" i="10"/>
  <c r="R4235" i="10"/>
  <c r="Q4235" i="10"/>
  <c r="R4227" i="10"/>
  <c r="Q4227" i="10"/>
  <c r="R4219" i="10"/>
  <c r="Q4219" i="10"/>
  <c r="R4211" i="10"/>
  <c r="Q4211" i="10"/>
  <c r="R4203" i="10"/>
  <c r="Q4203" i="10"/>
  <c r="R4195" i="10"/>
  <c r="Q4195" i="10"/>
  <c r="R4187" i="10"/>
  <c r="Q4187" i="10"/>
  <c r="R4179" i="10"/>
  <c r="Q4179" i="10"/>
  <c r="R4171" i="10"/>
  <c r="Q4171" i="10"/>
  <c r="R4163" i="10"/>
  <c r="Q4163" i="10"/>
  <c r="R4155" i="10"/>
  <c r="Q4155" i="10"/>
  <c r="R4147" i="10"/>
  <c r="Q4147" i="10"/>
  <c r="R4139" i="10"/>
  <c r="Q4139" i="10"/>
  <c r="R4131" i="10"/>
  <c r="Q4131" i="10"/>
  <c r="R4123" i="10"/>
  <c r="Q4123" i="10"/>
  <c r="R4115" i="10"/>
  <c r="Q4115" i="10"/>
  <c r="R4107" i="10"/>
  <c r="Q4107" i="10"/>
  <c r="R4099" i="10"/>
  <c r="Q4099" i="10"/>
  <c r="R4091" i="10"/>
  <c r="Q4091" i="10"/>
  <c r="R4083" i="10"/>
  <c r="Q4083" i="10"/>
  <c r="R4075" i="10"/>
  <c r="Q4075" i="10"/>
  <c r="R4067" i="10"/>
  <c r="Q4067" i="10"/>
  <c r="R4059" i="10"/>
  <c r="Q4059" i="10"/>
  <c r="R4051" i="10"/>
  <c r="Q4051" i="10"/>
  <c r="R4043" i="10"/>
  <c r="Q4043" i="10"/>
  <c r="R4035" i="10"/>
  <c r="Q4035" i="10"/>
  <c r="R4027" i="10"/>
  <c r="Q4027" i="10"/>
  <c r="R4019" i="10"/>
  <c r="Q4019" i="10"/>
  <c r="R4011" i="10"/>
  <c r="Q4011" i="10"/>
  <c r="R4003" i="10"/>
  <c r="Q4003" i="10"/>
  <c r="R3995" i="10"/>
  <c r="Q3995" i="10"/>
  <c r="R3987" i="10"/>
  <c r="Q3987" i="10"/>
  <c r="R3979" i="10"/>
  <c r="Q3979" i="10"/>
  <c r="R3971" i="10"/>
  <c r="Q3971" i="10"/>
  <c r="R3963" i="10"/>
  <c r="Q3963" i="10"/>
  <c r="R3955" i="10"/>
  <c r="Q3955" i="10"/>
  <c r="R3947" i="10"/>
  <c r="Q3947" i="10"/>
  <c r="R3939" i="10"/>
  <c r="Q3939" i="10"/>
  <c r="R3931" i="10"/>
  <c r="Q3931" i="10"/>
  <c r="R3923" i="10"/>
  <c r="Q3923" i="10"/>
  <c r="R3915" i="10"/>
  <c r="Q3915" i="10"/>
  <c r="R3907" i="10"/>
  <c r="Q3907" i="10"/>
  <c r="R3899" i="10"/>
  <c r="Q3899" i="10"/>
  <c r="R3891" i="10"/>
  <c r="Q3891" i="10"/>
  <c r="R3883" i="10"/>
  <c r="Q3883" i="10"/>
  <c r="R3875" i="10"/>
  <c r="Q3875" i="10"/>
  <c r="R3867" i="10"/>
  <c r="Q3867" i="10"/>
  <c r="R3859" i="10"/>
  <c r="Q3859" i="10"/>
  <c r="R3851" i="10"/>
  <c r="Q3851" i="10"/>
  <c r="R3843" i="10"/>
  <c r="Q3843" i="10"/>
  <c r="R3835" i="10"/>
  <c r="Q3835" i="10"/>
  <c r="R3827" i="10"/>
  <c r="Q3827" i="10"/>
  <c r="R3819" i="10"/>
  <c r="Q3819" i="10"/>
  <c r="R3811" i="10"/>
  <c r="Q3811" i="10"/>
  <c r="R3803" i="10"/>
  <c r="Q3803" i="10"/>
  <c r="R3795" i="10"/>
  <c r="Q3795" i="10"/>
  <c r="R3787" i="10"/>
  <c r="Q3787" i="10"/>
  <c r="R3779" i="10"/>
  <c r="Q3779" i="10"/>
  <c r="R3771" i="10"/>
  <c r="Q3771" i="10"/>
  <c r="R3763" i="10"/>
  <c r="Q3763" i="10"/>
  <c r="R3755" i="10"/>
  <c r="Q3755" i="10"/>
  <c r="R3747" i="10"/>
  <c r="Q3747" i="10"/>
  <c r="R3739" i="10"/>
  <c r="Q3739" i="10"/>
  <c r="R3731" i="10"/>
  <c r="Q3731" i="10"/>
  <c r="R3723" i="10"/>
  <c r="Q3723" i="10"/>
  <c r="R3715" i="10"/>
  <c r="Q3715" i="10"/>
  <c r="R3707" i="10"/>
  <c r="Q3707" i="10"/>
  <c r="R3699" i="10"/>
  <c r="Q3699" i="10"/>
  <c r="R3691" i="10"/>
  <c r="Q3691" i="10"/>
  <c r="R3683" i="10"/>
  <c r="Q3683" i="10"/>
  <c r="R3675" i="10"/>
  <c r="Q3675" i="10"/>
  <c r="R3667" i="10"/>
  <c r="Q3667" i="10"/>
  <c r="R3659" i="10"/>
  <c r="Q3659" i="10"/>
  <c r="R3651" i="10"/>
  <c r="Q3651" i="10"/>
  <c r="R3643" i="10"/>
  <c r="Q3643" i="10"/>
  <c r="R3635" i="10"/>
  <c r="Q3635" i="10"/>
  <c r="R3627" i="10"/>
  <c r="Q3627" i="10"/>
  <c r="R3619" i="10"/>
  <c r="Q3619" i="10"/>
  <c r="R3611" i="10"/>
  <c r="Q3611" i="10"/>
  <c r="R3603" i="10"/>
  <c r="Q3603" i="10"/>
  <c r="R3595" i="10"/>
  <c r="Q3595" i="10"/>
  <c r="R3587" i="10"/>
  <c r="Q3587" i="10"/>
  <c r="R3579" i="10"/>
  <c r="Q3579" i="10"/>
  <c r="R3571" i="10"/>
  <c r="Q3571" i="10"/>
  <c r="R3563" i="10"/>
  <c r="Q3563" i="10"/>
  <c r="R3555" i="10"/>
  <c r="Q3555" i="10"/>
  <c r="R3547" i="10"/>
  <c r="Q3547" i="10"/>
  <c r="R3539" i="10"/>
  <c r="Q3539" i="10"/>
  <c r="R3531" i="10"/>
  <c r="Q3531" i="10"/>
  <c r="R3523" i="10"/>
  <c r="Q3523" i="10"/>
  <c r="R3515" i="10"/>
  <c r="Q3515" i="10"/>
  <c r="R3507" i="10"/>
  <c r="Q3507" i="10"/>
  <c r="R3499" i="10"/>
  <c r="Q3499" i="10"/>
  <c r="R3491" i="10"/>
  <c r="Q3491" i="10"/>
  <c r="R3483" i="10"/>
  <c r="Q3483" i="10"/>
  <c r="R3475" i="10"/>
  <c r="Q3475" i="10"/>
  <c r="R3467" i="10"/>
  <c r="Q3467" i="10"/>
  <c r="R3459" i="10"/>
  <c r="Q3459" i="10"/>
  <c r="R3451" i="10"/>
  <c r="Q3451" i="10"/>
  <c r="R3443" i="10"/>
  <c r="Q3443" i="10"/>
  <c r="R3435" i="10"/>
  <c r="Q3435" i="10"/>
  <c r="R3427" i="10"/>
  <c r="Q3427" i="10"/>
  <c r="R3419" i="10"/>
  <c r="Q3419" i="10"/>
  <c r="R3411" i="10"/>
  <c r="Q3411" i="10"/>
  <c r="R3403" i="10"/>
  <c r="Q3403" i="10"/>
  <c r="R3395" i="10"/>
  <c r="Q3395" i="10"/>
  <c r="R3387" i="10"/>
  <c r="Q3387" i="10"/>
  <c r="R3379" i="10"/>
  <c r="Q3379" i="10"/>
  <c r="R3371" i="10"/>
  <c r="Q3371" i="10"/>
  <c r="R3363" i="10"/>
  <c r="Q3363" i="10"/>
  <c r="R3355" i="10"/>
  <c r="Q3355" i="10"/>
  <c r="R3347" i="10"/>
  <c r="Q3347" i="10"/>
  <c r="R3339" i="10"/>
  <c r="Q3339" i="10"/>
  <c r="R3331" i="10"/>
  <c r="Q3331" i="10"/>
  <c r="R3323" i="10"/>
  <c r="Q3323" i="10"/>
  <c r="R3315" i="10"/>
  <c r="Q3315" i="10"/>
  <c r="R3307" i="10"/>
  <c r="Q3307" i="10"/>
  <c r="R3299" i="10"/>
  <c r="Q3299" i="10"/>
  <c r="R3291" i="10"/>
  <c r="Q3291" i="10"/>
  <c r="R3283" i="10"/>
  <c r="Q3283" i="10"/>
  <c r="R3275" i="10"/>
  <c r="Q3275" i="10"/>
  <c r="R3267" i="10"/>
  <c r="Q3267" i="10"/>
  <c r="R3259" i="10"/>
  <c r="Q3259" i="10"/>
  <c r="R3251" i="10"/>
  <c r="Q3251" i="10"/>
  <c r="R3243" i="10"/>
  <c r="Q3243" i="10"/>
  <c r="R3235" i="10"/>
  <c r="Q3235" i="10"/>
  <c r="R3227" i="10"/>
  <c r="Q3227" i="10"/>
  <c r="R3219" i="10"/>
  <c r="Q3219" i="10"/>
  <c r="R3211" i="10"/>
  <c r="Q3211" i="10"/>
  <c r="R3203" i="10"/>
  <c r="Q3203" i="10"/>
  <c r="R3195" i="10"/>
  <c r="Q3195" i="10"/>
  <c r="R3187" i="10"/>
  <c r="Q3187" i="10"/>
  <c r="R3179" i="10"/>
  <c r="Q3179" i="10"/>
  <c r="R3171" i="10"/>
  <c r="Q3171" i="10"/>
  <c r="R3163" i="10"/>
  <c r="Q3163" i="10"/>
  <c r="R3155" i="10"/>
  <c r="Q3155" i="10"/>
  <c r="R3147" i="10"/>
  <c r="Q3147" i="10"/>
  <c r="R3139" i="10"/>
  <c r="Q3139" i="10"/>
  <c r="R3131" i="10"/>
  <c r="Q3131" i="10"/>
  <c r="R3123" i="10"/>
  <c r="Q3123" i="10"/>
  <c r="R3115" i="10"/>
  <c r="Q3115" i="10"/>
  <c r="R3107" i="10"/>
  <c r="Q3107" i="10"/>
  <c r="R3099" i="10"/>
  <c r="Q3099" i="10"/>
  <c r="R3091" i="10"/>
  <c r="Q3091" i="10"/>
  <c r="R3083" i="10"/>
  <c r="Q3083" i="10"/>
  <c r="R3075" i="10"/>
  <c r="Q3075" i="10"/>
  <c r="R3067" i="10"/>
  <c r="Q3067" i="10"/>
  <c r="R3059" i="10"/>
  <c r="Q3059" i="10"/>
  <c r="R3051" i="10"/>
  <c r="Q3051" i="10"/>
  <c r="R3043" i="10"/>
  <c r="Q3043" i="10"/>
  <c r="R3035" i="10"/>
  <c r="Q3035" i="10"/>
  <c r="R3027" i="10"/>
  <c r="Q3027" i="10"/>
  <c r="R3019" i="10"/>
  <c r="Q3019" i="10"/>
  <c r="R3011" i="10"/>
  <c r="Q3011" i="10"/>
  <c r="R3003" i="10"/>
  <c r="Q3003" i="10"/>
  <c r="R2995" i="10"/>
  <c r="Q2995" i="10"/>
  <c r="R2987" i="10"/>
  <c r="Q2987" i="10"/>
  <c r="R2979" i="10"/>
  <c r="Q2979" i="10"/>
  <c r="R2971" i="10"/>
  <c r="Q2971" i="10"/>
  <c r="R2963" i="10"/>
  <c r="Q2963" i="10"/>
  <c r="R2955" i="10"/>
  <c r="Q2955" i="10"/>
  <c r="R2947" i="10"/>
  <c r="Q2947" i="10"/>
  <c r="R2939" i="10"/>
  <c r="Q2939" i="10"/>
  <c r="R2931" i="10"/>
  <c r="Q2931" i="10"/>
  <c r="R2923" i="10"/>
  <c r="Q2923" i="10"/>
  <c r="R2915" i="10"/>
  <c r="Q2915" i="10"/>
  <c r="R2907" i="10"/>
  <c r="Q2907" i="10"/>
  <c r="R2899" i="10"/>
  <c r="Q2899" i="10"/>
  <c r="R2891" i="10"/>
  <c r="Q2891" i="10"/>
  <c r="R2883" i="10"/>
  <c r="Q2883" i="10"/>
  <c r="R2875" i="10"/>
  <c r="Q2875" i="10"/>
  <c r="R2867" i="10"/>
  <c r="Q2867" i="10"/>
  <c r="R2859" i="10"/>
  <c r="Q2859" i="10"/>
  <c r="R2851" i="10"/>
  <c r="Q2851" i="10"/>
  <c r="R2843" i="10"/>
  <c r="Q2843" i="10"/>
  <c r="R2835" i="10"/>
  <c r="Q2835" i="10"/>
  <c r="R2827" i="10"/>
  <c r="Q2827" i="10"/>
  <c r="R2819" i="10"/>
  <c r="Q2819" i="10"/>
  <c r="R2811" i="10"/>
  <c r="Q2811" i="10"/>
  <c r="R2803" i="10"/>
  <c r="Q2803" i="10"/>
  <c r="R2795" i="10"/>
  <c r="Q2795" i="10"/>
  <c r="R2787" i="10"/>
  <c r="Q2787" i="10"/>
  <c r="R2779" i="10"/>
  <c r="Q2779" i="10"/>
  <c r="R2771" i="10"/>
  <c r="Q2771" i="10"/>
  <c r="R2763" i="10"/>
  <c r="Q2763" i="10"/>
  <c r="R2755" i="10"/>
  <c r="Q2755" i="10"/>
  <c r="R2747" i="10"/>
  <c r="Q2747" i="10"/>
  <c r="R2739" i="10"/>
  <c r="Q2739" i="10"/>
  <c r="R2731" i="10"/>
  <c r="Q2731" i="10"/>
  <c r="R2723" i="10"/>
  <c r="Q2723" i="10"/>
  <c r="R2715" i="10"/>
  <c r="Q2715" i="10"/>
  <c r="R2707" i="10"/>
  <c r="Q2707" i="10"/>
  <c r="R2699" i="10"/>
  <c r="Q2699" i="10"/>
  <c r="R2691" i="10"/>
  <c r="Q2691" i="10"/>
  <c r="R2683" i="10"/>
  <c r="Q2683" i="10"/>
  <c r="R2675" i="10"/>
  <c r="Q2675" i="10"/>
  <c r="R2667" i="10"/>
  <c r="Q2667" i="10"/>
  <c r="R2659" i="10"/>
  <c r="Q2659" i="10"/>
  <c r="R2651" i="10"/>
  <c r="Q2651" i="10"/>
  <c r="R2643" i="10"/>
  <c r="Q2643" i="10"/>
  <c r="R2635" i="10"/>
  <c r="Q2635" i="10"/>
  <c r="R2627" i="10"/>
  <c r="Q2627" i="10"/>
  <c r="R2619" i="10"/>
  <c r="Q2619" i="10"/>
  <c r="R2611" i="10"/>
  <c r="Q2611" i="10"/>
  <c r="R2603" i="10"/>
  <c r="Q2603" i="10"/>
  <c r="R2595" i="10"/>
  <c r="Q2595" i="10"/>
  <c r="R2587" i="10"/>
  <c r="Q2587" i="10"/>
  <c r="R2579" i="10"/>
  <c r="Q2579" i="10"/>
  <c r="R2571" i="10"/>
  <c r="Q2571" i="10"/>
  <c r="R2563" i="10"/>
  <c r="Q2563" i="10"/>
  <c r="R2555" i="10"/>
  <c r="Q2555" i="10"/>
  <c r="R2547" i="10"/>
  <c r="Q2547" i="10"/>
  <c r="R2539" i="10"/>
  <c r="Q2539" i="10"/>
  <c r="R2531" i="10"/>
  <c r="Q2531" i="10"/>
  <c r="R2523" i="10"/>
  <c r="Q2523" i="10"/>
  <c r="R2515" i="10"/>
  <c r="Q2515" i="10"/>
  <c r="R2507" i="10"/>
  <c r="Q2507" i="10"/>
  <c r="R2499" i="10"/>
  <c r="Q2499" i="10"/>
  <c r="R2491" i="10"/>
  <c r="Q2491" i="10"/>
  <c r="R2483" i="10"/>
  <c r="Q2483" i="10"/>
  <c r="R2475" i="10"/>
  <c r="Q2475" i="10"/>
  <c r="R2467" i="10"/>
  <c r="Q2467" i="10"/>
  <c r="R2459" i="10"/>
  <c r="Q2459" i="10"/>
  <c r="R2451" i="10"/>
  <c r="Q2451" i="10"/>
  <c r="R2443" i="10"/>
  <c r="Q2443" i="10"/>
  <c r="R2435" i="10"/>
  <c r="Q2435" i="10"/>
  <c r="R2427" i="10"/>
  <c r="Q2427" i="10"/>
  <c r="R2419" i="10"/>
  <c r="Q2419" i="10"/>
  <c r="R2411" i="10"/>
  <c r="Q2411" i="10"/>
  <c r="R2403" i="10"/>
  <c r="Q2403" i="10"/>
  <c r="R2395" i="10"/>
  <c r="Q2395" i="10"/>
  <c r="R2387" i="10"/>
  <c r="Q2387" i="10"/>
  <c r="R2379" i="10"/>
  <c r="Q2379" i="10"/>
  <c r="R2371" i="10"/>
  <c r="Q2371" i="10"/>
  <c r="R2363" i="10"/>
  <c r="Q2363" i="10"/>
  <c r="R2355" i="10"/>
  <c r="Q2355" i="10"/>
  <c r="R2347" i="10"/>
  <c r="Q2347" i="10"/>
  <c r="R2339" i="10"/>
  <c r="Q2339" i="10"/>
  <c r="R2331" i="10"/>
  <c r="Q2331" i="10"/>
  <c r="R2323" i="10"/>
  <c r="Q2323" i="10"/>
  <c r="R2315" i="10"/>
  <c r="Q2315" i="10"/>
  <c r="R2307" i="10"/>
  <c r="Q2307" i="10"/>
  <c r="R2299" i="10"/>
  <c r="Q2299" i="10"/>
  <c r="R2291" i="10"/>
  <c r="Q2291" i="10"/>
  <c r="R2283" i="10"/>
  <c r="Q2283" i="10"/>
  <c r="R2275" i="10"/>
  <c r="Q2275" i="10"/>
  <c r="R2267" i="10"/>
  <c r="Q2267" i="10"/>
  <c r="R2259" i="10"/>
  <c r="Q2259" i="10"/>
  <c r="R2251" i="10"/>
  <c r="Q2251" i="10"/>
  <c r="R2243" i="10"/>
  <c r="Q2243" i="10"/>
  <c r="R2235" i="10"/>
  <c r="Q2235" i="10"/>
  <c r="R4322" i="10"/>
  <c r="Q4322" i="10"/>
  <c r="R4314" i="10"/>
  <c r="Q4314" i="10"/>
  <c r="R4306" i="10"/>
  <c r="Q4306" i="10"/>
  <c r="R4298" i="10"/>
  <c r="Q4298" i="10"/>
  <c r="R4290" i="10"/>
  <c r="Q4290" i="10"/>
  <c r="R4282" i="10"/>
  <c r="Q4282" i="10"/>
  <c r="R4274" i="10"/>
  <c r="Q4274" i="10"/>
  <c r="R4266" i="10"/>
  <c r="Q4266" i="10"/>
  <c r="R4258" i="10"/>
  <c r="Q4258" i="10"/>
  <c r="R4250" i="10"/>
  <c r="Q4250" i="10"/>
  <c r="R4242" i="10"/>
  <c r="Q4242" i="10"/>
  <c r="R4234" i="10"/>
  <c r="Q4234" i="10"/>
  <c r="R4226" i="10"/>
  <c r="Q4226" i="10"/>
  <c r="R4218" i="10"/>
  <c r="Q4218" i="10"/>
  <c r="R4210" i="10"/>
  <c r="Q4210" i="10"/>
  <c r="R4202" i="10"/>
  <c r="Q4202" i="10"/>
  <c r="R4194" i="10"/>
  <c r="Q4194" i="10"/>
  <c r="R4186" i="10"/>
  <c r="Q4186" i="10"/>
  <c r="R4178" i="10"/>
  <c r="Q4178" i="10"/>
  <c r="R4170" i="10"/>
  <c r="Q4170" i="10"/>
  <c r="R4162" i="10"/>
  <c r="Q4162" i="10"/>
  <c r="R4154" i="10"/>
  <c r="Q4154" i="10"/>
  <c r="R4146" i="10"/>
  <c r="Q4146" i="10"/>
  <c r="R4138" i="10"/>
  <c r="Q4138" i="10"/>
  <c r="R4130" i="10"/>
  <c r="Q4130" i="10"/>
  <c r="R4122" i="10"/>
  <c r="Q4122" i="10"/>
  <c r="R4114" i="10"/>
  <c r="Q4114" i="10"/>
  <c r="R4106" i="10"/>
  <c r="Q4106" i="10"/>
  <c r="R4098" i="10"/>
  <c r="Q4098" i="10"/>
  <c r="R4090" i="10"/>
  <c r="Q4090" i="10"/>
  <c r="R4082" i="10"/>
  <c r="Q4082" i="10"/>
  <c r="R4074" i="10"/>
  <c r="Q4074" i="10"/>
  <c r="R4066" i="10"/>
  <c r="Q4066" i="10"/>
  <c r="R4058" i="10"/>
  <c r="Q4058" i="10"/>
  <c r="R4050" i="10"/>
  <c r="Q4050" i="10"/>
  <c r="R4042" i="10"/>
  <c r="Q4042" i="10"/>
  <c r="R4034" i="10"/>
  <c r="Q4034" i="10"/>
  <c r="R4026" i="10"/>
  <c r="Q4026" i="10"/>
  <c r="R4018" i="10"/>
  <c r="Q4018" i="10"/>
  <c r="R4010" i="10"/>
  <c r="Q4010" i="10"/>
  <c r="R4002" i="10"/>
  <c r="Q4002" i="10"/>
  <c r="R3994" i="10"/>
  <c r="Q3994" i="10"/>
  <c r="R3986" i="10"/>
  <c r="Q3986" i="10"/>
  <c r="R3978" i="10"/>
  <c r="Q3978" i="10"/>
  <c r="R3970" i="10"/>
  <c r="Q3970" i="10"/>
  <c r="R3962" i="10"/>
  <c r="Q3962" i="10"/>
  <c r="R3954" i="10"/>
  <c r="Q3954" i="10"/>
  <c r="R3946" i="10"/>
  <c r="Q3946" i="10"/>
  <c r="R3938" i="10"/>
  <c r="Q3938" i="10"/>
  <c r="R3930" i="10"/>
  <c r="Q3930" i="10"/>
  <c r="R3922" i="10"/>
  <c r="Q3922" i="10"/>
  <c r="R3914" i="10"/>
  <c r="Q3914" i="10"/>
  <c r="R3906" i="10"/>
  <c r="Q3906" i="10"/>
  <c r="R3898" i="10"/>
  <c r="Q3898" i="10"/>
  <c r="R3890" i="10"/>
  <c r="Q3890" i="10"/>
  <c r="R3882" i="10"/>
  <c r="Q3882" i="10"/>
  <c r="R3874" i="10"/>
  <c r="Q3874" i="10"/>
  <c r="R3866" i="10"/>
  <c r="Q3866" i="10"/>
  <c r="R3858" i="10"/>
  <c r="Q3858" i="10"/>
  <c r="R3850" i="10"/>
  <c r="Q3850" i="10"/>
  <c r="R3842" i="10"/>
  <c r="Q3842" i="10"/>
  <c r="R3834" i="10"/>
  <c r="Q3834" i="10"/>
  <c r="R3826" i="10"/>
  <c r="Q3826" i="10"/>
  <c r="R3818" i="10"/>
  <c r="Q3818" i="10"/>
  <c r="R3810" i="10"/>
  <c r="Q3810" i="10"/>
  <c r="R3802" i="10"/>
  <c r="Q3802" i="10"/>
  <c r="R3794" i="10"/>
  <c r="Q3794" i="10"/>
  <c r="R3786" i="10"/>
  <c r="Q3786" i="10"/>
  <c r="R3778" i="10"/>
  <c r="Q3778" i="10"/>
  <c r="R3770" i="10"/>
  <c r="Q3770" i="10"/>
  <c r="R3762" i="10"/>
  <c r="Q3762" i="10"/>
  <c r="R3754" i="10"/>
  <c r="Q3754" i="10"/>
  <c r="R3746" i="10"/>
  <c r="Q3746" i="10"/>
  <c r="R3738" i="10"/>
  <c r="Q3738" i="10"/>
  <c r="R3730" i="10"/>
  <c r="Q3730" i="10"/>
  <c r="R3722" i="10"/>
  <c r="Q3722" i="10"/>
  <c r="R3714" i="10"/>
  <c r="Q3714" i="10"/>
  <c r="R3706" i="10"/>
  <c r="Q3706" i="10"/>
  <c r="R3698" i="10"/>
  <c r="Q3698" i="10"/>
  <c r="R3690" i="10"/>
  <c r="Q3690" i="10"/>
  <c r="R3682" i="10"/>
  <c r="Q3682" i="10"/>
  <c r="R3674" i="10"/>
  <c r="Q3674" i="10"/>
  <c r="R3666" i="10"/>
  <c r="Q3666" i="10"/>
  <c r="R3658" i="10"/>
  <c r="Q3658" i="10"/>
  <c r="R3650" i="10"/>
  <c r="Q3650" i="10"/>
  <c r="R3642" i="10"/>
  <c r="Q3642" i="10"/>
  <c r="R3634" i="10"/>
  <c r="Q3634" i="10"/>
  <c r="R3626" i="10"/>
  <c r="Q3626" i="10"/>
  <c r="R3618" i="10"/>
  <c r="Q3618" i="10"/>
  <c r="R3610" i="10"/>
  <c r="Q3610" i="10"/>
  <c r="R3602" i="10"/>
  <c r="Q3602" i="10"/>
  <c r="R3594" i="10"/>
  <c r="Q3594" i="10"/>
  <c r="R3586" i="10"/>
  <c r="Q3586" i="10"/>
  <c r="R3578" i="10"/>
  <c r="Q3578" i="10"/>
  <c r="R3570" i="10"/>
  <c r="Q3570" i="10"/>
  <c r="R3562" i="10"/>
  <c r="Q3562" i="10"/>
  <c r="R3554" i="10"/>
  <c r="Q3554" i="10"/>
  <c r="R3546" i="10"/>
  <c r="Q3546" i="10"/>
  <c r="R3538" i="10"/>
  <c r="Q3538" i="10"/>
  <c r="R3530" i="10"/>
  <c r="Q3530" i="10"/>
  <c r="R3522" i="10"/>
  <c r="Q3522" i="10"/>
  <c r="R3514" i="10"/>
  <c r="Q3514" i="10"/>
  <c r="R3506" i="10"/>
  <c r="Q3506" i="10"/>
  <c r="R3498" i="10"/>
  <c r="Q3498" i="10"/>
  <c r="R3490" i="10"/>
  <c r="Q3490" i="10"/>
  <c r="R3482" i="10"/>
  <c r="Q3482" i="10"/>
  <c r="R3474" i="10"/>
  <c r="Q3474" i="10"/>
  <c r="R3466" i="10"/>
  <c r="Q3466" i="10"/>
  <c r="R3458" i="10"/>
  <c r="Q3458" i="10"/>
  <c r="R3450" i="10"/>
  <c r="Q3450" i="10"/>
  <c r="R3442" i="10"/>
  <c r="Q3442" i="10"/>
  <c r="R3434" i="10"/>
  <c r="Q3434" i="10"/>
  <c r="R3426" i="10"/>
  <c r="Q3426" i="10"/>
  <c r="R3418" i="10"/>
  <c r="Q3418" i="10"/>
  <c r="R3410" i="10"/>
  <c r="Q3410" i="10"/>
  <c r="R3402" i="10"/>
  <c r="Q3402" i="10"/>
  <c r="R3394" i="10"/>
  <c r="Q3394" i="10"/>
  <c r="R3386" i="10"/>
  <c r="Q3386" i="10"/>
  <c r="R3378" i="10"/>
  <c r="Q3378" i="10"/>
  <c r="R3370" i="10"/>
  <c r="Q3370" i="10"/>
  <c r="R3362" i="10"/>
  <c r="Q3362" i="10"/>
  <c r="R3354" i="10"/>
  <c r="Q3354" i="10"/>
  <c r="R3346" i="10"/>
  <c r="Q3346" i="10"/>
  <c r="R3338" i="10"/>
  <c r="Q3338" i="10"/>
  <c r="R3330" i="10"/>
  <c r="Q3330" i="10"/>
  <c r="R3322" i="10"/>
  <c r="Q3322" i="10"/>
  <c r="R3314" i="10"/>
  <c r="Q3314" i="10"/>
  <c r="R3306" i="10"/>
  <c r="Q3306" i="10"/>
  <c r="R3298" i="10"/>
  <c r="Q3298" i="10"/>
  <c r="R3290" i="10"/>
  <c r="Q3290" i="10"/>
  <c r="R3282" i="10"/>
  <c r="Q3282" i="10"/>
  <c r="R3274" i="10"/>
  <c r="Q3274" i="10"/>
  <c r="R3266" i="10"/>
  <c r="Q3266" i="10"/>
  <c r="R3258" i="10"/>
  <c r="Q3258" i="10"/>
  <c r="R3250" i="10"/>
  <c r="Q3250" i="10"/>
  <c r="R3242" i="10"/>
  <c r="Q3242" i="10"/>
  <c r="R3234" i="10"/>
  <c r="Q3234" i="10"/>
  <c r="R3226" i="10"/>
  <c r="Q3226" i="10"/>
  <c r="R3218" i="10"/>
  <c r="Q3218" i="10"/>
  <c r="R3210" i="10"/>
  <c r="Q3210" i="10"/>
  <c r="R3202" i="10"/>
  <c r="Q3202" i="10"/>
  <c r="R3194" i="10"/>
  <c r="Q3194" i="10"/>
  <c r="R3186" i="10"/>
  <c r="Q3186" i="10"/>
  <c r="R3178" i="10"/>
  <c r="Q3178" i="10"/>
  <c r="R3170" i="10"/>
  <c r="Q3170" i="10"/>
  <c r="R3162" i="10"/>
  <c r="Q3162" i="10"/>
  <c r="R3154" i="10"/>
  <c r="Q3154" i="10"/>
  <c r="R3146" i="10"/>
  <c r="Q3146" i="10"/>
  <c r="R3138" i="10"/>
  <c r="Q3138" i="10"/>
  <c r="R3130" i="10"/>
  <c r="Q3130" i="10"/>
  <c r="R3122" i="10"/>
  <c r="Q3122" i="10"/>
  <c r="R3114" i="10"/>
  <c r="Q3114" i="10"/>
  <c r="R3106" i="10"/>
  <c r="Q3106" i="10"/>
  <c r="R3098" i="10"/>
  <c r="Q3098" i="10"/>
  <c r="R3090" i="10"/>
  <c r="Q3090" i="10"/>
  <c r="R3082" i="10"/>
  <c r="Q3082" i="10"/>
  <c r="R3074" i="10"/>
  <c r="Q3074" i="10"/>
  <c r="R3066" i="10"/>
  <c r="Q3066" i="10"/>
  <c r="R3058" i="10"/>
  <c r="Q3058" i="10"/>
  <c r="R3050" i="10"/>
  <c r="Q3050" i="10"/>
  <c r="R3042" i="10"/>
  <c r="Q3042" i="10"/>
  <c r="R3034" i="10"/>
  <c r="Q3034" i="10"/>
  <c r="R3026" i="10"/>
  <c r="Q3026" i="10"/>
  <c r="R3018" i="10"/>
  <c r="Q3018" i="10"/>
  <c r="R3010" i="10"/>
  <c r="Q3010" i="10"/>
  <c r="R3002" i="10"/>
  <c r="Q3002" i="10"/>
  <c r="R2994" i="10"/>
  <c r="Q2994" i="10"/>
  <c r="R2986" i="10"/>
  <c r="Q2986" i="10"/>
  <c r="R2978" i="10"/>
  <c r="Q2978" i="10"/>
  <c r="R2970" i="10"/>
  <c r="Q2970" i="10"/>
  <c r="R2962" i="10"/>
  <c r="Q2962" i="10"/>
  <c r="R2954" i="10"/>
  <c r="Q2954" i="10"/>
  <c r="R2946" i="10"/>
  <c r="Q2946" i="10"/>
  <c r="R2938" i="10"/>
  <c r="Q2938" i="10"/>
  <c r="R2930" i="10"/>
  <c r="Q2930" i="10"/>
  <c r="R2922" i="10"/>
  <c r="Q2922" i="10"/>
  <c r="R2914" i="10"/>
  <c r="Q2914" i="10"/>
  <c r="R2906" i="10"/>
  <c r="Q2906" i="10"/>
  <c r="R2898" i="10"/>
  <c r="Q2898" i="10"/>
  <c r="R2890" i="10"/>
  <c r="Q2890" i="10"/>
  <c r="R2882" i="10"/>
  <c r="Q2882" i="10"/>
  <c r="R2874" i="10"/>
  <c r="Q2874" i="10"/>
  <c r="R2866" i="10"/>
  <c r="Q2866" i="10"/>
  <c r="R2858" i="10"/>
  <c r="Q2858" i="10"/>
  <c r="R2850" i="10"/>
  <c r="Q2850" i="10"/>
  <c r="R2842" i="10"/>
  <c r="Q2842" i="10"/>
  <c r="R2834" i="10"/>
  <c r="Q2834" i="10"/>
  <c r="R2826" i="10"/>
  <c r="Q2826" i="10"/>
  <c r="R2818" i="10"/>
  <c r="Q2818" i="10"/>
  <c r="R2810" i="10"/>
  <c r="Q2810" i="10"/>
  <c r="R2802" i="10"/>
  <c r="Q2802" i="10"/>
  <c r="R2794" i="10"/>
  <c r="Q2794" i="10"/>
  <c r="R2786" i="10"/>
  <c r="Q2786" i="10"/>
  <c r="R2778" i="10"/>
  <c r="Q2778" i="10"/>
  <c r="R2770" i="10"/>
  <c r="Q2770" i="10"/>
  <c r="R2762" i="10"/>
  <c r="Q2762" i="10"/>
  <c r="R2754" i="10"/>
  <c r="Q2754" i="10"/>
  <c r="R2746" i="10"/>
  <c r="Q2746" i="10"/>
  <c r="R2738" i="10"/>
  <c r="Q2738" i="10"/>
  <c r="R2730" i="10"/>
  <c r="Q2730" i="10"/>
  <c r="R2722" i="10"/>
  <c r="Q2722" i="10"/>
  <c r="R2714" i="10"/>
  <c r="Q2714" i="10"/>
  <c r="R2706" i="10"/>
  <c r="Q2706" i="10"/>
  <c r="R2698" i="10"/>
  <c r="Q2698" i="10"/>
  <c r="R2690" i="10"/>
  <c r="Q2690" i="10"/>
  <c r="R2682" i="10"/>
  <c r="Q2682" i="10"/>
  <c r="R2674" i="10"/>
  <c r="Q2674" i="10"/>
  <c r="R2666" i="10"/>
  <c r="Q2666" i="10"/>
  <c r="R2658" i="10"/>
  <c r="Q2658" i="10"/>
  <c r="R2650" i="10"/>
  <c r="Q2650" i="10"/>
  <c r="R2642" i="10"/>
  <c r="Q2642" i="10"/>
  <c r="R2634" i="10"/>
  <c r="Q2634" i="10"/>
  <c r="R2626" i="10"/>
  <c r="Q2626" i="10"/>
  <c r="R2618" i="10"/>
  <c r="Q2618" i="10"/>
  <c r="R2610" i="10"/>
  <c r="Q2610" i="10"/>
  <c r="R2602" i="10"/>
  <c r="Q2602" i="10"/>
  <c r="R2594" i="10"/>
  <c r="Q2594" i="10"/>
  <c r="R2586" i="10"/>
  <c r="Q2586" i="10"/>
  <c r="R2578" i="10"/>
  <c r="Q2578" i="10"/>
  <c r="R2570" i="10"/>
  <c r="Q2570" i="10"/>
  <c r="R2562" i="10"/>
  <c r="Q2562" i="10"/>
  <c r="R2554" i="10"/>
  <c r="Q2554" i="10"/>
  <c r="R2546" i="10"/>
  <c r="Q2546" i="10"/>
  <c r="R2538" i="10"/>
  <c r="Q2538" i="10"/>
  <c r="R2530" i="10"/>
  <c r="Q2530" i="10"/>
  <c r="R2522" i="10"/>
  <c r="Q2522" i="10"/>
  <c r="R2514" i="10"/>
  <c r="Q2514" i="10"/>
  <c r="R2506" i="10"/>
  <c r="Q2506" i="10"/>
  <c r="R2498" i="10"/>
  <c r="Q2498" i="10"/>
  <c r="R2490" i="10"/>
  <c r="Q2490" i="10"/>
  <c r="R2482" i="10"/>
  <c r="Q2482" i="10"/>
  <c r="R2474" i="10"/>
  <c r="Q2474" i="10"/>
  <c r="R2466" i="10"/>
  <c r="Q2466" i="10"/>
  <c r="R2458" i="10"/>
  <c r="Q2458" i="10"/>
  <c r="R2450" i="10"/>
  <c r="Q2450" i="10"/>
  <c r="R2442" i="10"/>
  <c r="Q2442" i="10"/>
  <c r="R2434" i="10"/>
  <c r="Q2434" i="10"/>
  <c r="R2426" i="10"/>
  <c r="Q2426" i="10"/>
  <c r="R2418" i="10"/>
  <c r="Q2418" i="10"/>
  <c r="R2410" i="10"/>
  <c r="Q2410" i="10"/>
  <c r="R2402" i="10"/>
  <c r="Q2402" i="10"/>
  <c r="R2394" i="10"/>
  <c r="Q2394" i="10"/>
  <c r="R2386" i="10"/>
  <c r="Q2386" i="10"/>
  <c r="R2378" i="10"/>
  <c r="Q2378" i="10"/>
  <c r="R2370" i="10"/>
  <c r="Q2370" i="10"/>
  <c r="R2362" i="10"/>
  <c r="Q2362" i="10"/>
  <c r="R2354" i="10"/>
  <c r="Q2354" i="10"/>
  <c r="R2346" i="10"/>
  <c r="Q2346" i="10"/>
  <c r="R2338" i="10"/>
  <c r="Q2338" i="10"/>
  <c r="R2330" i="10"/>
  <c r="Q2330" i="10"/>
  <c r="R2322" i="10"/>
  <c r="Q2322" i="10"/>
  <c r="R2314" i="10"/>
  <c r="Q2314" i="10"/>
  <c r="R2306" i="10"/>
  <c r="Q2306" i="10"/>
  <c r="R2298" i="10"/>
  <c r="Q2298" i="10"/>
  <c r="R2290" i="10"/>
  <c r="Q2290" i="10"/>
  <c r="R2282" i="10"/>
  <c r="Q2282" i="10"/>
  <c r="R2274" i="10"/>
  <c r="Q2274" i="10"/>
  <c r="R2266" i="10"/>
  <c r="Q2266" i="10"/>
  <c r="R2258" i="10"/>
  <c r="Q2258" i="10"/>
  <c r="R2250" i="10"/>
  <c r="Q2250" i="10"/>
  <c r="R2242" i="10"/>
  <c r="Q2242" i="10"/>
  <c r="R4321" i="10"/>
  <c r="Q4321" i="10"/>
  <c r="R4313" i="10"/>
  <c r="Q4313" i="10"/>
  <c r="R4305" i="10"/>
  <c r="Q4305" i="10"/>
  <c r="R4297" i="10"/>
  <c r="Q4297" i="10"/>
  <c r="R4289" i="10"/>
  <c r="Q4289" i="10"/>
  <c r="R4281" i="10"/>
  <c r="Q4281" i="10"/>
  <c r="R4273" i="10"/>
  <c r="Q4273" i="10"/>
  <c r="R4265" i="10"/>
  <c r="Q4265" i="10"/>
  <c r="R4257" i="10"/>
  <c r="Q4257" i="10"/>
  <c r="R4249" i="10"/>
  <c r="Q4249" i="10"/>
  <c r="R4241" i="10"/>
  <c r="Q4241" i="10"/>
  <c r="R4233" i="10"/>
  <c r="Q4233" i="10"/>
  <c r="R4225" i="10"/>
  <c r="Q4225" i="10"/>
  <c r="R4217" i="10"/>
  <c r="Q4217" i="10"/>
  <c r="R4209" i="10"/>
  <c r="Q4209" i="10"/>
  <c r="R4201" i="10"/>
  <c r="Q4201" i="10"/>
  <c r="R4193" i="10"/>
  <c r="Q4193" i="10"/>
  <c r="R4185" i="10"/>
  <c r="Q4185" i="10"/>
  <c r="R4177" i="10"/>
  <c r="Q4177" i="10"/>
  <c r="R4169" i="10"/>
  <c r="Q4169" i="10"/>
  <c r="R4161" i="10"/>
  <c r="Q4161" i="10"/>
  <c r="R4153" i="10"/>
  <c r="Q4153" i="10"/>
  <c r="R4145" i="10"/>
  <c r="Q4145" i="10"/>
  <c r="R4137" i="10"/>
  <c r="Q4137" i="10"/>
  <c r="R4129" i="10"/>
  <c r="Q4129" i="10"/>
  <c r="R4121" i="10"/>
  <c r="Q4121" i="10"/>
  <c r="R4113" i="10"/>
  <c r="Q4113" i="10"/>
  <c r="R4105" i="10"/>
  <c r="Q4105" i="10"/>
  <c r="R4097" i="10"/>
  <c r="Q4097" i="10"/>
  <c r="R4089" i="10"/>
  <c r="Q4089" i="10"/>
  <c r="R4081" i="10"/>
  <c r="Q4081" i="10"/>
  <c r="R4073" i="10"/>
  <c r="Q4073" i="10"/>
  <c r="R4065" i="10"/>
  <c r="Q4065" i="10"/>
  <c r="R4057" i="10"/>
  <c r="Q4057" i="10"/>
  <c r="R4049" i="10"/>
  <c r="Q4049" i="10"/>
  <c r="R4041" i="10"/>
  <c r="Q4041" i="10"/>
  <c r="R4033" i="10"/>
  <c r="Q4033" i="10"/>
  <c r="R4025" i="10"/>
  <c r="Q4025" i="10"/>
  <c r="R4017" i="10"/>
  <c r="Q4017" i="10"/>
  <c r="R4009" i="10"/>
  <c r="Q4009" i="10"/>
  <c r="R4001" i="10"/>
  <c r="Q4001" i="10"/>
  <c r="R3993" i="10"/>
  <c r="Q3993" i="10"/>
  <c r="R3985" i="10"/>
  <c r="Q3985" i="10"/>
  <c r="R3977" i="10"/>
  <c r="Q3977" i="10"/>
  <c r="R3969" i="10"/>
  <c r="Q3969" i="10"/>
  <c r="R3961" i="10"/>
  <c r="Q3961" i="10"/>
  <c r="R3953" i="10"/>
  <c r="Q3953" i="10"/>
  <c r="R3945" i="10"/>
  <c r="Q3945" i="10"/>
  <c r="R3937" i="10"/>
  <c r="Q3937" i="10"/>
  <c r="R3929" i="10"/>
  <c r="Q3929" i="10"/>
  <c r="R3921" i="10"/>
  <c r="Q3921" i="10"/>
  <c r="R3913" i="10"/>
  <c r="Q3913" i="10"/>
  <c r="R3905" i="10"/>
  <c r="Q3905" i="10"/>
  <c r="R3897" i="10"/>
  <c r="Q3897" i="10"/>
  <c r="R3889" i="10"/>
  <c r="Q3889" i="10"/>
  <c r="R3881" i="10"/>
  <c r="Q3881" i="10"/>
  <c r="R3873" i="10"/>
  <c r="Q3873" i="10"/>
  <c r="R3865" i="10"/>
  <c r="Q3865" i="10"/>
  <c r="R3857" i="10"/>
  <c r="Q3857" i="10"/>
  <c r="R3849" i="10"/>
  <c r="Q3849" i="10"/>
  <c r="R3841" i="10"/>
  <c r="Q3841" i="10"/>
  <c r="R3833" i="10"/>
  <c r="Q3833" i="10"/>
  <c r="R3825" i="10"/>
  <c r="Q3825" i="10"/>
  <c r="R3817" i="10"/>
  <c r="Q3817" i="10"/>
  <c r="R3809" i="10"/>
  <c r="Q3809" i="10"/>
  <c r="R3801" i="10"/>
  <c r="Q3801" i="10"/>
  <c r="R3793" i="10"/>
  <c r="Q3793" i="10"/>
  <c r="R3785" i="10"/>
  <c r="Q3785" i="10"/>
  <c r="R3777" i="10"/>
  <c r="Q3777" i="10"/>
  <c r="R3769" i="10"/>
  <c r="Q3769" i="10"/>
  <c r="R3761" i="10"/>
  <c r="Q3761" i="10"/>
  <c r="R3753" i="10"/>
  <c r="Q3753" i="10"/>
  <c r="R3745" i="10"/>
  <c r="Q3745" i="10"/>
  <c r="R3737" i="10"/>
  <c r="Q3737" i="10"/>
  <c r="R3729" i="10"/>
  <c r="Q3729" i="10"/>
  <c r="R3721" i="10"/>
  <c r="Q3721" i="10"/>
  <c r="R3713" i="10"/>
  <c r="Q3713" i="10"/>
  <c r="R3705" i="10"/>
  <c r="Q3705" i="10"/>
  <c r="R3697" i="10"/>
  <c r="Q3697" i="10"/>
  <c r="R3689" i="10"/>
  <c r="Q3689" i="10"/>
  <c r="R3681" i="10"/>
  <c r="Q3681" i="10"/>
  <c r="R3673" i="10"/>
  <c r="Q3673" i="10"/>
  <c r="R3665" i="10"/>
  <c r="Q3665" i="10"/>
  <c r="R3657" i="10"/>
  <c r="Q3657" i="10"/>
  <c r="R3649" i="10"/>
  <c r="Q3649" i="10"/>
  <c r="R3641" i="10"/>
  <c r="Q3641" i="10"/>
  <c r="R3633" i="10"/>
  <c r="Q3633" i="10"/>
  <c r="R3625" i="10"/>
  <c r="Q3625" i="10"/>
  <c r="R3617" i="10"/>
  <c r="Q3617" i="10"/>
  <c r="R3609" i="10"/>
  <c r="Q3609" i="10"/>
  <c r="R3601" i="10"/>
  <c r="Q3601" i="10"/>
  <c r="R3593" i="10"/>
  <c r="Q3593" i="10"/>
  <c r="R3585" i="10"/>
  <c r="Q3585" i="10"/>
  <c r="R3577" i="10"/>
  <c r="Q3577" i="10"/>
  <c r="R3569" i="10"/>
  <c r="Q3569" i="10"/>
  <c r="R3561" i="10"/>
  <c r="Q3561" i="10"/>
  <c r="R3553" i="10"/>
  <c r="Q3553" i="10"/>
  <c r="R3545" i="10"/>
  <c r="Q3545" i="10"/>
  <c r="R3537" i="10"/>
  <c r="Q3537" i="10"/>
  <c r="R3529" i="10"/>
  <c r="Q3529" i="10"/>
  <c r="R3521" i="10"/>
  <c r="Q3521" i="10"/>
  <c r="R3513" i="10"/>
  <c r="Q3513" i="10"/>
  <c r="R3505" i="10"/>
  <c r="Q3505" i="10"/>
  <c r="R3497" i="10"/>
  <c r="Q3497" i="10"/>
  <c r="R3489" i="10"/>
  <c r="Q3489" i="10"/>
  <c r="R3481" i="10"/>
  <c r="Q3481" i="10"/>
  <c r="R3473" i="10"/>
  <c r="Q3473" i="10"/>
  <c r="R3465" i="10"/>
  <c r="Q3465" i="10"/>
  <c r="R3457" i="10"/>
  <c r="Q3457" i="10"/>
  <c r="R3449" i="10"/>
  <c r="Q3449" i="10"/>
  <c r="R3441" i="10"/>
  <c r="Q3441" i="10"/>
  <c r="R3433" i="10"/>
  <c r="Q3433" i="10"/>
  <c r="R3425" i="10"/>
  <c r="Q3425" i="10"/>
  <c r="R3417" i="10"/>
  <c r="Q3417" i="10"/>
  <c r="R3409" i="10"/>
  <c r="Q3409" i="10"/>
  <c r="R3401" i="10"/>
  <c r="Q3401" i="10"/>
  <c r="R3393" i="10"/>
  <c r="Q3393" i="10"/>
  <c r="R3385" i="10"/>
  <c r="Q3385" i="10"/>
  <c r="R3377" i="10"/>
  <c r="Q3377" i="10"/>
  <c r="R3369" i="10"/>
  <c r="Q3369" i="10"/>
  <c r="R3361" i="10"/>
  <c r="Q3361" i="10"/>
  <c r="R3353" i="10"/>
  <c r="Q3353" i="10"/>
  <c r="R3345" i="10"/>
  <c r="Q3345" i="10"/>
  <c r="R3337" i="10"/>
  <c r="Q3337" i="10"/>
  <c r="R3329" i="10"/>
  <c r="Q3329" i="10"/>
  <c r="R3321" i="10"/>
  <c r="Q3321" i="10"/>
  <c r="R3313" i="10"/>
  <c r="Q3313" i="10"/>
  <c r="R3305" i="10"/>
  <c r="Q3305" i="10"/>
  <c r="R3297" i="10"/>
  <c r="Q3297" i="10"/>
  <c r="R3289" i="10"/>
  <c r="Q3289" i="10"/>
  <c r="R3281" i="10"/>
  <c r="Q3281" i="10"/>
  <c r="R3273" i="10"/>
  <c r="Q3273" i="10"/>
  <c r="R3265" i="10"/>
  <c r="Q3265" i="10"/>
  <c r="R3257" i="10"/>
  <c r="Q3257" i="10"/>
  <c r="R3249" i="10"/>
  <c r="Q3249" i="10"/>
  <c r="R3241" i="10"/>
  <c r="Q3241" i="10"/>
  <c r="R3233" i="10"/>
  <c r="Q3233" i="10"/>
  <c r="R3225" i="10"/>
  <c r="Q3225" i="10"/>
  <c r="R3217" i="10"/>
  <c r="Q3217" i="10"/>
  <c r="R3209" i="10"/>
  <c r="Q3209" i="10"/>
  <c r="R3201" i="10"/>
  <c r="Q3201" i="10"/>
  <c r="R3193" i="10"/>
  <c r="Q3193" i="10"/>
  <c r="R3185" i="10"/>
  <c r="Q3185" i="10"/>
  <c r="R3177" i="10"/>
  <c r="Q3177" i="10"/>
  <c r="R3169" i="10"/>
  <c r="Q3169" i="10"/>
  <c r="R3161" i="10"/>
  <c r="Q3161" i="10"/>
  <c r="R3153" i="10"/>
  <c r="Q3153" i="10"/>
  <c r="R3145" i="10"/>
  <c r="Q3145" i="10"/>
  <c r="R3137" i="10"/>
  <c r="Q3137" i="10"/>
  <c r="R3129" i="10"/>
  <c r="Q3129" i="10"/>
  <c r="R3121" i="10"/>
  <c r="Q3121" i="10"/>
  <c r="R3113" i="10"/>
  <c r="Q3113" i="10"/>
  <c r="R3105" i="10"/>
  <c r="Q3105" i="10"/>
  <c r="R3097" i="10"/>
  <c r="Q3097" i="10"/>
  <c r="R3089" i="10"/>
  <c r="Q3089" i="10"/>
  <c r="R3081" i="10"/>
  <c r="Q3081" i="10"/>
  <c r="R3073" i="10"/>
  <c r="Q3073" i="10"/>
  <c r="R3065" i="10"/>
  <c r="Q3065" i="10"/>
  <c r="R3057" i="10"/>
  <c r="Q3057" i="10"/>
  <c r="R3049" i="10"/>
  <c r="Q3049" i="10"/>
  <c r="R3041" i="10"/>
  <c r="Q3041" i="10"/>
  <c r="R3033" i="10"/>
  <c r="Q3033" i="10"/>
  <c r="R3025" i="10"/>
  <c r="Q3025" i="10"/>
  <c r="R3017" i="10"/>
  <c r="Q3017" i="10"/>
  <c r="R3009" i="10"/>
  <c r="Q3009" i="10"/>
  <c r="R3001" i="10"/>
  <c r="Q3001" i="10"/>
  <c r="R2993" i="10"/>
  <c r="Q2993" i="10"/>
  <c r="R2985" i="10"/>
  <c r="Q2985" i="10"/>
  <c r="R2977" i="10"/>
  <c r="Q2977" i="10"/>
  <c r="R2969" i="10"/>
  <c r="Q2969" i="10"/>
  <c r="R2961" i="10"/>
  <c r="Q2961" i="10"/>
  <c r="R2953" i="10"/>
  <c r="Q2953" i="10"/>
  <c r="R2945" i="10"/>
  <c r="Q2945" i="10"/>
  <c r="R2937" i="10"/>
  <c r="Q2937" i="10"/>
  <c r="R2929" i="10"/>
  <c r="Q2929" i="10"/>
  <c r="R2921" i="10"/>
  <c r="Q2921" i="10"/>
  <c r="R2913" i="10"/>
  <c r="Q2913" i="10"/>
  <c r="R2905" i="10"/>
  <c r="Q2905" i="10"/>
  <c r="R2897" i="10"/>
  <c r="Q2897" i="10"/>
  <c r="R2889" i="10"/>
  <c r="Q2889" i="10"/>
  <c r="R2881" i="10"/>
  <c r="Q2881" i="10"/>
  <c r="R2873" i="10"/>
  <c r="Q2873" i="10"/>
  <c r="R2865" i="10"/>
  <c r="Q2865" i="10"/>
  <c r="R2857" i="10"/>
  <c r="Q2857" i="10"/>
  <c r="R2849" i="10"/>
  <c r="Q2849" i="10"/>
  <c r="R2841" i="10"/>
  <c r="Q2841" i="10"/>
  <c r="R2833" i="10"/>
  <c r="Q2833" i="10"/>
  <c r="R2825" i="10"/>
  <c r="Q2825" i="10"/>
  <c r="R2817" i="10"/>
  <c r="Q2817" i="10"/>
  <c r="R2809" i="10"/>
  <c r="Q2809" i="10"/>
  <c r="R2801" i="10"/>
  <c r="Q2801" i="10"/>
  <c r="R2793" i="10"/>
  <c r="Q2793" i="10"/>
  <c r="R2785" i="10"/>
  <c r="Q2785" i="10"/>
  <c r="R2777" i="10"/>
  <c r="Q2777" i="10"/>
  <c r="R2769" i="10"/>
  <c r="Q2769" i="10"/>
  <c r="R2761" i="10"/>
  <c r="Q2761" i="10"/>
  <c r="R2753" i="10"/>
  <c r="Q2753" i="10"/>
  <c r="R2745" i="10"/>
  <c r="Q2745" i="10"/>
  <c r="R2737" i="10"/>
  <c r="Q2737" i="10"/>
  <c r="R2729" i="10"/>
  <c r="Q2729" i="10"/>
  <c r="R2721" i="10"/>
  <c r="Q2721" i="10"/>
  <c r="R2713" i="10"/>
  <c r="Q2713" i="10"/>
  <c r="R2705" i="10"/>
  <c r="Q2705" i="10"/>
  <c r="R2697" i="10"/>
  <c r="Q2697" i="10"/>
  <c r="R2689" i="10"/>
  <c r="Q2689" i="10"/>
  <c r="R2681" i="10"/>
  <c r="Q2681" i="10"/>
  <c r="R2673" i="10"/>
  <c r="Q2673" i="10"/>
  <c r="R2665" i="10"/>
  <c r="Q2665" i="10"/>
  <c r="R2657" i="10"/>
  <c r="Q2657" i="10"/>
  <c r="R2649" i="10"/>
  <c r="Q2649" i="10"/>
  <c r="R2641" i="10"/>
  <c r="Q2641" i="10"/>
  <c r="R2633" i="10"/>
  <c r="Q2633" i="10"/>
  <c r="R2625" i="10"/>
  <c r="Q2625" i="10"/>
  <c r="R2617" i="10"/>
  <c r="Q2617" i="10"/>
  <c r="R2609" i="10"/>
  <c r="Q2609" i="10"/>
  <c r="R2601" i="10"/>
  <c r="Q2601" i="10"/>
  <c r="R2593" i="10"/>
  <c r="Q2593" i="10"/>
  <c r="R2585" i="10"/>
  <c r="Q2585" i="10"/>
  <c r="R2577" i="10"/>
  <c r="Q2577" i="10"/>
  <c r="R2569" i="10"/>
  <c r="Q2569" i="10"/>
  <c r="R2561" i="10"/>
  <c r="Q2561" i="10"/>
  <c r="R2553" i="10"/>
  <c r="Q2553" i="10"/>
  <c r="R2545" i="10"/>
  <c r="Q2545" i="10"/>
  <c r="R2537" i="10"/>
  <c r="Q2537" i="10"/>
  <c r="R2529" i="10"/>
  <c r="Q2529" i="10"/>
  <c r="R2521" i="10"/>
  <c r="Q2521" i="10"/>
  <c r="R2513" i="10"/>
  <c r="Q2513" i="10"/>
  <c r="R2505" i="10"/>
  <c r="Q2505" i="10"/>
  <c r="R2497" i="10"/>
  <c r="Q2497" i="10"/>
  <c r="R2489" i="10"/>
  <c r="Q2489" i="10"/>
  <c r="R2481" i="10"/>
  <c r="Q2481" i="10"/>
  <c r="R2473" i="10"/>
  <c r="Q2473" i="10"/>
  <c r="R2465" i="10"/>
  <c r="Q2465" i="10"/>
  <c r="R2457" i="10"/>
  <c r="Q2457" i="10"/>
  <c r="R2449" i="10"/>
  <c r="Q2449" i="10"/>
  <c r="R2441" i="10"/>
  <c r="Q2441" i="10"/>
  <c r="R2433" i="10"/>
  <c r="Q2433" i="10"/>
  <c r="R2425" i="10"/>
  <c r="Q2425" i="10"/>
  <c r="R2417" i="10"/>
  <c r="Q2417" i="10"/>
  <c r="R2409" i="10"/>
  <c r="Q2409" i="10"/>
  <c r="R2401" i="10"/>
  <c r="Q2401" i="10"/>
  <c r="R2393" i="10"/>
  <c r="Q2393" i="10"/>
  <c r="R2385" i="10"/>
  <c r="Q2385" i="10"/>
  <c r="R2377" i="10"/>
  <c r="Q2377" i="10"/>
  <c r="R2369" i="10"/>
  <c r="Q2369" i="10"/>
  <c r="R2361" i="10"/>
  <c r="Q2361" i="10"/>
  <c r="R2353" i="10"/>
  <c r="Q2353" i="10"/>
  <c r="R2345" i="10"/>
  <c r="Q2345" i="10"/>
  <c r="R2337" i="10"/>
  <c r="Q2337" i="10"/>
  <c r="R2329" i="10"/>
  <c r="Q2329" i="10"/>
  <c r="R2321" i="10"/>
  <c r="Q2321" i="10"/>
  <c r="R2313" i="10"/>
  <c r="Q2313" i="10"/>
  <c r="R2305" i="10"/>
  <c r="Q2305" i="10"/>
  <c r="R2297" i="10"/>
  <c r="Q2297" i="10"/>
  <c r="R2289" i="10"/>
  <c r="Q2289" i="10"/>
  <c r="R2281" i="10"/>
  <c r="Q2281" i="10"/>
  <c r="R2273" i="10"/>
  <c r="Q2273" i="10"/>
  <c r="R2265" i="10"/>
  <c r="Q2265" i="10"/>
  <c r="R2257" i="10"/>
  <c r="Q2257" i="10"/>
  <c r="R2249" i="10"/>
  <c r="Q2249" i="10"/>
  <c r="R2241" i="10"/>
  <c r="Q2241" i="10"/>
  <c r="R4320" i="10"/>
  <c r="Q4320" i="10"/>
  <c r="R4312" i="10"/>
  <c r="Q4312" i="10"/>
  <c r="R4304" i="10"/>
  <c r="Q4304" i="10"/>
  <c r="R4296" i="10"/>
  <c r="Q4296" i="10"/>
  <c r="R4288" i="10"/>
  <c r="Q4288" i="10"/>
  <c r="R4280" i="10"/>
  <c r="Q4280" i="10"/>
  <c r="R4272" i="10"/>
  <c r="Q4272" i="10"/>
  <c r="R4264" i="10"/>
  <c r="Q4264" i="10"/>
  <c r="R4256" i="10"/>
  <c r="Q4256" i="10"/>
  <c r="R4248" i="10"/>
  <c r="Q4248" i="10"/>
  <c r="R4240" i="10"/>
  <c r="Q4240" i="10"/>
  <c r="R4232" i="10"/>
  <c r="Q4232" i="10"/>
  <c r="R4224" i="10"/>
  <c r="Q4224" i="10"/>
  <c r="R4216" i="10"/>
  <c r="Q4216" i="10"/>
  <c r="R4208" i="10"/>
  <c r="Q4208" i="10"/>
  <c r="R4200" i="10"/>
  <c r="Q4200" i="10"/>
  <c r="R4192" i="10"/>
  <c r="Q4192" i="10"/>
  <c r="R4184" i="10"/>
  <c r="Q4184" i="10"/>
  <c r="R4176" i="10"/>
  <c r="Q4176" i="10"/>
  <c r="R4168" i="10"/>
  <c r="Q4168" i="10"/>
  <c r="R4160" i="10"/>
  <c r="Q4160" i="10"/>
  <c r="R4152" i="10"/>
  <c r="Q4152" i="10"/>
  <c r="R4144" i="10"/>
  <c r="Q4144" i="10"/>
  <c r="R4136" i="10"/>
  <c r="Q4136" i="10"/>
  <c r="R4128" i="10"/>
  <c r="Q4128" i="10"/>
  <c r="R4120" i="10"/>
  <c r="Q4120" i="10"/>
  <c r="R4112" i="10"/>
  <c r="Q4112" i="10"/>
  <c r="R4104" i="10"/>
  <c r="Q4104" i="10"/>
  <c r="R4096" i="10"/>
  <c r="Q4096" i="10"/>
  <c r="R4088" i="10"/>
  <c r="Q4088" i="10"/>
  <c r="R4080" i="10"/>
  <c r="Q4080" i="10"/>
  <c r="R4072" i="10"/>
  <c r="Q4072" i="10"/>
  <c r="R4064" i="10"/>
  <c r="Q4064" i="10"/>
  <c r="R4056" i="10"/>
  <c r="Q4056" i="10"/>
  <c r="R4048" i="10"/>
  <c r="Q4048" i="10"/>
  <c r="R4040" i="10"/>
  <c r="Q4040" i="10"/>
  <c r="R4032" i="10"/>
  <c r="Q4032" i="10"/>
  <c r="R4024" i="10"/>
  <c r="Q4024" i="10"/>
  <c r="R4016" i="10"/>
  <c r="Q4016" i="10"/>
  <c r="R4008" i="10"/>
  <c r="Q4008" i="10"/>
  <c r="R4000" i="10"/>
  <c r="Q4000" i="10"/>
  <c r="R3992" i="10"/>
  <c r="Q3992" i="10"/>
  <c r="R3984" i="10"/>
  <c r="Q3984" i="10"/>
  <c r="R3976" i="10"/>
  <c r="Q3976" i="10"/>
  <c r="R3968" i="10"/>
  <c r="Q3968" i="10"/>
  <c r="R3960" i="10"/>
  <c r="Q3960" i="10"/>
  <c r="R3952" i="10"/>
  <c r="Q3952" i="10"/>
  <c r="R3944" i="10"/>
  <c r="Q3944" i="10"/>
  <c r="R3936" i="10"/>
  <c r="Q3936" i="10"/>
  <c r="R3928" i="10"/>
  <c r="Q3928" i="10"/>
  <c r="R3920" i="10"/>
  <c r="Q3920" i="10"/>
  <c r="R3912" i="10"/>
  <c r="Q3912" i="10"/>
  <c r="R3904" i="10"/>
  <c r="Q3904" i="10"/>
  <c r="R3896" i="10"/>
  <c r="Q3896" i="10"/>
  <c r="R3888" i="10"/>
  <c r="Q3888" i="10"/>
  <c r="R3880" i="10"/>
  <c r="Q3880" i="10"/>
  <c r="R3872" i="10"/>
  <c r="Q3872" i="10"/>
  <c r="R3864" i="10"/>
  <c r="Q3864" i="10"/>
  <c r="R3856" i="10"/>
  <c r="Q3856" i="10"/>
  <c r="R3848" i="10"/>
  <c r="Q3848" i="10"/>
  <c r="R3840" i="10"/>
  <c r="Q3840" i="10"/>
  <c r="R3832" i="10"/>
  <c r="Q3832" i="10"/>
  <c r="R3824" i="10"/>
  <c r="Q3824" i="10"/>
  <c r="R3816" i="10"/>
  <c r="Q3816" i="10"/>
  <c r="R3808" i="10"/>
  <c r="Q3808" i="10"/>
  <c r="R3800" i="10"/>
  <c r="Q3800" i="10"/>
  <c r="R3792" i="10"/>
  <c r="Q3792" i="10"/>
  <c r="R3784" i="10"/>
  <c r="Q3784" i="10"/>
  <c r="R3776" i="10"/>
  <c r="Q3776" i="10"/>
  <c r="R3768" i="10"/>
  <c r="Q3768" i="10"/>
  <c r="R3760" i="10"/>
  <c r="Q3760" i="10"/>
  <c r="R3752" i="10"/>
  <c r="Q3752" i="10"/>
  <c r="R3744" i="10"/>
  <c r="Q3744" i="10"/>
  <c r="R3736" i="10"/>
  <c r="Q3736" i="10"/>
  <c r="R3728" i="10"/>
  <c r="Q3728" i="10"/>
  <c r="R3720" i="10"/>
  <c r="Q3720" i="10"/>
  <c r="R3712" i="10"/>
  <c r="Q3712" i="10"/>
  <c r="R3704" i="10"/>
  <c r="Q3704" i="10"/>
  <c r="R3696" i="10"/>
  <c r="Q3696" i="10"/>
  <c r="R3688" i="10"/>
  <c r="Q3688" i="10"/>
  <c r="R3680" i="10"/>
  <c r="Q3680" i="10"/>
  <c r="R3672" i="10"/>
  <c r="Q3672" i="10"/>
  <c r="R3664" i="10"/>
  <c r="Q3664" i="10"/>
  <c r="R3656" i="10"/>
  <c r="Q3656" i="10"/>
  <c r="R3648" i="10"/>
  <c r="Q3648" i="10"/>
  <c r="R3640" i="10"/>
  <c r="Q3640" i="10"/>
  <c r="R3632" i="10"/>
  <c r="Q3632" i="10"/>
  <c r="R3624" i="10"/>
  <c r="Q3624" i="10"/>
  <c r="R3616" i="10"/>
  <c r="Q3616" i="10"/>
  <c r="R3608" i="10"/>
  <c r="Q3608" i="10"/>
  <c r="R3600" i="10"/>
  <c r="Q3600" i="10"/>
  <c r="R3592" i="10"/>
  <c r="Q3592" i="10"/>
  <c r="R3584" i="10"/>
  <c r="Q3584" i="10"/>
  <c r="R3576" i="10"/>
  <c r="Q3576" i="10"/>
  <c r="R3568" i="10"/>
  <c r="Q3568" i="10"/>
  <c r="R3560" i="10"/>
  <c r="Q3560" i="10"/>
  <c r="R3552" i="10"/>
  <c r="Q3552" i="10"/>
  <c r="R3544" i="10"/>
  <c r="Q3544" i="10"/>
  <c r="R3536" i="10"/>
  <c r="Q3536" i="10"/>
  <c r="R3528" i="10"/>
  <c r="Q3528" i="10"/>
  <c r="R3520" i="10"/>
  <c r="Q3520" i="10"/>
  <c r="R3512" i="10"/>
  <c r="Q3512" i="10"/>
  <c r="R3504" i="10"/>
  <c r="Q3504" i="10"/>
  <c r="R3496" i="10"/>
  <c r="Q3496" i="10"/>
  <c r="R3488" i="10"/>
  <c r="Q3488" i="10"/>
  <c r="R3480" i="10"/>
  <c r="Q3480" i="10"/>
  <c r="R3472" i="10"/>
  <c r="Q3472" i="10"/>
  <c r="R3464" i="10"/>
  <c r="Q3464" i="10"/>
  <c r="R3456" i="10"/>
  <c r="Q3456" i="10"/>
  <c r="R3448" i="10"/>
  <c r="Q3448" i="10"/>
  <c r="R3440" i="10"/>
  <c r="Q3440" i="10"/>
  <c r="R3432" i="10"/>
  <c r="Q3432" i="10"/>
  <c r="R3424" i="10"/>
  <c r="Q3424" i="10"/>
  <c r="R3416" i="10"/>
  <c r="Q3416" i="10"/>
  <c r="R3408" i="10"/>
  <c r="Q3408" i="10"/>
  <c r="R3400" i="10"/>
  <c r="Q3400" i="10"/>
  <c r="R3392" i="10"/>
  <c r="Q3392" i="10"/>
  <c r="R3384" i="10"/>
  <c r="Q3384" i="10"/>
  <c r="R3376" i="10"/>
  <c r="Q3376" i="10"/>
  <c r="R3368" i="10"/>
  <c r="Q3368" i="10"/>
  <c r="R3360" i="10"/>
  <c r="Q3360" i="10"/>
  <c r="R3352" i="10"/>
  <c r="Q3352" i="10"/>
  <c r="R3344" i="10"/>
  <c r="Q3344" i="10"/>
  <c r="R3336" i="10"/>
  <c r="Q3336" i="10"/>
  <c r="R3328" i="10"/>
  <c r="Q3328" i="10"/>
  <c r="R3320" i="10"/>
  <c r="Q3320" i="10"/>
  <c r="R3312" i="10"/>
  <c r="Q3312" i="10"/>
  <c r="R3304" i="10"/>
  <c r="Q3304" i="10"/>
  <c r="R3296" i="10"/>
  <c r="Q3296" i="10"/>
  <c r="R3288" i="10"/>
  <c r="Q3288" i="10"/>
  <c r="R3280" i="10"/>
  <c r="Q3280" i="10"/>
  <c r="R3272" i="10"/>
  <c r="Q3272" i="10"/>
  <c r="R3264" i="10"/>
  <c r="Q3264" i="10"/>
  <c r="R3256" i="10"/>
  <c r="Q3256" i="10"/>
  <c r="R3248" i="10"/>
  <c r="Q3248" i="10"/>
  <c r="R3240" i="10"/>
  <c r="Q3240" i="10"/>
  <c r="R3232" i="10"/>
  <c r="Q3232" i="10"/>
  <c r="R3224" i="10"/>
  <c r="Q3224" i="10"/>
  <c r="R3216" i="10"/>
  <c r="Q3216" i="10"/>
  <c r="R3208" i="10"/>
  <c r="Q3208" i="10"/>
  <c r="R3200" i="10"/>
  <c r="Q3200" i="10"/>
  <c r="R3192" i="10"/>
  <c r="Q3192" i="10"/>
  <c r="R3184" i="10"/>
  <c r="Q3184" i="10"/>
  <c r="R3176" i="10"/>
  <c r="Q3176" i="10"/>
  <c r="R3168" i="10"/>
  <c r="Q3168" i="10"/>
  <c r="R3160" i="10"/>
  <c r="Q3160" i="10"/>
  <c r="R3152" i="10"/>
  <c r="Q3152" i="10"/>
  <c r="R3144" i="10"/>
  <c r="Q3144" i="10"/>
  <c r="R3136" i="10"/>
  <c r="Q3136" i="10"/>
  <c r="R3128" i="10"/>
  <c r="Q3128" i="10"/>
  <c r="R3120" i="10"/>
  <c r="Q3120" i="10"/>
  <c r="R3112" i="10"/>
  <c r="Q3112" i="10"/>
  <c r="R3104" i="10"/>
  <c r="Q3104" i="10"/>
  <c r="R3096" i="10"/>
  <c r="Q3096" i="10"/>
  <c r="R3088" i="10"/>
  <c r="Q3088" i="10"/>
  <c r="R3080" i="10"/>
  <c r="Q3080" i="10"/>
  <c r="R3072" i="10"/>
  <c r="Q3072" i="10"/>
  <c r="R3064" i="10"/>
  <c r="Q3064" i="10"/>
  <c r="R3056" i="10"/>
  <c r="Q3056" i="10"/>
  <c r="R3048" i="10"/>
  <c r="Q3048" i="10"/>
  <c r="R3040" i="10"/>
  <c r="Q3040" i="10"/>
  <c r="R3032" i="10"/>
  <c r="Q3032" i="10"/>
  <c r="R3024" i="10"/>
  <c r="Q3024" i="10"/>
  <c r="R3016" i="10"/>
  <c r="Q3016" i="10"/>
  <c r="R3008" i="10"/>
  <c r="Q3008" i="10"/>
  <c r="R3000" i="10"/>
  <c r="Q3000" i="10"/>
  <c r="R2992" i="10"/>
  <c r="Q2992" i="10"/>
  <c r="R2984" i="10"/>
  <c r="Q2984" i="10"/>
  <c r="R2976" i="10"/>
  <c r="Q2976" i="10"/>
  <c r="R2968" i="10"/>
  <c r="Q2968" i="10"/>
  <c r="R2960" i="10"/>
  <c r="Q2960" i="10"/>
  <c r="R2952" i="10"/>
  <c r="Q2952" i="10"/>
  <c r="R2944" i="10"/>
  <c r="Q2944" i="10"/>
  <c r="R2936" i="10"/>
  <c r="Q2936" i="10"/>
  <c r="R2928" i="10"/>
  <c r="Q2928" i="10"/>
  <c r="R2920" i="10"/>
  <c r="Q2920" i="10"/>
  <c r="R2912" i="10"/>
  <c r="Q2912" i="10"/>
  <c r="R2904" i="10"/>
  <c r="Q2904" i="10"/>
  <c r="R2896" i="10"/>
  <c r="Q2896" i="10"/>
  <c r="R2888" i="10"/>
  <c r="Q2888" i="10"/>
  <c r="R2880" i="10"/>
  <c r="Q2880" i="10"/>
  <c r="R2872" i="10"/>
  <c r="Q2872" i="10"/>
  <c r="R2864" i="10"/>
  <c r="Q2864" i="10"/>
  <c r="R2856" i="10"/>
  <c r="Q2856" i="10"/>
  <c r="R2848" i="10"/>
  <c r="Q2848" i="10"/>
  <c r="R2840" i="10"/>
  <c r="Q2840" i="10"/>
  <c r="R2832" i="10"/>
  <c r="Q2832" i="10"/>
  <c r="R2824" i="10"/>
  <c r="Q2824" i="10"/>
  <c r="R2816" i="10"/>
  <c r="Q2816" i="10"/>
  <c r="R2808" i="10"/>
  <c r="Q2808" i="10"/>
  <c r="R2800" i="10"/>
  <c r="Q2800" i="10"/>
  <c r="R2792" i="10"/>
  <c r="Q2792" i="10"/>
  <c r="R2784" i="10"/>
  <c r="Q2784" i="10"/>
  <c r="R2776" i="10"/>
  <c r="Q2776" i="10"/>
  <c r="R2768" i="10"/>
  <c r="Q2768" i="10"/>
  <c r="R2760" i="10"/>
  <c r="Q2760" i="10"/>
  <c r="R2752" i="10"/>
  <c r="Q2752" i="10"/>
  <c r="R2744" i="10"/>
  <c r="Q2744" i="10"/>
  <c r="R2736" i="10"/>
  <c r="Q2736" i="10"/>
  <c r="R2728" i="10"/>
  <c r="Q2728" i="10"/>
  <c r="R2720" i="10"/>
  <c r="Q2720" i="10"/>
  <c r="R2712" i="10"/>
  <c r="Q2712" i="10"/>
  <c r="R2704" i="10"/>
  <c r="Q2704" i="10"/>
  <c r="R2696" i="10"/>
  <c r="Q2696" i="10"/>
  <c r="R2688" i="10"/>
  <c r="Q2688" i="10"/>
  <c r="R2680" i="10"/>
  <c r="Q2680" i="10"/>
  <c r="R2672" i="10"/>
  <c r="Q2672" i="10"/>
  <c r="R2664" i="10"/>
  <c r="Q2664" i="10"/>
  <c r="R2656" i="10"/>
  <c r="Q2656" i="10"/>
  <c r="R2648" i="10"/>
  <c r="Q2648" i="10"/>
  <c r="R2640" i="10"/>
  <c r="Q2640" i="10"/>
  <c r="R2632" i="10"/>
  <c r="Q2632" i="10"/>
  <c r="R2624" i="10"/>
  <c r="Q2624" i="10"/>
  <c r="R2616" i="10"/>
  <c r="Q2616" i="10"/>
  <c r="R2608" i="10"/>
  <c r="Q2608" i="10"/>
  <c r="R2600" i="10"/>
  <c r="Q2600" i="10"/>
  <c r="R2592" i="10"/>
  <c r="Q2592" i="10"/>
  <c r="R2584" i="10"/>
  <c r="Q2584" i="10"/>
  <c r="R2576" i="10"/>
  <c r="Q2576" i="10"/>
  <c r="R2568" i="10"/>
  <c r="Q2568" i="10"/>
  <c r="R2560" i="10"/>
  <c r="Q2560" i="10"/>
  <c r="R2552" i="10"/>
  <c r="Q2552" i="10"/>
  <c r="R2544" i="10"/>
  <c r="Q2544" i="10"/>
  <c r="R2536" i="10"/>
  <c r="Q2536" i="10"/>
  <c r="R2528" i="10"/>
  <c r="Q2528" i="10"/>
  <c r="R2520" i="10"/>
  <c r="Q2520" i="10"/>
  <c r="R2512" i="10"/>
  <c r="Q2512" i="10"/>
  <c r="R2504" i="10"/>
  <c r="Q2504" i="10"/>
  <c r="R2496" i="10"/>
  <c r="Q2496" i="10"/>
  <c r="R2488" i="10"/>
  <c r="Q2488" i="10"/>
  <c r="R2480" i="10"/>
  <c r="Q2480" i="10"/>
  <c r="R2472" i="10"/>
  <c r="Q2472" i="10"/>
  <c r="R2464" i="10"/>
  <c r="Q2464" i="10"/>
  <c r="R2456" i="10"/>
  <c r="Q2456" i="10"/>
  <c r="R2448" i="10"/>
  <c r="Q2448" i="10"/>
  <c r="R2440" i="10"/>
  <c r="Q2440" i="10"/>
  <c r="R2432" i="10"/>
  <c r="Q2432" i="10"/>
  <c r="R2424" i="10"/>
  <c r="Q2424" i="10"/>
  <c r="R2416" i="10"/>
  <c r="Q2416" i="10"/>
  <c r="R2408" i="10"/>
  <c r="Q2408" i="10"/>
  <c r="R2400" i="10"/>
  <c r="Q2400" i="10"/>
  <c r="R2392" i="10"/>
  <c r="Q2392" i="10"/>
  <c r="R2384" i="10"/>
  <c r="Q2384" i="10"/>
  <c r="R2376" i="10"/>
  <c r="Q2376" i="10"/>
  <c r="R2368" i="10"/>
  <c r="Q2368" i="10"/>
  <c r="R2360" i="10"/>
  <c r="Q2360" i="10"/>
  <c r="R2352" i="10"/>
  <c r="Q2352" i="10"/>
  <c r="R2344" i="10"/>
  <c r="Q2344" i="10"/>
  <c r="R2336" i="10"/>
  <c r="Q2336" i="10"/>
  <c r="R2328" i="10"/>
  <c r="Q2328" i="10"/>
  <c r="R2320" i="10"/>
  <c r="Q2320" i="10"/>
  <c r="R2312" i="10"/>
  <c r="Q2312" i="10"/>
  <c r="R2304" i="10"/>
  <c r="Q2304" i="10"/>
  <c r="R2296" i="10"/>
  <c r="Q2296" i="10"/>
  <c r="R2288" i="10"/>
  <c r="Q2288" i="10"/>
  <c r="R2280" i="10"/>
  <c r="Q2280" i="10"/>
  <c r="R2272" i="10"/>
  <c r="Q2272" i="10"/>
  <c r="R2264" i="10"/>
  <c r="Q2264" i="10"/>
  <c r="R2256" i="10"/>
  <c r="Q2256" i="10"/>
  <c r="R2248" i="10"/>
  <c r="Q2248" i="10"/>
  <c r="R2240" i="10"/>
  <c r="Q2240" i="10"/>
  <c r="R2232" i="10"/>
  <c r="Q2232" i="10"/>
  <c r="R2224" i="10"/>
  <c r="Q2224" i="10"/>
  <c r="R2216" i="10"/>
  <c r="Q2216" i="10"/>
  <c r="R2208" i="10"/>
  <c r="Q2208" i="10"/>
  <c r="R2200" i="10"/>
  <c r="Q2200" i="10"/>
  <c r="R2192" i="10"/>
  <c r="Q2192" i="10"/>
  <c r="R2184" i="10"/>
  <c r="Q2184" i="10"/>
  <c r="R2176" i="10"/>
  <c r="Q2176" i="10"/>
  <c r="R2168" i="10"/>
  <c r="Q2168" i="10"/>
  <c r="R2160" i="10"/>
  <c r="Q2160" i="10"/>
  <c r="R2152" i="10"/>
  <c r="Q2152" i="10"/>
  <c r="R2144" i="10"/>
  <c r="Q2144" i="10"/>
  <c r="R2136" i="10"/>
  <c r="Q2136" i="10"/>
  <c r="R2128" i="10"/>
  <c r="Q2128" i="10"/>
  <c r="R2120" i="10"/>
  <c r="Q2120" i="10"/>
  <c r="R2112" i="10"/>
  <c r="Q2112" i="10"/>
  <c r="R2104" i="10"/>
  <c r="Q2104" i="10"/>
  <c r="R2096" i="10"/>
  <c r="Q2096" i="10"/>
  <c r="R2088" i="10"/>
  <c r="Q2088" i="10"/>
  <c r="R2080" i="10"/>
  <c r="Q2080" i="10"/>
  <c r="R2072" i="10"/>
  <c r="Q2072" i="10"/>
  <c r="R2064" i="10"/>
  <c r="Q2064" i="10"/>
  <c r="R2056" i="10"/>
  <c r="Q2056" i="10"/>
  <c r="R2048" i="10"/>
  <c r="Q2048" i="10"/>
  <c r="R2040" i="10"/>
  <c r="Q2040" i="10"/>
  <c r="R2032" i="10"/>
  <c r="Q2032" i="10"/>
  <c r="R2024" i="10"/>
  <c r="Q2024" i="10"/>
  <c r="R2016" i="10"/>
  <c r="Q2016" i="10"/>
  <c r="R2008" i="10"/>
  <c r="Q2008" i="10"/>
  <c r="R2000" i="10"/>
  <c r="Q2000" i="10"/>
  <c r="R1992" i="10"/>
  <c r="Q1992" i="10"/>
  <c r="R1984" i="10"/>
  <c r="Q1984" i="10"/>
  <c r="R1976" i="10"/>
  <c r="Q1976" i="10"/>
  <c r="R1968" i="10"/>
  <c r="Q1968" i="10"/>
  <c r="R1960" i="10"/>
  <c r="Q1960" i="10"/>
  <c r="R1952" i="10"/>
  <c r="Q1952" i="10"/>
  <c r="R1944" i="10"/>
  <c r="Q1944" i="10"/>
  <c r="R1936" i="10"/>
  <c r="Q1936" i="10"/>
  <c r="R1928" i="10"/>
  <c r="Q1928" i="10"/>
  <c r="R1920" i="10"/>
  <c r="Q1920" i="10"/>
  <c r="R1912" i="10"/>
  <c r="Q1912" i="10"/>
  <c r="R1904" i="10"/>
  <c r="Q1904" i="10"/>
  <c r="R1896" i="10"/>
  <c r="Q1896" i="10"/>
  <c r="R1888" i="10"/>
  <c r="Q1888" i="10"/>
  <c r="R1880" i="10"/>
  <c r="Q1880" i="10"/>
  <c r="R1872" i="10"/>
  <c r="Q1872" i="10"/>
  <c r="R1864" i="10"/>
  <c r="Q1864" i="10"/>
  <c r="R1856" i="10"/>
  <c r="Q1856" i="10"/>
  <c r="R1848" i="10"/>
  <c r="Q1848" i="10"/>
  <c r="R1840" i="10"/>
  <c r="Q1840" i="10"/>
  <c r="R1832" i="10"/>
  <c r="Q1832" i="10"/>
  <c r="R1824" i="10"/>
  <c r="Q1824" i="10"/>
  <c r="R1816" i="10"/>
  <c r="Q1816" i="10"/>
  <c r="R1808" i="10"/>
  <c r="Q1808" i="10"/>
  <c r="R1800" i="10"/>
  <c r="Q1800" i="10"/>
  <c r="R1792" i="10"/>
  <c r="Q1792" i="10"/>
  <c r="R1784" i="10"/>
  <c r="Q1784" i="10"/>
  <c r="R1776" i="10"/>
  <c r="Q1776" i="10"/>
  <c r="R1768" i="10"/>
  <c r="Q1768" i="10"/>
  <c r="R1760" i="10"/>
  <c r="Q1760" i="10"/>
  <c r="R1752" i="10"/>
  <c r="Q1752" i="10"/>
  <c r="R1744" i="10"/>
  <c r="Q1744" i="10"/>
  <c r="R1736" i="10"/>
  <c r="Q1736" i="10"/>
  <c r="R1728" i="10"/>
  <c r="Q1728" i="10"/>
  <c r="R1720" i="10"/>
  <c r="Q1720" i="10"/>
  <c r="R1712" i="10"/>
  <c r="Q1712" i="10"/>
  <c r="R1704" i="10"/>
  <c r="Q1704" i="10"/>
  <c r="R1696" i="10"/>
  <c r="Q1696" i="10"/>
  <c r="R1688" i="10"/>
  <c r="Q1688" i="10"/>
  <c r="R1680" i="10"/>
  <c r="Q1680" i="10"/>
  <c r="R1672" i="10"/>
  <c r="Q1672" i="10"/>
  <c r="R1664" i="10"/>
  <c r="Q1664" i="10"/>
  <c r="R1656" i="10"/>
  <c r="Q1656" i="10"/>
  <c r="R1648" i="10"/>
  <c r="Q1648" i="10"/>
  <c r="R1640" i="10"/>
  <c r="Q1640" i="10"/>
  <c r="R1632" i="10"/>
  <c r="Q1632" i="10"/>
  <c r="R1624" i="10"/>
  <c r="Q1624" i="10"/>
  <c r="R1616" i="10"/>
  <c r="Q1616" i="10"/>
  <c r="R1608" i="10"/>
  <c r="Q1608" i="10"/>
  <c r="R1600" i="10"/>
  <c r="Q1600" i="10"/>
  <c r="R1592" i="10"/>
  <c r="Q1592" i="10"/>
  <c r="R1584" i="10"/>
  <c r="Q1584" i="10"/>
  <c r="R1576" i="10"/>
  <c r="Q1576" i="10"/>
  <c r="R1568" i="10"/>
  <c r="Q1568" i="10"/>
  <c r="R1560" i="10"/>
  <c r="Q1560" i="10"/>
  <c r="R1552" i="10"/>
  <c r="Q1552" i="10"/>
  <c r="R1544" i="10"/>
  <c r="Q1544" i="10"/>
  <c r="R1536" i="10"/>
  <c r="Q1536" i="10"/>
  <c r="R1528" i="10"/>
  <c r="Q1528" i="10"/>
  <c r="R1520" i="10"/>
  <c r="Q1520" i="10"/>
  <c r="R1512" i="10"/>
  <c r="Q1512" i="10"/>
  <c r="R1504" i="10"/>
  <c r="Q1504" i="10"/>
  <c r="R1496" i="10"/>
  <c r="Q1496" i="10"/>
  <c r="R1488" i="10"/>
  <c r="Q1488" i="10"/>
  <c r="R1480" i="10"/>
  <c r="Q1480" i="10"/>
  <c r="R1472" i="10"/>
  <c r="Q1472" i="10"/>
  <c r="R1464" i="10"/>
  <c r="Q1464" i="10"/>
  <c r="R1456" i="10"/>
  <c r="Q1456" i="10"/>
  <c r="R1448" i="10"/>
  <c r="Q1448" i="10"/>
  <c r="R1440" i="10"/>
  <c r="Q1440" i="10"/>
  <c r="R1432" i="10"/>
  <c r="Q1432" i="10"/>
  <c r="R1424" i="10"/>
  <c r="Q1424" i="10"/>
  <c r="R1416" i="10"/>
  <c r="Q1416" i="10"/>
  <c r="R1408" i="10"/>
  <c r="Q1408" i="10"/>
  <c r="R1400" i="10"/>
  <c r="Q1400" i="10"/>
  <c r="R1392" i="10"/>
  <c r="Q1392" i="10"/>
  <c r="R1384" i="10"/>
  <c r="Q1384" i="10"/>
  <c r="R1376" i="10"/>
  <c r="Q1376" i="10"/>
  <c r="R1368" i="10"/>
  <c r="Q1368" i="10"/>
  <c r="R1360" i="10"/>
  <c r="Q1360" i="10"/>
  <c r="R1352" i="10"/>
  <c r="Q1352" i="10"/>
  <c r="R1344" i="10"/>
  <c r="Q1344" i="10"/>
  <c r="R1336" i="10"/>
  <c r="Q1336" i="10"/>
  <c r="R1328" i="10"/>
  <c r="Q1328" i="10"/>
  <c r="R1320" i="10"/>
  <c r="Q1320" i="10"/>
  <c r="R1312" i="10"/>
  <c r="Q1312" i="10"/>
  <c r="R1304" i="10"/>
  <c r="Q1304" i="10"/>
  <c r="R1296" i="10"/>
  <c r="Q1296" i="10"/>
  <c r="R1288" i="10"/>
  <c r="Q1288" i="10"/>
  <c r="R1280" i="10"/>
  <c r="Q1280" i="10"/>
  <c r="R1272" i="10"/>
  <c r="Q1272" i="10"/>
  <c r="R1264" i="10"/>
  <c r="Q1264" i="10"/>
  <c r="R1256" i="10"/>
  <c r="Q1256" i="10"/>
  <c r="R1248" i="10"/>
  <c r="Q1248" i="10"/>
  <c r="R1240" i="10"/>
  <c r="Q1240" i="10"/>
  <c r="R1232" i="10"/>
  <c r="Q1232" i="10"/>
  <c r="R1224" i="10"/>
  <c r="Q1224" i="10"/>
  <c r="R1216" i="10"/>
  <c r="Q1216" i="10"/>
  <c r="R1208" i="10"/>
  <c r="Q1208" i="10"/>
  <c r="R1200" i="10"/>
  <c r="Q1200" i="10"/>
  <c r="R1192" i="10"/>
  <c r="Q1192" i="10"/>
  <c r="R1184" i="10"/>
  <c r="Q1184" i="10"/>
  <c r="R1176" i="10"/>
  <c r="Q1176" i="10"/>
  <c r="R1168" i="10"/>
  <c r="Q1168" i="10"/>
  <c r="R1160" i="10"/>
  <c r="Q1160" i="10"/>
  <c r="R1152" i="10"/>
  <c r="Q1152" i="10"/>
  <c r="R4319" i="10"/>
  <c r="Q4319" i="10"/>
  <c r="R4311" i="10"/>
  <c r="Q4311" i="10"/>
  <c r="R4303" i="10"/>
  <c r="Q4303" i="10"/>
  <c r="R4295" i="10"/>
  <c r="Q4295" i="10"/>
  <c r="R4287" i="10"/>
  <c r="Q4287" i="10"/>
  <c r="R4279" i="10"/>
  <c r="Q4279" i="10"/>
  <c r="R4271" i="10"/>
  <c r="Q4271" i="10"/>
  <c r="R4263" i="10"/>
  <c r="Q4263" i="10"/>
  <c r="R4255" i="10"/>
  <c r="Q4255" i="10"/>
  <c r="R4247" i="10"/>
  <c r="Q4247" i="10"/>
  <c r="R4239" i="10"/>
  <c r="Q4239" i="10"/>
  <c r="R4231" i="10"/>
  <c r="Q4231" i="10"/>
  <c r="R4223" i="10"/>
  <c r="Q4223" i="10"/>
  <c r="R4215" i="10"/>
  <c r="Q4215" i="10"/>
  <c r="R4207" i="10"/>
  <c r="Q4207" i="10"/>
  <c r="R4199" i="10"/>
  <c r="Q4199" i="10"/>
  <c r="R4191" i="10"/>
  <c r="Q4191" i="10"/>
  <c r="R4183" i="10"/>
  <c r="Q4183" i="10"/>
  <c r="R4175" i="10"/>
  <c r="Q4175" i="10"/>
  <c r="R4167" i="10"/>
  <c r="Q4167" i="10"/>
  <c r="R4159" i="10"/>
  <c r="Q4159" i="10"/>
  <c r="R4151" i="10"/>
  <c r="Q4151" i="10"/>
  <c r="R4143" i="10"/>
  <c r="Q4143" i="10"/>
  <c r="R4135" i="10"/>
  <c r="Q4135" i="10"/>
  <c r="R4127" i="10"/>
  <c r="Q4127" i="10"/>
  <c r="R4119" i="10"/>
  <c r="Q4119" i="10"/>
  <c r="R4111" i="10"/>
  <c r="Q4111" i="10"/>
  <c r="R4103" i="10"/>
  <c r="Q4103" i="10"/>
  <c r="R4095" i="10"/>
  <c r="Q4095" i="10"/>
  <c r="R4087" i="10"/>
  <c r="Q4087" i="10"/>
  <c r="R4079" i="10"/>
  <c r="Q4079" i="10"/>
  <c r="R4071" i="10"/>
  <c r="Q4071" i="10"/>
  <c r="R4063" i="10"/>
  <c r="Q4063" i="10"/>
  <c r="R4055" i="10"/>
  <c r="Q4055" i="10"/>
  <c r="R4047" i="10"/>
  <c r="Q4047" i="10"/>
  <c r="R4039" i="10"/>
  <c r="Q4039" i="10"/>
  <c r="R4031" i="10"/>
  <c r="Q4031" i="10"/>
  <c r="R4023" i="10"/>
  <c r="Q4023" i="10"/>
  <c r="R4015" i="10"/>
  <c r="Q4015" i="10"/>
  <c r="R4007" i="10"/>
  <c r="Q4007" i="10"/>
  <c r="R3999" i="10"/>
  <c r="Q3999" i="10"/>
  <c r="R3991" i="10"/>
  <c r="Q3991" i="10"/>
  <c r="R3983" i="10"/>
  <c r="Q3983" i="10"/>
  <c r="R3975" i="10"/>
  <c r="Q3975" i="10"/>
  <c r="R3967" i="10"/>
  <c r="Q3967" i="10"/>
  <c r="R3959" i="10"/>
  <c r="Q3959" i="10"/>
  <c r="R3951" i="10"/>
  <c r="Q3951" i="10"/>
  <c r="R3943" i="10"/>
  <c r="Q3943" i="10"/>
  <c r="R3935" i="10"/>
  <c r="Q3935" i="10"/>
  <c r="R3927" i="10"/>
  <c r="Q3927" i="10"/>
  <c r="R3919" i="10"/>
  <c r="Q3919" i="10"/>
  <c r="R3911" i="10"/>
  <c r="Q3911" i="10"/>
  <c r="R3903" i="10"/>
  <c r="Q3903" i="10"/>
  <c r="R3895" i="10"/>
  <c r="Q3895" i="10"/>
  <c r="R3887" i="10"/>
  <c r="Q3887" i="10"/>
  <c r="R3879" i="10"/>
  <c r="Q3879" i="10"/>
  <c r="R3871" i="10"/>
  <c r="Q3871" i="10"/>
  <c r="R3863" i="10"/>
  <c r="Q3863" i="10"/>
  <c r="R3855" i="10"/>
  <c r="Q3855" i="10"/>
  <c r="R3847" i="10"/>
  <c r="Q3847" i="10"/>
  <c r="R3839" i="10"/>
  <c r="Q3839" i="10"/>
  <c r="R3831" i="10"/>
  <c r="Q3831" i="10"/>
  <c r="R3823" i="10"/>
  <c r="Q3823" i="10"/>
  <c r="R3815" i="10"/>
  <c r="Q3815" i="10"/>
  <c r="R3807" i="10"/>
  <c r="Q3807" i="10"/>
  <c r="R3799" i="10"/>
  <c r="Q3799" i="10"/>
  <c r="R3791" i="10"/>
  <c r="Q3791" i="10"/>
  <c r="R3783" i="10"/>
  <c r="Q3783" i="10"/>
  <c r="R3775" i="10"/>
  <c r="Q3775" i="10"/>
  <c r="R3767" i="10"/>
  <c r="Q3767" i="10"/>
  <c r="R3759" i="10"/>
  <c r="Q3759" i="10"/>
  <c r="R3751" i="10"/>
  <c r="Q3751" i="10"/>
  <c r="R3743" i="10"/>
  <c r="Q3743" i="10"/>
  <c r="R3735" i="10"/>
  <c r="Q3735" i="10"/>
  <c r="R3727" i="10"/>
  <c r="Q3727" i="10"/>
  <c r="R3719" i="10"/>
  <c r="Q3719" i="10"/>
  <c r="R3711" i="10"/>
  <c r="Q3711" i="10"/>
  <c r="R3703" i="10"/>
  <c r="Q3703" i="10"/>
  <c r="R3695" i="10"/>
  <c r="Q3695" i="10"/>
  <c r="R3687" i="10"/>
  <c r="Q3687" i="10"/>
  <c r="R3679" i="10"/>
  <c r="Q3679" i="10"/>
  <c r="R3671" i="10"/>
  <c r="Q3671" i="10"/>
  <c r="R3663" i="10"/>
  <c r="Q3663" i="10"/>
  <c r="R3655" i="10"/>
  <c r="Q3655" i="10"/>
  <c r="R3647" i="10"/>
  <c r="Q3647" i="10"/>
  <c r="R3639" i="10"/>
  <c r="Q3639" i="10"/>
  <c r="R3631" i="10"/>
  <c r="Q3631" i="10"/>
  <c r="R3623" i="10"/>
  <c r="Q3623" i="10"/>
  <c r="R3615" i="10"/>
  <c r="Q3615" i="10"/>
  <c r="R3607" i="10"/>
  <c r="Q3607" i="10"/>
  <c r="R3599" i="10"/>
  <c r="Q3599" i="10"/>
  <c r="R3591" i="10"/>
  <c r="Q3591" i="10"/>
  <c r="R3583" i="10"/>
  <c r="Q3583" i="10"/>
  <c r="R3575" i="10"/>
  <c r="Q3575" i="10"/>
  <c r="R3567" i="10"/>
  <c r="Q3567" i="10"/>
  <c r="R3559" i="10"/>
  <c r="Q3559" i="10"/>
  <c r="R3551" i="10"/>
  <c r="Q3551" i="10"/>
  <c r="R3543" i="10"/>
  <c r="Q3543" i="10"/>
  <c r="R3535" i="10"/>
  <c r="Q3535" i="10"/>
  <c r="R3527" i="10"/>
  <c r="Q3527" i="10"/>
  <c r="R3519" i="10"/>
  <c r="Q3519" i="10"/>
  <c r="R3511" i="10"/>
  <c r="Q3511" i="10"/>
  <c r="R3503" i="10"/>
  <c r="Q3503" i="10"/>
  <c r="R3495" i="10"/>
  <c r="Q3495" i="10"/>
  <c r="R3487" i="10"/>
  <c r="Q3487" i="10"/>
  <c r="R3479" i="10"/>
  <c r="Q3479" i="10"/>
  <c r="R3471" i="10"/>
  <c r="Q3471" i="10"/>
  <c r="R3463" i="10"/>
  <c r="Q3463" i="10"/>
  <c r="R3455" i="10"/>
  <c r="Q3455" i="10"/>
  <c r="R3447" i="10"/>
  <c r="Q3447" i="10"/>
  <c r="R3439" i="10"/>
  <c r="Q3439" i="10"/>
  <c r="R3431" i="10"/>
  <c r="Q3431" i="10"/>
  <c r="R3423" i="10"/>
  <c r="Q3423" i="10"/>
  <c r="R3415" i="10"/>
  <c r="Q3415" i="10"/>
  <c r="R3407" i="10"/>
  <c r="Q3407" i="10"/>
  <c r="R3399" i="10"/>
  <c r="Q3399" i="10"/>
  <c r="R3391" i="10"/>
  <c r="Q3391" i="10"/>
  <c r="R3383" i="10"/>
  <c r="Q3383" i="10"/>
  <c r="R3375" i="10"/>
  <c r="Q3375" i="10"/>
  <c r="R3367" i="10"/>
  <c r="Q3367" i="10"/>
  <c r="R3359" i="10"/>
  <c r="Q3359" i="10"/>
  <c r="R3351" i="10"/>
  <c r="Q3351" i="10"/>
  <c r="R3343" i="10"/>
  <c r="Q3343" i="10"/>
  <c r="R3335" i="10"/>
  <c r="Q3335" i="10"/>
  <c r="R3327" i="10"/>
  <c r="Q3327" i="10"/>
  <c r="R3319" i="10"/>
  <c r="Q3319" i="10"/>
  <c r="R3311" i="10"/>
  <c r="Q3311" i="10"/>
  <c r="R3303" i="10"/>
  <c r="Q3303" i="10"/>
  <c r="R3295" i="10"/>
  <c r="Q3295" i="10"/>
  <c r="R3287" i="10"/>
  <c r="Q3287" i="10"/>
  <c r="R3279" i="10"/>
  <c r="Q3279" i="10"/>
  <c r="R3271" i="10"/>
  <c r="Q3271" i="10"/>
  <c r="R3263" i="10"/>
  <c r="Q3263" i="10"/>
  <c r="R3255" i="10"/>
  <c r="Q3255" i="10"/>
  <c r="R3247" i="10"/>
  <c r="Q3247" i="10"/>
  <c r="R3239" i="10"/>
  <c r="Q3239" i="10"/>
  <c r="R3231" i="10"/>
  <c r="Q3231" i="10"/>
  <c r="R3223" i="10"/>
  <c r="Q3223" i="10"/>
  <c r="R3215" i="10"/>
  <c r="Q3215" i="10"/>
  <c r="R3207" i="10"/>
  <c r="Q3207" i="10"/>
  <c r="R3199" i="10"/>
  <c r="Q3199" i="10"/>
  <c r="R3191" i="10"/>
  <c r="Q3191" i="10"/>
  <c r="R3183" i="10"/>
  <c r="Q3183" i="10"/>
  <c r="R3175" i="10"/>
  <c r="Q3175" i="10"/>
  <c r="R3167" i="10"/>
  <c r="Q3167" i="10"/>
  <c r="R3159" i="10"/>
  <c r="Q3159" i="10"/>
  <c r="R3151" i="10"/>
  <c r="Q3151" i="10"/>
  <c r="R3143" i="10"/>
  <c r="Q3143" i="10"/>
  <c r="R3135" i="10"/>
  <c r="Q3135" i="10"/>
  <c r="R3127" i="10"/>
  <c r="Q3127" i="10"/>
  <c r="R3119" i="10"/>
  <c r="Q3119" i="10"/>
  <c r="R3111" i="10"/>
  <c r="Q3111" i="10"/>
  <c r="R3103" i="10"/>
  <c r="Q3103" i="10"/>
  <c r="R3095" i="10"/>
  <c r="Q3095" i="10"/>
  <c r="R3087" i="10"/>
  <c r="Q3087" i="10"/>
  <c r="R3079" i="10"/>
  <c r="Q3079" i="10"/>
  <c r="R3071" i="10"/>
  <c r="Q3071" i="10"/>
  <c r="R3063" i="10"/>
  <c r="Q3063" i="10"/>
  <c r="R3055" i="10"/>
  <c r="Q3055" i="10"/>
  <c r="R3047" i="10"/>
  <c r="Q3047" i="10"/>
  <c r="R3039" i="10"/>
  <c r="Q3039" i="10"/>
  <c r="R3031" i="10"/>
  <c r="Q3031" i="10"/>
  <c r="R3023" i="10"/>
  <c r="Q3023" i="10"/>
  <c r="R3015" i="10"/>
  <c r="Q3015" i="10"/>
  <c r="R3007" i="10"/>
  <c r="Q3007" i="10"/>
  <c r="R2999" i="10"/>
  <c r="Q2999" i="10"/>
  <c r="R2991" i="10"/>
  <c r="Q2991" i="10"/>
  <c r="R2983" i="10"/>
  <c r="Q2983" i="10"/>
  <c r="R2975" i="10"/>
  <c r="Q2975" i="10"/>
  <c r="R2967" i="10"/>
  <c r="Q2967" i="10"/>
  <c r="R2959" i="10"/>
  <c r="Q2959" i="10"/>
  <c r="R2951" i="10"/>
  <c r="Q2951" i="10"/>
  <c r="R2943" i="10"/>
  <c r="Q2943" i="10"/>
  <c r="R2935" i="10"/>
  <c r="Q2935" i="10"/>
  <c r="R2927" i="10"/>
  <c r="Q2927" i="10"/>
  <c r="R2919" i="10"/>
  <c r="Q2919" i="10"/>
  <c r="R2911" i="10"/>
  <c r="Q2911" i="10"/>
  <c r="R2903" i="10"/>
  <c r="Q2903" i="10"/>
  <c r="R2895" i="10"/>
  <c r="Q2895" i="10"/>
  <c r="R2887" i="10"/>
  <c r="Q2887" i="10"/>
  <c r="R2879" i="10"/>
  <c r="Q2879" i="10"/>
  <c r="R2871" i="10"/>
  <c r="Q2871" i="10"/>
  <c r="R2863" i="10"/>
  <c r="Q2863" i="10"/>
  <c r="R2855" i="10"/>
  <c r="Q2855" i="10"/>
  <c r="R2847" i="10"/>
  <c r="Q2847" i="10"/>
  <c r="R2839" i="10"/>
  <c r="Q2839" i="10"/>
  <c r="R2831" i="10"/>
  <c r="Q2831" i="10"/>
  <c r="R2823" i="10"/>
  <c r="Q2823" i="10"/>
  <c r="R2815" i="10"/>
  <c r="Q2815" i="10"/>
  <c r="R2807" i="10"/>
  <c r="Q2807" i="10"/>
  <c r="R2799" i="10"/>
  <c r="Q2799" i="10"/>
  <c r="R2791" i="10"/>
  <c r="Q2791" i="10"/>
  <c r="R2783" i="10"/>
  <c r="Q2783" i="10"/>
  <c r="R2775" i="10"/>
  <c r="Q2775" i="10"/>
  <c r="R2767" i="10"/>
  <c r="Q2767" i="10"/>
  <c r="R2759" i="10"/>
  <c r="Q2759" i="10"/>
  <c r="R2751" i="10"/>
  <c r="Q2751" i="10"/>
  <c r="R2743" i="10"/>
  <c r="Q2743" i="10"/>
  <c r="R2735" i="10"/>
  <c r="Q2735" i="10"/>
  <c r="R2727" i="10"/>
  <c r="Q2727" i="10"/>
  <c r="R2719" i="10"/>
  <c r="Q2719" i="10"/>
  <c r="R2711" i="10"/>
  <c r="Q2711" i="10"/>
  <c r="R2703" i="10"/>
  <c r="Q2703" i="10"/>
  <c r="R2695" i="10"/>
  <c r="Q2695" i="10"/>
  <c r="R2687" i="10"/>
  <c r="Q2687" i="10"/>
  <c r="R2679" i="10"/>
  <c r="Q2679" i="10"/>
  <c r="R2671" i="10"/>
  <c r="Q2671" i="10"/>
  <c r="R2663" i="10"/>
  <c r="Q2663" i="10"/>
  <c r="R2655" i="10"/>
  <c r="Q2655" i="10"/>
  <c r="R2647" i="10"/>
  <c r="Q2647" i="10"/>
  <c r="R2639" i="10"/>
  <c r="Q2639" i="10"/>
  <c r="R2631" i="10"/>
  <c r="Q2631" i="10"/>
  <c r="R2623" i="10"/>
  <c r="Q2623" i="10"/>
  <c r="R2615" i="10"/>
  <c r="Q2615" i="10"/>
  <c r="R2607" i="10"/>
  <c r="Q2607" i="10"/>
  <c r="R2599" i="10"/>
  <c r="Q2599" i="10"/>
  <c r="R2591" i="10"/>
  <c r="Q2591" i="10"/>
  <c r="R2583" i="10"/>
  <c r="Q2583" i="10"/>
  <c r="R2575" i="10"/>
  <c r="Q2575" i="10"/>
  <c r="R2567" i="10"/>
  <c r="Q2567" i="10"/>
  <c r="R2559" i="10"/>
  <c r="Q2559" i="10"/>
  <c r="R2551" i="10"/>
  <c r="Q2551" i="10"/>
  <c r="R2543" i="10"/>
  <c r="Q2543" i="10"/>
  <c r="R2535" i="10"/>
  <c r="Q2535" i="10"/>
  <c r="R2527" i="10"/>
  <c r="Q2527" i="10"/>
  <c r="R2519" i="10"/>
  <c r="Q2519" i="10"/>
  <c r="R2511" i="10"/>
  <c r="Q2511" i="10"/>
  <c r="R2503" i="10"/>
  <c r="Q2503" i="10"/>
  <c r="R2495" i="10"/>
  <c r="Q2495" i="10"/>
  <c r="R2487" i="10"/>
  <c r="Q2487" i="10"/>
  <c r="R2479" i="10"/>
  <c r="Q2479" i="10"/>
  <c r="R2471" i="10"/>
  <c r="Q2471" i="10"/>
  <c r="R2463" i="10"/>
  <c r="Q2463" i="10"/>
  <c r="R2455" i="10"/>
  <c r="Q2455" i="10"/>
  <c r="R2447" i="10"/>
  <c r="Q2447" i="10"/>
  <c r="R2439" i="10"/>
  <c r="Q2439" i="10"/>
  <c r="R2431" i="10"/>
  <c r="Q2431" i="10"/>
  <c r="R2423" i="10"/>
  <c r="Q2423" i="10"/>
  <c r="R2415" i="10"/>
  <c r="Q2415" i="10"/>
  <c r="R2407" i="10"/>
  <c r="Q2407" i="10"/>
  <c r="R2399" i="10"/>
  <c r="Q2399" i="10"/>
  <c r="R2391" i="10"/>
  <c r="Q2391" i="10"/>
  <c r="R2383" i="10"/>
  <c r="Q2383" i="10"/>
  <c r="R2375" i="10"/>
  <c r="Q2375" i="10"/>
  <c r="R2367" i="10"/>
  <c r="Q2367" i="10"/>
  <c r="R2359" i="10"/>
  <c r="Q2359" i="10"/>
  <c r="R2351" i="10"/>
  <c r="Q2351" i="10"/>
  <c r="R2343" i="10"/>
  <c r="Q2343" i="10"/>
  <c r="R2335" i="10"/>
  <c r="Q2335" i="10"/>
  <c r="R2327" i="10"/>
  <c r="Q2327" i="10"/>
  <c r="R2319" i="10"/>
  <c r="Q2319" i="10"/>
  <c r="R2311" i="10"/>
  <c r="Q2311" i="10"/>
  <c r="R2303" i="10"/>
  <c r="Q2303" i="10"/>
  <c r="R2295" i="10"/>
  <c r="Q2295" i="10"/>
  <c r="R2287" i="10"/>
  <c r="Q2287" i="10"/>
  <c r="R2279" i="10"/>
  <c r="Q2279" i="10"/>
  <c r="R2271" i="10"/>
  <c r="Q2271" i="10"/>
  <c r="R2263" i="10"/>
  <c r="Q2263" i="10"/>
  <c r="R2255" i="10"/>
  <c r="Q2255" i="10"/>
  <c r="R2247" i="10"/>
  <c r="Q2247" i="10"/>
  <c r="R2078" i="10"/>
  <c r="Q2078" i="10"/>
  <c r="R2070" i="10"/>
  <c r="Q2070" i="10"/>
  <c r="R2062" i="10"/>
  <c r="Q2062" i="10"/>
  <c r="R2054" i="10"/>
  <c r="Q2054" i="10"/>
  <c r="R2046" i="10"/>
  <c r="Q2046" i="10"/>
  <c r="R2038" i="10"/>
  <c r="Q2038" i="10"/>
  <c r="R2030" i="10"/>
  <c r="Q2030" i="10"/>
  <c r="R2014" i="10"/>
  <c r="Q2014" i="10"/>
  <c r="R2006" i="10"/>
  <c r="Q2006" i="10"/>
  <c r="R1998" i="10"/>
  <c r="Q1998" i="10"/>
  <c r="R1990" i="10"/>
  <c r="Q1990" i="10"/>
  <c r="R1982" i="10"/>
  <c r="Q1982" i="10"/>
  <c r="R1974" i="10"/>
  <c r="Q1974" i="10"/>
  <c r="R1966" i="10"/>
  <c r="Q1966" i="10"/>
  <c r="R1950" i="10"/>
  <c r="Q1950" i="10"/>
  <c r="R1942" i="10"/>
  <c r="Q1942" i="10"/>
  <c r="R1934" i="10"/>
  <c r="Q1934" i="10"/>
  <c r="R1926" i="10"/>
  <c r="Q1926" i="10"/>
  <c r="R1918" i="10"/>
  <c r="Q1918" i="10"/>
  <c r="R1910" i="10"/>
  <c r="Q1910" i="10"/>
  <c r="R1902" i="10"/>
  <c r="Q1902" i="10"/>
  <c r="R1886" i="10"/>
  <c r="Q1886" i="10"/>
  <c r="R1878" i="10"/>
  <c r="Q1878" i="10"/>
  <c r="R1870" i="10"/>
  <c r="Q1870" i="10"/>
  <c r="R1862" i="10"/>
  <c r="Q1862" i="10"/>
  <c r="R1854" i="10"/>
  <c r="Q1854" i="10"/>
  <c r="R1846" i="10"/>
  <c r="Q1846" i="10"/>
  <c r="R1838" i="10"/>
  <c r="Q1838" i="10"/>
  <c r="R1822" i="10"/>
  <c r="Q1822" i="10"/>
  <c r="R1814" i="10"/>
  <c r="Q1814" i="10"/>
  <c r="R1806" i="10"/>
  <c r="Q1806" i="10"/>
  <c r="R1798" i="10"/>
  <c r="Q1798" i="10"/>
  <c r="R1790" i="10"/>
  <c r="Q1790" i="10"/>
  <c r="R1782" i="10"/>
  <c r="Q1782" i="10"/>
  <c r="R1774" i="10"/>
  <c r="Q1774" i="10"/>
  <c r="R1758" i="10"/>
  <c r="Q1758" i="10"/>
  <c r="R1750" i="10"/>
  <c r="Q1750" i="10"/>
  <c r="R1742" i="10"/>
  <c r="Q1742" i="10"/>
  <c r="R1734" i="10"/>
  <c r="Q1734" i="10"/>
  <c r="R1726" i="10"/>
  <c r="Q1726" i="10"/>
  <c r="R1718" i="10"/>
  <c r="Q1718" i="10"/>
  <c r="R1710" i="10"/>
  <c r="Q1710" i="10"/>
  <c r="R1694" i="10"/>
  <c r="Q1694" i="10"/>
  <c r="R1686" i="10"/>
  <c r="Q1686" i="10"/>
  <c r="R1678" i="10"/>
  <c r="Q1678" i="10"/>
  <c r="R1670" i="10"/>
  <c r="Q1670" i="10"/>
  <c r="R1662" i="10"/>
  <c r="Q1662" i="10"/>
  <c r="R1654" i="10"/>
  <c r="Q1654" i="10"/>
  <c r="R1646" i="10"/>
  <c r="Q1646" i="10"/>
  <c r="R1630" i="10"/>
  <c r="Q1630" i="10"/>
  <c r="R1622" i="10"/>
  <c r="Q1622" i="10"/>
  <c r="R1614" i="10"/>
  <c r="Q1614" i="10"/>
  <c r="R1606" i="10"/>
  <c r="Q1606" i="10"/>
  <c r="R1598" i="10"/>
  <c r="Q1598" i="10"/>
  <c r="R1590" i="10"/>
  <c r="Q1590" i="10"/>
  <c r="R1582" i="10"/>
  <c r="Q1582" i="10"/>
  <c r="R1574" i="10"/>
  <c r="Q1574" i="10"/>
  <c r="R1566" i="10"/>
  <c r="Q1566" i="10"/>
  <c r="R1558" i="10"/>
  <c r="Q1558" i="10"/>
  <c r="R1550" i="10"/>
  <c r="Q1550" i="10"/>
  <c r="R1542" i="10"/>
  <c r="Q1542" i="10"/>
  <c r="R1534" i="10"/>
  <c r="Q1534" i="10"/>
  <c r="R1526" i="10"/>
  <c r="Q1526" i="10"/>
  <c r="R1518" i="10"/>
  <c r="Q1518" i="10"/>
  <c r="R1510" i="10"/>
  <c r="Q1510" i="10"/>
  <c r="R1502" i="10"/>
  <c r="Q1502" i="10"/>
  <c r="R1494" i="10"/>
  <c r="Q1494" i="10"/>
  <c r="R1486" i="10"/>
  <c r="Q1486" i="10"/>
  <c r="R1478" i="10"/>
  <c r="Q1478" i="10"/>
  <c r="R1470" i="10"/>
  <c r="Q1470" i="10"/>
  <c r="R1462" i="10"/>
  <c r="Q1462" i="10"/>
  <c r="R1454" i="10"/>
  <c r="Q1454" i="10"/>
  <c r="R1446" i="10"/>
  <c r="Q1446" i="10"/>
  <c r="R1438" i="10"/>
  <c r="Q1438" i="10"/>
  <c r="R1430" i="10"/>
  <c r="Q1430" i="10"/>
  <c r="R1422" i="10"/>
  <c r="Q1422" i="10"/>
  <c r="R1414" i="10"/>
  <c r="Q1414" i="10"/>
  <c r="R1406" i="10"/>
  <c r="Q1406" i="10"/>
  <c r="R1398" i="10"/>
  <c r="Q1398" i="10"/>
  <c r="R1390" i="10"/>
  <c r="Q1390" i="10"/>
  <c r="R1382" i="10"/>
  <c r="Q1382" i="10"/>
  <c r="R1374" i="10"/>
  <c r="Q1374" i="10"/>
  <c r="R1366" i="10"/>
  <c r="Q1366" i="10"/>
  <c r="R1358" i="10"/>
  <c r="Q1358" i="10"/>
  <c r="R1350" i="10"/>
  <c r="Q1350" i="10"/>
  <c r="R1342" i="10"/>
  <c r="Q1342" i="10"/>
  <c r="R1334" i="10"/>
  <c r="Q1334" i="10"/>
  <c r="R1326" i="10"/>
  <c r="Q1326" i="10"/>
  <c r="R1318" i="10"/>
  <c r="Q1318" i="10"/>
  <c r="R1310" i="10"/>
  <c r="Q1310" i="10"/>
  <c r="R1302" i="10"/>
  <c r="Q1302" i="10"/>
  <c r="R1294" i="10"/>
  <c r="Q1294" i="10"/>
  <c r="R1286" i="10"/>
  <c r="Q1286" i="10"/>
  <c r="R1278" i="10"/>
  <c r="Q1278" i="10"/>
  <c r="R1270" i="10"/>
  <c r="Q1270" i="10"/>
  <c r="R1262" i="10"/>
  <c r="Q1262" i="10"/>
  <c r="R1254" i="10"/>
  <c r="Q1254" i="10"/>
  <c r="R1246" i="10"/>
  <c r="Q1246" i="10"/>
  <c r="R1238" i="10"/>
  <c r="Q1238" i="10"/>
  <c r="R1230" i="10"/>
  <c r="Q1230" i="10"/>
  <c r="R1222" i="10"/>
  <c r="Q1222" i="10"/>
  <c r="R1214" i="10"/>
  <c r="Q1214" i="10"/>
  <c r="R1206" i="10"/>
  <c r="Q1206" i="10"/>
  <c r="R1198" i="10"/>
  <c r="Q1198" i="10"/>
  <c r="R1190" i="10"/>
  <c r="Q1190" i="10"/>
  <c r="R1182" i="10"/>
  <c r="Q1182" i="10"/>
  <c r="R1174" i="10"/>
  <c r="Q1174" i="10"/>
  <c r="R1166" i="10"/>
  <c r="Q1166" i="10"/>
  <c r="R1158" i="10"/>
  <c r="Q1158" i="10"/>
  <c r="R1150" i="10"/>
  <c r="Q1150" i="10"/>
  <c r="R1142" i="10"/>
  <c r="Q1142" i="10"/>
  <c r="R1134" i="10"/>
  <c r="Q1134" i="10"/>
  <c r="R1126" i="10"/>
  <c r="Q1126" i="10"/>
  <c r="R1118" i="10"/>
  <c r="Q1118" i="10"/>
  <c r="R1110" i="10"/>
  <c r="Q1110" i="10"/>
  <c r="R1102" i="10"/>
  <c r="Q1102" i="10"/>
  <c r="R1094" i="10"/>
  <c r="Q1094" i="10"/>
  <c r="R1086" i="10"/>
  <c r="Q1086" i="10"/>
  <c r="R1078" i="10"/>
  <c r="Q1078" i="10"/>
  <c r="R1070" i="10"/>
  <c r="Q1070" i="10"/>
  <c r="R1062" i="10"/>
  <c r="Q1062" i="10"/>
  <c r="R1054" i="10"/>
  <c r="Q1054" i="10"/>
  <c r="R1046" i="10"/>
  <c r="Q1046" i="10"/>
  <c r="R1038" i="10"/>
  <c r="Q1038" i="10"/>
  <c r="R1030" i="10"/>
  <c r="Q1030" i="10"/>
  <c r="R1022" i="10"/>
  <c r="Q1022" i="10"/>
  <c r="R1014" i="10"/>
  <c r="Q1014" i="10"/>
  <c r="R1006" i="10"/>
  <c r="Q1006" i="10"/>
  <c r="R998" i="10"/>
  <c r="Q998" i="10"/>
  <c r="R990" i="10"/>
  <c r="Q990" i="10"/>
  <c r="R982" i="10"/>
  <c r="Q982" i="10"/>
  <c r="R974" i="10"/>
  <c r="Q974" i="10"/>
  <c r="R966" i="10"/>
  <c r="Q966" i="10"/>
  <c r="R958" i="10"/>
  <c r="Q958" i="10"/>
  <c r="R950" i="10"/>
  <c r="Q950" i="10"/>
  <c r="R942" i="10"/>
  <c r="Q942" i="10"/>
  <c r="R934" i="10"/>
  <c r="Q934" i="10"/>
  <c r="R926" i="10"/>
  <c r="Q926" i="10"/>
  <c r="R918" i="10"/>
  <c r="Q918" i="10"/>
  <c r="R910" i="10"/>
  <c r="Q910" i="10"/>
  <c r="R902" i="10"/>
  <c r="Q902" i="10"/>
  <c r="R894" i="10"/>
  <c r="Q894" i="10"/>
  <c r="R886" i="10"/>
  <c r="Q886" i="10"/>
  <c r="R878" i="10"/>
  <c r="Q878" i="10"/>
  <c r="R870" i="10"/>
  <c r="Q870" i="10"/>
  <c r="R862" i="10"/>
  <c r="Q862" i="10"/>
  <c r="R854" i="10"/>
  <c r="Q854" i="10"/>
  <c r="R846" i="10"/>
  <c r="Q846" i="10"/>
  <c r="R838" i="10"/>
  <c r="Q838" i="10"/>
  <c r="R830" i="10"/>
  <c r="Q830" i="10"/>
  <c r="R822" i="10"/>
  <c r="Q822" i="10"/>
  <c r="R814" i="10"/>
  <c r="Q814" i="10"/>
  <c r="R806" i="10"/>
  <c r="Q806" i="10"/>
  <c r="R798" i="10"/>
  <c r="Q798" i="10"/>
  <c r="R790" i="10"/>
  <c r="Q790" i="10"/>
  <c r="R782" i="10"/>
  <c r="Q782" i="10"/>
  <c r="R774" i="10"/>
  <c r="Q774" i="10"/>
  <c r="R766" i="10"/>
  <c r="Q766" i="10"/>
  <c r="R758" i="10"/>
  <c r="Q758" i="10"/>
  <c r="R750" i="10"/>
  <c r="Q750" i="10"/>
  <c r="R742" i="10"/>
  <c r="Q742" i="10"/>
  <c r="R734" i="10"/>
  <c r="Q734" i="10"/>
  <c r="R726" i="10"/>
  <c r="Q726" i="10"/>
  <c r="R718" i="10"/>
  <c r="Q718" i="10"/>
  <c r="R710" i="10"/>
  <c r="Q710" i="10"/>
  <c r="R702" i="10"/>
  <c r="Q702" i="10"/>
  <c r="R694" i="10"/>
  <c r="Q694" i="10"/>
  <c r="R686" i="10"/>
  <c r="Q686" i="10"/>
  <c r="R678" i="10"/>
  <c r="Q678" i="10"/>
  <c r="R670" i="10"/>
  <c r="Q670" i="10"/>
  <c r="R662" i="10"/>
  <c r="Q662" i="10"/>
  <c r="R654" i="10"/>
  <c r="Q654" i="10"/>
  <c r="R646" i="10"/>
  <c r="Q646" i="10"/>
  <c r="R638" i="10"/>
  <c r="Q638" i="10"/>
  <c r="R630" i="10"/>
  <c r="Q630" i="10"/>
  <c r="R622" i="10"/>
  <c r="Q622" i="10"/>
  <c r="R614" i="10"/>
  <c r="Q614" i="10"/>
  <c r="R606" i="10"/>
  <c r="Q606" i="10"/>
  <c r="R598" i="10"/>
  <c r="Q598" i="10"/>
  <c r="R590" i="10"/>
  <c r="Q590" i="10"/>
  <c r="R582" i="10"/>
  <c r="Q582" i="10"/>
  <c r="R574" i="10"/>
  <c r="Q574" i="10"/>
  <c r="R566" i="10"/>
  <c r="Q566" i="10"/>
  <c r="R558" i="10"/>
  <c r="Q558" i="10"/>
  <c r="R550" i="10"/>
  <c r="Q550" i="10"/>
  <c r="R542" i="10"/>
  <c r="Q542" i="10"/>
  <c r="R534" i="10"/>
  <c r="Q534" i="10"/>
  <c r="R526" i="10"/>
  <c r="Q526" i="10"/>
  <c r="R518" i="10"/>
  <c r="Q518" i="10"/>
  <c r="R510" i="10"/>
  <c r="Q510" i="10"/>
  <c r="R502" i="10"/>
  <c r="Q502" i="10"/>
  <c r="R494" i="10"/>
  <c r="Q494" i="10"/>
  <c r="R486" i="10"/>
  <c r="Q486" i="10"/>
  <c r="R478" i="10"/>
  <c r="Q478" i="10"/>
  <c r="R470" i="10"/>
  <c r="Q470" i="10"/>
  <c r="R462" i="10"/>
  <c r="Q462" i="10"/>
  <c r="R454" i="10"/>
  <c r="Q454" i="10"/>
  <c r="R446" i="10"/>
  <c r="Q446" i="10"/>
  <c r="R438" i="10"/>
  <c r="Q438" i="10"/>
  <c r="R430" i="10"/>
  <c r="Q430" i="10"/>
  <c r="R422" i="10"/>
  <c r="Q422" i="10"/>
  <c r="R414" i="10"/>
  <c r="Q414" i="10"/>
  <c r="R406" i="10"/>
  <c r="Q406" i="10"/>
  <c r="R398" i="10"/>
  <c r="Q398" i="10"/>
  <c r="R390" i="10"/>
  <c r="Q390" i="10"/>
  <c r="R382" i="10"/>
  <c r="Q382" i="10"/>
  <c r="R374" i="10"/>
  <c r="Q374" i="10"/>
  <c r="R366" i="10"/>
  <c r="Q366" i="10"/>
  <c r="R358" i="10"/>
  <c r="Q358" i="10"/>
  <c r="R350" i="10"/>
  <c r="Q350" i="10"/>
  <c r="R342" i="10"/>
  <c r="Q342" i="10"/>
  <c r="R334" i="10"/>
  <c r="Q334" i="10"/>
  <c r="R326" i="10"/>
  <c r="Q326" i="10"/>
  <c r="R318" i="10"/>
  <c r="Q318" i="10"/>
  <c r="R310" i="10"/>
  <c r="Q310" i="10"/>
  <c r="R302" i="10"/>
  <c r="Q302" i="10"/>
  <c r="R294" i="10"/>
  <c r="Q294" i="10"/>
  <c r="R286" i="10"/>
  <c r="Q286" i="10"/>
  <c r="R278" i="10"/>
  <c r="Q278" i="10"/>
  <c r="R270" i="10"/>
  <c r="Q270" i="10"/>
  <c r="R262" i="10"/>
  <c r="Q262" i="10"/>
  <c r="R254" i="10"/>
  <c r="Q254" i="10"/>
  <c r="R246" i="10"/>
  <c r="Q246" i="10"/>
  <c r="R238" i="10"/>
  <c r="Q238" i="10"/>
  <c r="R230" i="10"/>
  <c r="Q230" i="10"/>
  <c r="R222" i="10"/>
  <c r="Q222" i="10"/>
  <c r="R214" i="10"/>
  <c r="Q214" i="10"/>
  <c r="R206" i="10"/>
  <c r="Q206" i="10"/>
  <c r="R198" i="10"/>
  <c r="Q198" i="10"/>
  <c r="R190" i="10"/>
  <c r="Q190" i="10"/>
  <c r="R182" i="10"/>
  <c r="Q182" i="10"/>
  <c r="R174" i="10"/>
  <c r="Q174" i="10"/>
  <c r="R166" i="10"/>
  <c r="Q166" i="10"/>
  <c r="R158" i="10"/>
  <c r="Q158" i="10"/>
  <c r="R150" i="10"/>
  <c r="Q150" i="10"/>
  <c r="R142" i="10"/>
  <c r="Q142" i="10"/>
  <c r="R134" i="10"/>
  <c r="Q134" i="10"/>
  <c r="R126" i="10"/>
  <c r="Q126" i="10"/>
  <c r="R118" i="10"/>
  <c r="Q118" i="10"/>
  <c r="R110" i="10"/>
  <c r="Q110" i="10"/>
  <c r="R102" i="10"/>
  <c r="Q102" i="10"/>
  <c r="R94" i="10"/>
  <c r="Q94" i="10"/>
  <c r="R86" i="10"/>
  <c r="Q86" i="10"/>
  <c r="R78" i="10"/>
  <c r="Q78" i="10"/>
  <c r="R70" i="10"/>
  <c r="Q70" i="10"/>
  <c r="R62" i="10"/>
  <c r="Q62" i="10"/>
  <c r="R54" i="10"/>
  <c r="Q54" i="10"/>
  <c r="R46" i="10"/>
  <c r="Q46" i="10"/>
  <c r="R38" i="10"/>
  <c r="Q38" i="10"/>
  <c r="R30" i="10"/>
  <c r="Q30" i="10"/>
  <c r="R22" i="10"/>
  <c r="Q22" i="10"/>
  <c r="R14" i="10"/>
  <c r="Q14" i="10"/>
  <c r="R6" i="10"/>
  <c r="Q6" i="10"/>
  <c r="Q1958" i="10"/>
  <c r="R957" i="10"/>
  <c r="Q957" i="10"/>
  <c r="R949" i="10"/>
  <c r="Q949" i="10"/>
  <c r="R941" i="10"/>
  <c r="Q941" i="10"/>
  <c r="R933" i="10"/>
  <c r="Q933" i="10"/>
  <c r="R925" i="10"/>
  <c r="Q925" i="10"/>
  <c r="R917" i="10"/>
  <c r="Q917" i="10"/>
  <c r="R909" i="10"/>
  <c r="Q909" i="10"/>
  <c r="R901" i="10"/>
  <c r="Q901" i="10"/>
  <c r="R893" i="10"/>
  <c r="Q893" i="10"/>
  <c r="R885" i="10"/>
  <c r="Q885" i="10"/>
  <c r="R877" i="10"/>
  <c r="Q877" i="10"/>
  <c r="R869" i="10"/>
  <c r="Q869" i="10"/>
  <c r="R861" i="10"/>
  <c r="Q861" i="10"/>
  <c r="R853" i="10"/>
  <c r="Q853" i="10"/>
  <c r="R845" i="10"/>
  <c r="Q845" i="10"/>
  <c r="R837" i="10"/>
  <c r="Q837" i="10"/>
  <c r="R829" i="10"/>
  <c r="Q829" i="10"/>
  <c r="R821" i="10"/>
  <c r="Q821" i="10"/>
  <c r="R813" i="10"/>
  <c r="Q813" i="10"/>
  <c r="R805" i="10"/>
  <c r="Q805" i="10"/>
  <c r="R797" i="10"/>
  <c r="Q797" i="10"/>
  <c r="R789" i="10"/>
  <c r="Q789" i="10"/>
  <c r="R781" i="10"/>
  <c r="Q781" i="10"/>
  <c r="R773" i="10"/>
  <c r="Q773" i="10"/>
  <c r="R765" i="10"/>
  <c r="Q765" i="10"/>
  <c r="R757" i="10"/>
  <c r="Q757" i="10"/>
  <c r="R749" i="10"/>
  <c r="Q749" i="10"/>
  <c r="R741" i="10"/>
  <c r="Q741" i="10"/>
  <c r="R733" i="10"/>
  <c r="Q733" i="10"/>
  <c r="R725" i="10"/>
  <c r="Q725" i="10"/>
  <c r="R717" i="10"/>
  <c r="Q717" i="10"/>
  <c r="R709" i="10"/>
  <c r="Q709" i="10"/>
  <c r="R701" i="10"/>
  <c r="Q701" i="10"/>
  <c r="R693" i="10"/>
  <c r="Q693" i="10"/>
  <c r="R685" i="10"/>
  <c r="Q685" i="10"/>
  <c r="R677" i="10"/>
  <c r="Q677" i="10"/>
  <c r="R669" i="10"/>
  <c r="Q669" i="10"/>
  <c r="R661" i="10"/>
  <c r="Q661" i="10"/>
  <c r="R653" i="10"/>
  <c r="Q653" i="10"/>
  <c r="R645" i="10"/>
  <c r="Q645" i="10"/>
  <c r="R637" i="10"/>
  <c r="Q637" i="10"/>
  <c r="R629" i="10"/>
  <c r="Q629" i="10"/>
  <c r="R621" i="10"/>
  <c r="Q621" i="10"/>
  <c r="R613" i="10"/>
  <c r="Q613" i="10"/>
  <c r="R605" i="10"/>
  <c r="Q605" i="10"/>
  <c r="R597" i="10"/>
  <c r="Q597" i="10"/>
  <c r="R589" i="10"/>
  <c r="Q589" i="10"/>
  <c r="R581" i="10"/>
  <c r="Q581" i="10"/>
  <c r="R573" i="10"/>
  <c r="Q573" i="10"/>
  <c r="R565" i="10"/>
  <c r="Q565" i="10"/>
  <c r="R557" i="10"/>
  <c r="Q557" i="10"/>
  <c r="R549" i="10"/>
  <c r="Q549" i="10"/>
  <c r="R541" i="10"/>
  <c r="Q541" i="10"/>
  <c r="R533" i="10"/>
  <c r="Q533" i="10"/>
  <c r="R525" i="10"/>
  <c r="Q525" i="10"/>
  <c r="R517" i="10"/>
  <c r="Q517" i="10"/>
  <c r="R509" i="10"/>
  <c r="Q509" i="10"/>
  <c r="R501" i="10"/>
  <c r="Q501" i="10"/>
  <c r="R493" i="10"/>
  <c r="Q493" i="10"/>
  <c r="R485" i="10"/>
  <c r="Q485" i="10"/>
  <c r="R477" i="10"/>
  <c r="Q477" i="10"/>
  <c r="R469" i="10"/>
  <c r="Q469" i="10"/>
  <c r="R461" i="10"/>
  <c r="Q461" i="10"/>
  <c r="R453" i="10"/>
  <c r="Q453" i="10"/>
  <c r="R445" i="10"/>
  <c r="Q445" i="10"/>
  <c r="R437" i="10"/>
  <c r="Q437" i="10"/>
  <c r="R429" i="10"/>
  <c r="Q429" i="10"/>
  <c r="R421" i="10"/>
  <c r="Q421" i="10"/>
  <c r="R413" i="10"/>
  <c r="Q413" i="10"/>
  <c r="R405" i="10"/>
  <c r="Q405" i="10"/>
  <c r="R397" i="10"/>
  <c r="Q397" i="10"/>
  <c r="R389" i="10"/>
  <c r="Q389" i="10"/>
  <c r="R381" i="10"/>
  <c r="Q381" i="10"/>
  <c r="R373" i="10"/>
  <c r="Q373" i="10"/>
  <c r="R365" i="10"/>
  <c r="Q365" i="10"/>
  <c r="R357" i="10"/>
  <c r="Q357" i="10"/>
  <c r="R349" i="10"/>
  <c r="Q349" i="10"/>
  <c r="R341" i="10"/>
  <c r="Q341" i="10"/>
  <c r="R333" i="10"/>
  <c r="Q333" i="10"/>
  <c r="R325" i="10"/>
  <c r="Q325" i="10"/>
  <c r="R317" i="10"/>
  <c r="Q317" i="10"/>
  <c r="R309" i="10"/>
  <c r="Q309" i="10"/>
  <c r="R301" i="10"/>
  <c r="Q301" i="10"/>
  <c r="R293" i="10"/>
  <c r="Q293" i="10"/>
  <c r="R285" i="10"/>
  <c r="Q285" i="10"/>
  <c r="R277" i="10"/>
  <c r="Q277" i="10"/>
  <c r="R269" i="10"/>
  <c r="Q269" i="10"/>
  <c r="R261" i="10"/>
  <c r="Q261" i="10"/>
  <c r="R253" i="10"/>
  <c r="Q253" i="10"/>
  <c r="R245" i="10"/>
  <c r="Q245" i="10"/>
  <c r="R237" i="10"/>
  <c r="Q237" i="10"/>
  <c r="R229" i="10"/>
  <c r="Q229" i="10"/>
  <c r="R221" i="10"/>
  <c r="Q221" i="10"/>
  <c r="R213" i="10"/>
  <c r="Q213" i="10"/>
  <c r="R205" i="10"/>
  <c r="Q205" i="10"/>
  <c r="R197" i="10"/>
  <c r="Q197" i="10"/>
  <c r="R189" i="10"/>
  <c r="Q189" i="10"/>
  <c r="R181" i="10"/>
  <c r="Q181" i="10"/>
  <c r="R173" i="10"/>
  <c r="Q173" i="10"/>
  <c r="R165" i="10"/>
  <c r="Q165" i="10"/>
  <c r="R157" i="10"/>
  <c r="Q157" i="10"/>
  <c r="R149" i="10"/>
  <c r="Q149" i="10"/>
  <c r="R141" i="10"/>
  <c r="Q141" i="10"/>
  <c r="R133" i="10"/>
  <c r="Q133" i="10"/>
  <c r="R125" i="10"/>
  <c r="Q125" i="10"/>
  <c r="R117" i="10"/>
  <c r="Q117" i="10"/>
  <c r="R109" i="10"/>
  <c r="Q109" i="10"/>
  <c r="R101" i="10"/>
  <c r="Q101" i="10"/>
  <c r="R93" i="10"/>
  <c r="Q93" i="10"/>
  <c r="R85" i="10"/>
  <c r="Q85" i="10"/>
  <c r="R77" i="10"/>
  <c r="Q77" i="10"/>
  <c r="R69" i="10"/>
  <c r="Q69" i="10"/>
  <c r="R61" i="10"/>
  <c r="Q61" i="10"/>
  <c r="R53" i="10"/>
  <c r="Q53" i="10"/>
  <c r="R45" i="10"/>
  <c r="Q45" i="10"/>
  <c r="R37" i="10"/>
  <c r="Q37" i="10"/>
  <c r="R29" i="10"/>
  <c r="Q29" i="10"/>
  <c r="R21" i="10"/>
  <c r="Q21" i="10"/>
  <c r="R13" i="10"/>
  <c r="Q13" i="10"/>
  <c r="R5" i="10"/>
  <c r="Q5" i="10"/>
  <c r="Q1894" i="10"/>
  <c r="R2236" i="10"/>
  <c r="Q2236" i="10"/>
  <c r="R2228" i="10"/>
  <c r="Q2228" i="10"/>
  <c r="R2220" i="10"/>
  <c r="Q2220" i="10"/>
  <c r="R2212" i="10"/>
  <c r="Q2212" i="10"/>
  <c r="R2204" i="10"/>
  <c r="Q2204" i="10"/>
  <c r="R2196" i="10"/>
  <c r="Q2196" i="10"/>
  <c r="R2188" i="10"/>
  <c r="Q2188" i="10"/>
  <c r="R2180" i="10"/>
  <c r="Q2180" i="10"/>
  <c r="R2172" i="10"/>
  <c r="Q2172" i="10"/>
  <c r="R2164" i="10"/>
  <c r="Q2164" i="10"/>
  <c r="R2156" i="10"/>
  <c r="Q2156" i="10"/>
  <c r="R2148" i="10"/>
  <c r="Q2148" i="10"/>
  <c r="R2140" i="10"/>
  <c r="Q2140" i="10"/>
  <c r="R2132" i="10"/>
  <c r="Q2132" i="10"/>
  <c r="R2124" i="10"/>
  <c r="Q2124" i="10"/>
  <c r="R2116" i="10"/>
  <c r="Q2116" i="10"/>
  <c r="R2108" i="10"/>
  <c r="Q2108" i="10"/>
  <c r="R2100" i="10"/>
  <c r="Q2100" i="10"/>
  <c r="R2092" i="10"/>
  <c r="Q2092" i="10"/>
  <c r="R2084" i="10"/>
  <c r="Q2084" i="10"/>
  <c r="R2076" i="10"/>
  <c r="Q2076" i="10"/>
  <c r="R2068" i="10"/>
  <c r="Q2068" i="10"/>
  <c r="R2060" i="10"/>
  <c r="Q2060" i="10"/>
  <c r="R2052" i="10"/>
  <c r="Q2052" i="10"/>
  <c r="R2044" i="10"/>
  <c r="Q2044" i="10"/>
  <c r="R2036" i="10"/>
  <c r="Q2036" i="10"/>
  <c r="R2028" i="10"/>
  <c r="Q2028" i="10"/>
  <c r="R2020" i="10"/>
  <c r="Q2020" i="10"/>
  <c r="R2012" i="10"/>
  <c r="Q2012" i="10"/>
  <c r="R2004" i="10"/>
  <c r="Q2004" i="10"/>
  <c r="R1996" i="10"/>
  <c r="Q1996" i="10"/>
  <c r="R1988" i="10"/>
  <c r="Q1988" i="10"/>
  <c r="R1980" i="10"/>
  <c r="Q1980" i="10"/>
  <c r="R1972" i="10"/>
  <c r="Q1972" i="10"/>
  <c r="R1964" i="10"/>
  <c r="Q1964" i="10"/>
  <c r="R1956" i="10"/>
  <c r="Q1956" i="10"/>
  <c r="R1948" i="10"/>
  <c r="Q1948" i="10"/>
  <c r="R1940" i="10"/>
  <c r="Q1940" i="10"/>
  <c r="R1932" i="10"/>
  <c r="Q1932" i="10"/>
  <c r="R1924" i="10"/>
  <c r="Q1924" i="10"/>
  <c r="R1916" i="10"/>
  <c r="Q1916" i="10"/>
  <c r="R1908" i="10"/>
  <c r="Q1908" i="10"/>
  <c r="R1900" i="10"/>
  <c r="Q1900" i="10"/>
  <c r="R1892" i="10"/>
  <c r="Q1892" i="10"/>
  <c r="R1884" i="10"/>
  <c r="Q1884" i="10"/>
  <c r="R1876" i="10"/>
  <c r="Q1876" i="10"/>
  <c r="R1868" i="10"/>
  <c r="Q1868" i="10"/>
  <c r="R1860" i="10"/>
  <c r="Q1860" i="10"/>
  <c r="R1852" i="10"/>
  <c r="Q1852" i="10"/>
  <c r="R1844" i="10"/>
  <c r="Q1844" i="10"/>
  <c r="R1836" i="10"/>
  <c r="Q1836" i="10"/>
  <c r="R1828" i="10"/>
  <c r="Q1828" i="10"/>
  <c r="R1820" i="10"/>
  <c r="Q1820" i="10"/>
  <c r="R1812" i="10"/>
  <c r="Q1812" i="10"/>
  <c r="R1804" i="10"/>
  <c r="Q1804" i="10"/>
  <c r="R1796" i="10"/>
  <c r="Q1796" i="10"/>
  <c r="R1788" i="10"/>
  <c r="Q1788" i="10"/>
  <c r="R1780" i="10"/>
  <c r="Q1780" i="10"/>
  <c r="R1772" i="10"/>
  <c r="Q1772" i="10"/>
  <c r="R1764" i="10"/>
  <c r="Q1764" i="10"/>
  <c r="R1756" i="10"/>
  <c r="Q1756" i="10"/>
  <c r="R1748" i="10"/>
  <c r="Q1748" i="10"/>
  <c r="R1740" i="10"/>
  <c r="Q1740" i="10"/>
  <c r="R1732" i="10"/>
  <c r="Q1732" i="10"/>
  <c r="R1724" i="10"/>
  <c r="Q1724" i="10"/>
  <c r="R1716" i="10"/>
  <c r="Q1716" i="10"/>
  <c r="R1708" i="10"/>
  <c r="Q1708" i="10"/>
  <c r="R1700" i="10"/>
  <c r="Q1700" i="10"/>
  <c r="R1692" i="10"/>
  <c r="Q1692" i="10"/>
  <c r="R1684" i="10"/>
  <c r="Q1684" i="10"/>
  <c r="R1676" i="10"/>
  <c r="Q1676" i="10"/>
  <c r="R1668" i="10"/>
  <c r="Q1668" i="10"/>
  <c r="R1660" i="10"/>
  <c r="Q1660" i="10"/>
  <c r="R1652" i="10"/>
  <c r="Q1652" i="10"/>
  <c r="R1644" i="10"/>
  <c r="Q1644" i="10"/>
  <c r="R1636" i="10"/>
  <c r="Q1636" i="10"/>
  <c r="R1628" i="10"/>
  <c r="Q1628" i="10"/>
  <c r="R1620" i="10"/>
  <c r="Q1620" i="10"/>
  <c r="R1612" i="10"/>
  <c r="Q1612" i="10"/>
  <c r="R1604" i="10"/>
  <c r="Q1604" i="10"/>
  <c r="R1596" i="10"/>
  <c r="Q1596" i="10"/>
  <c r="R1588" i="10"/>
  <c r="Q1588" i="10"/>
  <c r="R1580" i="10"/>
  <c r="Q1580" i="10"/>
  <c r="R1572" i="10"/>
  <c r="Q1572" i="10"/>
  <c r="R1564" i="10"/>
  <c r="Q1564" i="10"/>
  <c r="R1556" i="10"/>
  <c r="Q1556" i="10"/>
  <c r="R1548" i="10"/>
  <c r="Q1548" i="10"/>
  <c r="R1540" i="10"/>
  <c r="Q1540" i="10"/>
  <c r="R1532" i="10"/>
  <c r="Q1532" i="10"/>
  <c r="R1524" i="10"/>
  <c r="Q1524" i="10"/>
  <c r="R1516" i="10"/>
  <c r="Q1516" i="10"/>
  <c r="R1508" i="10"/>
  <c r="Q1508" i="10"/>
  <c r="R1500" i="10"/>
  <c r="Q1500" i="10"/>
  <c r="R1492" i="10"/>
  <c r="Q1492" i="10"/>
  <c r="R1484" i="10"/>
  <c r="Q1484" i="10"/>
  <c r="R1476" i="10"/>
  <c r="Q1476" i="10"/>
  <c r="R1468" i="10"/>
  <c r="Q1468" i="10"/>
  <c r="R1460" i="10"/>
  <c r="Q1460" i="10"/>
  <c r="R1452" i="10"/>
  <c r="Q1452" i="10"/>
  <c r="R1444" i="10"/>
  <c r="Q1444" i="10"/>
  <c r="R1436" i="10"/>
  <c r="Q1436" i="10"/>
  <c r="R1428" i="10"/>
  <c r="Q1428" i="10"/>
  <c r="R1420" i="10"/>
  <c r="Q1420" i="10"/>
  <c r="R1412" i="10"/>
  <c r="Q1412" i="10"/>
  <c r="R1404" i="10"/>
  <c r="Q1404" i="10"/>
  <c r="R1396" i="10"/>
  <c r="Q1396" i="10"/>
  <c r="R1388" i="10"/>
  <c r="Q1388" i="10"/>
  <c r="R1380" i="10"/>
  <c r="Q1380" i="10"/>
  <c r="R1372" i="10"/>
  <c r="Q1372" i="10"/>
  <c r="R1364" i="10"/>
  <c r="Q1364" i="10"/>
  <c r="R1356" i="10"/>
  <c r="Q1356" i="10"/>
  <c r="R1348" i="10"/>
  <c r="Q1348" i="10"/>
  <c r="R1340" i="10"/>
  <c r="Q1340" i="10"/>
  <c r="R1332" i="10"/>
  <c r="Q1332" i="10"/>
  <c r="R1324" i="10"/>
  <c r="Q1324" i="10"/>
  <c r="R1316" i="10"/>
  <c r="Q1316" i="10"/>
  <c r="R1308" i="10"/>
  <c r="Q1308" i="10"/>
  <c r="R1300" i="10"/>
  <c r="Q1300" i="10"/>
  <c r="R1292" i="10"/>
  <c r="Q1292" i="10"/>
  <c r="R1284" i="10"/>
  <c r="Q1284" i="10"/>
  <c r="R1276" i="10"/>
  <c r="Q1276" i="10"/>
  <c r="R1268" i="10"/>
  <c r="Q1268" i="10"/>
  <c r="R1260" i="10"/>
  <c r="Q1260" i="10"/>
  <c r="R1252" i="10"/>
  <c r="Q1252" i="10"/>
  <c r="R1244" i="10"/>
  <c r="Q1244" i="10"/>
  <c r="R1236" i="10"/>
  <c r="Q1236" i="10"/>
  <c r="R1228" i="10"/>
  <c r="Q1228" i="10"/>
  <c r="R1220" i="10"/>
  <c r="Q1220" i="10"/>
  <c r="R1212" i="10"/>
  <c r="Q1212" i="10"/>
  <c r="R1204" i="10"/>
  <c r="Q1204" i="10"/>
  <c r="R1196" i="10"/>
  <c r="Q1196" i="10"/>
  <c r="R1188" i="10"/>
  <c r="Q1188" i="10"/>
  <c r="R1180" i="10"/>
  <c r="Q1180" i="10"/>
  <c r="R1172" i="10"/>
  <c r="Q1172" i="10"/>
  <c r="R1164" i="10"/>
  <c r="Q1164" i="10"/>
  <c r="R1156" i="10"/>
  <c r="Q1156" i="10"/>
  <c r="R1148" i="10"/>
  <c r="Q1148" i="10"/>
  <c r="R1140" i="10"/>
  <c r="Q1140" i="10"/>
  <c r="R1132" i="10"/>
  <c r="Q1132" i="10"/>
  <c r="R1124" i="10"/>
  <c r="Q1124" i="10"/>
  <c r="R1116" i="10"/>
  <c r="Q1116" i="10"/>
  <c r="R1108" i="10"/>
  <c r="Q1108" i="10"/>
  <c r="R1100" i="10"/>
  <c r="Q1100" i="10"/>
  <c r="R1092" i="10"/>
  <c r="Q1092" i="10"/>
  <c r="R1084" i="10"/>
  <c r="Q1084" i="10"/>
  <c r="R1076" i="10"/>
  <c r="Q1076" i="10"/>
  <c r="R1068" i="10"/>
  <c r="Q1068" i="10"/>
  <c r="R1060" i="10"/>
  <c r="Q1060" i="10"/>
  <c r="R1052" i="10"/>
  <c r="Q1052" i="10"/>
  <c r="R1044" i="10"/>
  <c r="Q1044" i="10"/>
  <c r="R1036" i="10"/>
  <c r="Q1036" i="10"/>
  <c r="R1028" i="10"/>
  <c r="Q1028" i="10"/>
  <c r="R1020" i="10"/>
  <c r="Q1020" i="10"/>
  <c r="R1012" i="10"/>
  <c r="Q1012" i="10"/>
  <c r="R1004" i="10"/>
  <c r="Q1004" i="10"/>
  <c r="R996" i="10"/>
  <c r="Q996" i="10"/>
  <c r="R988" i="10"/>
  <c r="Q988" i="10"/>
  <c r="R980" i="10"/>
  <c r="Q980" i="10"/>
  <c r="R972" i="10"/>
  <c r="Q972" i="10"/>
  <c r="R964" i="10"/>
  <c r="Q964" i="10"/>
  <c r="R956" i="10"/>
  <c r="Q956" i="10"/>
  <c r="R948" i="10"/>
  <c r="Q948" i="10"/>
  <c r="R940" i="10"/>
  <c r="Q940" i="10"/>
  <c r="R932" i="10"/>
  <c r="Q932" i="10"/>
  <c r="R924" i="10"/>
  <c r="Q924" i="10"/>
  <c r="R916" i="10"/>
  <c r="Q916" i="10"/>
  <c r="R908" i="10"/>
  <c r="Q908" i="10"/>
  <c r="R900" i="10"/>
  <c r="Q900" i="10"/>
  <c r="R892" i="10"/>
  <c r="Q892" i="10"/>
  <c r="R884" i="10"/>
  <c r="Q884" i="10"/>
  <c r="R876" i="10"/>
  <c r="Q876" i="10"/>
  <c r="R868" i="10"/>
  <c r="Q868" i="10"/>
  <c r="R860" i="10"/>
  <c r="Q860" i="10"/>
  <c r="R852" i="10"/>
  <c r="Q852" i="10"/>
  <c r="R844" i="10"/>
  <c r="Q844" i="10"/>
  <c r="R836" i="10"/>
  <c r="Q836" i="10"/>
  <c r="R828" i="10"/>
  <c r="Q828" i="10"/>
  <c r="R820" i="10"/>
  <c r="Q820" i="10"/>
  <c r="R812" i="10"/>
  <c r="Q812" i="10"/>
  <c r="R804" i="10"/>
  <c r="Q804" i="10"/>
  <c r="R796" i="10"/>
  <c r="Q796" i="10"/>
  <c r="R788" i="10"/>
  <c r="Q788" i="10"/>
  <c r="R780" i="10"/>
  <c r="Q780" i="10"/>
  <c r="R772" i="10"/>
  <c r="Q772" i="10"/>
  <c r="R764" i="10"/>
  <c r="Q764" i="10"/>
  <c r="R756" i="10"/>
  <c r="Q756" i="10"/>
  <c r="R748" i="10"/>
  <c r="Q748" i="10"/>
  <c r="R740" i="10"/>
  <c r="Q740" i="10"/>
  <c r="R732" i="10"/>
  <c r="Q732" i="10"/>
  <c r="R724" i="10"/>
  <c r="Q724" i="10"/>
  <c r="R716" i="10"/>
  <c r="Q716" i="10"/>
  <c r="R708" i="10"/>
  <c r="Q708" i="10"/>
  <c r="R700" i="10"/>
  <c r="Q700" i="10"/>
  <c r="R692" i="10"/>
  <c r="Q692" i="10"/>
  <c r="R684" i="10"/>
  <c r="Q684" i="10"/>
  <c r="R676" i="10"/>
  <c r="Q676" i="10"/>
  <c r="R668" i="10"/>
  <c r="Q668" i="10"/>
  <c r="R660" i="10"/>
  <c r="Q660" i="10"/>
  <c r="R652" i="10"/>
  <c r="Q652" i="10"/>
  <c r="R644" i="10"/>
  <c r="Q644" i="10"/>
  <c r="R636" i="10"/>
  <c r="Q636" i="10"/>
  <c r="R628" i="10"/>
  <c r="Q628" i="10"/>
  <c r="R620" i="10"/>
  <c r="Q620" i="10"/>
  <c r="R612" i="10"/>
  <c r="Q612" i="10"/>
  <c r="R604" i="10"/>
  <c r="Q604" i="10"/>
  <c r="R596" i="10"/>
  <c r="Q596" i="10"/>
  <c r="R588" i="10"/>
  <c r="Q588" i="10"/>
  <c r="R580" i="10"/>
  <c r="Q580" i="10"/>
  <c r="R572" i="10"/>
  <c r="Q572" i="10"/>
  <c r="R564" i="10"/>
  <c r="Q564" i="10"/>
  <c r="R556" i="10"/>
  <c r="Q556" i="10"/>
  <c r="R548" i="10"/>
  <c r="Q548" i="10"/>
  <c r="R540" i="10"/>
  <c r="Q540" i="10"/>
  <c r="R532" i="10"/>
  <c r="Q532" i="10"/>
  <c r="R524" i="10"/>
  <c r="Q524" i="10"/>
  <c r="R516" i="10"/>
  <c r="Q516" i="10"/>
  <c r="R508" i="10"/>
  <c r="Q508" i="10"/>
  <c r="R500" i="10"/>
  <c r="Q500" i="10"/>
  <c r="R492" i="10"/>
  <c r="Q492" i="10"/>
  <c r="R484" i="10"/>
  <c r="Q484" i="10"/>
  <c r="R476" i="10"/>
  <c r="Q476" i="10"/>
  <c r="R468" i="10"/>
  <c r="Q468" i="10"/>
  <c r="R460" i="10"/>
  <c r="Q460" i="10"/>
  <c r="R452" i="10"/>
  <c r="Q452" i="10"/>
  <c r="R444" i="10"/>
  <c r="Q444" i="10"/>
  <c r="R436" i="10"/>
  <c r="Q436" i="10"/>
  <c r="R428" i="10"/>
  <c r="Q428" i="10"/>
  <c r="R420" i="10"/>
  <c r="Q420" i="10"/>
  <c r="R412" i="10"/>
  <c r="Q412" i="10"/>
  <c r="R404" i="10"/>
  <c r="Q404" i="10"/>
  <c r="R396" i="10"/>
  <c r="Q396" i="10"/>
  <c r="R388" i="10"/>
  <c r="Q388" i="10"/>
  <c r="R380" i="10"/>
  <c r="Q380" i="10"/>
  <c r="R372" i="10"/>
  <c r="Q372" i="10"/>
  <c r="R364" i="10"/>
  <c r="Q364" i="10"/>
  <c r="R356" i="10"/>
  <c r="Q356" i="10"/>
  <c r="R348" i="10"/>
  <c r="Q348" i="10"/>
  <c r="R340" i="10"/>
  <c r="Q340" i="10"/>
  <c r="R332" i="10"/>
  <c r="Q332" i="10"/>
  <c r="R324" i="10"/>
  <c r="Q324" i="10"/>
  <c r="R316" i="10"/>
  <c r="Q316" i="10"/>
  <c r="R308" i="10"/>
  <c r="Q308" i="10"/>
  <c r="R300" i="10"/>
  <c r="Q300" i="10"/>
  <c r="R292" i="10"/>
  <c r="Q292" i="10"/>
  <c r="R284" i="10"/>
  <c r="Q284" i="10"/>
  <c r="R276" i="10"/>
  <c r="Q276" i="10"/>
  <c r="R268" i="10"/>
  <c r="Q268" i="10"/>
  <c r="R260" i="10"/>
  <c r="Q260" i="10"/>
  <c r="R252" i="10"/>
  <c r="Q252" i="10"/>
  <c r="R244" i="10"/>
  <c r="Q244" i="10"/>
  <c r="R236" i="10"/>
  <c r="Q236" i="10"/>
  <c r="R228" i="10"/>
  <c r="Q228" i="10"/>
  <c r="R220" i="10"/>
  <c r="Q220" i="10"/>
  <c r="R212" i="10"/>
  <c r="Q212" i="10"/>
  <c r="R204" i="10"/>
  <c r="Q204" i="10"/>
  <c r="R196" i="10"/>
  <c r="Q196" i="10"/>
  <c r="R188" i="10"/>
  <c r="Q188" i="10"/>
  <c r="R180" i="10"/>
  <c r="Q180" i="10"/>
  <c r="R172" i="10"/>
  <c r="Q172" i="10"/>
  <c r="R164" i="10"/>
  <c r="Q164" i="10"/>
  <c r="R156" i="10"/>
  <c r="Q156" i="10"/>
  <c r="R148" i="10"/>
  <c r="Q148" i="10"/>
  <c r="R140" i="10"/>
  <c r="Q140" i="10"/>
  <c r="R132" i="10"/>
  <c r="Q132" i="10"/>
  <c r="R124" i="10"/>
  <c r="Q124" i="10"/>
  <c r="R116" i="10"/>
  <c r="Q116" i="10"/>
  <c r="R108" i="10"/>
  <c r="Q108" i="10"/>
  <c r="R100" i="10"/>
  <c r="Q100" i="10"/>
  <c r="R92" i="10"/>
  <c r="Q92" i="10"/>
  <c r="R84" i="10"/>
  <c r="Q84" i="10"/>
  <c r="R76" i="10"/>
  <c r="Q76" i="10"/>
  <c r="R68" i="10"/>
  <c r="Q68" i="10"/>
  <c r="R60" i="10"/>
  <c r="Q60" i="10"/>
  <c r="R52" i="10"/>
  <c r="Q52" i="10"/>
  <c r="R44" i="10"/>
  <c r="Q44" i="10"/>
  <c r="R36" i="10"/>
  <c r="Q36" i="10"/>
  <c r="R28" i="10"/>
  <c r="Q28" i="10"/>
  <c r="R20" i="10"/>
  <c r="Q20" i="10"/>
  <c r="R12" i="10"/>
  <c r="Q12" i="10"/>
  <c r="R4" i="10"/>
  <c r="Q4" i="10"/>
  <c r="Q1830" i="10"/>
  <c r="R2227" i="10"/>
  <c r="Q2227" i="10"/>
  <c r="R2219" i="10"/>
  <c r="Q2219" i="10"/>
  <c r="R2211" i="10"/>
  <c r="Q2211" i="10"/>
  <c r="R2203" i="10"/>
  <c r="Q2203" i="10"/>
  <c r="R2195" i="10"/>
  <c r="Q2195" i="10"/>
  <c r="R2187" i="10"/>
  <c r="Q2187" i="10"/>
  <c r="R2179" i="10"/>
  <c r="Q2179" i="10"/>
  <c r="R2171" i="10"/>
  <c r="Q2171" i="10"/>
  <c r="R2163" i="10"/>
  <c r="Q2163" i="10"/>
  <c r="R2155" i="10"/>
  <c r="Q2155" i="10"/>
  <c r="R2147" i="10"/>
  <c r="Q2147" i="10"/>
  <c r="R2139" i="10"/>
  <c r="Q2139" i="10"/>
  <c r="R2131" i="10"/>
  <c r="Q2131" i="10"/>
  <c r="R2123" i="10"/>
  <c r="Q2123" i="10"/>
  <c r="R2115" i="10"/>
  <c r="Q2115" i="10"/>
  <c r="R2107" i="10"/>
  <c r="Q2107" i="10"/>
  <c r="R2099" i="10"/>
  <c r="Q2099" i="10"/>
  <c r="R2091" i="10"/>
  <c r="Q2091" i="10"/>
  <c r="R2083" i="10"/>
  <c r="Q2083" i="10"/>
  <c r="R2075" i="10"/>
  <c r="Q2075" i="10"/>
  <c r="R2067" i="10"/>
  <c r="Q2067" i="10"/>
  <c r="R2059" i="10"/>
  <c r="Q2059" i="10"/>
  <c r="R2051" i="10"/>
  <c r="Q2051" i="10"/>
  <c r="R2043" i="10"/>
  <c r="Q2043" i="10"/>
  <c r="R2035" i="10"/>
  <c r="Q2035" i="10"/>
  <c r="R2027" i="10"/>
  <c r="Q2027" i="10"/>
  <c r="R2019" i="10"/>
  <c r="Q2019" i="10"/>
  <c r="R2011" i="10"/>
  <c r="Q2011" i="10"/>
  <c r="R2003" i="10"/>
  <c r="Q2003" i="10"/>
  <c r="R1995" i="10"/>
  <c r="Q1995" i="10"/>
  <c r="R1987" i="10"/>
  <c r="Q1987" i="10"/>
  <c r="R1979" i="10"/>
  <c r="Q1979" i="10"/>
  <c r="R1971" i="10"/>
  <c r="Q1971" i="10"/>
  <c r="R1963" i="10"/>
  <c r="Q1963" i="10"/>
  <c r="R1955" i="10"/>
  <c r="Q1955" i="10"/>
  <c r="R1947" i="10"/>
  <c r="Q1947" i="10"/>
  <c r="R1939" i="10"/>
  <c r="Q1939" i="10"/>
  <c r="R1931" i="10"/>
  <c r="Q1931" i="10"/>
  <c r="R1923" i="10"/>
  <c r="Q1923" i="10"/>
  <c r="R1915" i="10"/>
  <c r="Q1915" i="10"/>
  <c r="R1907" i="10"/>
  <c r="Q1907" i="10"/>
  <c r="R1899" i="10"/>
  <c r="Q1899" i="10"/>
  <c r="R1891" i="10"/>
  <c r="Q1891" i="10"/>
  <c r="R1883" i="10"/>
  <c r="Q1883" i="10"/>
  <c r="R1875" i="10"/>
  <c r="Q1875" i="10"/>
  <c r="R1867" i="10"/>
  <c r="Q1867" i="10"/>
  <c r="R1859" i="10"/>
  <c r="Q1859" i="10"/>
  <c r="R1851" i="10"/>
  <c r="Q1851" i="10"/>
  <c r="R1843" i="10"/>
  <c r="Q1843" i="10"/>
  <c r="R1835" i="10"/>
  <c r="Q1835" i="10"/>
  <c r="R1827" i="10"/>
  <c r="Q1827" i="10"/>
  <c r="R1819" i="10"/>
  <c r="Q1819" i="10"/>
  <c r="R1811" i="10"/>
  <c r="Q1811" i="10"/>
  <c r="R1803" i="10"/>
  <c r="Q1803" i="10"/>
  <c r="R1795" i="10"/>
  <c r="Q1795" i="10"/>
  <c r="R1787" i="10"/>
  <c r="Q1787" i="10"/>
  <c r="R1779" i="10"/>
  <c r="Q1779" i="10"/>
  <c r="R1771" i="10"/>
  <c r="Q1771" i="10"/>
  <c r="R1763" i="10"/>
  <c r="Q1763" i="10"/>
  <c r="R1755" i="10"/>
  <c r="Q1755" i="10"/>
  <c r="R1747" i="10"/>
  <c r="Q1747" i="10"/>
  <c r="R1739" i="10"/>
  <c r="Q1739" i="10"/>
  <c r="R1731" i="10"/>
  <c r="Q1731" i="10"/>
  <c r="R1723" i="10"/>
  <c r="Q1723" i="10"/>
  <c r="R1715" i="10"/>
  <c r="Q1715" i="10"/>
  <c r="R1707" i="10"/>
  <c r="Q1707" i="10"/>
  <c r="R1699" i="10"/>
  <c r="Q1699" i="10"/>
  <c r="R1691" i="10"/>
  <c r="Q1691" i="10"/>
  <c r="R1683" i="10"/>
  <c r="Q1683" i="10"/>
  <c r="R1675" i="10"/>
  <c r="Q1675" i="10"/>
  <c r="R1667" i="10"/>
  <c r="Q1667" i="10"/>
  <c r="R1659" i="10"/>
  <c r="Q1659" i="10"/>
  <c r="R1651" i="10"/>
  <c r="Q1651" i="10"/>
  <c r="R1643" i="10"/>
  <c r="Q1643" i="10"/>
  <c r="R1635" i="10"/>
  <c r="Q1635" i="10"/>
  <c r="R1627" i="10"/>
  <c r="Q1627" i="10"/>
  <c r="R1619" i="10"/>
  <c r="Q1619" i="10"/>
  <c r="R1611" i="10"/>
  <c r="Q1611" i="10"/>
  <c r="R1603" i="10"/>
  <c r="Q1603" i="10"/>
  <c r="R1595" i="10"/>
  <c r="Q1595" i="10"/>
  <c r="R1587" i="10"/>
  <c r="Q1587" i="10"/>
  <c r="R1579" i="10"/>
  <c r="Q1579" i="10"/>
  <c r="R1571" i="10"/>
  <c r="Q1571" i="10"/>
  <c r="R1563" i="10"/>
  <c r="Q1563" i="10"/>
  <c r="R1555" i="10"/>
  <c r="Q1555" i="10"/>
  <c r="R1547" i="10"/>
  <c r="Q1547" i="10"/>
  <c r="R1539" i="10"/>
  <c r="Q1539" i="10"/>
  <c r="R1531" i="10"/>
  <c r="Q1531" i="10"/>
  <c r="R1523" i="10"/>
  <c r="Q1523" i="10"/>
  <c r="R1515" i="10"/>
  <c r="Q1515" i="10"/>
  <c r="R1507" i="10"/>
  <c r="Q1507" i="10"/>
  <c r="R1499" i="10"/>
  <c r="Q1499" i="10"/>
  <c r="R1491" i="10"/>
  <c r="Q1491" i="10"/>
  <c r="R1483" i="10"/>
  <c r="Q1483" i="10"/>
  <c r="R1475" i="10"/>
  <c r="Q1475" i="10"/>
  <c r="R1467" i="10"/>
  <c r="Q1467" i="10"/>
  <c r="R1459" i="10"/>
  <c r="Q1459" i="10"/>
  <c r="R1451" i="10"/>
  <c r="Q1451" i="10"/>
  <c r="R1443" i="10"/>
  <c r="Q1443" i="10"/>
  <c r="R1435" i="10"/>
  <c r="Q1435" i="10"/>
  <c r="R1427" i="10"/>
  <c r="Q1427" i="10"/>
  <c r="R1419" i="10"/>
  <c r="Q1419" i="10"/>
  <c r="R1411" i="10"/>
  <c r="Q1411" i="10"/>
  <c r="R1403" i="10"/>
  <c r="Q1403" i="10"/>
  <c r="R1395" i="10"/>
  <c r="Q1395" i="10"/>
  <c r="R1387" i="10"/>
  <c r="Q1387" i="10"/>
  <c r="R1379" i="10"/>
  <c r="Q1379" i="10"/>
  <c r="R1371" i="10"/>
  <c r="Q1371" i="10"/>
  <c r="R1363" i="10"/>
  <c r="Q1363" i="10"/>
  <c r="R1355" i="10"/>
  <c r="Q1355" i="10"/>
  <c r="R1347" i="10"/>
  <c r="Q1347" i="10"/>
  <c r="R1339" i="10"/>
  <c r="Q1339" i="10"/>
  <c r="R1331" i="10"/>
  <c r="Q1331" i="10"/>
  <c r="R1323" i="10"/>
  <c r="Q1323" i="10"/>
  <c r="R1315" i="10"/>
  <c r="Q1315" i="10"/>
  <c r="R1307" i="10"/>
  <c r="Q1307" i="10"/>
  <c r="R1299" i="10"/>
  <c r="Q1299" i="10"/>
  <c r="R1291" i="10"/>
  <c r="Q1291" i="10"/>
  <c r="R1283" i="10"/>
  <c r="Q1283" i="10"/>
  <c r="R1275" i="10"/>
  <c r="Q1275" i="10"/>
  <c r="R1267" i="10"/>
  <c r="Q1267" i="10"/>
  <c r="R1259" i="10"/>
  <c r="Q1259" i="10"/>
  <c r="R1251" i="10"/>
  <c r="Q1251" i="10"/>
  <c r="R1243" i="10"/>
  <c r="Q1243" i="10"/>
  <c r="R1235" i="10"/>
  <c r="Q1235" i="10"/>
  <c r="R1227" i="10"/>
  <c r="Q1227" i="10"/>
  <c r="R1219" i="10"/>
  <c r="Q1219" i="10"/>
  <c r="R1211" i="10"/>
  <c r="Q1211" i="10"/>
  <c r="R1203" i="10"/>
  <c r="Q1203" i="10"/>
  <c r="R1195" i="10"/>
  <c r="Q1195" i="10"/>
  <c r="R1187" i="10"/>
  <c r="Q1187" i="10"/>
  <c r="R1179" i="10"/>
  <c r="Q1179" i="10"/>
  <c r="R1171" i="10"/>
  <c r="Q1171" i="10"/>
  <c r="R1163" i="10"/>
  <c r="Q1163" i="10"/>
  <c r="R1155" i="10"/>
  <c r="Q1155" i="10"/>
  <c r="R1147" i="10"/>
  <c r="Q1147" i="10"/>
  <c r="R1139" i="10"/>
  <c r="Q1139" i="10"/>
  <c r="R1131" i="10"/>
  <c r="Q1131" i="10"/>
  <c r="R1123" i="10"/>
  <c r="Q1123" i="10"/>
  <c r="R1115" i="10"/>
  <c r="Q1115" i="10"/>
  <c r="R1107" i="10"/>
  <c r="Q1107" i="10"/>
  <c r="R1099" i="10"/>
  <c r="Q1099" i="10"/>
  <c r="R1091" i="10"/>
  <c r="Q1091" i="10"/>
  <c r="R1083" i="10"/>
  <c r="Q1083" i="10"/>
  <c r="R1075" i="10"/>
  <c r="Q1075" i="10"/>
  <c r="R1067" i="10"/>
  <c r="Q1067" i="10"/>
  <c r="R1059" i="10"/>
  <c r="Q1059" i="10"/>
  <c r="R1051" i="10"/>
  <c r="Q1051" i="10"/>
  <c r="R1043" i="10"/>
  <c r="Q1043" i="10"/>
  <c r="R1035" i="10"/>
  <c r="Q1035" i="10"/>
  <c r="R1027" i="10"/>
  <c r="Q1027" i="10"/>
  <c r="R1019" i="10"/>
  <c r="Q1019" i="10"/>
  <c r="R1011" i="10"/>
  <c r="Q1011" i="10"/>
  <c r="R1003" i="10"/>
  <c r="Q1003" i="10"/>
  <c r="R995" i="10"/>
  <c r="Q995" i="10"/>
  <c r="R987" i="10"/>
  <c r="Q987" i="10"/>
  <c r="R979" i="10"/>
  <c r="Q979" i="10"/>
  <c r="R971" i="10"/>
  <c r="Q971" i="10"/>
  <c r="R963" i="10"/>
  <c r="Q963" i="10"/>
  <c r="R955" i="10"/>
  <c r="Q955" i="10"/>
  <c r="R947" i="10"/>
  <c r="Q947" i="10"/>
  <c r="R939" i="10"/>
  <c r="Q939" i="10"/>
  <c r="R931" i="10"/>
  <c r="Q931" i="10"/>
  <c r="R923" i="10"/>
  <c r="Q923" i="10"/>
  <c r="R915" i="10"/>
  <c r="Q915" i="10"/>
  <c r="R907" i="10"/>
  <c r="Q907" i="10"/>
  <c r="R899" i="10"/>
  <c r="Q899" i="10"/>
  <c r="R891" i="10"/>
  <c r="Q891" i="10"/>
  <c r="R883" i="10"/>
  <c r="Q883" i="10"/>
  <c r="R875" i="10"/>
  <c r="Q875" i="10"/>
  <c r="R867" i="10"/>
  <c r="Q867" i="10"/>
  <c r="R859" i="10"/>
  <c r="Q859" i="10"/>
  <c r="R851" i="10"/>
  <c r="Q851" i="10"/>
  <c r="R843" i="10"/>
  <c r="Q843" i="10"/>
  <c r="R835" i="10"/>
  <c r="Q835" i="10"/>
  <c r="R827" i="10"/>
  <c r="Q827" i="10"/>
  <c r="R819" i="10"/>
  <c r="Q819" i="10"/>
  <c r="R811" i="10"/>
  <c r="Q811" i="10"/>
  <c r="R803" i="10"/>
  <c r="Q803" i="10"/>
  <c r="R795" i="10"/>
  <c r="Q795" i="10"/>
  <c r="R787" i="10"/>
  <c r="Q787" i="10"/>
  <c r="R779" i="10"/>
  <c r="Q779" i="10"/>
  <c r="R771" i="10"/>
  <c r="Q771" i="10"/>
  <c r="R763" i="10"/>
  <c r="Q763" i="10"/>
  <c r="R755" i="10"/>
  <c r="Q755" i="10"/>
  <c r="R747" i="10"/>
  <c r="Q747" i="10"/>
  <c r="R739" i="10"/>
  <c r="Q739" i="10"/>
  <c r="R731" i="10"/>
  <c r="Q731" i="10"/>
  <c r="R723" i="10"/>
  <c r="Q723" i="10"/>
  <c r="R715" i="10"/>
  <c r="Q715" i="10"/>
  <c r="R707" i="10"/>
  <c r="Q707" i="10"/>
  <c r="R699" i="10"/>
  <c r="Q699" i="10"/>
  <c r="R691" i="10"/>
  <c r="Q691" i="10"/>
  <c r="R683" i="10"/>
  <c r="Q683" i="10"/>
  <c r="R675" i="10"/>
  <c r="Q675" i="10"/>
  <c r="R667" i="10"/>
  <c r="Q667" i="10"/>
  <c r="R659" i="10"/>
  <c r="Q659" i="10"/>
  <c r="R651" i="10"/>
  <c r="Q651" i="10"/>
  <c r="R643" i="10"/>
  <c r="Q643" i="10"/>
  <c r="R635" i="10"/>
  <c r="Q635" i="10"/>
  <c r="R627" i="10"/>
  <c r="Q627" i="10"/>
  <c r="R619" i="10"/>
  <c r="Q619" i="10"/>
  <c r="R611" i="10"/>
  <c r="Q611" i="10"/>
  <c r="R603" i="10"/>
  <c r="Q603" i="10"/>
  <c r="R595" i="10"/>
  <c r="Q595" i="10"/>
  <c r="R587" i="10"/>
  <c r="Q587" i="10"/>
  <c r="R579" i="10"/>
  <c r="Q579" i="10"/>
  <c r="R571" i="10"/>
  <c r="Q571" i="10"/>
  <c r="R563" i="10"/>
  <c r="Q563" i="10"/>
  <c r="R555" i="10"/>
  <c r="Q555" i="10"/>
  <c r="R547" i="10"/>
  <c r="Q547" i="10"/>
  <c r="R539" i="10"/>
  <c r="Q539" i="10"/>
  <c r="R531" i="10"/>
  <c r="Q531" i="10"/>
  <c r="R523" i="10"/>
  <c r="Q523" i="10"/>
  <c r="R515" i="10"/>
  <c r="Q515" i="10"/>
  <c r="R507" i="10"/>
  <c r="Q507" i="10"/>
  <c r="R499" i="10"/>
  <c r="Q499" i="10"/>
  <c r="R491" i="10"/>
  <c r="Q491" i="10"/>
  <c r="R483" i="10"/>
  <c r="Q483" i="10"/>
  <c r="R475" i="10"/>
  <c r="Q475" i="10"/>
  <c r="R467" i="10"/>
  <c r="Q467" i="10"/>
  <c r="R459" i="10"/>
  <c r="Q459" i="10"/>
  <c r="R451" i="10"/>
  <c r="Q451" i="10"/>
  <c r="R443" i="10"/>
  <c r="Q443" i="10"/>
  <c r="R435" i="10"/>
  <c r="Q435" i="10"/>
  <c r="R427" i="10"/>
  <c r="Q427" i="10"/>
  <c r="R419" i="10"/>
  <c r="Q419" i="10"/>
  <c r="R411" i="10"/>
  <c r="Q411" i="10"/>
  <c r="R403" i="10"/>
  <c r="Q403" i="10"/>
  <c r="R395" i="10"/>
  <c r="Q395" i="10"/>
  <c r="R387" i="10"/>
  <c r="Q387" i="10"/>
  <c r="R379" i="10"/>
  <c r="Q379" i="10"/>
  <c r="R371" i="10"/>
  <c r="Q371" i="10"/>
  <c r="R363" i="10"/>
  <c r="Q363" i="10"/>
  <c r="R355" i="10"/>
  <c r="Q355" i="10"/>
  <c r="R347" i="10"/>
  <c r="Q347" i="10"/>
  <c r="R339" i="10"/>
  <c r="Q339" i="10"/>
  <c r="R331" i="10"/>
  <c r="Q331" i="10"/>
  <c r="R323" i="10"/>
  <c r="Q323" i="10"/>
  <c r="R315" i="10"/>
  <c r="Q315" i="10"/>
  <c r="R307" i="10"/>
  <c r="Q307" i="10"/>
  <c r="R299" i="10"/>
  <c r="Q299" i="10"/>
  <c r="R291" i="10"/>
  <c r="Q291" i="10"/>
  <c r="R283" i="10"/>
  <c r="Q283" i="10"/>
  <c r="R275" i="10"/>
  <c r="Q275" i="10"/>
  <c r="R267" i="10"/>
  <c r="Q267" i="10"/>
  <c r="R259" i="10"/>
  <c r="Q259" i="10"/>
  <c r="R251" i="10"/>
  <c r="Q251" i="10"/>
  <c r="R243" i="10"/>
  <c r="Q243" i="10"/>
  <c r="R235" i="10"/>
  <c r="Q235" i="10"/>
  <c r="R227" i="10"/>
  <c r="Q227" i="10"/>
  <c r="R219" i="10"/>
  <c r="Q219" i="10"/>
  <c r="R211" i="10"/>
  <c r="Q211" i="10"/>
  <c r="R203" i="10"/>
  <c r="Q203" i="10"/>
  <c r="R195" i="10"/>
  <c r="Q195" i="10"/>
  <c r="R187" i="10"/>
  <c r="Q187" i="10"/>
  <c r="R179" i="10"/>
  <c r="Q179" i="10"/>
  <c r="R171" i="10"/>
  <c r="Q171" i="10"/>
  <c r="R163" i="10"/>
  <c r="Q163" i="10"/>
  <c r="R155" i="10"/>
  <c r="Q155" i="10"/>
  <c r="R147" i="10"/>
  <c r="Q147" i="10"/>
  <c r="R139" i="10"/>
  <c r="Q139" i="10"/>
  <c r="R131" i="10"/>
  <c r="Q131" i="10"/>
  <c r="R123" i="10"/>
  <c r="Q123" i="10"/>
  <c r="R115" i="10"/>
  <c r="Q115" i="10"/>
  <c r="R107" i="10"/>
  <c r="Q107" i="10"/>
  <c r="R99" i="10"/>
  <c r="Q99" i="10"/>
  <c r="R91" i="10"/>
  <c r="Q91" i="10"/>
  <c r="R83" i="10"/>
  <c r="Q83" i="10"/>
  <c r="R75" i="10"/>
  <c r="Q75" i="10"/>
  <c r="R67" i="10"/>
  <c r="Q67" i="10"/>
  <c r="R59" i="10"/>
  <c r="Q59" i="10"/>
  <c r="R51" i="10"/>
  <c r="Q51" i="10"/>
  <c r="R43" i="10"/>
  <c r="Q43" i="10"/>
  <c r="R35" i="10"/>
  <c r="Q35" i="10"/>
  <c r="R27" i="10"/>
  <c r="Q27" i="10"/>
  <c r="R19" i="10"/>
  <c r="Q19" i="10"/>
  <c r="R11" i="10"/>
  <c r="Q11" i="10"/>
  <c r="R3" i="10"/>
  <c r="Q3" i="10"/>
  <c r="Q1766" i="10"/>
  <c r="R2234" i="10"/>
  <c r="Q2234" i="10"/>
  <c r="R2226" i="10"/>
  <c r="Q2226" i="10"/>
  <c r="R2218" i="10"/>
  <c r="Q2218" i="10"/>
  <c r="R2210" i="10"/>
  <c r="Q2210" i="10"/>
  <c r="R2202" i="10"/>
  <c r="Q2202" i="10"/>
  <c r="R2194" i="10"/>
  <c r="Q2194" i="10"/>
  <c r="R2186" i="10"/>
  <c r="Q2186" i="10"/>
  <c r="R2178" i="10"/>
  <c r="Q2178" i="10"/>
  <c r="R2170" i="10"/>
  <c r="Q2170" i="10"/>
  <c r="R2162" i="10"/>
  <c r="Q2162" i="10"/>
  <c r="R2154" i="10"/>
  <c r="Q2154" i="10"/>
  <c r="R2146" i="10"/>
  <c r="Q2146" i="10"/>
  <c r="R2138" i="10"/>
  <c r="Q2138" i="10"/>
  <c r="R2130" i="10"/>
  <c r="Q2130" i="10"/>
  <c r="R2122" i="10"/>
  <c r="Q2122" i="10"/>
  <c r="R2114" i="10"/>
  <c r="Q2114" i="10"/>
  <c r="R2106" i="10"/>
  <c r="Q2106" i="10"/>
  <c r="R2098" i="10"/>
  <c r="Q2098" i="10"/>
  <c r="R2090" i="10"/>
  <c r="Q2090" i="10"/>
  <c r="R2082" i="10"/>
  <c r="Q2082" i="10"/>
  <c r="R2074" i="10"/>
  <c r="Q2074" i="10"/>
  <c r="R2066" i="10"/>
  <c r="Q2066" i="10"/>
  <c r="R2058" i="10"/>
  <c r="Q2058" i="10"/>
  <c r="R2050" i="10"/>
  <c r="Q2050" i="10"/>
  <c r="R2042" i="10"/>
  <c r="Q2042" i="10"/>
  <c r="R2034" i="10"/>
  <c r="Q2034" i="10"/>
  <c r="R2026" i="10"/>
  <c r="Q2026" i="10"/>
  <c r="R2018" i="10"/>
  <c r="Q2018" i="10"/>
  <c r="R2010" i="10"/>
  <c r="Q2010" i="10"/>
  <c r="R2002" i="10"/>
  <c r="Q2002" i="10"/>
  <c r="R1994" i="10"/>
  <c r="Q1994" i="10"/>
  <c r="R1986" i="10"/>
  <c r="Q1986" i="10"/>
  <c r="R1978" i="10"/>
  <c r="Q1978" i="10"/>
  <c r="R1970" i="10"/>
  <c r="Q1970" i="10"/>
  <c r="R1962" i="10"/>
  <c r="Q1962" i="10"/>
  <c r="R1954" i="10"/>
  <c r="Q1954" i="10"/>
  <c r="R1946" i="10"/>
  <c r="Q1946" i="10"/>
  <c r="R1938" i="10"/>
  <c r="Q1938" i="10"/>
  <c r="R1930" i="10"/>
  <c r="Q1930" i="10"/>
  <c r="R1922" i="10"/>
  <c r="Q1922" i="10"/>
  <c r="R1914" i="10"/>
  <c r="Q1914" i="10"/>
  <c r="R1906" i="10"/>
  <c r="Q1906" i="10"/>
  <c r="R1898" i="10"/>
  <c r="Q1898" i="10"/>
  <c r="R1890" i="10"/>
  <c r="Q1890" i="10"/>
  <c r="R1882" i="10"/>
  <c r="Q1882" i="10"/>
  <c r="R1874" i="10"/>
  <c r="Q1874" i="10"/>
  <c r="R1866" i="10"/>
  <c r="Q1866" i="10"/>
  <c r="R1858" i="10"/>
  <c r="Q1858" i="10"/>
  <c r="R1850" i="10"/>
  <c r="Q1850" i="10"/>
  <c r="R1842" i="10"/>
  <c r="Q1842" i="10"/>
  <c r="R1834" i="10"/>
  <c r="Q1834" i="10"/>
  <c r="R1826" i="10"/>
  <c r="Q1826" i="10"/>
  <c r="R1818" i="10"/>
  <c r="Q1818" i="10"/>
  <c r="R1810" i="10"/>
  <c r="Q1810" i="10"/>
  <c r="R1802" i="10"/>
  <c r="Q1802" i="10"/>
  <c r="R1794" i="10"/>
  <c r="Q1794" i="10"/>
  <c r="R1786" i="10"/>
  <c r="Q1786" i="10"/>
  <c r="R1778" i="10"/>
  <c r="Q1778" i="10"/>
  <c r="R1770" i="10"/>
  <c r="Q1770" i="10"/>
  <c r="R1762" i="10"/>
  <c r="Q1762" i="10"/>
  <c r="R1754" i="10"/>
  <c r="Q1754" i="10"/>
  <c r="R1746" i="10"/>
  <c r="Q1746" i="10"/>
  <c r="R1738" i="10"/>
  <c r="Q1738" i="10"/>
  <c r="R1730" i="10"/>
  <c r="Q1730" i="10"/>
  <c r="R1722" i="10"/>
  <c r="Q1722" i="10"/>
  <c r="R1714" i="10"/>
  <c r="Q1714" i="10"/>
  <c r="R1706" i="10"/>
  <c r="Q1706" i="10"/>
  <c r="R1698" i="10"/>
  <c r="Q1698" i="10"/>
  <c r="R1690" i="10"/>
  <c r="Q1690" i="10"/>
  <c r="R1682" i="10"/>
  <c r="Q1682" i="10"/>
  <c r="R1674" i="10"/>
  <c r="Q1674" i="10"/>
  <c r="R1666" i="10"/>
  <c r="Q1666" i="10"/>
  <c r="R1658" i="10"/>
  <c r="Q1658" i="10"/>
  <c r="R1650" i="10"/>
  <c r="Q1650" i="10"/>
  <c r="R1642" i="10"/>
  <c r="Q1642" i="10"/>
  <c r="R1634" i="10"/>
  <c r="Q1634" i="10"/>
  <c r="R1626" i="10"/>
  <c r="Q1626" i="10"/>
  <c r="R1618" i="10"/>
  <c r="Q1618" i="10"/>
  <c r="R1610" i="10"/>
  <c r="Q1610" i="10"/>
  <c r="R1602" i="10"/>
  <c r="Q1602" i="10"/>
  <c r="R1594" i="10"/>
  <c r="Q1594" i="10"/>
  <c r="R1586" i="10"/>
  <c r="Q1586" i="10"/>
  <c r="R1578" i="10"/>
  <c r="Q1578" i="10"/>
  <c r="R1570" i="10"/>
  <c r="Q1570" i="10"/>
  <c r="R1562" i="10"/>
  <c r="Q1562" i="10"/>
  <c r="R1554" i="10"/>
  <c r="Q1554" i="10"/>
  <c r="R1546" i="10"/>
  <c r="Q1546" i="10"/>
  <c r="R1538" i="10"/>
  <c r="Q1538" i="10"/>
  <c r="R1530" i="10"/>
  <c r="Q1530" i="10"/>
  <c r="R1522" i="10"/>
  <c r="Q1522" i="10"/>
  <c r="R1514" i="10"/>
  <c r="Q1514" i="10"/>
  <c r="R1506" i="10"/>
  <c r="Q1506" i="10"/>
  <c r="R1498" i="10"/>
  <c r="Q1498" i="10"/>
  <c r="R1490" i="10"/>
  <c r="Q1490" i="10"/>
  <c r="R1482" i="10"/>
  <c r="Q1482" i="10"/>
  <c r="R1474" i="10"/>
  <c r="Q1474" i="10"/>
  <c r="R1466" i="10"/>
  <c r="Q1466" i="10"/>
  <c r="R1458" i="10"/>
  <c r="Q1458" i="10"/>
  <c r="R1450" i="10"/>
  <c r="Q1450" i="10"/>
  <c r="R1442" i="10"/>
  <c r="Q1442" i="10"/>
  <c r="R1434" i="10"/>
  <c r="Q1434" i="10"/>
  <c r="R1426" i="10"/>
  <c r="Q1426" i="10"/>
  <c r="R1418" i="10"/>
  <c r="Q1418" i="10"/>
  <c r="R1410" i="10"/>
  <c r="Q1410" i="10"/>
  <c r="R1402" i="10"/>
  <c r="Q1402" i="10"/>
  <c r="R1394" i="10"/>
  <c r="Q1394" i="10"/>
  <c r="R1386" i="10"/>
  <c r="Q1386" i="10"/>
  <c r="R1378" i="10"/>
  <c r="Q1378" i="10"/>
  <c r="R1370" i="10"/>
  <c r="Q1370" i="10"/>
  <c r="R1362" i="10"/>
  <c r="Q1362" i="10"/>
  <c r="R1354" i="10"/>
  <c r="Q1354" i="10"/>
  <c r="R1346" i="10"/>
  <c r="Q1346" i="10"/>
  <c r="R1338" i="10"/>
  <c r="Q1338" i="10"/>
  <c r="R1330" i="10"/>
  <c r="Q1330" i="10"/>
  <c r="R1322" i="10"/>
  <c r="Q1322" i="10"/>
  <c r="R1314" i="10"/>
  <c r="Q1314" i="10"/>
  <c r="R1306" i="10"/>
  <c r="Q1306" i="10"/>
  <c r="R1298" i="10"/>
  <c r="Q1298" i="10"/>
  <c r="R1290" i="10"/>
  <c r="Q1290" i="10"/>
  <c r="R1282" i="10"/>
  <c r="Q1282" i="10"/>
  <c r="R1274" i="10"/>
  <c r="Q1274" i="10"/>
  <c r="R1266" i="10"/>
  <c r="Q1266" i="10"/>
  <c r="R1258" i="10"/>
  <c r="Q1258" i="10"/>
  <c r="R1250" i="10"/>
  <c r="Q1250" i="10"/>
  <c r="R1242" i="10"/>
  <c r="Q1242" i="10"/>
  <c r="R1234" i="10"/>
  <c r="Q1234" i="10"/>
  <c r="R1226" i="10"/>
  <c r="Q1226" i="10"/>
  <c r="R1218" i="10"/>
  <c r="Q1218" i="10"/>
  <c r="R1210" i="10"/>
  <c r="Q1210" i="10"/>
  <c r="R1202" i="10"/>
  <c r="Q1202" i="10"/>
  <c r="R1194" i="10"/>
  <c r="Q1194" i="10"/>
  <c r="R1186" i="10"/>
  <c r="Q1186" i="10"/>
  <c r="R1178" i="10"/>
  <c r="Q1178" i="10"/>
  <c r="R1170" i="10"/>
  <c r="Q1170" i="10"/>
  <c r="R1162" i="10"/>
  <c r="Q1162" i="10"/>
  <c r="R1154" i="10"/>
  <c r="Q1154" i="10"/>
  <c r="R1146" i="10"/>
  <c r="Q1146" i="10"/>
  <c r="R1138" i="10"/>
  <c r="Q1138" i="10"/>
  <c r="R1130" i="10"/>
  <c r="Q1130" i="10"/>
  <c r="R1122" i="10"/>
  <c r="Q1122" i="10"/>
  <c r="R1114" i="10"/>
  <c r="Q1114" i="10"/>
  <c r="R1106" i="10"/>
  <c r="Q1106" i="10"/>
  <c r="R1098" i="10"/>
  <c r="Q1098" i="10"/>
  <c r="R1090" i="10"/>
  <c r="Q1090" i="10"/>
  <c r="R1082" i="10"/>
  <c r="Q1082" i="10"/>
  <c r="R1074" i="10"/>
  <c r="Q1074" i="10"/>
  <c r="R1066" i="10"/>
  <c r="Q1066" i="10"/>
  <c r="R1058" i="10"/>
  <c r="Q1058" i="10"/>
  <c r="R1050" i="10"/>
  <c r="Q1050" i="10"/>
  <c r="R1042" i="10"/>
  <c r="Q1042" i="10"/>
  <c r="R1034" i="10"/>
  <c r="Q1034" i="10"/>
  <c r="R1026" i="10"/>
  <c r="Q1026" i="10"/>
  <c r="R1018" i="10"/>
  <c r="Q1018" i="10"/>
  <c r="R1010" i="10"/>
  <c r="Q1010" i="10"/>
  <c r="R1002" i="10"/>
  <c r="Q1002" i="10"/>
  <c r="R994" i="10"/>
  <c r="Q994" i="10"/>
  <c r="R986" i="10"/>
  <c r="Q986" i="10"/>
  <c r="R978" i="10"/>
  <c r="Q978" i="10"/>
  <c r="R970" i="10"/>
  <c r="Q970" i="10"/>
  <c r="R962" i="10"/>
  <c r="Q962" i="10"/>
  <c r="R954" i="10"/>
  <c r="Q954" i="10"/>
  <c r="R946" i="10"/>
  <c r="Q946" i="10"/>
  <c r="R938" i="10"/>
  <c r="Q938" i="10"/>
  <c r="R930" i="10"/>
  <c r="Q930" i="10"/>
  <c r="R922" i="10"/>
  <c r="Q922" i="10"/>
  <c r="R914" i="10"/>
  <c r="Q914" i="10"/>
  <c r="R906" i="10"/>
  <c r="Q906" i="10"/>
  <c r="R898" i="10"/>
  <c r="Q898" i="10"/>
  <c r="R890" i="10"/>
  <c r="Q890" i="10"/>
  <c r="R882" i="10"/>
  <c r="Q882" i="10"/>
  <c r="R874" i="10"/>
  <c r="Q874" i="10"/>
  <c r="R866" i="10"/>
  <c r="Q866" i="10"/>
  <c r="R858" i="10"/>
  <c r="Q858" i="10"/>
  <c r="R850" i="10"/>
  <c r="Q850" i="10"/>
  <c r="R842" i="10"/>
  <c r="Q842" i="10"/>
  <c r="R834" i="10"/>
  <c r="Q834" i="10"/>
  <c r="R826" i="10"/>
  <c r="Q826" i="10"/>
  <c r="R818" i="10"/>
  <c r="Q818" i="10"/>
  <c r="R810" i="10"/>
  <c r="Q810" i="10"/>
  <c r="R802" i="10"/>
  <c r="Q802" i="10"/>
  <c r="R794" i="10"/>
  <c r="Q794" i="10"/>
  <c r="R786" i="10"/>
  <c r="Q786" i="10"/>
  <c r="R778" i="10"/>
  <c r="Q778" i="10"/>
  <c r="R770" i="10"/>
  <c r="Q770" i="10"/>
  <c r="R762" i="10"/>
  <c r="Q762" i="10"/>
  <c r="R754" i="10"/>
  <c r="Q754" i="10"/>
  <c r="R746" i="10"/>
  <c r="Q746" i="10"/>
  <c r="R738" i="10"/>
  <c r="Q738" i="10"/>
  <c r="R730" i="10"/>
  <c r="Q730" i="10"/>
  <c r="R722" i="10"/>
  <c r="Q722" i="10"/>
  <c r="R714" i="10"/>
  <c r="Q714" i="10"/>
  <c r="R706" i="10"/>
  <c r="Q706" i="10"/>
  <c r="R698" i="10"/>
  <c r="Q698" i="10"/>
  <c r="R690" i="10"/>
  <c r="Q690" i="10"/>
  <c r="R682" i="10"/>
  <c r="Q682" i="10"/>
  <c r="R674" i="10"/>
  <c r="Q674" i="10"/>
  <c r="R666" i="10"/>
  <c r="Q666" i="10"/>
  <c r="R658" i="10"/>
  <c r="Q658" i="10"/>
  <c r="R650" i="10"/>
  <c r="Q650" i="10"/>
  <c r="R642" i="10"/>
  <c r="Q642" i="10"/>
  <c r="R634" i="10"/>
  <c r="Q634" i="10"/>
  <c r="R626" i="10"/>
  <c r="Q626" i="10"/>
  <c r="R618" i="10"/>
  <c r="Q618" i="10"/>
  <c r="R610" i="10"/>
  <c r="Q610" i="10"/>
  <c r="R602" i="10"/>
  <c r="Q602" i="10"/>
  <c r="R594" i="10"/>
  <c r="Q594" i="10"/>
  <c r="R586" i="10"/>
  <c r="Q586" i="10"/>
  <c r="R578" i="10"/>
  <c r="Q578" i="10"/>
  <c r="R570" i="10"/>
  <c r="Q570" i="10"/>
  <c r="R562" i="10"/>
  <c r="Q562" i="10"/>
  <c r="R554" i="10"/>
  <c r="Q554" i="10"/>
  <c r="R546" i="10"/>
  <c r="Q546" i="10"/>
  <c r="R538" i="10"/>
  <c r="Q538" i="10"/>
  <c r="R530" i="10"/>
  <c r="Q530" i="10"/>
  <c r="R522" i="10"/>
  <c r="Q522" i="10"/>
  <c r="R514" i="10"/>
  <c r="Q514" i="10"/>
  <c r="R506" i="10"/>
  <c r="Q506" i="10"/>
  <c r="R498" i="10"/>
  <c r="Q498" i="10"/>
  <c r="R490" i="10"/>
  <c r="Q490" i="10"/>
  <c r="R482" i="10"/>
  <c r="Q482" i="10"/>
  <c r="R474" i="10"/>
  <c r="Q474" i="10"/>
  <c r="R466" i="10"/>
  <c r="Q466" i="10"/>
  <c r="R458" i="10"/>
  <c r="Q458" i="10"/>
  <c r="R450" i="10"/>
  <c r="Q450" i="10"/>
  <c r="R442" i="10"/>
  <c r="Q442" i="10"/>
  <c r="R434" i="10"/>
  <c r="Q434" i="10"/>
  <c r="R426" i="10"/>
  <c r="Q426" i="10"/>
  <c r="R418" i="10"/>
  <c r="Q418" i="10"/>
  <c r="R410" i="10"/>
  <c r="Q410" i="10"/>
  <c r="R402" i="10"/>
  <c r="Q402" i="10"/>
  <c r="R394" i="10"/>
  <c r="Q394" i="10"/>
  <c r="R386" i="10"/>
  <c r="Q386" i="10"/>
  <c r="R378" i="10"/>
  <c r="Q378" i="10"/>
  <c r="R370" i="10"/>
  <c r="Q370" i="10"/>
  <c r="R362" i="10"/>
  <c r="Q362" i="10"/>
  <c r="R354" i="10"/>
  <c r="Q354" i="10"/>
  <c r="R346" i="10"/>
  <c r="Q346" i="10"/>
  <c r="R338" i="10"/>
  <c r="Q338" i="10"/>
  <c r="R330" i="10"/>
  <c r="Q330" i="10"/>
  <c r="R322" i="10"/>
  <c r="Q322" i="10"/>
  <c r="R314" i="10"/>
  <c r="Q314" i="10"/>
  <c r="R306" i="10"/>
  <c r="Q306" i="10"/>
  <c r="R298" i="10"/>
  <c r="Q298" i="10"/>
  <c r="R290" i="10"/>
  <c r="Q290" i="10"/>
  <c r="R282" i="10"/>
  <c r="Q282" i="10"/>
  <c r="R274" i="10"/>
  <c r="Q274" i="10"/>
  <c r="R266" i="10"/>
  <c r="Q266" i="10"/>
  <c r="R258" i="10"/>
  <c r="Q258" i="10"/>
  <c r="R250" i="10"/>
  <c r="Q250" i="10"/>
  <c r="R242" i="10"/>
  <c r="Q242" i="10"/>
  <c r="R234" i="10"/>
  <c r="Q234" i="10"/>
  <c r="R226" i="10"/>
  <c r="Q226" i="10"/>
  <c r="R218" i="10"/>
  <c r="Q218" i="10"/>
  <c r="R210" i="10"/>
  <c r="Q210" i="10"/>
  <c r="R202" i="10"/>
  <c r="Q202" i="10"/>
  <c r="R194" i="10"/>
  <c r="Q194" i="10"/>
  <c r="R186" i="10"/>
  <c r="Q186" i="10"/>
  <c r="R178" i="10"/>
  <c r="Q178" i="10"/>
  <c r="R170" i="10"/>
  <c r="Q170" i="10"/>
  <c r="R162" i="10"/>
  <c r="Q162" i="10"/>
  <c r="R154" i="10"/>
  <c r="Q154" i="10"/>
  <c r="R146" i="10"/>
  <c r="Q146" i="10"/>
  <c r="R138" i="10"/>
  <c r="Q138" i="10"/>
  <c r="R130" i="10"/>
  <c r="Q130" i="10"/>
  <c r="R122" i="10"/>
  <c r="Q122" i="10"/>
  <c r="R114" i="10"/>
  <c r="Q114" i="10"/>
  <c r="R106" i="10"/>
  <c r="Q106" i="10"/>
  <c r="R98" i="10"/>
  <c r="Q98" i="10"/>
  <c r="R90" i="10"/>
  <c r="Q90" i="10"/>
  <c r="R82" i="10"/>
  <c r="Q82" i="10"/>
  <c r="R74" i="10"/>
  <c r="Q74" i="10"/>
  <c r="R66" i="10"/>
  <c r="Q66" i="10"/>
  <c r="R58" i="10"/>
  <c r="Q58" i="10"/>
  <c r="R50" i="10"/>
  <c r="Q50" i="10"/>
  <c r="R42" i="10"/>
  <c r="Q42" i="10"/>
  <c r="R34" i="10"/>
  <c r="Q34" i="10"/>
  <c r="R26" i="10"/>
  <c r="Q26" i="10"/>
  <c r="R18" i="10"/>
  <c r="Q18" i="10"/>
  <c r="R10" i="10"/>
  <c r="Q10" i="10"/>
  <c r="Q1702" i="10"/>
  <c r="R2233" i="10"/>
  <c r="Q2233" i="10"/>
  <c r="R2225" i="10"/>
  <c r="Q2225" i="10"/>
  <c r="R2217" i="10"/>
  <c r="Q2217" i="10"/>
  <c r="R2209" i="10"/>
  <c r="Q2209" i="10"/>
  <c r="R2201" i="10"/>
  <c r="Q2201" i="10"/>
  <c r="R2193" i="10"/>
  <c r="Q2193" i="10"/>
  <c r="R2185" i="10"/>
  <c r="Q2185" i="10"/>
  <c r="R2177" i="10"/>
  <c r="Q2177" i="10"/>
  <c r="R2169" i="10"/>
  <c r="Q2169" i="10"/>
  <c r="R2161" i="10"/>
  <c r="Q2161" i="10"/>
  <c r="R2153" i="10"/>
  <c r="Q2153" i="10"/>
  <c r="R2145" i="10"/>
  <c r="Q2145" i="10"/>
  <c r="R2137" i="10"/>
  <c r="Q2137" i="10"/>
  <c r="R2129" i="10"/>
  <c r="Q2129" i="10"/>
  <c r="R2121" i="10"/>
  <c r="Q2121" i="10"/>
  <c r="R2113" i="10"/>
  <c r="Q2113" i="10"/>
  <c r="R2105" i="10"/>
  <c r="Q2105" i="10"/>
  <c r="R2097" i="10"/>
  <c r="Q2097" i="10"/>
  <c r="R2089" i="10"/>
  <c r="Q2089" i="10"/>
  <c r="R2081" i="10"/>
  <c r="Q2081" i="10"/>
  <c r="R2073" i="10"/>
  <c r="Q2073" i="10"/>
  <c r="R2065" i="10"/>
  <c r="Q2065" i="10"/>
  <c r="R2057" i="10"/>
  <c r="Q2057" i="10"/>
  <c r="R2049" i="10"/>
  <c r="Q2049" i="10"/>
  <c r="R2041" i="10"/>
  <c r="Q2041" i="10"/>
  <c r="R2033" i="10"/>
  <c r="Q2033" i="10"/>
  <c r="R2025" i="10"/>
  <c r="Q2025" i="10"/>
  <c r="R2017" i="10"/>
  <c r="Q2017" i="10"/>
  <c r="R2009" i="10"/>
  <c r="Q2009" i="10"/>
  <c r="R2001" i="10"/>
  <c r="Q2001" i="10"/>
  <c r="R1993" i="10"/>
  <c r="Q1993" i="10"/>
  <c r="R1985" i="10"/>
  <c r="Q1985" i="10"/>
  <c r="R1977" i="10"/>
  <c r="Q1977" i="10"/>
  <c r="R1969" i="10"/>
  <c r="Q1969" i="10"/>
  <c r="R1961" i="10"/>
  <c r="Q1961" i="10"/>
  <c r="R1953" i="10"/>
  <c r="Q1953" i="10"/>
  <c r="R1945" i="10"/>
  <c r="Q1945" i="10"/>
  <c r="R1937" i="10"/>
  <c r="Q1937" i="10"/>
  <c r="R1929" i="10"/>
  <c r="Q1929" i="10"/>
  <c r="R1921" i="10"/>
  <c r="Q1921" i="10"/>
  <c r="R1913" i="10"/>
  <c r="Q1913" i="10"/>
  <c r="R1905" i="10"/>
  <c r="Q1905" i="10"/>
  <c r="R1897" i="10"/>
  <c r="Q1897" i="10"/>
  <c r="R1889" i="10"/>
  <c r="Q1889" i="10"/>
  <c r="R1881" i="10"/>
  <c r="Q1881" i="10"/>
  <c r="R1873" i="10"/>
  <c r="Q1873" i="10"/>
  <c r="R1865" i="10"/>
  <c r="Q1865" i="10"/>
  <c r="R1857" i="10"/>
  <c r="Q1857" i="10"/>
  <c r="R1849" i="10"/>
  <c r="Q1849" i="10"/>
  <c r="R1841" i="10"/>
  <c r="Q1841" i="10"/>
  <c r="R1833" i="10"/>
  <c r="Q1833" i="10"/>
  <c r="R1825" i="10"/>
  <c r="Q1825" i="10"/>
  <c r="R1817" i="10"/>
  <c r="Q1817" i="10"/>
  <c r="R1809" i="10"/>
  <c r="Q1809" i="10"/>
  <c r="R1801" i="10"/>
  <c r="Q1801" i="10"/>
  <c r="R1793" i="10"/>
  <c r="Q1793" i="10"/>
  <c r="R1785" i="10"/>
  <c r="Q1785" i="10"/>
  <c r="R1777" i="10"/>
  <c r="Q1777" i="10"/>
  <c r="R1769" i="10"/>
  <c r="Q1769" i="10"/>
  <c r="R1761" i="10"/>
  <c r="Q1761" i="10"/>
  <c r="R1753" i="10"/>
  <c r="Q1753" i="10"/>
  <c r="R1745" i="10"/>
  <c r="Q1745" i="10"/>
  <c r="R1737" i="10"/>
  <c r="Q1737" i="10"/>
  <c r="R1729" i="10"/>
  <c r="Q1729" i="10"/>
  <c r="R1721" i="10"/>
  <c r="Q1721" i="10"/>
  <c r="R1713" i="10"/>
  <c r="Q1713" i="10"/>
  <c r="R1705" i="10"/>
  <c r="Q1705" i="10"/>
  <c r="R1697" i="10"/>
  <c r="Q1697" i="10"/>
  <c r="R1689" i="10"/>
  <c r="Q1689" i="10"/>
  <c r="R1681" i="10"/>
  <c r="Q1681" i="10"/>
  <c r="R1673" i="10"/>
  <c r="Q1673" i="10"/>
  <c r="R1665" i="10"/>
  <c r="Q1665" i="10"/>
  <c r="R1657" i="10"/>
  <c r="Q1657" i="10"/>
  <c r="R1649" i="10"/>
  <c r="Q1649" i="10"/>
  <c r="R1641" i="10"/>
  <c r="Q1641" i="10"/>
  <c r="R1633" i="10"/>
  <c r="Q1633" i="10"/>
  <c r="R1625" i="10"/>
  <c r="Q1625" i="10"/>
  <c r="R1617" i="10"/>
  <c r="Q1617" i="10"/>
  <c r="R1609" i="10"/>
  <c r="Q1609" i="10"/>
  <c r="R1601" i="10"/>
  <c r="Q1601" i="10"/>
  <c r="R1593" i="10"/>
  <c r="Q1593" i="10"/>
  <c r="R1585" i="10"/>
  <c r="Q1585" i="10"/>
  <c r="R1577" i="10"/>
  <c r="Q1577" i="10"/>
  <c r="R1569" i="10"/>
  <c r="Q1569" i="10"/>
  <c r="R1561" i="10"/>
  <c r="Q1561" i="10"/>
  <c r="R1553" i="10"/>
  <c r="Q1553" i="10"/>
  <c r="R1545" i="10"/>
  <c r="Q1545" i="10"/>
  <c r="R1537" i="10"/>
  <c r="Q1537" i="10"/>
  <c r="R1529" i="10"/>
  <c r="Q1529" i="10"/>
  <c r="R1521" i="10"/>
  <c r="Q1521" i="10"/>
  <c r="R1513" i="10"/>
  <c r="Q1513" i="10"/>
  <c r="R1505" i="10"/>
  <c r="Q1505" i="10"/>
  <c r="R1497" i="10"/>
  <c r="Q1497" i="10"/>
  <c r="R1489" i="10"/>
  <c r="Q1489" i="10"/>
  <c r="R1481" i="10"/>
  <c r="Q1481" i="10"/>
  <c r="R1473" i="10"/>
  <c r="Q1473" i="10"/>
  <c r="R1465" i="10"/>
  <c r="Q1465" i="10"/>
  <c r="R1457" i="10"/>
  <c r="Q1457" i="10"/>
  <c r="R1449" i="10"/>
  <c r="Q1449" i="10"/>
  <c r="R1441" i="10"/>
  <c r="Q1441" i="10"/>
  <c r="R1433" i="10"/>
  <c r="Q1433" i="10"/>
  <c r="R1425" i="10"/>
  <c r="Q1425" i="10"/>
  <c r="R1417" i="10"/>
  <c r="Q1417" i="10"/>
  <c r="R1409" i="10"/>
  <c r="Q1409" i="10"/>
  <c r="R1401" i="10"/>
  <c r="Q1401" i="10"/>
  <c r="R1393" i="10"/>
  <c r="Q1393" i="10"/>
  <c r="R1385" i="10"/>
  <c r="Q1385" i="10"/>
  <c r="R1377" i="10"/>
  <c r="Q1377" i="10"/>
  <c r="R1369" i="10"/>
  <c r="Q1369" i="10"/>
  <c r="R1361" i="10"/>
  <c r="Q1361" i="10"/>
  <c r="R1353" i="10"/>
  <c r="Q1353" i="10"/>
  <c r="R1345" i="10"/>
  <c r="Q1345" i="10"/>
  <c r="R1337" i="10"/>
  <c r="Q1337" i="10"/>
  <c r="R1329" i="10"/>
  <c r="Q1329" i="10"/>
  <c r="R1321" i="10"/>
  <c r="Q1321" i="10"/>
  <c r="R1313" i="10"/>
  <c r="Q1313" i="10"/>
  <c r="R1305" i="10"/>
  <c r="Q1305" i="10"/>
  <c r="R1297" i="10"/>
  <c r="Q1297" i="10"/>
  <c r="R1289" i="10"/>
  <c r="Q1289" i="10"/>
  <c r="R1281" i="10"/>
  <c r="Q1281" i="10"/>
  <c r="R1273" i="10"/>
  <c r="Q1273" i="10"/>
  <c r="R1265" i="10"/>
  <c r="Q1265" i="10"/>
  <c r="R1257" i="10"/>
  <c r="Q1257" i="10"/>
  <c r="R1249" i="10"/>
  <c r="Q1249" i="10"/>
  <c r="R1241" i="10"/>
  <c r="Q1241" i="10"/>
  <c r="R1233" i="10"/>
  <c r="Q1233" i="10"/>
  <c r="R1217" i="10"/>
  <c r="Q1217" i="10"/>
  <c r="R1209" i="10"/>
  <c r="Q1209" i="10"/>
  <c r="R1201" i="10"/>
  <c r="Q1201" i="10"/>
  <c r="R1193" i="10"/>
  <c r="Q1193" i="10"/>
  <c r="R1185" i="10"/>
  <c r="Q1185" i="10"/>
  <c r="R1177" i="10"/>
  <c r="Q1177" i="10"/>
  <c r="R1169" i="10"/>
  <c r="Q1169" i="10"/>
  <c r="R1161" i="10"/>
  <c r="Q1161" i="10"/>
  <c r="R1153" i="10"/>
  <c r="Q1153" i="10"/>
  <c r="R1145" i="10"/>
  <c r="Q1145" i="10"/>
  <c r="R1137" i="10"/>
  <c r="Q1137" i="10"/>
  <c r="R1129" i="10"/>
  <c r="Q1129" i="10"/>
  <c r="R1121" i="10"/>
  <c r="Q1121" i="10"/>
  <c r="R1113" i="10"/>
  <c r="Q1113" i="10"/>
  <c r="R1105" i="10"/>
  <c r="Q1105" i="10"/>
  <c r="R1097" i="10"/>
  <c r="Q1097" i="10"/>
  <c r="R1089" i="10"/>
  <c r="Q1089" i="10"/>
  <c r="R1081" i="10"/>
  <c r="Q1081" i="10"/>
  <c r="R1073" i="10"/>
  <c r="Q1073" i="10"/>
  <c r="R1065" i="10"/>
  <c r="Q1065" i="10"/>
  <c r="R1057" i="10"/>
  <c r="Q1057" i="10"/>
  <c r="R1049" i="10"/>
  <c r="Q1049" i="10"/>
  <c r="R1041" i="10"/>
  <c r="Q1041" i="10"/>
  <c r="R1033" i="10"/>
  <c r="Q1033" i="10"/>
  <c r="R1025" i="10"/>
  <c r="Q1025" i="10"/>
  <c r="R1017" i="10"/>
  <c r="Q1017" i="10"/>
  <c r="R1009" i="10"/>
  <c r="Q1009" i="10"/>
  <c r="R1001" i="10"/>
  <c r="Q1001" i="10"/>
  <c r="R993" i="10"/>
  <c r="Q993" i="10"/>
  <c r="R985" i="10"/>
  <c r="Q985" i="10"/>
  <c r="R977" i="10"/>
  <c r="Q977" i="10"/>
  <c r="R969" i="10"/>
  <c r="Q969" i="10"/>
  <c r="R961" i="10"/>
  <c r="Q961" i="10"/>
  <c r="R953" i="10"/>
  <c r="Q953" i="10"/>
  <c r="R945" i="10"/>
  <c r="Q945" i="10"/>
  <c r="R937" i="10"/>
  <c r="Q937" i="10"/>
  <c r="R929" i="10"/>
  <c r="Q929" i="10"/>
  <c r="R921" i="10"/>
  <c r="Q921" i="10"/>
  <c r="R913" i="10"/>
  <c r="Q913" i="10"/>
  <c r="R905" i="10"/>
  <c r="Q905" i="10"/>
  <c r="R897" i="10"/>
  <c r="Q897" i="10"/>
  <c r="R889" i="10"/>
  <c r="Q889" i="10"/>
  <c r="R881" i="10"/>
  <c r="Q881" i="10"/>
  <c r="R873" i="10"/>
  <c r="Q873" i="10"/>
  <c r="R865" i="10"/>
  <c r="Q865" i="10"/>
  <c r="R857" i="10"/>
  <c r="Q857" i="10"/>
  <c r="R849" i="10"/>
  <c r="Q849" i="10"/>
  <c r="R841" i="10"/>
  <c r="Q841" i="10"/>
  <c r="R833" i="10"/>
  <c r="Q833" i="10"/>
  <c r="R825" i="10"/>
  <c r="Q825" i="10"/>
  <c r="R817" i="10"/>
  <c r="Q817" i="10"/>
  <c r="R809" i="10"/>
  <c r="Q809" i="10"/>
  <c r="R801" i="10"/>
  <c r="Q801" i="10"/>
  <c r="R793" i="10"/>
  <c r="Q793" i="10"/>
  <c r="R785" i="10"/>
  <c r="Q785" i="10"/>
  <c r="R777" i="10"/>
  <c r="Q777" i="10"/>
  <c r="R769" i="10"/>
  <c r="Q769" i="10"/>
  <c r="R761" i="10"/>
  <c r="Q761" i="10"/>
  <c r="R753" i="10"/>
  <c r="Q753" i="10"/>
  <c r="R745" i="10"/>
  <c r="Q745" i="10"/>
  <c r="R737" i="10"/>
  <c r="Q737" i="10"/>
  <c r="R729" i="10"/>
  <c r="Q729" i="10"/>
  <c r="R721" i="10"/>
  <c r="Q721" i="10"/>
  <c r="R705" i="10"/>
  <c r="Q705" i="10"/>
  <c r="R697" i="10"/>
  <c r="Q697" i="10"/>
  <c r="R689" i="10"/>
  <c r="Q689" i="10"/>
  <c r="R681" i="10"/>
  <c r="Q681" i="10"/>
  <c r="R673" i="10"/>
  <c r="Q673" i="10"/>
  <c r="R665" i="10"/>
  <c r="Q665" i="10"/>
  <c r="R657" i="10"/>
  <c r="Q657" i="10"/>
  <c r="R649" i="10"/>
  <c r="Q649" i="10"/>
  <c r="R641" i="10"/>
  <c r="Q641" i="10"/>
  <c r="R633" i="10"/>
  <c r="Q633" i="10"/>
  <c r="R625" i="10"/>
  <c r="Q625" i="10"/>
  <c r="R617" i="10"/>
  <c r="Q617" i="10"/>
  <c r="R609" i="10"/>
  <c r="Q609" i="10"/>
  <c r="R601" i="10"/>
  <c r="Q601" i="10"/>
  <c r="R593" i="10"/>
  <c r="Q593" i="10"/>
  <c r="R585" i="10"/>
  <c r="Q585" i="10"/>
  <c r="R577" i="10"/>
  <c r="Q577" i="10"/>
  <c r="R569" i="10"/>
  <c r="Q569" i="10"/>
  <c r="R561" i="10"/>
  <c r="Q561" i="10"/>
  <c r="R553" i="10"/>
  <c r="Q553" i="10"/>
  <c r="R545" i="10"/>
  <c r="Q545" i="10"/>
  <c r="R537" i="10"/>
  <c r="Q537" i="10"/>
  <c r="R529" i="10"/>
  <c r="Q529" i="10"/>
  <c r="R521" i="10"/>
  <c r="Q521" i="10"/>
  <c r="R513" i="10"/>
  <c r="Q513" i="10"/>
  <c r="R505" i="10"/>
  <c r="Q505" i="10"/>
  <c r="R497" i="10"/>
  <c r="Q497" i="10"/>
  <c r="R489" i="10"/>
  <c r="Q489" i="10"/>
  <c r="R481" i="10"/>
  <c r="Q481" i="10"/>
  <c r="R473" i="10"/>
  <c r="Q473" i="10"/>
  <c r="R465" i="10"/>
  <c r="Q465" i="10"/>
  <c r="R457" i="10"/>
  <c r="Q457" i="10"/>
  <c r="R449" i="10"/>
  <c r="Q449" i="10"/>
  <c r="R441" i="10"/>
  <c r="Q441" i="10"/>
  <c r="R433" i="10"/>
  <c r="Q433" i="10"/>
  <c r="R425" i="10"/>
  <c r="Q425" i="10"/>
  <c r="R417" i="10"/>
  <c r="Q417" i="10"/>
  <c r="R409" i="10"/>
  <c r="Q409" i="10"/>
  <c r="R401" i="10"/>
  <c r="Q401" i="10"/>
  <c r="R393" i="10"/>
  <c r="Q393" i="10"/>
  <c r="R385" i="10"/>
  <c r="Q385" i="10"/>
  <c r="R377" i="10"/>
  <c r="Q377" i="10"/>
  <c r="R369" i="10"/>
  <c r="Q369" i="10"/>
  <c r="R361" i="10"/>
  <c r="Q361" i="10"/>
  <c r="R353" i="10"/>
  <c r="Q353" i="10"/>
  <c r="R345" i="10"/>
  <c r="Q345" i="10"/>
  <c r="R337" i="10"/>
  <c r="Q337" i="10"/>
  <c r="R329" i="10"/>
  <c r="Q329" i="10"/>
  <c r="R321" i="10"/>
  <c r="Q321" i="10"/>
  <c r="R313" i="10"/>
  <c r="Q313" i="10"/>
  <c r="R305" i="10"/>
  <c r="Q305" i="10"/>
  <c r="R297" i="10"/>
  <c r="Q297" i="10"/>
  <c r="R289" i="10"/>
  <c r="Q289" i="10"/>
  <c r="R281" i="10"/>
  <c r="Q281" i="10"/>
  <c r="R273" i="10"/>
  <c r="Q273" i="10"/>
  <c r="R265" i="10"/>
  <c r="Q265" i="10"/>
  <c r="R257" i="10"/>
  <c r="Q257" i="10"/>
  <c r="R249" i="10"/>
  <c r="Q249" i="10"/>
  <c r="R241" i="10"/>
  <c r="Q241" i="10"/>
  <c r="R233" i="10"/>
  <c r="Q233" i="10"/>
  <c r="R225" i="10"/>
  <c r="Q225" i="10"/>
  <c r="R217" i="10"/>
  <c r="Q217" i="10"/>
  <c r="R209" i="10"/>
  <c r="Q209" i="10"/>
  <c r="R201" i="10"/>
  <c r="Q201" i="10"/>
  <c r="R193" i="10"/>
  <c r="Q193" i="10"/>
  <c r="R185" i="10"/>
  <c r="Q185" i="10"/>
  <c r="R177" i="10"/>
  <c r="Q177" i="10"/>
  <c r="R169" i="10"/>
  <c r="Q169" i="10"/>
  <c r="R161" i="10"/>
  <c r="Q161" i="10"/>
  <c r="R153" i="10"/>
  <c r="Q153" i="10"/>
  <c r="R145" i="10"/>
  <c r="Q145" i="10"/>
  <c r="R137" i="10"/>
  <c r="Q137" i="10"/>
  <c r="R129" i="10"/>
  <c r="Q129" i="10"/>
  <c r="R121" i="10"/>
  <c r="Q121" i="10"/>
  <c r="R113" i="10"/>
  <c r="Q113" i="10"/>
  <c r="R105" i="10"/>
  <c r="Q105" i="10"/>
  <c r="R97" i="10"/>
  <c r="Q97" i="10"/>
  <c r="R89" i="10"/>
  <c r="Q89" i="10"/>
  <c r="R81" i="10"/>
  <c r="Q81" i="10"/>
  <c r="R73" i="10"/>
  <c r="Q73" i="10"/>
  <c r="R65" i="10"/>
  <c r="Q65" i="10"/>
  <c r="R57" i="10"/>
  <c r="Q57" i="10"/>
  <c r="R49" i="10"/>
  <c r="Q49" i="10"/>
  <c r="R41" i="10"/>
  <c r="Q41" i="10"/>
  <c r="R33" i="10"/>
  <c r="Q33" i="10"/>
  <c r="R25" i="10"/>
  <c r="Q25" i="10"/>
  <c r="R17" i="10"/>
  <c r="Q17" i="10"/>
  <c r="R9" i="10"/>
  <c r="Q9" i="10"/>
  <c r="Q1638" i="10"/>
  <c r="R1144" i="10"/>
  <c r="Q1144" i="10"/>
  <c r="R1136" i="10"/>
  <c r="Q1136" i="10"/>
  <c r="R1128" i="10"/>
  <c r="Q1128" i="10"/>
  <c r="R1120" i="10"/>
  <c r="Q1120" i="10"/>
  <c r="R1112" i="10"/>
  <c r="Q1112" i="10"/>
  <c r="R1104" i="10"/>
  <c r="Q1104" i="10"/>
  <c r="R1096" i="10"/>
  <c r="Q1096" i="10"/>
  <c r="R1088" i="10"/>
  <c r="Q1088" i="10"/>
  <c r="R1080" i="10"/>
  <c r="Q1080" i="10"/>
  <c r="R1072" i="10"/>
  <c r="Q1072" i="10"/>
  <c r="R1064" i="10"/>
  <c r="Q1064" i="10"/>
  <c r="R1056" i="10"/>
  <c r="Q1056" i="10"/>
  <c r="R1048" i="10"/>
  <c r="Q1048" i="10"/>
  <c r="R1040" i="10"/>
  <c r="Q1040" i="10"/>
  <c r="R1032" i="10"/>
  <c r="Q1032" i="10"/>
  <c r="R1024" i="10"/>
  <c r="Q1024" i="10"/>
  <c r="R1016" i="10"/>
  <c r="Q1016" i="10"/>
  <c r="R1008" i="10"/>
  <c r="Q1008" i="10"/>
  <c r="R1000" i="10"/>
  <c r="Q1000" i="10"/>
  <c r="R992" i="10"/>
  <c r="Q992" i="10"/>
  <c r="R984" i="10"/>
  <c r="Q984" i="10"/>
  <c r="R976" i="10"/>
  <c r="Q976" i="10"/>
  <c r="R968" i="10"/>
  <c r="Q968" i="10"/>
  <c r="R960" i="10"/>
  <c r="Q960" i="10"/>
  <c r="R952" i="10"/>
  <c r="Q952" i="10"/>
  <c r="R944" i="10"/>
  <c r="Q944" i="10"/>
  <c r="R936" i="10"/>
  <c r="Q936" i="10"/>
  <c r="R928" i="10"/>
  <c r="Q928" i="10"/>
  <c r="R920" i="10"/>
  <c r="Q920" i="10"/>
  <c r="R912" i="10"/>
  <c r="Q912" i="10"/>
  <c r="R904" i="10"/>
  <c r="Q904" i="10"/>
  <c r="R896" i="10"/>
  <c r="Q896" i="10"/>
  <c r="R888" i="10"/>
  <c r="Q888" i="10"/>
  <c r="R880" i="10"/>
  <c r="Q880" i="10"/>
  <c r="R872" i="10"/>
  <c r="Q872" i="10"/>
  <c r="R864" i="10"/>
  <c r="Q864" i="10"/>
  <c r="R856" i="10"/>
  <c r="Q856" i="10"/>
  <c r="R848" i="10"/>
  <c r="Q848" i="10"/>
  <c r="R840" i="10"/>
  <c r="Q840" i="10"/>
  <c r="R832" i="10"/>
  <c r="Q832" i="10"/>
  <c r="R824" i="10"/>
  <c r="Q824" i="10"/>
  <c r="R816" i="10"/>
  <c r="Q816" i="10"/>
  <c r="R808" i="10"/>
  <c r="Q808" i="10"/>
  <c r="R800" i="10"/>
  <c r="Q800" i="10"/>
  <c r="R792" i="10"/>
  <c r="Q792" i="10"/>
  <c r="R784" i="10"/>
  <c r="Q784" i="10"/>
  <c r="R776" i="10"/>
  <c r="Q776" i="10"/>
  <c r="R768" i="10"/>
  <c r="Q768" i="10"/>
  <c r="R760" i="10"/>
  <c r="Q760" i="10"/>
  <c r="R752" i="10"/>
  <c r="Q752" i="10"/>
  <c r="R744" i="10"/>
  <c r="Q744" i="10"/>
  <c r="R736" i="10"/>
  <c r="Q736" i="10"/>
  <c r="R728" i="10"/>
  <c r="Q728" i="10"/>
  <c r="R720" i="10"/>
  <c r="Q720" i="10"/>
  <c r="R712" i="10"/>
  <c r="Q712" i="10"/>
  <c r="R704" i="10"/>
  <c r="Q704" i="10"/>
  <c r="R696" i="10"/>
  <c r="Q696" i="10"/>
  <c r="R688" i="10"/>
  <c r="Q688" i="10"/>
  <c r="R680" i="10"/>
  <c r="Q680" i="10"/>
  <c r="R672" i="10"/>
  <c r="Q672" i="10"/>
  <c r="R664" i="10"/>
  <c r="Q664" i="10"/>
  <c r="R656" i="10"/>
  <c r="Q656" i="10"/>
  <c r="R648" i="10"/>
  <c r="Q648" i="10"/>
  <c r="R640" i="10"/>
  <c r="Q640" i="10"/>
  <c r="R632" i="10"/>
  <c r="Q632" i="10"/>
  <c r="R624" i="10"/>
  <c r="Q624" i="10"/>
  <c r="R616" i="10"/>
  <c r="Q616" i="10"/>
  <c r="R608" i="10"/>
  <c r="Q608" i="10"/>
  <c r="R600" i="10"/>
  <c r="Q600" i="10"/>
  <c r="R592" i="10"/>
  <c r="Q592" i="10"/>
  <c r="R584" i="10"/>
  <c r="Q584" i="10"/>
  <c r="R576" i="10"/>
  <c r="Q576" i="10"/>
  <c r="R568" i="10"/>
  <c r="Q568" i="10"/>
  <c r="R560" i="10"/>
  <c r="Q560" i="10"/>
  <c r="R552" i="10"/>
  <c r="Q552" i="10"/>
  <c r="R544" i="10"/>
  <c r="Q544" i="10"/>
  <c r="R536" i="10"/>
  <c r="Q536" i="10"/>
  <c r="R528" i="10"/>
  <c r="Q528" i="10"/>
  <c r="R520" i="10"/>
  <c r="Q520" i="10"/>
  <c r="R512" i="10"/>
  <c r="Q512" i="10"/>
  <c r="R504" i="10"/>
  <c r="Q504" i="10"/>
  <c r="R496" i="10"/>
  <c r="Q496" i="10"/>
  <c r="R488" i="10"/>
  <c r="Q488" i="10"/>
  <c r="R480" i="10"/>
  <c r="Q480" i="10"/>
  <c r="R472" i="10"/>
  <c r="Q472" i="10"/>
  <c r="R464" i="10"/>
  <c r="Q464" i="10"/>
  <c r="R456" i="10"/>
  <c r="Q456" i="10"/>
  <c r="R448" i="10"/>
  <c r="Q448" i="10"/>
  <c r="R440" i="10"/>
  <c r="Q440" i="10"/>
  <c r="R432" i="10"/>
  <c r="Q432" i="10"/>
  <c r="R424" i="10"/>
  <c r="Q424" i="10"/>
  <c r="R416" i="10"/>
  <c r="Q416" i="10"/>
  <c r="R408" i="10"/>
  <c r="Q408" i="10"/>
  <c r="R400" i="10"/>
  <c r="Q400" i="10"/>
  <c r="R392" i="10"/>
  <c r="Q392" i="10"/>
  <c r="R384" i="10"/>
  <c r="Q384" i="10"/>
  <c r="R376" i="10"/>
  <c r="Q376" i="10"/>
  <c r="R368" i="10"/>
  <c r="Q368" i="10"/>
  <c r="R360" i="10"/>
  <c r="Q360" i="10"/>
  <c r="R352" i="10"/>
  <c r="Q352" i="10"/>
  <c r="R344" i="10"/>
  <c r="Q344" i="10"/>
  <c r="R336" i="10"/>
  <c r="Q336" i="10"/>
  <c r="R328" i="10"/>
  <c r="Q328" i="10"/>
  <c r="R320" i="10"/>
  <c r="Q320" i="10"/>
  <c r="R312" i="10"/>
  <c r="Q312" i="10"/>
  <c r="R304" i="10"/>
  <c r="Q304" i="10"/>
  <c r="R296" i="10"/>
  <c r="Q296" i="10"/>
  <c r="R288" i="10"/>
  <c r="Q288" i="10"/>
  <c r="R280" i="10"/>
  <c r="Q280" i="10"/>
  <c r="R272" i="10"/>
  <c r="Q272" i="10"/>
  <c r="R264" i="10"/>
  <c r="Q264" i="10"/>
  <c r="R256" i="10"/>
  <c r="Q256" i="10"/>
  <c r="R248" i="10"/>
  <c r="Q248" i="10"/>
  <c r="R240" i="10"/>
  <c r="Q240" i="10"/>
  <c r="R232" i="10"/>
  <c r="Q232" i="10"/>
  <c r="R224" i="10"/>
  <c r="Q224" i="10"/>
  <c r="R216" i="10"/>
  <c r="Q216" i="10"/>
  <c r="R208" i="10"/>
  <c r="Q208" i="10"/>
  <c r="R200" i="10"/>
  <c r="Q200" i="10"/>
  <c r="R192" i="10"/>
  <c r="Q192" i="10"/>
  <c r="R184" i="10"/>
  <c r="Q184" i="10"/>
  <c r="R176" i="10"/>
  <c r="Q176" i="10"/>
  <c r="R168" i="10"/>
  <c r="Q168" i="10"/>
  <c r="R160" i="10"/>
  <c r="Q160" i="10"/>
  <c r="R152" i="10"/>
  <c r="Q152" i="10"/>
  <c r="R144" i="10"/>
  <c r="Q144" i="10"/>
  <c r="R136" i="10"/>
  <c r="Q136" i="10"/>
  <c r="R128" i="10"/>
  <c r="Q128" i="10"/>
  <c r="R120" i="10"/>
  <c r="Q120" i="10"/>
  <c r="R112" i="10"/>
  <c r="Q112" i="10"/>
  <c r="R104" i="10"/>
  <c r="Q104" i="10"/>
  <c r="R96" i="10"/>
  <c r="Q96" i="10"/>
  <c r="R88" i="10"/>
  <c r="Q88" i="10"/>
  <c r="R80" i="10"/>
  <c r="Q80" i="10"/>
  <c r="R72" i="10"/>
  <c r="Q72" i="10"/>
  <c r="R64" i="10"/>
  <c r="Q64" i="10"/>
  <c r="R56" i="10"/>
  <c r="Q56" i="10"/>
  <c r="R48" i="10"/>
  <c r="Q48" i="10"/>
  <c r="R40" i="10"/>
  <c r="Q40" i="10"/>
  <c r="R32" i="10"/>
  <c r="Q32" i="10"/>
  <c r="R24" i="10"/>
  <c r="Q24" i="10"/>
  <c r="R16" i="10"/>
  <c r="Q16" i="10"/>
  <c r="R8" i="10"/>
  <c r="Q8" i="10"/>
  <c r="Q2086" i="10"/>
  <c r="Q1225" i="10"/>
  <c r="R2239" i="10"/>
  <c r="Q2239" i="10"/>
  <c r="R2231" i="10"/>
  <c r="Q2231" i="10"/>
  <c r="R2223" i="10"/>
  <c r="Q2223" i="10"/>
  <c r="R2215" i="10"/>
  <c r="Q2215" i="10"/>
  <c r="R2207" i="10"/>
  <c r="Q2207" i="10"/>
  <c r="R2199" i="10"/>
  <c r="Q2199" i="10"/>
  <c r="R2191" i="10"/>
  <c r="Q2191" i="10"/>
  <c r="R2183" i="10"/>
  <c r="Q2183" i="10"/>
  <c r="R2175" i="10"/>
  <c r="Q2175" i="10"/>
  <c r="R2167" i="10"/>
  <c r="Q2167" i="10"/>
  <c r="R2159" i="10"/>
  <c r="Q2159" i="10"/>
  <c r="R2151" i="10"/>
  <c r="Q2151" i="10"/>
  <c r="R2143" i="10"/>
  <c r="Q2143" i="10"/>
  <c r="R2135" i="10"/>
  <c r="Q2135" i="10"/>
  <c r="R2127" i="10"/>
  <c r="Q2127" i="10"/>
  <c r="R2119" i="10"/>
  <c r="Q2119" i="10"/>
  <c r="R2111" i="10"/>
  <c r="Q2111" i="10"/>
  <c r="R2103" i="10"/>
  <c r="Q2103" i="10"/>
  <c r="R2095" i="10"/>
  <c r="Q2095" i="10"/>
  <c r="R2087" i="10"/>
  <c r="Q2087" i="10"/>
  <c r="R2079" i="10"/>
  <c r="Q2079" i="10"/>
  <c r="R2071" i="10"/>
  <c r="Q2071" i="10"/>
  <c r="R2063" i="10"/>
  <c r="Q2063" i="10"/>
  <c r="R2055" i="10"/>
  <c r="Q2055" i="10"/>
  <c r="R2047" i="10"/>
  <c r="Q2047" i="10"/>
  <c r="R2039" i="10"/>
  <c r="Q2039" i="10"/>
  <c r="R2031" i="10"/>
  <c r="Q2031" i="10"/>
  <c r="R2023" i="10"/>
  <c r="Q2023" i="10"/>
  <c r="R2015" i="10"/>
  <c r="Q2015" i="10"/>
  <c r="R2007" i="10"/>
  <c r="Q2007" i="10"/>
  <c r="R1999" i="10"/>
  <c r="Q1999" i="10"/>
  <c r="R1991" i="10"/>
  <c r="Q1991" i="10"/>
  <c r="R1983" i="10"/>
  <c r="Q1983" i="10"/>
  <c r="R1975" i="10"/>
  <c r="Q1975" i="10"/>
  <c r="R1967" i="10"/>
  <c r="Q1967" i="10"/>
  <c r="R1959" i="10"/>
  <c r="Q1959" i="10"/>
  <c r="R1951" i="10"/>
  <c r="Q1951" i="10"/>
  <c r="R1943" i="10"/>
  <c r="Q1943" i="10"/>
  <c r="R1935" i="10"/>
  <c r="Q1935" i="10"/>
  <c r="R1927" i="10"/>
  <c r="Q1927" i="10"/>
  <c r="R1919" i="10"/>
  <c r="Q1919" i="10"/>
  <c r="R1911" i="10"/>
  <c r="Q1911" i="10"/>
  <c r="R1903" i="10"/>
  <c r="Q1903" i="10"/>
  <c r="R1895" i="10"/>
  <c r="Q1895" i="10"/>
  <c r="R1887" i="10"/>
  <c r="Q1887" i="10"/>
  <c r="R1879" i="10"/>
  <c r="Q1879" i="10"/>
  <c r="R1871" i="10"/>
  <c r="Q1871" i="10"/>
  <c r="R1863" i="10"/>
  <c r="Q1863" i="10"/>
  <c r="R1855" i="10"/>
  <c r="Q1855" i="10"/>
  <c r="R1847" i="10"/>
  <c r="Q1847" i="10"/>
  <c r="R1839" i="10"/>
  <c r="Q1839" i="10"/>
  <c r="R1831" i="10"/>
  <c r="Q1831" i="10"/>
  <c r="R1823" i="10"/>
  <c r="Q1823" i="10"/>
  <c r="R1815" i="10"/>
  <c r="Q1815" i="10"/>
  <c r="R1807" i="10"/>
  <c r="Q1807" i="10"/>
  <c r="R1799" i="10"/>
  <c r="Q1799" i="10"/>
  <c r="R1791" i="10"/>
  <c r="Q1791" i="10"/>
  <c r="R1783" i="10"/>
  <c r="Q1783" i="10"/>
  <c r="R1775" i="10"/>
  <c r="Q1775" i="10"/>
  <c r="R1767" i="10"/>
  <c r="Q1767" i="10"/>
  <c r="R1759" i="10"/>
  <c r="Q1759" i="10"/>
  <c r="R1751" i="10"/>
  <c r="Q1751" i="10"/>
  <c r="R1743" i="10"/>
  <c r="Q1743" i="10"/>
  <c r="R1735" i="10"/>
  <c r="Q1735" i="10"/>
  <c r="R1727" i="10"/>
  <c r="Q1727" i="10"/>
  <c r="R1719" i="10"/>
  <c r="Q1719" i="10"/>
  <c r="R1711" i="10"/>
  <c r="Q1711" i="10"/>
  <c r="R1703" i="10"/>
  <c r="Q1703" i="10"/>
  <c r="R1695" i="10"/>
  <c r="Q1695" i="10"/>
  <c r="R1687" i="10"/>
  <c r="Q1687" i="10"/>
  <c r="R1679" i="10"/>
  <c r="Q1679" i="10"/>
  <c r="R1671" i="10"/>
  <c r="Q1671" i="10"/>
  <c r="R1663" i="10"/>
  <c r="Q1663" i="10"/>
  <c r="R1655" i="10"/>
  <c r="Q1655" i="10"/>
  <c r="R1647" i="10"/>
  <c r="Q1647" i="10"/>
  <c r="R1639" i="10"/>
  <c r="Q1639" i="10"/>
  <c r="R1631" i="10"/>
  <c r="Q1631" i="10"/>
  <c r="R1623" i="10"/>
  <c r="Q1623" i="10"/>
  <c r="R1615" i="10"/>
  <c r="Q1615" i="10"/>
  <c r="R1607" i="10"/>
  <c r="Q1607" i="10"/>
  <c r="R1599" i="10"/>
  <c r="Q1599" i="10"/>
  <c r="R1591" i="10"/>
  <c r="Q1591" i="10"/>
  <c r="R1583" i="10"/>
  <c r="Q1583" i="10"/>
  <c r="R1575" i="10"/>
  <c r="Q1575" i="10"/>
  <c r="R1567" i="10"/>
  <c r="Q1567" i="10"/>
  <c r="R1559" i="10"/>
  <c r="Q1559" i="10"/>
  <c r="R1551" i="10"/>
  <c r="Q1551" i="10"/>
  <c r="R1543" i="10"/>
  <c r="Q1543" i="10"/>
  <c r="R1535" i="10"/>
  <c r="Q1535" i="10"/>
  <c r="R1527" i="10"/>
  <c r="Q1527" i="10"/>
  <c r="R1519" i="10"/>
  <c r="Q1519" i="10"/>
  <c r="R1511" i="10"/>
  <c r="Q1511" i="10"/>
  <c r="R1503" i="10"/>
  <c r="Q1503" i="10"/>
  <c r="R1495" i="10"/>
  <c r="Q1495" i="10"/>
  <c r="R1487" i="10"/>
  <c r="Q1487" i="10"/>
  <c r="R1479" i="10"/>
  <c r="Q1479" i="10"/>
  <c r="R1471" i="10"/>
  <c r="Q1471" i="10"/>
  <c r="R1463" i="10"/>
  <c r="Q1463" i="10"/>
  <c r="R1455" i="10"/>
  <c r="Q1455" i="10"/>
  <c r="R1447" i="10"/>
  <c r="Q1447" i="10"/>
  <c r="R1439" i="10"/>
  <c r="Q1439" i="10"/>
  <c r="R1431" i="10"/>
  <c r="Q1431" i="10"/>
  <c r="R1423" i="10"/>
  <c r="Q1423" i="10"/>
  <c r="R1415" i="10"/>
  <c r="Q1415" i="10"/>
  <c r="R1407" i="10"/>
  <c r="Q1407" i="10"/>
  <c r="R1399" i="10"/>
  <c r="Q1399" i="10"/>
  <c r="R1391" i="10"/>
  <c r="Q1391" i="10"/>
  <c r="R1383" i="10"/>
  <c r="Q1383" i="10"/>
  <c r="R1375" i="10"/>
  <c r="Q1375" i="10"/>
  <c r="R1367" i="10"/>
  <c r="Q1367" i="10"/>
  <c r="R1359" i="10"/>
  <c r="Q1359" i="10"/>
  <c r="R1351" i="10"/>
  <c r="Q1351" i="10"/>
  <c r="R1343" i="10"/>
  <c r="Q1343" i="10"/>
  <c r="R1335" i="10"/>
  <c r="Q1335" i="10"/>
  <c r="R1327" i="10"/>
  <c r="Q1327" i="10"/>
  <c r="R1319" i="10"/>
  <c r="Q1319" i="10"/>
  <c r="R1311" i="10"/>
  <c r="Q1311" i="10"/>
  <c r="R1303" i="10"/>
  <c r="Q1303" i="10"/>
  <c r="R1295" i="10"/>
  <c r="Q1295" i="10"/>
  <c r="R1287" i="10"/>
  <c r="Q1287" i="10"/>
  <c r="R1279" i="10"/>
  <c r="Q1279" i="10"/>
  <c r="R1271" i="10"/>
  <c r="Q1271" i="10"/>
  <c r="R1263" i="10"/>
  <c r="Q1263" i="10"/>
  <c r="R1255" i="10"/>
  <c r="Q1255" i="10"/>
  <c r="R1247" i="10"/>
  <c r="Q1247" i="10"/>
  <c r="R1239" i="10"/>
  <c r="Q1239" i="10"/>
  <c r="R1231" i="10"/>
  <c r="Q1231" i="10"/>
  <c r="R1223" i="10"/>
  <c r="Q1223" i="10"/>
  <c r="R1215" i="10"/>
  <c r="Q1215" i="10"/>
  <c r="R1207" i="10"/>
  <c r="Q1207" i="10"/>
  <c r="R1199" i="10"/>
  <c r="Q1199" i="10"/>
  <c r="R1191" i="10"/>
  <c r="Q1191" i="10"/>
  <c r="R1183" i="10"/>
  <c r="Q1183" i="10"/>
  <c r="R1175" i="10"/>
  <c r="Q1175" i="10"/>
  <c r="R1167" i="10"/>
  <c r="Q1167" i="10"/>
  <c r="R1159" i="10"/>
  <c r="Q1159" i="10"/>
  <c r="R1151" i="10"/>
  <c r="Q1151" i="10"/>
  <c r="R1143" i="10"/>
  <c r="Q1143" i="10"/>
  <c r="R1135" i="10"/>
  <c r="Q1135" i="10"/>
  <c r="R1127" i="10"/>
  <c r="Q1127" i="10"/>
  <c r="R1119" i="10"/>
  <c r="Q1119" i="10"/>
  <c r="R1111" i="10"/>
  <c r="Q1111" i="10"/>
  <c r="R1103" i="10"/>
  <c r="Q1103" i="10"/>
  <c r="R1095" i="10"/>
  <c r="Q1095" i="10"/>
  <c r="R1087" i="10"/>
  <c r="Q1087" i="10"/>
  <c r="R1079" i="10"/>
  <c r="Q1079" i="10"/>
  <c r="R1071" i="10"/>
  <c r="Q1071" i="10"/>
  <c r="R1063" i="10"/>
  <c r="Q1063" i="10"/>
  <c r="R1055" i="10"/>
  <c r="Q1055" i="10"/>
  <c r="R1047" i="10"/>
  <c r="Q1047" i="10"/>
  <c r="R1039" i="10"/>
  <c r="Q1039" i="10"/>
  <c r="R1031" i="10"/>
  <c r="Q1031" i="10"/>
  <c r="R1023" i="10"/>
  <c r="Q1023" i="10"/>
  <c r="R1015" i="10"/>
  <c r="Q1015" i="10"/>
  <c r="R1007" i="10"/>
  <c r="Q1007" i="10"/>
  <c r="R999" i="10"/>
  <c r="Q999" i="10"/>
  <c r="R991" i="10"/>
  <c r="Q991" i="10"/>
  <c r="R983" i="10"/>
  <c r="Q983" i="10"/>
  <c r="R975" i="10"/>
  <c r="Q975" i="10"/>
  <c r="R967" i="10"/>
  <c r="Q967" i="10"/>
  <c r="R959" i="10"/>
  <c r="Q959" i="10"/>
  <c r="R951" i="10"/>
  <c r="Q951" i="10"/>
  <c r="R943" i="10"/>
  <c r="Q943" i="10"/>
  <c r="R935" i="10"/>
  <c r="Q935" i="10"/>
  <c r="R927" i="10"/>
  <c r="Q927" i="10"/>
  <c r="R919" i="10"/>
  <c r="Q919" i="10"/>
  <c r="R911" i="10"/>
  <c r="Q911" i="10"/>
  <c r="R903" i="10"/>
  <c r="Q903" i="10"/>
  <c r="R895" i="10"/>
  <c r="Q895" i="10"/>
  <c r="R887" i="10"/>
  <c r="Q887" i="10"/>
  <c r="R879" i="10"/>
  <c r="Q879" i="10"/>
  <c r="R871" i="10"/>
  <c r="Q871" i="10"/>
  <c r="R863" i="10"/>
  <c r="Q863" i="10"/>
  <c r="R855" i="10"/>
  <c r="Q855" i="10"/>
  <c r="R847" i="10"/>
  <c r="Q847" i="10"/>
  <c r="R839" i="10"/>
  <c r="Q839" i="10"/>
  <c r="R831" i="10"/>
  <c r="Q831" i="10"/>
  <c r="R823" i="10"/>
  <c r="Q823" i="10"/>
  <c r="R815" i="10"/>
  <c r="Q815" i="10"/>
  <c r="R807" i="10"/>
  <c r="Q807" i="10"/>
  <c r="R799" i="10"/>
  <c r="Q799" i="10"/>
  <c r="R791" i="10"/>
  <c r="Q791" i="10"/>
  <c r="R783" i="10"/>
  <c r="Q783" i="10"/>
  <c r="R775" i="10"/>
  <c r="Q775" i="10"/>
  <c r="R767" i="10"/>
  <c r="Q767" i="10"/>
  <c r="R759" i="10"/>
  <c r="Q759" i="10"/>
  <c r="R751" i="10"/>
  <c r="Q751" i="10"/>
  <c r="R743" i="10"/>
  <c r="Q743" i="10"/>
  <c r="R735" i="10"/>
  <c r="Q735" i="10"/>
  <c r="R727" i="10"/>
  <c r="Q727" i="10"/>
  <c r="R719" i="10"/>
  <c r="Q719" i="10"/>
  <c r="R711" i="10"/>
  <c r="Q711" i="10"/>
  <c r="R703" i="10"/>
  <c r="Q703" i="10"/>
  <c r="R695" i="10"/>
  <c r="Q695" i="10"/>
  <c r="R687" i="10"/>
  <c r="Q687" i="10"/>
  <c r="R679" i="10"/>
  <c r="Q679" i="10"/>
  <c r="R671" i="10"/>
  <c r="Q671" i="10"/>
  <c r="R663" i="10"/>
  <c r="Q663" i="10"/>
  <c r="R655" i="10"/>
  <c r="Q655" i="10"/>
  <c r="R647" i="10"/>
  <c r="Q647" i="10"/>
  <c r="R639" i="10"/>
  <c r="Q639" i="10"/>
  <c r="R631" i="10"/>
  <c r="Q631" i="10"/>
  <c r="R623" i="10"/>
  <c r="Q623" i="10"/>
  <c r="R615" i="10"/>
  <c r="Q615" i="10"/>
  <c r="R607" i="10"/>
  <c r="Q607" i="10"/>
  <c r="R599" i="10"/>
  <c r="Q599" i="10"/>
  <c r="R591" i="10"/>
  <c r="Q591" i="10"/>
  <c r="R583" i="10"/>
  <c r="Q583" i="10"/>
  <c r="R575" i="10"/>
  <c r="Q575" i="10"/>
  <c r="R567" i="10"/>
  <c r="Q567" i="10"/>
  <c r="R559" i="10"/>
  <c r="Q559" i="10"/>
  <c r="R551" i="10"/>
  <c r="Q551" i="10"/>
  <c r="R543" i="10"/>
  <c r="Q543" i="10"/>
  <c r="R535" i="10"/>
  <c r="Q535" i="10"/>
  <c r="R527" i="10"/>
  <c r="Q527" i="10"/>
  <c r="R519" i="10"/>
  <c r="Q519" i="10"/>
  <c r="R511" i="10"/>
  <c r="Q511" i="10"/>
  <c r="R503" i="10"/>
  <c r="Q503" i="10"/>
  <c r="R495" i="10"/>
  <c r="Q495" i="10"/>
  <c r="R487" i="10"/>
  <c r="Q487" i="10"/>
  <c r="R479" i="10"/>
  <c r="Q479" i="10"/>
  <c r="R471" i="10"/>
  <c r="Q471" i="10"/>
  <c r="R463" i="10"/>
  <c r="Q463" i="10"/>
  <c r="R455" i="10"/>
  <c r="Q455" i="10"/>
  <c r="R447" i="10"/>
  <c r="Q447" i="10"/>
  <c r="R439" i="10"/>
  <c r="Q439" i="10"/>
  <c r="R431" i="10"/>
  <c r="Q431" i="10"/>
  <c r="R423" i="10"/>
  <c r="Q423" i="10"/>
  <c r="R415" i="10"/>
  <c r="Q415" i="10"/>
  <c r="R407" i="10"/>
  <c r="Q407" i="10"/>
  <c r="R399" i="10"/>
  <c r="Q399" i="10"/>
  <c r="R391" i="10"/>
  <c r="Q391" i="10"/>
  <c r="R383" i="10"/>
  <c r="Q383" i="10"/>
  <c r="R375" i="10"/>
  <c r="Q375" i="10"/>
  <c r="R367" i="10"/>
  <c r="Q367" i="10"/>
  <c r="R359" i="10"/>
  <c r="Q359" i="10"/>
  <c r="R351" i="10"/>
  <c r="Q351" i="10"/>
  <c r="R343" i="10"/>
  <c r="Q343" i="10"/>
  <c r="R335" i="10"/>
  <c r="Q335" i="10"/>
  <c r="R327" i="10"/>
  <c r="Q327" i="10"/>
  <c r="R319" i="10"/>
  <c r="Q319" i="10"/>
  <c r="R311" i="10"/>
  <c r="Q311" i="10"/>
  <c r="R303" i="10"/>
  <c r="Q303" i="10"/>
  <c r="R295" i="10"/>
  <c r="Q295" i="10"/>
  <c r="R287" i="10"/>
  <c r="Q287" i="10"/>
  <c r="R279" i="10"/>
  <c r="Q279" i="10"/>
  <c r="R271" i="10"/>
  <c r="Q271" i="10"/>
  <c r="R263" i="10"/>
  <c r="Q263" i="10"/>
  <c r="R255" i="10"/>
  <c r="Q255" i="10"/>
  <c r="R247" i="10"/>
  <c r="Q247" i="10"/>
  <c r="R239" i="10"/>
  <c r="Q239" i="10"/>
  <c r="R231" i="10"/>
  <c r="Q231" i="10"/>
  <c r="R223" i="10"/>
  <c r="Q223" i="10"/>
  <c r="R215" i="10"/>
  <c r="Q215" i="10"/>
  <c r="R207" i="10"/>
  <c r="Q207" i="10"/>
  <c r="R199" i="10"/>
  <c r="Q199" i="10"/>
  <c r="R191" i="10"/>
  <c r="Q191" i="10"/>
  <c r="R183" i="10"/>
  <c r="Q183" i="10"/>
  <c r="R175" i="10"/>
  <c r="Q175" i="10"/>
  <c r="R167" i="10"/>
  <c r="Q167" i="10"/>
  <c r="R159" i="10"/>
  <c r="Q159" i="10"/>
  <c r="R151" i="10"/>
  <c r="Q151" i="10"/>
  <c r="R143" i="10"/>
  <c r="Q143" i="10"/>
  <c r="R135" i="10"/>
  <c r="Q135" i="10"/>
  <c r="R127" i="10"/>
  <c r="Q127" i="10"/>
  <c r="R119" i="10"/>
  <c r="Q119" i="10"/>
  <c r="R111" i="10"/>
  <c r="Q111" i="10"/>
  <c r="R103" i="10"/>
  <c r="Q103" i="10"/>
  <c r="R95" i="10"/>
  <c r="Q95" i="10"/>
  <c r="R87" i="10"/>
  <c r="Q87" i="10"/>
  <c r="R79" i="10"/>
  <c r="Q79" i="10"/>
  <c r="R71" i="10"/>
  <c r="Q71" i="10"/>
  <c r="R63" i="10"/>
  <c r="Q63" i="10"/>
  <c r="R55" i="10"/>
  <c r="Q55" i="10"/>
  <c r="R47" i="10"/>
  <c r="Q47" i="10"/>
  <c r="R39" i="10"/>
  <c r="Q39" i="10"/>
  <c r="R31" i="10"/>
  <c r="Q31" i="10"/>
  <c r="R23" i="10"/>
  <c r="Q23" i="10"/>
  <c r="R15" i="10"/>
  <c r="Q15" i="10"/>
  <c r="R7" i="10"/>
  <c r="Q7" i="10"/>
  <c r="Q2022" i="10"/>
  <c r="Q713" i="10"/>
  <c r="P4318" i="10"/>
  <c r="P4310" i="10"/>
  <c r="P4302" i="10"/>
  <c r="P4294" i="10"/>
  <c r="P4286" i="10"/>
  <c r="P4278" i="10"/>
  <c r="P4270" i="10"/>
  <c r="P4262" i="10"/>
  <c r="P4254" i="10"/>
  <c r="P4246" i="10"/>
  <c r="P4238" i="10"/>
  <c r="P4230" i="10"/>
  <c r="P4222" i="10"/>
  <c r="P4214" i="10"/>
  <c r="P4206" i="10"/>
  <c r="P4198" i="10"/>
  <c r="P4190" i="10"/>
  <c r="P4182" i="10"/>
  <c r="P4174" i="10"/>
  <c r="P4166" i="10"/>
  <c r="P4158" i="10"/>
  <c r="P4150" i="10"/>
  <c r="P4142" i="10"/>
  <c r="P4134" i="10"/>
  <c r="P4126" i="10"/>
  <c r="P4118" i="10"/>
  <c r="P4110" i="10"/>
  <c r="P4102" i="10"/>
  <c r="P4094" i="10"/>
  <c r="P4086" i="10"/>
  <c r="P4078" i="10"/>
  <c r="P4070" i="10"/>
  <c r="P4062" i="10"/>
  <c r="P4054" i="10"/>
  <c r="P4046" i="10"/>
  <c r="P4038" i="10"/>
  <c r="P4030" i="10"/>
  <c r="P4022" i="10"/>
  <c r="P4014" i="10"/>
  <c r="P4006" i="10"/>
  <c r="P3998" i="10"/>
  <c r="P3990" i="10"/>
  <c r="P3982" i="10"/>
  <c r="P3974" i="10"/>
  <c r="P3966" i="10"/>
  <c r="P3958" i="10"/>
  <c r="P3950" i="10"/>
  <c r="P3942" i="10"/>
  <c r="P3934" i="10"/>
  <c r="P3926" i="10"/>
  <c r="P3918" i="10"/>
  <c r="P3910" i="10"/>
  <c r="P3902" i="10"/>
  <c r="P3894" i="10"/>
  <c r="P3886" i="10"/>
  <c r="P3878" i="10"/>
  <c r="P3870" i="10"/>
  <c r="P3862" i="10"/>
  <c r="P3854" i="10"/>
  <c r="P3846" i="10"/>
  <c r="P3838" i="10"/>
  <c r="P3830" i="10"/>
  <c r="P3822" i="10"/>
  <c r="P3814" i="10"/>
  <c r="P3806" i="10"/>
  <c r="P3798" i="10"/>
  <c r="P3790" i="10"/>
  <c r="P3782" i="10"/>
  <c r="P3774" i="10"/>
  <c r="P3766" i="10"/>
  <c r="P3758" i="10"/>
  <c r="P3750" i="10"/>
  <c r="P3742" i="10"/>
  <c r="P3734" i="10"/>
  <c r="P3726" i="10"/>
  <c r="P3718" i="10"/>
  <c r="P3710" i="10"/>
  <c r="P3702" i="10"/>
  <c r="P3694" i="10"/>
  <c r="P3686" i="10"/>
  <c r="P3678" i="10"/>
  <c r="P3670" i="10"/>
  <c r="P3662" i="10"/>
  <c r="P3654" i="10"/>
  <c r="P3646" i="10"/>
  <c r="P3638" i="10"/>
  <c r="P3630" i="10"/>
  <c r="P3622" i="10"/>
  <c r="P3614" i="10"/>
  <c r="P3606" i="10"/>
  <c r="P3598" i="10"/>
  <c r="P3590" i="10"/>
  <c r="P3582" i="10"/>
  <c r="P3574" i="10"/>
  <c r="P3566" i="10"/>
  <c r="P3558" i="10"/>
  <c r="P3550" i="10"/>
  <c r="P3542" i="10"/>
  <c r="P3534" i="10"/>
  <c r="P3526" i="10"/>
  <c r="P3518" i="10"/>
  <c r="P3510" i="10"/>
  <c r="P3502" i="10"/>
  <c r="P3494" i="10"/>
  <c r="P3486" i="10"/>
  <c r="P3478" i="10"/>
  <c r="P3470" i="10"/>
  <c r="P3462" i="10"/>
  <c r="P3454" i="10"/>
  <c r="P3446" i="10"/>
  <c r="P3438" i="10"/>
  <c r="P3430" i="10"/>
  <c r="P3422" i="10"/>
  <c r="P3414" i="10"/>
  <c r="P3406" i="10"/>
  <c r="P3398" i="10"/>
  <c r="P3390" i="10"/>
  <c r="P3382" i="10"/>
  <c r="P3374" i="10"/>
  <c r="P3366" i="10"/>
  <c r="P3358" i="10"/>
  <c r="P3350" i="10"/>
  <c r="P3342" i="10"/>
  <c r="P3334" i="10"/>
  <c r="P3326" i="10"/>
  <c r="P3318" i="10"/>
  <c r="P3310" i="10"/>
  <c r="P3302" i="10"/>
  <c r="P3294" i="10"/>
  <c r="P3286" i="10"/>
  <c r="P3278" i="10"/>
  <c r="P3270" i="10"/>
  <c r="P3262" i="10"/>
  <c r="P3254" i="10"/>
  <c r="P3246" i="10"/>
  <c r="P3238" i="10"/>
  <c r="P3230" i="10"/>
  <c r="P3222" i="10"/>
  <c r="P3214" i="10"/>
  <c r="P3206" i="10"/>
  <c r="P3198" i="10"/>
  <c r="P3190" i="10"/>
  <c r="P3182" i="10"/>
  <c r="P3174" i="10"/>
  <c r="P3166" i="10"/>
  <c r="P3158" i="10"/>
  <c r="P3150" i="10"/>
  <c r="P3142" i="10"/>
  <c r="P3134" i="10"/>
  <c r="P3126" i="10"/>
  <c r="P3118" i="10"/>
  <c r="P3110" i="10"/>
  <c r="P3102" i="10"/>
  <c r="P3094" i="10"/>
  <c r="P3086" i="10"/>
  <c r="P3078" i="10"/>
  <c r="P3070" i="10"/>
  <c r="P3062" i="10"/>
  <c r="P3054" i="10"/>
  <c r="P3046" i="10"/>
  <c r="P3038" i="10"/>
  <c r="P3030" i="10"/>
  <c r="P3022" i="10"/>
  <c r="P3014" i="10"/>
  <c r="P3006" i="10"/>
  <c r="P2998" i="10"/>
  <c r="P2990" i="10"/>
  <c r="P2982" i="10"/>
  <c r="P2974" i="10"/>
  <c r="P2966" i="10"/>
  <c r="P2958" i="10"/>
  <c r="P2950" i="10"/>
  <c r="P2942" i="10"/>
  <c r="P2934" i="10"/>
  <c r="P2926" i="10"/>
  <c r="P2918" i="10"/>
  <c r="P2910" i="10"/>
  <c r="P2902" i="10"/>
  <c r="P2894" i="10"/>
  <c r="P2886" i="10"/>
  <c r="P2878" i="10"/>
  <c r="P2870" i="10"/>
  <c r="P2862" i="10"/>
  <c r="P2854" i="10"/>
  <c r="P2846" i="10"/>
  <c r="P2838" i="10"/>
  <c r="P2830" i="10"/>
  <c r="P2822" i="10"/>
  <c r="P2814" i="10"/>
  <c r="P2806" i="10"/>
  <c r="P2798" i="10"/>
  <c r="P2790" i="10"/>
  <c r="P2782" i="10"/>
  <c r="P2774" i="10"/>
  <c r="P2766" i="10"/>
  <c r="P2758" i="10"/>
  <c r="P2750" i="10"/>
  <c r="P2742" i="10"/>
  <c r="P2734" i="10"/>
  <c r="P2726" i="10"/>
  <c r="P2718" i="10"/>
  <c r="P2710" i="10"/>
  <c r="P2702" i="10"/>
  <c r="P2694" i="10"/>
  <c r="P2686" i="10"/>
  <c r="P2678" i="10"/>
  <c r="P2670" i="10"/>
  <c r="P2662" i="10"/>
  <c r="P2654" i="10"/>
  <c r="P2646" i="10"/>
  <c r="P2638" i="10"/>
  <c r="P2630" i="10"/>
  <c r="P2622" i="10"/>
  <c r="P2614" i="10"/>
  <c r="P2606" i="10"/>
  <c r="P2598" i="10"/>
  <c r="P2590" i="10"/>
  <c r="P2582" i="10"/>
  <c r="P2574" i="10"/>
  <c r="P2566" i="10"/>
  <c r="P2558" i="10"/>
  <c r="P2550" i="10"/>
  <c r="P2542" i="10"/>
  <c r="P2534" i="10"/>
  <c r="P2526" i="10"/>
  <c r="P2518" i="10"/>
  <c r="P2510" i="10"/>
  <c r="P2502" i="10"/>
  <c r="P2494" i="10"/>
  <c r="P2486" i="10"/>
  <c r="P2478" i="10"/>
  <c r="P2470" i="10"/>
  <c r="P2462" i="10"/>
  <c r="P2454" i="10"/>
  <c r="P2446" i="10"/>
  <c r="P2438" i="10"/>
  <c r="P2430" i="10"/>
  <c r="P2422" i="10"/>
  <c r="P2414" i="10"/>
  <c r="P2406" i="10"/>
  <c r="P2398" i="10"/>
  <c r="P2390" i="10"/>
  <c r="P2382" i="10"/>
  <c r="P2374" i="10"/>
  <c r="P2366" i="10"/>
  <c r="P2358" i="10"/>
  <c r="P2350" i="10"/>
  <c r="P2342" i="10"/>
  <c r="P2334" i="10"/>
  <c r="P2326" i="10"/>
  <c r="P2318" i="10"/>
  <c r="P2310" i="10"/>
  <c r="P2302" i="10"/>
  <c r="P2294" i="10"/>
  <c r="P2286" i="10"/>
  <c r="P2278" i="10"/>
  <c r="P2270" i="10"/>
  <c r="P2262" i="10"/>
  <c r="P2254" i="10"/>
  <c r="P2246" i="10"/>
  <c r="P2238" i="10"/>
  <c r="P2230" i="10"/>
  <c r="P2222" i="10"/>
  <c r="P2214" i="10"/>
  <c r="P2206" i="10"/>
  <c r="P2198" i="10"/>
  <c r="P2190" i="10"/>
  <c r="P2182" i="10"/>
  <c r="P2174" i="10"/>
  <c r="P2166" i="10"/>
  <c r="P2158" i="10"/>
  <c r="P2150" i="10"/>
  <c r="P2142" i="10"/>
  <c r="P2134" i="10"/>
  <c r="P2126" i="10"/>
  <c r="P2118" i="10"/>
  <c r="P2110" i="10"/>
  <c r="P2102" i="10"/>
  <c r="P2094" i="10"/>
  <c r="P2086" i="10"/>
  <c r="P2078" i="10"/>
  <c r="P2070" i="10"/>
  <c r="P2062" i="10"/>
  <c r="P2054" i="10"/>
  <c r="P2046" i="10"/>
  <c r="P2038" i="10"/>
  <c r="P2030" i="10"/>
  <c r="P2022" i="10"/>
  <c r="P2014" i="10"/>
  <c r="P2006" i="10"/>
  <c r="P1998" i="10"/>
  <c r="P1990" i="10"/>
  <c r="P1982" i="10"/>
  <c r="P1974" i="10"/>
  <c r="P1966" i="10"/>
  <c r="P1958" i="10"/>
  <c r="P1950" i="10"/>
  <c r="P1942" i="10"/>
  <c r="P1934" i="10"/>
  <c r="P1926" i="10"/>
  <c r="P1918" i="10"/>
  <c r="P1910" i="10"/>
  <c r="P1902" i="10"/>
  <c r="P1894" i="10"/>
  <c r="P1886" i="10"/>
  <c r="P1878" i="10"/>
  <c r="P1870" i="10"/>
  <c r="P1862" i="10"/>
  <c r="P1854" i="10"/>
  <c r="P1846" i="10"/>
  <c r="P1838" i="10"/>
  <c r="P1830" i="10"/>
  <c r="P1822" i="10"/>
  <c r="P1814" i="10"/>
  <c r="P1806" i="10"/>
  <c r="P1798" i="10"/>
  <c r="P1790" i="10"/>
  <c r="P1782" i="10"/>
  <c r="P1774" i="10"/>
  <c r="P1766" i="10"/>
  <c r="P1758" i="10"/>
  <c r="P1750" i="10"/>
  <c r="P1742" i="10"/>
  <c r="P1734" i="10"/>
  <c r="P1726" i="10"/>
  <c r="P1718" i="10"/>
  <c r="P1710" i="10"/>
  <c r="P1702" i="10"/>
  <c r="P1694" i="10"/>
  <c r="P1686" i="10"/>
  <c r="P1678" i="10"/>
  <c r="P1670" i="10"/>
  <c r="P1662" i="10"/>
  <c r="P1654" i="10"/>
  <c r="P1646" i="10"/>
  <c r="P1638" i="10"/>
  <c r="P1630" i="10"/>
  <c r="P1622" i="10"/>
  <c r="P1614" i="10"/>
  <c r="P1606" i="10"/>
  <c r="P1598" i="10"/>
  <c r="P1590" i="10"/>
  <c r="P1582" i="10"/>
  <c r="P4317" i="10"/>
  <c r="P4309" i="10"/>
  <c r="P4301" i="10"/>
  <c r="P4293" i="10"/>
  <c r="P4285" i="10"/>
  <c r="P4277" i="10"/>
  <c r="P4269" i="10"/>
  <c r="P4261" i="10"/>
  <c r="P4253" i="10"/>
  <c r="P4245" i="10"/>
  <c r="P4237" i="10"/>
  <c r="P4229" i="10"/>
  <c r="P4221" i="10"/>
  <c r="P4213" i="10"/>
  <c r="P4205" i="10"/>
  <c r="P4197" i="10"/>
  <c r="P4189" i="10"/>
  <c r="P4181" i="10"/>
  <c r="P4173" i="10"/>
  <c r="P4165" i="10"/>
  <c r="P4157" i="10"/>
  <c r="P4149" i="10"/>
  <c r="P4141" i="10"/>
  <c r="P4133" i="10"/>
  <c r="P4125" i="10"/>
  <c r="P4117" i="10"/>
  <c r="P4109" i="10"/>
  <c r="P4101" i="10"/>
  <c r="P4093" i="10"/>
  <c r="P4085" i="10"/>
  <c r="P4077" i="10"/>
  <c r="P4069" i="10"/>
  <c r="P4061" i="10"/>
  <c r="P4053" i="10"/>
  <c r="P4045" i="10"/>
  <c r="P4037" i="10"/>
  <c r="P4029" i="10"/>
  <c r="P4021" i="10"/>
  <c r="P4013" i="10"/>
  <c r="P4005" i="10"/>
  <c r="P3997" i="10"/>
  <c r="P3989" i="10"/>
  <c r="P3981" i="10"/>
  <c r="P3973" i="10"/>
  <c r="P3965" i="10"/>
  <c r="P3957" i="10"/>
  <c r="P3949" i="10"/>
  <c r="P3941" i="10"/>
  <c r="P3933" i="10"/>
  <c r="P3925" i="10"/>
  <c r="P3917" i="10"/>
  <c r="P3909" i="10"/>
  <c r="P3901" i="10"/>
  <c r="P3893" i="10"/>
  <c r="P3885" i="10"/>
  <c r="P3877" i="10"/>
  <c r="P3869" i="10"/>
  <c r="P3861" i="10"/>
  <c r="P3853" i="10"/>
  <c r="P3845" i="10"/>
  <c r="P3837" i="10"/>
  <c r="P3829" i="10"/>
  <c r="P3821" i="10"/>
  <c r="P3813" i="10"/>
  <c r="P3805" i="10"/>
  <c r="P3797" i="10"/>
  <c r="P3789" i="10"/>
  <c r="P3781" i="10"/>
  <c r="P3773" i="10"/>
  <c r="P3765" i="10"/>
  <c r="P3757" i="10"/>
  <c r="P3749" i="10"/>
  <c r="P3741" i="10"/>
  <c r="P3733" i="10"/>
  <c r="P3725" i="10"/>
  <c r="P3717" i="10"/>
  <c r="P3709" i="10"/>
  <c r="P3701" i="10"/>
  <c r="P3693" i="10"/>
  <c r="P3685" i="10"/>
  <c r="P3677" i="10"/>
  <c r="P3669" i="10"/>
  <c r="P3661" i="10"/>
  <c r="P3653" i="10"/>
  <c r="P3645" i="10"/>
  <c r="P3637" i="10"/>
  <c r="P3629" i="10"/>
  <c r="P3621" i="10"/>
  <c r="P3613" i="10"/>
  <c r="P3605" i="10"/>
  <c r="P3597" i="10"/>
  <c r="P3589" i="10"/>
  <c r="P3581" i="10"/>
  <c r="P3573" i="10"/>
  <c r="P3565" i="10"/>
  <c r="P3557" i="10"/>
  <c r="P3549" i="10"/>
  <c r="P3541" i="10"/>
  <c r="P3533" i="10"/>
  <c r="P3525" i="10"/>
  <c r="P3517" i="10"/>
  <c r="P3509" i="10"/>
  <c r="P3501" i="10"/>
  <c r="P3493" i="10"/>
  <c r="P3485" i="10"/>
  <c r="P3477" i="10"/>
  <c r="P3469" i="10"/>
  <c r="P3461" i="10"/>
  <c r="P3453" i="10"/>
  <c r="P3445" i="10"/>
  <c r="P3437" i="10"/>
  <c r="P3429" i="10"/>
  <c r="P3421" i="10"/>
  <c r="P3413" i="10"/>
  <c r="P3405" i="10"/>
  <c r="P3397" i="10"/>
  <c r="P3389" i="10"/>
  <c r="P3381" i="10"/>
  <c r="P3373" i="10"/>
  <c r="P3365" i="10"/>
  <c r="P3357" i="10"/>
  <c r="P3349" i="10"/>
  <c r="P3341" i="10"/>
  <c r="P3333" i="10"/>
  <c r="P3325" i="10"/>
  <c r="P3317" i="10"/>
  <c r="P3309" i="10"/>
  <c r="P3301" i="10"/>
  <c r="P3293" i="10"/>
  <c r="P3285" i="10"/>
  <c r="P3277" i="10"/>
  <c r="P3269" i="10"/>
  <c r="P3261" i="10"/>
  <c r="P3253" i="10"/>
  <c r="P3245" i="10"/>
  <c r="P3237" i="10"/>
  <c r="P3229" i="10"/>
  <c r="P3221" i="10"/>
  <c r="P3213" i="10"/>
  <c r="P3205" i="10"/>
  <c r="P3197" i="10"/>
  <c r="P3189" i="10"/>
  <c r="P3181" i="10"/>
  <c r="P3173" i="10"/>
  <c r="P3165" i="10"/>
  <c r="P3157" i="10"/>
  <c r="P3149" i="10"/>
  <c r="P3141" i="10"/>
  <c r="P3133" i="10"/>
  <c r="P3125" i="10"/>
  <c r="P3117" i="10"/>
  <c r="P3109" i="10"/>
  <c r="P3101" i="10"/>
  <c r="P3093" i="10"/>
  <c r="P3085" i="10"/>
  <c r="P3077" i="10"/>
  <c r="P3069" i="10"/>
  <c r="P3061" i="10"/>
  <c r="P3053" i="10"/>
  <c r="P3045" i="10"/>
  <c r="P3037" i="10"/>
  <c r="P3029" i="10"/>
  <c r="P3021" i="10"/>
  <c r="P3013" i="10"/>
  <c r="P3005" i="10"/>
  <c r="P2997" i="10"/>
  <c r="P2989" i="10"/>
  <c r="P2981" i="10"/>
  <c r="P2973" i="10"/>
  <c r="P2965" i="10"/>
  <c r="P2957" i="10"/>
  <c r="P2949" i="10"/>
  <c r="P2941" i="10"/>
  <c r="P2933" i="10"/>
  <c r="P2925" i="10"/>
  <c r="P2917" i="10"/>
  <c r="P2909" i="10"/>
  <c r="P2901" i="10"/>
  <c r="P2893" i="10"/>
  <c r="P2885" i="10"/>
  <c r="P2877" i="10"/>
  <c r="P2869" i="10"/>
  <c r="P2861" i="10"/>
  <c r="P2853" i="10"/>
  <c r="P2845" i="10"/>
  <c r="P2837" i="10"/>
  <c r="P2829" i="10"/>
  <c r="P2821" i="10"/>
  <c r="P2813" i="10"/>
  <c r="P2805" i="10"/>
  <c r="P2797" i="10"/>
  <c r="P2789" i="10"/>
  <c r="P2781" i="10"/>
  <c r="P2773" i="10"/>
  <c r="P2765" i="10"/>
  <c r="P2757" i="10"/>
  <c r="P2749" i="10"/>
  <c r="P2741" i="10"/>
  <c r="P2733" i="10"/>
  <c r="P2725" i="10"/>
  <c r="P2717" i="10"/>
  <c r="P2709" i="10"/>
  <c r="P2701" i="10"/>
  <c r="P2693" i="10"/>
  <c r="P2685" i="10"/>
  <c r="P2677" i="10"/>
  <c r="P2669" i="10"/>
  <c r="P2661" i="10"/>
  <c r="P2653" i="10"/>
  <c r="P2645" i="10"/>
  <c r="P2637" i="10"/>
  <c r="P2629" i="10"/>
  <c r="P2621" i="10"/>
  <c r="P2613" i="10"/>
  <c r="P2605" i="10"/>
  <c r="P2597" i="10"/>
  <c r="P2589" i="10"/>
  <c r="P2581" i="10"/>
  <c r="P2573" i="10"/>
  <c r="P2565" i="10"/>
  <c r="P2557" i="10"/>
  <c r="P2549" i="10"/>
  <c r="P2541" i="10"/>
  <c r="P2533" i="10"/>
  <c r="P2525" i="10"/>
  <c r="P2517" i="10"/>
  <c r="P2509" i="10"/>
  <c r="P2501" i="10"/>
  <c r="P2493" i="10"/>
  <c r="P2485" i="10"/>
  <c r="P2477" i="10"/>
  <c r="P2469" i="10"/>
  <c r="P2461" i="10"/>
  <c r="P2453" i="10"/>
  <c r="P2445" i="10"/>
  <c r="P2437" i="10"/>
  <c r="P2429" i="10"/>
  <c r="P2421" i="10"/>
  <c r="P2413" i="10"/>
  <c r="P2405" i="10"/>
  <c r="P2397" i="10"/>
  <c r="P2389" i="10"/>
  <c r="P2381" i="10"/>
  <c r="P2373" i="10"/>
  <c r="P2365" i="10"/>
  <c r="P2357" i="10"/>
  <c r="P2349" i="10"/>
  <c r="P2341" i="10"/>
  <c r="P2333" i="10"/>
  <c r="P2325" i="10"/>
  <c r="P2317" i="10"/>
  <c r="P2309" i="10"/>
  <c r="P2301" i="10"/>
  <c r="P2293" i="10"/>
  <c r="P2285" i="10"/>
  <c r="P2277" i="10"/>
  <c r="P2269" i="10"/>
  <c r="P2261" i="10"/>
  <c r="P2253" i="10"/>
  <c r="P2245" i="10"/>
  <c r="P2237" i="10"/>
  <c r="P2229" i="10"/>
  <c r="P2221" i="10"/>
  <c r="P2213" i="10"/>
  <c r="P2205" i="10"/>
  <c r="P2197" i="10"/>
  <c r="P2189" i="10"/>
  <c r="P2181" i="10"/>
  <c r="P2173" i="10"/>
  <c r="P2165" i="10"/>
  <c r="P2157" i="10"/>
  <c r="P2149" i="10"/>
  <c r="P2141" i="10"/>
  <c r="P2133" i="10"/>
  <c r="P2125" i="10"/>
  <c r="P2117" i="10"/>
  <c r="P2109" i="10"/>
  <c r="P2101" i="10"/>
  <c r="P2093" i="10"/>
  <c r="P2085" i="10"/>
  <c r="P2077" i="10"/>
  <c r="P2069" i="10"/>
  <c r="P2061" i="10"/>
  <c r="P2053" i="10"/>
  <c r="P2045" i="10"/>
  <c r="P2037" i="10"/>
  <c r="P2029" i="10"/>
  <c r="P2021" i="10"/>
  <c r="P2013" i="10"/>
  <c r="P2005" i="10"/>
  <c r="P1997" i="10"/>
  <c r="P1989" i="10"/>
  <c r="P1981" i="10"/>
  <c r="P1973" i="10"/>
  <c r="P1965" i="10"/>
  <c r="P1957" i="10"/>
  <c r="P1949" i="10"/>
  <c r="P1941" i="10"/>
  <c r="P1933" i="10"/>
  <c r="P1925" i="10"/>
  <c r="P1917" i="10"/>
  <c r="P1909" i="10"/>
  <c r="P1901" i="10"/>
  <c r="P1893" i="10"/>
  <c r="P1885" i="10"/>
  <c r="P1877" i="10"/>
  <c r="P1869" i="10"/>
  <c r="P1861" i="10"/>
  <c r="P1853" i="10"/>
  <c r="P1845" i="10"/>
  <c r="P1837" i="10"/>
  <c r="P1829" i="10"/>
  <c r="P1821" i="10"/>
  <c r="P1813" i="10"/>
  <c r="P1805" i="10"/>
  <c r="P1797" i="10"/>
  <c r="P1789" i="10"/>
  <c r="P1781" i="10"/>
  <c r="P1773" i="10"/>
  <c r="P1765" i="10"/>
  <c r="P1757" i="10"/>
  <c r="P1749" i="10"/>
  <c r="P1741" i="10"/>
  <c r="P1733" i="10"/>
  <c r="P1725" i="10"/>
  <c r="P1717" i="10"/>
  <c r="P1709" i="10"/>
  <c r="P1701" i="10"/>
  <c r="P1693" i="10"/>
  <c r="P1685" i="10"/>
  <c r="P1677" i="10"/>
  <c r="P1669" i="10"/>
  <c r="P1661" i="10"/>
  <c r="P1653" i="10"/>
  <c r="P1645" i="10"/>
  <c r="P1637" i="10"/>
  <c r="P1629" i="10"/>
  <c r="P1621" i="10"/>
  <c r="P1613" i="10"/>
  <c r="P1605" i="10"/>
  <c r="P1597" i="10"/>
  <c r="P1589" i="10"/>
  <c r="P1581" i="10"/>
  <c r="P1573" i="10"/>
  <c r="P1565" i="10"/>
  <c r="P1557" i="10"/>
  <c r="P1549" i="10"/>
  <c r="P1541" i="10"/>
  <c r="P1533" i="10"/>
  <c r="P1525" i="10"/>
  <c r="P1517" i="10"/>
  <c r="P1509" i="10"/>
  <c r="P1501" i="10"/>
  <c r="P1493" i="10"/>
  <c r="P1485" i="10"/>
  <c r="P1477" i="10"/>
  <c r="P1469" i="10"/>
  <c r="P1461" i="10"/>
  <c r="P1453" i="10"/>
  <c r="P1445" i="10"/>
  <c r="P1437" i="10"/>
  <c r="P1429" i="10"/>
  <c r="P1421" i="10"/>
  <c r="P1413" i="10"/>
  <c r="P1405" i="10"/>
  <c r="P1397" i="10"/>
  <c r="P1389" i="10"/>
  <c r="P1381" i="10"/>
  <c r="P1373" i="10"/>
  <c r="P1365" i="10"/>
  <c r="P1357" i="10"/>
  <c r="P1349" i="10"/>
  <c r="P1341" i="10"/>
  <c r="P1333" i="10"/>
  <c r="P1325" i="10"/>
  <c r="P1317" i="10"/>
  <c r="P1309" i="10"/>
  <c r="P1301" i="10"/>
  <c r="P1293" i="10"/>
  <c r="P1285" i="10"/>
  <c r="P1277" i="10"/>
  <c r="P1269" i="10"/>
  <c r="P1261" i="10"/>
  <c r="P1253" i="10"/>
  <c r="P1245" i="10"/>
  <c r="P1237" i="10"/>
  <c r="P1229" i="10"/>
  <c r="P1221" i="10"/>
  <c r="P1213" i="10"/>
  <c r="P1205" i="10"/>
  <c r="P1197" i="10"/>
  <c r="P1189" i="10"/>
  <c r="P1181" i="10"/>
  <c r="P4316" i="10"/>
  <c r="P4308" i="10"/>
  <c r="P4300" i="10"/>
  <c r="P4292" i="10"/>
  <c r="P4284" i="10"/>
  <c r="P4276" i="10"/>
  <c r="P4268" i="10"/>
  <c r="P4260" i="10"/>
  <c r="P4252" i="10"/>
  <c r="P4244" i="10"/>
  <c r="P4236" i="10"/>
  <c r="P4228" i="10"/>
  <c r="P4220" i="10"/>
  <c r="P4212" i="10"/>
  <c r="P4204" i="10"/>
  <c r="P4196" i="10"/>
  <c r="P4188" i="10"/>
  <c r="P4180" i="10"/>
  <c r="P4172" i="10"/>
  <c r="P4164" i="10"/>
  <c r="P4156" i="10"/>
  <c r="P4148" i="10"/>
  <c r="P4140" i="10"/>
  <c r="P4132" i="10"/>
  <c r="P4124" i="10"/>
  <c r="P4116" i="10"/>
  <c r="P4108" i="10"/>
  <c r="P4100" i="10"/>
  <c r="P4092" i="10"/>
  <c r="P4084" i="10"/>
  <c r="P4076" i="10"/>
  <c r="P4068" i="10"/>
  <c r="P4060" i="10"/>
  <c r="P4052" i="10"/>
  <c r="P4044" i="10"/>
  <c r="P4036" i="10"/>
  <c r="P4028" i="10"/>
  <c r="P4020" i="10"/>
  <c r="P4012" i="10"/>
  <c r="P4004" i="10"/>
  <c r="P3996" i="10"/>
  <c r="P3988" i="10"/>
  <c r="P3980" i="10"/>
  <c r="P3972" i="10"/>
  <c r="P3964" i="10"/>
  <c r="P3956" i="10"/>
  <c r="P3948" i="10"/>
  <c r="P3940" i="10"/>
  <c r="P3932" i="10"/>
  <c r="P3924" i="10"/>
  <c r="P3916" i="10"/>
  <c r="P3908" i="10"/>
  <c r="P3900" i="10"/>
  <c r="P3892" i="10"/>
  <c r="P3884" i="10"/>
  <c r="P3876" i="10"/>
  <c r="P3868" i="10"/>
  <c r="P3860" i="10"/>
  <c r="P3852" i="10"/>
  <c r="P3844" i="10"/>
  <c r="P3836" i="10"/>
  <c r="P3828" i="10"/>
  <c r="P3820" i="10"/>
  <c r="P3812" i="10"/>
  <c r="P3804" i="10"/>
  <c r="P3796" i="10"/>
  <c r="P3788" i="10"/>
  <c r="P3780" i="10"/>
  <c r="P3772" i="10"/>
  <c r="P3764" i="10"/>
  <c r="P3756" i="10"/>
  <c r="P3748" i="10"/>
  <c r="P3740" i="10"/>
  <c r="P3732" i="10"/>
  <c r="P3724" i="10"/>
  <c r="P3716" i="10"/>
  <c r="P3708" i="10"/>
  <c r="P3700" i="10"/>
  <c r="P3692" i="10"/>
  <c r="P3684" i="10"/>
  <c r="P3676" i="10"/>
  <c r="P3668" i="10"/>
  <c r="P3660" i="10"/>
  <c r="P3652" i="10"/>
  <c r="P3644" i="10"/>
  <c r="P3636" i="10"/>
  <c r="P3628" i="10"/>
  <c r="P3620" i="10"/>
  <c r="P3612" i="10"/>
  <c r="P3604" i="10"/>
  <c r="P3596" i="10"/>
  <c r="P3588" i="10"/>
  <c r="P3580" i="10"/>
  <c r="P3572" i="10"/>
  <c r="P3564" i="10"/>
  <c r="P3556" i="10"/>
  <c r="P3548" i="10"/>
  <c r="P3540" i="10"/>
  <c r="P3532" i="10"/>
  <c r="P3524" i="10"/>
  <c r="P3516" i="10"/>
  <c r="P3508" i="10"/>
  <c r="P3500" i="10"/>
  <c r="P3492" i="10"/>
  <c r="P3484" i="10"/>
  <c r="P3476" i="10"/>
  <c r="P3468" i="10"/>
  <c r="P3460" i="10"/>
  <c r="P3452" i="10"/>
  <c r="P3444" i="10"/>
  <c r="P3436" i="10"/>
  <c r="P3428" i="10"/>
  <c r="P3420" i="10"/>
  <c r="P3412" i="10"/>
  <c r="P3404" i="10"/>
  <c r="P3396" i="10"/>
  <c r="P3388" i="10"/>
  <c r="P3380" i="10"/>
  <c r="P3372" i="10"/>
  <c r="P3364" i="10"/>
  <c r="P3356" i="10"/>
  <c r="P3348" i="10"/>
  <c r="P3340" i="10"/>
  <c r="P3332" i="10"/>
  <c r="P3324" i="10"/>
  <c r="P3316" i="10"/>
  <c r="P3308" i="10"/>
  <c r="P3300" i="10"/>
  <c r="P3292" i="10"/>
  <c r="P3284" i="10"/>
  <c r="P3276" i="10"/>
  <c r="P3268" i="10"/>
  <c r="P3260" i="10"/>
  <c r="P3252" i="10"/>
  <c r="P3244" i="10"/>
  <c r="P3236" i="10"/>
  <c r="P3228" i="10"/>
  <c r="P3220" i="10"/>
  <c r="P3212" i="10"/>
  <c r="P3204" i="10"/>
  <c r="P3196" i="10"/>
  <c r="P3188" i="10"/>
  <c r="P3180" i="10"/>
  <c r="P3172" i="10"/>
  <c r="P3164" i="10"/>
  <c r="P3156" i="10"/>
  <c r="P3148" i="10"/>
  <c r="P3140" i="10"/>
  <c r="P3132" i="10"/>
  <c r="P3124" i="10"/>
  <c r="P3116" i="10"/>
  <c r="P3108" i="10"/>
  <c r="P3100" i="10"/>
  <c r="P3092" i="10"/>
  <c r="P3084" i="10"/>
  <c r="P3076" i="10"/>
  <c r="P3068" i="10"/>
  <c r="P3060" i="10"/>
  <c r="P3052" i="10"/>
  <c r="P3044" i="10"/>
  <c r="P3036" i="10"/>
  <c r="P3028" i="10"/>
  <c r="P3020" i="10"/>
  <c r="P3012" i="10"/>
  <c r="P3004" i="10"/>
  <c r="P2996" i="10"/>
  <c r="P2988" i="10"/>
  <c r="P2980" i="10"/>
  <c r="P2972" i="10"/>
  <c r="P2964" i="10"/>
  <c r="P2956" i="10"/>
  <c r="P2948" i="10"/>
  <c r="P2940" i="10"/>
  <c r="P2932" i="10"/>
  <c r="P2924" i="10"/>
  <c r="P2916" i="10"/>
  <c r="P2908" i="10"/>
  <c r="P2900" i="10"/>
  <c r="P2892" i="10"/>
  <c r="P2884" i="10"/>
  <c r="P2876" i="10"/>
  <c r="P2868" i="10"/>
  <c r="P2860" i="10"/>
  <c r="P2852" i="10"/>
  <c r="P2844" i="10"/>
  <c r="P2836" i="10"/>
  <c r="P2828" i="10"/>
  <c r="P2820" i="10"/>
  <c r="P2812" i="10"/>
  <c r="P2804" i="10"/>
  <c r="P2796" i="10"/>
  <c r="P2788" i="10"/>
  <c r="P2780" i="10"/>
  <c r="P2772" i="10"/>
  <c r="P2764" i="10"/>
  <c r="P2756" i="10"/>
  <c r="P2748" i="10"/>
  <c r="P2740" i="10"/>
  <c r="P2732" i="10"/>
  <c r="P2724" i="10"/>
  <c r="P2716" i="10"/>
  <c r="P2708" i="10"/>
  <c r="P2700" i="10"/>
  <c r="P2692" i="10"/>
  <c r="P2684" i="10"/>
  <c r="P2676" i="10"/>
  <c r="P2668" i="10"/>
  <c r="P2660" i="10"/>
  <c r="P2652" i="10"/>
  <c r="P2644" i="10"/>
  <c r="P2636" i="10"/>
  <c r="P2628" i="10"/>
  <c r="P2620" i="10"/>
  <c r="P2612" i="10"/>
  <c r="P2604" i="10"/>
  <c r="P2596" i="10"/>
  <c r="P2588" i="10"/>
  <c r="P2580" i="10"/>
  <c r="P2572" i="10"/>
  <c r="P2564" i="10"/>
  <c r="P2556" i="10"/>
  <c r="P2548" i="10"/>
  <c r="P2540" i="10"/>
  <c r="P2532" i="10"/>
  <c r="P2524" i="10"/>
  <c r="P2516" i="10"/>
  <c r="P2508" i="10"/>
  <c r="P2500" i="10"/>
  <c r="P2492" i="10"/>
  <c r="P2484" i="10"/>
  <c r="P2476" i="10"/>
  <c r="P2468" i="10"/>
  <c r="P2460" i="10"/>
  <c r="P2452" i="10"/>
  <c r="P2444" i="10"/>
  <c r="P2436" i="10"/>
  <c r="P2428" i="10"/>
  <c r="P2420" i="10"/>
  <c r="P2412" i="10"/>
  <c r="P2404" i="10"/>
  <c r="P2396" i="10"/>
  <c r="P2388" i="10"/>
  <c r="P2380" i="10"/>
  <c r="P2372" i="10"/>
  <c r="P2364" i="10"/>
  <c r="P2356" i="10"/>
  <c r="P2348" i="10"/>
  <c r="P2340" i="10"/>
  <c r="P2332" i="10"/>
  <c r="P2324" i="10"/>
  <c r="P2316" i="10"/>
  <c r="P2308" i="10"/>
  <c r="P2300" i="10"/>
  <c r="P2292" i="10"/>
  <c r="P2284" i="10"/>
  <c r="P2276" i="10"/>
  <c r="P2268" i="10"/>
  <c r="P2260" i="10"/>
  <c r="P2252" i="10"/>
  <c r="P2244" i="10"/>
  <c r="P2236" i="10"/>
  <c r="P2228" i="10"/>
  <c r="P2220" i="10"/>
  <c r="P2212" i="10"/>
  <c r="P2204" i="10"/>
  <c r="P2196" i="10"/>
  <c r="P2188" i="10"/>
  <c r="P2180" i="10"/>
  <c r="P2172" i="10"/>
  <c r="P2164" i="10"/>
  <c r="P2156" i="10"/>
  <c r="P2148" i="10"/>
  <c r="P2140" i="10"/>
  <c r="P2132" i="10"/>
  <c r="P2124" i="10"/>
  <c r="P2116" i="10"/>
  <c r="P2108" i="10"/>
  <c r="P2100" i="10"/>
  <c r="P2092" i="10"/>
  <c r="P2084" i="10"/>
  <c r="P2076" i="10"/>
  <c r="P2068" i="10"/>
  <c r="P2060" i="10"/>
  <c r="P2052" i="10"/>
  <c r="P2044" i="10"/>
  <c r="P2036" i="10"/>
  <c r="P2028" i="10"/>
  <c r="P2020" i="10"/>
  <c r="P2012" i="10"/>
  <c r="P2004" i="10"/>
  <c r="P1996" i="10"/>
  <c r="P1988" i="10"/>
  <c r="P1980" i="10"/>
  <c r="P1972" i="10"/>
  <c r="P1964" i="10"/>
  <c r="P1956" i="10"/>
  <c r="P1948" i="10"/>
  <c r="P1940" i="10"/>
  <c r="P1932" i="10"/>
  <c r="P1924" i="10"/>
  <c r="P1916" i="10"/>
  <c r="P1908" i="10"/>
  <c r="P1900" i="10"/>
  <c r="P1892" i="10"/>
  <c r="P1884" i="10"/>
  <c r="P1876" i="10"/>
  <c r="P1868" i="10"/>
  <c r="P1860" i="10"/>
  <c r="P1852" i="10"/>
  <c r="P1844" i="10"/>
  <c r="P1836" i="10"/>
  <c r="P1828" i="10"/>
  <c r="P1820" i="10"/>
  <c r="P1812" i="10"/>
  <c r="P1804" i="10"/>
  <c r="P4323" i="10"/>
  <c r="P4315" i="10"/>
  <c r="P4307" i="10"/>
  <c r="P4299" i="10"/>
  <c r="P4291" i="10"/>
  <c r="P4283" i="10"/>
  <c r="P4275" i="10"/>
  <c r="P4267" i="10"/>
  <c r="P4259" i="10"/>
  <c r="P4251" i="10"/>
  <c r="P4243" i="10"/>
  <c r="P4235" i="10"/>
  <c r="P4227" i="10"/>
  <c r="P4219" i="10"/>
  <c r="P4211" i="10"/>
  <c r="P4203" i="10"/>
  <c r="P4195" i="10"/>
  <c r="P4187" i="10"/>
  <c r="P4179" i="10"/>
  <c r="P4171" i="10"/>
  <c r="P4163" i="10"/>
  <c r="P4155" i="10"/>
  <c r="P4147" i="10"/>
  <c r="P4139" i="10"/>
  <c r="P4131" i="10"/>
  <c r="P4123" i="10"/>
  <c r="P4115" i="10"/>
  <c r="P4107" i="10"/>
  <c r="P4099" i="10"/>
  <c r="P4091" i="10"/>
  <c r="P4083" i="10"/>
  <c r="P4075" i="10"/>
  <c r="P4067" i="10"/>
  <c r="P4059" i="10"/>
  <c r="P4051" i="10"/>
  <c r="P4043" i="10"/>
  <c r="P4035" i="10"/>
  <c r="P4027" i="10"/>
  <c r="P4019" i="10"/>
  <c r="P4011" i="10"/>
  <c r="P4003" i="10"/>
  <c r="P3995" i="10"/>
  <c r="P3987" i="10"/>
  <c r="P3979" i="10"/>
  <c r="P3971" i="10"/>
  <c r="P3963" i="10"/>
  <c r="P3955" i="10"/>
  <c r="P3947" i="10"/>
  <c r="P3939" i="10"/>
  <c r="P3931" i="10"/>
  <c r="P3923" i="10"/>
  <c r="P3915" i="10"/>
  <c r="P3907" i="10"/>
  <c r="P3899" i="10"/>
  <c r="P3891" i="10"/>
  <c r="P3883" i="10"/>
  <c r="P3875" i="10"/>
  <c r="P3867" i="10"/>
  <c r="P3859" i="10"/>
  <c r="P3851" i="10"/>
  <c r="P3843" i="10"/>
  <c r="P3835" i="10"/>
  <c r="P3827" i="10"/>
  <c r="P3819" i="10"/>
  <c r="P3811" i="10"/>
  <c r="P3803" i="10"/>
  <c r="P3795" i="10"/>
  <c r="P3787" i="10"/>
  <c r="P3779" i="10"/>
  <c r="P3771" i="10"/>
  <c r="P3763" i="10"/>
  <c r="P3755" i="10"/>
  <c r="P3747" i="10"/>
  <c r="P3739" i="10"/>
  <c r="P3731" i="10"/>
  <c r="P3723" i="10"/>
  <c r="P3715" i="10"/>
  <c r="P3707" i="10"/>
  <c r="P3699" i="10"/>
  <c r="P3691" i="10"/>
  <c r="P3683" i="10"/>
  <c r="P3675" i="10"/>
  <c r="P3667" i="10"/>
  <c r="P3659" i="10"/>
  <c r="P3651" i="10"/>
  <c r="P3643" i="10"/>
  <c r="P3635" i="10"/>
  <c r="P3627" i="10"/>
  <c r="P3619" i="10"/>
  <c r="P3611" i="10"/>
  <c r="P3603" i="10"/>
  <c r="P3595" i="10"/>
  <c r="P3587" i="10"/>
  <c r="P3579" i="10"/>
  <c r="P3571" i="10"/>
  <c r="P3563" i="10"/>
  <c r="P3555" i="10"/>
  <c r="P3547" i="10"/>
  <c r="P3539" i="10"/>
  <c r="P3531" i="10"/>
  <c r="P3523" i="10"/>
  <c r="P3515" i="10"/>
  <c r="P3507" i="10"/>
  <c r="P3499" i="10"/>
  <c r="P3491" i="10"/>
  <c r="P3483" i="10"/>
  <c r="P3475" i="10"/>
  <c r="P3467" i="10"/>
  <c r="P3459" i="10"/>
  <c r="P3451" i="10"/>
  <c r="P3443" i="10"/>
  <c r="P3435" i="10"/>
  <c r="P3427" i="10"/>
  <c r="P3419" i="10"/>
  <c r="P3411" i="10"/>
  <c r="P3403" i="10"/>
  <c r="P3395" i="10"/>
  <c r="P3387" i="10"/>
  <c r="P3379" i="10"/>
  <c r="P3371" i="10"/>
  <c r="P3363" i="10"/>
  <c r="P3355" i="10"/>
  <c r="P3347" i="10"/>
  <c r="P3339" i="10"/>
  <c r="P3331" i="10"/>
  <c r="P3323" i="10"/>
  <c r="P3315" i="10"/>
  <c r="P3307" i="10"/>
  <c r="P3299" i="10"/>
  <c r="P3291" i="10"/>
  <c r="P3283" i="10"/>
  <c r="P3275" i="10"/>
  <c r="P3267" i="10"/>
  <c r="P3259" i="10"/>
  <c r="P3251" i="10"/>
  <c r="P3243" i="10"/>
  <c r="P3235" i="10"/>
  <c r="P3227" i="10"/>
  <c r="P3219" i="10"/>
  <c r="P3211" i="10"/>
  <c r="P3203" i="10"/>
  <c r="P3195" i="10"/>
  <c r="P3187" i="10"/>
  <c r="P3179" i="10"/>
  <c r="P3171" i="10"/>
  <c r="P3163" i="10"/>
  <c r="P3155" i="10"/>
  <c r="P3147" i="10"/>
  <c r="P3139" i="10"/>
  <c r="P3131" i="10"/>
  <c r="P3123" i="10"/>
  <c r="P3115" i="10"/>
  <c r="P3107" i="10"/>
  <c r="P3099" i="10"/>
  <c r="P3091" i="10"/>
  <c r="P3083" i="10"/>
  <c r="P3075" i="10"/>
  <c r="P3067" i="10"/>
  <c r="P3059" i="10"/>
  <c r="P3051" i="10"/>
  <c r="P3043" i="10"/>
  <c r="P3035" i="10"/>
  <c r="P3027" i="10"/>
  <c r="P3019" i="10"/>
  <c r="P3011" i="10"/>
  <c r="P3003" i="10"/>
  <c r="P2995" i="10"/>
  <c r="P2987" i="10"/>
  <c r="P2979" i="10"/>
  <c r="P2971" i="10"/>
  <c r="P2963" i="10"/>
  <c r="P2955" i="10"/>
  <c r="P2947" i="10"/>
  <c r="P2939" i="10"/>
  <c r="P2931" i="10"/>
  <c r="P2923" i="10"/>
  <c r="P2915" i="10"/>
  <c r="P2907" i="10"/>
  <c r="P2899" i="10"/>
  <c r="P2891" i="10"/>
  <c r="P2883" i="10"/>
  <c r="P2875" i="10"/>
  <c r="P2867" i="10"/>
  <c r="P2859" i="10"/>
  <c r="P2851" i="10"/>
  <c r="P2843" i="10"/>
  <c r="P2835" i="10"/>
  <c r="P2827" i="10"/>
  <c r="P2819" i="10"/>
  <c r="P2811" i="10"/>
  <c r="P2803" i="10"/>
  <c r="P2795" i="10"/>
  <c r="P2787" i="10"/>
  <c r="P2779" i="10"/>
  <c r="P2771" i="10"/>
  <c r="P2763" i="10"/>
  <c r="P2755" i="10"/>
  <c r="P2747" i="10"/>
  <c r="P2739" i="10"/>
  <c r="P2731" i="10"/>
  <c r="P2723" i="10"/>
  <c r="P2715" i="10"/>
  <c r="P2707" i="10"/>
  <c r="P2699" i="10"/>
  <c r="P2691" i="10"/>
  <c r="P2683" i="10"/>
  <c r="P2675" i="10"/>
  <c r="P2667" i="10"/>
  <c r="P2659" i="10"/>
  <c r="P2651" i="10"/>
  <c r="P2643" i="10"/>
  <c r="P2635" i="10"/>
  <c r="P2627" i="10"/>
  <c r="P2619" i="10"/>
  <c r="P2611" i="10"/>
  <c r="P2603" i="10"/>
  <c r="P2595" i="10"/>
  <c r="P2587" i="10"/>
  <c r="P2579" i="10"/>
  <c r="P2571" i="10"/>
  <c r="P2563" i="10"/>
  <c r="P2555" i="10"/>
  <c r="P2547" i="10"/>
  <c r="P2539" i="10"/>
  <c r="P2531" i="10"/>
  <c r="P2523" i="10"/>
  <c r="P2515" i="10"/>
  <c r="P2507" i="10"/>
  <c r="P2499" i="10"/>
  <c r="P2491" i="10"/>
  <c r="P2483" i="10"/>
  <c r="P2475" i="10"/>
  <c r="P2467" i="10"/>
  <c r="P2459" i="10"/>
  <c r="P2451" i="10"/>
  <c r="P2443" i="10"/>
  <c r="P2435" i="10"/>
  <c r="P2427" i="10"/>
  <c r="P2419" i="10"/>
  <c r="P2411" i="10"/>
  <c r="P2403" i="10"/>
  <c r="P2395" i="10"/>
  <c r="P2387" i="10"/>
  <c r="P2379" i="10"/>
  <c r="P2371" i="10"/>
  <c r="P2363" i="10"/>
  <c r="P2355" i="10"/>
  <c r="P2347" i="10"/>
  <c r="P2339" i="10"/>
  <c r="P2331" i="10"/>
  <c r="P2323" i="10"/>
  <c r="P2315" i="10"/>
  <c r="P2307" i="10"/>
  <c r="P2299" i="10"/>
  <c r="P2291" i="10"/>
  <c r="P2283" i="10"/>
  <c r="P2275" i="10"/>
  <c r="P2267" i="10"/>
  <c r="P2259" i="10"/>
  <c r="P2251" i="10"/>
  <c r="P2243" i="10"/>
  <c r="P2235" i="10"/>
  <c r="P2227" i="10"/>
  <c r="P2219" i="10"/>
  <c r="P2211" i="10"/>
  <c r="P2203" i="10"/>
  <c r="P2195" i="10"/>
  <c r="P2187" i="10"/>
  <c r="P2179" i="10"/>
  <c r="P2171" i="10"/>
  <c r="P2163" i="10"/>
  <c r="P2155" i="10"/>
  <c r="P2147" i="10"/>
  <c r="P2139" i="10"/>
  <c r="P2131" i="10"/>
  <c r="P2123" i="10"/>
  <c r="P2115" i="10"/>
  <c r="P2107" i="10"/>
  <c r="P2099" i="10"/>
  <c r="P2091" i="10"/>
  <c r="P2083" i="10"/>
  <c r="P2075" i="10"/>
  <c r="P2067" i="10"/>
  <c r="P2059" i="10"/>
  <c r="P2051" i="10"/>
  <c r="P2043" i="10"/>
  <c r="P2035" i="10"/>
  <c r="P2027" i="10"/>
  <c r="P2019" i="10"/>
  <c r="P2011" i="10"/>
  <c r="P2003" i="10"/>
  <c r="P1995" i="10"/>
  <c r="P1987" i="10"/>
  <c r="P1979" i="10"/>
  <c r="P1971" i="10"/>
  <c r="P1963" i="10"/>
  <c r="P1955" i="10"/>
  <c r="P1947" i="10"/>
  <c r="P1939" i="10"/>
  <c r="P1931" i="10"/>
  <c r="P1923" i="10"/>
  <c r="P1915" i="10"/>
  <c r="P1907" i="10"/>
  <c r="P1899" i="10"/>
  <c r="P1891" i="10"/>
  <c r="P1883" i="10"/>
  <c r="P1875" i="10"/>
  <c r="P1867" i="10"/>
  <c r="P1859" i="10"/>
  <c r="P1851" i="10"/>
  <c r="P1843" i="10"/>
  <c r="P1835" i="10"/>
  <c r="P1827" i="10"/>
  <c r="P1819" i="10"/>
  <c r="P1811" i="10"/>
  <c r="P1803" i="10"/>
  <c r="P1795" i="10"/>
  <c r="P1787" i="10"/>
  <c r="P1779" i="10"/>
  <c r="P1771" i="10"/>
  <c r="P1763" i="10"/>
  <c r="P1755" i="10"/>
  <c r="P1747" i="10"/>
  <c r="P1739" i="10"/>
  <c r="P1731" i="10"/>
  <c r="P1723" i="10"/>
  <c r="P1715" i="10"/>
  <c r="P1707" i="10"/>
  <c r="P1699" i="10"/>
  <c r="P1691" i="10"/>
  <c r="P1683" i="10"/>
  <c r="P1675" i="10"/>
  <c r="P1667" i="10"/>
  <c r="P1659" i="10"/>
  <c r="P1651" i="10"/>
  <c r="P1643" i="10"/>
  <c r="P1635" i="10"/>
  <c r="P1627" i="10"/>
  <c r="P1619" i="10"/>
  <c r="P1611" i="10"/>
  <c r="P1603" i="10"/>
  <c r="P1595" i="10"/>
  <c r="P1587" i="10"/>
  <c r="P1579" i="10"/>
  <c r="P1571" i="10"/>
  <c r="P1563" i="10"/>
  <c r="P1555" i="10"/>
  <c r="P1547" i="10"/>
  <c r="P1539" i="10"/>
  <c r="P1531" i="10"/>
  <c r="P1523" i="10"/>
  <c r="P1515" i="10"/>
  <c r="P1507" i="10"/>
  <c r="P1499" i="10"/>
  <c r="P1491" i="10"/>
  <c r="P1483" i="10"/>
  <c r="P1475" i="10"/>
  <c r="P1467" i="10"/>
  <c r="P1459" i="10"/>
  <c r="P1451" i="10"/>
  <c r="P1443" i="10"/>
  <c r="P1435" i="10"/>
  <c r="P1427" i="10"/>
  <c r="P1419" i="10"/>
  <c r="P1411" i="10"/>
  <c r="P1403" i="10"/>
  <c r="P1395" i="10"/>
  <c r="P1387" i="10"/>
  <c r="P1379" i="10"/>
  <c r="P1371" i="10"/>
  <c r="P1363" i="10"/>
  <c r="P1355" i="10"/>
  <c r="P1347" i="10"/>
  <c r="P1339" i="10"/>
  <c r="P1331" i="10"/>
  <c r="P4322" i="10"/>
  <c r="P4314" i="10"/>
  <c r="P4306" i="10"/>
  <c r="P4298" i="10"/>
  <c r="P4290" i="10"/>
  <c r="P4282" i="10"/>
  <c r="P4274" i="10"/>
  <c r="P4266" i="10"/>
  <c r="P4258" i="10"/>
  <c r="P4250" i="10"/>
  <c r="P4242" i="10"/>
  <c r="P4234" i="10"/>
  <c r="P4226" i="10"/>
  <c r="P4218" i="10"/>
  <c r="P4210" i="10"/>
  <c r="P4202" i="10"/>
  <c r="P4194" i="10"/>
  <c r="P4186" i="10"/>
  <c r="P4178" i="10"/>
  <c r="P4170" i="10"/>
  <c r="P4162" i="10"/>
  <c r="P4154" i="10"/>
  <c r="P4146" i="10"/>
  <c r="P4138" i="10"/>
  <c r="P4130" i="10"/>
  <c r="P4122" i="10"/>
  <c r="P4114" i="10"/>
  <c r="P4106" i="10"/>
  <c r="P4098" i="10"/>
  <c r="P4090" i="10"/>
  <c r="P4082" i="10"/>
  <c r="P4074" i="10"/>
  <c r="P4066" i="10"/>
  <c r="P4058" i="10"/>
  <c r="P4050" i="10"/>
  <c r="P4042" i="10"/>
  <c r="P4034" i="10"/>
  <c r="P4026" i="10"/>
  <c r="P4018" i="10"/>
  <c r="P4010" i="10"/>
  <c r="P4002" i="10"/>
  <c r="P3994" i="10"/>
  <c r="P3986" i="10"/>
  <c r="P3978" i="10"/>
  <c r="P3970" i="10"/>
  <c r="P3962" i="10"/>
  <c r="P3954" i="10"/>
  <c r="P3946" i="10"/>
  <c r="P3938" i="10"/>
  <c r="P3930" i="10"/>
  <c r="P3922" i="10"/>
  <c r="P3914" i="10"/>
  <c r="P3906" i="10"/>
  <c r="P3898" i="10"/>
  <c r="P3890" i="10"/>
  <c r="P3882" i="10"/>
  <c r="P3874" i="10"/>
  <c r="P3866" i="10"/>
  <c r="P3858" i="10"/>
  <c r="P3850" i="10"/>
  <c r="P3842" i="10"/>
  <c r="P3834" i="10"/>
  <c r="P3826" i="10"/>
  <c r="P3818" i="10"/>
  <c r="P3810" i="10"/>
  <c r="P3802" i="10"/>
  <c r="P3794" i="10"/>
  <c r="P3786" i="10"/>
  <c r="P3778" i="10"/>
  <c r="P3770" i="10"/>
  <c r="P3762" i="10"/>
  <c r="P3754" i="10"/>
  <c r="P3746" i="10"/>
  <c r="P3738" i="10"/>
  <c r="P3730" i="10"/>
  <c r="P3722" i="10"/>
  <c r="P3714" i="10"/>
  <c r="P3706" i="10"/>
  <c r="P3698" i="10"/>
  <c r="P3690" i="10"/>
  <c r="P3682" i="10"/>
  <c r="P3674" i="10"/>
  <c r="P3666" i="10"/>
  <c r="P3658" i="10"/>
  <c r="P3650" i="10"/>
  <c r="P3642" i="10"/>
  <c r="P3634" i="10"/>
  <c r="P3626" i="10"/>
  <c r="P3618" i="10"/>
  <c r="P3610" i="10"/>
  <c r="P3602" i="10"/>
  <c r="P3594" i="10"/>
  <c r="P3586" i="10"/>
  <c r="P3578" i="10"/>
  <c r="P3570" i="10"/>
  <c r="P3562" i="10"/>
  <c r="P3554" i="10"/>
  <c r="P3546" i="10"/>
  <c r="P3538" i="10"/>
  <c r="P3530" i="10"/>
  <c r="P3522" i="10"/>
  <c r="P3514" i="10"/>
  <c r="P3506" i="10"/>
  <c r="P3498" i="10"/>
  <c r="P3490" i="10"/>
  <c r="P3482" i="10"/>
  <c r="P3474" i="10"/>
  <c r="P3466" i="10"/>
  <c r="P3458" i="10"/>
  <c r="P3450" i="10"/>
  <c r="P3442" i="10"/>
  <c r="P3434" i="10"/>
  <c r="P3426" i="10"/>
  <c r="P3418" i="10"/>
  <c r="P3410" i="10"/>
  <c r="P3402" i="10"/>
  <c r="P3394" i="10"/>
  <c r="P3386" i="10"/>
  <c r="P3378" i="10"/>
  <c r="P3370" i="10"/>
  <c r="P3362" i="10"/>
  <c r="P3354" i="10"/>
  <c r="P3346" i="10"/>
  <c r="P3338" i="10"/>
  <c r="P3330" i="10"/>
  <c r="P3322" i="10"/>
  <c r="P3314" i="10"/>
  <c r="P3306" i="10"/>
  <c r="P3298" i="10"/>
  <c r="P3290" i="10"/>
  <c r="P3282" i="10"/>
  <c r="P3274" i="10"/>
  <c r="P3266" i="10"/>
  <c r="P3258" i="10"/>
  <c r="P3250" i="10"/>
  <c r="P3242" i="10"/>
  <c r="P3234" i="10"/>
  <c r="P3226" i="10"/>
  <c r="P3218" i="10"/>
  <c r="P3210" i="10"/>
  <c r="P3202" i="10"/>
  <c r="P3194" i="10"/>
  <c r="P3186" i="10"/>
  <c r="P3178" i="10"/>
  <c r="P3170" i="10"/>
  <c r="P3162" i="10"/>
  <c r="P3154" i="10"/>
  <c r="P3146" i="10"/>
  <c r="P3138" i="10"/>
  <c r="P3130" i="10"/>
  <c r="P3122" i="10"/>
  <c r="P3114" i="10"/>
  <c r="P3106" i="10"/>
  <c r="P3098" i="10"/>
  <c r="P3090" i="10"/>
  <c r="P3082" i="10"/>
  <c r="P3074" i="10"/>
  <c r="P3066" i="10"/>
  <c r="P3058" i="10"/>
  <c r="P3050" i="10"/>
  <c r="P3042" i="10"/>
  <c r="P3034" i="10"/>
  <c r="P3026" i="10"/>
  <c r="P3018" i="10"/>
  <c r="P3010" i="10"/>
  <c r="P3002" i="10"/>
  <c r="P2994" i="10"/>
  <c r="P2986" i="10"/>
  <c r="P2978" i="10"/>
  <c r="P2970" i="10"/>
  <c r="P2962" i="10"/>
  <c r="P2954" i="10"/>
  <c r="P2946" i="10"/>
  <c r="P2938" i="10"/>
  <c r="P2930" i="10"/>
  <c r="P2922" i="10"/>
  <c r="P2914" i="10"/>
  <c r="P2906" i="10"/>
  <c r="P2898" i="10"/>
  <c r="P2890" i="10"/>
  <c r="P2882" i="10"/>
  <c r="P2874" i="10"/>
  <c r="P2866" i="10"/>
  <c r="P2858" i="10"/>
  <c r="P2850" i="10"/>
  <c r="P2842" i="10"/>
  <c r="P2834" i="10"/>
  <c r="P2826" i="10"/>
  <c r="P2818" i="10"/>
  <c r="P2810" i="10"/>
  <c r="P2802" i="10"/>
  <c r="P2794" i="10"/>
  <c r="P2786" i="10"/>
  <c r="P2778" i="10"/>
  <c r="P2770" i="10"/>
  <c r="P2762" i="10"/>
  <c r="P2754" i="10"/>
  <c r="P2746" i="10"/>
  <c r="P2738" i="10"/>
  <c r="P2730" i="10"/>
  <c r="P2722" i="10"/>
  <c r="P2714" i="10"/>
  <c r="P2706" i="10"/>
  <c r="P2698" i="10"/>
  <c r="P2690" i="10"/>
  <c r="P2682" i="10"/>
  <c r="P2674" i="10"/>
  <c r="P2666" i="10"/>
  <c r="P2658" i="10"/>
  <c r="P2650" i="10"/>
  <c r="P2642" i="10"/>
  <c r="P2634" i="10"/>
  <c r="P2626" i="10"/>
  <c r="P2618" i="10"/>
  <c r="P2610" i="10"/>
  <c r="P2602" i="10"/>
  <c r="P2594" i="10"/>
  <c r="P2586" i="10"/>
  <c r="P2578" i="10"/>
  <c r="P2570" i="10"/>
  <c r="P2562" i="10"/>
  <c r="P2554" i="10"/>
  <c r="P2546" i="10"/>
  <c r="P2538" i="10"/>
  <c r="P2530" i="10"/>
  <c r="P2522" i="10"/>
  <c r="P2514" i="10"/>
  <c r="P2506" i="10"/>
  <c r="P2498" i="10"/>
  <c r="P2490" i="10"/>
  <c r="P2482" i="10"/>
  <c r="P2474" i="10"/>
  <c r="P2466" i="10"/>
  <c r="P2458" i="10"/>
  <c r="P2450" i="10"/>
  <c r="P2442" i="10"/>
  <c r="P2434" i="10"/>
  <c r="P2426" i="10"/>
  <c r="P2418" i="10"/>
  <c r="P2410" i="10"/>
  <c r="P2402" i="10"/>
  <c r="P2394" i="10"/>
  <c r="P2386" i="10"/>
  <c r="P2378" i="10"/>
  <c r="P2370" i="10"/>
  <c r="P2362" i="10"/>
  <c r="P2354" i="10"/>
  <c r="P2346" i="10"/>
  <c r="P2338" i="10"/>
  <c r="P2330" i="10"/>
  <c r="P2322" i="10"/>
  <c r="P2314" i="10"/>
  <c r="P2306" i="10"/>
  <c r="P2298" i="10"/>
  <c r="P2290" i="10"/>
  <c r="P2282" i="10"/>
  <c r="P2274" i="10"/>
  <c r="P2266" i="10"/>
  <c r="P2258" i="10"/>
  <c r="P2250" i="10"/>
  <c r="P2242" i="10"/>
  <c r="P2234" i="10"/>
  <c r="P2226" i="10"/>
  <c r="P2218" i="10"/>
  <c r="P2210" i="10"/>
  <c r="P2202" i="10"/>
  <c r="P2194" i="10"/>
  <c r="P2186" i="10"/>
  <c r="P2178" i="10"/>
  <c r="P2170" i="10"/>
  <c r="P2162" i="10"/>
  <c r="P2154" i="10"/>
  <c r="P2146" i="10"/>
  <c r="P2138" i="10"/>
  <c r="P2130" i="10"/>
  <c r="P2122" i="10"/>
  <c r="P2114" i="10"/>
  <c r="P2106" i="10"/>
  <c r="P2098" i="10"/>
  <c r="P2090" i="10"/>
  <c r="P2082" i="10"/>
  <c r="P2074" i="10"/>
  <c r="P2066" i="10"/>
  <c r="P2058" i="10"/>
  <c r="P2050" i="10"/>
  <c r="P2042" i="10"/>
  <c r="P2034" i="10"/>
  <c r="P2026" i="10"/>
  <c r="P2018" i="10"/>
  <c r="P2010" i="10"/>
  <c r="P2002" i="10"/>
  <c r="P1994" i="10"/>
  <c r="P1986" i="10"/>
  <c r="P1978" i="10"/>
  <c r="P1970" i="10"/>
  <c r="P1962" i="10"/>
  <c r="P1954" i="10"/>
  <c r="P1946" i="10"/>
  <c r="P1938" i="10"/>
  <c r="P1930" i="10"/>
  <c r="P1922" i="10"/>
  <c r="P1914" i="10"/>
  <c r="P1906" i="10"/>
  <c r="P1898" i="10"/>
  <c r="P1890" i="10"/>
  <c r="P1882" i="10"/>
  <c r="P1874" i="10"/>
  <c r="P1866" i="10"/>
  <c r="P1858" i="10"/>
  <c r="P1850" i="10"/>
  <c r="P1842" i="10"/>
  <c r="P1834" i="10"/>
  <c r="P1826" i="10"/>
  <c r="P1818" i="10"/>
  <c r="P1810" i="10"/>
  <c r="P4321" i="10"/>
  <c r="P4313" i="10"/>
  <c r="P4305" i="10"/>
  <c r="P4297" i="10"/>
  <c r="P4289" i="10"/>
  <c r="P4281" i="10"/>
  <c r="P4273" i="10"/>
  <c r="P4265" i="10"/>
  <c r="P4257" i="10"/>
  <c r="P4249" i="10"/>
  <c r="P4241" i="10"/>
  <c r="P4233" i="10"/>
  <c r="P4225" i="10"/>
  <c r="P4217" i="10"/>
  <c r="P4209" i="10"/>
  <c r="P4201" i="10"/>
  <c r="P4193" i="10"/>
  <c r="P4185" i="10"/>
  <c r="P4177" i="10"/>
  <c r="P4169" i="10"/>
  <c r="P4161" i="10"/>
  <c r="P4153" i="10"/>
  <c r="P4145" i="10"/>
  <c r="P4137" i="10"/>
  <c r="P4129" i="10"/>
  <c r="P4121" i="10"/>
  <c r="P4113" i="10"/>
  <c r="P4105" i="10"/>
  <c r="P4097" i="10"/>
  <c r="P4089" i="10"/>
  <c r="P4081" i="10"/>
  <c r="P4073" i="10"/>
  <c r="P4065" i="10"/>
  <c r="P4057" i="10"/>
  <c r="P4049" i="10"/>
  <c r="P4041" i="10"/>
  <c r="P4033" i="10"/>
  <c r="P4025" i="10"/>
  <c r="P4017" i="10"/>
  <c r="P4009" i="10"/>
  <c r="P4001" i="10"/>
  <c r="P3993" i="10"/>
  <c r="P3985" i="10"/>
  <c r="P3977" i="10"/>
  <c r="P3969" i="10"/>
  <c r="P3961" i="10"/>
  <c r="P3953" i="10"/>
  <c r="P3945" i="10"/>
  <c r="P3937" i="10"/>
  <c r="P3929" i="10"/>
  <c r="P3921" i="10"/>
  <c r="P3913" i="10"/>
  <c r="P3905" i="10"/>
  <c r="P3897" i="10"/>
  <c r="P3889" i="10"/>
  <c r="P3881" i="10"/>
  <c r="P3873" i="10"/>
  <c r="P3865" i="10"/>
  <c r="P3857" i="10"/>
  <c r="P3849" i="10"/>
  <c r="P3841" i="10"/>
  <c r="P3833" i="10"/>
  <c r="P3825" i="10"/>
  <c r="P3817" i="10"/>
  <c r="P3809" i="10"/>
  <c r="P3801" i="10"/>
  <c r="P3793" i="10"/>
  <c r="P3785" i="10"/>
  <c r="P3777" i="10"/>
  <c r="P3769" i="10"/>
  <c r="P3761" i="10"/>
  <c r="P3753" i="10"/>
  <c r="P3745" i="10"/>
  <c r="P3737" i="10"/>
  <c r="P3729" i="10"/>
  <c r="P3721" i="10"/>
  <c r="P3713" i="10"/>
  <c r="P3705" i="10"/>
  <c r="P3697" i="10"/>
  <c r="P3689" i="10"/>
  <c r="P3681" i="10"/>
  <c r="P3673" i="10"/>
  <c r="P3665" i="10"/>
  <c r="P3657" i="10"/>
  <c r="P3649" i="10"/>
  <c r="P3641" i="10"/>
  <c r="P3633" i="10"/>
  <c r="P3625" i="10"/>
  <c r="P3617" i="10"/>
  <c r="P3609" i="10"/>
  <c r="P3601" i="10"/>
  <c r="P3593" i="10"/>
  <c r="P3585" i="10"/>
  <c r="P3577" i="10"/>
  <c r="P3569" i="10"/>
  <c r="P3561" i="10"/>
  <c r="P3553" i="10"/>
  <c r="P3545" i="10"/>
  <c r="P3537" i="10"/>
  <c r="P3529" i="10"/>
  <c r="P3521" i="10"/>
  <c r="P3513" i="10"/>
  <c r="P3505" i="10"/>
  <c r="P3497" i="10"/>
  <c r="P3489" i="10"/>
  <c r="P3481" i="10"/>
  <c r="P3473" i="10"/>
  <c r="P3465" i="10"/>
  <c r="P3457" i="10"/>
  <c r="P3449" i="10"/>
  <c r="P3441" i="10"/>
  <c r="P3433" i="10"/>
  <c r="P3425" i="10"/>
  <c r="P3417" i="10"/>
  <c r="P3409" i="10"/>
  <c r="P3401" i="10"/>
  <c r="P3393" i="10"/>
  <c r="P3385" i="10"/>
  <c r="P3377" i="10"/>
  <c r="P3369" i="10"/>
  <c r="P3361" i="10"/>
  <c r="P3353" i="10"/>
  <c r="P3345" i="10"/>
  <c r="P3337" i="10"/>
  <c r="P3329" i="10"/>
  <c r="P3321" i="10"/>
  <c r="P3313" i="10"/>
  <c r="P3305" i="10"/>
  <c r="P3297" i="10"/>
  <c r="P3289" i="10"/>
  <c r="P3281" i="10"/>
  <c r="P3273" i="10"/>
  <c r="P3265" i="10"/>
  <c r="P3257" i="10"/>
  <c r="P3249" i="10"/>
  <c r="P3241" i="10"/>
  <c r="P3233" i="10"/>
  <c r="P3225" i="10"/>
  <c r="P3217" i="10"/>
  <c r="P3209" i="10"/>
  <c r="P3201" i="10"/>
  <c r="P3193" i="10"/>
  <c r="P3185" i="10"/>
  <c r="P3177" i="10"/>
  <c r="P3169" i="10"/>
  <c r="P3161" i="10"/>
  <c r="P3153" i="10"/>
  <c r="P3145" i="10"/>
  <c r="P3137" i="10"/>
  <c r="P3129" i="10"/>
  <c r="P3121" i="10"/>
  <c r="P3113" i="10"/>
  <c r="P3105" i="10"/>
  <c r="P3097" i="10"/>
  <c r="P3089" i="10"/>
  <c r="P3081" i="10"/>
  <c r="P3073" i="10"/>
  <c r="P3065" i="10"/>
  <c r="P3057" i="10"/>
  <c r="P3049" i="10"/>
  <c r="P3041" i="10"/>
  <c r="P3033" i="10"/>
  <c r="P3025" i="10"/>
  <c r="P3017" i="10"/>
  <c r="P3009" i="10"/>
  <c r="P3001" i="10"/>
  <c r="P2993" i="10"/>
  <c r="P2985" i="10"/>
  <c r="P2977" i="10"/>
  <c r="P2969" i="10"/>
  <c r="P2961" i="10"/>
  <c r="P2953" i="10"/>
  <c r="P2945" i="10"/>
  <c r="P2937" i="10"/>
  <c r="P2929" i="10"/>
  <c r="P2921" i="10"/>
  <c r="P2913" i="10"/>
  <c r="P2905" i="10"/>
  <c r="P2897" i="10"/>
  <c r="P2889" i="10"/>
  <c r="P2881" i="10"/>
  <c r="P2873" i="10"/>
  <c r="P2865" i="10"/>
  <c r="P2857" i="10"/>
  <c r="P2849" i="10"/>
  <c r="P2841" i="10"/>
  <c r="P2833" i="10"/>
  <c r="P2825" i="10"/>
  <c r="P2817" i="10"/>
  <c r="P2809" i="10"/>
  <c r="P2801" i="10"/>
  <c r="P2793" i="10"/>
  <c r="P2785" i="10"/>
  <c r="P2777" i="10"/>
  <c r="P2769" i="10"/>
  <c r="P2761" i="10"/>
  <c r="P2753" i="10"/>
  <c r="P2745" i="10"/>
  <c r="P2737" i="10"/>
  <c r="P2729" i="10"/>
  <c r="P2721" i="10"/>
  <c r="P2713" i="10"/>
  <c r="P2705" i="10"/>
  <c r="P2697" i="10"/>
  <c r="P2689" i="10"/>
  <c r="P2681" i="10"/>
  <c r="P2673" i="10"/>
  <c r="P2665" i="10"/>
  <c r="P2657" i="10"/>
  <c r="P2649" i="10"/>
  <c r="P2641" i="10"/>
  <c r="P2633" i="10"/>
  <c r="P2625" i="10"/>
  <c r="P2617" i="10"/>
  <c r="P2609" i="10"/>
  <c r="P2601" i="10"/>
  <c r="P2593" i="10"/>
  <c r="P2585" i="10"/>
  <c r="P2577" i="10"/>
  <c r="P2569" i="10"/>
  <c r="P2561" i="10"/>
  <c r="P2553" i="10"/>
  <c r="P2545" i="10"/>
  <c r="P2537" i="10"/>
  <c r="P2529" i="10"/>
  <c r="P2521" i="10"/>
  <c r="P2513" i="10"/>
  <c r="P2505" i="10"/>
  <c r="P2497" i="10"/>
  <c r="P2489" i="10"/>
  <c r="P2481" i="10"/>
  <c r="P2473" i="10"/>
  <c r="P2465" i="10"/>
  <c r="P2457" i="10"/>
  <c r="P2449" i="10"/>
  <c r="P2441" i="10"/>
  <c r="P2433" i="10"/>
  <c r="P2425" i="10"/>
  <c r="P2417" i="10"/>
  <c r="P2409" i="10"/>
  <c r="P2401" i="10"/>
  <c r="P2393" i="10"/>
  <c r="P2385" i="10"/>
  <c r="P2377" i="10"/>
  <c r="P2369" i="10"/>
  <c r="P2361" i="10"/>
  <c r="P2353" i="10"/>
  <c r="P2345" i="10"/>
  <c r="P2337" i="10"/>
  <c r="P2329" i="10"/>
  <c r="P2321" i="10"/>
  <c r="P2313" i="10"/>
  <c r="P2305" i="10"/>
  <c r="P2297" i="10"/>
  <c r="P2289" i="10"/>
  <c r="P2281" i="10"/>
  <c r="P2273" i="10"/>
  <c r="P2265" i="10"/>
  <c r="P2257" i="10"/>
  <c r="P2249" i="10"/>
  <c r="P2241" i="10"/>
  <c r="P2233" i="10"/>
  <c r="P2225" i="10"/>
  <c r="P2217" i="10"/>
  <c r="P2209" i="10"/>
  <c r="P2201" i="10"/>
  <c r="P2193" i="10"/>
  <c r="P2185" i="10"/>
  <c r="P2177" i="10"/>
  <c r="P2169" i="10"/>
  <c r="P2161" i="10"/>
  <c r="P2153" i="10"/>
  <c r="P2145" i="10"/>
  <c r="P2137" i="10"/>
  <c r="P2129" i="10"/>
  <c r="P2121" i="10"/>
  <c r="P2113" i="10"/>
  <c r="P2105" i="10"/>
  <c r="P2097" i="10"/>
  <c r="P2089" i="10"/>
  <c r="P2081" i="10"/>
  <c r="P2073" i="10"/>
  <c r="P2065" i="10"/>
  <c r="P2057" i="10"/>
  <c r="P2049" i="10"/>
  <c r="P2041" i="10"/>
  <c r="P2033" i="10"/>
  <c r="P2025" i="10"/>
  <c r="P2017" i="10"/>
  <c r="P2009" i="10"/>
  <c r="P2001" i="10"/>
  <c r="P1993" i="10"/>
  <c r="P1985" i="10"/>
  <c r="P1977" i="10"/>
  <c r="P1969" i="10"/>
  <c r="P1961" i="10"/>
  <c r="P1953" i="10"/>
  <c r="P1945" i="10"/>
  <c r="P1937" i="10"/>
  <c r="P1929" i="10"/>
  <c r="P1921" i="10"/>
  <c r="P1913" i="10"/>
  <c r="P1905" i="10"/>
  <c r="P1897" i="10"/>
  <c r="P1889" i="10"/>
  <c r="P1881" i="10"/>
  <c r="P1873" i="10"/>
  <c r="P1865" i="10"/>
  <c r="P1857" i="10"/>
  <c r="P1849" i="10"/>
  <c r="P1841" i="10"/>
  <c r="P1833" i="10"/>
  <c r="P1825" i="10"/>
  <c r="P1817" i="10"/>
  <c r="P1809" i="10"/>
  <c r="P1801" i="10"/>
  <c r="P1793" i="10"/>
  <c r="P1785" i="10"/>
  <c r="P1777" i="10"/>
  <c r="P1769" i="10"/>
  <c r="P1761" i="10"/>
  <c r="P1753" i="10"/>
  <c r="P1745" i="10"/>
  <c r="P1737" i="10"/>
  <c r="P1729" i="10"/>
  <c r="P1721" i="10"/>
  <c r="P1713" i="10"/>
  <c r="P1705" i="10"/>
  <c r="P1697" i="10"/>
  <c r="P1689" i="10"/>
  <c r="P1681" i="10"/>
  <c r="P1673" i="10"/>
  <c r="P1665" i="10"/>
  <c r="P1657" i="10"/>
  <c r="P1649" i="10"/>
  <c r="P1641" i="10"/>
  <c r="P1633" i="10"/>
  <c r="P1625" i="10"/>
  <c r="P1617" i="10"/>
  <c r="P1609" i="10"/>
  <c r="P1601" i="10"/>
  <c r="P1593" i="10"/>
  <c r="P1585" i="10"/>
  <c r="P1577" i="10"/>
  <c r="P1569" i="10"/>
  <c r="P1561" i="10"/>
  <c r="P1553" i="10"/>
  <c r="P1545" i="10"/>
  <c r="P1537" i="10"/>
  <c r="P1529" i="10"/>
  <c r="P1521" i="10"/>
  <c r="P1513" i="10"/>
  <c r="P1505" i="10"/>
  <c r="P1497" i="10"/>
  <c r="P1489" i="10"/>
  <c r="P1481" i="10"/>
  <c r="P1473" i="10"/>
  <c r="P1465" i="10"/>
  <c r="P1457" i="10"/>
  <c r="P1449" i="10"/>
  <c r="P1441" i="10"/>
  <c r="P1433" i="10"/>
  <c r="P1425" i="10"/>
  <c r="P1417" i="10"/>
  <c r="P1409" i="10"/>
  <c r="P1401" i="10"/>
  <c r="P1393" i="10"/>
  <c r="P1385" i="10"/>
  <c r="P1377" i="10"/>
  <c r="P4320" i="10"/>
  <c r="P4312" i="10"/>
  <c r="P4304" i="10"/>
  <c r="P4296" i="10"/>
  <c r="P4288" i="10"/>
  <c r="P4280" i="10"/>
  <c r="P4272" i="10"/>
  <c r="P4264" i="10"/>
  <c r="P4256" i="10"/>
  <c r="P4248" i="10"/>
  <c r="P4240" i="10"/>
  <c r="P4232" i="10"/>
  <c r="P4224" i="10"/>
  <c r="P4216" i="10"/>
  <c r="P4208" i="10"/>
  <c r="P4200" i="10"/>
  <c r="P4192" i="10"/>
  <c r="P4184" i="10"/>
  <c r="P4176" i="10"/>
  <c r="P4168" i="10"/>
  <c r="P4160" i="10"/>
  <c r="P4152" i="10"/>
  <c r="P4144" i="10"/>
  <c r="P4136" i="10"/>
  <c r="P4128" i="10"/>
  <c r="P4120" i="10"/>
  <c r="P4112" i="10"/>
  <c r="P4104" i="10"/>
  <c r="P4096" i="10"/>
  <c r="P4088" i="10"/>
  <c r="P4080" i="10"/>
  <c r="P4072" i="10"/>
  <c r="P4064" i="10"/>
  <c r="P4056" i="10"/>
  <c r="P4048" i="10"/>
  <c r="P4040" i="10"/>
  <c r="P4032" i="10"/>
  <c r="P4024" i="10"/>
  <c r="P4016" i="10"/>
  <c r="P4008" i="10"/>
  <c r="P4000" i="10"/>
  <c r="P3992" i="10"/>
  <c r="P3984" i="10"/>
  <c r="P3976" i="10"/>
  <c r="P3968" i="10"/>
  <c r="P3960" i="10"/>
  <c r="P3952" i="10"/>
  <c r="P3944" i="10"/>
  <c r="P3936" i="10"/>
  <c r="P3928" i="10"/>
  <c r="P3920" i="10"/>
  <c r="P3912" i="10"/>
  <c r="P3904" i="10"/>
  <c r="P3896" i="10"/>
  <c r="P3888" i="10"/>
  <c r="P3880" i="10"/>
  <c r="P3872" i="10"/>
  <c r="P3864" i="10"/>
  <c r="P3856" i="10"/>
  <c r="P3848" i="10"/>
  <c r="P3840" i="10"/>
  <c r="P3832" i="10"/>
  <c r="P3824" i="10"/>
  <c r="P3816" i="10"/>
  <c r="P3808" i="10"/>
  <c r="P3800" i="10"/>
  <c r="P3792" i="10"/>
  <c r="P3784" i="10"/>
  <c r="P3776" i="10"/>
  <c r="P3768" i="10"/>
  <c r="P3760" i="10"/>
  <c r="P3752" i="10"/>
  <c r="P3744" i="10"/>
  <c r="P3736" i="10"/>
  <c r="P3728" i="10"/>
  <c r="P3720" i="10"/>
  <c r="P3712" i="10"/>
  <c r="P3704" i="10"/>
  <c r="P3696" i="10"/>
  <c r="P3688" i="10"/>
  <c r="P3680" i="10"/>
  <c r="P3672" i="10"/>
  <c r="P3664" i="10"/>
  <c r="P3656" i="10"/>
  <c r="P3648" i="10"/>
  <c r="P3640" i="10"/>
  <c r="P3632" i="10"/>
  <c r="P3624" i="10"/>
  <c r="P3616" i="10"/>
  <c r="P3608" i="10"/>
  <c r="P3600" i="10"/>
  <c r="P3592" i="10"/>
  <c r="P3584" i="10"/>
  <c r="P3576" i="10"/>
  <c r="P3568" i="10"/>
  <c r="P3560" i="10"/>
  <c r="P3552" i="10"/>
  <c r="P3544" i="10"/>
  <c r="P3536" i="10"/>
  <c r="P3528" i="10"/>
  <c r="P3520" i="10"/>
  <c r="P3512" i="10"/>
  <c r="P3504" i="10"/>
  <c r="P3496" i="10"/>
  <c r="P3488" i="10"/>
  <c r="P3480" i="10"/>
  <c r="P3472" i="10"/>
  <c r="P3464" i="10"/>
  <c r="P3456" i="10"/>
  <c r="P3448" i="10"/>
  <c r="P3440" i="10"/>
  <c r="P3432" i="10"/>
  <c r="P3424" i="10"/>
  <c r="P3416" i="10"/>
  <c r="P3408" i="10"/>
  <c r="P3400" i="10"/>
  <c r="P3392" i="10"/>
  <c r="P3384" i="10"/>
  <c r="P3376" i="10"/>
  <c r="P3368" i="10"/>
  <c r="P3360" i="10"/>
  <c r="P3352" i="10"/>
  <c r="P3344" i="10"/>
  <c r="P3336" i="10"/>
  <c r="P3328" i="10"/>
  <c r="P3320" i="10"/>
  <c r="P3312" i="10"/>
  <c r="P3304" i="10"/>
  <c r="P3296" i="10"/>
  <c r="P3288" i="10"/>
  <c r="P3280" i="10"/>
  <c r="P3272" i="10"/>
  <c r="P3264" i="10"/>
  <c r="P3256" i="10"/>
  <c r="P3248" i="10"/>
  <c r="P3240" i="10"/>
  <c r="P3232" i="10"/>
  <c r="P3224" i="10"/>
  <c r="P3216" i="10"/>
  <c r="P3208" i="10"/>
  <c r="P3200" i="10"/>
  <c r="P3192" i="10"/>
  <c r="P3184" i="10"/>
  <c r="P3176" i="10"/>
  <c r="P3168" i="10"/>
  <c r="P3160" i="10"/>
  <c r="P3152" i="10"/>
  <c r="P3144" i="10"/>
  <c r="P3136" i="10"/>
  <c r="P3128" i="10"/>
  <c r="P3120" i="10"/>
  <c r="P3112" i="10"/>
  <c r="P3104" i="10"/>
  <c r="P3096" i="10"/>
  <c r="P3088" i="10"/>
  <c r="P3080" i="10"/>
  <c r="P3072" i="10"/>
  <c r="P3064" i="10"/>
  <c r="P3056" i="10"/>
  <c r="P3048" i="10"/>
  <c r="P3040" i="10"/>
  <c r="P3032" i="10"/>
  <c r="P3024" i="10"/>
  <c r="P3016" i="10"/>
  <c r="P3008" i="10"/>
  <c r="P3000" i="10"/>
  <c r="P2992" i="10"/>
  <c r="P2984" i="10"/>
  <c r="P2976" i="10"/>
  <c r="P2968" i="10"/>
  <c r="P2960" i="10"/>
  <c r="P2952" i="10"/>
  <c r="P2944" i="10"/>
  <c r="P2936" i="10"/>
  <c r="P2928" i="10"/>
  <c r="P2920" i="10"/>
  <c r="P2912" i="10"/>
  <c r="P2904" i="10"/>
  <c r="P2896" i="10"/>
  <c r="P2888" i="10"/>
  <c r="P2880" i="10"/>
  <c r="P2872" i="10"/>
  <c r="P2864" i="10"/>
  <c r="P2856" i="10"/>
  <c r="P2848" i="10"/>
  <c r="P2840" i="10"/>
  <c r="P2832" i="10"/>
  <c r="P2824" i="10"/>
  <c r="P2816" i="10"/>
  <c r="P2808" i="10"/>
  <c r="P2800" i="10"/>
  <c r="P2792" i="10"/>
  <c r="P2784" i="10"/>
  <c r="P2776" i="10"/>
  <c r="P2768" i="10"/>
  <c r="P2760" i="10"/>
  <c r="P2752" i="10"/>
  <c r="P2744" i="10"/>
  <c r="P2736" i="10"/>
  <c r="P2728" i="10"/>
  <c r="P2720" i="10"/>
  <c r="P2712" i="10"/>
  <c r="P2704" i="10"/>
  <c r="P2696" i="10"/>
  <c r="P2688" i="10"/>
  <c r="P2680" i="10"/>
  <c r="P2672" i="10"/>
  <c r="P2664" i="10"/>
  <c r="P2656" i="10"/>
  <c r="P2648" i="10"/>
  <c r="P2640" i="10"/>
  <c r="P2632" i="10"/>
  <c r="P2624" i="10"/>
  <c r="P2616" i="10"/>
  <c r="P2608" i="10"/>
  <c r="P2600" i="10"/>
  <c r="P2592" i="10"/>
  <c r="P2584" i="10"/>
  <c r="P2576" i="10"/>
  <c r="P2568" i="10"/>
  <c r="P2560" i="10"/>
  <c r="P2552" i="10"/>
  <c r="P2544" i="10"/>
  <c r="P2536" i="10"/>
  <c r="P2528" i="10"/>
  <c r="P2520" i="10"/>
  <c r="P2512" i="10"/>
  <c r="P2504" i="10"/>
  <c r="P2496" i="10"/>
  <c r="P2488" i="10"/>
  <c r="P2480" i="10"/>
  <c r="P2472" i="10"/>
  <c r="P2464" i="10"/>
  <c r="P2456" i="10"/>
  <c r="P2448" i="10"/>
  <c r="P2440" i="10"/>
  <c r="P2432" i="10"/>
  <c r="P2424" i="10"/>
  <c r="P2416" i="10"/>
  <c r="P2408" i="10"/>
  <c r="P2400" i="10"/>
  <c r="P2392" i="10"/>
  <c r="P2384" i="10"/>
  <c r="P2376" i="10"/>
  <c r="P2368" i="10"/>
  <c r="P2360" i="10"/>
  <c r="P2352" i="10"/>
  <c r="P2344" i="10"/>
  <c r="P2336" i="10"/>
  <c r="P2328" i="10"/>
  <c r="P2320" i="10"/>
  <c r="P2312" i="10"/>
  <c r="P2304" i="10"/>
  <c r="P2296" i="10"/>
  <c r="P2288" i="10"/>
  <c r="P2280" i="10"/>
  <c r="P2272" i="10"/>
  <c r="P2264" i="10"/>
  <c r="P2256" i="10"/>
  <c r="P2248" i="10"/>
  <c r="P2240" i="10"/>
  <c r="P2232" i="10"/>
  <c r="P2224" i="10"/>
  <c r="P2216" i="10"/>
  <c r="P2208" i="10"/>
  <c r="P2200" i="10"/>
  <c r="P2192" i="10"/>
  <c r="P2184" i="10"/>
  <c r="P2176" i="10"/>
  <c r="P2168" i="10"/>
  <c r="P2160" i="10"/>
  <c r="P2152" i="10"/>
  <c r="P2144" i="10"/>
  <c r="P2136" i="10"/>
  <c r="P2128" i="10"/>
  <c r="P2120" i="10"/>
  <c r="P2112" i="10"/>
  <c r="P2104" i="10"/>
  <c r="P2096" i="10"/>
  <c r="P2088" i="10"/>
  <c r="P2080" i="10"/>
  <c r="P2072" i="10"/>
  <c r="P2064" i="10"/>
  <c r="P2056" i="10"/>
  <c r="P2048" i="10"/>
  <c r="P2040" i="10"/>
  <c r="P2032" i="10"/>
  <c r="P2024" i="10"/>
  <c r="P2016" i="10"/>
  <c r="P2008" i="10"/>
  <c r="P2000" i="10"/>
  <c r="P1992" i="10"/>
  <c r="P1984" i="10"/>
  <c r="P1976" i="10"/>
  <c r="P1968" i="10"/>
  <c r="P1960" i="10"/>
  <c r="P1952" i="10"/>
  <c r="P1944" i="10"/>
  <c r="P1936" i="10"/>
  <c r="P1928" i="10"/>
  <c r="P1920" i="10"/>
  <c r="P1912" i="10"/>
  <c r="P1904" i="10"/>
  <c r="P1896" i="10"/>
  <c r="P1888" i="10"/>
  <c r="P1880" i="10"/>
  <c r="P1872" i="10"/>
  <c r="P1864" i="10"/>
  <c r="P1856" i="10"/>
  <c r="P1848" i="10"/>
  <c r="P1840" i="10"/>
  <c r="P1832" i="10"/>
  <c r="P1824" i="10"/>
  <c r="P1816" i="10"/>
  <c r="P1808" i="10"/>
  <c r="P1800" i="10"/>
  <c r="P1792" i="10"/>
  <c r="P1784" i="10"/>
  <c r="P1776" i="10"/>
  <c r="P1768" i="10"/>
  <c r="P1760" i="10"/>
  <c r="P1752" i="10"/>
  <c r="P1744" i="10"/>
  <c r="P1736" i="10"/>
  <c r="P1728" i="10"/>
  <c r="P1720" i="10"/>
  <c r="P1712" i="10"/>
  <c r="P1704" i="10"/>
  <c r="P1696" i="10"/>
  <c r="P1688" i="10"/>
  <c r="P1680" i="10"/>
  <c r="P1672" i="10"/>
  <c r="P1664" i="10"/>
  <c r="P1656" i="10"/>
  <c r="P1648" i="10"/>
  <c r="P1640" i="10"/>
  <c r="P1632" i="10"/>
  <c r="P1624" i="10"/>
  <c r="P1616" i="10"/>
  <c r="P1608" i="10"/>
  <c r="P1600" i="10"/>
  <c r="P1592" i="10"/>
  <c r="P1584" i="10"/>
  <c r="P1576" i="10"/>
  <c r="P1568" i="10"/>
  <c r="P1560" i="10"/>
  <c r="P1552" i="10"/>
  <c r="P1544" i="10"/>
  <c r="P1536" i="10"/>
  <c r="P1528" i="10"/>
  <c r="P1520" i="10"/>
  <c r="P1512" i="10"/>
  <c r="P1504" i="10"/>
  <c r="P1496" i="10"/>
  <c r="P1488" i="10"/>
  <c r="P1480" i="10"/>
  <c r="P1472" i="10"/>
  <c r="P1464" i="10"/>
  <c r="P1456" i="10"/>
  <c r="P1448" i="10"/>
  <c r="P1440" i="10"/>
  <c r="P1432" i="10"/>
  <c r="P1424" i="10"/>
  <c r="P1416" i="10"/>
  <c r="P1408" i="10"/>
  <c r="P1400" i="10"/>
  <c r="P1392" i="10"/>
  <c r="P1384" i="10"/>
  <c r="P1376" i="10"/>
  <c r="P1368" i="10"/>
  <c r="P1360" i="10"/>
  <c r="P1352" i="10"/>
  <c r="P1344" i="10"/>
  <c r="P1336" i="10"/>
  <c r="P1328" i="10"/>
  <c r="P1320" i="10"/>
  <c r="P1312" i="10"/>
  <c r="P1304" i="10"/>
  <c r="P1296" i="10"/>
  <c r="P1288" i="10"/>
  <c r="P1280" i="10"/>
  <c r="P1272" i="10"/>
  <c r="P1264" i="10"/>
  <c r="P1256" i="10"/>
  <c r="P1248" i="10"/>
  <c r="P1240" i="10"/>
  <c r="P4319" i="10"/>
  <c r="P4311" i="10"/>
  <c r="P4303" i="10"/>
  <c r="P4295" i="10"/>
  <c r="P4287" i="10"/>
  <c r="P4279" i="10"/>
  <c r="P4271" i="10"/>
  <c r="P4263" i="10"/>
  <c r="P4255" i="10"/>
  <c r="P4247" i="10"/>
  <c r="P4239" i="10"/>
  <c r="P4231" i="10"/>
  <c r="P4223" i="10"/>
  <c r="P4215" i="10"/>
  <c r="P4207" i="10"/>
  <c r="P4199" i="10"/>
  <c r="P4191" i="10"/>
  <c r="P4183" i="10"/>
  <c r="P4175" i="10"/>
  <c r="P4167" i="10"/>
  <c r="P4159" i="10"/>
  <c r="P4151" i="10"/>
  <c r="P4143" i="10"/>
  <c r="P4135" i="10"/>
  <c r="P4127" i="10"/>
  <c r="P4119" i="10"/>
  <c r="P4111" i="10"/>
  <c r="P4103" i="10"/>
  <c r="P4095" i="10"/>
  <c r="P4087" i="10"/>
  <c r="P4079" i="10"/>
  <c r="P4071" i="10"/>
  <c r="P4063" i="10"/>
  <c r="P4055" i="10"/>
  <c r="P4047" i="10"/>
  <c r="P4039" i="10"/>
  <c r="P4031" i="10"/>
  <c r="P4023" i="10"/>
  <c r="P4015" i="10"/>
  <c r="P4007" i="10"/>
  <c r="P3999" i="10"/>
  <c r="P3991" i="10"/>
  <c r="P3983" i="10"/>
  <c r="P3975" i="10"/>
  <c r="P3967" i="10"/>
  <c r="P3959" i="10"/>
  <c r="P3951" i="10"/>
  <c r="P3943" i="10"/>
  <c r="P3935" i="10"/>
  <c r="P3927" i="10"/>
  <c r="P3919" i="10"/>
  <c r="P3911" i="10"/>
  <c r="P3903" i="10"/>
  <c r="P3895" i="10"/>
  <c r="P3887" i="10"/>
  <c r="P3879" i="10"/>
  <c r="P3871" i="10"/>
  <c r="P3863" i="10"/>
  <c r="P3855" i="10"/>
  <c r="P3847" i="10"/>
  <c r="P3839" i="10"/>
  <c r="P3831" i="10"/>
  <c r="P3823" i="10"/>
  <c r="P3815" i="10"/>
  <c r="P3807" i="10"/>
  <c r="P3799" i="10"/>
  <c r="P3791" i="10"/>
  <c r="P3783" i="10"/>
  <c r="P3775" i="10"/>
  <c r="P3767" i="10"/>
  <c r="P3759" i="10"/>
  <c r="P3751" i="10"/>
  <c r="P3743" i="10"/>
  <c r="P3735" i="10"/>
  <c r="P3727" i="10"/>
  <c r="P3719" i="10"/>
  <c r="P3711" i="10"/>
  <c r="P3703" i="10"/>
  <c r="P3695" i="10"/>
  <c r="P3687" i="10"/>
  <c r="P3679" i="10"/>
  <c r="P3671" i="10"/>
  <c r="P3663" i="10"/>
  <c r="P3655" i="10"/>
  <c r="P3647" i="10"/>
  <c r="P3639" i="10"/>
  <c r="P3631" i="10"/>
  <c r="P3623" i="10"/>
  <c r="P3615" i="10"/>
  <c r="P3607" i="10"/>
  <c r="P3599" i="10"/>
  <c r="P3591" i="10"/>
  <c r="P3583" i="10"/>
  <c r="P3575" i="10"/>
  <c r="P3567" i="10"/>
  <c r="P3559" i="10"/>
  <c r="P3551" i="10"/>
  <c r="P3543" i="10"/>
  <c r="P3535" i="10"/>
  <c r="P3527" i="10"/>
  <c r="P3519" i="10"/>
  <c r="P3511" i="10"/>
  <c r="P3503" i="10"/>
  <c r="P3495" i="10"/>
  <c r="P3487" i="10"/>
  <c r="P3479" i="10"/>
  <c r="P3471" i="10"/>
  <c r="P3463" i="10"/>
  <c r="P3455" i="10"/>
  <c r="P3447" i="10"/>
  <c r="P3439" i="10"/>
  <c r="P3431" i="10"/>
  <c r="P3423" i="10"/>
  <c r="P3415" i="10"/>
  <c r="P3407" i="10"/>
  <c r="P3399" i="10"/>
  <c r="P3391" i="10"/>
  <c r="P3383" i="10"/>
  <c r="P3375" i="10"/>
  <c r="P3367" i="10"/>
  <c r="P3359" i="10"/>
  <c r="P3351" i="10"/>
  <c r="P3343" i="10"/>
  <c r="P3335" i="10"/>
  <c r="P3327" i="10"/>
  <c r="P3319" i="10"/>
  <c r="P3311" i="10"/>
  <c r="P3303" i="10"/>
  <c r="P3295" i="10"/>
  <c r="P3287" i="10"/>
  <c r="P3279" i="10"/>
  <c r="P3271" i="10"/>
  <c r="P3263" i="10"/>
  <c r="P3255" i="10"/>
  <c r="P3247" i="10"/>
  <c r="P3239" i="10"/>
  <c r="P3231" i="10"/>
  <c r="P3223" i="10"/>
  <c r="P3215" i="10"/>
  <c r="P3207" i="10"/>
  <c r="P3199" i="10"/>
  <c r="P3191" i="10"/>
  <c r="P3183" i="10"/>
  <c r="P3175" i="10"/>
  <c r="P3167" i="10"/>
  <c r="P3159" i="10"/>
  <c r="P3151" i="10"/>
  <c r="P3143" i="10"/>
  <c r="P3135" i="10"/>
  <c r="P3127" i="10"/>
  <c r="P3119" i="10"/>
  <c r="P3111" i="10"/>
  <c r="P3103" i="10"/>
  <c r="P3095" i="10"/>
  <c r="P3087" i="10"/>
  <c r="P3079" i="10"/>
  <c r="P3071" i="10"/>
  <c r="P3063" i="10"/>
  <c r="P3055" i="10"/>
  <c r="P3047" i="10"/>
  <c r="P3039" i="10"/>
  <c r="P3031" i="10"/>
  <c r="P3023" i="10"/>
  <c r="P3015" i="10"/>
  <c r="P3007" i="10"/>
  <c r="P2999" i="10"/>
  <c r="P2991" i="10"/>
  <c r="P2983" i="10"/>
  <c r="P2975" i="10"/>
  <c r="P2967" i="10"/>
  <c r="P2959" i="10"/>
  <c r="P2951" i="10"/>
  <c r="P2943" i="10"/>
  <c r="P2935" i="10"/>
  <c r="P2927" i="10"/>
  <c r="P2919" i="10"/>
  <c r="P2911" i="10"/>
  <c r="P2903" i="10"/>
  <c r="P2895" i="10"/>
  <c r="P2887" i="10"/>
  <c r="P2879" i="10"/>
  <c r="P2871" i="10"/>
  <c r="P2863" i="10"/>
  <c r="P2855" i="10"/>
  <c r="P2847" i="10"/>
  <c r="P2839" i="10"/>
  <c r="P2831" i="10"/>
  <c r="P2823" i="10"/>
  <c r="P2815" i="10"/>
  <c r="P2807" i="10"/>
  <c r="P2799" i="10"/>
  <c r="P2791" i="10"/>
  <c r="P2783" i="10"/>
  <c r="P2775" i="10"/>
  <c r="P2767" i="10"/>
  <c r="P2759" i="10"/>
  <c r="P2751" i="10"/>
  <c r="P2743" i="10"/>
  <c r="P2735" i="10"/>
  <c r="P2727" i="10"/>
  <c r="P2719" i="10"/>
  <c r="P2711" i="10"/>
  <c r="P2703" i="10"/>
  <c r="P2695" i="10"/>
  <c r="P2687" i="10"/>
  <c r="P2679" i="10"/>
  <c r="P2671" i="10"/>
  <c r="P2663" i="10"/>
  <c r="P2655" i="10"/>
  <c r="P2647" i="10"/>
  <c r="P2639" i="10"/>
  <c r="P2631" i="10"/>
  <c r="P2623" i="10"/>
  <c r="P2615" i="10"/>
  <c r="P2607" i="10"/>
  <c r="P2599" i="10"/>
  <c r="P2591" i="10"/>
  <c r="P2583" i="10"/>
  <c r="P2575" i="10"/>
  <c r="P2567" i="10"/>
  <c r="P2559" i="10"/>
  <c r="P2551" i="10"/>
  <c r="P2543" i="10"/>
  <c r="P2535" i="10"/>
  <c r="P2527" i="10"/>
  <c r="P2519" i="10"/>
  <c r="P2511" i="10"/>
  <c r="P2503" i="10"/>
  <c r="P2495" i="10"/>
  <c r="P2487" i="10"/>
  <c r="P2479" i="10"/>
  <c r="P2471" i="10"/>
  <c r="P2463" i="10"/>
  <c r="P2455" i="10"/>
  <c r="P2447" i="10"/>
  <c r="P2439" i="10"/>
  <c r="P2431" i="10"/>
  <c r="P2423" i="10"/>
  <c r="P2415" i="10"/>
  <c r="P2407" i="10"/>
  <c r="P2399" i="10"/>
  <c r="P2391" i="10"/>
  <c r="P2383" i="10"/>
  <c r="P2375" i="10"/>
  <c r="P2367" i="10"/>
  <c r="P2359" i="10"/>
  <c r="P2351" i="10"/>
  <c r="P2343" i="10"/>
  <c r="P2335" i="10"/>
  <c r="P2327" i="10"/>
  <c r="P2319" i="10"/>
  <c r="P2311" i="10"/>
  <c r="P2303" i="10"/>
  <c r="P2295" i="10"/>
  <c r="P2287" i="10"/>
  <c r="P2279" i="10"/>
  <c r="P2271" i="10"/>
  <c r="P2263" i="10"/>
  <c r="P2255" i="10"/>
  <c r="P2247" i="10"/>
  <c r="P2239" i="10"/>
  <c r="P2231" i="10"/>
  <c r="P2223" i="10"/>
  <c r="P2215" i="10"/>
  <c r="P2207" i="10"/>
  <c r="P2199" i="10"/>
  <c r="P2191" i="10"/>
  <c r="P2183" i="10"/>
  <c r="P2175" i="10"/>
  <c r="P2167" i="10"/>
  <c r="P2159" i="10"/>
  <c r="P2151" i="10"/>
  <c r="P2143" i="10"/>
  <c r="P2135" i="10"/>
  <c r="P2127" i="10"/>
  <c r="P2119" i="10"/>
  <c r="P2111" i="10"/>
  <c r="P2103" i="10"/>
  <c r="P2095" i="10"/>
  <c r="P2087" i="10"/>
  <c r="P2079" i="10"/>
  <c r="P2071" i="10"/>
  <c r="P2063" i="10"/>
  <c r="P2055" i="10"/>
  <c r="P2047" i="10"/>
  <c r="P2039" i="10"/>
  <c r="P2031" i="10"/>
  <c r="P2023" i="10"/>
  <c r="P2015" i="10"/>
  <c r="P2007" i="10"/>
  <c r="P1999" i="10"/>
  <c r="P1991" i="10"/>
  <c r="P1983" i="10"/>
  <c r="P1975" i="10"/>
  <c r="P1967" i="10"/>
  <c r="P1959" i="10"/>
  <c r="P1951" i="10"/>
  <c r="P1943" i="10"/>
  <c r="P1935" i="10"/>
  <c r="P1927" i="10"/>
  <c r="P1919" i="10"/>
  <c r="P1911" i="10"/>
  <c r="P1903" i="10"/>
  <c r="P1895" i="10"/>
  <c r="P1887" i="10"/>
  <c r="P1879" i="10"/>
  <c r="P1871" i="10"/>
  <c r="P1863" i="10"/>
  <c r="P1855" i="10"/>
  <c r="P1847" i="10"/>
  <c r="P1839" i="10"/>
  <c r="P1831" i="10"/>
  <c r="P1823" i="10"/>
  <c r="P1815" i="10"/>
  <c r="P1807" i="10"/>
  <c r="P1799" i="10"/>
  <c r="P1791" i="10"/>
  <c r="P1783" i="10"/>
  <c r="P1775" i="10"/>
  <c r="P1767" i="10"/>
  <c r="P1759" i="10"/>
  <c r="P1751" i="10"/>
  <c r="P1743" i="10"/>
  <c r="P1735" i="10"/>
  <c r="P1727" i="10"/>
  <c r="P1719" i="10"/>
  <c r="P1711" i="10"/>
  <c r="P1703" i="10"/>
  <c r="P1695" i="10"/>
  <c r="P1687" i="10"/>
  <c r="P1679" i="10"/>
  <c r="P1671" i="10"/>
  <c r="P1663" i="10"/>
  <c r="P1655" i="10"/>
  <c r="P1647" i="10"/>
  <c r="P1639" i="10"/>
  <c r="P1631" i="10"/>
  <c r="P1623" i="10"/>
  <c r="P1615" i="10"/>
  <c r="P1607" i="10"/>
  <c r="P1599" i="10"/>
  <c r="P1591" i="10"/>
  <c r="P1583" i="10"/>
  <c r="P1575" i="10"/>
  <c r="P1567" i="10"/>
  <c r="P1559" i="10"/>
  <c r="P1551" i="10"/>
  <c r="P1543" i="10"/>
  <c r="P1535" i="10"/>
  <c r="P1527" i="10"/>
  <c r="P1519" i="10"/>
  <c r="P1511" i="10"/>
  <c r="P1503" i="10"/>
  <c r="P1495" i="10"/>
  <c r="P1487" i="10"/>
  <c r="P1479" i="10"/>
  <c r="P1471" i="10"/>
  <c r="P1463" i="10"/>
  <c r="P1455" i="10"/>
  <c r="P1447" i="10"/>
  <c r="P1439" i="10"/>
  <c r="P1431" i="10"/>
  <c r="P1423" i="10"/>
  <c r="P1415" i="10"/>
  <c r="P1407" i="10"/>
  <c r="P1399" i="10"/>
  <c r="P1391" i="10"/>
  <c r="P1383" i="10"/>
  <c r="P1375" i="10"/>
  <c r="P1367" i="10"/>
  <c r="P1359" i="10"/>
  <c r="P1351" i="10"/>
  <c r="P1343" i="10"/>
  <c r="P1335" i="10"/>
  <c r="P1327" i="10"/>
  <c r="P1319" i="10"/>
  <c r="P1311" i="10"/>
  <c r="P1303" i="10"/>
  <c r="P1295" i="10"/>
  <c r="P1287" i="10"/>
  <c r="P1279" i="10"/>
  <c r="P1271" i="10"/>
  <c r="P1263" i="10"/>
  <c r="P1255" i="10"/>
  <c r="P1247" i="10"/>
  <c r="P1239" i="10"/>
  <c r="P1231" i="10"/>
  <c r="P1223" i="10"/>
  <c r="P1215" i="10"/>
  <c r="P1207" i="10"/>
  <c r="P1199" i="10"/>
  <c r="P1191" i="10"/>
  <c r="P1183" i="10"/>
  <c r="P1175" i="10"/>
  <c r="P1167" i="10"/>
  <c r="P1159" i="10"/>
  <c r="P1151" i="10"/>
  <c r="P1143" i="10"/>
  <c r="P1135" i="10"/>
  <c r="P1127" i="10"/>
  <c r="P1119" i="10"/>
  <c r="P1111" i="10"/>
  <c r="P1103" i="10"/>
  <c r="P1095" i="10"/>
  <c r="P1087" i="10"/>
  <c r="P1079" i="10"/>
  <c r="P1071" i="10"/>
  <c r="P1063" i="10"/>
  <c r="P1055" i="10"/>
  <c r="P1047" i="10"/>
  <c r="P1039" i="10"/>
  <c r="P1031" i="10"/>
  <c r="P1023" i="10"/>
  <c r="P1015" i="10"/>
  <c r="P1007" i="10"/>
  <c r="P1796" i="10"/>
  <c r="P1788" i="10"/>
  <c r="P1780" i="10"/>
  <c r="P1772" i="10"/>
  <c r="P1764" i="10"/>
  <c r="P1756" i="10"/>
  <c r="P1748" i="10"/>
  <c r="P1740" i="10"/>
  <c r="P1732" i="10"/>
  <c r="P1724" i="10"/>
  <c r="P1716" i="10"/>
  <c r="P1708" i="10"/>
  <c r="P1700" i="10"/>
  <c r="P1692" i="10"/>
  <c r="P1684" i="10"/>
  <c r="P1676" i="10"/>
  <c r="P1668" i="10"/>
  <c r="P1660" i="10"/>
  <c r="P1652" i="10"/>
  <c r="P1644" i="10"/>
  <c r="P1636" i="10"/>
  <c r="P1628" i="10"/>
  <c r="P1620" i="10"/>
  <c r="P1612" i="10"/>
  <c r="P1604" i="10"/>
  <c r="P1596" i="10"/>
  <c r="P1588" i="10"/>
  <c r="P1580" i="10"/>
  <c r="P1572" i="10"/>
  <c r="P1564" i="10"/>
  <c r="P1556" i="10"/>
  <c r="P1548" i="10"/>
  <c r="P1540" i="10"/>
  <c r="P1532" i="10"/>
  <c r="P1524" i="10"/>
  <c r="P1516" i="10"/>
  <c r="P1508" i="10"/>
  <c r="P1500" i="10"/>
  <c r="P1492" i="10"/>
  <c r="P1484" i="10"/>
  <c r="P1476" i="10"/>
  <c r="P1468" i="10"/>
  <c r="P1460" i="10"/>
  <c r="P1452" i="10"/>
  <c r="P1444" i="10"/>
  <c r="P1436" i="10"/>
  <c r="P1428" i="10"/>
  <c r="P1420" i="10"/>
  <c r="P1412" i="10"/>
  <c r="P1404" i="10"/>
  <c r="P1396" i="10"/>
  <c r="P1388" i="10"/>
  <c r="P1380" i="10"/>
  <c r="P1372" i="10"/>
  <c r="P1364" i="10"/>
  <c r="P1356" i="10"/>
  <c r="P1348" i="10"/>
  <c r="P1340" i="10"/>
  <c r="P1332" i="10"/>
  <c r="P1324" i="10"/>
  <c r="P1316" i="10"/>
  <c r="P1308" i="10"/>
  <c r="P1300" i="10"/>
  <c r="P1292" i="10"/>
  <c r="P1284" i="10"/>
  <c r="P1276" i="10"/>
  <c r="P1268" i="10"/>
  <c r="P1260" i="10"/>
  <c r="P1252" i="10"/>
  <c r="P1244" i="10"/>
  <c r="P1236" i="10"/>
  <c r="P1228" i="10"/>
  <c r="P1220" i="10"/>
  <c r="P1212" i="10"/>
  <c r="P1204" i="10"/>
  <c r="P1196" i="10"/>
  <c r="P1188" i="10"/>
  <c r="P1180" i="10"/>
  <c r="P1172" i="10"/>
  <c r="P1164" i="10"/>
  <c r="P1156" i="10"/>
  <c r="P1148" i="10"/>
  <c r="P1140" i="10"/>
  <c r="P1132" i="10"/>
  <c r="P1124" i="10"/>
  <c r="P1116" i="10"/>
  <c r="P1108" i="10"/>
  <c r="P1100" i="10"/>
  <c r="P1092" i="10"/>
  <c r="P1084" i="10"/>
  <c r="P1076" i="10"/>
  <c r="P1068" i="10"/>
  <c r="P1060" i="10"/>
  <c r="P1052" i="10"/>
  <c r="P1044" i="10"/>
  <c r="P1036" i="10"/>
  <c r="P1028" i="10"/>
  <c r="P1020" i="10"/>
  <c r="P1012" i="10"/>
  <c r="P1004" i="10"/>
  <c r="P996" i="10"/>
  <c r="P988" i="10"/>
  <c r="P980" i="10"/>
  <c r="P972" i="10"/>
  <c r="P964" i="10"/>
  <c r="P956" i="10"/>
  <c r="P948" i="10"/>
  <c r="P940" i="10"/>
  <c r="P932" i="10"/>
  <c r="P924" i="10"/>
  <c r="P916" i="10"/>
  <c r="P908" i="10"/>
  <c r="P900" i="10"/>
  <c r="P892" i="10"/>
  <c r="P884" i="10"/>
  <c r="P876" i="10"/>
  <c r="P868" i="10"/>
  <c r="P860" i="10"/>
  <c r="P852" i="10"/>
  <c r="P844" i="10"/>
  <c r="P836" i="10"/>
  <c r="P828" i="10"/>
  <c r="P820" i="10"/>
  <c r="P812" i="10"/>
  <c r="P804" i="10"/>
  <c r="P796" i="10"/>
  <c r="P788" i="10"/>
  <c r="P780" i="10"/>
  <c r="P772" i="10"/>
  <c r="P764" i="10"/>
  <c r="P756" i="10"/>
  <c r="P748" i="10"/>
  <c r="P740" i="10"/>
  <c r="P732" i="10"/>
  <c r="P724" i="10"/>
  <c r="P716" i="10"/>
  <c r="P708" i="10"/>
  <c r="P700" i="10"/>
  <c r="P692" i="10"/>
  <c r="P684" i="10"/>
  <c r="P676" i="10"/>
  <c r="P668" i="10"/>
  <c r="P660" i="10"/>
  <c r="P652" i="10"/>
  <c r="P644" i="10"/>
  <c r="P636" i="10"/>
  <c r="P628" i="10"/>
  <c r="P620" i="10"/>
  <c r="P612" i="10"/>
  <c r="P604" i="10"/>
  <c r="P596" i="10"/>
  <c r="P588" i="10"/>
  <c r="P580" i="10"/>
  <c r="P572" i="10"/>
  <c r="P564" i="10"/>
  <c r="P556" i="10"/>
  <c r="P548" i="10"/>
  <c r="P540" i="10"/>
  <c r="P532" i="10"/>
  <c r="P524" i="10"/>
  <c r="P516" i="10"/>
  <c r="P508" i="10"/>
  <c r="P500" i="10"/>
  <c r="P492" i="10"/>
  <c r="P484" i="10"/>
  <c r="P476" i="10"/>
  <c r="P468" i="10"/>
  <c r="P460" i="10"/>
  <c r="P452" i="10"/>
  <c r="P444" i="10"/>
  <c r="P436" i="10"/>
  <c r="P428" i="10"/>
  <c r="P420" i="10"/>
  <c r="P412" i="10"/>
  <c r="P404" i="10"/>
  <c r="P396" i="10"/>
  <c r="P388" i="10"/>
  <c r="P380" i="10"/>
  <c r="P372" i="10"/>
  <c r="P364" i="10"/>
  <c r="P356" i="10"/>
  <c r="P348" i="10"/>
  <c r="P340" i="10"/>
  <c r="P332" i="10"/>
  <c r="P324" i="10"/>
  <c r="P316" i="10"/>
  <c r="P308" i="10"/>
  <c r="P300" i="10"/>
  <c r="P292" i="10"/>
  <c r="P284" i="10"/>
  <c r="P276" i="10"/>
  <c r="P268" i="10"/>
  <c r="P260" i="10"/>
  <c r="P252" i="10"/>
  <c r="P244" i="10"/>
  <c r="P236" i="10"/>
  <c r="P228" i="10"/>
  <c r="P220" i="10"/>
  <c r="P212" i="10"/>
  <c r="P204" i="10"/>
  <c r="P196" i="10"/>
  <c r="P188" i="10"/>
  <c r="P180" i="10"/>
  <c r="P172" i="10"/>
  <c r="P164" i="10"/>
  <c r="P156" i="10"/>
  <c r="P148" i="10"/>
  <c r="P140" i="10"/>
  <c r="P132" i="10"/>
  <c r="P124" i="10"/>
  <c r="P116" i="10"/>
  <c r="P108" i="10"/>
  <c r="P100" i="10"/>
  <c r="P92" i="10"/>
  <c r="P84" i="10"/>
  <c r="P76" i="10"/>
  <c r="P68" i="10"/>
  <c r="P60" i="10"/>
  <c r="P52" i="10"/>
  <c r="P44" i="10"/>
  <c r="P36" i="10"/>
  <c r="P1323" i="10"/>
  <c r="P1315" i="10"/>
  <c r="P1307" i="10"/>
  <c r="P1299" i="10"/>
  <c r="P1291" i="10"/>
  <c r="P1283" i="10"/>
  <c r="P1275" i="10"/>
  <c r="P1267" i="10"/>
  <c r="P1259" i="10"/>
  <c r="P1251" i="10"/>
  <c r="P1243" i="10"/>
  <c r="P1235" i="10"/>
  <c r="P1227" i="10"/>
  <c r="P1219" i="10"/>
  <c r="P1211" i="10"/>
  <c r="P1203" i="10"/>
  <c r="P1195" i="10"/>
  <c r="P1187" i="10"/>
  <c r="P1179" i="10"/>
  <c r="P1171" i="10"/>
  <c r="P1163" i="10"/>
  <c r="P1155" i="10"/>
  <c r="P1147" i="10"/>
  <c r="P1139" i="10"/>
  <c r="P1131" i="10"/>
  <c r="P1123" i="10"/>
  <c r="P1115" i="10"/>
  <c r="P1107" i="10"/>
  <c r="P1099" i="10"/>
  <c r="P1091" i="10"/>
  <c r="P1083" i="10"/>
  <c r="P1075" i="10"/>
  <c r="P1067" i="10"/>
  <c r="P1059" i="10"/>
  <c r="P1051" i="10"/>
  <c r="P1043" i="10"/>
  <c r="P1035" i="10"/>
  <c r="P1027" i="10"/>
  <c r="P1019" i="10"/>
  <c r="P1011" i="10"/>
  <c r="P1003" i="10"/>
  <c r="P995" i="10"/>
  <c r="P987" i="10"/>
  <c r="P979" i="10"/>
  <c r="P971" i="10"/>
  <c r="P963" i="10"/>
  <c r="P955" i="10"/>
  <c r="P947" i="10"/>
  <c r="P939" i="10"/>
  <c r="P931" i="10"/>
  <c r="P923" i="10"/>
  <c r="P915" i="10"/>
  <c r="P907" i="10"/>
  <c r="P899" i="10"/>
  <c r="P891" i="10"/>
  <c r="P883" i="10"/>
  <c r="P875" i="10"/>
  <c r="P867" i="10"/>
  <c r="P859" i="10"/>
  <c r="P851" i="10"/>
  <c r="P843" i="10"/>
  <c r="P835" i="10"/>
  <c r="P827" i="10"/>
  <c r="P819" i="10"/>
  <c r="P811" i="10"/>
  <c r="P803" i="10"/>
  <c r="P795" i="10"/>
  <c r="P787" i="10"/>
  <c r="P779" i="10"/>
  <c r="P771" i="10"/>
  <c r="P763" i="10"/>
  <c r="P755" i="10"/>
  <c r="P747" i="10"/>
  <c r="P739" i="10"/>
  <c r="P731" i="10"/>
  <c r="P723" i="10"/>
  <c r="P715" i="10"/>
  <c r="P707" i="10"/>
  <c r="P699" i="10"/>
  <c r="P691" i="10"/>
  <c r="P683" i="10"/>
  <c r="P675" i="10"/>
  <c r="P667" i="10"/>
  <c r="P659" i="10"/>
  <c r="P651" i="10"/>
  <c r="P643" i="10"/>
  <c r="P635" i="10"/>
  <c r="P627" i="10"/>
  <c r="P619" i="10"/>
  <c r="P611" i="10"/>
  <c r="P603" i="10"/>
  <c r="P595" i="10"/>
  <c r="P587" i="10"/>
  <c r="P579" i="10"/>
  <c r="P571" i="10"/>
  <c r="P563" i="10"/>
  <c r="P555" i="10"/>
  <c r="P547" i="10"/>
  <c r="P539" i="10"/>
  <c r="P531" i="10"/>
  <c r="P523" i="10"/>
  <c r="P515" i="10"/>
  <c r="P507" i="10"/>
  <c r="P499" i="10"/>
  <c r="P491" i="10"/>
  <c r="P483" i="10"/>
  <c r="P475" i="10"/>
  <c r="P467" i="10"/>
  <c r="P459" i="10"/>
  <c r="P451" i="10"/>
  <c r="P443" i="10"/>
  <c r="P435" i="10"/>
  <c r="P427" i="10"/>
  <c r="P419" i="10"/>
  <c r="P411" i="10"/>
  <c r="P403" i="10"/>
  <c r="P395" i="10"/>
  <c r="P387" i="10"/>
  <c r="P379" i="10"/>
  <c r="P371" i="10"/>
  <c r="P363" i="10"/>
  <c r="P355" i="10"/>
  <c r="P347" i="10"/>
  <c r="P339" i="10"/>
  <c r="P331" i="10"/>
  <c r="P323" i="10"/>
  <c r="P315" i="10"/>
  <c r="P307" i="10"/>
  <c r="P299" i="10"/>
  <c r="P291" i="10"/>
  <c r="P283" i="10"/>
  <c r="P275" i="10"/>
  <c r="P267" i="10"/>
  <c r="P259" i="10"/>
  <c r="P251" i="10"/>
  <c r="P243" i="10"/>
  <c r="P235" i="10"/>
  <c r="P227" i="10"/>
  <c r="P219" i="10"/>
  <c r="P211" i="10"/>
  <c r="P203" i="10"/>
  <c r="P195" i="10"/>
  <c r="P187" i="10"/>
  <c r="P179" i="10"/>
  <c r="P171" i="10"/>
  <c r="P163" i="10"/>
  <c r="P155" i="10"/>
  <c r="P147" i="10"/>
  <c r="P139" i="10"/>
  <c r="P131" i="10"/>
  <c r="P123" i="10"/>
  <c r="P115" i="10"/>
  <c r="P107" i="10"/>
  <c r="P99" i="10"/>
  <c r="P91" i="10"/>
  <c r="P83" i="10"/>
  <c r="P75" i="10"/>
  <c r="P67" i="10"/>
  <c r="P59" i="10"/>
  <c r="P51" i="10"/>
  <c r="P43" i="10"/>
  <c r="P35" i="10"/>
  <c r="P1802" i="10"/>
  <c r="P1794" i="10"/>
  <c r="P1786" i="10"/>
  <c r="P1778" i="10"/>
  <c r="P1770" i="10"/>
  <c r="P1762" i="10"/>
  <c r="P1754" i="10"/>
  <c r="P1746" i="10"/>
  <c r="P1738" i="10"/>
  <c r="P1730" i="10"/>
  <c r="P1722" i="10"/>
  <c r="P1714" i="10"/>
  <c r="P1706" i="10"/>
  <c r="P1698" i="10"/>
  <c r="P1690" i="10"/>
  <c r="P1682" i="10"/>
  <c r="P1674" i="10"/>
  <c r="P1666" i="10"/>
  <c r="P1658" i="10"/>
  <c r="P1650" i="10"/>
  <c r="P1642" i="10"/>
  <c r="P1634" i="10"/>
  <c r="P1626" i="10"/>
  <c r="P1618" i="10"/>
  <c r="P1610" i="10"/>
  <c r="P1602" i="10"/>
  <c r="P1594" i="10"/>
  <c r="P1586" i="10"/>
  <c r="P1578" i="10"/>
  <c r="P1570" i="10"/>
  <c r="P1562" i="10"/>
  <c r="P1554" i="10"/>
  <c r="P1546" i="10"/>
  <c r="P1538" i="10"/>
  <c r="P1530" i="10"/>
  <c r="P1522" i="10"/>
  <c r="P1514" i="10"/>
  <c r="P1506" i="10"/>
  <c r="P1498" i="10"/>
  <c r="P1490" i="10"/>
  <c r="P1482" i="10"/>
  <c r="P1474" i="10"/>
  <c r="P1466" i="10"/>
  <c r="P1458" i="10"/>
  <c r="P1450" i="10"/>
  <c r="P1442" i="10"/>
  <c r="P1434" i="10"/>
  <c r="P1426" i="10"/>
  <c r="P1418" i="10"/>
  <c r="P1410" i="10"/>
  <c r="P1402" i="10"/>
  <c r="P1394" i="10"/>
  <c r="P1386" i="10"/>
  <c r="P1378" i="10"/>
  <c r="P1370" i="10"/>
  <c r="P1362" i="10"/>
  <c r="P1354" i="10"/>
  <c r="P1346" i="10"/>
  <c r="P1338" i="10"/>
  <c r="P1330" i="10"/>
  <c r="P1322" i="10"/>
  <c r="P1314" i="10"/>
  <c r="P1306" i="10"/>
  <c r="P1298" i="10"/>
  <c r="P1290" i="10"/>
  <c r="P1282" i="10"/>
  <c r="P1274" i="10"/>
  <c r="P1266" i="10"/>
  <c r="P1258" i="10"/>
  <c r="P1250" i="10"/>
  <c r="P1242" i="10"/>
  <c r="P1234" i="10"/>
  <c r="P1226" i="10"/>
  <c r="P1218" i="10"/>
  <c r="P1210" i="10"/>
  <c r="P1202" i="10"/>
  <c r="P1194" i="10"/>
  <c r="P1186" i="10"/>
  <c r="P1178" i="10"/>
  <c r="P1170" i="10"/>
  <c r="P1162" i="10"/>
  <c r="P1154" i="10"/>
  <c r="P1146" i="10"/>
  <c r="P1138" i="10"/>
  <c r="P1130" i="10"/>
  <c r="P1122" i="10"/>
  <c r="P1114" i="10"/>
  <c r="P1106" i="10"/>
  <c r="P1098" i="10"/>
  <c r="P1090" i="10"/>
  <c r="P1082" i="10"/>
  <c r="P1074" i="10"/>
  <c r="P1066" i="10"/>
  <c r="P1058" i="10"/>
  <c r="P1050" i="10"/>
  <c r="P1042" i="10"/>
  <c r="P1034" i="10"/>
  <c r="P1026" i="10"/>
  <c r="P1018" i="10"/>
  <c r="P1010" i="10"/>
  <c r="P1002" i="10"/>
  <c r="P994" i="10"/>
  <c r="P986" i="10"/>
  <c r="P978" i="10"/>
  <c r="P970" i="10"/>
  <c r="P962" i="10"/>
  <c r="P954" i="10"/>
  <c r="P946" i="10"/>
  <c r="P938" i="10"/>
  <c r="P930" i="10"/>
  <c r="P922" i="10"/>
  <c r="P914" i="10"/>
  <c r="P906" i="10"/>
  <c r="P898" i="10"/>
  <c r="P890" i="10"/>
  <c r="P882" i="10"/>
  <c r="P874" i="10"/>
  <c r="P866" i="10"/>
  <c r="P858" i="10"/>
  <c r="P850" i="10"/>
  <c r="P842" i="10"/>
  <c r="P834" i="10"/>
  <c r="P826" i="10"/>
  <c r="P818" i="10"/>
  <c r="P810" i="10"/>
  <c r="P802" i="10"/>
  <c r="P794" i="10"/>
  <c r="P786" i="10"/>
  <c r="P778" i="10"/>
  <c r="P770" i="10"/>
  <c r="P762" i="10"/>
  <c r="P754" i="10"/>
  <c r="P746" i="10"/>
  <c r="P738" i="10"/>
  <c r="P730" i="10"/>
  <c r="P722" i="10"/>
  <c r="P714" i="10"/>
  <c r="P706" i="10"/>
  <c r="P698" i="10"/>
  <c r="P690" i="10"/>
  <c r="P682" i="10"/>
  <c r="P674" i="10"/>
  <c r="P666" i="10"/>
  <c r="P658" i="10"/>
  <c r="P650" i="10"/>
  <c r="P642" i="10"/>
  <c r="P634" i="10"/>
  <c r="P626" i="10"/>
  <c r="P618" i="10"/>
  <c r="P610" i="10"/>
  <c r="P602" i="10"/>
  <c r="P594" i="10"/>
  <c r="P586" i="10"/>
  <c r="P578" i="10"/>
  <c r="P570" i="10"/>
  <c r="P562" i="10"/>
  <c r="P554" i="10"/>
  <c r="P546" i="10"/>
  <c r="P538" i="10"/>
  <c r="P530" i="10"/>
  <c r="P522" i="10"/>
  <c r="P514" i="10"/>
  <c r="P506" i="10"/>
  <c r="P498" i="10"/>
  <c r="P490" i="10"/>
  <c r="P482" i="10"/>
  <c r="P474" i="10"/>
  <c r="P466" i="10"/>
  <c r="P458" i="10"/>
  <c r="P450" i="10"/>
  <c r="P442" i="10"/>
  <c r="P434" i="10"/>
  <c r="P426" i="10"/>
  <c r="P418" i="10"/>
  <c r="P410" i="10"/>
  <c r="P402" i="10"/>
  <c r="P394" i="10"/>
  <c r="P386" i="10"/>
  <c r="P378" i="10"/>
  <c r="P370" i="10"/>
  <c r="P362" i="10"/>
  <c r="P354" i="10"/>
  <c r="P346" i="10"/>
  <c r="P338" i="10"/>
  <c r="P330" i="10"/>
  <c r="P322" i="10"/>
  <c r="P314" i="10"/>
  <c r="P306" i="10"/>
  <c r="P298" i="10"/>
  <c r="P290" i="10"/>
  <c r="P282" i="10"/>
  <c r="P274" i="10"/>
  <c r="P266" i="10"/>
  <c r="P258" i="10"/>
  <c r="P250" i="10"/>
  <c r="P242" i="10"/>
  <c r="P234" i="10"/>
  <c r="P226" i="10"/>
  <c r="P218" i="10"/>
  <c r="P210" i="10"/>
  <c r="P202" i="10"/>
  <c r="P194" i="10"/>
  <c r="P186" i="10"/>
  <c r="P178" i="10"/>
  <c r="P170" i="10"/>
  <c r="P162" i="10"/>
  <c r="P154" i="10"/>
  <c r="P146" i="10"/>
  <c r="P138" i="10"/>
  <c r="P130" i="10"/>
  <c r="P122" i="10"/>
  <c r="P114" i="10"/>
  <c r="P106" i="10"/>
  <c r="P98" i="10"/>
  <c r="P90" i="10"/>
  <c r="P82" i="10"/>
  <c r="P74" i="10"/>
  <c r="P66" i="10"/>
  <c r="P58" i="10"/>
  <c r="P50" i="10"/>
  <c r="P42" i="10"/>
  <c r="P34" i="10"/>
  <c r="P1369" i="10"/>
  <c r="P1361" i="10"/>
  <c r="P1353" i="10"/>
  <c r="P1345" i="10"/>
  <c r="P1337" i="10"/>
  <c r="P1329" i="10"/>
  <c r="P1321" i="10"/>
  <c r="P1313" i="10"/>
  <c r="P1305" i="10"/>
  <c r="P1297" i="10"/>
  <c r="P1289" i="10"/>
  <c r="P1281" i="10"/>
  <c r="P1273" i="10"/>
  <c r="P1265" i="10"/>
  <c r="P1257" i="10"/>
  <c r="P1249" i="10"/>
  <c r="P1241" i="10"/>
  <c r="P1233" i="10"/>
  <c r="P1225" i="10"/>
  <c r="P1217" i="10"/>
  <c r="P1209" i="10"/>
  <c r="P1201" i="10"/>
  <c r="P1193" i="10"/>
  <c r="P1185" i="10"/>
  <c r="P1177" i="10"/>
  <c r="P1169" i="10"/>
  <c r="P1161" i="10"/>
  <c r="P1153" i="10"/>
  <c r="P1145" i="10"/>
  <c r="P1137" i="10"/>
  <c r="P1129" i="10"/>
  <c r="P1121" i="10"/>
  <c r="P1113" i="10"/>
  <c r="P1105" i="10"/>
  <c r="P1097" i="10"/>
  <c r="P1089" i="10"/>
  <c r="P1081" i="10"/>
  <c r="P1073" i="10"/>
  <c r="P1065" i="10"/>
  <c r="P1057" i="10"/>
  <c r="P1049" i="10"/>
  <c r="P1041" i="10"/>
  <c r="P1033" i="10"/>
  <c r="P1025" i="10"/>
  <c r="P1017" i="10"/>
  <c r="P1009" i="10"/>
  <c r="P1001" i="10"/>
  <c r="P993" i="10"/>
  <c r="P985" i="10"/>
  <c r="P977" i="10"/>
  <c r="P969" i="10"/>
  <c r="P961" i="10"/>
  <c r="P953" i="10"/>
  <c r="P945" i="10"/>
  <c r="P937" i="10"/>
  <c r="P929" i="10"/>
  <c r="P921" i="10"/>
  <c r="P913" i="10"/>
  <c r="P905" i="10"/>
  <c r="P897" i="10"/>
  <c r="P889" i="10"/>
  <c r="P881" i="10"/>
  <c r="P873" i="10"/>
  <c r="P865" i="10"/>
  <c r="P857" i="10"/>
  <c r="P849" i="10"/>
  <c r="P841" i="10"/>
  <c r="P833" i="10"/>
  <c r="P825" i="10"/>
  <c r="P817" i="10"/>
  <c r="P809" i="10"/>
  <c r="P801" i="10"/>
  <c r="P793" i="10"/>
  <c r="P785" i="10"/>
  <c r="P777" i="10"/>
  <c r="P769" i="10"/>
  <c r="P761" i="10"/>
  <c r="P753" i="10"/>
  <c r="P745" i="10"/>
  <c r="P737" i="10"/>
  <c r="P729" i="10"/>
  <c r="P721" i="10"/>
  <c r="P713" i="10"/>
  <c r="P705" i="10"/>
  <c r="P697" i="10"/>
  <c r="P689" i="10"/>
  <c r="P681" i="10"/>
  <c r="P673" i="10"/>
  <c r="P665" i="10"/>
  <c r="P657" i="10"/>
  <c r="P649" i="10"/>
  <c r="P641" i="10"/>
  <c r="P633" i="10"/>
  <c r="P625" i="10"/>
  <c r="P617" i="10"/>
  <c r="P609" i="10"/>
  <c r="P601" i="10"/>
  <c r="P593" i="10"/>
  <c r="P585" i="10"/>
  <c r="P577" i="10"/>
  <c r="P569" i="10"/>
  <c r="P561" i="10"/>
  <c r="P553" i="10"/>
  <c r="P545" i="10"/>
  <c r="P537" i="10"/>
  <c r="P529" i="10"/>
  <c r="P521" i="10"/>
  <c r="P513" i="10"/>
  <c r="P505" i="10"/>
  <c r="P497" i="10"/>
  <c r="P489" i="10"/>
  <c r="P481" i="10"/>
  <c r="P473" i="10"/>
  <c r="P465" i="10"/>
  <c r="P457" i="10"/>
  <c r="P449" i="10"/>
  <c r="P441" i="10"/>
  <c r="P433" i="10"/>
  <c r="P425" i="10"/>
  <c r="P417" i="10"/>
  <c r="P409" i="10"/>
  <c r="P401" i="10"/>
  <c r="P393" i="10"/>
  <c r="P385" i="10"/>
  <c r="P377" i="10"/>
  <c r="P369" i="10"/>
  <c r="P361" i="10"/>
  <c r="P353" i="10"/>
  <c r="P345" i="10"/>
  <c r="P337" i="10"/>
  <c r="P329" i="10"/>
  <c r="P321" i="10"/>
  <c r="P313" i="10"/>
  <c r="P305" i="10"/>
  <c r="P297" i="10"/>
  <c r="P289" i="10"/>
  <c r="P281" i="10"/>
  <c r="P273" i="10"/>
  <c r="P265" i="10"/>
  <c r="P257" i="10"/>
  <c r="P249" i="10"/>
  <c r="P241" i="10"/>
  <c r="P233" i="10"/>
  <c r="P225" i="10"/>
  <c r="P217" i="10"/>
  <c r="P209" i="10"/>
  <c r="P201" i="10"/>
  <c r="P193" i="10"/>
  <c r="P185" i="10"/>
  <c r="P177" i="10"/>
  <c r="P169" i="10"/>
  <c r="P161" i="10"/>
  <c r="P153" i="10"/>
  <c r="P145" i="10"/>
  <c r="P137" i="10"/>
  <c r="P129" i="10"/>
  <c r="P121" i="10"/>
  <c r="P113" i="10"/>
  <c r="P105" i="10"/>
  <c r="P97" i="10"/>
  <c r="P89" i="10"/>
  <c r="P81" i="10"/>
  <c r="P73" i="10"/>
  <c r="P65" i="10"/>
  <c r="P57" i="10"/>
  <c r="P49" i="10"/>
  <c r="P41" i="10"/>
  <c r="P33" i="10"/>
  <c r="P1558" i="10"/>
  <c r="P1232" i="10"/>
  <c r="P1224" i="10"/>
  <c r="P1216" i="10"/>
  <c r="P1208" i="10"/>
  <c r="P1200" i="10"/>
  <c r="P1192" i="10"/>
  <c r="P1184" i="10"/>
  <c r="P1176" i="10"/>
  <c r="P1168" i="10"/>
  <c r="P1160" i="10"/>
  <c r="P1152" i="10"/>
  <c r="P1144" i="10"/>
  <c r="P1136" i="10"/>
  <c r="P1128" i="10"/>
  <c r="P1120" i="10"/>
  <c r="P1112" i="10"/>
  <c r="P1104" i="10"/>
  <c r="P1096" i="10"/>
  <c r="P1088" i="10"/>
  <c r="P1080" i="10"/>
  <c r="P1072" i="10"/>
  <c r="P1064" i="10"/>
  <c r="P1056" i="10"/>
  <c r="P1048" i="10"/>
  <c r="P1040" i="10"/>
  <c r="P1032" i="10"/>
  <c r="P1024" i="10"/>
  <c r="P1016" i="10"/>
  <c r="P1008" i="10"/>
  <c r="P1000" i="10"/>
  <c r="P992" i="10"/>
  <c r="P984" i="10"/>
  <c r="P976" i="10"/>
  <c r="P968" i="10"/>
  <c r="P960" i="10"/>
  <c r="P952" i="10"/>
  <c r="P944" i="10"/>
  <c r="P936" i="10"/>
  <c r="P928" i="10"/>
  <c r="P920" i="10"/>
  <c r="P912" i="10"/>
  <c r="P904" i="10"/>
  <c r="P896" i="10"/>
  <c r="P888" i="10"/>
  <c r="P880" i="10"/>
  <c r="P872" i="10"/>
  <c r="P864" i="10"/>
  <c r="P856" i="10"/>
  <c r="P848" i="10"/>
  <c r="P840" i="10"/>
  <c r="P832" i="10"/>
  <c r="P824" i="10"/>
  <c r="P816" i="10"/>
  <c r="P808" i="10"/>
  <c r="P800" i="10"/>
  <c r="P792" i="10"/>
  <c r="P784" i="10"/>
  <c r="P776" i="10"/>
  <c r="P768" i="10"/>
  <c r="P760" i="10"/>
  <c r="P752" i="10"/>
  <c r="P744" i="10"/>
  <c r="P736" i="10"/>
  <c r="P728" i="10"/>
  <c r="P720" i="10"/>
  <c r="P712" i="10"/>
  <c r="P704" i="10"/>
  <c r="P696" i="10"/>
  <c r="P688" i="10"/>
  <c r="P680" i="10"/>
  <c r="P672" i="10"/>
  <c r="P664" i="10"/>
  <c r="P656" i="10"/>
  <c r="P648" i="10"/>
  <c r="P640" i="10"/>
  <c r="P632" i="10"/>
  <c r="P624" i="10"/>
  <c r="P616" i="10"/>
  <c r="P608" i="10"/>
  <c r="P600" i="10"/>
  <c r="P592" i="10"/>
  <c r="P584" i="10"/>
  <c r="P576" i="10"/>
  <c r="P568" i="10"/>
  <c r="P560" i="10"/>
  <c r="P552" i="10"/>
  <c r="P544" i="10"/>
  <c r="P536" i="10"/>
  <c r="P520" i="10"/>
  <c r="P512" i="10"/>
  <c r="P504" i="10"/>
  <c r="P496" i="10"/>
  <c r="P488" i="10"/>
  <c r="P480" i="10"/>
  <c r="P472" i="10"/>
  <c r="P464" i="10"/>
  <c r="P456" i="10"/>
  <c r="P448" i="10"/>
  <c r="P440" i="10"/>
  <c r="P432" i="10"/>
  <c r="P424" i="10"/>
  <c r="P416" i="10"/>
  <c r="P408" i="10"/>
  <c r="P400" i="10"/>
  <c r="P392" i="10"/>
  <c r="P384" i="10"/>
  <c r="P376" i="10"/>
  <c r="P368" i="10"/>
  <c r="P360" i="10"/>
  <c r="P352" i="10"/>
  <c r="P344" i="10"/>
  <c r="P336" i="10"/>
  <c r="P328" i="10"/>
  <c r="P320" i="10"/>
  <c r="P312" i="10"/>
  <c r="P304" i="10"/>
  <c r="P296" i="10"/>
  <c r="P288" i="10"/>
  <c r="P280" i="10"/>
  <c r="P272" i="10"/>
  <c r="P264" i="10"/>
  <c r="P256" i="10"/>
  <c r="P248" i="10"/>
  <c r="P240" i="10"/>
  <c r="P232" i="10"/>
  <c r="P224" i="10"/>
  <c r="P216" i="10"/>
  <c r="P208" i="10"/>
  <c r="P200" i="10"/>
  <c r="P192" i="10"/>
  <c r="P184" i="10"/>
  <c r="P176" i="10"/>
  <c r="P168" i="10"/>
  <c r="P160" i="10"/>
  <c r="P152" i="10"/>
  <c r="P144" i="10"/>
  <c r="P136" i="10"/>
  <c r="P128" i="10"/>
  <c r="P120" i="10"/>
  <c r="P112" i="10"/>
  <c r="P104" i="10"/>
  <c r="P96" i="10"/>
  <c r="P88" i="10"/>
  <c r="P80" i="10"/>
  <c r="P72" i="10"/>
  <c r="P64" i="10"/>
  <c r="P56" i="10"/>
  <c r="P48" i="10"/>
  <c r="P40" i="10"/>
  <c r="P999" i="10"/>
  <c r="P991" i="10"/>
  <c r="P983" i="10"/>
  <c r="P975" i="10"/>
  <c r="P967" i="10"/>
  <c r="P959" i="10"/>
  <c r="P951" i="10"/>
  <c r="P943" i="10"/>
  <c r="P935" i="10"/>
  <c r="P927" i="10"/>
  <c r="P919" i="10"/>
  <c r="P911" i="10"/>
  <c r="P903" i="10"/>
  <c r="P895" i="10"/>
  <c r="P887" i="10"/>
  <c r="P879" i="10"/>
  <c r="P871" i="10"/>
  <c r="P863" i="10"/>
  <c r="P855" i="10"/>
  <c r="P847" i="10"/>
  <c r="P839" i="10"/>
  <c r="P831" i="10"/>
  <c r="P823" i="10"/>
  <c r="P815" i="10"/>
  <c r="P807" i="10"/>
  <c r="P799" i="10"/>
  <c r="P791" i="10"/>
  <c r="P783" i="10"/>
  <c r="P775" i="10"/>
  <c r="P767" i="10"/>
  <c r="P759" i="10"/>
  <c r="P751" i="10"/>
  <c r="P743" i="10"/>
  <c r="P735" i="10"/>
  <c r="P727" i="10"/>
  <c r="P719" i="10"/>
  <c r="P711" i="10"/>
  <c r="P703" i="10"/>
  <c r="P695" i="10"/>
  <c r="P687" i="10"/>
  <c r="P679" i="10"/>
  <c r="P671" i="10"/>
  <c r="P663" i="10"/>
  <c r="P655" i="10"/>
  <c r="P647" i="10"/>
  <c r="P639" i="10"/>
  <c r="P631" i="10"/>
  <c r="P623" i="10"/>
  <c r="P615" i="10"/>
  <c r="P607" i="10"/>
  <c r="P599" i="10"/>
  <c r="P591" i="10"/>
  <c r="P583" i="10"/>
  <c r="P575" i="10"/>
  <c r="P567" i="10"/>
  <c r="P559" i="10"/>
  <c r="P551" i="10"/>
  <c r="P543" i="10"/>
  <c r="P535" i="10"/>
  <c r="P527" i="10"/>
  <c r="P519" i="10"/>
  <c r="P511" i="10"/>
  <c r="P503" i="10"/>
  <c r="P495" i="10"/>
  <c r="P487" i="10"/>
  <c r="P479" i="10"/>
  <c r="P471" i="10"/>
  <c r="P463" i="10"/>
  <c r="P455" i="10"/>
  <c r="P447" i="10"/>
  <c r="P439" i="10"/>
  <c r="P431" i="10"/>
  <c r="P423" i="10"/>
  <c r="P415" i="10"/>
  <c r="P407" i="10"/>
  <c r="P399" i="10"/>
  <c r="P391" i="10"/>
  <c r="P383" i="10"/>
  <c r="P375" i="10"/>
  <c r="P367" i="10"/>
  <c r="P359" i="10"/>
  <c r="P351" i="10"/>
  <c r="P343" i="10"/>
  <c r="P335" i="10"/>
  <c r="P327" i="10"/>
  <c r="P319" i="10"/>
  <c r="P311" i="10"/>
  <c r="P303" i="10"/>
  <c r="P295" i="10"/>
  <c r="P287" i="10"/>
  <c r="P279" i="10"/>
  <c r="P271" i="10"/>
  <c r="P263" i="10"/>
  <c r="P255" i="10"/>
  <c r="P247" i="10"/>
  <c r="P239" i="10"/>
  <c r="P231" i="10"/>
  <c r="P223" i="10"/>
  <c r="P215" i="10"/>
  <c r="P207" i="10"/>
  <c r="P199" i="10"/>
  <c r="P191" i="10"/>
  <c r="P183" i="10"/>
  <c r="P175" i="10"/>
  <c r="P167" i="10"/>
  <c r="P159" i="10"/>
  <c r="P151" i="10"/>
  <c r="P143" i="10"/>
  <c r="P135" i="10"/>
  <c r="P127" i="10"/>
  <c r="P119" i="10"/>
  <c r="P111" i="10"/>
  <c r="P103" i="10"/>
  <c r="P95" i="10"/>
  <c r="P87" i="10"/>
  <c r="P79" i="10"/>
  <c r="P71" i="10"/>
  <c r="P63" i="10"/>
  <c r="P55" i="10"/>
  <c r="P47" i="10"/>
  <c r="P39" i="10"/>
  <c r="P1574" i="10"/>
  <c r="P1566" i="10"/>
  <c r="P1550" i="10"/>
  <c r="P1542" i="10"/>
  <c r="P1534" i="10"/>
  <c r="P1526" i="10"/>
  <c r="P1518" i="10"/>
  <c r="P1510" i="10"/>
  <c r="P1502" i="10"/>
  <c r="P1494" i="10"/>
  <c r="P1486" i="10"/>
  <c r="P1478" i="10"/>
  <c r="P1470" i="10"/>
  <c r="P1462" i="10"/>
  <c r="P1454" i="10"/>
  <c r="P1446" i="10"/>
  <c r="P1438" i="10"/>
  <c r="P1430" i="10"/>
  <c r="P1422" i="10"/>
  <c r="P1414" i="10"/>
  <c r="P1406" i="10"/>
  <c r="P1398" i="10"/>
  <c r="P1390" i="10"/>
  <c r="P1382" i="10"/>
  <c r="P1374" i="10"/>
  <c r="P1366" i="10"/>
  <c r="P1358" i="10"/>
  <c r="P1350" i="10"/>
  <c r="P1342" i="10"/>
  <c r="P1334" i="10"/>
  <c r="P1326" i="10"/>
  <c r="P1318" i="10"/>
  <c r="P1310" i="10"/>
  <c r="P1302" i="10"/>
  <c r="P1294" i="10"/>
  <c r="P1286" i="10"/>
  <c r="P1278" i="10"/>
  <c r="P1270" i="10"/>
  <c r="P1262" i="10"/>
  <c r="P1254" i="10"/>
  <c r="P1246" i="10"/>
  <c r="P1238" i="10"/>
  <c r="P1230" i="10"/>
  <c r="P1222" i="10"/>
  <c r="P1214" i="10"/>
  <c r="P1206" i="10"/>
  <c r="P1198" i="10"/>
  <c r="P1190" i="10"/>
  <c r="P1182" i="10"/>
  <c r="P1174" i="10"/>
  <c r="P1166" i="10"/>
  <c r="P1158" i="10"/>
  <c r="P1150" i="10"/>
  <c r="P1142" i="10"/>
  <c r="P1134" i="10"/>
  <c r="P1126" i="10"/>
  <c r="P1118" i="10"/>
  <c r="P1110" i="10"/>
  <c r="P1102" i="10"/>
  <c r="P1094" i="10"/>
  <c r="P1086" i="10"/>
  <c r="P1078" i="10"/>
  <c r="P1070" i="10"/>
  <c r="P1062" i="10"/>
  <c r="P1054" i="10"/>
  <c r="P1046" i="10"/>
  <c r="P1038" i="10"/>
  <c r="P1030" i="10"/>
  <c r="P1022" i="10"/>
  <c r="P1014" i="10"/>
  <c r="P1006" i="10"/>
  <c r="P998" i="10"/>
  <c r="P990" i="10"/>
  <c r="P982" i="10"/>
  <c r="P974" i="10"/>
  <c r="P966" i="10"/>
  <c r="P958" i="10"/>
  <c r="P950" i="10"/>
  <c r="P942" i="10"/>
  <c r="P934" i="10"/>
  <c r="P926" i="10"/>
  <c r="P918" i="10"/>
  <c r="P910" i="10"/>
  <c r="P902" i="10"/>
  <c r="P894" i="10"/>
  <c r="P886" i="10"/>
  <c r="P878" i="10"/>
  <c r="P870" i="10"/>
  <c r="P862" i="10"/>
  <c r="P854" i="10"/>
  <c r="P846" i="10"/>
  <c r="P838" i="10"/>
  <c r="P830" i="10"/>
  <c r="P822" i="10"/>
  <c r="P814" i="10"/>
  <c r="P806" i="10"/>
  <c r="P798" i="10"/>
  <c r="P790" i="10"/>
  <c r="P782" i="10"/>
  <c r="P774" i="10"/>
  <c r="P766" i="10"/>
  <c r="P758" i="10"/>
  <c r="P750" i="10"/>
  <c r="P742" i="10"/>
  <c r="P734" i="10"/>
  <c r="P726" i="10"/>
  <c r="P718" i="10"/>
  <c r="P710" i="10"/>
  <c r="P702" i="10"/>
  <c r="P694" i="10"/>
  <c r="P686" i="10"/>
  <c r="P678" i="10"/>
  <c r="P670" i="10"/>
  <c r="P662" i="10"/>
  <c r="P654" i="10"/>
  <c r="P646" i="10"/>
  <c r="P638" i="10"/>
  <c r="P630" i="10"/>
  <c r="P622" i="10"/>
  <c r="P614" i="10"/>
  <c r="P606" i="10"/>
  <c r="P598" i="10"/>
  <c r="P590" i="10"/>
  <c r="P582" i="10"/>
  <c r="P574" i="10"/>
  <c r="P566" i="10"/>
  <c r="P558" i="10"/>
  <c r="P550" i="10"/>
  <c r="P542" i="10"/>
  <c r="P534" i="10"/>
  <c r="P526" i="10"/>
  <c r="P518" i="10"/>
  <c r="P510" i="10"/>
  <c r="P502" i="10"/>
  <c r="P494" i="10"/>
  <c r="P486" i="10"/>
  <c r="P478" i="10"/>
  <c r="P470" i="10"/>
  <c r="P462" i="10"/>
  <c r="P454" i="10"/>
  <c r="P446" i="10"/>
  <c r="P438" i="10"/>
  <c r="P430" i="10"/>
  <c r="P422" i="10"/>
  <c r="P414" i="10"/>
  <c r="P406" i="10"/>
  <c r="P398" i="10"/>
  <c r="P390" i="10"/>
  <c r="P382" i="10"/>
  <c r="P374" i="10"/>
  <c r="P366" i="10"/>
  <c r="P358" i="10"/>
  <c r="P350" i="10"/>
  <c r="P342" i="10"/>
  <c r="P334" i="10"/>
  <c r="P326" i="10"/>
  <c r="P318" i="10"/>
  <c r="P310" i="10"/>
  <c r="P302" i="10"/>
  <c r="P294" i="10"/>
  <c r="P286" i="10"/>
  <c r="P278" i="10"/>
  <c r="P270" i="10"/>
  <c r="P262" i="10"/>
  <c r="P254" i="10"/>
  <c r="P246" i="10"/>
  <c r="P238" i="10"/>
  <c r="P230" i="10"/>
  <c r="P222" i="10"/>
  <c r="P214" i="10"/>
  <c r="P206" i="10"/>
  <c r="P198" i="10"/>
  <c r="P190" i="10"/>
  <c r="P182" i="10"/>
  <c r="P174" i="10"/>
  <c r="P166" i="10"/>
  <c r="P158" i="10"/>
  <c r="P150" i="10"/>
  <c r="P142" i="10"/>
  <c r="P134" i="10"/>
  <c r="P126" i="10"/>
  <c r="P118" i="10"/>
  <c r="P110" i="10"/>
  <c r="P102" i="10"/>
  <c r="P94" i="10"/>
  <c r="P86" i="10"/>
  <c r="P78" i="10"/>
  <c r="P70" i="10"/>
  <c r="P62" i="10"/>
  <c r="P54" i="10"/>
  <c r="P46" i="10"/>
  <c r="P38" i="10"/>
  <c r="P1005" i="10"/>
  <c r="P1173" i="10"/>
  <c r="P1165" i="10"/>
  <c r="P1157" i="10"/>
  <c r="P1149" i="10"/>
  <c r="P1141" i="10"/>
  <c r="P1133" i="10"/>
  <c r="P1125" i="10"/>
  <c r="P1117" i="10"/>
  <c r="P1109" i="10"/>
  <c r="P1101" i="10"/>
  <c r="P1093" i="10"/>
  <c r="P1085" i="10"/>
  <c r="P1077" i="10"/>
  <c r="P1069" i="10"/>
  <c r="P1061" i="10"/>
  <c r="P1053" i="10"/>
  <c r="P1045" i="10"/>
  <c r="P1037" i="10"/>
  <c r="P1029" i="10"/>
  <c r="P1021" i="10"/>
  <c r="P1013" i="10"/>
  <c r="P997" i="10"/>
  <c r="P989" i="10"/>
  <c r="P981" i="10"/>
  <c r="P973" i="10"/>
  <c r="P965" i="10"/>
  <c r="P957" i="10"/>
  <c r="P949" i="10"/>
  <c r="P941" i="10"/>
  <c r="P933" i="10"/>
  <c r="P925" i="10"/>
  <c r="P917" i="10"/>
  <c r="P909" i="10"/>
  <c r="P901" i="10"/>
  <c r="P893" i="10"/>
  <c r="P885" i="10"/>
  <c r="P877" i="10"/>
  <c r="P869" i="10"/>
  <c r="P861" i="10"/>
  <c r="P853" i="10"/>
  <c r="P845" i="10"/>
  <c r="P837" i="10"/>
  <c r="P829" i="10"/>
  <c r="P821" i="10"/>
  <c r="P813" i="10"/>
  <c r="P805" i="10"/>
  <c r="P797" i="10"/>
  <c r="P789" i="10"/>
  <c r="P781" i="10"/>
  <c r="P773" i="10"/>
  <c r="P765" i="10"/>
  <c r="P757" i="10"/>
  <c r="P749" i="10"/>
  <c r="P741" i="10"/>
  <c r="P733" i="10"/>
  <c r="P725" i="10"/>
  <c r="P717" i="10"/>
  <c r="P709" i="10"/>
  <c r="P701" i="10"/>
  <c r="P693" i="10"/>
  <c r="P685" i="10"/>
  <c r="P677" i="10"/>
  <c r="P669" i="10"/>
  <c r="P661" i="10"/>
  <c r="P653" i="10"/>
  <c r="P645" i="10"/>
  <c r="P637" i="10"/>
  <c r="P629" i="10"/>
  <c r="P621" i="10"/>
  <c r="P613" i="10"/>
  <c r="P605" i="10"/>
  <c r="P597" i="10"/>
  <c r="P589" i="10"/>
  <c r="P581" i="10"/>
  <c r="P573" i="10"/>
  <c r="P565" i="10"/>
  <c r="P557" i="10"/>
  <c r="P549" i="10"/>
  <c r="P541" i="10"/>
  <c r="P533" i="10"/>
  <c r="P525" i="10"/>
  <c r="P517" i="10"/>
  <c r="P509" i="10"/>
  <c r="P501" i="10"/>
  <c r="P493" i="10"/>
  <c r="P485" i="10"/>
  <c r="P477" i="10"/>
  <c r="P469" i="10"/>
  <c r="P461" i="10"/>
  <c r="P453" i="10"/>
  <c r="P445" i="10"/>
  <c r="P437" i="10"/>
  <c r="P429" i="10"/>
  <c r="P421" i="10"/>
  <c r="P413" i="10"/>
  <c r="P405" i="10"/>
  <c r="P397" i="10"/>
  <c r="P389" i="10"/>
  <c r="P381" i="10"/>
  <c r="P373" i="10"/>
  <c r="P365" i="10"/>
  <c r="P357" i="10"/>
  <c r="P349" i="10"/>
  <c r="P341" i="10"/>
  <c r="P333" i="10"/>
  <c r="P325" i="10"/>
  <c r="P317" i="10"/>
  <c r="P309" i="10"/>
  <c r="P301" i="10"/>
  <c r="P293" i="10"/>
  <c r="P285" i="10"/>
  <c r="P277" i="10"/>
  <c r="P269" i="10"/>
  <c r="P261" i="10"/>
  <c r="P253" i="10"/>
  <c r="P245" i="10"/>
  <c r="P237" i="10"/>
  <c r="P229" i="10"/>
  <c r="P221" i="10"/>
  <c r="P213" i="10"/>
  <c r="P205" i="10"/>
  <c r="P197" i="10"/>
  <c r="P189" i="10"/>
  <c r="P181" i="10"/>
  <c r="P173" i="10"/>
  <c r="P165" i="10"/>
  <c r="P157" i="10"/>
  <c r="P149" i="10"/>
  <c r="P141" i="10"/>
  <c r="P133" i="10"/>
  <c r="P125" i="10"/>
  <c r="P117" i="10"/>
  <c r="P109" i="10"/>
  <c r="P101" i="10"/>
  <c r="P93" i="10"/>
  <c r="P85" i="10"/>
  <c r="P77" i="10"/>
  <c r="P69" i="10"/>
  <c r="P61" i="10"/>
  <c r="P53" i="10"/>
  <c r="P45" i="10"/>
  <c r="P37" i="10"/>
  <c r="P528" i="10"/>
  <c r="O4317" i="10"/>
  <c r="O4309" i="10"/>
  <c r="O4301" i="10"/>
  <c r="O4293" i="10"/>
  <c r="O4285" i="10"/>
  <c r="O4277" i="10"/>
  <c r="O4269" i="10"/>
  <c r="O4261" i="10"/>
  <c r="O4253" i="10"/>
  <c r="O4245" i="10"/>
  <c r="O4237" i="10"/>
  <c r="O4229" i="10"/>
  <c r="O4221" i="10"/>
  <c r="O4213" i="10"/>
  <c r="O4205" i="10"/>
  <c r="O4197" i="10"/>
  <c r="O4189" i="10"/>
  <c r="O4181" i="10"/>
  <c r="O4173" i="10"/>
  <c r="O4165" i="10"/>
  <c r="O4157" i="10"/>
  <c r="O4149" i="10"/>
  <c r="O4141" i="10"/>
  <c r="O4133" i="10"/>
  <c r="O4125" i="10"/>
  <c r="O4117" i="10"/>
  <c r="O4109" i="10"/>
  <c r="O4101" i="10"/>
  <c r="O4093" i="10"/>
  <c r="O4085" i="10"/>
  <c r="O4077" i="10"/>
  <c r="O4069" i="10"/>
  <c r="O4061" i="10"/>
  <c r="O4053" i="10"/>
  <c r="O4045" i="10"/>
  <c r="O4037" i="10"/>
  <c r="O4029" i="10"/>
  <c r="O4021" i="10"/>
  <c r="O4013" i="10"/>
  <c r="O4005" i="10"/>
  <c r="O3997" i="10"/>
  <c r="O3989" i="10"/>
  <c r="O3981" i="10"/>
  <c r="O3973" i="10"/>
  <c r="O3965" i="10"/>
  <c r="O3957" i="10"/>
  <c r="O3949" i="10"/>
  <c r="O3941" i="10"/>
  <c r="O3933" i="10"/>
  <c r="O3925" i="10"/>
  <c r="O3917" i="10"/>
  <c r="O3909" i="10"/>
  <c r="O3901" i="10"/>
  <c r="O3893" i="10"/>
  <c r="O3885" i="10"/>
  <c r="O3877" i="10"/>
  <c r="O3869" i="10"/>
  <c r="O3861" i="10"/>
  <c r="O3853" i="10"/>
  <c r="O3845" i="10"/>
  <c r="O3837" i="10"/>
  <c r="O3829" i="10"/>
  <c r="O3821" i="10"/>
  <c r="O3813" i="10"/>
  <c r="O3805" i="10"/>
  <c r="O3797" i="10"/>
  <c r="O3789" i="10"/>
  <c r="O3781" i="10"/>
  <c r="O3773" i="10"/>
  <c r="O3765" i="10"/>
  <c r="O3757" i="10"/>
  <c r="O3749" i="10"/>
  <c r="O3741" i="10"/>
  <c r="O3733" i="10"/>
  <c r="O3725" i="10"/>
  <c r="O3717" i="10"/>
  <c r="O3709" i="10"/>
  <c r="O3701" i="10"/>
  <c r="O3693" i="10"/>
  <c r="O3685" i="10"/>
  <c r="O3677" i="10"/>
  <c r="O3669" i="10"/>
  <c r="O3661" i="10"/>
  <c r="O3653" i="10"/>
  <c r="O3645" i="10"/>
  <c r="O3637" i="10"/>
  <c r="O3629" i="10"/>
  <c r="O3621" i="10"/>
  <c r="O3613" i="10"/>
  <c r="O3605" i="10"/>
  <c r="O3597" i="10"/>
  <c r="O3589" i="10"/>
  <c r="O3581" i="10"/>
  <c r="O3573" i="10"/>
  <c r="O3565" i="10"/>
  <c r="O3557" i="10"/>
  <c r="O3549" i="10"/>
  <c r="O3541" i="10"/>
  <c r="O3533" i="10"/>
  <c r="O3525" i="10"/>
  <c r="O3517" i="10"/>
  <c r="O3509" i="10"/>
  <c r="O3501" i="10"/>
  <c r="O3493" i="10"/>
  <c r="O3485" i="10"/>
  <c r="O3477" i="10"/>
  <c r="O3469" i="10"/>
  <c r="O3461" i="10"/>
  <c r="O3453" i="10"/>
  <c r="O3445" i="10"/>
  <c r="O3437" i="10"/>
  <c r="O3429" i="10"/>
  <c r="O3421" i="10"/>
  <c r="O3413" i="10"/>
  <c r="O3405" i="10"/>
  <c r="O3397" i="10"/>
  <c r="O3389" i="10"/>
  <c r="O3381" i="10"/>
  <c r="O3373" i="10"/>
  <c r="O3365" i="10"/>
  <c r="O3357" i="10"/>
  <c r="O3349" i="10"/>
  <c r="O3341" i="10"/>
  <c r="O3333" i="10"/>
  <c r="O3325" i="10"/>
  <c r="O3317" i="10"/>
  <c r="O3309" i="10"/>
  <c r="O3301" i="10"/>
  <c r="O3293" i="10"/>
  <c r="O3285" i="10"/>
  <c r="O3277" i="10"/>
  <c r="O3269" i="10"/>
  <c r="O3261" i="10"/>
  <c r="O3253" i="10"/>
  <c r="O3245" i="10"/>
  <c r="O3237" i="10"/>
  <c r="O3229" i="10"/>
  <c r="O3221" i="10"/>
  <c r="O3213" i="10"/>
  <c r="O3205" i="10"/>
  <c r="O3197" i="10"/>
  <c r="O3189" i="10"/>
  <c r="O3181" i="10"/>
  <c r="O3173" i="10"/>
  <c r="O3165" i="10"/>
  <c r="O3157" i="10"/>
  <c r="O3149" i="10"/>
  <c r="O3141" i="10"/>
  <c r="O3133" i="10"/>
  <c r="O3125" i="10"/>
  <c r="O3117" i="10"/>
  <c r="O3109" i="10"/>
  <c r="O3101" i="10"/>
  <c r="O3093" i="10"/>
  <c r="O3085" i="10"/>
  <c r="O3077" i="10"/>
  <c r="O3069" i="10"/>
  <c r="O3061" i="10"/>
  <c r="O3053" i="10"/>
  <c r="O3045" i="10"/>
  <c r="O3037" i="10"/>
  <c r="O3029" i="10"/>
  <c r="O3021" i="10"/>
  <c r="O3013" i="10"/>
  <c r="O3005" i="10"/>
  <c r="O2997" i="10"/>
  <c r="O2989" i="10"/>
  <c r="O2981" i="10"/>
  <c r="O2973" i="10"/>
  <c r="O2965" i="10"/>
  <c r="O2957" i="10"/>
  <c r="O2949" i="10"/>
  <c r="O2941" i="10"/>
  <c r="O2933" i="10"/>
  <c r="O2925" i="10"/>
  <c r="O2917" i="10"/>
  <c r="O2909" i="10"/>
  <c r="O2901" i="10"/>
  <c r="O2893" i="10"/>
  <c r="O2885" i="10"/>
  <c r="O2877" i="10"/>
  <c r="O2869" i="10"/>
  <c r="O2861" i="10"/>
  <c r="O2853" i="10"/>
  <c r="O2845" i="10"/>
  <c r="O2837" i="10"/>
  <c r="O2829" i="10"/>
  <c r="O2821" i="10"/>
  <c r="O2813" i="10"/>
  <c r="O2805" i="10"/>
  <c r="O2797" i="10"/>
  <c r="O2789" i="10"/>
  <c r="O2781" i="10"/>
  <c r="O2773" i="10"/>
  <c r="O2765" i="10"/>
  <c r="O2757" i="10"/>
  <c r="O2749" i="10"/>
  <c r="O2741" i="10"/>
  <c r="O2733" i="10"/>
  <c r="O2725" i="10"/>
  <c r="O2717" i="10"/>
  <c r="O2709" i="10"/>
  <c r="O2701" i="10"/>
  <c r="O2693" i="10"/>
  <c r="O2685" i="10"/>
  <c r="O2677" i="10"/>
  <c r="O2669" i="10"/>
  <c r="O2661" i="10"/>
  <c r="O2653" i="10"/>
  <c r="O2645" i="10"/>
  <c r="O2637" i="10"/>
  <c r="O2629" i="10"/>
  <c r="O2621" i="10"/>
  <c r="O2613" i="10"/>
  <c r="O2605" i="10"/>
  <c r="O2597" i="10"/>
  <c r="O2589" i="10"/>
  <c r="O2581" i="10"/>
  <c r="O2573" i="10"/>
  <c r="O2565" i="10"/>
  <c r="O2557" i="10"/>
  <c r="O2549" i="10"/>
  <c r="O2541" i="10"/>
  <c r="O2533" i="10"/>
  <c r="O2525" i="10"/>
  <c r="O2517" i="10"/>
  <c r="O2509" i="10"/>
  <c r="O2501" i="10"/>
  <c r="O2493" i="10"/>
  <c r="O2485" i="10"/>
  <c r="O2477" i="10"/>
  <c r="O2469" i="10"/>
  <c r="O2461" i="10"/>
  <c r="O2453" i="10"/>
  <c r="O2445" i="10"/>
  <c r="O2437" i="10"/>
  <c r="O2429" i="10"/>
  <c r="O2421" i="10"/>
  <c r="O2413" i="10"/>
  <c r="O2405" i="10"/>
  <c r="O2397" i="10"/>
  <c r="O2389" i="10"/>
  <c r="O2381" i="10"/>
  <c r="O2373" i="10"/>
  <c r="O2365" i="10"/>
  <c r="O2357" i="10"/>
  <c r="O2349" i="10"/>
  <c r="O2341" i="10"/>
  <c r="O2333" i="10"/>
  <c r="O2325" i="10"/>
  <c r="O2317" i="10"/>
  <c r="O2309" i="10"/>
  <c r="O2301" i="10"/>
  <c r="O2293" i="10"/>
  <c r="O2285" i="10"/>
  <c r="O2277" i="10"/>
  <c r="O2269" i="10"/>
  <c r="O2261" i="10"/>
  <c r="O2253" i="10"/>
  <c r="O2245" i="10"/>
  <c r="O2237" i="10"/>
  <c r="O2229" i="10"/>
  <c r="O2221" i="10"/>
  <c r="O2213" i="10"/>
  <c r="O2205" i="10"/>
  <c r="O2197" i="10"/>
  <c r="O2189" i="10"/>
  <c r="O2181" i="10"/>
  <c r="O2173" i="10"/>
  <c r="O2165" i="10"/>
  <c r="O2157" i="10"/>
  <c r="O2149" i="10"/>
  <c r="O2141" i="10"/>
  <c r="O2133" i="10"/>
  <c r="O2125" i="10"/>
  <c r="O2117" i="10"/>
  <c r="O2109" i="10"/>
  <c r="O2101" i="10"/>
  <c r="O2093" i="10"/>
  <c r="O2085" i="10"/>
  <c r="O2077" i="10"/>
  <c r="O2069" i="10"/>
  <c r="O2061" i="10"/>
  <c r="O2053" i="10"/>
  <c r="O2045" i="10"/>
  <c r="O2037" i="10"/>
  <c r="O2029" i="10"/>
  <c r="O2021" i="10"/>
  <c r="O2013" i="10"/>
  <c r="O2005" i="10"/>
  <c r="O1997" i="10"/>
  <c r="O1989" i="10"/>
  <c r="O1981" i="10"/>
  <c r="O1973" i="10"/>
  <c r="O1965" i="10"/>
  <c r="O1957" i="10"/>
  <c r="O1949" i="10"/>
  <c r="O1941" i="10"/>
  <c r="O1933" i="10"/>
  <c r="O1925" i="10"/>
  <c r="O1917" i="10"/>
  <c r="O1909" i="10"/>
  <c r="O1901" i="10"/>
  <c r="O1893" i="10"/>
  <c r="O1885" i="10"/>
  <c r="O1877" i="10"/>
  <c r="O1869" i="10"/>
  <c r="O1861" i="10"/>
  <c r="O1853" i="10"/>
  <c r="O1845" i="10"/>
  <c r="O1837" i="10"/>
  <c r="O1829" i="10"/>
  <c r="O1821" i="10"/>
  <c r="O1813" i="10"/>
  <c r="O1805" i="10"/>
  <c r="O1797" i="10"/>
  <c r="O1789" i="10"/>
  <c r="O1781" i="10"/>
  <c r="O1773" i="10"/>
  <c r="O1765" i="10"/>
  <c r="O1757" i="10"/>
  <c r="O1749" i="10"/>
  <c r="O1741" i="10"/>
  <c r="O1733" i="10"/>
  <c r="O1725" i="10"/>
  <c r="O1717" i="10"/>
  <c r="O1709" i="10"/>
  <c r="O1701" i="10"/>
  <c r="O1693" i="10"/>
  <c r="O1685" i="10"/>
  <c r="O1677" i="10"/>
  <c r="O1669" i="10"/>
  <c r="O1661" i="10"/>
  <c r="O1653" i="10"/>
  <c r="O1645" i="10"/>
  <c r="O1637" i="10"/>
  <c r="O1629" i="10"/>
  <c r="O1621" i="10"/>
  <c r="O1613" i="10"/>
  <c r="O1605" i="10"/>
  <c r="O1597" i="10"/>
  <c r="O1589" i="10"/>
  <c r="O1581" i="10"/>
  <c r="O1573" i="10"/>
  <c r="O1565" i="10"/>
  <c r="O1557" i="10"/>
  <c r="O1549" i="10"/>
  <c r="O1541" i="10"/>
  <c r="O1533" i="10"/>
  <c r="O1525" i="10"/>
  <c r="O1517" i="10"/>
  <c r="O1509" i="10"/>
  <c r="O1501" i="10"/>
  <c r="O1493" i="10"/>
  <c r="O1485" i="10"/>
  <c r="O1477" i="10"/>
  <c r="O1469" i="10"/>
  <c r="O1461" i="10"/>
  <c r="O1453" i="10"/>
  <c r="O1445" i="10"/>
  <c r="O1437" i="10"/>
  <c r="O1429" i="10"/>
  <c r="O1421" i="10"/>
  <c r="O1413" i="10"/>
  <c r="O1405" i="10"/>
  <c r="O1397" i="10"/>
  <c r="O1389" i="10"/>
  <c r="O1381" i="10"/>
  <c r="O1373" i="10"/>
  <c r="O1365" i="10"/>
  <c r="O1357" i="10"/>
  <c r="O1349" i="10"/>
  <c r="O1341" i="10"/>
  <c r="O1333" i="10"/>
  <c r="O1325" i="10"/>
  <c r="O1317" i="10"/>
  <c r="O1309" i="10"/>
  <c r="O1301" i="10"/>
  <c r="O1293" i="10"/>
  <c r="O1285" i="10"/>
  <c r="O1277" i="10"/>
  <c r="O1269" i="10"/>
  <c r="O1261" i="10"/>
  <c r="O1253" i="10"/>
  <c r="O1245" i="10"/>
  <c r="O1237" i="10"/>
  <c r="O1229" i="10"/>
  <c r="O1221" i="10"/>
  <c r="O1213" i="10"/>
  <c r="O1205" i="10"/>
  <c r="O1197" i="10"/>
  <c r="O1189" i="10"/>
  <c r="O1181" i="10"/>
  <c r="O1173" i="10"/>
  <c r="O1165" i="10"/>
  <c r="O1157" i="10"/>
  <c r="O1149" i="10"/>
  <c r="O1141" i="10"/>
  <c r="O1133" i="10"/>
  <c r="O1125" i="10"/>
  <c r="O1117" i="10"/>
  <c r="O1109" i="10"/>
  <c r="O1101" i="10"/>
  <c r="O1093" i="10"/>
  <c r="O1085" i="10"/>
  <c r="O1077" i="10"/>
  <c r="O1069" i="10"/>
  <c r="O1061" i="10"/>
  <c r="O1053" i="10"/>
  <c r="O1045" i="10"/>
  <c r="O1037" i="10"/>
  <c r="O1029" i="10"/>
  <c r="O1021" i="10"/>
  <c r="O1013" i="10"/>
  <c r="O1005" i="10"/>
  <c r="O997" i="10"/>
  <c r="O989" i="10"/>
  <c r="O981" i="10"/>
  <c r="O973" i="10"/>
  <c r="O965" i="10"/>
  <c r="O957" i="10"/>
  <c r="O949" i="10"/>
  <c r="O941" i="10"/>
  <c r="O933" i="10"/>
  <c r="O925" i="10"/>
  <c r="O917" i="10"/>
  <c r="O909" i="10"/>
  <c r="O901" i="10"/>
  <c r="O893" i="10"/>
  <c r="O885" i="10"/>
  <c r="O877" i="10"/>
  <c r="O869" i="10"/>
  <c r="O861" i="10"/>
  <c r="O853" i="10"/>
  <c r="O845" i="10"/>
  <c r="O837" i="10"/>
  <c r="O829" i="10"/>
  <c r="O821" i="10"/>
  <c r="O813" i="10"/>
  <c r="O805" i="10"/>
  <c r="O797" i="10"/>
  <c r="O789" i="10"/>
  <c r="O781" i="10"/>
  <c r="O773" i="10"/>
  <c r="O765" i="10"/>
  <c r="O757" i="10"/>
  <c r="O749" i="10"/>
  <c r="O741" i="10"/>
  <c r="O733" i="10"/>
  <c r="O725" i="10"/>
  <c r="O717" i="10"/>
  <c r="O709" i="10"/>
  <c r="O701" i="10"/>
  <c r="O693" i="10"/>
  <c r="O685" i="10"/>
  <c r="O677" i="10"/>
  <c r="O669" i="10"/>
  <c r="O661" i="10"/>
  <c r="O653" i="10"/>
  <c r="O645" i="10"/>
  <c r="O637" i="10"/>
  <c r="O629" i="10"/>
  <c r="O621" i="10"/>
  <c r="O613" i="10"/>
  <c r="O605" i="10"/>
  <c r="O597" i="10"/>
  <c r="O589" i="10"/>
  <c r="O581" i="10"/>
  <c r="O573" i="10"/>
  <c r="O565" i="10"/>
  <c r="O557" i="10"/>
  <c r="O549" i="10"/>
  <c r="O541" i="10"/>
  <c r="O533" i="10"/>
  <c r="O525" i="10"/>
  <c r="O517" i="10"/>
  <c r="O509" i="10"/>
  <c r="O501" i="10"/>
  <c r="O493" i="10"/>
  <c r="O485" i="10"/>
  <c r="O477" i="10"/>
  <c r="O4321" i="10"/>
  <c r="O4313" i="10"/>
  <c r="O4305" i="10"/>
  <c r="O4297" i="10"/>
  <c r="O4289" i="10"/>
  <c r="O4281" i="10"/>
  <c r="O4273" i="10"/>
  <c r="O4265" i="10"/>
  <c r="O4257" i="10"/>
  <c r="O4249" i="10"/>
  <c r="O4241" i="10"/>
  <c r="O4233" i="10"/>
  <c r="O4225" i="10"/>
  <c r="O4217" i="10"/>
  <c r="O4209" i="10"/>
  <c r="O4201" i="10"/>
  <c r="O4193" i="10"/>
  <c r="O4185" i="10"/>
  <c r="O4177" i="10"/>
  <c r="O4169" i="10"/>
  <c r="O4161" i="10"/>
  <c r="O4153" i="10"/>
  <c r="O4145" i="10"/>
  <c r="O4137" i="10"/>
  <c r="O4129" i="10"/>
  <c r="O4121" i="10"/>
  <c r="O4113" i="10"/>
  <c r="O4105" i="10"/>
  <c r="O4097" i="10"/>
  <c r="O4089" i="10"/>
  <c r="O4081" i="10"/>
  <c r="O4073" i="10"/>
  <c r="O4065" i="10"/>
  <c r="O4057" i="10"/>
  <c r="O4049" i="10"/>
  <c r="O4041" i="10"/>
  <c r="O4033" i="10"/>
  <c r="O4025" i="10"/>
  <c r="O4017" i="10"/>
  <c r="O4009" i="10"/>
  <c r="O4001" i="10"/>
  <c r="O3993" i="10"/>
  <c r="O3985" i="10"/>
  <c r="O3977" i="10"/>
  <c r="O3969" i="10"/>
  <c r="O3961" i="10"/>
  <c r="O3953" i="10"/>
  <c r="O3945" i="10"/>
  <c r="O3937" i="10"/>
  <c r="O3929" i="10"/>
  <c r="O3921" i="10"/>
  <c r="O3913" i="10"/>
  <c r="O3905" i="10"/>
  <c r="O3897" i="10"/>
  <c r="O3889" i="10"/>
  <c r="O3881" i="10"/>
  <c r="O3873" i="10"/>
  <c r="O3865" i="10"/>
  <c r="O3857" i="10"/>
  <c r="O3849" i="10"/>
  <c r="O3841" i="10"/>
  <c r="O3833" i="10"/>
  <c r="O3825" i="10"/>
  <c r="O3817" i="10"/>
  <c r="O3809" i="10"/>
  <c r="O3801" i="10"/>
  <c r="O3793" i="10"/>
  <c r="O3785" i="10"/>
  <c r="O3777" i="10"/>
  <c r="O3769" i="10"/>
  <c r="O3761" i="10"/>
  <c r="O3753" i="10"/>
  <c r="O3745" i="10"/>
  <c r="O3737" i="10"/>
  <c r="O3729" i="10"/>
  <c r="O3721" i="10"/>
  <c r="O3713" i="10"/>
  <c r="O3705" i="10"/>
  <c r="O3697" i="10"/>
  <c r="O3689" i="10"/>
  <c r="O3681" i="10"/>
  <c r="O3673" i="10"/>
  <c r="O3665" i="10"/>
  <c r="O3657" i="10"/>
  <c r="O3649" i="10"/>
  <c r="O3641" i="10"/>
  <c r="O3633" i="10"/>
  <c r="O3625" i="10"/>
  <c r="O3617" i="10"/>
  <c r="O3609" i="10"/>
  <c r="O3601" i="10"/>
  <c r="O3593" i="10"/>
  <c r="O3585" i="10"/>
  <c r="O3577" i="10"/>
  <c r="O3569" i="10"/>
  <c r="O3561" i="10"/>
  <c r="O3553" i="10"/>
  <c r="O3545" i="10"/>
  <c r="O3537" i="10"/>
  <c r="O3529" i="10"/>
  <c r="O3521" i="10"/>
  <c r="O3513" i="10"/>
  <c r="O3505" i="10"/>
  <c r="O3497" i="10"/>
  <c r="O3489" i="10"/>
  <c r="O3481" i="10"/>
  <c r="O3473" i="10"/>
  <c r="O3465" i="10"/>
  <c r="O3457" i="10"/>
  <c r="O3449" i="10"/>
  <c r="O3441" i="10"/>
  <c r="O3433" i="10"/>
  <c r="O3425" i="10"/>
  <c r="O3417" i="10"/>
  <c r="O3409" i="10"/>
  <c r="O3401" i="10"/>
  <c r="O3393" i="10"/>
  <c r="O3385" i="10"/>
  <c r="O3377" i="10"/>
  <c r="O3369" i="10"/>
  <c r="O3361" i="10"/>
  <c r="O3353" i="10"/>
  <c r="O3345" i="10"/>
  <c r="O3337" i="10"/>
  <c r="O3329" i="10"/>
  <c r="O3321" i="10"/>
  <c r="O3313" i="10"/>
  <c r="O3305" i="10"/>
  <c r="O3297" i="10"/>
  <c r="O3289" i="10"/>
  <c r="O3281" i="10"/>
  <c r="O3273" i="10"/>
  <c r="O3265" i="10"/>
  <c r="O3257" i="10"/>
  <c r="O3249" i="10"/>
  <c r="O3241" i="10"/>
  <c r="O3233" i="10"/>
  <c r="O3225" i="10"/>
  <c r="O3217" i="10"/>
  <c r="O3209" i="10"/>
  <c r="O3201" i="10"/>
  <c r="O3193" i="10"/>
  <c r="O3185" i="10"/>
  <c r="O3177" i="10"/>
  <c r="O3169" i="10"/>
  <c r="O3161" i="10"/>
  <c r="O3153" i="10"/>
  <c r="O3145" i="10"/>
  <c r="O3137" i="10"/>
  <c r="O3129" i="10"/>
  <c r="O3121" i="10"/>
  <c r="O3113" i="10"/>
  <c r="O3105" i="10"/>
  <c r="O3097" i="10"/>
  <c r="O3089" i="10"/>
  <c r="O3081" i="10"/>
  <c r="O3073" i="10"/>
  <c r="O3065" i="10"/>
  <c r="O3057" i="10"/>
  <c r="O3049" i="10"/>
  <c r="O3041" i="10"/>
  <c r="O3033" i="10"/>
  <c r="O3025" i="10"/>
  <c r="O3017" i="10"/>
  <c r="O3009" i="10"/>
  <c r="O3001" i="10"/>
  <c r="O2993" i="10"/>
  <c r="O2985" i="10"/>
  <c r="O2977" i="10"/>
  <c r="O2969" i="10"/>
  <c r="O2961" i="10"/>
  <c r="O2953" i="10"/>
  <c r="O2945" i="10"/>
  <c r="O2937" i="10"/>
  <c r="O2929" i="10"/>
  <c r="O2921" i="10"/>
  <c r="O2913" i="10"/>
  <c r="O2905" i="10"/>
  <c r="O2897" i="10"/>
  <c r="O2889" i="10"/>
  <c r="O2881" i="10"/>
  <c r="O2873" i="10"/>
  <c r="O2865" i="10"/>
  <c r="O2857" i="10"/>
  <c r="O2849" i="10"/>
  <c r="O2841" i="10"/>
  <c r="O2833" i="10"/>
  <c r="O2825" i="10"/>
  <c r="O2817" i="10"/>
  <c r="O2809" i="10"/>
  <c r="O2801" i="10"/>
  <c r="O2793" i="10"/>
  <c r="O2785" i="10"/>
  <c r="O2777" i="10"/>
  <c r="O2769" i="10"/>
  <c r="O2761" i="10"/>
  <c r="O2753" i="10"/>
  <c r="O2745" i="10"/>
  <c r="O2737" i="10"/>
  <c r="O2729" i="10"/>
  <c r="O2721" i="10"/>
  <c r="O2713" i="10"/>
  <c r="O2705" i="10"/>
  <c r="O2697" i="10"/>
  <c r="O2689" i="10"/>
  <c r="O2681" i="10"/>
  <c r="O2673" i="10"/>
  <c r="O2665" i="10"/>
  <c r="O2657" i="10"/>
  <c r="O2649" i="10"/>
  <c r="O2641" i="10"/>
  <c r="O2633" i="10"/>
  <c r="O2625" i="10"/>
  <c r="O2617" i="10"/>
  <c r="O2609" i="10"/>
  <c r="O2601" i="10"/>
  <c r="O2593" i="10"/>
  <c r="O2585" i="10"/>
  <c r="O2577" i="10"/>
  <c r="O2569" i="10"/>
  <c r="O2561" i="10"/>
  <c r="O2553" i="10"/>
  <c r="O2545" i="10"/>
  <c r="O2537" i="10"/>
  <c r="O2529" i="10"/>
  <c r="O2521" i="10"/>
  <c r="O2513" i="10"/>
  <c r="O2505" i="10"/>
  <c r="O2497" i="10"/>
  <c r="O2489" i="10"/>
  <c r="O2481" i="10"/>
  <c r="O2473" i="10"/>
  <c r="O2465" i="10"/>
  <c r="O2457" i="10"/>
  <c r="O2449" i="10"/>
  <c r="O2441" i="10"/>
  <c r="O2433" i="10"/>
  <c r="O2425" i="10"/>
  <c r="O2417" i="10"/>
  <c r="O2409" i="10"/>
  <c r="O2401" i="10"/>
  <c r="O2393" i="10"/>
  <c r="O2385" i="10"/>
  <c r="O2377" i="10"/>
  <c r="O2369" i="10"/>
  <c r="O2361" i="10"/>
  <c r="O2353" i="10"/>
  <c r="O2345" i="10"/>
  <c r="O2337" i="10"/>
  <c r="O2329" i="10"/>
  <c r="O2321" i="10"/>
  <c r="O2313" i="10"/>
  <c r="O2305" i="10"/>
  <c r="O2297" i="10"/>
  <c r="O2289" i="10"/>
  <c r="O2281" i="10"/>
  <c r="O2273" i="10"/>
  <c r="O2265" i="10"/>
  <c r="O2257" i="10"/>
  <c r="O2249" i="10"/>
  <c r="O2241" i="10"/>
  <c r="O2233" i="10"/>
  <c r="O2225" i="10"/>
  <c r="O2217" i="10"/>
  <c r="O2209" i="10"/>
  <c r="O2201" i="10"/>
  <c r="O2193" i="10"/>
  <c r="O2185" i="10"/>
  <c r="O2177" i="10"/>
  <c r="O2169" i="10"/>
  <c r="O2161" i="10"/>
  <c r="O2153" i="10"/>
  <c r="O2145" i="10"/>
  <c r="O2137" i="10"/>
  <c r="O2129" i="10"/>
  <c r="O2121" i="10"/>
  <c r="O2113" i="10"/>
  <c r="O2105" i="10"/>
  <c r="O2097" i="10"/>
  <c r="O2089" i="10"/>
  <c r="O2081" i="10"/>
  <c r="O2073" i="10"/>
  <c r="O2065" i="10"/>
  <c r="O2057" i="10"/>
  <c r="O2049" i="10"/>
  <c r="O2041" i="10"/>
  <c r="O2033" i="10"/>
  <c r="O2025" i="10"/>
  <c r="O2017" i="10"/>
  <c r="O2009" i="10"/>
  <c r="O2001" i="10"/>
  <c r="O1993" i="10"/>
  <c r="O1985" i="10"/>
  <c r="O1977" i="10"/>
  <c r="O1969" i="10"/>
  <c r="O1961" i="10"/>
  <c r="O1953" i="10"/>
  <c r="O1945" i="10"/>
  <c r="O1937" i="10"/>
  <c r="O1929" i="10"/>
  <c r="O1921" i="10"/>
  <c r="O1913" i="10"/>
  <c r="O1905" i="10"/>
  <c r="O1897" i="10"/>
  <c r="O1889" i="10"/>
  <c r="O1881" i="10"/>
  <c r="O1873" i="10"/>
  <c r="O1865" i="10"/>
  <c r="O1857" i="10"/>
  <c r="O1849" i="10"/>
  <c r="O1841" i="10"/>
  <c r="O1833" i="10"/>
  <c r="O1825" i="10"/>
  <c r="O1817" i="10"/>
  <c r="O1809" i="10"/>
  <c r="O1801" i="10"/>
  <c r="O1793" i="10"/>
  <c r="O1785" i="10"/>
  <c r="O1777" i="10"/>
  <c r="O1769" i="10"/>
  <c r="O1761" i="10"/>
  <c r="O1753" i="10"/>
  <c r="O1745" i="10"/>
  <c r="O1737" i="10"/>
  <c r="O1729" i="10"/>
  <c r="O1721" i="10"/>
  <c r="O1713" i="10"/>
  <c r="O1705" i="10"/>
  <c r="O1697" i="10"/>
  <c r="O1689" i="10"/>
  <c r="O1681" i="10"/>
  <c r="O1673" i="10"/>
  <c r="O1665" i="10"/>
  <c r="O1657" i="10"/>
  <c r="O1649" i="10"/>
  <c r="O1641" i="10"/>
  <c r="O1633" i="10"/>
  <c r="O1625" i="10"/>
  <c r="O1617" i="10"/>
  <c r="O1609" i="10"/>
  <c r="O1601" i="10"/>
  <c r="O1593" i="10"/>
  <c r="O1585" i="10"/>
  <c r="O1577" i="10"/>
  <c r="O1569" i="10"/>
  <c r="O1561" i="10"/>
  <c r="O1553" i="10"/>
  <c r="O1545" i="10"/>
  <c r="O1537" i="10"/>
  <c r="O1529" i="10"/>
  <c r="O1521" i="10"/>
  <c r="O1513" i="10"/>
  <c r="O1505" i="10"/>
  <c r="O1497" i="10"/>
  <c r="O1489" i="10"/>
  <c r="O1481" i="10"/>
  <c r="O1473" i="10"/>
  <c r="O1465" i="10"/>
  <c r="O1457" i="10"/>
  <c r="O1449" i="10"/>
  <c r="O1441" i="10"/>
  <c r="O1433" i="10"/>
  <c r="O1425" i="10"/>
  <c r="O1417" i="10"/>
  <c r="O1409" i="10"/>
  <c r="O1401" i="10"/>
  <c r="O1393" i="10"/>
  <c r="O1385" i="10"/>
  <c r="O1377" i="10"/>
  <c r="O1369" i="10"/>
  <c r="O1361" i="10"/>
  <c r="O1353" i="10"/>
  <c r="O1345" i="10"/>
  <c r="O1337" i="10"/>
  <c r="O1329" i="10"/>
  <c r="O1321" i="10"/>
  <c r="O1313" i="10"/>
  <c r="O1305" i="10"/>
  <c r="O1297" i="10"/>
  <c r="O1289" i="10"/>
  <c r="O1281" i="10"/>
  <c r="O1273" i="10"/>
  <c r="O1265" i="10"/>
  <c r="O1257" i="10"/>
  <c r="O1249" i="10"/>
  <c r="O1241" i="10"/>
  <c r="O1233" i="10"/>
  <c r="O1225" i="10"/>
  <c r="O1217" i="10"/>
  <c r="O1209" i="10"/>
  <c r="O1201" i="10"/>
  <c r="O1193" i="10"/>
  <c r="O1185" i="10"/>
  <c r="O1177" i="10"/>
  <c r="O1169" i="10"/>
  <c r="O1161" i="10"/>
  <c r="O1153" i="10"/>
  <c r="O1145" i="10"/>
  <c r="O1137" i="10"/>
  <c r="O1129" i="10"/>
  <c r="O1121" i="10"/>
  <c r="O1113" i="10"/>
  <c r="O1105" i="10"/>
  <c r="O1097" i="10"/>
  <c r="O1089" i="10"/>
  <c r="O1081" i="10"/>
  <c r="O1073" i="10"/>
  <c r="O1065" i="10"/>
  <c r="O1057" i="10"/>
  <c r="O1049" i="10"/>
  <c r="O1041" i="10"/>
  <c r="O1033" i="10"/>
  <c r="O1025" i="10"/>
  <c r="O1017" i="10"/>
  <c r="O1009" i="10"/>
  <c r="O1001" i="10"/>
  <c r="O993" i="10"/>
  <c r="O985" i="10"/>
  <c r="O977" i="10"/>
  <c r="O969" i="10"/>
  <c r="O961" i="10"/>
  <c r="O953" i="10"/>
  <c r="O945" i="10"/>
  <c r="O937" i="10"/>
  <c r="O929" i="10"/>
  <c r="O921" i="10"/>
  <c r="O913" i="10"/>
  <c r="O905" i="10"/>
  <c r="O897" i="10"/>
  <c r="O889" i="10"/>
  <c r="O881" i="10"/>
  <c r="O873" i="10"/>
  <c r="O865" i="10"/>
  <c r="O857" i="10"/>
  <c r="O849" i="10"/>
  <c r="O841" i="10"/>
  <c r="O833" i="10"/>
  <c r="O825" i="10"/>
  <c r="O817" i="10"/>
  <c r="O809" i="10"/>
  <c r="O801" i="10"/>
  <c r="O793" i="10"/>
  <c r="O785" i="10"/>
  <c r="O777" i="10"/>
  <c r="O769" i="10"/>
  <c r="O761" i="10"/>
  <c r="O753" i="10"/>
  <c r="O745" i="10"/>
  <c r="O737" i="10"/>
  <c r="O729" i="10"/>
  <c r="O721" i="10"/>
  <c r="O713" i="10"/>
  <c r="O705" i="10"/>
  <c r="O697" i="10"/>
  <c r="O689" i="10"/>
  <c r="O681" i="10"/>
  <c r="O673" i="10"/>
  <c r="O665" i="10"/>
  <c r="O657" i="10"/>
  <c r="O649" i="10"/>
  <c r="O641" i="10"/>
  <c r="O633" i="10"/>
  <c r="O625" i="10"/>
  <c r="O617" i="10"/>
  <c r="O609" i="10"/>
  <c r="O601" i="10"/>
  <c r="O593" i="10"/>
  <c r="O585" i="10"/>
  <c r="O577" i="10"/>
  <c r="O569" i="10"/>
  <c r="O561" i="10"/>
  <c r="O553" i="10"/>
  <c r="O545" i="10"/>
  <c r="O537" i="10"/>
  <c r="O529" i="10"/>
  <c r="O521" i="10"/>
  <c r="O513" i="10"/>
  <c r="O505" i="10"/>
  <c r="O497" i="10"/>
  <c r="O489" i="10"/>
  <c r="O481" i="10"/>
  <c r="O473" i="10"/>
  <c r="O465" i="10"/>
  <c r="O457" i="10"/>
  <c r="O449" i="10"/>
  <c r="O441" i="10"/>
  <c r="O433" i="10"/>
  <c r="O425" i="10"/>
  <c r="O417" i="10"/>
  <c r="O409" i="10"/>
  <c r="O401" i="10"/>
  <c r="O393" i="10"/>
  <c r="O385" i="10"/>
  <c r="O377" i="10"/>
  <c r="O369" i="10"/>
  <c r="O361" i="10"/>
  <c r="O353" i="10"/>
  <c r="O345" i="10"/>
  <c r="O337" i="10"/>
  <c r="O329" i="10"/>
  <c r="O321" i="10"/>
  <c r="O313" i="10"/>
  <c r="O305" i="10"/>
  <c r="O297" i="10"/>
  <c r="O4319" i="10"/>
  <c r="O4311" i="10"/>
  <c r="O4303" i="10"/>
  <c r="O4295" i="10"/>
  <c r="O4287" i="10"/>
  <c r="O4279" i="10"/>
  <c r="O4271" i="10"/>
  <c r="O4263" i="10"/>
  <c r="O4255" i="10"/>
  <c r="O4247" i="10"/>
  <c r="O4239" i="10"/>
  <c r="O4231" i="10"/>
  <c r="O4223" i="10"/>
  <c r="O4215" i="10"/>
  <c r="O4207" i="10"/>
  <c r="O4199" i="10"/>
  <c r="O4191" i="10"/>
  <c r="O4183" i="10"/>
  <c r="O4175" i="10"/>
  <c r="O4167" i="10"/>
  <c r="O4159" i="10"/>
  <c r="O4151" i="10"/>
  <c r="O4143" i="10"/>
  <c r="O4135" i="10"/>
  <c r="O4127" i="10"/>
  <c r="O4119" i="10"/>
  <c r="O4111" i="10"/>
  <c r="O4103" i="10"/>
  <c r="O4095" i="10"/>
  <c r="O4087" i="10"/>
  <c r="O4318" i="10"/>
  <c r="O4310" i="10"/>
  <c r="O4302" i="10"/>
  <c r="O4294" i="10"/>
  <c r="O4286" i="10"/>
  <c r="O4278" i="10"/>
  <c r="O4270" i="10"/>
  <c r="O4262" i="10"/>
  <c r="O4254" i="10"/>
  <c r="O4246" i="10"/>
  <c r="O4238" i="10"/>
  <c r="O4230" i="10"/>
  <c r="O4222" i="10"/>
  <c r="O4214" i="10"/>
  <c r="O4206" i="10"/>
  <c r="O4198" i="10"/>
  <c r="O4190" i="10"/>
  <c r="O4182" i="10"/>
  <c r="O4174" i="10"/>
  <c r="O4166" i="10"/>
  <c r="O4158" i="10"/>
  <c r="O4150" i="10"/>
  <c r="O4142" i="10"/>
  <c r="O4134" i="10"/>
  <c r="O4126" i="10"/>
  <c r="O4118" i="10"/>
  <c r="O4110" i="10"/>
  <c r="O4102" i="10"/>
  <c r="O4094" i="10"/>
  <c r="O4086" i="10"/>
  <c r="O4078" i="10"/>
  <c r="O4070" i="10"/>
  <c r="O4062" i="10"/>
  <c r="O4054" i="10"/>
  <c r="O4046" i="10"/>
  <c r="O4038" i="10"/>
  <c r="O4030" i="10"/>
  <c r="O4022" i="10"/>
  <c r="O4014" i="10"/>
  <c r="O4006" i="10"/>
  <c r="O3998" i="10"/>
  <c r="O3990" i="10"/>
  <c r="O3982" i="10"/>
  <c r="O3974" i="10"/>
  <c r="O3966" i="10"/>
  <c r="O3958" i="10"/>
  <c r="O3950" i="10"/>
  <c r="O3942" i="10"/>
  <c r="O3934" i="10"/>
  <c r="O3926" i="10"/>
  <c r="O3918" i="10"/>
  <c r="O3910" i="10"/>
  <c r="O3902" i="10"/>
  <c r="O3894" i="10"/>
  <c r="O3886" i="10"/>
  <c r="O3878" i="10"/>
  <c r="O3870" i="10"/>
  <c r="O3862" i="10"/>
  <c r="O3854" i="10"/>
  <c r="O3846" i="10"/>
  <c r="O3838" i="10"/>
  <c r="O3830" i="10"/>
  <c r="O3822" i="10"/>
  <c r="O3814" i="10"/>
  <c r="O3806" i="10"/>
  <c r="O3798" i="10"/>
  <c r="O3790" i="10"/>
  <c r="O3782" i="10"/>
  <c r="O3774" i="10"/>
  <c r="O3766" i="10"/>
  <c r="O3758" i="10"/>
  <c r="O3750" i="10"/>
  <c r="O3742" i="10"/>
  <c r="O3734" i="10"/>
  <c r="O3726" i="10"/>
  <c r="O3718" i="10"/>
  <c r="O3710" i="10"/>
  <c r="O3702" i="10"/>
  <c r="O3694" i="10"/>
  <c r="O3686" i="10"/>
  <c r="O3678" i="10"/>
  <c r="O3670" i="10"/>
  <c r="O3662" i="10"/>
  <c r="O3654" i="10"/>
  <c r="O3646" i="10"/>
  <c r="O3638" i="10"/>
  <c r="O3630" i="10"/>
  <c r="O3622" i="10"/>
  <c r="O3614" i="10"/>
  <c r="O3606" i="10"/>
  <c r="O3598" i="10"/>
  <c r="O3590" i="10"/>
  <c r="O3582" i="10"/>
  <c r="O3574" i="10"/>
  <c r="O3566" i="10"/>
  <c r="O3558" i="10"/>
  <c r="O3550" i="10"/>
  <c r="O3542" i="10"/>
  <c r="O3534" i="10"/>
  <c r="O3526" i="10"/>
  <c r="O3518" i="10"/>
  <c r="O3510" i="10"/>
  <c r="O3502" i="10"/>
  <c r="O3494" i="10"/>
  <c r="O3486" i="10"/>
  <c r="O3478" i="10"/>
  <c r="O3470" i="10"/>
  <c r="O3462" i="10"/>
  <c r="O3454" i="10"/>
  <c r="O3446" i="10"/>
  <c r="O3438" i="10"/>
  <c r="O3430" i="10"/>
  <c r="O3422" i="10"/>
  <c r="O3414" i="10"/>
  <c r="O3406" i="10"/>
  <c r="O3398" i="10"/>
  <c r="O3390" i="10"/>
  <c r="O3382" i="10"/>
  <c r="O3374" i="10"/>
  <c r="O3366" i="10"/>
  <c r="O3358" i="10"/>
  <c r="O3350" i="10"/>
  <c r="O3342" i="10"/>
  <c r="O3334" i="10"/>
  <c r="O3326" i="10"/>
  <c r="O3318" i="10"/>
  <c r="O3310" i="10"/>
  <c r="O3302" i="10"/>
  <c r="O3294" i="10"/>
  <c r="O3286" i="10"/>
  <c r="O3278" i="10"/>
  <c r="O3270" i="10"/>
  <c r="O3262" i="10"/>
  <c r="O3254" i="10"/>
  <c r="O3246" i="10"/>
  <c r="O3238" i="10"/>
  <c r="O3230" i="10"/>
  <c r="O3222" i="10"/>
  <c r="O3214" i="10"/>
  <c r="O3206" i="10"/>
  <c r="O3198" i="10"/>
  <c r="O3190" i="10"/>
  <c r="O3182" i="10"/>
  <c r="O3174" i="10"/>
  <c r="O3166" i="10"/>
  <c r="O3158" i="10"/>
  <c r="O3150" i="10"/>
  <c r="O3142" i="10"/>
  <c r="O3134" i="10"/>
  <c r="O3126" i="10"/>
  <c r="O3118" i="10"/>
  <c r="O3110" i="10"/>
  <c r="O3102" i="10"/>
  <c r="O3094" i="10"/>
  <c r="O3086" i="10"/>
  <c r="O3078" i="10"/>
  <c r="O3070" i="10"/>
  <c r="O3062" i="10"/>
  <c r="O3054" i="10"/>
  <c r="O3046" i="10"/>
  <c r="O3038" i="10"/>
  <c r="O3030" i="10"/>
  <c r="O3022" i="10"/>
  <c r="O3014" i="10"/>
  <c r="O3006" i="10"/>
  <c r="O2998" i="10"/>
  <c r="O2990" i="10"/>
  <c r="O2982" i="10"/>
  <c r="O2974" i="10"/>
  <c r="O2966" i="10"/>
  <c r="O2958" i="10"/>
  <c r="O2950" i="10"/>
  <c r="O2942" i="10"/>
  <c r="O2934" i="10"/>
  <c r="O2926" i="10"/>
  <c r="O2918" i="10"/>
  <c r="O2910" i="10"/>
  <c r="O2902" i="10"/>
  <c r="O2894" i="10"/>
  <c r="O2886" i="10"/>
  <c r="O2878" i="10"/>
  <c r="O2870" i="10"/>
  <c r="O2862" i="10"/>
  <c r="O2854" i="10"/>
  <c r="O2846" i="10"/>
  <c r="O2838" i="10"/>
  <c r="O2830" i="10"/>
  <c r="O2822" i="10"/>
  <c r="O2814" i="10"/>
  <c r="O2806" i="10"/>
  <c r="O2798" i="10"/>
  <c r="O2790" i="10"/>
  <c r="O2782" i="10"/>
  <c r="O2774" i="10"/>
  <c r="O2766" i="10"/>
  <c r="O2758" i="10"/>
  <c r="O2750" i="10"/>
  <c r="O2742" i="10"/>
  <c r="O2734" i="10"/>
  <c r="O2726" i="10"/>
  <c r="O2718" i="10"/>
  <c r="O2710" i="10"/>
  <c r="O2702" i="10"/>
  <c r="O2694" i="10"/>
  <c r="O2686" i="10"/>
  <c r="O2678" i="10"/>
  <c r="O2670" i="10"/>
  <c r="O2662" i="10"/>
  <c r="O2654" i="10"/>
  <c r="O2646" i="10"/>
  <c r="O2638" i="10"/>
  <c r="O2630" i="10"/>
  <c r="O2622" i="10"/>
  <c r="O2614" i="10"/>
  <c r="O2606" i="10"/>
  <c r="O2598" i="10"/>
  <c r="O2590" i="10"/>
  <c r="O2582" i="10"/>
  <c r="O2574" i="10"/>
  <c r="O2566" i="10"/>
  <c r="O2558" i="10"/>
  <c r="O2550" i="10"/>
  <c r="O2542" i="10"/>
  <c r="O2534" i="10"/>
  <c r="O2526" i="10"/>
  <c r="O2518" i="10"/>
  <c r="O2510" i="10"/>
  <c r="O2502" i="10"/>
  <c r="O2494" i="10"/>
  <c r="O2486" i="10"/>
  <c r="O2478" i="10"/>
  <c r="O2470" i="10"/>
  <c r="O2462" i="10"/>
  <c r="O2454" i="10"/>
  <c r="O2446" i="10"/>
  <c r="O2438" i="10"/>
  <c r="O2430" i="10"/>
  <c r="O2422" i="10"/>
  <c r="O2414" i="10"/>
  <c r="O2406" i="10"/>
  <c r="O2398" i="10"/>
  <c r="O2390" i="10"/>
  <c r="O2382" i="10"/>
  <c r="O2374" i="10"/>
  <c r="O2366" i="10"/>
  <c r="O2358" i="10"/>
  <c r="O2350" i="10"/>
  <c r="O2342" i="10"/>
  <c r="O2334" i="10"/>
  <c r="O2326" i="10"/>
  <c r="O2318" i="10"/>
  <c r="O2310" i="10"/>
  <c r="O2302" i="10"/>
  <c r="O2294" i="10"/>
  <c r="O2286" i="10"/>
  <c r="O2278" i="10"/>
  <c r="O2270" i="10"/>
  <c r="O2262" i="10"/>
  <c r="O2254" i="10"/>
  <c r="O2246" i="10"/>
  <c r="O2238" i="10"/>
  <c r="O2230" i="10"/>
  <c r="O2222" i="10"/>
  <c r="O2214" i="10"/>
  <c r="O2206" i="10"/>
  <c r="O2198" i="10"/>
  <c r="O2190" i="10"/>
  <c r="O2182" i="10"/>
  <c r="O2174" i="10"/>
  <c r="O2166" i="10"/>
  <c r="O2158" i="10"/>
  <c r="O2150" i="10"/>
  <c r="O2142" i="10"/>
  <c r="O2134" i="10"/>
  <c r="O2126" i="10"/>
  <c r="O2118" i="10"/>
  <c r="O2110" i="10"/>
  <c r="O2102" i="10"/>
  <c r="O2094" i="10"/>
  <c r="O2086" i="10"/>
  <c r="O2078" i="10"/>
  <c r="O2070" i="10"/>
  <c r="O2062" i="10"/>
  <c r="O2054" i="10"/>
  <c r="O2046" i="10"/>
  <c r="O2038" i="10"/>
  <c r="O2030" i="10"/>
  <c r="O2022" i="10"/>
  <c r="O2014" i="10"/>
  <c r="O2006" i="10"/>
  <c r="O1998" i="10"/>
  <c r="O1990" i="10"/>
  <c r="O1982" i="10"/>
  <c r="O1974" i="10"/>
  <c r="O1966" i="10"/>
  <c r="O1958" i="10"/>
  <c r="O1950" i="10"/>
  <c r="O1942" i="10"/>
  <c r="O1934" i="10"/>
  <c r="O1926" i="10"/>
  <c r="O1918" i="10"/>
  <c r="O1910" i="10"/>
  <c r="O1902" i="10"/>
  <c r="O1894" i="10"/>
  <c r="O1886" i="10"/>
  <c r="O1878" i="10"/>
  <c r="O1870" i="10"/>
  <c r="O1862" i="10"/>
  <c r="O1854" i="10"/>
  <c r="O1846" i="10"/>
  <c r="O1838" i="10"/>
  <c r="O1830" i="10"/>
  <c r="O1822" i="10"/>
  <c r="O1814" i="10"/>
  <c r="O1806" i="10"/>
  <c r="O1798" i="10"/>
  <c r="O1790" i="10"/>
  <c r="O1782" i="10"/>
  <c r="O1774" i="10"/>
  <c r="O1766" i="10"/>
  <c r="O1758" i="10"/>
  <c r="O1750" i="10"/>
  <c r="O1742" i="10"/>
  <c r="O1734" i="10"/>
  <c r="O1726" i="10"/>
  <c r="O1718" i="10"/>
  <c r="O1710" i="10"/>
  <c r="O1702" i="10"/>
  <c r="O1694" i="10"/>
  <c r="O1686" i="10"/>
  <c r="O1678" i="10"/>
  <c r="O1670" i="10"/>
  <c r="O1662" i="10"/>
  <c r="O1654" i="10"/>
  <c r="O1646" i="10"/>
  <c r="O1638" i="10"/>
  <c r="O1630" i="10"/>
  <c r="O1622" i="10"/>
  <c r="O1614" i="10"/>
  <c r="O1606" i="10"/>
  <c r="O1598" i="10"/>
  <c r="O1590" i="10"/>
  <c r="O1582" i="10"/>
  <c r="O1574" i="10"/>
  <c r="O1566" i="10"/>
  <c r="O1558" i="10"/>
  <c r="O1550" i="10"/>
  <c r="O1542" i="10"/>
  <c r="O1534" i="10"/>
  <c r="O1526" i="10"/>
  <c r="O1518" i="10"/>
  <c r="O1510" i="10"/>
  <c r="O1502" i="10"/>
  <c r="O1494" i="10"/>
  <c r="O1486" i="10"/>
  <c r="O1478" i="10"/>
  <c r="O1470" i="10"/>
  <c r="O1462" i="10"/>
  <c r="O1454" i="10"/>
  <c r="O1446" i="10"/>
  <c r="O1438" i="10"/>
  <c r="O1430" i="10"/>
  <c r="O1422" i="10"/>
  <c r="O1414" i="10"/>
  <c r="O1406" i="10"/>
  <c r="O1398" i="10"/>
  <c r="O1390" i="10"/>
  <c r="O1382" i="10"/>
  <c r="O1374" i="10"/>
  <c r="O1366" i="10"/>
  <c r="O1358" i="10"/>
  <c r="O1350" i="10"/>
  <c r="O1342" i="10"/>
  <c r="O1334" i="10"/>
  <c r="O1326" i="10"/>
  <c r="O1318" i="10"/>
  <c r="O1310" i="10"/>
  <c r="O1302" i="10"/>
  <c r="O1294" i="10"/>
  <c r="O1286" i="10"/>
  <c r="O469" i="10"/>
  <c r="O461" i="10"/>
  <c r="O453" i="10"/>
  <c r="O445" i="10"/>
  <c r="O437" i="10"/>
  <c r="O429" i="10"/>
  <c r="O421" i="10"/>
  <c r="O413" i="10"/>
  <c r="O405" i="10"/>
  <c r="O397" i="10"/>
  <c r="O389" i="10"/>
  <c r="O381" i="10"/>
  <c r="O373" i="10"/>
  <c r="O365" i="10"/>
  <c r="O357" i="10"/>
  <c r="O349" i="10"/>
  <c r="O341" i="10"/>
  <c r="O333" i="10"/>
  <c r="O325" i="10"/>
  <c r="O317" i="10"/>
  <c r="O309" i="10"/>
  <c r="O301" i="10"/>
  <c r="O293" i="10"/>
  <c r="O285" i="10"/>
  <c r="O277" i="10"/>
  <c r="O269" i="10"/>
  <c r="O261" i="10"/>
  <c r="O253" i="10"/>
  <c r="O245" i="10"/>
  <c r="O237" i="10"/>
  <c r="O229" i="10"/>
  <c r="O221" i="10"/>
  <c r="O213" i="10"/>
  <c r="O205" i="10"/>
  <c r="O197" i="10"/>
  <c r="O189" i="10"/>
  <c r="O181" i="10"/>
  <c r="O173" i="10"/>
  <c r="O165" i="10"/>
  <c r="O157" i="10"/>
  <c r="O149" i="10"/>
  <c r="O141" i="10"/>
  <c r="O133" i="10"/>
  <c r="O125" i="10"/>
  <c r="O117" i="10"/>
  <c r="O109" i="10"/>
  <c r="O101" i="10"/>
  <c r="O93" i="10"/>
  <c r="O85" i="10"/>
  <c r="O77" i="10"/>
  <c r="O69" i="10"/>
  <c r="O61" i="10"/>
  <c r="O53" i="10"/>
  <c r="O45" i="10"/>
  <c r="O37" i="10"/>
  <c r="O29" i="10"/>
  <c r="P29" i="10"/>
  <c r="O21" i="10"/>
  <c r="P21" i="10"/>
  <c r="O13" i="10"/>
  <c r="P13" i="10"/>
  <c r="O5" i="10"/>
  <c r="P5" i="10"/>
  <c r="O2" i="10"/>
  <c r="P2" i="10"/>
  <c r="O4316" i="10"/>
  <c r="O4308" i="10"/>
  <c r="O4300" i="10"/>
  <c r="O4292" i="10"/>
  <c r="O4284" i="10"/>
  <c r="O4276" i="10"/>
  <c r="O4268" i="10"/>
  <c r="O4260" i="10"/>
  <c r="O4252" i="10"/>
  <c r="O4244" i="10"/>
  <c r="O4236" i="10"/>
  <c r="O4228" i="10"/>
  <c r="O4220" i="10"/>
  <c r="O4212" i="10"/>
  <c r="O4204" i="10"/>
  <c r="O4196" i="10"/>
  <c r="O4188" i="10"/>
  <c r="O4180" i="10"/>
  <c r="O4172" i="10"/>
  <c r="O4164" i="10"/>
  <c r="O4156" i="10"/>
  <c r="O4148" i="10"/>
  <c r="O4140" i="10"/>
  <c r="O4132" i="10"/>
  <c r="O4124" i="10"/>
  <c r="O4116" i="10"/>
  <c r="O4108" i="10"/>
  <c r="O4100" i="10"/>
  <c r="O4092" i="10"/>
  <c r="O4084" i="10"/>
  <c r="O4076" i="10"/>
  <c r="O4068" i="10"/>
  <c r="O4060" i="10"/>
  <c r="O4052" i="10"/>
  <c r="O4044" i="10"/>
  <c r="O4036" i="10"/>
  <c r="O4028" i="10"/>
  <c r="O4020" i="10"/>
  <c r="O4012" i="10"/>
  <c r="O4004" i="10"/>
  <c r="O3996" i="10"/>
  <c r="O3988" i="10"/>
  <c r="O3980" i="10"/>
  <c r="O3972" i="10"/>
  <c r="O3964" i="10"/>
  <c r="O3956" i="10"/>
  <c r="O3948" i="10"/>
  <c r="O3940" i="10"/>
  <c r="O3932" i="10"/>
  <c r="O3924" i="10"/>
  <c r="O3916" i="10"/>
  <c r="O3908" i="10"/>
  <c r="O3900" i="10"/>
  <c r="O3892" i="10"/>
  <c r="O3884" i="10"/>
  <c r="O3876" i="10"/>
  <c r="O3868" i="10"/>
  <c r="O3860" i="10"/>
  <c r="O3852" i="10"/>
  <c r="O3844" i="10"/>
  <c r="O3836" i="10"/>
  <c r="O3828" i="10"/>
  <c r="O3820" i="10"/>
  <c r="O3812" i="10"/>
  <c r="O3804" i="10"/>
  <c r="O3796" i="10"/>
  <c r="O3788" i="10"/>
  <c r="O3780" i="10"/>
  <c r="O3772" i="10"/>
  <c r="O3764" i="10"/>
  <c r="O3756" i="10"/>
  <c r="O3748" i="10"/>
  <c r="O3740" i="10"/>
  <c r="O3732" i="10"/>
  <c r="O3724" i="10"/>
  <c r="O3716" i="10"/>
  <c r="O3708" i="10"/>
  <c r="O3700" i="10"/>
  <c r="O3692" i="10"/>
  <c r="O3684" i="10"/>
  <c r="O3676" i="10"/>
  <c r="O3668" i="10"/>
  <c r="O3660" i="10"/>
  <c r="O3652" i="10"/>
  <c r="O3644" i="10"/>
  <c r="O3636" i="10"/>
  <c r="O3628" i="10"/>
  <c r="O3620" i="10"/>
  <c r="O3612" i="10"/>
  <c r="O3604" i="10"/>
  <c r="O3596" i="10"/>
  <c r="O3588" i="10"/>
  <c r="O3580" i="10"/>
  <c r="O3572" i="10"/>
  <c r="O3564" i="10"/>
  <c r="O3556" i="10"/>
  <c r="O3548" i="10"/>
  <c r="O3540" i="10"/>
  <c r="O3532" i="10"/>
  <c r="O3524" i="10"/>
  <c r="O3516" i="10"/>
  <c r="O3508" i="10"/>
  <c r="O3500" i="10"/>
  <c r="O3492" i="10"/>
  <c r="O3484" i="10"/>
  <c r="O3476" i="10"/>
  <c r="O3468" i="10"/>
  <c r="O3460" i="10"/>
  <c r="O3452" i="10"/>
  <c r="O3444" i="10"/>
  <c r="O3436" i="10"/>
  <c r="O3428" i="10"/>
  <c r="O3420" i="10"/>
  <c r="O3412" i="10"/>
  <c r="O3404" i="10"/>
  <c r="O3396" i="10"/>
  <c r="O3388" i="10"/>
  <c r="O3380" i="10"/>
  <c r="O3372" i="10"/>
  <c r="O3364" i="10"/>
  <c r="O3356" i="10"/>
  <c r="O3348" i="10"/>
  <c r="O3340" i="10"/>
  <c r="O3332" i="10"/>
  <c r="O3324" i="10"/>
  <c r="O3316" i="10"/>
  <c r="O3308" i="10"/>
  <c r="O3300" i="10"/>
  <c r="O3292" i="10"/>
  <c r="O3284" i="10"/>
  <c r="O3276" i="10"/>
  <c r="O3268" i="10"/>
  <c r="O3260" i="10"/>
  <c r="O3252" i="10"/>
  <c r="O3244" i="10"/>
  <c r="O3236" i="10"/>
  <c r="O3228" i="10"/>
  <c r="O3220" i="10"/>
  <c r="O3212" i="10"/>
  <c r="O3204" i="10"/>
  <c r="O3196" i="10"/>
  <c r="O3188" i="10"/>
  <c r="O3180" i="10"/>
  <c r="O3172" i="10"/>
  <c r="O3164" i="10"/>
  <c r="O3156" i="10"/>
  <c r="O3148" i="10"/>
  <c r="O3140" i="10"/>
  <c r="O3132" i="10"/>
  <c r="O3124" i="10"/>
  <c r="O3116" i="10"/>
  <c r="O3108" i="10"/>
  <c r="O3100" i="10"/>
  <c r="O3092" i="10"/>
  <c r="O3084" i="10"/>
  <c r="O3076" i="10"/>
  <c r="O3068" i="10"/>
  <c r="O3060" i="10"/>
  <c r="O3052" i="10"/>
  <c r="O3044" i="10"/>
  <c r="O3036" i="10"/>
  <c r="O3028" i="10"/>
  <c r="O3020" i="10"/>
  <c r="O3012" i="10"/>
  <c r="O3004" i="10"/>
  <c r="O2996" i="10"/>
  <c r="O2988" i="10"/>
  <c r="O2980" i="10"/>
  <c r="O2972" i="10"/>
  <c r="O2964" i="10"/>
  <c r="O2956" i="10"/>
  <c r="O2948" i="10"/>
  <c r="O2940" i="10"/>
  <c r="O2932" i="10"/>
  <c r="O2924" i="10"/>
  <c r="O2916" i="10"/>
  <c r="O2908" i="10"/>
  <c r="O2900" i="10"/>
  <c r="O2892" i="10"/>
  <c r="O2884" i="10"/>
  <c r="O2876" i="10"/>
  <c r="O2868" i="10"/>
  <c r="O2860" i="10"/>
  <c r="O2852" i="10"/>
  <c r="O2844" i="10"/>
  <c r="O2836" i="10"/>
  <c r="O2828" i="10"/>
  <c r="O2820" i="10"/>
  <c r="O2812" i="10"/>
  <c r="O2804" i="10"/>
  <c r="O2796" i="10"/>
  <c r="O2788" i="10"/>
  <c r="O2780" i="10"/>
  <c r="O2772" i="10"/>
  <c r="O2764" i="10"/>
  <c r="O2756" i="10"/>
  <c r="O2748" i="10"/>
  <c r="O2740" i="10"/>
  <c r="O2732" i="10"/>
  <c r="O2724" i="10"/>
  <c r="O2716" i="10"/>
  <c r="O2708" i="10"/>
  <c r="O2700" i="10"/>
  <c r="O2692" i="10"/>
  <c r="O2684" i="10"/>
  <c r="O2676" i="10"/>
  <c r="O2668" i="10"/>
  <c r="O2660" i="10"/>
  <c r="O2652" i="10"/>
  <c r="O2644" i="10"/>
  <c r="O2636" i="10"/>
  <c r="O2628" i="10"/>
  <c r="O2620" i="10"/>
  <c r="O2612" i="10"/>
  <c r="O2604" i="10"/>
  <c r="O2596" i="10"/>
  <c r="O2588" i="10"/>
  <c r="O2580" i="10"/>
  <c r="O2572" i="10"/>
  <c r="O2564" i="10"/>
  <c r="O2556" i="10"/>
  <c r="O2548" i="10"/>
  <c r="O2540" i="10"/>
  <c r="O2532" i="10"/>
  <c r="O2524" i="10"/>
  <c r="O2516" i="10"/>
  <c r="O2508" i="10"/>
  <c r="O2500" i="10"/>
  <c r="O2492" i="10"/>
  <c r="O2484" i="10"/>
  <c r="O2476" i="10"/>
  <c r="O2468" i="10"/>
  <c r="O2460" i="10"/>
  <c r="O2452" i="10"/>
  <c r="O2444" i="10"/>
  <c r="O2436" i="10"/>
  <c r="O2428" i="10"/>
  <c r="O2420" i="10"/>
  <c r="O2412" i="10"/>
  <c r="O2404" i="10"/>
  <c r="O2396" i="10"/>
  <c r="O2388" i="10"/>
  <c r="O2380" i="10"/>
  <c r="O2372" i="10"/>
  <c r="O2364" i="10"/>
  <c r="O2356" i="10"/>
  <c r="O2348" i="10"/>
  <c r="O2340" i="10"/>
  <c r="O2332" i="10"/>
  <c r="O2324" i="10"/>
  <c r="O2316" i="10"/>
  <c r="O2308" i="10"/>
  <c r="O2300" i="10"/>
  <c r="O2292" i="10"/>
  <c r="O2284" i="10"/>
  <c r="O2276" i="10"/>
  <c r="O2268" i="10"/>
  <c r="O2260" i="10"/>
  <c r="O2252" i="10"/>
  <c r="O2244" i="10"/>
  <c r="O2236" i="10"/>
  <c r="O2228" i="10"/>
  <c r="O2220" i="10"/>
  <c r="O2212" i="10"/>
  <c r="O2204" i="10"/>
  <c r="O2196" i="10"/>
  <c r="O2188" i="10"/>
  <c r="O2180" i="10"/>
  <c r="O2172" i="10"/>
  <c r="O2164" i="10"/>
  <c r="O2156" i="10"/>
  <c r="O2148" i="10"/>
  <c r="O2140" i="10"/>
  <c r="O2132" i="10"/>
  <c r="O2124" i="10"/>
  <c r="O2116" i="10"/>
  <c r="O2108" i="10"/>
  <c r="O2100" i="10"/>
  <c r="O2092" i="10"/>
  <c r="O2084" i="10"/>
  <c r="O2076" i="10"/>
  <c r="O2068" i="10"/>
  <c r="O2060" i="10"/>
  <c r="O2052" i="10"/>
  <c r="O2044" i="10"/>
  <c r="O2036" i="10"/>
  <c r="O2028" i="10"/>
  <c r="O2020" i="10"/>
  <c r="O2012" i="10"/>
  <c r="O2004" i="10"/>
  <c r="O1996" i="10"/>
  <c r="O1988" i="10"/>
  <c r="O1980" i="10"/>
  <c r="O1972" i="10"/>
  <c r="O1964" i="10"/>
  <c r="O1956" i="10"/>
  <c r="O1948" i="10"/>
  <c r="O1940" i="10"/>
  <c r="O1932" i="10"/>
  <c r="O1924" i="10"/>
  <c r="O1916" i="10"/>
  <c r="O1908" i="10"/>
  <c r="O1900" i="10"/>
  <c r="O1892" i="10"/>
  <c r="O1884" i="10"/>
  <c r="O1876" i="10"/>
  <c r="O1868" i="10"/>
  <c r="O1860" i="10"/>
  <c r="O1852" i="10"/>
  <c r="O1844" i="10"/>
  <c r="O1836" i="10"/>
  <c r="O1828" i="10"/>
  <c r="O1820" i="10"/>
  <c r="O1812" i="10"/>
  <c r="O1804" i="10"/>
  <c r="O1796" i="10"/>
  <c r="O1788" i="10"/>
  <c r="O1780" i="10"/>
  <c r="O1772" i="10"/>
  <c r="O1764" i="10"/>
  <c r="O1756" i="10"/>
  <c r="O1748" i="10"/>
  <c r="O1740" i="10"/>
  <c r="O1732" i="10"/>
  <c r="O1724" i="10"/>
  <c r="O1716" i="10"/>
  <c r="O1708" i="10"/>
  <c r="O1700" i="10"/>
  <c r="O1692" i="10"/>
  <c r="O1684" i="10"/>
  <c r="O1676" i="10"/>
  <c r="O1668" i="10"/>
  <c r="O1660" i="10"/>
  <c r="O1652" i="10"/>
  <c r="O1644" i="10"/>
  <c r="O1636" i="10"/>
  <c r="O1628" i="10"/>
  <c r="O1620" i="10"/>
  <c r="O1612" i="10"/>
  <c r="O1604" i="10"/>
  <c r="O1596" i="10"/>
  <c r="O1588" i="10"/>
  <c r="O1580" i="10"/>
  <c r="O1572" i="10"/>
  <c r="O1564" i="10"/>
  <c r="O1556" i="10"/>
  <c r="O1548" i="10"/>
  <c r="O1540" i="10"/>
  <c r="O1532" i="10"/>
  <c r="O1524" i="10"/>
  <c r="O1516" i="10"/>
  <c r="O1508" i="10"/>
  <c r="O1500" i="10"/>
  <c r="O1492" i="10"/>
  <c r="O1484" i="10"/>
  <c r="O1476" i="10"/>
  <c r="O1468" i="10"/>
  <c r="O1460" i="10"/>
  <c r="O1452" i="10"/>
  <c r="O1444" i="10"/>
  <c r="O1436" i="10"/>
  <c r="O1428" i="10"/>
  <c r="O1420" i="10"/>
  <c r="O1412" i="10"/>
  <c r="O1404" i="10"/>
  <c r="O1396" i="10"/>
  <c r="O1388" i="10"/>
  <c r="O1380" i="10"/>
  <c r="O1372" i="10"/>
  <c r="O1364" i="10"/>
  <c r="O1356" i="10"/>
  <c r="O1348" i="10"/>
  <c r="O1340" i="10"/>
  <c r="O1332" i="10"/>
  <c r="O1324" i="10"/>
  <c r="O1316" i="10"/>
  <c r="O1308" i="10"/>
  <c r="O1300" i="10"/>
  <c r="O1292" i="10"/>
  <c r="O1284" i="10"/>
  <c r="O1276" i="10"/>
  <c r="O1268" i="10"/>
  <c r="O1260" i="10"/>
  <c r="O1252" i="10"/>
  <c r="O1244" i="10"/>
  <c r="O1236" i="10"/>
  <c r="O1228" i="10"/>
  <c r="O1220" i="10"/>
  <c r="O1212" i="10"/>
  <c r="O1204" i="10"/>
  <c r="O1196" i="10"/>
  <c r="O1188" i="10"/>
  <c r="O1180" i="10"/>
  <c r="O1172" i="10"/>
  <c r="O1164" i="10"/>
  <c r="O1156" i="10"/>
  <c r="O1148" i="10"/>
  <c r="O1140" i="10"/>
  <c r="O1132" i="10"/>
  <c r="O1124" i="10"/>
  <c r="O1116" i="10"/>
  <c r="O1108" i="10"/>
  <c r="O1100" i="10"/>
  <c r="O1092" i="10"/>
  <c r="O1084" i="10"/>
  <c r="O1076" i="10"/>
  <c r="O1068" i="10"/>
  <c r="O1060" i="10"/>
  <c r="O1052" i="10"/>
  <c r="O1044" i="10"/>
  <c r="O1036" i="10"/>
  <c r="O1028" i="10"/>
  <c r="O1020" i="10"/>
  <c r="O1012" i="10"/>
  <c r="O1004" i="10"/>
  <c r="O996" i="10"/>
  <c r="O988" i="10"/>
  <c r="O980" i="10"/>
  <c r="O972" i="10"/>
  <c r="O964" i="10"/>
  <c r="O956" i="10"/>
  <c r="O948" i="10"/>
  <c r="O940" i="10"/>
  <c r="O932" i="10"/>
  <c r="O924" i="10"/>
  <c r="O916" i="10"/>
  <c r="O4323" i="10"/>
  <c r="O4315" i="10"/>
  <c r="O4307" i="10"/>
  <c r="O4299" i="10"/>
  <c r="O4291" i="10"/>
  <c r="O4283" i="10"/>
  <c r="O4275" i="10"/>
  <c r="O4267" i="10"/>
  <c r="O4259" i="10"/>
  <c r="O4251" i="10"/>
  <c r="O4243" i="10"/>
  <c r="O4235" i="10"/>
  <c r="O4227" i="10"/>
  <c r="O4219" i="10"/>
  <c r="O4211" i="10"/>
  <c r="O4203" i="10"/>
  <c r="O4195" i="10"/>
  <c r="O4187" i="10"/>
  <c r="O4179" i="10"/>
  <c r="O4171" i="10"/>
  <c r="O4163" i="10"/>
  <c r="O4155" i="10"/>
  <c r="O4147" i="10"/>
  <c r="O4139" i="10"/>
  <c r="O4131" i="10"/>
  <c r="O4123" i="10"/>
  <c r="O4115" i="10"/>
  <c r="O4107" i="10"/>
  <c r="O4099" i="10"/>
  <c r="O4091" i="10"/>
  <c r="O4083" i="10"/>
  <c r="O4075" i="10"/>
  <c r="O4067" i="10"/>
  <c r="O4059" i="10"/>
  <c r="O4051" i="10"/>
  <c r="O4043" i="10"/>
  <c r="O4035" i="10"/>
  <c r="O4027" i="10"/>
  <c r="O4019" i="10"/>
  <c r="O4011" i="10"/>
  <c r="O4003" i="10"/>
  <c r="O3995" i="10"/>
  <c r="O3987" i="10"/>
  <c r="O3979" i="10"/>
  <c r="O3971" i="10"/>
  <c r="O3963" i="10"/>
  <c r="O3955" i="10"/>
  <c r="O3947" i="10"/>
  <c r="O3939" i="10"/>
  <c r="O3931" i="10"/>
  <c r="O3923" i="10"/>
  <c r="O3915" i="10"/>
  <c r="O3907" i="10"/>
  <c r="O3899" i="10"/>
  <c r="O3891" i="10"/>
  <c r="O3883" i="10"/>
  <c r="O3875" i="10"/>
  <c r="O3867" i="10"/>
  <c r="O3859" i="10"/>
  <c r="O3851" i="10"/>
  <c r="O3843" i="10"/>
  <c r="O3835" i="10"/>
  <c r="O3827" i="10"/>
  <c r="O3819" i="10"/>
  <c r="O3811" i="10"/>
  <c r="O3803" i="10"/>
  <c r="O3795" i="10"/>
  <c r="O3787" i="10"/>
  <c r="O3779" i="10"/>
  <c r="O3771" i="10"/>
  <c r="O3763" i="10"/>
  <c r="O3755" i="10"/>
  <c r="O3747" i="10"/>
  <c r="O3739" i="10"/>
  <c r="O3731" i="10"/>
  <c r="O3723" i="10"/>
  <c r="O3715" i="10"/>
  <c r="O3707" i="10"/>
  <c r="O3699" i="10"/>
  <c r="O3691" i="10"/>
  <c r="O3683" i="10"/>
  <c r="O3675" i="10"/>
  <c r="O3667" i="10"/>
  <c r="O3659" i="10"/>
  <c r="O3651" i="10"/>
  <c r="O3643" i="10"/>
  <c r="O3635" i="10"/>
  <c r="O3627" i="10"/>
  <c r="O3619" i="10"/>
  <c r="O3611" i="10"/>
  <c r="O3603" i="10"/>
  <c r="O3595" i="10"/>
  <c r="O3587" i="10"/>
  <c r="O3579" i="10"/>
  <c r="O3571" i="10"/>
  <c r="O3563" i="10"/>
  <c r="O3555" i="10"/>
  <c r="O3547" i="10"/>
  <c r="O3539" i="10"/>
  <c r="O3531" i="10"/>
  <c r="O3523" i="10"/>
  <c r="O3515" i="10"/>
  <c r="O3507" i="10"/>
  <c r="O3499" i="10"/>
  <c r="O3491" i="10"/>
  <c r="O3483" i="10"/>
  <c r="O3475" i="10"/>
  <c r="O3467" i="10"/>
  <c r="O3459" i="10"/>
  <c r="O3451" i="10"/>
  <c r="O3443" i="10"/>
  <c r="O3435" i="10"/>
  <c r="O3427" i="10"/>
  <c r="O3419" i="10"/>
  <c r="O3411" i="10"/>
  <c r="O3403" i="10"/>
  <c r="O3395" i="10"/>
  <c r="O3387" i="10"/>
  <c r="O3379" i="10"/>
  <c r="O3371" i="10"/>
  <c r="O3363" i="10"/>
  <c r="O3355" i="10"/>
  <c r="O3347" i="10"/>
  <c r="O3339" i="10"/>
  <c r="O3331" i="10"/>
  <c r="O3323" i="10"/>
  <c r="O3315" i="10"/>
  <c r="O3307" i="10"/>
  <c r="O3299" i="10"/>
  <c r="O3291" i="10"/>
  <c r="O3283" i="10"/>
  <c r="O3275" i="10"/>
  <c r="O3267" i="10"/>
  <c r="O3259" i="10"/>
  <c r="O3251" i="10"/>
  <c r="O3243" i="10"/>
  <c r="O3235" i="10"/>
  <c r="O3227" i="10"/>
  <c r="O3219" i="10"/>
  <c r="O3211" i="10"/>
  <c r="O3203" i="10"/>
  <c r="O3195" i="10"/>
  <c r="O3187" i="10"/>
  <c r="O3179" i="10"/>
  <c r="O3171" i="10"/>
  <c r="O3163" i="10"/>
  <c r="O3155" i="10"/>
  <c r="O3147" i="10"/>
  <c r="O3139" i="10"/>
  <c r="O3131" i="10"/>
  <c r="O3123" i="10"/>
  <c r="O3115" i="10"/>
  <c r="O3107" i="10"/>
  <c r="O3099" i="10"/>
  <c r="O3091" i="10"/>
  <c r="O3083" i="10"/>
  <c r="O3075" i="10"/>
  <c r="O3067" i="10"/>
  <c r="O3059" i="10"/>
  <c r="O3051" i="10"/>
  <c r="O3043" i="10"/>
  <c r="O3035" i="10"/>
  <c r="O3027" i="10"/>
  <c r="O3019" i="10"/>
  <c r="O3011" i="10"/>
  <c r="O3003" i="10"/>
  <c r="O2995" i="10"/>
  <c r="O2987" i="10"/>
  <c r="O2979" i="10"/>
  <c r="O2971" i="10"/>
  <c r="O2963" i="10"/>
  <c r="O2955" i="10"/>
  <c r="O2947" i="10"/>
  <c r="O2939" i="10"/>
  <c r="O2931" i="10"/>
  <c r="O2923" i="10"/>
  <c r="O2915" i="10"/>
  <c r="O2907" i="10"/>
  <c r="O2899" i="10"/>
  <c r="O2891" i="10"/>
  <c r="O2883" i="10"/>
  <c r="O2875" i="10"/>
  <c r="O2867" i="10"/>
  <c r="O2859" i="10"/>
  <c r="O2851" i="10"/>
  <c r="O2843" i="10"/>
  <c r="O2835" i="10"/>
  <c r="O2827" i="10"/>
  <c r="O2819" i="10"/>
  <c r="O2811" i="10"/>
  <c r="O2803" i="10"/>
  <c r="O2795" i="10"/>
  <c r="O2787" i="10"/>
  <c r="O2779" i="10"/>
  <c r="O2771" i="10"/>
  <c r="O2763" i="10"/>
  <c r="O2755" i="10"/>
  <c r="O2747" i="10"/>
  <c r="O2739" i="10"/>
  <c r="O2731" i="10"/>
  <c r="O2723" i="10"/>
  <c r="O2715" i="10"/>
  <c r="O2707" i="10"/>
  <c r="O2699" i="10"/>
  <c r="O2691" i="10"/>
  <c r="O2683" i="10"/>
  <c r="O2675" i="10"/>
  <c r="O2667" i="10"/>
  <c r="O2659" i="10"/>
  <c r="O2651" i="10"/>
  <c r="O2643" i="10"/>
  <c r="O2635" i="10"/>
  <c r="O2627" i="10"/>
  <c r="O2619" i="10"/>
  <c r="O2611" i="10"/>
  <c r="O2603" i="10"/>
  <c r="O2595" i="10"/>
  <c r="O2587" i="10"/>
  <c r="O2579" i="10"/>
  <c r="O2571" i="10"/>
  <c r="O2563" i="10"/>
  <c r="O2555" i="10"/>
  <c r="O2547" i="10"/>
  <c r="O2539" i="10"/>
  <c r="O2531" i="10"/>
  <c r="O2523" i="10"/>
  <c r="O2515" i="10"/>
  <c r="O2507" i="10"/>
  <c r="O2499" i="10"/>
  <c r="O2491" i="10"/>
  <c r="O2483" i="10"/>
  <c r="O2475" i="10"/>
  <c r="O2467" i="10"/>
  <c r="O2459" i="10"/>
  <c r="O2451" i="10"/>
  <c r="O2443" i="10"/>
  <c r="O2435" i="10"/>
  <c r="O2427" i="10"/>
  <c r="O2419" i="10"/>
  <c r="O2411" i="10"/>
  <c r="O2403" i="10"/>
  <c r="O2395" i="10"/>
  <c r="O2387" i="10"/>
  <c r="O2379" i="10"/>
  <c r="O2371" i="10"/>
  <c r="O2363" i="10"/>
  <c r="O2355" i="10"/>
  <c r="O2347" i="10"/>
  <c r="O2339" i="10"/>
  <c r="O2331" i="10"/>
  <c r="O2323" i="10"/>
  <c r="O2315" i="10"/>
  <c r="O2307" i="10"/>
  <c r="O2299" i="10"/>
  <c r="O2291" i="10"/>
  <c r="O2283" i="10"/>
  <c r="O2275" i="10"/>
  <c r="O2267" i="10"/>
  <c r="O2259" i="10"/>
  <c r="O2251" i="10"/>
  <c r="O2243" i="10"/>
  <c r="O2235" i="10"/>
  <c r="O2227" i="10"/>
  <c r="O2219" i="10"/>
  <c r="O2211" i="10"/>
  <c r="O2203" i="10"/>
  <c r="O2195" i="10"/>
  <c r="O2187" i="10"/>
  <c r="O2179" i="10"/>
  <c r="O2171" i="10"/>
  <c r="O2163" i="10"/>
  <c r="O2155" i="10"/>
  <c r="O2147" i="10"/>
  <c r="O2139" i="10"/>
  <c r="O2131" i="10"/>
  <c r="O2123" i="10"/>
  <c r="O2115" i="10"/>
  <c r="O2107" i="10"/>
  <c r="O2099" i="10"/>
  <c r="O2091" i="10"/>
  <c r="O2083" i="10"/>
  <c r="O2075" i="10"/>
  <c r="O2067" i="10"/>
  <c r="O2059" i="10"/>
  <c r="O2051" i="10"/>
  <c r="O2043" i="10"/>
  <c r="O2035" i="10"/>
  <c r="O2027" i="10"/>
  <c r="O2019" i="10"/>
  <c r="O2011" i="10"/>
  <c r="O2003" i="10"/>
  <c r="O1995" i="10"/>
  <c r="O1987" i="10"/>
  <c r="O1979" i="10"/>
  <c r="O1971" i="10"/>
  <c r="O1963" i="10"/>
  <c r="O1955" i="10"/>
  <c r="O1947" i="10"/>
  <c r="O1939" i="10"/>
  <c r="O1931" i="10"/>
  <c r="O1923" i="10"/>
  <c r="O1915" i="10"/>
  <c r="O1907" i="10"/>
  <c r="O1899" i="10"/>
  <c r="O1891" i="10"/>
  <c r="O1883" i="10"/>
  <c r="O1875" i="10"/>
  <c r="O1867" i="10"/>
  <c r="O1859" i="10"/>
  <c r="O1851" i="10"/>
  <c r="O1843" i="10"/>
  <c r="O1835" i="10"/>
  <c r="O1827" i="10"/>
  <c r="O1819" i="10"/>
  <c r="O1811" i="10"/>
  <c r="O1803" i="10"/>
  <c r="O1795" i="10"/>
  <c r="O1787" i="10"/>
  <c r="O1779" i="10"/>
  <c r="O1771" i="10"/>
  <c r="O1763" i="10"/>
  <c r="O1755" i="10"/>
  <c r="O1747" i="10"/>
  <c r="O1739" i="10"/>
  <c r="O1731" i="10"/>
  <c r="O1723" i="10"/>
  <c r="O1715" i="10"/>
  <c r="O1707" i="10"/>
  <c r="O1699" i="10"/>
  <c r="O1691" i="10"/>
  <c r="O1683" i="10"/>
  <c r="O1675" i="10"/>
  <c r="O1667" i="10"/>
  <c r="O1659" i="10"/>
  <c r="O1651" i="10"/>
  <c r="O1643" i="10"/>
  <c r="O1635" i="10"/>
  <c r="O1627" i="10"/>
  <c r="O1619" i="10"/>
  <c r="O1611" i="10"/>
  <c r="O1603" i="10"/>
  <c r="O1595" i="10"/>
  <c r="O1587" i="10"/>
  <c r="O1579" i="10"/>
  <c r="O1571" i="10"/>
  <c r="O1563" i="10"/>
  <c r="O1555" i="10"/>
  <c r="O1547" i="10"/>
  <c r="O1539" i="10"/>
  <c r="O1531" i="10"/>
  <c r="O1523" i="10"/>
  <c r="O1515" i="10"/>
  <c r="O1507" i="10"/>
  <c r="O1499" i="10"/>
  <c r="O1491" i="10"/>
  <c r="O1483" i="10"/>
  <c r="O1475" i="10"/>
  <c r="O1467" i="10"/>
  <c r="O1459" i="10"/>
  <c r="O1451" i="10"/>
  <c r="O1443" i="10"/>
  <c r="O1435" i="10"/>
  <c r="O1427" i="10"/>
  <c r="O1419" i="10"/>
  <c r="O1411" i="10"/>
  <c r="O1403" i="10"/>
  <c r="O1395" i="10"/>
  <c r="O1387" i="10"/>
  <c r="O1379" i="10"/>
  <c r="O1371" i="10"/>
  <c r="O1363" i="10"/>
  <c r="O1355" i="10"/>
  <c r="O1347" i="10"/>
  <c r="O1339" i="10"/>
  <c r="O1331" i="10"/>
  <c r="O1323" i="10"/>
  <c r="O1315" i="10"/>
  <c r="O1307" i="10"/>
  <c r="O1299" i="10"/>
  <c r="O1291" i="10"/>
  <c r="O1283" i="10"/>
  <c r="O1275" i="10"/>
  <c r="O1267" i="10"/>
  <c r="O1259" i="10"/>
  <c r="O1251" i="10"/>
  <c r="O1243" i="10"/>
  <c r="O1235" i="10"/>
  <c r="O1227" i="10"/>
  <c r="O1219" i="10"/>
  <c r="O1211" i="10"/>
  <c r="O1203" i="10"/>
  <c r="O1195" i="10"/>
  <c r="O1187" i="10"/>
  <c r="O1179" i="10"/>
  <c r="O1171" i="10"/>
  <c r="O1163" i="10"/>
  <c r="O1155" i="10"/>
  <c r="O1147" i="10"/>
  <c r="O1139" i="10"/>
  <c r="O1131" i="10"/>
  <c r="O1123" i="10"/>
  <c r="O1115" i="10"/>
  <c r="O1107" i="10"/>
  <c r="O4322" i="10"/>
  <c r="O4314" i="10"/>
  <c r="O4306" i="10"/>
  <c r="O4298" i="10"/>
  <c r="O4290" i="10"/>
  <c r="O4282" i="10"/>
  <c r="O4274" i="10"/>
  <c r="O4266" i="10"/>
  <c r="O4258" i="10"/>
  <c r="O4250" i="10"/>
  <c r="O4242" i="10"/>
  <c r="O4234" i="10"/>
  <c r="O4226" i="10"/>
  <c r="O4218" i="10"/>
  <c r="O4210" i="10"/>
  <c r="O4202" i="10"/>
  <c r="O4194" i="10"/>
  <c r="O4186" i="10"/>
  <c r="O4178" i="10"/>
  <c r="O4170" i="10"/>
  <c r="O4162" i="10"/>
  <c r="O4154" i="10"/>
  <c r="O4146" i="10"/>
  <c r="O4138" i="10"/>
  <c r="O4130" i="10"/>
  <c r="O4122" i="10"/>
  <c r="O4114" i="10"/>
  <c r="O4106" i="10"/>
  <c r="O4098" i="10"/>
  <c r="O4090" i="10"/>
  <c r="O4082" i="10"/>
  <c r="O4074" i="10"/>
  <c r="O4066" i="10"/>
  <c r="O4058" i="10"/>
  <c r="O4050" i="10"/>
  <c r="O4042" i="10"/>
  <c r="O4034" i="10"/>
  <c r="O4026" i="10"/>
  <c r="O4018" i="10"/>
  <c r="O4010" i="10"/>
  <c r="O4002" i="10"/>
  <c r="O3994" i="10"/>
  <c r="O3986" i="10"/>
  <c r="O3978" i="10"/>
  <c r="O3970" i="10"/>
  <c r="O3962" i="10"/>
  <c r="O3954" i="10"/>
  <c r="O3946" i="10"/>
  <c r="O3938" i="10"/>
  <c r="O3930" i="10"/>
  <c r="O3922" i="10"/>
  <c r="O3914" i="10"/>
  <c r="O3906" i="10"/>
  <c r="O3898" i="10"/>
  <c r="O3890" i="10"/>
  <c r="O3882" i="10"/>
  <c r="O3874" i="10"/>
  <c r="O3866" i="10"/>
  <c r="O3858" i="10"/>
  <c r="O3850" i="10"/>
  <c r="O3842" i="10"/>
  <c r="O3834" i="10"/>
  <c r="O3826" i="10"/>
  <c r="O3818" i="10"/>
  <c r="O3810" i="10"/>
  <c r="O3802" i="10"/>
  <c r="O3794" i="10"/>
  <c r="O3786" i="10"/>
  <c r="O3778" i="10"/>
  <c r="O3770" i="10"/>
  <c r="O3762" i="10"/>
  <c r="O3754" i="10"/>
  <c r="O3746" i="10"/>
  <c r="O3738" i="10"/>
  <c r="O3730" i="10"/>
  <c r="O3722" i="10"/>
  <c r="O3714" i="10"/>
  <c r="O3706" i="10"/>
  <c r="O3698" i="10"/>
  <c r="O3690" i="10"/>
  <c r="O3682" i="10"/>
  <c r="O3674" i="10"/>
  <c r="O3666" i="10"/>
  <c r="O3658" i="10"/>
  <c r="O3650" i="10"/>
  <c r="O3642" i="10"/>
  <c r="O3634" i="10"/>
  <c r="O3626" i="10"/>
  <c r="O3618" i="10"/>
  <c r="O3610" i="10"/>
  <c r="O3602" i="10"/>
  <c r="O3594" i="10"/>
  <c r="O3586" i="10"/>
  <c r="O3578" i="10"/>
  <c r="O3570" i="10"/>
  <c r="O3562" i="10"/>
  <c r="O3554" i="10"/>
  <c r="O3546" i="10"/>
  <c r="O3538" i="10"/>
  <c r="O3530" i="10"/>
  <c r="O3522" i="10"/>
  <c r="O3514" i="10"/>
  <c r="O3506" i="10"/>
  <c r="O3498" i="10"/>
  <c r="O3490" i="10"/>
  <c r="O3482" i="10"/>
  <c r="O3474" i="10"/>
  <c r="O3466" i="10"/>
  <c r="O3458" i="10"/>
  <c r="O3450" i="10"/>
  <c r="O3442" i="10"/>
  <c r="O3434" i="10"/>
  <c r="O3426" i="10"/>
  <c r="O3418" i="10"/>
  <c r="O3410" i="10"/>
  <c r="O3402" i="10"/>
  <c r="O3394" i="10"/>
  <c r="O3386" i="10"/>
  <c r="O3378" i="10"/>
  <c r="O3370" i="10"/>
  <c r="O3362" i="10"/>
  <c r="O3354" i="10"/>
  <c r="O3346" i="10"/>
  <c r="O3338" i="10"/>
  <c r="O3330" i="10"/>
  <c r="O3322" i="10"/>
  <c r="O3314" i="10"/>
  <c r="O3306" i="10"/>
  <c r="O3298" i="10"/>
  <c r="O3290" i="10"/>
  <c r="O3282" i="10"/>
  <c r="O3274" i="10"/>
  <c r="O3266" i="10"/>
  <c r="O3258" i="10"/>
  <c r="O3250" i="10"/>
  <c r="O3242" i="10"/>
  <c r="O3234" i="10"/>
  <c r="O3226" i="10"/>
  <c r="O3218" i="10"/>
  <c r="O3210" i="10"/>
  <c r="O3202" i="10"/>
  <c r="O3194" i="10"/>
  <c r="O3186" i="10"/>
  <c r="O3178" i="10"/>
  <c r="O3170" i="10"/>
  <c r="O3162" i="10"/>
  <c r="O3154" i="10"/>
  <c r="O3146" i="10"/>
  <c r="O3138" i="10"/>
  <c r="O3130" i="10"/>
  <c r="O3122" i="10"/>
  <c r="O3114" i="10"/>
  <c r="O3106" i="10"/>
  <c r="O3098" i="10"/>
  <c r="O3090" i="10"/>
  <c r="O3082" i="10"/>
  <c r="O3074" i="10"/>
  <c r="O3066" i="10"/>
  <c r="O3058" i="10"/>
  <c r="O3050" i="10"/>
  <c r="O3042" i="10"/>
  <c r="O3034" i="10"/>
  <c r="O3026" i="10"/>
  <c r="O3018" i="10"/>
  <c r="O3010" i="10"/>
  <c r="O3002" i="10"/>
  <c r="O2994" i="10"/>
  <c r="O2986" i="10"/>
  <c r="O2978" i="10"/>
  <c r="O2970" i="10"/>
  <c r="O2962" i="10"/>
  <c r="O2954" i="10"/>
  <c r="O2946" i="10"/>
  <c r="O2938" i="10"/>
  <c r="O2930" i="10"/>
  <c r="O2922" i="10"/>
  <c r="O2914" i="10"/>
  <c r="O2906" i="10"/>
  <c r="O2898" i="10"/>
  <c r="O2890" i="10"/>
  <c r="O2882" i="10"/>
  <c r="O2874" i="10"/>
  <c r="O2866" i="10"/>
  <c r="O2858" i="10"/>
  <c r="O2850" i="10"/>
  <c r="O2842" i="10"/>
  <c r="O2834" i="10"/>
  <c r="O2826" i="10"/>
  <c r="O2818" i="10"/>
  <c r="O2810" i="10"/>
  <c r="O2802" i="10"/>
  <c r="O2794" i="10"/>
  <c r="O2786" i="10"/>
  <c r="O2778" i="10"/>
  <c r="O2770" i="10"/>
  <c r="O2762" i="10"/>
  <c r="O2754" i="10"/>
  <c r="O2746" i="10"/>
  <c r="O2738" i="10"/>
  <c r="O2730" i="10"/>
  <c r="O2722" i="10"/>
  <c r="O2714" i="10"/>
  <c r="O2706" i="10"/>
  <c r="O2698" i="10"/>
  <c r="O2690" i="10"/>
  <c r="O2682" i="10"/>
  <c r="O2674" i="10"/>
  <c r="O2666" i="10"/>
  <c r="O2658" i="10"/>
  <c r="O2650" i="10"/>
  <c r="O2642" i="10"/>
  <c r="O2634" i="10"/>
  <c r="O2626" i="10"/>
  <c r="O2618" i="10"/>
  <c r="O2610" i="10"/>
  <c r="O2602" i="10"/>
  <c r="O2594" i="10"/>
  <c r="O2586" i="10"/>
  <c r="O2578" i="10"/>
  <c r="O2570" i="10"/>
  <c r="O2562" i="10"/>
  <c r="O2554" i="10"/>
  <c r="O2546" i="10"/>
  <c r="O2538" i="10"/>
  <c r="O2530" i="10"/>
  <c r="O2522" i="10"/>
  <c r="O2514" i="10"/>
  <c r="O2506" i="10"/>
  <c r="O2498" i="10"/>
  <c r="O2490" i="10"/>
  <c r="O2482" i="10"/>
  <c r="O2474" i="10"/>
  <c r="O2466" i="10"/>
  <c r="O2458" i="10"/>
  <c r="O2450" i="10"/>
  <c r="O2442" i="10"/>
  <c r="O2434" i="10"/>
  <c r="O2426" i="10"/>
  <c r="O2418" i="10"/>
  <c r="O2410" i="10"/>
  <c r="O2402" i="10"/>
  <c r="O2394" i="10"/>
  <c r="O2386" i="10"/>
  <c r="O2378" i="10"/>
  <c r="O2370" i="10"/>
  <c r="O2362" i="10"/>
  <c r="O2354" i="10"/>
  <c r="O2346" i="10"/>
  <c r="O2338" i="10"/>
  <c r="O2330" i="10"/>
  <c r="O2322" i="10"/>
  <c r="O2314" i="10"/>
  <c r="O2306" i="10"/>
  <c r="O2298" i="10"/>
  <c r="O2290" i="10"/>
  <c r="O2282" i="10"/>
  <c r="O2274" i="10"/>
  <c r="O2266" i="10"/>
  <c r="O2258" i="10"/>
  <c r="O2250" i="10"/>
  <c r="O2242" i="10"/>
  <c r="O2234" i="10"/>
  <c r="O2226" i="10"/>
  <c r="O2218" i="10"/>
  <c r="O2210" i="10"/>
  <c r="O2202" i="10"/>
  <c r="O2194" i="10"/>
  <c r="O2186" i="10"/>
  <c r="O2178" i="10"/>
  <c r="O2170" i="10"/>
  <c r="O2162" i="10"/>
  <c r="O2154" i="10"/>
  <c r="O2146" i="10"/>
  <c r="O2138" i="10"/>
  <c r="O2130" i="10"/>
  <c r="O2122" i="10"/>
  <c r="O2114" i="10"/>
  <c r="O2106" i="10"/>
  <c r="O2098" i="10"/>
  <c r="O2090" i="10"/>
  <c r="O2082" i="10"/>
  <c r="O2074" i="10"/>
  <c r="O2066" i="10"/>
  <c r="O2058" i="10"/>
  <c r="O2050" i="10"/>
  <c r="O2042" i="10"/>
  <c r="O2034" i="10"/>
  <c r="O2026" i="10"/>
  <c r="O2018" i="10"/>
  <c r="O2010" i="10"/>
  <c r="O2002" i="10"/>
  <c r="O1994" i="10"/>
  <c r="O1986" i="10"/>
  <c r="O1978" i="10"/>
  <c r="O1970" i="10"/>
  <c r="O1962" i="10"/>
  <c r="O1954" i="10"/>
  <c r="O1946" i="10"/>
  <c r="O1938" i="10"/>
  <c r="O1930" i="10"/>
  <c r="O1922" i="10"/>
  <c r="O1914" i="10"/>
  <c r="O1906" i="10"/>
  <c r="O1898" i="10"/>
  <c r="O1890" i="10"/>
  <c r="O1882" i="10"/>
  <c r="O1874" i="10"/>
  <c r="O1866" i="10"/>
  <c r="O1858" i="10"/>
  <c r="O1850" i="10"/>
  <c r="O1842" i="10"/>
  <c r="O1834" i="10"/>
  <c r="O1826" i="10"/>
  <c r="O1818" i="10"/>
  <c r="O1810" i="10"/>
  <c r="O1802" i="10"/>
  <c r="O1794" i="10"/>
  <c r="O1786" i="10"/>
  <c r="O1778" i="10"/>
  <c r="O1770" i="10"/>
  <c r="O1762" i="10"/>
  <c r="O1754" i="10"/>
  <c r="O1746" i="10"/>
  <c r="O1738" i="10"/>
  <c r="O1730" i="10"/>
  <c r="O1722" i="10"/>
  <c r="O1714" i="10"/>
  <c r="O1706" i="10"/>
  <c r="O1698" i="10"/>
  <c r="O1690" i="10"/>
  <c r="O1682" i="10"/>
  <c r="O1674" i="10"/>
  <c r="O1666" i="10"/>
  <c r="O1658" i="10"/>
  <c r="O1650" i="10"/>
  <c r="O1642" i="10"/>
  <c r="O1634" i="10"/>
  <c r="O1626" i="10"/>
  <c r="O1618" i="10"/>
  <c r="O289" i="10"/>
  <c r="O281" i="10"/>
  <c r="O273" i="10"/>
  <c r="O265" i="10"/>
  <c r="O257" i="10"/>
  <c r="O249" i="10"/>
  <c r="O241" i="10"/>
  <c r="O233" i="10"/>
  <c r="O225" i="10"/>
  <c r="O217" i="10"/>
  <c r="O209" i="10"/>
  <c r="O201" i="10"/>
  <c r="O193" i="10"/>
  <c r="O185" i="10"/>
  <c r="O177" i="10"/>
  <c r="O169" i="10"/>
  <c r="O161" i="10"/>
  <c r="O153" i="10"/>
  <c r="O145" i="10"/>
  <c r="O137" i="10"/>
  <c r="O129" i="10"/>
  <c r="O121" i="10"/>
  <c r="O113" i="10"/>
  <c r="O105" i="10"/>
  <c r="O97" i="10"/>
  <c r="O89" i="10"/>
  <c r="O81" i="10"/>
  <c r="O73" i="10"/>
  <c r="O65" i="10"/>
  <c r="O57" i="10"/>
  <c r="O49" i="10"/>
  <c r="O41" i="10"/>
  <c r="O33" i="10"/>
  <c r="O25" i="10"/>
  <c r="P25" i="10"/>
  <c r="O17" i="10"/>
  <c r="P17" i="10"/>
  <c r="O9" i="10"/>
  <c r="P9" i="10"/>
  <c r="O4320" i="10"/>
  <c r="O4312" i="10"/>
  <c r="O4304" i="10"/>
  <c r="O4296" i="10"/>
  <c r="O4288" i="10"/>
  <c r="O4280" i="10"/>
  <c r="O4272" i="10"/>
  <c r="O4264" i="10"/>
  <c r="O4256" i="10"/>
  <c r="O4248" i="10"/>
  <c r="O4240" i="10"/>
  <c r="O4232" i="10"/>
  <c r="O4224" i="10"/>
  <c r="O4216" i="10"/>
  <c r="O4208" i="10"/>
  <c r="O4200" i="10"/>
  <c r="O4192" i="10"/>
  <c r="O4184" i="10"/>
  <c r="O4176" i="10"/>
  <c r="O4168" i="10"/>
  <c r="O4160" i="10"/>
  <c r="O4152" i="10"/>
  <c r="O4144" i="10"/>
  <c r="O4136" i="10"/>
  <c r="O4128" i="10"/>
  <c r="O4120" i="10"/>
  <c r="O4112" i="10"/>
  <c r="O4104" i="10"/>
  <c r="O4096" i="10"/>
  <c r="O4088" i="10"/>
  <c r="O4080" i="10"/>
  <c r="O4072" i="10"/>
  <c r="O4064" i="10"/>
  <c r="O4056" i="10"/>
  <c r="O4048" i="10"/>
  <c r="O4040" i="10"/>
  <c r="O4032" i="10"/>
  <c r="O4024" i="10"/>
  <c r="O4016" i="10"/>
  <c r="O4008" i="10"/>
  <c r="O4000" i="10"/>
  <c r="O3992" i="10"/>
  <c r="O3984" i="10"/>
  <c r="O3976" i="10"/>
  <c r="O3968" i="10"/>
  <c r="O3960" i="10"/>
  <c r="O3952" i="10"/>
  <c r="O3944" i="10"/>
  <c r="O3936" i="10"/>
  <c r="O3928" i="10"/>
  <c r="O3920" i="10"/>
  <c r="O3912" i="10"/>
  <c r="O3904" i="10"/>
  <c r="O3896" i="10"/>
  <c r="O3888" i="10"/>
  <c r="O3880" i="10"/>
  <c r="O3872" i="10"/>
  <c r="O3864" i="10"/>
  <c r="O3856" i="10"/>
  <c r="O3848" i="10"/>
  <c r="O3840" i="10"/>
  <c r="O3832" i="10"/>
  <c r="O3824" i="10"/>
  <c r="O3816" i="10"/>
  <c r="O3808" i="10"/>
  <c r="O3800" i="10"/>
  <c r="O3792" i="10"/>
  <c r="O3784" i="10"/>
  <c r="O3776" i="10"/>
  <c r="O3768" i="10"/>
  <c r="O3760" i="10"/>
  <c r="O3752" i="10"/>
  <c r="O3744" i="10"/>
  <c r="O3736" i="10"/>
  <c r="O3728" i="10"/>
  <c r="O3720" i="10"/>
  <c r="O3712" i="10"/>
  <c r="O3704" i="10"/>
  <c r="O3696" i="10"/>
  <c r="O3688" i="10"/>
  <c r="O3680" i="10"/>
  <c r="O3672" i="10"/>
  <c r="O3664" i="10"/>
  <c r="O3656" i="10"/>
  <c r="O3648" i="10"/>
  <c r="O3640" i="10"/>
  <c r="O3632" i="10"/>
  <c r="O3624" i="10"/>
  <c r="O3616" i="10"/>
  <c r="O3608" i="10"/>
  <c r="O3600" i="10"/>
  <c r="O3592" i="10"/>
  <c r="O3584" i="10"/>
  <c r="O3576" i="10"/>
  <c r="O3568" i="10"/>
  <c r="O3560" i="10"/>
  <c r="O3552" i="10"/>
  <c r="O3544" i="10"/>
  <c r="O3536" i="10"/>
  <c r="O3528" i="10"/>
  <c r="O3520" i="10"/>
  <c r="O3512" i="10"/>
  <c r="O3504" i="10"/>
  <c r="O3496" i="10"/>
  <c r="O3488" i="10"/>
  <c r="O3480" i="10"/>
  <c r="O3472" i="10"/>
  <c r="O3464" i="10"/>
  <c r="O3456" i="10"/>
  <c r="O3448" i="10"/>
  <c r="O3440" i="10"/>
  <c r="O3432" i="10"/>
  <c r="O3424" i="10"/>
  <c r="O3416" i="10"/>
  <c r="O3408" i="10"/>
  <c r="O3400" i="10"/>
  <c r="O3392" i="10"/>
  <c r="O3384" i="10"/>
  <c r="O3376" i="10"/>
  <c r="O3368" i="10"/>
  <c r="O3360" i="10"/>
  <c r="O3352" i="10"/>
  <c r="O3344" i="10"/>
  <c r="O3336" i="10"/>
  <c r="O3328" i="10"/>
  <c r="O3320" i="10"/>
  <c r="O3312" i="10"/>
  <c r="O3304" i="10"/>
  <c r="O3296" i="10"/>
  <c r="O3288" i="10"/>
  <c r="O3280" i="10"/>
  <c r="O3272" i="10"/>
  <c r="O3264" i="10"/>
  <c r="O3256" i="10"/>
  <c r="O3248" i="10"/>
  <c r="O3240" i="10"/>
  <c r="O3232" i="10"/>
  <c r="O3224" i="10"/>
  <c r="O3216" i="10"/>
  <c r="O3208" i="10"/>
  <c r="O3200" i="10"/>
  <c r="O3192" i="10"/>
  <c r="O3184" i="10"/>
  <c r="O3176" i="10"/>
  <c r="O3168" i="10"/>
  <c r="O3160" i="10"/>
  <c r="O3152" i="10"/>
  <c r="O3144" i="10"/>
  <c r="O3136" i="10"/>
  <c r="O3128" i="10"/>
  <c r="O3120" i="10"/>
  <c r="O3112" i="10"/>
  <c r="O3104" i="10"/>
  <c r="O3096" i="10"/>
  <c r="O3088" i="10"/>
  <c r="O3080" i="10"/>
  <c r="O3072" i="10"/>
  <c r="O3064" i="10"/>
  <c r="O3056" i="10"/>
  <c r="O3048" i="10"/>
  <c r="O3040" i="10"/>
  <c r="O3032" i="10"/>
  <c r="O3024" i="10"/>
  <c r="O3016" i="10"/>
  <c r="O3008" i="10"/>
  <c r="O3000" i="10"/>
  <c r="O2992" i="10"/>
  <c r="O2984" i="10"/>
  <c r="O2976" i="10"/>
  <c r="O2968" i="10"/>
  <c r="O2960" i="10"/>
  <c r="O2952" i="10"/>
  <c r="O2944" i="10"/>
  <c r="O2936" i="10"/>
  <c r="O2928" i="10"/>
  <c r="O2920" i="10"/>
  <c r="O2912" i="10"/>
  <c r="O2904" i="10"/>
  <c r="O2896" i="10"/>
  <c r="O2888" i="10"/>
  <c r="O2880" i="10"/>
  <c r="O2872" i="10"/>
  <c r="O2864" i="10"/>
  <c r="O2856" i="10"/>
  <c r="O2848" i="10"/>
  <c r="O2840" i="10"/>
  <c r="O2832" i="10"/>
  <c r="O2824" i="10"/>
  <c r="O2816" i="10"/>
  <c r="O2808" i="10"/>
  <c r="O2800" i="10"/>
  <c r="O2792" i="10"/>
  <c r="O2784" i="10"/>
  <c r="O2776" i="10"/>
  <c r="O2768" i="10"/>
  <c r="O2760" i="10"/>
  <c r="O2752" i="10"/>
  <c r="O2744" i="10"/>
  <c r="O2736" i="10"/>
  <c r="O2728" i="10"/>
  <c r="O2720" i="10"/>
  <c r="O2712" i="10"/>
  <c r="O2704" i="10"/>
  <c r="O2696" i="10"/>
  <c r="O2688" i="10"/>
  <c r="O2680" i="10"/>
  <c r="O2672" i="10"/>
  <c r="O2664" i="10"/>
  <c r="O2656" i="10"/>
  <c r="O2648" i="10"/>
  <c r="O2640" i="10"/>
  <c r="O2632" i="10"/>
  <c r="O2624" i="10"/>
  <c r="O2616" i="10"/>
  <c r="O2608" i="10"/>
  <c r="O2600" i="10"/>
  <c r="O2592" i="10"/>
  <c r="O2584" i="10"/>
  <c r="O2576" i="10"/>
  <c r="O2568" i="10"/>
  <c r="O2560" i="10"/>
  <c r="O2552" i="10"/>
  <c r="O2544" i="10"/>
  <c r="O2536" i="10"/>
  <c r="O2528" i="10"/>
  <c r="O2520" i="10"/>
  <c r="O2512" i="10"/>
  <c r="O2504" i="10"/>
  <c r="O2496" i="10"/>
  <c r="O2488" i="10"/>
  <c r="O2480" i="10"/>
  <c r="O2472" i="10"/>
  <c r="O2464" i="10"/>
  <c r="O2456" i="10"/>
  <c r="O2448" i="10"/>
  <c r="O2440" i="10"/>
  <c r="O2432" i="10"/>
  <c r="O2424" i="10"/>
  <c r="O2416" i="10"/>
  <c r="O2408" i="10"/>
  <c r="O2400" i="10"/>
  <c r="O2392" i="10"/>
  <c r="O2384" i="10"/>
  <c r="O2376" i="10"/>
  <c r="O2368" i="10"/>
  <c r="O2360" i="10"/>
  <c r="O2352" i="10"/>
  <c r="O2344" i="10"/>
  <c r="O2336" i="10"/>
  <c r="O2328" i="10"/>
  <c r="O2320" i="10"/>
  <c r="O2312" i="10"/>
  <c r="O2304" i="10"/>
  <c r="O2296" i="10"/>
  <c r="O2288" i="10"/>
  <c r="O2280" i="10"/>
  <c r="O2272" i="10"/>
  <c r="O2264" i="10"/>
  <c r="O2256" i="10"/>
  <c r="O2248" i="10"/>
  <c r="O2240" i="10"/>
  <c r="O2232" i="10"/>
  <c r="O2224" i="10"/>
  <c r="O2216" i="10"/>
  <c r="O2208" i="10"/>
  <c r="O2200" i="10"/>
  <c r="O2192" i="10"/>
  <c r="O2184" i="10"/>
  <c r="O2176" i="10"/>
  <c r="O2168" i="10"/>
  <c r="O2160" i="10"/>
  <c r="O2152" i="10"/>
  <c r="O2144" i="10"/>
  <c r="O2136" i="10"/>
  <c r="O2128" i="10"/>
  <c r="O2120" i="10"/>
  <c r="O2112" i="10"/>
  <c r="O2104" i="10"/>
  <c r="O2096" i="10"/>
  <c r="O2088" i="10"/>
  <c r="O2080" i="10"/>
  <c r="O2072" i="10"/>
  <c r="O2064" i="10"/>
  <c r="O2056" i="10"/>
  <c r="O2048" i="10"/>
  <c r="O2040" i="10"/>
  <c r="O2032" i="10"/>
  <c r="O2024" i="10"/>
  <c r="O2016" i="10"/>
  <c r="O2008" i="10"/>
  <c r="O2000" i="10"/>
  <c r="O1992" i="10"/>
  <c r="O1984" i="10"/>
  <c r="O1976" i="10"/>
  <c r="O1968" i="10"/>
  <c r="O1960" i="10"/>
  <c r="O1952" i="10"/>
  <c r="O1944" i="10"/>
  <c r="O1936" i="10"/>
  <c r="O1928" i="10"/>
  <c r="O1920" i="10"/>
  <c r="O1912" i="10"/>
  <c r="O1904" i="10"/>
  <c r="O1896" i="10"/>
  <c r="O1888" i="10"/>
  <c r="O1880" i="10"/>
  <c r="O1872" i="10"/>
  <c r="O1864" i="10"/>
  <c r="O1856" i="10"/>
  <c r="O1848" i="10"/>
  <c r="O1840" i="10"/>
  <c r="O1832" i="10"/>
  <c r="O1824" i="10"/>
  <c r="O1816" i="10"/>
  <c r="O1808" i="10"/>
  <c r="O1800" i="10"/>
  <c r="O1792" i="10"/>
  <c r="O1784" i="10"/>
  <c r="O1776" i="10"/>
  <c r="O1768" i="10"/>
  <c r="O1760" i="10"/>
  <c r="O1752" i="10"/>
  <c r="O1744" i="10"/>
  <c r="O1736" i="10"/>
  <c r="O1728" i="10"/>
  <c r="O1720" i="10"/>
  <c r="O1712" i="10"/>
  <c r="O1704" i="10"/>
  <c r="O1696" i="10"/>
  <c r="O1688" i="10"/>
  <c r="O1680" i="10"/>
  <c r="O1672" i="10"/>
  <c r="O1664" i="10"/>
  <c r="O1656" i="10"/>
  <c r="O1648" i="10"/>
  <c r="O1640" i="10"/>
  <c r="O1632" i="10"/>
  <c r="O1624" i="10"/>
  <c r="O1616" i="10"/>
  <c r="O1608" i="10"/>
  <c r="O1600" i="10"/>
  <c r="O1592" i="10"/>
  <c r="O1584" i="10"/>
  <c r="O1576" i="10"/>
  <c r="O1568" i="10"/>
  <c r="O1560" i="10"/>
  <c r="O1552" i="10"/>
  <c r="O1544" i="10"/>
  <c r="O1536" i="10"/>
  <c r="O1528" i="10"/>
  <c r="O1520" i="10"/>
  <c r="O1512" i="10"/>
  <c r="O4079" i="10"/>
  <c r="O4071" i="10"/>
  <c r="O4063" i="10"/>
  <c r="O4055" i="10"/>
  <c r="O4047" i="10"/>
  <c r="O4039" i="10"/>
  <c r="O4031" i="10"/>
  <c r="O4023" i="10"/>
  <c r="O4015" i="10"/>
  <c r="O4007" i="10"/>
  <c r="O3999" i="10"/>
  <c r="O3991" i="10"/>
  <c r="O3983" i="10"/>
  <c r="O3975" i="10"/>
  <c r="O3967" i="10"/>
  <c r="O3959" i="10"/>
  <c r="O3951" i="10"/>
  <c r="O3943" i="10"/>
  <c r="O3935" i="10"/>
  <c r="O3927" i="10"/>
  <c r="O3919" i="10"/>
  <c r="O3911" i="10"/>
  <c r="O3903" i="10"/>
  <c r="O3895" i="10"/>
  <c r="O3887" i="10"/>
  <c r="O3879" i="10"/>
  <c r="O3871" i="10"/>
  <c r="O3863" i="10"/>
  <c r="O3855" i="10"/>
  <c r="O3847" i="10"/>
  <c r="O3839" i="10"/>
  <c r="O3831" i="10"/>
  <c r="O3823" i="10"/>
  <c r="O3815" i="10"/>
  <c r="O3807" i="10"/>
  <c r="O3799" i="10"/>
  <c r="O3791" i="10"/>
  <c r="O3783" i="10"/>
  <c r="O3775" i="10"/>
  <c r="O3767" i="10"/>
  <c r="O3759" i="10"/>
  <c r="O3751" i="10"/>
  <c r="O3743" i="10"/>
  <c r="O3735" i="10"/>
  <c r="O3727" i="10"/>
  <c r="O3719" i="10"/>
  <c r="O3711" i="10"/>
  <c r="O3703" i="10"/>
  <c r="O3695" i="10"/>
  <c r="O3687" i="10"/>
  <c r="O3679" i="10"/>
  <c r="O3671" i="10"/>
  <c r="O3663" i="10"/>
  <c r="O3655" i="10"/>
  <c r="O3647" i="10"/>
  <c r="O3639" i="10"/>
  <c r="O3631" i="10"/>
  <c r="O3623" i="10"/>
  <c r="O3615" i="10"/>
  <c r="O3607" i="10"/>
  <c r="O3599" i="10"/>
  <c r="O3591" i="10"/>
  <c r="O3583" i="10"/>
  <c r="O3575" i="10"/>
  <c r="O3567" i="10"/>
  <c r="O3559" i="10"/>
  <c r="O3551" i="10"/>
  <c r="O3543" i="10"/>
  <c r="O3535" i="10"/>
  <c r="O3527" i="10"/>
  <c r="O3519" i="10"/>
  <c r="O3511" i="10"/>
  <c r="O3503" i="10"/>
  <c r="O3495" i="10"/>
  <c r="O3487" i="10"/>
  <c r="O3479" i="10"/>
  <c r="O3471" i="10"/>
  <c r="O3463" i="10"/>
  <c r="O3455" i="10"/>
  <c r="O3447" i="10"/>
  <c r="O3439" i="10"/>
  <c r="O3431" i="10"/>
  <c r="O3423" i="10"/>
  <c r="O3415" i="10"/>
  <c r="O3407" i="10"/>
  <c r="O3399" i="10"/>
  <c r="O3391" i="10"/>
  <c r="O3383" i="10"/>
  <c r="O3375" i="10"/>
  <c r="O3367" i="10"/>
  <c r="O3359" i="10"/>
  <c r="O3351" i="10"/>
  <c r="O3343" i="10"/>
  <c r="O3335" i="10"/>
  <c r="O3327" i="10"/>
  <c r="O3319" i="10"/>
  <c r="O3311" i="10"/>
  <c r="O3303" i="10"/>
  <c r="O3295" i="10"/>
  <c r="O3287" i="10"/>
  <c r="O3279" i="10"/>
  <c r="O3271" i="10"/>
  <c r="O3263" i="10"/>
  <c r="O3255" i="10"/>
  <c r="O3247" i="10"/>
  <c r="O3239" i="10"/>
  <c r="O3231" i="10"/>
  <c r="O3223" i="10"/>
  <c r="O3215" i="10"/>
  <c r="O3207" i="10"/>
  <c r="O3199" i="10"/>
  <c r="O3191" i="10"/>
  <c r="O3183" i="10"/>
  <c r="O3175" i="10"/>
  <c r="O3167" i="10"/>
  <c r="O3159" i="10"/>
  <c r="O3151" i="10"/>
  <c r="O3143" i="10"/>
  <c r="O3135" i="10"/>
  <c r="O3127" i="10"/>
  <c r="O3119" i="10"/>
  <c r="O3111" i="10"/>
  <c r="O3103" i="10"/>
  <c r="O3095" i="10"/>
  <c r="O3087" i="10"/>
  <c r="O3079" i="10"/>
  <c r="O3071" i="10"/>
  <c r="O3063" i="10"/>
  <c r="O3055" i="10"/>
  <c r="O3047" i="10"/>
  <c r="O3039" i="10"/>
  <c r="O3031" i="10"/>
  <c r="O3023" i="10"/>
  <c r="O3015" i="10"/>
  <c r="O3007" i="10"/>
  <c r="O2999" i="10"/>
  <c r="O2991" i="10"/>
  <c r="O2983" i="10"/>
  <c r="O2975" i="10"/>
  <c r="O2967" i="10"/>
  <c r="O2959" i="10"/>
  <c r="O2951" i="10"/>
  <c r="O2943" i="10"/>
  <c r="O2935" i="10"/>
  <c r="O2927" i="10"/>
  <c r="O2919" i="10"/>
  <c r="O2911" i="10"/>
  <c r="O2903" i="10"/>
  <c r="O2895" i="10"/>
  <c r="O2887" i="10"/>
  <c r="O2879" i="10"/>
  <c r="O2871" i="10"/>
  <c r="O2863" i="10"/>
  <c r="O2855" i="10"/>
  <c r="O2847" i="10"/>
  <c r="O2839" i="10"/>
  <c r="O2831" i="10"/>
  <c r="O2823" i="10"/>
  <c r="O2815" i="10"/>
  <c r="O2807" i="10"/>
  <c r="O2799" i="10"/>
  <c r="O2791" i="10"/>
  <c r="O2783" i="10"/>
  <c r="O2775" i="10"/>
  <c r="O2767" i="10"/>
  <c r="O2759" i="10"/>
  <c r="O2751" i="10"/>
  <c r="O2743" i="10"/>
  <c r="O2735" i="10"/>
  <c r="O2727" i="10"/>
  <c r="O2719" i="10"/>
  <c r="O2711" i="10"/>
  <c r="O2703" i="10"/>
  <c r="O2695" i="10"/>
  <c r="O2687" i="10"/>
  <c r="O2679" i="10"/>
  <c r="O2671" i="10"/>
  <c r="O2663" i="10"/>
  <c r="O2655" i="10"/>
  <c r="O2647" i="10"/>
  <c r="O2639" i="10"/>
  <c r="O2631" i="10"/>
  <c r="O2623" i="10"/>
  <c r="O2615" i="10"/>
  <c r="O2607" i="10"/>
  <c r="O2599" i="10"/>
  <c r="O2591" i="10"/>
  <c r="O2583" i="10"/>
  <c r="O2575" i="10"/>
  <c r="O2567" i="10"/>
  <c r="O2559" i="10"/>
  <c r="O2551" i="10"/>
  <c r="O2543" i="10"/>
  <c r="O2535" i="10"/>
  <c r="O2527" i="10"/>
  <c r="O2519" i="10"/>
  <c r="O2511" i="10"/>
  <c r="O2503" i="10"/>
  <c r="O2495" i="10"/>
  <c r="O2487" i="10"/>
  <c r="O2479" i="10"/>
  <c r="O2471" i="10"/>
  <c r="O2463" i="10"/>
  <c r="O2455" i="10"/>
  <c r="O2447" i="10"/>
  <c r="O2439" i="10"/>
  <c r="O2431" i="10"/>
  <c r="O2423" i="10"/>
  <c r="O2415" i="10"/>
  <c r="O2407" i="10"/>
  <c r="O2399" i="10"/>
  <c r="O2391" i="10"/>
  <c r="O2383" i="10"/>
  <c r="O2375" i="10"/>
  <c r="O2367" i="10"/>
  <c r="O2359" i="10"/>
  <c r="O2351" i="10"/>
  <c r="O2343" i="10"/>
  <c r="O2335" i="10"/>
  <c r="O2327" i="10"/>
  <c r="O2319" i="10"/>
  <c r="O2311" i="10"/>
  <c r="O2303" i="10"/>
  <c r="O2295" i="10"/>
  <c r="O2287" i="10"/>
  <c r="O2279" i="10"/>
  <c r="O2271" i="10"/>
  <c r="O2263" i="10"/>
  <c r="O2255" i="10"/>
  <c r="O2247" i="10"/>
  <c r="O2239" i="10"/>
  <c r="O2231" i="10"/>
  <c r="O2223" i="10"/>
  <c r="O2215" i="10"/>
  <c r="O2207" i="10"/>
  <c r="O2199" i="10"/>
  <c r="O2191" i="10"/>
  <c r="O2183" i="10"/>
  <c r="O2175" i="10"/>
  <c r="O2167" i="10"/>
  <c r="O2159" i="10"/>
  <c r="O2151" i="10"/>
  <c r="O2143" i="10"/>
  <c r="O2135" i="10"/>
  <c r="O2127" i="10"/>
  <c r="O2119" i="10"/>
  <c r="O2111" i="10"/>
  <c r="O2103" i="10"/>
  <c r="O2095" i="10"/>
  <c r="O2087" i="10"/>
  <c r="O2079" i="10"/>
  <c r="O2071" i="10"/>
  <c r="O2063" i="10"/>
  <c r="O2055" i="10"/>
  <c r="O2047" i="10"/>
  <c r="O2039" i="10"/>
  <c r="O2031" i="10"/>
  <c r="O2023" i="10"/>
  <c r="O2015" i="10"/>
  <c r="O2007" i="10"/>
  <c r="O1999" i="10"/>
  <c r="O1991" i="10"/>
  <c r="O1983" i="10"/>
  <c r="O1975" i="10"/>
  <c r="O1967" i="10"/>
  <c r="O1959" i="10"/>
  <c r="O1951" i="10"/>
  <c r="O1943" i="10"/>
  <c r="O1935" i="10"/>
  <c r="O1927" i="10"/>
  <c r="O1919" i="10"/>
  <c r="O1911" i="10"/>
  <c r="O1903" i="10"/>
  <c r="O1895" i="10"/>
  <c r="O1887" i="10"/>
  <c r="O1879" i="10"/>
  <c r="O1871" i="10"/>
  <c r="O1863" i="10"/>
  <c r="O1855" i="10"/>
  <c r="O1847" i="10"/>
  <c r="O1839" i="10"/>
  <c r="O1831" i="10"/>
  <c r="O1823" i="10"/>
  <c r="O1815" i="10"/>
  <c r="O1807" i="10"/>
  <c r="O1799" i="10"/>
  <c r="O1791" i="10"/>
  <c r="O1783" i="10"/>
  <c r="O1775" i="10"/>
  <c r="O1767" i="10"/>
  <c r="O1759" i="10"/>
  <c r="O1751" i="10"/>
  <c r="O1743" i="10"/>
  <c r="O1735" i="10"/>
  <c r="O1727" i="10"/>
  <c r="O1719" i="10"/>
  <c r="O1711" i="10"/>
  <c r="O1703" i="10"/>
  <c r="O1695" i="10"/>
  <c r="O1687" i="10"/>
  <c r="O1679" i="10"/>
  <c r="O1671" i="10"/>
  <c r="O1663" i="10"/>
  <c r="O1655" i="10"/>
  <c r="O1647" i="10"/>
  <c r="O1639" i="10"/>
  <c r="O1631" i="10"/>
  <c r="O1623" i="10"/>
  <c r="O1615" i="10"/>
  <c r="O1607" i="10"/>
  <c r="O1599" i="10"/>
  <c r="O1591" i="10"/>
  <c r="O1583" i="10"/>
  <c r="O1575" i="10"/>
  <c r="O1567" i="10"/>
  <c r="O1559" i="10"/>
  <c r="O1551" i="10"/>
  <c r="O1543" i="10"/>
  <c r="O1535" i="10"/>
  <c r="O1527" i="10"/>
  <c r="O1519" i="10"/>
  <c r="O1511" i="10"/>
  <c r="O1503" i="10"/>
  <c r="O1495" i="10"/>
  <c r="O1487" i="10"/>
  <c r="O1479" i="10"/>
  <c r="O1471" i="10"/>
  <c r="O1463" i="10"/>
  <c r="O1455" i="10"/>
  <c r="O1447" i="10"/>
  <c r="O1439" i="10"/>
  <c r="O1431" i="10"/>
  <c r="O1423" i="10"/>
  <c r="O1415" i="10"/>
  <c r="O1407" i="10"/>
  <c r="O1399" i="10"/>
  <c r="O1391" i="10"/>
  <c r="O1383" i="10"/>
  <c r="O1375" i="10"/>
  <c r="O1367" i="10"/>
  <c r="O1359" i="10"/>
  <c r="O1351" i="10"/>
  <c r="O1343" i="10"/>
  <c r="O1335" i="10"/>
  <c r="O1327" i="10"/>
  <c r="O1319" i="10"/>
  <c r="O1311" i="10"/>
  <c r="O1303" i="10"/>
  <c r="O1295" i="10"/>
  <c r="O1287" i="10"/>
  <c r="O1279" i="10"/>
  <c r="O1271" i="10"/>
  <c r="O1263" i="10"/>
  <c r="O1255" i="10"/>
  <c r="O1247" i="10"/>
  <c r="O1239" i="10"/>
  <c r="O1231" i="10"/>
  <c r="O1223" i="10"/>
  <c r="O1215" i="10"/>
  <c r="O1207" i="10"/>
  <c r="O1199" i="10"/>
  <c r="O1191" i="10"/>
  <c r="O1183" i="10"/>
  <c r="O1175" i="10"/>
  <c r="O1167" i="10"/>
  <c r="O1159" i="10"/>
  <c r="O1151" i="10"/>
  <c r="O1143" i="10"/>
  <c r="O1135" i="10"/>
  <c r="O1127" i="10"/>
  <c r="O1119" i="10"/>
  <c r="O1111" i="10"/>
  <c r="O1103" i="10"/>
  <c r="O1095" i="10"/>
  <c r="O1087" i="10"/>
  <c r="O1079" i="10"/>
  <c r="O1071" i="10"/>
  <c r="O1063" i="10"/>
  <c r="O1055" i="10"/>
  <c r="O1047" i="10"/>
  <c r="O1039" i="10"/>
  <c r="O1031" i="10"/>
  <c r="O1023" i="10"/>
  <c r="O1015" i="10"/>
  <c r="O1007" i="10"/>
  <c r="O999" i="10"/>
  <c r="O991" i="10"/>
  <c r="O983" i="10"/>
  <c r="O975" i="10"/>
  <c r="O967" i="10"/>
  <c r="O959" i="10"/>
  <c r="O951" i="10"/>
  <c r="O943" i="10"/>
  <c r="O935" i="10"/>
  <c r="O927" i="10"/>
  <c r="O919" i="10"/>
  <c r="O911" i="10"/>
  <c r="O903" i="10"/>
  <c r="O895" i="10"/>
  <c r="O887" i="10"/>
  <c r="O879" i="10"/>
  <c r="O871" i="10"/>
  <c r="O863" i="10"/>
  <c r="O855" i="10"/>
  <c r="O847" i="10"/>
  <c r="O839" i="10"/>
  <c r="O831" i="10"/>
  <c r="O823" i="10"/>
  <c r="O815" i="10"/>
  <c r="O807" i="10"/>
  <c r="O799" i="10"/>
  <c r="O791" i="10"/>
  <c r="O783" i="10"/>
  <c r="O775" i="10"/>
  <c r="O767" i="10"/>
  <c r="O759" i="10"/>
  <c r="O751" i="10"/>
  <c r="O743" i="10"/>
  <c r="O735" i="10"/>
  <c r="O727" i="10"/>
  <c r="O719" i="10"/>
  <c r="O711" i="10"/>
  <c r="O703" i="10"/>
  <c r="O695" i="10"/>
  <c r="O687" i="10"/>
  <c r="O679" i="10"/>
  <c r="O671" i="10"/>
  <c r="O663" i="10"/>
  <c r="O655" i="10"/>
  <c r="O647" i="10"/>
  <c r="O639" i="10"/>
  <c r="O631" i="10"/>
  <c r="O623" i="10"/>
  <c r="O615" i="10"/>
  <c r="O607" i="10"/>
  <c r="O599" i="10"/>
  <c r="O591" i="10"/>
  <c r="O583" i="10"/>
  <c r="O575" i="10"/>
  <c r="O567" i="10"/>
  <c r="O559" i="10"/>
  <c r="O551" i="10"/>
  <c r="O543" i="10"/>
  <c r="O535" i="10"/>
  <c r="O527" i="10"/>
  <c r="O519" i="10"/>
  <c r="O511" i="10"/>
  <c r="O503" i="10"/>
  <c r="O495" i="10"/>
  <c r="O487" i="10"/>
  <c r="O479" i="10"/>
  <c r="O471" i="10"/>
  <c r="O463" i="10"/>
  <c r="O455" i="10"/>
  <c r="O447" i="10"/>
  <c r="O439" i="10"/>
  <c r="O431" i="10"/>
  <c r="O423" i="10"/>
  <c r="O415" i="10"/>
  <c r="O407" i="10"/>
  <c r="O399" i="10"/>
  <c r="O391" i="10"/>
  <c r="O383" i="10"/>
  <c r="O375" i="10"/>
  <c r="O367" i="10"/>
  <c r="O359" i="10"/>
  <c r="O351" i="10"/>
  <c r="O343" i="10"/>
  <c r="O335" i="10"/>
  <c r="O327" i="10"/>
  <c r="O319" i="10"/>
  <c r="O311" i="10"/>
  <c r="O303" i="10"/>
  <c r="O295" i="10"/>
  <c r="O287" i="10"/>
  <c r="O279" i="10"/>
  <c r="O271" i="10"/>
  <c r="O263" i="10"/>
  <c r="O255" i="10"/>
  <c r="O247" i="10"/>
  <c r="O239" i="10"/>
  <c r="O231" i="10"/>
  <c r="O223" i="10"/>
  <c r="O215" i="10"/>
  <c r="O207" i="10"/>
  <c r="O199" i="10"/>
  <c r="O191" i="10"/>
  <c r="O183" i="10"/>
  <c r="O175" i="10"/>
  <c r="O167" i="10"/>
  <c r="O159" i="10"/>
  <c r="O151" i="10"/>
  <c r="O143" i="10"/>
  <c r="O135" i="10"/>
  <c r="O127" i="10"/>
  <c r="O119" i="10"/>
  <c r="O111" i="10"/>
  <c r="O103" i="10"/>
  <c r="O95" i="10"/>
  <c r="O87" i="10"/>
  <c r="O79" i="10"/>
  <c r="O71" i="10"/>
  <c r="O63" i="10"/>
  <c r="O55" i="10"/>
  <c r="O47" i="10"/>
  <c r="O39" i="10"/>
  <c r="O31" i="10"/>
  <c r="P31" i="10"/>
  <c r="O23" i="10"/>
  <c r="P23" i="10"/>
  <c r="O15" i="10"/>
  <c r="P15" i="10"/>
  <c r="O7" i="10"/>
  <c r="P7" i="10"/>
  <c r="O908" i="10"/>
  <c r="O900" i="10"/>
  <c r="O892" i="10"/>
  <c r="O884" i="10"/>
  <c r="O876" i="10"/>
  <c r="O868" i="10"/>
  <c r="O860" i="10"/>
  <c r="O852" i="10"/>
  <c r="O844" i="10"/>
  <c r="O836" i="10"/>
  <c r="O828" i="10"/>
  <c r="O820" i="10"/>
  <c r="O812" i="10"/>
  <c r="O804" i="10"/>
  <c r="O796" i="10"/>
  <c r="O788" i="10"/>
  <c r="O780" i="10"/>
  <c r="O772" i="10"/>
  <c r="O764" i="10"/>
  <c r="O756" i="10"/>
  <c r="O748" i="10"/>
  <c r="O740" i="10"/>
  <c r="O732" i="10"/>
  <c r="O724" i="10"/>
  <c r="O716" i="10"/>
  <c r="O708" i="10"/>
  <c r="O700" i="10"/>
  <c r="O692" i="10"/>
  <c r="O684" i="10"/>
  <c r="O676" i="10"/>
  <c r="O668" i="10"/>
  <c r="O660" i="10"/>
  <c r="O652" i="10"/>
  <c r="O644" i="10"/>
  <c r="O636" i="10"/>
  <c r="O628" i="10"/>
  <c r="O620" i="10"/>
  <c r="O612" i="10"/>
  <c r="O604" i="10"/>
  <c r="O596" i="10"/>
  <c r="O588" i="10"/>
  <c r="O580" i="10"/>
  <c r="O572" i="10"/>
  <c r="O564" i="10"/>
  <c r="O556" i="10"/>
  <c r="O548" i="10"/>
  <c r="O540" i="10"/>
  <c r="O532" i="10"/>
  <c r="O524" i="10"/>
  <c r="O516" i="10"/>
  <c r="O508" i="10"/>
  <c r="O500" i="10"/>
  <c r="O492" i="10"/>
  <c r="O484" i="10"/>
  <c r="O476" i="10"/>
  <c r="O468" i="10"/>
  <c r="O460" i="10"/>
  <c r="O452" i="10"/>
  <c r="O444" i="10"/>
  <c r="O436" i="10"/>
  <c r="O428" i="10"/>
  <c r="O420" i="10"/>
  <c r="O412" i="10"/>
  <c r="O404" i="10"/>
  <c r="O396" i="10"/>
  <c r="O388" i="10"/>
  <c r="O380" i="10"/>
  <c r="O372" i="10"/>
  <c r="O364" i="10"/>
  <c r="O356" i="10"/>
  <c r="O348" i="10"/>
  <c r="O340" i="10"/>
  <c r="O332" i="10"/>
  <c r="O324" i="10"/>
  <c r="O316" i="10"/>
  <c r="O308" i="10"/>
  <c r="O300" i="10"/>
  <c r="O292" i="10"/>
  <c r="O284" i="10"/>
  <c r="O276" i="10"/>
  <c r="O268" i="10"/>
  <c r="O260" i="10"/>
  <c r="O252" i="10"/>
  <c r="O244" i="10"/>
  <c r="O236" i="10"/>
  <c r="O228" i="10"/>
  <c r="O220" i="10"/>
  <c r="O212" i="10"/>
  <c r="O204" i="10"/>
  <c r="O196" i="10"/>
  <c r="O188" i="10"/>
  <c r="O180" i="10"/>
  <c r="O172" i="10"/>
  <c r="O164" i="10"/>
  <c r="O156" i="10"/>
  <c r="O148" i="10"/>
  <c r="O140" i="10"/>
  <c r="O132" i="10"/>
  <c r="O124" i="10"/>
  <c r="O116" i="10"/>
  <c r="O108" i="10"/>
  <c r="O100" i="10"/>
  <c r="O92" i="10"/>
  <c r="O84" i="10"/>
  <c r="O76" i="10"/>
  <c r="O68" i="10"/>
  <c r="O60" i="10"/>
  <c r="O52" i="10"/>
  <c r="O44" i="10"/>
  <c r="O36" i="10"/>
  <c r="O28" i="10"/>
  <c r="P28" i="10"/>
  <c r="O20" i="10"/>
  <c r="P20" i="10"/>
  <c r="O12" i="10"/>
  <c r="P12" i="10"/>
  <c r="O4" i="10"/>
  <c r="P4" i="10"/>
  <c r="O1099" i="10"/>
  <c r="O1091" i="10"/>
  <c r="O1083" i="10"/>
  <c r="O1075" i="10"/>
  <c r="O1067" i="10"/>
  <c r="O1059" i="10"/>
  <c r="O1051" i="10"/>
  <c r="O1043" i="10"/>
  <c r="O1035" i="10"/>
  <c r="O1027" i="10"/>
  <c r="O1019" i="10"/>
  <c r="O1011" i="10"/>
  <c r="O1003" i="10"/>
  <c r="O995" i="10"/>
  <c r="O987" i="10"/>
  <c r="O979" i="10"/>
  <c r="O971" i="10"/>
  <c r="O963" i="10"/>
  <c r="O955" i="10"/>
  <c r="O947" i="10"/>
  <c r="O939" i="10"/>
  <c r="O931" i="10"/>
  <c r="O923" i="10"/>
  <c r="O915" i="10"/>
  <c r="O907" i="10"/>
  <c r="O899" i="10"/>
  <c r="O891" i="10"/>
  <c r="O883" i="10"/>
  <c r="O875" i="10"/>
  <c r="O867" i="10"/>
  <c r="O859" i="10"/>
  <c r="O851" i="10"/>
  <c r="O843" i="10"/>
  <c r="O835" i="10"/>
  <c r="O827" i="10"/>
  <c r="O819" i="10"/>
  <c r="O811" i="10"/>
  <c r="O803" i="10"/>
  <c r="O795" i="10"/>
  <c r="O787" i="10"/>
  <c r="O779" i="10"/>
  <c r="O771" i="10"/>
  <c r="O763" i="10"/>
  <c r="O755" i="10"/>
  <c r="O747" i="10"/>
  <c r="O739" i="10"/>
  <c r="O731" i="10"/>
  <c r="O723" i="10"/>
  <c r="O715" i="10"/>
  <c r="O707" i="10"/>
  <c r="O699" i="10"/>
  <c r="O691" i="10"/>
  <c r="O683" i="10"/>
  <c r="O675" i="10"/>
  <c r="O667" i="10"/>
  <c r="O659" i="10"/>
  <c r="O651" i="10"/>
  <c r="O643" i="10"/>
  <c r="O635" i="10"/>
  <c r="O627" i="10"/>
  <c r="O619" i="10"/>
  <c r="O611" i="10"/>
  <c r="O603" i="10"/>
  <c r="O595" i="10"/>
  <c r="O587" i="10"/>
  <c r="O579" i="10"/>
  <c r="O571" i="10"/>
  <c r="O563" i="10"/>
  <c r="O555" i="10"/>
  <c r="O547" i="10"/>
  <c r="O539" i="10"/>
  <c r="O531" i="10"/>
  <c r="O523" i="10"/>
  <c r="O515" i="10"/>
  <c r="O507" i="10"/>
  <c r="O499" i="10"/>
  <c r="O491" i="10"/>
  <c r="O483" i="10"/>
  <c r="O475" i="10"/>
  <c r="O467" i="10"/>
  <c r="O459" i="10"/>
  <c r="O451" i="10"/>
  <c r="O443" i="10"/>
  <c r="O435" i="10"/>
  <c r="O427" i="10"/>
  <c r="O419" i="10"/>
  <c r="O411" i="10"/>
  <c r="O403" i="10"/>
  <c r="O395" i="10"/>
  <c r="O387" i="10"/>
  <c r="O379" i="10"/>
  <c r="O371" i="10"/>
  <c r="O363" i="10"/>
  <c r="O355" i="10"/>
  <c r="O347" i="10"/>
  <c r="O339" i="10"/>
  <c r="O331" i="10"/>
  <c r="O323" i="10"/>
  <c r="O315" i="10"/>
  <c r="O307" i="10"/>
  <c r="O299" i="10"/>
  <c r="O291" i="10"/>
  <c r="O283" i="10"/>
  <c r="O275" i="10"/>
  <c r="O267" i="10"/>
  <c r="O259" i="10"/>
  <c r="O251" i="10"/>
  <c r="O243" i="10"/>
  <c r="O235" i="10"/>
  <c r="O227" i="10"/>
  <c r="O219" i="10"/>
  <c r="O211" i="10"/>
  <c r="O203" i="10"/>
  <c r="O195" i="10"/>
  <c r="O187" i="10"/>
  <c r="O179" i="10"/>
  <c r="O171" i="10"/>
  <c r="O163" i="10"/>
  <c r="O155" i="10"/>
  <c r="O147" i="10"/>
  <c r="O139" i="10"/>
  <c r="O131" i="10"/>
  <c r="O123" i="10"/>
  <c r="O115" i="10"/>
  <c r="O107" i="10"/>
  <c r="O99" i="10"/>
  <c r="O91" i="10"/>
  <c r="O83" i="10"/>
  <c r="O75" i="10"/>
  <c r="O67" i="10"/>
  <c r="O59" i="10"/>
  <c r="O51" i="10"/>
  <c r="O43" i="10"/>
  <c r="O35" i="10"/>
  <c r="O27" i="10"/>
  <c r="P27" i="10"/>
  <c r="O19" i="10"/>
  <c r="P19" i="10"/>
  <c r="O11" i="10"/>
  <c r="P11" i="10"/>
  <c r="O3" i="10"/>
  <c r="P3" i="10"/>
  <c r="O1610" i="10"/>
  <c r="O1602" i="10"/>
  <c r="O1594" i="10"/>
  <c r="O1586" i="10"/>
  <c r="O1578" i="10"/>
  <c r="O1570" i="10"/>
  <c r="O1562" i="10"/>
  <c r="O1554" i="10"/>
  <c r="O1546" i="10"/>
  <c r="O1538" i="10"/>
  <c r="O1530" i="10"/>
  <c r="O1522" i="10"/>
  <c r="O1514" i="10"/>
  <c r="O1506" i="10"/>
  <c r="O1498" i="10"/>
  <c r="O1490" i="10"/>
  <c r="O1482" i="10"/>
  <c r="O1474" i="10"/>
  <c r="O1466" i="10"/>
  <c r="O1458" i="10"/>
  <c r="O1450" i="10"/>
  <c r="O1442" i="10"/>
  <c r="O1434" i="10"/>
  <c r="O1426" i="10"/>
  <c r="O1418" i="10"/>
  <c r="O1410" i="10"/>
  <c r="O1402" i="10"/>
  <c r="O1394" i="10"/>
  <c r="O1386" i="10"/>
  <c r="O1378" i="10"/>
  <c r="O1370" i="10"/>
  <c r="O1362" i="10"/>
  <c r="O1354" i="10"/>
  <c r="O1346" i="10"/>
  <c r="O1338" i="10"/>
  <c r="O1330" i="10"/>
  <c r="O1322" i="10"/>
  <c r="O1314" i="10"/>
  <c r="O1306" i="10"/>
  <c r="O1298" i="10"/>
  <c r="O1290" i="10"/>
  <c r="O1282" i="10"/>
  <c r="O1274" i="10"/>
  <c r="O1266" i="10"/>
  <c r="O1258" i="10"/>
  <c r="O1250" i="10"/>
  <c r="O1242" i="10"/>
  <c r="O1234" i="10"/>
  <c r="O1226" i="10"/>
  <c r="O1218" i="10"/>
  <c r="O1210" i="10"/>
  <c r="O1202" i="10"/>
  <c r="O1194" i="10"/>
  <c r="O1186" i="10"/>
  <c r="O1178" i="10"/>
  <c r="O1170" i="10"/>
  <c r="O1162" i="10"/>
  <c r="O1154" i="10"/>
  <c r="O1146" i="10"/>
  <c r="O1138" i="10"/>
  <c r="O1130" i="10"/>
  <c r="O1122" i="10"/>
  <c r="O1114" i="10"/>
  <c r="O1106" i="10"/>
  <c r="O1098" i="10"/>
  <c r="O1090" i="10"/>
  <c r="O1082" i="10"/>
  <c r="O1074" i="10"/>
  <c r="O1066" i="10"/>
  <c r="O1058" i="10"/>
  <c r="O1050" i="10"/>
  <c r="O1042" i="10"/>
  <c r="O1034" i="10"/>
  <c r="O1026" i="10"/>
  <c r="O1018" i="10"/>
  <c r="O1010" i="10"/>
  <c r="O1002" i="10"/>
  <c r="O994" i="10"/>
  <c r="O986" i="10"/>
  <c r="O978" i="10"/>
  <c r="O970" i="10"/>
  <c r="O962" i="10"/>
  <c r="O954" i="10"/>
  <c r="O946" i="10"/>
  <c r="O938" i="10"/>
  <c r="O930" i="10"/>
  <c r="O922" i="10"/>
  <c r="O914" i="10"/>
  <c r="O906" i="10"/>
  <c r="O898" i="10"/>
  <c r="O890" i="10"/>
  <c r="O882" i="10"/>
  <c r="O874" i="10"/>
  <c r="O866" i="10"/>
  <c r="O858" i="10"/>
  <c r="O850" i="10"/>
  <c r="O842" i="10"/>
  <c r="O834" i="10"/>
  <c r="O826" i="10"/>
  <c r="O818" i="10"/>
  <c r="O810" i="10"/>
  <c r="O802" i="10"/>
  <c r="O794" i="10"/>
  <c r="O786" i="10"/>
  <c r="O778" i="10"/>
  <c r="O770" i="10"/>
  <c r="O762" i="10"/>
  <c r="O754" i="10"/>
  <c r="O746" i="10"/>
  <c r="O738" i="10"/>
  <c r="O730" i="10"/>
  <c r="O722" i="10"/>
  <c r="O714" i="10"/>
  <c r="O706" i="10"/>
  <c r="O698" i="10"/>
  <c r="O690" i="10"/>
  <c r="O682" i="10"/>
  <c r="O674" i="10"/>
  <c r="O666" i="10"/>
  <c r="O658" i="10"/>
  <c r="O650" i="10"/>
  <c r="O642" i="10"/>
  <c r="O634" i="10"/>
  <c r="O626" i="10"/>
  <c r="O618" i="10"/>
  <c r="O610" i="10"/>
  <c r="O602" i="10"/>
  <c r="O594" i="10"/>
  <c r="O586" i="10"/>
  <c r="O578" i="10"/>
  <c r="O570" i="10"/>
  <c r="O562" i="10"/>
  <c r="O554" i="10"/>
  <c r="O546" i="10"/>
  <c r="O538" i="10"/>
  <c r="O530" i="10"/>
  <c r="O522" i="10"/>
  <c r="O514" i="10"/>
  <c r="O506" i="10"/>
  <c r="O498" i="10"/>
  <c r="O490" i="10"/>
  <c r="O482" i="10"/>
  <c r="O474" i="10"/>
  <c r="O466" i="10"/>
  <c r="O458" i="10"/>
  <c r="O450" i="10"/>
  <c r="O442" i="10"/>
  <c r="O434" i="10"/>
  <c r="O426" i="10"/>
  <c r="O418" i="10"/>
  <c r="O410" i="10"/>
  <c r="O402" i="10"/>
  <c r="O394" i="10"/>
  <c r="O386" i="10"/>
  <c r="O378" i="10"/>
  <c r="O370" i="10"/>
  <c r="O362" i="10"/>
  <c r="O354" i="10"/>
  <c r="O346" i="10"/>
  <c r="O338" i="10"/>
  <c r="O330" i="10"/>
  <c r="O322" i="10"/>
  <c r="O314" i="10"/>
  <c r="O306" i="10"/>
  <c r="O298" i="10"/>
  <c r="O290" i="10"/>
  <c r="O282" i="10"/>
  <c r="O274" i="10"/>
  <c r="O266" i="10"/>
  <c r="O258" i="10"/>
  <c r="O250" i="10"/>
  <c r="O242" i="10"/>
  <c r="O234" i="10"/>
  <c r="O226" i="10"/>
  <c r="O218" i="10"/>
  <c r="O210" i="10"/>
  <c r="O202" i="10"/>
  <c r="O194" i="10"/>
  <c r="O186" i="10"/>
  <c r="O178" i="10"/>
  <c r="O170" i="10"/>
  <c r="O162" i="10"/>
  <c r="O154" i="10"/>
  <c r="O146" i="10"/>
  <c r="O138" i="10"/>
  <c r="O130" i="10"/>
  <c r="O122" i="10"/>
  <c r="O114" i="10"/>
  <c r="O106" i="10"/>
  <c r="O98" i="10"/>
  <c r="O90" i="10"/>
  <c r="O82" i="10"/>
  <c r="O74" i="10"/>
  <c r="O66" i="10"/>
  <c r="O58" i="10"/>
  <c r="O50" i="10"/>
  <c r="O42" i="10"/>
  <c r="O34" i="10"/>
  <c r="O26" i="10"/>
  <c r="P26" i="10"/>
  <c r="O18" i="10"/>
  <c r="P18" i="10"/>
  <c r="O10" i="10"/>
  <c r="P10" i="10"/>
  <c r="O1504" i="10"/>
  <c r="O1496" i="10"/>
  <c r="O1488" i="10"/>
  <c r="O1480" i="10"/>
  <c r="O1472" i="10"/>
  <c r="O1464" i="10"/>
  <c r="O1456" i="10"/>
  <c r="O1448" i="10"/>
  <c r="O1440" i="10"/>
  <c r="O1432" i="10"/>
  <c r="O1424" i="10"/>
  <c r="O1416" i="10"/>
  <c r="O1408" i="10"/>
  <c r="O1400" i="10"/>
  <c r="O1392" i="10"/>
  <c r="O1384" i="10"/>
  <c r="O1376" i="10"/>
  <c r="O1368" i="10"/>
  <c r="O1360" i="10"/>
  <c r="O1352" i="10"/>
  <c r="O1344" i="10"/>
  <c r="O1336" i="10"/>
  <c r="O1328" i="10"/>
  <c r="O1320" i="10"/>
  <c r="O1312" i="10"/>
  <c r="O1304" i="10"/>
  <c r="O1296" i="10"/>
  <c r="O1288" i="10"/>
  <c r="O1280" i="10"/>
  <c r="O1272" i="10"/>
  <c r="O1264" i="10"/>
  <c r="O1256" i="10"/>
  <c r="O1248" i="10"/>
  <c r="O1240" i="10"/>
  <c r="O1232" i="10"/>
  <c r="O1224" i="10"/>
  <c r="O1216" i="10"/>
  <c r="O1208" i="10"/>
  <c r="O1200" i="10"/>
  <c r="O1192" i="10"/>
  <c r="O1184" i="10"/>
  <c r="O1176" i="10"/>
  <c r="O1168" i="10"/>
  <c r="O1160" i="10"/>
  <c r="O1152" i="10"/>
  <c r="O1144" i="10"/>
  <c r="O1136" i="10"/>
  <c r="O1128" i="10"/>
  <c r="O1120" i="10"/>
  <c r="O1112" i="10"/>
  <c r="O1104" i="10"/>
  <c r="O1096" i="10"/>
  <c r="O1088" i="10"/>
  <c r="O1080" i="10"/>
  <c r="O1072" i="10"/>
  <c r="O1064" i="10"/>
  <c r="O1056" i="10"/>
  <c r="O1048" i="10"/>
  <c r="O1040" i="10"/>
  <c r="O1032" i="10"/>
  <c r="O1024" i="10"/>
  <c r="O1016" i="10"/>
  <c r="O1008" i="10"/>
  <c r="O1000" i="10"/>
  <c r="O992" i="10"/>
  <c r="O984" i="10"/>
  <c r="O976" i="10"/>
  <c r="O968" i="10"/>
  <c r="O960" i="10"/>
  <c r="O952" i="10"/>
  <c r="O944" i="10"/>
  <c r="O936" i="10"/>
  <c r="O928" i="10"/>
  <c r="O920" i="10"/>
  <c r="O912" i="10"/>
  <c r="O904" i="10"/>
  <c r="O896" i="10"/>
  <c r="O888" i="10"/>
  <c r="O880" i="10"/>
  <c r="O872" i="10"/>
  <c r="O864" i="10"/>
  <c r="O856" i="10"/>
  <c r="O848" i="10"/>
  <c r="O840" i="10"/>
  <c r="O832" i="10"/>
  <c r="O824" i="10"/>
  <c r="O816" i="10"/>
  <c r="O808" i="10"/>
  <c r="O800" i="10"/>
  <c r="O792" i="10"/>
  <c r="O784" i="10"/>
  <c r="O776" i="10"/>
  <c r="O768" i="10"/>
  <c r="O760" i="10"/>
  <c r="O752" i="10"/>
  <c r="O744" i="10"/>
  <c r="O736" i="10"/>
  <c r="O728" i="10"/>
  <c r="O720" i="10"/>
  <c r="O712" i="10"/>
  <c r="O704" i="10"/>
  <c r="O696" i="10"/>
  <c r="O688" i="10"/>
  <c r="O680" i="10"/>
  <c r="O672" i="10"/>
  <c r="O664" i="10"/>
  <c r="O656" i="10"/>
  <c r="O648" i="10"/>
  <c r="O640" i="10"/>
  <c r="O632" i="10"/>
  <c r="O624" i="10"/>
  <c r="O616" i="10"/>
  <c r="O608" i="10"/>
  <c r="O600" i="10"/>
  <c r="O592" i="10"/>
  <c r="O584" i="10"/>
  <c r="O576" i="10"/>
  <c r="O568" i="10"/>
  <c r="O560" i="10"/>
  <c r="O552" i="10"/>
  <c r="O544" i="10"/>
  <c r="O536" i="10"/>
  <c r="O528" i="10"/>
  <c r="O520" i="10"/>
  <c r="O512" i="10"/>
  <c r="O504" i="10"/>
  <c r="O496" i="10"/>
  <c r="O488" i="10"/>
  <c r="O480" i="10"/>
  <c r="O472" i="10"/>
  <c r="O464" i="10"/>
  <c r="O456" i="10"/>
  <c r="O448" i="10"/>
  <c r="O440" i="10"/>
  <c r="O432" i="10"/>
  <c r="O424" i="10"/>
  <c r="O416" i="10"/>
  <c r="O408" i="10"/>
  <c r="O400" i="10"/>
  <c r="O392" i="10"/>
  <c r="O384" i="10"/>
  <c r="O376" i="10"/>
  <c r="O368" i="10"/>
  <c r="O360" i="10"/>
  <c r="O352" i="10"/>
  <c r="O344" i="10"/>
  <c r="O336" i="10"/>
  <c r="O328" i="10"/>
  <c r="O320" i="10"/>
  <c r="O312" i="10"/>
  <c r="O304" i="10"/>
  <c r="O296" i="10"/>
  <c r="O288" i="10"/>
  <c r="O280" i="10"/>
  <c r="O272" i="10"/>
  <c r="O264" i="10"/>
  <c r="O256" i="10"/>
  <c r="O248" i="10"/>
  <c r="O240" i="10"/>
  <c r="O232" i="10"/>
  <c r="O224" i="10"/>
  <c r="O216" i="10"/>
  <c r="O208" i="10"/>
  <c r="O200" i="10"/>
  <c r="O192" i="10"/>
  <c r="O184" i="10"/>
  <c r="O176" i="10"/>
  <c r="O168" i="10"/>
  <c r="O160" i="10"/>
  <c r="O152" i="10"/>
  <c r="O144" i="10"/>
  <c r="O136" i="10"/>
  <c r="O128" i="10"/>
  <c r="O120" i="10"/>
  <c r="O112" i="10"/>
  <c r="O104" i="10"/>
  <c r="O96" i="10"/>
  <c r="O88" i="10"/>
  <c r="O80" i="10"/>
  <c r="O72" i="10"/>
  <c r="O64" i="10"/>
  <c r="O56" i="10"/>
  <c r="O48" i="10"/>
  <c r="O40" i="10"/>
  <c r="O32" i="10"/>
  <c r="P32" i="10"/>
  <c r="O24" i="10"/>
  <c r="P24" i="10"/>
  <c r="O16" i="10"/>
  <c r="P16" i="10"/>
  <c r="O8" i="10"/>
  <c r="P8" i="10"/>
  <c r="O1278" i="10"/>
  <c r="O1270" i="10"/>
  <c r="O1262" i="10"/>
  <c r="O1254" i="10"/>
  <c r="O1246" i="10"/>
  <c r="O1238" i="10"/>
  <c r="O1230" i="10"/>
  <c r="O1222" i="10"/>
  <c r="O1214" i="10"/>
  <c r="O1206" i="10"/>
  <c r="O1198" i="10"/>
  <c r="O1190" i="10"/>
  <c r="O1182" i="10"/>
  <c r="O1174" i="10"/>
  <c r="O1166" i="10"/>
  <c r="O1158" i="10"/>
  <c r="O1150" i="10"/>
  <c r="O1142" i="10"/>
  <c r="O1134" i="10"/>
  <c r="O1126" i="10"/>
  <c r="O1118" i="10"/>
  <c r="O1110" i="10"/>
  <c r="O1102" i="10"/>
  <c r="O1094" i="10"/>
  <c r="O1086" i="10"/>
  <c r="O1078" i="10"/>
  <c r="O1070" i="10"/>
  <c r="O1062" i="10"/>
  <c r="O1054" i="10"/>
  <c r="O1046" i="10"/>
  <c r="O1038" i="10"/>
  <c r="O1030" i="10"/>
  <c r="O1022" i="10"/>
  <c r="O1014" i="10"/>
  <c r="O1006" i="10"/>
  <c r="O998" i="10"/>
  <c r="O990" i="10"/>
  <c r="O982" i="10"/>
  <c r="O974" i="10"/>
  <c r="O966" i="10"/>
  <c r="O958" i="10"/>
  <c r="O950" i="10"/>
  <c r="O942" i="10"/>
  <c r="O934" i="10"/>
  <c r="O926" i="10"/>
  <c r="O918" i="10"/>
  <c r="O910" i="10"/>
  <c r="O902" i="10"/>
  <c r="O894" i="10"/>
  <c r="O886" i="10"/>
  <c r="O878" i="10"/>
  <c r="O870" i="10"/>
  <c r="O862" i="10"/>
  <c r="O854" i="10"/>
  <c r="O846" i="10"/>
  <c r="O838" i="10"/>
  <c r="O830" i="10"/>
  <c r="O822" i="10"/>
  <c r="O814" i="10"/>
  <c r="O806" i="10"/>
  <c r="O798" i="10"/>
  <c r="O790" i="10"/>
  <c r="O782" i="10"/>
  <c r="O774" i="10"/>
  <c r="O766" i="10"/>
  <c r="O758" i="10"/>
  <c r="O750" i="10"/>
  <c r="O742" i="10"/>
  <c r="O734" i="10"/>
  <c r="O726" i="10"/>
  <c r="O718" i="10"/>
  <c r="O710" i="10"/>
  <c r="O702" i="10"/>
  <c r="O694" i="10"/>
  <c r="O686" i="10"/>
  <c r="O678" i="10"/>
  <c r="O670" i="10"/>
  <c r="O662" i="10"/>
  <c r="O654" i="10"/>
  <c r="O646" i="10"/>
  <c r="O638" i="10"/>
  <c r="O630" i="10"/>
  <c r="O622" i="10"/>
  <c r="O614" i="10"/>
  <c r="O606" i="10"/>
  <c r="O598" i="10"/>
  <c r="O590" i="10"/>
  <c r="O582" i="10"/>
  <c r="O574" i="10"/>
  <c r="O566" i="10"/>
  <c r="O558" i="10"/>
  <c r="O550" i="10"/>
  <c r="O542" i="10"/>
  <c r="O534" i="10"/>
  <c r="O526" i="10"/>
  <c r="O518" i="10"/>
  <c r="O510" i="10"/>
  <c r="O502" i="10"/>
  <c r="O494" i="10"/>
  <c r="O486" i="10"/>
  <c r="O478" i="10"/>
  <c r="O470" i="10"/>
  <c r="O462" i="10"/>
  <c r="O454" i="10"/>
  <c r="O446" i="10"/>
  <c r="O438" i="10"/>
  <c r="O430" i="10"/>
  <c r="O422" i="10"/>
  <c r="O414" i="10"/>
  <c r="O406" i="10"/>
  <c r="O398" i="10"/>
  <c r="O390" i="10"/>
  <c r="O382" i="10"/>
  <c r="O374" i="10"/>
  <c r="O366" i="10"/>
  <c r="O358" i="10"/>
  <c r="O350" i="10"/>
  <c r="O342" i="10"/>
  <c r="O334" i="10"/>
  <c r="O326" i="10"/>
  <c r="O318" i="10"/>
  <c r="O310" i="10"/>
  <c r="O302" i="10"/>
  <c r="O294" i="10"/>
  <c r="O286" i="10"/>
  <c r="O278" i="10"/>
  <c r="O270" i="10"/>
  <c r="O262" i="10"/>
  <c r="O254" i="10"/>
  <c r="O246" i="10"/>
  <c r="O238" i="10"/>
  <c r="O230" i="10"/>
  <c r="O222" i="10"/>
  <c r="O214" i="10"/>
  <c r="O206" i="10"/>
  <c r="O198" i="10"/>
  <c r="O190" i="10"/>
  <c r="O182" i="10"/>
  <c r="O174" i="10"/>
  <c r="O166" i="10"/>
  <c r="O158" i="10"/>
  <c r="O150" i="10"/>
  <c r="O142" i="10"/>
  <c r="O134" i="10"/>
  <c r="O126" i="10"/>
  <c r="O118" i="10"/>
  <c r="O110" i="10"/>
  <c r="O102" i="10"/>
  <c r="O94" i="10"/>
  <c r="O86" i="10"/>
  <c r="O78" i="10"/>
  <c r="O70" i="10"/>
  <c r="O62" i="10"/>
  <c r="O54" i="10"/>
  <c r="O46" i="10"/>
  <c r="O38" i="10"/>
  <c r="O30" i="10"/>
  <c r="P30" i="10"/>
  <c r="O22" i="10"/>
  <c r="P22" i="10"/>
  <c r="O14" i="10"/>
  <c r="P14" i="10"/>
  <c r="O6" i="10"/>
  <c r="P6" i="10"/>
  <c r="O716" i="15"/>
  <c r="P716" i="15"/>
  <c r="O684" i="15"/>
  <c r="P684" i="15"/>
  <c r="O676" i="15"/>
  <c r="P676" i="15"/>
  <c r="O668" i="15"/>
  <c r="P668" i="15"/>
  <c r="O660" i="15"/>
  <c r="P660" i="15"/>
  <c r="O636" i="15"/>
  <c r="P636" i="15"/>
  <c r="O604" i="15"/>
  <c r="P604" i="15"/>
  <c r="O596" i="15"/>
  <c r="P596" i="15"/>
  <c r="O588" i="15"/>
  <c r="P588" i="15"/>
  <c r="O580" i="15"/>
  <c r="P580" i="15"/>
  <c r="O572" i="15"/>
  <c r="P572" i="15"/>
  <c r="O564" i="15"/>
  <c r="P564" i="15"/>
  <c r="O556" i="15"/>
  <c r="P556" i="15"/>
  <c r="O548" i="15"/>
  <c r="P548" i="15"/>
  <c r="O540" i="15"/>
  <c r="P540" i="15"/>
  <c r="O532" i="15"/>
  <c r="P532" i="15"/>
  <c r="O524" i="15"/>
  <c r="P524" i="15"/>
  <c r="O516" i="15"/>
  <c r="P516" i="15"/>
  <c r="O508" i="15"/>
  <c r="P508" i="15"/>
  <c r="O500" i="15"/>
  <c r="P500" i="15"/>
  <c r="O492" i="15"/>
  <c r="P492" i="15"/>
  <c r="O484" i="15"/>
  <c r="P484" i="15"/>
  <c r="O476" i="15"/>
  <c r="P476" i="15"/>
  <c r="O468" i="15"/>
  <c r="P468" i="15"/>
  <c r="O460" i="15"/>
  <c r="P460" i="15"/>
  <c r="O452" i="15"/>
  <c r="P452" i="15"/>
  <c r="O444" i="15"/>
  <c r="P444" i="15"/>
  <c r="O436" i="15"/>
  <c r="P436" i="15"/>
  <c r="O428" i="15"/>
  <c r="P428" i="15"/>
  <c r="O420" i="15"/>
  <c r="P420" i="15"/>
  <c r="O412" i="15"/>
  <c r="P412" i="15"/>
  <c r="O404" i="15"/>
  <c r="P404" i="15"/>
  <c r="O396" i="15"/>
  <c r="P396" i="15"/>
  <c r="O388" i="15"/>
  <c r="P388" i="15"/>
  <c r="O380" i="15"/>
  <c r="P380" i="15"/>
  <c r="O372" i="15"/>
  <c r="P372" i="15"/>
  <c r="O364" i="15"/>
  <c r="P364" i="15"/>
  <c r="O356" i="15"/>
  <c r="P356" i="15"/>
  <c r="O348" i="15"/>
  <c r="P348" i="15"/>
  <c r="O340" i="15"/>
  <c r="P340" i="15"/>
  <c r="O332" i="15"/>
  <c r="P332" i="15"/>
  <c r="O324" i="15"/>
  <c r="P324" i="15"/>
  <c r="O316" i="15"/>
  <c r="P316" i="15"/>
  <c r="O308" i="15"/>
  <c r="P308" i="15"/>
  <c r="O300" i="15"/>
  <c r="P300" i="15"/>
  <c r="O236" i="15"/>
  <c r="P236" i="15"/>
  <c r="O220" i="15"/>
  <c r="P220" i="15"/>
  <c r="O212" i="15"/>
  <c r="P212" i="15"/>
  <c r="O204" i="15"/>
  <c r="P204" i="15"/>
  <c r="O188" i="15"/>
  <c r="P188" i="15"/>
  <c r="O180" i="15"/>
  <c r="P180" i="15"/>
  <c r="O172" i="15"/>
  <c r="P172" i="15"/>
  <c r="O156" i="15"/>
  <c r="P156" i="15"/>
  <c r="O148" i="15"/>
  <c r="P148" i="15"/>
  <c r="O140" i="15"/>
  <c r="P140" i="15"/>
  <c r="O124" i="15"/>
  <c r="P124" i="15"/>
  <c r="O116" i="15"/>
  <c r="P116" i="15"/>
  <c r="O108" i="15"/>
  <c r="P108" i="15"/>
  <c r="O92" i="15"/>
  <c r="P92" i="15"/>
  <c r="O84" i="15"/>
  <c r="P84" i="15"/>
  <c r="O76" i="15"/>
  <c r="P76" i="15"/>
  <c r="O60" i="15"/>
  <c r="P60" i="15"/>
  <c r="O52" i="15"/>
  <c r="P52" i="15"/>
  <c r="O44" i="15"/>
  <c r="P44" i="15"/>
  <c r="O28" i="15"/>
  <c r="P28" i="15"/>
  <c r="O20" i="15"/>
  <c r="P20" i="15"/>
  <c r="O12" i="15"/>
  <c r="P12" i="15"/>
  <c r="P707" i="15"/>
  <c r="P675" i="15"/>
  <c r="P643" i="15"/>
  <c r="P611" i="15"/>
  <c r="P579" i="15"/>
  <c r="P547" i="15"/>
  <c r="P515" i="15"/>
  <c r="P483" i="15"/>
  <c r="P451" i="15"/>
  <c r="P419" i="15"/>
  <c r="P387" i="15"/>
  <c r="P355" i="15"/>
  <c r="P323" i="15"/>
  <c r="P2" i="15"/>
  <c r="O2" i="15"/>
  <c r="O692" i="15"/>
  <c r="P692" i="15"/>
  <c r="O620" i="15"/>
  <c r="P620" i="15"/>
  <c r="O276" i="15"/>
  <c r="P276" i="15"/>
  <c r="P299" i="15"/>
  <c r="O299" i="15"/>
  <c r="P291" i="15"/>
  <c r="O291" i="15"/>
  <c r="O283" i="15"/>
  <c r="P283" i="15"/>
  <c r="P275" i="15"/>
  <c r="O275" i="15"/>
  <c r="O267" i="15"/>
  <c r="P267" i="15"/>
  <c r="O259" i="15"/>
  <c r="P259" i="15"/>
  <c r="P251" i="15"/>
  <c r="O251" i="15"/>
  <c r="O243" i="15"/>
  <c r="P243" i="15"/>
  <c r="P235" i="15"/>
  <c r="O235" i="15"/>
  <c r="P227" i="15"/>
  <c r="O227" i="15"/>
  <c r="O219" i="15"/>
  <c r="P219" i="15"/>
  <c r="P211" i="15"/>
  <c r="O211" i="15"/>
  <c r="O203" i="15"/>
  <c r="P203" i="15"/>
  <c r="O195" i="15"/>
  <c r="P195" i="15"/>
  <c r="P187" i="15"/>
  <c r="O187" i="15"/>
  <c r="O179" i="15"/>
  <c r="P179" i="15"/>
  <c r="O155" i="15"/>
  <c r="P155" i="15"/>
  <c r="P147" i="15"/>
  <c r="O147" i="15"/>
  <c r="O139" i="15"/>
  <c r="P139" i="15"/>
  <c r="O131" i="15"/>
  <c r="P131" i="15"/>
  <c r="P123" i="15"/>
  <c r="O123" i="15"/>
  <c r="O115" i="15"/>
  <c r="P115" i="15"/>
  <c r="P107" i="15"/>
  <c r="O107" i="15"/>
  <c r="P99" i="15"/>
  <c r="O99" i="15"/>
  <c r="O91" i="15"/>
  <c r="P91" i="15"/>
  <c r="P83" i="15"/>
  <c r="O83" i="15"/>
  <c r="O75" i="15"/>
  <c r="P75" i="15"/>
  <c r="O67" i="15"/>
  <c r="P67" i="15"/>
  <c r="P59" i="15"/>
  <c r="O59" i="15"/>
  <c r="O51" i="15"/>
  <c r="P51" i="15"/>
  <c r="P43" i="15"/>
  <c r="O43" i="15"/>
  <c r="P260" i="15"/>
  <c r="O298" i="15"/>
  <c r="P298" i="15"/>
  <c r="O290" i="15"/>
  <c r="P290" i="15"/>
  <c r="O282" i="15"/>
  <c r="P282" i="15"/>
  <c r="O274" i="15"/>
  <c r="P274" i="15"/>
  <c r="O266" i="15"/>
  <c r="P266" i="15"/>
  <c r="O258" i="15"/>
  <c r="P258" i="15"/>
  <c r="O250" i="15"/>
  <c r="P250" i="15"/>
  <c r="O242" i="15"/>
  <c r="P242" i="15"/>
  <c r="O234" i="15"/>
  <c r="P234" i="15"/>
  <c r="O226" i="15"/>
  <c r="P226" i="15"/>
  <c r="O218" i="15"/>
  <c r="P218" i="15"/>
  <c r="O210" i="15"/>
  <c r="P210" i="15"/>
  <c r="O202" i="15"/>
  <c r="P202" i="15"/>
  <c r="O194" i="15"/>
  <c r="P194" i="15"/>
  <c r="O186" i="15"/>
  <c r="P186" i="15"/>
  <c r="O178" i="15"/>
  <c r="P178" i="15"/>
  <c r="O170" i="15"/>
  <c r="P170" i="15"/>
  <c r="O162" i="15"/>
  <c r="P162" i="15"/>
  <c r="O154" i="15"/>
  <c r="P154" i="15"/>
  <c r="O146" i="15"/>
  <c r="P146" i="15"/>
  <c r="O138" i="15"/>
  <c r="P138" i="15"/>
  <c r="P731" i="15"/>
  <c r="P699" i="15"/>
  <c r="P667" i="15"/>
  <c r="P635" i="15"/>
  <c r="P603" i="15"/>
  <c r="P571" i="15"/>
  <c r="P539" i="15"/>
  <c r="P507" i="15"/>
  <c r="P475" i="15"/>
  <c r="P443" i="15"/>
  <c r="P411" i="15"/>
  <c r="P379" i="15"/>
  <c r="P347" i="15"/>
  <c r="P315" i="15"/>
  <c r="P231" i="15"/>
  <c r="P103" i="15"/>
  <c r="O710" i="15"/>
  <c r="O522" i="15"/>
  <c r="O257" i="15"/>
  <c r="O724" i="15"/>
  <c r="P724" i="15"/>
  <c r="O644" i="15"/>
  <c r="P644" i="15"/>
  <c r="O252" i="15"/>
  <c r="P252" i="15"/>
  <c r="O729" i="15"/>
  <c r="P729" i="15"/>
  <c r="O721" i="15"/>
  <c r="P721" i="15"/>
  <c r="O713" i="15"/>
  <c r="P713" i="15"/>
  <c r="O705" i="15"/>
  <c r="P705" i="15"/>
  <c r="O697" i="15"/>
  <c r="P697" i="15"/>
  <c r="O689" i="15"/>
  <c r="P689" i="15"/>
  <c r="O681" i="15"/>
  <c r="P681" i="15"/>
  <c r="O673" i="15"/>
  <c r="P673" i="15"/>
  <c r="O665" i="15"/>
  <c r="P665" i="15"/>
  <c r="O657" i="15"/>
  <c r="P657" i="15"/>
  <c r="O649" i="15"/>
  <c r="P649" i="15"/>
  <c r="O641" i="15"/>
  <c r="P641" i="15"/>
  <c r="O633" i="15"/>
  <c r="P633" i="15"/>
  <c r="O617" i="15"/>
  <c r="P617" i="15"/>
  <c r="O609" i="15"/>
  <c r="P609" i="15"/>
  <c r="O601" i="15"/>
  <c r="P601" i="15"/>
  <c r="O593" i="15"/>
  <c r="P593" i="15"/>
  <c r="O585" i="15"/>
  <c r="P585" i="15"/>
  <c r="O577" i="15"/>
  <c r="P577" i="15"/>
  <c r="O561" i="15"/>
  <c r="P561" i="15"/>
  <c r="O553" i="15"/>
  <c r="P553" i="15"/>
  <c r="O545" i="15"/>
  <c r="P545" i="15"/>
  <c r="O537" i="15"/>
  <c r="P537" i="15"/>
  <c r="O529" i="15"/>
  <c r="P529" i="15"/>
  <c r="O521" i="15"/>
  <c r="P521" i="15"/>
  <c r="O513" i="15"/>
  <c r="P513" i="15"/>
  <c r="O505" i="15"/>
  <c r="P505" i="15"/>
  <c r="O497" i="15"/>
  <c r="P497" i="15"/>
  <c r="O489" i="15"/>
  <c r="P489" i="15"/>
  <c r="O481" i="15"/>
  <c r="P481" i="15"/>
  <c r="O473" i="15"/>
  <c r="P473" i="15"/>
  <c r="O465" i="15"/>
  <c r="P465" i="15"/>
  <c r="O457" i="15"/>
  <c r="P457" i="15"/>
  <c r="O449" i="15"/>
  <c r="P449" i="15"/>
  <c r="O441" i="15"/>
  <c r="P441" i="15"/>
  <c r="O433" i="15"/>
  <c r="P433" i="15"/>
  <c r="O425" i="15"/>
  <c r="P425" i="15"/>
  <c r="O417" i="15"/>
  <c r="P417" i="15"/>
  <c r="O409" i="15"/>
  <c r="P409" i="15"/>
  <c r="O401" i="15"/>
  <c r="P401" i="15"/>
  <c r="O393" i="15"/>
  <c r="P393" i="15"/>
  <c r="O385" i="15"/>
  <c r="P385" i="15"/>
  <c r="O377" i="15"/>
  <c r="P377" i="15"/>
  <c r="O369" i="15"/>
  <c r="P369" i="15"/>
  <c r="O361" i="15"/>
  <c r="P361" i="15"/>
  <c r="O353" i="15"/>
  <c r="P353" i="15"/>
  <c r="O345" i="15"/>
  <c r="P345" i="15"/>
  <c r="O337" i="15"/>
  <c r="P337" i="15"/>
  <c r="O329" i="15"/>
  <c r="P329" i="15"/>
  <c r="O321" i="15"/>
  <c r="P321" i="15"/>
  <c r="O313" i="15"/>
  <c r="P313" i="15"/>
  <c r="O305" i="15"/>
  <c r="P305" i="15"/>
  <c r="O297" i="15"/>
  <c r="P297" i="15"/>
  <c r="P289" i="15"/>
  <c r="O289" i="15"/>
  <c r="O281" i="15"/>
  <c r="P281" i="15"/>
  <c r="P273" i="15"/>
  <c r="O273" i="15"/>
  <c r="P265" i="15"/>
  <c r="O265" i="15"/>
  <c r="O241" i="15"/>
  <c r="P241" i="15"/>
  <c r="P233" i="15"/>
  <c r="O233" i="15"/>
  <c r="P225" i="15"/>
  <c r="O225" i="15"/>
  <c r="O217" i="15"/>
  <c r="P217" i="15"/>
  <c r="P209" i="15"/>
  <c r="O209" i="15"/>
  <c r="P201" i="15"/>
  <c r="O201" i="15"/>
  <c r="P193" i="15"/>
  <c r="O193" i="15"/>
  <c r="P185" i="15"/>
  <c r="O185" i="15"/>
  <c r="O177" i="15"/>
  <c r="P177" i="15"/>
  <c r="P169" i="15"/>
  <c r="O169" i="15"/>
  <c r="P161" i="15"/>
  <c r="O161" i="15"/>
  <c r="O153" i="15"/>
  <c r="P153" i="15"/>
  <c r="P145" i="15"/>
  <c r="O145" i="15"/>
  <c r="P137" i="15"/>
  <c r="O137" i="15"/>
  <c r="P129" i="15"/>
  <c r="O129" i="15"/>
  <c r="P121" i="15"/>
  <c r="O121" i="15"/>
  <c r="O113" i="15"/>
  <c r="P113" i="15"/>
  <c r="P105" i="15"/>
  <c r="O105" i="15"/>
  <c r="P97" i="15"/>
  <c r="O97" i="15"/>
  <c r="O89" i="15"/>
  <c r="P89" i="15"/>
  <c r="P81" i="15"/>
  <c r="O81" i="15"/>
  <c r="P73" i="15"/>
  <c r="O73" i="15"/>
  <c r="P65" i="15"/>
  <c r="O65" i="15"/>
  <c r="P57" i="15"/>
  <c r="O57" i="15"/>
  <c r="O49" i="15"/>
  <c r="P49" i="15"/>
  <c r="P41" i="15"/>
  <c r="O41" i="15"/>
  <c r="P730" i="15"/>
  <c r="P698" i="15"/>
  <c r="P666" i="15"/>
  <c r="P634" i="15"/>
  <c r="P602" i="15"/>
  <c r="P570" i="15"/>
  <c r="P538" i="15"/>
  <c r="P506" i="15"/>
  <c r="P474" i="15"/>
  <c r="P442" i="15"/>
  <c r="P410" i="15"/>
  <c r="P378" i="15"/>
  <c r="P346" i="15"/>
  <c r="P314" i="15"/>
  <c r="P228" i="15"/>
  <c r="P100" i="15"/>
  <c r="O518" i="15"/>
  <c r="O249" i="15"/>
  <c r="O708" i="15"/>
  <c r="P708" i="15"/>
  <c r="O628" i="15"/>
  <c r="P628" i="15"/>
  <c r="O268" i="15"/>
  <c r="P268" i="15"/>
  <c r="O736" i="15"/>
  <c r="P736" i="15"/>
  <c r="O728" i="15"/>
  <c r="P728" i="15"/>
  <c r="O720" i="15"/>
  <c r="P720" i="15"/>
  <c r="O712" i="15"/>
  <c r="P712" i="15"/>
  <c r="O704" i="15"/>
  <c r="P704" i="15"/>
  <c r="O696" i="15"/>
  <c r="P696" i="15"/>
  <c r="O688" i="15"/>
  <c r="P688" i="15"/>
  <c r="O680" i="15"/>
  <c r="P680" i="15"/>
  <c r="O672" i="15"/>
  <c r="P672" i="15"/>
  <c r="O664" i="15"/>
  <c r="P664" i="15"/>
  <c r="O656" i="15"/>
  <c r="P656" i="15"/>
  <c r="O648" i="15"/>
  <c r="P648" i="15"/>
  <c r="O640" i="15"/>
  <c r="P640" i="15"/>
  <c r="O632" i="15"/>
  <c r="P632" i="15"/>
  <c r="O624" i="15"/>
  <c r="P624" i="15"/>
  <c r="O616" i="15"/>
  <c r="P616" i="15"/>
  <c r="O608" i="15"/>
  <c r="P608" i="15"/>
  <c r="O600" i="15"/>
  <c r="P600" i="15"/>
  <c r="O592" i="15"/>
  <c r="P592" i="15"/>
  <c r="O584" i="15"/>
  <c r="P584" i="15"/>
  <c r="O576" i="15"/>
  <c r="P576" i="15"/>
  <c r="O568" i="15"/>
  <c r="P568" i="15"/>
  <c r="O560" i="15"/>
  <c r="P560" i="15"/>
  <c r="O552" i="15"/>
  <c r="P552" i="15"/>
  <c r="O544" i="15"/>
  <c r="P544" i="15"/>
  <c r="O536" i="15"/>
  <c r="P536" i="15"/>
  <c r="O528" i="15"/>
  <c r="P528" i="15"/>
  <c r="O520" i="15"/>
  <c r="P520" i="15"/>
  <c r="O512" i="15"/>
  <c r="P512" i="15"/>
  <c r="O504" i="15"/>
  <c r="P504" i="15"/>
  <c r="O496" i="15"/>
  <c r="P496" i="15"/>
  <c r="O488" i="15"/>
  <c r="P488" i="15"/>
  <c r="O480" i="15"/>
  <c r="P480" i="15"/>
  <c r="O472" i="15"/>
  <c r="P472" i="15"/>
  <c r="O464" i="15"/>
  <c r="P464" i="15"/>
  <c r="O456" i="15"/>
  <c r="P456" i="15"/>
  <c r="O448" i="15"/>
  <c r="P448" i="15"/>
  <c r="O440" i="15"/>
  <c r="P440" i="15"/>
  <c r="O432" i="15"/>
  <c r="P432" i="15"/>
  <c r="O424" i="15"/>
  <c r="P424" i="15"/>
  <c r="O416" i="15"/>
  <c r="P416" i="15"/>
  <c r="O408" i="15"/>
  <c r="P408" i="15"/>
  <c r="O400" i="15"/>
  <c r="P400" i="15"/>
  <c r="O392" i="15"/>
  <c r="P392" i="15"/>
  <c r="O384" i="15"/>
  <c r="P384" i="15"/>
  <c r="O376" i="15"/>
  <c r="P376" i="15"/>
  <c r="O368" i="15"/>
  <c r="P368" i="15"/>
  <c r="O360" i="15"/>
  <c r="P360" i="15"/>
  <c r="O352" i="15"/>
  <c r="P352" i="15"/>
  <c r="O344" i="15"/>
  <c r="P344" i="15"/>
  <c r="O336" i="15"/>
  <c r="P336" i="15"/>
  <c r="O328" i="15"/>
  <c r="P328" i="15"/>
  <c r="O320" i="15"/>
  <c r="P320" i="15"/>
  <c r="O312" i="15"/>
  <c r="P312" i="15"/>
  <c r="O304" i="15"/>
  <c r="P304" i="15"/>
  <c r="O296" i="15"/>
  <c r="P296" i="15"/>
  <c r="O288" i="15"/>
  <c r="P288" i="15"/>
  <c r="O280" i="15"/>
  <c r="P280" i="15"/>
  <c r="O272" i="15"/>
  <c r="P272" i="15"/>
  <c r="O264" i="15"/>
  <c r="P264" i="15"/>
  <c r="O256" i="15"/>
  <c r="P256" i="15"/>
  <c r="O248" i="15"/>
  <c r="P248" i="15"/>
  <c r="O240" i="15"/>
  <c r="P240" i="15"/>
  <c r="O232" i="15"/>
  <c r="P232" i="15"/>
  <c r="O224" i="15"/>
  <c r="P224" i="15"/>
  <c r="P723" i="15"/>
  <c r="P691" i="15"/>
  <c r="P659" i="15"/>
  <c r="P627" i="15"/>
  <c r="P595" i="15"/>
  <c r="P563" i="15"/>
  <c r="P531" i="15"/>
  <c r="P499" i="15"/>
  <c r="P467" i="15"/>
  <c r="P435" i="15"/>
  <c r="P403" i="15"/>
  <c r="P371" i="15"/>
  <c r="P339" i="15"/>
  <c r="P307" i="15"/>
  <c r="P199" i="15"/>
  <c r="P71" i="15"/>
  <c r="O471" i="15"/>
  <c r="O171" i="15"/>
  <c r="O735" i="15"/>
  <c r="P735" i="15"/>
  <c r="O727" i="15"/>
  <c r="P727" i="15"/>
  <c r="O719" i="15"/>
  <c r="P719" i="15"/>
  <c r="O711" i="15"/>
  <c r="P711" i="15"/>
  <c r="O703" i="15"/>
  <c r="P703" i="15"/>
  <c r="O695" i="15"/>
  <c r="P695" i="15"/>
  <c r="O687" i="15"/>
  <c r="P687" i="15"/>
  <c r="O679" i="15"/>
  <c r="P679" i="15"/>
  <c r="P663" i="15"/>
  <c r="O663" i="15"/>
  <c r="O655" i="15"/>
  <c r="P655" i="15"/>
  <c r="O647" i="15"/>
  <c r="P647" i="15"/>
  <c r="O639" i="15"/>
  <c r="P639" i="15"/>
  <c r="O631" i="15"/>
  <c r="P631" i="15"/>
  <c r="O623" i="15"/>
  <c r="P623" i="15"/>
  <c r="O615" i="15"/>
  <c r="P615" i="15"/>
  <c r="P607" i="15"/>
  <c r="O607" i="15"/>
  <c r="O599" i="15"/>
  <c r="P599" i="15"/>
  <c r="O591" i="15"/>
  <c r="P591" i="15"/>
  <c r="O583" i="15"/>
  <c r="P583" i="15"/>
  <c r="O575" i="15"/>
  <c r="P575" i="15"/>
  <c r="O567" i="15"/>
  <c r="P567" i="15"/>
  <c r="O559" i="15"/>
  <c r="P559" i="15"/>
  <c r="O551" i="15"/>
  <c r="P551" i="15"/>
  <c r="O543" i="15"/>
  <c r="P543" i="15"/>
  <c r="O535" i="15"/>
  <c r="P535" i="15"/>
  <c r="O527" i="15"/>
  <c r="P527" i="15"/>
  <c r="O519" i="15"/>
  <c r="P519" i="15"/>
  <c r="O511" i="15"/>
  <c r="P511" i="15"/>
  <c r="O503" i="15"/>
  <c r="P503" i="15"/>
  <c r="O495" i="15"/>
  <c r="P495" i="15"/>
  <c r="O487" i="15"/>
  <c r="P487" i="15"/>
  <c r="O479" i="15"/>
  <c r="P479" i="15"/>
  <c r="O463" i="15"/>
  <c r="P463" i="15"/>
  <c r="O455" i="15"/>
  <c r="P455" i="15"/>
  <c r="O447" i="15"/>
  <c r="P447" i="15"/>
  <c r="O439" i="15"/>
  <c r="P439" i="15"/>
  <c r="O431" i="15"/>
  <c r="P431" i="15"/>
  <c r="O423" i="15"/>
  <c r="P423" i="15"/>
  <c r="P407" i="15"/>
  <c r="O407" i="15"/>
  <c r="P399" i="15"/>
  <c r="O399" i="15"/>
  <c r="O391" i="15"/>
  <c r="P391" i="15"/>
  <c r="O383" i="15"/>
  <c r="P383" i="15"/>
  <c r="O375" i="15"/>
  <c r="P375" i="15"/>
  <c r="O367" i="15"/>
  <c r="P367" i="15"/>
  <c r="O359" i="15"/>
  <c r="P359" i="15"/>
  <c r="O351" i="15"/>
  <c r="P351" i="15"/>
  <c r="O327" i="15"/>
  <c r="P327" i="15"/>
  <c r="O319" i="15"/>
  <c r="P319" i="15"/>
  <c r="O311" i="15"/>
  <c r="P311" i="15"/>
  <c r="O303" i="15"/>
  <c r="P303" i="15"/>
  <c r="O287" i="15"/>
  <c r="P287" i="15"/>
  <c r="O279" i="15"/>
  <c r="P279" i="15"/>
  <c r="O271" i="15"/>
  <c r="P271" i="15"/>
  <c r="O255" i="15"/>
  <c r="P255" i="15"/>
  <c r="O247" i="15"/>
  <c r="P247" i="15"/>
  <c r="O239" i="15"/>
  <c r="P239" i="15"/>
  <c r="O223" i="15"/>
  <c r="P223" i="15"/>
  <c r="O215" i="15"/>
  <c r="P215" i="15"/>
  <c r="P207" i="15"/>
  <c r="O207" i="15"/>
  <c r="O191" i="15"/>
  <c r="P191" i="15"/>
  <c r="O183" i="15"/>
  <c r="P183" i="15"/>
  <c r="O175" i="15"/>
  <c r="P175" i="15"/>
  <c r="O159" i="15"/>
  <c r="P159" i="15"/>
  <c r="P151" i="15"/>
  <c r="O151" i="15"/>
  <c r="P143" i="15"/>
  <c r="O143" i="15"/>
  <c r="O127" i="15"/>
  <c r="P127" i="15"/>
  <c r="O119" i="15"/>
  <c r="P119" i="15"/>
  <c r="O111" i="15"/>
  <c r="P111" i="15"/>
  <c r="O95" i="15"/>
  <c r="P95" i="15"/>
  <c r="O63" i="15"/>
  <c r="P63" i="15"/>
  <c r="O55" i="15"/>
  <c r="P55" i="15"/>
  <c r="O47" i="15"/>
  <c r="P47" i="15"/>
  <c r="O31" i="15"/>
  <c r="P31" i="15"/>
  <c r="O23" i="15"/>
  <c r="P23" i="15"/>
  <c r="O15" i="15"/>
  <c r="P15" i="15"/>
  <c r="P722" i="15"/>
  <c r="P690" i="15"/>
  <c r="P658" i="15"/>
  <c r="P626" i="15"/>
  <c r="P594" i="15"/>
  <c r="P562" i="15"/>
  <c r="P530" i="15"/>
  <c r="P498" i="15"/>
  <c r="P196" i="15"/>
  <c r="P68" i="15"/>
  <c r="O671" i="15"/>
  <c r="O163" i="15"/>
  <c r="O700" i="15"/>
  <c r="P700" i="15"/>
  <c r="O612" i="15"/>
  <c r="P612" i="15"/>
  <c r="O284" i="15"/>
  <c r="P284" i="15"/>
  <c r="P734" i="15"/>
  <c r="O734" i="15"/>
  <c r="P726" i="15"/>
  <c r="O726" i="15"/>
  <c r="O718" i="15"/>
  <c r="P718" i="15"/>
  <c r="P702" i="15"/>
  <c r="O702" i="15"/>
  <c r="P694" i="15"/>
  <c r="O694" i="15"/>
  <c r="O686" i="15"/>
  <c r="P686" i="15"/>
  <c r="O678" i="15"/>
  <c r="P678" i="15"/>
  <c r="O670" i="15"/>
  <c r="P670" i="15"/>
  <c r="O662" i="15"/>
  <c r="P662" i="15"/>
  <c r="O654" i="15"/>
  <c r="P654" i="15"/>
  <c r="O646" i="15"/>
  <c r="P646" i="15"/>
  <c r="O638" i="15"/>
  <c r="P638" i="15"/>
  <c r="O630" i="15"/>
  <c r="P630" i="15"/>
  <c r="O622" i="15"/>
  <c r="P622" i="15"/>
  <c r="O614" i="15"/>
  <c r="P614" i="15"/>
  <c r="O606" i="15"/>
  <c r="P606" i="15"/>
  <c r="O598" i="15"/>
  <c r="P598" i="15"/>
  <c r="O590" i="15"/>
  <c r="P590" i="15"/>
  <c r="O582" i="15"/>
  <c r="P582" i="15"/>
  <c r="O566" i="15"/>
  <c r="P566" i="15"/>
  <c r="O558" i="15"/>
  <c r="P558" i="15"/>
  <c r="O550" i="15"/>
  <c r="P550" i="15"/>
  <c r="O542" i="15"/>
  <c r="P542" i="15"/>
  <c r="O534" i="15"/>
  <c r="P534" i="15"/>
  <c r="O526" i="15"/>
  <c r="P526" i="15"/>
  <c r="P510" i="15"/>
  <c r="O510" i="15"/>
  <c r="O502" i="15"/>
  <c r="P502" i="15"/>
  <c r="O494" i="15"/>
  <c r="P494" i="15"/>
  <c r="O486" i="15"/>
  <c r="P486" i="15"/>
  <c r="O478" i="15"/>
  <c r="P478" i="15"/>
  <c r="O470" i="15"/>
  <c r="P470" i="15"/>
  <c r="O462" i="15"/>
  <c r="P462" i="15"/>
  <c r="P454" i="15"/>
  <c r="O454" i="15"/>
  <c r="P446" i="15"/>
  <c r="O446" i="15"/>
  <c r="O438" i="15"/>
  <c r="P438" i="15"/>
  <c r="O430" i="15"/>
  <c r="P430" i="15"/>
  <c r="O422" i="15"/>
  <c r="P422" i="15"/>
  <c r="O414" i="15"/>
  <c r="P414" i="15"/>
  <c r="O406" i="15"/>
  <c r="P406" i="15"/>
  <c r="O398" i="15"/>
  <c r="P398" i="15"/>
  <c r="O390" i="15"/>
  <c r="P390" i="15"/>
  <c r="O382" i="15"/>
  <c r="P382" i="15"/>
  <c r="O374" i="15"/>
  <c r="P374" i="15"/>
  <c r="O366" i="15"/>
  <c r="P366" i="15"/>
  <c r="O358" i="15"/>
  <c r="P358" i="15"/>
  <c r="O350" i="15"/>
  <c r="P350" i="15"/>
  <c r="O342" i="15"/>
  <c r="P342" i="15"/>
  <c r="O334" i="15"/>
  <c r="P334" i="15"/>
  <c r="O326" i="15"/>
  <c r="P326" i="15"/>
  <c r="O318" i="15"/>
  <c r="P318" i="15"/>
  <c r="O310" i="15"/>
  <c r="P310" i="15"/>
  <c r="O302" i="15"/>
  <c r="P302" i="15"/>
  <c r="O294" i="15"/>
  <c r="P294" i="15"/>
  <c r="O286" i="15"/>
  <c r="P286" i="15"/>
  <c r="O278" i="15"/>
  <c r="P278" i="15"/>
  <c r="O270" i="15"/>
  <c r="P270" i="15"/>
  <c r="O262" i="15"/>
  <c r="P262" i="15"/>
  <c r="O254" i="15"/>
  <c r="P254" i="15"/>
  <c r="O246" i="15"/>
  <c r="P246" i="15"/>
  <c r="O238" i="15"/>
  <c r="P238" i="15"/>
  <c r="O230" i="15"/>
  <c r="P230" i="15"/>
  <c r="O222" i="15"/>
  <c r="P222" i="15"/>
  <c r="O214" i="15"/>
  <c r="P214" i="15"/>
  <c r="P715" i="15"/>
  <c r="P683" i="15"/>
  <c r="P651" i="15"/>
  <c r="P619" i="15"/>
  <c r="P587" i="15"/>
  <c r="P555" i="15"/>
  <c r="P523" i="15"/>
  <c r="P491" i="15"/>
  <c r="P459" i="15"/>
  <c r="P427" i="15"/>
  <c r="P395" i="15"/>
  <c r="P363" i="15"/>
  <c r="P331" i="15"/>
  <c r="P295" i="15"/>
  <c r="P167" i="15"/>
  <c r="P39" i="15"/>
  <c r="O625" i="15"/>
  <c r="O87" i="15"/>
  <c r="O732" i="15"/>
  <c r="P732" i="15"/>
  <c r="O652" i="15"/>
  <c r="P652" i="15"/>
  <c r="O244" i="15"/>
  <c r="P244" i="15"/>
  <c r="O733" i="15"/>
  <c r="P733" i="15"/>
  <c r="O725" i="15"/>
  <c r="P725" i="15"/>
  <c r="O717" i="15"/>
  <c r="P717" i="15"/>
  <c r="O709" i="15"/>
  <c r="P709" i="15"/>
  <c r="O701" i="15"/>
  <c r="P701" i="15"/>
  <c r="O693" i="15"/>
  <c r="P693" i="15"/>
  <c r="O685" i="15"/>
  <c r="P685" i="15"/>
  <c r="O677" i="15"/>
  <c r="P677" i="15"/>
  <c r="O669" i="15"/>
  <c r="P669" i="15"/>
  <c r="O661" i="15"/>
  <c r="P661" i="15"/>
  <c r="O653" i="15"/>
  <c r="P653" i="15"/>
  <c r="O645" i="15"/>
  <c r="P645" i="15"/>
  <c r="O637" i="15"/>
  <c r="P637" i="15"/>
  <c r="O629" i="15"/>
  <c r="P629" i="15"/>
  <c r="O621" i="15"/>
  <c r="P621" i="15"/>
  <c r="O613" i="15"/>
  <c r="P613" i="15"/>
  <c r="O605" i="15"/>
  <c r="P605" i="15"/>
  <c r="O597" i="15"/>
  <c r="P597" i="15"/>
  <c r="O589" i="15"/>
  <c r="P589" i="15"/>
  <c r="O581" i="15"/>
  <c r="P581" i="15"/>
  <c r="O573" i="15"/>
  <c r="P573" i="15"/>
  <c r="O565" i="15"/>
  <c r="P565" i="15"/>
  <c r="O557" i="15"/>
  <c r="P557" i="15"/>
  <c r="O549" i="15"/>
  <c r="P549" i="15"/>
  <c r="O541" i="15"/>
  <c r="P541" i="15"/>
  <c r="O533" i="15"/>
  <c r="P533" i="15"/>
  <c r="O525" i="15"/>
  <c r="P525" i="15"/>
  <c r="O517" i="15"/>
  <c r="P517" i="15"/>
  <c r="O509" i="15"/>
  <c r="P509" i="15"/>
  <c r="O501" i="15"/>
  <c r="P501" i="15"/>
  <c r="O493" i="15"/>
  <c r="P493" i="15"/>
  <c r="O485" i="15"/>
  <c r="P485" i="15"/>
  <c r="O477" i="15"/>
  <c r="P477" i="15"/>
  <c r="O469" i="15"/>
  <c r="P469" i="15"/>
  <c r="O461" i="15"/>
  <c r="P461" i="15"/>
  <c r="O453" i="15"/>
  <c r="P453" i="15"/>
  <c r="O445" i="15"/>
  <c r="P445" i="15"/>
  <c r="O437" i="15"/>
  <c r="P437" i="15"/>
  <c r="O429" i="15"/>
  <c r="P429" i="15"/>
  <c r="O421" i="15"/>
  <c r="P421" i="15"/>
  <c r="O413" i="15"/>
  <c r="P413" i="15"/>
  <c r="O405" i="15"/>
  <c r="P405" i="15"/>
  <c r="O397" i="15"/>
  <c r="P397" i="15"/>
  <c r="O389" i="15"/>
  <c r="P389" i="15"/>
  <c r="O381" i="15"/>
  <c r="P381" i="15"/>
  <c r="O373" i="15"/>
  <c r="P373" i="15"/>
  <c r="O365" i="15"/>
  <c r="P365" i="15"/>
  <c r="O357" i="15"/>
  <c r="P357" i="15"/>
  <c r="O349" i="15"/>
  <c r="P349" i="15"/>
  <c r="O341" i="15"/>
  <c r="P341" i="15"/>
  <c r="O333" i="15"/>
  <c r="P333" i="15"/>
  <c r="O325" i="15"/>
  <c r="P325" i="15"/>
  <c r="O317" i="15"/>
  <c r="P317" i="15"/>
  <c r="O309" i="15"/>
  <c r="P309" i="15"/>
  <c r="O301" i="15"/>
  <c r="P301" i="15"/>
  <c r="O293" i="15"/>
  <c r="P293" i="15"/>
  <c r="O285" i="15"/>
  <c r="P285" i="15"/>
  <c r="O277" i="15"/>
  <c r="P277" i="15"/>
  <c r="O269" i="15"/>
  <c r="P269" i="15"/>
  <c r="O261" i="15"/>
  <c r="P261" i="15"/>
  <c r="O253" i="15"/>
  <c r="P253" i="15"/>
  <c r="O245" i="15"/>
  <c r="P245" i="15"/>
  <c r="O237" i="15"/>
  <c r="P237" i="15"/>
  <c r="O229" i="15"/>
  <c r="P229" i="15"/>
  <c r="O221" i="15"/>
  <c r="P221" i="15"/>
  <c r="O213" i="15"/>
  <c r="P213" i="15"/>
  <c r="O205" i="15"/>
  <c r="P205" i="15"/>
  <c r="O197" i="15"/>
  <c r="P197" i="15"/>
  <c r="O189" i="15"/>
  <c r="P189" i="15"/>
  <c r="O181" i="15"/>
  <c r="P181" i="15"/>
  <c r="O173" i="15"/>
  <c r="P173" i="15"/>
  <c r="O165" i="15"/>
  <c r="P165" i="15"/>
  <c r="O157" i="15"/>
  <c r="P157" i="15"/>
  <c r="O149" i="15"/>
  <c r="P149" i="15"/>
  <c r="O141" i="15"/>
  <c r="P141" i="15"/>
  <c r="O133" i="15"/>
  <c r="P133" i="15"/>
  <c r="O125" i="15"/>
  <c r="P125" i="15"/>
  <c r="O117" i="15"/>
  <c r="P117" i="15"/>
  <c r="O109" i="15"/>
  <c r="P109" i="15"/>
  <c r="O101" i="15"/>
  <c r="P101" i="15"/>
  <c r="O93" i="15"/>
  <c r="P93" i="15"/>
  <c r="O85" i="15"/>
  <c r="P85" i="15"/>
  <c r="O77" i="15"/>
  <c r="P77" i="15"/>
  <c r="O69" i="15"/>
  <c r="P69" i="15"/>
  <c r="O61" i="15"/>
  <c r="P61" i="15"/>
  <c r="O53" i="15"/>
  <c r="P53" i="15"/>
  <c r="O45" i="15"/>
  <c r="P45" i="15"/>
  <c r="O37" i="15"/>
  <c r="P37" i="15"/>
  <c r="O29" i="15"/>
  <c r="P29" i="15"/>
  <c r="O21" i="15"/>
  <c r="P21" i="15"/>
  <c r="O13" i="15"/>
  <c r="P13" i="15"/>
  <c r="O5" i="15"/>
  <c r="P5" i="15"/>
  <c r="P714" i="15"/>
  <c r="P682" i="15"/>
  <c r="P650" i="15"/>
  <c r="P618" i="15"/>
  <c r="P586" i="15"/>
  <c r="P554" i="15"/>
  <c r="P490" i="15"/>
  <c r="P292" i="15"/>
  <c r="P164" i="15"/>
  <c r="P36" i="15"/>
  <c r="O415" i="15"/>
  <c r="O79" i="15"/>
  <c r="O27" i="15"/>
  <c r="P27" i="15"/>
  <c r="P19" i="15"/>
  <c r="O19" i="15"/>
  <c r="O11" i="15"/>
  <c r="P11" i="15"/>
  <c r="O3" i="15"/>
  <c r="P3" i="15"/>
  <c r="O130" i="15"/>
  <c r="P130" i="15"/>
  <c r="O122" i="15"/>
  <c r="P122" i="15"/>
  <c r="O114" i="15"/>
  <c r="P114" i="15"/>
  <c r="O106" i="15"/>
  <c r="P106" i="15"/>
  <c r="O98" i="15"/>
  <c r="P98" i="15"/>
  <c r="O90" i="15"/>
  <c r="P90" i="15"/>
  <c r="O82" i="15"/>
  <c r="P82" i="15"/>
  <c r="O74" i="15"/>
  <c r="P74" i="15"/>
  <c r="O66" i="15"/>
  <c r="P66" i="15"/>
  <c r="O58" i="15"/>
  <c r="P58" i="15"/>
  <c r="O50" i="15"/>
  <c r="P50" i="15"/>
  <c r="O42" i="15"/>
  <c r="P42" i="15"/>
  <c r="O34" i="15"/>
  <c r="P34" i="15"/>
  <c r="O26" i="15"/>
  <c r="P26" i="15"/>
  <c r="O18" i="15"/>
  <c r="P18" i="15"/>
  <c r="O10" i="15"/>
  <c r="P10" i="15"/>
  <c r="P33" i="15"/>
  <c r="O33" i="15"/>
  <c r="O25" i="15"/>
  <c r="P25" i="15"/>
  <c r="P17" i="15"/>
  <c r="O17" i="15"/>
  <c r="P9" i="15"/>
  <c r="O9" i="15"/>
  <c r="O216" i="15"/>
  <c r="P216" i="15"/>
  <c r="O208" i="15"/>
  <c r="P208" i="15"/>
  <c r="O200" i="15"/>
  <c r="P200" i="15"/>
  <c r="O192" i="15"/>
  <c r="P192" i="15"/>
  <c r="O184" i="15"/>
  <c r="P184" i="15"/>
  <c r="O176" i="15"/>
  <c r="P176" i="15"/>
  <c r="O168" i="15"/>
  <c r="P168" i="15"/>
  <c r="O160" i="15"/>
  <c r="P160" i="15"/>
  <c r="O152" i="15"/>
  <c r="P152" i="15"/>
  <c r="O144" i="15"/>
  <c r="P144" i="15"/>
  <c r="O136" i="15"/>
  <c r="P136" i="15"/>
  <c r="O128" i="15"/>
  <c r="P128" i="15"/>
  <c r="O120" i="15"/>
  <c r="P120" i="15"/>
  <c r="O112" i="15"/>
  <c r="P112" i="15"/>
  <c r="O104" i="15"/>
  <c r="P104" i="15"/>
  <c r="O96" i="15"/>
  <c r="P96" i="15"/>
  <c r="O88" i="15"/>
  <c r="P88" i="15"/>
  <c r="O80" i="15"/>
  <c r="P80" i="15"/>
  <c r="O72" i="15"/>
  <c r="P72" i="15"/>
  <c r="O64" i="15"/>
  <c r="P64" i="15"/>
  <c r="O56" i="15"/>
  <c r="P56" i="15"/>
  <c r="O48" i="15"/>
  <c r="P48" i="15"/>
  <c r="O40" i="15"/>
  <c r="P40" i="15"/>
  <c r="O32" i="15"/>
  <c r="P32" i="15"/>
  <c r="O24" i="15"/>
  <c r="P24" i="15"/>
  <c r="O16" i="15"/>
  <c r="P16" i="15"/>
  <c r="O8" i="15"/>
  <c r="P8" i="15"/>
  <c r="O35" i="15"/>
  <c r="O206" i="15"/>
  <c r="P206" i="15"/>
  <c r="O198" i="15"/>
  <c r="P198" i="15"/>
  <c r="O190" i="15"/>
  <c r="P190" i="15"/>
  <c r="O182" i="15"/>
  <c r="P182" i="15"/>
  <c r="O174" i="15"/>
  <c r="P174" i="15"/>
  <c r="O166" i="15"/>
  <c r="P166" i="15"/>
  <c r="O158" i="15"/>
  <c r="P158" i="15"/>
  <c r="O150" i="15"/>
  <c r="P150" i="15"/>
  <c r="O142" i="15"/>
  <c r="P142" i="15"/>
  <c r="O134" i="15"/>
  <c r="P134" i="15"/>
  <c r="O126" i="15"/>
  <c r="P126" i="15"/>
  <c r="O118" i="15"/>
  <c r="P118" i="15"/>
  <c r="O110" i="15"/>
  <c r="P110" i="15"/>
  <c r="O102" i="15"/>
  <c r="P102" i="15"/>
  <c r="O94" i="15"/>
  <c r="P94" i="15"/>
  <c r="O86" i="15"/>
  <c r="P86" i="15"/>
  <c r="O78" i="15"/>
  <c r="P78" i="15"/>
  <c r="O70" i="15"/>
  <c r="P70" i="15"/>
  <c r="O62" i="15"/>
  <c r="P62" i="15"/>
  <c r="O54" i="15"/>
  <c r="P54" i="15"/>
  <c r="O46" i="15"/>
  <c r="P46" i="15"/>
  <c r="O38" i="15"/>
  <c r="P38" i="15"/>
  <c r="O30" i="15"/>
  <c r="P30" i="15"/>
  <c r="O22" i="15"/>
  <c r="P22" i="15"/>
  <c r="O14" i="15"/>
  <c r="P14" i="15"/>
  <c r="O6" i="15"/>
  <c r="P6" i="15"/>
  <c r="C149" i="15"/>
  <c r="C101" i="15"/>
  <c r="C53" i="15"/>
  <c r="C568" i="15"/>
  <c r="C560" i="15"/>
  <c r="C552" i="15"/>
  <c r="C544" i="15"/>
  <c r="C536" i="15"/>
  <c r="C528" i="15"/>
  <c r="C520" i="15"/>
  <c r="C512" i="15"/>
  <c r="C504" i="15"/>
  <c r="C496" i="15"/>
  <c r="C488" i="15"/>
  <c r="C480" i="15"/>
  <c r="C472" i="15"/>
  <c r="C464" i="15"/>
  <c r="C456" i="15"/>
  <c r="C448" i="15"/>
  <c r="C440" i="15"/>
  <c r="C432" i="15"/>
  <c r="C424" i="15"/>
  <c r="C416" i="15"/>
  <c r="C408" i="15"/>
  <c r="C400" i="15"/>
  <c r="C392" i="15"/>
  <c r="C384" i="15"/>
  <c r="C376" i="15"/>
  <c r="C368" i="15"/>
  <c r="C360" i="15"/>
  <c r="C352" i="15"/>
  <c r="C344" i="15"/>
  <c r="C336" i="15"/>
  <c r="C328" i="15"/>
  <c r="C320" i="15"/>
  <c r="C312" i="15"/>
  <c r="I312" i="15" s="1"/>
  <c r="C304" i="15"/>
  <c r="C296" i="15"/>
  <c r="C288" i="15"/>
  <c r="C280" i="15"/>
  <c r="C272" i="15"/>
  <c r="C264" i="15"/>
  <c r="C256" i="15"/>
  <c r="C248" i="15"/>
  <c r="C240" i="15"/>
  <c r="C232" i="15"/>
  <c r="C224" i="15"/>
  <c r="C216" i="15"/>
  <c r="C208" i="15"/>
  <c r="C200" i="15"/>
  <c r="C192" i="15"/>
  <c r="C184" i="15"/>
  <c r="C176" i="15"/>
  <c r="C168" i="15"/>
  <c r="C160" i="15"/>
  <c r="C141" i="15"/>
  <c r="C85" i="15"/>
  <c r="C61" i="15"/>
  <c r="C37" i="15"/>
  <c r="C13" i="15"/>
  <c r="C156" i="15"/>
  <c r="C148" i="15"/>
  <c r="C140" i="15"/>
  <c r="C132" i="15"/>
  <c r="C124" i="15"/>
  <c r="C116" i="15"/>
  <c r="C108" i="15"/>
  <c r="C100" i="15"/>
  <c r="C92" i="15"/>
  <c r="C84" i="15"/>
  <c r="C76" i="15"/>
  <c r="C68" i="15"/>
  <c r="C60" i="15"/>
  <c r="C52" i="15"/>
  <c r="C44" i="15"/>
  <c r="C36" i="15"/>
  <c r="C28" i="15"/>
  <c r="C20" i="15"/>
  <c r="C12" i="15"/>
  <c r="C680" i="15"/>
  <c r="C672" i="15"/>
  <c r="C664" i="15"/>
  <c r="C656" i="15"/>
  <c r="C648" i="15"/>
  <c r="I648" i="15" s="1"/>
  <c r="C640" i="15"/>
  <c r="C632" i="15"/>
  <c r="C624" i="15"/>
  <c r="C576" i="15"/>
  <c r="C155" i="15"/>
  <c r="C147" i="15"/>
  <c r="C139" i="15"/>
  <c r="C131" i="15"/>
  <c r="C123" i="15"/>
  <c r="C115" i="15"/>
  <c r="C107" i="15"/>
  <c r="C99" i="15"/>
  <c r="C91" i="15"/>
  <c r="C83" i="15"/>
  <c r="C75" i="15"/>
  <c r="C67" i="15"/>
  <c r="C59" i="15"/>
  <c r="C51" i="15"/>
  <c r="C43" i="15"/>
  <c r="C35" i="15"/>
  <c r="C27" i="15"/>
  <c r="C19" i="15"/>
  <c r="C11" i="15"/>
  <c r="C3" i="15"/>
  <c r="C679" i="15"/>
  <c r="C671" i="15"/>
  <c r="C663" i="15"/>
  <c r="C655" i="15"/>
  <c r="C647" i="15"/>
  <c r="C639" i="15"/>
  <c r="C631" i="15"/>
  <c r="C623" i="15"/>
  <c r="C615" i="15"/>
  <c r="C607" i="15"/>
  <c r="C599" i="15"/>
  <c r="C591" i="15"/>
  <c r="C583" i="15"/>
  <c r="C575" i="15"/>
  <c r="C567" i="15"/>
  <c r="C559" i="15"/>
  <c r="C551" i="15"/>
  <c r="C543" i="15"/>
  <c r="C535" i="15"/>
  <c r="C527" i="15"/>
  <c r="C519" i="15"/>
  <c r="C511" i="15"/>
  <c r="C503" i="15"/>
  <c r="C495" i="15"/>
  <c r="C487" i="15"/>
  <c r="C479" i="15"/>
  <c r="C471" i="15"/>
  <c r="C463" i="15"/>
  <c r="C455" i="15"/>
  <c r="C447" i="15"/>
  <c r="C439" i="15"/>
  <c r="C431" i="15"/>
  <c r="C423" i="15"/>
  <c r="C415" i="15"/>
  <c r="C407" i="15"/>
  <c r="C399" i="15"/>
  <c r="C391" i="15"/>
  <c r="C383" i="15"/>
  <c r="C375" i="15"/>
  <c r="C367" i="15"/>
  <c r="C359" i="15"/>
  <c r="C351" i="15"/>
  <c r="C343" i="15"/>
  <c r="C335" i="15"/>
  <c r="C327" i="15"/>
  <c r="C319" i="15"/>
  <c r="C311" i="15"/>
  <c r="C303" i="15"/>
  <c r="C295" i="15"/>
  <c r="C287" i="15"/>
  <c r="C279" i="15"/>
  <c r="C271" i="15"/>
  <c r="C263" i="15"/>
  <c r="C255" i="15"/>
  <c r="C247" i="15"/>
  <c r="C239" i="15"/>
  <c r="D239" i="15" s="1"/>
  <c r="C231" i="15"/>
  <c r="C223" i="15"/>
  <c r="C215" i="15"/>
  <c r="C207" i="15"/>
  <c r="C199" i="15"/>
  <c r="C191" i="15"/>
  <c r="C183" i="15"/>
  <c r="C175" i="15"/>
  <c r="C167" i="15"/>
  <c r="C159" i="15"/>
  <c r="C133" i="15"/>
  <c r="C93" i="15"/>
  <c r="C45" i="15"/>
  <c r="C584" i="15"/>
  <c r="C154" i="15"/>
  <c r="C146" i="15"/>
  <c r="C138" i="15"/>
  <c r="C130" i="15"/>
  <c r="C122" i="15"/>
  <c r="C114" i="15"/>
  <c r="C106" i="15"/>
  <c r="C98" i="15"/>
  <c r="C90" i="15"/>
  <c r="C82" i="15"/>
  <c r="C74" i="15"/>
  <c r="C66" i="15"/>
  <c r="C58" i="15"/>
  <c r="C50" i="15"/>
  <c r="C42" i="15"/>
  <c r="C34" i="15"/>
  <c r="C26" i="15"/>
  <c r="C18" i="15"/>
  <c r="C10" i="15"/>
  <c r="C542" i="15"/>
  <c r="C534" i="15"/>
  <c r="C526" i="15"/>
  <c r="C518" i="15"/>
  <c r="C510" i="15"/>
  <c r="C502" i="15"/>
  <c r="C494" i="15"/>
  <c r="C486" i="15"/>
  <c r="C478" i="15"/>
  <c r="C470" i="15"/>
  <c r="C462" i="15"/>
  <c r="C454" i="15"/>
  <c r="C446" i="15"/>
  <c r="C438" i="15"/>
  <c r="C430" i="15"/>
  <c r="D430" i="15" s="1"/>
  <c r="C422" i="15"/>
  <c r="C414" i="15"/>
  <c r="C406" i="15"/>
  <c r="C398" i="15"/>
  <c r="C390" i="15"/>
  <c r="C382" i="15"/>
  <c r="C374" i="15"/>
  <c r="C366" i="15"/>
  <c r="C358" i="15"/>
  <c r="C350" i="15"/>
  <c r="C342" i="15"/>
  <c r="C334" i="15"/>
  <c r="C326" i="15"/>
  <c r="C318" i="15"/>
  <c r="C310" i="15"/>
  <c r="C302" i="15"/>
  <c r="C294" i="15"/>
  <c r="C286" i="15"/>
  <c r="C278" i="15"/>
  <c r="C270" i="15"/>
  <c r="C262" i="15"/>
  <c r="C254" i="15"/>
  <c r="C246" i="15"/>
  <c r="C238" i="15"/>
  <c r="C230" i="15"/>
  <c r="C222" i="15"/>
  <c r="C214" i="15"/>
  <c r="C206" i="15"/>
  <c r="C198" i="15"/>
  <c r="C190" i="15"/>
  <c r="C182" i="15"/>
  <c r="C174" i="15"/>
  <c r="I174" i="15" s="1"/>
  <c r="C166" i="15"/>
  <c r="C616" i="15"/>
  <c r="C213" i="15"/>
  <c r="C205" i="15"/>
  <c r="C197" i="15"/>
  <c r="C189" i="15"/>
  <c r="C181" i="15"/>
  <c r="C173" i="15"/>
  <c r="C165" i="15"/>
  <c r="C125" i="15"/>
  <c r="C77" i="15"/>
  <c r="C29" i="15"/>
  <c r="C600" i="15"/>
  <c r="C152" i="15"/>
  <c r="C144" i="15"/>
  <c r="C136" i="15"/>
  <c r="C128" i="15"/>
  <c r="C120" i="15"/>
  <c r="C112" i="15"/>
  <c r="C104" i="15"/>
  <c r="C96" i="15"/>
  <c r="C88" i="15"/>
  <c r="C80" i="15"/>
  <c r="C72" i="15"/>
  <c r="C64" i="15"/>
  <c r="C56" i="15"/>
  <c r="C48" i="15"/>
  <c r="C40" i="15"/>
  <c r="C32" i="15"/>
  <c r="C24" i="15"/>
  <c r="C16" i="15"/>
  <c r="C8" i="15"/>
  <c r="C220" i="15"/>
  <c r="C212" i="15"/>
  <c r="C204" i="15"/>
  <c r="C196" i="15"/>
  <c r="C188" i="15"/>
  <c r="C180" i="15"/>
  <c r="C172" i="15"/>
  <c r="C164" i="15"/>
  <c r="C117" i="15"/>
  <c r="C5" i="15"/>
  <c r="C608" i="15"/>
  <c r="C4" i="15"/>
  <c r="C151" i="15"/>
  <c r="C143" i="15"/>
  <c r="C135" i="15"/>
  <c r="C127" i="15"/>
  <c r="C119" i="15"/>
  <c r="C111" i="15"/>
  <c r="C103" i="15"/>
  <c r="C95" i="15"/>
  <c r="C87" i="15"/>
  <c r="C79" i="15"/>
  <c r="C71" i="15"/>
  <c r="C63" i="15"/>
  <c r="I63" i="15" s="1"/>
  <c r="C55" i="15"/>
  <c r="C47" i="15"/>
  <c r="C39" i="15"/>
  <c r="C31" i="15"/>
  <c r="C23" i="15"/>
  <c r="C15" i="15"/>
  <c r="C7" i="15"/>
  <c r="C675" i="15"/>
  <c r="C667" i="15"/>
  <c r="C659" i="15"/>
  <c r="C651" i="15"/>
  <c r="C643" i="15"/>
  <c r="C635" i="15"/>
  <c r="C627" i="15"/>
  <c r="C619" i="15"/>
  <c r="C611" i="15"/>
  <c r="C603" i="15"/>
  <c r="C595" i="15"/>
  <c r="C587" i="15"/>
  <c r="C579" i="15"/>
  <c r="C571" i="15"/>
  <c r="C563" i="15"/>
  <c r="C555" i="15"/>
  <c r="C547" i="15"/>
  <c r="C539" i="15"/>
  <c r="C531" i="15"/>
  <c r="C523" i="15"/>
  <c r="C515" i="15"/>
  <c r="C507" i="15"/>
  <c r="C499" i="15"/>
  <c r="C491" i="15"/>
  <c r="C483" i="15"/>
  <c r="C475" i="15"/>
  <c r="C467" i="15"/>
  <c r="C459" i="15"/>
  <c r="C451" i="15"/>
  <c r="C443" i="15"/>
  <c r="C435" i="15"/>
  <c r="C427" i="15"/>
  <c r="C419" i="15"/>
  <c r="C411" i="15"/>
  <c r="C403" i="15"/>
  <c r="C395" i="15"/>
  <c r="C387" i="15"/>
  <c r="C379" i="15"/>
  <c r="C371" i="15"/>
  <c r="C363" i="15"/>
  <c r="C355" i="15"/>
  <c r="I355" i="15" s="1"/>
  <c r="C347" i="15"/>
  <c r="C339" i="15"/>
  <c r="C331" i="15"/>
  <c r="C323" i="15"/>
  <c r="C315" i="15"/>
  <c r="C307" i="15"/>
  <c r="C299" i="15"/>
  <c r="C291" i="15"/>
  <c r="D291" i="15" s="1"/>
  <c r="C283" i="15"/>
  <c r="C275" i="15"/>
  <c r="C267" i="15"/>
  <c r="C259" i="15"/>
  <c r="C251" i="15"/>
  <c r="C243" i="15"/>
  <c r="C235" i="15"/>
  <c r="C227" i="15"/>
  <c r="D227" i="15" s="1"/>
  <c r="C219" i="15"/>
  <c r="C211" i="15"/>
  <c r="C203" i="15"/>
  <c r="C195" i="15"/>
  <c r="C187" i="15"/>
  <c r="C179" i="15"/>
  <c r="C171" i="15"/>
  <c r="C163" i="15"/>
  <c r="I163" i="15" s="1"/>
  <c r="C157" i="15"/>
  <c r="C109" i="15"/>
  <c r="C69" i="15"/>
  <c r="C21" i="15"/>
  <c r="C592" i="15"/>
  <c r="C158" i="15"/>
  <c r="C150" i="15"/>
  <c r="C142" i="15"/>
  <c r="C134" i="15"/>
  <c r="C126" i="15"/>
  <c r="C118" i="15"/>
  <c r="C110" i="15"/>
  <c r="C102" i="15"/>
  <c r="C94" i="15"/>
  <c r="C86" i="15"/>
  <c r="C78" i="15"/>
  <c r="C70" i="15"/>
  <c r="C62" i="15"/>
  <c r="C54" i="15"/>
  <c r="C46" i="15"/>
  <c r="C38" i="15"/>
  <c r="C30" i="15"/>
  <c r="C22" i="15"/>
  <c r="C14" i="15"/>
  <c r="D14" i="15" s="1"/>
  <c r="C6" i="15"/>
  <c r="C682" i="15"/>
  <c r="C674" i="15"/>
  <c r="C666" i="15"/>
  <c r="C658" i="15"/>
  <c r="C650" i="15"/>
  <c r="C642" i="15"/>
  <c r="C634" i="15"/>
  <c r="D634" i="15" s="1"/>
  <c r="C626" i="15"/>
  <c r="C618" i="15"/>
  <c r="C610" i="15"/>
  <c r="C602" i="15"/>
  <c r="C594" i="15"/>
  <c r="C586" i="15"/>
  <c r="C578" i="15"/>
  <c r="C570" i="15"/>
  <c r="C562" i="15"/>
  <c r="C554" i="15"/>
  <c r="C546" i="15"/>
  <c r="C538" i="15"/>
  <c r="C530" i="15"/>
  <c r="C522" i="15"/>
  <c r="C514" i="15"/>
  <c r="C506" i="15"/>
  <c r="C498" i="15"/>
  <c r="C490" i="15"/>
  <c r="C482" i="15"/>
  <c r="C474" i="15"/>
  <c r="C466" i="15"/>
  <c r="C458" i="15"/>
  <c r="C450" i="15"/>
  <c r="C442" i="15"/>
  <c r="D442" i="15" s="1"/>
  <c r="C434" i="15"/>
  <c r="C426" i="15"/>
  <c r="C418" i="15"/>
  <c r="C410" i="15"/>
  <c r="C402" i="15"/>
  <c r="C394" i="15"/>
  <c r="C386" i="15"/>
  <c r="C378" i="15"/>
  <c r="D378" i="15" s="1"/>
  <c r="C370" i="15"/>
  <c r="C362" i="15"/>
  <c r="C354" i="15"/>
  <c r="C346" i="15"/>
  <c r="C338" i="15"/>
  <c r="C330" i="15"/>
  <c r="C322" i="15"/>
  <c r="C314" i="15"/>
  <c r="C306" i="15"/>
  <c r="C298" i="15"/>
  <c r="C290" i="15"/>
  <c r="C282" i="15"/>
  <c r="C274" i="15"/>
  <c r="C266" i="15"/>
  <c r="C258" i="15"/>
  <c r="C250" i="15"/>
  <c r="C242" i="15"/>
  <c r="C234" i="15"/>
  <c r="C226" i="15"/>
  <c r="C218" i="15"/>
  <c r="C210" i="15"/>
  <c r="C202" i="15"/>
  <c r="C194" i="15"/>
  <c r="C186" i="15"/>
  <c r="I186" i="15" s="1"/>
  <c r="C178" i="15"/>
  <c r="C170" i="15"/>
  <c r="C162" i="15"/>
  <c r="F2" i="15"/>
  <c r="E2" i="15"/>
  <c r="K2" i="15" s="1"/>
  <c r="D223" i="15"/>
  <c r="I531" i="15"/>
  <c r="I634" i="15"/>
  <c r="D93" i="15"/>
  <c r="D569" i="15"/>
  <c r="D290" i="15"/>
  <c r="D2" i="15"/>
  <c r="I568" i="15"/>
  <c r="D418" i="15"/>
  <c r="I11" i="15"/>
  <c r="I615" i="15"/>
  <c r="I511" i="15"/>
  <c r="I423" i="15"/>
  <c r="I344" i="15"/>
  <c r="D264" i="15"/>
  <c r="I289" i="15"/>
  <c r="I195" i="15"/>
  <c r="D226" i="15"/>
  <c r="D424" i="15"/>
  <c r="I311" i="15"/>
  <c r="D193" i="15"/>
  <c r="I421" i="15"/>
  <c r="I255" i="15"/>
  <c r="D366" i="15"/>
  <c r="I357" i="15"/>
  <c r="I231" i="15"/>
  <c r="D365" i="15"/>
  <c r="I214" i="15"/>
  <c r="D404" i="15"/>
  <c r="I303" i="15"/>
  <c r="I370" i="15"/>
  <c r="I291" i="15"/>
  <c r="I237" i="15"/>
  <c r="D197" i="15"/>
  <c r="D331" i="15"/>
  <c r="I735" i="15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3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3" i="1"/>
  <c r="D173" i="15" l="1"/>
  <c r="D18" i="15"/>
  <c r="I18" i="15"/>
  <c r="I13" i="15"/>
  <c r="D142" i="15"/>
  <c r="I142" i="15"/>
  <c r="D611" i="15"/>
  <c r="I611" i="15"/>
  <c r="I8" i="15"/>
  <c r="D8" i="15"/>
  <c r="D302" i="15"/>
  <c r="I302" i="15"/>
  <c r="I82" i="15"/>
  <c r="D82" i="15"/>
  <c r="F336" i="15"/>
  <c r="E258" i="15"/>
  <c r="K258" i="15" s="1"/>
  <c r="E92" i="15"/>
  <c r="K92" i="15" s="1"/>
  <c r="E328" i="15"/>
  <c r="K328" i="15" s="1"/>
  <c r="E598" i="15"/>
  <c r="K598" i="15" s="1"/>
  <c r="E318" i="15"/>
  <c r="K318" i="15" s="1"/>
  <c r="E245" i="15"/>
  <c r="K245" i="15" s="1"/>
  <c r="E489" i="15"/>
  <c r="K489" i="15" s="1"/>
  <c r="E265" i="15"/>
  <c r="K265" i="15" s="1"/>
  <c r="E249" i="15"/>
  <c r="K249" i="15" s="1"/>
  <c r="E216" i="15"/>
  <c r="K216" i="15" s="1"/>
  <c r="E565" i="15"/>
  <c r="K565" i="15" s="1"/>
  <c r="E477" i="15"/>
  <c r="K477" i="15" s="1"/>
  <c r="E389" i="15"/>
  <c r="K389" i="15" s="1"/>
  <c r="I138" i="15"/>
  <c r="I26" i="15"/>
  <c r="D702" i="15"/>
  <c r="D646" i="15"/>
  <c r="D590" i="15"/>
  <c r="D534" i="15"/>
  <c r="I470" i="15"/>
  <c r="I145" i="15"/>
  <c r="I113" i="15"/>
  <c r="I81" i="15"/>
  <c r="I49" i="15"/>
  <c r="I17" i="15"/>
  <c r="I717" i="15"/>
  <c r="I685" i="15"/>
  <c r="I653" i="15"/>
  <c r="I621" i="15"/>
  <c r="I589" i="15"/>
  <c r="I557" i="15"/>
  <c r="I525" i="15"/>
  <c r="I493" i="15"/>
  <c r="I461" i="15"/>
  <c r="F241" i="15"/>
  <c r="E125" i="15"/>
  <c r="K125" i="15" s="1"/>
  <c r="E60" i="15"/>
  <c r="K60" i="15" s="1"/>
  <c r="E333" i="15"/>
  <c r="K333" i="15" s="1"/>
  <c r="E607" i="15"/>
  <c r="K607" i="15" s="1"/>
  <c r="E534" i="15"/>
  <c r="K534" i="15" s="1"/>
  <c r="E262" i="15"/>
  <c r="K262" i="15" s="1"/>
  <c r="E189" i="15"/>
  <c r="K189" i="15" s="1"/>
  <c r="E433" i="15"/>
  <c r="K433" i="15" s="1"/>
  <c r="E257" i="15"/>
  <c r="K257" i="15" s="1"/>
  <c r="E233" i="15"/>
  <c r="K233" i="15" s="1"/>
  <c r="E200" i="15"/>
  <c r="K200" i="15" s="1"/>
  <c r="E557" i="15"/>
  <c r="K557" i="15" s="1"/>
  <c r="E469" i="15"/>
  <c r="K469" i="15" s="1"/>
  <c r="E381" i="15"/>
  <c r="K381" i="15" s="1"/>
  <c r="D122" i="15"/>
  <c r="D74" i="15"/>
  <c r="I694" i="15"/>
  <c r="I630" i="15"/>
  <c r="I574" i="15"/>
  <c r="I526" i="15"/>
  <c r="D470" i="15"/>
  <c r="D263" i="15"/>
  <c r="D145" i="15"/>
  <c r="D113" i="15"/>
  <c r="D81" i="15"/>
  <c r="D49" i="15"/>
  <c r="D17" i="15"/>
  <c r="D717" i="15"/>
  <c r="D685" i="15"/>
  <c r="D653" i="15"/>
  <c r="D621" i="15"/>
  <c r="D589" i="15"/>
  <c r="D557" i="15"/>
  <c r="D525" i="15"/>
  <c r="D493" i="15"/>
  <c r="D461" i="15"/>
  <c r="E49" i="15"/>
  <c r="K49" i="15" s="1"/>
  <c r="E571" i="15"/>
  <c r="K571" i="15" s="1"/>
  <c r="E269" i="15"/>
  <c r="K269" i="15" s="1"/>
  <c r="E522" i="15"/>
  <c r="K522" i="15" s="1"/>
  <c r="E254" i="15"/>
  <c r="K254" i="15" s="1"/>
  <c r="E181" i="15"/>
  <c r="K181" i="15" s="1"/>
  <c r="E425" i="15"/>
  <c r="K425" i="15" s="1"/>
  <c r="E225" i="15"/>
  <c r="K225" i="15" s="1"/>
  <c r="E549" i="15"/>
  <c r="K549" i="15" s="1"/>
  <c r="E453" i="15"/>
  <c r="K453" i="15" s="1"/>
  <c r="E373" i="15"/>
  <c r="K373" i="15" s="1"/>
  <c r="I122" i="15"/>
  <c r="D694" i="15"/>
  <c r="D630" i="15"/>
  <c r="D574" i="15"/>
  <c r="D200" i="15"/>
  <c r="I137" i="15"/>
  <c r="I105" i="15"/>
  <c r="I73" i="15"/>
  <c r="I41" i="15"/>
  <c r="I9" i="15"/>
  <c r="I709" i="15"/>
  <c r="I677" i="15"/>
  <c r="I645" i="15"/>
  <c r="I613" i="15"/>
  <c r="I581" i="15"/>
  <c r="I549" i="15"/>
  <c r="I517" i="15"/>
  <c r="I485" i="15"/>
  <c r="I453" i="15"/>
  <c r="I130" i="15"/>
  <c r="D710" i="15"/>
  <c r="D638" i="15"/>
  <c r="D558" i="15"/>
  <c r="D478" i="15"/>
  <c r="D530" i="15"/>
  <c r="I128" i="15"/>
  <c r="D96" i="15"/>
  <c r="I56" i="15"/>
  <c r="I24" i="15"/>
  <c r="I724" i="15"/>
  <c r="I692" i="15"/>
  <c r="I660" i="15"/>
  <c r="I628" i="15"/>
  <c r="I596" i="15"/>
  <c r="I564" i="15"/>
  <c r="I532" i="15"/>
  <c r="I500" i="15"/>
  <c r="I468" i="15"/>
  <c r="I436" i="15"/>
  <c r="I253" i="15"/>
  <c r="D222" i="15"/>
  <c r="D208" i="15"/>
  <c r="D135" i="15"/>
  <c r="D103" i="15"/>
  <c r="D71" i="15"/>
  <c r="D39" i="15"/>
  <c r="D7" i="15"/>
  <c r="D707" i="15"/>
  <c r="D667" i="15"/>
  <c r="D635" i="15"/>
  <c r="I603" i="15"/>
  <c r="D563" i="15"/>
  <c r="D531" i="15"/>
  <c r="I499" i="15"/>
  <c r="I467" i="15"/>
  <c r="I435" i="15"/>
  <c r="I403" i="15"/>
  <c r="I371" i="15"/>
  <c r="I340" i="15"/>
  <c r="I308" i="15"/>
  <c r="I165" i="15"/>
  <c r="E673" i="15"/>
  <c r="K673" i="15" s="1"/>
  <c r="E656" i="15"/>
  <c r="K656" i="15" s="1"/>
  <c r="E703" i="15"/>
  <c r="K703" i="15" s="1"/>
  <c r="E42" i="15"/>
  <c r="K42" i="15" s="1"/>
  <c r="E454" i="15"/>
  <c r="K454" i="15" s="1"/>
  <c r="E183" i="15"/>
  <c r="K183" i="15" s="1"/>
  <c r="D514" i="15"/>
  <c r="D322" i="15"/>
  <c r="E201" i="15"/>
  <c r="K201" i="15" s="1"/>
  <c r="E160" i="15"/>
  <c r="K160" i="15" s="1"/>
  <c r="E517" i="15"/>
  <c r="K517" i="15" s="1"/>
  <c r="E429" i="15"/>
  <c r="K429" i="15" s="1"/>
  <c r="I58" i="15"/>
  <c r="D734" i="15"/>
  <c r="D678" i="15"/>
  <c r="D622" i="15"/>
  <c r="D566" i="15"/>
  <c r="D510" i="15"/>
  <c r="I454" i="15"/>
  <c r="D594" i="15"/>
  <c r="I129" i="15"/>
  <c r="I97" i="15"/>
  <c r="I65" i="15"/>
  <c r="I33" i="15"/>
  <c r="I733" i="15"/>
  <c r="I701" i="15"/>
  <c r="I669" i="15"/>
  <c r="I637" i="15"/>
  <c r="I605" i="15"/>
  <c r="I573" i="15"/>
  <c r="I541" i="15"/>
  <c r="I509" i="15"/>
  <c r="I477" i="15"/>
  <c r="D310" i="15"/>
  <c r="D106" i="15"/>
  <c r="I34" i="15"/>
  <c r="D686" i="15"/>
  <c r="D614" i="15"/>
  <c r="D542" i="15"/>
  <c r="D446" i="15"/>
  <c r="I120" i="15"/>
  <c r="D88" i="15"/>
  <c r="I48" i="15"/>
  <c r="I16" i="15"/>
  <c r="I716" i="15"/>
  <c r="I684" i="15"/>
  <c r="I652" i="15"/>
  <c r="I620" i="15"/>
  <c r="I588" i="15"/>
  <c r="I556" i="15"/>
  <c r="I524" i="15"/>
  <c r="I492" i="15"/>
  <c r="I460" i="15"/>
  <c r="I277" i="15"/>
  <c r="I246" i="15"/>
  <c r="D198" i="15"/>
  <c r="I731" i="15"/>
  <c r="D691" i="15"/>
  <c r="D659" i="15"/>
  <c r="I627" i="15"/>
  <c r="I595" i="15"/>
  <c r="D555" i="15"/>
  <c r="D523" i="15"/>
  <c r="I491" i="15"/>
  <c r="I459" i="15"/>
  <c r="I427" i="15"/>
  <c r="I395" i="15"/>
  <c r="I364" i="15"/>
  <c r="I332" i="15"/>
  <c r="I300" i="15"/>
  <c r="D698" i="15"/>
  <c r="E48" i="15"/>
  <c r="K48" i="15" s="1"/>
  <c r="E665" i="15"/>
  <c r="K665" i="15" s="1"/>
  <c r="E520" i="15"/>
  <c r="K520" i="15" s="1"/>
  <c r="E702" i="15"/>
  <c r="K702" i="15" s="1"/>
  <c r="E390" i="15"/>
  <c r="K390" i="15" s="1"/>
  <c r="E71" i="15"/>
  <c r="K71" i="15" s="1"/>
  <c r="E172" i="15"/>
  <c r="K172" i="15" s="1"/>
  <c r="E27" i="15"/>
  <c r="K27" i="15" s="1"/>
  <c r="E185" i="15"/>
  <c r="K185" i="15" s="1"/>
  <c r="E642" i="15"/>
  <c r="K642" i="15" s="1"/>
  <c r="E501" i="15"/>
  <c r="K501" i="15" s="1"/>
  <c r="E421" i="15"/>
  <c r="K421" i="15" s="1"/>
  <c r="D154" i="15"/>
  <c r="D98" i="15"/>
  <c r="I42" i="15"/>
  <c r="I718" i="15"/>
  <c r="I662" i="15"/>
  <c r="I606" i="15"/>
  <c r="I550" i="15"/>
  <c r="D454" i="15"/>
  <c r="D402" i="15"/>
  <c r="D129" i="15"/>
  <c r="D97" i="15"/>
  <c r="D65" i="15"/>
  <c r="D33" i="15"/>
  <c r="D733" i="15"/>
  <c r="D701" i="15"/>
  <c r="D669" i="15"/>
  <c r="D637" i="15"/>
  <c r="D605" i="15"/>
  <c r="D573" i="15"/>
  <c r="D541" i="15"/>
  <c r="D509" i="15"/>
  <c r="D477" i="15"/>
  <c r="D394" i="15"/>
  <c r="D90" i="15"/>
  <c r="D10" i="15"/>
  <c r="I670" i="15"/>
  <c r="I598" i="15"/>
  <c r="I518" i="15"/>
  <c r="D311" i="15"/>
  <c r="I152" i="15"/>
  <c r="I112" i="15"/>
  <c r="I80" i="15"/>
  <c r="D48" i="15"/>
  <c r="D16" i="15"/>
  <c r="D716" i="15"/>
  <c r="D684" i="15"/>
  <c r="D652" i="15"/>
  <c r="D620" i="15"/>
  <c r="D588" i="15"/>
  <c r="D556" i="15"/>
  <c r="D524" i="15"/>
  <c r="D492" i="15"/>
  <c r="D460" i="15"/>
  <c r="D277" i="15"/>
  <c r="D246" i="15"/>
  <c r="D182" i="15"/>
  <c r="I151" i="15"/>
  <c r="I119" i="15"/>
  <c r="I87" i="15"/>
  <c r="I55" i="15"/>
  <c r="I23" i="15"/>
  <c r="D723" i="15"/>
  <c r="I691" i="15"/>
  <c r="I659" i="15"/>
  <c r="D619" i="15"/>
  <c r="D587" i="15"/>
  <c r="I555" i="15"/>
  <c r="I523" i="15"/>
  <c r="D491" i="15"/>
  <c r="D459" i="15"/>
  <c r="D427" i="15"/>
  <c r="D395" i="15"/>
  <c r="D364" i="15"/>
  <c r="D332" i="15"/>
  <c r="D300" i="15"/>
  <c r="F44" i="15"/>
  <c r="F325" i="15"/>
  <c r="E396" i="15"/>
  <c r="K396" i="15" s="1"/>
  <c r="E674" i="15"/>
  <c r="K674" i="15" s="1"/>
  <c r="E202" i="15"/>
  <c r="K202" i="15" s="1"/>
  <c r="E535" i="15"/>
  <c r="K535" i="15" s="1"/>
  <c r="E686" i="15"/>
  <c r="K686" i="15" s="1"/>
  <c r="E382" i="15"/>
  <c r="K382" i="15" s="1"/>
  <c r="E329" i="15"/>
  <c r="K329" i="15" s="1"/>
  <c r="E19" i="15"/>
  <c r="K19" i="15" s="1"/>
  <c r="E169" i="15"/>
  <c r="K169" i="15" s="1"/>
  <c r="E514" i="15"/>
  <c r="K514" i="15" s="1"/>
  <c r="E493" i="15"/>
  <c r="K493" i="15" s="1"/>
  <c r="E413" i="15"/>
  <c r="K413" i="15" s="1"/>
  <c r="I154" i="15"/>
  <c r="I98" i="15"/>
  <c r="D42" i="15"/>
  <c r="D718" i="15"/>
  <c r="D662" i="15"/>
  <c r="D606" i="15"/>
  <c r="D550" i="15"/>
  <c r="I486" i="15"/>
  <c r="I438" i="15"/>
  <c r="I153" i="15"/>
  <c r="I121" i="15"/>
  <c r="I89" i="15"/>
  <c r="I57" i="15"/>
  <c r="I25" i="15"/>
  <c r="I725" i="15"/>
  <c r="I693" i="15"/>
  <c r="I661" i="15"/>
  <c r="I629" i="15"/>
  <c r="I597" i="15"/>
  <c r="I565" i="15"/>
  <c r="I533" i="15"/>
  <c r="I501" i="15"/>
  <c r="I469" i="15"/>
  <c r="D278" i="15"/>
  <c r="D231" i="15"/>
  <c r="I90" i="15"/>
  <c r="I10" i="15"/>
  <c r="D670" i="15"/>
  <c r="D598" i="15"/>
  <c r="D518" i="15"/>
  <c r="D279" i="15"/>
  <c r="I144" i="15"/>
  <c r="D112" i="15"/>
  <c r="D80" i="15"/>
  <c r="I708" i="15"/>
  <c r="I676" i="15"/>
  <c r="I644" i="15"/>
  <c r="I612" i="15"/>
  <c r="I580" i="15"/>
  <c r="I548" i="15"/>
  <c r="I516" i="15"/>
  <c r="I484" i="15"/>
  <c r="I452" i="15"/>
  <c r="I269" i="15"/>
  <c r="D151" i="15"/>
  <c r="D119" i="15"/>
  <c r="D87" i="15"/>
  <c r="D55" i="15"/>
  <c r="D23" i="15"/>
  <c r="I723" i="15"/>
  <c r="D683" i="15"/>
  <c r="D651" i="15"/>
  <c r="I619" i="15"/>
  <c r="I587" i="15"/>
  <c r="I356" i="15"/>
  <c r="I324" i="15"/>
  <c r="I292" i="15"/>
  <c r="E292" i="15"/>
  <c r="K292" i="15" s="1"/>
  <c r="E711" i="15"/>
  <c r="K711" i="15" s="1"/>
  <c r="D522" i="15"/>
  <c r="E168" i="15"/>
  <c r="K168" i="15" s="1"/>
  <c r="D114" i="15"/>
  <c r="I622" i="15"/>
  <c r="D722" i="15"/>
  <c r="D41" i="15"/>
  <c r="D645" i="15"/>
  <c r="D517" i="15"/>
  <c r="D199" i="15"/>
  <c r="D34" i="15"/>
  <c r="I614" i="15"/>
  <c r="I446" i="15"/>
  <c r="D128" i="15"/>
  <c r="D56" i="15"/>
  <c r="D724" i="15"/>
  <c r="D660" i="15"/>
  <c r="D596" i="15"/>
  <c r="D532" i="15"/>
  <c r="D468" i="15"/>
  <c r="D253" i="15"/>
  <c r="I4" i="15"/>
  <c r="I95" i="15"/>
  <c r="I31" i="15"/>
  <c r="D699" i="15"/>
  <c r="D627" i="15"/>
  <c r="I563" i="15"/>
  <c r="D499" i="15"/>
  <c r="D435" i="15"/>
  <c r="D371" i="15"/>
  <c r="D308" i="15"/>
  <c r="D313" i="15"/>
  <c r="D110" i="15"/>
  <c r="D46" i="15"/>
  <c r="I690" i="15"/>
  <c r="I626" i="15"/>
  <c r="I562" i="15"/>
  <c r="I498" i="15"/>
  <c r="I283" i="15"/>
  <c r="I252" i="15"/>
  <c r="I220" i="15"/>
  <c r="I188" i="15"/>
  <c r="D562" i="15"/>
  <c r="I149" i="15"/>
  <c r="I117" i="15"/>
  <c r="I85" i="15"/>
  <c r="I53" i="15"/>
  <c r="I21" i="15"/>
  <c r="I721" i="15"/>
  <c r="I689" i="15"/>
  <c r="I657" i="15"/>
  <c r="I625" i="15"/>
  <c r="I593" i="15"/>
  <c r="I561" i="15"/>
  <c r="I529" i="15"/>
  <c r="I497" i="15"/>
  <c r="I465" i="15"/>
  <c r="I433" i="15"/>
  <c r="I401" i="15"/>
  <c r="I369" i="15"/>
  <c r="D682" i="15"/>
  <c r="I156" i="15"/>
  <c r="E323" i="15"/>
  <c r="K323" i="15" s="1"/>
  <c r="E375" i="15"/>
  <c r="K375" i="15" s="1"/>
  <c r="E497" i="15"/>
  <c r="K497" i="15" s="1"/>
  <c r="E581" i="15"/>
  <c r="K581" i="15" s="1"/>
  <c r="I590" i="15"/>
  <c r="D153" i="15"/>
  <c r="D25" i="15"/>
  <c r="D629" i="15"/>
  <c r="D501" i="15"/>
  <c r="I726" i="15"/>
  <c r="I582" i="15"/>
  <c r="D224" i="15"/>
  <c r="I104" i="15"/>
  <c r="D40" i="15"/>
  <c r="D708" i="15"/>
  <c r="D644" i="15"/>
  <c r="D580" i="15"/>
  <c r="D516" i="15"/>
  <c r="D452" i="15"/>
  <c r="D143" i="15"/>
  <c r="I79" i="15"/>
  <c r="I15" i="15"/>
  <c r="I683" i="15"/>
  <c r="D356" i="15"/>
  <c r="D292" i="15"/>
  <c r="I134" i="15"/>
  <c r="I102" i="15"/>
  <c r="I70" i="15"/>
  <c r="I38" i="15"/>
  <c r="I6" i="15"/>
  <c r="I682" i="15"/>
  <c r="I618" i="15"/>
  <c r="I554" i="15"/>
  <c r="I490" i="15"/>
  <c r="D283" i="15"/>
  <c r="D252" i="15"/>
  <c r="D220" i="15"/>
  <c r="D188" i="15"/>
  <c r="D498" i="15"/>
  <c r="D149" i="15"/>
  <c r="D117" i="15"/>
  <c r="D85" i="15"/>
  <c r="D53" i="15"/>
  <c r="D21" i="15"/>
  <c r="D721" i="15"/>
  <c r="D689" i="15"/>
  <c r="D657" i="15"/>
  <c r="D625" i="15"/>
  <c r="D593" i="15"/>
  <c r="D561" i="15"/>
  <c r="D529" i="15"/>
  <c r="D497" i="15"/>
  <c r="D465" i="15"/>
  <c r="D433" i="15"/>
  <c r="D401" i="15"/>
  <c r="D369" i="15"/>
  <c r="D618" i="15"/>
  <c r="D156" i="15"/>
  <c r="E346" i="15"/>
  <c r="K346" i="15" s="1"/>
  <c r="E50" i="15"/>
  <c r="K50" i="15" s="1"/>
  <c r="D330" i="15"/>
  <c r="E533" i="15"/>
  <c r="K533" i="15" s="1"/>
  <c r="D58" i="15"/>
  <c r="I566" i="15"/>
  <c r="D137" i="15"/>
  <c r="D9" i="15"/>
  <c r="D613" i="15"/>
  <c r="D485" i="15"/>
  <c r="D726" i="15"/>
  <c r="D582" i="15"/>
  <c r="D176" i="15"/>
  <c r="D104" i="15"/>
  <c r="I32" i="15"/>
  <c r="I700" i="15"/>
  <c r="I636" i="15"/>
  <c r="I572" i="15"/>
  <c r="I508" i="15"/>
  <c r="I444" i="15"/>
  <c r="I230" i="15"/>
  <c r="I143" i="15"/>
  <c r="D79" i="15"/>
  <c r="D15" i="15"/>
  <c r="D539" i="15"/>
  <c r="I475" i="15"/>
  <c r="I411" i="15"/>
  <c r="F3" i="15"/>
  <c r="E5" i="15"/>
  <c r="K5" i="15" s="1"/>
  <c r="E606" i="15"/>
  <c r="K606" i="15" s="1"/>
  <c r="E321" i="15"/>
  <c r="K321" i="15" s="1"/>
  <c r="E485" i="15"/>
  <c r="K485" i="15" s="1"/>
  <c r="D26" i="15"/>
  <c r="I534" i="15"/>
  <c r="D121" i="15"/>
  <c r="D725" i="15"/>
  <c r="D597" i="15"/>
  <c r="D469" i="15"/>
  <c r="D130" i="15"/>
  <c r="I710" i="15"/>
  <c r="I558" i="15"/>
  <c r="D658" i="15"/>
  <c r="I96" i="15"/>
  <c r="D32" i="15"/>
  <c r="D700" i="15"/>
  <c r="D636" i="15"/>
  <c r="D572" i="15"/>
  <c r="D508" i="15"/>
  <c r="D444" i="15"/>
  <c r="D230" i="15"/>
  <c r="I135" i="15"/>
  <c r="I71" i="15"/>
  <c r="I7" i="15"/>
  <c r="D603" i="15"/>
  <c r="I539" i="15"/>
  <c r="D475" i="15"/>
  <c r="D411" i="15"/>
  <c r="D348" i="15"/>
  <c r="D284" i="15"/>
  <c r="I158" i="15"/>
  <c r="I126" i="15"/>
  <c r="I94" i="15"/>
  <c r="I62" i="15"/>
  <c r="I30" i="15"/>
  <c r="I730" i="15"/>
  <c r="I666" i="15"/>
  <c r="I602" i="15"/>
  <c r="I538" i="15"/>
  <c r="I474" i="15"/>
  <c r="D275" i="15"/>
  <c r="D244" i="15"/>
  <c r="D212" i="15"/>
  <c r="D180" i="15"/>
  <c r="D370" i="15"/>
  <c r="E162" i="15"/>
  <c r="K162" i="15" s="1"/>
  <c r="E462" i="15"/>
  <c r="K462" i="15" s="1"/>
  <c r="E51" i="15"/>
  <c r="K51" i="15" s="1"/>
  <c r="E437" i="15"/>
  <c r="K437" i="15" s="1"/>
  <c r="I734" i="15"/>
  <c r="I510" i="15"/>
  <c r="D105" i="15"/>
  <c r="D709" i="15"/>
  <c r="D581" i="15"/>
  <c r="D453" i="15"/>
  <c r="I106" i="15"/>
  <c r="I686" i="15"/>
  <c r="I542" i="15"/>
  <c r="E326" i="15"/>
  <c r="K326" i="15" s="1"/>
  <c r="E3" i="15"/>
  <c r="K3" i="15" s="1"/>
  <c r="E405" i="15"/>
  <c r="K405" i="15" s="1"/>
  <c r="I702" i="15"/>
  <c r="D486" i="15"/>
  <c r="D89" i="15"/>
  <c r="D693" i="15"/>
  <c r="D565" i="15"/>
  <c r="D262" i="15"/>
  <c r="D66" i="15"/>
  <c r="I654" i="15"/>
  <c r="I502" i="15"/>
  <c r="D144" i="15"/>
  <c r="D676" i="15"/>
  <c r="D612" i="15"/>
  <c r="D548" i="15"/>
  <c r="D484" i="15"/>
  <c r="D269" i="15"/>
  <c r="D166" i="15"/>
  <c r="I111" i="15"/>
  <c r="I47" i="15"/>
  <c r="D715" i="15"/>
  <c r="I651" i="15"/>
  <c r="I579" i="15"/>
  <c r="D515" i="15"/>
  <c r="D451" i="15"/>
  <c r="D387" i="15"/>
  <c r="D324" i="15"/>
  <c r="I150" i="15"/>
  <c r="I118" i="15"/>
  <c r="I86" i="15"/>
  <c r="I54" i="15"/>
  <c r="I22" i="15"/>
  <c r="I714" i="15"/>
  <c r="I650" i="15"/>
  <c r="I586" i="15"/>
  <c r="I522" i="15"/>
  <c r="I458" i="15"/>
  <c r="D267" i="15"/>
  <c r="D236" i="15"/>
  <c r="D204" i="15"/>
  <c r="D172" i="15"/>
  <c r="I635" i="15"/>
  <c r="D133" i="15"/>
  <c r="D101" i="15"/>
  <c r="D69" i="15"/>
  <c r="D37" i="15"/>
  <c r="D5" i="15"/>
  <c r="D705" i="15"/>
  <c r="D673" i="15"/>
  <c r="D641" i="15"/>
  <c r="D609" i="15"/>
  <c r="D577" i="15"/>
  <c r="D545" i="15"/>
  <c r="D513" i="15"/>
  <c r="D481" i="15"/>
  <c r="D449" i="15"/>
  <c r="D417" i="15"/>
  <c r="D385" i="15"/>
  <c r="I338" i="15"/>
  <c r="D298" i="15"/>
  <c r="D362" i="15"/>
  <c r="D140" i="15"/>
  <c r="D108" i="15"/>
  <c r="D76" i="15"/>
  <c r="D44" i="15"/>
  <c r="D12" i="15"/>
  <c r="D712" i="15"/>
  <c r="D680" i="15"/>
  <c r="D616" i="15"/>
  <c r="D584" i="15"/>
  <c r="D552" i="15"/>
  <c r="D520" i="15"/>
  <c r="D488" i="15"/>
  <c r="D281" i="15"/>
  <c r="D64" i="15"/>
  <c r="I99" i="15"/>
  <c r="I35" i="15"/>
  <c r="F411" i="15"/>
  <c r="E680" i="15"/>
  <c r="K680" i="15" s="1"/>
  <c r="E191" i="15"/>
  <c r="K191" i="15" s="1"/>
  <c r="E217" i="15"/>
  <c r="K217" i="15" s="1"/>
  <c r="E167" i="15"/>
  <c r="K167" i="15" s="1"/>
  <c r="I678" i="15"/>
  <c r="D462" i="15"/>
  <c r="D73" i="15"/>
  <c r="D677" i="15"/>
  <c r="D549" i="15"/>
  <c r="D247" i="15"/>
  <c r="I66" i="15"/>
  <c r="D654" i="15"/>
  <c r="D502" i="15"/>
  <c r="I732" i="15"/>
  <c r="I668" i="15"/>
  <c r="I604" i="15"/>
  <c r="I540" i="15"/>
  <c r="I476" i="15"/>
  <c r="I261" i="15"/>
  <c r="D450" i="15"/>
  <c r="D111" i="15"/>
  <c r="D47" i="15"/>
  <c r="I715" i="15"/>
  <c r="I643" i="15"/>
  <c r="D579" i="15"/>
  <c r="I507" i="15"/>
  <c r="I443" i="15"/>
  <c r="I379" i="15"/>
  <c r="I316" i="15"/>
  <c r="D150" i="15"/>
  <c r="D118" i="15"/>
  <c r="D86" i="15"/>
  <c r="D54" i="15"/>
  <c r="D22" i="15"/>
  <c r="I706" i="15"/>
  <c r="I642" i="15"/>
  <c r="I578" i="15"/>
  <c r="I514" i="15"/>
  <c r="D315" i="15"/>
  <c r="I259" i="15"/>
  <c r="I228" i="15"/>
  <c r="I196" i="15"/>
  <c r="D690" i="15"/>
  <c r="I157" i="15"/>
  <c r="I125" i="15"/>
  <c r="I93" i="15"/>
  <c r="I61" i="15"/>
  <c r="I29" i="15"/>
  <c r="I729" i="15"/>
  <c r="I697" i="15"/>
  <c r="I665" i="15"/>
  <c r="I633" i="15"/>
  <c r="I601" i="15"/>
  <c r="I569" i="15"/>
  <c r="I537" i="15"/>
  <c r="I505" i="15"/>
  <c r="I473" i="15"/>
  <c r="I441" i="15"/>
  <c r="I409" i="15"/>
  <c r="I377" i="15"/>
  <c r="I330" i="15"/>
  <c r="I290" i="15"/>
  <c r="D120" i="15"/>
  <c r="I132" i="15"/>
  <c r="I68" i="15"/>
  <c r="I704" i="15"/>
  <c r="I672" i="15"/>
  <c r="I640" i="15"/>
  <c r="I608" i="15"/>
  <c r="I576" i="15"/>
  <c r="I544" i="15"/>
  <c r="I512" i="15"/>
  <c r="I480" i="15"/>
  <c r="I273" i="15"/>
  <c r="D674" i="15"/>
  <c r="D99" i="15"/>
  <c r="E161" i="15"/>
  <c r="K161" i="15" s="1"/>
  <c r="D50" i="15"/>
  <c r="D732" i="15"/>
  <c r="D476" i="15"/>
  <c r="I39" i="15"/>
  <c r="D507" i="15"/>
  <c r="I284" i="15"/>
  <c r="I110" i="15"/>
  <c r="D30" i="15"/>
  <c r="I610" i="15"/>
  <c r="D307" i="15"/>
  <c r="I204" i="15"/>
  <c r="I141" i="15"/>
  <c r="I77" i="15"/>
  <c r="I681" i="15"/>
  <c r="I617" i="15"/>
  <c r="I553" i="15"/>
  <c r="I489" i="15"/>
  <c r="I425" i="15"/>
  <c r="I362" i="15"/>
  <c r="D554" i="15"/>
  <c r="I124" i="15"/>
  <c r="I84" i="15"/>
  <c r="I44" i="15"/>
  <c r="I2" i="15"/>
  <c r="D696" i="15"/>
  <c r="D656" i="15"/>
  <c r="D608" i="15"/>
  <c r="D528" i="15"/>
  <c r="D480" i="15"/>
  <c r="D265" i="15"/>
  <c r="D354" i="15"/>
  <c r="I123" i="15"/>
  <c r="I83" i="15"/>
  <c r="I43" i="15"/>
  <c r="D11" i="15"/>
  <c r="D711" i="15"/>
  <c r="D679" i="15"/>
  <c r="D647" i="15"/>
  <c r="D615" i="15"/>
  <c r="D583" i="15"/>
  <c r="D551" i="15"/>
  <c r="D519" i="15"/>
  <c r="D487" i="15"/>
  <c r="D455" i="15"/>
  <c r="D423" i="15"/>
  <c r="D391" i="15"/>
  <c r="D360" i="15"/>
  <c r="D328" i="15"/>
  <c r="I288" i="15"/>
  <c r="D346" i="15"/>
  <c r="I416" i="15"/>
  <c r="I345" i="15"/>
  <c r="D289" i="15"/>
  <c r="D243" i="15"/>
  <c r="D211" i="15"/>
  <c r="D179" i="15"/>
  <c r="D337" i="15"/>
  <c r="I234" i="15"/>
  <c r="I202" i="15"/>
  <c r="I170" i="15"/>
  <c r="D416" i="15"/>
  <c r="I414" i="15"/>
  <c r="I343" i="15"/>
  <c r="I264" i="15"/>
  <c r="I225" i="15"/>
  <c r="I193" i="15"/>
  <c r="D162" i="15"/>
  <c r="D319" i="15"/>
  <c r="I413" i="15"/>
  <c r="I350" i="15"/>
  <c r="I286" i="15"/>
  <c r="I216" i="15"/>
  <c r="D161" i="15"/>
  <c r="D374" i="15"/>
  <c r="D287" i="15"/>
  <c r="I412" i="15"/>
  <c r="I349" i="15"/>
  <c r="I301" i="15"/>
  <c r="I262" i="15"/>
  <c r="D191" i="15"/>
  <c r="D437" i="15"/>
  <c r="D373" i="15"/>
  <c r="I646" i="15"/>
  <c r="I478" i="15"/>
  <c r="D668" i="15"/>
  <c r="D261" i="15"/>
  <c r="I707" i="15"/>
  <c r="D443" i="15"/>
  <c r="D94" i="15"/>
  <c r="D6" i="15"/>
  <c r="I267" i="15"/>
  <c r="I180" i="15"/>
  <c r="I133" i="15"/>
  <c r="I69" i="15"/>
  <c r="I5" i="15"/>
  <c r="I673" i="15"/>
  <c r="I609" i="15"/>
  <c r="I545" i="15"/>
  <c r="I481" i="15"/>
  <c r="I417" i="15"/>
  <c r="I346" i="15"/>
  <c r="D426" i="15"/>
  <c r="I116" i="15"/>
  <c r="I76" i="15"/>
  <c r="I28" i="15"/>
  <c r="D728" i="15"/>
  <c r="D688" i="15"/>
  <c r="D640" i="15"/>
  <c r="D600" i="15"/>
  <c r="D560" i="15"/>
  <c r="D512" i="15"/>
  <c r="D472" i="15"/>
  <c r="D257" i="15"/>
  <c r="I155" i="15"/>
  <c r="I115" i="15"/>
  <c r="I75" i="15"/>
  <c r="D35" i="15"/>
  <c r="D3" i="15"/>
  <c r="D703" i="15"/>
  <c r="D671" i="15"/>
  <c r="D639" i="15"/>
  <c r="D607" i="15"/>
  <c r="D575" i="15"/>
  <c r="D543" i="15"/>
  <c r="D511" i="15"/>
  <c r="D479" i="15"/>
  <c r="D447" i="15"/>
  <c r="D415" i="15"/>
  <c r="D383" i="15"/>
  <c r="D352" i="15"/>
  <c r="D320" i="15"/>
  <c r="D730" i="15"/>
  <c r="I400" i="15"/>
  <c r="I329" i="15"/>
  <c r="I274" i="15"/>
  <c r="D235" i="15"/>
  <c r="D203" i="15"/>
  <c r="D171" i="15"/>
  <c r="D321" i="15"/>
  <c r="I226" i="15"/>
  <c r="I194" i="15"/>
  <c r="D400" i="15"/>
  <c r="I398" i="15"/>
  <c r="I319" i="15"/>
  <c r="I249" i="15"/>
  <c r="I217" i="15"/>
  <c r="I185" i="15"/>
  <c r="D258" i="15"/>
  <c r="I397" i="15"/>
  <c r="I334" i="15"/>
  <c r="I263" i="15"/>
  <c r="I200" i="15"/>
  <c r="D422" i="15"/>
  <c r="D358" i="15"/>
  <c r="D256" i="15"/>
  <c r="I396" i="15"/>
  <c r="I333" i="15"/>
  <c r="I293" i="15"/>
  <c r="I247" i="15"/>
  <c r="D183" i="15"/>
  <c r="D421" i="15"/>
  <c r="D357" i="15"/>
  <c r="D255" i="15"/>
  <c r="I190" i="15"/>
  <c r="D412" i="15"/>
  <c r="D215" i="15"/>
  <c r="I418" i="15"/>
  <c r="D299" i="15"/>
  <c r="D260" i="15"/>
  <c r="D221" i="15"/>
  <c r="D189" i="15"/>
  <c r="D339" i="15"/>
  <c r="D214" i="15"/>
  <c r="D601" i="15"/>
  <c r="I720" i="15"/>
  <c r="I632" i="15"/>
  <c r="I552" i="15"/>
  <c r="I464" i="15"/>
  <c r="D155" i="15"/>
  <c r="D75" i="15"/>
  <c r="I27" i="15"/>
  <c r="I695" i="15"/>
  <c r="I631" i="15"/>
  <c r="I599" i="15"/>
  <c r="I567" i="15"/>
  <c r="D438" i="15"/>
  <c r="D466" i="15"/>
  <c r="D628" i="15"/>
  <c r="D206" i="15"/>
  <c r="I667" i="15"/>
  <c r="D403" i="15"/>
  <c r="I699" i="15"/>
  <c r="I722" i="15"/>
  <c r="I546" i="15"/>
  <c r="D259" i="15"/>
  <c r="I172" i="15"/>
  <c r="D125" i="15"/>
  <c r="D61" i="15"/>
  <c r="D729" i="15"/>
  <c r="D665" i="15"/>
  <c r="D537" i="15"/>
  <c r="D473" i="15"/>
  <c r="D409" i="15"/>
  <c r="I322" i="15"/>
  <c r="I571" i="15"/>
  <c r="D116" i="15"/>
  <c r="D68" i="15"/>
  <c r="D28" i="15"/>
  <c r="I680" i="15"/>
  <c r="I592" i="15"/>
  <c r="D115" i="15"/>
  <c r="I727" i="15"/>
  <c r="I663" i="15"/>
  <c r="E690" i="15"/>
  <c r="K690" i="15" s="1"/>
  <c r="D57" i="15"/>
  <c r="D604" i="15"/>
  <c r="D386" i="15"/>
  <c r="D643" i="15"/>
  <c r="D379" i="15"/>
  <c r="D158" i="15"/>
  <c r="D70" i="15"/>
  <c r="I698" i="15"/>
  <c r="I530" i="15"/>
  <c r="I244" i="15"/>
  <c r="D626" i="15"/>
  <c r="I109" i="15"/>
  <c r="I45" i="15"/>
  <c r="I713" i="15"/>
  <c r="I649" i="15"/>
  <c r="I585" i="15"/>
  <c r="I521" i="15"/>
  <c r="I457" i="15"/>
  <c r="I393" i="15"/>
  <c r="I306" i="15"/>
  <c r="I148" i="15"/>
  <c r="I108" i="15"/>
  <c r="I60" i="15"/>
  <c r="I20" i="15"/>
  <c r="D720" i="15"/>
  <c r="D672" i="15"/>
  <c r="D632" i="15"/>
  <c r="D592" i="15"/>
  <c r="D544" i="15"/>
  <c r="D464" i="15"/>
  <c r="D610" i="15"/>
  <c r="I147" i="15"/>
  <c r="I107" i="15"/>
  <c r="I59" i="15"/>
  <c r="D27" i="15"/>
  <c r="D727" i="15"/>
  <c r="D695" i="15"/>
  <c r="D663" i="15"/>
  <c r="D631" i="15"/>
  <c r="D599" i="15"/>
  <c r="D567" i="15"/>
  <c r="D535" i="15"/>
  <c r="D503" i="15"/>
  <c r="D471" i="15"/>
  <c r="D439" i="15"/>
  <c r="D407" i="15"/>
  <c r="D375" i="15"/>
  <c r="D344" i="15"/>
  <c r="D602" i="15"/>
  <c r="I448" i="15"/>
  <c r="I384" i="15"/>
  <c r="I313" i="15"/>
  <c r="I258" i="15"/>
  <c r="D195" i="15"/>
  <c r="D736" i="15"/>
  <c r="I218" i="15"/>
  <c r="D448" i="15"/>
  <c r="D384" i="15"/>
  <c r="I382" i="15"/>
  <c r="I295" i="15"/>
  <c r="I241" i="15"/>
  <c r="I209" i="15"/>
  <c r="I177" i="15"/>
  <c r="D351" i="15"/>
  <c r="I445" i="15"/>
  <c r="I381" i="15"/>
  <c r="I318" i="15"/>
  <c r="D406" i="15"/>
  <c r="D342" i="15"/>
  <c r="D168" i="15"/>
  <c r="I380" i="15"/>
  <c r="I317" i="15"/>
  <c r="I285" i="15"/>
  <c r="I223" i="15"/>
  <c r="I167" i="15"/>
  <c r="D405" i="15"/>
  <c r="D661" i="15"/>
  <c r="I88" i="15"/>
  <c r="D564" i="15"/>
  <c r="D595" i="15"/>
  <c r="I348" i="15"/>
  <c r="D62" i="15"/>
  <c r="I674" i="15"/>
  <c r="I236" i="15"/>
  <c r="D434" i="15"/>
  <c r="D109" i="15"/>
  <c r="D45" i="15"/>
  <c r="D713" i="15"/>
  <c r="D649" i="15"/>
  <c r="D585" i="15"/>
  <c r="D521" i="15"/>
  <c r="D457" i="15"/>
  <c r="D393" i="15"/>
  <c r="D306" i="15"/>
  <c r="D148" i="15"/>
  <c r="D60" i="15"/>
  <c r="D20" i="15"/>
  <c r="I712" i="15"/>
  <c r="I664" i="15"/>
  <c r="I624" i="15"/>
  <c r="I584" i="15"/>
  <c r="I536" i="15"/>
  <c r="I496" i="15"/>
  <c r="I281" i="15"/>
  <c r="D546" i="15"/>
  <c r="D147" i="15"/>
  <c r="D107" i="15"/>
  <c r="D59" i="15"/>
  <c r="I19" i="15"/>
  <c r="I719" i="15"/>
  <c r="I687" i="15"/>
  <c r="I655" i="15"/>
  <c r="I591" i="15"/>
  <c r="I527" i="15"/>
  <c r="D463" i="15"/>
  <c r="I399" i="15"/>
  <c r="I368" i="15"/>
  <c r="I336" i="15"/>
  <c r="I304" i="15"/>
  <c r="D538" i="15"/>
  <c r="I305" i="15"/>
  <c r="I251" i="15"/>
  <c r="I219" i="15"/>
  <c r="I187" i="15"/>
  <c r="D361" i="15"/>
  <c r="I736" i="15"/>
  <c r="D210" i="15"/>
  <c r="D178" i="15"/>
  <c r="I374" i="15"/>
  <c r="I287" i="15"/>
  <c r="D241" i="15"/>
  <c r="D209" i="15"/>
  <c r="D177" i="15"/>
  <c r="D343" i="15"/>
  <c r="I437" i="15"/>
  <c r="I373" i="15"/>
  <c r="I310" i="15"/>
  <c r="I240" i="15"/>
  <c r="I176" i="15"/>
  <c r="D398" i="15"/>
  <c r="D334" i="15"/>
  <c r="I372" i="15"/>
  <c r="D317" i="15"/>
  <c r="D285" i="15"/>
  <c r="I215" i="15"/>
  <c r="D167" i="15"/>
  <c r="D397" i="15"/>
  <c r="D333" i="15"/>
  <c r="I335" i="15"/>
  <c r="I166" i="15"/>
  <c r="E336" i="15"/>
  <c r="K336" i="15" s="1"/>
  <c r="D533" i="15"/>
  <c r="I64" i="15"/>
  <c r="D540" i="15"/>
  <c r="I103" i="15"/>
  <c r="D571" i="15"/>
  <c r="D340" i="15"/>
  <c r="D134" i="15"/>
  <c r="I46" i="15"/>
  <c r="I658" i="15"/>
  <c r="I482" i="15"/>
  <c r="D228" i="15"/>
  <c r="D152" i="15"/>
  <c r="I101" i="15"/>
  <c r="I37" i="15"/>
  <c r="I705" i="15"/>
  <c r="I641" i="15"/>
  <c r="I577" i="15"/>
  <c r="I513" i="15"/>
  <c r="I449" i="15"/>
  <c r="I385" i="15"/>
  <c r="I298" i="15"/>
  <c r="I140" i="15"/>
  <c r="I92" i="15"/>
  <c r="I52" i="15"/>
  <c r="I12" i="15"/>
  <c r="D704" i="15"/>
  <c r="D664" i="15"/>
  <c r="D624" i="15"/>
  <c r="D576" i="15"/>
  <c r="D536" i="15"/>
  <c r="D496" i="15"/>
  <c r="D273" i="15"/>
  <c r="D482" i="15"/>
  <c r="I139" i="15"/>
  <c r="I91" i="15"/>
  <c r="I51" i="15"/>
  <c r="D19" i="15"/>
  <c r="D719" i="15"/>
  <c r="D687" i="15"/>
  <c r="D655" i="15"/>
  <c r="D591" i="15"/>
  <c r="D527" i="15"/>
  <c r="I463" i="15"/>
  <c r="D399" i="15"/>
  <c r="D368" i="15"/>
  <c r="D336" i="15"/>
  <c r="I296" i="15"/>
  <c r="D474" i="15"/>
  <c r="I432" i="15"/>
  <c r="I361" i="15"/>
  <c r="I297" i="15"/>
  <c r="D251" i="15"/>
  <c r="D219" i="15"/>
  <c r="D187" i="15"/>
  <c r="D353" i="15"/>
  <c r="I242" i="15"/>
  <c r="I210" i="15"/>
  <c r="I178" i="15"/>
  <c r="D432" i="15"/>
  <c r="I359" i="15"/>
  <c r="I280" i="15"/>
  <c r="I233" i="15"/>
  <c r="I201" i="15"/>
  <c r="I169" i="15"/>
  <c r="D335" i="15"/>
  <c r="I429" i="15"/>
  <c r="I232" i="15"/>
  <c r="I168" i="15"/>
  <c r="D390" i="15"/>
  <c r="D326" i="15"/>
  <c r="I428" i="15"/>
  <c r="I365" i="15"/>
  <c r="I309" i="15"/>
  <c r="I278" i="15"/>
  <c r="I199" i="15"/>
  <c r="I160" i="15"/>
  <c r="D389" i="15"/>
  <c r="D325" i="15"/>
  <c r="I222" i="15"/>
  <c r="I159" i="15"/>
  <c r="D380" i="15"/>
  <c r="I450" i="15"/>
  <c r="I386" i="15"/>
  <c r="I323" i="15"/>
  <c r="D276" i="15"/>
  <c r="D237" i="15"/>
  <c r="D205" i="15"/>
  <c r="D295" i="15"/>
  <c r="D735" i="15"/>
  <c r="D248" i="15"/>
  <c r="I248" i="15"/>
  <c r="I271" i="15"/>
  <c r="D381" i="15"/>
  <c r="D456" i="15"/>
  <c r="I600" i="15"/>
  <c r="D190" i="15"/>
  <c r="D355" i="15"/>
  <c r="I205" i="15"/>
  <c r="I245" i="15"/>
  <c r="I307" i="15"/>
  <c r="I394" i="15"/>
  <c r="D192" i="15"/>
  <c r="D428" i="15"/>
  <c r="D413" i="15"/>
  <c r="I270" i="15"/>
  <c r="I404" i="15"/>
  <c r="D414" i="15"/>
  <c r="I294" i="15"/>
  <c r="D274" i="15"/>
  <c r="D217" i="15"/>
  <c r="I351" i="15"/>
  <c r="D207" i="15"/>
  <c r="I211" i="15"/>
  <c r="I337" i="15"/>
  <c r="D666" i="15"/>
  <c r="I360" i="15"/>
  <c r="I447" i="15"/>
  <c r="I535" i="15"/>
  <c r="I647" i="15"/>
  <c r="D51" i="15"/>
  <c r="I265" i="15"/>
  <c r="I616" i="15"/>
  <c r="D52" i="15"/>
  <c r="D377" i="15"/>
  <c r="D633" i="15"/>
  <c r="D157" i="15"/>
  <c r="D38" i="15"/>
  <c r="E7" i="15"/>
  <c r="K7" i="15" s="1"/>
  <c r="D547" i="15"/>
  <c r="I547" i="15"/>
  <c r="D127" i="15"/>
  <c r="I127" i="15"/>
  <c r="E136" i="15"/>
  <c r="K136" i="15" s="1"/>
  <c r="I136" i="15"/>
  <c r="D136" i="15"/>
  <c r="I238" i="15"/>
  <c r="D238" i="15"/>
  <c r="D494" i="15"/>
  <c r="I494" i="15"/>
  <c r="E367" i="15"/>
  <c r="K367" i="15" s="1"/>
  <c r="D367" i="15"/>
  <c r="I367" i="15"/>
  <c r="I36" i="15"/>
  <c r="I376" i="15"/>
  <c r="D376" i="15"/>
  <c r="D245" i="15"/>
  <c r="D216" i="15"/>
  <c r="I254" i="15"/>
  <c r="D201" i="15"/>
  <c r="D234" i="15"/>
  <c r="I321" i="15"/>
  <c r="I352" i="15"/>
  <c r="I439" i="15"/>
  <c r="I519" i="15"/>
  <c r="D43" i="15"/>
  <c r="I257" i="15"/>
  <c r="D617" i="15"/>
  <c r="I14" i="15"/>
  <c r="D138" i="15"/>
  <c r="D213" i="15"/>
  <c r="I315" i="15"/>
  <c r="D254" i="15"/>
  <c r="D159" i="15"/>
  <c r="D429" i="15"/>
  <c r="D293" i="15"/>
  <c r="I420" i="15"/>
  <c r="I326" i="15"/>
  <c r="D327" i="15"/>
  <c r="D225" i="15"/>
  <c r="I390" i="15"/>
  <c r="D170" i="15"/>
  <c r="D329" i="15"/>
  <c r="I227" i="15"/>
  <c r="I353" i="15"/>
  <c r="D288" i="15"/>
  <c r="I375" i="15"/>
  <c r="I455" i="15"/>
  <c r="I543" i="15"/>
  <c r="I671" i="15"/>
  <c r="D83" i="15"/>
  <c r="I472" i="15"/>
  <c r="D84" i="15"/>
  <c r="D425" i="15"/>
  <c r="D681" i="15"/>
  <c r="D196" i="15"/>
  <c r="D102" i="15"/>
  <c r="D436" i="15"/>
  <c r="E164" i="15"/>
  <c r="K164" i="15" s="1"/>
  <c r="D164" i="15"/>
  <c r="I175" i="15"/>
  <c r="I559" i="15"/>
  <c r="D559" i="15"/>
  <c r="I100" i="15"/>
  <c r="D100" i="15"/>
  <c r="I197" i="15"/>
  <c r="D420" i="15"/>
  <c r="I388" i="15"/>
  <c r="I327" i="15"/>
  <c r="I203" i="15"/>
  <c r="D410" i="15"/>
  <c r="I639" i="15"/>
  <c r="D731" i="15"/>
  <c r="D232" i="15"/>
  <c r="D363" i="15"/>
  <c r="I260" i="15"/>
  <c r="I402" i="15"/>
  <c r="D271" i="15"/>
  <c r="D266" i="15"/>
  <c r="I173" i="15"/>
  <c r="I213" i="15"/>
  <c r="D268" i="15"/>
  <c r="I331" i="15"/>
  <c r="I410" i="15"/>
  <c r="D270" i="15"/>
  <c r="D286" i="15"/>
  <c r="D445" i="15"/>
  <c r="D301" i="15"/>
  <c r="D240" i="15"/>
  <c r="I161" i="15"/>
  <c r="I342" i="15"/>
  <c r="D359" i="15"/>
  <c r="D233" i="15"/>
  <c r="I406" i="15"/>
  <c r="D186" i="15"/>
  <c r="D345" i="15"/>
  <c r="I235" i="15"/>
  <c r="I392" i="15"/>
  <c r="D296" i="15"/>
  <c r="I383" i="15"/>
  <c r="I471" i="15"/>
  <c r="I551" i="15"/>
  <c r="I679" i="15"/>
  <c r="D91" i="15"/>
  <c r="I488" i="15"/>
  <c r="I656" i="15"/>
  <c r="D92" i="15"/>
  <c r="D441" i="15"/>
  <c r="D697" i="15"/>
  <c r="I212" i="15"/>
  <c r="D126" i="15"/>
  <c r="D500" i="15"/>
  <c r="D675" i="15"/>
  <c r="I675" i="15"/>
  <c r="I72" i="15"/>
  <c r="D72" i="15"/>
  <c r="I430" i="15"/>
  <c r="D146" i="15"/>
  <c r="I146" i="15"/>
  <c r="D431" i="15"/>
  <c r="I431" i="15"/>
  <c r="F623" i="15"/>
  <c r="I623" i="15"/>
  <c r="D623" i="15"/>
  <c r="I131" i="15"/>
  <c r="D131" i="15"/>
  <c r="E184" i="15"/>
  <c r="K184" i="15" s="1"/>
  <c r="D184" i="15"/>
  <c r="I184" i="15"/>
  <c r="F568" i="15"/>
  <c r="D568" i="15"/>
  <c r="D347" i="15"/>
  <c r="I378" i="15"/>
  <c r="D242" i="15"/>
  <c r="D36" i="15"/>
  <c r="D282" i="15"/>
  <c r="D181" i="15"/>
  <c r="I339" i="15"/>
  <c r="I426" i="15"/>
  <c r="D372" i="15"/>
  <c r="I182" i="15"/>
  <c r="D297" i="15"/>
  <c r="D175" i="15"/>
  <c r="D309" i="15"/>
  <c r="D272" i="15"/>
  <c r="I192" i="15"/>
  <c r="I358" i="15"/>
  <c r="I162" i="15"/>
  <c r="D249" i="15"/>
  <c r="I422" i="15"/>
  <c r="D194" i="15"/>
  <c r="I164" i="15"/>
  <c r="I243" i="15"/>
  <c r="I408" i="15"/>
  <c r="I391" i="15"/>
  <c r="I479" i="15"/>
  <c r="I575" i="15"/>
  <c r="I703" i="15"/>
  <c r="D123" i="15"/>
  <c r="I520" i="15"/>
  <c r="I688" i="15"/>
  <c r="D124" i="15"/>
  <c r="D489" i="15"/>
  <c r="D13" i="15"/>
  <c r="I275" i="15"/>
  <c r="D165" i="15"/>
  <c r="D692" i="15"/>
  <c r="D250" i="15"/>
  <c r="I250" i="15"/>
  <c r="I314" i="15"/>
  <c r="D314" i="15"/>
  <c r="D506" i="15"/>
  <c r="I506" i="15"/>
  <c r="D78" i="15"/>
  <c r="I78" i="15"/>
  <c r="I483" i="15"/>
  <c r="D483" i="15"/>
  <c r="D174" i="15"/>
  <c r="I239" i="15"/>
  <c r="I495" i="15"/>
  <c r="D495" i="15"/>
  <c r="E67" i="15"/>
  <c r="K67" i="15" s="1"/>
  <c r="I67" i="15"/>
  <c r="D67" i="15"/>
  <c r="D312" i="15"/>
  <c r="I504" i="15"/>
  <c r="D504" i="15"/>
  <c r="D160" i="15"/>
  <c r="I279" i="15"/>
  <c r="I354" i="15"/>
  <c r="I221" i="15"/>
  <c r="I181" i="15"/>
  <c r="I276" i="15"/>
  <c r="I434" i="15"/>
  <c r="I198" i="15"/>
  <c r="I183" i="15"/>
  <c r="D318" i="15"/>
  <c r="I389" i="15"/>
  <c r="I256" i="15"/>
  <c r="D202" i="15"/>
  <c r="I266" i="15"/>
  <c r="I320" i="15"/>
  <c r="I487" i="15"/>
  <c r="I711" i="15"/>
  <c r="I528" i="15"/>
  <c r="I696" i="15"/>
  <c r="D132" i="15"/>
  <c r="D29" i="15"/>
  <c r="I466" i="15"/>
  <c r="D316" i="15"/>
  <c r="D24" i="15"/>
  <c r="D570" i="15"/>
  <c r="I570" i="15"/>
  <c r="E163" i="15"/>
  <c r="K163" i="15" s="1"/>
  <c r="D163" i="15"/>
  <c r="I419" i="15"/>
  <c r="D419" i="15"/>
  <c r="D63" i="15"/>
  <c r="E63" i="15"/>
  <c r="K63" i="15" s="1"/>
  <c r="I366" i="15"/>
  <c r="D303" i="15"/>
  <c r="D648" i="15"/>
  <c r="I440" i="15"/>
  <c r="D440" i="15"/>
  <c r="I299" i="15"/>
  <c r="D382" i="15"/>
  <c r="D141" i="15"/>
  <c r="I268" i="15"/>
  <c r="D305" i="15"/>
  <c r="D229" i="15"/>
  <c r="I347" i="15"/>
  <c r="D388" i="15"/>
  <c r="D341" i="15"/>
  <c r="I325" i="15"/>
  <c r="I208" i="15"/>
  <c r="D169" i="15"/>
  <c r="D392" i="15"/>
  <c r="I171" i="15"/>
  <c r="I424" i="15"/>
  <c r="I407" i="15"/>
  <c r="I583" i="15"/>
  <c r="D139" i="15"/>
  <c r="D505" i="15"/>
  <c r="D323" i="15"/>
  <c r="I189" i="15"/>
  <c r="I229" i="15"/>
  <c r="I363" i="15"/>
  <c r="I442" i="15"/>
  <c r="D396" i="15"/>
  <c r="I206" i="15"/>
  <c r="D349" i="15"/>
  <c r="I191" i="15"/>
  <c r="I341" i="15"/>
  <c r="D350" i="15"/>
  <c r="I224" i="15"/>
  <c r="I405" i="15"/>
  <c r="D185" i="15"/>
  <c r="I272" i="15"/>
  <c r="D408" i="15"/>
  <c r="D218" i="15"/>
  <c r="I179" i="15"/>
  <c r="I282" i="15"/>
  <c r="I456" i="15"/>
  <c r="I328" i="15"/>
  <c r="I415" i="15"/>
  <c r="I503" i="15"/>
  <c r="I607" i="15"/>
  <c r="I3" i="15"/>
  <c r="D280" i="15"/>
  <c r="I560" i="15"/>
  <c r="I728" i="15"/>
  <c r="D490" i="15"/>
  <c r="D553" i="15"/>
  <c r="D77" i="15"/>
  <c r="I594" i="15"/>
  <c r="D467" i="15"/>
  <c r="I638" i="15"/>
  <c r="F538" i="15"/>
  <c r="E46" i="15"/>
  <c r="K46" i="15" s="1"/>
  <c r="E259" i="15"/>
  <c r="K259" i="15" s="1"/>
  <c r="I387" i="15"/>
  <c r="I451" i="15"/>
  <c r="I515" i="15"/>
  <c r="E643" i="15"/>
  <c r="K643" i="15" s="1"/>
  <c r="D31" i="15"/>
  <c r="D95" i="15"/>
  <c r="E4" i="15"/>
  <c r="K4" i="15" s="1"/>
  <c r="I40" i="15"/>
  <c r="F206" i="15"/>
  <c r="F462" i="15"/>
  <c r="E526" i="15"/>
  <c r="K526" i="15" s="1"/>
  <c r="I50" i="15"/>
  <c r="I114" i="15"/>
  <c r="E93" i="15"/>
  <c r="K93" i="15" s="1"/>
  <c r="I207" i="15"/>
  <c r="E35" i="15"/>
  <c r="K35" i="15" s="1"/>
  <c r="E159" i="15"/>
  <c r="K159" i="15" s="1"/>
  <c r="F84" i="15"/>
  <c r="E488" i="15"/>
  <c r="K488" i="15" s="1"/>
  <c r="F70" i="15"/>
  <c r="I74" i="15"/>
  <c r="E551" i="15"/>
  <c r="K551" i="15" s="1"/>
  <c r="D4" i="15"/>
  <c r="F4" i="15"/>
  <c r="I462" i="15"/>
  <c r="D526" i="15"/>
  <c r="F178" i="15"/>
  <c r="E178" i="15"/>
  <c r="K178" i="15" s="1"/>
  <c r="F210" i="15"/>
  <c r="F242" i="15"/>
  <c r="E242" i="15"/>
  <c r="K242" i="15" s="1"/>
  <c r="F274" i="15"/>
  <c r="E274" i="15"/>
  <c r="K274" i="15" s="1"/>
  <c r="E306" i="15"/>
  <c r="K306" i="15" s="1"/>
  <c r="F306" i="15"/>
  <c r="E338" i="15"/>
  <c r="K338" i="15" s="1"/>
  <c r="F338" i="15"/>
  <c r="F370" i="15"/>
  <c r="E370" i="15"/>
  <c r="K370" i="15" s="1"/>
  <c r="F402" i="15"/>
  <c r="E402" i="15"/>
  <c r="K402" i="15" s="1"/>
  <c r="F434" i="15"/>
  <c r="F466" i="15"/>
  <c r="E466" i="15"/>
  <c r="K466" i="15" s="1"/>
  <c r="F498" i="15"/>
  <c r="E498" i="15"/>
  <c r="K498" i="15" s="1"/>
  <c r="F530" i="15"/>
  <c r="E530" i="15"/>
  <c r="K530" i="15" s="1"/>
  <c r="F562" i="15"/>
  <c r="F594" i="15"/>
  <c r="E594" i="15"/>
  <c r="K594" i="15" s="1"/>
  <c r="F626" i="15"/>
  <c r="E626" i="15"/>
  <c r="K626" i="15" s="1"/>
  <c r="F658" i="15"/>
  <c r="E658" i="15"/>
  <c r="K658" i="15" s="1"/>
  <c r="F6" i="15"/>
  <c r="E546" i="15"/>
  <c r="K546" i="15" s="1"/>
  <c r="E450" i="15"/>
  <c r="K450" i="15" s="1"/>
  <c r="F573" i="15"/>
  <c r="F485" i="15"/>
  <c r="E620" i="15"/>
  <c r="K620" i="15" s="1"/>
  <c r="E540" i="15"/>
  <c r="K540" i="15" s="1"/>
  <c r="F235" i="15"/>
  <c r="F171" i="15"/>
  <c r="F103" i="15"/>
  <c r="F579" i="15"/>
  <c r="F32" i="15"/>
  <c r="F61" i="15"/>
  <c r="F28" i="15"/>
  <c r="F11" i="15"/>
  <c r="F702" i="15"/>
  <c r="F446" i="15"/>
  <c r="F137" i="15"/>
  <c r="F229" i="15"/>
  <c r="F444" i="15"/>
  <c r="F30" i="15"/>
  <c r="F369" i="15"/>
  <c r="F512" i="15"/>
  <c r="F559" i="15"/>
  <c r="F223" i="15"/>
  <c r="F469" i="15"/>
  <c r="F301" i="15"/>
  <c r="F228" i="15"/>
  <c r="F187" i="15"/>
  <c r="F320" i="15"/>
  <c r="F217" i="15"/>
  <c r="F192" i="15"/>
  <c r="E145" i="15"/>
  <c r="K145" i="15" s="1"/>
  <c r="E33" i="15"/>
  <c r="K33" i="15" s="1"/>
  <c r="E130" i="15"/>
  <c r="K130" i="15" s="1"/>
  <c r="E701" i="15"/>
  <c r="K701" i="15" s="1"/>
  <c r="E597" i="15"/>
  <c r="K597" i="15" s="1"/>
  <c r="E128" i="15"/>
  <c r="K128" i="15" s="1"/>
  <c r="E16" i="15"/>
  <c r="K16" i="15" s="1"/>
  <c r="E636" i="15"/>
  <c r="K636" i="15" s="1"/>
  <c r="E492" i="15"/>
  <c r="K492" i="15" s="1"/>
  <c r="E380" i="15"/>
  <c r="K380" i="15" s="1"/>
  <c r="E268" i="15"/>
  <c r="K268" i="15" s="1"/>
  <c r="E151" i="15"/>
  <c r="K151" i="15" s="1"/>
  <c r="E715" i="15"/>
  <c r="K715" i="15" s="1"/>
  <c r="E635" i="15"/>
  <c r="K635" i="15" s="1"/>
  <c r="E547" i="15"/>
  <c r="K547" i="15" s="1"/>
  <c r="E459" i="15"/>
  <c r="K459" i="15" s="1"/>
  <c r="E387" i="15"/>
  <c r="K387" i="15" s="1"/>
  <c r="E315" i="15"/>
  <c r="K315" i="15" s="1"/>
  <c r="E236" i="15"/>
  <c r="K236" i="15" s="1"/>
  <c r="E285" i="15"/>
  <c r="K285" i="15" s="1"/>
  <c r="E110" i="15"/>
  <c r="K110" i="15" s="1"/>
  <c r="E634" i="15"/>
  <c r="K634" i="15" s="1"/>
  <c r="E418" i="15"/>
  <c r="K418" i="15" s="1"/>
  <c r="E261" i="15"/>
  <c r="K261" i="15" s="1"/>
  <c r="E117" i="15"/>
  <c r="K117" i="15" s="1"/>
  <c r="E53" i="15"/>
  <c r="K53" i="15" s="1"/>
  <c r="E721" i="15"/>
  <c r="K721" i="15" s="1"/>
  <c r="E657" i="15"/>
  <c r="K657" i="15" s="1"/>
  <c r="E593" i="15"/>
  <c r="K593" i="15" s="1"/>
  <c r="E543" i="15"/>
  <c r="K543" i="15" s="1"/>
  <c r="E148" i="15"/>
  <c r="K148" i="15" s="1"/>
  <c r="E84" i="15"/>
  <c r="K84" i="15" s="1"/>
  <c r="E20" i="15"/>
  <c r="K20" i="15" s="1"/>
  <c r="E704" i="15"/>
  <c r="K704" i="15" s="1"/>
  <c r="E640" i="15"/>
  <c r="K640" i="15" s="1"/>
  <c r="E576" i="15"/>
  <c r="K576" i="15" s="1"/>
  <c r="E512" i="15"/>
  <c r="K512" i="15" s="1"/>
  <c r="E448" i="15"/>
  <c r="K448" i="15" s="1"/>
  <c r="E384" i="15"/>
  <c r="K384" i="15" s="1"/>
  <c r="E320" i="15"/>
  <c r="K320" i="15" s="1"/>
  <c r="E256" i="15"/>
  <c r="K256" i="15" s="1"/>
  <c r="E230" i="15"/>
  <c r="K230" i="15" s="1"/>
  <c r="E107" i="15"/>
  <c r="K107" i="15" s="1"/>
  <c r="E695" i="15"/>
  <c r="K695" i="15" s="1"/>
  <c r="E615" i="15"/>
  <c r="K615" i="15" s="1"/>
  <c r="E527" i="15"/>
  <c r="K527" i="15" s="1"/>
  <c r="E439" i="15"/>
  <c r="K439" i="15" s="1"/>
  <c r="E359" i="15"/>
  <c r="K359" i="15" s="1"/>
  <c r="E271" i="15"/>
  <c r="K271" i="15" s="1"/>
  <c r="E351" i="15"/>
  <c r="K351" i="15" s="1"/>
  <c r="E106" i="15"/>
  <c r="K106" i="15" s="1"/>
  <c r="F63" i="15"/>
  <c r="F523" i="15"/>
  <c r="F16" i="15"/>
  <c r="F29" i="15"/>
  <c r="F554" i="15"/>
  <c r="F719" i="15"/>
  <c r="F670" i="15"/>
  <c r="F390" i="15"/>
  <c r="F121" i="15"/>
  <c r="F189" i="15"/>
  <c r="F396" i="15"/>
  <c r="F14" i="15"/>
  <c r="F410" i="15"/>
  <c r="F617" i="15"/>
  <c r="F361" i="15"/>
  <c r="F472" i="15"/>
  <c r="F495" i="15"/>
  <c r="F215" i="15"/>
  <c r="F429" i="15"/>
  <c r="F277" i="15"/>
  <c r="F347" i="15"/>
  <c r="F196" i="15"/>
  <c r="F163" i="15"/>
  <c r="F304" i="15"/>
  <c r="F209" i="15"/>
  <c r="F176" i="15"/>
  <c r="E129" i="15"/>
  <c r="K129" i="15" s="1"/>
  <c r="E25" i="15"/>
  <c r="K25" i="15" s="1"/>
  <c r="E9" i="15"/>
  <c r="K9" i="15" s="1"/>
  <c r="E693" i="15"/>
  <c r="K693" i="15" s="1"/>
  <c r="E365" i="15"/>
  <c r="K365" i="15" s="1"/>
  <c r="E112" i="15"/>
  <c r="K112" i="15" s="1"/>
  <c r="E732" i="15"/>
  <c r="K732" i="15" s="1"/>
  <c r="E612" i="15"/>
  <c r="K612" i="15" s="1"/>
  <c r="E484" i="15"/>
  <c r="K484" i="15" s="1"/>
  <c r="E364" i="15"/>
  <c r="K364" i="15" s="1"/>
  <c r="E575" i="15"/>
  <c r="K575" i="15" s="1"/>
  <c r="E143" i="15"/>
  <c r="K143" i="15" s="1"/>
  <c r="E707" i="15"/>
  <c r="K707" i="15" s="1"/>
  <c r="E619" i="15"/>
  <c r="K619" i="15" s="1"/>
  <c r="E539" i="15"/>
  <c r="K539" i="15" s="1"/>
  <c r="E451" i="15"/>
  <c r="K451" i="15" s="1"/>
  <c r="E379" i="15"/>
  <c r="K379" i="15" s="1"/>
  <c r="E228" i="15"/>
  <c r="K228" i="15" s="1"/>
  <c r="E238" i="15"/>
  <c r="K238" i="15" s="1"/>
  <c r="E22" i="15"/>
  <c r="K22" i="15" s="1"/>
  <c r="E506" i="15"/>
  <c r="K506" i="15" s="1"/>
  <c r="E410" i="15"/>
  <c r="K410" i="15" s="1"/>
  <c r="E314" i="15"/>
  <c r="K314" i="15" s="1"/>
  <c r="E235" i="15"/>
  <c r="K235" i="15" s="1"/>
  <c r="E714" i="15"/>
  <c r="K714" i="15" s="1"/>
  <c r="E214" i="15"/>
  <c r="K214" i="15" s="1"/>
  <c r="E109" i="15"/>
  <c r="K109" i="15" s="1"/>
  <c r="E45" i="15"/>
  <c r="K45" i="15" s="1"/>
  <c r="E713" i="15"/>
  <c r="K713" i="15" s="1"/>
  <c r="E649" i="15"/>
  <c r="K649" i="15" s="1"/>
  <c r="E585" i="15"/>
  <c r="K585" i="15" s="1"/>
  <c r="E226" i="15"/>
  <c r="K226" i="15" s="1"/>
  <c r="E458" i="15"/>
  <c r="K458" i="15" s="1"/>
  <c r="E140" i="15"/>
  <c r="K140" i="15" s="1"/>
  <c r="E76" i="15"/>
  <c r="K76" i="15" s="1"/>
  <c r="E12" i="15"/>
  <c r="K12" i="15" s="1"/>
  <c r="E696" i="15"/>
  <c r="K696" i="15" s="1"/>
  <c r="E632" i="15"/>
  <c r="K632" i="15" s="1"/>
  <c r="E568" i="15"/>
  <c r="K568" i="15" s="1"/>
  <c r="E504" i="15"/>
  <c r="K504" i="15" s="1"/>
  <c r="E440" i="15"/>
  <c r="K440" i="15" s="1"/>
  <c r="E376" i="15"/>
  <c r="K376" i="15" s="1"/>
  <c r="F491" i="15"/>
  <c r="F700" i="15"/>
  <c r="F13" i="15"/>
  <c r="F298" i="15"/>
  <c r="F663" i="15"/>
  <c r="F654" i="15"/>
  <c r="F350" i="15"/>
  <c r="F73" i="15"/>
  <c r="F181" i="15"/>
  <c r="F348" i="15"/>
  <c r="F690" i="15"/>
  <c r="F577" i="15"/>
  <c r="F305" i="15"/>
  <c r="F456" i="15"/>
  <c r="F463" i="15"/>
  <c r="F167" i="15"/>
  <c r="F421" i="15"/>
  <c r="F269" i="15"/>
  <c r="F188" i="15"/>
  <c r="F289" i="15"/>
  <c r="F288" i="15"/>
  <c r="F193" i="15"/>
  <c r="F168" i="15"/>
  <c r="E113" i="15"/>
  <c r="K113" i="15" s="1"/>
  <c r="E17" i="15"/>
  <c r="K17" i="15" s="1"/>
  <c r="E330" i="15"/>
  <c r="K330" i="15" s="1"/>
  <c r="E677" i="15"/>
  <c r="K677" i="15" s="1"/>
  <c r="E357" i="15"/>
  <c r="K357" i="15" s="1"/>
  <c r="E96" i="15"/>
  <c r="K96" i="15" s="1"/>
  <c r="E724" i="15"/>
  <c r="K724" i="15" s="1"/>
  <c r="E588" i="15"/>
  <c r="K588" i="15" s="1"/>
  <c r="E460" i="15"/>
  <c r="K460" i="15" s="1"/>
  <c r="E356" i="15"/>
  <c r="K356" i="15" s="1"/>
  <c r="E490" i="15"/>
  <c r="K490" i="15" s="1"/>
  <c r="E127" i="15"/>
  <c r="K127" i="15" s="1"/>
  <c r="E699" i="15"/>
  <c r="K699" i="15" s="1"/>
  <c r="E611" i="15"/>
  <c r="K611" i="15" s="1"/>
  <c r="E523" i="15"/>
  <c r="K523" i="15" s="1"/>
  <c r="E443" i="15"/>
  <c r="K443" i="15" s="1"/>
  <c r="E299" i="15"/>
  <c r="K299" i="15" s="1"/>
  <c r="E220" i="15"/>
  <c r="K220" i="15" s="1"/>
  <c r="E190" i="15"/>
  <c r="K190" i="15" s="1"/>
  <c r="E86" i="15"/>
  <c r="K86" i="15" s="1"/>
  <c r="E14" i="15"/>
  <c r="K14" i="15" s="1"/>
  <c r="E610" i="15"/>
  <c r="K610" i="15" s="1"/>
  <c r="E227" i="15"/>
  <c r="K227" i="15" s="1"/>
  <c r="E639" i="15"/>
  <c r="K639" i="15" s="1"/>
  <c r="E166" i="15"/>
  <c r="K166" i="15" s="1"/>
  <c r="E101" i="15"/>
  <c r="K101" i="15" s="1"/>
  <c r="E37" i="15"/>
  <c r="K37" i="15" s="1"/>
  <c r="E705" i="15"/>
  <c r="K705" i="15" s="1"/>
  <c r="E641" i="15"/>
  <c r="K641" i="15" s="1"/>
  <c r="E577" i="15"/>
  <c r="K577" i="15" s="1"/>
  <c r="E218" i="15"/>
  <c r="K218" i="15" s="1"/>
  <c r="E372" i="15"/>
  <c r="K372" i="15" s="1"/>
  <c r="E132" i="15"/>
  <c r="K132" i="15" s="1"/>
  <c r="E68" i="15"/>
  <c r="K68" i="15" s="1"/>
  <c r="D294" i="15"/>
  <c r="E688" i="15"/>
  <c r="K688" i="15" s="1"/>
  <c r="E624" i="15"/>
  <c r="K624" i="15" s="1"/>
  <c r="E560" i="15"/>
  <c r="K560" i="15" s="1"/>
  <c r="E496" i="15"/>
  <c r="K496" i="15" s="1"/>
  <c r="E432" i="15"/>
  <c r="K432" i="15" s="1"/>
  <c r="E368" i="15"/>
  <c r="K368" i="15" s="1"/>
  <c r="E304" i="15"/>
  <c r="K304" i="15" s="1"/>
  <c r="E447" i="15"/>
  <c r="K447" i="15" s="1"/>
  <c r="E155" i="15"/>
  <c r="K155" i="15" s="1"/>
  <c r="E91" i="15"/>
  <c r="K91" i="15" s="1"/>
  <c r="E679" i="15"/>
  <c r="K679" i="15" s="1"/>
  <c r="E591" i="15"/>
  <c r="K591" i="15" s="1"/>
  <c r="E503" i="15"/>
  <c r="K503" i="15" s="1"/>
  <c r="E423" i="15"/>
  <c r="K423" i="15" s="1"/>
  <c r="E335" i="15"/>
  <c r="K335" i="15" s="1"/>
  <c r="E248" i="15"/>
  <c r="K248" i="15" s="1"/>
  <c r="E301" i="15"/>
  <c r="K301" i="15" s="1"/>
  <c r="E90" i="15"/>
  <c r="K90" i="15" s="1"/>
  <c r="E18" i="15"/>
  <c r="K18" i="15" s="1"/>
  <c r="E694" i="15"/>
  <c r="K694" i="15" s="1"/>
  <c r="F731" i="15"/>
  <c r="F475" i="15"/>
  <c r="F668" i="15"/>
  <c r="F689" i="15"/>
  <c r="F255" i="15"/>
  <c r="F606" i="15"/>
  <c r="F334" i="15"/>
  <c r="F25" i="15"/>
  <c r="F596" i="15"/>
  <c r="F340" i="15"/>
  <c r="F650" i="15"/>
  <c r="F561" i="15"/>
  <c r="F680" i="15"/>
  <c r="F408" i="15"/>
  <c r="F439" i="15"/>
  <c r="F605" i="15"/>
  <c r="F405" i="15"/>
  <c r="F315" i="15"/>
  <c r="F172" i="15"/>
  <c r="F273" i="15"/>
  <c r="F280" i="15"/>
  <c r="F177" i="15"/>
  <c r="F160" i="15"/>
  <c r="E97" i="15"/>
  <c r="K97" i="15" s="1"/>
  <c r="E436" i="15"/>
  <c r="K436" i="15" s="1"/>
  <c r="E415" i="15"/>
  <c r="K415" i="15" s="1"/>
  <c r="E661" i="15"/>
  <c r="K661" i="15" s="1"/>
  <c r="E349" i="15"/>
  <c r="K349" i="15" s="1"/>
  <c r="E80" i="15"/>
  <c r="K80" i="15" s="1"/>
  <c r="E708" i="15"/>
  <c r="K708" i="15" s="1"/>
  <c r="E580" i="15"/>
  <c r="K580" i="15" s="1"/>
  <c r="E452" i="15"/>
  <c r="K452" i="15" s="1"/>
  <c r="E332" i="15"/>
  <c r="K332" i="15" s="1"/>
  <c r="E319" i="15"/>
  <c r="K319" i="15" s="1"/>
  <c r="E119" i="15"/>
  <c r="K119" i="15" s="1"/>
  <c r="E683" i="15"/>
  <c r="K683" i="15" s="1"/>
  <c r="E603" i="15"/>
  <c r="K603" i="15" s="1"/>
  <c r="E515" i="15"/>
  <c r="K515" i="15" s="1"/>
  <c r="E363" i="15"/>
  <c r="K363" i="15" s="1"/>
  <c r="E291" i="15"/>
  <c r="K291" i="15" s="1"/>
  <c r="E650" i="15"/>
  <c r="K650" i="15" s="1"/>
  <c r="E150" i="15"/>
  <c r="K150" i="15" s="1"/>
  <c r="E78" i="15"/>
  <c r="K78" i="15" s="1"/>
  <c r="E6" i="15"/>
  <c r="K6" i="15" s="1"/>
  <c r="E602" i="15"/>
  <c r="K602" i="15" s="1"/>
  <c r="E482" i="15"/>
  <c r="K482" i="15" s="1"/>
  <c r="E386" i="15"/>
  <c r="K386" i="15" s="1"/>
  <c r="E290" i="15"/>
  <c r="K290" i="15" s="1"/>
  <c r="E219" i="15"/>
  <c r="K219" i="15" s="1"/>
  <c r="E554" i="15"/>
  <c r="K554" i="15" s="1"/>
  <c r="F699" i="15"/>
  <c r="F138" i="15"/>
  <c r="F652" i="15"/>
  <c r="F148" i="15"/>
  <c r="F155" i="15"/>
  <c r="F278" i="15"/>
  <c r="F558" i="15"/>
  <c r="F270" i="15"/>
  <c r="F17" i="15"/>
  <c r="F556" i="15"/>
  <c r="F284" i="15"/>
  <c r="F634" i="15"/>
  <c r="F513" i="15"/>
  <c r="F664" i="15"/>
  <c r="F376" i="15"/>
  <c r="F391" i="15"/>
  <c r="F597" i="15"/>
  <c r="F381" i="15"/>
  <c r="F443" i="15"/>
  <c r="F299" i="15"/>
  <c r="F251" i="15"/>
  <c r="F257" i="15"/>
  <c r="F272" i="15"/>
  <c r="F161" i="15"/>
  <c r="E660" i="15"/>
  <c r="K660" i="15" s="1"/>
  <c r="E89" i="15"/>
  <c r="K89" i="15" s="1"/>
  <c r="E730" i="15"/>
  <c r="K730" i="15" s="1"/>
  <c r="E586" i="15"/>
  <c r="K586" i="15" s="1"/>
  <c r="E645" i="15"/>
  <c r="K645" i="15" s="1"/>
  <c r="E277" i="15"/>
  <c r="K277" i="15" s="1"/>
  <c r="E72" i="15"/>
  <c r="K72" i="15" s="1"/>
  <c r="E692" i="15"/>
  <c r="K692" i="15" s="1"/>
  <c r="E572" i="15"/>
  <c r="K572" i="15" s="1"/>
  <c r="E444" i="15"/>
  <c r="K444" i="15" s="1"/>
  <c r="E324" i="15"/>
  <c r="K324" i="15" s="1"/>
  <c r="E293" i="15"/>
  <c r="K293" i="15" s="1"/>
  <c r="E111" i="15"/>
  <c r="K111" i="15" s="1"/>
  <c r="E675" i="15"/>
  <c r="K675" i="15" s="1"/>
  <c r="E587" i="15"/>
  <c r="K587" i="15" s="1"/>
  <c r="E507" i="15"/>
  <c r="K507" i="15" s="1"/>
  <c r="E427" i="15"/>
  <c r="K427" i="15" s="1"/>
  <c r="E355" i="15"/>
  <c r="K355" i="15" s="1"/>
  <c r="E283" i="15"/>
  <c r="K283" i="15" s="1"/>
  <c r="E394" i="15"/>
  <c r="K394" i="15" s="1"/>
  <c r="E142" i="15"/>
  <c r="K142" i="15" s="1"/>
  <c r="D714" i="15"/>
  <c r="E474" i="15"/>
  <c r="K474" i="15" s="1"/>
  <c r="E378" i="15"/>
  <c r="K378" i="15" s="1"/>
  <c r="E282" i="15"/>
  <c r="K282" i="15" s="1"/>
  <c r="E383" i="15"/>
  <c r="K383" i="15" s="1"/>
  <c r="E149" i="15"/>
  <c r="K149" i="15" s="1"/>
  <c r="E85" i="15"/>
  <c r="K85" i="15" s="1"/>
  <c r="E21" i="15"/>
  <c r="K21" i="15" s="1"/>
  <c r="E689" i="15"/>
  <c r="K689" i="15" s="1"/>
  <c r="E625" i="15"/>
  <c r="K625" i="15" s="1"/>
  <c r="E561" i="15"/>
  <c r="K561" i="15" s="1"/>
  <c r="E186" i="15"/>
  <c r="K186" i="15" s="1"/>
  <c r="E309" i="15"/>
  <c r="K309" i="15" s="1"/>
  <c r="E116" i="15"/>
  <c r="K116" i="15" s="1"/>
  <c r="E52" i="15"/>
  <c r="K52" i="15" s="1"/>
  <c r="E672" i="15"/>
  <c r="K672" i="15" s="1"/>
  <c r="E608" i="15"/>
  <c r="K608" i="15" s="1"/>
  <c r="E544" i="15"/>
  <c r="K544" i="15" s="1"/>
  <c r="E480" i="15"/>
  <c r="K480" i="15" s="1"/>
  <c r="E416" i="15"/>
  <c r="K416" i="15" s="1"/>
  <c r="E352" i="15"/>
  <c r="K352" i="15" s="1"/>
  <c r="E288" i="15"/>
  <c r="K288" i="15" s="1"/>
  <c r="E276" i="15"/>
  <c r="K276" i="15" s="1"/>
  <c r="E139" i="15"/>
  <c r="K139" i="15" s="1"/>
  <c r="E727" i="15"/>
  <c r="K727" i="15" s="1"/>
  <c r="E655" i="15"/>
  <c r="K655" i="15" s="1"/>
  <c r="E567" i="15"/>
  <c r="K567" i="15" s="1"/>
  <c r="E487" i="15"/>
  <c r="K487" i="15" s="1"/>
  <c r="E399" i="15"/>
  <c r="K399" i="15" s="1"/>
  <c r="E311" i="15"/>
  <c r="K311" i="15" s="1"/>
  <c r="E232" i="15"/>
  <c r="K232" i="15" s="1"/>
  <c r="E146" i="15"/>
  <c r="K146" i="15" s="1"/>
  <c r="E74" i="15"/>
  <c r="K74" i="15" s="1"/>
  <c r="E10" i="15"/>
  <c r="K10" i="15" s="1"/>
  <c r="E678" i="15"/>
  <c r="K678" i="15" s="1"/>
  <c r="E614" i="15"/>
  <c r="K614" i="15" s="1"/>
  <c r="E550" i="15"/>
  <c r="K550" i="15" s="1"/>
  <c r="E486" i="15"/>
  <c r="K486" i="15" s="1"/>
  <c r="E422" i="15"/>
  <c r="K422" i="15" s="1"/>
  <c r="F683" i="15"/>
  <c r="F136" i="15"/>
  <c r="F22" i="15"/>
  <c r="F140" i="15"/>
  <c r="F107" i="15"/>
  <c r="F74" i="15"/>
  <c r="F550" i="15"/>
  <c r="F230" i="15"/>
  <c r="F693" i="15"/>
  <c r="F540" i="15"/>
  <c r="F142" i="15"/>
  <c r="F578" i="15"/>
  <c r="F282" i="15"/>
  <c r="F481" i="15"/>
  <c r="F616" i="15"/>
  <c r="F248" i="15"/>
  <c r="F343" i="15"/>
  <c r="F549" i="15"/>
  <c r="F349" i="15"/>
  <c r="F419" i="15"/>
  <c r="F227" i="15"/>
  <c r="F352" i="15"/>
  <c r="F256" i="15"/>
  <c r="F232" i="15"/>
  <c r="E596" i="15"/>
  <c r="K596" i="15" s="1"/>
  <c r="E81" i="15"/>
  <c r="K81" i="15" s="1"/>
  <c r="E698" i="15"/>
  <c r="K698" i="15" s="1"/>
  <c r="E244" i="15"/>
  <c r="K244" i="15" s="1"/>
  <c r="E637" i="15"/>
  <c r="K637" i="15" s="1"/>
  <c r="E174" i="15"/>
  <c r="K174" i="15" s="1"/>
  <c r="E64" i="15"/>
  <c r="K64" i="15" s="1"/>
  <c r="E676" i="15"/>
  <c r="K676" i="15" s="1"/>
  <c r="E548" i="15"/>
  <c r="K548" i="15" s="1"/>
  <c r="E420" i="15"/>
  <c r="K420" i="15" s="1"/>
  <c r="E316" i="15"/>
  <c r="K316" i="15" s="1"/>
  <c r="E253" i="15"/>
  <c r="K253" i="15" s="1"/>
  <c r="E95" i="15"/>
  <c r="K95" i="15" s="1"/>
  <c r="E667" i="15"/>
  <c r="K667" i="15" s="1"/>
  <c r="E579" i="15"/>
  <c r="K579" i="15" s="1"/>
  <c r="E491" i="15"/>
  <c r="K491" i="15" s="1"/>
  <c r="E419" i="15"/>
  <c r="K419" i="15" s="1"/>
  <c r="E347" i="15"/>
  <c r="K347" i="15" s="1"/>
  <c r="E267" i="15"/>
  <c r="K267" i="15" s="1"/>
  <c r="E308" i="15"/>
  <c r="K308" i="15" s="1"/>
  <c r="E62" i="15"/>
  <c r="K62" i="15" s="1"/>
  <c r="D706" i="15"/>
  <c r="E570" i="15"/>
  <c r="K570" i="15" s="1"/>
  <c r="E203" i="15"/>
  <c r="K203" i="15" s="1"/>
  <c r="E298" i="15"/>
  <c r="K298" i="15" s="1"/>
  <c r="E141" i="15"/>
  <c r="K141" i="15" s="1"/>
  <c r="E77" i="15"/>
  <c r="K77" i="15" s="1"/>
  <c r="E13" i="15"/>
  <c r="K13" i="15" s="1"/>
  <c r="E681" i="15"/>
  <c r="K681" i="15" s="1"/>
  <c r="E617" i="15"/>
  <c r="K617" i="15" s="1"/>
  <c r="E553" i="15"/>
  <c r="K553" i="15" s="1"/>
  <c r="E170" i="15"/>
  <c r="K170" i="15" s="1"/>
  <c r="E246" i="15"/>
  <c r="K246" i="15" s="1"/>
  <c r="E108" i="15"/>
  <c r="K108" i="15" s="1"/>
  <c r="E44" i="15"/>
  <c r="K44" i="15" s="1"/>
  <c r="E728" i="15"/>
  <c r="K728" i="15" s="1"/>
  <c r="E664" i="15"/>
  <c r="K664" i="15" s="1"/>
  <c r="E600" i="15"/>
  <c r="K600" i="15" s="1"/>
  <c r="E536" i="15"/>
  <c r="K536" i="15" s="1"/>
  <c r="E472" i="15"/>
  <c r="K472" i="15" s="1"/>
  <c r="E408" i="15"/>
  <c r="K408" i="15" s="1"/>
  <c r="E344" i="15"/>
  <c r="K344" i="15" s="1"/>
  <c r="E280" i="15"/>
  <c r="K280" i="15" s="1"/>
  <c r="E131" i="15"/>
  <c r="K131" i="15" s="1"/>
  <c r="E719" i="15"/>
  <c r="K719" i="15" s="1"/>
  <c r="E647" i="15"/>
  <c r="K647" i="15" s="1"/>
  <c r="E559" i="15"/>
  <c r="K559" i="15" s="1"/>
  <c r="E471" i="15"/>
  <c r="K471" i="15" s="1"/>
  <c r="E391" i="15"/>
  <c r="K391" i="15" s="1"/>
  <c r="E303" i="15"/>
  <c r="K303" i="15" s="1"/>
  <c r="E224" i="15"/>
  <c r="K224" i="15" s="1"/>
  <c r="E138" i="15"/>
  <c r="K138" i="15" s="1"/>
  <c r="E58" i="15"/>
  <c r="K58" i="15" s="1"/>
  <c r="E734" i="15"/>
  <c r="K734" i="15" s="1"/>
  <c r="E670" i="15"/>
  <c r="K670" i="15" s="1"/>
  <c r="F38" i="15"/>
  <c r="E38" i="15"/>
  <c r="K38" i="15" s="1"/>
  <c r="E70" i="15"/>
  <c r="K70" i="15" s="1"/>
  <c r="F102" i="15"/>
  <c r="E102" i="15"/>
  <c r="K102" i="15" s="1"/>
  <c r="F134" i="15"/>
  <c r="E134" i="15"/>
  <c r="K134" i="15" s="1"/>
  <c r="F592" i="15"/>
  <c r="F157" i="15"/>
  <c r="E157" i="15"/>
  <c r="K157" i="15" s="1"/>
  <c r="F179" i="15"/>
  <c r="E179" i="15"/>
  <c r="K179" i="15" s="1"/>
  <c r="F211" i="15"/>
  <c r="E211" i="15"/>
  <c r="K211" i="15" s="1"/>
  <c r="F243" i="15"/>
  <c r="E243" i="15"/>
  <c r="K243" i="15" s="1"/>
  <c r="E275" i="15"/>
  <c r="K275" i="15" s="1"/>
  <c r="F275" i="15"/>
  <c r="F307" i="15"/>
  <c r="E307" i="15"/>
  <c r="K307" i="15" s="1"/>
  <c r="E339" i="15"/>
  <c r="K339" i="15" s="1"/>
  <c r="F339" i="15"/>
  <c r="F371" i="15"/>
  <c r="E371" i="15"/>
  <c r="K371" i="15" s="1"/>
  <c r="F403" i="15"/>
  <c r="E403" i="15"/>
  <c r="K403" i="15" s="1"/>
  <c r="F435" i="15"/>
  <c r="E435" i="15"/>
  <c r="K435" i="15" s="1"/>
  <c r="E467" i="15"/>
  <c r="K467" i="15" s="1"/>
  <c r="F467" i="15"/>
  <c r="F499" i="15"/>
  <c r="E499" i="15"/>
  <c r="K499" i="15" s="1"/>
  <c r="F531" i="15"/>
  <c r="E531" i="15"/>
  <c r="K531" i="15" s="1"/>
  <c r="F563" i="15"/>
  <c r="E563" i="15"/>
  <c r="K563" i="15" s="1"/>
  <c r="F595" i="15"/>
  <c r="E595" i="15"/>
  <c r="K595" i="15" s="1"/>
  <c r="F627" i="15"/>
  <c r="E627" i="15"/>
  <c r="K627" i="15" s="1"/>
  <c r="F659" i="15"/>
  <c r="E659" i="15"/>
  <c r="K659" i="15" s="1"/>
  <c r="F15" i="15"/>
  <c r="F47" i="15"/>
  <c r="F79" i="15"/>
  <c r="F111" i="15"/>
  <c r="F143" i="15"/>
  <c r="F48" i="15"/>
  <c r="F80" i="15"/>
  <c r="F112" i="15"/>
  <c r="F144" i="15"/>
  <c r="F77" i="15"/>
  <c r="F198" i="15"/>
  <c r="F262" i="15"/>
  <c r="F358" i="15"/>
  <c r="F486" i="15"/>
  <c r="F10" i="15"/>
  <c r="F45" i="15"/>
  <c r="E273" i="15"/>
  <c r="K273" i="15" s="1"/>
  <c r="E337" i="15"/>
  <c r="K337" i="15" s="1"/>
  <c r="E377" i="15"/>
  <c r="K377" i="15" s="1"/>
  <c r="E441" i="15"/>
  <c r="K441" i="15" s="1"/>
  <c r="E505" i="15"/>
  <c r="K505" i="15" s="1"/>
  <c r="E180" i="15"/>
  <c r="K180" i="15" s="1"/>
  <c r="D578" i="15"/>
  <c r="E197" i="15"/>
  <c r="K197" i="15" s="1"/>
  <c r="E15" i="15"/>
  <c r="K15" i="15" s="1"/>
  <c r="E79" i="15"/>
  <c r="K79" i="15" s="1"/>
  <c r="E199" i="15"/>
  <c r="K199" i="15" s="1"/>
  <c r="E270" i="15"/>
  <c r="K270" i="15" s="1"/>
  <c r="E334" i="15"/>
  <c r="K334" i="15" s="1"/>
  <c r="E398" i="15"/>
  <c r="K398" i="15" s="1"/>
  <c r="E470" i="15"/>
  <c r="K470" i="15" s="1"/>
  <c r="E542" i="15"/>
  <c r="K542" i="15" s="1"/>
  <c r="E622" i="15"/>
  <c r="K622" i="15" s="1"/>
  <c r="E710" i="15"/>
  <c r="K710" i="15" s="1"/>
  <c r="E82" i="15"/>
  <c r="K82" i="15" s="1"/>
  <c r="E240" i="15"/>
  <c r="K240" i="15" s="1"/>
  <c r="E407" i="15"/>
  <c r="K407" i="15" s="1"/>
  <c r="E583" i="15"/>
  <c r="K583" i="15" s="1"/>
  <c r="E83" i="15"/>
  <c r="K83" i="15" s="1"/>
  <c r="E362" i="15"/>
  <c r="K362" i="15" s="1"/>
  <c r="E360" i="15"/>
  <c r="K360" i="15" s="1"/>
  <c r="E528" i="15"/>
  <c r="K528" i="15" s="1"/>
  <c r="E712" i="15"/>
  <c r="K712" i="15" s="1"/>
  <c r="E100" i="15"/>
  <c r="K100" i="15" s="1"/>
  <c r="E250" i="15"/>
  <c r="K250" i="15" s="1"/>
  <c r="E697" i="15"/>
  <c r="K697" i="15" s="1"/>
  <c r="E133" i="15"/>
  <c r="K133" i="15" s="1"/>
  <c r="E354" i="15"/>
  <c r="K354" i="15" s="1"/>
  <c r="E54" i="15"/>
  <c r="K54" i="15" s="1"/>
  <c r="E331" i="15"/>
  <c r="K331" i="15" s="1"/>
  <c r="E651" i="15"/>
  <c r="K651" i="15" s="1"/>
  <c r="E412" i="15"/>
  <c r="K412" i="15" s="1"/>
  <c r="E144" i="15"/>
  <c r="K144" i="15" s="1"/>
  <c r="E65" i="15"/>
  <c r="K65" i="15" s="1"/>
  <c r="F344" i="15"/>
  <c r="F341" i="15"/>
  <c r="F576" i="15"/>
  <c r="F126" i="15"/>
  <c r="F494" i="15"/>
  <c r="F117" i="15"/>
  <c r="E445" i="15"/>
  <c r="K445" i="15" s="1"/>
  <c r="E509" i="15"/>
  <c r="K509" i="15" s="1"/>
  <c r="E573" i="15"/>
  <c r="K573" i="15" s="1"/>
  <c r="E176" i="15"/>
  <c r="K176" i="15" s="1"/>
  <c r="E177" i="15"/>
  <c r="K177" i="15" s="1"/>
  <c r="E241" i="15"/>
  <c r="K241" i="15" s="1"/>
  <c r="E43" i="15"/>
  <c r="K43" i="15" s="1"/>
  <c r="E281" i="15"/>
  <c r="K281" i="15" s="1"/>
  <c r="E345" i="15"/>
  <c r="K345" i="15" s="1"/>
  <c r="E385" i="15"/>
  <c r="K385" i="15" s="1"/>
  <c r="E449" i="15"/>
  <c r="K449" i="15" s="1"/>
  <c r="E513" i="15"/>
  <c r="K513" i="15" s="1"/>
  <c r="E188" i="15"/>
  <c r="K188" i="15" s="1"/>
  <c r="D586" i="15"/>
  <c r="E205" i="15"/>
  <c r="K205" i="15" s="1"/>
  <c r="E23" i="15"/>
  <c r="K23" i="15" s="1"/>
  <c r="E255" i="15"/>
  <c r="K255" i="15" s="1"/>
  <c r="E207" i="15"/>
  <c r="K207" i="15" s="1"/>
  <c r="E278" i="15"/>
  <c r="K278" i="15" s="1"/>
  <c r="E342" i="15"/>
  <c r="K342" i="15" s="1"/>
  <c r="E406" i="15"/>
  <c r="K406" i="15" s="1"/>
  <c r="E478" i="15"/>
  <c r="K478" i="15" s="1"/>
  <c r="E558" i="15"/>
  <c r="K558" i="15" s="1"/>
  <c r="E630" i="15"/>
  <c r="K630" i="15" s="1"/>
  <c r="E718" i="15"/>
  <c r="K718" i="15" s="1"/>
  <c r="E98" i="15"/>
  <c r="K98" i="15" s="1"/>
  <c r="E263" i="15"/>
  <c r="K263" i="15" s="1"/>
  <c r="E431" i="15"/>
  <c r="K431" i="15" s="1"/>
  <c r="E599" i="15"/>
  <c r="K599" i="15" s="1"/>
  <c r="E99" i="15"/>
  <c r="K99" i="15" s="1"/>
  <c r="E618" i="15"/>
  <c r="K618" i="15" s="1"/>
  <c r="E392" i="15"/>
  <c r="K392" i="15" s="1"/>
  <c r="E552" i="15"/>
  <c r="K552" i="15" s="1"/>
  <c r="E720" i="15"/>
  <c r="K720" i="15" s="1"/>
  <c r="E124" i="15"/>
  <c r="K124" i="15" s="1"/>
  <c r="E369" i="15"/>
  <c r="K369" i="15" s="1"/>
  <c r="E729" i="15"/>
  <c r="K729" i="15" s="1"/>
  <c r="E317" i="15"/>
  <c r="K317" i="15" s="1"/>
  <c r="E434" i="15"/>
  <c r="K434" i="15" s="1"/>
  <c r="E118" i="15"/>
  <c r="K118" i="15" s="1"/>
  <c r="E395" i="15"/>
  <c r="K395" i="15" s="1"/>
  <c r="E731" i="15"/>
  <c r="K731" i="15" s="1"/>
  <c r="E508" i="15"/>
  <c r="K508" i="15" s="1"/>
  <c r="E613" i="15"/>
  <c r="K613" i="15" s="1"/>
  <c r="E153" i="15"/>
  <c r="K153" i="15" s="1"/>
  <c r="F203" i="15"/>
  <c r="F509" i="15"/>
  <c r="F417" i="15"/>
  <c r="F460" i="15"/>
  <c r="F18" i="15"/>
  <c r="F125" i="15"/>
  <c r="E289" i="15"/>
  <c r="K289" i="15" s="1"/>
  <c r="E353" i="15"/>
  <c r="K353" i="15" s="1"/>
  <c r="E393" i="15"/>
  <c r="K393" i="15" s="1"/>
  <c r="E457" i="15"/>
  <c r="K457" i="15" s="1"/>
  <c r="E521" i="15"/>
  <c r="K521" i="15" s="1"/>
  <c r="E196" i="15"/>
  <c r="K196" i="15" s="1"/>
  <c r="D642" i="15"/>
  <c r="E213" i="15"/>
  <c r="K213" i="15" s="1"/>
  <c r="E31" i="15"/>
  <c r="K31" i="15" s="1"/>
  <c r="E340" i="15"/>
  <c r="K340" i="15" s="1"/>
  <c r="E215" i="15"/>
  <c r="K215" i="15" s="1"/>
  <c r="E286" i="15"/>
  <c r="K286" i="15" s="1"/>
  <c r="E350" i="15"/>
  <c r="K350" i="15" s="1"/>
  <c r="E414" i="15"/>
  <c r="K414" i="15" s="1"/>
  <c r="E494" i="15"/>
  <c r="K494" i="15" s="1"/>
  <c r="E566" i="15"/>
  <c r="K566" i="15" s="1"/>
  <c r="E638" i="15"/>
  <c r="K638" i="15" s="1"/>
  <c r="E726" i="15"/>
  <c r="K726" i="15" s="1"/>
  <c r="E114" i="15"/>
  <c r="K114" i="15" s="1"/>
  <c r="E279" i="15"/>
  <c r="K279" i="15" s="1"/>
  <c r="E455" i="15"/>
  <c r="K455" i="15" s="1"/>
  <c r="E623" i="15"/>
  <c r="K623" i="15" s="1"/>
  <c r="E115" i="15"/>
  <c r="K115" i="15" s="1"/>
  <c r="E264" i="15"/>
  <c r="K264" i="15" s="1"/>
  <c r="E400" i="15"/>
  <c r="K400" i="15" s="1"/>
  <c r="E584" i="15"/>
  <c r="K584" i="15" s="1"/>
  <c r="E156" i="15"/>
  <c r="K156" i="15" s="1"/>
  <c r="E569" i="15"/>
  <c r="K569" i="15" s="1"/>
  <c r="E210" i="15"/>
  <c r="K210" i="15" s="1"/>
  <c r="E442" i="15"/>
  <c r="K442" i="15" s="1"/>
  <c r="E126" i="15"/>
  <c r="K126" i="15" s="1"/>
  <c r="E411" i="15"/>
  <c r="K411" i="15" s="1"/>
  <c r="E87" i="15"/>
  <c r="K87" i="15" s="1"/>
  <c r="E524" i="15"/>
  <c r="K524" i="15" s="1"/>
  <c r="E629" i="15"/>
  <c r="K629" i="15" s="1"/>
  <c r="E532" i="15"/>
  <c r="K532" i="15" s="1"/>
  <c r="F219" i="15"/>
  <c r="F525" i="15"/>
  <c r="F465" i="15"/>
  <c r="F492" i="15"/>
  <c r="F34" i="15"/>
  <c r="F72" i="15"/>
  <c r="E397" i="15"/>
  <c r="K397" i="15" s="1"/>
  <c r="E461" i="15"/>
  <c r="K461" i="15" s="1"/>
  <c r="E525" i="15"/>
  <c r="K525" i="15" s="1"/>
  <c r="E322" i="15"/>
  <c r="K322" i="15" s="1"/>
  <c r="E192" i="15"/>
  <c r="K192" i="15" s="1"/>
  <c r="E193" i="15"/>
  <c r="K193" i="15" s="1"/>
  <c r="D304" i="15"/>
  <c r="E59" i="15"/>
  <c r="K59" i="15" s="1"/>
  <c r="E297" i="15"/>
  <c r="K297" i="15" s="1"/>
  <c r="E361" i="15"/>
  <c r="K361" i="15" s="1"/>
  <c r="E401" i="15"/>
  <c r="K401" i="15" s="1"/>
  <c r="E465" i="15"/>
  <c r="K465" i="15" s="1"/>
  <c r="E529" i="15"/>
  <c r="K529" i="15" s="1"/>
  <c r="E204" i="15"/>
  <c r="K204" i="15" s="1"/>
  <c r="D650" i="15"/>
  <c r="E221" i="15"/>
  <c r="K221" i="15" s="1"/>
  <c r="E39" i="15"/>
  <c r="K39" i="15" s="1"/>
  <c r="E426" i="15"/>
  <c r="K426" i="15" s="1"/>
  <c r="E231" i="15"/>
  <c r="K231" i="15" s="1"/>
  <c r="E294" i="15"/>
  <c r="K294" i="15" s="1"/>
  <c r="E358" i="15"/>
  <c r="K358" i="15" s="1"/>
  <c r="E430" i="15"/>
  <c r="K430" i="15" s="1"/>
  <c r="E502" i="15"/>
  <c r="K502" i="15" s="1"/>
  <c r="E574" i="15"/>
  <c r="K574" i="15" s="1"/>
  <c r="E646" i="15"/>
  <c r="K646" i="15" s="1"/>
  <c r="D338" i="15"/>
  <c r="E122" i="15"/>
  <c r="K122" i="15" s="1"/>
  <c r="E295" i="15"/>
  <c r="K295" i="15" s="1"/>
  <c r="E463" i="15"/>
  <c r="K463" i="15" s="1"/>
  <c r="E631" i="15"/>
  <c r="K631" i="15" s="1"/>
  <c r="E123" i="15"/>
  <c r="K123" i="15" s="1"/>
  <c r="E272" i="15"/>
  <c r="K272" i="15" s="1"/>
  <c r="E424" i="15"/>
  <c r="K424" i="15" s="1"/>
  <c r="E592" i="15"/>
  <c r="K592" i="15" s="1"/>
  <c r="E736" i="15"/>
  <c r="K736" i="15" s="1"/>
  <c r="E182" i="15"/>
  <c r="K182" i="15" s="1"/>
  <c r="E601" i="15"/>
  <c r="K601" i="15" s="1"/>
  <c r="E29" i="15"/>
  <c r="K29" i="15" s="1"/>
  <c r="E187" i="15"/>
  <c r="K187" i="15" s="1"/>
  <c r="E538" i="15"/>
  <c r="K538" i="15" s="1"/>
  <c r="E341" i="15"/>
  <c r="K341" i="15" s="1"/>
  <c r="E475" i="15"/>
  <c r="K475" i="15" s="1"/>
  <c r="E652" i="15"/>
  <c r="K652" i="15" s="1"/>
  <c r="E709" i="15"/>
  <c r="K709" i="15" s="1"/>
  <c r="F208" i="15"/>
  <c r="F244" i="15"/>
  <c r="F271" i="15"/>
  <c r="F186" i="15"/>
  <c r="F645" i="15"/>
  <c r="F43" i="15"/>
  <c r="F128" i="15"/>
  <c r="E305" i="15"/>
  <c r="K305" i="15" s="1"/>
  <c r="E409" i="15"/>
  <c r="K409" i="15" s="1"/>
  <c r="E473" i="15"/>
  <c r="K473" i="15" s="1"/>
  <c r="E537" i="15"/>
  <c r="K537" i="15" s="1"/>
  <c r="E212" i="15"/>
  <c r="K212" i="15" s="1"/>
  <c r="E165" i="15"/>
  <c r="K165" i="15" s="1"/>
  <c r="E229" i="15"/>
  <c r="K229" i="15" s="1"/>
  <c r="E47" i="15"/>
  <c r="K47" i="15" s="1"/>
  <c r="E511" i="15"/>
  <c r="K511" i="15" s="1"/>
  <c r="E239" i="15"/>
  <c r="K239" i="15" s="1"/>
  <c r="E302" i="15"/>
  <c r="K302" i="15" s="1"/>
  <c r="E366" i="15"/>
  <c r="K366" i="15" s="1"/>
  <c r="E438" i="15"/>
  <c r="K438" i="15" s="1"/>
  <c r="E510" i="15"/>
  <c r="K510" i="15" s="1"/>
  <c r="E582" i="15"/>
  <c r="K582" i="15" s="1"/>
  <c r="E654" i="15"/>
  <c r="K654" i="15" s="1"/>
  <c r="E26" i="15"/>
  <c r="K26" i="15" s="1"/>
  <c r="E154" i="15"/>
  <c r="K154" i="15" s="1"/>
  <c r="E327" i="15"/>
  <c r="K327" i="15" s="1"/>
  <c r="E495" i="15"/>
  <c r="K495" i="15" s="1"/>
  <c r="E663" i="15"/>
  <c r="K663" i="15" s="1"/>
  <c r="E147" i="15"/>
  <c r="K147" i="15" s="1"/>
  <c r="E296" i="15"/>
  <c r="K296" i="15" s="1"/>
  <c r="E456" i="15"/>
  <c r="K456" i="15" s="1"/>
  <c r="E616" i="15"/>
  <c r="K616" i="15" s="1"/>
  <c r="E28" i="15"/>
  <c r="K28" i="15" s="1"/>
  <c r="E287" i="15"/>
  <c r="K287" i="15" s="1"/>
  <c r="E609" i="15"/>
  <c r="K609" i="15" s="1"/>
  <c r="E61" i="15"/>
  <c r="K61" i="15" s="1"/>
  <c r="E195" i="15"/>
  <c r="K195" i="15" s="1"/>
  <c r="E562" i="15"/>
  <c r="K562" i="15" s="1"/>
  <c r="E223" i="15"/>
  <c r="K223" i="15" s="1"/>
  <c r="E483" i="15"/>
  <c r="K483" i="15" s="1"/>
  <c r="E206" i="15"/>
  <c r="K206" i="15" s="1"/>
  <c r="E668" i="15"/>
  <c r="K668" i="15" s="1"/>
  <c r="E725" i="15"/>
  <c r="K725" i="15" s="1"/>
  <c r="F224" i="15"/>
  <c r="F259" i="15"/>
  <c r="F335" i="15"/>
  <c r="F226" i="15"/>
  <c r="F661" i="15"/>
  <c r="F99" i="15"/>
  <c r="F587" i="15"/>
  <c r="E541" i="15"/>
  <c r="K541" i="15" s="1"/>
  <c r="E578" i="15"/>
  <c r="K578" i="15" s="1"/>
  <c r="E208" i="15"/>
  <c r="K208" i="15" s="1"/>
  <c r="E209" i="15"/>
  <c r="K209" i="15" s="1"/>
  <c r="E11" i="15"/>
  <c r="K11" i="15" s="1"/>
  <c r="E75" i="15"/>
  <c r="K75" i="15" s="1"/>
  <c r="E313" i="15"/>
  <c r="K313" i="15" s="1"/>
  <c r="E171" i="15"/>
  <c r="K171" i="15" s="1"/>
  <c r="E417" i="15"/>
  <c r="K417" i="15" s="1"/>
  <c r="E481" i="15"/>
  <c r="K481" i="15" s="1"/>
  <c r="E545" i="15"/>
  <c r="K545" i="15" s="1"/>
  <c r="D458" i="15"/>
  <c r="E173" i="15"/>
  <c r="K173" i="15" s="1"/>
  <c r="E237" i="15"/>
  <c r="K237" i="15" s="1"/>
  <c r="E55" i="15"/>
  <c r="K55" i="15" s="1"/>
  <c r="E175" i="15"/>
  <c r="K175" i="15" s="1"/>
  <c r="E247" i="15"/>
  <c r="K247" i="15" s="1"/>
  <c r="E310" i="15"/>
  <c r="K310" i="15" s="1"/>
  <c r="E374" i="15"/>
  <c r="K374" i="15" s="1"/>
  <c r="E446" i="15"/>
  <c r="K446" i="15" s="1"/>
  <c r="E518" i="15"/>
  <c r="K518" i="15" s="1"/>
  <c r="E590" i="15"/>
  <c r="K590" i="15" s="1"/>
  <c r="E662" i="15"/>
  <c r="K662" i="15" s="1"/>
  <c r="E34" i="15"/>
  <c r="K34" i="15" s="1"/>
  <c r="E266" i="15"/>
  <c r="K266" i="15" s="1"/>
  <c r="E343" i="15"/>
  <c r="K343" i="15" s="1"/>
  <c r="E519" i="15"/>
  <c r="K519" i="15" s="1"/>
  <c r="E687" i="15"/>
  <c r="K687" i="15" s="1"/>
  <c r="E198" i="15"/>
  <c r="K198" i="15" s="1"/>
  <c r="E312" i="15"/>
  <c r="K312" i="15" s="1"/>
  <c r="E464" i="15"/>
  <c r="K464" i="15" s="1"/>
  <c r="E648" i="15"/>
  <c r="K648" i="15" s="1"/>
  <c r="E36" i="15"/>
  <c r="K36" i="15" s="1"/>
  <c r="E706" i="15"/>
  <c r="K706" i="15" s="1"/>
  <c r="E633" i="15"/>
  <c r="K633" i="15" s="1"/>
  <c r="E69" i="15"/>
  <c r="K69" i="15" s="1"/>
  <c r="E251" i="15"/>
  <c r="K251" i="15" s="1"/>
  <c r="E666" i="15"/>
  <c r="K666" i="15" s="1"/>
  <c r="E252" i="15"/>
  <c r="K252" i="15" s="1"/>
  <c r="E555" i="15"/>
  <c r="K555" i="15" s="1"/>
  <c r="E284" i="15"/>
  <c r="K284" i="15" s="1"/>
  <c r="E32" i="15"/>
  <c r="K32" i="15" s="1"/>
  <c r="E682" i="15"/>
  <c r="K682" i="15" s="1"/>
  <c r="F225" i="15"/>
  <c r="F387" i="15"/>
  <c r="F567" i="15"/>
  <c r="F522" i="15"/>
  <c r="F735" i="15"/>
  <c r="F635" i="15"/>
  <c r="F447" i="15"/>
  <c r="F575" i="15"/>
  <c r="F20" i="15"/>
  <c r="F151" i="15"/>
  <c r="F87" i="15"/>
  <c r="F23" i="15"/>
  <c r="F691" i="15"/>
  <c r="F146" i="15"/>
  <c r="F120" i="15"/>
  <c r="F56" i="15"/>
  <c r="F724" i="15"/>
  <c r="F660" i="15"/>
  <c r="F101" i="15"/>
  <c r="F37" i="15"/>
  <c r="F697" i="15"/>
  <c r="F132" i="15"/>
  <c r="F68" i="15"/>
  <c r="F490" i="15"/>
  <c r="F130" i="15"/>
  <c r="F58" i="15"/>
  <c r="F726" i="15"/>
  <c r="F662" i="15"/>
  <c r="F598" i="15"/>
  <c r="F534" i="15"/>
  <c r="F470" i="15"/>
  <c r="F398" i="15"/>
  <c r="F254" i="15"/>
  <c r="F182" i="15"/>
  <c r="F129" i="15"/>
  <c r="F65" i="15"/>
  <c r="F733" i="15"/>
  <c r="F669" i="15"/>
  <c r="F237" i="15"/>
  <c r="F580" i="15"/>
  <c r="F516" i="15"/>
  <c r="F452" i="15"/>
  <c r="F388" i="15"/>
  <c r="F324" i="15"/>
  <c r="F260" i="15"/>
  <c r="F78" i="15"/>
  <c r="F674" i="15"/>
  <c r="F602" i="15"/>
  <c r="F458" i="15"/>
  <c r="F386" i="15"/>
  <c r="F314" i="15"/>
  <c r="F162" i="15"/>
  <c r="F601" i="15"/>
  <c r="F537" i="15"/>
  <c r="F473" i="15"/>
  <c r="F409" i="15"/>
  <c r="F345" i="15"/>
  <c r="F688" i="15"/>
  <c r="F624" i="15"/>
  <c r="F560" i="15"/>
  <c r="F496" i="15"/>
  <c r="F432" i="15"/>
  <c r="F368" i="15"/>
  <c r="F615" i="15"/>
  <c r="F471" i="15"/>
  <c r="F399" i="15"/>
  <c r="F327" i="15"/>
  <c r="F247" i="15"/>
  <c r="F175" i="15"/>
  <c r="F581" i="15"/>
  <c r="F517" i="15"/>
  <c r="F453" i="15"/>
  <c r="F389" i="15"/>
  <c r="F135" i="15"/>
  <c r="F71" i="15"/>
  <c r="F7" i="15"/>
  <c r="F675" i="15"/>
  <c r="F611" i="15"/>
  <c r="F547" i="15"/>
  <c r="F483" i="15"/>
  <c r="F104" i="15"/>
  <c r="F40" i="15"/>
  <c r="F708" i="15"/>
  <c r="F644" i="15"/>
  <c r="F149" i="15"/>
  <c r="F85" i="15"/>
  <c r="F21" i="15"/>
  <c r="F681" i="15"/>
  <c r="F214" i="15"/>
  <c r="F728" i="15"/>
  <c r="F131" i="15"/>
  <c r="F67" i="15"/>
  <c r="F727" i="15"/>
  <c r="F114" i="15"/>
  <c r="F710" i="15"/>
  <c r="F646" i="15"/>
  <c r="F582" i="15"/>
  <c r="F382" i="15"/>
  <c r="F310" i="15"/>
  <c r="F238" i="15"/>
  <c r="F113" i="15"/>
  <c r="F49" i="15"/>
  <c r="F717" i="15"/>
  <c r="F653" i="15"/>
  <c r="F221" i="15"/>
  <c r="F628" i="15"/>
  <c r="F564" i="15"/>
  <c r="F500" i="15"/>
  <c r="F436" i="15"/>
  <c r="F372" i="15"/>
  <c r="F308" i="15"/>
  <c r="F62" i="15"/>
  <c r="F722" i="15"/>
  <c r="F586" i="15"/>
  <c r="F514" i="15"/>
  <c r="F442" i="15"/>
  <c r="F290" i="15"/>
  <c r="F218" i="15"/>
  <c r="F649" i="15"/>
  <c r="F585" i="15"/>
  <c r="F521" i="15"/>
  <c r="F457" i="15"/>
  <c r="F393" i="15"/>
  <c r="F329" i="15"/>
  <c r="F672" i="15"/>
  <c r="F608" i="15"/>
  <c r="F240" i="15"/>
  <c r="F599" i="15"/>
  <c r="F527" i="15"/>
  <c r="F455" i="15"/>
  <c r="F375" i="15"/>
  <c r="F303" i="15"/>
  <c r="F231" i="15"/>
  <c r="F565" i="15"/>
  <c r="F501" i="15"/>
  <c r="F437" i="15"/>
  <c r="F373" i="15"/>
  <c r="F309" i="15"/>
  <c r="F459" i="15"/>
  <c r="F395" i="15"/>
  <c r="F331" i="15"/>
  <c r="F267" i="15"/>
  <c r="F119" i="15"/>
  <c r="F55" i="15"/>
  <c r="F723" i="15"/>
  <c r="F721" i="15"/>
  <c r="F152" i="15"/>
  <c r="F88" i="15"/>
  <c r="F24" i="15"/>
  <c r="F692" i="15"/>
  <c r="F158" i="15"/>
  <c r="F133" i="15"/>
  <c r="F69" i="15"/>
  <c r="F5" i="15"/>
  <c r="F665" i="15"/>
  <c r="F100" i="15"/>
  <c r="F36" i="15"/>
  <c r="F234" i="15"/>
  <c r="F712" i="15"/>
  <c r="F711" i="15"/>
  <c r="F90" i="15"/>
  <c r="F26" i="15"/>
  <c r="F694" i="15"/>
  <c r="F630" i="15"/>
  <c r="F566" i="15"/>
  <c r="F502" i="15"/>
  <c r="F438" i="15"/>
  <c r="F366" i="15"/>
  <c r="F222" i="15"/>
  <c r="F170" i="15"/>
  <c r="F97" i="15"/>
  <c r="F33" i="15"/>
  <c r="F701" i="15"/>
  <c r="F637" i="15"/>
  <c r="F612" i="15"/>
  <c r="F548" i="15"/>
  <c r="F484" i="15"/>
  <c r="F420" i="15"/>
  <c r="F356" i="15"/>
  <c r="F292" i="15"/>
  <c r="F118" i="15"/>
  <c r="F46" i="15"/>
  <c r="F706" i="15"/>
  <c r="F642" i="15"/>
  <c r="F570" i="15"/>
  <c r="F418" i="15"/>
  <c r="F346" i="15"/>
  <c r="F202" i="15"/>
  <c r="F633" i="15"/>
  <c r="F569" i="15"/>
  <c r="F505" i="15"/>
  <c r="F441" i="15"/>
  <c r="F377" i="15"/>
  <c r="F313" i="15"/>
  <c r="F656" i="15"/>
  <c r="F528" i="15"/>
  <c r="F464" i="15"/>
  <c r="F400" i="15"/>
  <c r="F655" i="15"/>
  <c r="F583" i="15"/>
  <c r="F503" i="15"/>
  <c r="F431" i="15"/>
  <c r="F359" i="15"/>
  <c r="F204" i="15"/>
  <c r="F173" i="15"/>
  <c r="F205" i="15"/>
  <c r="F166" i="15"/>
  <c r="F294" i="15"/>
  <c r="F326" i="15"/>
  <c r="F454" i="15"/>
  <c r="F518" i="15"/>
  <c r="F42" i="15"/>
  <c r="F106" i="15"/>
  <c r="F159" i="15"/>
  <c r="F191" i="15"/>
  <c r="F287" i="15"/>
  <c r="F383" i="15"/>
  <c r="F511" i="15"/>
  <c r="F543" i="15"/>
  <c r="F639" i="15"/>
  <c r="F671" i="15"/>
  <c r="F19" i="15"/>
  <c r="F51" i="15"/>
  <c r="F83" i="15"/>
  <c r="F115" i="15"/>
  <c r="F147" i="15"/>
  <c r="F52" i="15"/>
  <c r="F116" i="15"/>
  <c r="F416" i="15"/>
  <c r="F480" i="15"/>
  <c r="F544" i="15"/>
  <c r="F212" i="15"/>
  <c r="F283" i="15"/>
  <c r="F355" i="15"/>
  <c r="F427" i="15"/>
  <c r="F285" i="15"/>
  <c r="F357" i="15"/>
  <c r="F445" i="15"/>
  <c r="F533" i="15"/>
  <c r="F613" i="15"/>
  <c r="F239" i="15"/>
  <c r="F351" i="15"/>
  <c r="F479" i="15"/>
  <c r="F591" i="15"/>
  <c r="F384" i="15"/>
  <c r="F488" i="15"/>
  <c r="F584" i="15"/>
  <c r="F696" i="15"/>
  <c r="F385" i="15"/>
  <c r="F489" i="15"/>
  <c r="F593" i="15"/>
  <c r="F194" i="15"/>
  <c r="F322" i="15"/>
  <c r="F546" i="15"/>
  <c r="F666" i="15"/>
  <c r="F268" i="15"/>
  <c r="F364" i="15"/>
  <c r="F468" i="15"/>
  <c r="F572" i="15"/>
  <c r="F197" i="15"/>
  <c r="F677" i="15"/>
  <c r="F41" i="15"/>
  <c r="F145" i="15"/>
  <c r="F246" i="15"/>
  <c r="F478" i="15"/>
  <c r="F574" i="15"/>
  <c r="F678" i="15"/>
  <c r="F50" i="15"/>
  <c r="F319" i="15"/>
  <c r="F27" i="15"/>
  <c r="F123" i="15"/>
  <c r="F426" i="15"/>
  <c r="F60" i="15"/>
  <c r="F156" i="15"/>
  <c r="F141" i="15"/>
  <c r="F676" i="15"/>
  <c r="F507" i="15"/>
  <c r="F603" i="15"/>
  <c r="F707" i="15"/>
  <c r="E691" i="15"/>
  <c r="K691" i="15" s="1"/>
  <c r="E103" i="15"/>
  <c r="K103" i="15" s="1"/>
  <c r="E735" i="15"/>
  <c r="K735" i="15" s="1"/>
  <c r="E260" i="15"/>
  <c r="K260" i="15" s="1"/>
  <c r="E348" i="15"/>
  <c r="K348" i="15" s="1"/>
  <c r="E428" i="15"/>
  <c r="K428" i="15" s="1"/>
  <c r="E516" i="15"/>
  <c r="K516" i="15" s="1"/>
  <c r="E604" i="15"/>
  <c r="K604" i="15" s="1"/>
  <c r="E684" i="15"/>
  <c r="K684" i="15" s="1"/>
  <c r="E24" i="15"/>
  <c r="K24" i="15" s="1"/>
  <c r="E88" i="15"/>
  <c r="K88" i="15" s="1"/>
  <c r="E152" i="15"/>
  <c r="K152" i="15" s="1"/>
  <c r="E589" i="15"/>
  <c r="K589" i="15" s="1"/>
  <c r="E653" i="15"/>
  <c r="K653" i="15" s="1"/>
  <c r="E717" i="15"/>
  <c r="K717" i="15" s="1"/>
  <c r="E500" i="15"/>
  <c r="K500" i="15" s="1"/>
  <c r="E722" i="15"/>
  <c r="K722" i="15" s="1"/>
  <c r="E41" i="15"/>
  <c r="K41" i="15" s="1"/>
  <c r="E105" i="15"/>
  <c r="K105" i="15" s="1"/>
  <c r="E564" i="15"/>
  <c r="K564" i="15" s="1"/>
  <c r="F184" i="15"/>
  <c r="F169" i="15"/>
  <c r="F233" i="15"/>
  <c r="F296" i="15"/>
  <c r="F360" i="15"/>
  <c r="F220" i="15"/>
  <c r="F291" i="15"/>
  <c r="F363" i="15"/>
  <c r="F293" i="15"/>
  <c r="F365" i="15"/>
  <c r="F461" i="15"/>
  <c r="F541" i="15"/>
  <c r="F621" i="15"/>
  <c r="F263" i="15"/>
  <c r="F367" i="15"/>
  <c r="F487" i="15"/>
  <c r="F607" i="15"/>
  <c r="F392" i="15"/>
  <c r="F504" i="15"/>
  <c r="F600" i="15"/>
  <c r="F297" i="15"/>
  <c r="F401" i="15"/>
  <c r="F497" i="15"/>
  <c r="F609" i="15"/>
  <c r="F330" i="15"/>
  <c r="F450" i="15"/>
  <c r="F682" i="15"/>
  <c r="F54" i="15"/>
  <c r="F276" i="15"/>
  <c r="F380" i="15"/>
  <c r="F476" i="15"/>
  <c r="F588" i="15"/>
  <c r="F213" i="15"/>
  <c r="F685" i="15"/>
  <c r="F57" i="15"/>
  <c r="F153" i="15"/>
  <c r="F374" i="15"/>
  <c r="F590" i="15"/>
  <c r="F686" i="15"/>
  <c r="F66" i="15"/>
  <c r="F35" i="15"/>
  <c r="F139" i="15"/>
  <c r="F406" i="15"/>
  <c r="F76" i="15"/>
  <c r="F673" i="15"/>
  <c r="F53" i="15"/>
  <c r="F684" i="15"/>
  <c r="F64" i="15"/>
  <c r="F618" i="15"/>
  <c r="F515" i="15"/>
  <c r="F619" i="15"/>
  <c r="F715" i="15"/>
  <c r="F95" i="15"/>
  <c r="E700" i="15"/>
  <c r="K700" i="15" s="1"/>
  <c r="E40" i="15"/>
  <c r="K40" i="15" s="1"/>
  <c r="E104" i="15"/>
  <c r="K104" i="15" s="1"/>
  <c r="E222" i="15"/>
  <c r="K222" i="15" s="1"/>
  <c r="E605" i="15"/>
  <c r="K605" i="15" s="1"/>
  <c r="E669" i="15"/>
  <c r="K669" i="15" s="1"/>
  <c r="E733" i="15"/>
  <c r="K733" i="15" s="1"/>
  <c r="E66" i="15"/>
  <c r="K66" i="15" s="1"/>
  <c r="E404" i="15"/>
  <c r="K404" i="15" s="1"/>
  <c r="E57" i="15"/>
  <c r="K57" i="15" s="1"/>
  <c r="E121" i="15"/>
  <c r="K121" i="15" s="1"/>
  <c r="E628" i="15"/>
  <c r="K628" i="15" s="1"/>
  <c r="F200" i="15"/>
  <c r="F185" i="15"/>
  <c r="F249" i="15"/>
  <c r="F312" i="15"/>
  <c r="F265" i="15"/>
  <c r="F195" i="15"/>
  <c r="F164" i="15"/>
  <c r="F236" i="15"/>
  <c r="F379" i="15"/>
  <c r="F451" i="15"/>
  <c r="F317" i="15"/>
  <c r="F397" i="15"/>
  <c r="F477" i="15"/>
  <c r="F557" i="15"/>
  <c r="F183" i="15"/>
  <c r="F279" i="15"/>
  <c r="F407" i="15"/>
  <c r="F519" i="15"/>
  <c r="F631" i="15"/>
  <c r="F424" i="15"/>
  <c r="F520" i="15"/>
  <c r="F632" i="15"/>
  <c r="F321" i="15"/>
  <c r="F425" i="15"/>
  <c r="F529" i="15"/>
  <c r="F625" i="15"/>
  <c r="F250" i="15"/>
  <c r="F354" i="15"/>
  <c r="F474" i="15"/>
  <c r="F698" i="15"/>
  <c r="F94" i="15"/>
  <c r="F300" i="15"/>
  <c r="F404" i="15"/>
  <c r="F508" i="15"/>
  <c r="F604" i="15"/>
  <c r="F245" i="15"/>
  <c r="F709" i="15"/>
  <c r="F81" i="15"/>
  <c r="F174" i="15"/>
  <c r="F286" i="15"/>
  <c r="F414" i="15"/>
  <c r="F510" i="15"/>
  <c r="F614" i="15"/>
  <c r="F718" i="15"/>
  <c r="F82" i="15"/>
  <c r="F687" i="15"/>
  <c r="F59" i="15"/>
  <c r="F342" i="15"/>
  <c r="F362" i="15"/>
  <c r="F92" i="15"/>
  <c r="F705" i="15"/>
  <c r="F86" i="15"/>
  <c r="F716" i="15"/>
  <c r="F154" i="15"/>
  <c r="F539" i="15"/>
  <c r="F643" i="15"/>
  <c r="F199" i="15"/>
  <c r="F295" i="15"/>
  <c r="F415" i="15"/>
  <c r="F535" i="15"/>
  <c r="F647" i="15"/>
  <c r="F440" i="15"/>
  <c r="F536" i="15"/>
  <c r="F640" i="15"/>
  <c r="F337" i="15"/>
  <c r="F433" i="15"/>
  <c r="F545" i="15"/>
  <c r="F641" i="15"/>
  <c r="F258" i="15"/>
  <c r="F378" i="15"/>
  <c r="F482" i="15"/>
  <c r="F610" i="15"/>
  <c r="F714" i="15"/>
  <c r="F316" i="15"/>
  <c r="F412" i="15"/>
  <c r="F524" i="15"/>
  <c r="F620" i="15"/>
  <c r="F253" i="15"/>
  <c r="F725" i="15"/>
  <c r="F89" i="15"/>
  <c r="F190" i="15"/>
  <c r="F302" i="15"/>
  <c r="F422" i="15"/>
  <c r="F526" i="15"/>
  <c r="F622" i="15"/>
  <c r="F734" i="15"/>
  <c r="F98" i="15"/>
  <c r="F695" i="15"/>
  <c r="F75" i="15"/>
  <c r="F704" i="15"/>
  <c r="F12" i="15"/>
  <c r="F108" i="15"/>
  <c r="F713" i="15"/>
  <c r="F93" i="15"/>
  <c r="F150" i="15"/>
  <c r="F732" i="15"/>
  <c r="F96" i="15"/>
  <c r="F679" i="15"/>
  <c r="F555" i="15"/>
  <c r="F651" i="15"/>
  <c r="F31" i="15"/>
  <c r="F127" i="15"/>
  <c r="E30" i="15"/>
  <c r="K30" i="15" s="1"/>
  <c r="E94" i="15"/>
  <c r="K94" i="15" s="1"/>
  <c r="E158" i="15"/>
  <c r="K158" i="15" s="1"/>
  <c r="E479" i="15"/>
  <c r="K479" i="15" s="1"/>
  <c r="E723" i="15"/>
  <c r="K723" i="15" s="1"/>
  <c r="E135" i="15"/>
  <c r="K135" i="15" s="1"/>
  <c r="E234" i="15"/>
  <c r="K234" i="15" s="1"/>
  <c r="E300" i="15"/>
  <c r="K300" i="15" s="1"/>
  <c r="E388" i="15"/>
  <c r="K388" i="15" s="1"/>
  <c r="E476" i="15"/>
  <c r="K476" i="15" s="1"/>
  <c r="E556" i="15"/>
  <c r="K556" i="15" s="1"/>
  <c r="E644" i="15"/>
  <c r="K644" i="15" s="1"/>
  <c r="E716" i="15"/>
  <c r="K716" i="15" s="1"/>
  <c r="E56" i="15"/>
  <c r="K56" i="15" s="1"/>
  <c r="E120" i="15"/>
  <c r="K120" i="15" s="1"/>
  <c r="E325" i="15"/>
  <c r="K325" i="15" s="1"/>
  <c r="E621" i="15"/>
  <c r="K621" i="15" s="1"/>
  <c r="E685" i="15"/>
  <c r="K685" i="15" s="1"/>
  <c r="E671" i="15"/>
  <c r="K671" i="15" s="1"/>
  <c r="E194" i="15"/>
  <c r="K194" i="15" s="1"/>
  <c r="E468" i="15"/>
  <c r="K468" i="15" s="1"/>
  <c r="E73" i="15"/>
  <c r="K73" i="15" s="1"/>
  <c r="E137" i="15"/>
  <c r="K137" i="15" s="1"/>
  <c r="E8" i="15"/>
  <c r="K8" i="15" s="1"/>
  <c r="F216" i="15"/>
  <c r="F201" i="15"/>
  <c r="F264" i="15"/>
  <c r="F328" i="15"/>
  <c r="F281" i="15"/>
  <c r="F180" i="15"/>
  <c r="F252" i="15"/>
  <c r="F323" i="15"/>
  <c r="F261" i="15"/>
  <c r="F333" i="15"/>
  <c r="F413" i="15"/>
  <c r="F493" i="15"/>
  <c r="F589" i="15"/>
  <c r="F207" i="15"/>
  <c r="F311" i="15"/>
  <c r="F423" i="15"/>
  <c r="F551" i="15"/>
  <c r="F736" i="15"/>
  <c r="F448" i="15"/>
  <c r="F552" i="15"/>
  <c r="F648" i="15"/>
  <c r="F353" i="15"/>
  <c r="F449" i="15"/>
  <c r="F553" i="15"/>
  <c r="F657" i="15"/>
  <c r="F266" i="15"/>
  <c r="F394" i="15"/>
  <c r="F506" i="15"/>
  <c r="F730" i="15"/>
  <c r="F110" i="15"/>
  <c r="F332" i="15"/>
  <c r="F428" i="15"/>
  <c r="F532" i="15"/>
  <c r="F165" i="15"/>
  <c r="F629" i="15"/>
  <c r="F9" i="15"/>
  <c r="F105" i="15"/>
  <c r="F318" i="15"/>
  <c r="F430" i="15"/>
  <c r="F542" i="15"/>
  <c r="F638" i="15"/>
  <c r="F122" i="15"/>
  <c r="F703" i="15"/>
  <c r="F91" i="15"/>
  <c r="F720" i="15"/>
  <c r="F124" i="15"/>
  <c r="F729" i="15"/>
  <c r="F109" i="15"/>
  <c r="F636" i="15"/>
  <c r="F8" i="15"/>
  <c r="F571" i="15"/>
  <c r="F667" i="15"/>
  <c r="F39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29AFC63-0431-4D8F-BD3A-1DECAE682F5D}" keepAlive="1" name="ThisWorkbookDataModel" description="資料模型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71EA882-5B91-442D-8185-4D99C58DFB0E}" name="WorksheetConnection_2020-202105!$A$1:$R$4323" type="102" refreshedVersion="6" minRefreshableVersion="5">
    <extLst>
      <ext xmlns:x15="http://schemas.microsoft.com/office/spreadsheetml/2010/11/main" uri="{DE250136-89BD-433C-8126-D09CA5730AF9}">
        <x15:connection id="範圍">
          <x15:rangePr sourceName="_xlcn.WorksheetConnection_2020202105A1R43231"/>
        </x15:connection>
      </ext>
    </extLst>
  </connection>
  <connection id="3" xr16:uid="{E619E79F-97D4-4AFB-983C-4E45093AC44A}" keepAlive="1" name="查詢 - covid19_tw" description="與活頁簿中 'covid19_tw' 查詢的連接。" type="5" refreshedVersion="6" background="1" saveData="1">
    <dbPr connection="Provider=Microsoft.Mashup.OleDb.1;Data Source=$Workbook$;Location=covid19_tw;Extended Properties=&quot;&quot;" command="SELECT * FROM [covid19_tw]"/>
  </connection>
  <connection id="4" xr16:uid="{A4D59FFA-4B92-42C1-9C32-6B5BC3564CFE}" keepAlive="1" name="查詢 - covid19_tw (2)" description="與活頁簿中 'covid19_tw (2)' 查詢的連接。" type="5" refreshedVersion="6" background="1" saveData="1">
    <dbPr connection="Provider=Microsoft.Mashup.OleDb.1;Data Source=$Workbook$;Location=covid19_tw (2);Extended Properties=&quot;&quot;" command="SELECT * FROM [covid19_tw (2)]"/>
  </connection>
</connections>
</file>

<file path=xl/sharedStrings.xml><?xml version="1.0" encoding="utf-8"?>
<sst xmlns="http://schemas.openxmlformats.org/spreadsheetml/2006/main" count="74628" uniqueCount="5888">
  <si>
    <t>Taiwan Daily Report by NCHC</t>
  </si>
  <si>
    <t>id</t>
  </si>
  <si>
    <t>發病年份</t>
  </si>
  <si>
    <t>發病月份</t>
  </si>
  <si>
    <t>發病週別</t>
  </si>
  <si>
    <t>縣市</t>
  </si>
  <si>
    <t>性別</t>
  </si>
  <si>
    <t>是否為境外移入</t>
  </si>
  <si>
    <t>年齡層</t>
  </si>
  <si>
    <t>May</t>
  </si>
  <si>
    <t>新北市</t>
  </si>
  <si>
    <t>M</t>
  </si>
  <si>
    <t>否</t>
  </si>
  <si>
    <t>20-24</t>
  </si>
  <si>
    <t>台北市</t>
  </si>
  <si>
    <t>70+</t>
  </si>
  <si>
    <t>15-19</t>
  </si>
  <si>
    <t>F</t>
  </si>
  <si>
    <t>65-69</t>
  </si>
  <si>
    <t>https://covid-19.nchc.org.tw/dt_005-covidTable_taiwan.php</t>
  </si>
  <si>
    <t>+--</t>
    <phoneticPr fontId="2" type="noConversion"/>
  </si>
  <si>
    <t>-</t>
    <phoneticPr fontId="2" type="noConversion"/>
  </si>
  <si>
    <t>+</t>
    <phoneticPr fontId="2" type="noConversion"/>
  </si>
  <si>
    <t>Mar</t>
  </si>
  <si>
    <t>空值</t>
  </si>
  <si>
    <t>是</t>
  </si>
  <si>
    <t>30-34</t>
  </si>
  <si>
    <t>Aug</t>
  </si>
  <si>
    <t>Dec</t>
  </si>
  <si>
    <t>40-44</t>
  </si>
  <si>
    <t>45-49</t>
  </si>
  <si>
    <t>25-29</t>
  </si>
  <si>
    <t>60-64</t>
  </si>
  <si>
    <t>Sep</t>
  </si>
  <si>
    <t>35-39</t>
  </si>
  <si>
    <t>55-59</t>
  </si>
  <si>
    <t>彰化縣</t>
  </si>
  <si>
    <t>50-54</t>
  </si>
  <si>
    <t>桃園市</t>
  </si>
  <si>
    <t>宜蘭縣</t>
  </si>
  <si>
    <t>len</t>
    <phoneticPr fontId="2" type="noConversion"/>
  </si>
  <si>
    <t>年齡層1</t>
    <phoneticPr fontId="2" type="noConversion"/>
  </si>
  <si>
    <t>年齡層2</t>
  </si>
  <si>
    <t>Jan</t>
  </si>
  <si>
    <t>台中市</t>
  </si>
  <si>
    <t>南投縣</t>
  </si>
  <si>
    <t>Feb</t>
  </si>
  <si>
    <t>10-14</t>
  </si>
  <si>
    <t>台南市</t>
  </si>
  <si>
    <t>5-9</t>
  </si>
  <si>
    <t>新竹市</t>
  </si>
  <si>
    <t>基隆市</t>
  </si>
  <si>
    <t>Apr</t>
  </si>
  <si>
    <t>Jun</t>
  </si>
  <si>
    <t>Jul</t>
  </si>
  <si>
    <t>Oct</t>
  </si>
  <si>
    <t>Nov</t>
  </si>
  <si>
    <t>Taiwan Daily Report by NCHC</t>
    <phoneticPr fontId="2" type="noConversion"/>
  </si>
  <si>
    <t>雲林縣</t>
  </si>
  <si>
    <t>高雄市</t>
  </si>
  <si>
    <t>屏東縣</t>
  </si>
  <si>
    <t>花蓮縣</t>
  </si>
  <si>
    <t>嘉義縣</t>
  </si>
  <si>
    <t>嘉義市</t>
  </si>
  <si>
    <t>新竹縣</t>
  </si>
  <si>
    <t>苗栗縣</t>
  </si>
  <si>
    <t>病歷號</t>
  </si>
  <si>
    <t>確診日</t>
  </si>
  <si>
    <t>年齡</t>
  </si>
  <si>
    <t>說明</t>
    <phoneticPr fontId="2" type="noConversion"/>
  </si>
  <si>
    <t>2020-01-21</t>
  </si>
  <si>
    <t>女</t>
  </si>
  <si>
    <t>50-59歲</t>
  </si>
  <si>
    <t>首例境外移入確診病例，為居住南部50多歲女性，於大陸武漢工作由武漢搭機入境，因有發燒,咳嗽,呼吸急促等症狀，由機場檢疫人員安排後送就醫，X光檢查顯示有肺炎，檢驗確認為新型冠狀病毒陽性。</t>
  </si>
  <si>
    <t>2020-01-24</t>
  </si>
  <si>
    <t>陸客團女遊客有武漢旅遊或居住史，於1月21日入境，23日因發燒就醫，經過快篩檢驗後，確診為武漢肺炎。</t>
  </si>
  <si>
    <t>男</t>
  </si>
  <si>
    <t>21日自武漢搭機返台並從高雄入境，入境前即有發燒及上呼吸道等症狀，並在大陸就醫服藥。回到高雄22日就醫時並未交代活動史，直到23日到耳鼻喉科就醫時以耳朵不適時才說明他有武漢活動史等，當天被通報疑似武漢肺炎個案，直到24日疾管署確診為武漢肺炎</t>
  </si>
  <si>
    <t>2020-01-26</t>
  </si>
  <si>
    <t>1月13日至15日去武漢旅遊，未曾去過華南海鮮市場，也未出現明顯發燒症狀，該病例22日開始咳嗽，25日咳嗽症狀加劇，並自廣州入境。機上全程配戴口罩，並在填寫入境健康聲明卡時，主動通知機場檢疫人員，由機場後送負壓隔離病房，26日確診。</t>
  </si>
  <si>
    <t>2020-01-27</t>
  </si>
  <si>
    <t>去年10月下旬到中國大陸武漢工作，沒有華南海鮮市場活動史以及禽畜接觸史，1月20日返台，25日出現發燒,肌肉痠痛症狀就醫，院方隨即通報並收治隔離病房，27日確診。目前病情穩定。</t>
  </si>
  <si>
    <t>2020-01-28</t>
  </si>
  <si>
    <t>70-79歲</t>
  </si>
  <si>
    <t>在23日武漢封城前一天入境。22日抵台時無症狀，25日因開始發燒就醫，醫院警覺性高，發現其來自武漢，就馬上通報。目前病情穩定。</t>
  </si>
  <si>
    <t>與第6例來自同一個三人同行的自由行遊客。目前病情穩定。另外，同行的一名陸客有發燒症狀，已匡列為接觸者，正在隔離檢驗中，三人都沒返回中國大陸，待在台灣境內救治及追蹤。</t>
  </si>
  <si>
    <t>為先前確診第5例境外移入個案丈夫，於1月26日出現咳嗽症狀就醫，經檢驗於28日確診，研判為家戶感染。</t>
  </si>
  <si>
    <t>2020-01-30</t>
  </si>
  <si>
    <t>40-49歲</t>
  </si>
  <si>
    <t>該名女性被平時在武漢工作的丈夫傳染，該台商在回台時有咳嗽,流鼻水的症狀，但因不符當時的通報條件而未進行檢驗，推測可能是漏網病例。確診的40多歲女性在27日有咳嗽等感冒症狀，隨後前往醫院就醫，於30日確診為武漢肺炎，研判是家庭群聚感染，為台灣第9例個案，也是第2例本土病例。</t>
  </si>
  <si>
    <t>2020-01-31</t>
  </si>
  <si>
    <t>為第9例個案丈夫，原列為接觸者，31日檢出新型冠狀病毒陽性確診，研判第9例個案是遭本個案感染，為一起境外移入個案導致本土家庭群聚事件。</t>
  </si>
  <si>
    <t>2020-02-04</t>
  </si>
  <si>
    <t>3日晚間首批武漢包機台商回台，有3人送隔離病房，其中一名確診武漢肺炎。</t>
  </si>
  <si>
    <t>2020-02-06</t>
  </si>
  <si>
    <t>12月至武漢工作，1月17日前往遼寧，2月2日返台，3日出現發燒,咳嗽,頭痛等症狀，4日就醫。</t>
  </si>
  <si>
    <t>20-29歲</t>
  </si>
  <si>
    <t>長住武漢，1月21日自武漢經深圳返台，2月1日出現咳嗽有痰及胸悶症狀，4日就醫。</t>
  </si>
  <si>
    <t>1月22日自香港轉機至義大利旅遊，2月1日自香港轉機返台。1月26日出現咳嗽情形，返國入境時有發燒症狀，當日診斷為感冒，因症狀未改善，2月4日再次就醫被查出有肺炎情形。</t>
  </si>
  <si>
    <t>1月22日自香港轉機至義大利旅遊，2月1日自香港轉機返台。1月28日出現咳嗽情形，不過返國入境時無發燒症狀，2月3日就醫時診斷為一般感冒，2月4日檢驗出感染新型冠狀病毒。</t>
  </si>
  <si>
    <t>1月21日至24日至澳門旅遊，2月1日出現發燒,寒顫,喉嚨痛,流鼻水,走路會喘等症狀，2月3日就醫因不符通報條件故返家，但症狀持續，5日再次就醫檢驗確診感染新型冠狀病毒。</t>
  </si>
  <si>
    <t>2020-02-08</t>
  </si>
  <si>
    <t>1月22日至31日隨父母同至義大利旅遊，2月1日經香港轉機返台，1月27日在義大利旅遊時出現咳嗽症狀，昨日安排採檢並住院隔離，於今日檢驗確診。</t>
  </si>
  <si>
    <t>2020-02-09</t>
  </si>
  <si>
    <t>患者為2月6日公布北部50多歲夫婦確診病例的另一名兒子，也是與父母到義大利旅遊於香港轉機時，疑在長程飛機上感染，一家四口都中鏢。</t>
  </si>
  <si>
    <t>2020-02-16</t>
  </si>
  <si>
    <t>60-69歲</t>
  </si>
  <si>
    <t>無出國史，感染源為1月22日曾乘載浙江返國台商，台商當天有戴口罩，但已咳嗽很厲害。司機一家在1月27日聚餐，2月3日因呼吸急促赴醫院就醫，診斷為肺炎當日收治於負壓加護病房治療。司機有B型肝炎及糖尿病病史，於2月15日確診，當天晚間因肺炎合併敗血症死亡，家人共五人確診。</t>
  </si>
  <si>
    <t>為第19例個案的弟弟，2月15日進行採檢後確診，目前個案無症狀，收治於負壓隔離病房。</t>
  </si>
  <si>
    <t>2020-02-17</t>
  </si>
  <si>
    <t>80-89歲</t>
  </si>
  <si>
    <t>為第19例及第20例的親人。</t>
  </si>
  <si>
    <t>30-39歲</t>
  </si>
  <si>
    <t>2020-02-19</t>
  </si>
  <si>
    <t>近2年無出國史，1月22日出現發燒,咳嗽等症狀，22日至29日四度至診所就醫，29日晚間診斷為肺炎，30日收治住院，2月10日轉入加護病房，2月17日檢驗結果為陰性轉收至負壓隔離病房，2月19日確診。</t>
  </si>
  <si>
    <t>2020-02-21</t>
  </si>
  <si>
    <t>為第24例外孫女。</t>
  </si>
  <si>
    <t>為第24例小女兒。</t>
  </si>
  <si>
    <t>2020-02-23</t>
  </si>
  <si>
    <t>為28例父親。無出國史，2月16日進入加護病房，2月23日確診，有高血壓、糖尿病、洗腎慢性疾病，一直在加護病房照護中，試過抗愛滋病及抗瘧疾藥物，仍併發敗血症休克，在3月20早上離世。除了案27，4名家人、1名看護都確診。</t>
  </si>
  <si>
    <t>為27例兒子。兩側肺炎，在隔離病房。</t>
  </si>
  <si>
    <t>2020-02-24</t>
  </si>
  <si>
    <t>案27之小兒子，目前情況良好，於醫院單獨病房隔離治療中。因工作關係頻繁往返中國，不排除為感染源。</t>
  </si>
  <si>
    <t>案27之妻子，目前情況良好，於醫院單獨病房隔離治療中。</t>
  </si>
  <si>
    <t>2020-02-25</t>
  </si>
  <si>
    <t>11-19歲</t>
  </si>
  <si>
    <t>案27之孫，一直無症狀。</t>
  </si>
  <si>
    <t>2020-02-26</t>
  </si>
  <si>
    <t>案27在2月11日至16日住院期間之30多歲女性外籍看護。</t>
  </si>
  <si>
    <t>2020-02-28</t>
  </si>
  <si>
    <t>2月17日至22日與另外21人跟團至日本大阪旅遊，返國後於25日出現咳嗽,喉嚨癢，26日就醫採檢後返家，28日確診，研判於日本感染可能性高，為境外移入個案。</t>
  </si>
  <si>
    <t>無國外旅遊史。2月14日因低血糖、全身倦怠就醫並收治住院，當時無呼吸道症狀，21日出現咳嗽、喉嚨痛及發燒，26日診斷有肺炎情形。曾造成1名清潔人員及3名醫護人員感染。</t>
  </si>
  <si>
    <t>2020-02-29</t>
  </si>
  <si>
    <t>為案34的醫院接觸者。</t>
  </si>
  <si>
    <t>1月29至2月21日跟團至中東旅遊，2月20日在埃及出現喉嚨痛,咳嗽，21日返國後至診所就醫，26日症狀加劇，28日通報採檢，為首例中東境外移入病例。</t>
  </si>
  <si>
    <t>2020-03-01</t>
  </si>
  <si>
    <t>先前鑽石公主號經日方檢驗陽性後住院者，26日返台直接安排入住負壓隔離病房採檢，1日確診</t>
  </si>
  <si>
    <t>2020-03-02</t>
  </si>
  <si>
    <t>為案34的女兒。</t>
  </si>
  <si>
    <t>2020-03-03</t>
  </si>
  <si>
    <t>案34確診前同病房,不同病室已出院病人的陪病家屬。</t>
  </si>
  <si>
    <t>2020-03-05</t>
  </si>
  <si>
    <t>案39（境外移入個案）確診前的接觸者</t>
  </si>
  <si>
    <t>菲律賓境外移入個案</t>
  </si>
  <si>
    <t>2020-03-06</t>
  </si>
  <si>
    <t>和案34同病房不同病室</t>
  </si>
  <si>
    <t>2020-03-10</t>
  </si>
  <si>
    <t>為案34和案41的家人</t>
  </si>
  <si>
    <t>荷蘭境外移入返台</t>
  </si>
  <si>
    <t>2020-03-11</t>
  </si>
  <si>
    <t>英國境外移入返台</t>
  </si>
  <si>
    <t>2020-03-12</t>
  </si>
  <si>
    <t>2月21日自台灣經英國轉機至愛爾蘭旅遊，3月4日再從愛爾蘭搭機至比利時旅遊，3月7日自比利時經土耳其轉機，3月8日返台。入境時無症狀，返家後出現頭痛,倦怠及喉嚨痛症狀，3月10日至醫院就醫並採檢通報，3月12日確診。</t>
  </si>
  <si>
    <t>2020-03-13</t>
  </si>
  <si>
    <t>獨自在台工作，2月24日曾接待4名來台的美國友人(均於2月26日離境)。案50於2月27日,3月4日及7日陸續出現畏寒,咳嗽及發燒症狀，7日就醫後收治住院，10日由醫院採檢通報，於3月13日確診，目前於負壓隔離病房治療。</t>
  </si>
  <si>
    <t>2020-03-14</t>
  </si>
  <si>
    <t>3月2日至6日曾至奧地利，9日自荷蘭來台，10日入境，11日出現症狀就醫。</t>
  </si>
  <si>
    <t>2月28日自台灣經土耳其轉機至瑞士，3月7日再自法國至瑞士搭機，經土耳其轉機返國，8日入境，12日晚間出現症狀，目前收治負壓隔離病房。</t>
  </si>
  <si>
    <t>2月22日至3月6日赴德國慕尼黑,紐倫堡出差，返國後於3月11日出現症狀，目前收治負壓隔離病房。</t>
  </si>
  <si>
    <t>2020-03-15</t>
  </si>
  <si>
    <t>2月28日至3月1日曾至泰國旅遊，返國後又於3月5日至8日與1名友人至日本北海道，返國後於11日出現流鼻水症狀，12日因全身倦怠及頭痛等症狀就醫並採檢通報，於15日確診。</t>
  </si>
  <si>
    <t>3月3日至12日參加埃及團體旅遊，3月12日返國後因全身倦怠與肌肉痠痛就醫，經檢測有發燒情形，由醫院採檢通報，於今日確診。</t>
  </si>
  <si>
    <t>3月4日與案57一起至土耳其旅行之團員(曾於杜拜轉機)，皆於13日返國。13日入境後因喉嚨癢,腹瀉,自覺發熱等症狀就醫，經醫院採檢後通報，於15日確診</t>
  </si>
  <si>
    <t>3月4日與案56一起至土耳其旅行之團員(曾於杜拜轉機)，13日返國後因發燒就醫，於15日確診。</t>
  </si>
  <si>
    <t>今年1月至西班牙就學，3月12日曾出現體溫偏高，13日返國時，經發燒篩檢站採檢送驗，15日確診。</t>
  </si>
  <si>
    <t>北市高中生，一月與家人同遊希臘，3月5日返台，12日出現喉嚨痛情形,13日因咳嗽,流鼻水及頭痛等症狀就醫，15日確診。</t>
  </si>
  <si>
    <t>2020-03-16</t>
  </si>
  <si>
    <t>2月9日至3月11日獨自赴義大利,希臘,德國旅遊，12日入境，14日出現發燒,畏寒及倦怠就醫，經通報檢驗，於今日確診。</t>
  </si>
  <si>
    <t>3月5日至14日與另1名家人參加奧地利,捷克團體旅遊，14日入境時因發燒被檢疫站攔檢送驗，於今日確診，目前收治負壓隔離病房。</t>
  </si>
  <si>
    <t>3月7日至14日與另1名家人至菲律賓探親，12日於菲律賓當地出現發燒,咳嗽,肌肉痠痛,後眼窩痛症狀，14日入境後由家人送至醫院就醫並採檢送驗，於今日確診。</t>
  </si>
  <si>
    <t>為昨日公布案55於3月3日至12日至埃及旅遊之同團團員，案63於3月13日晚間因咳嗽有痰,流鼻水,寒顫等症狀至醫院就醫後通報送驗，於今日確診。</t>
  </si>
  <si>
    <t>去(2019)年8月底至西班牙就學，由於就讀學校有確診個案，故與就讀同校的家人及同學一同返國，於3月12日入境。案64於14日出現畏寒,流鼻水及眼睛癢症狀，15日至醫院就醫並採檢通報，於今日確診。</t>
  </si>
  <si>
    <t>3月4日至13日土耳其(與案56,57同團)，分別於3月14日,15日發病，3月15日晚間由衛生單位通知前往醫院採檢通報，於今日確診。</t>
  </si>
  <si>
    <t>2020-03-17</t>
  </si>
  <si>
    <t>3月4日至13日至土耳其旅遊(與案56,57及案65至67同團)，其中1人無症狀，由衛生單位安排就醫採檢，其他3人發病日介於3月7日至14日，經就醫採檢通報，均於今日確診。</t>
  </si>
  <si>
    <t>3月3日至12日參加埃及團體旅遊(與案55,63同團)，於3月13日起出現病症，3月15日安排就醫，經診斷有肺炎情形並採檢通報，於今日確診。</t>
  </si>
  <si>
    <t>3月5日至14日與家人(案61)參加奧地利,捷克團體旅遊，3月15日出現發燒症狀且有肺炎情形，由醫院採檢通報，於今日確診。</t>
  </si>
  <si>
    <t>2月25日至3月10日與7名親友至冰島自助旅遊，返國後於3月14日出現牙痛,全身倦怠症狀，15日就醫時因有國外旅遊史由醫院採檢通報，於今日確診。</t>
  </si>
  <si>
    <t>2月23日至3月8日至德國旅遊，3月8日返國後出現流鼻水症狀，11日自覺嗅覺喪失，13日至診所就醫，因症狀未改善又於16日至醫院就醫，經診斷有肺炎情形故採檢通報，於今日確診。</t>
  </si>
  <si>
    <t>3月1日至12日與2名友人至法國巴黎旅遊，12日起出現喉嚨痛症狀，15日出現流鼻水，16日就醫後採檢通報，於今日確診。</t>
  </si>
  <si>
    <t>1月20日自台灣經杜拜轉機至捷克旅遊，並於3月7日自捷克搭機至美國紐約探親，16日入境。案77於3月10日在紐約當地出現發燒及腹瀉症狀，並於14日在當地就醫，16日返國後因有喉嚨癢及咳嗽症狀直接至醫院就醫後隨即採檢通報，於今日確診。</t>
  </si>
  <si>
    <t>2020-03-18</t>
  </si>
  <si>
    <t>3月6日至3月16日去德國工作，3月15出現咳嗽等病狀，3月16日就醫，於今日確診</t>
  </si>
  <si>
    <t>3月9日至3月14日曾去英國工作，3月14日出現流鼻水等症狀，3月16日就醫，於今日確診。</t>
  </si>
  <si>
    <t>2月3日至3月12日曾去西班牙就學，3月16日出現身體無力等病狀，3月17日就醫，於今日確診。</t>
  </si>
  <si>
    <t>3月4日至3月13日去土耳其參加團體旅遊，無症狀，3月16日經採檢通報，於今日確診。</t>
  </si>
  <si>
    <t>3月4日至3月13日去土耳其參加團體旅遊，3月11日出現喉嚨痛等病症，3月14,16日就醫，於今日確診。</t>
  </si>
  <si>
    <t>3月4日至3月13日去土耳其參加團體旅遊，無症狀，3月15日經採檢通報，於今日確診。</t>
  </si>
  <si>
    <t>從法國來的法國人，3月12日來台灣旅遊，初步了解有台灣友人陪同旅行，因行程中出現疑似症狀，3月16日就醫採檢確診。</t>
  </si>
  <si>
    <t>3月5日至16日去紐約自助旅行，14日出現症狀，16日回國，入境時沒有被採檢。但她回家，馬上請人載她去醫院就醫並於醫院採檢，今確診。</t>
  </si>
  <si>
    <t>1月23日至3月15日到紐約長島，12日發病，16日入境時因為咳嗽被採檢並確診。</t>
  </si>
  <si>
    <t>曾去義大利,英國,法國工作及旅遊，3月11日出現發燒,喉嚨痛等病症，3月16日到機場採檢，於今日確診。</t>
  </si>
  <si>
    <t>2月14日至3月16日曾去西班牙研習，3月6日出現咳嗽,發燒等病症，3月16日到機場採檢，於今日確診。</t>
  </si>
  <si>
    <t>長居美國，3月14日就咳嗽，15日在返台飛機上開始忽冷忽熱，入境時因為體溫達38.4度而採檢確診。</t>
  </si>
  <si>
    <t>2月14日至3月16日曾去西班牙旅遊及工作，3月7日出現流鼻水,打噴嚏等症狀，3月16日到機場採檢，於今日確診。</t>
  </si>
  <si>
    <t>曾去法國,西班牙,英國旅遊，3月8日開始出現喉嚨痛,流鼻水等症狀，3月16日到機場採檢，於今日確診。</t>
  </si>
  <si>
    <t>為埃及團確診個案接觸者，無症狀，經接觸者採檢確診。</t>
  </si>
  <si>
    <t>3月10日至3月16日曾去卡達工作，3月13日出現背痛等病症，3月16日到機場採檢，於今日確診。</t>
  </si>
  <si>
    <t>3月4日至3月13日去土耳其參加團體旅遊，3月15日出現發燒症狀，3月15日就醫，於今日確診。</t>
  </si>
  <si>
    <t>3月6日至3月12日曾去印尼自助旅遊，3月10日開始有喉嚨痛,耳朵痛的情形，3月12日回台後，一直到14號都待在旅店，之後返家，3月16日就醫進行採檢後確診。</t>
  </si>
  <si>
    <t>1月13日至3月15日曾去英國就學，3月7日出現發燒,咳嗽有痰等病症，3月16日到機場採檢，於今日確診。</t>
  </si>
  <si>
    <t>2月11日至3月15日曾去瑞士就學，3月14日出現發燒,畏寒等病症，3月16日到機場採檢，於今日確診。</t>
  </si>
  <si>
    <t>2月16日至3月16日曾去法國就學，3月13日出現發燒等病狀，3月16日到機場採檢，於今日確診</t>
  </si>
  <si>
    <t>2月1日至3月16日曾到菲律賓工作，3月8日出現流鼻涕,腹瀉等病症，3月16日機場採檢，於今日確診</t>
  </si>
  <si>
    <t>3月12日開始出現喉嚨痛,發燒,頭痛症狀，當天曾就醫，16日持續發燒,咳嗽,喘症狀，再次就醫，醫師診斷為一班感冒，17日仍未緩解且有呼吸困難症狀到急診就醫，於今日確診。</t>
  </si>
  <si>
    <t>2020-03-19</t>
  </si>
  <si>
    <t>3月3日至12日至埃及旅遊（與案55,63,71同團），本身有慢性病史，3月17日發病就醫、3月19日確診，個案於入院時無明顯肺炎，收治一般隔離病房，3月20日檢查發現肺部浸潤明顯增加，並出現呼吸窘迫情形，轉至加護病房隔離治療，後續個案因肺炎持續惡化，不幸於4月9日病逝。</t>
  </si>
  <si>
    <t>2月29日至3月11日與非同住家人至美國參加商務活動，3月11日入境時有輕微咳嗽，16日自覺有發燒情形就醫並採檢通報。</t>
  </si>
  <si>
    <t>為案59（高中生）之同班男同學，與案59座位鄰近，3月15日早上出現喉嚨癢，當晚有發燒症狀，16日先行致電1922通知後，依指示前往醫院就醫並主動告知為案59同學，隨即由醫院安排採檢後住院隔離。</t>
  </si>
  <si>
    <t>3月5日至3月14日跟團至奧地利,捷克旅遊（與案61,72同團）。3月16日出現咳嗽,流鼻水,胸悶等症狀，由衛生單位安排就醫採檢通報。</t>
  </si>
  <si>
    <t>2019年12月24日獨自赴法國就學，今年3月17日返台，入境時因主動向檢疫人員通報喉嚨不適，機場檢疫站安排採檢通報後，由家人接送返家進行居家檢疫。</t>
  </si>
  <si>
    <t>1月5日至3月17日至西班牙遊學，3月12日出現喉嚨癢症狀，入境時主動向檢疫人員說明症狀，安排採檢通報後搭乘防疫計程車前往住所進行居家檢疫。</t>
  </si>
  <si>
    <t>3月15日來台探親，入境後直接至地方政府特約防疫旅宿進行居家檢疫，3月17日出現流鼻水症狀，18日因出現咳嗽症狀，主動聯繫警政及衛生單位安排就醫後採檢通報。</t>
  </si>
  <si>
    <t>3月5日至3月14日跟團至奧地利,捷克旅遊（與案61,72同團）。案108於3月17日出現發燒症狀，由衛生單位安排就醫採檢通報。</t>
  </si>
  <si>
    <t>2020-03-20</t>
  </si>
  <si>
    <t>2月25日至3月7日曾去埃及參加團體旅遊，3月7日出現發燒，於今日確診。</t>
  </si>
  <si>
    <t>曾去法國,英國就學和旅遊，3月16日出現胸悶，於今日確診。</t>
  </si>
  <si>
    <t>3月3日至3月12日曾去埃及參加團體旅遊，3月15日出現發燒等症狀，於今日確診。</t>
  </si>
  <si>
    <t>3月1日至3月17日曾去法國旅遊，3月13日出現喉嚨痛等病症，於今日確診。</t>
  </si>
  <si>
    <t>2月23日至3月6日曾去美國,墨西哥旅遊，3月17日出現流鼻水等症狀，於今日確診。</t>
  </si>
  <si>
    <t>曾去西班牙,德國,英國比賽，3月17日出現頭痛等症狀，於今日確診。</t>
  </si>
  <si>
    <t>2月9日至3月15日去波蘭遊學，3月17日出現咳嗽等症狀，於今日確診。</t>
  </si>
  <si>
    <t>去年9月15日至3月17日去英國就學，3月12日出現咳嗽等症狀，於今日確診。</t>
  </si>
  <si>
    <t>曾去葡萄牙,西班牙旅遊，3月14日出現腹瀉，於今日確診。</t>
  </si>
  <si>
    <t>3月5日至3月16日去美國旅遊，為案85的出國同行友人，無症狀，於今日確診。</t>
  </si>
  <si>
    <t>1月15日至3月11日曾去美國探親，3月15日出現喉嚨痛等症狀，於今日確診。</t>
  </si>
  <si>
    <t>去年8月26日至3月18日去法國就學，3月14日出現流鼻水等症狀，於今日確診。</t>
  </si>
  <si>
    <t>3月5日至3月16日去美國旅遊，為案85的出國同行友人，3月18日出現流鼻水等症狀，於今日確診</t>
  </si>
  <si>
    <t>3月4日至3月13日至土耳其參加團體旅遊，3月18日出現腹瀉等症狀，於今日確診。</t>
  </si>
  <si>
    <t>曾去新加坡,日本,美國洽公，3月18日出現倦怠等症狀，於今日確診。</t>
  </si>
  <si>
    <t>無旅遊史，3月17日出現發燒等症狀，於今日確診，感染源待釐清。</t>
  </si>
  <si>
    <t>曾去荷蘭,奧地利旅遊，3月7日出現流鼻水,全身無力等病症，於今日確診。</t>
  </si>
  <si>
    <t>3月4日至3月16日至加拿大旅遊，3月16日出現乾咳，於今日確診。</t>
  </si>
  <si>
    <t>去年9月14日至3月14日去西班牙就學，3月12日出現鼻塞等症狀，於今日確診。</t>
  </si>
  <si>
    <t>曾去法國,盧森堡,比利時,德國旅遊，3月5日出現喉嚨痛等症狀，於今日確診。</t>
  </si>
  <si>
    <t>3月11日至3月18日去美國旅遊，3月16日出現發燒等症狀，於今日確診</t>
  </si>
  <si>
    <t>無旅遊史，3月17日出現乾咳等症狀，於今日確診。</t>
  </si>
  <si>
    <t>曾去葡萄牙,西班牙參加團體旅遊，3月14日出現喉嚨痛等病症，於今日確診。</t>
  </si>
  <si>
    <t>1月18日至3月18日至菲律賓工作，3月12日出現流鼻水等症狀，於今日確診。</t>
  </si>
  <si>
    <t>1月3日至3月14日到英國就學，3月18日出現頭痛等病症，於今日確診。</t>
  </si>
  <si>
    <t>無旅遊史，3月17日出現發燒等病症，於今日確診，感染源待釐清。</t>
  </si>
  <si>
    <t>1月18日至3月13日前往美國，3月18日出現咳嗽症狀，於今日確診。</t>
  </si>
  <si>
    <t>2020-03-21</t>
  </si>
  <si>
    <t>2月27日至3月8日跟團至土耳其旅遊，3月8日發病後自行就醫，於今日確診。</t>
  </si>
  <si>
    <t>3月5日至19日至美國旅遊，14日發病，19日返國時於機場欄檢，今日確診。</t>
  </si>
  <si>
    <t>1月21日至3月16日赴法國就學，居家檢疫期間發病，於今日確診。</t>
  </si>
  <si>
    <t>2019年4月赴英國就學，3月14日返國，17日發病後自行就醫，於今日確診。</t>
  </si>
  <si>
    <t>埃及旅遊團團員，原列為接觸者，居家隔離期間於3月18日發病，於今日確診。</t>
  </si>
  <si>
    <t>2019年9月赴英國就學，3月17日發病，19日返國時於機場欄檢，於今日確診。</t>
  </si>
  <si>
    <t>2019年2月赴英國教會服務，3月13日發病，19日返國時於機場欄檢，於今日確診。</t>
  </si>
  <si>
    <t>案77親人,與案144為夫妻，長住捷克，與案77於3月7日至14日間自捷克赴美國探親，於3月14日發病，19日返國入境時由機場採檢送驗，於今日確診。</t>
  </si>
  <si>
    <t>案77親人,與案143為夫妻，長住捷克，與案77於3月7日至14日間自捷克赴美國探親，於3月6日發病，19日返國入境時由機場採檢送驗，於今日確診。</t>
  </si>
  <si>
    <t>3月5日赴美自助旅遊，3月16日發病，19日返國時於機場欄檢，於今日確診。</t>
  </si>
  <si>
    <t>3月9日至18日赴南非工作，3月18日發病，返國後自行就醫，於今日確診。</t>
  </si>
  <si>
    <t>3月14日,15日至印尼參加婚禮，3月17日發病後自行就醫，於今日確診。</t>
  </si>
  <si>
    <t>1月24日至3月15日至美國就學，返國時與案85搭乘同班機，18日發病，於今天確診。</t>
  </si>
  <si>
    <t>3月9日至14日跟團至英國旅遊，3月15日發病後自行就醫，於今日確診。</t>
  </si>
  <si>
    <t>案133家人，1月14日至3月14日至英國就學，14日與案133一同返國，19日發病，於今日確診。因返台後活動史單純，研判於英國感染的可能性較高。</t>
  </si>
  <si>
    <t>3月8日出現症狀，3月10日至14日到到荷蘭工作，返台後自行就醫，於今日確診。</t>
  </si>
  <si>
    <t>2019年7月赴英國就學，3月14日出現症狀，17日返國，於居家檢疫時發現，今日確診。</t>
  </si>
  <si>
    <t>2019年12月赴法國就學，3月14日返國，18日發病，於居家檢疫時發現，今日確診。</t>
  </si>
  <si>
    <t>2020-03-22</t>
  </si>
  <si>
    <t>曾到美國旅遊，3月16日發病，3月17日通報，3月22日確診。出現肌肉痠痛,頭痛及喉嚨痛症狀，選擇自行就醫，與案85,118,121是同行者。</t>
  </si>
  <si>
    <t>有丹麥旅遊活動史，3月20日發病並且通報，3月22日確診。出現肌肉痠痛,發燒,全身倦怠症狀，X光片顯示為肺炎，目前居家檢疫中。</t>
  </si>
  <si>
    <t>機構護理師，本土案例，3月12日自己覺得發燒未就醫，3月16日就醫返家，3月20日就醫採檢，21日確診，感染源待釐清。</t>
  </si>
  <si>
    <t>有紐西蘭旅遊活動史，3月18日發病，3月20日通報，3月22日確診。出現全身倦怠,胸痛及呼吸困難症狀，選擇自行就醫。</t>
  </si>
  <si>
    <t>有美國旅遊活動史，3月18日發病，3月20日通報，3月22日確診。出現全身倦怠,胸痛及呼吸困難症狀，選擇自行就醫。</t>
  </si>
  <si>
    <t>有美國旅遊活動史，3月18日發病，3月19日通報，3月22日確診。出現肌肉痠痛和流鼻水症狀，X光片顯示為肺炎，選擇自行就醫。</t>
  </si>
  <si>
    <t>3月1日至10日赴美活動，3月14日發病,3月20日通報,3月22日確診，初步研判該案傳染給案124中研院人員。</t>
  </si>
  <si>
    <t>案55埃及團同團，居家隔離期間於3月20日發病，經安排就醫及採檢通報，於今日確診。</t>
  </si>
  <si>
    <t>赴法國留學生，3月17日發病,3月20日通報,3月22日確診。</t>
  </si>
  <si>
    <t>赴菲律賓留學生，3月13日發病,3月21日通報,3月22日確診。</t>
  </si>
  <si>
    <t>赴義大利留學生，3月7日發病,3月19日通報,3月22日確診。</t>
  </si>
  <si>
    <t>有德國旅遊史，3月17日發病,3月20日通報,3月22日確診。</t>
  </si>
  <si>
    <t>赴英國留學生，3月19日發病,3月20日通報,3月22日確診。</t>
  </si>
  <si>
    <t>案124中研院人員之接觸者，3月17日發病,3月20日通報,3月22日確診。</t>
  </si>
  <si>
    <t>案124中研院人員之接觸者，3月17日發病,3月20日通報,3月22日通報。</t>
  </si>
  <si>
    <t>2020-03-23</t>
  </si>
  <si>
    <t>有西班牙旅遊史，3月20日發病,3月21日通報,3月23日確診。</t>
  </si>
  <si>
    <t>赴荷蘭工作，3月7日發病,3月20日通報,3月23日確診。為案174同事。</t>
  </si>
  <si>
    <t>赴法國工作及旅遊，3月16日發病,3月20日通報,3月23日確診。與案173為家人。</t>
  </si>
  <si>
    <t>法國留學生，3月18日發病,3月20日通報,3月23日確診。與案172為家人。</t>
  </si>
  <si>
    <t>赴荷蘭工作，3月7日發病,3月20日通報,3月23日確診。為案171同事。</t>
  </si>
  <si>
    <t>10歲以下</t>
  </si>
  <si>
    <t>有荷蘭旅遊史，3月10日發病,3月20日通報,3月23日確診。為案171隨行家人。</t>
  </si>
  <si>
    <t>赴瑞士工作，3月19日發病,3月19日通報,3月23日確診。</t>
  </si>
  <si>
    <t>赴美國工作，3月19日發病,3月21日通報,3月23日確診。為案129同事。</t>
  </si>
  <si>
    <t>美國留學生，3月20日發病,3月20日通報,3月23日確診。</t>
  </si>
  <si>
    <t>赴捷克工作，3月15日發病,3月20日通報,3月23日確診。</t>
  </si>
  <si>
    <t>有美國,日本旅遊史，3月1日發病,3月20日通報,3月23日確診。</t>
  </si>
  <si>
    <t>有美國旅遊史，3月20日發病,3月21日通報,3月23日確診。</t>
  </si>
  <si>
    <t>有法國,巴西,智利,秘魯旅遊史，3月18日發病,3月20日通報,3月23日確診。</t>
  </si>
  <si>
    <t>赴美國處理私務，3月19日發病,3月20日通報,3月23日確診。</t>
  </si>
  <si>
    <t>英國留學生，3月14日發病,3月21日通報,3月23日確診。</t>
  </si>
  <si>
    <t>案168同住友人，3月20日自行就醫採檢通報,3月23日確診。為案124中研院人員群聚第5名確診個案。</t>
  </si>
  <si>
    <t>赴英國工作，3月20日發病,3月20日通報,3月23日確診。</t>
  </si>
  <si>
    <t>赴英國工作，3月14日發病,3月21日通報,3月23日確診。</t>
  </si>
  <si>
    <t>有西班牙旅遊史，3月21日發病,3月21日通報,3月23日確診。為案170同行家人。</t>
  </si>
  <si>
    <t>赴美國工作，3月19日發病,3月21日通報,3月23日確診。</t>
  </si>
  <si>
    <t>赴美國工作，3月11日發病,3月21日通報,3月23日確診。</t>
  </si>
  <si>
    <t>美國留學生，2月22日發病,3月21日通報,3月23日確診。</t>
  </si>
  <si>
    <t>赴英國工作，3月16日發病,3月21日通報,3月23日確診。</t>
  </si>
  <si>
    <t>赴美國工作，3月16日發病,3月21日通報,3月23日確診。</t>
  </si>
  <si>
    <t>有美國旅遊史，3月20日發病,3月21日通報,3月23日確診。為案137,145同行友人。</t>
  </si>
  <si>
    <t>2020-03-24</t>
  </si>
  <si>
    <t>美國籍男性來台經同意入境，3月20日發病，3月21日通報，3月24日確診。</t>
  </si>
  <si>
    <t>去美國探親，3月19日發病，3月21日通報，3月24日確診，和案202為夫妻。這名個案年紀輕、無慢性病史，為何撐不過去？指揮中心專家諮詢小組召集人張上淳分析有兩大原因，包括失控的免疫反應「細胞激素風暴」、長時間使用葉克膜的併發症增加，這些都導致高死亡率。</t>
  </si>
  <si>
    <t>去愛爾蘭就學，3月21日發病，3月22日通報，3月24日確診。</t>
  </si>
  <si>
    <t>去義大利,德國,比利時,英國旅遊，3月20日發病，3月21日通報，3月24日確診。</t>
  </si>
  <si>
    <t>英國就學，3月19日發病，3月20日通報，3月24日確診。</t>
  </si>
  <si>
    <t>去愛爾蘭工作，3月19日發病，3月22日通報，3月24日確診，和案197為夫妻。</t>
  </si>
  <si>
    <t>美國探親，3月19日發病，3月21日通報，3月24日確診，和案197為夫妻。</t>
  </si>
  <si>
    <t>在法國工作，3月16日發病，3月22日通報，3月24日確診。</t>
  </si>
  <si>
    <t>在英國就學，3月16日發病，3月22日通報，3月24日確診。</t>
  </si>
  <si>
    <t>去土耳其旅遊，3月21日發病，3月22日通報，3月24日確診。</t>
  </si>
  <si>
    <t>在美國工作，3月16日發病，3月20日通報，3月24日確診。</t>
  </si>
  <si>
    <t>常住英國，3月9日發病，3月20日通報，3月24日確診。</t>
  </si>
  <si>
    <t>去美國探親，3月21日發病，3月22日通報，3月24日確診。</t>
  </si>
  <si>
    <t>在英國就學，3月21日發病，3月21日通報，3月24日確診。</t>
  </si>
  <si>
    <t>印尼籍來台工作，3月22日發病，3月22日通報，3月24日確診。</t>
  </si>
  <si>
    <t>因工作長居美國，3月19日發病，3月23日通報，3月24日確診。</t>
  </si>
  <si>
    <t>在西班牙就學，3月15日發病，3月17日通報，3月24日確診。案57航班接觸者。</t>
  </si>
  <si>
    <t>在英國就學，3月11日發病，3月21日通報，3月24日確診。</t>
  </si>
  <si>
    <t>在美國就學，3月23日發病，3月23日通報，3月24日確診。</t>
  </si>
  <si>
    <t>本土案例，為清華大學法籍研究生，原列為案84接觸者，為我國第三起大專院校感染者。</t>
  </si>
  <si>
    <t>2020-03-25</t>
  </si>
  <si>
    <t>在英國就學，3月20日發病，3月22日通報，3月25日確診。</t>
  </si>
  <si>
    <t>在美國就學，3月17日發病，3月21日通報，3月25日確診。</t>
  </si>
  <si>
    <t>在美國工作，3月22日發病，3月23日通報，3月25日確診。</t>
  </si>
  <si>
    <t>在英國求職，3月19日發病，3月22日通報，3月25日確診。</t>
  </si>
  <si>
    <t>在英國就學，3月18日發病，3月23日通報，3月25日確診。</t>
  </si>
  <si>
    <t>在英國就學，3月16日發病，3月22日通報，3月25日確診。與案152同校。</t>
  </si>
  <si>
    <t>在英國就學，3月17日發病，3月23日通報，3月25日確診。與案152同校。</t>
  </si>
  <si>
    <t>在英國就學，3月18日發病，3月22日通報，3月25日確診。與案152同校。</t>
  </si>
  <si>
    <t>在英國就學，3月15日發病，3月23日通報，3月25日確診。與案152同校。</t>
  </si>
  <si>
    <t>3月21日發病，3月22日通報，3月25日確診。埃及團團員。</t>
  </si>
  <si>
    <t>長住英國，3月15日發病，3月23日通報，3月25日確診。與案152同校。</t>
  </si>
  <si>
    <t>在荷蘭就學，3月21日發病，3月22日通報，3月25日確診。</t>
  </si>
  <si>
    <t>3月20日發病，3月22日通報，3月25日確診。美國人在台工作。</t>
  </si>
  <si>
    <t>在美國就學，3月22日發病，3月24日通報，3月25日確診。</t>
  </si>
  <si>
    <t>在美國就學，3月22日發病，3月22日通報，3月25日確診。</t>
  </si>
  <si>
    <t>在美國,印尼工作，3月22日發病，3月24日通報，3月25日確診。</t>
  </si>
  <si>
    <t>在英國就學，3月23日發病，3月23日通報，3月25日確診。與案210一同回台。</t>
  </si>
  <si>
    <t>在法國工作，3月18日發病，3月24日通報，3月25日確診。</t>
  </si>
  <si>
    <t>在比利時,土耳其,泰國就學，3月23日發病，3月23日通報，3月25日確診。</t>
  </si>
  <si>
    <t>2020-03-26</t>
  </si>
  <si>
    <t>2019年8月28日至今年3月19日於捷克就學，23日發病，24日通報，26日確診。</t>
  </si>
  <si>
    <t>2月19日至3月19日赴美國,聖地牙哥,智利,南極,阿根廷,卡達旅遊，並在泰國轉機，21日發病，23日通報，25日確診。</t>
  </si>
  <si>
    <t>2018年6月27日至今年3月23日於英國就學,工作，12日發病，24日通報，26日確診。</t>
  </si>
  <si>
    <t>2月16日至3月23日於英國就學，11日發病，23日通報，26日確診。</t>
  </si>
  <si>
    <t>2019年7月7日至今年3月23日於美國工作，13日發病，23日通報，26日確診。</t>
  </si>
  <si>
    <t>2019年8月28日至今年3月23日於英國工作，23日發病，24日通報，26日確診。</t>
  </si>
  <si>
    <t>1月12日至3月23日於英國就學，17日發病，23日通報，26日確診。</t>
  </si>
  <si>
    <t>2019年8月23日至今年3月20日於美國就學，16日發病，24日通報，26日確診。</t>
  </si>
  <si>
    <t>3月6日至3月21日於紐西蘭旅遊，16日發病，21日通報，26日確診。</t>
  </si>
  <si>
    <t>1月13日至3月17日於英國就學，18日發病，24日通報，26日確診。</t>
  </si>
  <si>
    <t>案209(美國移入)同住家人，無疑似症狀，經接觸者採檢後確診。</t>
  </si>
  <si>
    <t>案228(荷蘭移入)同住家人，於3月23日發病，經就醫採檢通報後確診。</t>
  </si>
  <si>
    <t>3月12日至20日跟團赴西班牙旅遊，該旅遊團中有2人23日確診(案170,189)，案248無症狀，經衛生單位採檢後確診。</t>
  </si>
  <si>
    <t>3月2日至3月16日赴馬來西亞,菲律賓工作，16日發病，24日通報，26日確診。</t>
  </si>
  <si>
    <t>3月10日3月22日於摩納哥工作，20日發病，22日通報，26日確診。</t>
  </si>
  <si>
    <t>2019年11月26日至今年3月12日赴澳洲,墨西哥旅遊，23日發病，24日通報，26日確診。</t>
  </si>
  <si>
    <t>1月13日至3月21日於英國就學，19日發病，22日通報，26日確診。</t>
  </si>
  <si>
    <t>2020-03-27</t>
  </si>
  <si>
    <t>2/18-3/24美國工作，3/14發病，3/24通報，3/27確診</t>
  </si>
  <si>
    <t>2019/8/25-2020/3/24美國就學，3/20發病，3/24通報，3/27確診。案218友人</t>
  </si>
  <si>
    <t>2/26-3/24美國探親，3/8發病，3/26通報，3/27確診</t>
  </si>
  <si>
    <t>2/2-3/18美國工作，3/22發病，3/25通報，3/27確診</t>
  </si>
  <si>
    <t>2019/8/3-2020/3/24 英國就學，3/10發病，3/25通報，3/27確診。與案258同校</t>
  </si>
  <si>
    <t>2019/7/28-2020/3/22英國就學，3/23 發病，3/25 通報，3/27確診。與案257同校</t>
  </si>
  <si>
    <t>旅遊及探親，2/20-2/28美國,2/28-3/19中南美洲,3/19-3/24美國，3/25發病，3/25通報，3/27確診</t>
  </si>
  <si>
    <t>3/8-3/21 美國工作，3/17發病，3/25通報，3/27確診</t>
  </si>
  <si>
    <t>2/22-3/23菲律賓工作，3/24發病，3/25通報，3/27確診</t>
  </si>
  <si>
    <t>1/14-3/25英國就學，3/16發病，3/26通報，3/27確診</t>
  </si>
  <si>
    <t>1/14-3/23於澳洲工作，3/20發病，3/24通報，3/27確診</t>
  </si>
  <si>
    <t>3/8-3/25於英國工作，3/23發病，3/25通報，3/27確診。與案267同行</t>
  </si>
  <si>
    <t>2019/9/2-2020/3/15於美國就學，3/12發病，3/24通報，3/27確診</t>
  </si>
  <si>
    <t>1/18-3/21於英國工作，3/24發病，3/25通報，3/27確診</t>
  </si>
  <si>
    <t>3/8-3/25於英國工作，3/20發病，3/25通報，3/27確診。與案264同行。</t>
  </si>
  <si>
    <t>2020-03-28</t>
  </si>
  <si>
    <t>2月28日至3月18日間陸續出現病症且多次就醫，20日因發燒,肺炎收治住院，經治療後症狀改善並於23日出院，但返家後又出現發燒,呼吸急促及腹瀉症狀，25日再次就醫，於今日確診。</t>
  </si>
  <si>
    <t>3月23日,24日因陸續出現肌肉痠痛,腹瀉及發燒症狀分別至診所及醫院就醫，今日確診。</t>
  </si>
  <si>
    <t>1月2日至3月25日至英國就學，3月25日發病，返國時於機場攔檢，今日確診。</t>
  </si>
  <si>
    <t>2019年7月5日至3月25日至英國就學，3月12日發病，返國時於機場攔檢，今日確診。</t>
  </si>
  <si>
    <t>1月6日至3月25日至英國就學，與案152,222-225等5人同校，3月19日發病，返國時於機場攔檢，今日確診。</t>
  </si>
  <si>
    <t>2月26日至3月13日至西班牙旅遊，20日居家檢疫期中發病，於今日確診。</t>
  </si>
  <si>
    <t>3月6日至15日赴英國倫敦,瑞士工作，18日居家檢疫期中發病，於今日確診。</t>
  </si>
  <si>
    <t>3月2日至6日赴澳洲工作，13日發病後自行就醫，於今日確診。</t>
  </si>
  <si>
    <t>1月13日至3月12日至西班牙就學，與案58,64,80,213同校，18日居家檢疫期中發病，今日確診。</t>
  </si>
  <si>
    <t>2019年12月15日至3月20日赴菲律賓工作，1日居家檢疫期中發病，於今日確診。</t>
  </si>
  <si>
    <t>3月2日至14日赴捷克工作，23日居家檢疫期中發病，於今日確診。</t>
  </si>
  <si>
    <t>1月5日至3月19日赴美國工作，20日居家檢疫期中發病，於今日確診。</t>
  </si>
  <si>
    <t>2019年9月14日至3月26日赴加拿大就學，19日發病，返國時於機場攔檢，今日確診。</t>
  </si>
  <si>
    <t>1月31日至3月26日赴美國就學，20日發病，返國時於機場攔檢，今日確診。</t>
  </si>
  <si>
    <t>2月1日至3月26日赴愛爾蘭就學，24日發病，返國時於機場攔檢，今日確診。</t>
  </si>
  <si>
    <t>3月24日至26日赴美國工作，24日居家檢疫期中發病，今日確診。</t>
  </si>
  <si>
    <t>2020-03-29</t>
  </si>
  <si>
    <t>1月31日至3月20日赴菲律賓工作，25日發病，26日通報，29日確診。</t>
  </si>
  <si>
    <t>3月9日至3月16日赴美國工作，19日發病，27日通報，29日確診。</t>
  </si>
  <si>
    <t>3月8日至3月17日赴土耳其跟團旅遊，23日發病，26日通報，29日確診。</t>
  </si>
  <si>
    <t>2019年12月19日至2020年3月26日赴英國就學，19日發病，27日通報，29日確診。</t>
  </si>
  <si>
    <t>3月10日至3月22日赴摩洛哥旅遊，與案250同旅行團，23日發病，24日通報，29日確診。</t>
  </si>
  <si>
    <t>22日發病，27日通報，29日確診。</t>
  </si>
  <si>
    <t>3月10日至3月14日赴印度旅遊，與案291為家庭群聚，22日發病，26日通報，29日確診。</t>
  </si>
  <si>
    <t>3月10日至3月14日赴印度旅遊，與案290為家庭群聚，22日發病，26日通報，29日確診。</t>
  </si>
  <si>
    <t>1月31日至3月19日赴美國工作，22日發病，23日通報，29日確診。</t>
  </si>
  <si>
    <t>3月7日至3月16日赴葡萄牙,西班牙跟團旅遊(案289的先生)，23日發病，27日通報，29日確診。</t>
  </si>
  <si>
    <t>2月9日至3月20日赴瑞士工作，25日發病，28日通報，29日確診。</t>
  </si>
  <si>
    <t>3月14日至3月19日赴英國旅遊，22日發病，26日通報，29日確診。</t>
  </si>
  <si>
    <t>2019年12月30日至2020年3月27日赴西班牙,突尼西亞,法國就學，2月15日發病，3月28日通報，3月29日確診。</t>
  </si>
  <si>
    <t>2019年9月1日至2020年3月27日赴法國就學，23日發病，27日通報，3月29日確診。</t>
  </si>
  <si>
    <t>3月7日至3月27日赴法國工作，18日發病，28日通報，29日確診。</t>
  </si>
  <si>
    <t>2020-03-30</t>
  </si>
  <si>
    <t>3月26日發病，3月28日通報，3月30日確診。為案269同住家人。</t>
  </si>
  <si>
    <t>1月2日至3月22日赴英國就讀，與案257,258同校，3月25日發病，3月26日通報，3月30日確診。</t>
  </si>
  <si>
    <t>2月20至3月2日赴美旅遊，3月6日出現咳嗽症狀至診所被判定感冒，症狀未改善，又分別在15日和25日就醫，後續出現發燒,頭痛,氣喘，28到醫院就醫收治住院，3月30日確診。</t>
  </si>
  <si>
    <t>去年7月5日至今年3月16日赴英國就學，與案152,222-225,272等6人同校，3月29日通報，3月30日確診。</t>
  </si>
  <si>
    <t>3月7日至3月19日赴美旅遊，與案182,304同行，3月20日發病，3月28日通報，3月30日確診。</t>
  </si>
  <si>
    <t>3月7日至3月19日赴美旅遊，與案182,303同行，3月26日發病，3月28日通報，3月30日確診。</t>
  </si>
  <si>
    <t>2月8日至3月14日赴菲律賓探親，為案164親友，3月24日發病，經採檢於30日確診。</t>
  </si>
  <si>
    <t>3月11日至3月19日跟團赴埃及旅遊，3月20日發病，3月28日通報，3月30日確診。</t>
  </si>
  <si>
    <t>2020-03-31</t>
  </si>
  <si>
    <t>案122接觸者，3月25日發病，3月29日通報，3月31日確診。</t>
  </si>
  <si>
    <t>境外移入，到泰國,菲律賓工作，3月22日發病，3月29日通報，3月31日確診。</t>
  </si>
  <si>
    <t>長住英國工作，3月15日發病，3月28日通報，3月31日確診。</t>
  </si>
  <si>
    <t>境外移入，英國就學，3月15日發病，3月29日通報，3月31日確診。</t>
  </si>
  <si>
    <t>英國,冰島自助旅行，3月24日發病，3月28日通報，3月31日確診。</t>
  </si>
  <si>
    <t>英國工作，3月22日發病，3月29日通報，3月31日確診。</t>
  </si>
  <si>
    <t>長住英國工作，3月22日發病，3月29日通報，3月31日確診。</t>
  </si>
  <si>
    <t>美國就學，3月12日發病，3月28日通報，3月31日確診。</t>
  </si>
  <si>
    <t>英國就學，和案257,258,300同校。3月25日發病，3月27日通報，3月31日確診。</t>
  </si>
  <si>
    <t>美國工作。3月28日發病，3月29日通報，3月31日確診。</t>
  </si>
  <si>
    <t>台美兩地往返居住。3月26日發病，3月29日通報，3月31日確診。</t>
  </si>
  <si>
    <t>法國就學，案122同班機接觸者。3月27日發病，3月29日通報，3月31日確診。</t>
  </si>
  <si>
    <t>英國工作。3月1日發病，3月29日通報，3月31日確診。</t>
  </si>
  <si>
    <t>英國就學。3月17日發病，3月30日通報，3月31日確診。</t>
  </si>
  <si>
    <t>瑞士工作。3月29日通報，3月31日確診。</t>
  </si>
  <si>
    <t>3月26日發病，3月30日通報，3月31日確診。</t>
  </si>
  <si>
    <t>2020-04-01</t>
  </si>
  <si>
    <t>1月6日至3月19日赴英國就學。3月23日發病，3月26日通報，4月1日確診。</t>
  </si>
  <si>
    <t>2019年9月16日至2020年3月25日赴美國就學。3月27日發病，3月30日通報，4月1日確診。</t>
  </si>
  <si>
    <t>2月6日至3月30日赴美國自助旅遊。3月23日發病，3月30日通報，4月1日確診。</t>
  </si>
  <si>
    <t>1月19日至3月30日赴美國就學。2月29日發病，3月30日通報，4月1日確診。</t>
  </si>
  <si>
    <t>2019年5月7日至2020年3月30日赴美國工作。3月22日發病，3月30日通報，4月1日確診。</t>
  </si>
  <si>
    <t>2019年12月31日至2020年3月30日赴美國探親。3月21日發病，3月30日通報，4月1日確診。</t>
  </si>
  <si>
    <t>2月6日至3月30日赴美國自助旅遊。3月24日發病，3月30日通報，4月1日確診。</t>
  </si>
  <si>
    <t>2020-04-02</t>
  </si>
  <si>
    <t>3月14日至3月18日赴美國工作。3月28日發病，3月30日通報，4月2日確診。</t>
  </si>
  <si>
    <t>2月27日至3月23日赴祕魯,智利,阿根廷,玻利維亞,巴西旅遊，與案259同團。3月28日發病，3月30日通報，4月2日確診。</t>
  </si>
  <si>
    <t>3月6日至3月30日赴英國就學。3月25日發病，3月31日通報，4月2日確診。</t>
  </si>
  <si>
    <t>1月14日至3月15日赴丹麥與老公(案155)同去探親。3月15日發病，3月20日通報，4月2日確診。</t>
  </si>
  <si>
    <t>1月4日至3月6日赴加拿大就學,3月7日至3月19日赴美國自由行(與案182,案303同團)。3月30日發病，3月30日通報，4月2日確診。</t>
  </si>
  <si>
    <t>本土病例，3月23日發病，3月31日通報，4月2日確診。</t>
  </si>
  <si>
    <t>本土病例，社區保全，3月17日發病，3月31日通報，4月2日確診。</t>
  </si>
  <si>
    <t>2019年9月6日至2020年3月26日赴英國就學。3月26日發病，3月31日通報，4月2日確診。</t>
  </si>
  <si>
    <t>3月5日至3月14日赴奧地利,捷克旅遊，奧捷團(61,72,104,108接觸者)。3月14日發病，3月30日通報，4月2日確診。</t>
  </si>
  <si>
    <t>1月29日至3月31日赴印尼工作。3月23日發病，3月31日通報，4月2日確診。</t>
  </si>
  <si>
    <t>2020-04-03</t>
  </si>
  <si>
    <t>1月9日至3月13日赴丹麥就學，3月13日至17日赴英國，28日發病，4月3日確診</t>
  </si>
  <si>
    <t>案338之妻子，曾一同參加奧捷旅遊團，3月25日發病，4月3日確診。該旅遊團截至目前共計6人確診。</t>
  </si>
  <si>
    <t>1月8日至3月24日赴英國工作，30日發病，4月3日確診。</t>
  </si>
  <si>
    <t>本土病例，無出國史，但其夫3月17日自美國返台。3月20日出現咳嗽,流鼻水等症狀，曾於24日至28日期間多次就診，31日再度就醫即收治住院採檢，4月3日確診。</t>
  </si>
  <si>
    <t>案182之妻子，曾一同參加美國自助旅遊團；20日陪案182就醫時採檢陰性，30日出現發燒後收治住院採檢，4月3日確診。該旅遊團截至目前共計5人確診。</t>
  </si>
  <si>
    <t>3月9日至20日赴泰國工作，28日發病，4月3日確診。</t>
  </si>
  <si>
    <t>1月16日至3月30日赴美國就學，25日發病，4月1日通報，3日確診。</t>
  </si>
  <si>
    <t>本土病例，案336接觸者，無出國史，曾於3月19日及27日與案336接觸過，24日發病，二度就診未緩解，31日再度就醫即收治住院採檢，今日確診。</t>
  </si>
  <si>
    <t>1月26日至4月1日赴美國就學，19日發病，返台時於機場欄檢，4月3日確診。</t>
  </si>
  <si>
    <t>2020-04-04</t>
  </si>
  <si>
    <t>2月14至3月15日赴瑞士就學，16日發病，4月4日確診。</t>
  </si>
  <si>
    <t>3月12日至18日赴美工作，返國時與案197及案202搭乘同班機，30日發病，4月2日居家隔離期結束後自行就醫，4日確診。</t>
  </si>
  <si>
    <t>1月2日至3月21日至德國就學，26日發病，4月4日確診</t>
  </si>
  <si>
    <t>本土病例，無出國史，3月30日發燒就醫，4月1日因味覺及嗅覺喪失至同一診所就醫，隔天再至醫院就醫後收治住院並採檢通報，4日確診。</t>
  </si>
  <si>
    <t>2019年5月至2020年3月26日至英國工作，27日發病，4月4日確診。</t>
  </si>
  <si>
    <t>2019年10月至2020年4月2日赴美工作,長住美國，3月27日發病，返國時於機場攔檢，4月4日確診。</t>
  </si>
  <si>
    <t>2月20日至3月25日參加南美旅遊團，因與案259及331同團列為接觸者，無疑似症狀，居家隔離期間於4月2日由衛生單位安排就醫採檢，4日確診。該團目前共3人確診。</t>
  </si>
  <si>
    <t>2020-04-05</t>
  </si>
  <si>
    <t>2月23日至3月17日赴美國工作，案343丈夫。4月3日通報，4月5日確診。</t>
  </si>
  <si>
    <t>3月10日至3月22日赴摩洛哥旅遊，摩洛哥團群聚(團員)。3月25日發病，3月26日通報，4月5日確診。</t>
  </si>
  <si>
    <t>1月22日至4月2日赴英國探親。3月27日發病，4月2日通報，4月5日確診。</t>
  </si>
  <si>
    <t>3月5日至3月14日赴奧地利,捷克旅遊，奧捷團群聚(團員)。4月3日通報，4月5日確診。</t>
  </si>
  <si>
    <t>3月5日至3月23日赴美國探親，案240同班機接觸者。3月28日發病，4月2日通報，4月5日確診。</t>
  </si>
  <si>
    <t>2月29日至3月16日赴美國工作。3月18日發病，4月2日通報，4月5日確診。</t>
  </si>
  <si>
    <t>3月5日至3月14日赴奧地利,捷克旅遊，奧捷團群聚(團員)。4月4日通報，4月5日確診。</t>
  </si>
  <si>
    <t>2020-04-06</t>
  </si>
  <si>
    <t>1月14日至3月30日赴美工作，為案325,328,329等案同班機接觸者。3月10日發病，4月4日通報，4月6日確診。</t>
  </si>
  <si>
    <t>為案343,356同住家人，3月25日發病，4月4日通報，4月6日確診。</t>
  </si>
  <si>
    <t>2018年11月8日至2020年4月2日赴英就學，為案367同校友人。4月2日發病，4月4日通報，4月6日確診。</t>
  </si>
  <si>
    <t>2018年11月8日至2020年4月2日赴英就學，為案366同校友人。4月4日發病，4月5日通報，4月6日確診。</t>
  </si>
  <si>
    <t>2019年9月3日至2020年4月4日赴英就學，3月27日發病，4月4日通報，4月6日確診。</t>
  </si>
  <si>
    <t>2月23日至4月4日赴印尼工作，3月23日發病，4月4日通報，4月6日確診。</t>
  </si>
  <si>
    <t>2019年9月1日至2020年3月20日赴美就學及工作，為案325,328,329等案同班機接觸者，案371同住家人。4月4日發病,通報，4月6日確診。</t>
  </si>
  <si>
    <t>1月20至3月30赴美就學，為案325,328,329等案同班機接觸者，案370同住家人。4月2日發病，4月4日通報，4月6日確診。</t>
  </si>
  <si>
    <t>3月6日至21日赴英國,冰島旅遊，為案373同行家人。4月1日發病，4月4日通報，4月6日確診。</t>
  </si>
  <si>
    <t>3月6日至21日赴英國,冰島旅遊，為案372同行家人。4月3日發病，4月4日通報，4月6日確診。</t>
  </si>
  <si>
    <t>2020-04-07</t>
  </si>
  <si>
    <t>2月25日到3月27日英國,荷蘭,法國等探親和旅遊，3月30日發病，4月3日通報，4月7日確診。</t>
  </si>
  <si>
    <t>8月21日到3月30日在美國就學，和案370,371一同返國，案325,328,329等案同班機接觸者，4月2日發病，4月5日通報，4月7日確診。</t>
  </si>
  <si>
    <t>2020-04-08</t>
  </si>
  <si>
    <t>2019年10月26日到2020年3月22日赴西班牙就學。3月23日發病，4月5日通報，4月7日確診。</t>
  </si>
  <si>
    <t>2月16日到3月29日赴印尼探親。4月1日發病，4月5日通報，4月8日確診。</t>
  </si>
  <si>
    <t>感染源待釐清。4月4日發病，4月4日通報，4月8日確診。</t>
  </si>
  <si>
    <t>2020-04-09</t>
  </si>
  <si>
    <t>為案322台師大學生宿舍同寢室室友，無症狀，於案322確診後列為接觸者，於3月30日起進行居家隔離，4月6日由衛生單位安排採檢，於9日確診。</t>
  </si>
  <si>
    <t>2020-04-10</t>
  </si>
  <si>
    <t>於美國就學，3月30日入境，同班機旅客已有10人確診，因此列為居家隔離對象，4月5日出現流鼻水,鼻塞及嗅覺異常症狀，7日由安排就醫採檢，於10日確診，該班機截至目前共11人確診。</t>
  </si>
  <si>
    <t>與案378(妻子)一同至印尼探親，返國後進行居家檢疫，返國至今無症狀，4月7日衛生單位安排接觸者採檢，於10日確診。</t>
  </si>
  <si>
    <t>2020-04-11</t>
  </si>
  <si>
    <t>長期於美國工作，3月31日出現胃部不適,食慾不佳並自覺發熱，曾於美國當地就醫，4月10日入境時主動申報有不適症狀，由機場採檢通報，11日確診。</t>
  </si>
  <si>
    <t>長期旅居美國，4月3日出現咳嗽有痰症狀，10日入境時主動申報有不適症狀，由機場採檢通報，11日確診。</t>
  </si>
  <si>
    <t>於法國就學，4月3日入境後進行居家檢疫，4日出現症狀，7日發燒後由衛生單位安排就醫採檢，11日確診。</t>
  </si>
  <si>
    <t>2020-04-12</t>
  </si>
  <si>
    <t>為案195(自美國境外移入)之同住友人。12日確診</t>
  </si>
  <si>
    <t>於2月20日前往美國工作，3月25日出現症狀，自行服藥並無就醫；4月10日返國時機場採檢，於12日確診。</t>
  </si>
  <si>
    <t>案358之妻子。於1月13日一同前往英國探親；4月2日抵台後，居家檢疫期間出現味覺及嗅覺喪失，於3日就醫採檢，12日確診。</t>
  </si>
  <si>
    <t>2020-04-13</t>
  </si>
  <si>
    <t>赴美國、祕魯、玻利維亞、巴西及智利等地旅遊，3月5日從智利登珊瑚公主號郵輪。3月30日發病，4月12日通報，13日確診。</t>
  </si>
  <si>
    <t>赴美國、祕魯、玻利維亞、巴西及智利等地旅遊，3月5日從智利登珊瑚公主號郵輪。4月4日發病，12日通報，13日確診。</t>
  </si>
  <si>
    <t>赴美國、祕魯、玻利維亞、巴西及智利等地旅遊，3月5日從智利登珊瑚公主號郵輪。3月31日發病，4月12日通報，13日確診。</t>
  </si>
  <si>
    <t>長期居住美國，為案384家人，3月29日發病，4月12日通報，13日確診。</t>
  </si>
  <si>
    <t>2020-04-15</t>
  </si>
  <si>
    <t>於1月22日至3月30日赴美國探親，同班機旅客已有11人確診，由居家檢疫對象改列為居家隔離對象。4月6日、7日陸續出現全身痠痛、胃痛、嘔吐、胸悶及發燒症狀，分別於8日及10日由衛生單位安排採檢，15日確診；該班機截至目前共12人確診。</t>
  </si>
  <si>
    <t>於1月23日至美國就學，4月4日出現咳嗽、鼻塞、流鼻水及嗅覺喪失情形，4月13日返國入境時主動申報有前述症狀，由機場採檢通報，15日確診。</t>
  </si>
  <si>
    <t>2020-04-18</t>
  </si>
  <si>
    <t>2月21日起於我國磐石艦隊實習，3月12日至15日停靠帛琉，4月12日發病，15日下船返家後自行就醫，17日再次就醫，18日確診。</t>
  </si>
  <si>
    <t>2月21日起於我國磐石艦隊實習，與案396同寢，3月12日至15日停靠帛琉，4月初發病，15日下船返家，17日就醫，18日確診。</t>
  </si>
  <si>
    <t>2月21日起於我國磐石艦隊實習，與案396同寢，3月12日至15日停靠帛琉，4月13日出現嗅覺異常，15日下船返家，17日就醫，18日確診。</t>
  </si>
  <si>
    <t>2020-04-19</t>
  </si>
  <si>
    <t>3月12日至3月15日至帛琉，磐石軍艦實習生及軍人。4月15日發病，4月18日通報，4月18日確診。</t>
  </si>
  <si>
    <t>2019年4月21日至4月1日赴美國就學，4月10日發病，17日抵台時機場採檢，於19確診。</t>
  </si>
  <si>
    <t>3月12日至3月15日至帛琉，磐石軍艦實習生及軍人。4月18日發病，4月18日通報，4月19日確診。</t>
  </si>
  <si>
    <t>3月12日至3月15日至帛琉，磐石軍艦實習生及軍人。4月18日發病，4月19日通報，4月19日確診。案405同艙間。</t>
  </si>
  <si>
    <t>3月12日至3月15日至帛琉，磐石軍艦實習生及軍人。4月15日發病，4月19日通報，4月19日確診。</t>
  </si>
  <si>
    <t>3月12日至3月15日至帛琉，磐石軍艦實習生及軍人。4月13日發病，4月19日通報，4月19日確診。</t>
  </si>
  <si>
    <t>3月12日至3月15日至帛琉，磐石軍艦實習生及軍人。無症狀，4月19日通報，4月19日確診。案402同艙間。</t>
  </si>
  <si>
    <t>3月12日至3月15日至帛琉，磐石軍艦實習生及軍人。無症狀，4月19日通報，4月19日確診。</t>
  </si>
  <si>
    <t>3月12日至3月15日至帛琉，磐石軍艦實習生及軍人。4月18日發病，4月19日通報，4月19日確診。案417同艙間。</t>
  </si>
  <si>
    <t>3月12日至3月15日至帛琉，磐石軍艦實習生及軍人。4月17日發病，4月19日通報，4月19日確診。案416同艙間。</t>
  </si>
  <si>
    <t>3月12日至3月15日至帛琉，磐石軍艦實習生及軍人。4月14日發病，4月19日通報，4月19日確診。</t>
  </si>
  <si>
    <t>3月12日至3月15日至帛琉，磐石軍艦實習生及軍人。4月18日發病，4月19日通報，4月19日確診。</t>
  </si>
  <si>
    <t>3月12日至3月15日至帛琉，磐石軍艦實習生及軍人。4月14日發病，4月19日通報，4月19日確診。案396、397同艙間。</t>
  </si>
  <si>
    <t>3月12日至3月15日至帛琉，磐石軍艦實習生及軍人。無症狀，4月19日通報，4月19日確診。案411同艙間。</t>
  </si>
  <si>
    <t>3月12日至3月15日至帛琉，磐石軍艦實習生及軍人。4月14日發病，4月19日通報，4月19日確診。案410同艙間。</t>
  </si>
  <si>
    <t>3月12日至3月15日至帛琉，磐石軍艦實習生及軍人。4月19日發病，4月19日通報，4月19日確診。</t>
  </si>
  <si>
    <t>2020-04-20</t>
  </si>
  <si>
    <t>1月16日赴加拿大就學，4月13日發病，4月19日入境採檢通報，4月20日確診。</t>
  </si>
  <si>
    <t>1月11日赴美國就學，1月14日至3月15日至西班牙。3月8日發病，4月18日入境採檢通報，4月20日確診。</t>
  </si>
  <si>
    <t>2020-04-21</t>
  </si>
  <si>
    <t>3月12日至3月15日至帛琉，磐石軍艦實習生及軍人。3月30日出現嗅味覺異常，與案396、397同艙間，4月18日通報，一採結果陰性，20日進行二採，於21日確診。</t>
  </si>
  <si>
    <t>3月12日至3月15日至帛琉，磐石軍艦實習生及軍人。4月5日出現頭暈、鼻塞、頭痛及嗅覺異常症狀，4月18日採檢，因一採陰性，20日進行二採，於21日確診。</t>
  </si>
  <si>
    <t>3月12日至3月15日至帛琉，磐石軍艦實習生及軍人。3月23日出現流鼻水、發燒、頭痛症狀，4月18日採檢，一採結果陰性，於21日二採確診。</t>
  </si>
  <si>
    <t>2020-04-22</t>
  </si>
  <si>
    <t>磐石軍艦實習生。3月23日起出現發燒、咳嗽、味覺喪失情形，4月18日採檢，一採結果陰性，後續因出現鼻塞、嗅覺異常狀況，19日二次採檢，於22日確診。</t>
  </si>
  <si>
    <t>2020-04-23</t>
  </si>
  <si>
    <t>磐石艦軍人。個案4月18日至集中檢疫所隔離採檢，一採結果陰性，4月19日起陸續出現喉嚨痛癢、咳嗽等症狀，21日再次採檢，於23日確診。</t>
  </si>
  <si>
    <t>2020-04-24</t>
  </si>
  <si>
    <t>磐石艦軍人。個案4月18日至集中檢疫所隔離採檢，一採結果陰性，4月22日出現嗅覺異常、流鼻水、鼻塞等症狀，23日再次採檢並後送就醫，於24日確診。</t>
  </si>
  <si>
    <t>2020-04-25</t>
  </si>
  <si>
    <t>磐石軍艦實習生。4月18日至集中檢疫所隔離採檢，一採陰性，因血中抗體陽性，於24日進行二採，並於25日確診。</t>
  </si>
  <si>
    <t>2020-05-02</t>
  </si>
  <si>
    <t>2月22日獨自前往澳洲旅遊，3月24日自澳洲前往日本，4月9日起反覆出現發燒、咳嗽、嘔吐症狀，30日返國時主動告知，由機場檢疫人員採檢通報，5月2日確診。</t>
  </si>
  <si>
    <t>與案432為夫婦，2月11日至塞內加爾工作，並陸續於4月26日、27日出現全身倦怠及咳嗽等症狀，5月1日返國入境時仍有咳嗽症狀，由機場檢疫人員採檢通報，5月2日確診。</t>
  </si>
  <si>
    <t>與案431為夫婦，2月11日至塞內加爾工作，並陸續於4月26日、27日出現全身倦怠及咳嗽等症狀，5月1日返國入境時仍有咳嗽症狀，由機場檢疫人員採檢通報，5月2日確診。</t>
  </si>
  <si>
    <t>2020-05-03</t>
  </si>
  <si>
    <t>3月12日至3月15日至帛琉，磐石軍艦實習生及軍人。無症狀，解除隔離前採檢，5月3日確診。</t>
  </si>
  <si>
    <t>2020-05-04</t>
  </si>
  <si>
    <t>1月30日至美就學，4月9日入境時無症狀，居家檢疫期間因同班機旅客確診（案383），於4月11日改列為居家隔離對象。4月15日出現流鼻水症狀未通報，隔離期滿後4月27日有流鼻水、鼻塞症狀，就醫採檢呈弱陽性，4月30日收治負壓病房，4月30日、5月1日及2日採檢送驗，5月4日確診。</t>
  </si>
  <si>
    <t>3月12日至3月15日至帛琉，磐石軍艦軍人。無症狀，解除隔離前採檢，5月3日檢驗時就有「弱陽性」，5月4日再次檢驗確診。</t>
  </si>
  <si>
    <t>2020-05-05</t>
  </si>
  <si>
    <t>1月至英國工作，4月26日返國。返國當天即有鼻塞、倦怠症狀，因檢驗結果為陰性，27日由檢疫所安排入住防疫旅館。居家檢疫期間持續有流鼻水及鼻塞，且出現味覺異常症狀，5月4日由衛生單位協助安排就醫採檢，於5日確診。</t>
  </si>
  <si>
    <t>2020-05-07</t>
  </si>
  <si>
    <t>2月下旬至卡達工作，3月8日出現喉嚨痛、流鼻水與失去味覺等症狀，10日於卡達確診並接受治療，4月8日二採陰性治療結束後，返回宿舍隔離至4月22日。5月3日返國時無症狀，主動告知曾於卡達確診，由機場檢疫人員採檢後送至集中檢疫所，4日檢驗陰性後，搭乘防疫專車返家居家檢疫，當日即出現腹瀉症狀，5日由衛生單位安排就醫採檢，7日確診。</t>
  </si>
  <si>
    <t>2020-05-21</t>
  </si>
  <si>
    <t>1月下旬赴墨西哥工作，4月30日至5月1日間曾出現發燒症狀，5月5日起出現輕微咳嗽，症狀持續至今，11至13日有腹瀉情形，20日返國入境時主動告知有症狀，由機場檢疫人員採檢後送至集中檢疫所隔離，於21日確診。個案搭機返國時全程佩戴口罩並有適當防護，且入境後即送往檢疫所及醫院隔離，未與國內親友接觸，因此暫無匡列接觸者。</t>
  </si>
  <si>
    <t>2020-05-29</t>
  </si>
  <si>
    <t>案442於5月15日起出現喉嚨痛症狀，16日出現嗅覺喪失及全身倦怠等症狀，26日入境時主動通報，由機場檢疫人員採檢後送至集中檢疫所隔離，檢驗結果雖為陰性，但因個案曾有嗅覺異常情形，為求慎重，昨(28)日進行二採，於今日確診，目前於醫院隔離治療中。</t>
  </si>
  <si>
    <t>2020-06-01</t>
  </si>
  <si>
    <t>個案2020年3月至美國差，5月18日出現發燒、流鼻水、咳嗽等症狀，21日出現嗅覺喪失情形，31日返國入境時主動通報，由機場檢疫人員安排採檢後送至集中檢疫所隔離，於今日確診。個案入境後未與國內親友接觸，已將同機前後兩排旅客37人列為居家隔離接觸者。</t>
  </si>
  <si>
    <t>2020-06-15</t>
  </si>
  <si>
    <t>案444在孟加拉工作期間，曾於5月23日出現發燒、咳嗽、喉嚨痛、肌肉痠痛及味覺異常等症狀。</t>
  </si>
  <si>
    <t>案445則於5月25日出現發燒症狀。</t>
  </si>
  <si>
    <t>2020-06-18</t>
  </si>
  <si>
    <t>案446為60多歲男性，今(2020)年1月下旬獨自前往孟加拉工作，6月12日自孟加拉搭機至馬來西亞，13日與案444、445等12名台商一同自馬來西亞搭乘專機返台(座位於案444、445前一排)。</t>
  </si>
  <si>
    <t>2020-06-25</t>
  </si>
  <si>
    <t>案447為60多歲男性，今（2020）年4月初赴瓜地馬拉從事商務活動，6月1日出現咳嗽、呼吸喘及骨頭酸等症狀，曾在當地就診檢驗兩次皆為陰性反應，6月23日呼吸喘的症狀加劇，6月24日返國入境時主動通報，由機場檢疫人員安排採檢後送至集中檢疫所隔離，於25日確診，目前住院隔離治療中。</t>
  </si>
  <si>
    <t>2020-07-02</t>
  </si>
  <si>
    <t>2020年2月初至墨西哥工作，6月17日至22日陸續出現頭痛、咳嗽、四肢無力及發燒症狀，並曾於墨西哥當地多次就醫但未採檢，經治療後於6月25日症狀緩解。7月1日入境時主動告知過去14天內曾有不適症狀，由機場檢疫人員安排採檢後送至集中檢疫所隔離，經檢驗於2日確診。</t>
  </si>
  <si>
    <t>2020-07-03</t>
  </si>
  <si>
    <t>案449因計劃返台探親，於南非當地採驗新型冠狀病毒(採撿時無症狀)，6月27日上午得知檢驗結果為陰性，同日下午出現發燒、全身無力及喉嚨有異物感等症狀，28日至當地醫院就醫，醫師評估為一般感冒，個案服藥後於6月30日自覺症狀好轉，當日自南非搭機至杜拜轉機，於7月1日晚間入境台灣。</t>
  </si>
  <si>
    <t>2020-07-10</t>
  </si>
  <si>
    <t>長期於美國工作（前次自台灣出境時間為107年10月），7月5日返國，入境時無不適症狀。7月7日居家檢疫期間出現全身倦怠及肌肉痠痛等症狀，7月8日由衛生單位安排就醫採檢，於10日確診。</t>
  </si>
  <si>
    <t>長期於阿曼工作（前次自台灣出境時間為108年11月），7月2日出現發燒症狀，僅自行服用退燒藥，未曾於國外就醫。7月8日自阿曼經杜拜轉機返國，入境時主動告知有不適症狀，當日機場檢疫人員安排採檢後送至集中檢疫所隔離，於10日確診。</t>
  </si>
  <si>
    <t>2020-07-16</t>
  </si>
  <si>
    <t>1月下旬至菲律賓工作，7月14日獨自返國。返國前曾於6月30日接受公司安排採檢，檢驗結果為陰性，7月14日下午出現嗅覺異常情形，同日晚間入境時主動告知有疑似症狀，由機場檢疫人員安排採檢後送至集中檢疫所隔離，經檢驗後確診。</t>
  </si>
  <si>
    <t>2020-07-17</t>
  </si>
  <si>
    <t>2019年12月下旬至菲律賓工作，7月14日出現倦怠、喉嚨痛、咳嗽有痰及鼻塞等症狀，7月15日返國入境時主動告知有不適症狀，由機場檢疫人員安排採檢後送至集中檢疫所隔離，於17日確診。</t>
  </si>
  <si>
    <t>1月下旬至菲律賓工作，分別於7月11日及13日出現發燒、嗅覺異常及伴隨感冒症狀，7月15日返國入境時主動告知有相關症狀，由機場檢疫人員安排採檢後送至集中檢疫所隔離，於17日確診，目前收治住院隔離。</t>
  </si>
  <si>
    <t>2020-07-19</t>
  </si>
  <si>
    <t>因工作長期居住香港(前次自台灣出境時間為今年4月)，7月15日開始出現乾咳、喉嚨痛症狀，未就醫，17日入境時主動告知有不適症狀，當日機場檢疫人員安排採檢後送至集中檢疫所隔離，於19日確診。</t>
  </si>
  <si>
    <t>2020-07-24</t>
  </si>
  <si>
    <t>2019年11月至菲律賓工作，7月13日起陸續出現咳嗽、倦怠症狀，曾於當地就醫。7月20日自菲律賓返台，入境時因有咳嗽、頭痛症狀，由機場檢疫人員安排採檢後送至集中檢疫所，7月21日檢驗結果雖為陰性，但因個案咳嗽劇烈，由檢疫所協助安排送醫收治住院並再次採檢，於24日確診。</t>
  </si>
  <si>
    <t>3月至菲律賓探親，7月13日自菲律賓返台，入境後至住處進行居家檢疫。7月13日至15日陸續出現頭痛、嗅味覺異常症狀，17日起分別又出現發燒、頭痛等情形，20日向地方衛生單位通報後安排就醫採檢，於24日確診，目前收治住院隔離。</t>
  </si>
  <si>
    <t>1月至菲律賓工作，7月14日起陸續出現發燒、嗅味覺異常及腹瀉症狀，經自行服藥後症狀緩解，並曾於當地接受公司安排之武漢肺炎快篩，結果為陰性。7月22日自菲律賓返台，入境時主動告知有症狀，由機場檢疫人員安排採檢後送至集中檢疫所隔離，於24日確診，目前收治住院隔離。</t>
  </si>
  <si>
    <t>2020-07-27</t>
  </si>
  <si>
    <t>去(2019)年12月至賴索托工作，今年7月19日出現頭痛症狀，21日出現流鼻水、鼻塞、嗅覺異常及咳嗽等症狀，因當地醫療資源缺乏，僅自行服藥未就醫。個案7月23日自南非搭機至杜拜轉機，7月25日返國入境時因症狀持續，主動通報機場檢疫人員，經安排採檢後送至集中檢疫所隔離，於今日確診。衛生單位已初步掌握個案接觸者共8人，為個案同行返國之同事及友人，列為居家隔離對象，將進一步調查個案所搭班機前後二排是否有其他旅客，以匡列接觸者。</t>
  </si>
  <si>
    <t>案460、案461為一對母子，長期居住南非(前次自台灣出境時間為今年1月)，案460於7月21日起陸續出現流鼻水、喉嚨癢及鼻塞症狀，案461於7月22日起陸續出現流鼻水、咳嗽等症狀，兩人7月25日經杜拜轉機返國入境時，案460主動告知有症狀，由機場檢疫人員安排採檢後送至集中檢疫所隔離，案461則因入境時於機場檢測有發燒(39度)情形後送就醫，兩人均於今日確診。衛生單位正調查兩人所搭班機之前後二排旅客，以匡列接觸者。</t>
  </si>
  <si>
    <t>今年2月獨自至美國探親，7月20日返國入境時無症狀，搭乘防疫計程車返家居家檢疫，7月24日出現味覺異常及全身無力症狀，26日因呼吸急促、喉嚨及關節痛，聯絡衛生單位安排就醫，經X光檢查診斷有肺炎情形，由醫院採檢通報，於今日確診。由於個案入境時無症狀，且入境後獨自在家居家檢疫未與他人接觸，因此無匡列接觸者。</t>
  </si>
  <si>
    <t>2020-07-28</t>
  </si>
  <si>
    <t>今(2020)年3月至菲律賓工作，自7月21日起陸續出現發燒、咳嗽、嗅覺異常、腹瀉及全身倦怠等症狀，24日於當地就醫並採檢，但未接獲檢驗報告。個案於7月26日返國入境時因體溫偏高，由機場檢疫人員安排採檢後送至集中檢疫所隔離，當日晚間因身體不適，經衛生單位安排至醫院就醫，於今日確診，目前收治住院隔離。</t>
  </si>
  <si>
    <t>案464為30多歲男性，今年1月至香港工作，7月16日曾出現發冷及盜汗症狀，經自行服藥後症狀緩解，23日出現有痰及嗅味覺異常等症狀，因自覺症狀輕微未於當地就醫。個案於7月26日返國入境時主動告知有症狀，由機場檢疫人員安排採檢後送至集中檢疫所隔離，於今日確診。</t>
  </si>
  <si>
    <t>案465為30多歲男性，今年1月至菲律賓工作，6月19日陸續出現嗅味覺異常、咳嗽、喉嚨痛及肌肉酸痛等症狀，當日前往就醫並於醫院進行武漢肺炎快篩，結果為陰性。因當地醫院未開立藥物，僅自行服用感冒藥。個案於7月26日返國入境時主動告知曾有症狀，由機場檢疫人員安排採檢後送至集中檢疫所隔離，於今日確診。</t>
  </si>
  <si>
    <t>案466、467分別為70多歲男性及70多歲女性，為一對夫婦，兩人於今年1月陸續前往菲律賓探親，案467於7月12日出現發燒、咳嗽及走路喘等症狀，經自行服藥後症狀緩解，兩人7月26日返國，案466入境時無不適症狀，案467於登機前及入境時皆主動告知曾有症狀，兩人由機場檢疫人員安排採檢後，分別送至防疫旅館居家檢疫及集中檢疫所隔離，均於今日確診。</t>
  </si>
  <si>
    <t>2020-08-01</t>
  </si>
  <si>
    <t>來台執行公務之瓜地馬拉籍男性，有三日內採檢陰性證明，7月26日入境後有輕微喉嚨痛於檢疫旅館進行居家檢疫，30日因喉嚨痛症狀明顯，由衛生單位安排就醫採檢，於8月1日確診。</t>
  </si>
  <si>
    <t>感染源待釐清個案為比利時籍20多歲男性，5月3日入境來台工作，7月29日因欲出境返國，至醫院自費採檢，於8月1日確診，但其血中抗體IgM陰性，IgG陽性，個案迄今皆無症狀，現正住院隔離治療中。衛生單位掌握接觸者89人將進行採檢（已採17人），其中82人居家隔離，7人自主健康管理，感染源待釐清。</t>
  </si>
  <si>
    <t>菲律賓籍船員，7月18日由菲律賓飛至香港，並進行COVID-19檢驗，20日於航程中接獲香港通知檢驗陽性後，即隔離於艙房，30日靠港後由救護車送醫採檢送驗，於8月1日確診，個案迄今無症狀，同船接觸者19人皆採檢陰性，且居家隔離中。</t>
  </si>
  <si>
    <t>本國籍，1月8日出境至菲律賓經商，因有慢性疾病安排返台就醫，7月10日出現咳嗽、腹瀉，28日入境時機場採檢陰性，因症狀持續且有慢性疾病，至醫院負壓隔離病房治療，經醫院採檢2次，於8月1日確診。</t>
  </si>
  <si>
    <t>本國籍，2月22日出境至菲律賓出差，7月28日出現全身倦怠、腹瀉及咳嗽等症狀，30日入境後採檢送驗，於8月1日確診。</t>
  </si>
  <si>
    <t>來台工作之菲律賓籍，7月15日與案453同班機入境，後於集中檢疫所進行居家隔離，27日出現腹瀉症狀，29日通報採檢，於8月1日確診。</t>
  </si>
  <si>
    <t>本國籍，5月29日出境至菲律賓工作，7月24日入境進行居家檢疫，29日出現發燒、四肢無力、頭痛、鼻塞等症狀，由衛生單位安排採檢送驗，於8月1日確診。</t>
  </si>
  <si>
    <t>2020-08-02</t>
  </si>
  <si>
    <t>7月31日自菲律賓來台探親，入境時無相關症狀，於機場採檢後，由家人開車送至防疫旅館進行居家檢疫，8月1日出現輕微發燒，於2日確診。</t>
  </si>
  <si>
    <t>2020-08-04</t>
  </si>
  <si>
    <t>個案長期居住菲律賓(前次自台灣出境時間為今年1月)，7月30日開始發燒，未於菲律賓當地就醫，8月2日返國時填報有發燒症狀，於機場接受採檢後送至集中檢疫所，經檢驗確診。</t>
  </si>
  <si>
    <t>2020-08-06</t>
  </si>
  <si>
    <t>長期於南非工作(前次自台灣出境時間為2016年11月)，7月25日與案460、案461一同自南非返國。入境時無症狀，入境後至防疫旅館居家檢疫，期間因案460、461確診，案477由居家檢疫對象改列為居家隔離對象，至8月3日出現腹瀉、肌肉痠痛及全身倦怠等症狀，由衛生單位安排就醫採檢，於6日確診。</t>
  </si>
  <si>
    <t>2020-08-08</t>
  </si>
  <si>
    <t>與案479為夫妻，長期於菲律賓工作(前次自台灣出境時間分別為2020年2月及3月)，7月23日出現發燒、全身痠痛及流鼻水等症狀，曾自行服藥後症狀緩解，未曾於國外就醫。8月6日自菲律賓搭機返台，入境時主動告知曾有疑似症狀，於機場採檢後送至集中檢疫所隔離，於8日確診。</t>
  </si>
  <si>
    <t>與案478為夫妻，長期於菲律賓工作(前次自台灣出境時間分別為2020年2月及3月)，8月3日出現喉嚨癢及咳嗽等症狀，曾自行服藥後症狀緩解，未曾於國外就醫。8月6日自菲律賓搭機返台，入境時均主動告知曾有疑似症狀，於機場採檢後送至集中檢疫所隔離，於8日確診。</t>
  </si>
  <si>
    <t>2020-08-09</t>
  </si>
  <si>
    <t>案480為20多歲女性，自今年1月20日赴菲律賓，8月7日獨自返國。 於7月30日出現咳嗽、流鼻水等症狀，自行服用成藥，未於菲律賓當地就醫，8月4日出現嗅覺異常，7日恢復正常，9日確診。</t>
  </si>
  <si>
    <t>2020-08-12</t>
  </si>
  <si>
    <t>6月26日赴菲律賓出差，7月26日至28日間出現腹瀉症狀，自行服用成藥後症狀緩解，7月底曾出現畏寒情形，8月8日起再次出現畏寒，當日中午因全身倦怠自行服藥，未於當地就醫。個案搭機時全程配戴口罩、隔離衣、護目鏡及手套，未取下口罩用餐飲水，10日返國入境時主動通報曾有症狀，於機場接受採檢後送至集中檢疫所，11日集中檢疫期間仍出現腹瀉症狀，於12日確診。</t>
  </si>
  <si>
    <t>2020-08-15</t>
  </si>
  <si>
    <t>自去年8月因公外派菲律賓，於今年8月13日返國，入境時主動告知曾有疑似症狀，於機場採檢後送至集中檢疫所隔離，於今日確診，目前住院隔離治療中。此案也是從7月起，境外移入案例為菲律賓籍，總計有21案。案482於8月10日出現嗅覺喪失、肌肉痠痛及流鼻水等症狀，曾自行服藥後症狀緩解，未曾於國外就醫。衛生單位已掌握接觸者共8人。</t>
  </si>
  <si>
    <t>2020-08-16</t>
  </si>
  <si>
    <t>案483今(2020)年2月至澳洲工作，8月6日起陸續出現流鼻水、鼻塞及咳嗽等症狀，8月14日自澳洲返台，入境時主動告知曾有疑似症狀，由機場檢疫人員安排採檢後送至集中檢疫所，於8月16日確診。</t>
  </si>
  <si>
    <t>案484今年2月至菲律賓工作，8月8日出現咳嗽，8月12日發燒、頭痛及咳嗽加劇並味覺喪失，曾自行服藥未就醫，8月13日出現腹瀉，8月14日自菲律賓返台，於入境時主動告知曾有疑似症狀，機場採檢後送至集中檢疫所隔離，當晚出現發燒、呼吸喘症狀，由衛生局協助安排送醫收治住院，於8月16日確診，目前住院隔離治療。</t>
  </si>
  <si>
    <t>2020-08-17</t>
  </si>
  <si>
    <t>案485為10多歲本國籍少年，長期居住美國（前次自台灣出境時間為2019年9月），今年8月5日獨自返台探親，入境台灣後迄今無疑似症狀，8月15日經地方衛生單位採檢，於8月17日確診，目前收治住院隔離。</t>
  </si>
  <si>
    <t>2020-08-18</t>
  </si>
  <si>
    <t>60多歲本國籍男性(案486)，長期於菲律賓工作，8月12日返台。個案妻子於8月2日出現發燒症狀，曾於菲律賓當地就醫採檢，結果為陰性，後與妻子於8月12日返台。個案入境時無症狀，於機場採檢後送至集中檢疫所隔離檢疫，機場採檢結果為陰性。個案於8月14日及15日反覆出現發燒情形，15日由檢疫所安排就醫採檢，於18日確診。</t>
  </si>
  <si>
    <t>2020-08-21</t>
  </si>
  <si>
    <t>1月下旬至墨西哥工作，8月19日返國。個案7月15日出現嘔吐、腹瀉症狀，曾於墨西哥當地就醫並診斷為腸胃炎，8月1日個案出現頭痛、喉嚨痛、呼吸時胸痛等情形，9日因症狀加劇再次就醫，經診斷疑似新型冠狀病毒感染，但由於輕症者無法於當地採檢，故個案經公司安排於19日返國。個案入境時，主動通報曾有症狀，由機場安排採檢後送至集中檢疫所，於21日確診，目前住院隔離治療。</t>
  </si>
  <si>
    <t>2020-08-29</t>
  </si>
  <si>
    <t>個案為40多歲本國籍男性，2月時至菲律賓工作，8月27日返國。8月20日曾出現喉嚨痛症狀，未在菲律賓當地就醫，27日返國入境時在機場完成採檢後，前往集中檢疫所隔離檢疫，於29日確診；目前個案無不適症狀，住院隔離中。</t>
  </si>
  <si>
    <t>2020-09-02</t>
  </si>
  <si>
    <t>印尼籍男性船員，持有登機前3日內檢驗陰性報告，8月16日入境後直接前往防疫旅館進行14日居家檢疫，迄今無疑似症狀，原預訂於9月2日出海，8月31日由公司安排專車送至醫院自費採檢，Ct值34，IgM及IgG皆為陽性，9月2日確診。</t>
  </si>
  <si>
    <t>2020-09-04</t>
  </si>
  <si>
    <t>40多歲女性，2019年9月獨自前往日本工作，今年9月1日返國。個案在日本工作期間，曾於8月25日出現流鼻水症狀，並至當地診所就醫，經服藥後症狀改善；個案9月1日返國入境時無症狀，因主動聲明曾有不適症狀，由機場安排採檢後送至集中檢疫所，於4日確診，目前住院隔離中。</t>
  </si>
  <si>
    <t>2020-09-05</t>
  </si>
  <si>
    <t>案491為移工，9月3日自菲律賓來台工作，全程穿戴防護裝備，入境時無症狀，於機場完成採檢後送至集中檢疫所，於今日確診，目前住院隔離中。衛生單位已掌握個案同班機旅客9人，列為居家隔離對象，同班機機組員5人因全程適當防護，列自主健康管理對象。</t>
  </si>
  <si>
    <t>案492今(2020)年6月至印尼工作，8月15日至22日間陸續出現打噴嚏、流鼻水、發燒及嗅味覺異常等症狀，未在當地就醫，9月4日自印尼返國，全程穿戴防護裝備，無如廁用餐，入境主動告知有症狀，機場安排採檢後送集中檢疫所，於今日確診，目前住院隔離治療。</t>
  </si>
  <si>
    <t>2020-09-06</t>
  </si>
  <si>
    <t>個案為40多歲本國籍男性，長期居住於菲律賓經商，9月3日獨自返國。9月1日在菲律賓當地出現發燒、喉嚨痛、咳嗽、呼吸急促、胸悶及肌肉痠痛等症狀，未自行服藥也未就醫，曾接觸同住之菲律賓籍友人於9月3日確診。個案9月3日登機前主動告知航空公司身體不適，並全程穿著防護衣與佩戴口罩，返國入境時亦主動告知檢疫人員，採檢後前往集中檢疫所隔離檢疫，初次採檢結果為陰性，因個案胸悶、呼吸急促等症狀持續，經醫師評估再次採檢，於6日確診。</t>
  </si>
  <si>
    <t>2020-09-07</t>
  </si>
  <si>
    <t>案494，本國籍20多歲男子，2月時赴尼泊爾返台染疫。個案9月3日與友人返國入境時無症狀，入境後返回居住地居家檢疫。個案9月5日出現發燒、流鼻水、頭痛、肌肉痠痛及腹瀉等症狀，經通報衛生單位後安排就醫及採檢，於7日確診，目前住院隔離治療中。</t>
  </si>
  <si>
    <t>2020-09-08</t>
  </si>
  <si>
    <t>本國籍20多歲女性(案495)，長期在法國工作(前次自台灣出境時間為2019年12月)，今(2020)年9月6日獨自返國，因流鼻水症狀，主動向機場檢疫人員通報，經安排採檢後前往集中檢疫所，8日確診，目前住院隔離治療中。</t>
  </si>
  <si>
    <t>2020-09-10</t>
  </si>
  <si>
    <t>2020年2月至印尼工作，9月4日獨自返國，與案492搭乘同班機(非案492座位前後二排旅客)。入境時無不適症狀，入境後前往防疫旅館居家檢疫，7日晚間出現發燒及流鼻水情形，8日通報衛生單位協助安排就醫，經採檢送驗於10日確診。</t>
  </si>
  <si>
    <t>2020-09-11</t>
  </si>
  <si>
    <t>案497與家人於8月29日自菲律賓經香港轉機來台探親，登機前3日內檢驗結果為陰性，8月30日入境台灣時無症狀，由檢疫人員安排採檢，結果為陰性，於集中檢疫所檢疫期間，9月10日因需緊急生產，由衛生單位協助安排送醫，待產前再次採檢，於今日確診；個案目前仍無症狀，住院隔離中。衛生單位已將個案同行入境之家人，及其新生兒列為接觸者，將進一步安排採檢。</t>
  </si>
  <si>
    <t>案498今(2020)年1月至菲律賓工作，7月14日出現發燒、乾咳及背痛症狀，於菲律賓當地就醫及採檢，結果為陽性，經治療後分別於7月31日及8月7日兩次採檢結果皆為陰性，8月8日出院，迄今無不適症狀。個案9月9日自菲律賓返國，入境時由檢疫人員安排採檢後前往集中檢疫所，於今日確診，目前住院隔離中。個案同班機前後二排座位無其他旅客，同班機機組員11人因全程有適當防護，列為自主健康管理對象。</t>
  </si>
  <si>
    <t>2020-09-14</t>
  </si>
  <si>
    <t>案499為20多歲菲律賓籍女性，9月10日自菲律賓入境來台工作。入境時無症狀，由機場檢疫人員安排採檢後前往集中檢疫所檢疫，於14日確診。已掌握個案同班機接觸者共17人，其中12人為前後二排旅客，列為居家隔離對象，5人為機組員，因全程有適當防護，列為自主健康管理對象；另個案來台前曾在菲律賓接觸過10名即將來台工作之移工，將進一步與相關單位確認名單及入境情形。</t>
  </si>
  <si>
    <t>2020-09-16</t>
  </si>
  <si>
    <t>菲律賓籍30多歲女性，因工作於9月13日入境台灣。入境時無症狀，由機場檢疫人員安排採檢後，前往檢疫所集中檢疫，於16日確診。</t>
  </si>
  <si>
    <t>2020-09-17</t>
  </si>
  <si>
    <t>2020年2月至緬甸工作，9月13日返國入境時無症狀，因自述在當地曾與確診個案同桌用餐超過2小時，故由機場檢疫人員安排採檢後送至集中檢疫所，於17日確診。</t>
  </si>
  <si>
    <t>2019年2月至英國工作，9月6日入境時無不適症狀，前往防疫旅館居家檢疫後，10日曾有輕微喉嚨痛，15日出現腹瀉、腹痛、喉嚨痛、流鼻水及鼻塞等症狀，經通報衛生單位後安排就醫及採檢，於17日確診。</t>
  </si>
  <si>
    <t>2020年3月至菲律賓工作，9月10日陸續出現鼻塞、流鼻水、喉嚨乾癢、咳嗽、嗅覺變差及胸悶等症狀，僅自行服用成藥，未在當地就醫，13日與案500搭乘同班機(非案500座位前後二排旅客)返國，入境時主動告知有症狀，採檢後前往集中檢疫所隔離檢疫，初次採檢結果為陰性，因症狀持續，16日由檢疫所安排就醫採檢，於17日確診。</t>
  </si>
  <si>
    <t>2020-09-19</t>
  </si>
  <si>
    <t>菲律賓籍男性，9月17日因工作來台，入境時無症狀，於機場完成採檢後前往集中檢疫所檢疫，18日出現喉嚨有痰情形，於今日確診，目前住院隔離中。</t>
  </si>
  <si>
    <t>本國籍男性，2月至緬甸經商，9月17日返國，入境時無不適症狀，並主動告知在緬甸當地曾與確診個案一起用餐，由機場檢疫人員安排採檢後至集中檢疫所等待檢驗結果，個案9月17日有喉嚨癢，18日出現咳嗽、喉嚨痛、鼻塞症狀，並於19日確診，目前住院隔離中。</t>
  </si>
  <si>
    <t>本國籍女性，長期旅居日本，8月28日至30日出現喉嚨痛症狀，9月11日返台奔喪，入境時因有咳嗽症狀，於機場進行採檢，檢驗結果為陰性；9月18日個案已無症狀，因申請外出奔喪，由衛生單位安排自費採檢，於19日確診，目前住院隔離中。</t>
  </si>
  <si>
    <t>2020-09-20</t>
  </si>
  <si>
    <t>今(2020)年9月18日自菲律賓入境，來台目的為工作。</t>
  </si>
  <si>
    <t>2020-09-21</t>
  </si>
  <si>
    <t>本國籍男性，今年6月至印尼工作，9月17日出現發燒、嗅覺異常症狀，未在當地就醫，9月19日返國入境時有發燒情形，並主動告知有症狀，由機場檢疫人員安排採檢後收治住院隔離，於今日確診。已掌握個案同班機接觸者共32人。</t>
  </si>
  <si>
    <t>本國籍男性，去年4月赴緬甸經商，今年9月17日入境時無症狀，入境後前往防疫旅館進行居家檢疫，因為案505同班機前一排座位旅客，改列為居家隔離對象。個案9月17日晚間出現咳嗽症狀，18日因咳嗽、發燒及味覺異常主動聯繫衛生單位安排就醫採檢，於今日確診，目前住院隔離中。</t>
  </si>
  <si>
    <t>2020-09-25</t>
  </si>
  <si>
    <t>為菲律賓籍30多歲男性(案510)，因工作於9月10日來台，入境時無症狀，於機場採檢結果為陰性，個案9月21日、22日曾出現腹瀉情形，因自認吃壞肚子故未通報，9月24日集中檢疫期滿前進行採檢，因檢出新冠肺炎陽性確診，目前住院隔離中。</t>
  </si>
  <si>
    <t>2020-09-28</t>
  </si>
  <si>
    <t>案511因工作於9月11日自菲律賓搭機來台，機場檢驗結果為陰性，入境迄今無疑似症狀，集中檢疫期滿隔日(9月26日)再次採檢，於28日確診。</t>
  </si>
  <si>
    <t>案512因工作於9月23日自菲律賓搭機來台，入境迄今無疑似症狀，由於機場採檢結果為弱陽性，於9月26日再次採檢，並於28日確診。</t>
  </si>
  <si>
    <t>案513今(2020)年7月下旬前往印尼工作，9月19日因出現倦怠、腹瀉、腹痛症狀，於當地就醫並診斷為胃潰瘍；個案9月26日獨自搭機返台，入境時主動告知曾有症狀，由機場檢疫人員安排採檢，於28日確診。</t>
  </si>
  <si>
    <t>2020-09-30</t>
  </si>
  <si>
    <t>案514為50多歲法國籍男性製造業技師，來台目的為工作。 指揮中心表示，案514持有登機前3日內檢驗陰性報告，入境迄今無疑似症狀，於9月11日入境後，直接前往防疫旅館進行居家檢疫，居家檢疫期滿後至9月26日於飯店進行自主健康管理，9月28日由公司安排自費檢驗，於30日確診，目前住院隔離中。</t>
  </si>
  <si>
    <t>2020-10-01</t>
  </si>
  <si>
    <t>本國籍，與家人長期居住印尼，前次自台灣出境時間為2019年6月，2020年9月29日與家人一同返國。登機前無不適症狀，搭機時全程佩戴口罩、防護衣及面罩，因途中出現喉嚨痛及輕微咳嗽症狀，且其父親9月25日於當地確診，故入境時主動告知檢疫人員，採檢後前往集中檢疫所隔離檢疫，於1日確診，同行家人4人皆檢驗陰性。</t>
  </si>
  <si>
    <t>2020-10-02</t>
  </si>
  <si>
    <t>長年於美國工作，9月20日返國探親，入境時無不適症狀，主動告知在美國當地曾接觸確診者，且於8月28日出現發燒、嗅覺消失及乾咳等症狀，由機場檢疫人員安排採檢結果為陰性後持續居家檢疫。個案9月24日至30日出現乾咳症狀，由衛生單位協助安排送醫採檢，於2日確診，目前住院隔離治療中。</t>
  </si>
  <si>
    <t>1月赴日本工作，9月15日至22日間陸續出現輕微腹瀉、肌肉痠痛、鼻塞、發燒、咳嗽及嗅覺異常等症狀，曾於當地二次就醫，被診斷為感冒、病毒性感染，皆開立藥物返家休養；9月30日返國入境時主動告知有症狀，由機場安排採檢後送至集中檢疫所，於2日確診，目前住院隔離治療中。</t>
  </si>
  <si>
    <t>2020-10-05</t>
  </si>
  <si>
    <t>本國籍30多歲女性，今年1月至菲律賓工作，在菲律賓工作期間，曾於6月19日至27日間陸續出現發燒、嗅覺喪失、腹瀉等症狀，於當地就醫及檢出新冠肺炎陽性，經住院治療後症狀改善，並於7月下旬進行兩次採檢，結果皆為陰性。9月18日自菲律賓返台，入境迄今無不適症狀，機場採檢結果為陰性，個案因擔心自身健康，於10月3日檢疫期滿離開檢疫所後，前往醫院自費採檢，因檢出弱陽性（Ct值33）於今日確診，目前住院隔離中。</t>
  </si>
  <si>
    <t>2020-10-06</t>
  </si>
  <si>
    <t>案519長期在美國工作，約2至3個月返台一次，在美國期間無不適症狀，10月4日返台，入境時主動告知搭機時出現喉嚨癢症狀，由機場檢疫人員協助採檢，於6日確診。</t>
  </si>
  <si>
    <t>案520今年已於法國留學畢業，9月中旬再前往法國處理私人事務，9月27日至30日陸續出現發燒、頭痛、流鼻水、鼻塞及嗅覺異常症狀，未於法國當地就醫。他10月4日返國，入境時主動告知檢疫人員有流鼻水、鼻塞症狀，於機場進行採檢，並於6日確診。</t>
  </si>
  <si>
    <t>案521長期於美國工作，前次自台灣出境時間為去年5月，今年10月3日起陸續出現腹瀉、喉嚨腫情形，10月4日返台，入境時主動告知檢疫人員有腹瀉情形，於機場進行採檢，並於6日確診。</t>
  </si>
  <si>
    <t>2020-10-07</t>
  </si>
  <si>
    <t>案522於2019年10月前往愛爾蘭工作，今(2020)年10月4日入境時無疑似症狀，直接返家進行居家檢疫，10月5日出現發燒及全身肌肉痠痛等不適症狀，經衛生單位安排就醫採檢，於今日確診，目前住院隔離治療中。</t>
  </si>
  <si>
    <t>案523因工作來台，持有登機前3日內檢驗陰性報告，入境迄今無疑似症狀，9月9日入境後前往防疫旅館進行居家檢疫(9月9日至9月23日)，9月24日至30日於飯店進行自主健康管理，10月5日因工作需求自費檢驗，於今日確診。</t>
  </si>
  <si>
    <t>2020-10-08</t>
  </si>
  <si>
    <t>菲律賓籍，因工作於9月15日入境台灣，登機前三日內檢驗報告及入境機場採檢均為陰性。入境迄今均無症狀，9月15日入境後進行集中檢疫至29日，30日檢疫期滿後搭乘專車至飯店，10月5日由公司安排至醫院自費採檢，因檢驗結果呈現弱陽性，10月6日再次採檢，於8日確診。</t>
  </si>
  <si>
    <t>2020-10-09</t>
  </si>
  <si>
    <t>案525因工作於今(2020)年9月24日自菲律賓首次搭機來台，入境時無症狀，10月7日集中檢疫期滿前進行採檢，並於今日確診，目前住院隔離中。因個案入境時於機上全程戴口罩及面罩，且檢疫期間未與他人接觸，因此無須匡列接觸者。</t>
  </si>
  <si>
    <t>案526因工作於9月24日自菲律賓入境，入境時無症狀，10月7日集中檢疫期滿前採檢為弱陽性，10月8日再次採檢，並於今日確診，目前住院隔離中。因個案入境時於機上全程戴口罩，且檢疫期間未與他人接觸，因此無須匡列接觸者。</t>
  </si>
  <si>
    <t>案527因工作於9月22日自烏克蘭入境，於10月7日居家檢疫期滿解除後，由公司安排自費採檢，於今日確診，目前住院隔離中。衛生單位目前掌握個案接觸者共9人，其中7人為公司接觸者，列為居家隔離對象；另專車司機共2人於接送時全程戴口罩，列為自主健康管理。</t>
  </si>
  <si>
    <t>2020-10-12</t>
  </si>
  <si>
    <t>案528今年1月至法國留學，10月4日與1名友人一同返國，入境時無症狀，兩人一同返家進行居家檢疫。個案10月7日起出現流鼻水、喉嚨癢等症狀，10月9日由衛生單位安排就醫採檢，於12日確診，目前住院隔離中。</t>
  </si>
  <si>
    <t>案529為航空從業人員，長期於杜拜及其他國家工作（前次自台灣出境時間為今年1月），9月30日回國休假，入境時無症狀，居家檢疫期間，於10月10日出現味覺異常症狀，由衛生單位安排就醫採檢，於12日確診。</t>
  </si>
  <si>
    <t>2020-10-15</t>
  </si>
  <si>
    <t>菲律賓籍，9月17日入境台灣，迄今均無症狀。個案自菲律賓搭機前3日檢驗、9月17日入境機場採檢及10月1日集中檢疫期滿前採檢結果皆為陰性，10月2日檢疫期滿後搭乘專車至旅館自主健康管理，12日由仲介安排專車至醫院自費採檢，結果呈現弱陽性，同日收治住院隔離，13日再次採驗，15日確診。</t>
  </si>
  <si>
    <t>2020-10-16</t>
  </si>
  <si>
    <t>中央流行疫情指揮中心今16日公布國內新增4例境外移入COVID-19病例(案532至535)，分別為2女2男，年齡介於10多歲至20多歲，均為印尼籍，因就學於9月30日入境台灣。</t>
  </si>
  <si>
    <t>2020-10-19</t>
  </si>
  <si>
    <t>案536為本國籍20多歲男性，長期於法國工作，10月11日返國入境時，主動告知10月9日有喉嚨痛症狀，於機場採檢結果為陰性；個案居家檢疫期間，於10月12日至13日陸續出現咳嗽、腹瀉、全身倦怠及呼吸困難，且症狀持續，10月16日由衛生單位安排就醫採檢，於19日確診。</t>
  </si>
  <si>
    <t>案537為本國籍40多歲男性，長期於菲律賓工作，約1至2個月返台一次，本次因休假於10月4日返台，入境迄今無症狀，10月17日進行檢疫期滿前採檢，於19日確診。</t>
  </si>
  <si>
    <t>案538為菲律賓籍30多歲男性，因工作於10月4日入境台灣，入境迄今無症狀，10月17日由衛生單位安排進行檢疫期滿前採檢，於19日確診。</t>
  </si>
  <si>
    <t>案539為印尼籍10多歲女性，因就學於10月3日入境台灣，入境迄今無症狀，10月18日由校方安排至醫院進行檢疫期滿採檢，於19日確診，衛生單位已掌握個案接觸者共53人。</t>
  </si>
  <si>
    <t>案540為俄羅斯籍10多歲女性，因就學於10月9日入境台灣，10月7日曾於國外自費檢驗結果為陰性。個案居家檢疫期間，於10月16日出現味覺喪失情形，17日由衛生單位安排採檢，於19日確診，衛生單位已初步掌握個案接觸者共5人。</t>
  </si>
  <si>
    <t>2020-10-20</t>
  </si>
  <si>
    <t>案541因工作於今(2020)年10月5日搭乘同班機入境台灣，入境後至集中檢疫所檢疫，迄今無疑似症狀，10月18日檢疫期滿前進行採檢，於今日確診。衛生單位已掌握2名個案之接觸者共16人，其中13人為同班機接觸者，3人為同車接觸者，均列自主健康管理。</t>
  </si>
  <si>
    <t>案542因工作於今(2020)年10月5日搭乘同班機入境台灣，入境後至集中檢疫所檢疫，迄今無疑似症狀，10月18日檢疫期滿前進行採檢，於今日確診。衛生單位已掌握2名個案之接觸者共16人，其中13人為同班機接觸者，3人為同車接觸者，均列自主健康管理。</t>
  </si>
  <si>
    <t>案543長期於菲律賓工作，10月5日出現輕微發燒、肌肉痠痛、咳嗽、呼吸困難情形，10月15日於菲律賓當地就醫診斷為肺炎，但未住院治療，僅服藥與採檢。個案10月18日自菲律賓返台，入境時主動告知有呼吸道症狀，於機場採檢後收治住院隔離，並於今日確診。衛生單位已掌握個案同班機接觸者共27人，其中15人為前後二排座位旅客，列居家隔離，12人為機組員，因有適當防護，列自主健康管理。</t>
  </si>
  <si>
    <t>2020-10-21</t>
  </si>
  <si>
    <t>案544入境時無疑似症狀且檢附3日內檢驗抗體陰性報告，入境後即搭乘防疫計程車入住防疫旅館。個案於居家檢疫期間均回覆無疑似症狀，惟後續經疫調了解，曾於10月8日至10月9日出現咳嗽、喉嚨痛症狀，10月10日後症狀緩解。個案於10月20日居家檢疫期滿，由校方安排專車至醫院自費採檢，並於21日確診，目前住院隔離中；其餘5名一同入境之印尼籍同學檢驗結果均為陰性。</t>
  </si>
  <si>
    <t>2020-10-22</t>
  </si>
  <si>
    <t>印尼籍，因工作於10月14日入境，搭機前3日內檢驗陰性，入境時無症狀。個案集中檢疫期間，於10月17日出現頭暈、食慾不振、嘔吐及全身倦怠，20日由衛生單位安排就醫採檢，於22日確診。</t>
  </si>
  <si>
    <t>本國籍，2019年12月前往菲律賓工作，今年10月13日至17日於菲律賓當地出現上半身骨頭刺痛、輕微咳嗽及嗅覺異常情形，但未就醫；20日自菲律賓返國，機上全程佩戴口罩、防護衣及面罩，入境時主動告知嗅覺喪失，於機場進行採檢，於22日確診。</t>
  </si>
  <si>
    <t>印尼籍，因工作於10月8日入境，迄今無疑似症狀，21日進行檢疫期滿前採檢，檢出陽性確診。</t>
  </si>
  <si>
    <t>菲律賓籍，過去2年於土耳其工作，因預定來台工作，於10月13日入境，搭機前3日內檢驗陰性，入境時無症狀。防疫旅館居家檢疫期間，17日至20日因陸續出現流鼻水、倦怠及嗅味覺異常情形通報衛生單位，經安排就醫採檢，於22日確診。</t>
  </si>
  <si>
    <t>2020-10-24</t>
  </si>
  <si>
    <t>因工作於今(2020)年9月30日入境臺灣，搭機前3日內檢驗陰性，入境時至集中檢疫期滿均無症狀，10月13日檢疫期滿前採檢結果為陰性，檢疫期滿後由仲介安排至隔離宿舍進行自主健康管理，並於10月22由仲介安排至醫院自費檢驗，於24日確診，目前住院隔離中。</t>
  </si>
  <si>
    <t>今年10月2日出境至美國，並於10月18日返國，入境時無不適症狀。個案於10月21日居家檢疫期間出現發燒、咳嗽、肌肉痠痛、關節痛及全身倦怠等症狀，由衛生單位安排就醫採檢，並於今日確診，目前住院隔離中。</t>
  </si>
  <si>
    <t>2020-10-28</t>
  </si>
  <si>
    <t>於今(2020)年10月7日入境台灣，個案入境時無症狀且檢附三日內檢驗陰性報告，入境後由仲介安排入住防疫宿舍進行居家檢疫，檢疫期間均回報無症狀。個案10月22日檢疫期滿後，由仲介安排於原防疫宿舍持續進行自主健康管理，並於10月26日由仲介安排至醫院自費採檢，於28日確診，目前住院隔離中。</t>
  </si>
  <si>
    <t>2020-10-29</t>
  </si>
  <si>
    <t>本國籍，去(2019)年12月至菲律賓工作，今年10月14日起陸續出現咳嗽、流鼻水、喉嚨痛、腹瀉、全身痠痛及倦怠等症狀，自行服藥後症狀改善；10月25日返國，入境時通報曾有症狀，於機場採檢結果為陰性，26日因出現咳嗽伴隨胸痛、全身痠痛，由集中檢疫所人員安排就醫，經檢查顯示有肺炎，再次採檢通報，於29日確診。</t>
  </si>
  <si>
    <t>本國籍，長期居住美國(前次自台灣出境日期為去年11月)，10月15日與友人聚餐，其中2名友人確診，個案20日曾於美國當地進行核酸檢驗結果為陰性，26日自美國搭機返國，搭機前無症狀，但航行途中出現輕微咳嗽及流鼻水症狀，27日入境時主動告知曾於美國接觸確診個案且有不適症狀，於機場進行採檢，29日確診。</t>
  </si>
  <si>
    <t>案554為印尼籍20多歲女性，10月15日來臺工作，入境後至集中檢疫所檢疫，迄今無疑似症狀，10月28日檢疫期滿前進行採檢，因檢出陽性於今日確診。由於個案無症狀，且集中檢疫期間未與他人接觸，因此無匡列接觸者。</t>
  </si>
  <si>
    <t>2020-10-30</t>
  </si>
  <si>
    <t>案555長期在臺灣工作，今(2020)年9月10日獨自返回菲律賓，13日於當地參加1名確診新冠肺炎之友人喪禮，並曾與其他14人同住，由於部分同住人員確診。</t>
  </si>
  <si>
    <t>2020-10-31</t>
  </si>
  <si>
    <t>中央流行疫情指揮中心今(31)日公布國內新增1例境外移新冠肺炎病例，為60歲本國籍男性(案556)，今年2月至印度工作，10月28日返國，曾在當地現症狀未就醫。</t>
  </si>
  <si>
    <t>2020-11-01</t>
  </si>
  <si>
    <t>案557為印尼籍10多歲女性，因就學於今(2020)年10月29日入境台灣。個案10月7日曾出現嗅覺喪失症狀，未於當地就醫，10月29日入境時主動告知嗅覺喪失，於機場進行採檢，並於今日確診。</t>
  </si>
  <si>
    <t>案558為印尼籍30多歲男性移工，10月14日來臺工作，10月10日曾於國外自費檢驗結果為陰性，入境後與2名移工一同搭乘防疫計程車入住防疫旅館。個案於居家檢疫期間均回覆無疑似症狀，惟後續經疫調了解，個案曾於10月14日晚間出現流鼻水症狀，自行服用成藥後症狀緩解。個案10月29日檢疫期滿後，與另2名移工一同由仲介開車送至醫院自費採檢，於今日確診，目前住院隔離中。</t>
  </si>
  <si>
    <t>案559為本國籍50多歲男性，因工作長期居住美國(前次自臺灣出境日期為今年2月)，10月26日出現發燒、肌肉痠痛、關節痛、咳嗽等情形，僅自行服藥未就醫，10月30日自美國返台入境時主動告知有發燒、咳嗽症狀，於機場採檢後安排至集中檢疫所，今日確診。</t>
  </si>
  <si>
    <t>2020-11-02</t>
  </si>
  <si>
    <t>案560為印度籍30多歲男性，來臺前曾於10月12日及14日採驗，結果皆為陰性，10月15日與1名同事來臺工作，入境迄今無症狀。個案居家檢疫期滿後，因公司要求，10月31日自費採檢，並於2日確診。已掌握個案接觸者共16人，其中1人為同行入境同事，10月31日採檢結果為陰性，列居家隔離，其餘15人為餐廳、飯店員工及計程車司機等，因與個案接觸時均有佩戴口罩，列自主健康管理。</t>
  </si>
  <si>
    <t>案561為印尼籍30多歲女性，10月18日來臺工作，入境迄今無症狀，10月31日檢疫期滿前採檢，於2日確診。由於個案無症狀，且檢疫期間未與他人接觸，因此無匡列接觸者。</t>
  </si>
  <si>
    <t>案562為印尼籍30多歲女性，10月10日來臺工作，入境迄今無症狀，10月23日檢疫期滿前採檢結果為陰性。個案10月25日檢疫期滿後，由仲介安排至宿舍進行自主健康管理，因雇主要求，10月30日至醫院自費採檢，於2日確診。已掌握個案接觸者共36人，其中33人為同車接觸者、1人為仲介，列為自主健康管理，2人為宿舍接觸者，列為居家隔離。</t>
  </si>
  <si>
    <t>案563為印尼籍20多歲男性，為1日公布案558之同行入境移工，登機前3日內檢驗為陰性，10月14日入境後至檢疫期滿期間均無症狀，檢疫期滿後自費採檢結果為陰性。個案與另1名同行入境移工因入境前與案558密切接觸，故列為居家隔離，2人皆於10月30日出現咳嗽、喉嚨痛症狀住院隔離並採檢，其中案563檢出陽性確診，另1名同行入境移工經2次採檢結果皆為陰性；3名移工之仲介檢驗結果亦為陰性。</t>
  </si>
  <si>
    <t>案564為菲律賓籍20多歲女性，10月19日來臺工作，登機前3日內檢驗為陰性，入境迄今無症狀，11月1日進行檢疫期滿前採檢，於2日確診。已掌握個案接觸者共8人，包括同班機接觸者7人及防疫計程車司機1人，均列自主健康管理對象。</t>
  </si>
  <si>
    <t>2020-11-03</t>
  </si>
  <si>
    <t>案565為本國籍20多歲男性，今(2020)年8月至法國就學，10月中旬出現喉嚨痛、流鼻水、咳嗽等症狀，10月30日出現嗅覺異常。個案11月1日返國，入境時主動通報有相關症狀，採檢後至集中檢疫所隔離檢疫，於3日確診。</t>
  </si>
  <si>
    <t>案566為本國籍20多歲女性，今年8月至英國就學，10月29日出現鼻塞症狀。個案於11月1日返國，入境時主動通報有相關症狀，採檢後至集中檢疫所進行隔離檢疫，於今日確診。</t>
  </si>
  <si>
    <t>案567為本國籍10多歲男性，今年10月至德國就學，10月31日曾出現流鼻水症狀。個案於11月1日返國後於自家進行居家檢疫，因肌肉痠痛、頭痛、流鼻水等症狀，通報衛生單位後安排採檢送驗，於今日確診。</t>
  </si>
  <si>
    <t>案568為菲律賓籍10多歲女性，10月20日來臺就學，持入境前3日內檢驗結果陰性報告，入境迄今無症狀，11月2日進行檢疫期滿前採檢，於今日確診。</t>
  </si>
  <si>
    <t>2020-11-04</t>
  </si>
  <si>
    <t>本國籍，9月16日與2名同事至波蘭工作，10月25日一同返台，入境時無症狀，於宿舍居家檢疫。10月30日至11月2日陸續出現全身倦怠、咳嗽、喉嚨痛、流鼻水、嗅味覺異常等症狀，經衛生單位安排就醫採檢，於4日確診。</t>
  </si>
  <si>
    <t>2020-11-05</t>
  </si>
  <si>
    <t>本國籍，9月中旬赴捷克就學，本身有過敏性鼻炎病史，10月10日在捷克曾出現發燒、味覺異常情形，未於當地就醫，約10天後症狀改善。11月2日自荷蘭搭機經曼谷返國，入境時有流鼻水、有痰症狀。返國後至防疫旅館進行居家檢疫，3日主動通報在捷克期間曾有發燒、味覺異常情形，由衛生單位安排採檢送驗，於5日確診。</t>
  </si>
  <si>
    <t>2020-11-06</t>
  </si>
  <si>
    <t>案571、572及573均為印尼籍女性，年齡介於20多歲至40多歲，今(2020)年10月22日搭乘同一班機來臺工作，入境迄今均無症狀，11月4日檢疫期滿前進行採檢，皆檢出陽性於6日確診，目前住院隔離中。</t>
  </si>
  <si>
    <t>案574為本國籍20多歲女性，今年2月至墨西哥工作，曾於當地接觸確診個案，10月30日陸續出現流鼻水、鼻塞、頭暈症狀，11月4日返臺入境時主動告知症狀及接觸史，在機場進行採檢，於集中檢疫所等待結果期間出現嗅味覺異常情形，後續因確診收治住院隔離。目前已掌握個案同班機接觸者共31人，其中16人為前後二排座位旅客，列居家隔離，15人為機組員，因有適當防護，列自主健康管理。</t>
  </si>
  <si>
    <t>2020-11-08</t>
  </si>
  <si>
    <t>案575為印尼籍女性，年齡介於30多歲至40多歲，今(2020)年10月24日搭班機來臺工作，11月6日檢疫期滿前進行採檢，皆檢出陽性並於今日確診，目前住院隔離中。</t>
  </si>
  <si>
    <t>案575及案576均為印尼籍女性，今(2020)年10月24日搭乘同一班機來臺工作，11月6日檢疫期滿前進行採檢，皆檢出陽性並於今日確診，目前住院隔離中。2名個案來臺迄今均無症狀，且集中檢疫期間未與他人接觸，因此無匡列接觸者。</t>
  </si>
  <si>
    <t>案577為菲律賓籍，10月16日來臺工作，入境迄今無症狀，10月29日檢疫期滿前採檢結果為陰性。個案於10月31日檢疫期滿後，至防疫旅館進行自主健康管理，並由仲介安排於11月5日至醫院自費採檢，於今日確診，目前住院隔離中。</t>
  </si>
  <si>
    <t>案578為菲律賓籍男性，10月25日來臺就學，入境迄今無症狀，11月7日進行檢疫期滿前採檢，於今日確診，目前住院隔離中；其餘16名同車學生檢疫期滿前採檢結果均為陰性。</t>
  </si>
  <si>
    <t>2020-11-09</t>
  </si>
  <si>
    <t>20多歲烏克蘭籍女子，11月3日自烏克蘭經土耳其入境臺灣工作，搭機前3日內檢驗陰性，入境時無上呼吸道症狀，入境後至防疫旅館進行居家檢疫，11月6日居家檢疫期間主動通報有鼻塞、嗅味覺異常情形，由衛生單位採檢送驗，於今日確診，目前住院隔離中。</t>
  </si>
  <si>
    <t>2020-11-10</t>
  </si>
  <si>
    <t>案580於10月26日自印尼搭機來台工作，入境迄今無疑似症狀，11月8日進行檢疫期滿前採檢，於今日確診。</t>
  </si>
  <si>
    <t>案581於10月27日自印尼搭機來台工作，入境迄今無疑似症狀，於11月9日進行檢疫期滿前採檢，於今日確診。</t>
  </si>
  <si>
    <t>2020-11-11</t>
  </si>
  <si>
    <t>案582為印尼籍女性，年齡介於20多歲至40多歲，10月28日自印尼搭機來臺工作，入境後分別前往國內集中檢疫所檢疫。入境迄今均無症狀，11月9日進行檢疫期滿前採檢，因檢出陽性於今日確診，目前住院隔離中。</t>
  </si>
  <si>
    <t>案583為比利時籍30多歲男性，因受臺灣公司邀請來臺從事商務活動，10月24日自比利時至荷蘭搭機，於10月25日入境臺灣後，前往防疫旅館居家檢疫。個案入境時無症狀，並持有登機前3日內檢驗陰性報告，居家檢疫期間，曾於10月31日出現嗅味覺異常症狀，因隔天症狀緩解，故未就醫及通報；個案11月9日檢疫期滿後，至其他旅宿進行自主健康管理，因臺灣公司要求，11月10日至醫院自費採檢，並於11日確診，目前住院隔離中。</t>
  </si>
  <si>
    <t>案584為印尼籍女性，年齡介於20多歲至40多歲，10月28日自印尼搭機來臺工作，入境後分別前往國內集中檢疫所檢疫。入境迄今均無症狀，11月9日進行檢疫期滿前採檢，因檢出陽性於今日確診，目前住院隔離中。</t>
  </si>
  <si>
    <t>案585與582、584均為印尼籍女性，年齡介於20多歲至40多歲，10月28日自印尼搭機來臺工作，入境後分別前往國內3處集中檢疫所檢疫。3人入境迄今均無症狀，11月9日進行檢疫期滿前採檢，因檢出陽性於今日確診，目前住院隔離中。由於3人無症狀，且檢疫期間未與他人接觸，故無需匡列接觸者。</t>
  </si>
  <si>
    <t>2020-11-12</t>
  </si>
  <si>
    <t>案586至589為來台工作之印尼籍女性移工，分別於10月28日及29日自印尼入境，在集中檢疫所檢疫期間無症狀，11月10日及11日進行檢疫期滿前採檢，因檢出陽性於12日確診。</t>
  </si>
  <si>
    <t>案586至590均為來台工作之印尼籍女性移工，分別於10月28日及29日自印尼搭機入境，其中案590於10月29日至11月11日有輕微發燒症狀，僅自行服藥未向檢疫所人員通報，檢疫期滿前採檢，因檢出陽性於12日確診。</t>
  </si>
  <si>
    <t>2020-11-13</t>
  </si>
  <si>
    <t>指揮中心表示，案591、592、595、596、597為2名男性船員及3名女性移工，其中案595為印尼籍，其餘4人為菲律賓籍，年齡介於20多歲至30多歲，分別於10月28日及29日入境後前往集中檢疫所，檢疫期間均無疑似症狀，並於11月11日及12日進行檢疫期滿前採檢，因檢出陽性於13日確診。</t>
  </si>
  <si>
    <t>指揮中心指出，案593為50多歲本國籍女性，今年7月中旬至菲律賓探親，10月29日返臺，入境時無症狀。個案於集中檢疫所檢疫期間，11月3日上午雖曾回報有輕微鼻塞及流鼻水症狀，但同日下午即回報已改善無症狀，經評估後未安排就醫。個案11月11日進行檢疫期滿前採檢，於13日確診。由於個案發病前2日至住院隔離前均在檢疫所檢疫，未與他人接觸，故無需匡列接觸者。</t>
  </si>
  <si>
    <t>指揮中心表示，案594為20多歲本國籍男性，今年8月中旬前往波蘭就學，11月5日起陸續出現嗅覺異常及喉嚨痛情形，僅自行服藥未在當地就醫。個案11月10日返臺，入境時主動告知有症狀，於機場採檢，並於13日確診。已掌握個案接觸者共36人，其中同班機前後二排座位旅客23人及同行返國同學1人，列居家隔離；防疫計程車司機1人，因有適當防護，列自主健康管理；同班機機組員11人未入境，將透過國際衛生條例國家對口單位(IHR National Focal Point)通知相關國家。</t>
  </si>
  <si>
    <t>指揮中心指出，案598為30多歲本國籍男性，今年9月上旬至印尼工作，11月11日返臺，入境時主動告知有喉嚨痛症狀，於機場採檢，並於13日確診。目前暫匡列個案接觸者共3人，其中2人為同行返國同事，列居家隔離；1人為防疫計程車司機，因有適當防護，列自主健康管理；同班機接觸者調查中，將進一步匡列並採取相關防疫措施。</t>
  </si>
  <si>
    <t>2020-11-14</t>
  </si>
  <si>
    <t>今年2月上旬至菲律賓探親，10月29日返台，入境迄今無症狀，11月11日進行檢疫期滿前採檢，檢驗結果有微弱訊號，經複驗結果為陰性。</t>
  </si>
  <si>
    <t>11月7日來臺工作，入境時無症狀，集中檢疫所檢疫期間，於11月9日出現輕微發燒、嗅覺異常、咳嗽、流鼻水及喉嚨痛等症狀，因症狀持續，11月13日採檢通報，於今日確診。</t>
  </si>
  <si>
    <t>平時即有鼻子過敏情形，今年7月曾出現症狀，並於克羅埃西亞確診新冠肺炎，隔離14天後症狀緩解，且經複驗陰性故解除隔離。個案本次因受台灣公司聘請，於10月29日來臺工作，入境時無症狀，並持有登機前3日內陰性報告。</t>
  </si>
  <si>
    <t>2020-11-15</t>
  </si>
  <si>
    <t>案602長期定居日本(前次自臺灣出境日期為2020年2月)，11月初陸續出現鼻塞、頭痛、噁心、流鼻水及嗅味覺異常等症狀，自行服藥後症狀緩解，未在當地就醫。11月12日與2名家人一同返臺探親，入境時主動告知有症狀，於機場採檢後安排至集中檢疫所，15日確診。</t>
  </si>
  <si>
    <t>案603因工作長期居住美國(前次自臺灣出境日期為今年8月)，11月13日與家人一同返國，入境時個案主動告知搭機時自覺出現嗅味覺異常情形，但下機後即恢復，於機場採檢後安排至集中檢疫所，15日確診。</t>
  </si>
  <si>
    <t>2020-11-16</t>
  </si>
  <si>
    <t>案604為20多歲印尼籍女性，今年11月1日來臺工作。11月1日入境後前往集中檢疫所檢疫，11月14日進行檢疫期滿前採檢，因檢出陽性於今日確診。由於個案無症狀，且檢疫期間至住院隔離前未與他人接觸，因此無需匡列接觸者。</t>
  </si>
  <si>
    <t>2020-11-17</t>
  </si>
  <si>
    <t>案605今(2020)年3月至緬甸工作，於當地就醫確診新冠肺炎，隔離期間未再採檢，因症狀緩解於9月下旬解除隔離。</t>
  </si>
  <si>
    <t>案606因工作於今年9月前往印尼，11月9日起陸續出現咳嗽、味覺異常、呼吸不順、發燒、腹瀉及肌肉痠痛等症狀，僅自行服藥未就醫；個案11月15日入境時持有登機前3日內血清抗體檢驗陰性報告。</t>
  </si>
  <si>
    <t>2020-11-18</t>
  </si>
  <si>
    <t>案607於11月12日來臺工作，入境後搭乘專車前往集中檢疫所，14日出現喉嚨痛及全身痠痛未通知檢疫所，16日因發燒、流鼻水及喉嚨痛經安排就醫採檢，於18日確診。</t>
  </si>
  <si>
    <t>案608長期居住美國(前次自臺灣出境日期為2019年10月)，並於11月11日返國，入境時無不適症狀，前往防疫旅館進行居家檢疫；11月12日起陸續出現體溫偏高、肌肉痠痛、頭痛、咳嗽及流鼻水等症狀，16日由衛生單位安排就醫採檢，於18日確診</t>
  </si>
  <si>
    <t>2020-11-19</t>
  </si>
  <si>
    <t>土耳其籍，外籍航空公司空服員，11月10日值勤自土耳其來台班機，抵台後入住防疫旅館。原定13日搭機返回土耳其，但於12日出現肌肉痠痛及發燒症狀，隔日航空公司聯繫我國醫療單位至旅館協助診療，並由該醫療單位通知疾管署，16日依作業流程安排採檢通報，並於19日確診。</t>
  </si>
  <si>
    <t>印尼籍，11月17日來台工作，入境時因體溫異常於檢疫站攔檢，個案告知檢疫人員於機上出現倦怠、全身痠痛及肚子不適等症狀，於機場採檢通報，並於19日確診。</t>
  </si>
  <si>
    <t>2020-11-20</t>
  </si>
  <si>
    <t>指揮中心表示，案611、612於11月5日自印尼來臺工作，入境後至集中檢疫所檢疫，迄今無疑似症狀。2人11月18日進行檢疫期滿前採檢，因檢出陽性於20日確診，目前住院隔離中。由於2人無症狀，且檢疫期間未與他人接觸，因此無須匡列接觸者。</t>
  </si>
  <si>
    <t>2020-11-22</t>
  </si>
  <si>
    <t>案613於11月7日、8日自印尼來臺工作，入境迄今皆無症狀，11月20日、21日進行期滿前採檢送驗，於22日確診，目前住院隔離中。</t>
  </si>
  <si>
    <t>案614於11月7日、8日自印尼來臺工作，入境迄今皆無症狀，11月20日、21日進行期滿前採檢送驗，於22日確診，目前住院隔離中。</t>
  </si>
  <si>
    <t>案615今年8月中旬赴美國就學，11月6日陸續出現肌肉痠痛、咳嗽、有痰、流鼻水、頭痛及嗅覺異常等疑似症狀，自行服藥未就醫，11月20日入境時主動通報有疑似症狀，於機場採檢後至檢疫所隔離，於22日確診。</t>
  </si>
  <si>
    <t>案616為11月８日自菲律賓來臺工作，入境迄今皆無症狀，11月21日進行期滿前採檢送驗，於22日確診</t>
  </si>
  <si>
    <t>617為20多歲印尼籍女性，分別於11月7日、8日自印尼來臺工作，入境迄今皆無症狀，11月20日、21日進行期滿前採檢送驗，於22日確診，目前住院隔離中。</t>
  </si>
  <si>
    <t>618為20多歲印尼籍女性，分別於11月7日、8日自印尼來臺工作，入境迄今皆無症狀，11月20日、21日進行期滿前採檢送驗，於22日確診，目前住院隔離中。</t>
  </si>
  <si>
    <t>2020-11-23</t>
  </si>
  <si>
    <t>案619為本國籍50多歲男性，2月至迦納經商，10月下旬曾接觸確診個案，因有返臺探親需求，11月4日於當地進行採檢，11月5日檢出陽性確診。個案原於自宅隔離，但後續出現呼吸短促、胸悶、發燒等情形，11日送至當地醫院治療，因病情加重，自費以醫療專機回國，20日抵臺入境後即後送就醫，經採檢通報於今日確診。</t>
  </si>
  <si>
    <t>2020-11-25</t>
  </si>
  <si>
    <t>案620於11月10日自印尼來臺工作，入境後至集中檢疫所檢疫，迄今皆無症狀，11月23日進行期滿前採檢送驗，於25日確診，目前住院隔離中。</t>
  </si>
  <si>
    <t>案621於11月10日自印尼來臺工作，入境後至集中檢疫所檢疫，迄今皆無症狀，11月23日進行期滿前採檢送驗，於25日確診，目前住院隔離中。</t>
  </si>
  <si>
    <t>案623於11月10日自菲律賓來臺工作，入境後至集中檢疫所檢疫，迄今皆無症狀，11月23日進行期滿前採檢送驗，於25日確診，目前住院隔離中。</t>
  </si>
  <si>
    <t>於11月11日自菲律賓來臺工作，入境後至集中檢疫所檢疫，迄今皆無症狀，11月24日進行期滿前採檢送驗，於25日確診，目前住院隔離中。</t>
  </si>
  <si>
    <t>2020-11-26</t>
  </si>
  <si>
    <t>2020年8月下旬至美國就學，11月20日出現喉嚨痛、咳嗽等症狀，24日返國入境時主動通報有症狀，於機場進行採檢，並於26日確診。</t>
  </si>
  <si>
    <t>印尼籍，因工作不定期來台，自2月出境後於11月9日再度來台處理私人事務及訪友，入境時無症狀。防疫旅館居家檢疫期間，11月22日起陸續出現輕微頭痛、咳嗽、喉嚨痛及聲音沙啞等症狀，但自覺症狀輕微未回報；24日檢疫期滿後前往探訪友人，因仍有不適症狀，同日就醫採檢，於26日確診。</t>
  </si>
  <si>
    <t>2020-11-27</t>
  </si>
  <si>
    <t>自印尼入境之13例個案均為印尼籍女性移工，年齡介於20多歲至40多歲，除案627於11月11日入境外，其餘12人均於11月12日入境(與先前公布案607同班機)。13名確診個案中，案632曾於11月19日通報有喉嚨不適症狀，自認症狀輕微未就醫，11月23日出現流鼻水、鼻塞情形但未通報；其餘12人入境迄今均無症狀；13人於檢疫期滿前採檢並檢出陽性確診。</t>
  </si>
  <si>
    <t>案640為本國籍30多歲男性，長期在美國工作(前次自臺灣出境日期為2019年9月)，11月20日返臺探親，入境時無症狀，並至防疫旅館居家檢疫。個案11月21日起陸續出現疲倦、喉嚨乾、喉嚨痛等症狀，11月25日通報衛生單位安排就醫採檢，於今日確診；已掌握個案接觸者共23人，其中11人為同班機前後二排座位旅客，列居家隔離，12人為同班機機組員及專車司機，因有適當防護，列自主健康管理。</t>
  </si>
  <si>
    <t>2020-11-28</t>
  </si>
  <si>
    <t>案641至643於入境時主動告知有不適症狀，案644則無症狀，但主動告知有服用藥物(後經釐清為維他命C)，4人於機場採檢。因檢出陽性於今日確診，已掌握4人之同班機接觸者共37人，其中16人為前後二排座位旅客，列居家隔離，21人為機組員，因有適當防護，列自主健康管理。</t>
  </si>
  <si>
    <t>案644無症狀，主動告知有服用藥物(後經釐清為維他命C)，4人於機場採檢，檢出陽性於今日確診。</t>
  </si>
  <si>
    <t>案645為本國籍40多歲女性，長期居住美國(前次自台灣出境日期為2019年11月)，因計劃返台探親，今年11月19日入境，迄今無疑似症狀。個案居家檢疫期間，提出外出奔喪申請。</t>
  </si>
  <si>
    <t>案646、647及649均為印尼籍女性移工，年齡介於20多歲至40多歲，今年11月13日搭乘同一班機來台工作，入境至檢疫期間無症狀，11月26日進行集中檢疫期滿前採檢，因檢出陽性於今日確診。由於3人無症狀，且檢疫期間未與其他人接觸，故無須匡列接觸者。</t>
  </si>
  <si>
    <t>案648為印尼籍20多歲男性移工，今年11月15日來台工作，入境至檢疫期間均無症狀。指揮中心自11月20日起暫緩4家印尼仲介公司之仲介移工來台，並針對10月已入境之該4家公司仲介產業移工共30人進行回溯性採檢，共採檢27人。</t>
  </si>
  <si>
    <t>2020-11-29</t>
  </si>
  <si>
    <t>案650為印尼籍40多歲女性移工，於11月14日自印尼來台工作，入境迄今皆無症狀，11月27日進行期滿前採檢送驗，於今日確診。由於個案無症狀，且檢疫期間未與他人接觸，因此無匡列接觸者。</t>
  </si>
  <si>
    <t>案651為印尼籍20多歲女性移工，於11月14日自印尼來台工作，11月24日於集中檢疫所曾出現嗅覺異常，因持續時間短暫且自覺症狀輕微、無其他相關症狀，因此未回報，11月27日進行期滿前採檢送驗，於今日確診。由於個案可傳染期間未與他人接觸，因此無匡列接觸者。</t>
  </si>
  <si>
    <t>案652為印尼籍30多歲女性移工，於11月14日自印尼來台工作，入境迄今皆無症狀，11月27日進行期滿前採檢送驗，於今日確診。由於個案無症狀，且檢疫期間未與他人接觸，因此無匡列接觸者。</t>
  </si>
  <si>
    <t>2020-11-30</t>
  </si>
  <si>
    <t>中央流行疫情指揮中心今(30)日公布國內新增24例境外移入COVID-19(武漢肺炎)確定病例，移入國家分別為印尼20例(案653、案655至668、案672至676)、美國2例(案670、671)、英國(案654)及菲律賓(案669)各1例。 指揮中心表示，今日新增之20例印尼境外移入個案均為印尼籍移工，分別為17女3男，年齡介於20多歲至40多歲，入境日介於11月20日至11月27日。</t>
  </si>
  <si>
    <t>案654為本國籍20多歲女性，去(2019)年9月至英國就學，今年11月7日起陸續出現流鼻水、發燒及嗅味覺異常等症狀，未在英國當地就醫，11月11日於當地採檢，並於11月13日確診；個案11月27日返國，入境時主動通報曾有症狀，於機場採檢，並於今日確診；同班機接觸者調查中。</t>
  </si>
  <si>
    <t>案669為本國籍30多歲男性，2015年6月自臺灣出境，今年11月16日於菲律賓當地出現咳嗽、頭痛等症狀，僅自行服藥未就醫，因通緝到案，於11月27日自菲律賓遣送返臺，入境時於機場採檢結果為陰性，11月28日進行二採，於今日確診；已匡列個案接觸者共27人，其中11人為同班機前後二排座位旅客，列居家隔離，16人為入境後及就醫接觸者，其中1人因未著防護裝備，列居家隔離，其餘15人有適當防護，列自主健康管理。</t>
  </si>
  <si>
    <t>案670為本國籍30多歲男性，去年8月至美國就學，今年11月22日返國，入境後進行居家檢疫，11月24日起陸續出現咳嗽、流鼻水及嗅味覺異常症狀，11月27日通報衛生單位安排就醫採檢，於今日確診；同班機接觸者調查中。</t>
  </si>
  <si>
    <t>案671為本國籍50多歲男性，長期居住美國(前次自臺灣出境日期為今年7月)，11月20日返國，入境後進行居家檢疫，11月26日起陸續出現喉嚨痛、咳嗽及流鼻水症狀，11月27日通報衛生單位安排就醫採檢，於今日確診；因個案發病前2日已在居家檢疫，期間未與他人接觸，故無須匡列接觸者。</t>
  </si>
  <si>
    <t>2020-12-01</t>
  </si>
  <si>
    <t>案677為菲律賓籍20多歲男性，11月16日來台工作，集中檢疫期間，於11月27日出現流鼻水情形，11月29日進行檢疫期滿前採檢，於今日確診。由於個案發病前2日為檢疫期間，未與他人接觸，故無匡列接觸者。</t>
  </si>
  <si>
    <t>案678為印尼籍30多歲女性，11月28日來台工作，入境時主動通報自11月21日起有頭暈症狀，僅自行服藥未就醫，經檢疫人員評估後安排於機場採檢，於今日確診。莊人祥表示，已掌握個案同班機接觸者共65人，其中44人為前後二排座位旅客，列居家隔離，21人為機組員，因有適當防護，列自主健康管理。</t>
  </si>
  <si>
    <t>案679為本國籍30多歲男性，長期於英國工作，10月26日出現全身倦怠、流鼻水及鼻塞情形，因症狀未改善，10月28日於英國當地就醫，經檢驗確診新冠肺炎，後續依當地規定自我隔離10天，隔離期間出現嗅味覺喪失情形。個案11月7日隔離期滿後症狀緩解，11月28日返國，入境時無症狀，並主動告知曾確診新冠肺炎，於機場進行採檢，並於今日確診；同班機接觸者調查匡列中。</t>
  </si>
  <si>
    <t>案680為白俄羅斯籍40多歲男性，持有我國居留證，10月中旬返回母國探親，11月13日再次來台工作，入境迄今無疑似症狀。個案檢疫期滿後，於11月30日由公司安排至醫院自費採檢，因檢出陽性於今日確診。已掌握個案接觸者共11人，均為醫護人員，其中1人與個案接觸時因僅佩戴口罩及手套，列居家隔離，其餘10人未與個案直接接觸，或有適當防護裝備，列自主健康管理。</t>
  </si>
  <si>
    <t>2020-12-02</t>
  </si>
  <si>
    <t>案681於11月17日來臺工作，持有登機前3日內核酸檢驗陰性報告，入境迄今皆無症狀；依11月28日因應「1127印尼專案」檢驗皆陰性，30日進行期滿前採檢，於2日確診。</t>
  </si>
  <si>
    <t>案682於11月17日來臺工作，持有登機前3日內核酸檢驗陰性報告，入境迄今皆無症狀；依11月28日因應「1127印尼專案」檢驗皆陰性，30日進行期滿前採檢，於2日確診。</t>
  </si>
  <si>
    <t>案683於11月14日自印尼來臺工作，持有登機前3日內抗體陰性報告，入境迄今無疑似症狀。個案入境後前往防疫旅館進行居家檢疫，11月29日檢疫期滿後搭乘專車至公司宿舍自主健康管理，同日由公司安排自費採檢，於2日確診。</t>
  </si>
  <si>
    <t>案684為長期於美國工作，11月22日返國入境後前往防疫旅館居家檢疫，同日晚間出現輕微嗅覺異常，11月23日症狀緩解，但隔天因嗅覺異常症狀加劇通報，11月26日經衛生單位安排就醫採檢，於今日確診。</t>
  </si>
  <si>
    <t>案685 11月29日自美國來臺洽商，持有登機前3日內核酸檢驗陰性報告，入境時因體溫異常(38.6度)，由機場檢疫人員安排至醫院採檢後前往集中檢疫所等待結果，11月30日持續有發燒症狀，12月1日因食慾不振，由衛生單位安排採檢通報，於2日確診。</t>
  </si>
  <si>
    <t>案686因受臺灣公司邀請來臺從事商務活動，持有登機前3日內核酸檢驗陰性報告，11月19日自法國經土耳其轉機，於11月20日入境臺灣後，前往防疫旅館居家檢疫。個案11月27日曾出現喉嚨痛症狀，因症狀持續，11月30日由衛生單位安排就醫採檢，於2日確診。</t>
  </si>
  <si>
    <t>2020-12-03</t>
  </si>
  <si>
    <t>指揮中心表示，案687於美國工作，11月29日返臺探親，入境後至住處居家檢疫，同日於住處出現喉嚨不適情形並主動通報，由衛生單位安排就醫採檢及收治住院，於今日確診。</t>
  </si>
  <si>
    <t>2020-12-04</t>
  </si>
  <si>
    <t>案688為印尼籍30多歲女性移工，今(2020)年11月13日來臺工作，持有登機前3日內核酸檢驗陰性報告，入境迄今無症狀，檢疫期滿前採檢為陰性。個案11月28日檢疫期滿後，由仲介安排至宿舍自主健康管理至11月30日，因雇主要求，於12月1日由仲介安排至醫院自費採檢，因檢出陽性於4日確診(Ct值32)。</t>
  </si>
  <si>
    <t>案689為法國籍40多歲男性，因工作於11月23日前往美國，因被毒蜘蛛咬傷，分別於11月27日及28日至當地醫院就醫，11月30日入境臺灣後前往防疫旅館居家檢疫。個案因咬傷部位不適情形未改善，分別於11月30日及12月2日由衛生單位安排就醫，並於12月2日收治住院隔離及採檢，個案12月3日出現嗅味覺喪失，於4日確診；由於個案在美國停留期間曾就醫2次，在臺灣期間無其他接觸活動史，研判其在美國感染的可能性較高。</t>
  </si>
  <si>
    <t>案690為本國籍20多歲男性，今年8月至美國就學，11月30日返臺，入境時無症狀並返回住處居家檢疫。個案12月1日出現發冷症狀，隔天因發燒及咳嗽通報衛生單位，經安排就醫及採檢，於4日確診。</t>
  </si>
  <si>
    <t>90歲以上</t>
  </si>
  <si>
    <t>案691為本國籍90多歲男性，不定期於美國及臺灣兩地居住，今年11月上旬前往美國，同月22日返臺，入境時無症狀，並持有登機前3日內檢驗陰性報告。個案居家檢疫期間，12月2日出現全身倦怠、頭暈及發燒症狀送醫並住院隔離，X光檢查有肺炎情形，經採檢通報於4日確診。</t>
  </si>
  <si>
    <t>2020-12-05</t>
  </si>
  <si>
    <t>2019年7月至愛爾蘭就學，於2020年11月19日返台，入境時自覺輕微喉嚨癢，23日症狀改善，25日接獲通知其愛爾蘭友人確診，才自覺有嗅覺異常情形，自行通報衛生單位，經安排採檢為陰性，惟個案表示嗅覺異常狀況未改善，經再次採檢於12月5日確診。</t>
  </si>
  <si>
    <t>德國籍，11月29日來台探親，入境無不適症狀，且持有72小時內COVID-19核酸檢驗陰性報告，入境後至防疫旅館居家檢疫。個案自述11月28日於德國曾接觸確診個案，12月3日開始出現頭痛、畏寒、流鼻水等症狀，經衛生單位安排就醫採檢，於5日確診。</t>
  </si>
  <si>
    <t>8月中旬赴印尼工作，於10月12日起陸續出現疲倦、發燒及腹瀉等症狀，21日自覺已恢復。11月8日入境後，進行居家檢疫，檢疫期間無不適症狀；12月2日因需返回印尼工作，故進行自費採檢，於5日確診。</t>
  </si>
  <si>
    <t>案695為印尼籍女性移工，11月14日來臺工作，持有登機前3日內核酸檢驗陰性報告，入境後入住集中檢疫所，檢疫期間均無不適症狀，檢疫期滿前採檢結果為陰性，後由仲介安排至宿舍自主健康管理，12月4日因「案688印尼移工接觸者專案」入住集中檢疫所並進行採檢，於5日確診。</t>
  </si>
  <si>
    <t>2020-12-06</t>
  </si>
  <si>
    <t>案696為女性印尼籍移工，年齡40多歲，11月29日入境。</t>
  </si>
  <si>
    <t>案697為女性印尼籍移工，年齡40多歲，11月29日入境。</t>
  </si>
  <si>
    <t>案698為女性印尼籍移工，年齡30多歲，11月29日入境。</t>
  </si>
  <si>
    <t>案699為女性印尼籍移工，年齡20多歲，11月28日入境，並於12月1日出現鼻塞、腹瀉等症狀。</t>
  </si>
  <si>
    <t>案700為女性印尼籍移工，年齡20多歲，11月30日入境。</t>
  </si>
  <si>
    <t>案701為女性印尼籍移工，年齡30多歲，11月29日入境，並於12月1日出現肌肉痠痛、關節痛、嘔吐、味覺異常等症狀。</t>
  </si>
  <si>
    <t>案702為女性印尼籍移工，年齡30多歲，11月30日入境。</t>
  </si>
  <si>
    <t>案703為男性印尼籍移工，年齡20多歲，11月30日入境。</t>
  </si>
  <si>
    <t>案704為女性印尼籍移工，年齡20多歲，11月29日入境。</t>
  </si>
  <si>
    <t>案705為女性印尼籍移工，年齡20多歲，11月29日入境。</t>
  </si>
  <si>
    <t>案706為女性印尼籍移工，年齡20多歲，11月29日入境。</t>
  </si>
  <si>
    <t>案707為女性印尼籍移工，年齡20多歲，11月29日入境。</t>
  </si>
  <si>
    <t>案708為女性印尼籍移工，年齡20多歲，11月29日入境。</t>
  </si>
  <si>
    <t>案709為女性印尼籍移工，年齡30多歲，11月29日入境。</t>
  </si>
  <si>
    <t>案710為男性印尼籍移工，年齡20多歲，11月29日入境。</t>
  </si>
  <si>
    <t>案711為女性印尼籍移工，年齡40多歲，12月1日入境。</t>
  </si>
  <si>
    <t>案712為女性印尼籍移工，年齡40多歲，12月2日入境。</t>
  </si>
  <si>
    <t>案713 11月19日來臺工作，入境後至檢疫旅館進行居家檢疫，迄今無症狀，檢疫期滿後12月4日由仲介公司安排自費採檢，於6日確診。</t>
  </si>
  <si>
    <t>案714 11月12日來臺工作，入境後至集中檢疫所進行檢疫，迄今無症狀，11月25日檢疫期滿前採檢結果為陰性，後至仲介公司安排住所自主健康管理，12月4日由雇主安排自費採檢，於6日確診。</t>
  </si>
  <si>
    <t>案715 11月11日來臺工作，入境後至集中檢疫所進行檢疫，迄今無症狀，11月24日檢疫期滿前採檢結果為陰性，後至仲介公司安排住所自主健康管理，12月4日由仲介公司安排自費採檢，於6日確診。</t>
  </si>
  <si>
    <t>案716 11月22日來臺工作，入境後至集中檢疫所進行檢疫，迄今無症狀，12月5日進行期滿前採檢，於6日確診。</t>
  </si>
  <si>
    <t>案717為40多歲印尼籍男性，11月20日來臺工作，入境後至檢疫旅館進行居家檢疫，迄今無症狀，12月5日檢疫期滿後由仲介公司安排自費採檢，於今日確診。</t>
  </si>
  <si>
    <t>2020-12-08</t>
  </si>
  <si>
    <t>個案718是印尼籍20多歲女性移工，今年11月23日來台工作，持有登機前3日內核酸檢驗陰性報告，入境迄今無症狀，12月7日進行檢疫期滿前採檢，因檢出陽性於今日確診(Ct值35)。</t>
  </si>
  <si>
    <t>案719為本國籍50多歲男性，今年9月中旬至中國浙江處理公事，11月22日返台，入境時無症狀，並持有登機前3日內核酸檢驗陰性報告。個案於防疫旅館居家檢疫期間，12月4日出現發冷及發燒症狀，12月5日確診(Ct值15)。</t>
  </si>
  <si>
    <t>2020-12-09</t>
  </si>
  <si>
    <t>案720為緬甸籍，11月22日來臺工作，持有登機前3日內核酸檢驗陰性報告，入境後至防疫旅館居家檢疫，迄今無症狀；12月7日檢疫期滿後，搭乘專車至其他處所自主健康管理，同日由仲介安排自費採檢，於9日確診。</t>
  </si>
  <si>
    <t>案721為印尼籍，11月21日來臺工作，持有登機前3日內核酸檢驗陰性報告，入境後至防疫旅館進行居家檢疫，迄今無症狀；12月6日檢疫期滿後進行自主健康管理，12月7日由公司安排自費採檢，於9日確診</t>
  </si>
  <si>
    <t>2020-12-10</t>
  </si>
  <si>
    <t>印尼籍。10日新增4名個案均為移工，分別於11月25日及11月26日來台工作，入境後皆至集中檢疫所檢疫。案722持有登機前3日內血清抗體檢驗陰性報告，11月29日曾進行「1127印尼專案」採檢，結果為陰性，迄今無疑似症狀。4人分別於12月8日及12月9日進行檢疫期滿前採檢，並於10日確診。</t>
  </si>
  <si>
    <t>菲律賓籍。10日新增4名個案均為移工，分別於11月25日及11月26日來台工作，入境後皆至集中檢疫所檢疫。4人分別於12月8日及12月9日進行檢疫期滿前採檢，並於10日確診；案723於採檢後短暫出現流鼻水情形。</t>
  </si>
  <si>
    <t>菲律賓籍。10日新增4名個案均為移工，分別於11月25日及11月26日來台工作，入境後皆至集中檢疫所檢疫。案724持有10月29日採檢之核酸檢驗陰性報告，迄今均無疑似症狀。4人分別於12月8日及12月9日進行檢疫期滿前採檢，並於10日確診。</t>
  </si>
  <si>
    <t>菲律賓籍。10日新增4名個案均為移工，分別於11月25日及11月26日來台工作，入境後皆至集中檢疫所檢疫。4人分別於12月8日及12月9日進行檢疫期滿前採檢，並於10日確診，案725迄今無疑似症狀。</t>
  </si>
  <si>
    <t>2020-12-11</t>
  </si>
  <si>
    <t>案726長期居住美國(前次自臺灣出境時間為2019年9月)，今(2020)年11月30日獨自返臺探親，入境後至住處居家檢疫；個案12月7日出現嗅覺異常及流鼻水症狀，12月9日由衛生單位安排就醫採檢，於今日確診。</t>
  </si>
  <si>
    <t>2020-12-12</t>
  </si>
  <si>
    <t>指揮中心表示，案727、730、732均為印尼籍女性移工，年齡介於20多歲至30多歲，今年11月27日來台工作，案727持有登機前3日內血清抗體檢驗陰性報告。3人曾於11月28日接受「1127印尼專案」採檢，結果皆為陰性；後於12月10日進行檢疫期滿前採檢，於今日確診(Ct值34~35.6)。因3人迄今皆無症狀，且檢疫期間未與他人接觸，故無須匡列接觸者。</t>
  </si>
  <si>
    <t>案728為本國籍40多歲女性，今年7月至英國工作，11月27日與2名家人一同返國；個案居家檢疫期間，於12月4日出現全身倦怠、肌肉關節痠痛、頭暈等症狀，12月6日發燒並由衛生單位安排就醫採檢，檢驗結果為陰性，因症狀未改善，12月9日再次就醫採檢並收治住院，於今日確診；與個案同行返國之2名家人目前無症狀，列為居家隔離之接觸者。</t>
  </si>
  <si>
    <t>案729為本國籍20多歲女性，去年8月至美國就學，今年11月30日自美國搭機，12月2日入境台灣後返回住處居家檢疫。個案12月5日曾有喉嚨痛症狀但未回報，12月8日起陸續出現鼻塞、流鼻水及嗅味覺異常症狀，12月9日通報衛生單位後安排就醫採檢，並於今日確診。因個案於住家內之單人套房居家檢疫，未與同住之其他家人接觸，故3名同住家人列自主健康管理。</t>
  </si>
  <si>
    <t>案730、732為印尼籍女性移工，年齡介於20多歲至30多歲，今年11月27日來台工作，其中案727持有登機前3日內血清抗體檢驗陰性報告，另2人則持有登機前3日內核酸檢驗陰性報告。3人曾於11月28日接受「1127印尼專案」採檢，結果皆為陰性；後於12月10日進行檢疫期滿前採檢，於今日確診(Ct值34~35.6)。因3人迄今皆無症狀，且檢疫期間未與他人接觸，故無須匡列接觸者。</t>
  </si>
  <si>
    <t>案731為印尼籍20多歲女性商務人士，今年11月25日與5名同行者來台，持有登機前3日內核酸檢驗陰性報告，入境迄今無症狀。個案12月10日檢疫期滿後至醫院自費採檢，於今日確診(Ct值34)。個案之5名同行者檢疫期滿後自費採檢結果皆為陰性，列居家隔離。</t>
  </si>
  <si>
    <t>案732印尼籍女性移工，年齡介於20多歲至30多歲，今年11月27日來台工作，曾於11月28日接受「1127印尼專案」採檢，結果皆為陰性；後於12月10日進行檢疫期滿前採檢，於今日確診(Ct值34~35.6)。因3人迄今皆無症狀，且檢疫期間未與他人接觸，故無須匡列接觸者。</t>
  </si>
  <si>
    <t>案733、734為家人，分別為本國籍30多歲女性及未滿5歲男童，長期居住美國(前次自台灣出境時間為2019年3月)，今年12月6日一同返台，持有登機前3日內核酸檢驗陰性報告，入境後至住處居家檢疫。案733於12月9日起陸續出現打噴嚏、喉嚨癢及嗅覺異常情形，12月11日衛生單位安排2人就醫採檢，案734就醫時出現發燒症狀，2人均於今日確診。個案檢疫期間，有2名社區管理員曾於收垃圾及送包裹時，短暫接觸個案，但因接觸時間短且有佩戴口罩，故列自主健康管理。</t>
  </si>
  <si>
    <t>2020-12-13</t>
  </si>
  <si>
    <t>案735為印尼籍，2020年11月24日來臺工作(擔任船員)，持有登機前3日內核酸檢驗陰性報告，入境後至防疫旅館進行居家檢疫，迄今無症狀；12月9日檢疫期滿後，搭乘專車至其他處所自主健康管理，12月10日由公司安排自費採檢，於13日確診(Ct值30)。</t>
  </si>
  <si>
    <t>案736為印尼籍移工，11月28日來臺工作，持有登機前3日內核酸檢驗陰性報告，入境時無症狀，12月4日進行入境一週採檢為陰性，12月10日曾出現腹脹、嘔吐症狀，12月11日進行檢疫期滿前採檢，於13日確診(Ct值27)。</t>
  </si>
  <si>
    <t>案737為印尼籍移工，11月25日來臺工作，11月23日曾於當地檢驗陰性，但入境時未檢附報告，入境迄今無症狀。11月28日及12月8日於集中檢疫所兩次採檢陰性，12月10日檢疫期滿後，由仲介安排自費採檢，於13日確診(Ct值36)。</t>
  </si>
  <si>
    <t>2020-12-14</t>
  </si>
  <si>
    <t>11月26日來臺工作（非移工），持有登機前3日內核酸檢驗陰性報告，入境後至防疫旅館檢疫，迄今無症狀。個案12月11日檢疫期滿後，12月12日至醫院採檢，於今日確診（Ct值33）。</t>
  </si>
  <si>
    <t>菲律賓籍20多歲男性移工，今年11月20日來臺工作，持有入境前3日內核酸檢驗陰性報告，入境後至集中檢疫所檢疫，迄今無症狀。個案12月3日檢疫期滿前採檢結果為陰性，12月12日自主健康管理期滿後，由仲介安排就醫採檢，於今日確診（Ct值31）。</t>
  </si>
  <si>
    <t>印尼籍20多歲男性漁工，今年11月26日來臺工作，持有登機前3日內核酸檢驗陰性報告，入境後至防疫旅館檢疫，迄今無症狀。個案12月11日檢疫期滿後，由仲介安排專車就醫採檢，於今日確診（Ct值31）。已掌握個案同車接觸者共9人，因未落實佩戴口罩，列居家隔離。</t>
  </si>
  <si>
    <t>印尼籍40多歲女性移工，今年11月19日來臺工作，持有登機前3日內核酸檢驗陰性報告，入境後至集中檢疫所檢疫，迄今無症狀。個案曾於11月28日及12月2日分別接受「1127印尼專案」及檢疫期滿前採檢，結果均為陰性。個案12月4日檢疫期滿後，由仲介安排至醫院體檢並暫宿移工宿舍，12月7日再由仲介安排至住所自主健康管理；12月11日因雇主要求至醫院採檢，於今日確診（Ct值32）。</t>
  </si>
  <si>
    <t>2020-12-15</t>
  </si>
  <si>
    <t>案742今(2020)年11月30日自菲律賓來台工作，持有登機前3日內核酸檢驗陰性報告，入境後至集中檢疫所檢疫，迄今無症狀。於12月13日進行檢疫期滿前採檢，並於今日確診。</t>
  </si>
  <si>
    <t>案743今(2020)年11月30日自印尼來台工作，持有登機前3日內核酸檢驗陰性報告，入境後皆至集中檢疫所檢疫，迄今無症狀。案743曾於12月4日接受印尼專案採檢，結果為陰性；於12月13日進行檢疫期滿前採檢，並於今日確診。</t>
  </si>
  <si>
    <t>2020-12-16</t>
  </si>
  <si>
    <t>案744為菲律賓籍移工，2020年12月1日來臺工作，持有入境前3日內核酸檢驗陰性報告，入境後至集中檢疫所檢疫，迄今無症狀。個案12月14日檢疫期滿前採檢，於16日確診。</t>
  </si>
  <si>
    <t>案745、746、747、748為俄羅斯籍藝文表演團體成員，共2男2女，年齡介於20至60多歲，因受邀來臺參演，於今年11月29日入境，皆持有登機前3日內核酸檢驗陰性報告，入境後至防疫旅館檢疫，迄今皆無症狀；12月14日檢疫期滿後，由邀請單位安排自費採檢，均於16日確診。</t>
  </si>
  <si>
    <t>案749為菲律賓籍漁工，今年11月29日來臺工作，持有登機前3日內核酸檢驗陰性報告，入境後至防疫旅館檢疫，迄今無症狀。個案12月14日檢疫期滿後，由仲介安排自費採檢，於16日確診。</t>
  </si>
  <si>
    <t>案750為本國籍40多歲男性，今年3月前往美國探親，12月8日入境臺灣後返回住處居家檢疫，持有登機前3日內核酸檢驗陰性報告。個案曾於12月11日及12日出現畏寒及發燒等症狀，13日因出現嗅味覺異常症狀由衛生單位安排就醫採檢，於16日確診。</t>
  </si>
  <si>
    <t>2020-12-17</t>
  </si>
  <si>
    <t>印尼籍移工，2020年12月2日來台工作，持有登機前3日內核酸檢驗陰性報告，入境後至集中檢疫所檢疫，迄今無症狀。個案曾於12月4日接受「印尼專案」採檢，結果為陰性，15日進行檢疫期滿前採檢後確診。</t>
  </si>
  <si>
    <t>本國籍，長期居住美國(前次自台灣出境時間為2020年3月)，11月30日與1名家人自美國搭機返台探親，12月2日入境後至住處檢疫。個案12月5日及8日分別出現咳嗽、喉嚨痛症狀，13日嗅覺異常，15日通報衛生單位安排就醫採檢後確診。</t>
  </si>
  <si>
    <t>本國籍，2019年6月至美國工作，2020年12月9日返國，持有登機前3日內核酸檢驗陰性報告，入境後至防疫旅館檢疫。個案12月10日出現喉嚨不適，15日因咳嗽、食慾不佳等症狀，由衛生單位安排就醫採檢後確診。</t>
  </si>
  <si>
    <t>美國籍，持有我國居留證，2019年12月於美國工作，今年11月29日入境台灣，入境後至防疫旅館檢疫，迄今無症狀。個案12月14日檢疫期滿後搭車返回住處，15日前往醫院自費採檢後確診。</t>
  </si>
  <si>
    <t>案755至758為俄羅斯籍，為16日公布案745至748之同團成員，共3女1男，年齡介於20多歲至30多歲，11月29日入境迄今均無症狀。指揮中心因應該團出現4名確診個案，於16日針對其餘48名團員進行採檢，其中案755至758共4人檢出陽性。</t>
  </si>
  <si>
    <t>2020-12-18</t>
  </si>
  <si>
    <t>案759為本國籍50多歲女性，17日公布案752之家人，2人11月30日一同自美國搭機返臺探親，12月2日入境後，至住處居家檢疫。因案752檢驗確診，衛生單位將案759列為接觸者，經進一步疫調，發現案759自12月4日起有喉嚨癢、咳嗽有痰症狀，且症狀持續未改善，故安排就醫採檢，於18日確診。</t>
  </si>
  <si>
    <t>案760為本國籍30多歲女性，因工作於12月12日前往美國，12月16日返臺。個案入境後，至公司宿舍居家檢疫，同日出現咳嗽、流鼻水、全身痠痛、發燒等症狀，由衛生單位安排就醫採檢，於18日確診。經調查，與案760同行前往美國之同事中，1人於航程途中曾出現咳嗽症狀，且未佩戴口罩，其餘同行者皆有佩戴口罩。由於案765於機上已有症狀，研判案760、766在機上受案765感染，為一起航空器感染事件。</t>
  </si>
  <si>
    <t>2020-12-19</t>
  </si>
  <si>
    <t>印尼籍漁工，2020年12月1日來臺工作，持有登機前3日內核酸檢驗陰性報告，入境後至防疫旅館檢疫，迄今無症狀。個案12月15日檢疫期滿後，17日由仲介安排自費採檢，於19日確診。</t>
  </si>
  <si>
    <t>緬甸籍船員，2020年12月2日來臺工作，持有入境前3日內核酸檢驗陰性報告，入境後至防疫旅館檢疫，迄今無症狀。個案12月17日檢疫期滿後，由仲介安排自費採檢，於19日確診。</t>
  </si>
  <si>
    <t>本國籍女性，2020年8月至美國就學，12月7日自美國搭機，持有登機前3日內檢驗陰性報告，9日入境臺灣後至防疫旅館檢疫。個案12月14日出現咳嗽有痰及嗅覺異常症狀，16日由衛生單位安排就醫採檢，並於19日確診。</t>
  </si>
  <si>
    <t>印度籍船員，2020年10月21日來臺工作，持有登機前3日內核酸檢驗陰性報告，入境後至防疫旅館檢疫，迄今無症狀。個案11月5日檢疫期滿後由仲介安排等待登船工作，26日後皆於船上工作未返港，因欲出境返國，12月16日由公司安排自費採檢，於今日確診（總抗體陽性），個案迄今皆無症狀，現正住院隔離治療中。</t>
  </si>
  <si>
    <t>2020-12-20</t>
  </si>
  <si>
    <t>案765為紐西蘭籍，曾於11月29日飛往美國、12月４日返臺，12月12日與案760同班機前往美國，於機上有咳嗽症狀，12月15日返臺後進行居家檢疫，12月18日安排接觸者採檢，於20日確診，血清抗體亦為陽性。由於案765於機上已有症狀，研判案760、766在機上受案765感染，為一起航空器感染事件。</t>
  </si>
  <si>
    <t>案766為日本籍，曾於12月5日飛往美國，12月7日返臺，12月12日案760同班機前往美國，12月15日返臺後進行居家檢疫，12月18日安排接觸者採檢，自述12月17日有咳嗽症狀，12月19日出現輕微腹瀉，於20日確診，血清抗體陰性。由於案765於機上已有症狀，研判案760、766在機上受案765感染，為一起航空器感染事件。</t>
  </si>
  <si>
    <t>案767為40多歲印尼籍，12月3日來台工作，持有登機前3日內核酸檢驗陰性報告，入境後至防疫旅館檢疫，迄今無症狀。12月18日檢疫期滿後由船務公司安排自費採檢，於20日確診。</t>
  </si>
  <si>
    <t>2020-12-22</t>
  </si>
  <si>
    <t>案768為菲律賓籍40多歲男性移工，12月7日來臺工作，持有登機前3日內核酸檢驗陰性報告，入境後至集中檢疫所檢疫，迄今無症狀；12月20日進行檢疫期滿前採檢，於今日確診。</t>
  </si>
  <si>
    <t>案769為菲律賓籍30多歲女性移工，12月7日來臺工作，持有登機前3日內核酸檢驗陰性報告，入境後至集中檢疫所檢疫，迄今無症狀，12月20日進行檢疫期滿前採檢，於今日確診。</t>
  </si>
  <si>
    <t>案770為馬紹爾籍30多歲男性漁工，11月8日來臺工作，持有登機前3日內核酸檢驗陰性報告，入境後至集中檢疫所檢疫，迄今無症狀。個案曾於11月21日檢疫期滿前採檢結果為陰性，11月23日檢疫期滿後，由仲介安排登船後未再下船。因原預訂於12月21日出海，12月20日由仲介安排自費採檢，於今日確診。</t>
  </si>
  <si>
    <t>案771是案765紐西蘭籍男性機師友人(30多歲女性)，由於案765疫調時表示無法回想確切活動史，且並未提及曾與案771接觸，12月21日經警政單位調查案765的活動軌跡，發現案765曾於12月7日至12日間與案771密切往來，故列為接觸者，同日由衛生單位安排採檢，於今日確診。</t>
  </si>
  <si>
    <t>2020-12-23</t>
  </si>
  <si>
    <t>菲律賓籍移工，與案773同於12月8日自菲律賓來臺工作，持有登機前3日內核酸檢驗陰性報告，入境後至集中檢疫所檢疫，迄今無症狀；12月21日進行檢疫期滿前採檢，皆於23日確診。</t>
  </si>
  <si>
    <t>菲律賓籍移工，與案772同於12月8日自菲律賓來臺工作，持有登機前3日內核酸檢驗陰性報告，入境後至集中檢疫所檢疫，迄今無症狀；12月21日進行檢疫期滿前採檢，皆於23日確診。</t>
  </si>
  <si>
    <t>案774為印尼籍，12月3日自印尼來臺工作，持有登機前3日內核酸檢驗陰性報告，入境後至防疫旅館進行居家檢疫，迄今無症狀；12月17日檢疫期滿後，搭乘專車至其他處所自主健康管理，21日由仲介安排自費採檢，於23日確診。</t>
  </si>
  <si>
    <t>案775為印尼籍漁工，12月17日自印尼來臺工作，持有登機前3日內核酸檢驗陰性報告，入境後至集中檢疫所檢疫；個案12月21日因有咳嗽、流鼻水症狀，由檢疫所人員協助安排就醫採檢，於23日確診。</t>
  </si>
  <si>
    <t>案776為印尼籍移工，11月27日自印尼來臺工作，持有登機前3日內核酸檢驗陰性報告，迄今無症狀。個案曾於11月27日配合印尼專案及12月10日檢疫期滿前採檢皆為陰性，14日搭乘專車至雇主家後，由雇主安排於獨立房間進行自主健康管理；21日經雇主安排自費採檢，於23日確診。</t>
  </si>
  <si>
    <t>案777為菲律賓籍移工，12月9日自菲律賓來臺工作，持有登機前3日內核酸檢驗陰性報告，入境後至集中檢疫所檢疫，迄今無症狀；12月22日進行檢疫期滿前採檢，於23日確診。</t>
  </si>
  <si>
    <t>2020-12-25</t>
  </si>
  <si>
    <t>案778為菲律賓籍30多歲女性移工，今年12月10日來台工作，持有登機前3日內核酸檢驗陰性報告，入境後至集中檢疫所檢疫，迄今無症狀。個案12月23日進行檢疫期滿前採檢，於25日確診。</t>
  </si>
  <si>
    <t>案779為印尼籍40多歲女性，今年12月16日來台處理事務，持有登機前3日內核酸檢驗陰性報告，入境當天即有流鼻水症狀，個案12月18日及19日陸續出現鼻塞、咳嗽症狀，自行服藥後症狀改善，因23日仍有咳嗽症狀通報，由衛生單位安排就醫採檢，於25日確診。</t>
  </si>
  <si>
    <t>案780為本國籍50多歲男性，今年11月18日至巴基斯坦探親，12月14日起出現咳嗽症狀，曾於當地就醫。個案12月22日自巴基斯坦經杜拜轉機返國，23日入境。持有登機前3日內核酸檢驗陰性報告，因仍有症狀，於機場主動告知檢疫人員並採檢，於25日確診。</t>
  </si>
  <si>
    <t>案781為本國籍40多歲男性，長期於美國工作，今年12月20日與家人一同返國，持有登機前3日內核酸檢驗陰性報告，入境後至住處居家檢疫。個案12月22日及23日陸續出現全身倦怠、流鼻水、發燒及喉嚨痛症狀，由衛生單位安排就醫採檢，於25日確診。</t>
  </si>
  <si>
    <t>2020-12-26</t>
  </si>
  <si>
    <t>陳時中表示，案782及783均為菲律賓籍20多歲男性船員，今年12月9日與其他28名船員同行來台，皆持有登機前3日內核酸檢驗陰性報告，入境後至防疫旅館檢疫，迄今無症狀。2名個案檢疫期滿後，於12月24日由公司安排專車前往醫院採檢，於今日確診。</t>
  </si>
  <si>
    <t>案784為印尼籍20多歲男性漁工，今年12月10日來台工作，持有登機前3日內核酸檢驗陰性報告，入境後至防疫旅館檢疫，迄今無症狀。個案於12月24日檢疫期滿，25日由仲介安排專車至醫院採檢，於今日確診。已掌握個案同車接觸者共24人，因皆有適當防護，列自主健康管理。</t>
  </si>
  <si>
    <t>2020-12-27</t>
  </si>
  <si>
    <t>案785為印尼籍男性漁工，於今(2020)年12月10日來臺工作，皆持有登機前3日內核酸檢驗陰性報告，入境後至防疫旅館檢疫，迄今無症狀。2名個案於12月24日檢疫期滿，25日分別由仲介安排專車至醫院採檢，於27日確診。</t>
  </si>
  <si>
    <t>案786為20多歲印尼籍男性漁工，同於今(2020)年12月10日來臺工作，皆持有登機前3日內核酸檢驗陰性報告，入境後至防疫旅館檢疫，迄今無症狀。2名個案於12月24日檢疫期滿，25日分別由仲介安排專車至醫院採檢，於27日確診。</t>
  </si>
  <si>
    <t>2020-12-28</t>
  </si>
  <si>
    <t>案787為英國籍20多歲男性，今(2020)年12月20日來臺探親，持有登機前3日內核酸檢驗陰性報告，入境後至住處居家檢疫；12月25日出現扁桃腺腫痛及耳朵痛，26日通報後，由衛生單位安排就醫採檢，於今日確診。</t>
  </si>
  <si>
    <t>案788為菲律賓籍20多歲女性移工，12月13日來臺工作，持有登機前3日內核酸檢驗陰性報告，入境後至集中檢疫所檢疫，迄今無症狀；12月26日進行檢疫期滿前採檢，於今日確診。</t>
  </si>
  <si>
    <t>案789為印尼籍20多歲男性漁工，12月12日來臺工作，持有登機前3日內核酸檢驗陰性報告，入境後至防疫旅館檢疫，迄今無症狀；12月27日檢疫期滿，由仲介安排專車至醫院採檢，於今日確診。</t>
  </si>
  <si>
    <t>案790為英國籍20多歲男性，曾於8月29日在英國確診，12月9日至21日採檢4次核酸檢驗均為陰性；12月23日來臺處理事務，持有登機前3日內核酸檢驗陰性報告，入境後至集中檢疫所檢疫，迄今無症狀；12月27日因「英國專案」採檢，於今日確診。</t>
  </si>
  <si>
    <t>本國籍，2020年2月至英國就學，12月22日返國，持有登機前3日內核酸檢驗陰性報告，入境後至住處居家檢疫；26日出現發燒、咳嗽、流鼻水及肌肉痠痛症狀，由衛生單位安排就醫採檢，於28日確診。指揮中心12月31日宣布，此個案為台灣第2例英國變種病毒。</t>
  </si>
  <si>
    <t>本國籍，因發燒而在機場後送，發病日就是搭機日，可能上機前都還沒有發病，但航程中下飛機時發病，CT值15.7，病毒量較高。指揮中心12月30日宣布，此個案為台灣首例英國變種病毒。</t>
  </si>
  <si>
    <t>英國籍30多歲男性，CT值34.5，應之前就感染，無症狀。</t>
  </si>
  <si>
    <t>案794，本國籍10多歲女性，CT值33.5，應在之前就感染，無症狀。</t>
  </si>
  <si>
    <t>2020-12-29</t>
  </si>
  <si>
    <t>案795為菲律賓籍30多歲男性移工，今年12月14日來台工作，持有登機前3日內核酸檢驗陰性報告，入境後至集中檢疫所檢疫，迄今無症狀；個案12月27日接受檢疫期滿前採檢，於今日確診。</t>
  </si>
  <si>
    <t>案796為印度籍30多歲男性，長期居住美國，因受聘來台工作，12月13日與家人一同入境台灣，持有登機前3日內核酸檢驗陰性報告，入境後至防疫旅館檢疫，迄今無症狀；個案檢疫期滿後，12月28日由公司安排至醫院採檢，於今日確診。</t>
  </si>
  <si>
    <t>2020-12-30</t>
  </si>
  <si>
    <t>案797為菲律賓籍移工，分別於12月15日來臺工作，皆持有登機前3日內核酸檢驗陰性報告，入境後至集中檢疫所檢疫，迄今無症狀；於12月28日接受檢疫期滿前採檢，於今日確診。</t>
  </si>
  <si>
    <t>案798為菲律賓籍移工，於12月16日來臺工作，皆持有登機前3日內核酸檢驗陰性報告，入境後至集中檢疫所檢疫，迄今無症狀；於12月29日接受檢疫期滿前採檢，於30日確診。</t>
  </si>
  <si>
    <t>2020-12-31</t>
  </si>
  <si>
    <t>英國籍，12月18日來台探親，持有登機前3日內核酸檢驗陰性報告，26日起有乾咳及活動後呼吸喘情形，29日因全身倦怠及喉嚨痛症狀，就醫採檢後於31日確診。個案入院後病況加劇，插管後轉至加護病房治療，因病況持續不佳使用葉克膜治療，陸續出現器官衰竭、肺部出血、發燒及細菌合併黴菌感染等情形，雖使用抗生素治療，仍因病情惡化病逝，為國內英國變種病毒死亡首例。</t>
  </si>
  <si>
    <t>印度籍，12月15日來台洽商，持有登機前3日內核酸檢驗陰性報告，入境後至防疫旅館進行居家檢疫，迄今無症狀；12月30日檢疫期滿後，由公司安排至醫院自費採檢，於31日確診。</t>
  </si>
  <si>
    <t>2021-01-01</t>
  </si>
  <si>
    <t>印尼籍20多歲男性漁工，於去年12月17日來台工作，皆持有登機前3日內核酸檢驗陰性報告，入境後至集中檢疫所檢疫，迄今無症狀。</t>
  </si>
  <si>
    <t>本國籍20多歲男性，長期居住美國，去年12月26日返國，持有登機前3日內核酸檢驗陰性報告，入境後於住處居家檢疫。</t>
  </si>
  <si>
    <t>2021-01-02</t>
  </si>
  <si>
    <t>指揮中心表示，案804為英國籍30多歲男性，去年12月30日來臺工作，持有登機前3日內核酸檢驗陰性報告。個案入境後至集中檢疫所檢疫，自述12月28日起即有輕微鼻塞症狀，但自覺為英國天氣寒冷所致，12月31日進行採檢，於今日確診。衛生單位已掌握個案接觸者2人，均為一同入境之英國籍同事，採檢結果均為陰性，列為居家隔離。</t>
  </si>
  <si>
    <t>案805為本國籍20多歲女性，長期於美國就學，去年12月30日入境，持有登機前3日內核酸檢驗陰性報告。個案入境後入住防疫旅宿進行居家檢疫，當日晚間出現喉嚨不適症狀，12月31日由衛生單位安排就醫採檢，於今日確診。衛生單位已掌握個案接觸者共18人，其中6人列居家隔離，12人列自主健康管理。</t>
  </si>
  <si>
    <t>案806為美國籍40多歲女性，去年12月24日來台工作，入境時無不適症狀，持有登機前3日內核酸檢驗陰性報告。個案於12月29日居家檢疫期間出現全身倦怠、嗅覺異常及腹瀉等症狀，12月30日由衛生單位安排就醫採檢，於今日確診。由於個案可傳染期間已單獨進行居家檢疫，且就醫時接觸之相關人員均有適當防護，故無須匡列接觸者。</t>
  </si>
  <si>
    <t>案807、808均為菲律賓籍30多歲女性移工，去年12月18日來台，且均持有登機前3日內核酸檢驗陰性報告。入境後前往集中檢疫所進行檢疫，入境迄今均無症狀，12月31日檢疫期滿前採檢，並於今日確診。由於2名個案均無症狀，且檢疫期間未與他人接觸，故無匡列接觸者。</t>
  </si>
  <si>
    <t>案809為印尼籍20多歲男性船員，去年12月17日來台，持有登機前3日內核酸檢驗陰性報告。個案入境後入住防疫旅宿進行居家檢疫，入境迄今均無症狀，於今年1月1日進行自費採檢，並於今日確診。衛生單位已掌握個案接觸者共6人，均列為自主健康管理。</t>
  </si>
  <si>
    <t>2021-01-03</t>
  </si>
  <si>
    <t>案810於2020年8月至英國就學，12月30日於當地登機時出現喉嚨癢症狀，31日返國，持有登機前3日內檢驗陰性報告，入境後主動告知有症狀，並於機場採檢；個案於集中檢疫所等待檢驗結果時，因有發燒症狀再次採檢，兩次採檢結果皆為陽性，於3日確診。</t>
  </si>
  <si>
    <t>案811於2020年9月至德國就學，12月28日返國，持有登機前3日內檢驗陰性報告，入境後至住處居家檢疫；個案12月31日出現喉嚨痛症狀，1月1日由衛生單位安排就醫採檢，於3日確診。</t>
  </si>
  <si>
    <t>案812於2020年10月至美國探親，12月27日返國，持有登機前3日內檢驗陰性報告，入境後至住處居家檢疫；個案12月29日至31日陸續出現全身痠痛、發燒及咳嗽症狀，1月1日由衛生單位安排就醫採檢，於3日確診。</t>
  </si>
  <si>
    <t>案813於2020年12月24日來臺工作，持有登機前3日內檢驗陰性報告，入境後至住處居家檢疫；個案12月31日出現頭痛、流鼻水及鼻塞症狀，1月1日由衛生單位安排就醫採檢，於3日確診。</t>
  </si>
  <si>
    <t>2021-01-04</t>
  </si>
  <si>
    <t>菲律賓籍30多歲女性移工，去年12月10日來臺工作，持有登機前3日內核酸檢驗陰性報告，入境後至集中檢疫所檢疫，迄今無症狀；個案12月23日接受檢疫期滿前採檢，結果為陰性，檢疫期滿後由仲介安排至宿舍自主健康管理，期滿後於今年1月1日由雇主安排至醫院自費採檢，於今日確診。</t>
  </si>
  <si>
    <t>本國籍20多歲女性，去年2月至多明尼加訪友，今年1月1日返國，迄今無症狀，因入境時提供之檢驗陰性報告不符規定，於機場自費採檢，並於今日確診。</t>
  </si>
  <si>
    <t>本國籍40多歲女性，長期於法國工作，去年10月初曾在當地社區採檢站採檢確診，但未就醫治療，後續於法國期間多次採檢均為陰性；個案今年1月1日獨自返臺，持有登機前3日內核酸檢驗陰性報告，入境後至住處居家檢疫，迄今無症狀；個案於1月2日申請外出奔喪，由衛生單位安排至醫院自費採檢，於今日確診。</t>
  </si>
  <si>
    <t>2021-01-05</t>
  </si>
  <si>
    <t>案817為本國籍70多歲女性，居住美國(前次自台灣出境時間為2020年11月)，今(2021)年1月1日有喉嚨不適及輕微咳嗽症狀，1月3日與一名家人一同返國，持有登機前3日內檢驗陰性報告，入境後主動告知有不適症狀，於機場採檢，並於今日確診。</t>
  </si>
  <si>
    <t>案818為本國籍20多歲女性，居住美國(前次自台灣出境時間為2020年9月)，去(2020)年12月上旬曾有流鼻水及鼻塞症狀，分別於12月15日、26日及29日在美國當地採檢，結果皆為陰性；個案今年1月2日出現嗅覺異常，1月3日與一名家人一同返台，持有登機前3日內檢驗陰性報告。因出現味覺異常，入境時主動告知檢疫人員，於機場採檢，並於今日確診。</t>
  </si>
  <si>
    <t>2021-01-06</t>
  </si>
  <si>
    <t>案819為印尼籍30多歲男性漁工，去(2020)年12月22日來臺工作，持有登機前3日內核酸檢驗陰性報告。個案入境後至集中檢疫所檢疫，迄今無症狀，今(2021)年1月4日接受檢疫期滿前採檢，於今日確診。由於個案無症狀，且檢疫期間未與他人接觸，故無匡列接觸者。</t>
  </si>
  <si>
    <t>案820為菲律賓籍20多歲男性移工，去年12月13日來臺工作，持有登機前3日內核酸檢驗陰性報告。個案入境後至集中檢疫所檢疫，迄今無症狀，12月26日檢疫期滿前採檢結果為陰性，今年1月4日自主健康管理期滿後進行自費採檢，於今日確診。衛生單位已掌握個案接觸者共4人，其中2人列居家隔離，2人列自主健康管理。</t>
  </si>
  <si>
    <t>2021-01-07</t>
  </si>
  <si>
    <t>案821為本國籍50多歲男性，長期在美國工作，今年1月5日返國，持有搭機前3日內檢驗陰性報告，因入境時主動告知1月4日起有咳嗽症狀，於機場接受採檢，並於今日確診。已掌握個案同班機前後二排座位旅客共1人，列居家隔離。</t>
  </si>
  <si>
    <t>案822為菲律賓籍30多歲女性移工，於去年12月23日來台，持有搭機前3日內檢驗陰性報告，入境後至集中檢疫所檢疫，迄今均無症狀。今年1月5日接受檢疫期滿前採檢，並於今日確診。</t>
  </si>
  <si>
    <t>案823為印尼籍30多歲男性漁工，於去年12月24日來台，持有搭機前3日內檢驗陰性報告，入境後至集中檢疫所檢疫，迄今均無症狀。今年1月6日接受檢疫期滿前採檢，並於今日確診。</t>
  </si>
  <si>
    <t>2021-01-08</t>
  </si>
  <si>
    <t>案824為本國籍70多歲男性，於奈及利亞經商，2020年12月24日出現發燒、呼吸困難、虛弱症狀，27日因病況加重，至當地醫院就醫住院，並診斷有肺炎情形，經2次COVID-19採檢皆為陰性；個案因有返臺就醫需求，提出國際緊急醫療專機申請並獲同意，於2021年1月5日抵臺，入境後即收治住院隔離，經採檢於8日確診。由於個案搭機至返國後送就醫期間之接觸對象均有適當防護裝備，因此無須匡列為接觸者。</t>
  </si>
  <si>
    <t>案825為埃及籍未滿10歲女童，因家人在臺工作，經常往返埃及與臺灣兩地(前次自臺灣出境時間為2020年10月)；個案無症狀，2021年1月5日與其他3名家人一同來臺，因個案較為年幼，無法於埃及當地進行COVID-19檢驗，故入境時於機場自費採檢，並於8日確診。已掌握個案接觸者共9人，包括同班機前後二排座位旅客6人，及同行家人3人，均列居家隔離；另個案同行家人均持有搭機前3日內檢驗陰性報告，但因陸續出現症狀，已安排採檢，目前檢驗中。</t>
  </si>
  <si>
    <t>案826為本國籍20多歲女性，去年8月至美國就學，2021年1月1日起陸續出現咳嗽、喉嚨痛及流鼻水等症狀，因1月2日於當地進行核酸檢驗結果為陰性，故未就醫；個案於1月6日返國，入境時主動通報有症狀，於機場採檢，並於8日確診。已掌握個案同班機前後二排座位旅客共11人，列居家隔離。</t>
  </si>
  <si>
    <t>2021-01-09</t>
  </si>
  <si>
    <t>莊人祥表示，案827為印尼籍30多歲男性漁工，去年12月23日來台，持有搭機前3日內檢驗陰性報告。個案入境後入住防疫旅宿進行居家檢疫，入境迄今均無症狀，檢疫期滿後於今年1月7日進行自費採檢，並於今日確診。衛生單位已掌握個案接觸者共23人，均列為自主健康管理。</t>
  </si>
  <si>
    <t>案828、案829為菲律賓籍20多歲女性及30多歲男性移工，分別於去年12月13日及18日來台，皆持有搭機前3日內檢驗陰性報告，入境後至集中檢疫所檢疫，迄今均無症狀。</t>
  </si>
  <si>
    <t>2021-01-11</t>
  </si>
  <si>
    <t>埃及籍10多歲男性。案825之親屬，同於1月5日來臺，持有搭機前3日內檢驗陰性報告，因案825確診，列為居家隔離對象，且皆於1月7日出現頭暈、流鼻水、喉嚨痛等症狀，經衛生局安排採檢，於今日確診，為一起境外移入家庭群聚。</t>
  </si>
  <si>
    <t>埃及籍10多歲女性。為案825之親屬，同於1月5日來臺，持有搭機前3日內檢驗陰性報告，因案825確診，列為居家隔離對象，且皆於1月7日出現頭暈、流鼻水、喉嚨痛等症狀，經衛生局安排採檢，於今日確診，為一起境外移入家庭群聚。</t>
  </si>
  <si>
    <t>埃及籍30多歲女性。為案825之親屬，同於1月5日來臺，持有搭機前3日內檢驗陰性報告，因案825確診，列為居家隔離對象，且皆於1月7日出現頭暈、流鼻水、喉嚨痛等症狀，經衛生局安排採檢，於今日確診，為一起境外移入家庭群聚。</t>
  </si>
  <si>
    <t>為菲律賓籍40多歲女性移工，於去年12月20日來臺，持有搭機前3日內檢驗陰性報告，入境後至集中檢疫所進行檢疫，迄今無症狀；今年1月2日接受檢疫期滿前採檢，結果為陰性；後至公司安排單人宿舍進行自主健康管理，1月8日由仲介安排自費採檢，於今日確診。</t>
  </si>
  <si>
    <t>為印尼籍20多歲男性漁工，於去年12月25日來臺，持有搭機前3日內檢驗陰性報告，入境後至集中檢疫所檢疫，迄今無症狀；於今年1月7日接受檢疫期滿前採檢，結果為陰性；1月9日由仲介安排自費採檢，於今日確診。</t>
  </si>
  <si>
    <t>本國籍30多歲男性，去年11月下旬赴美探親，今年1月3日返臺，持有搭機前3日內檢驗陰性報告；1月4日出現短暫發燒、8日出現嗅、味覺異常，由衛生局安排就醫採檢，於今日確診。</t>
  </si>
  <si>
    <t>2021-01-12</t>
  </si>
  <si>
    <t>案836為本國籍60多歲女性，長期居住美國，今(2021)年1月5日返國探親，持有搭機前3日內檢驗陰性報告，入境後至防疫旅館居家檢疫；個案1月10日出現咳嗽、流鼻水及有痰症狀，由衛生單位安排就醫採檢，於今日確診。</t>
  </si>
  <si>
    <t>案837為英國籍30多歲男性，去(2020)年12月29日來臺洽公，持有搭機前3日內檢驗陰性報告，入境後至集中檢疫所檢疫，12月30日曾接受「英國專案」採檢，結果為陰性，迄今無症狀；個案今年1月11日接受檢疫期滿前採檢，於今日確診。</t>
  </si>
  <si>
    <t>案838為北部某醫院醫師，曾照顧COVID-19確診個案，1月8日起陸續出現咳嗽、發燒症狀，1月10日就醫採檢，11日檢出陽性，於今日確診。</t>
  </si>
  <si>
    <t>案839為案838同住接觸者，亦為上述醫院之護理師，但未接觸或照顧COVID-19確診個案，1月9日起陸續出現咳嗽、發燒症狀，11日進行接觸者採檢並檢出陽性，於今日確診。</t>
  </si>
  <si>
    <t>2021-01-13</t>
  </si>
  <si>
    <t>案840為印度籍30多歲男性，去(2020)年12月18日來臺工作，持有搭機前3日內檢驗陰性報告，入境後至防疫旅館居家檢疫，迄今無症狀；個案今(2021)年1月2日檢疫期滿後，於住處自主健康管理至1月8日，因公司要求，1月11日至醫院自費採檢確診。</t>
  </si>
  <si>
    <t>案841、案842、案843均為印尼籍男性漁工，年齡介於20多歲至30多歲，分別於去年12月27日及12月30日來臺工作，皆持有搭機前3日內檢驗陰性報告，入境後分別至防疫旅館與集中檢疫所檢疫，迄今均無症狀，3人均確診。</t>
  </si>
  <si>
    <t>2021-01-15</t>
  </si>
  <si>
    <t>中央流行疫情指揮中心15日公布國內新增1例境外移入COVID-19確定病例(案844)，為印尼籍20多歲男性漁工，2020年12月31日來臺工作，持有搭機前3日內檢驗陰性報告，入境後至集中檢疫所檢疫，迄今無症狀。 指揮中心表示，個案1月13日接受檢疫期滿前採檢，因檢出陽性於15日確診。由於個案無症狀，且檢疫期間未與他人接觸，故無匡列接觸者。</t>
  </si>
  <si>
    <t>2021-01-16</t>
  </si>
  <si>
    <t>莊人祥表示，案845(30多歲)、案846(20多歲)均為菲律賓籍男性移工，去年12月24日來台工作，持有登機前3日內核酸檢驗陰性報告。個案入境後至集中檢疫所檢疫，迄今無症狀。</t>
  </si>
  <si>
    <t>莊人祥說，案847為俄羅斯籍50多歲男性，今年1月5日來台工作，入境時無症狀，持有登機前3日內核酸檢驗陰性報告。個案入境後入住防疫旅宿進行居家檢疫。</t>
  </si>
  <si>
    <t>莊人祥說明，案848為印尼籍20多歲男性漁工，去年12月27日來台工作，迄今無症狀，持有登機前3日內核酸檢驗陰性報告。個案入境後入住防疫旅宿進行居家檢疫，今年1月11日檢疫期滿後，由仲介安排搭乘專車至醫院自費採檢，該次採檢共6人同行。</t>
  </si>
  <si>
    <t>莊人祥解釋，案849為菲律賓籍40多歲男性漁工，去年12月30日來台工作，迄今無症狀，持有登機前3日內核酸檢驗陰性報告。個案入境後入住防疫旅宿進行居家檢疫。</t>
  </si>
  <si>
    <t>莊人祥提到，案850為本國籍40多歲女性，為案817一同自美國返台之家人。個案居住於美國，1月3日與家人一同返國，持有登機前3日內檢驗陰性報告，入境後主動告知有不適症狀，於機場採檢，採檢結果為陰性，因其同行家人(案817)為陽性，故改列居家隔離。</t>
  </si>
  <si>
    <t>莊人祥表示，案851為本國籍30多歲男性，長期於南非工作，去年12月16日返臺，持有登機前3日內檢驗陰性報告。個案入境後於家中進行居家檢疫，檢疫期間無不適症狀，自述1月6日自主健康管理期間有腹瀉症狀。</t>
  </si>
  <si>
    <t>中央流行疫情指揮中心16日公布國內新增1例本土COVID-19確定病例，為本國籍20多歲女性(案852)。</t>
  </si>
  <si>
    <t>2021-01-17</t>
  </si>
  <si>
    <t>案853於今(2021)年1月3日來台工作，持有搭機前3日內檢驗陰性報告，入境後至集中檢疫所檢疫，迄今無症狀；個案1月16日接受檢疫期滿前採檢，於17日確診，由於無症狀，且入境後至檢疫期間未與他人接觸，故無須匡列接觸者。</t>
  </si>
  <si>
    <t>案854於今(2021)年1月3日來台工作，持有搭機前3日內檢驗陰性報告，入境後至集中檢疫所檢疫，迄今無症狀；個案1月16日接受檢疫期滿前採檢，於17日確診。由於無症狀，且入境後至檢疫期間未與他人接觸，故無須匡列接觸者。</t>
  </si>
  <si>
    <t>案855去(2020)年12月31日來台工作，持有搭機前3日內檢驗陰性報告，入境後由仲介公司安排專車至防疫旅館居家檢疫；今年1月15日檢疫期滿後搭乘專車至醫院自費採檢，於17日確診。匡列接觸者共3名，為同車接觸者，因有適當防護，均列自主健康管理。</t>
  </si>
  <si>
    <t>案856為案838為同一醫院之醫師，1月10日工作時曾與案838接觸，1月11日採檢結果為陰性，因應案852確診，衛生單位於16日陸續針對案838、839匡列之265名醫院人員進行二採，其中案856檢出陽性於17日確診。</t>
  </si>
  <si>
    <t>2021-01-18</t>
  </si>
  <si>
    <t>案857、858、859為一家人。案857為本國籍40多歲女性，長期居住美國，今年1月4日返臺，持有登機前3日內檢驗陰性報告，入境後至住處居家檢疫，於1月10日出現咳嗽、全身倦怠症狀，14日出現發燒，由衛生單位安排就醫，均於今日確診。</t>
  </si>
  <si>
    <t>案857、858、859為一家人。案858為未滿10歲男童，長期居住美國，今年1月4日返臺，持有登機前3日內檢驗陰性報告，入境後至住處居家檢疫。迄今無症狀。因案857則於1月10日出現咳嗽、全身倦怠症狀，14日出現發燒，由衛生單位安排就醫，並對3人進行採檢，均於今日確診。</t>
  </si>
  <si>
    <t>案857、858、859為一家人。案859為未滿10歲女童，長期居住美國，今年1月4日返臺，持有登機前3日內檢驗陰性報告，入境後至住處居家檢疫，迄今無症狀。因案857則於1月10日出現咳嗽、全身倦怠症狀，14日出現發燒，由衛生單位安排就醫、採檢，均於今日確診。</t>
  </si>
  <si>
    <t>為瑞典籍50多歲男性，於臺灣工作，去年12月3日赴英國洽公，今年1月3日返臺，持有登機前3日內檢驗陰性報告，入境後至集中檢疫所檢疫；1月4日接受「英國專案」採檢，結果為陰性；個案曾於1月9日出現頭痛症狀，1月16日接受檢疫期滿前採檢，於今日確診。</t>
  </si>
  <si>
    <t>為菲律賓籍10多歲女性，去年12月31日來臺就學，持有登機前3日內檢驗陰性報告，入境後至集中檢疫所檢疫，迄今無症狀。個案檢疫期滿後，於今年1月15日搭乘專車至醫院自費採檢，於今日確診。</t>
  </si>
  <si>
    <t>為緬甸籍40多歲船員，去年12月27日來臺工作，持有登機前3日內檢驗陰性報告，入境後入住防疫旅宿進行居家檢疫，迄今無症狀。個案今年1月14日自主健康管理期滿後進行自費採檢，於今日確診。</t>
  </si>
  <si>
    <t>案863為案838等人之同醫院護理師，1月12日曾接受採檢結果為陰性，1月14日、15日陸續出現鼻塞及咳嗽症狀，因匡列為案856接觸者，於17日再次採檢並於今日確診。</t>
  </si>
  <si>
    <t>2021-01-19</t>
  </si>
  <si>
    <t>案864為部桃醫院感染事件之確診個案接觸者，案863之同住家人，於18日進行採檢，並於今日確診。</t>
  </si>
  <si>
    <t>案865為部桃醫院感染事件之確診個案接觸者，案863之同住家人，於18日進行採檢，並於今日確診。</t>
  </si>
  <si>
    <t>案866為本國籍50多歲女性，去年10月12日前往美國探親，今年1月17日返臺，持有登機前3日內檢驗陰性報告，入境時無不適症狀。個案入境時主動通報曾在美國接觸COVID-19確診個案，且曾出現疑似症狀，於機場採檢，並於今日確診。</t>
  </si>
  <si>
    <t>案867為印尼籍20多歲男性漁工，今年1月5日來臺工作，持有登機前3日內核酸檢驗陰性報告，入境時無不適症狀。個案入境後至集中檢疫所檢疫，1月18日出現咳嗽症狀，同日接受檢疫期滿前採檢，於今日確診。</t>
  </si>
  <si>
    <t>案868為部桃醫院感染事件之確診個案接觸者，30多歲女性護理人員，與案863於同一病房工作，1月18日因發燒、喉嚨癢及頭痛症狀，至醫院再次採檢，於今日確診。</t>
  </si>
  <si>
    <t>案869為部桃醫院感染事件之確診個案接觸者，越南籍40多歲女性，為住院病患之外籍看護。</t>
  </si>
  <si>
    <t>2021-01-20</t>
  </si>
  <si>
    <t>未公佈</t>
  </si>
  <si>
    <t>案870為案839同住家人，1月11日匡列為案839接觸者後進行居家隔離，1月12日採檢結果為陰性；個案1月18日出現發燒症狀，由衛生單位安排就醫並再次採檢，於今日確診。</t>
  </si>
  <si>
    <t>案871為本國籍20多歲女性，前(2019)年12月前往西班牙訪友，今(2021)年1月8日返臺，持有搭機前3日內檢驗陰性報告，入境後至住處居家檢疫。個案於1月17日出現咳嗽、喉嚨痛及嗅覺異常症狀，18日由衛生單位安排至醫院採檢，於今日確診。</t>
  </si>
  <si>
    <t>2021-01-21</t>
  </si>
  <si>
    <t>菲律賓籍，2021年1月6日來台工作，持有搭機前3日內檢驗陰性報告，入境後至集中檢疫所檢疫，迄今無症狀；19日接受檢疫期滿前採檢，於21日確診。</t>
  </si>
  <si>
    <t>菲律賓籍，2021年1月7日來台工作，持有搭機前3日內檢驗陰性報告，入境後至集中檢疫所檢疫，迄今無症狀；20日接受檢疫期滿前採檢，於21日確診。</t>
  </si>
  <si>
    <t>中央流行疫情指揮中心21日傍晚宣布，再增加1例個案（案874），研判是在境外染疫，接觸者仍在匡列。指揮中心發言人莊人祥表示，案874為丹麥籍30多歲男性技師，去年12月30日來台洽公，持有搭機前3天內檢驗陰性報告，入境後至防疫旅館居家檢疫，迄今無症狀，Ct值30。</t>
  </si>
  <si>
    <t>2021-01-22</t>
  </si>
  <si>
    <t>指揮中心表示，案875為喀麥隆籍30多歲男性，於臺灣工作，2020年12月上旬曾返回喀麥隆，2021年1月5日再次來臺，持有搭機前3日內檢驗陰性報告，入境後至防疫旅館檢疫，迄今無症狀。個案因預定返回職場工作，於1月20日檢疫期滿後自費採檢，於22日確診。由於個案無症狀，且檢疫期滿後至住院隔離前之接觸者均有適當防護，故無匡列接觸者。</t>
  </si>
  <si>
    <t>案876為本國籍20多歲男性，去年8月至印尼工作，今年1月1日起陸續出現喉嚨痛、嗅味覺異常症狀，僅自行服藥未就醫；個案於1月19日返臺，持有搭機前3日內檢驗陰性報告，入境時主動告知有症狀，於機場接受採檢，並於22日確診。已掌握個案同班機前後二排座位旅客共8人，列居家隔離，機組員9人因有適當防護，列自主健康管理。</t>
  </si>
  <si>
    <t>案877、878、879、880皆為男性漁工，其中3人為印尼籍(案877、879、880)，1人為菲律賓籍(案878)，年齡介於20多歲至30多歲，今年1月7日來臺工作，皆持有搭機前3日內檢驗陰性報告，入境後至集中檢疫所檢疫，迄今均無症狀；4人於1月20日接受檢疫期滿前採檢，並於22日確診。由於個案無症狀，且檢疫期間未與他人接觸，故無匡列接觸者。</t>
  </si>
  <si>
    <t>指揮中心表示，案881為本國籍90多歲男性，2021年1月上旬因其他疾病住院，1月11日採檢結果為陰性，1月11日至14日間由案852負責照護，1月15日出院後返家，因案852確診，於16日匡列為接觸者並居家隔離，21日因其他病症由衛生單位安排就醫，經檢查發現有發燒、肺浸潤等情形，由醫院採檢後收治住院隔離，於22日確診。</t>
  </si>
  <si>
    <t>指揮中心表示，案881為本國籍90多歲男性，今(2021)年1月上旬因其他疾病住院，1月11日採檢結果為陰性，1月11日至14日間由案852負責照護，1月15日出院後返家，因案852確診，於16日匡列為接觸者並居家隔離，21日因其他病症由衛生單位安排就醫，經檢查發現有發燒、肺浸潤等情形，由醫院採檢後收治住院隔離，於22日確診。 指揮中心指出，案881之同住家人共3人，其中2人為個案之主要照顧者，先前已列為案852之接觸者，並曾於1月17日採檢，結果為陰性，目前無症狀，持續居家隔離中；另1人無症狀，於案881住院至出院返家期間負責煮食及送餐，昨(21)日進行接觸者採檢，因檢出陽性於22日確診(案882，60多歲女性)，衛生單位已啟動疫情調查及防治作為。</t>
  </si>
  <si>
    <t>2021-01-23</t>
  </si>
  <si>
    <t>案883為英國籍10多歲男性，2020年12月28日曾於當地確診，並自我隔離10天，今(2021)年1月20日來台，持有搭機前3日內檢驗陰性報告，入境後至集中檢疫所檢疫，迄今無症狀。個案今年1月21日接受「英國專案」採檢，於今日確診；同班機接觸者調查匡列中。</t>
  </si>
  <si>
    <t>去年12月31日搭機來台進行語言文化交流，並於今年1月1日入境台灣，持有12月24日採檢陰性報告，入境後至防疫旅館檢疫，迄今無症狀。個案居家檢疫期滿後，於1月20日進行自費採檢，並於今日確診。已掌握個案接觸者共9人，其中同行友人2人，列居家隔離；其餘7人皆有適當防護，列自主健康管理。</t>
  </si>
  <si>
    <t>案885為1月22日確診住院患者（案881）的另一名同住三女兒確診，指揮中心表示，案885為案881是主要陪病者之一，在1月11日至14日之間，案852染疫護理師曾照顧案881，當時也是協助陪病。居家隔離期間，案881與院內主要照顧者二個女兒是在同一房間隔離，包含案885，案882（大女兒）住在同屋不同房，不論醫院或在家中僅負責送餐。</t>
  </si>
  <si>
    <t>2021-01-24</t>
  </si>
  <si>
    <t>本國籍40多歲男性，2020年1月至南非工作，2021年1月7日返臺，持有搭機前3日內檢驗陰性報告，入境後至住處居家檢疫；個案檢疫期滿後，於1月22日自費採檢，於24日確診。疫調後個案表示曾於1月13日出現喉嚨痛症狀。</t>
  </si>
  <si>
    <t>本國籍50多歲女性，長期居住美國，2021年1月20日返臺，持有搭機前3日內檢驗陰性報告，入境後至住處居家檢疫；個案於1月22日出現發燒、肌肉痠痛、全身倦怠等症狀，由衛生單位安排就醫採檢，於24日確診。</t>
  </si>
  <si>
    <t>美國籍30多歲男性，於臺灣工作，去年11月下旬曾返回美國洽公，今年1月19日再次來臺，持有搭機前3日內檢驗陰性報告，入境後至公司宿舍居家檢疫。個案於1月22日出現發燒、頭痛症狀，由衛生單位安排就醫採檢，於24日確診。</t>
  </si>
  <si>
    <t>本國籍，有慢性病病史，於今年1月19日發病(更新原發病日1月20日)、24日確診；個案於入院後病況加劇，使用呼吸器及葉克膜治療，2月22日因檢驗條件符合規定而解除隔離，惟因其他疾病持續住院治療，3月17日移除葉克膜後仍持續使用呼吸器，4月8日個案陸續出現呼吸喘、血壓下降及嚴重心律不整，次日經急救仍因肺炎併敗血性休克不幸病逝。</t>
  </si>
  <si>
    <t>案890為本國籍60多歲女性，為案889同住家人，曾於1月20日出現喉嚨痛，22日出現發燒，為案889密切接觸者，經衛生單位安排採檢，於24日確診。</t>
  </si>
  <si>
    <t>2021-01-26</t>
  </si>
  <si>
    <t>案891去年11月至墨西哥出差，今年1月3日陸續出現鼻塞、喉嚨痛及咳嗽症狀，1月6日檢出COVID-19陽性，1月7日至23日分別於當地飯店及醫院隔離；個案因有返台就醫需求，提出國際緊急醫療專機申請並獲同意，1月24日抵臺後收治住院隔離，經採檢於今日確診。</t>
  </si>
  <si>
    <t>2021-01-27</t>
  </si>
  <si>
    <t>案892為菲律賓籍30多歲男性移工，今(2021)年1月6日來臺工作，持有搭機前3日內檢驗陰性報告，入境後至集中檢疫所檢疫，迄今無症狀；個案1月19日檢疫期滿前採檢結果為陰性，檢疫期滿後至宿舍自主健康管理，因公司要求，1月25日至醫院自費採檢，於今日確診。由於個案無症狀，自主健康管理期間未與他人接觸，故尚無須匡列接觸者。</t>
  </si>
  <si>
    <t>案893為緬甸籍30多歲男性船員，今年1月3日來臺工作，持有搭機前3日內檢驗陰性報告，入境後至防疫旅館檢疫，迄今無症狀；個案1月18日檢疫期滿後，接續至其他處所自主健康管理，因預計出海工作，1月25日搭乘專車至醫院自費採檢，於今日確診。已掌握個案接觸者共27人，其中12人列居家隔離，15人列自主健康管理。</t>
  </si>
  <si>
    <t>案894為本國籍40多歲女性，2019年10月至美國工作，今年1月17日返國，持有搭機前3日內檢驗陰性報告，入境後至住處居家檢疫；個案1月19日出現咳嗽、流鼻水及喉嚨痛症狀，自行服藥後症狀改善，因1月24日有腹瀉及發燒症狀，25日主動通報後，由衛生單位安排就醫採檢，於今日確診；同班機接觸者匡列中。</t>
  </si>
  <si>
    <t>2021-01-28</t>
  </si>
  <si>
    <t>本國籍，2020年10月前往美國，1月24日返國，持有搭機前3日內檢驗陰性報告，入境後至住處居家檢疫。1月25日出現嗅味覺異常症狀，由衛生單位安排就醫採檢，於28日確診。</t>
  </si>
  <si>
    <t>本國籍，2020年8月至德國就學，1月22日返國，持有搭機前3日內檢驗陰性報告，入境後至住處居家檢疫。1月25日及26日陸續出現頭痛、發燒、流鼻水症狀，由衛生單位安排就醫採檢，於28日確診。</t>
  </si>
  <si>
    <t>2021-01-29</t>
  </si>
  <si>
    <t>指揮中心表示，案897、898及899均為菲律賓籍30多歲女性移工，2021年1月14日來臺工作，皆持有搭機前3日內檢驗陰性報告，入境後至集中檢疫所檢疫，迄今無症狀；3人於1月27日接受檢疫期滿前採檢，並於29日確診。由於3人均無症狀，且檢疫期間未與他人接觸，故無匡列接觸者。</t>
  </si>
  <si>
    <t>案900為本國籍60多歲男性，去(2020)年10月至南非探親，今年1月12日返國，持有搭機前3日內檢驗陰性報告，入境後至住處居家檢疫；個案1月19日起陸續出現喉嚨痛、鼻塞及咳嗽情形，並自行服藥，1月24日雖曾向衛生單位通報，但個案表示已服藥且症狀改善，故未就醫；個案於1月27日檢疫期滿後，自行前往就醫，經採檢於29日確診。已掌握接觸者共1人，為同住家人，因與個案分住不同樓層，活動空間有區隔，列自主健康管理。</t>
  </si>
  <si>
    <t>2021-01-30</t>
  </si>
  <si>
    <t>為本國籍40多歲男性。去年7月前往印尼，今年1月返國。</t>
  </si>
  <si>
    <t>去年9月至捷克求學，曾接觸確診個案，並於1月4日確診。</t>
  </si>
  <si>
    <t>為長期居住巴西之家庭，於1月20日舉家搭機返台。</t>
  </si>
  <si>
    <t>案907、909、910分別為80多歲、20多歲女性及80多歲男性，皆於1月18日採檢陰性後居家隔離。案907有慢性腎病、糖尿病、高血壓、心臟衰竭等病史，於1月28日出現食慾不振、倦怠、發燒等症狀，1月29日因症狀持續且有咳嗽、呼吸困難症狀，安排採檢就醫檢驗陽性，於昨晚死亡。</t>
  </si>
  <si>
    <t>案908為50多歲男性，於1月23日陪同其母就醫，過程均有戴口罩，於1月26日經衛生單位通知居家隔離，迄今無症狀，因與其母同為案889之就醫相關接觸者，於1月29日安排採檢，今日確診，另其母檢驗結果為陰性。個案密切接觸者安排採檢及同住家人居家隔離，相關疫調持續進行中。</t>
  </si>
  <si>
    <t>案907、909、910分別為80多歲、20多歲女性及80多歲男性，皆於1月18日採檢陰性後居家隔離。案907有慢性腎病、糖尿病、高血壓、心臟衰竭等病史，於1月28日出現食慾不振、倦怠、發燒等症狀，1月29日因症狀持續且有咳嗽、呼吸困難症狀，安排採檢就醫檢驗陽性，於昨晚死亡。另案909、910為案863密切接觸者，於1月29日與案907一起安排採檢，於今日確診。</t>
  </si>
  <si>
    <t>2021-01-31</t>
  </si>
  <si>
    <t>菲律賓籍20多歲男性，2021年1月14日來臺工作，持有搭機前3日內檢驗陰性報告，入境後自費申請至集中檢疫所檢疫，迄今無症狀。個案於1月28日檢疫期滿，原定至另一家旅館住宿，因該旅館要求須出示檢驗陰性證明，故個案於集中檢疫所進行自費採檢，並於31日確診。由於個案無症狀，且住院隔離前接觸之相關人員均有適當防護裝備，因此無匡列接觸者。</t>
  </si>
  <si>
    <t>菲律賓籍20多歲女性移工，2021年1月7日來臺工作，持有搭機前3日內檢驗陰性報告，入境後至集中檢疫所檢疫，迄今無症狀。個案於1月20日接受檢疫期滿前採檢，結果為陰性，檢疫期滿後至宿舍自主健康管理，因公司要求，個案於1月29日至醫院自費採檢，並於31日確診。由於個案無症狀，且於一人一室含獨立衛浴之宿舍自主健康管理，未與他人接觸，故無匡列接觸者。</t>
  </si>
  <si>
    <t>2021-02-01</t>
  </si>
  <si>
    <t>案913為本國籍30多歲男性，去年赴日工作，於1月9日返臺，入境時主動告知曾在日本確診，於機場及集中檢疫所共採檢2次結果皆為陰性，1月11日前往防疫旅館繼續完成居家檢疫。1月24日檢疫期滿後至另一家旅館自主健康管理，1月29日出現咳嗽、流鼻水及腹瀉等症狀，由衛生單位安排就醫採檢，並於今日確診。</t>
  </si>
  <si>
    <t>2021-02-02</t>
  </si>
  <si>
    <t>案914為本國籍60多歲女性，去(2020)年9月至美國工作，今(2021)年1月30日返國，持有搭機前3日內檢驗陰性報告，入境時主動告知搭機後出現腹瀉症狀，於機場進行採檢，結果為陰性。2月1日於集中檢疫所進行二採，並於今日確診。</t>
  </si>
  <si>
    <t>案915為日本籍50多歲男性，今年1月15日來台工作，持有搭機前3日內檢驗陰性報告，入境後至防疫旅館檢疫，迄今無症狀。個案1月30日檢疫期滿後，由公司安排至醫院自費採檢，因結果呈現弱陽性，收治住院隔離。1月30日檢體經實驗室複驗，核酸及血清總抗體均為陽性，於今日確診。</t>
  </si>
  <si>
    <t>案916為本國籍20多歲男性，去年1月至菲律賓就學，今年1月26日返國，持有搭機前3日內檢驗陰性報告，入境後至防疫旅館檢疫。個案1月28日及29日陸續出現喉嚨不適及咳嗽症狀，1月31日主動回報。2月1日由衛生單位安排就醫採檢，於今日確診。</t>
  </si>
  <si>
    <t>2021-02-03</t>
  </si>
  <si>
    <t>為印尼籍20多歲男性漁工，今(2021)年1月16日搭機來臺工作，持有搭機前3日內檢驗陰性報告，入境後至防疫旅館居家檢疫，迄今無症狀。2月1日檢疫期滿後，由仲介公司安排專車至醫院自費採檢，於今日確診。</t>
  </si>
  <si>
    <t>2021-02-04</t>
  </si>
  <si>
    <t>印尼籍，1月10日來台工作，持有搭機前3日內檢驗陰性報告，入境後由公司安排至宿舍進行居家檢疫及自主健康管理；期滿後因預計登船工作，2月2日由雇主安排至醫院自費採檢，並於4日確診。</t>
  </si>
  <si>
    <t>美國籍60多歲女性，1月15日來台，持有搭機前3日內檢驗陰性報告，入境後至防疫旅館居家檢疫，迄今無症狀。居家檢疫期滿後，於1月30日至2月3日間在台洽公，因預計6日返美，3日至醫院自費採檢，於4日確診。</t>
  </si>
  <si>
    <t>2021-02-05</t>
  </si>
  <si>
    <t>指揮中心表示，案921為荷蘭籍60多歲男性，2021年1月2日來臺工作，持有搭機前3日內檢驗陰性報告，入境後至防疫旅館居家檢疫，迄今無症狀；個案檢疫期滿後，1月17日開始工作，因返國需要，2月3日至醫院自費採檢，並於5日確診。已掌握個案工作接觸者共11人，其中3人列居家隔離、8人列自主健康管理。</t>
  </si>
  <si>
    <t>案922為本國籍20多歲男性，長期居住美國(前次自臺灣出境時間為2019年1月)，今年1月13日與3名家人一同返臺過年，持有搭機前3日內檢驗陰性報告，入境後至住處居家檢疫及自主健康管理，迄今無症狀；個案自主健康管理期滿後，為與臺灣親友團聚，故與3名同行返國家人一同至醫院自費採檢，其中個案檢出陽性確診，其餘3人陰性。個案3名家人均無症狀，列為居家隔離對象。</t>
  </si>
  <si>
    <t>案923為阿富汗籍40多歲男性，長期居住阿拉伯聯合大公國(杜拜)，因工作經常往返臺灣及杜拜兩地(前次來臺時間為2020年7月下旬至8月下旬)。個案今年1月7日再次來臺，持有搭機前3日內檢驗陰性報告，入境後至住處居家檢疫，期間均無症狀，檢疫期滿後於1月24日出現咳嗽症狀，因自覺為感冒未就醫，經自行服藥後症狀改善；個案因預定返國，2月4日至醫院自費採檢，並於5日確診。已初步掌握個案工作接觸者1人，列居家隔離，將進一步調查個案在臺期間之活動史及接觸史。</t>
  </si>
  <si>
    <t>中央流行疫情指揮中心5日公布國內新增1例本土COVID-19確定病例(案924)，為案839及案870之家人。 指揮中心表示，案924為本國籍40多歲女性，因列為案839及案870接觸者，自1月12日起於住處居家隔離，2月1日曾出現喉嚨癢症狀，3日解除隔離未外出，4日進行隔離期滿採檢，於5日確診。由於個案之2名同住家人先前已匡列為案839及案870之接觸者，故不重複匡列，將延長2人之居家隔離期限至2月18日。</t>
  </si>
  <si>
    <t>2021-02-06</t>
  </si>
  <si>
    <t>指揮中心表示，案925為本國籍40多歲男性，去(2020)年10月外派至美國工作，曾與確診者接觸，於今(2021)年1月8日返臺探親及處理公務，持有搭機前3日內檢驗陰性報告，入境後至住處居家檢疫，迄今無症狀。個案檢疫期滿後，1月25日開始上班，因近期將再次赴美工作，於2月4日至醫院自費採檢，並於今日確診。衛生單位已掌握個案接觸者共84人，其中親友及工作接觸者共29人列居家隔離，餘55人列自主健康管理。</t>
  </si>
  <si>
    <t>2021-02-07</t>
  </si>
  <si>
    <t>2021年2月4日來臺就學，持有搭機前3日內檢驗陰性報告，入境時主動通報有症狀，由機場安排採檢後送至集中檢疫所進行集中檢疫，於7日確診。已掌握個案接觸者共23人，包含同班機前後二排乘客13人列為居家隔離對象；其餘10人因有適當防護，列自主健康管理。</t>
  </si>
  <si>
    <t>長期於迦納工作，因年度休假之故，2021年2月3日經杜拜轉機入境返國，入境時因有咳嗽症狀，由機場安排採檢後送至集中檢疫所進行集中檢疫，於今日確診。相關接觸者尚在匡列中。</t>
  </si>
  <si>
    <t>2021年1月13日出現咳嗽症狀，曾於美國當地就醫並診斷為支氣管炎。個案於2月5日入境來臺工作，持有搭機前3日內檢驗陰性報告，入境時主動通報有症狀，由機場安排採檢後送至集中檢疫所進行集中檢疫，於7日確診。已初步掌握同行接觸者2人，目前無疑似症狀，其餘接觸者尚在匡列中。</t>
  </si>
  <si>
    <t>2021-02-08</t>
  </si>
  <si>
    <t>案929為本國籍20多歲女性，去年2月至英國工作，曾接觸確診個案，12月20日起陸續出現發燒、腹瀉及嗅覺異常症狀，12月23日於英國當地檢驗確診COVID-19，並於今年1月3日及11日再次採檢，結果皆為陰性。於今年1月15日返國，入境迄今無疑似症狀，集中檢疫期間2次採檢，結果均為陰性；檢疫期滿後返回住處自主健康管理，2月5日至醫院自費採檢，於今日確診。</t>
  </si>
  <si>
    <t>2021-02-09</t>
  </si>
  <si>
    <t>案930為本國籍20多歲女性，去(2020)年8月至美國就學，12月22日返國，持有搭機前3日內檢驗陰性報告，入境後於住家完成居家檢疫及自主健康管理，迄今無症狀；個案因出境需要，於今(2021)年2月6日至醫院自費採檢，因結果顯示為無法判定，2月7日進行2採複驗，並於今日確診。</t>
  </si>
  <si>
    <t>案931本國籍60多歲女性，和案932為親戚，案931長期居住法國(去年2月自臺灣出境)；案932於2019年至法國就學，期間曾至比利時，今年1月21日返回法國與案931同住。兩人於1月28日返台，皆持有搭機前3日內檢驗陰性報告，入境後至住處居家檢疫。案931於1月29日出現咳嗽症狀，2月5日由衛生單位安排就醫採檢，於今日確診。</t>
  </si>
  <si>
    <t>案932為本國籍20多歲女性，和案931為親戚，其中案931長期居住法國(去年2月自臺灣出境)；案932於2019年至法國就學，期間曾至比利時，今年1月21日返回法國與案931同住。兩人於1月28日返台，皆持有搭機前3日內檢驗陰性報告，入境後至住處居家檢疫。案932於1月30日陸續出現喉嚨痛、流鼻水、鼻塞、嗅覺異常及腹瀉情形，因症狀持續，2月5日由衛生單位安排就醫採檢，於今日確診。</t>
  </si>
  <si>
    <t>案933為本國籍50多歲女性，去年12月與1名家人一同至美國探親，今年1月29日一同返國，持有搭機前3日內檢驗陰性報告，入境後至住處居家檢疫。個案於2月4日出現喉嚨異物感及咳嗽症狀，因症狀持續，2月6日由衛生單位安排就醫採檢，結果為陰性，2月7日再次採檢，於今日確診。</t>
  </si>
  <si>
    <t>案934是案863、864、865、907、909及910之家人，這家人是較大的家庭群聚事件，原本7位家人中有6人染疫，分別為案863護理師、案864（案863丈夫）和案865（案863女兒）、案907（案863婆婆）、案909（案863另一女兒）及案910（案863公公），如今一家7口全數染疫。</t>
  </si>
  <si>
    <t>2021-02-10</t>
  </si>
  <si>
    <t>案935為本國籍60多歲男性，去年1月至緬甸工作，12月24日出現發燒及咳嗽等症狀，12月29日檢出COVID-19陽性，12月30日於當地住院治療，並於今年1月27日症狀緩解後出院；後續因再度出現呼吸困難，2月3日於當地住院治療，2月7日搭乘醫療專機返台，入境後收治住院隔離，後經醫院採檢確診。 指揮中心指出，新增之死亡個案(案935，本國籍60多歲男性)有糖尿病及高血壓病史，去(2020)年1月至緬甸工作，12月24日於當地發病、29日確診、30日住院治療，今年1月27日症狀緩解後出院；後續因再度出現呼吸困難，2月3日於當地住院治療，2月7日搭乘醫療專機返台，入境後收治住院隔離治療，並經醫院採檢確診。個案住院期間因呼吸衰竭持續使用呼吸器治療，3月1日因病情惡化使用葉克膜治療，後續因多重器官衰竭不幸於昨(5)日病逝。</t>
  </si>
  <si>
    <t>案936為印尼籍40多歲男性，1月24日來臺工作，持有搭機前3日內檢驗陰性報告，入境後至防疫旅館檢疫，個案2月8日檢疫期滿後至醫院自費採檢，於今日確診。</t>
  </si>
  <si>
    <t>2021-02-11</t>
  </si>
  <si>
    <t>案937於去(2020)年9月至法國就學，今(2021)年1月29日返臺，持有搭機前3日內檢驗陰性報告，入境後至住處居家檢疫；個案於2月9日出現咳嗽、流鼻水、噁心及嘔吐症狀，由衛生單位安排就醫採檢，並於今日確診。</t>
  </si>
  <si>
    <t>2021-02-12</t>
  </si>
  <si>
    <t>案938為美國籍，於1月26日來臺工作，持有搭機前3日內檢驗陰性報告，入境後至防疫旅館居家檢疫，迄今無症狀；個案2月10日檢疫期滿後至醫院自費採檢，於今日確診。個案2月10日之核酸檢測之Ct值為33，2月11日再驗之Ct值為31，且其血清抗體呈現IgM陰性，IgG陽性，顯示其已在外國感染發病至少一個月以上。</t>
  </si>
  <si>
    <t>2021-02-17</t>
  </si>
  <si>
    <t>中央流行疫情指揮中心今(17)日公布國內新增1例境外移入COVID-19確定病例(案939)，為本國籍50多歲女性。已掌握個案接觸者共12人，其中7人為同住家人，列居家隔離，5人為非同住家人，列自主健康管理。</t>
  </si>
  <si>
    <t>2021-02-18</t>
  </si>
  <si>
    <t>菲律賓籍移工，2021年2月3日來台工作，持有搭機前3日內檢驗陰性報告，入境後至集中檢疫所檢疫，16日接受檢疫期滿採檢，於18日確診。</t>
  </si>
  <si>
    <t>馬來西亞籍，2021年1月31日來台工作，持有搭機前3日內檢驗陰性報告，入境後至防疫旅館檢疫，迄今無症狀；2月15日檢疫期滿後，至其他旅館自主健康管理。因公司要求，個案16日至醫院自費採檢，並於18日確診。</t>
  </si>
  <si>
    <t>2021-02-19</t>
  </si>
  <si>
    <t>中央流行疫情指揮中心19日公布國內新增1例境外移入COVID-19確定病例(案942)，為印尼籍20多歲男性漁工，2021年2月4日來臺工作，持有搭機前3日內檢驗陰性報告，入境後至集中檢疫所檢疫，並無症狀。</t>
  </si>
  <si>
    <t>2021-02-20</t>
  </si>
  <si>
    <t>中央流行疫情指揮中心今(20)日公布國內新增1例境外移入COVID-19確定病例(案943)，為菲律賓籍20多歲男性，今(2021)年2月3日來臺工作，持有搭機前3日內檢驗陰性報告，入境後至防疫旅館檢疫，並無症狀。 指揮中心表示，個案於2月18日檢疫期滿，因公司要求，同日至醫院自費採檢，因檢出COVID-19陽性，於今日確診。已掌握個案接觸者26人，其中15人因與個案接觸時間較久，列居家隔離，其餘11人因接觸時間短且有佩戴口罩，列自主健康管理。</t>
  </si>
  <si>
    <t>2021-02-24</t>
  </si>
  <si>
    <t>案944為美國籍30多歲男性，今(2021)年1月5日曾於美國當地檢出COVID-19陽性，後於1月26日、27日及2月3日三次檢驗結果皆為陰性，在美期間均無症狀。個案於2月5日來臺洽公，入境檢疫迄今無症狀；個案2月21日檢疫期滿，22日至醫院自費採檢，並於今日確診。</t>
  </si>
  <si>
    <t>本國籍30多歲女性，長期居住美國(2018年11月自臺灣出境)，去(2020)年10月30日曾出現喉嚨不適情形，並於美國當地檢出COVID-19陽性，11月3日症狀好轉，12月30日再次檢驗為陰性，於今年1月3日返臺，入境檢疫迄今無症狀。個案因出境需要，2月22日至醫院自費採檢，於今日確診(Ct值34，次日再驗核酸為陰性，血清抗體IgM陰性、IgG陽性)。衛生單位已掌握個案接觸者共7人，均列居家隔離。</t>
  </si>
  <si>
    <t>案946為本國籍40多歲男性，長期於馬來西亞工作(2019年12月自臺灣出境)，去年11月30日曾出現發燒、嗅味覺異常等症狀，於當地採檢COVID-19陽性後住院隔離，12月12日出院。個案今年1月14日及1月27日檢驗陰性，並於1月29日返臺，入境檢疫迄今無症狀。個案因出境需要，2月21日至醫院自費採檢，於24日確診(Ct值36，次日再驗核酸為陰性，血清抗體IgM陰性、IgG陽性)。衛生單位已掌握個案接觸者共16人，均列居家隔離。</t>
  </si>
  <si>
    <t>案947為本國籍20多歲女性，長期於美國工作(2019年5月自臺灣出境)，個案自述曾於美國出現嗅味覺異常症狀，並於去年12月2日在當地檢出COVID-19陽性，後於去年12月31日及今年1月6日兩次檢驗結果皆為陰性；個案1月9日返臺，入境檢疫迄今無症狀。個案因出境需要，2月22日至醫院自費採檢，於今日確診(22日及23日採檢Ct值分別為33、32，血清抗體IgM及IgG皆為陽性)。</t>
  </si>
  <si>
    <t>2021-02-25</t>
  </si>
  <si>
    <t>案948至952均為菲律賓籍女性移工，年齡介於20多歲至30多歲，2021年2月3日搭乘同班機來台，皆持有搭機前3日內檢驗陰性報告，入境時無症狀，5名個案16日檢疫期滿前採檢為陰性，後由仲介安排至住宿地點自主健康管理，23日由仲介安排專車接送至醫院自費採檢，檢出陽性確診。次日再驗5人核酸皆為陰性，另除案951血清抗體IgM及IgG均陽性外，其餘4人皆IgM陰性、IgG陽性。</t>
  </si>
  <si>
    <t>同案948。</t>
  </si>
  <si>
    <t>2021-02-27</t>
  </si>
  <si>
    <t>指揮中心表示，案953為英國籍20多歲女性，個案今(2021)年1月8日曾於英國當地檢出COVID-19陽性，後於2月12日來臺就學，持有2次(2月7日及2月9日)搭機前檢驗陰性報告，入境後即至集中檢疫所進行集中檢疫，並於2月13日第1次採檢，檢驗結果為陰性，入境檢疫迄今均無不適症狀；於2月25日檢疫期滿前採檢，並於今日確診(25日採檢Ct值29、次日34，血清抗體IgM陰性、IgG陽性)。因個案檢疫期間未與他人接觸，故無匡列接觸者。</t>
  </si>
  <si>
    <t>指揮中心指出，案954為印尼籍20多歲男性船員，於108年5月23日入境臺灣，並於同日搭船出境；返臺前航程為今年2月3日自越南出境，2月8日入境臺灣。入境後至防疫旅館檢疫，檢疫期滿後返回船上自主健康管理，迄今皆無症狀； 2月25日個案由仲介公司安排專車至醫院自費採檢，並於今日確診(Ct值32，血清抗體IgM陽性、IgG陽性)。已掌握個案接觸者共48人，包含同船船員24人列為居家隔離對象；其餘24人因有適當防護，列自主健康管理。</t>
  </si>
  <si>
    <t>指揮中心表示，案955為菲律賓籍30多歲女性移工，於今年2月5日入境，持有搭機前3日內檢驗陰性報告，入境後即至集中檢疫所進行集中檢疫，2月18日檢疫期滿前採檢，檢驗結果為陰性，檢疫期滿後由仲介安排至住宿地點自主健康管理，2月26日由仲介安排專車接送至醫院自費採檢，並於今日確診(26日採檢Ct值32、同日再採陰性，血清抗體IgM陽性、IgG陽性)，個案迄今皆無症狀。已掌握個案接觸者共2人，因有適當防護，列自主健康管理。</t>
  </si>
  <si>
    <t>2021-02-28</t>
  </si>
  <si>
    <t>去(2020)年9月至波蘭就學，今(2021)年1月28日返臺，持有搭機前3日內檢驗陰性報告，入境後獨自於親戚家檢疫，檢疫期間皆無症狀。個案於2月12日檢疫期滿後，返回住家進行自主健康管理，因預定回波蘭就學，2月26日至醫院自費採檢，於今日確診(Ct值31，次日再採驗核酸為陰性，血清抗體IgM為陰性、IgG為陽性)。</t>
  </si>
  <si>
    <t>2021-03-03</t>
  </si>
  <si>
    <t>案957為本國籍20多歲男性，長期於加拿大就學，今(2021)年2月26日入境，持有搭機前3日內檢驗陰性報告，入境時無不適症狀，於住家進行居家檢疫。個案於2月28日出現嗅味覺異常、流鼻水及鼻塞等症狀，由衛生單位安排就醫採檢，並於今日確診。衛生單位已掌握個案接觸者共21人，其中4人為同班機前後兩排旅客，列居家隔離；另17人為機組人員，均著適當防護裝備，列自主健康管理。</t>
  </si>
  <si>
    <t>本國籍，2020年11月前往美國探親，2月26日返台，持有搭機前3日內檢驗陰性報告，入境時無不適症狀，由友人接送至防疫旅宿進行居家檢疫。3月1日出現喉嚨癢症狀，由衛生單位安排就醫採檢後確診。</t>
  </si>
  <si>
    <t>波蘭籍，2021年2月18日來台工作，持有搭機前3日內檢驗陰性報告，入境時無不適症狀，入住防疫旅宿進行居家檢疫。3月1日出現嗅味覺異常症狀，由衛生單位安排就醫採檢後確診。</t>
  </si>
  <si>
    <t>2021-03-04</t>
  </si>
  <si>
    <t>奈及利亞籍，長期居住台灣，並持有我國居留證，2021年1月8日返回奈及利亞奔喪，1月18日曾出現輕微咳嗽，經自行服藥後症狀緩解；2月28日返台，持有搭機前3日內檢驗陰性報告，入境後至防疫旅館檢疫，3月2日因全身倦怠及有慢性病之就醫需求，由衛生單位安排就醫採檢後確診。</t>
  </si>
  <si>
    <t>菲律賓籍，2021年2月9日來台工作，持有搭機前3日內檢驗陰性報告，入境後至集中檢疫所檢疫，22日接受檢疫期滿前採檢，結果為陰性。個案檢疫期滿後，由仲介安排至其他住所自主健康管理，26日搭乘專車至醫院自費採檢，因核酸檢測未確定，27日先行收治住院隔離，同日及3月2日進行核酸檢驗，於4日確診。</t>
  </si>
  <si>
    <t>2021-03-06</t>
  </si>
  <si>
    <t>指揮中心表示，7名個案皆為男性漁工，其中2人為印尼籍(案962、963)。</t>
  </si>
  <si>
    <t>5人為菲律賓籍(案964、965、966、967、968)，年齡介於20多歲至40多歲，今(2021)年2月19日來臺工作，皆持有搭機前3日內檢驗陰性報告且入境時無不適症狀，入境後至集中檢疫所檢疫；7人於3月4日接受檢疫期滿前採檢，並於今日確診。由於7名個案入境至今皆無症狀，且檢疫期間未與他人接觸，故無匡列接觸者。</t>
  </si>
  <si>
    <t>指揮中心表示，7名個案皆為男性漁工，其中2人為印尼籍(案962、963)，5人為菲律賓籍(案964、965、966、967、968)，年齡介於20多歲至40多歲，今(2021)年2月19日來臺工作，皆持有搭機前3日內檢驗陰性報告且入境時無不適症狀，入境後至集中檢疫所檢疫；7人於3月4日接受檢疫期滿前採檢，並於今日確診。由於7名個案入境至今皆無症狀，且檢疫期間未與他人接觸，故無匡列接觸者。</t>
  </si>
  <si>
    <t>2021-03-07</t>
  </si>
  <si>
    <t>案969為印度籍30多歲男性，2021年2月18日經杜拜轉機來臺工作，持有搭機前3日內檢驗陰性報告且入境時無不適症狀，入境後至防疫旅館進行居家檢疫，並無症狀。3月5日檢疫期滿後自費採檢，於7日確診。</t>
  </si>
  <si>
    <t>案970為菲律賓籍30多歲女性，2021年3月5日來臺工作，持有搭機前3日內檢驗陰性報告，入境時因有發燒症狀，由機場安排就醫採檢，於7日確診。</t>
  </si>
  <si>
    <t>2021-03-08</t>
  </si>
  <si>
    <t>案971為巴拉圭籍20多歲女性，今年3月5日從巴拉圭經巴西至杜拜，並搭乘同班機轉機來臺就學（與案972、973、975同班機來臺），持有搭機前3日內檢驗陰性報告且入境時無不適症狀。入境後安排至檢疫所集中檢疫及採檢，並無症狀，但於今日確診。</t>
  </si>
  <si>
    <t>案972為本國籍10多歲女性，長期居住於英國，1月18日曾於當地確診，2月27日、3月3日檢驗結果均為陰性。3月５日經杜拜轉機返臺（與案971、973、975同班機），持有搭機前3日內檢驗陰性報告且無症狀，入境後至檢疫所集中檢疫及採檢，於今日確診，自述3月6日於檢疫所出現頭痛症狀。</t>
  </si>
  <si>
    <t>案973為本國籍30多歲女性，去年1月起於英國就學，曾於當地接觸確診者，個案3月5日經杜拜轉機返臺（與案971、972、975同班機），持有搭機前三日內檢驗陰性報告且無症狀，入境後安排至檢疫所集中檢疫及採檢，於今日確診。</t>
  </si>
  <si>
    <t>案974為菲律賓籍20多歲女性，2月19日來臺工作，持搭機前3日內檢驗陰性報告且無症狀，入境後至檢疫旅館進行居家檢疫，3月6日檢疫期滿後自費採檢，於今日確診（Ct值34，IgM陰性，IgG陽性），並無症狀。</t>
  </si>
  <si>
    <t>案975為巴拉圭籍20多歲男性，今年3月5日分別從巴拉圭經巴西至杜拜轉機來臺就學（與案971、972、案973同班機），持有搭機前3日內檢驗陰性報告且入境時無不適症狀。入境後安排至檢疫所集中檢疫及採檢，並無症狀，但於今日確診。</t>
  </si>
  <si>
    <t>案976為20多歲印尼籍男性，於2月21日來臺工作，持有搭機前3日內檢驗陰性報告且入境時無症狀，入境後至檢疫所集中檢疫，3月6日進行期滿前採檢，並無症狀，於今日確診。因個案可傳染期間均無接觸他人，故無框列接觸者。</t>
  </si>
  <si>
    <t>案977為30多歲印尼籍男性，於2月21日來臺工作，持搭機前3日內檢驗陰性報告且入境時無症狀，入境後至檢疫所集中檢疫，3月6日進行期滿前採檢，並無症狀，於今日確診。因個案可傳染期間均無接觸他人，故無框列接觸者。</t>
  </si>
  <si>
    <t>2021-03-09</t>
  </si>
  <si>
    <t>本國籍30多歲女性，2019年5月至宏都拉斯工作，今(2021)年1月即有鼻塞症狀，1月6日於當地確診COVID-19後，於住處隔離至2月19日，期間曾分別於1月16日、1月18日、2月8日及2月17日進行採檢，結果皆為陰性。</t>
  </si>
  <si>
    <t>2021-03-10</t>
  </si>
  <si>
    <t>中央流行疫情指揮中心今(10)日公布國內新增1例境外移入COVID-19確定病例(案979)，為菲律賓籍20多歲男性移工，今(2021)年2月28日來臺工作，持有搭機前3日內檢驗陰性報告，入境時無不適症狀。</t>
  </si>
  <si>
    <t>2021-03-12</t>
  </si>
  <si>
    <t>案980為居住美國之墨西哥籍20多歲男性，今(2021)年1月20日曾有喉嚨痛症狀，1月22日於美國檢驗COVID-19陽性，2月6日及2月8日再次採檢為陰性。個案2月13日來臺工作，入境後至防疫旅館檢疫，期滿後至其他住所自主健康管理至3月6日，因工作需要，3月10日至醫院自費採檢，於今日確診(Ct值31，次日核酸檢測陰性，血清抗體IgM陰性、IgG陽性)。個案入境至今無症狀，已掌握接觸者16人，列自主健康管理。</t>
  </si>
  <si>
    <t>案981為菲律賓籍30多歲男性移工，今年2月17日來臺工作，有搭機前3日內檢驗陰性報告，入境後至集中檢疫所檢疫，3月2日接受檢疫期滿前採檢，結果為陰性，檢疫期滿後，至其他住所自主健康管理，3月10日自主健康管理期滿，因工作需要，由仲介安排專車至醫院自費採檢，於今日確診(Ct值30，次日再驗Ct值34，血清抗體IgM陰性、IgG陽性)。個案入境至今無症狀，已掌握接觸者3人，其中2人列居家隔離，1人列自主健康管理。</t>
  </si>
  <si>
    <t>案982為法國籍50多歲男性，今年1月12日來臺工作，有搭機前3日內檢驗陰性報告，入境後至防疫旅館檢疫，期滿後至其他住所自主健康管理至2月3日，因返國需要，3月10日至醫院自費採檢，於今日確診(Ct值32，次日再驗Ct值34，血清抗體IgM及IgG皆陽性)。個案入境至今無症狀，已掌握接觸者3人，列居家隔離，個案在臺期間之其他活動史及接觸史調查中。</t>
  </si>
  <si>
    <t>案983為英國籍40多歲男性，今年1月1日曾在英國確診COVID-19，3月10日來臺工作，有搭機前3日內檢驗陰性報告，入境後至集中檢疫所檢疫，3月11日進行專案採檢，於今日確診(Ct值39，血清抗體IgM、IgG皆陽性)。個案入境至今無症狀，同班機前後二排座位旅客均在集中檢疫、機組員皆已離境，故無需匡列接觸者。</t>
  </si>
  <si>
    <t>案984、985均為菲律賓籍20多歲男性，今年2月17日來臺工作，皆有搭機前3日內檢驗陰性報告，入境後至防疫旅館檢疫，期滿後再至其他住所自主健康管理至3月10日。2人因工作需要，3月11日至醫院自費採檢，於今日確診(Ct值分別為32及34，次日再驗核酸皆為陰性，案984血清抗體IgM陰性、IgG陽性，案985血清抗體陽性但IgM及IgG皆陰性)。2名個案入境至今無症狀，已掌握接觸者12人，列自主健康管理。</t>
  </si>
  <si>
    <t>2021-03-14</t>
  </si>
  <si>
    <t>南非籍20多歲女性，於2021年2月19日來臺工作，持有搭機前3日內檢驗陰性報告，入境後至集中檢疫所檢疫，經2月20日入境採檢及3月4日檢疫期滿前採檢，結果皆為陰性。個案於3月6日檢疫期滿後，至其他住所進行自主健康管理，因工作需要，3月12日至醫院自費採檢，於14日確診(Ct值34，次日再驗Ct值37、血清抗體IgM陰性、IgG陽性)。</t>
  </si>
  <si>
    <t>2021-03-15</t>
  </si>
  <si>
    <t>案987為菲律賓籍30多歲女性，今年2月28日來臺工作，持有搭機前3日內陰性檢驗報告，入境時無症狀，入境後至檢疫所集中檢疫，3月13日進行期滿前採檢，於今日確診，至今皆無症狀。</t>
  </si>
  <si>
    <t>案988為法國籍50多歲男性（案982同事），今年1月12日來臺工作，持有搭機前3日內陰性檢驗報告，入境時無症狀，至防疫旅館進行居家檢疫，期滿後至其他住所自主健康管理至2月3日，期間皆無症狀，3月12日自費採檢結果陰性，3月13日由衛生單位通知為案982接觸者，安排接觸者採檢，於今日確診(Ct值38，IgM陽性、IgG陽性)。</t>
  </si>
  <si>
    <t>案989為本國籍50多歲男性，2019年1月赴菲律賓，因通緝到案，於今年3月12日自菲律賓戒送回臺，持有搭機前3日內陰性檢驗報告，入境時無症狀，入境後至看守所居家檢疫並安排採檢，於今日確診。</t>
  </si>
  <si>
    <t>案990為菲律賓籍20多歲男性漁工，今年2月26日來臺工作，皆持有搭機前3日內陰性檢驗報告，入境時無症狀，入境後至防疫旅館進行居家檢疫，期間皆無症狀，3月13日檢疫期滿後由公司安排自費採檢，於今日確診。</t>
  </si>
  <si>
    <t>案991為菲律賓籍20多歲男性漁工，今年2月26日來臺工作，皆持有搭機前3日內陰性檢驗報告，入境時無症狀，入境後至防疫旅館進行居家檢疫，期間皆無症狀，3月13日檢疫期滿後由公司安排自費採檢，於今日確診。</t>
  </si>
  <si>
    <t>2021-03-18</t>
  </si>
  <si>
    <t>本國籍，2021年2月1日至阿曼工作，3月5日返台，持有搭機前3日內檢驗陰性報告，入境時無症狀，並至防疫旅館檢疫。14日起陸續出現嗅覺異常、喉嚨癢及咳嗽症狀，16日因發燒由衛生單位安排就醫採檢後確診。</t>
  </si>
  <si>
    <t>案993、994、995為菲律賓籍30多歲移工，分別為1男2女，2021年3月3日搭乘同班機來台工作，皆持有搭機前3日內檢驗陰性報告，入境後至集中檢疫所檢疫，16日接受檢疫期滿前採檢後確診，3人入境至今均無症狀。</t>
  </si>
  <si>
    <t>同案993</t>
  </si>
  <si>
    <t>本國籍，2021年3月5日與案997至埃及奔喪，3月10日至15日陸續出現咳嗽、喉嚨痛、倦怠、嘔吐、腹瀉及發燒症狀，未在當地就醫。於3月16日返國，持有搭機前3日內檢驗陰性報告，因主動聲明有症狀，入境時於機場發燒篩檢站攔檢，因症狀較嚴重，自機場後送就醫採檢後確診。</t>
  </si>
  <si>
    <t>本國籍，2021年3月5日與案996至埃及奔喪，3月13日至16日陸續出現鼻塞、咳嗽及腹瀉症狀，未在當地就醫。3月16日返國，持有搭機前3日內檢驗陰性報告，因主動聲明有症狀，入境時於機場發燒篩檢站攔檢，於機場採檢後至集中檢疫所等待結果，18日確診。</t>
  </si>
  <si>
    <t>案998、999為中國籍船員，2019年12月下旬自台灣出境，返台前曾於2021年1月4日至2月3日在越南2處港口停泊，2月8日入境台灣。2人入境後至防疫旅館檢疫至22日，23日返船自主健康管理；26日因案954確診，2人被列為密切接觸者並進行居家隔離及自主健康管理，因預計返回中國，3月16日搭乘專車至醫院自費採檢，於18日確診，2人入境至今無症狀。</t>
  </si>
  <si>
    <t>同案998</t>
  </si>
  <si>
    <t>2021-03-19</t>
  </si>
  <si>
    <t>案1000為菲律賓籍30多歲男性，今(2021)年2月28日來臺工作，持有搭機前3日內檢驗陰性報告，入境後至防疫旅館居家檢疫，期間並無症狀。個案自述其在菲律賓之同住家人2月底於當地確診，自主健康管理期間由公司安排於3月17日進行自費採檢，於19日確診。</t>
  </si>
  <si>
    <t>案1001、1002為20多歲及30多歲女性移工，均為菲律賓籍，今年3月4日來臺工作，皆持有搭機前3日內檢驗陰性報告，入境後至集中檢疫所檢疫，3月17日接受檢疫期滿前採檢，於19日確診。</t>
  </si>
  <si>
    <t>案1003為美國籍50多歲女性，今年1月14日曾在美國確診COVID-19，2月7日隨家人來臺工作，持有搭機前3日內檢驗陰性報告，入境後至防疫旅館居家檢疫，2月22日檢疫期滿後與家人至其他旅館居住。個案入境至今並無症狀，因預定返回美國，3月17日至醫院自費採檢，於19日確診。</t>
  </si>
  <si>
    <t>案1004為巴拉圭籍20多歲男性，今年1月16日曾在巴拉圭確診COVID-19，3月4日自巴拉圭經巴西至杜拜轉機來臺就學，3月5日入境臺灣，持有搭機前3日內檢驗陰性報告，入境後至集中檢疫所檢疫，3月6日進行專案採檢，結果為陰性，3月18日接受檢疫期滿前採檢，因檢出陽性於19日確診。</t>
  </si>
  <si>
    <t>案1005為印尼籍20多歲男性漁工，今年3月5日來臺工作，持有搭機前3日內檢驗陰性報告，入境後至集中檢疫所檢疫，3月18日接受檢疫期滿前採檢，於19日確診。</t>
  </si>
  <si>
    <t>2021-03-20</t>
  </si>
  <si>
    <t>中央流行疫情指揮中心醫療應變組副組長羅一鈞說，為印尼籍20多歲男性漁工，今年3月5日來台工作，持有搭機前3日內檢驗陰性報告，入境迄今並無症狀。個案入境後至集中檢疫所檢疫，3月18日接受檢疫期滿前採檢，於今日確診。</t>
  </si>
  <si>
    <t>2021-03-21</t>
  </si>
  <si>
    <t>中央流行疫情指揮中心今(21)日公布國內新增1例境外移入COVID-19確定病例(案1007)，為本國籍30多歲男性，2020年11月至波蘭出差，於今(2021)年2月25日返臺，入境時無不適症狀，持有搭機前3日內檢驗陰性報告。</t>
  </si>
  <si>
    <t>2021-03-23</t>
  </si>
  <si>
    <t>荷蘭籍20多歲男性，今(2021)年2月8日來臺工作，持有搭機前3日內檢驗陰性報告，入境時無症狀，並至防疫旅館檢疫。</t>
  </si>
  <si>
    <t>2021-03-24</t>
  </si>
  <si>
    <t>案1009為印尼籍20多歲女性，去(2020)年11月曾在印尼確診COVID-19，並於當地治療後康復；個案今(2021)年3月9日來臺就學，持有搭機前3日內檢驗陰性報告，入境後至集中檢疫所檢疫，3月22日接受檢疫期滿前採檢，檢出COVID-19陽性，於今日確診(Ct值39)。個案入境期間並無症狀，且檢疫期間未與他人接觸，故無匡列接觸者。</t>
  </si>
  <si>
    <t>案1010為菲律賓籍20多歲男性移工，今年3月9日來臺工作，持有搭機前3日內檢驗陰性報告，入境後至集中檢疫所檢疫，3月22日接受檢疫期滿前採檢，檢出COVID-19陽性，於今日確診(Ct值29)。個案入境期間並無症狀，且檢疫期間未與他人接觸，故無匡列接觸者。</t>
  </si>
  <si>
    <t>2021-03-25</t>
  </si>
  <si>
    <t>菲律賓籍，2021年3月2日來台工作，持有搭機前3日內檢驗陰性報告，入境後至集中檢疫所檢疫，15日接受檢疫期滿前採檢，結果為陰性，17日檢疫期滿後，由公司安排至宿舍自主健康管理；因工作需要，23日搭乘專車至醫院自費採檢，檢出COVID-19陽性。</t>
  </si>
  <si>
    <t>本國籍，2020年11月19日因工作前往美國，22日經由韓國轉機返台，入境後至防疫旅館檢疫，返台至今並無症狀。近期因計劃再次出國，3月23日至醫院自費採檢，檢出COVID-19陽性(Ct值36)。因個案次日再驗核酸結果為陰性，血清抗體IgM及IgG皆為陽性，推測感染時間已久，研判於美國期間遭感染的機會較高。</t>
  </si>
  <si>
    <t>菲律賓籍，2021年3月16日來台工作，持有搭機前3日內檢驗陰性報告，入境時無症狀，並至集中檢疫所檢疫。22日起出現頭痛、咳嗽及喉嚨痛症狀，24日於檢疫所採檢後確診。</t>
  </si>
  <si>
    <t>2021-03-26</t>
  </si>
  <si>
    <t>中央流行疫情指揮中心26日公布國內新增1例境外移入COVID-19確定病例(案1014)，為菲律賓籍30多歲男性移工，今(2021)年2月28日來臺工作，持有搭機前3日內檢驗陰性報告，入境後至集中檢疫所檢疫，3月13日接受檢疫期滿前採檢，結果為陰性。 指揮中心表示，個案檢疫期滿後，由公司安排至其他住所自主健康管理，因工作需要，3月25日搭乘專車至醫院自費採檢，檢出COVID-19陽性，於26日確診(Ct值27.5，次日核酸檢測Ct值35，血清抗體IgM及IgG皆為陽性)。個案入境期間並無症狀，已掌握同車接觸者共7人，列自主健康管理。</t>
  </si>
  <si>
    <t>2021-03-27</t>
  </si>
  <si>
    <t>案1015至案1019均為印尼籍20多歲男性漁工，今(2021)年3月4日來臺工作，皆持有搭機前3日內檢驗陰性報告，入境後至集中檢疫所檢疫，3月17日接受檢疫期滿前採檢，結果均為陰性。5人檢疫期滿後，至其他住所自主健康管理，因工作需要，3月24日搭乘專車至醫院自費採檢，於今日確診(Ct值27至36，且血清抗體皆為陽性)。5人在這期間均無症狀，已掌握接觸者8人，其中6人列居家隔離、2人列自主健康管理。</t>
  </si>
  <si>
    <t>案1020為美國籍40多歲男性，今年3月9日來臺工作，持有搭機前3日內檢驗陰性報告，入境後至防疫旅館檢疫，3月24日檢疫期滿後，由公司安排至其他旅館自主健康管理，因工作需要，3月25日搭車至醫院自費採檢，於今日確診(Ct值30，血清抗體為陽性)。個案在這期間並無症狀，已掌握接觸者6人，其中3人列居家隔離、3人列自主健康管理。</t>
  </si>
  <si>
    <t>案1021為菲律賓籍30多歲男性移工，今年3月13日來臺工作，持有搭機前3日內檢驗陰性報告，入境後至集中檢疫所檢疫，3月26日接受檢疫期滿前採檢，於今日確診。個案在這期間並無症狀，且檢疫期間未與他人接觸，故無匡列接觸者。</t>
  </si>
  <si>
    <t>2021-03-28</t>
  </si>
  <si>
    <t>菲律賓籍30多歲女性移工，2021年3月25日來臺工作，持有搭機前3日內檢驗陰性報告，入境時因體溫異常（39°C），由機場檢疫人員後送醫院採檢，於28日確診 (Ct值33，IgM陰性，IgG陽性)。個案自述3月24日開始有呼吸困難、發燒及頭痛等症狀。</t>
  </si>
  <si>
    <t>菲律賓籍30多歲男性，2021年3月9日來臺工作，持有搭機前3日內檢驗陰性報告，入境後至宿舍居家檢疫，3月24日檢疫期滿後，由公司安排至另一宿舍自主健康管理，因工作需要，3月26日至醫院自費採檢，於28日確診 (Ct值35，IgM陽性，IgG陽性)。</t>
  </si>
  <si>
    <t>2021-03-29</t>
  </si>
  <si>
    <t>案1024為本國籍30多歲男性，去年12月中旬至菲律賓工作，今年3月12日返國，持有搭機前3日內檢驗陰性報告，入境時無症狀，並至住處居家檢疫。期居檢間於3月25日出現嗅味覺異常情形，3月26日由衛生單位安排就醫採檢，於今日確診(Ct值26.6，血清抗體IgM及IgG皆為陽性)。</t>
  </si>
  <si>
    <t>2021-03-30</t>
  </si>
  <si>
    <t>本國籍30多歲女性，2019年9月至英國就學，今(2021)年3月28日返臺，持有搭機前3日內檢驗陰性報告，入境時無症狀，並至集中檢疫所檢疫。</t>
  </si>
  <si>
    <t>2021-03-31</t>
  </si>
  <si>
    <t>案1026為本國籍70多歲男性，長期居住美國，今(2021)年1月3日返臺，持有搭機前3日內檢驗陰性報告，入境後於住家單獨居家檢疫。個案在臺期間並無症狀，3月29日因出境需要，至醫院自費採檢，於今日確診(Ct值31，次日再驗Ct值36，血清抗體IgM、IgG皆為陽性)。已掌握個案接觸者共53人，其中12人列居家隔離、41人列自主健康管理。已採檢48人，其中17人PCR採檢陰性，其餘PCR及血清抗體檢驗中。</t>
  </si>
  <si>
    <t>案1027為緬甸籍30多歲男性漁工，今年3月14日來臺工作，持有搭機前3日內檢驗陰性報告，入境後至防疫旅宿居家檢疫。個案3月29日檢疫期滿後由公司安排至醫院自費採檢，於今日確診(Ct值35，血清抗體檢驗中)。個案在臺期間並無症狀，已掌握個案接觸者共3人，其中2人列居家隔離、1人列自主健康管理。</t>
  </si>
  <si>
    <t>案1028及1029均為印尼籍20多歲男性漁工，今年3月4日來臺工作，皆持有搭機前3日內檢驗陰性報告，入境後至集中檢疫所檢疫，3月17日接受檢疫期滿前採檢，結果均為陰性。2人檢疫期滿後，至其他住所自主健康管理。3月24日搭乘專車至醫院自費採檢，自費採檢結果為陰性，因同行中有5人確診(案1015至1019)，轉列居家隔離對象。3月29日公司逕自安排至醫院自費採檢，於今日確診(Ct值分別為34及31，血清抗體檢驗中)。2人在臺期間均無症狀，已掌握個案接觸者共6人，其中4人列居家隔離，2人列自主健康管理。</t>
  </si>
  <si>
    <t>案1030為本國籍20多歲男性，去年10月至衣索比亞工作，今年3月28日返臺，持有搭機前3日內檢驗陰性報告，入境時無症狀，主動通報曾於國外出現咳嗽、嗅味覺異常等症狀，入境採檢陰性。個案入境後至集中檢疫所檢疫，3月30日再次採檢，並於今日確診(Ct值31，血清抗體檢驗中)。已掌握個案接觸者共17人，其中5人列居家隔離、12人列自主健康管理。</t>
  </si>
  <si>
    <t>案1031為孟加拉籍20多歲女性，今年3月26日來臺就學，持有搭機前3日內檢驗陰性報告，入境後至防疫旅宿居家檢疫。3月28日出現咳嗽症狀，由衛生單位安排就醫採檢，於今日確診(Ct值18)。已掌握個案接觸者共10人，其中8人列居家隔離、2人列自主健康管理。</t>
  </si>
  <si>
    <t>2021-04-01</t>
  </si>
  <si>
    <t>巴拉圭籍，2021年3月5日自巴拉圭經巴西至杜拜轉機來台就學，持有搭機前3日內檢驗陰性報告，入境後至集中檢疫所檢疫，並於3月6日及18日接受專案採檢，結果為陰性。檢疫期滿後，由校方安排至其他住所自主健康管理，因預計返校就學，29日至醫院自費採檢後確診。</t>
  </si>
  <si>
    <t>愛爾蘭籍，2021年1月8日曾在愛爾蘭當地檢出陽性，1月21日及3月12日採檢結果為陰性。3月15日來台工作，持有搭機前3日內檢驗陰性報告，入境後至防疫旅館檢疫，30日檢疫期滿後，因工作需要，至醫院自費採檢後確診。</t>
  </si>
  <si>
    <t>本國籍，因工作長期往返中國、非洲、杜拜等地(前次出境時間為2020年6月)。2021年3月5日自杜拜返國，持有搭機前3日內檢驗陰性報告，入境後至住處居家檢疫至19日；在台期間並無症狀，原規劃3月25日出國，故於24日至醫院自費採檢，結果為陰性。由於出國行程變動，30日再度至醫院自費採檢後確診。</t>
  </si>
  <si>
    <t>菲律賓籍移工，2021年3月17日來台工作，持有搭機前3日內檢驗陰性報告，入境後至集中檢疫所檢疫，期間曾於24日出現嗅味覺喪失情形，因自覺症狀輕微未通報，30日接受檢疫期滿前採檢後確診。</t>
  </si>
  <si>
    <t>印尼籍，長期居住印尼，其本國籍丈夫2021年2月先行返台，個案與另一名家人則於3月28日來台，持有搭機前3日內檢驗陰性報告；個案於機上曾有忽冷忽熱症狀，入境時體溫異常於機場檢疫站攔檢，經量測耳溫有發燒情形，後送就醫並採檢，於1日確診。</t>
  </si>
  <si>
    <t>菲律賓籍移工，2021年3月24日來台工作，持有搭機前3日內檢驗陰性報告，入境時無症狀，並至集中檢疫所檢疫；30日出現味覺異常症狀，同日由衛生單位安排就醫採檢，於1日確診。</t>
  </si>
  <si>
    <t>2021-04-02</t>
  </si>
  <si>
    <t>印尼籍漁工，2021年3月18日來台工作，持有搭機前3日內檢驗陰性報告，入境後至集中檢疫所檢疫，31日接受檢疫期滿前採檢後確診，個案入境期間並無症狀。</t>
  </si>
  <si>
    <t>印尼籍漁工，2021年3月11日來台工作，持有搭機前3日內檢驗陰性報告，入境後至集中檢疫所檢疫，24日接受檢疫期滿前採檢，結果為陰性，26日檢疫期滿後，搭乘專車至防疫旅館進行自主健康管理；因工作需要，31日由公司安排搭乘專車至醫院自費採檢，檢出COVID-19陽性，入境期間無症狀。</t>
  </si>
  <si>
    <t>瑞士籍，2021年3月13日自瑞士經新加坡轉機來台工作，14日入境，持有搭機前3日內檢驗陰性報告，入境後至防疫旅館居家檢疫，期間均無症狀，29日檢疫期滿後，由公司安排至另一旅館自主健康管理，因工作需要，31日至醫院自費採檢後確診。</t>
  </si>
  <si>
    <t>2021-04-03</t>
  </si>
  <si>
    <t>菲律賓籍女移工，於3月10日入境，持有登機前3日內核酸檢驗陰性報告，入境後至集中檢疫所檢疫。於3月23日接受檢疫期滿採檢陰性，因工作需求，自主健康管理期滿後，於4月1日進行自費採檢(Ct值36，二採核酸檢驗陰性、IgM陰性、IgG陽性)。</t>
  </si>
  <si>
    <t>菲律賓籍女移工，於3月19日入境，皆持有登機前3日內核酸檢驗陰性報告，入境後至集中檢疫所檢疫。於4月1日接受檢疫期滿前採檢，於3日確診(案1042：Ct值33，二採陰性、IgM陰性、IgG陽性；案1046：Ct值33，二採陰性、IgM陰性、IgG陽性)。</t>
  </si>
  <si>
    <t>印尼籍男性船員，該船停靠我國後，3月13日起進行全船居家檢疫，4月1日進行全船自費採檢，於3日確診(Ct值33，二採陰性、血清抗體IgM陽性、IgG陽性)。</t>
  </si>
  <si>
    <t>印尼籍男性船員，該船停靠我國後，3月13日起進行全船居家檢疫，4月1日進行全船自費採檢，於3日確診(Ct值36，二採38、IgM陰性、IgG陽性)。</t>
  </si>
  <si>
    <t>印尼籍男性船員，該船停靠我國後，3月13日起進行全船居家檢疫，4月1日進行全船自費採檢，於3日確診(Ct值34，二採陰性、抗體陽性、IgM陰性、IgG陰性)。</t>
  </si>
  <si>
    <t>菲律賓籍女移工，於3月10日入境，持有登機前3日內核酸檢驗陰性報告，入境後至集中檢疫所檢疫。於4月1日接受檢疫期滿前採檢，於3日確診(Ct值33，二採陰性、IgM陰性、IgG陽性)。</t>
  </si>
  <si>
    <t>2021-04-04</t>
  </si>
  <si>
    <t>印尼籍20多歲男性，2021年3月31日來台就學，持有搭機前3日內檢驗陰性報告，入境時無症狀，並至集中檢疫所進行檢疫。個案4月2日出現發燒、流鼻水、頭痛等症狀，由衛生單位安排就醫採檢，於4日確診(Ct值12)。</t>
  </si>
  <si>
    <t>本國籍60多歲男性，長期於菲律賓工作，2021年3月23日出現發燒症狀並在當地就醫，3月29日及30日陸續出現呼吸喘、持續發燒、味覺異常等症狀再度就醫，因檢出COVID-19陽性，且檢查雙側肺部有異狀，收治當地醫院治療。個案於4月2日搭乘醫療專機返臺，4月3日入境後收治住院隔離及採檢，於4日確診(Ct值24)。</t>
  </si>
  <si>
    <t>2021-04-05</t>
  </si>
  <si>
    <t>案1049為印尼籍，今(2021)年3月21日來臺就學，持有搭機前3日內檢驗陰性報告，入境時無症狀，並至集中檢疫所進行檢疫，4月3日由衛生單位安排期滿前採檢，於今日確診(Ct值34，次日採檢陰性，IgM、IgG皆為陽性)，自述曾於當地接觸過確診者。</t>
  </si>
  <si>
    <t>2021-04-06</t>
  </si>
  <si>
    <t>案1050、1051，為本國籍10多歲及20多歲男性，今(2021)年3月上旬一同至埃及工作，案1050於3月29日出現咳嗽症狀，案1051亦自同日起出現咳嗽、流鼻水、喉嚨痛及頭痛情形；2人於4月4日返國，持有搭機前3日內檢驗陰性報告，入境時主動通報有症狀，在機場採檢，並於今日確診(Ct值分別為20及21)。</t>
  </si>
  <si>
    <t>2021-04-09</t>
  </si>
  <si>
    <t>指揮中心表示，案1052為本國籍50多歲女性，長期居住義大利(前次自臺灣出境時間為2020年2月)，去(2020)年11月上旬出現咳嗽及有痰症狀，於義大利當地就醫，並確診COVID-19，因症狀輕微未住院治療，後續於12月21日及12月25日採檢結果皆為陰性；個案12月27日返臺，入境後至防疫旅館進行居家檢疫，在臺期間並無症狀。 指揮中心進一步指出，案1052於今(2021)年4月6日因持續發燒，至醫院就醫及採檢，並留院觀察，隔天個案因出現呼吸喘情形，轉至負壓隔離病房治療，於今日確診(Ct值34，二採核酸檢測陰性，血清總抗體陽性)。已掌握個案同住接觸者3人，目前均無症狀，列自主健康管理。</t>
  </si>
  <si>
    <t>指揮中心表示，案1053為菲律賓籍20多歲女性移工，今年3月5日來臺工作，持有搭機前3日內檢驗陰性報告，入境後至集中檢疫所進行檢疫，3月18日接受檢疫期滿前採檢，結果為陰性，檢疫期滿後，由公司安排至其他住所自主健康管理，因工作需要，4月7日搭乘專車至醫院自費採檢，於今日確診(Ct值32，二採核酸檢測陰性，血清抗體IgM陰性、IgG陽性)。個案在臺期間無症狀，同行採檢者皆有佩戴口罩及保持適當間隔，故無匡列接觸者。</t>
  </si>
  <si>
    <t>指揮中心指出，案1054為菲律賓籍20多歲男性移工，今年3月17日來臺工作，持有搭機前3日內檢驗陰性報告，入境後至集中檢疫所進行檢疫，3月30日接受檢疫期滿前採檢，結果為陰性，檢疫期滿後由公司安排至宿舍自主健康管理，因工作需要，4月7日至醫院自費採檢，並於今日確診(Ct值35，二採Ct值37，血清抗體IgM陰性、IgG陽性)。已掌握個案接觸者6人，其中3人列居家隔離，3人列自主健康管理。</t>
  </si>
  <si>
    <t>指揮中心表示，案1055為本國籍30多歲男性，2020年1月至英國工作，去年11月下旬出現發燒、咳嗽症狀，於當地就醫並確診COVID-19；個案今年3月26日返臺，持有搭機前3日內檢驗陰性報告，入境後至集中檢疫所檢疫，3月27日進行專案採檢，結果為陰性，4月8日接受檢疫期滿前採檢，於今日確診(Ct值32，核酸二採及血清抗體檢驗中)。個案檢疫期間並無症狀，且未與他人接觸，故無匡列接觸者。</t>
  </si>
  <si>
    <t>2021-04-10</t>
  </si>
  <si>
    <t>案1056為印尼籍20多歲男性漁工，今年3月26日來台工作，持有搭機前3日內檢驗陰性報告，入境後至集中檢疫所檢疫，4月8日接受檢疫期滿前採檢，於今日確診（Ct值30，核酸二採及血清抗體檢驗中）。個案入境期間並無症狀，且檢疫期間未與他人接觸，故無匡列接觸者。</t>
  </si>
  <si>
    <t>案1057為菲律賓籍20多歲女性移工，今年3月26日來台工作，持有搭機前3日內檢驗陰性報告，入境時無症狀，並至集中檢疫所進行檢疫。個案自述4月6日曾短暫出現輕微咳嗽情形，4月8日接受檢疫期滿前採檢，於今日確診（Ct值27，核酸二採及血清抗體檢驗中）。個案檢疫期間未與他人接觸，故無匡列接觸者。</t>
  </si>
  <si>
    <t>2021-04-11</t>
  </si>
  <si>
    <t>本國籍20多歲女性，去(2020)年10月至美國工作，於今(2021)年4月3日返臺，持有搭機前3日內檢驗陰性報告，入境時並無症狀，並返家單獨居家檢疫。個案於4月4日至8日期間陸續出現咳嗽、流鼻水、鼻塞、腹瀉及嗅味覺異常等症狀，4月9日因症狀持續由衛生單位安排就醫採檢，於今日確診(Ct值為21)。</t>
  </si>
  <si>
    <t>2021-04-12</t>
  </si>
  <si>
    <t>中央流行疫情指揮中心12日公布新增1例境外移入新冠肺炎確診病例（案1059），為本國籍20多歲女性，去年10月至日本就學，於今年4月4日返台，持有搭機前3日內檢驗陰性報告，入境時並無症狀，並至防疫旅館居家檢疫。個案於4月9日期間出現頭暈、噁心等症狀，4月10日由衛生單位安排就醫採檢，於今日確診（Ct值22）。</t>
  </si>
  <si>
    <t>2021-04-13</t>
  </si>
  <si>
    <t>本國籍40多歲男性，今(2021)年2月中旬至孟加拉工作，4月1日返臺，持有搭機前3日內檢驗陰性報告，入境後至防疫旅館進行檢疫，4月9日出現鼻塞、流鼻水及咳嗽症狀，4月10日由衛生單位安排就醫採檢，於今日確診。個案發病前2日為居家檢疫期，未與他人接觸，故無匡列接觸者。</t>
  </si>
  <si>
    <t>本國籍50多歲男性，長期居住菲律賓(前次自臺灣出境時間為2020年10月)，因有其他疾病之緊急就醫需求，今年4月11日返國，持有搭機前3日內檢驗陰性報告，入境後即至醫院就醫及採檢，經評估有轉院必要，由院方安排轉院並於次日再次採檢。個案4月12日出現輕微喘症狀，兩次採檢皆呈COVID-19陽性，於今日確診(Ct值分別為20及21)。已掌握個案同班機前後二排旅客2人，列居家隔離。</t>
  </si>
  <si>
    <t>本國籍30多歲男性，去年10月至衣索比亞工作，今年3月12日至14日陸續出現咳嗽、頭痛、全身痠痛及嗅覺異常症狀，3月26日於當地檢出COVID-19陽性，4月1日及7日二次採檢皆為陰性。個案4月9日返臺，持有搭機前3日內檢驗陰性報告，入境時主動通報有咳嗽症狀，於機場採檢，結果為陰性，4月12日於集中檢疫所再次採檢，結果為陽性，於今日確診(Ct值32，血清抗體IgM及IgG皆為陽性)；已掌握個案同班機前後二排旅客10人，列居家隔離對象。</t>
  </si>
  <si>
    <t>案1063為本國籍20多歲男性，去年9月至愛爾蘭就學，今年4月8日返臺，持有搭機前3日內檢驗陰性報告，入境時有短暫流鼻水症狀，入境後至住處進行檢疫。個案4月12日因發燒症狀，由衛生單位安排就醫採檢，於今日確診(Ct值22)。</t>
  </si>
  <si>
    <t>2021-04-14</t>
  </si>
  <si>
    <t>案1064為菲律賓籍20多歲女性移工，今年3月31日來臺工作，持有搭機前3日內檢驗陰性報告，入境後至集中檢疫所進行檢疫，4月13日接受檢疫期滿前採檢，於今日確診。個案檢疫期間並無症狀，且未與他人接觸，故無匡列接觸者。</t>
  </si>
  <si>
    <t>案1065為菲律賓籍30多歲男性船員，今年3月28日來臺工作，持有搭機前3日內檢驗陰性報告，入境後至防疫旅館進行檢疫，4月12日檢疫期滿後搭乘專車至醫院自費採檢，於今日確診(Ct值34，二採核酸檢驗陰性，血清抗體IgM陰性、IgG陽性)。個案在臺期間並無症狀，已掌握同車接觸者共7人，均有適當防護，列自主健康管理。</t>
  </si>
  <si>
    <t>案1066為俄羅斯籍40多歲男性，去年12月曾在俄羅斯當地檢出COVID-19陽性。今年1月20日來臺工作，持有搭機前3日內檢驗陰性報告，入境後至防疫旅館進行檢疫；檢疫期滿後，2月4日至4月10日出海工作，期間並無下船，4月11日返回臺灣，因出境需要，4月12日至醫院自費採檢，於今日確診(Ct值35，二採核酸檢驗陰性，血清抗體IgM陰性、IgG陽性)。已掌握同船接觸者共9人，核酸檢驗皆為陰性，均已離境。</t>
  </si>
  <si>
    <t>案1067為英國籍40多歲男性，今年1月曾於英國當地確診COVID-19，3月31日來臺工作，持有搭機前3日內檢驗陰性報告，入境後至集中檢疫所進行檢疫，4月13日接受檢疫期滿前採檢，於今日確診(Ct值40.7，血清抗體IgM及IgG皆為陽性)。個案檢疫期間並無症狀，且未與他人接觸，故無匡列接觸者。</t>
  </si>
  <si>
    <t>案1068為本國籍70多歲男性，今年3月1日至加拿大探親，4月9日返臺，持有搭機前3日內檢驗陰性報告，入境時無症狀，並返家進行居家檢疫。個案4月12日因其他疾病之就醫需求，由衛生單位安排就醫採檢，於今日確診(Ct值16)。已掌握接觸者共4人，其中3人列居家隔離，1人列自主健康管理。</t>
  </si>
  <si>
    <t>2021-04-15</t>
  </si>
  <si>
    <t>本國籍未滿5歲女童，長居印尼，2021年3月21日即有咳嗽症狀，於印尼當地就醫服藥後症狀改善；3月28日與案1036(印尼籍30多歲女性)同行來台，案1036於4月1日確診，案1069則檢驗陰性，返家由家人照顧，並列為居家隔離對象。4月13日由衛生單位安排至醫院進行隔離期滿採檢，檢出COVID-19陽性。</t>
  </si>
  <si>
    <t>2021-04-16</t>
  </si>
  <si>
    <t>案1070為本國籍30多歲男性，去(2020)年1月至菲律賓工作，因過敏體質平時會流鼻水，今(2021)年3月10日出現嗅味覺喪失，症狀持續5至6天後改善，期間僅自行服藥未在菲律賓當地就醫。個案4月13日返臺，持有搭機前3日內檢驗陰性報告，入境時主動通報流鼻水及曾有嗅味覺喪失情形，在機場進行採檢，於16日確診。</t>
  </si>
  <si>
    <t>指揮中心指出，案1071為克羅埃西亞籍30多歲男性，去年12月10日在克羅埃西亞曾出現發燒及嗅味覺異常症狀，分別於今年1月14日、1月20日及1月27日採檢COVID-19陽性，後續於2月1日及2月3日兩次採檢陰性。個案2月4日來臺工作，持有搭機前3日內檢驗陰性報告，入境後進行居家檢疫至2月18日，2月20日在臺採檢取得檢驗陰性報告後，接續完成自主健康管理。</t>
  </si>
  <si>
    <t>2021-04-17</t>
  </si>
  <si>
    <t>印度籍，今年3月30日來臺就學，持有搭機前3日內檢驗陰性報告，入境後至防疫旅館檢疫至4月13日，期間均無症狀。4月14日各自經校方安排至醫院進行檢疫期滿後採檢，於17日確診(Ct值33，住院後採檢核酸檢測陰性，血清總抗體陽性)。</t>
  </si>
  <si>
    <t>印度籍，今年3月30日來臺就學，持有搭機前3日內檢驗陰性報告，入境後至防疫旅館檢疫至4月13日，期間均無症狀。4月14日各自經校方安排至醫院進行檢疫期滿後採檢，於17日確診(Ct值29，血清抗體IgM陰性、IgG陽性)。</t>
  </si>
  <si>
    <t>2021-04-18</t>
  </si>
  <si>
    <t>馬來西亞籍，4月15日來臺工作，持有搭機前3日內檢驗陰性報告，入境時因體溫異常(38.5℃)，後送醫院採檢送驗，於18日確診(Ct值16)</t>
  </si>
  <si>
    <t>2021-04-19</t>
  </si>
  <si>
    <t>案1075為菲律賓籍30多歲女性，今年4月4日來臺工作，持有搭機前3日內檢驗陰性報告，入境後至檢疫所集中檢疫，入境時及集中檢疫期間並無症狀，4月17日進行檢疫期滿採檢，於今日確診。</t>
  </si>
  <si>
    <t>案1076為菲律賓籍30多歲女性，今年4月4日來臺工作，持有搭機前3日內檢驗陰性報告，入境後至檢疫所集中檢疫，入境時及集中檢疫期間並無症狀，4月17日進行檢疫期滿採檢，於今日確診。</t>
  </si>
  <si>
    <t>案1077為印度籍20多歲男性，4月2日來臺工作，持有搭機前3日內檢驗陰性報告，入境後至防疫旅館進行居家檢疫，入境及檢疫期間並無症狀，4月17日居家檢疫期滿，由公司安排自費採檢，於今日確診。</t>
  </si>
  <si>
    <t>2021-04-20</t>
  </si>
  <si>
    <t>案1078為本國籍50多歲男性，為某航空公司之貨機機組員，於今(2021)年4月14日與另2名機組員執勤至美國，並由公司安排於當地旅館檢疫，4月16日返臺後進行3天居家檢疫。</t>
  </si>
  <si>
    <t>案1079為本國籍60多歲男性，為某航空公司之貨機機組員，於今(2021)年4月14日與另2名機組員執勤至美國，並由公司安排於當地旅館檢疫，4月16日返臺後進行3天居家檢疫。</t>
  </si>
  <si>
    <t>2021-04-21</t>
  </si>
  <si>
    <t>案1080為本國籍40多歲男性，長期於斯洛伐克工作，今(2021)年3月曾出現嗅味覺異常、發冷、頭暈等症狀，並在斯洛伐克當地檢出COVID-19陽性。個案4月4日返臺，持有搭機前3日內檢驗陰性報告，入境後至防疫旅館進行檢疫，4月19日檢疫期滿後至醫院自費採檢，於今日確診(Ct值29，住院後採檢之Ct值33，血清抗體IgM及IgG皆為陽性)。個案在臺期間並無症狀，檢疫期間未與他人接觸，檢疫期滿後至住院隔離前接觸之人員均有適當防護，故無匡列接觸者。</t>
  </si>
  <si>
    <t>案1081為印尼籍40多歲男性，今年4月3日來臺就學，持有搭機前3日內檢驗陰性報告，入境後由校方安排住所進行檢疫，4月19日接受檢疫期滿採檢，於今日確診(Ct值35，住院後採檢之Ct值37，血清抗體IgM陰性、IgG陽性)。個案在臺期間並無症狀，檢疫期間未與他人接觸，檢疫期滿後至住院隔離前接觸之人員均有適當防護，故無匡列接觸者。</t>
  </si>
  <si>
    <t>案1082為菲律賓籍20多歲女性移工，今年4月6日來臺工作，持有搭機前3日內檢驗陰性報告，入境後至集中檢疫所檢疫，4月19日接受檢疫期滿前採檢，於今日確診(Ct值32，住院後採檢之核酸及血清抗體檢驗中)。個案在臺期間並無症狀，且未與他人接觸，故無匡列接觸者。</t>
  </si>
  <si>
    <t>案1083為菲律賓籍20多歲女性移工，今年3月17日來臺工作，持有搭機前3日內檢驗陰性報告，入境後至集中檢疫所進行檢疫，3月30日接受檢疫期滿前採檢，結果為陰性；檢疫期滿後，由公司安排至其他住所自主健康管理，因工作需要，4月19日搭乘專車至醫院自費採檢，於今日確診(Ct值33，住院後之核酸檢測檢驗中，血清抗體IgM陰性、IgG陽性)。個案在臺期間並無症狀，檢疫期間未與他人接觸，檢疫期滿後至住院隔離前接觸之人員均有適當防護，故無匡列接觸者。</t>
  </si>
  <si>
    <t>2021-04-22</t>
  </si>
  <si>
    <t>哈薩克籍，2021年4月14日來台工作，持有搭機前3日內檢驗陰性報告，入境後至防疫旅館進行檢疫；16日出現咳嗽症狀，18日因咳嗽、呼吸困難等情形，由衛生單位安排就醫採檢後確診。</t>
  </si>
  <si>
    <t>菲律賓籍移工，2021年4月7日來台工作，持有搭機前3日內檢驗陰性報告，入境後至集中檢疫所檢疫，20日接受檢疫期滿前採檢，於22日確診。</t>
  </si>
  <si>
    <t>印尼籍船員，2021年3月25日來台工作，持有搭機前3日內檢驗陰性報告，入境後至防疫旅館檢疫至4月8日，期滿後接續於其他住所自主健康管理，個案因工作需要，20日由公司安排至醫院自費採檢，於22日確診。</t>
  </si>
  <si>
    <t>2021-04-23</t>
  </si>
  <si>
    <t>指揮中心表示，案1088為印度籍30多歲男性，今(2021)年4月6日來臺工作，持有搭機前3日內檢驗陰性報告，入境後至防疫旅館進行檢疫；因工作需要，個案於4月21日檢疫期滿後，至醫院自費採檢，於23日確診(Ct值32，住院後採檢Ct值33，血清抗體IgM及IgG皆為陽性)。個案在臺期間並無症狀，已掌握接觸者5人，其中1人列居家隔離，4人列自主健康管理。</t>
  </si>
  <si>
    <t>指揮中心指出，案1089為比利時籍40多歲男性，今年4月6日來臺工作，持有搭機前3日內檢驗陰性報告，入境後至防疫旅館進行檢疫，4月20日出現頭痛、喉嚨痛、流鼻水及嗅味覺異常等症狀，隔日由衛生單位安排就醫採檢，於23日確診(Ct值20)。個案發病前2日為居家檢疫期未與他人接觸，且就醫時接觸之人員均有適當防護，故無匡列接觸者。</t>
  </si>
  <si>
    <t>指揮中心表示，案1090為印尼籍10多歲男性，為該名機師之同住家人，近期無出國史，4月21日匡列為居家隔離接觸者，並由衛生單位安排就醫採檢，4月22日出現喉嚨乾痛、暈眩等症狀，於23日確診(Ct值30)。</t>
  </si>
  <si>
    <t>指揮中心指出，案1091為印尼籍50多歲男性，為該名機師之同事，4月4日至4月10日曾執勤至美國，期間無症狀，返臺後於4月15日進行檢疫期滿採檢，結果為陰性；個案4月16日自覺有疲憊、身體微熱情形，同日中午與該機師及案1090一同於台北清真寺活動，4月18日出現輕微咳嗽症狀，經服藥後症狀改善，因預計返回印尼探親，4月21日進行自費採檢，於23日確診(Ct值27)。</t>
  </si>
  <si>
    <t>2021-04-24</t>
  </si>
  <si>
    <t>案1092為本國籍40多歲男性，為華航貨機機組員，個案今(2021)年4月9日至4月16日曾執勤至紐西蘭及荷蘭，因出勤需求曾於4月9日及13日進行採檢，結果皆為陰性，出勤期間無症狀，返臺後於4月19日進行檢疫期滿採檢，結果為陰性；個案4月22日執勤往返日本，返臺後於住家居家檢疫，同日下午因指揮中心針對澳洲檢出陽性機師之接觸者進行回溯採檢，於今日確診(Ct值35，二採Ct值23，血清抗體陰性)。</t>
  </si>
  <si>
    <t>指揮中心表示，案1093為菲律賓籍20多歲男性，今(2021)年3月17日來臺工作，持有搭機前3日內檢驗陰性報告，入境後至集中檢疫所進行檢疫，期間並無症狀及期滿採檢為陰性；個案於4月7日因同行移工確診(案1054)進行居家隔離，於4月11日解除後進行自主健康管理，因工作需要，4月22日由公司安排至醫院自費採檢並於今日確診(Ct值30，核酸二採陰性，血清抗體IgM陰性、IgG陽性)。已掌握個案接觸者6人，其中1人列居家隔離，4人列自主健康管理，1人已出境。</t>
  </si>
  <si>
    <t>指揮中心指出，案1094為本國籍70多歲男性，長期居住菲律賓，並於今年4月8日來臺，持有搭機前3日內檢驗陰性報告，入境後至防疫旅館進行檢疫，4月19日因心情不佳無食慾等狀況，由衛生局安排就醫，因無發燒及呼吸道相關症狀，故無採檢並返回旅館繼續檢疫，4月21日因個案未領早餐，旅館人員發現個案已無心跳，經法醫採檢於今日確診(Ct值27)。個案居家檢疫期間及就醫時接觸者皆有適當防護，故無匡列接觸者。 中央流行疫情指揮中心宣布我國新增6例境外移入案例，其中一例已死亡。為4月8日自馬尼拉返國居家檢疫男子（案1094），4月21日被發現於防疫旅館死亡，後續採檢是否為新冠肺炎陽性，今採檢結果出爐確診，應是我國第一例，居家檢疫死亡並確診的案例。</t>
  </si>
  <si>
    <t>指揮中心表示，案1095為印度籍20多歲男性學生，今年4月8日首次來臺，持有搭機前3日內檢驗陰性報告，入境後至防疫旅館檢疫至4月22日，期滿後隔日由學校專案安排至醫院採檢並確診(Ct值20，核酸二採及血清抗體檢驗中)。已掌握個案接觸者1人，列自主健康管理。</t>
  </si>
  <si>
    <t>指揮中心表示，案1096為印尼籍20多歲男性學生，今年4月8日首次來臺，持有搭機前3日內檢驗陰性報告，入境後至防疫旅館檢疫至4月22日，期滿後隔日由學校專案安排至醫院採檢並確診(Ct值33，核酸二採Ct值30，血清抗體IgM陰性、IgG陽性)。已掌握個案接觸者共8人，其中1人列居家隔離，7人列自主健康管理。</t>
  </si>
  <si>
    <t>指揮中心表示，案1097為印尼籍30多歲男性漁工，4月22日來臺工作，持有搭機前3日內檢驗陰性報告，入境後至集中檢疫所檢疫，4月23日因有咳嗽症狀，由集中檢疫所安排採檢並於今日確診。已掌握個案接觸者共27人，其中15人列居家隔離，12人列自主健康管理。</t>
  </si>
  <si>
    <t>指揮中心表示，案1098為菲律賓籍20多歲女性移工，今年3月26日來臺工作，持有搭機前3日內檢驗陰性報告，入境後至集中檢疫所檢疫，4月8日接受檢疫期滿前採檢陰性；因工作需要，個案於4月23日至醫院自費採檢並確診(Ct值31，核酸二採Ct值32，血清抗體IgM陰性、IgG陽性)。已掌握個案接觸者共19人，因有適當防護，列為自主健康管理。</t>
  </si>
  <si>
    <t>2021-04-25</t>
  </si>
  <si>
    <t>本國籍，今(2021)年2月3日至墨西哥洽公，4月12日至16日停留美國，於4月18日抵臺，持有搭機前3日內檢驗陰性報告，入境後至防疫旅館進行檢疫；4月22日因出現發燒及咳嗽症狀，由衛生單位安排至醫院就醫並採檢，於25日確診(Ct值18)。</t>
  </si>
  <si>
    <t>本國籍，為航空公司之貨機機組員，個案今(2021)年4月13日至4月17日曾執勤至美國，4月18日抵臺，居家檢疫3天，4月21由公司安排自費期滿採檢，結果為陰性；4月22日因指揮中心針對澳洲檢出陽性機師之接觸者進行回溯採檢，於25日確診(Ct值36，住院後核酸檢驗陰性，血清抗體陰性)，感染源現正調查中。</t>
  </si>
  <si>
    <t>本國籍，航空公司之貨機機師，於今年4月18日與另3名機組員一同執勤至德國，並由公司安排於當地旅館檢疫，4月22日返臺後進行3天居家檢疫，4月24日檢疫期滿後由公司安排採檢，於25日確診(Ct值28，住院後採檢Ct值34、血清抗體陰性)，感染源現正調查中。</t>
  </si>
  <si>
    <t>2021-04-26</t>
  </si>
  <si>
    <t>案1102為本國籍30多歲男性，為華航貨機機師，個案今(2021)年4月6日至4月9日曾執勤美國，返臺後居家檢疫至4月14日，採檢結果為陰性，在臺期間並無症狀；4月19日至4月22日再次執勤至美國，返臺後於住家進行居家檢疫，4月24日出現咳嗽、發燒(37.8度)等症狀，4月25日進行期滿前採檢，於今日確診(Ct值18)。</t>
  </si>
  <si>
    <t>案1103為緬甸藉船員，服務船班多次航行往返日本及菲律賓2國，於今年1月自日本登船，4月22日出現發燒、肌肉痛、疲勞及呼吸喘等症狀，自出現症狀起，便單獨於艙房內隔離，4月24日該船停靠我國後，經衛生單位安排就醫採檢，皆於今日確診（Ct值25）。與案1104為同船船員。</t>
  </si>
  <si>
    <t>案1104為緬甸藉船員，服務船班多次航行往返日本及菲律賓2國，於今年3月自日本登船，4月23日出現發燒及咳嗽症狀，自出現症狀起，便單獨於艙房內隔離，4月24日該船停靠我國後，經衛生單位安排就醫採檢，皆於今日確診（Ct值18）。與案1103為同船船員。</t>
  </si>
  <si>
    <t>案1105為本國籍40多歲男性，為華航貨機機師，今年4月8日至4月10日曾執勤美國，返臺後居家檢疫至4月15日，採檢結果為陰性，檢疫期間並無症狀；4月25日因飛航機師採檢專案進行採檢，於今日確診(Ct值32)，個案自述4月19日起出現食慾不佳症狀。</t>
  </si>
  <si>
    <t>2021-04-27</t>
  </si>
  <si>
    <t>1106為本國籍70多歲女性，與日前公布之案1068一同至加拿大探親，4月8日返臺，持有搭機前3日內檢驗陰性報告，入境後至住處居家檢疫，因案1068確診，改列為居家隔離對象，4月13日進行接觸者採檢，結果為陰性。個案隔離期間並無症狀，4月25日由衛生單位安排至醫院進行隔離期滿前採檢確診(Ct值29)。</t>
  </si>
  <si>
    <t>案1107為緬甸籍30多歲男性，為26日公布案1103及案1104之同船船員，其中案1107於4月24日起陸續出現發燒及咳嗽症狀，4月25日後送就醫並採檢，核酸檢測呈現陽性確診。該船截至目前共計5人確診。</t>
  </si>
  <si>
    <t>案1108為菲律賓籍20多歲女性移工，今年4月25日來臺工作，持有搭機前3日內檢驗陰性報告，入境時無症狀，因主動通報3月下旬於菲律賓當地確診COVID-19，故在機場進行採檢確診(Ct值27)。已掌握個案同班機前後二排座位旅客3人，列居家隔離。</t>
  </si>
  <si>
    <t>案1109為中國籍40多歲男性，為26日公布案1103及案1104之同船船員，於4月26日進行接觸者採檢，因核酸檢測呈陽性於今日確診。該船截至目前共計5人確診。</t>
  </si>
  <si>
    <t>案1110為緬甸籍20多歲男性，為26日公布案1103及案1104之同船船員，於4月26日進行接觸者採檢，因核酸檢測呈現陽性確診。該船截至目前共計5人確診。</t>
  </si>
  <si>
    <t>案1111，為澳洲驗出陽性機師及案1090之同住家人。印尼籍40多歲女性，近期無出國史，4月21日匡列為居家隔離接觸者，當日及次(22)日採檢結果均為陰性。4月26日出現喉嚨乾、身體痛、暈眩、口苦、噁心、睡不著等症狀，由衛生單位安排採檢確診。個案家庭接觸者1人，延長居家隔離日期至5月10日，另匡列3名接觸者，為防疫計程車司機，接觸時雙方皆佩戴口罩，列自主健康管理。</t>
  </si>
  <si>
    <t>2021-04-28</t>
  </si>
  <si>
    <t>案1112為本國籍70多歲男性，為境外移入個案(案1068、案1106)之非同住家人，近期無出國史，亦無疑似症狀，曾因案1068居家檢疫期間於住處跌倒，前往該案住處停留半個多小時，另於案1106居家隔離期間，協助送餐事宜。衛生單位於4月26日安排案1112進行接觸者採檢，於今日確診(Ct值26)。已初步掌握個案接觸者190人，列居家隔離。</t>
  </si>
  <si>
    <t>案1113為本國籍10多歲男性，為昨日公布某航空公司血清抗體陽性另一機師之同住家人，近期無出國史，亦無疑似症狀，4月26日由衛生單位安排進行接觸者採檢，於今日確診(Ct值36，次日再驗Ct值41，血清抗體IgM陰性、IgG陽性)。個案之同住家人，除該名機師外，其餘2名家人之核酸檢測皆為陰性，血清抗體皆呈IgM陰性、IgG陽性。</t>
  </si>
  <si>
    <t>案1114為本國籍40多歲女性，為昨日公布某航空公司血清抗體陽性機師之同住家人，近期無出國史，亦無疑似症狀，4月26日由衛生單位安排進行接觸者採檢，於今日確診(Ct值34，次日再驗核酸檢測陰性，血清抗體IgM陰性、IgG陽性)。個案之同住家人，除該名機師外，其餘2名家人之核酸檢測皆為陰性，其中1人血清抗體IgM陰性、IgG陽性，另1人血清抗體為陰性。</t>
  </si>
  <si>
    <t>案1115為印尼籍20多歲女性，今(2021)年4月11日來臺就學，持有搭機前3日內檢驗陰性報告，入境後由校方安排住所進行居家檢疫，期間並無症狀；4月26日檢疫期滿後，經校方安排專車至醫院採檢，於今日確診，Ct值32。</t>
  </si>
  <si>
    <t>案1116為印尼籍20多歲男性，今(2021)年4月11日來臺就學，持有搭機前3日內檢驗陰性報告，入境後由校方安排住所進行居家檢疫，期間並無症狀；4月26日檢疫期滿後，經校方安排專車至醫院採檢，於今日確診，Ct值30。</t>
  </si>
  <si>
    <t>案1117為本國籍30多歲男性，去(2020)年2月至印度工作，今年4月13日返國，持有搭機前3日內檢驗陰性報告，入境後至防疫旅館進行檢疫，4月24日出現輕微咳嗽症狀，隔日因腹瀉及發燒，由衛生單位安排就醫採檢，於今日確診(Ct值21)。個案發病前2日為居家檢疫期間，未與他人接觸，故無匡列接觸者。</t>
  </si>
  <si>
    <t>2021-04-29</t>
  </si>
  <si>
    <t>菲律賓籍移工，2021年4月7日來台工作，持有搭機前3日內檢驗陰性報告，入境後至集中檢疫所進行檢疫，20日接受檢疫期滿前採檢，結果為陰性；檢疫期滿後，由公司安排至其他住所單獨自主健康管理，因工作需要，27日搭乘專車至醫院自費採檢後確診。</t>
  </si>
  <si>
    <t>本國籍，2021年1月至墨西哥洽公，4月18日返台，持有搭機前3日內檢驗陰性報告，入境後至防疫旅館進行檢疫，24日陸續出現咳嗽及發燒症狀，26日經衛生單位安排就醫採檢後確診。</t>
  </si>
  <si>
    <t>案1120為本國籍40多歲男性，為機場諾富特防疫旅館房主管，近期無出國史，平時工作項目為檢查房間環境之清潔，偶爾協助機組員購買物品或送備品，工作期間佩戴口罩及手套。個案4月17日起陸續出現咳嗽、流鼻水、食慾不振及呼吸喘等症狀，並於4月19日至4月26日間多次至診所就醫，因症狀未改善，4月27日至醫院就醫，經診斷有肺炎情形，收治住院隔離並採檢，於今日確診(Ct值21，血清抗體IgM及IgG皆為陽性)。</t>
  </si>
  <si>
    <t>本國籍，為案1078(華航機師)同住家人，4月20日列為居家隔離接觸者並採檢，檢驗結果為陰性；27日因出現胸悶、呼吸困難等情形，由衛生單位安排就醫採檢後確診。</t>
  </si>
  <si>
    <t>本國籍華航貨機機師，4月2日至9日曾執勤至美國，返台後於防疫旅館檢疫至15日，期間無症狀，檢疫期滿採檢結果為陰性；19日再次執勤至美國，24日自美國經日本返台，25日入境後返回住處居家檢疫，27日出現喉嚨痛及發燒症狀，由衛生單位安排就醫採檢後確診，感染源調查中。</t>
  </si>
  <si>
    <t>2021-04-30</t>
  </si>
  <si>
    <t>指揮中心指出，案1123為本國籍50多歲男性，今(2021)年2月至哈薩克洽公，3月30日返臺，持有搭機前3日內檢驗陰性報告，入境後至防疫旅館進行檢疫，4月14日檢疫期滿後返家；因預計再次出國洽公，4月28日至醫院自費採檢，於30日確診(Ct值33；住院後採檢核酸檢驗陰性，血清抗體IgM陽性、IgG陽性)。個案在臺期間無症狀，已掌握接觸者12人，其中3人列居家隔離，餘9人列自我健康監測對象。</t>
  </si>
  <si>
    <t>案1124為菲律賓籍20多歲男性船員，於今年3月自埃及登船工作。該船航行途中經過我國，申請4月9日於我國外海進行物資補給，因當日個案出現意識不清及呼吸急促症狀，4月10日入境我國後，經衛生單位安排就醫治療並採檢；個案住院期間，曾採檢3次檢驗結果均為陰性，4月27日出院後，由衛生單位安排至防疫旅館，4月28日因出境需要，由船務公司安排進行自費採檢，於30日確診(Ct值30；住院後採檢核酸檢驗陰性、血清抗體陰性)。已掌握個案接觸者4人，均有適當防護，故列為自我健康監測對象。</t>
  </si>
  <si>
    <t>案1125為菲律賓籍30多歲男性移工，今年4月16日來臺工作，持有搭機前3日內檢驗陰性報告，入境後至集中檢疫所進行檢疫，4月29日進行檢疫期滿前採檢，於今日確診。個案檢疫期間並無症狀，且未與他人接觸，故無匡列接觸者。</t>
  </si>
  <si>
    <t>案1126為印度籍30多歲男性，今年2月21日來臺工作，持有搭機前3日內檢驗陰性報告，入境後至防疫旅館進行檢疫，2月27日檢疫期滿後返回住處。個案在臺期間並無症狀，因預計返回印度，4月27日至醫院自費採檢，於30日確診(Ct值36；住院後採檢Ct值34、血清抗體IgM陰性、IgG陽性)。</t>
  </si>
  <si>
    <t>指揮中心表示，案1127為本國籍20多歲女性，為機場防疫旅館餐飲部員工，近期無出國史，29日上午依旅館清空計畫至集中檢疫所，當日下午出現喉嚨癢症狀，於檢疫所進行採檢，於30日確診(Ct值26)。已初步掌握個案接觸者10人，皆列居家隔離對象。</t>
  </si>
  <si>
    <t>案1128為本國籍20多歲男性，為機場防疫旅館房務部員工，近期無出國史，昨日原預計依旅館清空計畫前往集中檢疫所，但因量測體溫有發燒情形，後送就醫採檢及隔離治療，於30日確診(Ct值16)。已初步掌握個案接觸者4人，皆列居家隔離對象。</t>
  </si>
  <si>
    <t>案1129為本國籍60多歲女性，為機場防疫旅館房務部員工，近期無出國史，4月26日曾出現輕微咳嗽及喉嚨痛症狀，並自行購買成藥服用，昨日依旅館清空計畫前往集中檢疫所，並於檢疫所內進行採檢，於30日確診(Ct值20)。已初步掌握個案接觸者4人，皆列居家隔離對象。</t>
  </si>
  <si>
    <t>2021-05-01</t>
  </si>
  <si>
    <t>指揮中心指出，案1130為菲律賓籍40多歲男性漁工，今(2021)年4月16日來臺工作，持有搭機前3日內檢驗陰性報告，入境後至集中檢疫所進行檢疫，4月29日進行檢疫期滿前採檢，於今日確診(Ct值34)。個案檢疫期間並無症狀，且未與他人接觸，故無匡列接觸者。</t>
  </si>
  <si>
    <t>指揮中心表示，案1131為本國籍40多歲男性，去(2020)年12月至印尼洽公，於今年3月28日返臺，持有搭機前3日內檢驗陰性報告，入境後至其他住所進行檢疫，4月12日檢疫期滿後返回住家；因預計再次出國，4月30日至醫院自費採檢，於今日確診(Ct值36；住院後採檢核酸檢驗及血清抗體皆陰性)。個案在臺期間無症狀，已掌握接觸者4人，其中3人列居家隔離，餘1人列自我健康監測對象。</t>
  </si>
  <si>
    <t>指揮中心指出，案1132為本國籍40多歲男性，去年3月至菲律賓工作，並於今年3月13日至19日間陸續出現喉嚨癢、發燒、畏寒等症狀，3月20日在當地檢出COVID-19陽性，並於4月11日及12日兩次採檢皆為陰性。個案4月15日返臺，持有搭機前3日內檢驗陰性報告，入境後至防疫旅館進行檢疫；4月30日檢疫期滿前往醫院自費採檢，於今日確診(Ct值33)。個案在臺期間無症狀，且檢疫期間未與他人接觸，就醫採檢時接觸之相關人員皆有適當防護，故無匡列接觸者。</t>
  </si>
  <si>
    <t>中央流行疫情指揮中心今(1)日表示，新增1例本土COVID-19確診病例(案1133)，為案1102之同住家人。指揮中心說明，案1133為本國籍未滿5歲男童，近期無出國史，今(2021)年4月25日匡列為居家隔離對象，4月29日出現發燒症狀，由衛生單位安排就醫採檢，於今日確診(Ct值18)。個案家庭接觸者2人，延長居家隔離日期至5月15日。</t>
  </si>
  <si>
    <t>2021-05-02</t>
  </si>
  <si>
    <t>本國籍，為機場防疫旅館房務部員工(案1129)之同住家人，近期無出國史，於4月29日出現肌肉痠痛、咳嗽等症狀，衛生單位於4月30日安排進行接觸者採檢，於2日確診(Ct值29)。</t>
  </si>
  <si>
    <t>本國籍，同為機場防疫旅館房務部員工(案1129)之同住家人，近期無出國史，4月29日出現咳嗽、發燒及腹瀉等症狀，4月30日由衛生單位安排進行接觸者採檢，於2日確診(Ct值18)。</t>
  </si>
  <si>
    <t>本國籍，亦為機場防疫旅館房務部員工(案1129)之同住家人，近期無出國史，4月28日至29日陸續有喉嚨痛及發燒症狀，自行至診所就醫，4月30日由衛生單位安排進行接觸者採檢，於今日確診(Ct值19)。</t>
  </si>
  <si>
    <t>本國籍，為航空公司貨機機師(案1102)及昨日公布案1133之同住家人，近期無出國史，亦無疑似症狀，因案1133確診，經評估感染風險，於4月30日由衛生單位安排就醫採檢，於2日確診(Ct值26)。</t>
  </si>
  <si>
    <t>印尼籍，今(2021)年4月15日來臺就學，持有搭機前3日內檢驗陰性報告且入境時無不適症狀，入境後至防疫旅館進行居家檢疫。檢疫期滿後由學校安排至醫院採檢，於2日確診(Ct值28)。</t>
  </si>
  <si>
    <t>2021-05-03</t>
  </si>
  <si>
    <t>案1139為荷蘭籍40多歲男性船員，今年4月10日來臺工作，持有搭機前3日內檢驗陰性報告，入境後至防疫旅館進行檢疫；4月25日檢疫期滿後，由公司安排至其他住所自主健康管理，因工作需要，5月1日搭乘專車至醫院自費採檢，於今日確診(Ct值29)，個案在臺期間並無症狀。</t>
  </si>
  <si>
    <t>案1140為30多歲荷蘭籍男性船員，今年4月8日來臺工作，持有搭機前3日內檢驗陰性報告，入境後至防疫旅館進行檢疫；4月23日檢疫期滿後，由公司安排至其他住所自主健康管理，因工作需要，5月1日搭乘專車至醫院自費採檢，於今日確診(Ct值33)，個案在臺期間並無症狀。</t>
  </si>
  <si>
    <t>案1141為印尼籍男性漁工，今年4月19日來臺工作，持有搭機前3日內檢驗陰性報告，入境後至集中檢疫所進行檢疫，5月2日進行檢疫期滿前採檢，於今日確診。個案在臺期間並無症狀。</t>
  </si>
  <si>
    <t>案1142為印尼籍男性漁工，今年4月19日來臺工作，持有搭機前3日內檢驗陰性報告，入境後至集中檢疫所進行檢疫，5月2日進行檢疫期滿前採檢，於今日確診。個案在臺期間並無症狀。</t>
  </si>
  <si>
    <t>案1143為印尼籍男性漁工，今年4月19日來臺工作，持有搭機前3日內檢驗陰性報告，入境後至集中檢疫所進行檢疫，5月2日進行檢疫期滿前採檢，於今日確診。個案在臺期間並無症狀。</t>
  </si>
  <si>
    <t>案1144為本國籍20多歲女性，今年4月21日前往烏茲別克工作，4月27日返臺，持有搭機前3日內檢驗陰性報告，入境後返家進行檢疫；4月28日起陸續出現頭痛、發燒及噁心症狀，4月30日因症狀未改善，由衛生單位安排就醫採檢，於今日確診(Ct值28)。</t>
  </si>
  <si>
    <t>案1145為本國籍40多歲男性，為諾富特防疫旅館之外包商工作人員，今年4月初至4月28日間除休假外皆在該旅館工作，個案4月28日出現咳嗽症狀，4月30日曾至診所就醫，5月1日經衛生單位調查評估後，同日安排就醫採檢，於今日確診(Ct值13)。</t>
  </si>
  <si>
    <t>案1146為印尼籍10多歲女性，為澳洲檢出陽性華航機師的女兒，與案1090及案1111同住，近期無出國史，4月21日匡列為居家隔離接觸者並進行採檢，結果為陰性；個案於4月30日出現身體微熱、流鼻水、喉嚨不適等情形，因自覺症狀輕微故未回報，衛生單位考量個案之其他家人皆已確診，為求慎重，於5月2日再次安排採檢，並於今日確診(Ct值19)。</t>
  </si>
  <si>
    <t>2021-05-04</t>
  </si>
  <si>
    <t>案1147為印尼籍20多歲男性漁工，今年4月16日來臺工作，持有搭機前3日內檢驗陰性報告，入境後至防疫旅館進行檢疫；5月1日檢疫期滿後，由公司安排自費採檢確診(Ct值32)。</t>
  </si>
  <si>
    <t>案1148為本國籍60多歲男性，去年12月至印度洽公，曾於工作期間接觸確診個案，並於今年4月24日出現虛弱、倦怠等症狀；5月1日返國，持有搭機前3日內檢驗陰性報告，入境時無症狀，並至防疫旅館進行檢疫，5月2日因嗅覺異常，由衛生單位安排就醫採檢確診(Ct值25)。</t>
  </si>
  <si>
    <t>案1149為本國籍50多歲男性，今年1月至泰國工作，5月2日返國，入境時因發燒(38.2度)於機場攔檢，並後送就醫隔離採檢確診(Ct值25)。</t>
  </si>
  <si>
    <t>案1150為印尼籍30多歲男性漁工，今年4月20日來臺工作，持有搭機前3日內檢驗陰性報告，入境後至集中檢疫所進行檢疫，5月3日進行檢疫期滿前採檢確診(Ct值34)。</t>
  </si>
  <si>
    <t>案1151為印度籍20多歲男性，今年4月16日來臺就學，持有搭機前3日內檢驗陰性報告，入境後由校方安排住所進行檢疫，5月3日接受檢疫期滿採檢確診(Ct值37)。</t>
  </si>
  <si>
    <t>案1152為菲律賓籍20多歲男性移工，今年4月20日來臺工作，持有搭機前3日內檢驗陰性報告，入境後至集中檢疫所檢疫，5月3日進行檢疫期滿前採檢，於今日確診。</t>
  </si>
  <si>
    <t>案1153為本國籍30多歲男性，為某航空公司機師，今年4月16日至4月18日曾執勤至美國，返臺後於住家檢疫至4月21日，檢疫期滿前採檢結果為陰性；4月25日進行機師專案採檢，核酸檢測及血清抗體皆為陰性。個案5月1日出現發燒、咳嗽、流鼻水等症狀向公司通報，同日經衛生單位安排就醫採檢，於今日確診(Ct值13)，感染源待釐清。已初步掌握個案接觸者15人，其中13人列居家隔離，2人列自我健康監測。</t>
  </si>
  <si>
    <t>案1154為本國籍20多歲女性，為某航空公司空服員，今年4月22日至4月25日曾執勤至美國，返臺後於機場防疫旅館檢疫至4月28日，檢疫期滿前採檢結果為陰性；4月29日晚間因應機場防疫旅館清空計畫，至集中檢疫所檢疫，4月30日進行採檢，核酸檢測及血清抗體皆為陰性。個案5月2日出現發熱、頭暈及胃痛等症狀，由檢疫所安排就醫採檢，於今日確診(Ct值14)。個案發病前2天均在集中檢疫所檢疫，故無匡列接觸者。另個案曾於4月29日接觸案1153，個案感染發病是否與案1153有相關性，尚待進一步釐清。</t>
  </si>
  <si>
    <t>2021-05-05</t>
  </si>
  <si>
    <t>案1155為菲律賓籍20多歲女性移工，今(2021)年4月20日來臺工作，持有搭機前3日內檢驗陰性報告，入境後至集中檢疫所檢疫；5月3日進行檢疫期滿前採檢，於今日確診。個案在臺期間並無症狀，檢疫期間未與他人接觸，故無匡列接觸者。</t>
  </si>
  <si>
    <t>案1156為印尼籍30多歲男性漁工，今年4月20日來臺工作，持有搭機前3日內檢驗陰性報告，入境後至集中檢疫所檢疫；5月3日進行檢疫期滿前採檢，於今日確診(Ct值31)。個案在臺期間並無症狀，檢疫期間未與他人接觸，故無匡列接觸者。</t>
  </si>
  <si>
    <t>案1157為日本籍40多歲男性，今年4月28日來臺洽公，持有搭機前3日內檢驗陰性報告，入境時無症狀，並至防疫旅館檢疫；5月2日出現喉嚨癢、肌肉痠痛等症狀，隔天由衛生單位安排就醫採檢，於今日確診(Ct值21)。已掌握個案接觸者1人，因有適當防護，列自我健康監測。</t>
  </si>
  <si>
    <t>案1158為本國籍20多歲男性，去(2020)年9月至美國工作，今年3月23日曾在當地確診COVID-19；個案4月11日返國，持有搭機前3日內檢驗陰性報告，入境時主動通報曾在美國確診，於機場及集中檢疫所共兩次採檢結果皆為陰性，並於4月12日移至防疫旅館接續完成居家檢疫；個案4月26日檢疫期滿返家，因工作需要，5月3日至醫院自費採檢，於今日確診(Ct值31；住院後採檢Ct值33，血清抗體IgM及IgG皆為陽性)。已掌握接觸者8人，其中3人列居家隔離，餘5人列自我健康監測。</t>
  </si>
  <si>
    <t>案1159為印尼籍20多歲女性，今年4月21日來臺就學，持有搭機前3日內檢驗陰性報告，入境後至集中檢疫所檢疫，5月4日進行檢疫期滿前採檢，於今日確診Ct值33。個案在臺期間並無症狀，檢疫期間未與他人接觸，故無匡列接觸者。</t>
  </si>
  <si>
    <t>案1160為印尼籍10多歲男性，今年4月21日來臺就學，持有搭機前3日內檢驗陰性報告，入境後至集中檢疫所檢疫，5月4日進行檢疫期滿前採檢，於今日確診Ct值34。個案在臺期間並無症狀，檢疫期間未與他人接觸，故無匡列接觸者。</t>
  </si>
  <si>
    <t>案1161為印尼籍10多歲男性漁工，今年4月21日來臺工作，持有搭機前3日內檢驗陰性報告，入境後至集中檢疫所檢疫，5月4日進行檢疫期滿前採檢，於今日確診。個案在臺期間並無症狀，檢疫期間未與他人接觸，故無匡列接觸者。</t>
  </si>
  <si>
    <t>2021-05-06</t>
  </si>
  <si>
    <t>案1162至案1166均為菲律賓籍移工，分別為3女2男，年齡介於30多歲至40多歲，2021年4月21日來台工作，皆持有登機前3日內檢驗陰性報告，入境後至集中檢疫所檢疫，5月4日進行檢疫期滿前採檢後確診。</t>
  </si>
  <si>
    <t>菲律賓籍漁工，2021年4月22日來台工作，持有搭機前3日內檢驗陰性報告，入境後至集中檢疫所檢疫，5月5日進行檢疫期滿前採檢後確診。</t>
  </si>
  <si>
    <t>案1168及案1169均為越南籍移工，2021年4月19日來台工作，持有搭機前3日內檢驗陰性報告，入境後至防疫旅館檢疫，5月4日進行檢疫期滿採檢後確診。</t>
  </si>
  <si>
    <t>印尼籍漁工，2021年4月22日來台工作，持有搭機前3日內檢驗陰性報告，入境後至集中檢疫所檢疫，5月5日進行檢疫期滿前採檢後確診。</t>
  </si>
  <si>
    <t>菲律賓籍移工，2021年4月14日來台工作，持有搭機前3日內檢驗陰性報告，入境後至集中檢疫所檢疫，4月27日進行檢疫期滿前採檢，檢驗結果為陰性；個案因工作需要，5月5日至醫院自費採檢，於6日確診。</t>
  </si>
  <si>
    <t>菲律賓籍，2021年4月22日來台就學，持有搭機前3日內檢驗陰性報告，入境後至集中檢疫所檢疫；5月5日進行檢疫期滿前採檢後確診。</t>
  </si>
  <si>
    <t>菲律賓籍，2021年5月4日來台工作，持有搭機前3日內檢驗陰性報告，入境時因發燒攔檢，並後送就醫採檢，於6日確診。</t>
  </si>
  <si>
    <t>本國籍，為諾富特飯店工程部員工，因業務需要，與房務部的案1120、案1129有密切接觸。個案於4月29日配合諾富特清空計畫前往集中檢疫所，當日採檢之核酸檢測及血清抗體皆為陰性，5月3日起陸續出現喉嚨痛、發燒及肌肉痠痛等情形，4日回報症狀後，由檢疫所安排至醫院採檢後確診。</t>
  </si>
  <si>
    <t>2021-05-07</t>
  </si>
  <si>
    <t>指揮中心表示，案1175為菲律賓籍30多歲男性船員，今(2021)年4月20日來臺工作，持有搭機前3日內檢驗陰性報告，入境後至防疫旅館檢疫，5月5日檢疫期滿，同日由公司安排專車至醫院自費採檢，於今日確診(Ct值34，血清抗體IgM及IgG皆為陽性)。個案在臺期間並無症狀，已掌握同車接觸者3人，因有適當防護，列自我健康監測。</t>
  </si>
  <si>
    <t>指揮中心指出，案1176為菲律賓籍20多歲女性移工，今年4月7日來臺工作，持有搭機前3日內檢驗陰性報告，入境後至集中檢疫所檢疫，4月20日進行檢疫期滿前採檢，結果為陰性；個案4月22日檢疫期滿後，由公司安排至其他住所自主健康管理，4月27日曾至醫院自費採檢，結果為陰性；因工作需要，5月5日再度至醫院自費採檢，於今日確診(Ct值36，血清抗體IgM陰性、IgG陽性)。個案在臺期間並無症狀，已掌握接觸者194人，其中3人為同住室友，列居家隔離，其餘191人列自我健康監測。</t>
  </si>
  <si>
    <t>指揮中心表示，案1177為菲律賓籍30多歲男性漁工，今年4月23日來臺工作，持有搭機前3日內檢驗陰性報告，入境後至集中檢疫所檢疫，5月6日進行檢疫期滿前採檢，於今日確診。個案在臺期間並無症狀，且檢疫期間未與他人接觸，故無匡列接觸者。</t>
  </si>
  <si>
    <t>案1178為本國籍40多歲男性，去(2020)年2月至印度工作，今年4月23日返國，持有搭機前3日內檢驗陰性報告，入境後至住處居家檢疫，4月25日出現咳嗽、喉嚨痛等症狀，4月28日由衛生單位安排就醫採檢，結果為陰性；個案因仍有喉嚨痛情形，衛生單位於5月5日再次安排就醫採檢，於今日確診(Ct值30)。個案之同班機旅客皆正在進行居家檢疫，故不匡列接觸者。</t>
  </si>
  <si>
    <t>案1179為本國籍20多歲女性，2019年4月至英國工作，今年4月23日返國，持有搭機前3日內檢驗陰性報告，入境後至防疫旅館檢疫，4月30日至5月5日陸續出現流鼻水、咳嗽、喉嚨痛、肌肉痠痛、倦怠、腹瀉、嗅味覺異常及發燒等症狀，5月5日由衛生單位安排就醫採檢，於今日確診(Ct值21)。個案發病前2天為居家檢疫期，就醫時接觸之相關人員皆有適當防護，故無匡列接觸者。</t>
  </si>
  <si>
    <t>2021-05-08</t>
  </si>
  <si>
    <t>指揮中心表示，案1180為菲律賓籍30多歲女性移工，今(2021)年4月23日來臺工作，持有搭機前3日內檢驗陰性報告，入境後至集中檢疫所檢疫，5月5日出現流鼻水症狀，5月6日進行檢疫期滿採檢，於今日確診(Ct值37)。個案檢疫期間，未與其他人員接觸，故無匡列接觸者。</t>
  </si>
  <si>
    <t>指揮中心指出，案1181為菲律賓籍30多歲男性船員，今(2021)年4月21日來臺工作，持有搭機前3日內檢驗陰性報告，入境後至防疫旅館檢疫，5月6日檢疫期滿，同日由公司安排專車至醫院自費採檢，於今日確診(Ct值32)。個案在臺期間並無症狀，已掌握同車接觸者1人，因有適當防護，列自我健康監測。</t>
  </si>
  <si>
    <t>案1182為印尼籍20多歲男性，今(2021)年4月21日自荷蘭搭機，於4月22日入境來臺工作，持有搭機前3日內檢驗陰性報告，入境後至防疫旅館檢疫，檢疫期滿後進行自主健康管理，5月7日至醫院自費採檢，於今日確診(Ct值32)。個案檢疫期間並無症狀，已掌握同行接觸者1人，目前正進行自主健康管理。</t>
  </si>
  <si>
    <t>指揮中心表示，案1183為本國籍50多歲男性，為華航航空公司機師，今(2021)年4月19日及22日分別執勤至越南、泰國，4月28日擔任案1153模擬飛行訓練教官。4月24日進行機師專案採檢，核酸檢測及血清抗體皆為陰性，4月29日接種第一劑AZ疫苗。個案5月4日出現全身倦怠，5月6日出現發燒，同日就醫採檢，於今日確診(Ct值16)，感染源待釐清。已初步掌握個案接觸者2人列居家隔離。</t>
  </si>
  <si>
    <t>指揮中心說明，案1184為本國籍50多歲女性，為案1183之同住家人，因案1183檢驗陽性，於5月7日由衛生單位安排就醫採檢，於今日確診(Ct值23)。相關接觸者目前正調查中。</t>
  </si>
  <si>
    <t>2021-05-09</t>
  </si>
  <si>
    <t>菲律賓籍，今(2021)年5月6日因親屬重病來臺探親，持有搭機前3日內檢驗陰性報告，入境後至防疫旅館進行檢疫，因有探視親人需求，5月7日搭乘防疫計程車外出至醫院自費採檢，於9日確診(Ct值34，住院後採檢核酸檢驗陰性、血清抗體陽性)。</t>
  </si>
  <si>
    <t>2021-05-10</t>
  </si>
  <si>
    <t>案1186為本國籍40多歲男性，為機場諾富特防疫旅館員工接駁車司機，近期無出國史，今(2021)年4月23日至4月28日間曾分別接送過案1128及案1129，4月29日配合旅館清空計畫前往集中檢疫所，當日採檢核酸檢測及血清抗體皆為陰性。個案5月7日出現發燒、咳嗽及腹瀉症狀，5月8日由檢疫所安排就醫採檢，於今日確診(Ct值20)。</t>
  </si>
  <si>
    <t>案1187為本國籍40多歲男性，為華航航空公司機師，今年4月20日至4月22日曾執勤至美國，4月25日進行機師專案採檢，核酸檢測及血清抗體皆為陰性，5月2日曾與案1183搭乘同一部車至公司。個案5月6日出現發燒症狀，僅自行服藥未就醫，5月8日匡列為案1183之居家隔離接觸者，同日個案因發燒症狀，由衛生單位安排就醫採檢，於今日確診(Ct值16)，感染源調查中。</t>
  </si>
  <si>
    <t>案1188為本國籍20多歲女性，2019年5月至菲律賓工作，今(2021)年4月21日返臺，持有搭機前3日內檢驗陰性報告，入境後至防疫旅館檢疫至5月4日，檢疫期滿後，於5月7日至醫院自費採檢，於今日確診(Ct值33)。</t>
  </si>
  <si>
    <t>案1189為敘利亞籍50多歲男性，今年4月16日來臺洽公，持有搭機前3日內檢驗陰性報告，入境後至其他住所進行檢疫；因預計返回敘利亞，5月8日至醫院自費採檢，於今日確診(Ct值37)。</t>
  </si>
  <si>
    <t>案1190為本國籍50多歲男性，去(2020)年9月至印度工作，於今年4月28日起陸續出現咳嗽、流鼻水、發燒、腹瀉、肌肉痠痛及嗅味覺異常等症狀，5月3日在當地檢出COVID-19陽性，5月4日因呼吸困難至醫院就醫檢出肺炎，於5月8日與案1191一同搭乘國際緊急醫療專機返臺，入境後即收治住院隔離及採檢，於今日確診。</t>
  </si>
  <si>
    <t>案1191為本國籍50多歲男性，去(2020)年9月至印度工作，於今年4月15日起陸續出現咳嗽、流鼻水、倦怠及腹瀉等症狀，5月3日在當地檢出COVID-19陽性，5月6日就醫檢出肺炎；與案1190於5月8日一同搭乘國際緊急醫療專機返臺，入境後即收治住院隔離及採檢，於今日確診。</t>
  </si>
  <si>
    <t>案1192為本國籍40多歲男性，於今年3月至印度工作，曾於4月26日出現喉嚨痛、流鼻水及嗅味覺異常等症狀。與案1193同於5月8日返臺，均持有搭機前3日內檢驗陰性報告，入境時主動通報曾有症狀，於機場採檢後，至集中檢疫所檢疫，於今日確診(Ct值：23)。</t>
  </si>
  <si>
    <t>案1193為本國籍20多歲男性，於今年3月至印度工作，曾於4月29日出現咳嗽、流鼻水及喉嚨痛等症狀。與案1192同於5月8日返臺，均持有搭機前3日內檢驗陰性報告，入境時主動通報曾有症狀，於機場採檢後，至集中檢疫所檢疫，於今日確診(Ct值：31)。</t>
  </si>
  <si>
    <t>案1194與案1195、1196、1197及1198為印尼籍男性漁工，5人年齡介於10多歲至20多歲，今年4月26日來臺工作，皆持有搭機前3日內檢驗陰性報告，入境後至集中檢疫所檢疫，5月9日進行檢疫期滿前採檢，於今日確診。</t>
  </si>
  <si>
    <t>案1195與案1194、1196、1197及1198為印尼籍男性漁工，5人年齡介於10多歲至20多歲，今年4月26日來臺工作，皆持有搭機前3日內檢驗陰性報告，入境後至集中檢疫所檢疫，5月9日進行檢疫期滿前採檢，於今日確診。</t>
  </si>
  <si>
    <t>案1196與案1194、1195、1197及1198為印尼籍男性漁工，5人年齡介於10多歲至20多歲，今年4月26日來臺工作，皆持有搭機前3日內檢驗陰性報告，入境後至集中檢疫所檢疫，5月9日進行檢疫期滿前採檢，於今日確診。</t>
  </si>
  <si>
    <t>案1197與案1194、1195、1196及1198為印尼籍男性漁工，5人年齡介於10多歲至20多歲，今年4月26日來臺工作，皆持有搭機前3日內檢驗陰性報告，入境後至集中檢疫所檢疫，5月9日進行檢疫期滿前採檢，於今日確診。</t>
  </si>
  <si>
    <t>案1198與案1194、1195、1196及1197為印尼籍男性漁工，5人年齡介於10多歲至20多歲，今年4月26日來臺工作，皆持有搭機前3日內檢驗陰性報告，入境後至集中檢疫所檢疫，5月9日進行檢疫期滿前採檢，於今日確診。</t>
  </si>
  <si>
    <t>案1199為40多歲女性，為案1105之同住家人，於4月26日匡列為居家隔離對象，當日採檢核酸檢測及血清抗體為陰性。隔離期間並無症狀，5月9日進行隔離期滿前採檢，於今日確診(Ct值：28)。</t>
  </si>
  <si>
    <t>案1200為10多歲女性，案1105之同住家人，於4月26日匡列為居家隔離對象，當日採檢核酸檢測及血清抗體為陰性。隔離期間並無症狀，5月9日進行隔離期滿前採檢，於今日確診(Ct值：33)。</t>
  </si>
  <si>
    <t>2021-05-11</t>
  </si>
  <si>
    <t>案1201為本國籍40多歲女性，為案1187同住家人，近期無出國史，亦無疑似症狀，因案1187檢驗確診，5月9日經衛生單位安排採檢後居家隔離，並於今日確診(Ct值22)。目前初步掌握個案接觸者3人，皆已匡列為案1187之接觸者，故不重複匡列。</t>
  </si>
  <si>
    <t>案1202為本國籍30多歲女性，於宜蘭縣羅東鎮中正北路之「銀河百家樂」遊藝場工作。個案5月9日出現發冷、全身無力、咳嗽、發燒等症狀，至醫院就醫及採檢，於今日確診(Ct值20)。鑒於個案工作地為室內密閉擁擠場所，且顧客停留時間較長，傳播風險較高，衛生單位接獲通報後，隨即將個案同住家人、同事及常客等35人列為居家隔離對象並進行採檢，截至目前4人核酸檢測陽性確診(案1208至案1211)，17人陰性，10人檢驗中。衛生單位將持續針對近期出入該遊藝場之人員調查匡列。</t>
  </si>
  <si>
    <t>案1203為本國籍60多歲男性，近期無出國史，5月7日出現疲倦、咳嗽、畏寒等情形，5月9日因發燒至醫院就醫採檢，於今日確診(Ct值18)；感染源待釐清。已初步掌握個案接觸者115人，列居家隔離，其他接觸者持續調查匡列中。</t>
  </si>
  <si>
    <t>案1204自印度入境，為本國籍50多歲男性，於2019年12月至印度工作，無症狀。入境後至集中檢疫所檢疫並於5月9日接受採檢於今日確診。</t>
  </si>
  <si>
    <t>案1205自印度入境，為本國籍40多歲女性，於今年3月至印度工作，於4月24日至4月26日陸續出現咳嗽、鼻塞、發燒及嗅味覺異常等症狀，入境時主動通報曾有症狀。入境後至集中檢疫所檢疫，並於5月9日接受採檢於今日確診。</t>
  </si>
  <si>
    <t>案1206自印度入境，為本國籍20多歲男性，於今年2月至印度工作，於5月3日出現咳嗽、胸悶及胸痛等症狀，入境時主動通報曾有症狀。入境後至集中檢疫所檢疫，並於5月9日接受採檢於今日確診。</t>
  </si>
  <si>
    <t>案1207為印度籍20多歲女性，長期在臺工作，今年4月22日返回印度處理私事，並於5月9日來臺，持有搭機前3日內檢驗陰性報告，入境後至集中檢疫所檢疫，5月10日接受採檢，於今日確診(Ct值30)。個案在臺期間並無症狀，已掌握同班機接觸者1人，列居家隔離。</t>
  </si>
  <si>
    <t>指揮中心表示，案1208、案1209及案1211為案1202同事(案1208 Ct值11；案1209 Ct值20；案1211 Ct值25)，皆為女性，年齡介於10多歲至40多歲，其中2人無症狀，案1211於5月8日曾有不適情形。</t>
  </si>
  <si>
    <t>案1210為遊藝場常客(Ct值12)，30多歲男性，5月9日曾有咳嗽、腹瀉症狀。</t>
  </si>
  <si>
    <t>案1208、案1209及案1211為案1202同事(案1208 Ct值11；案1209 Ct值20；案1211 Ct值25)，皆為女性，年齡介於10多歲至40多歲，其中2人無症狀，案1211於5月8日曾有不適情形。</t>
  </si>
  <si>
    <t>2021-05-12</t>
  </si>
  <si>
    <t>今(2021)年4月27日來臺工作，皆持有登機前3日內檢驗陰性報告，入境後至集中檢疫所檢疫，5月10日進行檢疫期滿前採檢，於今日確診(Ct值介於31至35)。個案在臺期間並無症狀，檢疫期間未與他人接觸，故無匡列接觸者。</t>
  </si>
  <si>
    <t>案1215為本國籍40多歲男性，今年2月至印度工作，並於5月10日返臺，持有搭機前3日內檢驗陰性報告，入境時因有鼻塞症狀於機場採檢，並於今日確診(Ct值28)。已掌握個案接觸者共2人，為一同自印度返臺之同行者，持續於集中檢疫所隔離。</t>
  </si>
  <si>
    <t>案1216為宜蘭羅東「銀河百家樂」遊藝場員工。</t>
  </si>
  <si>
    <t>案1217為基隆市一名50多歲女性，近期無出國，5月2日起陸續出現發燒、咳嗽、呼吸喘症狀，並於5月4日至5月10日間前往同一家診所就醫5次，5月11日因症狀持續，且出現呼吸困難、腹痛、肌肉痠痛，至醫院就醫，經診斷有肺炎情形，由醫院採檢通報，於今日確診(Ct值25，血清抗體IgM及IgG皆為陽性)；感染源待釐清。已初步掌握個案接觸者25人，其中14人列居家隔離並安排採檢，11人列自我健康監測；個案活動史及接觸史持續調查中。</t>
  </si>
  <si>
    <t>案1218為案1203新北獅子會個案（案1203）同住家人（妻子）。</t>
  </si>
  <si>
    <t>為案1203（新北獅子會個案）友人，因案1203確診，經衛生單位調查後匡列為接觸者並進行採檢，於今日確診；個案活動史及接觸史持續調查中。</t>
  </si>
  <si>
    <t>案1220為60多歲女性，近期無出國，於臺北市萬華區三水街「鴻達茶藝館」工作，5月6日起出現疲倦、發燒、喉嚨不適等症狀，並於同日、5月7日及5月8日至診所就醫，因症狀持續，5月11日前往醫院就醫，經診斷有肺炎情形，由醫院採檢通報，於今日確診(Ct值25)；感染源待釐清。已初步掌握個案接觸者30人，列居家隔離並安排採檢；個案活動史及接觸史持續調查中。</t>
  </si>
  <si>
    <t>案1221為50多歲女性，近期無出國，於臺北市萬華區西園路1段「楓香清茶館」工作，5月10日起出現喉嚨癢、咳嗽及畏寒症狀，5月11日至醫院採檢，於今日確診(Ct值16)；感染源待釐清。已初步掌握個案接觸者12人，列居家隔離並安排採檢；個案活動史及接觸史持續調查中。</t>
  </si>
  <si>
    <t>案1222為30多歲女性，為某航空公司空服員，5月5日曾與案1187一同執勤至越南，5月9日出現喉嚨痛症狀未就醫，5月10日匡列為案1187接觸者並進行居家隔離，同日接受採檢，於今日確診(Ct值22)；感染源調查中。已初步掌握個案接觸者3人，列居家隔離；個案活動史及接觸史持續調查中。</t>
  </si>
  <si>
    <t>為案1211(「銀河百家樂」員工)接觸者，近期無出國，亦無疑似症狀，因該遊藝場發生群聚事件，經衛生單位調查後匡列為接觸者並進行採檢後確診。</t>
  </si>
  <si>
    <t>為案1210(「銀河百家樂」常客)接觸者，近期無出國，亦無疑似症狀，因該遊藝場發生群聚事件，經衛生單位調查後匡列為接觸者並進行採檢後確診。</t>
  </si>
  <si>
    <t>2021-05-13</t>
  </si>
  <si>
    <t>案1233至案1236皆為菲律賓籍移工，2021年4月20日來台工作，持有搭機前3日內檢驗陰性報告、入境後至集中檢疫所檢疫，5月3日檢疫期滿前採檢結果為陰性。4人檢疫期滿後由公司安排至宿舍自主健康管理，因工作需要，11日至醫院自費採檢後確診。</t>
  </si>
  <si>
    <t>本國籍，2019年11月至烏干達工作，2021年4月16日返台，持有搭機前3日內檢驗陰性報告，入境後至防疫旅館檢疫，期間並無症狀；5月1日檢疫期滿後返回住處自主健康管理，9日出現喉嚨痛症狀，11日因發燒、喉嚨痛、嗅覺異常、胸悶等情形，至醫院就醫採檢後確診。已初步匡列個案接觸者17人，列居家隔離。</t>
  </si>
  <si>
    <t>菲律賓籍，2021年4月28日來台工作，持有搭機前3日內檢驗陰性報告、入境後至集中檢疫所檢疫，5月11日進行檢疫期滿前採檢後確診。</t>
  </si>
  <si>
    <t>案1239至案1244為5名本國籍與1名印度籍，為5男1女，年齡介於20多歲至30多歲，2021年3月至印度工作，5月11日返台，皆持有搭機前3日內檢驗陰性報告，入境後至集中檢疫所檢疫，同日進行採檢，於13日確診。</t>
  </si>
  <si>
    <t>案1245、案1246、案1248、案1250、案1251、案1253及案1255至案1257等9人，為7男2女，年齡介於30多歲至80多歲，其中4人無症狀，5人曾有症狀(發病日介於5月6日至11日)。9人因曾與五股獅子會前會長(案1203)於同餐廳用餐，匡列為接觸者並進行採檢後確診；截至目前案1203相關群聚共計20人確診。</t>
  </si>
  <si>
    <t>案1245、案1246、案1248、案1250、案1251、案1253及案1255至案1257等9人，為7男2女，年齡介於30多歲至80多歲，其中4人無症狀，5人曾有症狀(發病日介於5月6日至5月11日)。9人因曾與五股獅子會前會長(案1203)於同餐廳用餐，匡列為接觸者並進行採檢後確診；截至目前案1203相關群聚共計20人確診。</t>
  </si>
  <si>
    <t>案1247、案1252及案1254分別於台北市萬華區3家不同之茶藝館工作，3人於5月8日至5月10日間陸續出現症狀，並曾至診所就醫，後續分別於5月11日、5月12日至醫院採檢後確診。截至目前萬華茶藝館相關群聚共計6人確診。</t>
  </si>
  <si>
    <t>5月5日出現乾咳、打噴嚏情形，7日出現發燒、肌肉痠痛、喉嚨痛及頭痛症狀，10日至診所就醫；個案因持續發燒，12日至醫院就醫採檢後確診。衛生單位初步調查，個案會定期於台北市萬華區活動，將持續調查追蹤，以釐清是否與萬華區茶藝館群聚有地緣相關性。</t>
  </si>
  <si>
    <t>2021-05-14</t>
  </si>
  <si>
    <t>指揮中心指出，案1258為印尼籍40多歲男性，今(2021)年4月27日來臺就學，持有搭機前3日內檢驗陰性報告，入境後至防疫旅宿進行居家檢疫。5月12日進行檢疫期滿採檢，於14日確診(Ct值36)。個案在臺期間無症狀，已掌握接觸者共3人，均有適當防護，列自我健康監測。</t>
  </si>
  <si>
    <t>指揮中心表示，案1259為印尼籍20多歲男性漁工，今年4月29日來臺工作，持有搭機前3日內檢驗陰性報告，入境後至集中檢疫所檢疫，5月12日進行檢疫期滿前採檢，於14日確診(Ct值30)。個案在臺期間並無症狀，檢疫期間未與他人接觸，故無匡列接觸者。</t>
  </si>
  <si>
    <t>指揮中心指出，案1260及案1261分別為本國籍60多歲男性及巴拉圭籍50多歲女性，均長期居住於巴拉圭。案1260於今年3月20日起出現咳嗽、流鼻水及發燒症狀，案1261於今年3月24日出現咳嗽、全身倦怠、發燒、呼吸困難症狀，均於當地檢出COVID-19陽性。兩名個案於5月12日自巴拉圭返臺，皆持有搭機前3日內檢驗陰性報告，入境後至集中檢疫所檢疫，隔日接受採檢，於14日確診。已掌握個案接觸者共3人，為同班機前後兩排旅客，列居家隔離。</t>
  </si>
  <si>
    <t>指揮中心指出，案1262為阿爾巴尼亞籍20多歲女性，今年4月18日來臺工作，持有搭機前3日內檢驗陰性報告，入境後至防疫旅宿進行居家檢疫。5月2日檢疫期滿由公司安排至其他住所進行自主健康管理，期間並無症狀，13日由公司安排至醫院自費採檢，於今日確診(Ct值29)。已掌握個案接觸者共13人，均為同行來臺者，列居家隔離。</t>
  </si>
  <si>
    <t>萬華「鴻達」茶藝館工作（與案1220同家）。</t>
  </si>
  <si>
    <t>案1203接觸者。</t>
  </si>
  <si>
    <t>尚查無流病相關性。</t>
  </si>
  <si>
    <t>尚查無流病相關性；案1267太太。</t>
  </si>
  <si>
    <t>尚查無流病相關性，案1266丈夫。</t>
  </si>
  <si>
    <t>曾至萬華「得意春」茶藝館。</t>
  </si>
  <si>
    <t>家人於萬華廣州街附近茶藝館工作。</t>
  </si>
  <si>
    <t>曾至萬華梧州街茶藝館，5月13日晚間已公布。</t>
  </si>
  <si>
    <t>萬華「得意春」茶藝館工作，5月13日晚間已公布。</t>
  </si>
  <si>
    <t>案1257(案1203)相關太太。</t>
  </si>
  <si>
    <t>案1257(案1203相關）女兒。</t>
  </si>
  <si>
    <t>案1252(萬華「珠海飲酒店」茶藝館)接觸者。</t>
  </si>
  <si>
    <t>案1232(宜蘭遊藝場)接觸者。</t>
  </si>
  <si>
    <t>曾至萬華廣州街周邊。</t>
  </si>
  <si>
    <t>萬華「得意春」茶藝館工作。(與案1273同家)</t>
  </si>
  <si>
    <t>曾至萬華活動；案1249、案1273(萬華茶藝館)接觸者。</t>
  </si>
  <si>
    <t>萬華「鴻達」茶藝館工作(與案1220同家)。</t>
  </si>
  <si>
    <t>萬華「鴻達」茶藝館工作。(與案1220同家)</t>
  </si>
  <si>
    <t>案1285(萬華茶藝館)接觸者。</t>
  </si>
  <si>
    <t>萬華「三一三」茶藝館工作。</t>
  </si>
  <si>
    <t>萬華「美金飲酒店」茶藝館工作。</t>
  </si>
  <si>
    <t>案1229(案1203相關)女兒。</t>
  </si>
  <si>
    <t>曾至萬華「福安」茶藝館。</t>
  </si>
  <si>
    <t>總計</t>
  </si>
  <si>
    <t>計數 - id</t>
  </si>
  <si>
    <t>週別</t>
    <phoneticPr fontId="2" type="noConversion"/>
  </si>
  <si>
    <t>日期</t>
    <phoneticPr fontId="2" type="noConversion"/>
  </si>
  <si>
    <t>年</t>
    <phoneticPr fontId="2" type="noConversion"/>
  </si>
  <si>
    <t>年度</t>
    <phoneticPr fontId="2" type="noConversion"/>
  </si>
  <si>
    <t>weekday</t>
    <phoneticPr fontId="2" type="noConversion"/>
  </si>
  <si>
    <t>週數</t>
    <phoneticPr fontId="2" type="noConversion"/>
  </si>
  <si>
    <t>總週數</t>
    <phoneticPr fontId="2" type="noConversion"/>
  </si>
  <si>
    <t>星期</t>
    <phoneticPr fontId="2" type="noConversion"/>
  </si>
  <si>
    <t>週數-星期一開始</t>
    <phoneticPr fontId="2" type="noConversion"/>
  </si>
  <si>
    <t>週數-星期日開始</t>
    <phoneticPr fontId="2" type="noConversion"/>
  </si>
  <si>
    <t>當年度的第幾週</t>
    <phoneticPr fontId="2" type="noConversion"/>
  </si>
  <si>
    <t>兩個日期之間的週數</t>
    <phoneticPr fontId="2" type="noConversion"/>
  </si>
  <si>
    <t>迄日期</t>
    <phoneticPr fontId="2" type="noConversion"/>
  </si>
  <si>
    <t>當日今年第幾周</t>
    <phoneticPr fontId="2" type="noConversion"/>
  </si>
  <si>
    <t>find</t>
    <phoneticPr fontId="2" type="noConversion"/>
  </si>
  <si>
    <t>50-54</t>
    <phoneticPr fontId="2" type="noConversion"/>
  </si>
  <si>
    <t>0-9</t>
  </si>
  <si>
    <t>10-19</t>
  </si>
  <si>
    <t>20-29</t>
  </si>
  <si>
    <t>30-39</t>
  </si>
  <si>
    <t>40-49</t>
  </si>
  <si>
    <t>50-59</t>
  </si>
  <si>
    <t>60-70</t>
  </si>
  <si>
    <t>(全部)</t>
  </si>
  <si>
    <t>年齡層起</t>
    <phoneticPr fontId="2" type="noConversion"/>
  </si>
  <si>
    <t>年齡層迄</t>
    <phoneticPr fontId="2" type="noConversion"/>
  </si>
  <si>
    <t>年齡層1</t>
  </si>
  <si>
    <t>年齡層(原)</t>
    <phoneticPr fontId="2" type="noConversion"/>
  </si>
  <si>
    <t>年齡層new</t>
    <phoneticPr fontId="2" type="noConversion"/>
  </si>
  <si>
    <t>平均值 - 年齡層1</t>
  </si>
  <si>
    <t>2020 合計</t>
  </si>
  <si>
    <t>2021 合計</t>
  </si>
  <si>
    <t>總計%</t>
  </si>
  <si>
    <t>較上月增長率</t>
  </si>
  <si>
    <t>月份</t>
    <phoneticPr fontId="2" type="noConversion"/>
  </si>
  <si>
    <t xml:space="preserve">月 </t>
    <phoneticPr fontId="2" type="noConversion"/>
  </si>
  <si>
    <t xml:space="preserve">日 </t>
    <phoneticPr fontId="2" type="noConversion"/>
  </si>
  <si>
    <t>月</t>
    <phoneticPr fontId="2" type="noConversion"/>
  </si>
  <si>
    <t>日</t>
    <phoneticPr fontId="2" type="noConversion"/>
  </si>
  <si>
    <t>日期_估</t>
    <phoneticPr fontId="2" type="noConversion"/>
  </si>
  <si>
    <t>NO</t>
    <phoneticPr fontId="2" type="noConversion"/>
  </si>
  <si>
    <t>N00001</t>
    <phoneticPr fontId="2" type="noConversion"/>
  </si>
  <si>
    <t>N00002</t>
  </si>
  <si>
    <t>N00003</t>
  </si>
  <si>
    <t>N00004</t>
  </si>
  <si>
    <t>N00005</t>
  </si>
  <si>
    <t>N00006</t>
  </si>
  <si>
    <t>N00007</t>
  </si>
  <si>
    <t>N00008</t>
  </si>
  <si>
    <t>N00009</t>
  </si>
  <si>
    <t>N00010</t>
  </si>
  <si>
    <t>N00011</t>
  </si>
  <si>
    <t>N00012</t>
  </si>
  <si>
    <t>N00013</t>
  </si>
  <si>
    <t>N00014</t>
  </si>
  <si>
    <t>N00015</t>
  </si>
  <si>
    <t>N00016</t>
  </si>
  <si>
    <t>N00017</t>
  </si>
  <si>
    <t>N00018</t>
  </si>
  <si>
    <t>N00019</t>
  </si>
  <si>
    <t>N00020</t>
  </si>
  <si>
    <t>N00021</t>
  </si>
  <si>
    <t>N00022</t>
  </si>
  <si>
    <t>N00023</t>
  </si>
  <si>
    <t>N00024</t>
  </si>
  <si>
    <t>N00025</t>
  </si>
  <si>
    <t>N00026</t>
  </si>
  <si>
    <t>N00027</t>
  </si>
  <si>
    <t>N00028</t>
  </si>
  <si>
    <t>N00029</t>
  </si>
  <si>
    <t>N00030</t>
  </si>
  <si>
    <t>N00031</t>
  </si>
  <si>
    <t>N00032</t>
  </si>
  <si>
    <t>N00033</t>
  </si>
  <si>
    <t>N00034</t>
  </si>
  <si>
    <t>N00035</t>
  </si>
  <si>
    <t>N00036</t>
  </si>
  <si>
    <t>N00037</t>
  </si>
  <si>
    <t>N00038</t>
  </si>
  <si>
    <t>N00039</t>
  </si>
  <si>
    <t>N00040</t>
  </si>
  <si>
    <t>N00041</t>
  </si>
  <si>
    <t>N00042</t>
  </si>
  <si>
    <t>N00043</t>
  </si>
  <si>
    <t>N00044</t>
  </si>
  <si>
    <t>N00045</t>
  </si>
  <si>
    <t>N00046</t>
  </si>
  <si>
    <t>N00047</t>
  </si>
  <si>
    <t>N00048</t>
  </si>
  <si>
    <t>N00049</t>
  </si>
  <si>
    <t>N00050</t>
  </si>
  <si>
    <t>N00051</t>
  </si>
  <si>
    <t>N00052</t>
  </si>
  <si>
    <t>N00053</t>
  </si>
  <si>
    <t>N00054</t>
  </si>
  <si>
    <t>N00055</t>
  </si>
  <si>
    <t>N00056</t>
  </si>
  <si>
    <t>N00057</t>
  </si>
  <si>
    <t>N00058</t>
  </si>
  <si>
    <t>N00059</t>
  </si>
  <si>
    <t>N00060</t>
  </si>
  <si>
    <t>N00061</t>
  </si>
  <si>
    <t>N00062</t>
  </si>
  <si>
    <t>N00063</t>
  </si>
  <si>
    <t>N00064</t>
  </si>
  <si>
    <t>N00065</t>
  </si>
  <si>
    <t>N00066</t>
  </si>
  <si>
    <t>N00067</t>
  </si>
  <si>
    <t>N00068</t>
  </si>
  <si>
    <t>N00069</t>
  </si>
  <si>
    <t>N00070</t>
  </si>
  <si>
    <t>N00071</t>
  </si>
  <si>
    <t>N00072</t>
  </si>
  <si>
    <t>N00073</t>
  </si>
  <si>
    <t>N00074</t>
  </si>
  <si>
    <t>N00075</t>
  </si>
  <si>
    <t>N00076</t>
  </si>
  <si>
    <t>N00077</t>
  </si>
  <si>
    <t>N00078</t>
  </si>
  <si>
    <t>N00079</t>
  </si>
  <si>
    <t>N00080</t>
  </si>
  <si>
    <t>N00081</t>
  </si>
  <si>
    <t>N00082</t>
  </si>
  <si>
    <t>N00083</t>
  </si>
  <si>
    <t>N00084</t>
  </si>
  <si>
    <t>N00085</t>
  </si>
  <si>
    <t>N00086</t>
  </si>
  <si>
    <t>N00087</t>
  </si>
  <si>
    <t>N00088</t>
  </si>
  <si>
    <t>N00089</t>
  </si>
  <si>
    <t>N00090</t>
  </si>
  <si>
    <t>N00091</t>
  </si>
  <si>
    <t>N00092</t>
  </si>
  <si>
    <t>N00093</t>
  </si>
  <si>
    <t>N00094</t>
  </si>
  <si>
    <t>N00095</t>
  </si>
  <si>
    <t>N00096</t>
  </si>
  <si>
    <t>N00097</t>
  </si>
  <si>
    <t>N00098</t>
  </si>
  <si>
    <t>N00099</t>
  </si>
  <si>
    <t>N00100</t>
  </si>
  <si>
    <t>N00101</t>
  </si>
  <si>
    <t>N00102</t>
  </si>
  <si>
    <t>N00103</t>
  </si>
  <si>
    <t>N00104</t>
  </si>
  <si>
    <t>N00105</t>
  </si>
  <si>
    <t>N00106</t>
  </si>
  <si>
    <t>N00107</t>
  </si>
  <si>
    <t>N00108</t>
  </si>
  <si>
    <t>N00109</t>
  </si>
  <si>
    <t>N00110</t>
  </si>
  <si>
    <t>N00111</t>
  </si>
  <si>
    <t>N00112</t>
  </si>
  <si>
    <t>N00113</t>
  </si>
  <si>
    <t>N00114</t>
  </si>
  <si>
    <t>N00115</t>
  </si>
  <si>
    <t>N00116</t>
  </si>
  <si>
    <t>N00117</t>
  </si>
  <si>
    <t>N00118</t>
  </si>
  <si>
    <t>N00119</t>
  </si>
  <si>
    <t>N00120</t>
  </si>
  <si>
    <t>N00121</t>
  </si>
  <si>
    <t>N00122</t>
  </si>
  <si>
    <t>N00123</t>
  </si>
  <si>
    <t>N00124</t>
  </si>
  <si>
    <t>N00125</t>
  </si>
  <si>
    <t>N00126</t>
  </si>
  <si>
    <t>N00127</t>
  </si>
  <si>
    <t>N00128</t>
  </si>
  <si>
    <t>N00129</t>
  </si>
  <si>
    <t>N00130</t>
  </si>
  <si>
    <t>N00131</t>
  </si>
  <si>
    <t>N00132</t>
  </si>
  <si>
    <t>N00133</t>
  </si>
  <si>
    <t>N00134</t>
  </si>
  <si>
    <t>N00135</t>
  </si>
  <si>
    <t>N00136</t>
  </si>
  <si>
    <t>N00137</t>
  </si>
  <si>
    <t>N00138</t>
  </si>
  <si>
    <t>N00139</t>
  </si>
  <si>
    <t>N00140</t>
  </si>
  <si>
    <t>N00141</t>
  </si>
  <si>
    <t>N00142</t>
  </si>
  <si>
    <t>N00143</t>
  </si>
  <si>
    <t>N00144</t>
  </si>
  <si>
    <t>N00145</t>
  </si>
  <si>
    <t>N00146</t>
  </si>
  <si>
    <t>N00147</t>
  </si>
  <si>
    <t>N00148</t>
  </si>
  <si>
    <t>N00149</t>
  </si>
  <si>
    <t>N00150</t>
  </si>
  <si>
    <t>N00151</t>
  </si>
  <si>
    <t>N00152</t>
  </si>
  <si>
    <t>N00153</t>
  </si>
  <si>
    <t>N00154</t>
  </si>
  <si>
    <t>N00155</t>
  </si>
  <si>
    <t>N00156</t>
  </si>
  <si>
    <t>N00157</t>
  </si>
  <si>
    <t>N00158</t>
  </si>
  <si>
    <t>N00159</t>
  </si>
  <si>
    <t>N00160</t>
  </si>
  <si>
    <t>N00161</t>
  </si>
  <si>
    <t>N00162</t>
  </si>
  <si>
    <t>N00163</t>
  </si>
  <si>
    <t>N00164</t>
  </si>
  <si>
    <t>N00165</t>
  </si>
  <si>
    <t>N00166</t>
  </si>
  <si>
    <t>N00167</t>
  </si>
  <si>
    <t>N00168</t>
  </si>
  <si>
    <t>N00169</t>
  </si>
  <si>
    <t>N00170</t>
  </si>
  <si>
    <t>N00171</t>
  </si>
  <si>
    <t>N00172</t>
  </si>
  <si>
    <t>N00173</t>
  </si>
  <si>
    <t>N00174</t>
  </si>
  <si>
    <t>N00175</t>
  </si>
  <si>
    <t>N00176</t>
  </si>
  <si>
    <t>N00177</t>
  </si>
  <si>
    <t>N00178</t>
  </si>
  <si>
    <t>N00179</t>
  </si>
  <si>
    <t>N00180</t>
  </si>
  <si>
    <t>N00181</t>
  </si>
  <si>
    <t>N00182</t>
  </si>
  <si>
    <t>N00183</t>
  </si>
  <si>
    <t>N00184</t>
  </si>
  <si>
    <t>N00185</t>
  </si>
  <si>
    <t>N00186</t>
  </si>
  <si>
    <t>N00187</t>
  </si>
  <si>
    <t>N00188</t>
  </si>
  <si>
    <t>N00189</t>
  </si>
  <si>
    <t>N00190</t>
  </si>
  <si>
    <t>N00191</t>
  </si>
  <si>
    <t>N00192</t>
  </si>
  <si>
    <t>N00193</t>
  </si>
  <si>
    <t>N00194</t>
  </si>
  <si>
    <t>N00195</t>
  </si>
  <si>
    <t>N00196</t>
  </si>
  <si>
    <t>N00197</t>
  </si>
  <si>
    <t>N00198</t>
  </si>
  <si>
    <t>N00199</t>
  </si>
  <si>
    <t>N00200</t>
  </si>
  <si>
    <t>N00201</t>
  </si>
  <si>
    <t>N00202</t>
  </si>
  <si>
    <t>N00203</t>
  </si>
  <si>
    <t>N00204</t>
  </si>
  <si>
    <t>N00205</t>
  </si>
  <si>
    <t>N00206</t>
  </si>
  <si>
    <t>N00207</t>
  </si>
  <si>
    <t>N00208</t>
  </si>
  <si>
    <t>N00209</t>
  </si>
  <si>
    <t>N00210</t>
  </si>
  <si>
    <t>N00211</t>
  </si>
  <si>
    <t>N00212</t>
  </si>
  <si>
    <t>N00213</t>
  </si>
  <si>
    <t>N00214</t>
  </si>
  <si>
    <t>N00215</t>
  </si>
  <si>
    <t>N00216</t>
  </si>
  <si>
    <t>N00217</t>
  </si>
  <si>
    <t>N00218</t>
  </si>
  <si>
    <t>N00219</t>
  </si>
  <si>
    <t>N00220</t>
  </si>
  <si>
    <t>N00221</t>
  </si>
  <si>
    <t>N00222</t>
  </si>
  <si>
    <t>N00223</t>
  </si>
  <si>
    <t>N00224</t>
  </si>
  <si>
    <t>N00225</t>
  </si>
  <si>
    <t>N00226</t>
  </si>
  <si>
    <t>N00227</t>
  </si>
  <si>
    <t>N00228</t>
  </si>
  <si>
    <t>N00229</t>
  </si>
  <si>
    <t>N00230</t>
  </si>
  <si>
    <t>N00231</t>
  </si>
  <si>
    <t>N00232</t>
  </si>
  <si>
    <t>N00233</t>
  </si>
  <si>
    <t>N00234</t>
  </si>
  <si>
    <t>N00235</t>
  </si>
  <si>
    <t>N00236</t>
  </si>
  <si>
    <t>N00237</t>
  </si>
  <si>
    <t>N00238</t>
  </si>
  <si>
    <t>N00239</t>
  </si>
  <si>
    <t>N00240</t>
  </si>
  <si>
    <t>N00241</t>
  </si>
  <si>
    <t>N00242</t>
  </si>
  <si>
    <t>N00243</t>
  </si>
  <si>
    <t>N00244</t>
  </si>
  <si>
    <t>N00245</t>
  </si>
  <si>
    <t>N00246</t>
  </si>
  <si>
    <t>N00247</t>
  </si>
  <si>
    <t>N00248</t>
  </si>
  <si>
    <t>N00249</t>
  </si>
  <si>
    <t>N00250</t>
  </si>
  <si>
    <t>N00251</t>
  </si>
  <si>
    <t>N00252</t>
  </si>
  <si>
    <t>N00253</t>
  </si>
  <si>
    <t>N00254</t>
  </si>
  <si>
    <t>N00255</t>
  </si>
  <si>
    <t>N00256</t>
  </si>
  <si>
    <t>N00257</t>
  </si>
  <si>
    <t>N00258</t>
  </si>
  <si>
    <t>N00259</t>
  </si>
  <si>
    <t>N00260</t>
  </si>
  <si>
    <t>N00261</t>
  </si>
  <si>
    <t>N00262</t>
  </si>
  <si>
    <t>N00263</t>
  </si>
  <si>
    <t>N00264</t>
  </si>
  <si>
    <t>N00265</t>
  </si>
  <si>
    <t>N00266</t>
  </si>
  <si>
    <t>N00267</t>
  </si>
  <si>
    <t>N00268</t>
  </si>
  <si>
    <t>N00269</t>
  </si>
  <si>
    <t>N00270</t>
  </si>
  <si>
    <t>N00271</t>
  </si>
  <si>
    <t>N00272</t>
  </si>
  <si>
    <t>N00273</t>
  </si>
  <si>
    <t>N00274</t>
  </si>
  <si>
    <t>N00275</t>
  </si>
  <si>
    <t>N00276</t>
  </si>
  <si>
    <t>N00277</t>
  </si>
  <si>
    <t>N00278</t>
  </si>
  <si>
    <t>N00279</t>
  </si>
  <si>
    <t>N00280</t>
  </si>
  <si>
    <t>N00281</t>
  </si>
  <si>
    <t>N00282</t>
  </si>
  <si>
    <t>N00283</t>
  </si>
  <si>
    <t>N00284</t>
  </si>
  <si>
    <t>N00285</t>
  </si>
  <si>
    <t>N00286</t>
  </si>
  <si>
    <t>N00287</t>
  </si>
  <si>
    <t>N00288</t>
  </si>
  <si>
    <t>N00289</t>
  </si>
  <si>
    <t>N00290</t>
  </si>
  <si>
    <t>N00291</t>
  </si>
  <si>
    <t>N00292</t>
  </si>
  <si>
    <t>N00293</t>
  </si>
  <si>
    <t>N00294</t>
  </si>
  <si>
    <t>N00295</t>
  </si>
  <si>
    <t>N00296</t>
  </si>
  <si>
    <t>N00297</t>
  </si>
  <si>
    <t>N00298</t>
  </si>
  <si>
    <t>N00299</t>
  </si>
  <si>
    <t>N00300</t>
  </si>
  <si>
    <t>N00301</t>
  </si>
  <si>
    <t>N00302</t>
  </si>
  <si>
    <t>N00303</t>
  </si>
  <si>
    <t>N00304</t>
  </si>
  <si>
    <t>N00305</t>
  </si>
  <si>
    <t>N00306</t>
  </si>
  <si>
    <t>N00307</t>
  </si>
  <si>
    <t>N00308</t>
  </si>
  <si>
    <t>N00309</t>
  </si>
  <si>
    <t>N00310</t>
  </si>
  <si>
    <t>N00311</t>
  </si>
  <si>
    <t>N00312</t>
  </si>
  <si>
    <t>N00313</t>
  </si>
  <si>
    <t>N00314</t>
  </si>
  <si>
    <t>N00315</t>
  </si>
  <si>
    <t>N00316</t>
  </si>
  <si>
    <t>N00317</t>
  </si>
  <si>
    <t>N00318</t>
  </si>
  <si>
    <t>N00319</t>
  </si>
  <si>
    <t>N00320</t>
  </si>
  <si>
    <t>N00321</t>
  </si>
  <si>
    <t>N00322</t>
  </si>
  <si>
    <t>N00323</t>
  </si>
  <si>
    <t>N00324</t>
  </si>
  <si>
    <t>N00325</t>
  </si>
  <si>
    <t>N00326</t>
  </si>
  <si>
    <t>N00327</t>
  </si>
  <si>
    <t>N00328</t>
  </si>
  <si>
    <t>N00329</t>
  </si>
  <si>
    <t>N00330</t>
  </si>
  <si>
    <t>N00331</t>
  </si>
  <si>
    <t>N00332</t>
  </si>
  <si>
    <t>N00333</t>
  </si>
  <si>
    <t>N00334</t>
  </si>
  <si>
    <t>N00335</t>
  </si>
  <si>
    <t>N00336</t>
  </si>
  <si>
    <t>N00337</t>
  </si>
  <si>
    <t>N00338</t>
  </si>
  <si>
    <t>N00339</t>
  </si>
  <si>
    <t>N00340</t>
  </si>
  <si>
    <t>N00341</t>
  </si>
  <si>
    <t>N00342</t>
  </si>
  <si>
    <t>N00343</t>
  </si>
  <si>
    <t>N00344</t>
  </si>
  <si>
    <t>N00345</t>
  </si>
  <si>
    <t>N00346</t>
  </si>
  <si>
    <t>N00347</t>
  </si>
  <si>
    <t>N00348</t>
  </si>
  <si>
    <t>N00349</t>
  </si>
  <si>
    <t>N00350</t>
  </si>
  <si>
    <t>N00351</t>
  </si>
  <si>
    <t>N00352</t>
  </si>
  <si>
    <t>N00353</t>
  </si>
  <si>
    <t>N00354</t>
  </si>
  <si>
    <t>N00355</t>
  </si>
  <si>
    <t>N00356</t>
  </si>
  <si>
    <t>N00357</t>
  </si>
  <si>
    <t>N00358</t>
  </si>
  <si>
    <t>N00359</t>
  </si>
  <si>
    <t>N00360</t>
  </si>
  <si>
    <t>N00361</t>
  </si>
  <si>
    <t>N00362</t>
  </si>
  <si>
    <t>N00363</t>
  </si>
  <si>
    <t>N00364</t>
  </si>
  <si>
    <t>N00365</t>
  </si>
  <si>
    <t>N00366</t>
  </si>
  <si>
    <t>N00367</t>
  </si>
  <si>
    <t>N00368</t>
  </si>
  <si>
    <t>N00369</t>
  </si>
  <si>
    <t>N00370</t>
  </si>
  <si>
    <t>N00371</t>
  </si>
  <si>
    <t>N00372</t>
  </si>
  <si>
    <t>N00373</t>
  </si>
  <si>
    <t>N00374</t>
  </si>
  <si>
    <t>N00375</t>
  </si>
  <si>
    <t>N00376</t>
  </si>
  <si>
    <t>N00377</t>
  </si>
  <si>
    <t>N00378</t>
  </si>
  <si>
    <t>N00379</t>
  </si>
  <si>
    <t>N00380</t>
  </si>
  <si>
    <t>N00381</t>
  </si>
  <si>
    <t>N00382</t>
  </si>
  <si>
    <t>N00383</t>
  </si>
  <si>
    <t>N00384</t>
  </si>
  <si>
    <t>N00385</t>
  </si>
  <si>
    <t>N00386</t>
  </si>
  <si>
    <t>N00387</t>
  </si>
  <si>
    <t>N00388</t>
  </si>
  <si>
    <t>N00389</t>
  </si>
  <si>
    <t>N00390</t>
  </si>
  <si>
    <t>N00391</t>
  </si>
  <si>
    <t>N00392</t>
  </si>
  <si>
    <t>N00393</t>
  </si>
  <si>
    <t>N00394</t>
  </si>
  <si>
    <t>N00395</t>
  </si>
  <si>
    <t>N00396</t>
  </si>
  <si>
    <t>N00397</t>
  </si>
  <si>
    <t>N00398</t>
  </si>
  <si>
    <t>N00399</t>
  </si>
  <si>
    <t>N00400</t>
  </si>
  <si>
    <t>N00401</t>
  </si>
  <si>
    <t>N00402</t>
  </si>
  <si>
    <t>N00403</t>
  </si>
  <si>
    <t>N00404</t>
  </si>
  <si>
    <t>N00405</t>
  </si>
  <si>
    <t>N00406</t>
  </si>
  <si>
    <t>N00407</t>
  </si>
  <si>
    <t>N00408</t>
  </si>
  <si>
    <t>N00409</t>
  </si>
  <si>
    <t>N00410</t>
  </si>
  <si>
    <t>N00411</t>
  </si>
  <si>
    <t>N00412</t>
  </si>
  <si>
    <t>N00413</t>
  </si>
  <si>
    <t>N00414</t>
  </si>
  <si>
    <t>N00415</t>
  </si>
  <si>
    <t>N00416</t>
  </si>
  <si>
    <t>N00417</t>
  </si>
  <si>
    <t>N00418</t>
  </si>
  <si>
    <t>N00419</t>
  </si>
  <si>
    <t>N00420</t>
  </si>
  <si>
    <t>N00421</t>
  </si>
  <si>
    <t>N00422</t>
  </si>
  <si>
    <t>N00423</t>
  </si>
  <si>
    <t>N00424</t>
  </si>
  <si>
    <t>N00425</t>
  </si>
  <si>
    <t>N00426</t>
  </si>
  <si>
    <t>N00427</t>
  </si>
  <si>
    <t>N00428</t>
  </si>
  <si>
    <t>N00429</t>
  </si>
  <si>
    <t>N00430</t>
  </si>
  <si>
    <t>N00431</t>
  </si>
  <si>
    <t>N00432</t>
  </si>
  <si>
    <t>N00433</t>
  </si>
  <si>
    <t>N00434</t>
  </si>
  <si>
    <t>N00435</t>
  </si>
  <si>
    <t>N00436</t>
  </si>
  <si>
    <t>N00437</t>
  </si>
  <si>
    <t>N00438</t>
  </si>
  <si>
    <t>N00439</t>
  </si>
  <si>
    <t>N00440</t>
  </si>
  <si>
    <t>N00441</t>
  </si>
  <si>
    <t>N00442</t>
  </si>
  <si>
    <t>N00443</t>
  </si>
  <si>
    <t>N00444</t>
  </si>
  <si>
    <t>N00445</t>
  </si>
  <si>
    <t>N00446</t>
  </si>
  <si>
    <t>N00447</t>
  </si>
  <si>
    <t>N00448</t>
  </si>
  <si>
    <t>N00449</t>
  </si>
  <si>
    <t>N00450</t>
  </si>
  <si>
    <t>N00451</t>
  </si>
  <si>
    <t>N00452</t>
  </si>
  <si>
    <t>N00453</t>
  </si>
  <si>
    <t>N00454</t>
  </si>
  <si>
    <t>N00455</t>
  </si>
  <si>
    <t>N00456</t>
  </si>
  <si>
    <t>N00457</t>
  </si>
  <si>
    <t>N00458</t>
  </si>
  <si>
    <t>N00459</t>
  </si>
  <si>
    <t>N00460</t>
  </si>
  <si>
    <t>N00461</t>
  </si>
  <si>
    <t>N00462</t>
  </si>
  <si>
    <t>N00463</t>
  </si>
  <si>
    <t>N00464</t>
  </si>
  <si>
    <t>N00465</t>
  </si>
  <si>
    <t>N00466</t>
  </si>
  <si>
    <t>N00467</t>
  </si>
  <si>
    <t>N00468</t>
  </si>
  <si>
    <t>N00469</t>
  </si>
  <si>
    <t>N00470</t>
  </si>
  <si>
    <t>N00471</t>
  </si>
  <si>
    <t>N00472</t>
  </si>
  <si>
    <t>N00473</t>
  </si>
  <si>
    <t>N00474</t>
  </si>
  <si>
    <t>N00475</t>
  </si>
  <si>
    <t>N00476</t>
  </si>
  <si>
    <t>N00477</t>
  </si>
  <si>
    <t>N00478</t>
  </si>
  <si>
    <t>N00479</t>
  </si>
  <si>
    <t>N00480</t>
  </si>
  <si>
    <t>N00481</t>
  </si>
  <si>
    <t>N00482</t>
  </si>
  <si>
    <t>N00483</t>
  </si>
  <si>
    <t>N00484</t>
  </si>
  <si>
    <t>N00485</t>
  </si>
  <si>
    <t>N00486</t>
  </si>
  <si>
    <t>N00487</t>
  </si>
  <si>
    <t>N00488</t>
  </si>
  <si>
    <t>N00489</t>
  </si>
  <si>
    <t>N00490</t>
  </si>
  <si>
    <t>N00491</t>
  </si>
  <si>
    <t>N00492</t>
  </si>
  <si>
    <t>N00493</t>
  </si>
  <si>
    <t>N00494</t>
  </si>
  <si>
    <t>N00495</t>
  </si>
  <si>
    <t>N00496</t>
  </si>
  <si>
    <t>N00497</t>
  </si>
  <si>
    <t>N00498</t>
  </si>
  <si>
    <t>N00499</t>
  </si>
  <si>
    <t>N00500</t>
  </si>
  <si>
    <t>N00501</t>
  </si>
  <si>
    <t>N00502</t>
  </si>
  <si>
    <t>N00503</t>
  </si>
  <si>
    <t>N00504</t>
  </si>
  <si>
    <t>N00505</t>
  </si>
  <si>
    <t>N00506</t>
  </si>
  <si>
    <t>N00507</t>
  </si>
  <si>
    <t>N00508</t>
  </si>
  <si>
    <t>N00509</t>
  </si>
  <si>
    <t>N00510</t>
  </si>
  <si>
    <t>N00511</t>
  </si>
  <si>
    <t>N00512</t>
  </si>
  <si>
    <t>N00513</t>
  </si>
  <si>
    <t>N00514</t>
  </si>
  <si>
    <t>N00515</t>
  </si>
  <si>
    <t>N00516</t>
  </si>
  <si>
    <t>N00517</t>
  </si>
  <si>
    <t>N00518</t>
  </si>
  <si>
    <t>N00519</t>
  </si>
  <si>
    <t>N00520</t>
  </si>
  <si>
    <t>N00521</t>
  </si>
  <si>
    <t>N00522</t>
  </si>
  <si>
    <t>N00523</t>
  </si>
  <si>
    <t>N00524</t>
  </si>
  <si>
    <t>N00525</t>
  </si>
  <si>
    <t>N00526</t>
  </si>
  <si>
    <t>N00527</t>
  </si>
  <si>
    <t>N00528</t>
  </si>
  <si>
    <t>N00529</t>
  </si>
  <si>
    <t>N00530</t>
  </si>
  <si>
    <t>N00531</t>
  </si>
  <si>
    <t>N00532</t>
  </si>
  <si>
    <t>N00533</t>
  </si>
  <si>
    <t>N00534</t>
  </si>
  <si>
    <t>N00535</t>
  </si>
  <si>
    <t>N00536</t>
  </si>
  <si>
    <t>N00537</t>
  </si>
  <si>
    <t>N00538</t>
  </si>
  <si>
    <t>N00539</t>
  </si>
  <si>
    <t>N00540</t>
  </si>
  <si>
    <t>N00541</t>
  </si>
  <si>
    <t>N00542</t>
  </si>
  <si>
    <t>N00543</t>
  </si>
  <si>
    <t>N00544</t>
  </si>
  <si>
    <t>N00545</t>
  </si>
  <si>
    <t>N00546</t>
  </si>
  <si>
    <t>N00547</t>
  </si>
  <si>
    <t>N00548</t>
  </si>
  <si>
    <t>N00549</t>
  </si>
  <si>
    <t>N00550</t>
  </si>
  <si>
    <t>N00551</t>
  </si>
  <si>
    <t>N00552</t>
  </si>
  <si>
    <t>N00553</t>
  </si>
  <si>
    <t>N00554</t>
  </si>
  <si>
    <t>N00555</t>
  </si>
  <si>
    <t>N00556</t>
  </si>
  <si>
    <t>N00557</t>
  </si>
  <si>
    <t>N00558</t>
  </si>
  <si>
    <t>N00559</t>
  </si>
  <si>
    <t>N00560</t>
  </si>
  <si>
    <t>N00561</t>
  </si>
  <si>
    <t>N00562</t>
  </si>
  <si>
    <t>N00563</t>
  </si>
  <si>
    <t>N00564</t>
  </si>
  <si>
    <t>N00565</t>
  </si>
  <si>
    <t>N00566</t>
  </si>
  <si>
    <t>N00567</t>
  </si>
  <si>
    <t>N00568</t>
  </si>
  <si>
    <t>N00569</t>
  </si>
  <si>
    <t>N00570</t>
  </si>
  <si>
    <t>N00571</t>
  </si>
  <si>
    <t>N00572</t>
  </si>
  <si>
    <t>N00573</t>
  </si>
  <si>
    <t>N00574</t>
  </si>
  <si>
    <t>N00575</t>
  </si>
  <si>
    <t>N00576</t>
  </si>
  <si>
    <t>N00577</t>
  </si>
  <si>
    <t>N00578</t>
  </si>
  <si>
    <t>N00579</t>
  </si>
  <si>
    <t>N00580</t>
  </si>
  <si>
    <t>N00581</t>
  </si>
  <si>
    <t>N00582</t>
  </si>
  <si>
    <t>N00583</t>
  </si>
  <si>
    <t>N00584</t>
  </si>
  <si>
    <t>N00585</t>
  </si>
  <si>
    <t>N00586</t>
  </si>
  <si>
    <t>N00587</t>
  </si>
  <si>
    <t>N00588</t>
  </si>
  <si>
    <t>N00589</t>
  </si>
  <si>
    <t>N00590</t>
  </si>
  <si>
    <t>N00591</t>
  </si>
  <si>
    <t>N00592</t>
  </si>
  <si>
    <t>N00593</t>
  </si>
  <si>
    <t>N00594</t>
  </si>
  <si>
    <t>N00595</t>
  </si>
  <si>
    <t>N00596</t>
  </si>
  <si>
    <t>N00597</t>
  </si>
  <si>
    <t>N00598</t>
  </si>
  <si>
    <t>N00599</t>
  </si>
  <si>
    <t>N00600</t>
  </si>
  <si>
    <t>N00601</t>
  </si>
  <si>
    <t>N00602</t>
  </si>
  <si>
    <t>N00603</t>
  </si>
  <si>
    <t>N00604</t>
  </si>
  <si>
    <t>N00605</t>
  </si>
  <si>
    <t>N00606</t>
  </si>
  <si>
    <t>N00607</t>
  </si>
  <si>
    <t>N00608</t>
  </si>
  <si>
    <t>N00609</t>
  </si>
  <si>
    <t>N00610</t>
  </si>
  <si>
    <t>N00611</t>
  </si>
  <si>
    <t>N00612</t>
  </si>
  <si>
    <t>N00613</t>
  </si>
  <si>
    <t>N00614</t>
  </si>
  <si>
    <t>N00615</t>
  </si>
  <si>
    <t>N00616</t>
  </si>
  <si>
    <t>N00617</t>
  </si>
  <si>
    <t>N00618</t>
  </si>
  <si>
    <t>N00619</t>
  </si>
  <si>
    <t>N00620</t>
  </si>
  <si>
    <t>N00621</t>
  </si>
  <si>
    <t>N00622</t>
  </si>
  <si>
    <t>N00623</t>
  </si>
  <si>
    <t>N00624</t>
  </si>
  <si>
    <t>N00625</t>
  </si>
  <si>
    <t>N00626</t>
  </si>
  <si>
    <t>N00627</t>
  </si>
  <si>
    <t>N00628</t>
  </si>
  <si>
    <t>N00629</t>
  </si>
  <si>
    <t>N00630</t>
  </si>
  <si>
    <t>N00631</t>
  </si>
  <si>
    <t>N00632</t>
  </si>
  <si>
    <t>N00633</t>
  </si>
  <si>
    <t>N00634</t>
  </si>
  <si>
    <t>N00635</t>
  </si>
  <si>
    <t>N00636</t>
  </si>
  <si>
    <t>N00637</t>
  </si>
  <si>
    <t>N00638</t>
  </si>
  <si>
    <t>N00639</t>
  </si>
  <si>
    <t>N00640</t>
  </si>
  <si>
    <t>N00641</t>
  </si>
  <si>
    <t>N00642</t>
  </si>
  <si>
    <t>N00643</t>
  </si>
  <si>
    <t>N00644</t>
  </si>
  <si>
    <t>N00645</t>
  </si>
  <si>
    <t>N00646</t>
  </si>
  <si>
    <t>N00647</t>
  </si>
  <si>
    <t>N00648</t>
  </si>
  <si>
    <t>N00649</t>
  </si>
  <si>
    <t>N00650</t>
  </si>
  <si>
    <t>N00651</t>
  </si>
  <si>
    <t>N00652</t>
  </si>
  <si>
    <t>N00653</t>
  </si>
  <si>
    <t>N00654</t>
  </si>
  <si>
    <t>N00655</t>
  </si>
  <si>
    <t>N00656</t>
  </si>
  <si>
    <t>N00657</t>
  </si>
  <si>
    <t>N00658</t>
  </si>
  <si>
    <t>N00659</t>
  </si>
  <si>
    <t>N00660</t>
  </si>
  <si>
    <t>N00661</t>
  </si>
  <si>
    <t>N00662</t>
  </si>
  <si>
    <t>N00663</t>
  </si>
  <si>
    <t>N00664</t>
  </si>
  <si>
    <t>N00665</t>
  </si>
  <si>
    <t>N00666</t>
  </si>
  <si>
    <t>N00667</t>
  </si>
  <si>
    <t>N00668</t>
  </si>
  <si>
    <t>N00669</t>
  </si>
  <si>
    <t>N00670</t>
  </si>
  <si>
    <t>N00671</t>
  </si>
  <si>
    <t>N00672</t>
  </si>
  <si>
    <t>N00673</t>
  </si>
  <si>
    <t>N00674</t>
  </si>
  <si>
    <t>N00675</t>
  </si>
  <si>
    <t>N00676</t>
  </si>
  <si>
    <t>N00677</t>
  </si>
  <si>
    <t>N00678</t>
  </si>
  <si>
    <t>N00679</t>
  </si>
  <si>
    <t>N00680</t>
  </si>
  <si>
    <t>N00681</t>
  </si>
  <si>
    <t>N00682</t>
  </si>
  <si>
    <t>N00683</t>
  </si>
  <si>
    <t>N00684</t>
  </si>
  <si>
    <t>N00685</t>
  </si>
  <si>
    <t>N00686</t>
  </si>
  <si>
    <t>N00687</t>
  </si>
  <si>
    <t>N00688</t>
  </si>
  <si>
    <t>N00689</t>
  </si>
  <si>
    <t>N00690</t>
  </si>
  <si>
    <t>N00691</t>
  </si>
  <si>
    <t>N00692</t>
  </si>
  <si>
    <t>N00693</t>
  </si>
  <si>
    <t>N00694</t>
  </si>
  <si>
    <t>N00695</t>
  </si>
  <si>
    <t>N00696</t>
  </si>
  <si>
    <t>N00697</t>
  </si>
  <si>
    <t>N00698</t>
  </si>
  <si>
    <t>N00699</t>
  </si>
  <si>
    <t>N00700</t>
  </si>
  <si>
    <t>N00701</t>
  </si>
  <si>
    <t>N00702</t>
  </si>
  <si>
    <t>N00703</t>
  </si>
  <si>
    <t>N00704</t>
  </si>
  <si>
    <t>N00705</t>
  </si>
  <si>
    <t>N00706</t>
  </si>
  <si>
    <t>N00707</t>
  </si>
  <si>
    <t>N00708</t>
  </si>
  <si>
    <t>N00709</t>
  </si>
  <si>
    <t>N00710</t>
  </si>
  <si>
    <t>N00711</t>
  </si>
  <si>
    <t>N00712</t>
  </si>
  <si>
    <t>N00713</t>
  </si>
  <si>
    <t>N00714</t>
  </si>
  <si>
    <t>N00715</t>
  </si>
  <si>
    <t>N00716</t>
  </si>
  <si>
    <t>N00717</t>
  </si>
  <si>
    <t>N00718</t>
  </si>
  <si>
    <t>N00719</t>
  </si>
  <si>
    <t>N00720</t>
  </si>
  <si>
    <t>N00721</t>
  </si>
  <si>
    <t>N00722</t>
  </si>
  <si>
    <t>N00723</t>
  </si>
  <si>
    <t>N00724</t>
  </si>
  <si>
    <t>N00725</t>
  </si>
  <si>
    <t>N00726</t>
  </si>
  <si>
    <t>N00727</t>
  </si>
  <si>
    <t>N00728</t>
  </si>
  <si>
    <t>N00729</t>
  </si>
  <si>
    <t>N00730</t>
  </si>
  <si>
    <t>N00731</t>
  </si>
  <si>
    <t>N00732</t>
  </si>
  <si>
    <t>N00733</t>
  </si>
  <si>
    <t>N00734</t>
  </si>
  <si>
    <t>N00735</t>
  </si>
  <si>
    <t>N00736</t>
  </si>
  <si>
    <t>N00737</t>
  </si>
  <si>
    <t>N00738</t>
  </si>
  <si>
    <t>N00739</t>
  </si>
  <si>
    <t>N00740</t>
  </si>
  <si>
    <t>N00741</t>
  </si>
  <si>
    <t>N00742</t>
  </si>
  <si>
    <t>N00743</t>
  </si>
  <si>
    <t>N00744</t>
  </si>
  <si>
    <t>N00745</t>
  </si>
  <si>
    <t>N00746</t>
  </si>
  <si>
    <t>N00747</t>
  </si>
  <si>
    <t>N00748</t>
  </si>
  <si>
    <t>N00749</t>
  </si>
  <si>
    <t>N00750</t>
  </si>
  <si>
    <t>N00751</t>
  </si>
  <si>
    <t>N00752</t>
  </si>
  <si>
    <t>N00753</t>
  </si>
  <si>
    <t>N00754</t>
  </si>
  <si>
    <t>N00755</t>
  </si>
  <si>
    <t>N00756</t>
  </si>
  <si>
    <t>N00757</t>
  </si>
  <si>
    <t>N00758</t>
  </si>
  <si>
    <t>N00759</t>
  </si>
  <si>
    <t>N00760</t>
  </si>
  <si>
    <t>N00761</t>
  </si>
  <si>
    <t>N00762</t>
  </si>
  <si>
    <t>N00763</t>
  </si>
  <si>
    <t>N00764</t>
  </si>
  <si>
    <t>N00765</t>
  </si>
  <si>
    <t>N00766</t>
  </si>
  <si>
    <t>N00767</t>
  </si>
  <si>
    <t>N00768</t>
  </si>
  <si>
    <t>N00769</t>
  </si>
  <si>
    <t>N00770</t>
  </si>
  <si>
    <t>N00771</t>
  </si>
  <si>
    <t>N00772</t>
  </si>
  <si>
    <t>N00773</t>
  </si>
  <si>
    <t>N00774</t>
  </si>
  <si>
    <t>N00775</t>
  </si>
  <si>
    <t>N00776</t>
  </si>
  <si>
    <t>N00777</t>
  </si>
  <si>
    <t>N00778</t>
  </si>
  <si>
    <t>N00779</t>
  </si>
  <si>
    <t>N00780</t>
  </si>
  <si>
    <t>N00781</t>
  </si>
  <si>
    <t>N00782</t>
  </si>
  <si>
    <t>N00783</t>
  </si>
  <si>
    <t>N00784</t>
  </si>
  <si>
    <t>N00785</t>
  </si>
  <si>
    <t>N00786</t>
  </si>
  <si>
    <t>N00787</t>
  </si>
  <si>
    <t>N00788</t>
  </si>
  <si>
    <t>N00789</t>
  </si>
  <si>
    <t>N00790</t>
  </si>
  <si>
    <t>N00791</t>
  </si>
  <si>
    <t>N00792</t>
  </si>
  <si>
    <t>N00793</t>
  </si>
  <si>
    <t>N00794</t>
  </si>
  <si>
    <t>N00795</t>
  </si>
  <si>
    <t>N00796</t>
  </si>
  <si>
    <t>N00797</t>
  </si>
  <si>
    <t>N00798</t>
  </si>
  <si>
    <t>N00799</t>
  </si>
  <si>
    <t>N00800</t>
  </si>
  <si>
    <t>N00801</t>
  </si>
  <si>
    <t>N00802</t>
  </si>
  <si>
    <t>N00803</t>
  </si>
  <si>
    <t>N00804</t>
  </si>
  <si>
    <t>N00805</t>
  </si>
  <si>
    <t>N00806</t>
  </si>
  <si>
    <t>N00807</t>
  </si>
  <si>
    <t>N00808</t>
  </si>
  <si>
    <t>N00809</t>
  </si>
  <si>
    <t>N00810</t>
  </si>
  <si>
    <t>N00811</t>
  </si>
  <si>
    <t>N00812</t>
  </si>
  <si>
    <t>N00813</t>
  </si>
  <si>
    <t>N00814</t>
  </si>
  <si>
    <t>N00815</t>
  </si>
  <si>
    <t>N00816</t>
  </si>
  <si>
    <t>N00817</t>
  </si>
  <si>
    <t>N00818</t>
  </si>
  <si>
    <t>N00819</t>
  </si>
  <si>
    <t>N00820</t>
  </si>
  <si>
    <t>N00821</t>
  </si>
  <si>
    <t>N00822</t>
  </si>
  <si>
    <t>N00823</t>
  </si>
  <si>
    <t>N00824</t>
  </si>
  <si>
    <t>N00825</t>
  </si>
  <si>
    <t>N00826</t>
  </si>
  <si>
    <t>N00827</t>
  </si>
  <si>
    <t>N00828</t>
  </si>
  <si>
    <t>N00829</t>
  </si>
  <si>
    <t>N00830</t>
  </si>
  <si>
    <t>N00831</t>
  </si>
  <si>
    <t>N00832</t>
  </si>
  <si>
    <t>N00833</t>
  </si>
  <si>
    <t>N00834</t>
  </si>
  <si>
    <t>N00835</t>
  </si>
  <si>
    <t>N00836</t>
  </si>
  <si>
    <t>N00837</t>
  </si>
  <si>
    <t>N00838</t>
  </si>
  <si>
    <t>N00839</t>
  </si>
  <si>
    <t>N00840</t>
  </si>
  <si>
    <t>N00841</t>
  </si>
  <si>
    <t>N00842</t>
  </si>
  <si>
    <t>N00843</t>
  </si>
  <si>
    <t>N00844</t>
  </si>
  <si>
    <t>N00845</t>
  </si>
  <si>
    <t>N00846</t>
  </si>
  <si>
    <t>N00847</t>
  </si>
  <si>
    <t>N00848</t>
  </si>
  <si>
    <t>N00849</t>
  </si>
  <si>
    <t>N00850</t>
  </si>
  <si>
    <t>N00851</t>
  </si>
  <si>
    <t>N00852</t>
  </si>
  <si>
    <t>N00853</t>
  </si>
  <si>
    <t>N00854</t>
  </si>
  <si>
    <t>N00855</t>
  </si>
  <si>
    <t>N00856</t>
  </si>
  <si>
    <t>N00857</t>
  </si>
  <si>
    <t>N00858</t>
  </si>
  <si>
    <t>N00859</t>
  </si>
  <si>
    <t>N00860</t>
  </si>
  <si>
    <t>N00861</t>
  </si>
  <si>
    <t>N00862</t>
  </si>
  <si>
    <t>N00863</t>
  </si>
  <si>
    <t>N00864</t>
  </si>
  <si>
    <t>N00865</t>
  </si>
  <si>
    <t>N00866</t>
  </si>
  <si>
    <t>N00867</t>
  </si>
  <si>
    <t>N00868</t>
  </si>
  <si>
    <t>N00869</t>
  </si>
  <si>
    <t>N00870</t>
  </si>
  <si>
    <t>N00871</t>
  </si>
  <si>
    <t>N00872</t>
  </si>
  <si>
    <t>N00873</t>
  </si>
  <si>
    <t>N00874</t>
  </si>
  <si>
    <t>N00875</t>
  </si>
  <si>
    <t>N00876</t>
  </si>
  <si>
    <t>N00877</t>
  </si>
  <si>
    <t>N00878</t>
  </si>
  <si>
    <t>N00879</t>
  </si>
  <si>
    <t>N00880</t>
  </si>
  <si>
    <t>N00881</t>
  </si>
  <si>
    <t>N00882</t>
  </si>
  <si>
    <t>N00883</t>
  </si>
  <si>
    <t>N00884</t>
  </si>
  <si>
    <t>N00885</t>
  </si>
  <si>
    <t>N00886</t>
  </si>
  <si>
    <t>N00887</t>
  </si>
  <si>
    <t>N00888</t>
  </si>
  <si>
    <t>N00889</t>
  </si>
  <si>
    <t>N00890</t>
  </si>
  <si>
    <t>N00891</t>
  </si>
  <si>
    <t>N00892</t>
  </si>
  <si>
    <t>N00893</t>
  </si>
  <si>
    <t>N00894</t>
  </si>
  <si>
    <t>N00895</t>
  </si>
  <si>
    <t>N00896</t>
  </si>
  <si>
    <t>N00897</t>
  </si>
  <si>
    <t>N00898</t>
  </si>
  <si>
    <t>N00899</t>
  </si>
  <si>
    <t>N00900</t>
  </si>
  <si>
    <t>N00901</t>
  </si>
  <si>
    <t>N00902</t>
  </si>
  <si>
    <t>N00903</t>
  </si>
  <si>
    <t>N00904</t>
  </si>
  <si>
    <t>N00905</t>
  </si>
  <si>
    <t>N00906</t>
  </si>
  <si>
    <t>N00907</t>
  </si>
  <si>
    <t>N00908</t>
  </si>
  <si>
    <t>N00909</t>
  </si>
  <si>
    <t>N00910</t>
  </si>
  <si>
    <t>N00911</t>
  </si>
  <si>
    <t>N00912</t>
  </si>
  <si>
    <t>N00913</t>
  </si>
  <si>
    <t>N00914</t>
  </si>
  <si>
    <t>N00915</t>
  </si>
  <si>
    <t>N00916</t>
  </si>
  <si>
    <t>N00917</t>
  </si>
  <si>
    <t>N00918</t>
  </si>
  <si>
    <t>N00919</t>
  </si>
  <si>
    <t>N00920</t>
  </si>
  <si>
    <t>N00921</t>
  </si>
  <si>
    <t>N00922</t>
  </si>
  <si>
    <t>N00923</t>
  </si>
  <si>
    <t>N00924</t>
  </si>
  <si>
    <t>N00925</t>
  </si>
  <si>
    <t>N00926</t>
  </si>
  <si>
    <t>N00927</t>
  </si>
  <si>
    <t>N00928</t>
  </si>
  <si>
    <t>N00929</t>
  </si>
  <si>
    <t>N00930</t>
  </si>
  <si>
    <t>N00931</t>
  </si>
  <si>
    <t>N00932</t>
  </si>
  <si>
    <t>N00933</t>
  </si>
  <si>
    <t>N00934</t>
  </si>
  <si>
    <t>N00935</t>
  </si>
  <si>
    <t>N00936</t>
  </si>
  <si>
    <t>N00937</t>
  </si>
  <si>
    <t>N00938</t>
  </si>
  <si>
    <t>N00939</t>
  </si>
  <si>
    <t>N00940</t>
  </si>
  <si>
    <t>N00941</t>
  </si>
  <si>
    <t>N00942</t>
  </si>
  <si>
    <t>N00943</t>
  </si>
  <si>
    <t>N00944</t>
  </si>
  <si>
    <t>N00945</t>
  </si>
  <si>
    <t>N00946</t>
  </si>
  <si>
    <t>N00947</t>
  </si>
  <si>
    <t>N00948</t>
  </si>
  <si>
    <t>N00949</t>
  </si>
  <si>
    <t>N00950</t>
  </si>
  <si>
    <t>N00951</t>
  </si>
  <si>
    <t>N00952</t>
  </si>
  <si>
    <t>N00953</t>
  </si>
  <si>
    <t>N00954</t>
  </si>
  <si>
    <t>N00955</t>
  </si>
  <si>
    <t>N00956</t>
  </si>
  <si>
    <t>N00957</t>
  </si>
  <si>
    <t>N00958</t>
  </si>
  <si>
    <t>N00959</t>
  </si>
  <si>
    <t>N00960</t>
  </si>
  <si>
    <t>N00961</t>
  </si>
  <si>
    <t>N00962</t>
  </si>
  <si>
    <t>N00963</t>
  </si>
  <si>
    <t>N00964</t>
  </si>
  <si>
    <t>N00965</t>
  </si>
  <si>
    <t>N00966</t>
  </si>
  <si>
    <t>N00967</t>
  </si>
  <si>
    <t>N00968</t>
  </si>
  <si>
    <t>N00969</t>
  </si>
  <si>
    <t>N00970</t>
  </si>
  <si>
    <t>N00971</t>
  </si>
  <si>
    <t>N00972</t>
  </si>
  <si>
    <t>N00973</t>
  </si>
  <si>
    <t>N00974</t>
  </si>
  <si>
    <t>N00975</t>
  </si>
  <si>
    <t>N00976</t>
  </si>
  <si>
    <t>N00977</t>
  </si>
  <si>
    <t>N00978</t>
  </si>
  <si>
    <t>N00979</t>
  </si>
  <si>
    <t>N00980</t>
  </si>
  <si>
    <t>N00981</t>
  </si>
  <si>
    <t>N00982</t>
  </si>
  <si>
    <t>N00983</t>
  </si>
  <si>
    <t>N00984</t>
  </si>
  <si>
    <t>N00985</t>
  </si>
  <si>
    <t>N00986</t>
  </si>
  <si>
    <t>N00987</t>
  </si>
  <si>
    <t>N00988</t>
  </si>
  <si>
    <t>N00989</t>
  </si>
  <si>
    <t>N00990</t>
  </si>
  <si>
    <t>N00991</t>
  </si>
  <si>
    <t>N00992</t>
  </si>
  <si>
    <t>N00993</t>
  </si>
  <si>
    <t>N00994</t>
  </si>
  <si>
    <t>N00995</t>
  </si>
  <si>
    <t>N00996</t>
  </si>
  <si>
    <t>N00997</t>
  </si>
  <si>
    <t>N00998</t>
  </si>
  <si>
    <t>N00999</t>
  </si>
  <si>
    <t>N01000</t>
  </si>
  <si>
    <t>N01001</t>
  </si>
  <si>
    <t>N01002</t>
  </si>
  <si>
    <t>N01003</t>
  </si>
  <si>
    <t>N01004</t>
  </si>
  <si>
    <t>N01005</t>
  </si>
  <si>
    <t>N01006</t>
  </si>
  <si>
    <t>N01007</t>
  </si>
  <si>
    <t>N01008</t>
  </si>
  <si>
    <t>N01009</t>
  </si>
  <si>
    <t>N01010</t>
  </si>
  <si>
    <t>N01011</t>
  </si>
  <si>
    <t>N01012</t>
  </si>
  <si>
    <t>N01013</t>
  </si>
  <si>
    <t>N01014</t>
  </si>
  <si>
    <t>N01015</t>
  </si>
  <si>
    <t>N01016</t>
  </si>
  <si>
    <t>N01017</t>
  </si>
  <si>
    <t>N01018</t>
  </si>
  <si>
    <t>N01019</t>
  </si>
  <si>
    <t>N01020</t>
  </si>
  <si>
    <t>N01021</t>
  </si>
  <si>
    <t>N01022</t>
  </si>
  <si>
    <t>N01023</t>
  </si>
  <si>
    <t>N01024</t>
  </si>
  <si>
    <t>N01025</t>
  </si>
  <si>
    <t>N01026</t>
  </si>
  <si>
    <t>N01027</t>
  </si>
  <si>
    <t>N01028</t>
  </si>
  <si>
    <t>N01029</t>
  </si>
  <si>
    <t>N01030</t>
  </si>
  <si>
    <t>N01031</t>
  </si>
  <si>
    <t>N01032</t>
  </si>
  <si>
    <t>N01033</t>
  </si>
  <si>
    <t>N01034</t>
  </si>
  <si>
    <t>N01035</t>
  </si>
  <si>
    <t>N01036</t>
  </si>
  <si>
    <t>N01037</t>
  </si>
  <si>
    <t>N01038</t>
  </si>
  <si>
    <t>N01039</t>
  </si>
  <si>
    <t>N01040</t>
  </si>
  <si>
    <t>N01041</t>
  </si>
  <si>
    <t>N01042</t>
  </si>
  <si>
    <t>N01043</t>
  </si>
  <si>
    <t>N01044</t>
  </si>
  <si>
    <t>N01045</t>
  </si>
  <si>
    <t>N01046</t>
  </si>
  <si>
    <t>N01047</t>
  </si>
  <si>
    <t>N01048</t>
  </si>
  <si>
    <t>N01049</t>
  </si>
  <si>
    <t>N01050</t>
  </si>
  <si>
    <t>N01051</t>
  </si>
  <si>
    <t>N01052</t>
  </si>
  <si>
    <t>N01053</t>
  </si>
  <si>
    <t>N01054</t>
  </si>
  <si>
    <t>N01055</t>
  </si>
  <si>
    <t>N01056</t>
  </si>
  <si>
    <t>N01057</t>
  </si>
  <si>
    <t>N01058</t>
  </si>
  <si>
    <t>N01059</t>
  </si>
  <si>
    <t>N01060</t>
  </si>
  <si>
    <t>N01061</t>
  </si>
  <si>
    <t>N01062</t>
  </si>
  <si>
    <t>N01063</t>
  </si>
  <si>
    <t>N01064</t>
  </si>
  <si>
    <t>N01065</t>
  </si>
  <si>
    <t>N01066</t>
  </si>
  <si>
    <t>N01067</t>
  </si>
  <si>
    <t>N01068</t>
  </si>
  <si>
    <t>N01069</t>
  </si>
  <si>
    <t>N01070</t>
  </si>
  <si>
    <t>N01071</t>
  </si>
  <si>
    <t>N01072</t>
  </si>
  <si>
    <t>N01073</t>
  </si>
  <si>
    <t>N01074</t>
  </si>
  <si>
    <t>N01075</t>
  </si>
  <si>
    <t>N01076</t>
  </si>
  <si>
    <t>N01077</t>
  </si>
  <si>
    <t>N01078</t>
  </si>
  <si>
    <t>N01079</t>
  </si>
  <si>
    <t>N01080</t>
  </si>
  <si>
    <t>N01081</t>
  </si>
  <si>
    <t>N01082</t>
  </si>
  <si>
    <t>N01083</t>
  </si>
  <si>
    <t>N01084</t>
  </si>
  <si>
    <t>N01085</t>
  </si>
  <si>
    <t>N01086</t>
  </si>
  <si>
    <t>N01087</t>
  </si>
  <si>
    <t>N01088</t>
  </si>
  <si>
    <t>N01089</t>
  </si>
  <si>
    <t>N01090</t>
  </si>
  <si>
    <t>N01091</t>
  </si>
  <si>
    <t>N01092</t>
  </si>
  <si>
    <t>N01093</t>
  </si>
  <si>
    <t>N01094</t>
  </si>
  <si>
    <t>N01095</t>
  </si>
  <si>
    <t>N01096</t>
  </si>
  <si>
    <t>N01097</t>
  </si>
  <si>
    <t>N01098</t>
  </si>
  <si>
    <t>N01099</t>
  </si>
  <si>
    <t>N01100</t>
  </si>
  <si>
    <t>N01101</t>
  </si>
  <si>
    <t>N01102</t>
  </si>
  <si>
    <t>N01103</t>
  </si>
  <si>
    <t>N01104</t>
  </si>
  <si>
    <t>N01105</t>
  </si>
  <si>
    <t>N01106</t>
  </si>
  <si>
    <t>N01107</t>
  </si>
  <si>
    <t>N01108</t>
  </si>
  <si>
    <t>N01109</t>
  </si>
  <si>
    <t>N01110</t>
  </si>
  <si>
    <t>N01111</t>
  </si>
  <si>
    <t>N01112</t>
  </si>
  <si>
    <t>N01113</t>
  </si>
  <si>
    <t>N01114</t>
  </si>
  <si>
    <t>N01115</t>
  </si>
  <si>
    <t>N01116</t>
  </si>
  <si>
    <t>N01117</t>
  </si>
  <si>
    <t>N01118</t>
  </si>
  <si>
    <t>N01119</t>
  </si>
  <si>
    <t>N01120</t>
  </si>
  <si>
    <t>N01121</t>
  </si>
  <si>
    <t>N01122</t>
  </si>
  <si>
    <t>N01123</t>
  </si>
  <si>
    <t>N01124</t>
  </si>
  <si>
    <t>N01125</t>
  </si>
  <si>
    <t>N01126</t>
  </si>
  <si>
    <t>N01127</t>
  </si>
  <si>
    <t>N01128</t>
  </si>
  <si>
    <t>N01129</t>
  </si>
  <si>
    <t>N01130</t>
  </si>
  <si>
    <t>N01131</t>
  </si>
  <si>
    <t>N01132</t>
  </si>
  <si>
    <t>N01133</t>
  </si>
  <si>
    <t>N01134</t>
  </si>
  <si>
    <t>N01135</t>
  </si>
  <si>
    <t>N01136</t>
  </si>
  <si>
    <t>N01137</t>
  </si>
  <si>
    <t>N01138</t>
  </si>
  <si>
    <t>N01139</t>
  </si>
  <si>
    <t>N01140</t>
  </si>
  <si>
    <t>N01141</t>
  </si>
  <si>
    <t>N01142</t>
  </si>
  <si>
    <t>N01143</t>
  </si>
  <si>
    <t>N01144</t>
  </si>
  <si>
    <t>N01145</t>
  </si>
  <si>
    <t>N01146</t>
  </si>
  <si>
    <t>N01147</t>
  </si>
  <si>
    <t>N01148</t>
  </si>
  <si>
    <t>N01149</t>
  </si>
  <si>
    <t>N01150</t>
  </si>
  <si>
    <t>N01151</t>
  </si>
  <si>
    <t>N01152</t>
  </si>
  <si>
    <t>N01153</t>
  </si>
  <si>
    <t>N01154</t>
  </si>
  <si>
    <t>N01155</t>
  </si>
  <si>
    <t>N01156</t>
  </si>
  <si>
    <t>N01157</t>
  </si>
  <si>
    <t>N01158</t>
  </si>
  <si>
    <t>N01159</t>
  </si>
  <si>
    <t>N01160</t>
  </si>
  <si>
    <t>N01161</t>
  </si>
  <si>
    <t>N01162</t>
  </si>
  <si>
    <t>N01163</t>
  </si>
  <si>
    <t>N01164</t>
  </si>
  <si>
    <t>N01165</t>
  </si>
  <si>
    <t>N01166</t>
  </si>
  <si>
    <t>N01167</t>
  </si>
  <si>
    <t>N01168</t>
  </si>
  <si>
    <t>N01169</t>
  </si>
  <si>
    <t>N01170</t>
  </si>
  <si>
    <t>N01171</t>
  </si>
  <si>
    <t>N01172</t>
  </si>
  <si>
    <t>N01173</t>
  </si>
  <si>
    <t>N01174</t>
  </si>
  <si>
    <t>N01175</t>
  </si>
  <si>
    <t>N01176</t>
  </si>
  <si>
    <t>N01177</t>
  </si>
  <si>
    <t>N01178</t>
  </si>
  <si>
    <t>N01179</t>
  </si>
  <si>
    <t>N01180</t>
  </si>
  <si>
    <t>N01181</t>
  </si>
  <si>
    <t>N01182</t>
  </si>
  <si>
    <t>N01183</t>
  </si>
  <si>
    <t>N01184</t>
  </si>
  <si>
    <t>N01185</t>
  </si>
  <si>
    <t>N01186</t>
  </si>
  <si>
    <t>N01187</t>
  </si>
  <si>
    <t>N01188</t>
  </si>
  <si>
    <t>N01189</t>
  </si>
  <si>
    <t>N01190</t>
  </si>
  <si>
    <t>N01191</t>
  </si>
  <si>
    <t>N01192</t>
  </si>
  <si>
    <t>N01193</t>
  </si>
  <si>
    <t>N01194</t>
  </si>
  <si>
    <t>N01195</t>
  </si>
  <si>
    <t>N01196</t>
  </si>
  <si>
    <t>N01197</t>
  </si>
  <si>
    <t>N01198</t>
  </si>
  <si>
    <t>N01199</t>
  </si>
  <si>
    <t>N01200</t>
  </si>
  <si>
    <t>N01201</t>
  </si>
  <si>
    <t>N01202</t>
  </si>
  <si>
    <t>N01203</t>
  </si>
  <si>
    <t>N01204</t>
  </si>
  <si>
    <t>N01205</t>
  </si>
  <si>
    <t>N01206</t>
  </si>
  <si>
    <t>N01207</t>
  </si>
  <si>
    <t>N01208</t>
  </si>
  <si>
    <t>N01209</t>
  </si>
  <si>
    <t>N01210</t>
  </si>
  <si>
    <t>N01211</t>
  </si>
  <si>
    <t>N01212</t>
  </si>
  <si>
    <t>N01213</t>
  </si>
  <si>
    <t>N01214</t>
  </si>
  <si>
    <t>N01215</t>
  </si>
  <si>
    <t>N01216</t>
  </si>
  <si>
    <t>N01217</t>
  </si>
  <si>
    <t>N01218</t>
  </si>
  <si>
    <t>N01219</t>
  </si>
  <si>
    <t>N01220</t>
  </si>
  <si>
    <t>N01221</t>
  </si>
  <si>
    <t>N01222</t>
  </si>
  <si>
    <t>N01223</t>
  </si>
  <si>
    <t>N01224</t>
  </si>
  <si>
    <t>N01225</t>
  </si>
  <si>
    <t>N01226</t>
  </si>
  <si>
    <t>N01227</t>
  </si>
  <si>
    <t>N01228</t>
  </si>
  <si>
    <t>N01229</t>
  </si>
  <si>
    <t>N01230</t>
  </si>
  <si>
    <t>N01231</t>
  </si>
  <si>
    <t>N01232</t>
  </si>
  <si>
    <t>N01233</t>
  </si>
  <si>
    <t>N01234</t>
  </si>
  <si>
    <t>N01235</t>
  </si>
  <si>
    <t>N01236</t>
  </si>
  <si>
    <t>N01237</t>
  </si>
  <si>
    <t>N01238</t>
  </si>
  <si>
    <t>N01239</t>
  </si>
  <si>
    <t>N01240</t>
  </si>
  <si>
    <t>N01241</t>
  </si>
  <si>
    <t>N01242</t>
  </si>
  <si>
    <t>N01243</t>
  </si>
  <si>
    <t>N01244</t>
  </si>
  <si>
    <t>N01245</t>
  </si>
  <si>
    <t>N01246</t>
  </si>
  <si>
    <t>N01247</t>
  </si>
  <si>
    <t>N01248</t>
  </si>
  <si>
    <t>N01249</t>
  </si>
  <si>
    <t>N01250</t>
  </si>
  <si>
    <t>N01251</t>
  </si>
  <si>
    <t>N01252</t>
  </si>
  <si>
    <t>N01253</t>
  </si>
  <si>
    <t>N01254</t>
  </si>
  <si>
    <t>N01255</t>
  </si>
  <si>
    <t>N01256</t>
  </si>
  <si>
    <t>N01257</t>
  </si>
  <si>
    <t>N01258</t>
  </si>
  <si>
    <t>N01259</t>
  </si>
  <si>
    <t>N01260</t>
  </si>
  <si>
    <t>N01261</t>
  </si>
  <si>
    <t>N01262</t>
  </si>
  <si>
    <t>N01263</t>
  </si>
  <si>
    <t>N01264</t>
  </si>
  <si>
    <t>N01265</t>
  </si>
  <si>
    <t>N01266</t>
  </si>
  <si>
    <t>N01267</t>
  </si>
  <si>
    <t>N01268</t>
  </si>
  <si>
    <t>N01269</t>
  </si>
  <si>
    <t>N01270</t>
  </si>
  <si>
    <t>N01271</t>
  </si>
  <si>
    <t>N01272</t>
  </si>
  <si>
    <t>N01273</t>
  </si>
  <si>
    <t>N01274</t>
  </si>
  <si>
    <t>N01275</t>
  </si>
  <si>
    <t>N01276</t>
  </si>
  <si>
    <t>N01277</t>
  </si>
  <si>
    <t>N01278</t>
  </si>
  <si>
    <t>N01279</t>
  </si>
  <si>
    <t>N01280</t>
  </si>
  <si>
    <t>N01281</t>
  </si>
  <si>
    <t>N01282</t>
  </si>
  <si>
    <t>N01283</t>
  </si>
  <si>
    <t>N01284</t>
  </si>
  <si>
    <t>N01285</t>
  </si>
  <si>
    <t>N01286</t>
  </si>
  <si>
    <t>N01287</t>
  </si>
  <si>
    <t>N01288</t>
  </si>
  <si>
    <t>N01289</t>
  </si>
  <si>
    <t>N01290</t>
  </si>
  <si>
    <t>N01291</t>
  </si>
  <si>
    <t>N01292</t>
  </si>
  <si>
    <t>N01293</t>
  </si>
  <si>
    <t>N01294</t>
  </si>
  <si>
    <t>N01295</t>
  </si>
  <si>
    <t>N01296</t>
  </si>
  <si>
    <t>N01297</t>
  </si>
  <si>
    <t>N01298</t>
  </si>
  <si>
    <t>N01299</t>
  </si>
  <si>
    <t>N01300</t>
  </si>
  <si>
    <t>N01301</t>
  </si>
  <si>
    <t>N01302</t>
  </si>
  <si>
    <t>N01303</t>
  </si>
  <si>
    <t>N01304</t>
  </si>
  <si>
    <t>N01305</t>
  </si>
  <si>
    <t>N01306</t>
  </si>
  <si>
    <t>N01307</t>
  </si>
  <si>
    <t>N01308</t>
  </si>
  <si>
    <t>N01309</t>
  </si>
  <si>
    <t>N01310</t>
  </si>
  <si>
    <t>N01311</t>
  </si>
  <si>
    <t>N01312</t>
  </si>
  <si>
    <t>N01313</t>
  </si>
  <si>
    <t>N01314</t>
  </si>
  <si>
    <t>N01315</t>
  </si>
  <si>
    <t>N01316</t>
  </si>
  <si>
    <t>N01317</t>
  </si>
  <si>
    <t>N01318</t>
  </si>
  <si>
    <t>N01319</t>
  </si>
  <si>
    <t>N01320</t>
  </si>
  <si>
    <t>N01321</t>
  </si>
  <si>
    <t>N01322</t>
  </si>
  <si>
    <t>N01323</t>
  </si>
  <si>
    <t>N01324</t>
  </si>
  <si>
    <t>N01325</t>
  </si>
  <si>
    <t>N01326</t>
  </si>
  <si>
    <t>N01327</t>
  </si>
  <si>
    <t>N01328</t>
  </si>
  <si>
    <t>N01329</t>
  </si>
  <si>
    <t>N01330</t>
  </si>
  <si>
    <t>N01331</t>
  </si>
  <si>
    <t>N01332</t>
  </si>
  <si>
    <t>N01333</t>
  </si>
  <si>
    <t>N01334</t>
  </si>
  <si>
    <t>N01335</t>
  </si>
  <si>
    <t>N01336</t>
  </si>
  <si>
    <t>N01337</t>
  </si>
  <si>
    <t>N01338</t>
  </si>
  <si>
    <t>N01339</t>
  </si>
  <si>
    <t>N01340</t>
  </si>
  <si>
    <t>N01341</t>
  </si>
  <si>
    <t>N01342</t>
  </si>
  <si>
    <t>N01343</t>
  </si>
  <si>
    <t>N01344</t>
  </si>
  <si>
    <t>N01345</t>
  </si>
  <si>
    <t>N01346</t>
  </si>
  <si>
    <t>N01347</t>
  </si>
  <si>
    <t>N01348</t>
  </si>
  <si>
    <t>N01349</t>
  </si>
  <si>
    <t>N01350</t>
  </si>
  <si>
    <t>N01351</t>
  </si>
  <si>
    <t>N01352</t>
  </si>
  <si>
    <t>N01353</t>
  </si>
  <si>
    <t>N01354</t>
  </si>
  <si>
    <t>N01355</t>
  </si>
  <si>
    <t>N01356</t>
  </si>
  <si>
    <t>N01357</t>
  </si>
  <si>
    <t>N01358</t>
  </si>
  <si>
    <t>N01359</t>
  </si>
  <si>
    <t>N01360</t>
  </si>
  <si>
    <t>N01361</t>
  </si>
  <si>
    <t>N01362</t>
  </si>
  <si>
    <t>N01363</t>
  </si>
  <si>
    <t>N01364</t>
  </si>
  <si>
    <t>N01365</t>
  </si>
  <si>
    <t>N01366</t>
  </si>
  <si>
    <t>N01367</t>
  </si>
  <si>
    <t>N01368</t>
  </si>
  <si>
    <t>N01369</t>
  </si>
  <si>
    <t>N01370</t>
  </si>
  <si>
    <t>N01371</t>
  </si>
  <si>
    <t>N01372</t>
  </si>
  <si>
    <t>N01373</t>
  </si>
  <si>
    <t>N01374</t>
  </si>
  <si>
    <t>N01375</t>
  </si>
  <si>
    <t>N01376</t>
  </si>
  <si>
    <t>N01377</t>
  </si>
  <si>
    <t>N01378</t>
  </si>
  <si>
    <t>N01379</t>
  </si>
  <si>
    <t>N01380</t>
  </si>
  <si>
    <t>N01381</t>
  </si>
  <si>
    <t>N01382</t>
  </si>
  <si>
    <t>N01383</t>
  </si>
  <si>
    <t>N01384</t>
  </si>
  <si>
    <t>N01385</t>
  </si>
  <si>
    <t>N01386</t>
  </si>
  <si>
    <t>N01387</t>
  </si>
  <si>
    <t>N01388</t>
  </si>
  <si>
    <t>N01389</t>
  </si>
  <si>
    <t>N01390</t>
  </si>
  <si>
    <t>N01391</t>
  </si>
  <si>
    <t>N01392</t>
  </si>
  <si>
    <t>N01393</t>
  </si>
  <si>
    <t>N01394</t>
  </si>
  <si>
    <t>N01395</t>
  </si>
  <si>
    <t>N01396</t>
  </si>
  <si>
    <t>N01397</t>
  </si>
  <si>
    <t>N01398</t>
  </si>
  <si>
    <t>N01399</t>
  </si>
  <si>
    <t>N01400</t>
  </si>
  <si>
    <t>N01401</t>
  </si>
  <si>
    <t>N01402</t>
  </si>
  <si>
    <t>N01403</t>
  </si>
  <si>
    <t>N01404</t>
  </si>
  <si>
    <t>N01405</t>
  </si>
  <si>
    <t>N01406</t>
  </si>
  <si>
    <t>N01407</t>
  </si>
  <si>
    <t>N01408</t>
  </si>
  <si>
    <t>N01409</t>
  </si>
  <si>
    <t>N01410</t>
  </si>
  <si>
    <t>N01411</t>
  </si>
  <si>
    <t>N01412</t>
  </si>
  <si>
    <t>N01413</t>
  </si>
  <si>
    <t>N01414</t>
  </si>
  <si>
    <t>N01415</t>
  </si>
  <si>
    <t>N01416</t>
  </si>
  <si>
    <t>N01417</t>
  </si>
  <si>
    <t>N01418</t>
  </si>
  <si>
    <t>N01419</t>
  </si>
  <si>
    <t>N01420</t>
  </si>
  <si>
    <t>N01421</t>
  </si>
  <si>
    <t>N01422</t>
  </si>
  <si>
    <t>N01423</t>
  </si>
  <si>
    <t>N01424</t>
  </si>
  <si>
    <t>N01425</t>
  </si>
  <si>
    <t>N01426</t>
  </si>
  <si>
    <t>N01427</t>
  </si>
  <si>
    <t>N01428</t>
  </si>
  <si>
    <t>N01429</t>
  </si>
  <si>
    <t>N01430</t>
  </si>
  <si>
    <t>N01431</t>
  </si>
  <si>
    <t>N01432</t>
  </si>
  <si>
    <t>N01433</t>
  </si>
  <si>
    <t>N01434</t>
  </si>
  <si>
    <t>N01435</t>
  </si>
  <si>
    <t>N01436</t>
  </si>
  <si>
    <t>N01437</t>
  </si>
  <si>
    <t>N01438</t>
  </si>
  <si>
    <t>N01439</t>
  </si>
  <si>
    <t>N01440</t>
  </si>
  <si>
    <t>N01441</t>
  </si>
  <si>
    <t>N01442</t>
  </si>
  <si>
    <t>N01443</t>
  </si>
  <si>
    <t>N01444</t>
  </si>
  <si>
    <t>N01445</t>
  </si>
  <si>
    <t>N01446</t>
  </si>
  <si>
    <t>N01447</t>
  </si>
  <si>
    <t>N01448</t>
  </si>
  <si>
    <t>N01449</t>
  </si>
  <si>
    <t>N01450</t>
  </si>
  <si>
    <t>N01451</t>
  </si>
  <si>
    <t>N01452</t>
  </si>
  <si>
    <t>N01453</t>
  </si>
  <si>
    <t>N01454</t>
  </si>
  <si>
    <t>N01455</t>
  </si>
  <si>
    <t>N01456</t>
  </si>
  <si>
    <t>N01457</t>
  </si>
  <si>
    <t>N01458</t>
  </si>
  <si>
    <t>N01459</t>
  </si>
  <si>
    <t>N01460</t>
  </si>
  <si>
    <t>N01461</t>
  </si>
  <si>
    <t>N01462</t>
  </si>
  <si>
    <t>N01463</t>
  </si>
  <si>
    <t>N01464</t>
  </si>
  <si>
    <t>N01465</t>
  </si>
  <si>
    <t>N01466</t>
  </si>
  <si>
    <t>N01467</t>
  </si>
  <si>
    <t>N01468</t>
  </si>
  <si>
    <t>N01469</t>
  </si>
  <si>
    <t>N01470</t>
  </si>
  <si>
    <t>N01471</t>
  </si>
  <si>
    <t>N01472</t>
  </si>
  <si>
    <t>N01473</t>
  </si>
  <si>
    <t>N01474</t>
  </si>
  <si>
    <t>N01475</t>
  </si>
  <si>
    <t>N01476</t>
  </si>
  <si>
    <t>N01477</t>
  </si>
  <si>
    <t>N01478</t>
  </si>
  <si>
    <t>N01479</t>
  </si>
  <si>
    <t>N01480</t>
  </si>
  <si>
    <t>N01481</t>
  </si>
  <si>
    <t>N01482</t>
  </si>
  <si>
    <t>N01483</t>
  </si>
  <si>
    <t>N01484</t>
  </si>
  <si>
    <t>N01485</t>
  </si>
  <si>
    <t>N01486</t>
  </si>
  <si>
    <t>N01487</t>
  </si>
  <si>
    <t>N01488</t>
  </si>
  <si>
    <t>N01489</t>
  </si>
  <si>
    <t>N01490</t>
  </si>
  <si>
    <t>N01491</t>
  </si>
  <si>
    <t>N01492</t>
  </si>
  <si>
    <t>N01493</t>
  </si>
  <si>
    <t>N01494</t>
  </si>
  <si>
    <t>N01495</t>
  </si>
  <si>
    <t>N01496</t>
  </si>
  <si>
    <t>N01497</t>
  </si>
  <si>
    <t>N01498</t>
  </si>
  <si>
    <t>N01499</t>
  </si>
  <si>
    <t>N01500</t>
  </si>
  <si>
    <t>N01501</t>
  </si>
  <si>
    <t>N01502</t>
  </si>
  <si>
    <t>N01503</t>
  </si>
  <si>
    <t>N01504</t>
  </si>
  <si>
    <t>N01505</t>
  </si>
  <si>
    <t>N01506</t>
  </si>
  <si>
    <t>N01507</t>
  </si>
  <si>
    <t>N01508</t>
  </si>
  <si>
    <t>N01509</t>
  </si>
  <si>
    <t>N01510</t>
  </si>
  <si>
    <t>N01511</t>
  </si>
  <si>
    <t>N01512</t>
  </si>
  <si>
    <t>N01513</t>
  </si>
  <si>
    <t>N01514</t>
  </si>
  <si>
    <t>N01515</t>
  </si>
  <si>
    <t>N01516</t>
  </si>
  <si>
    <t>N01517</t>
  </si>
  <si>
    <t>N01518</t>
  </si>
  <si>
    <t>N01519</t>
  </si>
  <si>
    <t>N01520</t>
  </si>
  <si>
    <t>N01521</t>
  </si>
  <si>
    <t>N01522</t>
  </si>
  <si>
    <t>N01523</t>
  </si>
  <si>
    <t>N01524</t>
  </si>
  <si>
    <t>N01525</t>
  </si>
  <si>
    <t>N01526</t>
  </si>
  <si>
    <t>N01527</t>
  </si>
  <si>
    <t>N01528</t>
  </si>
  <si>
    <t>N01529</t>
  </si>
  <si>
    <t>N01530</t>
  </si>
  <si>
    <t>N01531</t>
  </si>
  <si>
    <t>N01532</t>
  </si>
  <si>
    <t>N01533</t>
  </si>
  <si>
    <t>N01534</t>
  </si>
  <si>
    <t>N01535</t>
  </si>
  <si>
    <t>N01536</t>
  </si>
  <si>
    <t>N01537</t>
  </si>
  <si>
    <t>N01538</t>
  </si>
  <si>
    <t>N01539</t>
  </si>
  <si>
    <t>N01540</t>
  </si>
  <si>
    <t>N01541</t>
  </si>
  <si>
    <t>N01542</t>
  </si>
  <si>
    <t>N01543</t>
  </si>
  <si>
    <t>N01544</t>
  </si>
  <si>
    <t>N01545</t>
  </si>
  <si>
    <t>N01546</t>
  </si>
  <si>
    <t>N01547</t>
  </si>
  <si>
    <t>N01548</t>
  </si>
  <si>
    <t>N01549</t>
  </si>
  <si>
    <t>N01550</t>
  </si>
  <si>
    <t>N01551</t>
  </si>
  <si>
    <t>N01552</t>
  </si>
  <si>
    <t>N01553</t>
  </si>
  <si>
    <t>N01554</t>
  </si>
  <si>
    <t>N01555</t>
  </si>
  <si>
    <t>N01556</t>
  </si>
  <si>
    <t>N01557</t>
  </si>
  <si>
    <t>N01558</t>
  </si>
  <si>
    <t>N01559</t>
  </si>
  <si>
    <t>N01560</t>
  </si>
  <si>
    <t>N01561</t>
  </si>
  <si>
    <t>N01562</t>
  </si>
  <si>
    <t>N01563</t>
  </si>
  <si>
    <t>N01564</t>
  </si>
  <si>
    <t>N01565</t>
  </si>
  <si>
    <t>N01566</t>
  </si>
  <si>
    <t>N01567</t>
  </si>
  <si>
    <t>N01568</t>
  </si>
  <si>
    <t>N01569</t>
  </si>
  <si>
    <t>N01570</t>
  </si>
  <si>
    <t>N01571</t>
  </si>
  <si>
    <t>N01572</t>
  </si>
  <si>
    <t>N01573</t>
  </si>
  <si>
    <t>N01574</t>
  </si>
  <si>
    <t>N01575</t>
  </si>
  <si>
    <t>N01576</t>
  </si>
  <si>
    <t>N01577</t>
  </si>
  <si>
    <t>N01578</t>
  </si>
  <si>
    <t>N01579</t>
  </si>
  <si>
    <t>N01580</t>
  </si>
  <si>
    <t>N01581</t>
  </si>
  <si>
    <t>N01582</t>
  </si>
  <si>
    <t>N01583</t>
  </si>
  <si>
    <t>N01584</t>
  </si>
  <si>
    <t>N01585</t>
  </si>
  <si>
    <t>N01586</t>
  </si>
  <si>
    <t>N01587</t>
  </si>
  <si>
    <t>N01588</t>
  </si>
  <si>
    <t>N01589</t>
  </si>
  <si>
    <t>N01590</t>
  </si>
  <si>
    <t>N01591</t>
  </si>
  <si>
    <t>N01592</t>
  </si>
  <si>
    <t>N01593</t>
  </si>
  <si>
    <t>N01594</t>
  </si>
  <si>
    <t>N01595</t>
  </si>
  <si>
    <t>N01596</t>
  </si>
  <si>
    <t>N01597</t>
  </si>
  <si>
    <t>N01598</t>
  </si>
  <si>
    <t>N01599</t>
  </si>
  <si>
    <t>N01600</t>
  </si>
  <si>
    <t>N01601</t>
  </si>
  <si>
    <t>N01602</t>
  </si>
  <si>
    <t>N01603</t>
  </si>
  <si>
    <t>N01604</t>
  </si>
  <si>
    <t>N01605</t>
  </si>
  <si>
    <t>N01606</t>
  </si>
  <si>
    <t>N01607</t>
  </si>
  <si>
    <t>N01608</t>
  </si>
  <si>
    <t>N01609</t>
  </si>
  <si>
    <t>N01610</t>
  </si>
  <si>
    <t>N01611</t>
  </si>
  <si>
    <t>N01612</t>
  </si>
  <si>
    <t>N01613</t>
  </si>
  <si>
    <t>N01614</t>
  </si>
  <si>
    <t>N01615</t>
  </si>
  <si>
    <t>N01616</t>
  </si>
  <si>
    <t>N01617</t>
  </si>
  <si>
    <t>N01618</t>
  </si>
  <si>
    <t>N01619</t>
  </si>
  <si>
    <t>N01620</t>
  </si>
  <si>
    <t>N01621</t>
  </si>
  <si>
    <t>N01622</t>
  </si>
  <si>
    <t>N01623</t>
  </si>
  <si>
    <t>N01624</t>
  </si>
  <si>
    <t>N01625</t>
  </si>
  <si>
    <t>N01626</t>
  </si>
  <si>
    <t>N01627</t>
  </si>
  <si>
    <t>N01628</t>
  </si>
  <si>
    <t>N01629</t>
  </si>
  <si>
    <t>N01630</t>
  </si>
  <si>
    <t>N01631</t>
  </si>
  <si>
    <t>N01632</t>
  </si>
  <si>
    <t>N01633</t>
  </si>
  <si>
    <t>N01634</t>
  </si>
  <si>
    <t>N01635</t>
  </si>
  <si>
    <t>N01636</t>
  </si>
  <si>
    <t>N01637</t>
  </si>
  <si>
    <t>N01638</t>
  </si>
  <si>
    <t>N01639</t>
  </si>
  <si>
    <t>N01640</t>
  </si>
  <si>
    <t>N01641</t>
  </si>
  <si>
    <t>N01642</t>
  </si>
  <si>
    <t>N01643</t>
  </si>
  <si>
    <t>N01644</t>
  </si>
  <si>
    <t>N01645</t>
  </si>
  <si>
    <t>N01646</t>
  </si>
  <si>
    <t>N01647</t>
  </si>
  <si>
    <t>N01648</t>
  </si>
  <si>
    <t>N01649</t>
  </si>
  <si>
    <t>N01650</t>
  </si>
  <si>
    <t>N01651</t>
  </si>
  <si>
    <t>N01652</t>
  </si>
  <si>
    <t>N01653</t>
  </si>
  <si>
    <t>N01654</t>
  </si>
  <si>
    <t>N01655</t>
  </si>
  <si>
    <t>N01656</t>
  </si>
  <si>
    <t>N01657</t>
  </si>
  <si>
    <t>N01658</t>
  </si>
  <si>
    <t>N01659</t>
  </si>
  <si>
    <t>N01660</t>
  </si>
  <si>
    <t>N01661</t>
  </si>
  <si>
    <t>N01662</t>
  </si>
  <si>
    <t>N01663</t>
  </si>
  <si>
    <t>N01664</t>
  </si>
  <si>
    <t>N01665</t>
  </si>
  <si>
    <t>N01666</t>
  </si>
  <si>
    <t>N01667</t>
  </si>
  <si>
    <t>N01668</t>
  </si>
  <si>
    <t>N01669</t>
  </si>
  <si>
    <t>N01670</t>
  </si>
  <si>
    <t>N01671</t>
  </si>
  <si>
    <t>N01672</t>
  </si>
  <si>
    <t>N01673</t>
  </si>
  <si>
    <t>N01674</t>
  </si>
  <si>
    <t>N01675</t>
  </si>
  <si>
    <t>N01676</t>
  </si>
  <si>
    <t>N01677</t>
  </si>
  <si>
    <t>N01678</t>
  </si>
  <si>
    <t>N01679</t>
  </si>
  <si>
    <t>N01680</t>
  </si>
  <si>
    <t>N01681</t>
  </si>
  <si>
    <t>N01682</t>
  </si>
  <si>
    <t>N01683</t>
  </si>
  <si>
    <t>N01684</t>
  </si>
  <si>
    <t>N01685</t>
  </si>
  <si>
    <t>N01686</t>
  </si>
  <si>
    <t>N01687</t>
  </si>
  <si>
    <t>N01688</t>
  </si>
  <si>
    <t>N01689</t>
  </si>
  <si>
    <t>N01690</t>
  </si>
  <si>
    <t>N01691</t>
  </si>
  <si>
    <t>N01692</t>
  </si>
  <si>
    <t>N01693</t>
  </si>
  <si>
    <t>N01694</t>
  </si>
  <si>
    <t>N01695</t>
  </si>
  <si>
    <t>N01696</t>
  </si>
  <si>
    <t>N01697</t>
  </si>
  <si>
    <t>N01698</t>
  </si>
  <si>
    <t>N01699</t>
  </si>
  <si>
    <t>N01700</t>
  </si>
  <si>
    <t>N01701</t>
  </si>
  <si>
    <t>N01702</t>
  </si>
  <si>
    <t>N01703</t>
  </si>
  <si>
    <t>N01704</t>
  </si>
  <si>
    <t>N01705</t>
  </si>
  <si>
    <t>N01706</t>
  </si>
  <si>
    <t>N01707</t>
  </si>
  <si>
    <t>N01708</t>
  </si>
  <si>
    <t>N01709</t>
  </si>
  <si>
    <t>N01710</t>
  </si>
  <si>
    <t>N01711</t>
  </si>
  <si>
    <t>N01712</t>
  </si>
  <si>
    <t>N01713</t>
  </si>
  <si>
    <t>N01714</t>
  </si>
  <si>
    <t>N01715</t>
  </si>
  <si>
    <t>N01716</t>
  </si>
  <si>
    <t>N01717</t>
  </si>
  <si>
    <t>N01718</t>
  </si>
  <si>
    <t>N01719</t>
  </si>
  <si>
    <t>N01720</t>
  </si>
  <si>
    <t>N01721</t>
  </si>
  <si>
    <t>N01722</t>
  </si>
  <si>
    <t>N01723</t>
  </si>
  <si>
    <t>N01724</t>
  </si>
  <si>
    <t>N01725</t>
  </si>
  <si>
    <t>N01726</t>
  </si>
  <si>
    <t>N01727</t>
  </si>
  <si>
    <t>N01728</t>
  </si>
  <si>
    <t>N01729</t>
  </si>
  <si>
    <t>N01730</t>
  </si>
  <si>
    <t>N01731</t>
  </si>
  <si>
    <t>N01732</t>
  </si>
  <si>
    <t>N01733</t>
  </si>
  <si>
    <t>N01734</t>
  </si>
  <si>
    <t>N01735</t>
  </si>
  <si>
    <t>N01736</t>
  </si>
  <si>
    <t>N01737</t>
  </si>
  <si>
    <t>N01738</t>
  </si>
  <si>
    <t>N01739</t>
  </si>
  <si>
    <t>N01740</t>
  </si>
  <si>
    <t>N01741</t>
  </si>
  <si>
    <t>N01742</t>
  </si>
  <si>
    <t>N01743</t>
  </si>
  <si>
    <t>N01744</t>
  </si>
  <si>
    <t>N01745</t>
  </si>
  <si>
    <t>N01746</t>
  </si>
  <si>
    <t>N01747</t>
  </si>
  <si>
    <t>N01748</t>
  </si>
  <si>
    <t>N01749</t>
  </si>
  <si>
    <t>N01750</t>
  </si>
  <si>
    <t>N01751</t>
  </si>
  <si>
    <t>N01752</t>
  </si>
  <si>
    <t>N01753</t>
  </si>
  <si>
    <t>N01754</t>
  </si>
  <si>
    <t>N01755</t>
  </si>
  <si>
    <t>N01756</t>
  </si>
  <si>
    <t>N01757</t>
  </si>
  <si>
    <t>N01758</t>
  </si>
  <si>
    <t>N01759</t>
  </si>
  <si>
    <t>N01760</t>
  </si>
  <si>
    <t>N01761</t>
  </si>
  <si>
    <t>N01762</t>
  </si>
  <si>
    <t>N01763</t>
  </si>
  <si>
    <t>N01764</t>
  </si>
  <si>
    <t>N01765</t>
  </si>
  <si>
    <t>N01766</t>
  </si>
  <si>
    <t>N01767</t>
  </si>
  <si>
    <t>N01768</t>
  </si>
  <si>
    <t>N01769</t>
  </si>
  <si>
    <t>N01770</t>
  </si>
  <si>
    <t>N01771</t>
  </si>
  <si>
    <t>N01772</t>
  </si>
  <si>
    <t>N01773</t>
  </si>
  <si>
    <t>N01774</t>
  </si>
  <si>
    <t>N01775</t>
  </si>
  <si>
    <t>N01776</t>
  </si>
  <si>
    <t>N01777</t>
  </si>
  <si>
    <t>N01778</t>
  </si>
  <si>
    <t>N01779</t>
  </si>
  <si>
    <t>N01780</t>
  </si>
  <si>
    <t>N01781</t>
  </si>
  <si>
    <t>N01782</t>
  </si>
  <si>
    <t>N01783</t>
  </si>
  <si>
    <t>N01784</t>
  </si>
  <si>
    <t>N01785</t>
  </si>
  <si>
    <t>N01786</t>
  </si>
  <si>
    <t>N01787</t>
  </si>
  <si>
    <t>N01788</t>
  </si>
  <si>
    <t>N01789</t>
  </si>
  <si>
    <t>N01790</t>
  </si>
  <si>
    <t>N01791</t>
  </si>
  <si>
    <t>N01792</t>
  </si>
  <si>
    <t>N01793</t>
  </si>
  <si>
    <t>N01794</t>
  </si>
  <si>
    <t>N01795</t>
  </si>
  <si>
    <t>N01796</t>
  </si>
  <si>
    <t>N01797</t>
  </si>
  <si>
    <t>N01798</t>
  </si>
  <si>
    <t>N01799</t>
  </si>
  <si>
    <t>N01800</t>
  </si>
  <si>
    <t>N01801</t>
  </si>
  <si>
    <t>N01802</t>
  </si>
  <si>
    <t>N01803</t>
  </si>
  <si>
    <t>N01804</t>
  </si>
  <si>
    <t>N01805</t>
  </si>
  <si>
    <t>N01806</t>
  </si>
  <si>
    <t>N01807</t>
  </si>
  <si>
    <t>N01808</t>
  </si>
  <si>
    <t>N01809</t>
  </si>
  <si>
    <t>N01810</t>
  </si>
  <si>
    <t>N01811</t>
  </si>
  <si>
    <t>N01812</t>
  </si>
  <si>
    <t>N01813</t>
  </si>
  <si>
    <t>N01814</t>
  </si>
  <si>
    <t>N01815</t>
  </si>
  <si>
    <t>N01816</t>
  </si>
  <si>
    <t>N01817</t>
  </si>
  <si>
    <t>N01818</t>
  </si>
  <si>
    <t>N01819</t>
  </si>
  <si>
    <t>N01820</t>
  </si>
  <si>
    <t>N01821</t>
  </si>
  <si>
    <t>N01822</t>
  </si>
  <si>
    <t>N01823</t>
  </si>
  <si>
    <t>N01824</t>
  </si>
  <si>
    <t>N01825</t>
  </si>
  <si>
    <t>N01826</t>
  </si>
  <si>
    <t>N01827</t>
  </si>
  <si>
    <t>N01828</t>
  </si>
  <si>
    <t>N01829</t>
  </si>
  <si>
    <t>N01830</t>
  </si>
  <si>
    <t>N01831</t>
  </si>
  <si>
    <t>N01832</t>
  </si>
  <si>
    <t>N01833</t>
  </si>
  <si>
    <t>N01834</t>
  </si>
  <si>
    <t>N01835</t>
  </si>
  <si>
    <t>N01836</t>
  </si>
  <si>
    <t>N01837</t>
  </si>
  <si>
    <t>N01838</t>
  </si>
  <si>
    <t>N01839</t>
  </si>
  <si>
    <t>N01840</t>
  </si>
  <si>
    <t>N01841</t>
  </si>
  <si>
    <t>N01842</t>
  </si>
  <si>
    <t>N01843</t>
  </si>
  <si>
    <t>N01844</t>
  </si>
  <si>
    <t>N01845</t>
  </si>
  <si>
    <t>N01846</t>
  </si>
  <si>
    <t>N01847</t>
  </si>
  <si>
    <t>N01848</t>
  </si>
  <si>
    <t>N01849</t>
  </si>
  <si>
    <t>N01850</t>
  </si>
  <si>
    <t>N01851</t>
  </si>
  <si>
    <t>N01852</t>
  </si>
  <si>
    <t>N01853</t>
  </si>
  <si>
    <t>N01854</t>
  </si>
  <si>
    <t>N01855</t>
  </si>
  <si>
    <t>N01856</t>
  </si>
  <si>
    <t>N01857</t>
  </si>
  <si>
    <t>N01858</t>
  </si>
  <si>
    <t>N01859</t>
  </si>
  <si>
    <t>N01860</t>
  </si>
  <si>
    <t>N01861</t>
  </si>
  <si>
    <t>N01862</t>
  </si>
  <si>
    <t>N01863</t>
  </si>
  <si>
    <t>N01864</t>
  </si>
  <si>
    <t>N01865</t>
  </si>
  <si>
    <t>N01866</t>
  </si>
  <si>
    <t>N01867</t>
  </si>
  <si>
    <t>N01868</t>
  </si>
  <si>
    <t>N01869</t>
  </si>
  <si>
    <t>N01870</t>
  </si>
  <si>
    <t>N01871</t>
  </si>
  <si>
    <t>N01872</t>
  </si>
  <si>
    <t>N01873</t>
  </si>
  <si>
    <t>N01874</t>
  </si>
  <si>
    <t>N01875</t>
  </si>
  <si>
    <t>N01876</t>
  </si>
  <si>
    <t>N01877</t>
  </si>
  <si>
    <t>N01878</t>
  </si>
  <si>
    <t>N01879</t>
  </si>
  <si>
    <t>N01880</t>
  </si>
  <si>
    <t>N01881</t>
  </si>
  <si>
    <t>N01882</t>
  </si>
  <si>
    <t>N01883</t>
  </si>
  <si>
    <t>N01884</t>
  </si>
  <si>
    <t>N01885</t>
  </si>
  <si>
    <t>N01886</t>
  </si>
  <si>
    <t>N01887</t>
  </si>
  <si>
    <t>N01888</t>
  </si>
  <si>
    <t>N01889</t>
  </si>
  <si>
    <t>N01890</t>
  </si>
  <si>
    <t>N01891</t>
  </si>
  <si>
    <t>N01892</t>
  </si>
  <si>
    <t>N01893</t>
  </si>
  <si>
    <t>N01894</t>
  </si>
  <si>
    <t>N01895</t>
  </si>
  <si>
    <t>N01896</t>
  </si>
  <si>
    <t>N01897</t>
  </si>
  <si>
    <t>N01898</t>
  </si>
  <si>
    <t>N01899</t>
  </si>
  <si>
    <t>N01900</t>
  </si>
  <si>
    <t>N01901</t>
  </si>
  <si>
    <t>N01902</t>
  </si>
  <si>
    <t>N01903</t>
  </si>
  <si>
    <t>N01904</t>
  </si>
  <si>
    <t>N01905</t>
  </si>
  <si>
    <t>N01906</t>
  </si>
  <si>
    <t>N01907</t>
  </si>
  <si>
    <t>N01908</t>
  </si>
  <si>
    <t>N01909</t>
  </si>
  <si>
    <t>N01910</t>
  </si>
  <si>
    <t>N01911</t>
  </si>
  <si>
    <t>N01912</t>
  </si>
  <si>
    <t>N01913</t>
  </si>
  <si>
    <t>N01914</t>
  </si>
  <si>
    <t>N01915</t>
  </si>
  <si>
    <t>N01916</t>
  </si>
  <si>
    <t>N01917</t>
  </si>
  <si>
    <t>N01918</t>
  </si>
  <si>
    <t>N01919</t>
  </si>
  <si>
    <t>N01920</t>
  </si>
  <si>
    <t>N01921</t>
  </si>
  <si>
    <t>N01922</t>
  </si>
  <si>
    <t>N01923</t>
  </si>
  <si>
    <t>N01924</t>
  </si>
  <si>
    <t>N01925</t>
  </si>
  <si>
    <t>N01926</t>
  </si>
  <si>
    <t>N01927</t>
  </si>
  <si>
    <t>N01928</t>
  </si>
  <si>
    <t>N01929</t>
  </si>
  <si>
    <t>N01930</t>
  </si>
  <si>
    <t>N01931</t>
  </si>
  <si>
    <t>N01932</t>
  </si>
  <si>
    <t>N01933</t>
  </si>
  <si>
    <t>N01934</t>
  </si>
  <si>
    <t>N01935</t>
  </si>
  <si>
    <t>N01936</t>
  </si>
  <si>
    <t>N01937</t>
  </si>
  <si>
    <t>N01938</t>
  </si>
  <si>
    <t>N01939</t>
  </si>
  <si>
    <t>N01940</t>
  </si>
  <si>
    <t>N01941</t>
  </si>
  <si>
    <t>N01942</t>
  </si>
  <si>
    <t>N01943</t>
  </si>
  <si>
    <t>N01944</t>
  </si>
  <si>
    <t>N01945</t>
  </si>
  <si>
    <t>N01946</t>
  </si>
  <si>
    <t>N01947</t>
  </si>
  <si>
    <t>N01948</t>
  </si>
  <si>
    <t>N01949</t>
  </si>
  <si>
    <t>N01950</t>
  </si>
  <si>
    <t>N01951</t>
  </si>
  <si>
    <t>N01952</t>
  </si>
  <si>
    <t>N01953</t>
  </si>
  <si>
    <t>N01954</t>
  </si>
  <si>
    <t>N01955</t>
  </si>
  <si>
    <t>N01956</t>
  </si>
  <si>
    <t>N01957</t>
  </si>
  <si>
    <t>N01958</t>
  </si>
  <si>
    <t>N01959</t>
  </si>
  <si>
    <t>N01960</t>
  </si>
  <si>
    <t>N01961</t>
  </si>
  <si>
    <t>N01962</t>
  </si>
  <si>
    <t>N01963</t>
  </si>
  <si>
    <t>N01964</t>
  </si>
  <si>
    <t>N01965</t>
  </si>
  <si>
    <t>N01966</t>
  </si>
  <si>
    <t>N01967</t>
  </si>
  <si>
    <t>N01968</t>
  </si>
  <si>
    <t>N01969</t>
  </si>
  <si>
    <t>N01970</t>
  </si>
  <si>
    <t>N01971</t>
  </si>
  <si>
    <t>N01972</t>
  </si>
  <si>
    <t>N01973</t>
  </si>
  <si>
    <t>N01974</t>
  </si>
  <si>
    <t>N01975</t>
  </si>
  <si>
    <t>N01976</t>
  </si>
  <si>
    <t>N01977</t>
  </si>
  <si>
    <t>N01978</t>
  </si>
  <si>
    <t>N01979</t>
  </si>
  <si>
    <t>N01980</t>
  </si>
  <si>
    <t>N01981</t>
  </si>
  <si>
    <t>N01982</t>
  </si>
  <si>
    <t>N01983</t>
  </si>
  <si>
    <t>N01984</t>
  </si>
  <si>
    <t>N01985</t>
  </si>
  <si>
    <t>N01986</t>
  </si>
  <si>
    <t>N01987</t>
  </si>
  <si>
    <t>N01988</t>
  </si>
  <si>
    <t>N01989</t>
  </si>
  <si>
    <t>N01990</t>
  </si>
  <si>
    <t>N01991</t>
  </si>
  <si>
    <t>N01992</t>
  </si>
  <si>
    <t>N01993</t>
  </si>
  <si>
    <t>N01994</t>
  </si>
  <si>
    <t>N01995</t>
  </si>
  <si>
    <t>N01996</t>
  </si>
  <si>
    <t>N01997</t>
  </si>
  <si>
    <t>N01998</t>
  </si>
  <si>
    <t>N01999</t>
  </si>
  <si>
    <t>N02000</t>
  </si>
  <si>
    <t>N02001</t>
  </si>
  <si>
    <t>N02002</t>
  </si>
  <si>
    <t>N02003</t>
  </si>
  <si>
    <t>N02004</t>
  </si>
  <si>
    <t>N02005</t>
  </si>
  <si>
    <t>N02006</t>
  </si>
  <si>
    <t>N02007</t>
  </si>
  <si>
    <t>N02008</t>
  </si>
  <si>
    <t>N02009</t>
  </si>
  <si>
    <t>N02010</t>
  </si>
  <si>
    <t>N02011</t>
  </si>
  <si>
    <t>N02012</t>
  </si>
  <si>
    <t>N02013</t>
  </si>
  <si>
    <t>N02014</t>
  </si>
  <si>
    <t>N02015</t>
  </si>
  <si>
    <t>N02016</t>
  </si>
  <si>
    <t>N02017</t>
  </si>
  <si>
    <t>N02018</t>
  </si>
  <si>
    <t>N02019</t>
  </si>
  <si>
    <t>N02020</t>
  </si>
  <si>
    <t>N02021</t>
  </si>
  <si>
    <t>N02022</t>
  </si>
  <si>
    <t>N02023</t>
  </si>
  <si>
    <t>N02024</t>
  </si>
  <si>
    <t>N02025</t>
  </si>
  <si>
    <t>N02026</t>
  </si>
  <si>
    <t>N02027</t>
  </si>
  <si>
    <t>N02028</t>
  </si>
  <si>
    <t>N02029</t>
  </si>
  <si>
    <t>N02030</t>
  </si>
  <si>
    <t>N02031</t>
  </si>
  <si>
    <t>N02032</t>
  </si>
  <si>
    <t>N02033</t>
  </si>
  <si>
    <t>N02034</t>
  </si>
  <si>
    <t>N02035</t>
  </si>
  <si>
    <t>N02036</t>
  </si>
  <si>
    <t>N02037</t>
  </si>
  <si>
    <t>N02038</t>
  </si>
  <si>
    <t>N02039</t>
  </si>
  <si>
    <t>N02040</t>
  </si>
  <si>
    <t>N02041</t>
  </si>
  <si>
    <t>N02042</t>
  </si>
  <si>
    <t>N02043</t>
  </si>
  <si>
    <t>N02044</t>
  </si>
  <si>
    <t>N02045</t>
  </si>
  <si>
    <t>N02046</t>
  </si>
  <si>
    <t>N02047</t>
  </si>
  <si>
    <t>N02048</t>
  </si>
  <si>
    <t>N02049</t>
  </si>
  <si>
    <t>N02050</t>
  </si>
  <si>
    <t>N02051</t>
  </si>
  <si>
    <t>N02052</t>
  </si>
  <si>
    <t>N02053</t>
  </si>
  <si>
    <t>N02054</t>
  </si>
  <si>
    <t>N02055</t>
  </si>
  <si>
    <t>N02056</t>
  </si>
  <si>
    <t>N02057</t>
  </si>
  <si>
    <t>N02058</t>
  </si>
  <si>
    <t>N02059</t>
  </si>
  <si>
    <t>N02060</t>
  </si>
  <si>
    <t>N02061</t>
  </si>
  <si>
    <t>N02062</t>
  </si>
  <si>
    <t>N02063</t>
  </si>
  <si>
    <t>N02064</t>
  </si>
  <si>
    <t>N02065</t>
  </si>
  <si>
    <t>N02066</t>
  </si>
  <si>
    <t>N02067</t>
  </si>
  <si>
    <t>N02068</t>
  </si>
  <si>
    <t>N02069</t>
  </si>
  <si>
    <t>N02070</t>
  </si>
  <si>
    <t>N02071</t>
  </si>
  <si>
    <t>N02072</t>
  </si>
  <si>
    <t>N02073</t>
  </si>
  <si>
    <t>N02074</t>
  </si>
  <si>
    <t>N02075</t>
  </si>
  <si>
    <t>N02076</t>
  </si>
  <si>
    <t>N02077</t>
  </si>
  <si>
    <t>N02078</t>
  </si>
  <si>
    <t>N02079</t>
  </si>
  <si>
    <t>N02080</t>
  </si>
  <si>
    <t>N02081</t>
  </si>
  <si>
    <t>N02082</t>
  </si>
  <si>
    <t>N02083</t>
  </si>
  <si>
    <t>N02084</t>
  </si>
  <si>
    <t>N02085</t>
  </si>
  <si>
    <t>N02086</t>
  </si>
  <si>
    <t>N02087</t>
  </si>
  <si>
    <t>N02088</t>
  </si>
  <si>
    <t>N02089</t>
  </si>
  <si>
    <t>N02090</t>
  </si>
  <si>
    <t>N02091</t>
  </si>
  <si>
    <t>N02092</t>
  </si>
  <si>
    <t>N02093</t>
  </si>
  <si>
    <t>N02094</t>
  </si>
  <si>
    <t>N02095</t>
  </si>
  <si>
    <t>N02096</t>
  </si>
  <si>
    <t>N02097</t>
  </si>
  <si>
    <t>N02098</t>
  </si>
  <si>
    <t>N02099</t>
  </si>
  <si>
    <t>N02100</t>
  </si>
  <si>
    <t>N02101</t>
  </si>
  <si>
    <t>N02102</t>
  </si>
  <si>
    <t>N02103</t>
  </si>
  <si>
    <t>N02104</t>
  </si>
  <si>
    <t>N02105</t>
  </si>
  <si>
    <t>N02106</t>
  </si>
  <si>
    <t>N02107</t>
  </si>
  <si>
    <t>N02108</t>
  </si>
  <si>
    <t>N02109</t>
  </si>
  <si>
    <t>N02110</t>
  </si>
  <si>
    <t>N02111</t>
  </si>
  <si>
    <t>N02112</t>
  </si>
  <si>
    <t>N02113</t>
  </si>
  <si>
    <t>N02114</t>
  </si>
  <si>
    <t>N02115</t>
  </si>
  <si>
    <t>N02116</t>
  </si>
  <si>
    <t>N02117</t>
  </si>
  <si>
    <t>N02118</t>
  </si>
  <si>
    <t>N02119</t>
  </si>
  <si>
    <t>N02120</t>
  </si>
  <si>
    <t>N02121</t>
  </si>
  <si>
    <t>N02122</t>
  </si>
  <si>
    <t>N02123</t>
  </si>
  <si>
    <t>N02124</t>
  </si>
  <si>
    <t>N02125</t>
  </si>
  <si>
    <t>N02126</t>
  </si>
  <si>
    <t>N02127</t>
  </si>
  <si>
    <t>N02128</t>
  </si>
  <si>
    <t>N02129</t>
  </si>
  <si>
    <t>N02130</t>
  </si>
  <si>
    <t>N02131</t>
  </si>
  <si>
    <t>N02132</t>
  </si>
  <si>
    <t>N02133</t>
  </si>
  <si>
    <t>N02134</t>
  </si>
  <si>
    <t>N02135</t>
  </si>
  <si>
    <t>N02136</t>
  </si>
  <si>
    <t>N02137</t>
  </si>
  <si>
    <t>N02138</t>
  </si>
  <si>
    <t>N02139</t>
  </si>
  <si>
    <t>N02140</t>
  </si>
  <si>
    <t>N02141</t>
  </si>
  <si>
    <t>N02142</t>
  </si>
  <si>
    <t>N02143</t>
  </si>
  <si>
    <t>N02144</t>
  </si>
  <si>
    <t>N02145</t>
  </si>
  <si>
    <t>N02146</t>
  </si>
  <si>
    <t>N02147</t>
  </si>
  <si>
    <t>N02148</t>
  </si>
  <si>
    <t>N02149</t>
  </si>
  <si>
    <t>N02150</t>
  </si>
  <si>
    <t>N02151</t>
  </si>
  <si>
    <t>N02152</t>
  </si>
  <si>
    <t>N02153</t>
  </si>
  <si>
    <t>N02154</t>
  </si>
  <si>
    <t>N02155</t>
  </si>
  <si>
    <t>N02156</t>
  </si>
  <si>
    <t>N02157</t>
  </si>
  <si>
    <t>N02158</t>
  </si>
  <si>
    <t>N02159</t>
  </si>
  <si>
    <t>N02160</t>
  </si>
  <si>
    <t>N02161</t>
  </si>
  <si>
    <t>N02162</t>
  </si>
  <si>
    <t>N02163</t>
  </si>
  <si>
    <t>N02164</t>
  </si>
  <si>
    <t>N02165</t>
  </si>
  <si>
    <t>N02166</t>
  </si>
  <si>
    <t>N02167</t>
  </si>
  <si>
    <t>N02168</t>
  </si>
  <si>
    <t>N02169</t>
  </si>
  <si>
    <t>N02170</t>
  </si>
  <si>
    <t>N02171</t>
  </si>
  <si>
    <t>N02172</t>
  </si>
  <si>
    <t>N02173</t>
  </si>
  <si>
    <t>N02174</t>
  </si>
  <si>
    <t>N02175</t>
  </si>
  <si>
    <t>N02176</t>
  </si>
  <si>
    <t>N02177</t>
  </si>
  <si>
    <t>N02178</t>
  </si>
  <si>
    <t>N02179</t>
  </si>
  <si>
    <t>N02180</t>
  </si>
  <si>
    <t>N02181</t>
  </si>
  <si>
    <t>N02182</t>
  </si>
  <si>
    <t>N02183</t>
  </si>
  <si>
    <t>N02184</t>
  </si>
  <si>
    <t>N02185</t>
  </si>
  <si>
    <t>N02186</t>
  </si>
  <si>
    <t>N02187</t>
  </si>
  <si>
    <t>N02188</t>
  </si>
  <si>
    <t>N02189</t>
  </si>
  <si>
    <t>N02190</t>
  </si>
  <si>
    <t>N02191</t>
  </si>
  <si>
    <t>N02192</t>
  </si>
  <si>
    <t>N02193</t>
  </si>
  <si>
    <t>N02194</t>
  </si>
  <si>
    <t>N02195</t>
  </si>
  <si>
    <t>N02196</t>
  </si>
  <si>
    <t>N02197</t>
  </si>
  <si>
    <t>N02198</t>
  </si>
  <si>
    <t>N02199</t>
  </si>
  <si>
    <t>N02200</t>
  </si>
  <si>
    <t>N02201</t>
  </si>
  <si>
    <t>N02202</t>
  </si>
  <si>
    <t>N02203</t>
  </si>
  <si>
    <t>N02204</t>
  </si>
  <si>
    <t>N02205</t>
  </si>
  <si>
    <t>N02206</t>
  </si>
  <si>
    <t>N02207</t>
  </si>
  <si>
    <t>N02208</t>
  </si>
  <si>
    <t>N02209</t>
  </si>
  <si>
    <t>N02210</t>
  </si>
  <si>
    <t>N02211</t>
  </si>
  <si>
    <t>N02212</t>
  </si>
  <si>
    <t>N02213</t>
  </si>
  <si>
    <t>N02214</t>
  </si>
  <si>
    <t>N02215</t>
  </si>
  <si>
    <t>N02216</t>
  </si>
  <si>
    <t>N02217</t>
  </si>
  <si>
    <t>N02218</t>
  </si>
  <si>
    <t>N02219</t>
  </si>
  <si>
    <t>N02220</t>
  </si>
  <si>
    <t>N02221</t>
  </si>
  <si>
    <t>N02222</t>
  </si>
  <si>
    <t>N02223</t>
  </si>
  <si>
    <t>N02224</t>
  </si>
  <si>
    <t>N02225</t>
  </si>
  <si>
    <t>N02226</t>
  </si>
  <si>
    <t>N02227</t>
  </si>
  <si>
    <t>N02228</t>
  </si>
  <si>
    <t>N02229</t>
  </si>
  <si>
    <t>N02230</t>
  </si>
  <si>
    <t>N02231</t>
  </si>
  <si>
    <t>N02232</t>
  </si>
  <si>
    <t>N02233</t>
  </si>
  <si>
    <t>N02234</t>
  </si>
  <si>
    <t>N02235</t>
  </si>
  <si>
    <t>N02236</t>
  </si>
  <si>
    <t>N02237</t>
  </si>
  <si>
    <t>N02238</t>
  </si>
  <si>
    <t>N02239</t>
  </si>
  <si>
    <t>N02240</t>
  </si>
  <si>
    <t>N02241</t>
  </si>
  <si>
    <t>N02242</t>
  </si>
  <si>
    <t>N02243</t>
  </si>
  <si>
    <t>N02244</t>
  </si>
  <si>
    <t>N02245</t>
  </si>
  <si>
    <t>N02246</t>
  </si>
  <si>
    <t>N02247</t>
  </si>
  <si>
    <t>N02248</t>
  </si>
  <si>
    <t>N02249</t>
  </si>
  <si>
    <t>N02250</t>
  </si>
  <si>
    <t>N02251</t>
  </si>
  <si>
    <t>N02252</t>
  </si>
  <si>
    <t>N02253</t>
  </si>
  <si>
    <t>N02254</t>
  </si>
  <si>
    <t>N02255</t>
  </si>
  <si>
    <t>N02256</t>
  </si>
  <si>
    <t>N02257</t>
  </si>
  <si>
    <t>N02258</t>
  </si>
  <si>
    <t>N02259</t>
  </si>
  <si>
    <t>N02260</t>
  </si>
  <si>
    <t>N02261</t>
  </si>
  <si>
    <t>N02262</t>
  </si>
  <si>
    <t>N02263</t>
  </si>
  <si>
    <t>N02264</t>
  </si>
  <si>
    <t>N02265</t>
  </si>
  <si>
    <t>N02266</t>
  </si>
  <si>
    <t>N02267</t>
  </si>
  <si>
    <t>N02268</t>
  </si>
  <si>
    <t>N02269</t>
  </si>
  <si>
    <t>N02270</t>
  </si>
  <si>
    <t>N02271</t>
  </si>
  <si>
    <t>N02272</t>
  </si>
  <si>
    <t>N02273</t>
  </si>
  <si>
    <t>N02274</t>
  </si>
  <si>
    <t>N02275</t>
  </si>
  <si>
    <t>N02276</t>
  </si>
  <si>
    <t>N02277</t>
  </si>
  <si>
    <t>N02278</t>
  </si>
  <si>
    <t>N02279</t>
  </si>
  <si>
    <t>N02280</t>
  </si>
  <si>
    <t>N02281</t>
  </si>
  <si>
    <t>N02282</t>
  </si>
  <si>
    <t>N02283</t>
  </si>
  <si>
    <t>N02284</t>
  </si>
  <si>
    <t>N02285</t>
  </si>
  <si>
    <t>N02286</t>
  </si>
  <si>
    <t>N02287</t>
  </si>
  <si>
    <t>N02288</t>
  </si>
  <si>
    <t>N02289</t>
  </si>
  <si>
    <t>N02290</t>
  </si>
  <si>
    <t>N02291</t>
  </si>
  <si>
    <t>N02292</t>
  </si>
  <si>
    <t>N02293</t>
  </si>
  <si>
    <t>N02294</t>
  </si>
  <si>
    <t>N02295</t>
  </si>
  <si>
    <t>N02296</t>
  </si>
  <si>
    <t>N02297</t>
  </si>
  <si>
    <t>N02298</t>
  </si>
  <si>
    <t>N02299</t>
  </si>
  <si>
    <t>N02300</t>
  </si>
  <si>
    <t>N02301</t>
  </si>
  <si>
    <t>N02302</t>
  </si>
  <si>
    <t>N02303</t>
  </si>
  <si>
    <t>N02304</t>
  </si>
  <si>
    <t>N02305</t>
  </si>
  <si>
    <t>N02306</t>
  </si>
  <si>
    <t>N02307</t>
  </si>
  <si>
    <t>N02308</t>
  </si>
  <si>
    <t>N02309</t>
  </si>
  <si>
    <t>N02310</t>
  </si>
  <si>
    <t>N02311</t>
  </si>
  <si>
    <t>N02312</t>
  </si>
  <si>
    <t>N02313</t>
  </si>
  <si>
    <t>N02314</t>
  </si>
  <si>
    <t>N02315</t>
  </si>
  <si>
    <t>N02316</t>
  </si>
  <si>
    <t>N02317</t>
  </si>
  <si>
    <t>N02318</t>
  </si>
  <si>
    <t>N02319</t>
  </si>
  <si>
    <t>N02320</t>
  </si>
  <si>
    <t>N02321</t>
  </si>
  <si>
    <t>N02322</t>
  </si>
  <si>
    <t>N02323</t>
  </si>
  <si>
    <t>N02324</t>
  </si>
  <si>
    <t>N02325</t>
  </si>
  <si>
    <t>N02326</t>
  </si>
  <si>
    <t>N02327</t>
  </si>
  <si>
    <t>N02328</t>
  </si>
  <si>
    <t>N02329</t>
  </si>
  <si>
    <t>N02330</t>
  </si>
  <si>
    <t>N02331</t>
  </si>
  <si>
    <t>N02332</t>
  </si>
  <si>
    <t>N02333</t>
  </si>
  <si>
    <t>N02334</t>
  </si>
  <si>
    <t>N02335</t>
  </si>
  <si>
    <t>N02336</t>
  </si>
  <si>
    <t>N02337</t>
  </si>
  <si>
    <t>N02338</t>
  </si>
  <si>
    <t>N02339</t>
  </si>
  <si>
    <t>N02340</t>
  </si>
  <si>
    <t>N02341</t>
  </si>
  <si>
    <t>N02342</t>
  </si>
  <si>
    <t>N02343</t>
  </si>
  <si>
    <t>N02344</t>
  </si>
  <si>
    <t>N02345</t>
  </si>
  <si>
    <t>N02346</t>
  </si>
  <si>
    <t>N02347</t>
  </si>
  <si>
    <t>N02348</t>
  </si>
  <si>
    <t>N02349</t>
  </si>
  <si>
    <t>N02350</t>
  </si>
  <si>
    <t>N02351</t>
  </si>
  <si>
    <t>N02352</t>
  </si>
  <si>
    <t>N02353</t>
  </si>
  <si>
    <t>N02354</t>
  </si>
  <si>
    <t>N02355</t>
  </si>
  <si>
    <t>N02356</t>
  </si>
  <si>
    <t>N02357</t>
  </si>
  <si>
    <t>N02358</t>
  </si>
  <si>
    <t>N02359</t>
  </si>
  <si>
    <t>N02360</t>
  </si>
  <si>
    <t>N02361</t>
  </si>
  <si>
    <t>N02362</t>
  </si>
  <si>
    <t>N02363</t>
  </si>
  <si>
    <t>N02364</t>
  </si>
  <si>
    <t>N02365</t>
  </si>
  <si>
    <t>N02366</t>
  </si>
  <si>
    <t>N02367</t>
  </si>
  <si>
    <t>N02368</t>
  </si>
  <si>
    <t>N02369</t>
  </si>
  <si>
    <t>N02370</t>
  </si>
  <si>
    <t>N02371</t>
  </si>
  <si>
    <t>N02372</t>
  </si>
  <si>
    <t>N02373</t>
  </si>
  <si>
    <t>N02374</t>
  </si>
  <si>
    <t>N02375</t>
  </si>
  <si>
    <t>N02376</t>
  </si>
  <si>
    <t>N02377</t>
  </si>
  <si>
    <t>N02378</t>
  </si>
  <si>
    <t>N02379</t>
  </si>
  <si>
    <t>N02380</t>
  </si>
  <si>
    <t>N02381</t>
  </si>
  <si>
    <t>N02382</t>
  </si>
  <si>
    <t>N02383</t>
  </si>
  <si>
    <t>N02384</t>
  </si>
  <si>
    <t>N02385</t>
  </si>
  <si>
    <t>N02386</t>
  </si>
  <si>
    <t>N02387</t>
  </si>
  <si>
    <t>N02388</t>
  </si>
  <si>
    <t>N02389</t>
  </si>
  <si>
    <t>N02390</t>
  </si>
  <si>
    <t>N02391</t>
  </si>
  <si>
    <t>N02392</t>
  </si>
  <si>
    <t>N02393</t>
  </si>
  <si>
    <t>N02394</t>
  </si>
  <si>
    <t>N02395</t>
  </si>
  <si>
    <t>N02396</t>
  </si>
  <si>
    <t>N02397</t>
  </si>
  <si>
    <t>N02398</t>
  </si>
  <si>
    <t>N02399</t>
  </si>
  <si>
    <t>N02400</t>
  </si>
  <si>
    <t>N02401</t>
  </si>
  <si>
    <t>N02402</t>
  </si>
  <si>
    <t>N02403</t>
  </si>
  <si>
    <t>N02404</t>
  </si>
  <si>
    <t>N02405</t>
  </si>
  <si>
    <t>N02406</t>
  </si>
  <si>
    <t>N02407</t>
  </si>
  <si>
    <t>N02408</t>
  </si>
  <si>
    <t>N02409</t>
  </si>
  <si>
    <t>N02410</t>
  </si>
  <si>
    <t>N02411</t>
  </si>
  <si>
    <t>N02412</t>
  </si>
  <si>
    <t>N02413</t>
  </si>
  <si>
    <t>N02414</t>
  </si>
  <si>
    <t>N02415</t>
  </si>
  <si>
    <t>N02416</t>
  </si>
  <si>
    <t>N02417</t>
  </si>
  <si>
    <t>N02418</t>
  </si>
  <si>
    <t>N02419</t>
  </si>
  <si>
    <t>N02420</t>
  </si>
  <si>
    <t>N02421</t>
  </si>
  <si>
    <t>N02422</t>
  </si>
  <si>
    <t>N02423</t>
  </si>
  <si>
    <t>N02424</t>
  </si>
  <si>
    <t>N02425</t>
  </si>
  <si>
    <t>N02426</t>
  </si>
  <si>
    <t>N02427</t>
  </si>
  <si>
    <t>N02428</t>
  </si>
  <si>
    <t>N02429</t>
  </si>
  <si>
    <t>N02430</t>
  </si>
  <si>
    <t>N02431</t>
  </si>
  <si>
    <t>N02432</t>
  </si>
  <si>
    <t>N02433</t>
  </si>
  <si>
    <t>N02434</t>
  </si>
  <si>
    <t>N02435</t>
  </si>
  <si>
    <t>N02436</t>
  </si>
  <si>
    <t>N02437</t>
  </si>
  <si>
    <t>N02438</t>
  </si>
  <si>
    <t>N02439</t>
  </si>
  <si>
    <t>N02440</t>
  </si>
  <si>
    <t>N02441</t>
  </si>
  <si>
    <t>N02442</t>
  </si>
  <si>
    <t>N02443</t>
  </si>
  <si>
    <t>N02444</t>
  </si>
  <si>
    <t>N02445</t>
  </si>
  <si>
    <t>N02446</t>
  </si>
  <si>
    <t>N02447</t>
  </si>
  <si>
    <t>N02448</t>
  </si>
  <si>
    <t>N02449</t>
  </si>
  <si>
    <t>N02450</t>
  </si>
  <si>
    <t>N02451</t>
  </si>
  <si>
    <t>N02452</t>
  </si>
  <si>
    <t>N02453</t>
  </si>
  <si>
    <t>N02454</t>
  </si>
  <si>
    <t>N02455</t>
  </si>
  <si>
    <t>N02456</t>
  </si>
  <si>
    <t>N02457</t>
  </si>
  <si>
    <t>N02458</t>
  </si>
  <si>
    <t>N02459</t>
  </si>
  <si>
    <t>N02460</t>
  </si>
  <si>
    <t>N02461</t>
  </si>
  <si>
    <t>N02462</t>
  </si>
  <si>
    <t>N02463</t>
  </si>
  <si>
    <t>N02464</t>
  </si>
  <si>
    <t>N02465</t>
  </si>
  <si>
    <t>N02466</t>
  </si>
  <si>
    <t>N02467</t>
  </si>
  <si>
    <t>N02468</t>
  </si>
  <si>
    <t>N02469</t>
  </si>
  <si>
    <t>N02470</t>
  </si>
  <si>
    <t>N02471</t>
  </si>
  <si>
    <t>N02472</t>
  </si>
  <si>
    <t>N02473</t>
  </si>
  <si>
    <t>N02474</t>
  </si>
  <si>
    <t>N02475</t>
  </si>
  <si>
    <t>N02476</t>
  </si>
  <si>
    <t>N02477</t>
  </si>
  <si>
    <t>N02478</t>
  </si>
  <si>
    <t>N02479</t>
  </si>
  <si>
    <t>N02480</t>
  </si>
  <si>
    <t>N02481</t>
  </si>
  <si>
    <t>N02482</t>
  </si>
  <si>
    <t>N02483</t>
  </si>
  <si>
    <t>N02484</t>
  </si>
  <si>
    <t>N02485</t>
  </si>
  <si>
    <t>N02486</t>
  </si>
  <si>
    <t>N02487</t>
  </si>
  <si>
    <t>N02488</t>
  </si>
  <si>
    <t>N02489</t>
  </si>
  <si>
    <t>N02490</t>
  </si>
  <si>
    <t>N02491</t>
  </si>
  <si>
    <t>N02492</t>
  </si>
  <si>
    <t>N02493</t>
  </si>
  <si>
    <t>N02494</t>
  </si>
  <si>
    <t>N02495</t>
  </si>
  <si>
    <t>N02496</t>
  </si>
  <si>
    <t>N02497</t>
  </si>
  <si>
    <t>N02498</t>
  </si>
  <si>
    <t>N02499</t>
  </si>
  <si>
    <t>N02500</t>
  </si>
  <si>
    <t>N02501</t>
  </si>
  <si>
    <t>N02502</t>
  </si>
  <si>
    <t>N02503</t>
  </si>
  <si>
    <t>N02504</t>
  </si>
  <si>
    <t>N02505</t>
  </si>
  <si>
    <t>N02506</t>
  </si>
  <si>
    <t>N02507</t>
  </si>
  <si>
    <t>N02508</t>
  </si>
  <si>
    <t>N02509</t>
  </si>
  <si>
    <t>N02510</t>
  </si>
  <si>
    <t>N02511</t>
  </si>
  <si>
    <t>N02512</t>
  </si>
  <si>
    <t>N02513</t>
  </si>
  <si>
    <t>N02514</t>
  </si>
  <si>
    <t>N02515</t>
  </si>
  <si>
    <t>N02516</t>
  </si>
  <si>
    <t>N02517</t>
  </si>
  <si>
    <t>N02518</t>
  </si>
  <si>
    <t>N02519</t>
  </si>
  <si>
    <t>N02520</t>
  </si>
  <si>
    <t>N02521</t>
  </si>
  <si>
    <t>N02522</t>
  </si>
  <si>
    <t>N02523</t>
  </si>
  <si>
    <t>N02524</t>
  </si>
  <si>
    <t>N02525</t>
  </si>
  <si>
    <t>N02526</t>
  </si>
  <si>
    <t>N02527</t>
  </si>
  <si>
    <t>N02528</t>
  </si>
  <si>
    <t>N02529</t>
  </si>
  <si>
    <t>N02530</t>
  </si>
  <si>
    <t>N02531</t>
  </si>
  <si>
    <t>N02532</t>
  </si>
  <si>
    <t>N02533</t>
  </si>
  <si>
    <t>N02534</t>
  </si>
  <si>
    <t>N02535</t>
  </si>
  <si>
    <t>N02536</t>
  </si>
  <si>
    <t>N02537</t>
  </si>
  <si>
    <t>N02538</t>
  </si>
  <si>
    <t>N02539</t>
  </si>
  <si>
    <t>N02540</t>
  </si>
  <si>
    <t>N02541</t>
  </si>
  <si>
    <t>N02542</t>
  </si>
  <si>
    <t>N02543</t>
  </si>
  <si>
    <t>N02544</t>
  </si>
  <si>
    <t>N02545</t>
  </si>
  <si>
    <t>N02546</t>
  </si>
  <si>
    <t>N02547</t>
  </si>
  <si>
    <t>N02548</t>
  </si>
  <si>
    <t>N02549</t>
  </si>
  <si>
    <t>N02550</t>
  </si>
  <si>
    <t>N02551</t>
  </si>
  <si>
    <t>N02552</t>
  </si>
  <si>
    <t>N02553</t>
  </si>
  <si>
    <t>N02554</t>
  </si>
  <si>
    <t>N02555</t>
  </si>
  <si>
    <t>N02556</t>
  </si>
  <si>
    <t>N02557</t>
  </si>
  <si>
    <t>N02558</t>
  </si>
  <si>
    <t>N02559</t>
  </si>
  <si>
    <t>N02560</t>
  </si>
  <si>
    <t>N02561</t>
  </si>
  <si>
    <t>N02562</t>
  </si>
  <si>
    <t>N02563</t>
  </si>
  <si>
    <t>N02564</t>
  </si>
  <si>
    <t>N02565</t>
  </si>
  <si>
    <t>N02566</t>
  </si>
  <si>
    <t>N02567</t>
  </si>
  <si>
    <t>N02568</t>
  </si>
  <si>
    <t>N02569</t>
  </si>
  <si>
    <t>N02570</t>
  </si>
  <si>
    <t>N02571</t>
  </si>
  <si>
    <t>N02572</t>
  </si>
  <si>
    <t>N02573</t>
  </si>
  <si>
    <t>N02574</t>
  </si>
  <si>
    <t>N02575</t>
  </si>
  <si>
    <t>N02576</t>
  </si>
  <si>
    <t>N02577</t>
  </si>
  <si>
    <t>N02578</t>
  </si>
  <si>
    <t>N02579</t>
  </si>
  <si>
    <t>N02580</t>
  </si>
  <si>
    <t>N02581</t>
  </si>
  <si>
    <t>N02582</t>
  </si>
  <si>
    <t>N02583</t>
  </si>
  <si>
    <t>N02584</t>
  </si>
  <si>
    <t>N02585</t>
  </si>
  <si>
    <t>N02586</t>
  </si>
  <si>
    <t>N02587</t>
  </si>
  <si>
    <t>N02588</t>
  </si>
  <si>
    <t>N02589</t>
  </si>
  <si>
    <t>N02590</t>
  </si>
  <si>
    <t>N02591</t>
  </si>
  <si>
    <t>N02592</t>
  </si>
  <si>
    <t>N02593</t>
  </si>
  <si>
    <t>N02594</t>
  </si>
  <si>
    <t>N02595</t>
  </si>
  <si>
    <t>N02596</t>
  </si>
  <si>
    <t>N02597</t>
  </si>
  <si>
    <t>N02598</t>
  </si>
  <si>
    <t>N02599</t>
  </si>
  <si>
    <t>N02600</t>
  </si>
  <si>
    <t>N02601</t>
  </si>
  <si>
    <t>N02602</t>
  </si>
  <si>
    <t>N02603</t>
  </si>
  <si>
    <t>N02604</t>
  </si>
  <si>
    <t>N02605</t>
  </si>
  <si>
    <t>N02606</t>
  </si>
  <si>
    <t>N02607</t>
  </si>
  <si>
    <t>N02608</t>
  </si>
  <si>
    <t>N02609</t>
  </si>
  <si>
    <t>N02610</t>
  </si>
  <si>
    <t>N02611</t>
  </si>
  <si>
    <t>N02612</t>
  </si>
  <si>
    <t>N02613</t>
  </si>
  <si>
    <t>N02614</t>
  </si>
  <si>
    <t>N02615</t>
  </si>
  <si>
    <t>N02616</t>
  </si>
  <si>
    <t>N02617</t>
  </si>
  <si>
    <t>N02618</t>
  </si>
  <si>
    <t>N02619</t>
  </si>
  <si>
    <t>N02620</t>
  </si>
  <si>
    <t>N02621</t>
  </si>
  <si>
    <t>N02622</t>
  </si>
  <si>
    <t>N02623</t>
  </si>
  <si>
    <t>N02624</t>
  </si>
  <si>
    <t>N02625</t>
  </si>
  <si>
    <t>N02626</t>
  </si>
  <si>
    <t>N02627</t>
  </si>
  <si>
    <t>N02628</t>
  </si>
  <si>
    <t>N02629</t>
  </si>
  <si>
    <t>N02630</t>
  </si>
  <si>
    <t>N02631</t>
  </si>
  <si>
    <t>N02632</t>
  </si>
  <si>
    <t>N02633</t>
  </si>
  <si>
    <t>N02634</t>
  </si>
  <si>
    <t>N02635</t>
  </si>
  <si>
    <t>N02636</t>
  </si>
  <si>
    <t>N02637</t>
  </si>
  <si>
    <t>N02638</t>
  </si>
  <si>
    <t>N02639</t>
  </si>
  <si>
    <t>N02640</t>
  </si>
  <si>
    <t>N02641</t>
  </si>
  <si>
    <t>N02642</t>
  </si>
  <si>
    <t>N02643</t>
  </si>
  <si>
    <t>N02644</t>
  </si>
  <si>
    <t>N02645</t>
  </si>
  <si>
    <t>N02646</t>
  </si>
  <si>
    <t>N02647</t>
  </si>
  <si>
    <t>N02648</t>
  </si>
  <si>
    <t>N02649</t>
  </si>
  <si>
    <t>N02650</t>
  </si>
  <si>
    <t>N02651</t>
  </si>
  <si>
    <t>N02652</t>
  </si>
  <si>
    <t>N02653</t>
  </si>
  <si>
    <t>N02654</t>
  </si>
  <si>
    <t>N02655</t>
  </si>
  <si>
    <t>N02656</t>
  </si>
  <si>
    <t>N02657</t>
  </si>
  <si>
    <t>N02658</t>
  </si>
  <si>
    <t>N02659</t>
  </si>
  <si>
    <t>N02660</t>
  </si>
  <si>
    <t>N02661</t>
  </si>
  <si>
    <t>N02662</t>
  </si>
  <si>
    <t>N02663</t>
  </si>
  <si>
    <t>N02664</t>
  </si>
  <si>
    <t>N02665</t>
  </si>
  <si>
    <t>N02666</t>
  </si>
  <si>
    <t>N02667</t>
  </si>
  <si>
    <t>N02668</t>
  </si>
  <si>
    <t>N02669</t>
  </si>
  <si>
    <t>N02670</t>
  </si>
  <si>
    <t>N02671</t>
  </si>
  <si>
    <t>N02672</t>
  </si>
  <si>
    <t>N02673</t>
  </si>
  <si>
    <t>N02674</t>
  </si>
  <si>
    <t>N02675</t>
  </si>
  <si>
    <t>N02676</t>
  </si>
  <si>
    <t>N02677</t>
  </si>
  <si>
    <t>N02678</t>
  </si>
  <si>
    <t>N02679</t>
  </si>
  <si>
    <t>N02680</t>
  </si>
  <si>
    <t>N02681</t>
  </si>
  <si>
    <t>N02682</t>
  </si>
  <si>
    <t>N02683</t>
  </si>
  <si>
    <t>N02684</t>
  </si>
  <si>
    <t>N02685</t>
  </si>
  <si>
    <t>N02686</t>
  </si>
  <si>
    <t>N02687</t>
  </si>
  <si>
    <t>N02688</t>
  </si>
  <si>
    <t>N02689</t>
  </si>
  <si>
    <t>N02690</t>
  </si>
  <si>
    <t>N02691</t>
  </si>
  <si>
    <t>N02692</t>
  </si>
  <si>
    <t>N02693</t>
  </si>
  <si>
    <t>N02694</t>
  </si>
  <si>
    <t>N02695</t>
  </si>
  <si>
    <t>N02696</t>
  </si>
  <si>
    <t>N02697</t>
  </si>
  <si>
    <t>N02698</t>
  </si>
  <si>
    <t>N02699</t>
  </si>
  <si>
    <t>N02700</t>
  </si>
  <si>
    <t>N02701</t>
  </si>
  <si>
    <t>N02702</t>
  </si>
  <si>
    <t>N02703</t>
  </si>
  <si>
    <t>N02704</t>
  </si>
  <si>
    <t>N02705</t>
  </si>
  <si>
    <t>N02706</t>
  </si>
  <si>
    <t>N02707</t>
  </si>
  <si>
    <t>N02708</t>
  </si>
  <si>
    <t>N02709</t>
  </si>
  <si>
    <t>N02710</t>
  </si>
  <si>
    <t>N02711</t>
  </si>
  <si>
    <t>N02712</t>
  </si>
  <si>
    <t>N02713</t>
  </si>
  <si>
    <t>N02714</t>
  </si>
  <si>
    <t>N02715</t>
  </si>
  <si>
    <t>N02716</t>
  </si>
  <si>
    <t>N02717</t>
  </si>
  <si>
    <t>N02718</t>
  </si>
  <si>
    <t>N02719</t>
  </si>
  <si>
    <t>N02720</t>
  </si>
  <si>
    <t>N02721</t>
  </si>
  <si>
    <t>N02722</t>
  </si>
  <si>
    <t>N02723</t>
  </si>
  <si>
    <t>N02724</t>
  </si>
  <si>
    <t>N02725</t>
  </si>
  <si>
    <t>N02726</t>
  </si>
  <si>
    <t>N02727</t>
  </si>
  <si>
    <t>N02728</t>
  </si>
  <si>
    <t>N02729</t>
  </si>
  <si>
    <t>N02730</t>
  </si>
  <si>
    <t>N02731</t>
  </si>
  <si>
    <t>N02732</t>
  </si>
  <si>
    <t>N02733</t>
  </si>
  <si>
    <t>N02734</t>
  </si>
  <si>
    <t>N02735</t>
  </si>
  <si>
    <t>N02736</t>
  </si>
  <si>
    <t>N02737</t>
  </si>
  <si>
    <t>N02738</t>
  </si>
  <si>
    <t>N02739</t>
  </si>
  <si>
    <t>N02740</t>
  </si>
  <si>
    <t>N02741</t>
  </si>
  <si>
    <t>N02742</t>
  </si>
  <si>
    <t>N02743</t>
  </si>
  <si>
    <t>N02744</t>
  </si>
  <si>
    <t>N02745</t>
  </si>
  <si>
    <t>N02746</t>
  </si>
  <si>
    <t>N02747</t>
  </si>
  <si>
    <t>N02748</t>
  </si>
  <si>
    <t>N02749</t>
  </si>
  <si>
    <t>N02750</t>
  </si>
  <si>
    <t>N02751</t>
  </si>
  <si>
    <t>N02752</t>
  </si>
  <si>
    <t>N02753</t>
  </si>
  <si>
    <t>N02754</t>
  </si>
  <si>
    <t>N02755</t>
  </si>
  <si>
    <t>N02756</t>
  </si>
  <si>
    <t>N02757</t>
  </si>
  <si>
    <t>N02758</t>
  </si>
  <si>
    <t>N02759</t>
  </si>
  <si>
    <t>N02760</t>
  </si>
  <si>
    <t>N02761</t>
  </si>
  <si>
    <t>N02762</t>
  </si>
  <si>
    <t>N02763</t>
  </si>
  <si>
    <t>N02764</t>
  </si>
  <si>
    <t>N02765</t>
  </si>
  <si>
    <t>N02766</t>
  </si>
  <si>
    <t>N02767</t>
  </si>
  <si>
    <t>N02768</t>
  </si>
  <si>
    <t>N02769</t>
  </si>
  <si>
    <t>N02770</t>
  </si>
  <si>
    <t>N02771</t>
  </si>
  <si>
    <t>N02772</t>
  </si>
  <si>
    <t>N02773</t>
  </si>
  <si>
    <t>N02774</t>
  </si>
  <si>
    <t>N02775</t>
  </si>
  <si>
    <t>N02776</t>
  </si>
  <si>
    <t>N02777</t>
  </si>
  <si>
    <t>N02778</t>
  </si>
  <si>
    <t>N02779</t>
  </si>
  <si>
    <t>N02780</t>
  </si>
  <si>
    <t>N02781</t>
  </si>
  <si>
    <t>N02782</t>
  </si>
  <si>
    <t>N02783</t>
  </si>
  <si>
    <t>N02784</t>
  </si>
  <si>
    <t>N02785</t>
  </si>
  <si>
    <t>N02786</t>
  </si>
  <si>
    <t>N02787</t>
  </si>
  <si>
    <t>N02788</t>
  </si>
  <si>
    <t>N02789</t>
  </si>
  <si>
    <t>N02790</t>
  </si>
  <si>
    <t>N02791</t>
  </si>
  <si>
    <t>N02792</t>
  </si>
  <si>
    <t>N02793</t>
  </si>
  <si>
    <t>N02794</t>
  </si>
  <si>
    <t>N02795</t>
  </si>
  <si>
    <t>N02796</t>
  </si>
  <si>
    <t>N02797</t>
  </si>
  <si>
    <t>N02798</t>
  </si>
  <si>
    <t>N02799</t>
  </si>
  <si>
    <t>N02800</t>
  </si>
  <si>
    <t>N02801</t>
  </si>
  <si>
    <t>N02802</t>
  </si>
  <si>
    <t>N02803</t>
  </si>
  <si>
    <t>N02804</t>
  </si>
  <si>
    <t>N02805</t>
  </si>
  <si>
    <t>N02806</t>
  </si>
  <si>
    <t>N02807</t>
  </si>
  <si>
    <t>N02808</t>
  </si>
  <si>
    <t>N02809</t>
  </si>
  <si>
    <t>N02810</t>
  </si>
  <si>
    <t>N02811</t>
  </si>
  <si>
    <t>N02812</t>
  </si>
  <si>
    <t>N02813</t>
  </si>
  <si>
    <t>N02814</t>
  </si>
  <si>
    <t>N02815</t>
  </si>
  <si>
    <t>N02816</t>
  </si>
  <si>
    <t>N02817</t>
  </si>
  <si>
    <t>N02818</t>
  </si>
  <si>
    <t>N02819</t>
  </si>
  <si>
    <t>N02820</t>
  </si>
  <si>
    <t>N02821</t>
  </si>
  <si>
    <t>N02822</t>
  </si>
  <si>
    <t>N02823</t>
  </si>
  <si>
    <t>N02824</t>
  </si>
  <si>
    <t>N02825</t>
  </si>
  <si>
    <t>N02826</t>
  </si>
  <si>
    <t>N02827</t>
  </si>
  <si>
    <t>N02828</t>
  </si>
  <si>
    <t>N02829</t>
  </si>
  <si>
    <t>N02830</t>
  </si>
  <si>
    <t>N02831</t>
  </si>
  <si>
    <t>N02832</t>
  </si>
  <si>
    <t>N02833</t>
  </si>
  <si>
    <t>N02834</t>
  </si>
  <si>
    <t>N02835</t>
  </si>
  <si>
    <t>N02836</t>
  </si>
  <si>
    <t>N02837</t>
  </si>
  <si>
    <t>N02838</t>
  </si>
  <si>
    <t>N02839</t>
  </si>
  <si>
    <t>N02840</t>
  </si>
  <si>
    <t>N02841</t>
  </si>
  <si>
    <t>N02842</t>
  </si>
  <si>
    <t>N02843</t>
  </si>
  <si>
    <t>N02844</t>
  </si>
  <si>
    <t>N02845</t>
  </si>
  <si>
    <t>N02846</t>
  </si>
  <si>
    <t>N02847</t>
  </si>
  <si>
    <t>N02848</t>
  </si>
  <si>
    <t>N02849</t>
  </si>
  <si>
    <t>N02850</t>
  </si>
  <si>
    <t>N02851</t>
  </si>
  <si>
    <t>N02852</t>
  </si>
  <si>
    <t>N02853</t>
  </si>
  <si>
    <t>N02854</t>
  </si>
  <si>
    <t>N02855</t>
  </si>
  <si>
    <t>N02856</t>
  </si>
  <si>
    <t>N02857</t>
  </si>
  <si>
    <t>N02858</t>
  </si>
  <si>
    <t>N02859</t>
  </si>
  <si>
    <t>N02860</t>
  </si>
  <si>
    <t>N02861</t>
  </si>
  <si>
    <t>N02862</t>
  </si>
  <si>
    <t>N02863</t>
  </si>
  <si>
    <t>N02864</t>
  </si>
  <si>
    <t>N02865</t>
  </si>
  <si>
    <t>N02866</t>
  </si>
  <si>
    <t>N02867</t>
  </si>
  <si>
    <t>N02868</t>
  </si>
  <si>
    <t>N02869</t>
  </si>
  <si>
    <t>N02870</t>
  </si>
  <si>
    <t>N02871</t>
  </si>
  <si>
    <t>N02872</t>
  </si>
  <si>
    <t>N02873</t>
  </si>
  <si>
    <t>N02874</t>
  </si>
  <si>
    <t>N02875</t>
  </si>
  <si>
    <t>N02876</t>
  </si>
  <si>
    <t>N02877</t>
  </si>
  <si>
    <t>N02878</t>
  </si>
  <si>
    <t>N02879</t>
  </si>
  <si>
    <t>N02880</t>
  </si>
  <si>
    <t>N02881</t>
  </si>
  <si>
    <t>N02882</t>
  </si>
  <si>
    <t>N02883</t>
  </si>
  <si>
    <t>N02884</t>
  </si>
  <si>
    <t>N02885</t>
  </si>
  <si>
    <t>N02886</t>
  </si>
  <si>
    <t>N02887</t>
  </si>
  <si>
    <t>N02888</t>
  </si>
  <si>
    <t>N02889</t>
  </si>
  <si>
    <t>N02890</t>
  </si>
  <si>
    <t>N02891</t>
  </si>
  <si>
    <t>N02892</t>
  </si>
  <si>
    <t>N02893</t>
  </si>
  <si>
    <t>N02894</t>
  </si>
  <si>
    <t>N02895</t>
  </si>
  <si>
    <t>N02896</t>
  </si>
  <si>
    <t>N02897</t>
  </si>
  <si>
    <t>N02898</t>
  </si>
  <si>
    <t>N02899</t>
  </si>
  <si>
    <t>N02900</t>
  </si>
  <si>
    <t>N02901</t>
  </si>
  <si>
    <t>N02902</t>
  </si>
  <si>
    <t>N02903</t>
  </si>
  <si>
    <t>N02904</t>
  </si>
  <si>
    <t>N02905</t>
  </si>
  <si>
    <t>N02906</t>
  </si>
  <si>
    <t>N02907</t>
  </si>
  <si>
    <t>N02908</t>
  </si>
  <si>
    <t>N02909</t>
  </si>
  <si>
    <t>N02910</t>
  </si>
  <si>
    <t>N02911</t>
  </si>
  <si>
    <t>N02912</t>
  </si>
  <si>
    <t>N02913</t>
  </si>
  <si>
    <t>N02914</t>
  </si>
  <si>
    <t>N02915</t>
  </si>
  <si>
    <t>N02916</t>
  </si>
  <si>
    <t>N02917</t>
  </si>
  <si>
    <t>N02918</t>
  </si>
  <si>
    <t>N02919</t>
  </si>
  <si>
    <t>N02920</t>
  </si>
  <si>
    <t>N02921</t>
  </si>
  <si>
    <t>N02922</t>
  </si>
  <si>
    <t>N02923</t>
  </si>
  <si>
    <t>N02924</t>
  </si>
  <si>
    <t>N02925</t>
  </si>
  <si>
    <t>N02926</t>
  </si>
  <si>
    <t>N02927</t>
  </si>
  <si>
    <t>N02928</t>
  </si>
  <si>
    <t>N02929</t>
  </si>
  <si>
    <t>N02930</t>
  </si>
  <si>
    <t>N02931</t>
  </si>
  <si>
    <t>N02932</t>
  </si>
  <si>
    <t>N02933</t>
  </si>
  <si>
    <t>N02934</t>
  </si>
  <si>
    <t>N02935</t>
  </si>
  <si>
    <t>N02936</t>
  </si>
  <si>
    <t>N02937</t>
  </si>
  <si>
    <t>N02938</t>
  </si>
  <si>
    <t>N02939</t>
  </si>
  <si>
    <t>N02940</t>
  </si>
  <si>
    <t>N02941</t>
  </si>
  <si>
    <t>N02942</t>
  </si>
  <si>
    <t>N02943</t>
  </si>
  <si>
    <t>N02944</t>
  </si>
  <si>
    <t>N02945</t>
  </si>
  <si>
    <t>N02946</t>
  </si>
  <si>
    <t>N02947</t>
  </si>
  <si>
    <t>N02948</t>
  </si>
  <si>
    <t>N02949</t>
  </si>
  <si>
    <t>N02950</t>
  </si>
  <si>
    <t>N02951</t>
  </si>
  <si>
    <t>N02952</t>
  </si>
  <si>
    <t>N02953</t>
  </si>
  <si>
    <t>N02954</t>
  </si>
  <si>
    <t>N02955</t>
  </si>
  <si>
    <t>N02956</t>
  </si>
  <si>
    <t>N02957</t>
  </si>
  <si>
    <t>N02958</t>
  </si>
  <si>
    <t>N02959</t>
  </si>
  <si>
    <t>N02960</t>
  </si>
  <si>
    <t>N02961</t>
  </si>
  <si>
    <t>N02962</t>
  </si>
  <si>
    <t>N02963</t>
  </si>
  <si>
    <t>N02964</t>
  </si>
  <si>
    <t>N02965</t>
  </si>
  <si>
    <t>N02966</t>
  </si>
  <si>
    <t>N02967</t>
  </si>
  <si>
    <t>N02968</t>
  </si>
  <si>
    <t>N02969</t>
  </si>
  <si>
    <t>N02970</t>
  </si>
  <si>
    <t>N02971</t>
  </si>
  <si>
    <t>N02972</t>
  </si>
  <si>
    <t>N02973</t>
  </si>
  <si>
    <t>N02974</t>
  </si>
  <si>
    <t>N02975</t>
  </si>
  <si>
    <t>N02976</t>
  </si>
  <si>
    <t>N02977</t>
  </si>
  <si>
    <t>N02978</t>
  </si>
  <si>
    <t>N02979</t>
  </si>
  <si>
    <t>N02980</t>
  </si>
  <si>
    <t>N02981</t>
  </si>
  <si>
    <t>N02982</t>
  </si>
  <si>
    <t>N02983</t>
  </si>
  <si>
    <t>N02984</t>
  </si>
  <si>
    <t>N02985</t>
  </si>
  <si>
    <t>N02986</t>
  </si>
  <si>
    <t>N02987</t>
  </si>
  <si>
    <t>N02988</t>
  </si>
  <si>
    <t>N02989</t>
  </si>
  <si>
    <t>N02990</t>
  </si>
  <si>
    <t>N02991</t>
  </si>
  <si>
    <t>N02992</t>
  </si>
  <si>
    <t>N02993</t>
  </si>
  <si>
    <t>N02994</t>
  </si>
  <si>
    <t>N02995</t>
  </si>
  <si>
    <t>N02996</t>
  </si>
  <si>
    <t>N02997</t>
  </si>
  <si>
    <t>N02998</t>
  </si>
  <si>
    <t>N02999</t>
  </si>
  <si>
    <t>N03000</t>
  </si>
  <si>
    <t>N03001</t>
  </si>
  <si>
    <t>N03002</t>
  </si>
  <si>
    <t>N03003</t>
  </si>
  <si>
    <t>N03004</t>
  </si>
  <si>
    <t>N03005</t>
  </si>
  <si>
    <t>N03006</t>
  </si>
  <si>
    <t>N03007</t>
  </si>
  <si>
    <t>N03008</t>
  </si>
  <si>
    <t>N03009</t>
  </si>
  <si>
    <t>N03010</t>
  </si>
  <si>
    <t>N03011</t>
  </si>
  <si>
    <t>N03012</t>
  </si>
  <si>
    <t>N03013</t>
  </si>
  <si>
    <t>N03014</t>
  </si>
  <si>
    <t>N03015</t>
  </si>
  <si>
    <t>N03016</t>
  </si>
  <si>
    <t>N03017</t>
  </si>
  <si>
    <t>N03018</t>
  </si>
  <si>
    <t>N03019</t>
  </si>
  <si>
    <t>N03020</t>
  </si>
  <si>
    <t>N03021</t>
  </si>
  <si>
    <t>N03022</t>
  </si>
  <si>
    <t>N03023</t>
  </si>
  <si>
    <t>N03024</t>
  </si>
  <si>
    <t>N03025</t>
  </si>
  <si>
    <t>N03026</t>
  </si>
  <si>
    <t>N03027</t>
  </si>
  <si>
    <t>N03028</t>
  </si>
  <si>
    <t>N03029</t>
  </si>
  <si>
    <t>N03030</t>
  </si>
  <si>
    <t>N03031</t>
  </si>
  <si>
    <t>N03032</t>
  </si>
  <si>
    <t>N03033</t>
  </si>
  <si>
    <t>N03034</t>
  </si>
  <si>
    <t>N03035</t>
  </si>
  <si>
    <t>N03036</t>
  </si>
  <si>
    <t>N03037</t>
  </si>
  <si>
    <t>N03038</t>
  </si>
  <si>
    <t>N03039</t>
  </si>
  <si>
    <t>N03040</t>
  </si>
  <si>
    <t>N03041</t>
  </si>
  <si>
    <t>N03042</t>
  </si>
  <si>
    <t>N03043</t>
  </si>
  <si>
    <t>N03044</t>
  </si>
  <si>
    <t>N03045</t>
  </si>
  <si>
    <t>N03046</t>
  </si>
  <si>
    <t>N03047</t>
  </si>
  <si>
    <t>N03048</t>
  </si>
  <si>
    <t>N03049</t>
  </si>
  <si>
    <t>N03050</t>
  </si>
  <si>
    <t>N03051</t>
  </si>
  <si>
    <t>N03052</t>
  </si>
  <si>
    <t>N03053</t>
  </si>
  <si>
    <t>N03054</t>
  </si>
  <si>
    <t>N03055</t>
  </si>
  <si>
    <t>N03056</t>
  </si>
  <si>
    <t>N03057</t>
  </si>
  <si>
    <t>N03058</t>
  </si>
  <si>
    <t>N03059</t>
  </si>
  <si>
    <t>N03060</t>
  </si>
  <si>
    <t>N03061</t>
  </si>
  <si>
    <t>N03062</t>
  </si>
  <si>
    <t>N03063</t>
  </si>
  <si>
    <t>N03064</t>
  </si>
  <si>
    <t>N03065</t>
  </si>
  <si>
    <t>N03066</t>
  </si>
  <si>
    <t>N03067</t>
  </si>
  <si>
    <t>N03068</t>
  </si>
  <si>
    <t>N03069</t>
  </si>
  <si>
    <t>N03070</t>
  </si>
  <si>
    <t>N03071</t>
  </si>
  <si>
    <t>N03072</t>
  </si>
  <si>
    <t>N03073</t>
  </si>
  <si>
    <t>N03074</t>
  </si>
  <si>
    <t>N03075</t>
  </si>
  <si>
    <t>N03076</t>
  </si>
  <si>
    <t>N03077</t>
  </si>
  <si>
    <t>N03078</t>
  </si>
  <si>
    <t>N03079</t>
  </si>
  <si>
    <t>N03080</t>
  </si>
  <si>
    <t>N03081</t>
  </si>
  <si>
    <t>N03082</t>
  </si>
  <si>
    <t>N03083</t>
  </si>
  <si>
    <t>N03084</t>
  </si>
  <si>
    <t>N03085</t>
  </si>
  <si>
    <t>N03086</t>
  </si>
  <si>
    <t>N03087</t>
  </si>
  <si>
    <t>N03088</t>
  </si>
  <si>
    <t>N03089</t>
  </si>
  <si>
    <t>N03090</t>
  </si>
  <si>
    <t>N03091</t>
  </si>
  <si>
    <t>N03092</t>
  </si>
  <si>
    <t>N03093</t>
  </si>
  <si>
    <t>N03094</t>
  </si>
  <si>
    <t>N03095</t>
  </si>
  <si>
    <t>N03096</t>
  </si>
  <si>
    <t>N03097</t>
  </si>
  <si>
    <t>N03098</t>
  </si>
  <si>
    <t>N03099</t>
  </si>
  <si>
    <t>N03100</t>
  </si>
  <si>
    <t>N03101</t>
  </si>
  <si>
    <t>N03102</t>
  </si>
  <si>
    <t>N03103</t>
  </si>
  <si>
    <t>N03104</t>
  </si>
  <si>
    <t>N03105</t>
  </si>
  <si>
    <t>N03106</t>
  </si>
  <si>
    <t>N03107</t>
  </si>
  <si>
    <t>N03108</t>
  </si>
  <si>
    <t>N03109</t>
  </si>
  <si>
    <t>N03110</t>
  </si>
  <si>
    <t>N03111</t>
  </si>
  <si>
    <t>N03112</t>
  </si>
  <si>
    <t>N03113</t>
  </si>
  <si>
    <t>N03114</t>
  </si>
  <si>
    <t>N03115</t>
  </si>
  <si>
    <t>N03116</t>
  </si>
  <si>
    <t>N03117</t>
  </si>
  <si>
    <t>N03118</t>
  </si>
  <si>
    <t>N03119</t>
  </si>
  <si>
    <t>N03120</t>
  </si>
  <si>
    <t>N03121</t>
  </si>
  <si>
    <t>N03122</t>
  </si>
  <si>
    <t>N03123</t>
  </si>
  <si>
    <t>N03124</t>
  </si>
  <si>
    <t>N03125</t>
  </si>
  <si>
    <t>N03126</t>
  </si>
  <si>
    <t>N03127</t>
  </si>
  <si>
    <t>N03128</t>
  </si>
  <si>
    <t>N03129</t>
  </si>
  <si>
    <t>N03130</t>
  </si>
  <si>
    <t>N03131</t>
  </si>
  <si>
    <t>N03132</t>
  </si>
  <si>
    <t>N03133</t>
  </si>
  <si>
    <t>N03134</t>
  </si>
  <si>
    <t>N03135</t>
  </si>
  <si>
    <t>N03136</t>
  </si>
  <si>
    <t>N03137</t>
  </si>
  <si>
    <t>N03138</t>
  </si>
  <si>
    <t>N03139</t>
  </si>
  <si>
    <t>N03140</t>
  </si>
  <si>
    <t>N03141</t>
  </si>
  <si>
    <t>N03142</t>
  </si>
  <si>
    <t>N03143</t>
  </si>
  <si>
    <t>N03144</t>
  </si>
  <si>
    <t>N03145</t>
  </si>
  <si>
    <t>N03146</t>
  </si>
  <si>
    <t>N03147</t>
  </si>
  <si>
    <t>N03148</t>
  </si>
  <si>
    <t>N03149</t>
  </si>
  <si>
    <t>N03150</t>
  </si>
  <si>
    <t>N03151</t>
  </si>
  <si>
    <t>N03152</t>
  </si>
  <si>
    <t>N03153</t>
  </si>
  <si>
    <t>N03154</t>
  </si>
  <si>
    <t>N03155</t>
  </si>
  <si>
    <t>N03156</t>
  </si>
  <si>
    <t>N03157</t>
  </si>
  <si>
    <t>N03158</t>
  </si>
  <si>
    <t>N03159</t>
  </si>
  <si>
    <t>N03160</t>
  </si>
  <si>
    <t>N03161</t>
  </si>
  <si>
    <t>N03162</t>
  </si>
  <si>
    <t>N03163</t>
  </si>
  <si>
    <t>N03164</t>
  </si>
  <si>
    <t>N03165</t>
  </si>
  <si>
    <t>N03166</t>
  </si>
  <si>
    <t>N03167</t>
  </si>
  <si>
    <t>N03168</t>
  </si>
  <si>
    <t>N03169</t>
  </si>
  <si>
    <t>N03170</t>
  </si>
  <si>
    <t>N03171</t>
  </si>
  <si>
    <t>N03172</t>
  </si>
  <si>
    <t>N03173</t>
  </si>
  <si>
    <t>N03174</t>
  </si>
  <si>
    <t>N03175</t>
  </si>
  <si>
    <t>N03176</t>
  </si>
  <si>
    <t>N03177</t>
  </si>
  <si>
    <t>N03178</t>
  </si>
  <si>
    <t>N03179</t>
  </si>
  <si>
    <t>N03180</t>
  </si>
  <si>
    <t>N03181</t>
  </si>
  <si>
    <t>N03182</t>
  </si>
  <si>
    <t>N03183</t>
  </si>
  <si>
    <t>N03184</t>
  </si>
  <si>
    <t>N03185</t>
  </si>
  <si>
    <t>N03186</t>
  </si>
  <si>
    <t>N03187</t>
  </si>
  <si>
    <t>N03188</t>
  </si>
  <si>
    <t>N03189</t>
  </si>
  <si>
    <t>N03190</t>
  </si>
  <si>
    <t>N03191</t>
  </si>
  <si>
    <t>N03192</t>
  </si>
  <si>
    <t>N03193</t>
  </si>
  <si>
    <t>N03194</t>
  </si>
  <si>
    <t>N03195</t>
  </si>
  <si>
    <t>N03196</t>
  </si>
  <si>
    <t>N03197</t>
  </si>
  <si>
    <t>N03198</t>
  </si>
  <si>
    <t>N03199</t>
  </si>
  <si>
    <t>N03200</t>
  </si>
  <si>
    <t>N03201</t>
  </si>
  <si>
    <t>N03202</t>
  </si>
  <si>
    <t>N03203</t>
  </si>
  <si>
    <t>N03204</t>
  </si>
  <si>
    <t>N03205</t>
  </si>
  <si>
    <t>N03206</t>
  </si>
  <si>
    <t>N03207</t>
  </si>
  <si>
    <t>N03208</t>
  </si>
  <si>
    <t>N03209</t>
  </si>
  <si>
    <t>N03210</t>
  </si>
  <si>
    <t>N03211</t>
  </si>
  <si>
    <t>N03212</t>
  </si>
  <si>
    <t>N03213</t>
  </si>
  <si>
    <t>N03214</t>
  </si>
  <si>
    <t>N03215</t>
  </si>
  <si>
    <t>N03216</t>
  </si>
  <si>
    <t>N03217</t>
  </si>
  <si>
    <t>N03218</t>
  </si>
  <si>
    <t>N03219</t>
  </si>
  <si>
    <t>N03220</t>
  </si>
  <si>
    <t>N03221</t>
  </si>
  <si>
    <t>N03222</t>
  </si>
  <si>
    <t>N03223</t>
  </si>
  <si>
    <t>N03224</t>
  </si>
  <si>
    <t>N03225</t>
  </si>
  <si>
    <t>N03226</t>
  </si>
  <si>
    <t>N03227</t>
  </si>
  <si>
    <t>N03228</t>
  </si>
  <si>
    <t>N03229</t>
  </si>
  <si>
    <t>N03230</t>
  </si>
  <si>
    <t>N03231</t>
  </si>
  <si>
    <t>N03232</t>
  </si>
  <si>
    <t>N03233</t>
  </si>
  <si>
    <t>N03234</t>
  </si>
  <si>
    <t>N03235</t>
  </si>
  <si>
    <t>N03236</t>
  </si>
  <si>
    <t>N03237</t>
  </si>
  <si>
    <t>N03238</t>
  </si>
  <si>
    <t>N03239</t>
  </si>
  <si>
    <t>N03240</t>
  </si>
  <si>
    <t>N03241</t>
  </si>
  <si>
    <t>N03242</t>
  </si>
  <si>
    <t>N03243</t>
  </si>
  <si>
    <t>N03244</t>
  </si>
  <si>
    <t>N03245</t>
  </si>
  <si>
    <t>N03246</t>
  </si>
  <si>
    <t>N03247</t>
  </si>
  <si>
    <t>N03248</t>
  </si>
  <si>
    <t>N03249</t>
  </si>
  <si>
    <t>N03250</t>
  </si>
  <si>
    <t>N03251</t>
  </si>
  <si>
    <t>N03252</t>
  </si>
  <si>
    <t>N03253</t>
  </si>
  <si>
    <t>N03254</t>
  </si>
  <si>
    <t>N03255</t>
  </si>
  <si>
    <t>N03256</t>
  </si>
  <si>
    <t>N03257</t>
  </si>
  <si>
    <t>N03258</t>
  </si>
  <si>
    <t>N03259</t>
  </si>
  <si>
    <t>N03260</t>
  </si>
  <si>
    <t>N03261</t>
  </si>
  <si>
    <t>N03262</t>
  </si>
  <si>
    <t>N03263</t>
  </si>
  <si>
    <t>N03264</t>
  </si>
  <si>
    <t>N03265</t>
  </si>
  <si>
    <t>N03266</t>
  </si>
  <si>
    <t>N03267</t>
  </si>
  <si>
    <t>N03268</t>
  </si>
  <si>
    <t>N03269</t>
  </si>
  <si>
    <t>N03270</t>
  </si>
  <si>
    <t>N03271</t>
  </si>
  <si>
    <t>N03272</t>
  </si>
  <si>
    <t>N03273</t>
  </si>
  <si>
    <t>N03274</t>
  </si>
  <si>
    <t>N03275</t>
  </si>
  <si>
    <t>N03276</t>
  </si>
  <si>
    <t>N03277</t>
  </si>
  <si>
    <t>N03278</t>
  </si>
  <si>
    <t>N03279</t>
  </si>
  <si>
    <t>N03280</t>
  </si>
  <si>
    <t>N03281</t>
  </si>
  <si>
    <t>N03282</t>
  </si>
  <si>
    <t>N03283</t>
  </si>
  <si>
    <t>N03284</t>
  </si>
  <si>
    <t>N03285</t>
  </si>
  <si>
    <t>N03286</t>
  </si>
  <si>
    <t>N03287</t>
  </si>
  <si>
    <t>N03288</t>
  </si>
  <si>
    <t>N03289</t>
  </si>
  <si>
    <t>N03290</t>
  </si>
  <si>
    <t>N03291</t>
  </si>
  <si>
    <t>N03292</t>
  </si>
  <si>
    <t>N03293</t>
  </si>
  <si>
    <t>N03294</t>
  </si>
  <si>
    <t>N03295</t>
  </si>
  <si>
    <t>N03296</t>
  </si>
  <si>
    <t>N03297</t>
  </si>
  <si>
    <t>N03298</t>
  </si>
  <si>
    <t>N03299</t>
  </si>
  <si>
    <t>N03300</t>
  </si>
  <si>
    <t>N03301</t>
  </si>
  <si>
    <t>N03302</t>
  </si>
  <si>
    <t>N03303</t>
  </si>
  <si>
    <t>N03304</t>
  </si>
  <si>
    <t>N03305</t>
  </si>
  <si>
    <t>N03306</t>
  </si>
  <si>
    <t>N03307</t>
  </si>
  <si>
    <t>N03308</t>
  </si>
  <si>
    <t>N03309</t>
  </si>
  <si>
    <t>N03310</t>
  </si>
  <si>
    <t>N03311</t>
  </si>
  <si>
    <t>N03312</t>
  </si>
  <si>
    <t>N03313</t>
  </si>
  <si>
    <t>N03314</t>
  </si>
  <si>
    <t>N03315</t>
  </si>
  <si>
    <t>N03316</t>
  </si>
  <si>
    <t>N03317</t>
  </si>
  <si>
    <t>N03318</t>
  </si>
  <si>
    <t>N03319</t>
  </si>
  <si>
    <t>N03320</t>
  </si>
  <si>
    <t>N03321</t>
  </si>
  <si>
    <t>N03322</t>
  </si>
  <si>
    <t>N03323</t>
  </si>
  <si>
    <t>N03324</t>
  </si>
  <si>
    <t>N03325</t>
  </si>
  <si>
    <t>N03326</t>
  </si>
  <si>
    <t>N03327</t>
  </si>
  <si>
    <t>N03328</t>
  </si>
  <si>
    <t>N03329</t>
  </si>
  <si>
    <t>N03330</t>
  </si>
  <si>
    <t>N03331</t>
  </si>
  <si>
    <t>N03332</t>
  </si>
  <si>
    <t>N03333</t>
  </si>
  <si>
    <t>N03334</t>
  </si>
  <si>
    <t>N03335</t>
  </si>
  <si>
    <t>N03336</t>
  </si>
  <si>
    <t>N03337</t>
  </si>
  <si>
    <t>N03338</t>
  </si>
  <si>
    <t>N03339</t>
  </si>
  <si>
    <t>N03340</t>
  </si>
  <si>
    <t>N03341</t>
  </si>
  <si>
    <t>N03342</t>
  </si>
  <si>
    <t>N03343</t>
  </si>
  <si>
    <t>N03344</t>
  </si>
  <si>
    <t>N03345</t>
  </si>
  <si>
    <t>N03346</t>
  </si>
  <si>
    <t>N03347</t>
  </si>
  <si>
    <t>N03348</t>
  </si>
  <si>
    <t>N03349</t>
  </si>
  <si>
    <t>N03350</t>
  </si>
  <si>
    <t>N03351</t>
  </si>
  <si>
    <t>N03352</t>
  </si>
  <si>
    <t>N03353</t>
  </si>
  <si>
    <t>N03354</t>
  </si>
  <si>
    <t>N03355</t>
  </si>
  <si>
    <t>N03356</t>
  </si>
  <si>
    <t>N03357</t>
  </si>
  <si>
    <t>N03358</t>
  </si>
  <si>
    <t>N03359</t>
  </si>
  <si>
    <t>N03360</t>
  </si>
  <si>
    <t>N03361</t>
  </si>
  <si>
    <t>N03362</t>
  </si>
  <si>
    <t>N03363</t>
  </si>
  <si>
    <t>N03364</t>
  </si>
  <si>
    <t>N03365</t>
  </si>
  <si>
    <t>N03366</t>
  </si>
  <si>
    <t>N03367</t>
  </si>
  <si>
    <t>N03368</t>
  </si>
  <si>
    <t>N03369</t>
  </si>
  <si>
    <t>N03370</t>
  </si>
  <si>
    <t>N03371</t>
  </si>
  <si>
    <t>N03372</t>
  </si>
  <si>
    <t>N03373</t>
  </si>
  <si>
    <t>N03374</t>
  </si>
  <si>
    <t>N03375</t>
  </si>
  <si>
    <t>N03376</t>
  </si>
  <si>
    <t>N03377</t>
  </si>
  <si>
    <t>N03378</t>
  </si>
  <si>
    <t>N03379</t>
  </si>
  <si>
    <t>N03380</t>
  </si>
  <si>
    <t>N03381</t>
  </si>
  <si>
    <t>N03382</t>
  </si>
  <si>
    <t>N03383</t>
  </si>
  <si>
    <t>N03384</t>
  </si>
  <si>
    <t>N03385</t>
  </si>
  <si>
    <t>N03386</t>
  </si>
  <si>
    <t>N03387</t>
  </si>
  <si>
    <t>N03388</t>
  </si>
  <si>
    <t>N03389</t>
  </si>
  <si>
    <t>N03390</t>
  </si>
  <si>
    <t>N03391</t>
  </si>
  <si>
    <t>N03392</t>
  </si>
  <si>
    <t>N03393</t>
  </si>
  <si>
    <t>N03394</t>
  </si>
  <si>
    <t>N03395</t>
  </si>
  <si>
    <t>N03396</t>
  </si>
  <si>
    <t>N03397</t>
  </si>
  <si>
    <t>N03398</t>
  </si>
  <si>
    <t>N03399</t>
  </si>
  <si>
    <t>N03400</t>
  </si>
  <si>
    <t>N03401</t>
  </si>
  <si>
    <t>N03402</t>
  </si>
  <si>
    <t>N03403</t>
  </si>
  <si>
    <t>N03404</t>
  </si>
  <si>
    <t>N03405</t>
  </si>
  <si>
    <t>N03406</t>
  </si>
  <si>
    <t>N03407</t>
  </si>
  <si>
    <t>N03408</t>
  </si>
  <si>
    <t>N03409</t>
  </si>
  <si>
    <t>N03410</t>
  </si>
  <si>
    <t>N03411</t>
  </si>
  <si>
    <t>N03412</t>
  </si>
  <si>
    <t>N03413</t>
  </si>
  <si>
    <t>N03414</t>
  </si>
  <si>
    <t>N03415</t>
  </si>
  <si>
    <t>N03416</t>
  </si>
  <si>
    <t>N03417</t>
  </si>
  <si>
    <t>N03418</t>
  </si>
  <si>
    <t>N03419</t>
  </si>
  <si>
    <t>N03420</t>
  </si>
  <si>
    <t>N03421</t>
  </si>
  <si>
    <t>N03422</t>
  </si>
  <si>
    <t>N03423</t>
  </si>
  <si>
    <t>N03424</t>
  </si>
  <si>
    <t>N03425</t>
  </si>
  <si>
    <t>N03426</t>
  </si>
  <si>
    <t>N03427</t>
  </si>
  <si>
    <t>N03428</t>
  </si>
  <si>
    <t>N03429</t>
  </si>
  <si>
    <t>N03430</t>
  </si>
  <si>
    <t>N03431</t>
  </si>
  <si>
    <t>N03432</t>
  </si>
  <si>
    <t>N03433</t>
  </si>
  <si>
    <t>N03434</t>
  </si>
  <si>
    <t>N03435</t>
  </si>
  <si>
    <t>N03436</t>
  </si>
  <si>
    <t>N03437</t>
  </si>
  <si>
    <t>N03438</t>
  </si>
  <si>
    <t>N03439</t>
  </si>
  <si>
    <t>N03440</t>
  </si>
  <si>
    <t>N03441</t>
  </si>
  <si>
    <t>N03442</t>
  </si>
  <si>
    <t>N03443</t>
  </si>
  <si>
    <t>N03444</t>
  </si>
  <si>
    <t>N03445</t>
  </si>
  <si>
    <t>N03446</t>
  </si>
  <si>
    <t>N03447</t>
  </si>
  <si>
    <t>N03448</t>
  </si>
  <si>
    <t>N03449</t>
  </si>
  <si>
    <t>N03450</t>
  </si>
  <si>
    <t>N03451</t>
  </si>
  <si>
    <t>N03452</t>
  </si>
  <si>
    <t>N03453</t>
  </si>
  <si>
    <t>N03454</t>
  </si>
  <si>
    <t>N03455</t>
  </si>
  <si>
    <t>N03456</t>
  </si>
  <si>
    <t>N03457</t>
  </si>
  <si>
    <t>N03458</t>
  </si>
  <si>
    <t>N03459</t>
  </si>
  <si>
    <t>N03460</t>
  </si>
  <si>
    <t>N03461</t>
  </si>
  <si>
    <t>N03462</t>
  </si>
  <si>
    <t>N03463</t>
  </si>
  <si>
    <t>N03464</t>
  </si>
  <si>
    <t>N03465</t>
  </si>
  <si>
    <t>N03466</t>
  </si>
  <si>
    <t>N03467</t>
  </si>
  <si>
    <t>N03468</t>
  </si>
  <si>
    <t>N03469</t>
  </si>
  <si>
    <t>N03470</t>
  </si>
  <si>
    <t>N03471</t>
  </si>
  <si>
    <t>N03472</t>
  </si>
  <si>
    <t>N03473</t>
  </si>
  <si>
    <t>N03474</t>
  </si>
  <si>
    <t>N03475</t>
  </si>
  <si>
    <t>N03476</t>
  </si>
  <si>
    <t>N03477</t>
  </si>
  <si>
    <t>N03478</t>
  </si>
  <si>
    <t>N03479</t>
  </si>
  <si>
    <t>N03480</t>
  </si>
  <si>
    <t>N03481</t>
  </si>
  <si>
    <t>N03482</t>
  </si>
  <si>
    <t>N03483</t>
  </si>
  <si>
    <t>N03484</t>
  </si>
  <si>
    <t>N03485</t>
  </si>
  <si>
    <t>N03486</t>
  </si>
  <si>
    <t>N03487</t>
  </si>
  <si>
    <t>N03488</t>
  </si>
  <si>
    <t>N03489</t>
  </si>
  <si>
    <t>N03490</t>
  </si>
  <si>
    <t>N03491</t>
  </si>
  <si>
    <t>N03492</t>
  </si>
  <si>
    <t>N03493</t>
  </si>
  <si>
    <t>N03494</t>
  </si>
  <si>
    <t>N03495</t>
  </si>
  <si>
    <t>N03496</t>
  </si>
  <si>
    <t>N03497</t>
  </si>
  <si>
    <t>N03498</t>
  </si>
  <si>
    <t>N03499</t>
  </si>
  <si>
    <t>N03500</t>
  </si>
  <si>
    <t>N03501</t>
  </si>
  <si>
    <t>N03502</t>
  </si>
  <si>
    <t>N03503</t>
  </si>
  <si>
    <t>N03504</t>
  </si>
  <si>
    <t>N03505</t>
  </si>
  <si>
    <t>N03506</t>
  </si>
  <si>
    <t>N03507</t>
  </si>
  <si>
    <t>N03508</t>
  </si>
  <si>
    <t>N03509</t>
  </si>
  <si>
    <t>N03510</t>
  </si>
  <si>
    <t>N03511</t>
  </si>
  <si>
    <t>N03512</t>
  </si>
  <si>
    <t>N03513</t>
  </si>
  <si>
    <t>N03514</t>
  </si>
  <si>
    <t>N03515</t>
  </si>
  <si>
    <t>N03516</t>
  </si>
  <si>
    <t>N03517</t>
  </si>
  <si>
    <t>N03518</t>
  </si>
  <si>
    <t>N03519</t>
  </si>
  <si>
    <t>N03520</t>
  </si>
  <si>
    <t>N03521</t>
  </si>
  <si>
    <t>N03522</t>
  </si>
  <si>
    <t>N03523</t>
  </si>
  <si>
    <t>N03524</t>
  </si>
  <si>
    <t>N03525</t>
  </si>
  <si>
    <t>N03526</t>
  </si>
  <si>
    <t>N03527</t>
  </si>
  <si>
    <t>N03528</t>
  </si>
  <si>
    <t>N03529</t>
  </si>
  <si>
    <t>N03530</t>
  </si>
  <si>
    <t>N03531</t>
  </si>
  <si>
    <t>N03532</t>
  </si>
  <si>
    <t>N03533</t>
  </si>
  <si>
    <t>N03534</t>
  </si>
  <si>
    <t>N03535</t>
  </si>
  <si>
    <t>N03536</t>
  </si>
  <si>
    <t>N03537</t>
  </si>
  <si>
    <t>N03538</t>
  </si>
  <si>
    <t>N03539</t>
  </si>
  <si>
    <t>N03540</t>
  </si>
  <si>
    <t>N03541</t>
  </si>
  <si>
    <t>N03542</t>
  </si>
  <si>
    <t>N03543</t>
  </si>
  <si>
    <t>N03544</t>
  </si>
  <si>
    <t>N03545</t>
  </si>
  <si>
    <t>N03546</t>
  </si>
  <si>
    <t>N03547</t>
  </si>
  <si>
    <t>N03548</t>
  </si>
  <si>
    <t>N03549</t>
  </si>
  <si>
    <t>N03550</t>
  </si>
  <si>
    <t>N03551</t>
  </si>
  <si>
    <t>N03552</t>
  </si>
  <si>
    <t>N03553</t>
  </si>
  <si>
    <t>N03554</t>
  </si>
  <si>
    <t>N03555</t>
  </si>
  <si>
    <t>N03556</t>
  </si>
  <si>
    <t>N03557</t>
  </si>
  <si>
    <t>N03558</t>
  </si>
  <si>
    <t>N03559</t>
  </si>
  <si>
    <t>N03560</t>
  </si>
  <si>
    <t>N03561</t>
  </si>
  <si>
    <t>N03562</t>
  </si>
  <si>
    <t>N03563</t>
  </si>
  <si>
    <t>N03564</t>
  </si>
  <si>
    <t>N03565</t>
  </si>
  <si>
    <t>N03566</t>
  </si>
  <si>
    <t>N03567</t>
  </si>
  <si>
    <t>N03568</t>
  </si>
  <si>
    <t>N03569</t>
  </si>
  <si>
    <t>N03570</t>
  </si>
  <si>
    <t>N03571</t>
  </si>
  <si>
    <t>N03572</t>
  </si>
  <si>
    <t>N03573</t>
  </si>
  <si>
    <t>N03574</t>
  </si>
  <si>
    <t>N03575</t>
  </si>
  <si>
    <t>N03576</t>
  </si>
  <si>
    <t>N03577</t>
  </si>
  <si>
    <t>N03578</t>
  </si>
  <si>
    <t>N03579</t>
  </si>
  <si>
    <t>N03580</t>
  </si>
  <si>
    <t>N03581</t>
  </si>
  <si>
    <t>N03582</t>
  </si>
  <si>
    <t>N03583</t>
  </si>
  <si>
    <t>N03584</t>
  </si>
  <si>
    <t>N03585</t>
  </si>
  <si>
    <t>N03586</t>
  </si>
  <si>
    <t>N03587</t>
  </si>
  <si>
    <t>N03588</t>
  </si>
  <si>
    <t>N03589</t>
  </si>
  <si>
    <t>N03590</t>
  </si>
  <si>
    <t>N03591</t>
  </si>
  <si>
    <t>N03592</t>
  </si>
  <si>
    <t>N03593</t>
  </si>
  <si>
    <t>N03594</t>
  </si>
  <si>
    <t>N03595</t>
  </si>
  <si>
    <t>N03596</t>
  </si>
  <si>
    <t>N03597</t>
  </si>
  <si>
    <t>N03598</t>
  </si>
  <si>
    <t>N03599</t>
  </si>
  <si>
    <t>N03600</t>
  </si>
  <si>
    <t>N03601</t>
  </si>
  <si>
    <t>N03602</t>
  </si>
  <si>
    <t>N03603</t>
  </si>
  <si>
    <t>N03604</t>
  </si>
  <si>
    <t>N03605</t>
  </si>
  <si>
    <t>N03606</t>
  </si>
  <si>
    <t>N03607</t>
  </si>
  <si>
    <t>N03608</t>
  </si>
  <si>
    <t>N03609</t>
  </si>
  <si>
    <t>N03610</t>
  </si>
  <si>
    <t>N03611</t>
  </si>
  <si>
    <t>N03612</t>
  </si>
  <si>
    <t>N03613</t>
  </si>
  <si>
    <t>N03614</t>
  </si>
  <si>
    <t>N03615</t>
  </si>
  <si>
    <t>N03616</t>
  </si>
  <si>
    <t>N03617</t>
  </si>
  <si>
    <t>N03618</t>
  </si>
  <si>
    <t>N03619</t>
  </si>
  <si>
    <t>N03620</t>
  </si>
  <si>
    <t>N03621</t>
  </si>
  <si>
    <t>N03622</t>
  </si>
  <si>
    <t>N03623</t>
  </si>
  <si>
    <t>N03624</t>
  </si>
  <si>
    <t>N03625</t>
  </si>
  <si>
    <t>N03626</t>
  </si>
  <si>
    <t>N03627</t>
  </si>
  <si>
    <t>N03628</t>
  </si>
  <si>
    <t>N03629</t>
  </si>
  <si>
    <t>N03630</t>
  </si>
  <si>
    <t>N03631</t>
  </si>
  <si>
    <t>N03632</t>
  </si>
  <si>
    <t>N03633</t>
  </si>
  <si>
    <t>N03634</t>
  </si>
  <si>
    <t>N03635</t>
  </si>
  <si>
    <t>N03636</t>
  </si>
  <si>
    <t>N03637</t>
  </si>
  <si>
    <t>N03638</t>
  </si>
  <si>
    <t>N03639</t>
  </si>
  <si>
    <t>N03640</t>
  </si>
  <si>
    <t>N03641</t>
  </si>
  <si>
    <t>N03642</t>
  </si>
  <si>
    <t>N03643</t>
  </si>
  <si>
    <t>N03644</t>
  </si>
  <si>
    <t>N03645</t>
  </si>
  <si>
    <t>N03646</t>
  </si>
  <si>
    <t>N03647</t>
  </si>
  <si>
    <t>N03648</t>
  </si>
  <si>
    <t>N03649</t>
  </si>
  <si>
    <t>N03650</t>
  </si>
  <si>
    <t>N03651</t>
  </si>
  <si>
    <t>N03652</t>
  </si>
  <si>
    <t>N03653</t>
  </si>
  <si>
    <t>N03654</t>
  </si>
  <si>
    <t>N03655</t>
  </si>
  <si>
    <t>N03656</t>
  </si>
  <si>
    <t>N03657</t>
  </si>
  <si>
    <t>N03658</t>
  </si>
  <si>
    <t>N03659</t>
  </si>
  <si>
    <t>N03660</t>
  </si>
  <si>
    <t>N03661</t>
  </si>
  <si>
    <t>N03662</t>
  </si>
  <si>
    <t>N03663</t>
  </si>
  <si>
    <t>N03664</t>
  </si>
  <si>
    <t>N03665</t>
  </si>
  <si>
    <t>N03666</t>
  </si>
  <si>
    <t>N03667</t>
  </si>
  <si>
    <t>N03668</t>
  </si>
  <si>
    <t>N03669</t>
  </si>
  <si>
    <t>N03670</t>
  </si>
  <si>
    <t>N03671</t>
  </si>
  <si>
    <t>N03672</t>
  </si>
  <si>
    <t>N03673</t>
  </si>
  <si>
    <t>N03674</t>
  </si>
  <si>
    <t>N03675</t>
  </si>
  <si>
    <t>N03676</t>
  </si>
  <si>
    <t>N03677</t>
  </si>
  <si>
    <t>N03678</t>
  </si>
  <si>
    <t>N03679</t>
  </si>
  <si>
    <t>N03680</t>
  </si>
  <si>
    <t>N03681</t>
  </si>
  <si>
    <t>N03682</t>
  </si>
  <si>
    <t>N03683</t>
  </si>
  <si>
    <t>N03684</t>
  </si>
  <si>
    <t>N03685</t>
  </si>
  <si>
    <t>N03686</t>
  </si>
  <si>
    <t>N03687</t>
  </si>
  <si>
    <t>N03688</t>
  </si>
  <si>
    <t>N03689</t>
  </si>
  <si>
    <t>N03690</t>
  </si>
  <si>
    <t>N03691</t>
  </si>
  <si>
    <t>N03692</t>
  </si>
  <si>
    <t>N03693</t>
  </si>
  <si>
    <t>N03694</t>
  </si>
  <si>
    <t>N03695</t>
  </si>
  <si>
    <t>N03696</t>
  </si>
  <si>
    <t>N03697</t>
  </si>
  <si>
    <t>N03698</t>
  </si>
  <si>
    <t>N03699</t>
  </si>
  <si>
    <t>N03700</t>
  </si>
  <si>
    <t>N03701</t>
  </si>
  <si>
    <t>N03702</t>
  </si>
  <si>
    <t>N03703</t>
  </si>
  <si>
    <t>N03704</t>
  </si>
  <si>
    <t>N03705</t>
  </si>
  <si>
    <t>N03706</t>
  </si>
  <si>
    <t>N03707</t>
  </si>
  <si>
    <t>N03708</t>
  </si>
  <si>
    <t>N03709</t>
  </si>
  <si>
    <t>N03710</t>
  </si>
  <si>
    <t>N03711</t>
  </si>
  <si>
    <t>N03712</t>
  </si>
  <si>
    <t>N03713</t>
  </si>
  <si>
    <t>N03714</t>
  </si>
  <si>
    <t>N03715</t>
  </si>
  <si>
    <t>N03716</t>
  </si>
  <si>
    <t>N03717</t>
  </si>
  <si>
    <t>N03718</t>
  </si>
  <si>
    <t>N03719</t>
  </si>
  <si>
    <t>N03720</t>
  </si>
  <si>
    <t>N03721</t>
  </si>
  <si>
    <t>N03722</t>
  </si>
  <si>
    <t>N03723</t>
  </si>
  <si>
    <t>N03724</t>
  </si>
  <si>
    <t>N03725</t>
  </si>
  <si>
    <t>N03726</t>
  </si>
  <si>
    <t>N03727</t>
  </si>
  <si>
    <t>N03728</t>
  </si>
  <si>
    <t>N03729</t>
  </si>
  <si>
    <t>N03730</t>
  </si>
  <si>
    <t>N03731</t>
  </si>
  <si>
    <t>N03732</t>
  </si>
  <si>
    <t>N03733</t>
  </si>
  <si>
    <t>N03734</t>
  </si>
  <si>
    <t>N03735</t>
  </si>
  <si>
    <t>N03736</t>
  </si>
  <si>
    <t>N03737</t>
  </si>
  <si>
    <t>N03738</t>
  </si>
  <si>
    <t>N03739</t>
  </si>
  <si>
    <t>N03740</t>
  </si>
  <si>
    <t>N03741</t>
  </si>
  <si>
    <t>N03742</t>
  </si>
  <si>
    <t>N03743</t>
  </si>
  <si>
    <t>N03744</t>
  </si>
  <si>
    <t>N03745</t>
  </si>
  <si>
    <t>N03746</t>
  </si>
  <si>
    <t>N03747</t>
  </si>
  <si>
    <t>N03748</t>
  </si>
  <si>
    <t>N03749</t>
  </si>
  <si>
    <t>N03750</t>
  </si>
  <si>
    <t>N03751</t>
  </si>
  <si>
    <t>N03752</t>
  </si>
  <si>
    <t>N03753</t>
  </si>
  <si>
    <t>N03754</t>
  </si>
  <si>
    <t>N03755</t>
  </si>
  <si>
    <t>N03756</t>
  </si>
  <si>
    <t>N03757</t>
  </si>
  <si>
    <t>N03758</t>
  </si>
  <si>
    <t>N03759</t>
  </si>
  <si>
    <t>N03760</t>
  </si>
  <si>
    <t>N03761</t>
  </si>
  <si>
    <t>N03762</t>
  </si>
  <si>
    <t>N03763</t>
  </si>
  <si>
    <t>N03764</t>
  </si>
  <si>
    <t>N03765</t>
  </si>
  <si>
    <t>N03766</t>
  </si>
  <si>
    <t>N03767</t>
  </si>
  <si>
    <t>N03768</t>
  </si>
  <si>
    <t>N03769</t>
  </si>
  <si>
    <t>N03770</t>
  </si>
  <si>
    <t>N03771</t>
  </si>
  <si>
    <t>N03772</t>
  </si>
  <si>
    <t>N03773</t>
  </si>
  <si>
    <t>N03774</t>
  </si>
  <si>
    <t>N03775</t>
  </si>
  <si>
    <t>N03776</t>
  </si>
  <si>
    <t>N03777</t>
  </si>
  <si>
    <t>N03778</t>
  </si>
  <si>
    <t>N03779</t>
  </si>
  <si>
    <t>N03780</t>
  </si>
  <si>
    <t>N03781</t>
  </si>
  <si>
    <t>N03782</t>
  </si>
  <si>
    <t>N03783</t>
  </si>
  <si>
    <t>N03784</t>
  </si>
  <si>
    <t>N03785</t>
  </si>
  <si>
    <t>N03786</t>
  </si>
  <si>
    <t>N03787</t>
  </si>
  <si>
    <t>N03788</t>
  </si>
  <si>
    <t>N03789</t>
  </si>
  <si>
    <t>N03790</t>
  </si>
  <si>
    <t>N03791</t>
  </si>
  <si>
    <t>N03792</t>
  </si>
  <si>
    <t>N03793</t>
  </si>
  <si>
    <t>N03794</t>
  </si>
  <si>
    <t>N03795</t>
  </si>
  <si>
    <t>N03796</t>
  </si>
  <si>
    <t>N03797</t>
  </si>
  <si>
    <t>N03798</t>
  </si>
  <si>
    <t>N03799</t>
  </si>
  <si>
    <t>N03800</t>
  </si>
  <si>
    <t>N03801</t>
  </si>
  <si>
    <t>N03802</t>
  </si>
  <si>
    <t>N03803</t>
  </si>
  <si>
    <t>N03804</t>
  </si>
  <si>
    <t>N03805</t>
  </si>
  <si>
    <t>N03806</t>
  </si>
  <si>
    <t>N03807</t>
  </si>
  <si>
    <t>N03808</t>
  </si>
  <si>
    <t>N03809</t>
  </si>
  <si>
    <t>N03810</t>
  </si>
  <si>
    <t>N03811</t>
  </si>
  <si>
    <t>N03812</t>
  </si>
  <si>
    <t>N03813</t>
  </si>
  <si>
    <t>N03814</t>
  </si>
  <si>
    <t>N03815</t>
  </si>
  <si>
    <t>N03816</t>
  </si>
  <si>
    <t>N03817</t>
  </si>
  <si>
    <t>N03818</t>
  </si>
  <si>
    <t>N03819</t>
  </si>
  <si>
    <t>N03820</t>
  </si>
  <si>
    <t>N03821</t>
  </si>
  <si>
    <t>N03822</t>
  </si>
  <si>
    <t>N03823</t>
  </si>
  <si>
    <t>N03824</t>
  </si>
  <si>
    <t>N03825</t>
  </si>
  <si>
    <t>N03826</t>
  </si>
  <si>
    <t>N03827</t>
  </si>
  <si>
    <t>N03828</t>
  </si>
  <si>
    <t>N03829</t>
  </si>
  <si>
    <t>N03830</t>
  </si>
  <si>
    <t>N03831</t>
  </si>
  <si>
    <t>N03832</t>
  </si>
  <si>
    <t>N03833</t>
  </si>
  <si>
    <t>N03834</t>
  </si>
  <si>
    <t>N03835</t>
  </si>
  <si>
    <t>N03836</t>
  </si>
  <si>
    <t>N03837</t>
  </si>
  <si>
    <t>N03838</t>
  </si>
  <si>
    <t>N03839</t>
  </si>
  <si>
    <t>N03840</t>
  </si>
  <si>
    <t>N03841</t>
  </si>
  <si>
    <t>N03842</t>
  </si>
  <si>
    <t>N03843</t>
  </si>
  <si>
    <t>N03844</t>
  </si>
  <si>
    <t>N03845</t>
  </si>
  <si>
    <t>N03846</t>
  </si>
  <si>
    <t>N03847</t>
  </si>
  <si>
    <t>N03848</t>
  </si>
  <si>
    <t>N03849</t>
  </si>
  <si>
    <t>N03850</t>
  </si>
  <si>
    <t>N03851</t>
  </si>
  <si>
    <t>N03852</t>
  </si>
  <si>
    <t>N03853</t>
  </si>
  <si>
    <t>N03854</t>
  </si>
  <si>
    <t>N03855</t>
  </si>
  <si>
    <t>N03856</t>
  </si>
  <si>
    <t>N03857</t>
  </si>
  <si>
    <t>N03858</t>
  </si>
  <si>
    <t>N03859</t>
  </si>
  <si>
    <t>N03860</t>
  </si>
  <si>
    <t>N03861</t>
  </si>
  <si>
    <t>N03862</t>
  </si>
  <si>
    <t>N03863</t>
  </si>
  <si>
    <t>N03864</t>
  </si>
  <si>
    <t>N03865</t>
  </si>
  <si>
    <t>N03866</t>
  </si>
  <si>
    <t>N03867</t>
  </si>
  <si>
    <t>N03868</t>
  </si>
  <si>
    <t>N03869</t>
  </si>
  <si>
    <t>N03870</t>
  </si>
  <si>
    <t>N03871</t>
  </si>
  <si>
    <t>N03872</t>
  </si>
  <si>
    <t>N03873</t>
  </si>
  <si>
    <t>N03874</t>
  </si>
  <si>
    <t>N03875</t>
  </si>
  <si>
    <t>N03876</t>
  </si>
  <si>
    <t>N03877</t>
  </si>
  <si>
    <t>N03878</t>
  </si>
  <si>
    <t>N03879</t>
  </si>
  <si>
    <t>N03880</t>
  </si>
  <si>
    <t>N03881</t>
  </si>
  <si>
    <t>N03882</t>
  </si>
  <si>
    <t>N03883</t>
  </si>
  <si>
    <t>N03884</t>
  </si>
  <si>
    <t>N03885</t>
  </si>
  <si>
    <t>N03886</t>
  </si>
  <si>
    <t>N03887</t>
  </si>
  <si>
    <t>N03888</t>
  </si>
  <si>
    <t>N03889</t>
  </si>
  <si>
    <t>N03890</t>
  </si>
  <si>
    <t>N03891</t>
  </si>
  <si>
    <t>N03892</t>
  </si>
  <si>
    <t>N03893</t>
  </si>
  <si>
    <t>N03894</t>
  </si>
  <si>
    <t>N03895</t>
  </si>
  <si>
    <t>N03896</t>
  </si>
  <si>
    <t>N03897</t>
  </si>
  <si>
    <t>N03898</t>
  </si>
  <si>
    <t>N03899</t>
  </si>
  <si>
    <t>N03900</t>
  </si>
  <si>
    <t>N03901</t>
  </si>
  <si>
    <t>N03902</t>
  </si>
  <si>
    <t>N03903</t>
  </si>
  <si>
    <t>N03904</t>
  </si>
  <si>
    <t>N03905</t>
  </si>
  <si>
    <t>N03906</t>
  </si>
  <si>
    <t>N03907</t>
  </si>
  <si>
    <t>N03908</t>
  </si>
  <si>
    <t>N03909</t>
  </si>
  <si>
    <t>N03910</t>
  </si>
  <si>
    <t>N03911</t>
  </si>
  <si>
    <t>N03912</t>
  </si>
  <si>
    <t>N03913</t>
  </si>
  <si>
    <t>N03914</t>
  </si>
  <si>
    <t>N03915</t>
  </si>
  <si>
    <t>N03916</t>
  </si>
  <si>
    <t>N03917</t>
  </si>
  <si>
    <t>N03918</t>
  </si>
  <si>
    <t>N03919</t>
  </si>
  <si>
    <t>N03920</t>
  </si>
  <si>
    <t>N03921</t>
  </si>
  <si>
    <t>N03922</t>
  </si>
  <si>
    <t>N03923</t>
  </si>
  <si>
    <t>N03924</t>
  </si>
  <si>
    <t>N03925</t>
  </si>
  <si>
    <t>N03926</t>
  </si>
  <si>
    <t>N03927</t>
  </si>
  <si>
    <t>N03928</t>
  </si>
  <si>
    <t>N03929</t>
  </si>
  <si>
    <t>N03930</t>
  </si>
  <si>
    <t>N03931</t>
  </si>
  <si>
    <t>N03932</t>
  </si>
  <si>
    <t>N03933</t>
  </si>
  <si>
    <t>N03934</t>
  </si>
  <si>
    <t>N03935</t>
  </si>
  <si>
    <t>N03936</t>
  </si>
  <si>
    <t>N03937</t>
  </si>
  <si>
    <t>N03938</t>
  </si>
  <si>
    <t>N03939</t>
  </si>
  <si>
    <t>N03940</t>
  </si>
  <si>
    <t>N03941</t>
  </si>
  <si>
    <t>N03942</t>
  </si>
  <si>
    <t>N03943</t>
  </si>
  <si>
    <t>N03944</t>
  </si>
  <si>
    <t>N03945</t>
  </si>
  <si>
    <t>N03946</t>
  </si>
  <si>
    <t>N03947</t>
  </si>
  <si>
    <t>N03948</t>
  </si>
  <si>
    <t>N03949</t>
  </si>
  <si>
    <t>N03950</t>
  </si>
  <si>
    <t>N03951</t>
  </si>
  <si>
    <t>N03952</t>
  </si>
  <si>
    <t>N03953</t>
  </si>
  <si>
    <t>N03954</t>
  </si>
  <si>
    <t>N03955</t>
  </si>
  <si>
    <t>N03956</t>
  </si>
  <si>
    <t>N03957</t>
  </si>
  <si>
    <t>N03958</t>
  </si>
  <si>
    <t>N03959</t>
  </si>
  <si>
    <t>N03960</t>
  </si>
  <si>
    <t>N03961</t>
  </si>
  <si>
    <t>N03962</t>
  </si>
  <si>
    <t>N03963</t>
  </si>
  <si>
    <t>N03964</t>
  </si>
  <si>
    <t>N03965</t>
  </si>
  <si>
    <t>N03966</t>
  </si>
  <si>
    <t>N03967</t>
  </si>
  <si>
    <t>N03968</t>
  </si>
  <si>
    <t>N03969</t>
  </si>
  <si>
    <t>N03970</t>
  </si>
  <si>
    <t>N03971</t>
  </si>
  <si>
    <t>N03972</t>
  </si>
  <si>
    <t>N03973</t>
  </si>
  <si>
    <t>N03974</t>
  </si>
  <si>
    <t>N03975</t>
  </si>
  <si>
    <t>N03976</t>
  </si>
  <si>
    <t>N03977</t>
  </si>
  <si>
    <t>N03978</t>
  </si>
  <si>
    <t>N03979</t>
  </si>
  <si>
    <t>N03980</t>
  </si>
  <si>
    <t>N03981</t>
  </si>
  <si>
    <t>N03982</t>
  </si>
  <si>
    <t>N03983</t>
  </si>
  <si>
    <t>N03984</t>
  </si>
  <si>
    <t>N03985</t>
  </si>
  <si>
    <t>N03986</t>
  </si>
  <si>
    <t>N03987</t>
  </si>
  <si>
    <t>N03988</t>
  </si>
  <si>
    <t>N03989</t>
  </si>
  <si>
    <t>N03990</t>
  </si>
  <si>
    <t>N03991</t>
  </si>
  <si>
    <t>N03992</t>
  </si>
  <si>
    <t>N03993</t>
  </si>
  <si>
    <t>N03994</t>
  </si>
  <si>
    <t>N03995</t>
  </si>
  <si>
    <t>N03996</t>
  </si>
  <si>
    <t>N03997</t>
  </si>
  <si>
    <t>N03998</t>
  </si>
  <si>
    <t>N03999</t>
  </si>
  <si>
    <t>N04000</t>
  </si>
  <si>
    <t>N04001</t>
  </si>
  <si>
    <t>N04002</t>
  </si>
  <si>
    <t>N04003</t>
  </si>
  <si>
    <t>N04004</t>
  </si>
  <si>
    <t>N04005</t>
  </si>
  <si>
    <t>N04006</t>
  </si>
  <si>
    <t>N04007</t>
  </si>
  <si>
    <t>N04008</t>
  </si>
  <si>
    <t>N04009</t>
  </si>
  <si>
    <t>N04010</t>
  </si>
  <si>
    <t>N04011</t>
  </si>
  <si>
    <t>N04012</t>
  </si>
  <si>
    <t>N04013</t>
  </si>
  <si>
    <t>N04014</t>
  </si>
  <si>
    <t>N04015</t>
  </si>
  <si>
    <t>N04016</t>
  </si>
  <si>
    <t>N04017</t>
  </si>
  <si>
    <t>N04018</t>
  </si>
  <si>
    <t>N04019</t>
  </si>
  <si>
    <t>N04020</t>
  </si>
  <si>
    <t>N04021</t>
  </si>
  <si>
    <t>N04022</t>
  </si>
  <si>
    <t>N04023</t>
  </si>
  <si>
    <t>N04024</t>
  </si>
  <si>
    <t>N04025</t>
  </si>
  <si>
    <t>N04026</t>
  </si>
  <si>
    <t>N04027</t>
  </si>
  <si>
    <t>N04028</t>
  </si>
  <si>
    <t>N04029</t>
  </si>
  <si>
    <t>N04030</t>
  </si>
  <si>
    <t>N04031</t>
  </si>
  <si>
    <t>N04032</t>
  </si>
  <si>
    <t>N04033</t>
  </si>
  <si>
    <t>N04034</t>
  </si>
  <si>
    <t>N04035</t>
  </si>
  <si>
    <t>N04036</t>
  </si>
  <si>
    <t>N04037</t>
  </si>
  <si>
    <t>N04038</t>
  </si>
  <si>
    <t>N04039</t>
  </si>
  <si>
    <t>N04040</t>
  </si>
  <si>
    <t>N04041</t>
  </si>
  <si>
    <t>N04042</t>
  </si>
  <si>
    <t>N04043</t>
  </si>
  <si>
    <t>N04044</t>
  </si>
  <si>
    <t>N04045</t>
  </si>
  <si>
    <t>N04046</t>
  </si>
  <si>
    <t>N04047</t>
  </si>
  <si>
    <t>N04048</t>
  </si>
  <si>
    <t>N04049</t>
  </si>
  <si>
    <t>N04050</t>
  </si>
  <si>
    <t>N04051</t>
  </si>
  <si>
    <t>N04052</t>
  </si>
  <si>
    <t>N04053</t>
  </si>
  <si>
    <t>N04054</t>
  </si>
  <si>
    <t>N04055</t>
  </si>
  <si>
    <t>N04056</t>
  </si>
  <si>
    <t>N04057</t>
  </si>
  <si>
    <t>N04058</t>
  </si>
  <si>
    <t>N04059</t>
  </si>
  <si>
    <t>N04060</t>
  </si>
  <si>
    <t>N04061</t>
  </si>
  <si>
    <t>N04062</t>
  </si>
  <si>
    <t>N04063</t>
  </si>
  <si>
    <t>N04064</t>
  </si>
  <si>
    <t>N04065</t>
  </si>
  <si>
    <t>N04066</t>
  </si>
  <si>
    <t>N04067</t>
  </si>
  <si>
    <t>N04068</t>
  </si>
  <si>
    <t>N04069</t>
  </si>
  <si>
    <t>N04070</t>
  </si>
  <si>
    <t>N04071</t>
  </si>
  <si>
    <t>N04072</t>
  </si>
  <si>
    <t>N04073</t>
  </si>
  <si>
    <t>N04074</t>
  </si>
  <si>
    <t>N04075</t>
  </si>
  <si>
    <t>N04076</t>
  </si>
  <si>
    <t>N04077</t>
  </si>
  <si>
    <t>N04078</t>
  </si>
  <si>
    <t>N04079</t>
  </si>
  <si>
    <t>N04080</t>
  </si>
  <si>
    <t>N04081</t>
  </si>
  <si>
    <t>N04082</t>
  </si>
  <si>
    <t>N04083</t>
  </si>
  <si>
    <t>N04084</t>
  </si>
  <si>
    <t>N04085</t>
  </si>
  <si>
    <t>N04086</t>
  </si>
  <si>
    <t>N04087</t>
  </si>
  <si>
    <t>N04088</t>
  </si>
  <si>
    <t>N04089</t>
  </si>
  <si>
    <t>N04090</t>
  </si>
  <si>
    <t>N04091</t>
  </si>
  <si>
    <t>N04092</t>
  </si>
  <si>
    <t>N04093</t>
  </si>
  <si>
    <t>N04094</t>
  </si>
  <si>
    <t>N04095</t>
  </si>
  <si>
    <t>N04096</t>
  </si>
  <si>
    <t>N04097</t>
  </si>
  <si>
    <t>N04098</t>
  </si>
  <si>
    <t>N04099</t>
  </si>
  <si>
    <t>N04100</t>
  </si>
  <si>
    <t>N04101</t>
  </si>
  <si>
    <t>N04102</t>
  </si>
  <si>
    <t>N04103</t>
  </si>
  <si>
    <t>N04104</t>
  </si>
  <si>
    <t>N04105</t>
  </si>
  <si>
    <t>N04106</t>
  </si>
  <si>
    <t>N04107</t>
  </si>
  <si>
    <t>N04108</t>
  </si>
  <si>
    <t>N04109</t>
  </si>
  <si>
    <t>N04110</t>
  </si>
  <si>
    <t>N04111</t>
  </si>
  <si>
    <t>N04112</t>
  </si>
  <si>
    <t>N04113</t>
  </si>
  <si>
    <t>N04114</t>
  </si>
  <si>
    <t>N04115</t>
  </si>
  <si>
    <t>N04116</t>
  </si>
  <si>
    <t>N04117</t>
  </si>
  <si>
    <t>N04118</t>
  </si>
  <si>
    <t>N04119</t>
  </si>
  <si>
    <t>N04120</t>
  </si>
  <si>
    <t>N04121</t>
  </si>
  <si>
    <t>N04122</t>
  </si>
  <si>
    <t>N04123</t>
  </si>
  <si>
    <t>N04124</t>
  </si>
  <si>
    <t>N04125</t>
  </si>
  <si>
    <t>N04126</t>
  </si>
  <si>
    <t>N04127</t>
  </si>
  <si>
    <t>N04128</t>
  </si>
  <si>
    <t>N04129</t>
  </si>
  <si>
    <t>N04130</t>
  </si>
  <si>
    <t>N04131</t>
  </si>
  <si>
    <t>N04132</t>
  </si>
  <si>
    <t>N04133</t>
  </si>
  <si>
    <t>N04134</t>
  </si>
  <si>
    <t>N04135</t>
  </si>
  <si>
    <t>N04136</t>
  </si>
  <si>
    <t>N04137</t>
  </si>
  <si>
    <t>N04138</t>
  </si>
  <si>
    <t>N04139</t>
  </si>
  <si>
    <t>N04140</t>
  </si>
  <si>
    <t>N04141</t>
  </si>
  <si>
    <t>N04142</t>
  </si>
  <si>
    <t>N04143</t>
  </si>
  <si>
    <t>N04144</t>
  </si>
  <si>
    <t>N04145</t>
  </si>
  <si>
    <t>N04146</t>
  </si>
  <si>
    <t>N04147</t>
  </si>
  <si>
    <t>N04148</t>
  </si>
  <si>
    <t>N04149</t>
  </si>
  <si>
    <t>N04150</t>
  </si>
  <si>
    <t>N04151</t>
  </si>
  <si>
    <t>N04152</t>
  </si>
  <si>
    <t>N04153</t>
  </si>
  <si>
    <t>N04154</t>
  </si>
  <si>
    <t>N04155</t>
  </si>
  <si>
    <t>N04156</t>
  </si>
  <si>
    <t>N04157</t>
  </si>
  <si>
    <t>N04158</t>
  </si>
  <si>
    <t>N04159</t>
  </si>
  <si>
    <t>N04160</t>
  </si>
  <si>
    <t>N04161</t>
  </si>
  <si>
    <t>N04162</t>
  </si>
  <si>
    <t>N04163</t>
  </si>
  <si>
    <t>N04164</t>
  </si>
  <si>
    <t>N04165</t>
  </si>
  <si>
    <t>N04166</t>
  </si>
  <si>
    <t>N04167</t>
  </si>
  <si>
    <t>N04168</t>
  </si>
  <si>
    <t>N04169</t>
  </si>
  <si>
    <t>N04170</t>
  </si>
  <si>
    <t>N04171</t>
  </si>
  <si>
    <t>N04172</t>
  </si>
  <si>
    <t>N04173</t>
  </si>
  <si>
    <t>N04174</t>
  </si>
  <si>
    <t>N04175</t>
  </si>
  <si>
    <t>N04176</t>
  </si>
  <si>
    <t>N04177</t>
  </si>
  <si>
    <t>N04178</t>
  </si>
  <si>
    <t>N04179</t>
  </si>
  <si>
    <t>N04180</t>
  </si>
  <si>
    <t>N04181</t>
  </si>
  <si>
    <t>N04182</t>
  </si>
  <si>
    <t>N04183</t>
  </si>
  <si>
    <t>N04184</t>
  </si>
  <si>
    <t>N04185</t>
  </si>
  <si>
    <t>N04186</t>
  </si>
  <si>
    <t>N04187</t>
  </si>
  <si>
    <t>N04188</t>
  </si>
  <si>
    <t>N04189</t>
  </si>
  <si>
    <t>N04190</t>
  </si>
  <si>
    <t>N04191</t>
  </si>
  <si>
    <t>N04192</t>
  </si>
  <si>
    <t>N04193</t>
  </si>
  <si>
    <t>N04194</t>
  </si>
  <si>
    <t>N04195</t>
  </si>
  <si>
    <t>N04196</t>
  </si>
  <si>
    <t>N04197</t>
  </si>
  <si>
    <t>N04198</t>
  </si>
  <si>
    <t>N04199</t>
  </si>
  <si>
    <t>N04200</t>
  </si>
  <si>
    <t>N04201</t>
  </si>
  <si>
    <t>N04202</t>
  </si>
  <si>
    <t>N04203</t>
  </si>
  <si>
    <t>N04204</t>
  </si>
  <si>
    <t>N04205</t>
  </si>
  <si>
    <t>N04206</t>
  </si>
  <si>
    <t>N04207</t>
  </si>
  <si>
    <t>N04208</t>
  </si>
  <si>
    <t>N04209</t>
  </si>
  <si>
    <t>N04210</t>
  </si>
  <si>
    <t>N04211</t>
  </si>
  <si>
    <t>N04212</t>
  </si>
  <si>
    <t>N04213</t>
  </si>
  <si>
    <t>N04214</t>
  </si>
  <si>
    <t>N04215</t>
  </si>
  <si>
    <t>N04216</t>
  </si>
  <si>
    <t>N04217</t>
  </si>
  <si>
    <t>N04218</t>
  </si>
  <si>
    <t>N04219</t>
  </si>
  <si>
    <t>N04220</t>
  </si>
  <si>
    <t>N04221</t>
  </si>
  <si>
    <t>N04222</t>
  </si>
  <si>
    <t>N04223</t>
  </si>
  <si>
    <t>N04224</t>
  </si>
  <si>
    <t>N04225</t>
  </si>
  <si>
    <t>N04226</t>
  </si>
  <si>
    <t>N04227</t>
  </si>
  <si>
    <t>N04228</t>
  </si>
  <si>
    <t>N04229</t>
  </si>
  <si>
    <t>N04230</t>
  </si>
  <si>
    <t>N04231</t>
  </si>
  <si>
    <t>N04232</t>
  </si>
  <si>
    <t>N04233</t>
  </si>
  <si>
    <t>N04234</t>
  </si>
  <si>
    <t>N04235</t>
  </si>
  <si>
    <t>N04236</t>
  </si>
  <si>
    <t>N04237</t>
  </si>
  <si>
    <t>N04238</t>
  </si>
  <si>
    <t>N04239</t>
  </si>
  <si>
    <t>N04240</t>
  </si>
  <si>
    <t>N04241</t>
  </si>
  <si>
    <t>N04242</t>
  </si>
  <si>
    <t>N04243</t>
  </si>
  <si>
    <t>N04244</t>
  </si>
  <si>
    <t>N04245</t>
  </si>
  <si>
    <t>N04246</t>
  </si>
  <si>
    <t>N04247</t>
  </si>
  <si>
    <t>N04248</t>
  </si>
  <si>
    <t>N04249</t>
  </si>
  <si>
    <t>N04250</t>
  </si>
  <si>
    <t>N04251</t>
  </si>
  <si>
    <t>N04252</t>
  </si>
  <si>
    <t>N04253</t>
  </si>
  <si>
    <t>N04254</t>
  </si>
  <si>
    <t>N04255</t>
  </si>
  <si>
    <t>N04256</t>
  </si>
  <si>
    <t>N04257</t>
  </si>
  <si>
    <t>N04258</t>
  </si>
  <si>
    <t>N04259</t>
  </si>
  <si>
    <t>N04260</t>
  </si>
  <si>
    <t>N04261</t>
  </si>
  <si>
    <t>N04262</t>
  </si>
  <si>
    <t>N04263</t>
  </si>
  <si>
    <t>N04264</t>
  </si>
  <si>
    <t>N04265</t>
  </si>
  <si>
    <t>N04266</t>
  </si>
  <si>
    <t>N04267</t>
  </si>
  <si>
    <t>N04268</t>
  </si>
  <si>
    <t>N04269</t>
  </si>
  <si>
    <t>N04270</t>
  </si>
  <si>
    <t>N04271</t>
  </si>
  <si>
    <t>N04272</t>
  </si>
  <si>
    <t>N04273</t>
  </si>
  <si>
    <t>N04274</t>
  </si>
  <si>
    <t>N04275</t>
  </si>
  <si>
    <t>N04276</t>
  </si>
  <si>
    <t>N04277</t>
  </si>
  <si>
    <t>N04278</t>
  </si>
  <si>
    <t>N04279</t>
  </si>
  <si>
    <t>N04280</t>
  </si>
  <si>
    <t>N04281</t>
  </si>
  <si>
    <t>N04282</t>
  </si>
  <si>
    <t>N04283</t>
  </si>
  <si>
    <t>N04284</t>
  </si>
  <si>
    <t>N04285</t>
  </si>
  <si>
    <t>N04286</t>
  </si>
  <si>
    <t>N04287</t>
  </si>
  <si>
    <t>N04288</t>
  </si>
  <si>
    <t>N04289</t>
  </si>
  <si>
    <t>N04290</t>
  </si>
  <si>
    <t>N04291</t>
  </si>
  <si>
    <t>N04292</t>
  </si>
  <si>
    <t>N04293</t>
  </si>
  <si>
    <t>N04294</t>
  </si>
  <si>
    <t>N04295</t>
  </si>
  <si>
    <t>N04296</t>
  </si>
  <si>
    <t>N04297</t>
  </si>
  <si>
    <t>N04298</t>
  </si>
  <si>
    <t>N04299</t>
  </si>
  <si>
    <t>N04300</t>
  </si>
  <si>
    <t>N04301</t>
  </si>
  <si>
    <t>N04302</t>
  </si>
  <si>
    <t>N04303</t>
  </si>
  <si>
    <t>N04304</t>
  </si>
  <si>
    <t>N04305</t>
  </si>
  <si>
    <t>N04306</t>
  </si>
  <si>
    <t>N04307</t>
  </si>
  <si>
    <t>N04308</t>
  </si>
  <si>
    <t>N04309</t>
  </si>
  <si>
    <t>N04310</t>
  </si>
  <si>
    <t>N04311</t>
  </si>
  <si>
    <t>N04312</t>
  </si>
  <si>
    <t>N04313</t>
  </si>
  <si>
    <t>N04314</t>
  </si>
  <si>
    <t>N04315</t>
  </si>
  <si>
    <t>N04316</t>
  </si>
  <si>
    <t>N04317</t>
  </si>
  <si>
    <t>N04318</t>
  </si>
  <si>
    <t>N04319</t>
  </si>
  <si>
    <t>N04320</t>
  </si>
  <si>
    <t>N04321</t>
  </si>
  <si>
    <t>N04322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</si>
</sst>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9" formatCode="[$-404]aaaa;@"/>
    <numFmt numFmtId="185" formatCode="0.00_ "/>
  </numFmts>
  <fonts count="20">
    <font>
      <sz val="11"/>
      <name val="Calibri"/>
    </font>
    <font>
      <b/>
      <sz val="11"/>
      <name val="Calibri"/>
      <family val="2"/>
    </font>
    <font>
      <sz val="9"/>
      <name val="細明體"/>
      <family val="3"/>
      <charset val="136"/>
    </font>
    <font>
      <b/>
      <sz val="11"/>
      <name val="Calibri"/>
      <family val="2"/>
    </font>
    <font>
      <sz val="11"/>
      <name val="細明體"/>
      <family val="3"/>
      <charset val="136"/>
    </font>
    <font>
      <b/>
      <sz val="11"/>
      <name val="微軟正黑體"/>
      <family val="2"/>
      <charset val="136"/>
    </font>
    <font>
      <sz val="11"/>
      <name val="Calibri"/>
      <family val="2"/>
    </font>
    <font>
      <sz val="11"/>
      <name val="微軟正黑體"/>
      <family val="2"/>
      <charset val="136"/>
    </font>
    <font>
      <sz val="11"/>
      <color rgb="FF0070C0"/>
      <name val="Calibri"/>
      <family val="2"/>
    </font>
    <font>
      <b/>
      <sz val="11"/>
      <color rgb="FF0070C0"/>
      <name val="微軟正黑體"/>
      <family val="2"/>
      <charset val="136"/>
    </font>
    <font>
      <sz val="8"/>
      <color rgb="FF202124"/>
      <name val="Arial"/>
      <family val="2"/>
    </font>
    <font>
      <sz val="10"/>
      <color rgb="FF202124"/>
      <name val="微軟正黑體"/>
      <family val="2"/>
      <charset val="136"/>
    </font>
    <font>
      <sz val="8"/>
      <color rgb="FF222222"/>
      <name val="微軟正黑體"/>
      <family val="2"/>
      <charset val="136"/>
    </font>
    <font>
      <sz val="11"/>
      <color rgb="FFFF0000"/>
      <name val="Calibri"/>
      <family val="2"/>
    </font>
    <font>
      <b/>
      <sz val="11"/>
      <color rgb="FFFF0000"/>
      <name val="微軟正黑體"/>
      <family val="2"/>
      <charset val="136"/>
    </font>
    <font>
      <sz val="8"/>
      <color rgb="FFFF0000"/>
      <name val="Arial"/>
      <family val="2"/>
    </font>
    <font>
      <sz val="8"/>
      <color rgb="FFFF0000"/>
      <name val="微軟正黑體"/>
      <family val="2"/>
      <charset val="136"/>
    </font>
    <font>
      <sz val="10"/>
      <name val="Calibri"/>
      <family val="2"/>
    </font>
    <font>
      <b/>
      <sz val="10"/>
      <name val="Calibri"/>
      <family val="2"/>
    </font>
    <font>
      <b/>
      <sz val="10"/>
      <name val="微軟正黑體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67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NumberFormat="1" applyFont="1" applyFill="1" applyBorder="1"/>
    <xf numFmtId="0" fontId="3" fillId="0" borderId="0" xfId="0" quotePrefix="1" applyFont="1" applyFill="1" applyBorder="1"/>
    <xf numFmtId="0" fontId="3" fillId="0" borderId="0" xfId="0" applyFont="1" applyFill="1" applyBorder="1"/>
    <xf numFmtId="0" fontId="4" fillId="0" borderId="0" xfId="0" applyFont="1" applyFill="1" applyBorder="1"/>
    <xf numFmtId="0" fontId="1" fillId="2" borderId="0" xfId="0" applyFont="1" applyFill="1" applyBorder="1"/>
    <xf numFmtId="0" fontId="5" fillId="2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6" fillId="0" borderId="0" xfId="1" applyFont="1" applyFill="1" applyBorder="1" applyAlignment="1">
      <alignment horizontal="center"/>
    </xf>
    <xf numFmtId="0" fontId="6" fillId="0" borderId="0" xfId="1" applyFont="1" applyFill="1" applyBorder="1"/>
    <xf numFmtId="0" fontId="1" fillId="0" borderId="0" xfId="1" applyFont="1" applyFill="1" applyBorder="1"/>
    <xf numFmtId="1" fontId="6" fillId="0" borderId="0" xfId="1" applyNumberFormat="1" applyFont="1" applyFill="1" applyBorder="1"/>
    <xf numFmtId="0" fontId="6" fillId="0" borderId="0" xfId="1" applyFont="1" applyFill="1" applyBorder="1"/>
    <xf numFmtId="0" fontId="5" fillId="0" borderId="0" xfId="1" applyFont="1" applyFill="1" applyBorder="1"/>
    <xf numFmtId="0" fontId="0" fillId="0" borderId="0" xfId="0" pivotButton="1" applyFont="1" applyFill="1" applyBorder="1"/>
    <xf numFmtId="14" fontId="0" fillId="0" borderId="0" xfId="0" applyNumberFormat="1" applyFont="1" applyFill="1" applyBorder="1"/>
    <xf numFmtId="0" fontId="7" fillId="0" borderId="0" xfId="0" applyFont="1" applyFill="1" applyBorder="1"/>
    <xf numFmtId="179" fontId="0" fillId="0" borderId="0" xfId="0" applyNumberFormat="1" applyFont="1" applyFill="1" applyBorder="1"/>
    <xf numFmtId="14" fontId="8" fillId="0" borderId="0" xfId="0" applyNumberFormat="1" applyFont="1" applyFill="1" applyBorder="1"/>
    <xf numFmtId="179" fontId="8" fillId="0" borderId="0" xfId="0" applyNumberFormat="1" applyFont="1" applyFill="1" applyBorder="1"/>
    <xf numFmtId="0" fontId="9" fillId="0" borderId="0" xfId="1" applyFont="1" applyFill="1" applyBorder="1"/>
    <xf numFmtId="0" fontId="8" fillId="0" borderId="0" xfId="0" applyFont="1" applyFill="1" applyBorder="1"/>
    <xf numFmtId="14" fontId="8" fillId="3" borderId="0" xfId="0" applyNumberFormat="1" applyFont="1" applyFill="1" applyBorder="1"/>
    <xf numFmtId="179" fontId="8" fillId="3" borderId="0" xfId="0" applyNumberFormat="1" applyFont="1" applyFill="1" applyBorder="1"/>
    <xf numFmtId="0" fontId="9" fillId="3" borderId="0" xfId="1" applyFont="1" applyFill="1" applyBorder="1"/>
    <xf numFmtId="0" fontId="10" fillId="0" borderId="0" xfId="0" applyFont="1" applyFill="1" applyBorder="1"/>
    <xf numFmtId="0" fontId="12" fillId="0" borderId="0" xfId="0" applyFont="1" applyFill="1" applyBorder="1"/>
    <xf numFmtId="0" fontId="11" fillId="7" borderId="0" xfId="0" applyFont="1" applyFill="1" applyBorder="1" applyAlignment="1">
      <alignment wrapText="1"/>
    </xf>
    <xf numFmtId="14" fontId="13" fillId="0" borderId="0" xfId="0" applyNumberFormat="1" applyFont="1" applyFill="1" applyBorder="1"/>
    <xf numFmtId="179" fontId="13" fillId="0" borderId="0" xfId="0" applyNumberFormat="1" applyFont="1" applyFill="1" applyBorder="1"/>
    <xf numFmtId="0" fontId="14" fillId="0" borderId="0" xfId="1" applyFont="1" applyFill="1" applyBorder="1"/>
    <xf numFmtId="0" fontId="13" fillId="0" borderId="0" xfId="0" applyFont="1" applyFill="1" applyBorder="1"/>
    <xf numFmtId="0" fontId="15" fillId="0" borderId="0" xfId="0" applyFont="1" applyFill="1" applyBorder="1"/>
    <xf numFmtId="0" fontId="16" fillId="0" borderId="0" xfId="0" applyFont="1" applyFill="1" applyBorder="1"/>
    <xf numFmtId="0" fontId="11" fillId="6" borderId="0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179" fontId="7" fillId="0" borderId="0" xfId="0" applyNumberFormat="1" applyFont="1" applyFill="1" applyBorder="1" applyAlignment="1">
      <alignment wrapText="1"/>
    </xf>
    <xf numFmtId="0" fontId="5" fillId="0" borderId="0" xfId="1" applyFont="1" applyFill="1" applyBorder="1" applyAlignment="1">
      <alignment wrapText="1"/>
    </xf>
    <xf numFmtId="0" fontId="5" fillId="2" borderId="0" xfId="1" applyFont="1" applyFill="1" applyBorder="1" applyAlignment="1">
      <alignment wrapText="1"/>
    </xf>
    <xf numFmtId="0" fontId="5" fillId="4" borderId="0" xfId="1" applyFont="1" applyFill="1" applyBorder="1" applyAlignment="1">
      <alignment wrapText="1"/>
    </xf>
    <xf numFmtId="0" fontId="5" fillId="8" borderId="0" xfId="1" applyFont="1" applyFill="1" applyBorder="1" applyAlignment="1">
      <alignment wrapText="1"/>
    </xf>
    <xf numFmtId="0" fontId="7" fillId="2" borderId="0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6" fillId="9" borderId="0" xfId="1" applyFont="1" applyFill="1" applyBorder="1"/>
    <xf numFmtId="0" fontId="5" fillId="5" borderId="0" xfId="0" applyFont="1" applyFill="1" applyBorder="1"/>
    <xf numFmtId="0" fontId="5" fillId="2" borderId="0" xfId="0" applyFont="1" applyFill="1" applyBorder="1" applyAlignment="1">
      <alignment shrinkToFit="1"/>
    </xf>
    <xf numFmtId="0" fontId="5" fillId="10" borderId="0" xfId="0" applyFont="1" applyFill="1" applyBorder="1"/>
    <xf numFmtId="0" fontId="5" fillId="11" borderId="0" xfId="0" applyFont="1" applyFill="1" applyBorder="1" applyAlignment="1">
      <alignment shrinkToFit="1"/>
    </xf>
    <xf numFmtId="0" fontId="0" fillId="0" borderId="0" xfId="0" applyFont="1" applyFill="1" applyBorder="1" applyAlignment="1">
      <alignment shrinkToFit="1"/>
    </xf>
    <xf numFmtId="0" fontId="6" fillId="9" borderId="0" xfId="1" applyFont="1" applyFill="1" applyBorder="1" applyAlignment="1">
      <alignment shrinkToFit="1"/>
    </xf>
    <xf numFmtId="0" fontId="1" fillId="0" borderId="0" xfId="1" applyFont="1" applyFill="1" applyBorder="1" applyAlignment="1">
      <alignment wrapText="1"/>
    </xf>
    <xf numFmtId="185" fontId="0" fillId="0" borderId="0" xfId="0" applyNumberFormat="1" applyFont="1" applyFill="1" applyBorder="1"/>
    <xf numFmtId="10" fontId="0" fillId="0" borderId="0" xfId="0" applyNumberFormat="1" applyFont="1" applyFill="1" applyBorder="1"/>
    <xf numFmtId="0" fontId="17" fillId="0" borderId="0" xfId="1" applyFont="1" applyFill="1" applyBorder="1" applyAlignment="1"/>
    <xf numFmtId="0" fontId="17" fillId="0" borderId="0" xfId="1" applyFont="1" applyFill="1" applyBorder="1" applyAlignment="1">
      <alignment wrapText="1" shrinkToFit="1"/>
    </xf>
    <xf numFmtId="0" fontId="18" fillId="0" borderId="0" xfId="1" applyFont="1" applyFill="1" applyBorder="1"/>
    <xf numFmtId="0" fontId="19" fillId="0" borderId="0" xfId="1" applyFont="1" applyFill="1" applyBorder="1" applyAlignment="1">
      <alignment wrapText="1" shrinkToFit="1"/>
    </xf>
    <xf numFmtId="1" fontId="17" fillId="0" borderId="0" xfId="1" applyNumberFormat="1" applyFont="1" applyFill="1" applyBorder="1"/>
    <xf numFmtId="0" fontId="17" fillId="0" borderId="0" xfId="1" applyFont="1" applyFill="1" applyBorder="1"/>
    <xf numFmtId="0" fontId="7" fillId="0" borderId="0" xfId="1" applyFont="1" applyFill="1" applyBorder="1"/>
    <xf numFmtId="14" fontId="7" fillId="0" borderId="0" xfId="0" applyNumberFormat="1" applyFont="1" applyFill="1" applyBorder="1"/>
    <xf numFmtId="14" fontId="6" fillId="0" borderId="0" xfId="1" applyNumberFormat="1" applyFont="1" applyFill="1" applyBorder="1"/>
    <xf numFmtId="0" fontId="7" fillId="11" borderId="0" xfId="1" applyFont="1" applyFill="1" applyBorder="1"/>
  </cellXfs>
  <cellStyles count="2">
    <cellStyle name="一般" xfId="0" builtinId="0"/>
    <cellStyle name="一般 2" xfId="1" xr:uid="{18B466A1-8ED2-4974-A4F4-285FEFD5B1E5}"/>
  </cellStyles>
  <dxfs count="4">
    <dxf>
      <numFmt numFmtId="185" formatCode="0.00_ "/>
    </dxf>
    <dxf>
      <numFmt numFmtId="185" formatCode="0.00_ "/>
    </dxf>
    <dxf>
      <numFmt numFmtId="14" formatCode="0.00%"/>
    </dxf>
    <dxf>
      <numFmt numFmtId="14" formatCode="0.00%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1/relationships/timelineCache" Target="timelineCaches/timelineCache1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owerPivotData" Target="model/item.data"/><Relationship Id="rId27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2</xdr:row>
      <xdr:rowOff>25400</xdr:rowOff>
    </xdr:from>
    <xdr:to>
      <xdr:col>11</xdr:col>
      <xdr:colOff>673100</xdr:colOff>
      <xdr:row>12</xdr:row>
      <xdr:rowOff>63500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2" name="日期_估">
              <a:extLst>
                <a:ext uri="{FF2B5EF4-FFF2-40B4-BE49-F238E27FC236}">
                  <a16:creationId xmlns:a16="http://schemas.microsoft.com/office/drawing/2014/main" id="{1728B149-0D80-409C-AD2D-5D5BD404E6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日期_估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00500" y="393700"/>
              <a:ext cx="4667250" cy="1879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zh-TW" altLang="en-US" sz="1100"/>
                <a:t>時間表: 適用於 Excel 2013 或更新版本。請勿移動或調整大小。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5</xdr:col>
      <xdr:colOff>214260</xdr:colOff>
      <xdr:row>6</xdr:row>
      <xdr:rowOff>159925</xdr:rowOff>
    </xdr:to>
    <xdr:sp macro="" textlink="">
      <xdr:nvSpPr>
        <xdr:cNvPr id="2" name="B43B9E99-EEEB-43E0-84A8-B82E90D6F7D8">
          <a:extLst>
            <a:ext uri="{FF2B5EF4-FFF2-40B4-BE49-F238E27FC236}">
              <a16:creationId xmlns:a16="http://schemas.microsoft.com/office/drawing/2014/main" id="{305DE18C-752C-49D8-BF90-E0DEED8FE60F}"/>
            </a:ext>
          </a:extLst>
        </xdr:cNvPr>
        <xdr:cNvSpPr txBox="1"/>
      </xdr:nvSpPr>
      <xdr:spPr>
        <a:xfrm>
          <a:off x="1219200" y="552450"/>
          <a:ext cx="2043060" cy="71237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fr-BE" altLang="zh-TW" sz="1300" b="1"/>
            <a:t>3D </a:t>
          </a:r>
          <a:r>
            <a:rPr lang="zh-TW" altLang="en-US" sz="1300" b="1"/>
            <a:t>地圖導覽
</a:t>
          </a:r>
          <a:r>
            <a:rPr lang="zh-TW" altLang="en-US" sz="1100"/>
            <a:t>這份活頁簿提供 </a:t>
          </a:r>
          <a:r>
            <a:rPr lang="en-US" altLang="zh-TW" sz="1100"/>
            <a:t>3</a:t>
          </a:r>
          <a:r>
            <a:rPr lang="fr-BE" altLang="zh-TW" sz="1100"/>
            <a:t>D </a:t>
          </a:r>
          <a:r>
            <a:rPr lang="zh-TW" altLang="en-US" sz="1100"/>
            <a:t>地圖導覽。
開啟 </a:t>
          </a:r>
          <a:r>
            <a:rPr lang="en-US" altLang="zh-TW" sz="1100"/>
            <a:t>3</a:t>
          </a:r>
          <a:r>
            <a:rPr lang="fr-BE" altLang="zh-TW" sz="1100"/>
            <a:t>D </a:t>
          </a:r>
          <a:r>
            <a:rPr lang="zh-TW" altLang="en-US" sz="1100"/>
            <a:t>地圖編輯或播放導覽。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d" refreshedDate="44340.912185416666" createdVersion="6" refreshedVersion="6" minRefreshableVersion="3" recordCount="4322" xr:uid="{617541AA-8CD2-4480-B176-8A3EE92C9025}">
  <cacheSource type="worksheet">
    <worksheetSource ref="A1:R4323" sheet="2020-202105"/>
  </cacheSource>
  <cacheFields count="18">
    <cacheField name="id" numFmtId="1">
      <sharedItems containsSemiMixedTypes="0" containsString="0" containsNumber="1" containsInteger="1" minValue="1" maxValue="4322"/>
    </cacheField>
    <cacheField name="發病年份" numFmtId="1">
      <sharedItems containsSemiMixedTypes="0" containsString="0" containsNumber="1" containsInteger="1" minValue="2020" maxValue="2021" count="2">
        <n v="2021"/>
        <n v="2020"/>
      </sharedItems>
    </cacheField>
    <cacheField name="發病月份" numFmtId="0">
      <sharedItems count="12">
        <s v="May"/>
        <s v="Apr"/>
        <s v="Mar"/>
        <s v="Feb"/>
        <s v="Jan"/>
        <s v="Dec"/>
        <s v="Nov"/>
        <s v="Oct"/>
        <s v="Sep"/>
        <s v="Aug"/>
        <s v="Jul"/>
        <s v="Jun"/>
      </sharedItems>
    </cacheField>
    <cacheField name="發病週別" numFmtId="1">
      <sharedItems containsSemiMixedTypes="0" containsString="0" containsNumber="1" containsInteger="1" minValue="1" maxValue="53" count="52">
        <n v="20"/>
        <n v="19"/>
        <n v="18"/>
        <n v="17"/>
        <n v="16"/>
        <n v="15"/>
        <n v="14"/>
        <n v="13"/>
        <n v="12"/>
        <n v="11"/>
        <n v="10"/>
        <n v="9"/>
        <n v="8"/>
        <n v="7"/>
        <n v="6"/>
        <n v="5"/>
        <n v="4"/>
        <n v="3"/>
        <n v="2"/>
        <n v="1"/>
        <n v="53"/>
        <n v="52"/>
        <n v="51"/>
        <n v="50"/>
        <n v="49"/>
        <n v="48"/>
        <n v="47"/>
        <n v="46"/>
        <n v="45"/>
        <n v="44"/>
        <n v="43"/>
        <n v="42"/>
        <n v="41"/>
        <n v="40"/>
        <n v="39"/>
        <n v="38"/>
        <n v="37"/>
        <n v="36"/>
        <n v="35"/>
        <n v="34"/>
        <n v="33"/>
        <n v="32"/>
        <n v="31"/>
        <n v="30"/>
        <n v="29"/>
        <n v="28"/>
        <n v="27"/>
        <n v="26"/>
        <n v="25"/>
        <n v="23"/>
        <n v="22"/>
        <n v="21"/>
      </sharedItems>
    </cacheField>
    <cacheField name="縣市" numFmtId="0">
      <sharedItems count="19">
        <s v="新北市"/>
        <s v="台北市"/>
        <s v="雲林縣"/>
        <s v="基隆市"/>
        <s v="台中市"/>
        <s v="高雄市"/>
        <s v="桃園市"/>
        <s v="彰化縣"/>
        <s v="屏東縣"/>
        <s v="南投縣"/>
        <s v="花蓮縣"/>
        <s v="空值"/>
        <s v="宜蘭縣"/>
        <s v="嘉義縣"/>
        <s v="嘉義市"/>
        <s v="新竹縣"/>
        <s v="新竹市"/>
        <s v="台南市"/>
        <s v="苗栗縣"/>
      </sharedItems>
    </cacheField>
    <cacheField name="性別" numFmtId="0">
      <sharedItems/>
    </cacheField>
    <cacheField name="是否為境外移入" numFmtId="0">
      <sharedItems count="2">
        <s v="否"/>
        <s v="是"/>
      </sharedItems>
    </cacheField>
    <cacheField name="年齡層(原)" numFmtId="0">
      <sharedItems containsMixedTypes="1" containsNumber="1" containsInteger="1" minValue="0" maxValue="4"/>
    </cacheField>
    <cacheField name="年齡層起" numFmtId="0">
      <sharedItems containsMixedTypes="1" containsNumber="1" containsInteger="1" minValue="0" maxValue="70"/>
    </cacheField>
    <cacheField name="年齡層迄" numFmtId="0">
      <sharedItems containsMixedTypes="1" containsNumber="1" containsInteger="1" minValue="0" maxValue="70"/>
    </cacheField>
    <cacheField name="len" numFmtId="0">
      <sharedItems containsSemiMixedTypes="0" containsString="0" containsNumber="1" containsInteger="1" minValue="1" maxValue="5"/>
    </cacheField>
    <cacheField name="find" numFmtId="0">
      <sharedItems/>
    </cacheField>
    <cacheField name="find2" numFmtId="0">
      <sharedItems/>
    </cacheField>
    <cacheField name="年齡層new" numFmtId="0">
      <sharedItems/>
    </cacheField>
    <cacheField name="len2" numFmtId="0">
      <sharedItems containsSemiMixedTypes="0" containsString="0" containsNumber="1" containsInteger="1" minValue="1" maxValue="5"/>
    </cacheField>
    <cacheField name="find3" numFmtId="0">
      <sharedItems containsMixedTypes="1" containsNumber="1" containsInteger="1" minValue="2" maxValue="3"/>
    </cacheField>
    <cacheField name="年齡層1" numFmtId="0">
      <sharedItems containsSemiMixedTypes="0" containsString="0" containsNumber="1" containsInteger="1" minValue="0" maxValue="70" count="19">
        <n v="70"/>
        <n v="50"/>
        <n v="60"/>
        <n v="10"/>
        <n v="65"/>
        <n v="25"/>
        <n v="1"/>
        <n v="20"/>
        <n v="0"/>
        <n v="55"/>
        <n v="45"/>
        <n v="15"/>
        <n v="35"/>
        <n v="5"/>
        <n v="40"/>
        <n v="30"/>
        <n v="3"/>
        <n v="2"/>
        <n v="4"/>
      </sharedItems>
      <fieldGroup base="16">
        <rangePr startNum="0" endNum="70" groupInterval="10"/>
        <groupItems count="9">
          <s v="&lt;0"/>
          <s v="0-9"/>
          <s v="10-19"/>
          <s v="20-29"/>
          <s v="30-39"/>
          <s v="40-49"/>
          <s v="50-59"/>
          <s v="60-70"/>
          <s v="&gt;70"/>
        </groupItems>
      </fieldGroup>
    </cacheField>
    <cacheField name="年齡層2" numFmtId="0">
      <sharedItems containsSemiMixedTypes="0" containsString="0" containsNumber="1" containsInteger="1" minValue="0" maxValue="70" count="19">
        <n v="70"/>
        <n v="54"/>
        <n v="64"/>
        <n v="14"/>
        <n v="69"/>
        <n v="29"/>
        <n v="1"/>
        <n v="24"/>
        <n v="0"/>
        <n v="59"/>
        <n v="49"/>
        <n v="19"/>
        <n v="39"/>
        <n v="9"/>
        <n v="44"/>
        <n v="34"/>
        <n v="3"/>
        <n v="2"/>
        <n v="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d" refreshedDate="44340.93084872685" createdVersion="6" refreshedVersion="6" minRefreshableVersion="3" recordCount="4322" xr:uid="{B15A5110-F96C-4806-A087-8F51CACA7973}">
  <cacheSource type="worksheet">
    <worksheetSource ref="A1:W4323" sheet="2020-202105"/>
  </cacheSource>
  <cacheFields count="23">
    <cacheField name="id" numFmtId="1">
      <sharedItems containsSemiMixedTypes="0" containsString="0" containsNumber="1" containsInteger="1" minValue="1" maxValue="4322"/>
    </cacheField>
    <cacheField name="發病年份" numFmtId="1">
      <sharedItems containsSemiMixedTypes="0" containsString="0" containsNumber="1" containsInteger="1" minValue="2020" maxValue="2021" count="2">
        <n v="2021"/>
        <n v="2020"/>
      </sharedItems>
    </cacheField>
    <cacheField name="發病月份" numFmtId="0">
      <sharedItems count="12">
        <s v="May"/>
        <s v="Apr"/>
        <s v="Mar"/>
        <s v="Feb"/>
        <s v="Jan"/>
        <s v="Dec"/>
        <s v="Nov"/>
        <s v="Oct"/>
        <s v="Sep"/>
        <s v="Aug"/>
        <s v="Jul"/>
        <s v="Jun"/>
      </sharedItems>
    </cacheField>
    <cacheField name="發病週別" numFmtId="1">
      <sharedItems containsSemiMixedTypes="0" containsString="0" containsNumber="1" containsInteger="1" minValue="1" maxValue="53"/>
    </cacheField>
    <cacheField name="縣市" numFmtId="0">
      <sharedItems/>
    </cacheField>
    <cacheField name="性別" numFmtId="0">
      <sharedItems/>
    </cacheField>
    <cacheField name="是否為境外移入" numFmtId="0">
      <sharedItems/>
    </cacheField>
    <cacheField name="年齡層(原)" numFmtId="0">
      <sharedItems containsMixedTypes="1" containsNumber="1" containsInteger="1" minValue="0" maxValue="4"/>
    </cacheField>
    <cacheField name="年齡層起" numFmtId="0">
      <sharedItems containsMixedTypes="1" containsNumber="1" containsInteger="1" minValue="0" maxValue="70"/>
    </cacheField>
    <cacheField name="年齡層迄" numFmtId="0">
      <sharedItems containsMixedTypes="1" containsNumber="1" containsInteger="1" minValue="0" maxValue="70"/>
    </cacheField>
    <cacheField name="len" numFmtId="0">
      <sharedItems containsSemiMixedTypes="0" containsString="0" containsNumber="1" containsInteger="1" minValue="1" maxValue="5"/>
    </cacheField>
    <cacheField name="find" numFmtId="0">
      <sharedItems/>
    </cacheField>
    <cacheField name="find2" numFmtId="0">
      <sharedItems/>
    </cacheField>
    <cacheField name="年齡層new" numFmtId="0">
      <sharedItems/>
    </cacheField>
    <cacheField name="len2" numFmtId="0">
      <sharedItems containsSemiMixedTypes="0" containsString="0" containsNumber="1" containsInteger="1" minValue="1" maxValue="5"/>
    </cacheField>
    <cacheField name="find3" numFmtId="0">
      <sharedItems containsMixedTypes="1" containsNumber="1" containsInteger="1" minValue="2" maxValue="3"/>
    </cacheField>
    <cacheField name="年齡層1" numFmtId="0">
      <sharedItems containsSemiMixedTypes="0" containsString="0" containsNumber="1" containsInteger="1" minValue="0" maxValue="70" count="19">
        <n v="70"/>
        <n v="50"/>
        <n v="60"/>
        <n v="10"/>
        <n v="65"/>
        <n v="25"/>
        <n v="1"/>
        <n v="20"/>
        <n v="0"/>
        <n v="55"/>
        <n v="45"/>
        <n v="15"/>
        <n v="35"/>
        <n v="5"/>
        <n v="40"/>
        <n v="30"/>
        <n v="3"/>
        <n v="2"/>
        <n v="4"/>
      </sharedItems>
      <fieldGroup base="16">
        <rangePr startNum="0" endNum="70" groupInterval="10"/>
        <groupItems count="9">
          <s v="&lt;0"/>
          <s v="0-9"/>
          <s v="10-19"/>
          <s v="20-29"/>
          <s v="30-39"/>
          <s v="40-49"/>
          <s v="50-59"/>
          <s v="60-70"/>
          <s v="&gt;70"/>
        </groupItems>
      </fieldGroup>
    </cacheField>
    <cacheField name="年齡層2" numFmtId="0">
      <sharedItems containsSemiMixedTypes="0" containsString="0" containsNumber="1" containsInteger="1" minValue="0" maxValue="70"/>
    </cacheField>
    <cacheField name="日期" numFmtId="0">
      <sharedItems/>
    </cacheField>
    <cacheField name="月" numFmtId="0">
      <sharedItems containsSemiMixedTypes="0" containsString="0" containsNumber="1" containsInteger="1" minValue="1" maxValue="12"/>
    </cacheField>
    <cacheField name="日" numFmtId="0">
      <sharedItems containsSemiMixedTypes="0" containsString="0" containsNumber="1" containsInteger="1" minValue="1" maxValue="1"/>
    </cacheField>
    <cacheField name="日期_估" numFmtId="14">
      <sharedItems containsSemiMixedTypes="0" containsNonDate="0" containsDate="1" containsString="0" minDate="2020-01-01T00:00:00" maxDate="2021-05-02T00:00:00" count="17">
        <d v="2021-05-01T00:00:00"/>
        <d v="2021-04-01T00:00:00"/>
        <d v="2021-03-01T00:00:00"/>
        <d v="2021-02-01T00:00:00"/>
        <d v="2021-01-01T00:00:00"/>
        <d v="2020-12-01T00:00:00"/>
        <d v="2020-11-01T00:00:00"/>
        <d v="2020-10-01T00:00:00"/>
        <d v="2020-09-01T00:00:00"/>
        <d v="2020-08-01T00:00:00"/>
        <d v="2020-07-01T00:00:00"/>
        <d v="2020-06-01T00:00:00"/>
        <d v="2020-05-01T00:00:00"/>
        <d v="2020-04-01T00:00:00"/>
        <d v="2020-03-01T00:00:00"/>
        <d v="2020-02-01T00:00:00"/>
        <d v="2020-01-01T00:00:00"/>
      </sharedItems>
    </cacheField>
    <cacheField name="NO" numFmtId="0">
      <sharedItems/>
    </cacheField>
  </cacheFields>
  <extLst>
    <ext xmlns:x14="http://schemas.microsoft.com/office/spreadsheetml/2009/9/main" uri="{725AE2AE-9491-48be-B2B4-4EB974FC3084}">
      <x14:pivotCacheDefinition pivotCacheId="184379842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22">
  <r>
    <n v="432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321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32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319"/>
    <x v="0"/>
    <x v="0"/>
    <x v="0"/>
    <x v="0"/>
    <s v="F"/>
    <x v="0"/>
    <s v="10-14"/>
    <n v="10"/>
    <n v="14"/>
    <n v="5"/>
    <s v="10"/>
    <s v="14"/>
    <s v="10-14"/>
    <n v="5"/>
    <n v="3"/>
    <x v="3"/>
    <x v="3"/>
  </r>
  <r>
    <n v="431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317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316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431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314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31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312"/>
    <x v="0"/>
    <x v="0"/>
    <x v="0"/>
    <x v="0"/>
    <s v="F"/>
    <x v="0"/>
    <s v="10-14"/>
    <n v="10"/>
    <n v="14"/>
    <n v="5"/>
    <s v="10"/>
    <s v="14"/>
    <s v="10-14"/>
    <n v="5"/>
    <n v="3"/>
    <x v="3"/>
    <x v="3"/>
  </r>
  <r>
    <n v="431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310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309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430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307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30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305"/>
    <x v="0"/>
    <x v="0"/>
    <x v="0"/>
    <x v="0"/>
    <s v="F"/>
    <x v="0"/>
    <s v="10-14"/>
    <n v="10"/>
    <n v="14"/>
    <n v="5"/>
    <s v="10"/>
    <s v="14"/>
    <s v="10-14"/>
    <n v="5"/>
    <n v="3"/>
    <x v="3"/>
    <x v="3"/>
  </r>
  <r>
    <n v="430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303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302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430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300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9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98"/>
    <x v="0"/>
    <x v="0"/>
    <x v="0"/>
    <x v="0"/>
    <s v="F"/>
    <x v="0"/>
    <n v="1"/>
    <n v="1"/>
    <n v="1"/>
    <n v="1"/>
    <s v="1"/>
    <s v="1"/>
    <s v="1"/>
    <n v="1"/>
    <e v="#VALUE!"/>
    <x v="6"/>
    <x v="6"/>
  </r>
  <r>
    <n v="429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96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95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429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93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9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91"/>
    <x v="0"/>
    <x v="0"/>
    <x v="0"/>
    <x v="0"/>
    <s v="F"/>
    <x v="0"/>
    <n v="1"/>
    <n v="1"/>
    <n v="1"/>
    <n v="1"/>
    <s v="1"/>
    <s v="1"/>
    <s v="1"/>
    <n v="1"/>
    <e v="#VALUE!"/>
    <x v="6"/>
    <x v="6"/>
  </r>
  <r>
    <n v="429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89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88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428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86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85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84"/>
    <x v="0"/>
    <x v="0"/>
    <x v="0"/>
    <x v="0"/>
    <s v="F"/>
    <x v="0"/>
    <n v="1"/>
    <n v="1"/>
    <n v="1"/>
    <n v="1"/>
    <s v="1"/>
    <s v="1"/>
    <s v="1"/>
    <n v="1"/>
    <e v="#VALUE!"/>
    <x v="6"/>
    <x v="6"/>
  </r>
  <r>
    <n v="428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82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81"/>
    <x v="0"/>
    <x v="0"/>
    <x v="0"/>
    <x v="1"/>
    <s v="F"/>
    <x v="0"/>
    <s v="20-24"/>
    <n v="20"/>
    <n v="24"/>
    <n v="5"/>
    <s v="20"/>
    <s v="24"/>
    <s v="20-24"/>
    <n v="5"/>
    <n v="3"/>
    <x v="7"/>
    <x v="7"/>
  </r>
  <r>
    <n v="428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79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78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77"/>
    <x v="0"/>
    <x v="0"/>
    <x v="0"/>
    <x v="0"/>
    <s v="F"/>
    <x v="0"/>
    <n v="0"/>
    <n v="0"/>
    <n v="0"/>
    <n v="1"/>
    <s v="0"/>
    <s v="0"/>
    <s v="0"/>
    <n v="1"/>
    <e v="#VALUE!"/>
    <x v="8"/>
    <x v="8"/>
  </r>
  <r>
    <n v="427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75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74"/>
    <x v="0"/>
    <x v="0"/>
    <x v="0"/>
    <x v="1"/>
    <s v="F"/>
    <x v="0"/>
    <s v="20-24"/>
    <n v="20"/>
    <n v="24"/>
    <n v="5"/>
    <s v="20"/>
    <s v="24"/>
    <s v="20-24"/>
    <n v="5"/>
    <n v="3"/>
    <x v="7"/>
    <x v="7"/>
  </r>
  <r>
    <n v="427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72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71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70"/>
    <x v="0"/>
    <x v="0"/>
    <x v="0"/>
    <x v="2"/>
    <s v="M"/>
    <x v="0"/>
    <s v="65-69"/>
    <n v="65"/>
    <n v="69"/>
    <n v="5"/>
    <s v="65"/>
    <s v="69"/>
    <s v="65-69"/>
    <n v="5"/>
    <n v="3"/>
    <x v="4"/>
    <x v="4"/>
  </r>
  <r>
    <n v="426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68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67"/>
    <x v="0"/>
    <x v="0"/>
    <x v="0"/>
    <x v="1"/>
    <s v="F"/>
    <x v="0"/>
    <s v="20-24"/>
    <n v="20"/>
    <n v="24"/>
    <n v="5"/>
    <s v="20"/>
    <s v="24"/>
    <s v="20-24"/>
    <n v="5"/>
    <n v="3"/>
    <x v="7"/>
    <x v="7"/>
  </r>
  <r>
    <n v="426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65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64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63"/>
    <x v="0"/>
    <x v="0"/>
    <x v="0"/>
    <x v="2"/>
    <s v="M"/>
    <x v="0"/>
    <s v="55-59"/>
    <n v="55"/>
    <n v="59"/>
    <n v="5"/>
    <s v="55"/>
    <s v="59"/>
    <s v="55-59"/>
    <n v="5"/>
    <n v="3"/>
    <x v="9"/>
    <x v="9"/>
  </r>
  <r>
    <n v="426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4261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60"/>
    <x v="0"/>
    <x v="0"/>
    <x v="0"/>
    <x v="1"/>
    <s v="F"/>
    <x v="0"/>
    <s v="20-24"/>
    <n v="20"/>
    <n v="24"/>
    <n v="5"/>
    <s v="20"/>
    <s v="24"/>
    <s v="20-24"/>
    <n v="5"/>
    <n v="3"/>
    <x v="7"/>
    <x v="7"/>
  </r>
  <r>
    <n v="425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58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57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56"/>
    <x v="0"/>
    <x v="0"/>
    <x v="0"/>
    <x v="2"/>
    <s v="M"/>
    <x v="0"/>
    <s v="45-49"/>
    <n v="45"/>
    <n v="49"/>
    <n v="5"/>
    <s v="45"/>
    <s v="49"/>
    <s v="45-49"/>
    <n v="5"/>
    <n v="3"/>
    <x v="10"/>
    <x v="10"/>
  </r>
  <r>
    <n v="4255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54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53"/>
    <x v="0"/>
    <x v="0"/>
    <x v="0"/>
    <x v="1"/>
    <s v="F"/>
    <x v="0"/>
    <s v="15-19"/>
    <n v="15"/>
    <n v="19"/>
    <n v="5"/>
    <s v="15"/>
    <s v="19"/>
    <s v="15-19"/>
    <n v="5"/>
    <n v="3"/>
    <x v="11"/>
    <x v="11"/>
  </r>
  <r>
    <n v="425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51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5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49"/>
    <x v="0"/>
    <x v="0"/>
    <x v="0"/>
    <x v="2"/>
    <s v="M"/>
    <x v="0"/>
    <s v="25-29"/>
    <n v="25"/>
    <n v="29"/>
    <n v="5"/>
    <s v="25"/>
    <s v="29"/>
    <s v="25-29"/>
    <n v="5"/>
    <n v="3"/>
    <x v="5"/>
    <x v="5"/>
  </r>
  <r>
    <n v="4248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47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46"/>
    <x v="0"/>
    <x v="0"/>
    <x v="0"/>
    <x v="1"/>
    <s v="F"/>
    <x v="0"/>
    <s v="15-19"/>
    <n v="15"/>
    <n v="19"/>
    <n v="5"/>
    <s v="15"/>
    <s v="19"/>
    <s v="15-19"/>
    <n v="5"/>
    <n v="3"/>
    <x v="11"/>
    <x v="11"/>
  </r>
  <r>
    <n v="424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44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4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42"/>
    <x v="0"/>
    <x v="0"/>
    <x v="0"/>
    <x v="2"/>
    <s v="M"/>
    <x v="0"/>
    <s v="20-24"/>
    <n v="20"/>
    <n v="24"/>
    <n v="5"/>
    <s v="20"/>
    <s v="24"/>
    <s v="20-24"/>
    <n v="5"/>
    <n v="3"/>
    <x v="7"/>
    <x v="7"/>
  </r>
  <r>
    <n v="4241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40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39"/>
    <x v="0"/>
    <x v="0"/>
    <x v="0"/>
    <x v="1"/>
    <s v="F"/>
    <x v="0"/>
    <s v="15-19"/>
    <n v="15"/>
    <n v="19"/>
    <n v="5"/>
    <s v="15"/>
    <s v="19"/>
    <s v="15-19"/>
    <n v="5"/>
    <n v="3"/>
    <x v="11"/>
    <x v="11"/>
  </r>
  <r>
    <n v="423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37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423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35"/>
    <x v="0"/>
    <x v="0"/>
    <x v="0"/>
    <x v="2"/>
    <s v="F"/>
    <x v="0"/>
    <s v="70+"/>
    <n v="70"/>
    <n v="70"/>
    <n v="3"/>
    <s v="70"/>
    <s v="70"/>
    <s v="70-"/>
    <n v="3"/>
    <n v="3"/>
    <x v="0"/>
    <x v="0"/>
  </r>
  <r>
    <n v="4234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33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32"/>
    <x v="0"/>
    <x v="0"/>
    <x v="0"/>
    <x v="1"/>
    <s v="F"/>
    <x v="0"/>
    <s v="10-14"/>
    <n v="10"/>
    <n v="14"/>
    <n v="5"/>
    <s v="10"/>
    <s v="14"/>
    <s v="10-14"/>
    <n v="5"/>
    <n v="3"/>
    <x v="3"/>
    <x v="3"/>
  </r>
  <r>
    <n v="423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30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22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28"/>
    <x v="0"/>
    <x v="0"/>
    <x v="0"/>
    <x v="2"/>
    <s v="F"/>
    <x v="0"/>
    <s v="25-29"/>
    <n v="25"/>
    <n v="29"/>
    <n v="5"/>
    <s v="25"/>
    <s v="29"/>
    <s v="25-29"/>
    <n v="5"/>
    <n v="3"/>
    <x v="5"/>
    <x v="5"/>
  </r>
  <r>
    <n v="4227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26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25"/>
    <x v="0"/>
    <x v="0"/>
    <x v="0"/>
    <x v="1"/>
    <s v="F"/>
    <x v="0"/>
    <s v="10-14"/>
    <n v="10"/>
    <n v="14"/>
    <n v="5"/>
    <s v="10"/>
    <s v="14"/>
    <s v="10-14"/>
    <n v="5"/>
    <n v="3"/>
    <x v="3"/>
    <x v="3"/>
  </r>
  <r>
    <n v="422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23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22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21"/>
    <x v="0"/>
    <x v="0"/>
    <x v="0"/>
    <x v="3"/>
    <s v="M"/>
    <x v="0"/>
    <s v="70+"/>
    <n v="70"/>
    <n v="70"/>
    <n v="3"/>
    <s v="70"/>
    <s v="70"/>
    <s v="70-"/>
    <n v="3"/>
    <n v="3"/>
    <x v="0"/>
    <x v="0"/>
  </r>
  <r>
    <n v="4220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19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18"/>
    <x v="0"/>
    <x v="0"/>
    <x v="0"/>
    <x v="1"/>
    <s v="F"/>
    <x v="0"/>
    <s v="10-14"/>
    <n v="10"/>
    <n v="14"/>
    <n v="5"/>
    <s v="10"/>
    <s v="14"/>
    <s v="10-14"/>
    <n v="5"/>
    <n v="3"/>
    <x v="3"/>
    <x v="3"/>
  </r>
  <r>
    <n v="421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16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215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14"/>
    <x v="0"/>
    <x v="0"/>
    <x v="0"/>
    <x v="3"/>
    <s v="M"/>
    <x v="0"/>
    <s v="70+"/>
    <n v="70"/>
    <n v="70"/>
    <n v="3"/>
    <s v="70"/>
    <s v="70"/>
    <s v="70-"/>
    <n v="3"/>
    <n v="3"/>
    <x v="0"/>
    <x v="0"/>
  </r>
  <r>
    <n v="4213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12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11"/>
    <x v="0"/>
    <x v="0"/>
    <x v="0"/>
    <x v="1"/>
    <s v="F"/>
    <x v="0"/>
    <n v="0"/>
    <n v="0"/>
    <n v="0"/>
    <n v="1"/>
    <s v="0"/>
    <s v="0"/>
    <s v="0"/>
    <n v="1"/>
    <e v="#VALUE!"/>
    <x v="8"/>
    <x v="8"/>
  </r>
  <r>
    <n v="421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09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208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07"/>
    <x v="0"/>
    <x v="0"/>
    <x v="0"/>
    <x v="3"/>
    <s v="M"/>
    <x v="0"/>
    <s v="70+"/>
    <n v="70"/>
    <n v="70"/>
    <n v="3"/>
    <s v="70"/>
    <s v="70"/>
    <s v="70-"/>
    <n v="3"/>
    <n v="3"/>
    <x v="0"/>
    <x v="0"/>
  </r>
  <r>
    <n v="4206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205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204"/>
    <x v="0"/>
    <x v="0"/>
    <x v="0"/>
    <x v="4"/>
    <s v="M"/>
    <x v="0"/>
    <s v="70+"/>
    <n v="70"/>
    <n v="70"/>
    <n v="3"/>
    <s v="70"/>
    <s v="70"/>
    <s v="70-"/>
    <n v="3"/>
    <n v="3"/>
    <x v="0"/>
    <x v="0"/>
  </r>
  <r>
    <n v="420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202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201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200"/>
    <x v="0"/>
    <x v="0"/>
    <x v="0"/>
    <x v="3"/>
    <s v="M"/>
    <x v="0"/>
    <s v="70+"/>
    <n v="70"/>
    <n v="70"/>
    <n v="3"/>
    <s v="70"/>
    <s v="70"/>
    <s v="70-"/>
    <n v="3"/>
    <n v="3"/>
    <x v="0"/>
    <x v="0"/>
  </r>
  <r>
    <n v="4199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98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197"/>
    <x v="0"/>
    <x v="0"/>
    <x v="0"/>
    <x v="4"/>
    <s v="M"/>
    <x v="0"/>
    <s v="60-64"/>
    <n v="60"/>
    <n v="64"/>
    <n v="5"/>
    <s v="60"/>
    <s v="64"/>
    <s v="60-64"/>
    <n v="5"/>
    <n v="3"/>
    <x v="2"/>
    <x v="2"/>
  </r>
  <r>
    <n v="419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95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94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93"/>
    <x v="0"/>
    <x v="0"/>
    <x v="0"/>
    <x v="3"/>
    <s v="M"/>
    <x v="0"/>
    <s v="65-69"/>
    <n v="65"/>
    <n v="69"/>
    <n v="5"/>
    <s v="65"/>
    <s v="69"/>
    <s v="65-69"/>
    <n v="5"/>
    <n v="3"/>
    <x v="4"/>
    <x v="4"/>
  </r>
  <r>
    <n v="4192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91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190"/>
    <x v="0"/>
    <x v="0"/>
    <x v="0"/>
    <x v="4"/>
    <s v="M"/>
    <x v="0"/>
    <s v="60-64"/>
    <n v="60"/>
    <n v="64"/>
    <n v="5"/>
    <s v="60"/>
    <s v="64"/>
    <s v="60-64"/>
    <n v="5"/>
    <n v="3"/>
    <x v="2"/>
    <x v="2"/>
  </r>
  <r>
    <n v="418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88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87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86"/>
    <x v="0"/>
    <x v="0"/>
    <x v="0"/>
    <x v="3"/>
    <s v="M"/>
    <x v="0"/>
    <s v="60-64"/>
    <n v="60"/>
    <n v="64"/>
    <n v="5"/>
    <s v="60"/>
    <s v="64"/>
    <s v="60-64"/>
    <n v="5"/>
    <n v="3"/>
    <x v="2"/>
    <x v="2"/>
  </r>
  <r>
    <n v="4185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84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183"/>
    <x v="0"/>
    <x v="0"/>
    <x v="0"/>
    <x v="4"/>
    <s v="M"/>
    <x v="0"/>
    <s v="35-39"/>
    <n v="35"/>
    <n v="39"/>
    <n v="5"/>
    <s v="35"/>
    <s v="39"/>
    <s v="35-39"/>
    <n v="5"/>
    <n v="3"/>
    <x v="12"/>
    <x v="12"/>
  </r>
  <r>
    <n v="418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81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8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79"/>
    <x v="0"/>
    <x v="0"/>
    <x v="0"/>
    <x v="3"/>
    <s v="M"/>
    <x v="0"/>
    <s v="60-64"/>
    <n v="60"/>
    <n v="64"/>
    <n v="5"/>
    <s v="60"/>
    <s v="64"/>
    <s v="60-64"/>
    <n v="5"/>
    <n v="3"/>
    <x v="2"/>
    <x v="2"/>
  </r>
  <r>
    <n v="4178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77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176"/>
    <x v="0"/>
    <x v="0"/>
    <x v="0"/>
    <x v="4"/>
    <s v="M"/>
    <x v="0"/>
    <s v="35-39"/>
    <n v="35"/>
    <n v="39"/>
    <n v="5"/>
    <s v="35"/>
    <s v="39"/>
    <s v="35-39"/>
    <n v="5"/>
    <n v="3"/>
    <x v="12"/>
    <x v="12"/>
  </r>
  <r>
    <n v="417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74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7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72"/>
    <x v="0"/>
    <x v="0"/>
    <x v="0"/>
    <x v="3"/>
    <s v="M"/>
    <x v="0"/>
    <s v="5-9"/>
    <e v="#VALUE!"/>
    <e v="#VALUE!"/>
    <n v="3"/>
    <s v="5-9"/>
    <s v="-9"/>
    <s v="5-9"/>
    <n v="3"/>
    <n v="2"/>
    <x v="13"/>
    <x v="13"/>
  </r>
  <r>
    <n v="4171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70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4169"/>
    <x v="0"/>
    <x v="0"/>
    <x v="0"/>
    <x v="4"/>
    <s v="M"/>
    <x v="0"/>
    <s v="35-39"/>
    <n v="35"/>
    <n v="39"/>
    <n v="5"/>
    <s v="35"/>
    <s v="39"/>
    <s v="35-39"/>
    <n v="5"/>
    <n v="3"/>
    <x v="12"/>
    <x v="12"/>
  </r>
  <r>
    <n v="416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67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6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65"/>
    <x v="0"/>
    <x v="0"/>
    <x v="0"/>
    <x v="3"/>
    <s v="M"/>
    <x v="0"/>
    <s v="45-49"/>
    <n v="45"/>
    <n v="49"/>
    <n v="5"/>
    <s v="45"/>
    <s v="49"/>
    <s v="45-49"/>
    <n v="5"/>
    <n v="3"/>
    <x v="10"/>
    <x v="10"/>
  </r>
  <r>
    <n v="4164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6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62"/>
    <x v="0"/>
    <x v="0"/>
    <x v="0"/>
    <x v="4"/>
    <s v="M"/>
    <x v="0"/>
    <s v="25-29"/>
    <n v="25"/>
    <n v="29"/>
    <n v="5"/>
    <s v="25"/>
    <s v="29"/>
    <s v="25-29"/>
    <n v="5"/>
    <n v="3"/>
    <x v="5"/>
    <x v="5"/>
  </r>
  <r>
    <n v="416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60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5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58"/>
    <x v="0"/>
    <x v="0"/>
    <x v="0"/>
    <x v="3"/>
    <s v="M"/>
    <x v="0"/>
    <s v="40-44"/>
    <n v="40"/>
    <n v="44"/>
    <n v="5"/>
    <s v="40"/>
    <s v="44"/>
    <s v="40-44"/>
    <n v="5"/>
    <n v="3"/>
    <x v="14"/>
    <x v="14"/>
  </r>
  <r>
    <n v="4157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56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55"/>
    <x v="0"/>
    <x v="0"/>
    <x v="0"/>
    <x v="4"/>
    <s v="M"/>
    <x v="0"/>
    <s v="20-24"/>
    <n v="20"/>
    <n v="24"/>
    <n v="5"/>
    <s v="20"/>
    <s v="24"/>
    <s v="20-24"/>
    <n v="5"/>
    <n v="3"/>
    <x v="7"/>
    <x v="7"/>
  </r>
  <r>
    <n v="415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53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5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51"/>
    <x v="0"/>
    <x v="0"/>
    <x v="0"/>
    <x v="3"/>
    <s v="M"/>
    <x v="0"/>
    <s v="35-39"/>
    <n v="35"/>
    <n v="39"/>
    <n v="5"/>
    <s v="35"/>
    <s v="39"/>
    <s v="35-39"/>
    <n v="5"/>
    <n v="3"/>
    <x v="12"/>
    <x v="12"/>
  </r>
  <r>
    <n v="4150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49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48"/>
    <x v="0"/>
    <x v="0"/>
    <x v="0"/>
    <x v="4"/>
    <s v="M"/>
    <x v="0"/>
    <s v="15-19"/>
    <n v="15"/>
    <n v="19"/>
    <n v="5"/>
    <s v="15"/>
    <s v="19"/>
    <s v="15-19"/>
    <n v="5"/>
    <n v="3"/>
    <x v="11"/>
    <x v="11"/>
  </r>
  <r>
    <n v="414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46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45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44"/>
    <x v="0"/>
    <x v="0"/>
    <x v="0"/>
    <x v="3"/>
    <s v="M"/>
    <x v="0"/>
    <s v="35-39"/>
    <n v="35"/>
    <n v="39"/>
    <n v="5"/>
    <s v="35"/>
    <s v="39"/>
    <s v="35-39"/>
    <n v="5"/>
    <n v="3"/>
    <x v="12"/>
    <x v="12"/>
  </r>
  <r>
    <n v="4143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42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41"/>
    <x v="0"/>
    <x v="0"/>
    <x v="0"/>
    <x v="4"/>
    <s v="M"/>
    <x v="0"/>
    <s v="15-19"/>
    <n v="15"/>
    <n v="19"/>
    <n v="5"/>
    <s v="15"/>
    <s v="19"/>
    <s v="15-19"/>
    <n v="5"/>
    <n v="3"/>
    <x v="11"/>
    <x v="11"/>
  </r>
  <r>
    <n v="414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39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38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37"/>
    <x v="0"/>
    <x v="0"/>
    <x v="0"/>
    <x v="3"/>
    <s v="M"/>
    <x v="0"/>
    <s v="25-29"/>
    <n v="25"/>
    <n v="29"/>
    <n v="5"/>
    <s v="25"/>
    <s v="29"/>
    <s v="25-29"/>
    <n v="5"/>
    <n v="3"/>
    <x v="5"/>
    <x v="5"/>
  </r>
  <r>
    <n v="4136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35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34"/>
    <x v="0"/>
    <x v="0"/>
    <x v="0"/>
    <x v="4"/>
    <s v="M"/>
    <x v="0"/>
    <s v="15-19"/>
    <n v="15"/>
    <n v="19"/>
    <n v="5"/>
    <s v="15"/>
    <s v="19"/>
    <s v="15-19"/>
    <n v="5"/>
    <n v="3"/>
    <x v="11"/>
    <x v="11"/>
  </r>
  <r>
    <n v="413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32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31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30"/>
    <x v="0"/>
    <x v="0"/>
    <x v="0"/>
    <x v="3"/>
    <s v="M"/>
    <x v="0"/>
    <s v="25-29"/>
    <n v="25"/>
    <n v="29"/>
    <n v="5"/>
    <s v="25"/>
    <s v="29"/>
    <s v="25-29"/>
    <n v="5"/>
    <n v="3"/>
    <x v="5"/>
    <x v="5"/>
  </r>
  <r>
    <n v="4129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28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27"/>
    <x v="0"/>
    <x v="0"/>
    <x v="0"/>
    <x v="4"/>
    <s v="M"/>
    <x v="0"/>
    <s v="15-19"/>
    <n v="15"/>
    <n v="19"/>
    <n v="5"/>
    <s v="15"/>
    <s v="19"/>
    <s v="15-19"/>
    <n v="5"/>
    <n v="3"/>
    <x v="11"/>
    <x v="11"/>
  </r>
  <r>
    <n v="412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25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24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23"/>
    <x v="0"/>
    <x v="0"/>
    <x v="0"/>
    <x v="3"/>
    <s v="M"/>
    <x v="0"/>
    <s v="15-19"/>
    <n v="15"/>
    <n v="19"/>
    <n v="5"/>
    <s v="15"/>
    <s v="19"/>
    <s v="15-19"/>
    <n v="5"/>
    <n v="3"/>
    <x v="11"/>
    <x v="11"/>
  </r>
  <r>
    <n v="4122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21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20"/>
    <x v="0"/>
    <x v="0"/>
    <x v="0"/>
    <x v="4"/>
    <s v="M"/>
    <x v="0"/>
    <s v="15-19"/>
    <n v="15"/>
    <n v="19"/>
    <n v="5"/>
    <s v="15"/>
    <s v="19"/>
    <s v="15-19"/>
    <n v="5"/>
    <n v="3"/>
    <x v="11"/>
    <x v="11"/>
  </r>
  <r>
    <n v="411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18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17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16"/>
    <x v="0"/>
    <x v="0"/>
    <x v="0"/>
    <x v="3"/>
    <s v="M"/>
    <x v="0"/>
    <s v="15-19"/>
    <n v="15"/>
    <n v="19"/>
    <n v="5"/>
    <s v="15"/>
    <s v="19"/>
    <s v="15-19"/>
    <n v="5"/>
    <n v="3"/>
    <x v="11"/>
    <x v="11"/>
  </r>
  <r>
    <n v="4115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14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13"/>
    <x v="0"/>
    <x v="0"/>
    <x v="0"/>
    <x v="4"/>
    <s v="F"/>
    <x v="0"/>
    <s v="45-49"/>
    <n v="45"/>
    <n v="49"/>
    <n v="5"/>
    <s v="45"/>
    <s v="49"/>
    <s v="45-49"/>
    <n v="5"/>
    <n v="3"/>
    <x v="10"/>
    <x v="10"/>
  </r>
  <r>
    <n v="411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11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1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09"/>
    <x v="0"/>
    <x v="0"/>
    <x v="0"/>
    <x v="3"/>
    <s v="M"/>
    <x v="0"/>
    <n v="0"/>
    <n v="0"/>
    <n v="0"/>
    <n v="1"/>
    <s v="0"/>
    <s v="0"/>
    <s v="0"/>
    <n v="1"/>
    <e v="#VALUE!"/>
    <x v="8"/>
    <x v="8"/>
  </r>
  <r>
    <n v="4108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0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106"/>
    <x v="0"/>
    <x v="0"/>
    <x v="0"/>
    <x v="4"/>
    <s v="F"/>
    <x v="0"/>
    <s v="35-39"/>
    <n v="35"/>
    <n v="39"/>
    <n v="5"/>
    <s v="35"/>
    <s v="39"/>
    <s v="35-39"/>
    <n v="5"/>
    <n v="3"/>
    <x v="12"/>
    <x v="12"/>
  </r>
  <r>
    <n v="410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104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10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102"/>
    <x v="0"/>
    <x v="0"/>
    <x v="0"/>
    <x v="3"/>
    <s v="F"/>
    <x v="0"/>
    <s v="65-69"/>
    <n v="65"/>
    <n v="69"/>
    <n v="5"/>
    <s v="65"/>
    <s v="69"/>
    <s v="65-69"/>
    <n v="5"/>
    <n v="3"/>
    <x v="4"/>
    <x v="4"/>
  </r>
  <r>
    <n v="4101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100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99"/>
    <x v="0"/>
    <x v="0"/>
    <x v="0"/>
    <x v="4"/>
    <s v="F"/>
    <x v="0"/>
    <s v="35-39"/>
    <n v="35"/>
    <n v="39"/>
    <n v="5"/>
    <s v="35"/>
    <s v="39"/>
    <s v="35-39"/>
    <n v="5"/>
    <n v="3"/>
    <x v="12"/>
    <x v="12"/>
  </r>
  <r>
    <n v="409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097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9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095"/>
    <x v="0"/>
    <x v="0"/>
    <x v="0"/>
    <x v="3"/>
    <s v="F"/>
    <x v="0"/>
    <s v="60-64"/>
    <n v="60"/>
    <n v="64"/>
    <n v="5"/>
    <s v="60"/>
    <s v="64"/>
    <s v="60-64"/>
    <n v="5"/>
    <n v="3"/>
    <x v="2"/>
    <x v="2"/>
  </r>
  <r>
    <n v="4094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9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92"/>
    <x v="0"/>
    <x v="0"/>
    <x v="0"/>
    <x v="4"/>
    <s v="F"/>
    <x v="0"/>
    <s v="30-34"/>
    <n v="30"/>
    <n v="34"/>
    <n v="5"/>
    <s v="30"/>
    <s v="34"/>
    <s v="30-34"/>
    <n v="5"/>
    <n v="3"/>
    <x v="15"/>
    <x v="15"/>
  </r>
  <r>
    <n v="409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4090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8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4088"/>
    <x v="0"/>
    <x v="0"/>
    <x v="0"/>
    <x v="3"/>
    <s v="F"/>
    <x v="0"/>
    <s v="60-64"/>
    <n v="60"/>
    <n v="64"/>
    <n v="5"/>
    <s v="60"/>
    <s v="64"/>
    <s v="60-64"/>
    <n v="5"/>
    <n v="3"/>
    <x v="2"/>
    <x v="2"/>
  </r>
  <r>
    <n v="4087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86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85"/>
    <x v="0"/>
    <x v="0"/>
    <x v="0"/>
    <x v="4"/>
    <s v="F"/>
    <x v="0"/>
    <s v="25-29"/>
    <n v="25"/>
    <n v="29"/>
    <n v="5"/>
    <s v="25"/>
    <s v="29"/>
    <s v="25-29"/>
    <n v="5"/>
    <n v="3"/>
    <x v="5"/>
    <x v="5"/>
  </r>
  <r>
    <n v="408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83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82"/>
    <x v="0"/>
    <x v="0"/>
    <x v="0"/>
    <x v="0"/>
    <s v="F"/>
    <x v="0"/>
    <s v="5-9"/>
    <e v="#VALUE!"/>
    <e v="#VALUE!"/>
    <n v="3"/>
    <s v="5-9"/>
    <s v="-9"/>
    <s v="5-9"/>
    <n v="3"/>
    <n v="2"/>
    <x v="13"/>
    <x v="13"/>
  </r>
  <r>
    <n v="4081"/>
    <x v="0"/>
    <x v="0"/>
    <x v="0"/>
    <x v="3"/>
    <s v="F"/>
    <x v="0"/>
    <s v="55-59"/>
    <n v="55"/>
    <n v="59"/>
    <n v="5"/>
    <s v="55"/>
    <s v="59"/>
    <s v="55-59"/>
    <n v="5"/>
    <n v="3"/>
    <x v="9"/>
    <x v="9"/>
  </r>
  <r>
    <n v="4080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79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78"/>
    <x v="0"/>
    <x v="0"/>
    <x v="0"/>
    <x v="4"/>
    <s v="F"/>
    <x v="0"/>
    <s v="20-24"/>
    <n v="20"/>
    <n v="24"/>
    <n v="5"/>
    <s v="20"/>
    <s v="24"/>
    <s v="20-24"/>
    <n v="5"/>
    <n v="3"/>
    <x v="7"/>
    <x v="7"/>
  </r>
  <r>
    <n v="4077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76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75"/>
    <x v="0"/>
    <x v="0"/>
    <x v="0"/>
    <x v="0"/>
    <s v="F"/>
    <x v="0"/>
    <s v="5-9"/>
    <e v="#VALUE!"/>
    <e v="#VALUE!"/>
    <n v="3"/>
    <s v="5-9"/>
    <s v="-9"/>
    <s v="5-9"/>
    <n v="3"/>
    <n v="2"/>
    <x v="13"/>
    <x v="13"/>
  </r>
  <r>
    <n v="4074"/>
    <x v="0"/>
    <x v="0"/>
    <x v="0"/>
    <x v="3"/>
    <s v="F"/>
    <x v="0"/>
    <s v="55-59"/>
    <n v="55"/>
    <n v="59"/>
    <n v="5"/>
    <s v="55"/>
    <s v="59"/>
    <s v="55-59"/>
    <n v="5"/>
    <n v="3"/>
    <x v="9"/>
    <x v="9"/>
  </r>
  <r>
    <n v="4073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72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71"/>
    <x v="0"/>
    <x v="0"/>
    <x v="0"/>
    <x v="4"/>
    <s v="F"/>
    <x v="0"/>
    <s v="20-24"/>
    <n v="20"/>
    <n v="24"/>
    <n v="5"/>
    <s v="20"/>
    <s v="24"/>
    <s v="20-24"/>
    <n v="5"/>
    <n v="3"/>
    <x v="7"/>
    <x v="7"/>
  </r>
  <r>
    <n v="407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69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68"/>
    <x v="0"/>
    <x v="0"/>
    <x v="0"/>
    <x v="0"/>
    <s v="F"/>
    <x v="0"/>
    <s v="5-9"/>
    <e v="#VALUE!"/>
    <e v="#VALUE!"/>
    <n v="3"/>
    <s v="5-9"/>
    <s v="-9"/>
    <s v="5-9"/>
    <n v="3"/>
    <n v="2"/>
    <x v="13"/>
    <x v="13"/>
  </r>
  <r>
    <n v="4067"/>
    <x v="0"/>
    <x v="0"/>
    <x v="0"/>
    <x v="3"/>
    <s v="F"/>
    <x v="0"/>
    <s v="55-59"/>
    <n v="55"/>
    <n v="59"/>
    <n v="5"/>
    <s v="55"/>
    <s v="59"/>
    <s v="55-59"/>
    <n v="5"/>
    <n v="3"/>
    <x v="9"/>
    <x v="9"/>
  </r>
  <r>
    <n v="4066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65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64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63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62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61"/>
    <x v="0"/>
    <x v="0"/>
    <x v="0"/>
    <x v="0"/>
    <s v="F"/>
    <x v="0"/>
    <s v="5-9"/>
    <e v="#VALUE!"/>
    <e v="#VALUE!"/>
    <n v="3"/>
    <s v="5-9"/>
    <s v="-9"/>
    <s v="5-9"/>
    <n v="3"/>
    <n v="2"/>
    <x v="13"/>
    <x v="13"/>
  </r>
  <r>
    <n v="4060"/>
    <x v="0"/>
    <x v="0"/>
    <x v="0"/>
    <x v="3"/>
    <s v="F"/>
    <x v="0"/>
    <s v="50-54"/>
    <n v="50"/>
    <n v="54"/>
    <n v="5"/>
    <s v="50"/>
    <s v="54"/>
    <s v="50-54"/>
    <n v="5"/>
    <n v="3"/>
    <x v="1"/>
    <x v="1"/>
  </r>
  <r>
    <n v="4059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58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57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5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55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5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53"/>
    <x v="0"/>
    <x v="0"/>
    <x v="0"/>
    <x v="3"/>
    <s v="F"/>
    <x v="0"/>
    <s v="40-44"/>
    <n v="40"/>
    <n v="44"/>
    <n v="5"/>
    <s v="40"/>
    <s v="44"/>
    <s v="40-44"/>
    <n v="5"/>
    <n v="3"/>
    <x v="14"/>
    <x v="14"/>
  </r>
  <r>
    <n v="4052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51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50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49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48"/>
    <x v="0"/>
    <x v="0"/>
    <x v="0"/>
    <x v="0"/>
    <s v="M"/>
    <x v="0"/>
    <s v="45-49"/>
    <n v="45"/>
    <n v="49"/>
    <n v="5"/>
    <s v="45"/>
    <s v="49"/>
    <s v="45-49"/>
    <n v="5"/>
    <n v="3"/>
    <x v="10"/>
    <x v="10"/>
  </r>
  <r>
    <n v="4047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46"/>
    <x v="0"/>
    <x v="0"/>
    <x v="0"/>
    <x v="3"/>
    <s v="F"/>
    <x v="0"/>
    <s v="30-34"/>
    <n v="30"/>
    <n v="34"/>
    <n v="5"/>
    <s v="30"/>
    <s v="34"/>
    <s v="30-34"/>
    <n v="5"/>
    <n v="3"/>
    <x v="15"/>
    <x v="15"/>
  </r>
  <r>
    <n v="4045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44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43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4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41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4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39"/>
    <x v="0"/>
    <x v="0"/>
    <x v="0"/>
    <x v="3"/>
    <s v="F"/>
    <x v="0"/>
    <s v="30-34"/>
    <n v="30"/>
    <n v="34"/>
    <n v="5"/>
    <s v="30"/>
    <s v="34"/>
    <s v="30-34"/>
    <n v="5"/>
    <n v="3"/>
    <x v="15"/>
    <x v="15"/>
  </r>
  <r>
    <n v="4038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3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36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35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34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33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32"/>
    <x v="0"/>
    <x v="0"/>
    <x v="0"/>
    <x v="3"/>
    <s v="F"/>
    <x v="0"/>
    <s v="30-34"/>
    <n v="30"/>
    <n v="34"/>
    <n v="5"/>
    <s v="30"/>
    <s v="34"/>
    <s v="30-34"/>
    <n v="5"/>
    <n v="3"/>
    <x v="15"/>
    <x v="15"/>
  </r>
  <r>
    <n v="4031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30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29"/>
    <x v="0"/>
    <x v="0"/>
    <x v="0"/>
    <x v="4"/>
    <s v="F"/>
    <x v="0"/>
    <s v="15-19"/>
    <n v="15"/>
    <n v="19"/>
    <n v="5"/>
    <s v="15"/>
    <s v="19"/>
    <s v="15-19"/>
    <n v="5"/>
    <n v="3"/>
    <x v="11"/>
    <x v="11"/>
  </r>
  <r>
    <n v="402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27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2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25"/>
    <x v="0"/>
    <x v="0"/>
    <x v="0"/>
    <x v="3"/>
    <s v="F"/>
    <x v="0"/>
    <s v="20-24"/>
    <n v="20"/>
    <n v="24"/>
    <n v="5"/>
    <s v="20"/>
    <s v="24"/>
    <s v="20-24"/>
    <n v="5"/>
    <n v="3"/>
    <x v="7"/>
    <x v="7"/>
  </r>
  <r>
    <n v="4024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2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2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21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2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19"/>
    <x v="0"/>
    <x v="0"/>
    <x v="0"/>
    <x v="3"/>
    <s v="F"/>
    <x v="0"/>
    <s v="15-19"/>
    <n v="15"/>
    <n v="19"/>
    <n v="5"/>
    <s v="15"/>
    <s v="19"/>
    <s v="15-19"/>
    <n v="5"/>
    <n v="3"/>
    <x v="11"/>
    <x v="11"/>
  </r>
  <r>
    <n v="4018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1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1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15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1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13"/>
    <x v="0"/>
    <x v="0"/>
    <x v="0"/>
    <x v="5"/>
    <s v="M"/>
    <x v="0"/>
    <s v="70+"/>
    <n v="70"/>
    <n v="70"/>
    <n v="3"/>
    <s v="70"/>
    <s v="70"/>
    <s v="70-"/>
    <n v="3"/>
    <n v="3"/>
    <x v="0"/>
    <x v="0"/>
  </r>
  <r>
    <n v="4012"/>
    <x v="0"/>
    <x v="0"/>
    <x v="0"/>
    <x v="1"/>
    <s v="M"/>
    <x v="0"/>
    <s v="65-69"/>
    <n v="65"/>
    <n v="69"/>
    <n v="5"/>
    <s v="65"/>
    <s v="69"/>
    <s v="65-69"/>
    <n v="5"/>
    <n v="3"/>
    <x v="4"/>
    <x v="4"/>
  </r>
  <r>
    <n v="4011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1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09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0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07"/>
    <x v="0"/>
    <x v="0"/>
    <x v="0"/>
    <x v="5"/>
    <s v="M"/>
    <x v="0"/>
    <s v="65-69"/>
    <n v="65"/>
    <n v="69"/>
    <n v="5"/>
    <s v="65"/>
    <s v="69"/>
    <s v="65-69"/>
    <n v="5"/>
    <n v="3"/>
    <x v="4"/>
    <x v="4"/>
  </r>
  <r>
    <n v="400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4005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400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4003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400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4001"/>
    <x v="0"/>
    <x v="0"/>
    <x v="0"/>
    <x v="5"/>
    <s v="M"/>
    <x v="0"/>
    <s v="55-59"/>
    <n v="55"/>
    <n v="59"/>
    <n v="5"/>
    <s v="55"/>
    <s v="59"/>
    <s v="55-59"/>
    <n v="5"/>
    <n v="3"/>
    <x v="9"/>
    <x v="9"/>
  </r>
  <r>
    <n v="400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99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9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97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9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95"/>
    <x v="0"/>
    <x v="0"/>
    <x v="0"/>
    <x v="5"/>
    <s v="M"/>
    <x v="0"/>
    <s v="55-59"/>
    <n v="55"/>
    <n v="59"/>
    <n v="5"/>
    <s v="55"/>
    <s v="59"/>
    <s v="55-59"/>
    <n v="5"/>
    <n v="3"/>
    <x v="9"/>
    <x v="9"/>
  </r>
  <r>
    <n v="399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9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9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91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9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89"/>
    <x v="0"/>
    <x v="0"/>
    <x v="0"/>
    <x v="5"/>
    <s v="M"/>
    <x v="0"/>
    <s v="40-44"/>
    <n v="40"/>
    <n v="44"/>
    <n v="5"/>
    <s v="40"/>
    <s v="44"/>
    <s v="40-44"/>
    <n v="5"/>
    <n v="3"/>
    <x v="14"/>
    <x v="14"/>
  </r>
  <r>
    <n v="398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8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8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85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8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83"/>
    <x v="0"/>
    <x v="0"/>
    <x v="0"/>
    <x v="5"/>
    <s v="M"/>
    <x v="0"/>
    <s v="35-39"/>
    <n v="35"/>
    <n v="39"/>
    <n v="5"/>
    <s v="35"/>
    <s v="39"/>
    <s v="35-39"/>
    <n v="5"/>
    <n v="3"/>
    <x v="12"/>
    <x v="12"/>
  </r>
  <r>
    <n v="398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81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8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79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7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77"/>
    <x v="0"/>
    <x v="0"/>
    <x v="0"/>
    <x v="5"/>
    <s v="M"/>
    <x v="0"/>
    <s v="30-34"/>
    <n v="30"/>
    <n v="34"/>
    <n v="5"/>
    <s v="30"/>
    <s v="34"/>
    <s v="30-34"/>
    <n v="5"/>
    <n v="3"/>
    <x v="15"/>
    <x v="15"/>
  </r>
  <r>
    <n v="397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75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7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73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7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71"/>
    <x v="0"/>
    <x v="0"/>
    <x v="0"/>
    <x v="5"/>
    <s v="F"/>
    <x v="0"/>
    <s v="60-64"/>
    <n v="60"/>
    <n v="64"/>
    <n v="5"/>
    <s v="60"/>
    <s v="64"/>
    <s v="60-64"/>
    <n v="5"/>
    <n v="3"/>
    <x v="2"/>
    <x v="2"/>
  </r>
  <r>
    <n v="397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69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6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67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6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65"/>
    <x v="0"/>
    <x v="0"/>
    <x v="0"/>
    <x v="5"/>
    <s v="F"/>
    <x v="0"/>
    <s v="50-54"/>
    <n v="50"/>
    <n v="54"/>
    <n v="5"/>
    <s v="50"/>
    <s v="54"/>
    <s v="50-54"/>
    <n v="5"/>
    <n v="3"/>
    <x v="1"/>
    <x v="1"/>
  </r>
  <r>
    <n v="396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6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6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61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6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59"/>
    <x v="0"/>
    <x v="0"/>
    <x v="0"/>
    <x v="5"/>
    <s v="F"/>
    <x v="0"/>
    <s v="45-49"/>
    <n v="45"/>
    <n v="49"/>
    <n v="5"/>
    <s v="45"/>
    <s v="49"/>
    <s v="45-49"/>
    <n v="5"/>
    <n v="3"/>
    <x v="10"/>
    <x v="10"/>
  </r>
  <r>
    <n v="395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5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5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55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5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53"/>
    <x v="0"/>
    <x v="0"/>
    <x v="0"/>
    <x v="5"/>
    <s v="F"/>
    <x v="0"/>
    <s v="45-49"/>
    <n v="45"/>
    <n v="49"/>
    <n v="5"/>
    <s v="45"/>
    <s v="49"/>
    <s v="45-49"/>
    <n v="5"/>
    <n v="3"/>
    <x v="10"/>
    <x v="10"/>
  </r>
  <r>
    <n v="395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51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5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49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4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47"/>
    <x v="0"/>
    <x v="0"/>
    <x v="0"/>
    <x v="5"/>
    <s v="F"/>
    <x v="0"/>
    <s v="40-44"/>
    <n v="40"/>
    <n v="44"/>
    <n v="5"/>
    <s v="40"/>
    <s v="44"/>
    <s v="40-44"/>
    <n v="5"/>
    <n v="3"/>
    <x v="14"/>
    <x v="14"/>
  </r>
  <r>
    <n v="394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45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4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43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4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41"/>
    <x v="0"/>
    <x v="0"/>
    <x v="0"/>
    <x v="5"/>
    <s v="F"/>
    <x v="0"/>
    <s v="30-34"/>
    <n v="30"/>
    <n v="34"/>
    <n v="5"/>
    <s v="30"/>
    <s v="34"/>
    <s v="30-34"/>
    <n v="5"/>
    <n v="3"/>
    <x v="15"/>
    <x v="15"/>
  </r>
  <r>
    <n v="394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39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3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37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3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35"/>
    <x v="0"/>
    <x v="0"/>
    <x v="0"/>
    <x v="5"/>
    <s v="F"/>
    <x v="0"/>
    <s v="30-34"/>
    <n v="30"/>
    <n v="34"/>
    <n v="5"/>
    <s v="30"/>
    <s v="34"/>
    <s v="30-34"/>
    <n v="5"/>
    <n v="3"/>
    <x v="15"/>
    <x v="15"/>
  </r>
  <r>
    <n v="393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33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3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31"/>
    <x v="0"/>
    <x v="0"/>
    <x v="0"/>
    <x v="0"/>
    <s v="M"/>
    <x v="0"/>
    <s v="40-44"/>
    <n v="40"/>
    <n v="44"/>
    <n v="5"/>
    <s v="40"/>
    <s v="44"/>
    <s v="40-44"/>
    <n v="5"/>
    <n v="3"/>
    <x v="14"/>
    <x v="14"/>
  </r>
  <r>
    <n v="393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29"/>
    <x v="0"/>
    <x v="0"/>
    <x v="0"/>
    <x v="5"/>
    <s v="F"/>
    <x v="0"/>
    <s v="20-24"/>
    <n v="20"/>
    <n v="24"/>
    <n v="5"/>
    <s v="20"/>
    <s v="24"/>
    <s v="20-24"/>
    <n v="5"/>
    <n v="3"/>
    <x v="7"/>
    <x v="7"/>
  </r>
  <r>
    <n v="392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27"/>
    <x v="0"/>
    <x v="0"/>
    <x v="0"/>
    <x v="1"/>
    <s v="F"/>
    <x v="0"/>
    <s v="60-64"/>
    <n v="60"/>
    <n v="64"/>
    <n v="5"/>
    <s v="60"/>
    <s v="64"/>
    <s v="60-64"/>
    <n v="5"/>
    <n v="3"/>
    <x v="2"/>
    <x v="2"/>
  </r>
  <r>
    <n v="392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25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92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23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92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2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92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19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91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17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91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1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91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13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91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11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91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0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90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07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90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905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90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90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90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901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90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99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89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9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9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95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9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93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89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9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9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89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8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87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88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8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8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83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8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81"/>
    <x v="0"/>
    <x v="0"/>
    <x v="0"/>
    <x v="6"/>
    <s v="M"/>
    <x v="0"/>
    <s v="70+"/>
    <n v="70"/>
    <n v="70"/>
    <n v="3"/>
    <s v="70"/>
    <s v="70"/>
    <s v="70-"/>
    <n v="3"/>
    <n v="3"/>
    <x v="0"/>
    <x v="0"/>
  </r>
  <r>
    <n v="388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7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7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77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7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75"/>
    <x v="0"/>
    <x v="0"/>
    <x v="0"/>
    <x v="6"/>
    <s v="M"/>
    <x v="0"/>
    <s v="65-69"/>
    <n v="65"/>
    <n v="69"/>
    <n v="5"/>
    <s v="65"/>
    <s v="69"/>
    <s v="65-69"/>
    <n v="5"/>
    <n v="3"/>
    <x v="4"/>
    <x v="4"/>
  </r>
  <r>
    <n v="387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7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7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71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70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69"/>
    <x v="0"/>
    <x v="0"/>
    <x v="0"/>
    <x v="6"/>
    <s v="M"/>
    <x v="0"/>
    <s v="65-69"/>
    <n v="65"/>
    <n v="69"/>
    <n v="5"/>
    <s v="65"/>
    <s v="69"/>
    <s v="65-69"/>
    <n v="5"/>
    <n v="3"/>
    <x v="4"/>
    <x v="4"/>
  </r>
  <r>
    <n v="386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6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6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65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64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63"/>
    <x v="0"/>
    <x v="0"/>
    <x v="0"/>
    <x v="6"/>
    <s v="M"/>
    <x v="0"/>
    <s v="60-64"/>
    <n v="60"/>
    <n v="64"/>
    <n v="5"/>
    <s v="60"/>
    <s v="64"/>
    <s v="60-64"/>
    <n v="5"/>
    <n v="3"/>
    <x v="2"/>
    <x v="2"/>
  </r>
  <r>
    <n v="386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6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6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59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58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57"/>
    <x v="0"/>
    <x v="0"/>
    <x v="0"/>
    <x v="6"/>
    <s v="M"/>
    <x v="0"/>
    <s v="60-64"/>
    <n v="60"/>
    <n v="64"/>
    <n v="5"/>
    <s v="60"/>
    <s v="64"/>
    <s v="60-64"/>
    <n v="5"/>
    <n v="3"/>
    <x v="2"/>
    <x v="2"/>
  </r>
  <r>
    <n v="385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5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5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53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52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51"/>
    <x v="0"/>
    <x v="0"/>
    <x v="0"/>
    <x v="6"/>
    <s v="M"/>
    <x v="0"/>
    <s v="60-64"/>
    <n v="60"/>
    <n v="64"/>
    <n v="5"/>
    <s v="60"/>
    <s v="64"/>
    <s v="60-64"/>
    <n v="5"/>
    <n v="3"/>
    <x v="2"/>
    <x v="2"/>
  </r>
  <r>
    <n v="385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4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4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47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46"/>
    <x v="0"/>
    <x v="0"/>
    <x v="0"/>
    <x v="0"/>
    <s v="F"/>
    <x v="0"/>
    <s v="55-59"/>
    <n v="55"/>
    <n v="59"/>
    <n v="5"/>
    <s v="55"/>
    <s v="59"/>
    <s v="55-59"/>
    <n v="5"/>
    <n v="3"/>
    <x v="9"/>
    <x v="9"/>
  </r>
  <r>
    <n v="3845"/>
    <x v="0"/>
    <x v="0"/>
    <x v="0"/>
    <x v="6"/>
    <s v="M"/>
    <x v="0"/>
    <s v="5-9"/>
    <e v="#VALUE!"/>
    <e v="#VALUE!"/>
    <n v="3"/>
    <s v="5-9"/>
    <s v="-9"/>
    <s v="5-9"/>
    <n v="3"/>
    <n v="2"/>
    <x v="13"/>
    <x v="13"/>
  </r>
  <r>
    <n v="384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4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4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41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4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39"/>
    <x v="0"/>
    <x v="0"/>
    <x v="0"/>
    <x v="6"/>
    <s v="M"/>
    <x v="0"/>
    <s v="5-9"/>
    <e v="#VALUE!"/>
    <e v="#VALUE!"/>
    <n v="3"/>
    <s v="5-9"/>
    <s v="-9"/>
    <s v="5-9"/>
    <n v="3"/>
    <n v="2"/>
    <x v="13"/>
    <x v="13"/>
  </r>
  <r>
    <n v="383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3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3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35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3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33"/>
    <x v="0"/>
    <x v="0"/>
    <x v="0"/>
    <x v="6"/>
    <s v="M"/>
    <x v="0"/>
    <s v="55-59"/>
    <n v="55"/>
    <n v="59"/>
    <n v="5"/>
    <s v="55"/>
    <s v="59"/>
    <s v="55-59"/>
    <n v="5"/>
    <n v="3"/>
    <x v="9"/>
    <x v="9"/>
  </r>
  <r>
    <n v="3832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3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3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29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2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27"/>
    <x v="0"/>
    <x v="0"/>
    <x v="0"/>
    <x v="6"/>
    <s v="M"/>
    <x v="0"/>
    <s v="55-59"/>
    <n v="55"/>
    <n v="59"/>
    <n v="5"/>
    <s v="55"/>
    <s v="59"/>
    <s v="55-59"/>
    <n v="5"/>
    <n v="3"/>
    <x v="9"/>
    <x v="9"/>
  </r>
  <r>
    <n v="3826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2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2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23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2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21"/>
    <x v="0"/>
    <x v="0"/>
    <x v="0"/>
    <x v="6"/>
    <s v="M"/>
    <x v="0"/>
    <s v="55-59"/>
    <n v="55"/>
    <n v="59"/>
    <n v="5"/>
    <s v="55"/>
    <s v="59"/>
    <s v="55-59"/>
    <n v="5"/>
    <n v="3"/>
    <x v="9"/>
    <x v="9"/>
  </r>
  <r>
    <n v="3820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1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1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17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1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15"/>
    <x v="0"/>
    <x v="0"/>
    <x v="0"/>
    <x v="6"/>
    <s v="M"/>
    <x v="0"/>
    <s v="50-54"/>
    <n v="50"/>
    <n v="54"/>
    <n v="5"/>
    <s v="50"/>
    <s v="54"/>
    <s v="50-54"/>
    <n v="5"/>
    <n v="3"/>
    <x v="1"/>
    <x v="1"/>
  </r>
  <r>
    <n v="3814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1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1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11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1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09"/>
    <x v="0"/>
    <x v="0"/>
    <x v="0"/>
    <x v="6"/>
    <s v="M"/>
    <x v="0"/>
    <s v="50-54"/>
    <n v="50"/>
    <n v="54"/>
    <n v="5"/>
    <s v="50"/>
    <s v="54"/>
    <s v="50-54"/>
    <n v="5"/>
    <n v="3"/>
    <x v="1"/>
    <x v="1"/>
  </r>
  <r>
    <n v="3808"/>
    <x v="0"/>
    <x v="0"/>
    <x v="0"/>
    <x v="1"/>
    <s v="M"/>
    <x v="0"/>
    <s v="60-64"/>
    <n v="60"/>
    <n v="64"/>
    <n v="5"/>
    <s v="60"/>
    <s v="64"/>
    <s v="60-64"/>
    <n v="5"/>
    <n v="3"/>
    <x v="2"/>
    <x v="2"/>
  </r>
  <r>
    <n v="380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0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805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80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803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802"/>
    <x v="0"/>
    <x v="0"/>
    <x v="0"/>
    <x v="1"/>
    <s v="M"/>
    <x v="0"/>
    <s v="5-9"/>
    <e v="#VALUE!"/>
    <e v="#VALUE!"/>
    <n v="3"/>
    <s v="5-9"/>
    <s v="-9"/>
    <s v="5-9"/>
    <n v="3"/>
    <n v="2"/>
    <x v="13"/>
    <x v="13"/>
  </r>
  <r>
    <n v="380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80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99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79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97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796"/>
    <x v="0"/>
    <x v="0"/>
    <x v="0"/>
    <x v="1"/>
    <s v="M"/>
    <x v="0"/>
    <s v="5-9"/>
    <e v="#VALUE!"/>
    <e v="#VALUE!"/>
    <n v="3"/>
    <s v="5-9"/>
    <s v="-9"/>
    <s v="5-9"/>
    <n v="3"/>
    <n v="2"/>
    <x v="13"/>
    <x v="13"/>
  </r>
  <r>
    <n v="379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9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93"/>
    <x v="0"/>
    <x v="0"/>
    <x v="0"/>
    <x v="0"/>
    <s v="M"/>
    <x v="0"/>
    <s v="35-39"/>
    <n v="35"/>
    <n v="39"/>
    <n v="5"/>
    <s v="35"/>
    <s v="39"/>
    <s v="35-39"/>
    <n v="5"/>
    <n v="3"/>
    <x v="12"/>
    <x v="12"/>
  </r>
  <r>
    <n v="379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91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790"/>
    <x v="0"/>
    <x v="0"/>
    <x v="0"/>
    <x v="1"/>
    <s v="M"/>
    <x v="0"/>
    <s v="5-9"/>
    <e v="#VALUE!"/>
    <e v="#VALUE!"/>
    <n v="3"/>
    <s v="5-9"/>
    <s v="-9"/>
    <s v="5-9"/>
    <n v="3"/>
    <n v="2"/>
    <x v="13"/>
    <x v="13"/>
  </r>
  <r>
    <n v="378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8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87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8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85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78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8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8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81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8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79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77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7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7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75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7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73"/>
    <x v="0"/>
    <x v="0"/>
    <x v="0"/>
    <x v="6"/>
    <s v="M"/>
    <x v="0"/>
    <s v="45-49"/>
    <n v="45"/>
    <n v="49"/>
    <n v="5"/>
    <s v="45"/>
    <s v="49"/>
    <s v="45-49"/>
    <n v="5"/>
    <n v="3"/>
    <x v="10"/>
    <x v="10"/>
  </r>
  <r>
    <n v="3772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7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7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69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6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67"/>
    <x v="0"/>
    <x v="0"/>
    <x v="0"/>
    <x v="6"/>
    <s v="M"/>
    <x v="0"/>
    <s v="40-44"/>
    <n v="40"/>
    <n v="44"/>
    <n v="5"/>
    <s v="40"/>
    <s v="44"/>
    <s v="40-44"/>
    <n v="5"/>
    <n v="3"/>
    <x v="14"/>
    <x v="14"/>
  </r>
  <r>
    <n v="3766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6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6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63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6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61"/>
    <x v="0"/>
    <x v="0"/>
    <x v="0"/>
    <x v="6"/>
    <s v="M"/>
    <x v="0"/>
    <s v="35-39"/>
    <n v="35"/>
    <n v="39"/>
    <n v="5"/>
    <s v="35"/>
    <s v="39"/>
    <s v="35-39"/>
    <n v="5"/>
    <n v="3"/>
    <x v="12"/>
    <x v="12"/>
  </r>
  <r>
    <n v="3760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5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5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57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5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55"/>
    <x v="0"/>
    <x v="0"/>
    <x v="0"/>
    <x v="6"/>
    <s v="M"/>
    <x v="0"/>
    <s v="35-39"/>
    <n v="35"/>
    <n v="39"/>
    <n v="5"/>
    <s v="35"/>
    <s v="39"/>
    <s v="35-39"/>
    <n v="5"/>
    <n v="3"/>
    <x v="12"/>
    <x v="12"/>
  </r>
  <r>
    <n v="375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5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5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51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5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49"/>
    <x v="0"/>
    <x v="0"/>
    <x v="0"/>
    <x v="6"/>
    <s v="M"/>
    <x v="0"/>
    <s v="35-39"/>
    <n v="35"/>
    <n v="39"/>
    <n v="5"/>
    <s v="35"/>
    <s v="39"/>
    <s v="35-39"/>
    <n v="5"/>
    <n v="3"/>
    <x v="12"/>
    <x v="12"/>
  </r>
  <r>
    <n v="374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4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4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45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4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43"/>
    <x v="0"/>
    <x v="0"/>
    <x v="0"/>
    <x v="6"/>
    <s v="M"/>
    <x v="0"/>
    <s v="25-29"/>
    <n v="25"/>
    <n v="29"/>
    <n v="5"/>
    <s v="25"/>
    <s v="29"/>
    <s v="25-29"/>
    <n v="5"/>
    <n v="3"/>
    <x v="5"/>
    <x v="5"/>
  </r>
  <r>
    <n v="3742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4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4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39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3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37"/>
    <x v="0"/>
    <x v="0"/>
    <x v="0"/>
    <x v="6"/>
    <s v="M"/>
    <x v="0"/>
    <s v="25-29"/>
    <n v="25"/>
    <n v="29"/>
    <n v="5"/>
    <s v="25"/>
    <s v="29"/>
    <s v="25-29"/>
    <n v="5"/>
    <n v="3"/>
    <x v="5"/>
    <x v="5"/>
  </r>
  <r>
    <n v="3736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3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3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33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3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31"/>
    <x v="0"/>
    <x v="0"/>
    <x v="0"/>
    <x v="6"/>
    <s v="M"/>
    <x v="0"/>
    <s v="25-29"/>
    <n v="25"/>
    <n v="29"/>
    <n v="5"/>
    <s v="25"/>
    <s v="29"/>
    <s v="25-29"/>
    <n v="5"/>
    <n v="3"/>
    <x v="5"/>
    <x v="5"/>
  </r>
  <r>
    <n v="3730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2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2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27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2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25"/>
    <x v="0"/>
    <x v="0"/>
    <x v="0"/>
    <x v="6"/>
    <s v="M"/>
    <x v="0"/>
    <s v="25-29"/>
    <n v="25"/>
    <n v="29"/>
    <n v="5"/>
    <s v="25"/>
    <s v="29"/>
    <s v="25-29"/>
    <n v="5"/>
    <n v="3"/>
    <x v="5"/>
    <x v="5"/>
  </r>
  <r>
    <n v="372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2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2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21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2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19"/>
    <x v="0"/>
    <x v="0"/>
    <x v="0"/>
    <x v="6"/>
    <s v="M"/>
    <x v="0"/>
    <s v="20-24"/>
    <n v="20"/>
    <n v="24"/>
    <n v="5"/>
    <s v="20"/>
    <s v="24"/>
    <s v="20-24"/>
    <n v="5"/>
    <n v="3"/>
    <x v="7"/>
    <x v="7"/>
  </r>
  <r>
    <n v="371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1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1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15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1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13"/>
    <x v="0"/>
    <x v="0"/>
    <x v="0"/>
    <x v="6"/>
    <s v="M"/>
    <x v="0"/>
    <n v="0"/>
    <n v="0"/>
    <n v="0"/>
    <n v="1"/>
    <s v="0"/>
    <s v="0"/>
    <s v="0"/>
    <n v="1"/>
    <e v="#VALUE!"/>
    <x v="8"/>
    <x v="8"/>
  </r>
  <r>
    <n v="3712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1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1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09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0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07"/>
    <x v="0"/>
    <x v="0"/>
    <x v="0"/>
    <x v="6"/>
    <s v="F"/>
    <x v="0"/>
    <s v="70+"/>
    <n v="70"/>
    <n v="70"/>
    <n v="3"/>
    <s v="70"/>
    <s v="70"/>
    <s v="70-"/>
    <n v="3"/>
    <n v="3"/>
    <x v="0"/>
    <x v="0"/>
  </r>
  <r>
    <n v="3706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70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70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703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70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701"/>
    <x v="0"/>
    <x v="0"/>
    <x v="0"/>
    <x v="6"/>
    <s v="F"/>
    <x v="0"/>
    <s v="70+"/>
    <n v="70"/>
    <n v="70"/>
    <n v="3"/>
    <s v="70"/>
    <s v="70"/>
    <s v="70-"/>
    <n v="3"/>
    <n v="3"/>
    <x v="0"/>
    <x v="0"/>
  </r>
  <r>
    <n v="3700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9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9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97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9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95"/>
    <x v="0"/>
    <x v="0"/>
    <x v="0"/>
    <x v="6"/>
    <s v="F"/>
    <x v="0"/>
    <s v="65-69"/>
    <n v="65"/>
    <n v="69"/>
    <n v="5"/>
    <s v="65"/>
    <s v="69"/>
    <s v="65-69"/>
    <n v="5"/>
    <n v="3"/>
    <x v="4"/>
    <x v="4"/>
  </r>
  <r>
    <n v="369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9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9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91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9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89"/>
    <x v="0"/>
    <x v="0"/>
    <x v="0"/>
    <x v="6"/>
    <s v="F"/>
    <x v="0"/>
    <s v="65-69"/>
    <n v="65"/>
    <n v="69"/>
    <n v="5"/>
    <s v="65"/>
    <s v="69"/>
    <s v="65-69"/>
    <n v="5"/>
    <n v="3"/>
    <x v="4"/>
    <x v="4"/>
  </r>
  <r>
    <n v="368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8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8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85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8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83"/>
    <x v="0"/>
    <x v="0"/>
    <x v="0"/>
    <x v="6"/>
    <s v="F"/>
    <x v="0"/>
    <s v="65-69"/>
    <n v="65"/>
    <n v="69"/>
    <n v="5"/>
    <s v="65"/>
    <s v="69"/>
    <s v="65-69"/>
    <n v="5"/>
    <n v="3"/>
    <x v="4"/>
    <x v="4"/>
  </r>
  <r>
    <n v="3682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8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8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79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7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77"/>
    <x v="0"/>
    <x v="0"/>
    <x v="0"/>
    <x v="6"/>
    <s v="F"/>
    <x v="0"/>
    <s v="60-64"/>
    <n v="60"/>
    <n v="64"/>
    <n v="5"/>
    <s v="60"/>
    <s v="64"/>
    <s v="60-64"/>
    <n v="5"/>
    <n v="3"/>
    <x v="2"/>
    <x v="2"/>
  </r>
  <r>
    <n v="3676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7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74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73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7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71"/>
    <x v="0"/>
    <x v="0"/>
    <x v="0"/>
    <x v="6"/>
    <s v="F"/>
    <x v="0"/>
    <s v="60-64"/>
    <n v="60"/>
    <n v="64"/>
    <n v="5"/>
    <s v="60"/>
    <s v="64"/>
    <s v="60-64"/>
    <n v="5"/>
    <n v="3"/>
    <x v="2"/>
    <x v="2"/>
  </r>
  <r>
    <n v="3670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6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68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67"/>
    <x v="0"/>
    <x v="0"/>
    <x v="0"/>
    <x v="0"/>
    <s v="M"/>
    <x v="0"/>
    <s v="30-34"/>
    <n v="30"/>
    <n v="34"/>
    <n v="5"/>
    <s v="30"/>
    <s v="34"/>
    <s v="30-34"/>
    <n v="5"/>
    <n v="3"/>
    <x v="15"/>
    <x v="15"/>
  </r>
  <r>
    <n v="366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65"/>
    <x v="0"/>
    <x v="0"/>
    <x v="0"/>
    <x v="6"/>
    <s v="F"/>
    <x v="0"/>
    <s v="60-64"/>
    <n v="60"/>
    <n v="64"/>
    <n v="5"/>
    <s v="60"/>
    <s v="64"/>
    <s v="60-64"/>
    <n v="5"/>
    <n v="3"/>
    <x v="2"/>
    <x v="2"/>
  </r>
  <r>
    <n v="366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6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62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61"/>
    <x v="0"/>
    <x v="0"/>
    <x v="0"/>
    <x v="0"/>
    <s v="M"/>
    <x v="0"/>
    <n v="3"/>
    <n v="3"/>
    <n v="3"/>
    <n v="1"/>
    <s v="3"/>
    <s v="3"/>
    <s v="3"/>
    <n v="1"/>
    <e v="#VALUE!"/>
    <x v="16"/>
    <x v="16"/>
  </r>
  <r>
    <n v="366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59"/>
    <x v="0"/>
    <x v="0"/>
    <x v="0"/>
    <x v="6"/>
    <s v="F"/>
    <x v="0"/>
    <s v="60-64"/>
    <n v="60"/>
    <n v="64"/>
    <n v="5"/>
    <s v="60"/>
    <s v="64"/>
    <s v="60-64"/>
    <n v="5"/>
    <n v="3"/>
    <x v="2"/>
    <x v="2"/>
  </r>
  <r>
    <n v="365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57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56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55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54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53"/>
    <x v="0"/>
    <x v="0"/>
    <x v="0"/>
    <x v="6"/>
    <s v="F"/>
    <x v="0"/>
    <s v="55-59"/>
    <n v="55"/>
    <n v="59"/>
    <n v="5"/>
    <s v="55"/>
    <s v="59"/>
    <s v="55-59"/>
    <n v="5"/>
    <n v="3"/>
    <x v="9"/>
    <x v="9"/>
  </r>
  <r>
    <n v="3652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51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50"/>
    <x v="0"/>
    <x v="0"/>
    <x v="0"/>
    <x v="0"/>
    <s v="M"/>
    <x v="0"/>
    <s v="65-69"/>
    <n v="65"/>
    <n v="69"/>
    <n v="5"/>
    <s v="65"/>
    <s v="69"/>
    <s v="65-69"/>
    <n v="5"/>
    <n v="3"/>
    <x v="4"/>
    <x v="4"/>
  </r>
  <r>
    <n v="3649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48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47"/>
    <x v="0"/>
    <x v="0"/>
    <x v="0"/>
    <x v="6"/>
    <s v="F"/>
    <x v="0"/>
    <s v="50-54"/>
    <n v="50"/>
    <n v="54"/>
    <n v="5"/>
    <s v="50"/>
    <s v="54"/>
    <s v="50-54"/>
    <n v="5"/>
    <n v="3"/>
    <x v="1"/>
    <x v="1"/>
  </r>
  <r>
    <n v="3646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45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4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43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42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41"/>
    <x v="0"/>
    <x v="0"/>
    <x v="0"/>
    <x v="6"/>
    <s v="F"/>
    <x v="0"/>
    <s v="50-54"/>
    <n v="50"/>
    <n v="54"/>
    <n v="5"/>
    <s v="50"/>
    <s v="54"/>
    <s v="50-54"/>
    <n v="5"/>
    <n v="3"/>
    <x v="1"/>
    <x v="1"/>
  </r>
  <r>
    <n v="3640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39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3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37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36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35"/>
    <x v="0"/>
    <x v="0"/>
    <x v="0"/>
    <x v="6"/>
    <s v="F"/>
    <x v="0"/>
    <s v="50-54"/>
    <n v="50"/>
    <n v="54"/>
    <n v="5"/>
    <s v="50"/>
    <s v="54"/>
    <s v="50-54"/>
    <n v="5"/>
    <n v="3"/>
    <x v="1"/>
    <x v="1"/>
  </r>
  <r>
    <n v="3634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33"/>
    <x v="0"/>
    <x v="0"/>
    <x v="0"/>
    <x v="1"/>
    <s v="F"/>
    <x v="0"/>
    <s v="55-59"/>
    <n v="55"/>
    <n v="59"/>
    <n v="5"/>
    <s v="55"/>
    <s v="59"/>
    <s v="55-59"/>
    <n v="5"/>
    <n v="3"/>
    <x v="9"/>
    <x v="9"/>
  </r>
  <r>
    <n v="363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31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30"/>
    <x v="0"/>
    <x v="0"/>
    <x v="0"/>
    <x v="0"/>
    <s v="F"/>
    <x v="0"/>
    <s v="50-54"/>
    <n v="50"/>
    <n v="54"/>
    <n v="5"/>
    <s v="50"/>
    <s v="54"/>
    <s v="50-54"/>
    <n v="5"/>
    <n v="3"/>
    <x v="1"/>
    <x v="1"/>
  </r>
  <r>
    <n v="3629"/>
    <x v="0"/>
    <x v="0"/>
    <x v="0"/>
    <x v="6"/>
    <s v="F"/>
    <x v="0"/>
    <s v="45-49"/>
    <n v="45"/>
    <n v="49"/>
    <n v="5"/>
    <s v="45"/>
    <s v="49"/>
    <s v="45-49"/>
    <n v="5"/>
    <n v="3"/>
    <x v="10"/>
    <x v="10"/>
  </r>
  <r>
    <n v="3628"/>
    <x v="0"/>
    <x v="0"/>
    <x v="0"/>
    <x v="1"/>
    <s v="M"/>
    <x v="0"/>
    <s v="55-59"/>
    <n v="55"/>
    <n v="59"/>
    <n v="5"/>
    <s v="55"/>
    <s v="59"/>
    <s v="55-59"/>
    <n v="5"/>
    <n v="3"/>
    <x v="9"/>
    <x v="9"/>
  </r>
  <r>
    <n v="362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62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25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24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623"/>
    <x v="0"/>
    <x v="0"/>
    <x v="0"/>
    <x v="6"/>
    <s v="F"/>
    <x v="0"/>
    <s v="45-49"/>
    <n v="45"/>
    <n v="49"/>
    <n v="5"/>
    <s v="45"/>
    <s v="49"/>
    <s v="45-49"/>
    <n v="5"/>
    <n v="3"/>
    <x v="10"/>
    <x v="10"/>
  </r>
  <r>
    <n v="3622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62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62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19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18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617"/>
    <x v="0"/>
    <x v="0"/>
    <x v="0"/>
    <x v="6"/>
    <s v="F"/>
    <x v="0"/>
    <s v="45-49"/>
    <n v="45"/>
    <n v="49"/>
    <n v="5"/>
    <s v="45"/>
    <s v="49"/>
    <s v="45-49"/>
    <n v="5"/>
    <n v="3"/>
    <x v="10"/>
    <x v="10"/>
  </r>
  <r>
    <n v="361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61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61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13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12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611"/>
    <x v="0"/>
    <x v="0"/>
    <x v="0"/>
    <x v="6"/>
    <s v="F"/>
    <x v="0"/>
    <s v="45-49"/>
    <n v="45"/>
    <n v="49"/>
    <n v="5"/>
    <s v="45"/>
    <s v="49"/>
    <s v="45-49"/>
    <n v="5"/>
    <n v="3"/>
    <x v="10"/>
    <x v="10"/>
  </r>
  <r>
    <n v="361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60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60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07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0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605"/>
    <x v="0"/>
    <x v="0"/>
    <x v="0"/>
    <x v="6"/>
    <s v="F"/>
    <x v="0"/>
    <s v="45-49"/>
    <n v="45"/>
    <n v="49"/>
    <n v="5"/>
    <s v="45"/>
    <s v="49"/>
    <s v="45-49"/>
    <n v="5"/>
    <n v="3"/>
    <x v="10"/>
    <x v="10"/>
  </r>
  <r>
    <n v="360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60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60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601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600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99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98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9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9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95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94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93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92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9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9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89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88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87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8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8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8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83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82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81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8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7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7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77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7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75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7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7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7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71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70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69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68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6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6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65"/>
    <x v="0"/>
    <x v="0"/>
    <x v="0"/>
    <x v="0"/>
    <s v="M"/>
    <x v="0"/>
    <s v="25-29"/>
    <n v="25"/>
    <n v="29"/>
    <n v="5"/>
    <s v="25"/>
    <s v="29"/>
    <s v="25-29"/>
    <n v="5"/>
    <n v="3"/>
    <x v="5"/>
    <x v="5"/>
  </r>
  <r>
    <n v="3564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63"/>
    <x v="0"/>
    <x v="0"/>
    <x v="0"/>
    <x v="6"/>
    <s v="F"/>
    <x v="0"/>
    <s v="40-44"/>
    <n v="40"/>
    <n v="44"/>
    <n v="5"/>
    <s v="40"/>
    <s v="44"/>
    <s v="40-44"/>
    <n v="5"/>
    <n v="3"/>
    <x v="14"/>
    <x v="14"/>
  </r>
  <r>
    <n v="3562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6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6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59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58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57"/>
    <x v="0"/>
    <x v="0"/>
    <x v="0"/>
    <x v="6"/>
    <s v="F"/>
    <x v="0"/>
    <s v="35-39"/>
    <n v="35"/>
    <n v="39"/>
    <n v="5"/>
    <s v="35"/>
    <s v="39"/>
    <s v="35-39"/>
    <n v="5"/>
    <n v="3"/>
    <x v="12"/>
    <x v="12"/>
  </r>
  <r>
    <n v="355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5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5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53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52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51"/>
    <x v="0"/>
    <x v="0"/>
    <x v="0"/>
    <x v="6"/>
    <s v="F"/>
    <x v="0"/>
    <s v="35-39"/>
    <n v="35"/>
    <n v="39"/>
    <n v="5"/>
    <s v="35"/>
    <s v="39"/>
    <s v="35-39"/>
    <n v="5"/>
    <n v="3"/>
    <x v="12"/>
    <x v="12"/>
  </r>
  <r>
    <n v="355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4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4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47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4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45"/>
    <x v="0"/>
    <x v="0"/>
    <x v="0"/>
    <x v="6"/>
    <s v="F"/>
    <x v="0"/>
    <s v="35-39"/>
    <n v="35"/>
    <n v="39"/>
    <n v="5"/>
    <s v="35"/>
    <s v="39"/>
    <s v="35-39"/>
    <n v="5"/>
    <n v="3"/>
    <x v="12"/>
    <x v="12"/>
  </r>
  <r>
    <n v="354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4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4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41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40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39"/>
    <x v="0"/>
    <x v="0"/>
    <x v="0"/>
    <x v="6"/>
    <s v="F"/>
    <x v="0"/>
    <s v="35-39"/>
    <n v="35"/>
    <n v="39"/>
    <n v="5"/>
    <s v="35"/>
    <s v="39"/>
    <s v="35-39"/>
    <n v="5"/>
    <n v="3"/>
    <x v="12"/>
    <x v="12"/>
  </r>
  <r>
    <n v="3538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3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3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35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34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33"/>
    <x v="0"/>
    <x v="0"/>
    <x v="0"/>
    <x v="6"/>
    <s v="F"/>
    <x v="0"/>
    <s v="35-39"/>
    <n v="35"/>
    <n v="39"/>
    <n v="5"/>
    <s v="35"/>
    <s v="39"/>
    <s v="35-39"/>
    <n v="5"/>
    <n v="3"/>
    <x v="12"/>
    <x v="12"/>
  </r>
  <r>
    <n v="3532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3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3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29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28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27"/>
    <x v="0"/>
    <x v="0"/>
    <x v="0"/>
    <x v="6"/>
    <s v="F"/>
    <x v="0"/>
    <s v="30-34"/>
    <n v="30"/>
    <n v="34"/>
    <n v="5"/>
    <s v="30"/>
    <s v="34"/>
    <s v="30-34"/>
    <n v="5"/>
    <n v="3"/>
    <x v="15"/>
    <x v="15"/>
  </r>
  <r>
    <n v="352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2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2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23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22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21"/>
    <x v="0"/>
    <x v="0"/>
    <x v="0"/>
    <x v="6"/>
    <s v="F"/>
    <x v="0"/>
    <s v="30-34"/>
    <n v="30"/>
    <n v="34"/>
    <n v="5"/>
    <s v="30"/>
    <s v="34"/>
    <s v="30-34"/>
    <n v="5"/>
    <n v="3"/>
    <x v="15"/>
    <x v="15"/>
  </r>
  <r>
    <n v="352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1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1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17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1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15"/>
    <x v="0"/>
    <x v="0"/>
    <x v="0"/>
    <x v="6"/>
    <s v="F"/>
    <x v="0"/>
    <s v="25-29"/>
    <n v="25"/>
    <n v="29"/>
    <n v="5"/>
    <s v="25"/>
    <s v="29"/>
    <s v="25-29"/>
    <n v="5"/>
    <n v="3"/>
    <x v="5"/>
    <x v="5"/>
  </r>
  <r>
    <n v="351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1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1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11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10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09"/>
    <x v="0"/>
    <x v="0"/>
    <x v="0"/>
    <x v="6"/>
    <s v="F"/>
    <x v="0"/>
    <s v="25-29"/>
    <n v="25"/>
    <n v="29"/>
    <n v="5"/>
    <s v="25"/>
    <s v="29"/>
    <s v="25-29"/>
    <n v="5"/>
    <n v="3"/>
    <x v="5"/>
    <x v="5"/>
  </r>
  <r>
    <n v="3508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0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506"/>
    <x v="0"/>
    <x v="0"/>
    <x v="0"/>
    <x v="7"/>
    <s v="M"/>
    <x v="0"/>
    <s v="70+"/>
    <n v="70"/>
    <n v="70"/>
    <n v="3"/>
    <s v="70"/>
    <s v="70"/>
    <s v="70-"/>
    <n v="3"/>
    <n v="3"/>
    <x v="0"/>
    <x v="0"/>
  </r>
  <r>
    <n v="3505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504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503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502"/>
    <x v="0"/>
    <x v="0"/>
    <x v="0"/>
    <x v="6"/>
    <s v="F"/>
    <x v="0"/>
    <s v="25-29"/>
    <n v="25"/>
    <n v="29"/>
    <n v="5"/>
    <s v="25"/>
    <s v="29"/>
    <s v="25-29"/>
    <n v="5"/>
    <n v="3"/>
    <x v="5"/>
    <x v="5"/>
  </r>
  <r>
    <n v="3501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500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99"/>
    <x v="0"/>
    <x v="0"/>
    <x v="0"/>
    <x v="7"/>
    <s v="M"/>
    <x v="0"/>
    <s v="70+"/>
    <n v="70"/>
    <n v="70"/>
    <n v="3"/>
    <s v="70"/>
    <s v="70"/>
    <s v="70-"/>
    <n v="3"/>
    <n v="3"/>
    <x v="0"/>
    <x v="0"/>
  </r>
  <r>
    <n v="349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97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49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95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9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9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92"/>
    <x v="0"/>
    <x v="0"/>
    <x v="0"/>
    <x v="7"/>
    <s v="M"/>
    <x v="0"/>
    <s v="70+"/>
    <n v="70"/>
    <n v="70"/>
    <n v="3"/>
    <s v="70"/>
    <s v="70"/>
    <s v="70-"/>
    <n v="3"/>
    <n v="3"/>
    <x v="0"/>
    <x v="0"/>
  </r>
  <r>
    <n v="3491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90"/>
    <x v="0"/>
    <x v="0"/>
    <x v="0"/>
    <x v="0"/>
    <s v="M"/>
    <x v="0"/>
    <s v="20-24"/>
    <n v="20"/>
    <n v="24"/>
    <n v="5"/>
    <s v="20"/>
    <s v="24"/>
    <s v="20-24"/>
    <n v="5"/>
    <n v="3"/>
    <x v="7"/>
    <x v="7"/>
  </r>
  <r>
    <n v="3489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88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87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86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85"/>
    <x v="0"/>
    <x v="0"/>
    <x v="0"/>
    <x v="7"/>
    <s v="M"/>
    <x v="0"/>
    <s v="70+"/>
    <n v="70"/>
    <n v="70"/>
    <n v="3"/>
    <s v="70"/>
    <s v="70"/>
    <s v="70-"/>
    <n v="3"/>
    <n v="3"/>
    <x v="0"/>
    <x v="0"/>
  </r>
  <r>
    <n v="348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83"/>
    <x v="0"/>
    <x v="0"/>
    <x v="0"/>
    <x v="0"/>
    <s v="M"/>
    <x v="0"/>
    <n v="2"/>
    <n v="2"/>
    <n v="2"/>
    <n v="1"/>
    <s v="2"/>
    <s v="2"/>
    <s v="2"/>
    <n v="1"/>
    <e v="#VALUE!"/>
    <x v="17"/>
    <x v="17"/>
  </r>
  <r>
    <n v="3482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81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8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7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78"/>
    <x v="0"/>
    <x v="0"/>
    <x v="0"/>
    <x v="7"/>
    <s v="M"/>
    <x v="0"/>
    <s v="60-64"/>
    <n v="60"/>
    <n v="64"/>
    <n v="5"/>
    <s v="60"/>
    <s v="64"/>
    <s v="60-64"/>
    <n v="5"/>
    <n v="3"/>
    <x v="2"/>
    <x v="2"/>
  </r>
  <r>
    <n v="3477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76"/>
    <x v="0"/>
    <x v="0"/>
    <x v="0"/>
    <x v="0"/>
    <s v="M"/>
    <x v="0"/>
    <n v="2"/>
    <n v="2"/>
    <n v="2"/>
    <n v="1"/>
    <s v="2"/>
    <s v="2"/>
    <s v="2"/>
    <n v="1"/>
    <e v="#VALUE!"/>
    <x v="17"/>
    <x v="17"/>
  </r>
  <r>
    <n v="3475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74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73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72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71"/>
    <x v="0"/>
    <x v="0"/>
    <x v="0"/>
    <x v="7"/>
    <s v="M"/>
    <x v="0"/>
    <s v="55-59"/>
    <n v="55"/>
    <n v="59"/>
    <n v="5"/>
    <s v="55"/>
    <s v="59"/>
    <s v="55-59"/>
    <n v="5"/>
    <n v="3"/>
    <x v="9"/>
    <x v="9"/>
  </r>
  <r>
    <n v="347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69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68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67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6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6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64"/>
    <x v="0"/>
    <x v="0"/>
    <x v="0"/>
    <x v="7"/>
    <s v="M"/>
    <x v="0"/>
    <s v="50-54"/>
    <n v="50"/>
    <n v="54"/>
    <n v="5"/>
    <s v="50"/>
    <s v="54"/>
    <s v="50-54"/>
    <n v="5"/>
    <n v="3"/>
    <x v="1"/>
    <x v="1"/>
  </r>
  <r>
    <n v="3463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62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61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60"/>
    <x v="0"/>
    <x v="0"/>
    <x v="0"/>
    <x v="6"/>
    <s v="F"/>
    <x v="0"/>
    <s v="20-24"/>
    <n v="20"/>
    <n v="24"/>
    <n v="5"/>
    <s v="20"/>
    <s v="24"/>
    <s v="20-24"/>
    <n v="5"/>
    <n v="3"/>
    <x v="7"/>
    <x v="7"/>
  </r>
  <r>
    <n v="3459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58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57"/>
    <x v="0"/>
    <x v="0"/>
    <x v="0"/>
    <x v="7"/>
    <s v="M"/>
    <x v="0"/>
    <s v="50-54"/>
    <n v="50"/>
    <n v="54"/>
    <n v="5"/>
    <s v="50"/>
    <s v="54"/>
    <s v="50-54"/>
    <n v="5"/>
    <n v="3"/>
    <x v="1"/>
    <x v="1"/>
  </r>
  <r>
    <n v="345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55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54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53"/>
    <x v="0"/>
    <x v="0"/>
    <x v="0"/>
    <x v="6"/>
    <s v="F"/>
    <x v="0"/>
    <s v="15-19"/>
    <n v="15"/>
    <n v="19"/>
    <n v="5"/>
    <s v="15"/>
    <s v="19"/>
    <s v="15-19"/>
    <n v="5"/>
    <n v="3"/>
    <x v="11"/>
    <x v="11"/>
  </r>
  <r>
    <n v="3452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5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50"/>
    <x v="0"/>
    <x v="0"/>
    <x v="0"/>
    <x v="7"/>
    <s v="M"/>
    <x v="0"/>
    <s v="50-54"/>
    <n v="50"/>
    <n v="54"/>
    <n v="5"/>
    <s v="50"/>
    <s v="54"/>
    <s v="50-54"/>
    <n v="5"/>
    <n v="3"/>
    <x v="1"/>
    <x v="1"/>
  </r>
  <r>
    <n v="3449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48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47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46"/>
    <x v="0"/>
    <x v="0"/>
    <x v="0"/>
    <x v="8"/>
    <s v="M"/>
    <x v="0"/>
    <s v="70+"/>
    <n v="70"/>
    <n v="70"/>
    <n v="3"/>
    <s v="70"/>
    <s v="70"/>
    <s v="70-"/>
    <n v="3"/>
    <n v="3"/>
    <x v="0"/>
    <x v="0"/>
  </r>
  <r>
    <n v="3445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44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43"/>
    <x v="0"/>
    <x v="0"/>
    <x v="0"/>
    <x v="7"/>
    <s v="M"/>
    <x v="0"/>
    <s v="50-54"/>
    <n v="50"/>
    <n v="54"/>
    <n v="5"/>
    <s v="50"/>
    <s v="54"/>
    <s v="50-54"/>
    <n v="5"/>
    <n v="3"/>
    <x v="1"/>
    <x v="1"/>
  </r>
  <r>
    <n v="344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41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40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39"/>
    <x v="0"/>
    <x v="0"/>
    <x v="0"/>
    <x v="8"/>
    <s v="M"/>
    <x v="0"/>
    <s v="65-69"/>
    <n v="65"/>
    <n v="69"/>
    <n v="5"/>
    <s v="65"/>
    <s v="69"/>
    <s v="65-69"/>
    <n v="5"/>
    <n v="3"/>
    <x v="4"/>
    <x v="4"/>
  </r>
  <r>
    <n v="3438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3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36"/>
    <x v="0"/>
    <x v="0"/>
    <x v="0"/>
    <x v="7"/>
    <s v="M"/>
    <x v="0"/>
    <s v="50-54"/>
    <n v="50"/>
    <n v="54"/>
    <n v="5"/>
    <s v="50"/>
    <s v="54"/>
    <s v="50-54"/>
    <n v="5"/>
    <n v="3"/>
    <x v="1"/>
    <x v="1"/>
  </r>
  <r>
    <n v="3435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34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33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32"/>
    <x v="0"/>
    <x v="0"/>
    <x v="0"/>
    <x v="8"/>
    <s v="M"/>
    <x v="0"/>
    <s v="60-64"/>
    <n v="60"/>
    <n v="64"/>
    <n v="5"/>
    <s v="60"/>
    <s v="64"/>
    <s v="60-64"/>
    <n v="5"/>
    <n v="3"/>
    <x v="2"/>
    <x v="2"/>
  </r>
  <r>
    <n v="3431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30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29"/>
    <x v="0"/>
    <x v="0"/>
    <x v="0"/>
    <x v="7"/>
    <s v="M"/>
    <x v="0"/>
    <s v="35-39"/>
    <n v="35"/>
    <n v="39"/>
    <n v="5"/>
    <s v="35"/>
    <s v="39"/>
    <s v="35-39"/>
    <n v="5"/>
    <n v="3"/>
    <x v="12"/>
    <x v="12"/>
  </r>
  <r>
    <n v="342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27"/>
    <x v="0"/>
    <x v="0"/>
    <x v="0"/>
    <x v="0"/>
    <s v="M"/>
    <x v="0"/>
    <s v="15-19"/>
    <n v="15"/>
    <n v="19"/>
    <n v="5"/>
    <s v="15"/>
    <s v="19"/>
    <s v="15-19"/>
    <n v="5"/>
    <n v="3"/>
    <x v="11"/>
    <x v="11"/>
  </r>
  <r>
    <n v="3426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25"/>
    <x v="0"/>
    <x v="0"/>
    <x v="0"/>
    <x v="8"/>
    <s v="M"/>
    <x v="0"/>
    <s v="60-64"/>
    <n v="60"/>
    <n v="64"/>
    <n v="5"/>
    <s v="60"/>
    <s v="64"/>
    <s v="60-64"/>
    <n v="5"/>
    <n v="3"/>
    <x v="2"/>
    <x v="2"/>
  </r>
  <r>
    <n v="3424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2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22"/>
    <x v="0"/>
    <x v="0"/>
    <x v="0"/>
    <x v="7"/>
    <s v="M"/>
    <x v="0"/>
    <s v="25-29"/>
    <n v="25"/>
    <n v="29"/>
    <n v="5"/>
    <s v="25"/>
    <s v="29"/>
    <s v="25-29"/>
    <n v="5"/>
    <n v="3"/>
    <x v="5"/>
    <x v="5"/>
  </r>
  <r>
    <n v="3421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20"/>
    <x v="0"/>
    <x v="0"/>
    <x v="0"/>
    <x v="0"/>
    <s v="M"/>
    <x v="0"/>
    <n v="1"/>
    <n v="1"/>
    <n v="1"/>
    <n v="1"/>
    <s v="1"/>
    <s v="1"/>
    <s v="1"/>
    <n v="1"/>
    <e v="#VALUE!"/>
    <x v="6"/>
    <x v="6"/>
  </r>
  <r>
    <n v="3419"/>
    <x v="0"/>
    <x v="0"/>
    <x v="0"/>
    <x v="0"/>
    <s v="F"/>
    <x v="0"/>
    <s v="45-49"/>
    <n v="45"/>
    <n v="49"/>
    <n v="5"/>
    <s v="45"/>
    <s v="49"/>
    <s v="45-49"/>
    <n v="5"/>
    <n v="3"/>
    <x v="10"/>
    <x v="10"/>
  </r>
  <r>
    <n v="3418"/>
    <x v="0"/>
    <x v="0"/>
    <x v="0"/>
    <x v="8"/>
    <s v="M"/>
    <x v="0"/>
    <s v="35-39"/>
    <n v="35"/>
    <n v="39"/>
    <n v="5"/>
    <s v="35"/>
    <s v="39"/>
    <s v="35-39"/>
    <n v="5"/>
    <n v="3"/>
    <x v="12"/>
    <x v="12"/>
  </r>
  <r>
    <n v="3417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16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15"/>
    <x v="0"/>
    <x v="0"/>
    <x v="0"/>
    <x v="7"/>
    <s v="M"/>
    <x v="0"/>
    <s v="20-24"/>
    <n v="20"/>
    <n v="24"/>
    <n v="5"/>
    <s v="20"/>
    <s v="24"/>
    <s v="20-24"/>
    <n v="5"/>
    <n v="3"/>
    <x v="7"/>
    <x v="7"/>
  </r>
  <r>
    <n v="341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13"/>
    <x v="0"/>
    <x v="0"/>
    <x v="0"/>
    <x v="0"/>
    <s v="M"/>
    <x v="0"/>
    <n v="0"/>
    <n v="0"/>
    <n v="0"/>
    <n v="1"/>
    <s v="0"/>
    <s v="0"/>
    <s v="0"/>
    <n v="1"/>
    <e v="#VALUE!"/>
    <x v="8"/>
    <x v="8"/>
  </r>
  <r>
    <n v="3412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411"/>
    <x v="0"/>
    <x v="0"/>
    <x v="0"/>
    <x v="8"/>
    <s v="M"/>
    <x v="0"/>
    <s v="30-34"/>
    <n v="30"/>
    <n v="34"/>
    <n v="5"/>
    <s v="30"/>
    <s v="34"/>
    <s v="30-34"/>
    <n v="5"/>
    <n v="3"/>
    <x v="15"/>
    <x v="15"/>
  </r>
  <r>
    <n v="3410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0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08"/>
    <x v="0"/>
    <x v="0"/>
    <x v="0"/>
    <x v="7"/>
    <s v="M"/>
    <x v="0"/>
    <s v="20-24"/>
    <n v="20"/>
    <n v="24"/>
    <n v="5"/>
    <s v="20"/>
    <s v="24"/>
    <s v="20-24"/>
    <n v="5"/>
    <n v="3"/>
    <x v="7"/>
    <x v="7"/>
  </r>
  <r>
    <n v="3407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406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405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404"/>
    <x v="0"/>
    <x v="0"/>
    <x v="0"/>
    <x v="8"/>
    <s v="M"/>
    <x v="0"/>
    <n v="1"/>
    <n v="1"/>
    <n v="1"/>
    <n v="1"/>
    <s v="1"/>
    <s v="1"/>
    <s v="1"/>
    <n v="1"/>
    <e v="#VALUE!"/>
    <x v="6"/>
    <x v="6"/>
  </r>
  <r>
    <n v="3403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402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401"/>
    <x v="0"/>
    <x v="0"/>
    <x v="0"/>
    <x v="7"/>
    <s v="M"/>
    <x v="0"/>
    <s v="15-19"/>
    <n v="15"/>
    <n v="19"/>
    <n v="5"/>
    <s v="15"/>
    <s v="19"/>
    <s v="15-19"/>
    <n v="5"/>
    <n v="3"/>
    <x v="11"/>
    <x v="11"/>
  </r>
  <r>
    <n v="340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99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98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97"/>
    <x v="0"/>
    <x v="0"/>
    <x v="0"/>
    <x v="8"/>
    <s v="F"/>
    <x v="0"/>
    <s v="60-64"/>
    <n v="60"/>
    <n v="64"/>
    <n v="5"/>
    <s v="60"/>
    <s v="64"/>
    <s v="60-64"/>
    <n v="5"/>
    <n v="3"/>
    <x v="2"/>
    <x v="2"/>
  </r>
  <r>
    <n v="3396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395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94"/>
    <x v="0"/>
    <x v="0"/>
    <x v="0"/>
    <x v="7"/>
    <s v="M"/>
    <x v="0"/>
    <n v="1"/>
    <n v="1"/>
    <n v="1"/>
    <n v="1"/>
    <s v="1"/>
    <s v="1"/>
    <s v="1"/>
    <n v="1"/>
    <e v="#VALUE!"/>
    <x v="6"/>
    <x v="6"/>
  </r>
  <r>
    <n v="3393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92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91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90"/>
    <x v="0"/>
    <x v="0"/>
    <x v="0"/>
    <x v="8"/>
    <s v="F"/>
    <x v="0"/>
    <s v="55-59"/>
    <n v="55"/>
    <n v="59"/>
    <n v="5"/>
    <s v="55"/>
    <s v="59"/>
    <s v="55-59"/>
    <n v="5"/>
    <n v="3"/>
    <x v="9"/>
    <x v="9"/>
  </r>
  <r>
    <n v="3389"/>
    <x v="0"/>
    <x v="0"/>
    <x v="0"/>
    <x v="1"/>
    <s v="M"/>
    <x v="0"/>
    <s v="50-54"/>
    <n v="50"/>
    <n v="54"/>
    <n v="5"/>
    <s v="50"/>
    <s v="54"/>
    <s v="50-54"/>
    <n v="5"/>
    <n v="3"/>
    <x v="1"/>
    <x v="1"/>
  </r>
  <r>
    <n v="3388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87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8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85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84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83"/>
    <x v="0"/>
    <x v="0"/>
    <x v="0"/>
    <x v="8"/>
    <s v="F"/>
    <x v="0"/>
    <s v="55-59"/>
    <n v="55"/>
    <n v="59"/>
    <n v="5"/>
    <s v="55"/>
    <s v="59"/>
    <s v="55-59"/>
    <n v="5"/>
    <n v="3"/>
    <x v="9"/>
    <x v="9"/>
  </r>
  <r>
    <n v="3382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81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80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79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78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77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76"/>
    <x v="0"/>
    <x v="0"/>
    <x v="0"/>
    <x v="8"/>
    <s v="F"/>
    <x v="0"/>
    <s v="55-59"/>
    <n v="55"/>
    <n v="59"/>
    <n v="5"/>
    <s v="55"/>
    <s v="59"/>
    <s v="55-59"/>
    <n v="5"/>
    <n v="3"/>
    <x v="9"/>
    <x v="9"/>
  </r>
  <r>
    <n v="3375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74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73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7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71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70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69"/>
    <x v="0"/>
    <x v="0"/>
    <x v="0"/>
    <x v="8"/>
    <s v="F"/>
    <x v="0"/>
    <s v="35-39"/>
    <n v="35"/>
    <n v="39"/>
    <n v="5"/>
    <s v="35"/>
    <s v="39"/>
    <s v="35-39"/>
    <n v="5"/>
    <n v="3"/>
    <x v="12"/>
    <x v="12"/>
  </r>
  <r>
    <n v="3368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67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66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65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64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63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62"/>
    <x v="0"/>
    <x v="0"/>
    <x v="0"/>
    <x v="8"/>
    <s v="F"/>
    <x v="0"/>
    <s v="25-29"/>
    <n v="25"/>
    <n v="29"/>
    <n v="5"/>
    <s v="25"/>
    <s v="29"/>
    <s v="25-29"/>
    <n v="5"/>
    <n v="3"/>
    <x v="5"/>
    <x v="5"/>
  </r>
  <r>
    <n v="3361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60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59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5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57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56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55"/>
    <x v="0"/>
    <x v="0"/>
    <x v="0"/>
    <x v="9"/>
    <s v="M"/>
    <x v="0"/>
    <s v="65-69"/>
    <n v="65"/>
    <n v="69"/>
    <n v="5"/>
    <s v="65"/>
    <s v="69"/>
    <s v="65-69"/>
    <n v="5"/>
    <n v="3"/>
    <x v="4"/>
    <x v="4"/>
  </r>
  <r>
    <n v="3354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53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52"/>
    <x v="0"/>
    <x v="0"/>
    <x v="0"/>
    <x v="7"/>
    <s v="F"/>
    <x v="0"/>
    <s v="70+"/>
    <n v="70"/>
    <n v="70"/>
    <n v="3"/>
    <s v="70"/>
    <s v="70"/>
    <s v="70-"/>
    <n v="3"/>
    <n v="3"/>
    <x v="0"/>
    <x v="0"/>
  </r>
  <r>
    <n v="3351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50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49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48"/>
    <x v="0"/>
    <x v="0"/>
    <x v="0"/>
    <x v="9"/>
    <s v="M"/>
    <x v="0"/>
    <s v="50-54"/>
    <n v="50"/>
    <n v="54"/>
    <n v="5"/>
    <s v="50"/>
    <s v="54"/>
    <s v="50-54"/>
    <n v="5"/>
    <n v="3"/>
    <x v="1"/>
    <x v="1"/>
  </r>
  <r>
    <n v="3347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46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45"/>
    <x v="0"/>
    <x v="0"/>
    <x v="0"/>
    <x v="7"/>
    <s v="F"/>
    <x v="0"/>
    <s v="65-69"/>
    <n v="65"/>
    <n v="69"/>
    <n v="5"/>
    <s v="65"/>
    <s v="69"/>
    <s v="65-69"/>
    <n v="5"/>
    <n v="3"/>
    <x v="4"/>
    <x v="4"/>
  </r>
  <r>
    <n v="334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43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42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41"/>
    <x v="0"/>
    <x v="0"/>
    <x v="0"/>
    <x v="9"/>
    <s v="M"/>
    <x v="0"/>
    <s v="25-29"/>
    <n v="25"/>
    <n v="29"/>
    <n v="5"/>
    <s v="25"/>
    <s v="29"/>
    <s v="25-29"/>
    <n v="5"/>
    <n v="3"/>
    <x v="5"/>
    <x v="5"/>
  </r>
  <r>
    <n v="3340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39"/>
    <x v="0"/>
    <x v="0"/>
    <x v="0"/>
    <x v="1"/>
    <s v="F"/>
    <x v="0"/>
    <s v="50-54"/>
    <n v="50"/>
    <n v="54"/>
    <n v="5"/>
    <s v="50"/>
    <s v="54"/>
    <s v="50-54"/>
    <n v="5"/>
    <n v="3"/>
    <x v="1"/>
    <x v="1"/>
  </r>
  <r>
    <n v="3338"/>
    <x v="0"/>
    <x v="0"/>
    <x v="0"/>
    <x v="7"/>
    <s v="F"/>
    <x v="0"/>
    <s v="60-64"/>
    <n v="60"/>
    <n v="64"/>
    <n v="5"/>
    <s v="60"/>
    <s v="64"/>
    <s v="60-64"/>
    <n v="5"/>
    <n v="3"/>
    <x v="2"/>
    <x v="2"/>
  </r>
  <r>
    <n v="3337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36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35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34"/>
    <x v="0"/>
    <x v="0"/>
    <x v="0"/>
    <x v="9"/>
    <s v="F"/>
    <x v="0"/>
    <s v="60-64"/>
    <n v="60"/>
    <n v="64"/>
    <n v="5"/>
    <s v="60"/>
    <s v="64"/>
    <s v="60-64"/>
    <n v="5"/>
    <n v="3"/>
    <x v="2"/>
    <x v="2"/>
  </r>
  <r>
    <n v="3333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32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331"/>
    <x v="0"/>
    <x v="0"/>
    <x v="0"/>
    <x v="7"/>
    <s v="F"/>
    <x v="0"/>
    <s v="60-64"/>
    <n v="60"/>
    <n v="64"/>
    <n v="5"/>
    <s v="60"/>
    <s v="64"/>
    <s v="60-64"/>
    <n v="5"/>
    <n v="3"/>
    <x v="2"/>
    <x v="2"/>
  </r>
  <r>
    <n v="333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29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28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27"/>
    <x v="0"/>
    <x v="0"/>
    <x v="0"/>
    <x v="9"/>
    <s v="F"/>
    <x v="0"/>
    <s v="50-54"/>
    <n v="50"/>
    <n v="54"/>
    <n v="5"/>
    <s v="50"/>
    <s v="54"/>
    <s v="50-54"/>
    <n v="5"/>
    <n v="3"/>
    <x v="1"/>
    <x v="1"/>
  </r>
  <r>
    <n v="3326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25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324"/>
    <x v="0"/>
    <x v="0"/>
    <x v="0"/>
    <x v="7"/>
    <s v="F"/>
    <x v="0"/>
    <s v="60-64"/>
    <n v="60"/>
    <n v="64"/>
    <n v="5"/>
    <s v="60"/>
    <s v="64"/>
    <s v="60-64"/>
    <n v="5"/>
    <n v="3"/>
    <x v="2"/>
    <x v="2"/>
  </r>
  <r>
    <n v="3323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22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21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20"/>
    <x v="0"/>
    <x v="0"/>
    <x v="0"/>
    <x v="9"/>
    <s v="F"/>
    <x v="0"/>
    <s v="50-54"/>
    <n v="50"/>
    <n v="54"/>
    <n v="5"/>
    <s v="50"/>
    <s v="54"/>
    <s v="50-54"/>
    <n v="5"/>
    <n v="3"/>
    <x v="1"/>
    <x v="1"/>
  </r>
  <r>
    <n v="3319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18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317"/>
    <x v="0"/>
    <x v="0"/>
    <x v="0"/>
    <x v="7"/>
    <s v="F"/>
    <x v="0"/>
    <s v="60-64"/>
    <n v="60"/>
    <n v="64"/>
    <n v="5"/>
    <s v="60"/>
    <s v="64"/>
    <s v="60-64"/>
    <n v="5"/>
    <n v="3"/>
    <x v="2"/>
    <x v="2"/>
  </r>
  <r>
    <n v="331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15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14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13"/>
    <x v="0"/>
    <x v="0"/>
    <x v="0"/>
    <x v="9"/>
    <s v="F"/>
    <x v="0"/>
    <s v="50-54"/>
    <n v="50"/>
    <n v="54"/>
    <n v="5"/>
    <s v="50"/>
    <s v="54"/>
    <s v="50-54"/>
    <n v="5"/>
    <n v="3"/>
    <x v="1"/>
    <x v="1"/>
  </r>
  <r>
    <n v="3312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11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310"/>
    <x v="0"/>
    <x v="0"/>
    <x v="0"/>
    <x v="7"/>
    <s v="F"/>
    <x v="0"/>
    <s v="60-64"/>
    <n v="60"/>
    <n v="64"/>
    <n v="5"/>
    <s v="60"/>
    <s v="64"/>
    <s v="60-64"/>
    <n v="5"/>
    <n v="3"/>
    <x v="2"/>
    <x v="2"/>
  </r>
  <r>
    <n v="3309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08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07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306"/>
    <x v="0"/>
    <x v="0"/>
    <x v="0"/>
    <x v="9"/>
    <s v="F"/>
    <x v="0"/>
    <s v="20-24"/>
    <n v="20"/>
    <n v="24"/>
    <n v="5"/>
    <s v="20"/>
    <s v="24"/>
    <s v="20-24"/>
    <n v="5"/>
    <n v="3"/>
    <x v="7"/>
    <x v="7"/>
  </r>
  <r>
    <n v="3305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304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303"/>
    <x v="0"/>
    <x v="0"/>
    <x v="0"/>
    <x v="7"/>
    <s v="F"/>
    <x v="0"/>
    <s v="5-9"/>
    <e v="#VALUE!"/>
    <e v="#VALUE!"/>
    <n v="3"/>
    <s v="5-9"/>
    <s v="-9"/>
    <s v="5-9"/>
    <n v="3"/>
    <n v="2"/>
    <x v="13"/>
    <x v="13"/>
  </r>
  <r>
    <n v="330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301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300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99"/>
    <x v="0"/>
    <x v="0"/>
    <x v="0"/>
    <x v="10"/>
    <s v="M"/>
    <x v="0"/>
    <s v="55-59"/>
    <n v="55"/>
    <n v="59"/>
    <n v="5"/>
    <s v="55"/>
    <s v="59"/>
    <s v="55-59"/>
    <n v="5"/>
    <n v="3"/>
    <x v="9"/>
    <x v="9"/>
  </r>
  <r>
    <n v="3298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297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96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95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94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93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92"/>
    <x v="0"/>
    <x v="0"/>
    <x v="0"/>
    <x v="10"/>
    <s v="F"/>
    <x v="0"/>
    <s v="60-64"/>
    <n v="60"/>
    <n v="64"/>
    <n v="5"/>
    <s v="60"/>
    <s v="64"/>
    <s v="60-64"/>
    <n v="5"/>
    <n v="3"/>
    <x v="2"/>
    <x v="2"/>
  </r>
  <r>
    <n v="3291"/>
    <x v="0"/>
    <x v="0"/>
    <x v="0"/>
    <x v="1"/>
    <s v="M"/>
    <x v="0"/>
    <s v="45-49"/>
    <n v="45"/>
    <n v="49"/>
    <n v="5"/>
    <s v="45"/>
    <s v="49"/>
    <s v="45-49"/>
    <n v="5"/>
    <n v="3"/>
    <x v="10"/>
    <x v="10"/>
  </r>
  <r>
    <n v="3290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89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88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87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86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85"/>
    <x v="0"/>
    <x v="0"/>
    <x v="0"/>
    <x v="10"/>
    <s v="F"/>
    <x v="0"/>
    <s v="50-54"/>
    <n v="50"/>
    <n v="54"/>
    <n v="5"/>
    <s v="50"/>
    <s v="54"/>
    <s v="50-54"/>
    <n v="5"/>
    <n v="3"/>
    <x v="1"/>
    <x v="1"/>
  </r>
  <r>
    <n v="3284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83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82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81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80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79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78"/>
    <x v="0"/>
    <x v="0"/>
    <x v="0"/>
    <x v="10"/>
    <s v="F"/>
    <x v="0"/>
    <s v="20-24"/>
    <n v="20"/>
    <n v="24"/>
    <n v="5"/>
    <s v="20"/>
    <s v="24"/>
    <s v="20-24"/>
    <n v="5"/>
    <n v="3"/>
    <x v="7"/>
    <x v="7"/>
  </r>
  <r>
    <n v="3277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76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75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74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73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72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71"/>
    <x v="0"/>
    <x v="0"/>
    <x v="0"/>
    <x v="11"/>
    <s v="M"/>
    <x v="1"/>
    <s v="45-49"/>
    <n v="45"/>
    <n v="49"/>
    <n v="5"/>
    <s v="45"/>
    <s v="49"/>
    <s v="45-49"/>
    <n v="5"/>
    <n v="3"/>
    <x v="10"/>
    <x v="10"/>
  </r>
  <r>
    <n v="3270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69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68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67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66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65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64"/>
    <x v="0"/>
    <x v="0"/>
    <x v="0"/>
    <x v="11"/>
    <s v="M"/>
    <x v="1"/>
    <s v="45-49"/>
    <n v="45"/>
    <n v="49"/>
    <n v="5"/>
    <s v="45"/>
    <s v="49"/>
    <s v="45-49"/>
    <n v="5"/>
    <n v="3"/>
    <x v="10"/>
    <x v="10"/>
  </r>
  <r>
    <n v="3263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62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61"/>
    <x v="0"/>
    <x v="0"/>
    <x v="0"/>
    <x v="7"/>
    <s v="F"/>
    <x v="0"/>
    <s v="55-59"/>
    <n v="55"/>
    <n v="59"/>
    <n v="5"/>
    <s v="55"/>
    <s v="59"/>
    <s v="55-59"/>
    <n v="5"/>
    <n v="3"/>
    <x v="9"/>
    <x v="9"/>
  </r>
  <r>
    <n v="3260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59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58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57"/>
    <x v="0"/>
    <x v="0"/>
    <x v="0"/>
    <x v="11"/>
    <s v="M"/>
    <x v="1"/>
    <s v="45-49"/>
    <n v="45"/>
    <n v="49"/>
    <n v="5"/>
    <s v="45"/>
    <s v="49"/>
    <s v="45-49"/>
    <n v="5"/>
    <n v="3"/>
    <x v="10"/>
    <x v="10"/>
  </r>
  <r>
    <n v="3256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55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54"/>
    <x v="0"/>
    <x v="0"/>
    <x v="0"/>
    <x v="7"/>
    <s v="F"/>
    <x v="0"/>
    <s v="50-54"/>
    <n v="50"/>
    <n v="54"/>
    <n v="5"/>
    <s v="50"/>
    <s v="54"/>
    <s v="50-54"/>
    <n v="5"/>
    <n v="3"/>
    <x v="1"/>
    <x v="1"/>
  </r>
  <r>
    <n v="3253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52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51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50"/>
    <x v="0"/>
    <x v="0"/>
    <x v="0"/>
    <x v="11"/>
    <s v="M"/>
    <x v="1"/>
    <n v="4"/>
    <n v="4"/>
    <n v="4"/>
    <n v="1"/>
    <s v="4"/>
    <s v="4"/>
    <s v="4"/>
    <n v="1"/>
    <e v="#VALUE!"/>
    <x v="18"/>
    <x v="18"/>
  </r>
  <r>
    <n v="3249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48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47"/>
    <x v="0"/>
    <x v="0"/>
    <x v="0"/>
    <x v="7"/>
    <s v="F"/>
    <x v="0"/>
    <s v="50-54"/>
    <n v="50"/>
    <n v="54"/>
    <n v="5"/>
    <s v="50"/>
    <s v="54"/>
    <s v="50-54"/>
    <n v="5"/>
    <n v="3"/>
    <x v="1"/>
    <x v="1"/>
  </r>
  <r>
    <n v="3246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45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44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43"/>
    <x v="0"/>
    <x v="0"/>
    <x v="0"/>
    <x v="11"/>
    <s v="M"/>
    <x v="1"/>
    <s v="35-39"/>
    <n v="35"/>
    <n v="39"/>
    <n v="5"/>
    <s v="35"/>
    <s v="39"/>
    <s v="35-39"/>
    <n v="5"/>
    <n v="3"/>
    <x v="12"/>
    <x v="12"/>
  </r>
  <r>
    <n v="3242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41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40"/>
    <x v="0"/>
    <x v="0"/>
    <x v="0"/>
    <x v="7"/>
    <s v="F"/>
    <x v="0"/>
    <s v="50-54"/>
    <n v="50"/>
    <n v="54"/>
    <n v="5"/>
    <s v="50"/>
    <s v="54"/>
    <s v="50-54"/>
    <n v="5"/>
    <n v="3"/>
    <x v="1"/>
    <x v="1"/>
  </r>
  <r>
    <n v="3239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38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37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36"/>
    <x v="0"/>
    <x v="0"/>
    <x v="0"/>
    <x v="11"/>
    <s v="M"/>
    <x v="1"/>
    <s v="30-34"/>
    <n v="30"/>
    <n v="34"/>
    <n v="5"/>
    <s v="30"/>
    <s v="34"/>
    <s v="30-34"/>
    <n v="5"/>
    <n v="3"/>
    <x v="15"/>
    <x v="15"/>
  </r>
  <r>
    <n v="3235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34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33"/>
    <x v="0"/>
    <x v="0"/>
    <x v="0"/>
    <x v="7"/>
    <s v="F"/>
    <x v="0"/>
    <s v="50-54"/>
    <n v="50"/>
    <n v="54"/>
    <n v="5"/>
    <s v="50"/>
    <s v="54"/>
    <s v="50-54"/>
    <n v="5"/>
    <n v="3"/>
    <x v="1"/>
    <x v="1"/>
  </r>
  <r>
    <n v="3232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31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30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29"/>
    <x v="0"/>
    <x v="0"/>
    <x v="0"/>
    <x v="11"/>
    <s v="M"/>
    <x v="1"/>
    <s v="30-34"/>
    <n v="30"/>
    <n v="34"/>
    <n v="5"/>
    <s v="30"/>
    <s v="34"/>
    <s v="30-34"/>
    <n v="5"/>
    <n v="3"/>
    <x v="15"/>
    <x v="15"/>
  </r>
  <r>
    <n v="3228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27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26"/>
    <x v="0"/>
    <x v="0"/>
    <x v="0"/>
    <x v="7"/>
    <s v="F"/>
    <x v="0"/>
    <s v="45-49"/>
    <n v="45"/>
    <n v="49"/>
    <n v="5"/>
    <s v="45"/>
    <s v="49"/>
    <s v="45-49"/>
    <n v="5"/>
    <n v="3"/>
    <x v="10"/>
    <x v="10"/>
  </r>
  <r>
    <n v="3225"/>
    <x v="0"/>
    <x v="0"/>
    <x v="0"/>
    <x v="0"/>
    <s v="M"/>
    <x v="0"/>
    <s v="60-64"/>
    <n v="60"/>
    <n v="64"/>
    <n v="5"/>
    <s v="60"/>
    <s v="64"/>
    <s v="60-64"/>
    <n v="5"/>
    <n v="3"/>
    <x v="2"/>
    <x v="2"/>
  </r>
  <r>
    <n v="3224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23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22"/>
    <x v="0"/>
    <x v="0"/>
    <x v="0"/>
    <x v="11"/>
    <s v="M"/>
    <x v="1"/>
    <s v="30-34"/>
    <n v="30"/>
    <n v="34"/>
    <n v="5"/>
    <s v="30"/>
    <s v="34"/>
    <s v="30-34"/>
    <n v="5"/>
    <n v="3"/>
    <x v="15"/>
    <x v="15"/>
  </r>
  <r>
    <n v="3221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20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19"/>
    <x v="0"/>
    <x v="0"/>
    <x v="0"/>
    <x v="7"/>
    <s v="F"/>
    <x v="0"/>
    <s v="45-49"/>
    <n v="45"/>
    <n v="49"/>
    <n v="5"/>
    <s v="45"/>
    <s v="49"/>
    <s v="45-49"/>
    <n v="5"/>
    <n v="3"/>
    <x v="10"/>
    <x v="10"/>
  </r>
  <r>
    <n v="3218"/>
    <x v="0"/>
    <x v="0"/>
    <x v="0"/>
    <x v="0"/>
    <s v="M"/>
    <x v="0"/>
    <s v="5-9"/>
    <e v="#VALUE!"/>
    <e v="#VALUE!"/>
    <n v="3"/>
    <s v="5-9"/>
    <s v="-9"/>
    <s v="5-9"/>
    <n v="3"/>
    <n v="2"/>
    <x v="13"/>
    <x v="13"/>
  </r>
  <r>
    <n v="3217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16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15"/>
    <x v="0"/>
    <x v="0"/>
    <x v="0"/>
    <x v="11"/>
    <s v="M"/>
    <x v="1"/>
    <s v="30-34"/>
    <n v="30"/>
    <n v="34"/>
    <n v="5"/>
    <s v="30"/>
    <s v="34"/>
    <s v="30-34"/>
    <n v="5"/>
    <n v="3"/>
    <x v="15"/>
    <x v="15"/>
  </r>
  <r>
    <n v="3214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13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12"/>
    <x v="0"/>
    <x v="0"/>
    <x v="0"/>
    <x v="7"/>
    <s v="F"/>
    <x v="0"/>
    <s v="45-49"/>
    <n v="45"/>
    <n v="49"/>
    <n v="5"/>
    <s v="45"/>
    <s v="49"/>
    <s v="45-49"/>
    <n v="5"/>
    <n v="3"/>
    <x v="10"/>
    <x v="10"/>
  </r>
  <r>
    <n v="3211"/>
    <x v="0"/>
    <x v="0"/>
    <x v="0"/>
    <x v="0"/>
    <s v="M"/>
    <x v="0"/>
    <s v="5-9"/>
    <e v="#VALUE!"/>
    <e v="#VALUE!"/>
    <n v="3"/>
    <s v="5-9"/>
    <s v="-9"/>
    <s v="5-9"/>
    <n v="3"/>
    <n v="2"/>
    <x v="13"/>
    <x v="13"/>
  </r>
  <r>
    <n v="3210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09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08"/>
    <x v="0"/>
    <x v="0"/>
    <x v="0"/>
    <x v="11"/>
    <s v="M"/>
    <x v="1"/>
    <s v="30-34"/>
    <n v="30"/>
    <n v="34"/>
    <n v="5"/>
    <s v="30"/>
    <s v="34"/>
    <s v="30-34"/>
    <n v="5"/>
    <n v="3"/>
    <x v="15"/>
    <x v="15"/>
  </r>
  <r>
    <n v="3207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206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205"/>
    <x v="0"/>
    <x v="0"/>
    <x v="0"/>
    <x v="7"/>
    <s v="F"/>
    <x v="0"/>
    <s v="45-49"/>
    <n v="45"/>
    <n v="49"/>
    <n v="5"/>
    <s v="45"/>
    <s v="49"/>
    <s v="45-49"/>
    <n v="5"/>
    <n v="3"/>
    <x v="10"/>
    <x v="10"/>
  </r>
  <r>
    <n v="320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203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202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201"/>
    <x v="0"/>
    <x v="0"/>
    <x v="0"/>
    <x v="11"/>
    <s v="M"/>
    <x v="1"/>
    <s v="25-29"/>
    <n v="25"/>
    <n v="29"/>
    <n v="5"/>
    <s v="25"/>
    <s v="29"/>
    <s v="25-29"/>
    <n v="5"/>
    <n v="3"/>
    <x v="5"/>
    <x v="5"/>
  </r>
  <r>
    <n v="3200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99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98"/>
    <x v="0"/>
    <x v="0"/>
    <x v="0"/>
    <x v="7"/>
    <s v="F"/>
    <x v="0"/>
    <s v="40-44"/>
    <n v="40"/>
    <n v="44"/>
    <n v="5"/>
    <s v="40"/>
    <s v="44"/>
    <s v="40-44"/>
    <n v="5"/>
    <n v="3"/>
    <x v="14"/>
    <x v="14"/>
  </r>
  <r>
    <n v="319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96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95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94"/>
    <x v="0"/>
    <x v="0"/>
    <x v="0"/>
    <x v="11"/>
    <s v="M"/>
    <x v="1"/>
    <s v="25-29"/>
    <n v="25"/>
    <n v="29"/>
    <n v="5"/>
    <s v="25"/>
    <s v="29"/>
    <s v="25-29"/>
    <n v="5"/>
    <n v="3"/>
    <x v="5"/>
    <x v="5"/>
  </r>
  <r>
    <n v="3193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92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91"/>
    <x v="0"/>
    <x v="0"/>
    <x v="0"/>
    <x v="7"/>
    <s v="F"/>
    <x v="0"/>
    <s v="40-44"/>
    <n v="40"/>
    <n v="44"/>
    <n v="5"/>
    <s v="40"/>
    <s v="44"/>
    <s v="40-44"/>
    <n v="5"/>
    <n v="3"/>
    <x v="14"/>
    <x v="14"/>
  </r>
  <r>
    <n v="319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89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88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87"/>
    <x v="0"/>
    <x v="0"/>
    <x v="0"/>
    <x v="11"/>
    <s v="M"/>
    <x v="1"/>
    <s v="25-29"/>
    <n v="25"/>
    <n v="29"/>
    <n v="5"/>
    <s v="25"/>
    <s v="29"/>
    <s v="25-29"/>
    <n v="5"/>
    <n v="3"/>
    <x v="5"/>
    <x v="5"/>
  </r>
  <r>
    <n v="3186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85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84"/>
    <x v="0"/>
    <x v="0"/>
    <x v="0"/>
    <x v="7"/>
    <s v="F"/>
    <x v="0"/>
    <s v="35-39"/>
    <n v="35"/>
    <n v="39"/>
    <n v="5"/>
    <s v="35"/>
    <s v="39"/>
    <s v="35-39"/>
    <n v="5"/>
    <n v="3"/>
    <x v="12"/>
    <x v="12"/>
  </r>
  <r>
    <n v="318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82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81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80"/>
    <x v="0"/>
    <x v="0"/>
    <x v="0"/>
    <x v="11"/>
    <s v="M"/>
    <x v="1"/>
    <s v="20-24"/>
    <n v="20"/>
    <n v="24"/>
    <n v="5"/>
    <s v="20"/>
    <s v="24"/>
    <s v="20-24"/>
    <n v="5"/>
    <n v="3"/>
    <x v="7"/>
    <x v="7"/>
  </r>
  <r>
    <n v="3179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78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77"/>
    <x v="0"/>
    <x v="0"/>
    <x v="0"/>
    <x v="7"/>
    <s v="F"/>
    <x v="0"/>
    <s v="35-39"/>
    <n v="35"/>
    <n v="39"/>
    <n v="5"/>
    <s v="35"/>
    <s v="39"/>
    <s v="35-39"/>
    <n v="5"/>
    <n v="3"/>
    <x v="12"/>
    <x v="12"/>
  </r>
  <r>
    <n v="3176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75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74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73"/>
    <x v="0"/>
    <x v="0"/>
    <x v="0"/>
    <x v="11"/>
    <s v="M"/>
    <x v="1"/>
    <s v="20-24"/>
    <n v="20"/>
    <n v="24"/>
    <n v="5"/>
    <s v="20"/>
    <s v="24"/>
    <s v="20-24"/>
    <n v="5"/>
    <n v="3"/>
    <x v="7"/>
    <x v="7"/>
  </r>
  <r>
    <n v="3172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71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70"/>
    <x v="0"/>
    <x v="0"/>
    <x v="0"/>
    <x v="7"/>
    <s v="F"/>
    <x v="0"/>
    <s v="35-39"/>
    <n v="35"/>
    <n v="39"/>
    <n v="5"/>
    <s v="35"/>
    <s v="39"/>
    <s v="35-39"/>
    <n v="5"/>
    <n v="3"/>
    <x v="12"/>
    <x v="12"/>
  </r>
  <r>
    <n v="3169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68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67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66"/>
    <x v="0"/>
    <x v="0"/>
    <x v="0"/>
    <x v="11"/>
    <s v="M"/>
    <x v="1"/>
    <s v="20-24"/>
    <n v="20"/>
    <n v="24"/>
    <n v="5"/>
    <s v="20"/>
    <s v="24"/>
    <s v="20-24"/>
    <n v="5"/>
    <n v="3"/>
    <x v="7"/>
    <x v="7"/>
  </r>
  <r>
    <n v="3165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64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63"/>
    <x v="0"/>
    <x v="0"/>
    <x v="0"/>
    <x v="7"/>
    <s v="F"/>
    <x v="0"/>
    <s v="30-34"/>
    <n v="30"/>
    <n v="34"/>
    <n v="5"/>
    <s v="30"/>
    <s v="34"/>
    <s v="30-34"/>
    <n v="5"/>
    <n v="3"/>
    <x v="15"/>
    <x v="15"/>
  </r>
  <r>
    <n v="3162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61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60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59"/>
    <x v="0"/>
    <x v="0"/>
    <x v="0"/>
    <x v="11"/>
    <s v="M"/>
    <x v="1"/>
    <s v="10-14"/>
    <n v="10"/>
    <n v="14"/>
    <n v="5"/>
    <s v="10"/>
    <s v="14"/>
    <s v="10-14"/>
    <n v="5"/>
    <n v="3"/>
    <x v="3"/>
    <x v="3"/>
  </r>
  <r>
    <n v="3158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57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56"/>
    <x v="0"/>
    <x v="0"/>
    <x v="0"/>
    <x v="7"/>
    <s v="F"/>
    <x v="0"/>
    <s v="30-34"/>
    <n v="30"/>
    <n v="34"/>
    <n v="5"/>
    <s v="30"/>
    <s v="34"/>
    <s v="30-34"/>
    <n v="5"/>
    <n v="3"/>
    <x v="15"/>
    <x v="15"/>
  </r>
  <r>
    <n v="3155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54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53"/>
    <x v="0"/>
    <x v="0"/>
    <x v="0"/>
    <x v="0"/>
    <s v="F"/>
    <x v="0"/>
    <s v="40-44"/>
    <n v="40"/>
    <n v="44"/>
    <n v="5"/>
    <s v="40"/>
    <s v="44"/>
    <s v="40-44"/>
    <n v="5"/>
    <n v="3"/>
    <x v="14"/>
    <x v="14"/>
  </r>
  <r>
    <n v="3152"/>
    <x v="0"/>
    <x v="0"/>
    <x v="0"/>
    <x v="11"/>
    <s v="F"/>
    <x v="1"/>
    <s v="5-9"/>
    <e v="#VALUE!"/>
    <e v="#VALUE!"/>
    <n v="3"/>
    <s v="5-9"/>
    <s v="-9"/>
    <s v="5-9"/>
    <n v="3"/>
    <n v="2"/>
    <x v="13"/>
    <x v="13"/>
  </r>
  <r>
    <n v="3151"/>
    <x v="0"/>
    <x v="0"/>
    <x v="0"/>
    <x v="1"/>
    <s v="M"/>
    <x v="0"/>
    <s v="40-44"/>
    <n v="40"/>
    <n v="44"/>
    <n v="5"/>
    <s v="40"/>
    <s v="44"/>
    <s v="40-44"/>
    <n v="5"/>
    <n v="3"/>
    <x v="14"/>
    <x v="14"/>
  </r>
  <r>
    <n v="3150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49"/>
    <x v="0"/>
    <x v="0"/>
    <x v="0"/>
    <x v="7"/>
    <s v="F"/>
    <x v="0"/>
    <s v="30-34"/>
    <n v="30"/>
    <n v="34"/>
    <n v="5"/>
    <s v="30"/>
    <s v="34"/>
    <s v="30-34"/>
    <n v="5"/>
    <n v="3"/>
    <x v="15"/>
    <x v="15"/>
  </r>
  <r>
    <n v="3148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47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46"/>
    <x v="0"/>
    <x v="0"/>
    <x v="0"/>
    <x v="0"/>
    <s v="F"/>
    <x v="0"/>
    <n v="4"/>
    <n v="4"/>
    <n v="4"/>
    <n v="1"/>
    <s v="4"/>
    <s v="4"/>
    <s v="4"/>
    <n v="1"/>
    <e v="#VALUE!"/>
    <x v="18"/>
    <x v="18"/>
  </r>
  <r>
    <n v="3145"/>
    <x v="0"/>
    <x v="0"/>
    <x v="0"/>
    <x v="11"/>
    <s v="F"/>
    <x v="1"/>
    <s v="55-59"/>
    <n v="55"/>
    <n v="59"/>
    <n v="5"/>
    <s v="55"/>
    <s v="59"/>
    <s v="55-59"/>
    <n v="5"/>
    <n v="3"/>
    <x v="9"/>
    <x v="9"/>
  </r>
  <r>
    <n v="3144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43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42"/>
    <x v="0"/>
    <x v="0"/>
    <x v="0"/>
    <x v="7"/>
    <s v="F"/>
    <x v="0"/>
    <s v="25-29"/>
    <n v="25"/>
    <n v="29"/>
    <n v="5"/>
    <s v="25"/>
    <s v="29"/>
    <s v="25-29"/>
    <n v="5"/>
    <n v="3"/>
    <x v="5"/>
    <x v="5"/>
  </r>
  <r>
    <n v="3141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40"/>
    <x v="0"/>
    <x v="0"/>
    <x v="0"/>
    <x v="0"/>
    <s v="F"/>
    <x v="0"/>
    <s v="70+"/>
    <n v="70"/>
    <n v="70"/>
    <n v="3"/>
    <s v="70"/>
    <s v="70"/>
    <s v="70-"/>
    <n v="3"/>
    <n v="3"/>
    <x v="0"/>
    <x v="0"/>
  </r>
  <r>
    <n v="3139"/>
    <x v="0"/>
    <x v="0"/>
    <x v="0"/>
    <x v="0"/>
    <s v="F"/>
    <x v="0"/>
    <n v="4"/>
    <n v="4"/>
    <n v="4"/>
    <n v="1"/>
    <s v="4"/>
    <s v="4"/>
    <s v="4"/>
    <n v="1"/>
    <e v="#VALUE!"/>
    <x v="18"/>
    <x v="18"/>
  </r>
  <r>
    <n v="3138"/>
    <x v="0"/>
    <x v="0"/>
    <x v="0"/>
    <x v="11"/>
    <s v="F"/>
    <x v="1"/>
    <s v="45-49"/>
    <n v="45"/>
    <n v="49"/>
    <n v="5"/>
    <s v="45"/>
    <s v="49"/>
    <s v="45-49"/>
    <n v="5"/>
    <n v="3"/>
    <x v="10"/>
    <x v="10"/>
  </r>
  <r>
    <n v="3137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36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35"/>
    <x v="0"/>
    <x v="0"/>
    <x v="0"/>
    <x v="7"/>
    <s v="F"/>
    <x v="0"/>
    <s v="25-29"/>
    <n v="25"/>
    <n v="29"/>
    <n v="5"/>
    <s v="25"/>
    <s v="29"/>
    <s v="25-29"/>
    <n v="5"/>
    <n v="3"/>
    <x v="5"/>
    <x v="5"/>
  </r>
  <r>
    <n v="313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3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132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131"/>
    <x v="0"/>
    <x v="0"/>
    <x v="0"/>
    <x v="11"/>
    <s v="F"/>
    <x v="1"/>
    <s v="30-34"/>
    <n v="30"/>
    <n v="34"/>
    <n v="5"/>
    <s v="30"/>
    <s v="34"/>
    <s v="30-34"/>
    <n v="5"/>
    <n v="3"/>
    <x v="15"/>
    <x v="15"/>
  </r>
  <r>
    <n v="3130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29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28"/>
    <x v="0"/>
    <x v="0"/>
    <x v="0"/>
    <x v="7"/>
    <s v="F"/>
    <x v="0"/>
    <s v="10-14"/>
    <n v="10"/>
    <n v="14"/>
    <n v="5"/>
    <s v="10"/>
    <s v="14"/>
    <s v="10-14"/>
    <n v="5"/>
    <n v="3"/>
    <x v="3"/>
    <x v="3"/>
  </r>
  <r>
    <n v="312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26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125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124"/>
    <x v="0"/>
    <x v="0"/>
    <x v="0"/>
    <x v="11"/>
    <s v="F"/>
    <x v="1"/>
    <s v="25-29"/>
    <n v="25"/>
    <n v="29"/>
    <n v="5"/>
    <s v="25"/>
    <s v="29"/>
    <s v="25-29"/>
    <n v="5"/>
    <n v="3"/>
    <x v="5"/>
    <x v="5"/>
  </r>
  <r>
    <n v="3123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22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21"/>
    <x v="0"/>
    <x v="0"/>
    <x v="0"/>
    <x v="7"/>
    <s v="F"/>
    <x v="0"/>
    <n v="0"/>
    <n v="0"/>
    <n v="0"/>
    <n v="1"/>
    <s v="0"/>
    <s v="0"/>
    <s v="0"/>
    <n v="1"/>
    <e v="#VALUE!"/>
    <x v="8"/>
    <x v="8"/>
  </r>
  <r>
    <n v="312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19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118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117"/>
    <x v="0"/>
    <x v="0"/>
    <x v="0"/>
    <x v="12"/>
    <s v="M"/>
    <x v="0"/>
    <s v="70+"/>
    <n v="70"/>
    <n v="70"/>
    <n v="3"/>
    <s v="70"/>
    <s v="70"/>
    <s v="70-"/>
    <n v="3"/>
    <n v="3"/>
    <x v="0"/>
    <x v="0"/>
  </r>
  <r>
    <n v="3116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15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14"/>
    <x v="0"/>
    <x v="0"/>
    <x v="0"/>
    <x v="13"/>
    <s v="M"/>
    <x v="0"/>
    <s v="40-44"/>
    <n v="40"/>
    <n v="44"/>
    <n v="5"/>
    <s v="40"/>
    <s v="44"/>
    <s v="40-44"/>
    <n v="5"/>
    <n v="3"/>
    <x v="14"/>
    <x v="14"/>
  </r>
  <r>
    <n v="311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12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111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110"/>
    <x v="0"/>
    <x v="0"/>
    <x v="0"/>
    <x v="12"/>
    <s v="M"/>
    <x v="0"/>
    <s v="70+"/>
    <n v="70"/>
    <n v="70"/>
    <n v="3"/>
    <s v="70"/>
    <s v="70"/>
    <s v="70-"/>
    <n v="3"/>
    <n v="3"/>
    <x v="0"/>
    <x v="0"/>
  </r>
  <r>
    <n v="3109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08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07"/>
    <x v="0"/>
    <x v="0"/>
    <x v="0"/>
    <x v="14"/>
    <s v="M"/>
    <x v="0"/>
    <s v="65-69"/>
    <n v="65"/>
    <n v="69"/>
    <n v="5"/>
    <s v="65"/>
    <s v="69"/>
    <s v="65-69"/>
    <n v="5"/>
    <n v="3"/>
    <x v="4"/>
    <x v="4"/>
  </r>
  <r>
    <n v="3106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105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104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103"/>
    <x v="0"/>
    <x v="0"/>
    <x v="0"/>
    <x v="12"/>
    <s v="M"/>
    <x v="0"/>
    <s v="60-64"/>
    <n v="60"/>
    <n v="64"/>
    <n v="5"/>
    <s v="60"/>
    <s v="64"/>
    <s v="60-64"/>
    <n v="5"/>
    <n v="3"/>
    <x v="2"/>
    <x v="2"/>
  </r>
  <r>
    <n v="3102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101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100"/>
    <x v="0"/>
    <x v="0"/>
    <x v="0"/>
    <x v="15"/>
    <s v="M"/>
    <x v="0"/>
    <s v="40-44"/>
    <n v="40"/>
    <n v="44"/>
    <n v="5"/>
    <s v="40"/>
    <s v="44"/>
    <s v="40-44"/>
    <n v="5"/>
    <n v="3"/>
    <x v="14"/>
    <x v="14"/>
  </r>
  <r>
    <n v="3099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98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97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96"/>
    <x v="0"/>
    <x v="0"/>
    <x v="0"/>
    <x v="12"/>
    <s v="M"/>
    <x v="0"/>
    <s v="55-59"/>
    <n v="55"/>
    <n v="59"/>
    <n v="5"/>
    <s v="55"/>
    <s v="59"/>
    <s v="55-59"/>
    <n v="5"/>
    <n v="3"/>
    <x v="9"/>
    <x v="9"/>
  </r>
  <r>
    <n v="3095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094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093"/>
    <x v="0"/>
    <x v="0"/>
    <x v="0"/>
    <x v="15"/>
    <s v="F"/>
    <x v="0"/>
    <s v="65-69"/>
    <n v="65"/>
    <n v="69"/>
    <n v="5"/>
    <s v="65"/>
    <s v="69"/>
    <s v="65-69"/>
    <n v="5"/>
    <n v="3"/>
    <x v="4"/>
    <x v="4"/>
  </r>
  <r>
    <n v="3092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91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90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89"/>
    <x v="0"/>
    <x v="0"/>
    <x v="0"/>
    <x v="12"/>
    <s v="M"/>
    <x v="0"/>
    <s v="40-44"/>
    <n v="40"/>
    <n v="44"/>
    <n v="5"/>
    <s v="40"/>
    <s v="44"/>
    <s v="40-44"/>
    <n v="5"/>
    <n v="3"/>
    <x v="14"/>
    <x v="14"/>
  </r>
  <r>
    <n v="3088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087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086"/>
    <x v="0"/>
    <x v="0"/>
    <x v="0"/>
    <x v="15"/>
    <s v="F"/>
    <x v="0"/>
    <s v="50-54"/>
    <n v="50"/>
    <n v="54"/>
    <n v="5"/>
    <s v="50"/>
    <s v="54"/>
    <s v="50-54"/>
    <n v="5"/>
    <n v="3"/>
    <x v="1"/>
    <x v="1"/>
  </r>
  <r>
    <n v="3085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84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83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82"/>
    <x v="0"/>
    <x v="0"/>
    <x v="0"/>
    <x v="12"/>
    <s v="M"/>
    <x v="0"/>
    <s v="35-39"/>
    <n v="35"/>
    <n v="39"/>
    <n v="5"/>
    <s v="35"/>
    <s v="39"/>
    <s v="35-39"/>
    <n v="5"/>
    <n v="3"/>
    <x v="12"/>
    <x v="12"/>
  </r>
  <r>
    <n v="3081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080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079"/>
    <x v="0"/>
    <x v="0"/>
    <x v="0"/>
    <x v="16"/>
    <s v="M"/>
    <x v="0"/>
    <s v="65-69"/>
    <n v="65"/>
    <n v="69"/>
    <n v="5"/>
    <s v="65"/>
    <s v="69"/>
    <s v="65-69"/>
    <n v="5"/>
    <n v="3"/>
    <x v="4"/>
    <x v="4"/>
  </r>
  <r>
    <n v="3078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77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76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75"/>
    <x v="0"/>
    <x v="0"/>
    <x v="0"/>
    <x v="12"/>
    <s v="M"/>
    <x v="0"/>
    <s v="10-14"/>
    <n v="10"/>
    <n v="14"/>
    <n v="5"/>
    <s v="10"/>
    <s v="14"/>
    <s v="10-14"/>
    <n v="5"/>
    <n v="3"/>
    <x v="3"/>
    <x v="3"/>
  </r>
  <r>
    <n v="3074"/>
    <x v="0"/>
    <x v="0"/>
    <x v="0"/>
    <x v="1"/>
    <s v="M"/>
    <x v="0"/>
    <s v="35-39"/>
    <n v="35"/>
    <n v="39"/>
    <n v="5"/>
    <s v="35"/>
    <s v="39"/>
    <s v="35-39"/>
    <n v="5"/>
    <n v="3"/>
    <x v="12"/>
    <x v="12"/>
  </r>
  <r>
    <n v="3073"/>
    <x v="0"/>
    <x v="0"/>
    <x v="0"/>
    <x v="1"/>
    <s v="F"/>
    <x v="0"/>
    <s v="45-49"/>
    <n v="45"/>
    <n v="49"/>
    <n v="5"/>
    <s v="45"/>
    <s v="49"/>
    <s v="45-49"/>
    <n v="5"/>
    <n v="3"/>
    <x v="10"/>
    <x v="10"/>
  </r>
  <r>
    <n v="3072"/>
    <x v="0"/>
    <x v="0"/>
    <x v="0"/>
    <x v="16"/>
    <s v="M"/>
    <x v="0"/>
    <s v="60-64"/>
    <n v="60"/>
    <n v="64"/>
    <n v="5"/>
    <s v="60"/>
    <s v="64"/>
    <s v="60-64"/>
    <n v="5"/>
    <n v="3"/>
    <x v="2"/>
    <x v="2"/>
  </r>
  <r>
    <n v="3071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70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69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68"/>
    <x v="0"/>
    <x v="0"/>
    <x v="0"/>
    <x v="12"/>
    <s v="F"/>
    <x v="0"/>
    <s v="70+"/>
    <n v="70"/>
    <n v="70"/>
    <n v="3"/>
    <s v="70"/>
    <s v="70"/>
    <s v="70-"/>
    <n v="3"/>
    <n v="3"/>
    <x v="0"/>
    <x v="0"/>
  </r>
  <r>
    <n v="3067"/>
    <x v="0"/>
    <x v="0"/>
    <x v="0"/>
    <x v="1"/>
    <s v="M"/>
    <x v="0"/>
    <s v="30-34"/>
    <n v="30"/>
    <n v="34"/>
    <n v="5"/>
    <s v="30"/>
    <s v="34"/>
    <s v="30-34"/>
    <n v="5"/>
    <n v="3"/>
    <x v="15"/>
    <x v="15"/>
  </r>
  <r>
    <n v="3066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65"/>
    <x v="0"/>
    <x v="0"/>
    <x v="0"/>
    <x v="16"/>
    <s v="M"/>
    <x v="0"/>
    <s v="35-39"/>
    <n v="35"/>
    <n v="39"/>
    <n v="5"/>
    <s v="35"/>
    <s v="39"/>
    <s v="35-39"/>
    <n v="5"/>
    <n v="3"/>
    <x v="12"/>
    <x v="12"/>
  </r>
  <r>
    <n v="306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6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62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61"/>
    <x v="0"/>
    <x v="0"/>
    <x v="0"/>
    <x v="12"/>
    <s v="F"/>
    <x v="0"/>
    <s v="70+"/>
    <n v="70"/>
    <n v="70"/>
    <n v="3"/>
    <s v="70"/>
    <s v="70"/>
    <s v="70-"/>
    <n v="3"/>
    <n v="3"/>
    <x v="0"/>
    <x v="0"/>
  </r>
  <r>
    <n v="3060"/>
    <x v="0"/>
    <x v="0"/>
    <x v="0"/>
    <x v="1"/>
    <s v="M"/>
    <x v="0"/>
    <s v="30-34"/>
    <n v="30"/>
    <n v="34"/>
    <n v="5"/>
    <s v="30"/>
    <s v="34"/>
    <s v="30-34"/>
    <n v="5"/>
    <n v="3"/>
    <x v="15"/>
    <x v="15"/>
  </r>
  <r>
    <n v="3059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58"/>
    <x v="0"/>
    <x v="0"/>
    <x v="0"/>
    <x v="16"/>
    <s v="M"/>
    <x v="0"/>
    <s v="30-34"/>
    <n v="30"/>
    <n v="34"/>
    <n v="5"/>
    <s v="30"/>
    <s v="34"/>
    <s v="30-34"/>
    <n v="5"/>
    <n v="3"/>
    <x v="15"/>
    <x v="15"/>
  </r>
  <r>
    <n v="305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56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55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54"/>
    <x v="0"/>
    <x v="0"/>
    <x v="0"/>
    <x v="12"/>
    <s v="F"/>
    <x v="0"/>
    <s v="55-59"/>
    <n v="55"/>
    <n v="59"/>
    <n v="5"/>
    <s v="55"/>
    <s v="59"/>
    <s v="55-59"/>
    <n v="5"/>
    <n v="3"/>
    <x v="9"/>
    <x v="9"/>
  </r>
  <r>
    <n v="3053"/>
    <x v="0"/>
    <x v="0"/>
    <x v="0"/>
    <x v="1"/>
    <s v="M"/>
    <x v="0"/>
    <s v="30-34"/>
    <n v="30"/>
    <n v="34"/>
    <n v="5"/>
    <s v="30"/>
    <s v="34"/>
    <s v="30-34"/>
    <n v="5"/>
    <n v="3"/>
    <x v="15"/>
    <x v="15"/>
  </r>
  <r>
    <n v="3052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51"/>
    <x v="0"/>
    <x v="0"/>
    <x v="0"/>
    <x v="16"/>
    <s v="M"/>
    <x v="0"/>
    <s v="30-34"/>
    <n v="30"/>
    <n v="34"/>
    <n v="5"/>
    <s v="30"/>
    <s v="34"/>
    <s v="30-34"/>
    <n v="5"/>
    <n v="3"/>
    <x v="15"/>
    <x v="15"/>
  </r>
  <r>
    <n v="305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49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48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47"/>
    <x v="0"/>
    <x v="0"/>
    <x v="0"/>
    <x v="12"/>
    <s v="F"/>
    <x v="0"/>
    <s v="30-34"/>
    <n v="30"/>
    <n v="34"/>
    <n v="5"/>
    <s v="30"/>
    <s v="34"/>
    <s v="30-34"/>
    <n v="5"/>
    <n v="3"/>
    <x v="15"/>
    <x v="15"/>
  </r>
  <r>
    <n v="3046"/>
    <x v="0"/>
    <x v="0"/>
    <x v="0"/>
    <x v="1"/>
    <s v="M"/>
    <x v="0"/>
    <s v="30-34"/>
    <n v="30"/>
    <n v="34"/>
    <n v="5"/>
    <s v="30"/>
    <s v="34"/>
    <s v="30-34"/>
    <n v="5"/>
    <n v="3"/>
    <x v="15"/>
    <x v="15"/>
  </r>
  <r>
    <n v="3045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44"/>
    <x v="0"/>
    <x v="0"/>
    <x v="0"/>
    <x v="16"/>
    <s v="F"/>
    <x v="0"/>
    <s v="50-54"/>
    <n v="50"/>
    <n v="54"/>
    <n v="5"/>
    <s v="50"/>
    <s v="54"/>
    <s v="50-54"/>
    <n v="5"/>
    <n v="3"/>
    <x v="1"/>
    <x v="1"/>
  </r>
  <r>
    <n v="304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42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41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40"/>
    <x v="0"/>
    <x v="0"/>
    <x v="0"/>
    <x v="12"/>
    <s v="F"/>
    <x v="0"/>
    <s v="25-29"/>
    <n v="25"/>
    <n v="29"/>
    <n v="5"/>
    <s v="25"/>
    <s v="29"/>
    <s v="25-29"/>
    <n v="5"/>
    <n v="3"/>
    <x v="5"/>
    <x v="5"/>
  </r>
  <r>
    <n v="3039"/>
    <x v="0"/>
    <x v="0"/>
    <x v="0"/>
    <x v="1"/>
    <s v="M"/>
    <x v="0"/>
    <s v="30-34"/>
    <n v="30"/>
    <n v="34"/>
    <n v="5"/>
    <s v="30"/>
    <s v="34"/>
    <s v="30-34"/>
    <n v="5"/>
    <n v="3"/>
    <x v="15"/>
    <x v="15"/>
  </r>
  <r>
    <n v="3038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37"/>
    <x v="0"/>
    <x v="0"/>
    <x v="0"/>
    <x v="16"/>
    <s v="F"/>
    <x v="0"/>
    <s v="40-44"/>
    <n v="40"/>
    <n v="44"/>
    <n v="5"/>
    <s v="40"/>
    <s v="44"/>
    <s v="40-44"/>
    <n v="5"/>
    <n v="3"/>
    <x v="14"/>
    <x v="14"/>
  </r>
  <r>
    <n v="3036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35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34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33"/>
    <x v="0"/>
    <x v="0"/>
    <x v="0"/>
    <x v="12"/>
    <s v="F"/>
    <x v="0"/>
    <s v="25-29"/>
    <n v="25"/>
    <n v="29"/>
    <n v="5"/>
    <s v="25"/>
    <s v="29"/>
    <s v="25-29"/>
    <n v="5"/>
    <n v="3"/>
    <x v="5"/>
    <x v="5"/>
  </r>
  <r>
    <n v="3032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3031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30"/>
    <x v="0"/>
    <x v="0"/>
    <x v="0"/>
    <x v="16"/>
    <s v="F"/>
    <x v="0"/>
    <s v="35-39"/>
    <n v="35"/>
    <n v="39"/>
    <n v="5"/>
    <s v="35"/>
    <s v="39"/>
    <s v="35-39"/>
    <n v="5"/>
    <n v="3"/>
    <x v="12"/>
    <x v="12"/>
  </r>
  <r>
    <n v="3029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28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27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26"/>
    <x v="0"/>
    <x v="0"/>
    <x v="0"/>
    <x v="17"/>
    <s v="M"/>
    <x v="0"/>
    <s v="65-69"/>
    <n v="65"/>
    <n v="69"/>
    <n v="5"/>
    <s v="65"/>
    <s v="69"/>
    <s v="65-69"/>
    <n v="5"/>
    <n v="3"/>
    <x v="4"/>
    <x v="4"/>
  </r>
  <r>
    <n v="3025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3024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2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3022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21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20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19"/>
    <x v="0"/>
    <x v="0"/>
    <x v="0"/>
    <x v="17"/>
    <s v="M"/>
    <x v="0"/>
    <s v="65-69"/>
    <n v="65"/>
    <n v="69"/>
    <n v="5"/>
    <s v="65"/>
    <s v="69"/>
    <s v="65-69"/>
    <n v="5"/>
    <n v="3"/>
    <x v="4"/>
    <x v="4"/>
  </r>
  <r>
    <n v="3018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3017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1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3015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14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13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12"/>
    <x v="0"/>
    <x v="0"/>
    <x v="0"/>
    <x v="17"/>
    <s v="M"/>
    <x v="0"/>
    <s v="65-69"/>
    <n v="65"/>
    <n v="69"/>
    <n v="5"/>
    <s v="65"/>
    <s v="69"/>
    <s v="65-69"/>
    <n v="5"/>
    <n v="3"/>
    <x v="4"/>
    <x v="4"/>
  </r>
  <r>
    <n v="3011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3010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0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3008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07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3006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3005"/>
    <x v="0"/>
    <x v="0"/>
    <x v="0"/>
    <x v="17"/>
    <s v="M"/>
    <x v="0"/>
    <s v="55-59"/>
    <n v="55"/>
    <n v="59"/>
    <n v="5"/>
    <s v="55"/>
    <s v="59"/>
    <s v="55-59"/>
    <n v="5"/>
    <n v="3"/>
    <x v="9"/>
    <x v="9"/>
  </r>
  <r>
    <n v="3004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3003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300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3001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3000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99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9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97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96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9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9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9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92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9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90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89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8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8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86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85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8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83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82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8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8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79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78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7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76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75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7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7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72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71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7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69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68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6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66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65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64"/>
    <x v="0"/>
    <x v="0"/>
    <x v="0"/>
    <x v="0"/>
    <s v="F"/>
    <x v="0"/>
    <s v="35-39"/>
    <n v="35"/>
    <n v="39"/>
    <n v="5"/>
    <s v="35"/>
    <s v="39"/>
    <s v="35-39"/>
    <n v="5"/>
    <n v="3"/>
    <x v="12"/>
    <x v="12"/>
  </r>
  <r>
    <n v="296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62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61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6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59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58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57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5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55"/>
    <x v="0"/>
    <x v="0"/>
    <x v="0"/>
    <x v="1"/>
    <s v="M"/>
    <x v="0"/>
    <s v="25-29"/>
    <n v="25"/>
    <n v="29"/>
    <n v="5"/>
    <s v="25"/>
    <s v="29"/>
    <s v="25-29"/>
    <n v="5"/>
    <n v="3"/>
    <x v="5"/>
    <x v="5"/>
  </r>
  <r>
    <n v="2954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5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52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51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50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4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48"/>
    <x v="0"/>
    <x v="0"/>
    <x v="0"/>
    <x v="1"/>
    <s v="M"/>
    <x v="0"/>
    <s v="20-24"/>
    <n v="20"/>
    <n v="24"/>
    <n v="5"/>
    <s v="20"/>
    <s v="24"/>
    <s v="20-24"/>
    <n v="5"/>
    <n v="3"/>
    <x v="7"/>
    <x v="7"/>
  </r>
  <r>
    <n v="2947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4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45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44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43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4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41"/>
    <x v="0"/>
    <x v="0"/>
    <x v="0"/>
    <x v="1"/>
    <s v="M"/>
    <x v="0"/>
    <s v="20-24"/>
    <n v="20"/>
    <n v="24"/>
    <n v="5"/>
    <s v="20"/>
    <s v="24"/>
    <s v="20-24"/>
    <n v="5"/>
    <n v="3"/>
    <x v="7"/>
    <x v="7"/>
  </r>
  <r>
    <n v="2940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3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38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37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36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35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34"/>
    <x v="0"/>
    <x v="0"/>
    <x v="0"/>
    <x v="1"/>
    <s v="M"/>
    <x v="0"/>
    <s v="20-24"/>
    <n v="20"/>
    <n v="24"/>
    <n v="5"/>
    <s v="20"/>
    <s v="24"/>
    <s v="20-24"/>
    <n v="5"/>
    <n v="3"/>
    <x v="7"/>
    <x v="7"/>
  </r>
  <r>
    <n v="2933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3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31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30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29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2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27"/>
    <x v="0"/>
    <x v="0"/>
    <x v="0"/>
    <x v="1"/>
    <s v="M"/>
    <x v="0"/>
    <s v="15-19"/>
    <n v="15"/>
    <n v="19"/>
    <n v="5"/>
    <s v="15"/>
    <s v="19"/>
    <s v="15-19"/>
    <n v="5"/>
    <n v="3"/>
    <x v="11"/>
    <x v="11"/>
  </r>
  <r>
    <n v="2926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2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2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2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22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2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20"/>
    <x v="0"/>
    <x v="0"/>
    <x v="0"/>
    <x v="1"/>
    <s v="M"/>
    <x v="0"/>
    <n v="1"/>
    <n v="1"/>
    <n v="1"/>
    <n v="1"/>
    <s v="1"/>
    <s v="1"/>
    <s v="1"/>
    <n v="1"/>
    <e v="#VALUE!"/>
    <x v="6"/>
    <x v="6"/>
  </r>
  <r>
    <n v="2919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1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1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16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15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1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13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912"/>
    <x v="0"/>
    <x v="0"/>
    <x v="0"/>
    <x v="1"/>
    <s v="F"/>
    <x v="0"/>
    <s v="40-44"/>
    <n v="40"/>
    <n v="44"/>
    <n v="5"/>
    <s v="40"/>
    <s v="44"/>
    <s v="40-44"/>
    <n v="5"/>
    <n v="3"/>
    <x v="14"/>
    <x v="14"/>
  </r>
  <r>
    <n v="291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1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09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08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0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906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905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90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90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902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901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90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99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98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9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96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95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94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89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92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91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9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89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88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87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88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85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84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8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82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81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80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87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78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77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7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75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74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73"/>
    <x v="0"/>
    <x v="0"/>
    <x v="0"/>
    <x v="0"/>
    <s v="F"/>
    <x v="0"/>
    <s v="30-34"/>
    <n v="30"/>
    <n v="34"/>
    <n v="5"/>
    <s v="30"/>
    <s v="34"/>
    <s v="30-34"/>
    <n v="5"/>
    <n v="3"/>
    <x v="15"/>
    <x v="15"/>
  </r>
  <r>
    <n v="287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71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70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6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68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67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66"/>
    <x v="0"/>
    <x v="0"/>
    <x v="0"/>
    <x v="0"/>
    <s v="F"/>
    <x v="0"/>
    <n v="3"/>
    <n v="3"/>
    <n v="3"/>
    <n v="1"/>
    <s v="3"/>
    <s v="3"/>
    <s v="3"/>
    <n v="1"/>
    <e v="#VALUE!"/>
    <x v="16"/>
    <x v="16"/>
  </r>
  <r>
    <n v="2865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64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63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6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61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60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59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5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57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56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5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54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5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52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5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50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49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4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47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46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45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4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43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42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4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40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39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38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3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36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35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3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33"/>
    <x v="0"/>
    <x v="0"/>
    <x v="0"/>
    <x v="0"/>
    <s v="M"/>
    <x v="0"/>
    <s v="55-59"/>
    <n v="55"/>
    <n v="59"/>
    <n v="5"/>
    <s v="55"/>
    <s v="59"/>
    <s v="55-59"/>
    <n v="5"/>
    <n v="3"/>
    <x v="9"/>
    <x v="9"/>
  </r>
  <r>
    <n v="2832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31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3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29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28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2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26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825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24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2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22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21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2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19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818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17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1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15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14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1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12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811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10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0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08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07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80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805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804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803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80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801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800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9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98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97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796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95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94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93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9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91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90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789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8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87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86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8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84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83"/>
    <x v="0"/>
    <x v="0"/>
    <x v="0"/>
    <x v="0"/>
    <s v="F"/>
    <x v="0"/>
    <s v="65-69"/>
    <n v="65"/>
    <n v="69"/>
    <n v="5"/>
    <s v="65"/>
    <s v="69"/>
    <s v="65-69"/>
    <n v="5"/>
    <n v="3"/>
    <x v="4"/>
    <x v="4"/>
  </r>
  <r>
    <n v="2782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8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80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79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7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77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7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75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7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73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72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7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70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6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68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6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66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65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6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63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6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61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6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59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58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5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56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55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54"/>
    <x v="0"/>
    <x v="0"/>
    <x v="0"/>
    <x v="0"/>
    <s v="F"/>
    <x v="0"/>
    <s v="25-29"/>
    <n v="25"/>
    <n v="29"/>
    <n v="5"/>
    <s v="25"/>
    <s v="29"/>
    <s v="25-29"/>
    <n v="5"/>
    <n v="3"/>
    <x v="5"/>
    <x v="5"/>
  </r>
  <r>
    <n v="275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52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51"/>
    <x v="0"/>
    <x v="0"/>
    <x v="0"/>
    <x v="1"/>
    <s v="F"/>
    <x v="0"/>
    <s v="35-39"/>
    <n v="35"/>
    <n v="39"/>
    <n v="5"/>
    <s v="35"/>
    <s v="39"/>
    <s v="35-39"/>
    <n v="5"/>
    <n v="3"/>
    <x v="12"/>
    <x v="12"/>
  </r>
  <r>
    <n v="275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49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48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47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4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45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44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4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42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41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40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3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38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37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3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35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34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33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3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31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30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2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28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27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26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25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24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23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2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21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2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19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1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17"/>
    <x v="0"/>
    <x v="0"/>
    <x v="0"/>
    <x v="1"/>
    <s v="F"/>
    <x v="0"/>
    <s v="70+"/>
    <n v="70"/>
    <n v="70"/>
    <n v="3"/>
    <s v="70"/>
    <s v="70"/>
    <s v="70-"/>
    <n v="3"/>
    <n v="3"/>
    <x v="0"/>
    <x v="0"/>
  </r>
  <r>
    <n v="2716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1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14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1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12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1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10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709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0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07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70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705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70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703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702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70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700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9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98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69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96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95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9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93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9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91"/>
    <x v="0"/>
    <x v="0"/>
    <x v="0"/>
    <x v="0"/>
    <s v="F"/>
    <x v="0"/>
    <s v="20-24"/>
    <n v="20"/>
    <n v="24"/>
    <n v="5"/>
    <s v="20"/>
    <s v="24"/>
    <s v="20-24"/>
    <n v="5"/>
    <n v="3"/>
    <x v="7"/>
    <x v="7"/>
  </r>
  <r>
    <n v="269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89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88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87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86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85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84"/>
    <x v="0"/>
    <x v="0"/>
    <x v="0"/>
    <x v="0"/>
    <s v="F"/>
    <x v="0"/>
    <n v="2"/>
    <n v="2"/>
    <n v="2"/>
    <n v="1"/>
    <s v="2"/>
    <s v="2"/>
    <s v="2"/>
    <n v="1"/>
    <e v="#VALUE!"/>
    <x v="17"/>
    <x v="17"/>
  </r>
  <r>
    <n v="2683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82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81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80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79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78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77"/>
    <x v="0"/>
    <x v="0"/>
    <x v="0"/>
    <x v="0"/>
    <s v="F"/>
    <x v="0"/>
    <n v="2"/>
    <n v="2"/>
    <n v="2"/>
    <n v="1"/>
    <s v="2"/>
    <s v="2"/>
    <s v="2"/>
    <n v="1"/>
    <e v="#VALUE!"/>
    <x v="17"/>
    <x v="17"/>
  </r>
  <r>
    <n v="2676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75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74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73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72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71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70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69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68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67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66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65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64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63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62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61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60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59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58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57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56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55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54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53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52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51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50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49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48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47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46"/>
    <x v="0"/>
    <x v="0"/>
    <x v="0"/>
    <x v="1"/>
    <s v="F"/>
    <x v="0"/>
    <s v="30-34"/>
    <n v="30"/>
    <n v="34"/>
    <n v="5"/>
    <s v="30"/>
    <s v="34"/>
    <s v="30-34"/>
    <n v="5"/>
    <n v="3"/>
    <x v="15"/>
    <x v="15"/>
  </r>
  <r>
    <n v="2645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44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43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42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41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40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39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2638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37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36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35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34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33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32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2631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30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29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28"/>
    <x v="0"/>
    <x v="0"/>
    <x v="0"/>
    <x v="0"/>
    <s v="F"/>
    <x v="0"/>
    <s v="15-19"/>
    <n v="15"/>
    <n v="19"/>
    <n v="5"/>
    <s v="15"/>
    <s v="19"/>
    <s v="15-19"/>
    <n v="5"/>
    <n v="3"/>
    <x v="11"/>
    <x v="11"/>
  </r>
  <r>
    <n v="2627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26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25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2624"/>
    <x v="0"/>
    <x v="0"/>
    <x v="0"/>
    <x v="0"/>
    <s v="M"/>
    <x v="0"/>
    <s v="70+"/>
    <n v="70"/>
    <n v="70"/>
    <n v="3"/>
    <s v="70"/>
    <s v="70"/>
    <s v="70-"/>
    <n v="3"/>
    <n v="3"/>
    <x v="0"/>
    <x v="0"/>
  </r>
  <r>
    <n v="2623"/>
    <x v="0"/>
    <x v="0"/>
    <x v="0"/>
    <x v="0"/>
    <s v="M"/>
    <x v="0"/>
    <s v="50-54"/>
    <n v="50"/>
    <n v="54"/>
    <n v="5"/>
    <s v="50"/>
    <s v="54"/>
    <s v="50-54"/>
    <n v="5"/>
    <n v="3"/>
    <x v="1"/>
    <x v="1"/>
  </r>
  <r>
    <n v="2622"/>
    <x v="0"/>
    <x v="0"/>
    <x v="0"/>
    <x v="0"/>
    <s v="F"/>
    <x v="0"/>
    <s v="60-64"/>
    <n v="60"/>
    <n v="64"/>
    <n v="5"/>
    <s v="60"/>
    <s v="64"/>
    <s v="60-64"/>
    <n v="5"/>
    <n v="3"/>
    <x v="2"/>
    <x v="2"/>
  </r>
  <r>
    <n v="2621"/>
    <x v="0"/>
    <x v="0"/>
    <x v="0"/>
    <x v="0"/>
    <s v="F"/>
    <x v="0"/>
    <s v="10-14"/>
    <n v="10"/>
    <n v="14"/>
    <n v="5"/>
    <s v="10"/>
    <s v="14"/>
    <s v="10-14"/>
    <n v="5"/>
    <n v="3"/>
    <x v="3"/>
    <x v="3"/>
  </r>
  <r>
    <n v="2620"/>
    <x v="0"/>
    <x v="0"/>
    <x v="0"/>
    <x v="1"/>
    <s v="M"/>
    <x v="0"/>
    <s v="70+"/>
    <n v="70"/>
    <n v="70"/>
    <n v="3"/>
    <s v="70"/>
    <s v="70"/>
    <s v="70-"/>
    <n v="3"/>
    <n v="3"/>
    <x v="0"/>
    <x v="0"/>
  </r>
  <r>
    <n v="2619"/>
    <x v="0"/>
    <x v="0"/>
    <x v="0"/>
    <x v="1"/>
    <s v="F"/>
    <x v="0"/>
    <s v="65-69"/>
    <n v="65"/>
    <n v="69"/>
    <n v="5"/>
    <s v="65"/>
    <s v="69"/>
    <s v="65-69"/>
    <n v="5"/>
    <n v="3"/>
    <x v="4"/>
    <x v="4"/>
  </r>
  <r>
    <n v="2618"/>
    <x v="0"/>
    <x v="0"/>
    <x v="0"/>
    <x v="1"/>
    <s v="F"/>
    <x v="0"/>
    <s v="25-29"/>
    <n v="25"/>
    <n v="29"/>
    <n v="5"/>
    <s v="25"/>
    <s v="29"/>
    <s v="25-29"/>
    <n v="5"/>
    <n v="3"/>
    <x v="5"/>
    <x v="5"/>
  </r>
  <r>
    <n v="261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61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615"/>
    <x v="0"/>
    <x v="0"/>
    <x v="1"/>
    <x v="11"/>
    <s v="M"/>
    <x v="1"/>
    <s v="60-64"/>
    <n v="60"/>
    <n v="64"/>
    <n v="5"/>
    <s v="60"/>
    <s v="64"/>
    <s v="60-64"/>
    <n v="5"/>
    <n v="3"/>
    <x v="2"/>
    <x v="2"/>
  </r>
  <r>
    <n v="2614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613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61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61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610"/>
    <x v="0"/>
    <x v="0"/>
    <x v="1"/>
    <x v="11"/>
    <s v="M"/>
    <x v="1"/>
    <s v="55-59"/>
    <n v="55"/>
    <n v="59"/>
    <n v="5"/>
    <s v="55"/>
    <s v="59"/>
    <s v="55-59"/>
    <n v="5"/>
    <n v="3"/>
    <x v="9"/>
    <x v="9"/>
  </r>
  <r>
    <n v="2609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608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60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60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605"/>
    <x v="0"/>
    <x v="0"/>
    <x v="1"/>
    <x v="11"/>
    <s v="M"/>
    <x v="1"/>
    <s v="55-59"/>
    <n v="55"/>
    <n v="59"/>
    <n v="5"/>
    <s v="55"/>
    <s v="59"/>
    <s v="55-59"/>
    <n v="5"/>
    <n v="3"/>
    <x v="9"/>
    <x v="9"/>
  </r>
  <r>
    <n v="2604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603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60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60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600"/>
    <x v="0"/>
    <x v="0"/>
    <x v="1"/>
    <x v="11"/>
    <s v="M"/>
    <x v="1"/>
    <s v="40-44"/>
    <n v="40"/>
    <n v="44"/>
    <n v="5"/>
    <s v="40"/>
    <s v="44"/>
    <s v="40-44"/>
    <n v="5"/>
    <n v="3"/>
    <x v="14"/>
    <x v="14"/>
  </r>
  <r>
    <n v="2599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598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59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9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95"/>
    <x v="0"/>
    <x v="0"/>
    <x v="1"/>
    <x v="11"/>
    <s v="M"/>
    <x v="1"/>
    <s v="40-44"/>
    <n v="40"/>
    <n v="44"/>
    <n v="5"/>
    <s v="40"/>
    <s v="44"/>
    <s v="40-44"/>
    <n v="5"/>
    <n v="3"/>
    <x v="14"/>
    <x v="14"/>
  </r>
  <r>
    <n v="2594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593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59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9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90"/>
    <x v="0"/>
    <x v="0"/>
    <x v="1"/>
    <x v="11"/>
    <s v="M"/>
    <x v="1"/>
    <s v="35-39"/>
    <n v="35"/>
    <n v="39"/>
    <n v="5"/>
    <s v="35"/>
    <s v="39"/>
    <s v="35-39"/>
    <n v="5"/>
    <n v="3"/>
    <x v="12"/>
    <x v="12"/>
  </r>
  <r>
    <n v="2589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2588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58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8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85"/>
    <x v="0"/>
    <x v="0"/>
    <x v="1"/>
    <x v="11"/>
    <s v="M"/>
    <x v="1"/>
    <s v="35-39"/>
    <n v="35"/>
    <n v="39"/>
    <n v="5"/>
    <s v="35"/>
    <s v="39"/>
    <s v="35-39"/>
    <n v="5"/>
    <n v="3"/>
    <x v="12"/>
    <x v="12"/>
  </r>
  <r>
    <n v="258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83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58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8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80"/>
    <x v="0"/>
    <x v="0"/>
    <x v="1"/>
    <x v="11"/>
    <s v="M"/>
    <x v="1"/>
    <s v="30-34"/>
    <n v="30"/>
    <n v="34"/>
    <n v="5"/>
    <s v="30"/>
    <s v="34"/>
    <s v="30-34"/>
    <n v="5"/>
    <n v="3"/>
    <x v="15"/>
    <x v="15"/>
  </r>
  <r>
    <n v="2579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78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257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7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75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7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7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7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7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70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69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6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6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6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65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6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6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6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6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60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59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5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5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56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55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5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5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5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51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2550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49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4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4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4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45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4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4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4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4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40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39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3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3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3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35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34"/>
    <x v="0"/>
    <x v="0"/>
    <x v="1"/>
    <x v="1"/>
    <s v="M"/>
    <x v="0"/>
    <s v="30-34"/>
    <n v="30"/>
    <n v="34"/>
    <n v="5"/>
    <s v="30"/>
    <s v="34"/>
    <s v="30-34"/>
    <n v="5"/>
    <n v="3"/>
    <x v="15"/>
    <x v="15"/>
  </r>
  <r>
    <n v="253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3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3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30"/>
    <x v="0"/>
    <x v="0"/>
    <x v="1"/>
    <x v="11"/>
    <s v="M"/>
    <x v="1"/>
    <s v="25-29"/>
    <n v="25"/>
    <n v="29"/>
    <n v="5"/>
    <s v="25"/>
    <s v="29"/>
    <s v="25-29"/>
    <n v="5"/>
    <n v="3"/>
    <x v="5"/>
    <x v="5"/>
  </r>
  <r>
    <n v="2529"/>
    <x v="0"/>
    <x v="0"/>
    <x v="1"/>
    <x v="1"/>
    <s v="M"/>
    <x v="0"/>
    <s v="25-29"/>
    <n v="25"/>
    <n v="29"/>
    <n v="5"/>
    <s v="25"/>
    <s v="29"/>
    <s v="25-29"/>
    <n v="5"/>
    <n v="3"/>
    <x v="5"/>
    <x v="5"/>
  </r>
  <r>
    <n v="252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2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2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25"/>
    <x v="0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2524"/>
    <x v="0"/>
    <x v="0"/>
    <x v="1"/>
    <x v="1"/>
    <s v="M"/>
    <x v="0"/>
    <s v="25-29"/>
    <n v="25"/>
    <n v="29"/>
    <n v="5"/>
    <s v="25"/>
    <s v="29"/>
    <s v="25-29"/>
    <n v="5"/>
    <n v="3"/>
    <x v="5"/>
    <x v="5"/>
  </r>
  <r>
    <n v="252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2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2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20"/>
    <x v="0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2519"/>
    <x v="0"/>
    <x v="0"/>
    <x v="1"/>
    <x v="1"/>
    <s v="M"/>
    <x v="0"/>
    <s v="25-29"/>
    <n v="25"/>
    <n v="29"/>
    <n v="5"/>
    <s v="25"/>
    <s v="29"/>
    <s v="25-29"/>
    <n v="5"/>
    <n v="3"/>
    <x v="5"/>
    <x v="5"/>
  </r>
  <r>
    <n v="251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1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1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15"/>
    <x v="0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2514"/>
    <x v="0"/>
    <x v="0"/>
    <x v="1"/>
    <x v="1"/>
    <s v="M"/>
    <x v="0"/>
    <s v="20-24"/>
    <n v="20"/>
    <n v="24"/>
    <n v="5"/>
    <s v="20"/>
    <s v="24"/>
    <s v="20-24"/>
    <n v="5"/>
    <n v="3"/>
    <x v="7"/>
    <x v="7"/>
  </r>
  <r>
    <n v="251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1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1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10"/>
    <x v="0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2509"/>
    <x v="0"/>
    <x v="0"/>
    <x v="1"/>
    <x v="1"/>
    <s v="M"/>
    <x v="0"/>
    <s v="20-24"/>
    <n v="20"/>
    <n v="24"/>
    <n v="5"/>
    <s v="20"/>
    <s v="24"/>
    <s v="20-24"/>
    <n v="5"/>
    <n v="3"/>
    <x v="7"/>
    <x v="7"/>
  </r>
  <r>
    <n v="250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0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0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05"/>
    <x v="0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2504"/>
    <x v="0"/>
    <x v="0"/>
    <x v="1"/>
    <x v="1"/>
    <s v="M"/>
    <x v="0"/>
    <s v="20-24"/>
    <n v="20"/>
    <n v="24"/>
    <n v="5"/>
    <s v="20"/>
    <s v="24"/>
    <s v="20-24"/>
    <n v="5"/>
    <n v="3"/>
    <x v="7"/>
    <x v="7"/>
  </r>
  <r>
    <n v="250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50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50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500"/>
    <x v="0"/>
    <x v="0"/>
    <x v="1"/>
    <x v="11"/>
    <s v="M"/>
    <x v="1"/>
    <s v="15-19"/>
    <n v="15"/>
    <n v="19"/>
    <n v="5"/>
    <s v="15"/>
    <s v="19"/>
    <s v="15-19"/>
    <n v="5"/>
    <n v="3"/>
    <x v="11"/>
    <x v="11"/>
  </r>
  <r>
    <n v="2499"/>
    <x v="0"/>
    <x v="0"/>
    <x v="1"/>
    <x v="1"/>
    <s v="M"/>
    <x v="0"/>
    <n v="2"/>
    <n v="2"/>
    <n v="2"/>
    <n v="1"/>
    <s v="2"/>
    <s v="2"/>
    <s v="2"/>
    <n v="1"/>
    <e v="#VALUE!"/>
    <x v="17"/>
    <x v="17"/>
  </r>
  <r>
    <n v="249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97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49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95"/>
    <x v="0"/>
    <x v="0"/>
    <x v="1"/>
    <x v="11"/>
    <s v="M"/>
    <x v="1"/>
    <s v="15-19"/>
    <n v="15"/>
    <n v="19"/>
    <n v="5"/>
    <s v="15"/>
    <s v="19"/>
    <s v="15-19"/>
    <n v="5"/>
    <n v="3"/>
    <x v="11"/>
    <x v="11"/>
  </r>
  <r>
    <n v="2494"/>
    <x v="0"/>
    <x v="0"/>
    <x v="1"/>
    <x v="1"/>
    <s v="M"/>
    <x v="0"/>
    <s v="15-19"/>
    <n v="15"/>
    <n v="19"/>
    <n v="5"/>
    <s v="15"/>
    <s v="19"/>
    <s v="15-19"/>
    <n v="5"/>
    <n v="3"/>
    <x v="11"/>
    <x v="11"/>
  </r>
  <r>
    <n v="249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92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249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90"/>
    <x v="0"/>
    <x v="0"/>
    <x v="1"/>
    <x v="11"/>
    <s v="F"/>
    <x v="1"/>
    <s v="55-59"/>
    <n v="55"/>
    <n v="59"/>
    <n v="5"/>
    <s v="55"/>
    <s v="59"/>
    <s v="55-59"/>
    <n v="5"/>
    <n v="3"/>
    <x v="9"/>
    <x v="9"/>
  </r>
  <r>
    <n v="2489"/>
    <x v="0"/>
    <x v="0"/>
    <x v="1"/>
    <x v="1"/>
    <s v="M"/>
    <x v="0"/>
    <s v="10-14"/>
    <n v="10"/>
    <n v="14"/>
    <n v="5"/>
    <s v="10"/>
    <s v="14"/>
    <s v="10-14"/>
    <n v="5"/>
    <n v="3"/>
    <x v="3"/>
    <x v="3"/>
  </r>
  <r>
    <n v="248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8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8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85"/>
    <x v="0"/>
    <x v="0"/>
    <x v="1"/>
    <x v="11"/>
    <s v="F"/>
    <x v="1"/>
    <s v="35-39"/>
    <n v="35"/>
    <n v="39"/>
    <n v="5"/>
    <s v="35"/>
    <s v="39"/>
    <s v="35-39"/>
    <n v="5"/>
    <n v="3"/>
    <x v="12"/>
    <x v="12"/>
  </r>
  <r>
    <n v="2484"/>
    <x v="0"/>
    <x v="0"/>
    <x v="1"/>
    <x v="1"/>
    <s v="M"/>
    <x v="0"/>
    <s v="10-14"/>
    <n v="10"/>
    <n v="14"/>
    <n v="5"/>
    <s v="10"/>
    <s v="14"/>
    <s v="10-14"/>
    <n v="5"/>
    <n v="3"/>
    <x v="3"/>
    <x v="3"/>
  </r>
  <r>
    <n v="248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8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8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80"/>
    <x v="0"/>
    <x v="0"/>
    <x v="1"/>
    <x v="11"/>
    <s v="F"/>
    <x v="1"/>
    <s v="35-39"/>
    <n v="35"/>
    <n v="39"/>
    <n v="5"/>
    <s v="35"/>
    <s v="39"/>
    <s v="35-39"/>
    <n v="5"/>
    <n v="3"/>
    <x v="12"/>
    <x v="12"/>
  </r>
  <r>
    <n v="2479"/>
    <x v="0"/>
    <x v="0"/>
    <x v="1"/>
    <x v="1"/>
    <s v="M"/>
    <x v="0"/>
    <s v="10-14"/>
    <n v="10"/>
    <n v="14"/>
    <n v="5"/>
    <s v="10"/>
    <s v="14"/>
    <s v="10-14"/>
    <n v="5"/>
    <n v="3"/>
    <x v="3"/>
    <x v="3"/>
  </r>
  <r>
    <n v="247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7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7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75"/>
    <x v="0"/>
    <x v="0"/>
    <x v="1"/>
    <x v="11"/>
    <s v="F"/>
    <x v="1"/>
    <s v="30-34"/>
    <n v="30"/>
    <n v="34"/>
    <n v="5"/>
    <s v="30"/>
    <s v="34"/>
    <s v="30-34"/>
    <n v="5"/>
    <n v="3"/>
    <x v="15"/>
    <x v="15"/>
  </r>
  <r>
    <n v="247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7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7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7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70"/>
    <x v="0"/>
    <x v="0"/>
    <x v="1"/>
    <x v="11"/>
    <s v="F"/>
    <x v="1"/>
    <s v="30-34"/>
    <n v="30"/>
    <n v="34"/>
    <n v="5"/>
    <s v="30"/>
    <s v="34"/>
    <s v="30-34"/>
    <n v="5"/>
    <n v="3"/>
    <x v="15"/>
    <x v="15"/>
  </r>
  <r>
    <n v="246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6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6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6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65"/>
    <x v="0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246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6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6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6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60"/>
    <x v="0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245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5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5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5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55"/>
    <x v="0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245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5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5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5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50"/>
    <x v="0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244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4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4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4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45"/>
    <x v="0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244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4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4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4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40"/>
    <x v="0"/>
    <x v="0"/>
    <x v="1"/>
    <x v="12"/>
    <s v="M"/>
    <x v="0"/>
    <s v="70+"/>
    <n v="70"/>
    <n v="70"/>
    <n v="3"/>
    <s v="70"/>
    <s v="70"/>
    <s v="70-"/>
    <n v="3"/>
    <n v="3"/>
    <x v="0"/>
    <x v="0"/>
  </r>
  <r>
    <n v="243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3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3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3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35"/>
    <x v="0"/>
    <x v="0"/>
    <x v="1"/>
    <x v="12"/>
    <s v="M"/>
    <x v="0"/>
    <s v="60-64"/>
    <n v="60"/>
    <n v="64"/>
    <n v="5"/>
    <s v="60"/>
    <s v="64"/>
    <s v="60-64"/>
    <n v="5"/>
    <n v="3"/>
    <x v="2"/>
    <x v="2"/>
  </r>
  <r>
    <n v="243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3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3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3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30"/>
    <x v="0"/>
    <x v="0"/>
    <x v="1"/>
    <x v="12"/>
    <s v="M"/>
    <x v="0"/>
    <s v="5-9"/>
    <e v="#VALUE!"/>
    <e v="#VALUE!"/>
    <n v="3"/>
    <s v="5-9"/>
    <s v="-9"/>
    <s v="5-9"/>
    <n v="3"/>
    <n v="2"/>
    <x v="13"/>
    <x v="13"/>
  </r>
  <r>
    <n v="242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2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2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2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25"/>
    <x v="0"/>
    <x v="0"/>
    <x v="1"/>
    <x v="12"/>
    <s v="M"/>
    <x v="0"/>
    <s v="55-59"/>
    <n v="55"/>
    <n v="59"/>
    <n v="5"/>
    <s v="55"/>
    <s v="59"/>
    <s v="55-59"/>
    <n v="5"/>
    <n v="3"/>
    <x v="9"/>
    <x v="9"/>
  </r>
  <r>
    <n v="242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2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2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2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20"/>
    <x v="0"/>
    <x v="0"/>
    <x v="1"/>
    <x v="12"/>
    <s v="M"/>
    <x v="0"/>
    <s v="50-54"/>
    <n v="50"/>
    <n v="54"/>
    <n v="5"/>
    <s v="50"/>
    <s v="54"/>
    <s v="50-54"/>
    <n v="5"/>
    <n v="3"/>
    <x v="1"/>
    <x v="1"/>
  </r>
  <r>
    <n v="241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18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17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1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15"/>
    <x v="0"/>
    <x v="0"/>
    <x v="1"/>
    <x v="12"/>
    <s v="M"/>
    <x v="0"/>
    <s v="45-49"/>
    <n v="45"/>
    <n v="49"/>
    <n v="5"/>
    <s v="45"/>
    <s v="49"/>
    <s v="45-49"/>
    <n v="5"/>
    <n v="3"/>
    <x v="10"/>
    <x v="10"/>
  </r>
  <r>
    <n v="241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13"/>
    <x v="0"/>
    <x v="0"/>
    <x v="1"/>
    <x v="1"/>
    <s v="F"/>
    <x v="0"/>
    <s v="40-44"/>
    <n v="40"/>
    <n v="44"/>
    <n v="5"/>
    <s v="40"/>
    <s v="44"/>
    <s v="40-44"/>
    <n v="5"/>
    <n v="3"/>
    <x v="14"/>
    <x v="14"/>
  </r>
  <r>
    <n v="2412"/>
    <x v="0"/>
    <x v="0"/>
    <x v="1"/>
    <x v="0"/>
    <s v="M"/>
    <x v="0"/>
    <s v="50-54"/>
    <n v="50"/>
    <n v="54"/>
    <n v="5"/>
    <s v="50"/>
    <s v="54"/>
    <s v="50-54"/>
    <n v="5"/>
    <n v="3"/>
    <x v="1"/>
    <x v="1"/>
  </r>
  <r>
    <n v="241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10"/>
    <x v="0"/>
    <x v="0"/>
    <x v="1"/>
    <x v="12"/>
    <s v="M"/>
    <x v="0"/>
    <s v="35-39"/>
    <n v="35"/>
    <n v="39"/>
    <n v="5"/>
    <s v="35"/>
    <s v="39"/>
    <s v="35-39"/>
    <n v="5"/>
    <n v="3"/>
    <x v="12"/>
    <x v="12"/>
  </r>
  <r>
    <n v="240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0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40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40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05"/>
    <x v="0"/>
    <x v="0"/>
    <x v="1"/>
    <x v="12"/>
    <s v="M"/>
    <x v="0"/>
    <s v="35-39"/>
    <n v="35"/>
    <n v="39"/>
    <n v="5"/>
    <s v="35"/>
    <s v="39"/>
    <s v="35-39"/>
    <n v="5"/>
    <n v="3"/>
    <x v="12"/>
    <x v="12"/>
  </r>
  <r>
    <n v="240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40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40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40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400"/>
    <x v="0"/>
    <x v="0"/>
    <x v="1"/>
    <x v="12"/>
    <s v="M"/>
    <x v="0"/>
    <s v="30-34"/>
    <n v="30"/>
    <n v="34"/>
    <n v="5"/>
    <s v="30"/>
    <s v="34"/>
    <s v="30-34"/>
    <n v="5"/>
    <n v="3"/>
    <x v="15"/>
    <x v="15"/>
  </r>
  <r>
    <n v="239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39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9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9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95"/>
    <x v="0"/>
    <x v="0"/>
    <x v="1"/>
    <x v="12"/>
    <s v="M"/>
    <x v="0"/>
    <s v="30-34"/>
    <n v="30"/>
    <n v="34"/>
    <n v="5"/>
    <s v="30"/>
    <s v="34"/>
    <s v="30-34"/>
    <n v="5"/>
    <n v="3"/>
    <x v="15"/>
    <x v="15"/>
  </r>
  <r>
    <n v="239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39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9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9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90"/>
    <x v="0"/>
    <x v="0"/>
    <x v="1"/>
    <x v="12"/>
    <s v="M"/>
    <x v="0"/>
    <s v="25-29"/>
    <n v="25"/>
    <n v="29"/>
    <n v="5"/>
    <s v="25"/>
    <s v="29"/>
    <s v="25-29"/>
    <n v="5"/>
    <n v="3"/>
    <x v="5"/>
    <x v="5"/>
  </r>
  <r>
    <n v="2389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38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8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8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85"/>
    <x v="0"/>
    <x v="0"/>
    <x v="1"/>
    <x v="12"/>
    <s v="M"/>
    <x v="0"/>
    <n v="2"/>
    <n v="2"/>
    <n v="2"/>
    <n v="1"/>
    <s v="2"/>
    <s v="2"/>
    <s v="2"/>
    <n v="1"/>
    <e v="#VALUE!"/>
    <x v="17"/>
    <x v="17"/>
  </r>
  <r>
    <n v="2384"/>
    <x v="0"/>
    <x v="0"/>
    <x v="1"/>
    <x v="1"/>
    <s v="F"/>
    <x v="0"/>
    <s v="70+"/>
    <n v="70"/>
    <n v="70"/>
    <n v="3"/>
    <s v="70"/>
    <s v="70"/>
    <s v="70-"/>
    <n v="3"/>
    <n v="3"/>
    <x v="0"/>
    <x v="0"/>
  </r>
  <r>
    <n v="238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8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8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80"/>
    <x v="0"/>
    <x v="0"/>
    <x v="1"/>
    <x v="12"/>
    <s v="F"/>
    <x v="0"/>
    <s v="60-64"/>
    <n v="60"/>
    <n v="64"/>
    <n v="5"/>
    <s v="60"/>
    <s v="64"/>
    <s v="60-64"/>
    <n v="5"/>
    <n v="3"/>
    <x v="2"/>
    <x v="2"/>
  </r>
  <r>
    <n v="237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7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7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7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75"/>
    <x v="0"/>
    <x v="0"/>
    <x v="1"/>
    <x v="12"/>
    <s v="F"/>
    <x v="0"/>
    <s v="60-64"/>
    <n v="60"/>
    <n v="64"/>
    <n v="5"/>
    <s v="60"/>
    <s v="64"/>
    <s v="60-64"/>
    <n v="5"/>
    <n v="3"/>
    <x v="2"/>
    <x v="2"/>
  </r>
  <r>
    <n v="237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7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7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7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70"/>
    <x v="0"/>
    <x v="0"/>
    <x v="1"/>
    <x v="12"/>
    <s v="F"/>
    <x v="0"/>
    <s v="60-64"/>
    <n v="60"/>
    <n v="64"/>
    <n v="5"/>
    <s v="60"/>
    <s v="64"/>
    <s v="60-64"/>
    <n v="5"/>
    <n v="3"/>
    <x v="2"/>
    <x v="2"/>
  </r>
  <r>
    <n v="236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6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6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6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65"/>
    <x v="0"/>
    <x v="0"/>
    <x v="1"/>
    <x v="12"/>
    <s v="F"/>
    <x v="0"/>
    <s v="60-64"/>
    <n v="60"/>
    <n v="64"/>
    <n v="5"/>
    <s v="60"/>
    <s v="64"/>
    <s v="60-64"/>
    <n v="5"/>
    <n v="3"/>
    <x v="2"/>
    <x v="2"/>
  </r>
  <r>
    <n v="236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6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6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6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60"/>
    <x v="0"/>
    <x v="0"/>
    <x v="1"/>
    <x v="12"/>
    <s v="F"/>
    <x v="0"/>
    <s v="55-59"/>
    <n v="55"/>
    <n v="59"/>
    <n v="5"/>
    <s v="55"/>
    <s v="59"/>
    <s v="55-59"/>
    <n v="5"/>
    <n v="3"/>
    <x v="9"/>
    <x v="9"/>
  </r>
  <r>
    <n v="235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5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5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5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55"/>
    <x v="0"/>
    <x v="0"/>
    <x v="1"/>
    <x v="12"/>
    <s v="F"/>
    <x v="0"/>
    <s v="55-59"/>
    <n v="55"/>
    <n v="59"/>
    <n v="5"/>
    <s v="55"/>
    <s v="59"/>
    <s v="55-59"/>
    <n v="5"/>
    <n v="3"/>
    <x v="9"/>
    <x v="9"/>
  </r>
  <r>
    <n v="235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5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52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5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50"/>
    <x v="0"/>
    <x v="0"/>
    <x v="1"/>
    <x v="12"/>
    <s v="F"/>
    <x v="0"/>
    <s v="50-54"/>
    <n v="50"/>
    <n v="54"/>
    <n v="5"/>
    <s v="50"/>
    <s v="54"/>
    <s v="50-54"/>
    <n v="5"/>
    <n v="3"/>
    <x v="1"/>
    <x v="1"/>
  </r>
  <r>
    <n v="234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4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47"/>
    <x v="0"/>
    <x v="0"/>
    <x v="1"/>
    <x v="0"/>
    <s v="M"/>
    <x v="0"/>
    <s v="45-49"/>
    <n v="45"/>
    <n v="49"/>
    <n v="5"/>
    <s v="45"/>
    <s v="49"/>
    <s v="45-49"/>
    <n v="5"/>
    <n v="3"/>
    <x v="10"/>
    <x v="10"/>
  </r>
  <r>
    <n v="234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45"/>
    <x v="0"/>
    <x v="0"/>
    <x v="1"/>
    <x v="12"/>
    <s v="F"/>
    <x v="0"/>
    <s v="35-39"/>
    <n v="35"/>
    <n v="39"/>
    <n v="5"/>
    <s v="35"/>
    <s v="39"/>
    <s v="35-39"/>
    <n v="5"/>
    <n v="3"/>
    <x v="12"/>
    <x v="12"/>
  </r>
  <r>
    <n v="234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4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4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4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40"/>
    <x v="0"/>
    <x v="0"/>
    <x v="1"/>
    <x v="12"/>
    <s v="F"/>
    <x v="0"/>
    <s v="35-39"/>
    <n v="35"/>
    <n v="39"/>
    <n v="5"/>
    <s v="35"/>
    <s v="39"/>
    <s v="35-39"/>
    <n v="5"/>
    <n v="3"/>
    <x v="12"/>
    <x v="12"/>
  </r>
  <r>
    <n v="233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3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3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3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35"/>
    <x v="0"/>
    <x v="0"/>
    <x v="1"/>
    <x v="12"/>
    <s v="F"/>
    <x v="0"/>
    <s v="30-34"/>
    <n v="30"/>
    <n v="34"/>
    <n v="5"/>
    <s v="30"/>
    <s v="34"/>
    <s v="30-34"/>
    <n v="5"/>
    <n v="3"/>
    <x v="15"/>
    <x v="15"/>
  </r>
  <r>
    <n v="233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3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3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3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30"/>
    <x v="0"/>
    <x v="0"/>
    <x v="1"/>
    <x v="12"/>
    <s v="F"/>
    <x v="0"/>
    <s v="30-34"/>
    <n v="30"/>
    <n v="34"/>
    <n v="5"/>
    <s v="30"/>
    <s v="34"/>
    <s v="30-34"/>
    <n v="5"/>
    <n v="3"/>
    <x v="15"/>
    <x v="15"/>
  </r>
  <r>
    <n v="232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28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2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2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25"/>
    <x v="0"/>
    <x v="0"/>
    <x v="1"/>
    <x v="12"/>
    <s v="F"/>
    <x v="0"/>
    <s v="20-24"/>
    <n v="20"/>
    <n v="24"/>
    <n v="5"/>
    <s v="20"/>
    <s v="24"/>
    <s v="20-24"/>
    <n v="5"/>
    <n v="3"/>
    <x v="7"/>
    <x v="7"/>
  </r>
  <r>
    <n v="232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23"/>
    <x v="0"/>
    <x v="0"/>
    <x v="1"/>
    <x v="1"/>
    <s v="F"/>
    <x v="0"/>
    <s v="35-39"/>
    <n v="35"/>
    <n v="39"/>
    <n v="5"/>
    <s v="35"/>
    <s v="39"/>
    <s v="35-39"/>
    <n v="5"/>
    <n v="3"/>
    <x v="12"/>
    <x v="12"/>
  </r>
  <r>
    <n v="232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2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20"/>
    <x v="0"/>
    <x v="0"/>
    <x v="1"/>
    <x v="12"/>
    <s v="F"/>
    <x v="0"/>
    <s v="15-19"/>
    <n v="15"/>
    <n v="19"/>
    <n v="5"/>
    <s v="15"/>
    <s v="19"/>
    <s v="15-19"/>
    <n v="5"/>
    <n v="3"/>
    <x v="11"/>
    <x v="11"/>
  </r>
  <r>
    <n v="231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18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31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1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15"/>
    <x v="0"/>
    <x v="0"/>
    <x v="1"/>
    <x v="17"/>
    <s v="F"/>
    <x v="0"/>
    <s v="70+"/>
    <n v="70"/>
    <n v="70"/>
    <n v="3"/>
    <s v="70"/>
    <s v="70"/>
    <s v="70-"/>
    <n v="3"/>
    <n v="3"/>
    <x v="0"/>
    <x v="0"/>
  </r>
  <r>
    <n v="231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13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31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1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10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30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08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30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0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0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30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303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30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301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300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9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298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9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296"/>
    <x v="0"/>
    <x v="0"/>
    <x v="1"/>
    <x v="0"/>
    <s v="F"/>
    <x v="0"/>
    <s v="50-54"/>
    <n v="50"/>
    <n v="54"/>
    <n v="5"/>
    <s v="50"/>
    <s v="54"/>
    <s v="50-54"/>
    <n v="5"/>
    <n v="3"/>
    <x v="1"/>
    <x v="1"/>
  </r>
  <r>
    <n v="229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9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293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9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291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90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89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288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8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28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8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84"/>
    <x v="0"/>
    <x v="0"/>
    <x v="1"/>
    <x v="1"/>
    <s v="F"/>
    <x v="0"/>
    <s v="65-69"/>
    <n v="65"/>
    <n v="69"/>
    <n v="5"/>
    <s v="65"/>
    <s v="69"/>
    <s v="65-69"/>
    <n v="5"/>
    <n v="3"/>
    <x v="4"/>
    <x v="4"/>
  </r>
  <r>
    <n v="2283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82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281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80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79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78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77"/>
    <x v="0"/>
    <x v="0"/>
    <x v="1"/>
    <x v="0"/>
    <s v="M"/>
    <x v="0"/>
    <s v="40-44"/>
    <n v="40"/>
    <n v="44"/>
    <n v="5"/>
    <s v="40"/>
    <s v="44"/>
    <s v="40-44"/>
    <n v="5"/>
    <n v="3"/>
    <x v="14"/>
    <x v="14"/>
  </r>
  <r>
    <n v="227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7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7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73"/>
    <x v="0"/>
    <x v="0"/>
    <x v="1"/>
    <x v="1"/>
    <s v="F"/>
    <x v="0"/>
    <s v="30-34"/>
    <n v="30"/>
    <n v="34"/>
    <n v="5"/>
    <s v="30"/>
    <s v="34"/>
    <s v="30-34"/>
    <n v="5"/>
    <n v="3"/>
    <x v="15"/>
    <x v="15"/>
  </r>
  <r>
    <n v="2272"/>
    <x v="0"/>
    <x v="0"/>
    <x v="1"/>
    <x v="0"/>
    <s v="M"/>
    <x v="0"/>
    <n v="4"/>
    <n v="4"/>
    <n v="4"/>
    <n v="1"/>
    <s v="4"/>
    <s v="4"/>
    <s v="4"/>
    <n v="1"/>
    <e v="#VALUE!"/>
    <x v="18"/>
    <x v="18"/>
  </r>
  <r>
    <n v="2271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70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69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68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67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6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6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6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63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62"/>
    <x v="0"/>
    <x v="0"/>
    <x v="1"/>
    <x v="7"/>
    <s v="M"/>
    <x v="0"/>
    <s v="70+"/>
    <n v="70"/>
    <n v="70"/>
    <n v="3"/>
    <s v="70"/>
    <s v="70"/>
    <s v="70-"/>
    <n v="3"/>
    <n v="3"/>
    <x v="0"/>
    <x v="0"/>
  </r>
  <r>
    <n v="2261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60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59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58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57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56"/>
    <x v="0"/>
    <x v="0"/>
    <x v="1"/>
    <x v="7"/>
    <s v="M"/>
    <x v="0"/>
    <s v="65-69"/>
    <n v="65"/>
    <n v="69"/>
    <n v="5"/>
    <s v="65"/>
    <s v="69"/>
    <s v="65-69"/>
    <n v="5"/>
    <n v="3"/>
    <x v="4"/>
    <x v="4"/>
  </r>
  <r>
    <n v="2255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54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53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52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51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50"/>
    <x v="0"/>
    <x v="0"/>
    <x v="1"/>
    <x v="7"/>
    <s v="M"/>
    <x v="0"/>
    <s v="65-69"/>
    <n v="65"/>
    <n v="69"/>
    <n v="5"/>
    <s v="65"/>
    <s v="69"/>
    <s v="65-69"/>
    <n v="5"/>
    <n v="3"/>
    <x v="4"/>
    <x v="4"/>
  </r>
  <r>
    <n v="2249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48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47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46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45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44"/>
    <x v="0"/>
    <x v="0"/>
    <x v="1"/>
    <x v="7"/>
    <s v="M"/>
    <x v="0"/>
    <s v="60-64"/>
    <n v="60"/>
    <n v="64"/>
    <n v="5"/>
    <s v="60"/>
    <s v="64"/>
    <s v="60-64"/>
    <n v="5"/>
    <n v="3"/>
    <x v="2"/>
    <x v="2"/>
  </r>
  <r>
    <n v="2243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4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4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4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39"/>
    <x v="0"/>
    <x v="0"/>
    <x v="1"/>
    <x v="1"/>
    <s v="F"/>
    <x v="0"/>
    <s v="25-29"/>
    <n v="25"/>
    <n v="29"/>
    <n v="5"/>
    <s v="25"/>
    <s v="29"/>
    <s v="25-29"/>
    <n v="5"/>
    <n v="3"/>
    <x v="5"/>
    <x v="5"/>
  </r>
  <r>
    <n v="2238"/>
    <x v="0"/>
    <x v="0"/>
    <x v="1"/>
    <x v="7"/>
    <s v="M"/>
    <x v="0"/>
    <s v="60-64"/>
    <n v="60"/>
    <n v="64"/>
    <n v="5"/>
    <s v="60"/>
    <s v="64"/>
    <s v="60-64"/>
    <n v="5"/>
    <n v="3"/>
    <x v="2"/>
    <x v="2"/>
  </r>
  <r>
    <n v="2237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3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3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3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33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32"/>
    <x v="0"/>
    <x v="0"/>
    <x v="1"/>
    <x v="7"/>
    <s v="M"/>
    <x v="0"/>
    <s v="5-9"/>
    <e v="#VALUE!"/>
    <e v="#VALUE!"/>
    <n v="3"/>
    <s v="5-9"/>
    <s v="-9"/>
    <s v="5-9"/>
    <n v="3"/>
    <n v="2"/>
    <x v="13"/>
    <x v="13"/>
  </r>
  <r>
    <n v="2231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30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29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28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27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26"/>
    <x v="0"/>
    <x v="0"/>
    <x v="1"/>
    <x v="7"/>
    <s v="M"/>
    <x v="0"/>
    <s v="55-59"/>
    <n v="55"/>
    <n v="59"/>
    <n v="5"/>
    <s v="55"/>
    <s v="59"/>
    <s v="55-59"/>
    <n v="5"/>
    <n v="3"/>
    <x v="9"/>
    <x v="9"/>
  </r>
  <r>
    <n v="2225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24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23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22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21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20"/>
    <x v="0"/>
    <x v="0"/>
    <x v="1"/>
    <x v="7"/>
    <s v="M"/>
    <x v="0"/>
    <s v="55-59"/>
    <n v="55"/>
    <n v="59"/>
    <n v="5"/>
    <s v="55"/>
    <s v="59"/>
    <s v="55-59"/>
    <n v="5"/>
    <n v="3"/>
    <x v="9"/>
    <x v="9"/>
  </r>
  <r>
    <n v="2219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18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17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16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15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14"/>
    <x v="0"/>
    <x v="0"/>
    <x v="1"/>
    <x v="7"/>
    <s v="M"/>
    <x v="0"/>
    <s v="55-59"/>
    <n v="55"/>
    <n v="59"/>
    <n v="5"/>
    <s v="55"/>
    <s v="59"/>
    <s v="55-59"/>
    <n v="5"/>
    <n v="3"/>
    <x v="9"/>
    <x v="9"/>
  </r>
  <r>
    <n v="2213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1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1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1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09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08"/>
    <x v="0"/>
    <x v="0"/>
    <x v="1"/>
    <x v="7"/>
    <s v="M"/>
    <x v="0"/>
    <s v="55-59"/>
    <n v="55"/>
    <n v="59"/>
    <n v="5"/>
    <s v="55"/>
    <s v="59"/>
    <s v="55-59"/>
    <n v="5"/>
    <n v="3"/>
    <x v="9"/>
    <x v="9"/>
  </r>
  <r>
    <n v="2207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0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20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20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203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202"/>
    <x v="0"/>
    <x v="0"/>
    <x v="1"/>
    <x v="7"/>
    <s v="M"/>
    <x v="0"/>
    <s v="45-49"/>
    <n v="45"/>
    <n v="49"/>
    <n v="5"/>
    <s v="45"/>
    <s v="49"/>
    <s v="45-49"/>
    <n v="5"/>
    <n v="3"/>
    <x v="10"/>
    <x v="10"/>
  </r>
  <r>
    <n v="2201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200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99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98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97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196"/>
    <x v="0"/>
    <x v="0"/>
    <x v="1"/>
    <x v="7"/>
    <s v="M"/>
    <x v="0"/>
    <s v="35-39"/>
    <n v="35"/>
    <n v="39"/>
    <n v="5"/>
    <s v="35"/>
    <s v="39"/>
    <s v="35-39"/>
    <n v="5"/>
    <n v="3"/>
    <x v="12"/>
    <x v="12"/>
  </r>
  <r>
    <n v="2195"/>
    <x v="0"/>
    <x v="0"/>
    <x v="1"/>
    <x v="0"/>
    <s v="M"/>
    <x v="0"/>
    <s v="35-39"/>
    <n v="35"/>
    <n v="39"/>
    <n v="5"/>
    <s v="35"/>
    <s v="39"/>
    <s v="35-39"/>
    <n v="5"/>
    <n v="3"/>
    <x v="12"/>
    <x v="12"/>
  </r>
  <r>
    <n v="2194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93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92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91"/>
    <x v="0"/>
    <x v="0"/>
    <x v="1"/>
    <x v="1"/>
    <s v="F"/>
    <x v="0"/>
    <s v="20-24"/>
    <n v="20"/>
    <n v="24"/>
    <n v="5"/>
    <s v="20"/>
    <s v="24"/>
    <s v="20-24"/>
    <n v="5"/>
    <n v="3"/>
    <x v="7"/>
    <x v="7"/>
  </r>
  <r>
    <n v="2190"/>
    <x v="0"/>
    <x v="0"/>
    <x v="1"/>
    <x v="7"/>
    <s v="M"/>
    <x v="0"/>
    <s v="30-34"/>
    <n v="30"/>
    <n v="34"/>
    <n v="5"/>
    <s v="30"/>
    <s v="34"/>
    <s v="30-34"/>
    <n v="5"/>
    <n v="3"/>
    <x v="15"/>
    <x v="15"/>
  </r>
  <r>
    <n v="2189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88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87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86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85"/>
    <x v="0"/>
    <x v="0"/>
    <x v="1"/>
    <x v="1"/>
    <s v="F"/>
    <x v="0"/>
    <s v="15-19"/>
    <n v="15"/>
    <n v="19"/>
    <n v="5"/>
    <s v="15"/>
    <s v="19"/>
    <s v="15-19"/>
    <n v="5"/>
    <n v="3"/>
    <x v="11"/>
    <x v="11"/>
  </r>
  <r>
    <n v="2184"/>
    <x v="0"/>
    <x v="0"/>
    <x v="1"/>
    <x v="7"/>
    <s v="M"/>
    <x v="0"/>
    <s v="30-34"/>
    <n v="30"/>
    <n v="34"/>
    <n v="5"/>
    <s v="30"/>
    <s v="34"/>
    <s v="30-34"/>
    <n v="5"/>
    <n v="3"/>
    <x v="15"/>
    <x v="15"/>
  </r>
  <r>
    <n v="2183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8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8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8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79"/>
    <x v="0"/>
    <x v="0"/>
    <x v="1"/>
    <x v="1"/>
    <s v="F"/>
    <x v="0"/>
    <s v="15-19"/>
    <n v="15"/>
    <n v="19"/>
    <n v="5"/>
    <s v="15"/>
    <s v="19"/>
    <s v="15-19"/>
    <n v="5"/>
    <n v="3"/>
    <x v="11"/>
    <x v="11"/>
  </r>
  <r>
    <n v="2178"/>
    <x v="0"/>
    <x v="0"/>
    <x v="1"/>
    <x v="7"/>
    <s v="M"/>
    <x v="0"/>
    <s v="10-14"/>
    <n v="10"/>
    <n v="14"/>
    <n v="5"/>
    <s v="10"/>
    <s v="14"/>
    <s v="10-14"/>
    <n v="5"/>
    <n v="3"/>
    <x v="3"/>
    <x v="3"/>
  </r>
  <r>
    <n v="2177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7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7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7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73"/>
    <x v="0"/>
    <x v="0"/>
    <x v="1"/>
    <x v="1"/>
    <s v="F"/>
    <x v="0"/>
    <s v="15-19"/>
    <n v="15"/>
    <n v="19"/>
    <n v="5"/>
    <s v="15"/>
    <s v="19"/>
    <s v="15-19"/>
    <n v="5"/>
    <n v="3"/>
    <x v="11"/>
    <x v="11"/>
  </r>
  <r>
    <n v="2172"/>
    <x v="0"/>
    <x v="0"/>
    <x v="1"/>
    <x v="7"/>
    <s v="M"/>
    <x v="0"/>
    <s v="10-14"/>
    <n v="10"/>
    <n v="14"/>
    <n v="5"/>
    <s v="10"/>
    <s v="14"/>
    <s v="10-14"/>
    <n v="5"/>
    <n v="3"/>
    <x v="3"/>
    <x v="3"/>
  </r>
  <r>
    <n v="2171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70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69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68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67"/>
    <x v="0"/>
    <x v="0"/>
    <x v="1"/>
    <x v="1"/>
    <s v="F"/>
    <x v="0"/>
    <s v="10-14"/>
    <n v="10"/>
    <n v="14"/>
    <n v="5"/>
    <s v="10"/>
    <s v="14"/>
    <s v="10-14"/>
    <n v="5"/>
    <n v="3"/>
    <x v="3"/>
    <x v="3"/>
  </r>
  <r>
    <n v="2166"/>
    <x v="0"/>
    <x v="0"/>
    <x v="1"/>
    <x v="7"/>
    <s v="F"/>
    <x v="0"/>
    <s v="70+"/>
    <n v="70"/>
    <n v="70"/>
    <n v="3"/>
    <s v="70"/>
    <s v="70"/>
    <s v="70-"/>
    <n v="3"/>
    <n v="3"/>
    <x v="0"/>
    <x v="0"/>
  </r>
  <r>
    <n v="2165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64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63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62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61"/>
    <x v="0"/>
    <x v="0"/>
    <x v="1"/>
    <x v="1"/>
    <s v="F"/>
    <x v="0"/>
    <s v="10-14"/>
    <n v="10"/>
    <n v="14"/>
    <n v="5"/>
    <s v="10"/>
    <s v="14"/>
    <s v="10-14"/>
    <n v="5"/>
    <n v="3"/>
    <x v="3"/>
    <x v="3"/>
  </r>
  <r>
    <n v="2160"/>
    <x v="0"/>
    <x v="0"/>
    <x v="1"/>
    <x v="7"/>
    <s v="F"/>
    <x v="0"/>
    <s v="65-69"/>
    <n v="65"/>
    <n v="69"/>
    <n v="5"/>
    <s v="65"/>
    <s v="69"/>
    <s v="65-69"/>
    <n v="5"/>
    <n v="3"/>
    <x v="4"/>
    <x v="4"/>
  </r>
  <r>
    <n v="2159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58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57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56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55"/>
    <x v="0"/>
    <x v="0"/>
    <x v="1"/>
    <x v="4"/>
    <s v="M"/>
    <x v="0"/>
    <s v="70+"/>
    <n v="70"/>
    <n v="70"/>
    <n v="3"/>
    <s v="70"/>
    <s v="70"/>
    <s v="70-"/>
    <n v="3"/>
    <n v="3"/>
    <x v="0"/>
    <x v="0"/>
  </r>
  <r>
    <n v="2154"/>
    <x v="0"/>
    <x v="0"/>
    <x v="1"/>
    <x v="7"/>
    <s v="F"/>
    <x v="0"/>
    <s v="55-59"/>
    <n v="55"/>
    <n v="59"/>
    <n v="5"/>
    <s v="55"/>
    <s v="59"/>
    <s v="55-59"/>
    <n v="5"/>
    <n v="3"/>
    <x v="9"/>
    <x v="9"/>
  </r>
  <r>
    <n v="2153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5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5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5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49"/>
    <x v="0"/>
    <x v="0"/>
    <x v="1"/>
    <x v="4"/>
    <s v="M"/>
    <x v="0"/>
    <s v="65-69"/>
    <n v="65"/>
    <n v="69"/>
    <n v="5"/>
    <s v="65"/>
    <s v="69"/>
    <s v="65-69"/>
    <n v="5"/>
    <n v="3"/>
    <x v="4"/>
    <x v="4"/>
  </r>
  <r>
    <n v="2148"/>
    <x v="0"/>
    <x v="0"/>
    <x v="1"/>
    <x v="7"/>
    <s v="F"/>
    <x v="0"/>
    <s v="55-59"/>
    <n v="55"/>
    <n v="59"/>
    <n v="5"/>
    <s v="55"/>
    <s v="59"/>
    <s v="55-59"/>
    <n v="5"/>
    <n v="3"/>
    <x v="9"/>
    <x v="9"/>
  </r>
  <r>
    <n v="2147"/>
    <x v="0"/>
    <x v="0"/>
    <x v="1"/>
    <x v="0"/>
    <s v="M"/>
    <x v="0"/>
    <s v="30-34"/>
    <n v="30"/>
    <n v="34"/>
    <n v="5"/>
    <s v="30"/>
    <s v="34"/>
    <s v="30-34"/>
    <n v="5"/>
    <n v="3"/>
    <x v="15"/>
    <x v="15"/>
  </r>
  <r>
    <n v="2146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45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44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43"/>
    <x v="0"/>
    <x v="0"/>
    <x v="1"/>
    <x v="4"/>
    <s v="M"/>
    <x v="0"/>
    <s v="25-29"/>
    <n v="25"/>
    <n v="29"/>
    <n v="5"/>
    <s v="25"/>
    <s v="29"/>
    <s v="25-29"/>
    <n v="5"/>
    <n v="3"/>
    <x v="5"/>
    <x v="5"/>
  </r>
  <r>
    <n v="2142"/>
    <x v="0"/>
    <x v="0"/>
    <x v="1"/>
    <x v="7"/>
    <s v="F"/>
    <x v="0"/>
    <s v="55-59"/>
    <n v="55"/>
    <n v="59"/>
    <n v="5"/>
    <s v="55"/>
    <s v="59"/>
    <s v="55-59"/>
    <n v="5"/>
    <n v="3"/>
    <x v="9"/>
    <x v="9"/>
  </r>
  <r>
    <n v="2141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40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39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38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37"/>
    <x v="0"/>
    <x v="0"/>
    <x v="1"/>
    <x v="4"/>
    <s v="F"/>
    <x v="0"/>
    <s v="70+"/>
    <n v="70"/>
    <n v="70"/>
    <n v="3"/>
    <s v="70"/>
    <s v="70"/>
    <s v="70-"/>
    <n v="3"/>
    <n v="3"/>
    <x v="0"/>
    <x v="0"/>
  </r>
  <r>
    <n v="2136"/>
    <x v="0"/>
    <x v="0"/>
    <x v="1"/>
    <x v="7"/>
    <s v="F"/>
    <x v="0"/>
    <s v="50-54"/>
    <n v="50"/>
    <n v="54"/>
    <n v="5"/>
    <s v="50"/>
    <s v="54"/>
    <s v="50-54"/>
    <n v="5"/>
    <n v="3"/>
    <x v="1"/>
    <x v="1"/>
  </r>
  <r>
    <n v="2135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34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33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32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31"/>
    <x v="0"/>
    <x v="0"/>
    <x v="1"/>
    <x v="4"/>
    <s v="F"/>
    <x v="0"/>
    <s v="35-39"/>
    <n v="35"/>
    <n v="39"/>
    <n v="5"/>
    <s v="35"/>
    <s v="39"/>
    <s v="35-39"/>
    <n v="5"/>
    <n v="3"/>
    <x v="12"/>
    <x v="12"/>
  </r>
  <r>
    <n v="2130"/>
    <x v="0"/>
    <x v="0"/>
    <x v="1"/>
    <x v="7"/>
    <s v="F"/>
    <x v="0"/>
    <s v="50-54"/>
    <n v="50"/>
    <n v="54"/>
    <n v="5"/>
    <s v="50"/>
    <s v="54"/>
    <s v="50-54"/>
    <n v="5"/>
    <n v="3"/>
    <x v="1"/>
    <x v="1"/>
  </r>
  <r>
    <n v="2129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28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27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26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25"/>
    <x v="0"/>
    <x v="0"/>
    <x v="1"/>
    <x v="4"/>
    <s v="F"/>
    <x v="0"/>
    <s v="10-14"/>
    <n v="10"/>
    <n v="14"/>
    <n v="5"/>
    <s v="10"/>
    <s v="14"/>
    <s v="10-14"/>
    <n v="5"/>
    <n v="3"/>
    <x v="3"/>
    <x v="3"/>
  </r>
  <r>
    <n v="2124"/>
    <x v="0"/>
    <x v="0"/>
    <x v="1"/>
    <x v="7"/>
    <s v="F"/>
    <x v="0"/>
    <s v="45-49"/>
    <n v="45"/>
    <n v="49"/>
    <n v="5"/>
    <s v="45"/>
    <s v="49"/>
    <s v="45-49"/>
    <n v="5"/>
    <n v="3"/>
    <x v="10"/>
    <x v="10"/>
  </r>
  <r>
    <n v="2123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2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2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2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19"/>
    <x v="0"/>
    <x v="0"/>
    <x v="1"/>
    <x v="7"/>
    <s v="F"/>
    <x v="0"/>
    <s v="45-49"/>
    <n v="45"/>
    <n v="49"/>
    <n v="5"/>
    <s v="45"/>
    <s v="49"/>
    <s v="45-49"/>
    <n v="5"/>
    <n v="3"/>
    <x v="10"/>
    <x v="10"/>
  </r>
  <r>
    <n v="2118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17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1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1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14"/>
    <x v="0"/>
    <x v="0"/>
    <x v="1"/>
    <x v="7"/>
    <s v="F"/>
    <x v="0"/>
    <s v="40-44"/>
    <n v="40"/>
    <n v="44"/>
    <n v="5"/>
    <s v="40"/>
    <s v="44"/>
    <s v="40-44"/>
    <n v="5"/>
    <n v="3"/>
    <x v="14"/>
    <x v="14"/>
  </r>
  <r>
    <n v="2113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1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1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1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09"/>
    <x v="0"/>
    <x v="0"/>
    <x v="1"/>
    <x v="7"/>
    <s v="F"/>
    <x v="0"/>
    <s v="30-34"/>
    <n v="30"/>
    <n v="34"/>
    <n v="5"/>
    <s v="30"/>
    <s v="34"/>
    <s v="30-34"/>
    <n v="5"/>
    <n v="3"/>
    <x v="15"/>
    <x v="15"/>
  </r>
  <r>
    <n v="2108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07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0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0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104"/>
    <x v="0"/>
    <x v="0"/>
    <x v="1"/>
    <x v="7"/>
    <s v="F"/>
    <x v="0"/>
    <s v="20-24"/>
    <n v="20"/>
    <n v="24"/>
    <n v="5"/>
    <s v="20"/>
    <s v="24"/>
    <s v="20-24"/>
    <n v="5"/>
    <n v="3"/>
    <x v="7"/>
    <x v="7"/>
  </r>
  <r>
    <n v="2103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10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10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10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99"/>
    <x v="0"/>
    <x v="0"/>
    <x v="1"/>
    <x v="15"/>
    <s v="M"/>
    <x v="0"/>
    <s v="50-54"/>
    <n v="50"/>
    <n v="54"/>
    <n v="5"/>
    <s v="50"/>
    <s v="54"/>
    <s v="50-54"/>
    <n v="5"/>
    <n v="3"/>
    <x v="1"/>
    <x v="1"/>
  </r>
  <r>
    <n v="2098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097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09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9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94"/>
    <x v="0"/>
    <x v="0"/>
    <x v="1"/>
    <x v="15"/>
    <s v="M"/>
    <x v="0"/>
    <s v="25-29"/>
    <n v="25"/>
    <n v="29"/>
    <n v="5"/>
    <s v="25"/>
    <s v="29"/>
    <s v="25-29"/>
    <n v="5"/>
    <n v="3"/>
    <x v="5"/>
    <x v="5"/>
  </r>
  <r>
    <n v="2093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09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09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9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8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88"/>
    <x v="0"/>
    <x v="0"/>
    <x v="1"/>
    <x v="0"/>
    <s v="M"/>
    <x v="0"/>
    <s v="25-29"/>
    <n v="25"/>
    <n v="29"/>
    <n v="5"/>
    <s v="25"/>
    <s v="29"/>
    <s v="25-29"/>
    <n v="5"/>
    <n v="3"/>
    <x v="5"/>
    <x v="5"/>
  </r>
  <r>
    <n v="2087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08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8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8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83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82"/>
    <x v="0"/>
    <x v="0"/>
    <x v="1"/>
    <x v="0"/>
    <s v="F"/>
    <x v="0"/>
    <s v="45-49"/>
    <n v="45"/>
    <n v="49"/>
    <n v="5"/>
    <s v="45"/>
    <s v="49"/>
    <s v="45-49"/>
    <n v="5"/>
    <n v="3"/>
    <x v="10"/>
    <x v="10"/>
  </r>
  <r>
    <n v="208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8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7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78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7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7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7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7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73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7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7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70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6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68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6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6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65"/>
    <x v="0"/>
    <x v="0"/>
    <x v="1"/>
    <x v="1"/>
    <s v="F"/>
    <x v="0"/>
    <s v="60-64"/>
    <n v="60"/>
    <n v="64"/>
    <n v="5"/>
    <s v="60"/>
    <s v="64"/>
    <s v="60-64"/>
    <n v="5"/>
    <n v="3"/>
    <x v="2"/>
    <x v="2"/>
  </r>
  <r>
    <n v="206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63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6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6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60"/>
    <x v="0"/>
    <x v="0"/>
    <x v="1"/>
    <x v="1"/>
    <s v="F"/>
    <x v="0"/>
    <s v="5-9"/>
    <e v="#VALUE!"/>
    <e v="#VALUE!"/>
    <n v="3"/>
    <s v="5-9"/>
    <s v="-9"/>
    <s v="5-9"/>
    <n v="3"/>
    <n v="2"/>
    <x v="13"/>
    <x v="13"/>
  </r>
  <r>
    <n v="205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58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5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5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5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5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53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5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5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5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4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48"/>
    <x v="0"/>
    <x v="0"/>
    <x v="1"/>
    <x v="0"/>
    <s v="M"/>
    <x v="0"/>
    <s v="20-24"/>
    <n v="20"/>
    <n v="24"/>
    <n v="5"/>
    <s v="20"/>
    <s v="24"/>
    <s v="20-24"/>
    <n v="5"/>
    <n v="3"/>
    <x v="7"/>
    <x v="7"/>
  </r>
  <r>
    <n v="204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46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4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4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43"/>
    <x v="0"/>
    <x v="0"/>
    <x v="1"/>
    <x v="0"/>
    <s v="M"/>
    <x v="0"/>
    <s v="15-19"/>
    <n v="15"/>
    <n v="19"/>
    <n v="5"/>
    <s v="15"/>
    <s v="19"/>
    <s v="15-19"/>
    <n v="5"/>
    <n v="3"/>
    <x v="11"/>
    <x v="11"/>
  </r>
  <r>
    <n v="204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41"/>
    <x v="0"/>
    <x v="0"/>
    <x v="1"/>
    <x v="1"/>
    <s v="M"/>
    <x v="0"/>
    <s v="70+"/>
    <n v="70"/>
    <n v="70"/>
    <n v="3"/>
    <s v="70"/>
    <s v="70"/>
    <s v="70-"/>
    <n v="3"/>
    <n v="3"/>
    <x v="0"/>
    <x v="0"/>
  </r>
  <r>
    <n v="204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3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38"/>
    <x v="0"/>
    <x v="0"/>
    <x v="1"/>
    <x v="0"/>
    <s v="M"/>
    <x v="0"/>
    <s v="15-19"/>
    <n v="15"/>
    <n v="19"/>
    <n v="5"/>
    <s v="15"/>
    <s v="19"/>
    <s v="15-19"/>
    <n v="5"/>
    <n v="3"/>
    <x v="11"/>
    <x v="11"/>
  </r>
  <r>
    <n v="203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3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3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3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33"/>
    <x v="0"/>
    <x v="0"/>
    <x v="1"/>
    <x v="0"/>
    <s v="M"/>
    <x v="0"/>
    <s v="15-19"/>
    <n v="15"/>
    <n v="19"/>
    <n v="5"/>
    <s v="15"/>
    <s v="19"/>
    <s v="15-19"/>
    <n v="5"/>
    <n v="3"/>
    <x v="11"/>
    <x v="11"/>
  </r>
  <r>
    <n v="203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3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3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2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28"/>
    <x v="0"/>
    <x v="0"/>
    <x v="1"/>
    <x v="0"/>
    <s v="M"/>
    <x v="0"/>
    <s v="10-14"/>
    <n v="10"/>
    <n v="14"/>
    <n v="5"/>
    <s v="10"/>
    <s v="14"/>
    <s v="10-14"/>
    <n v="5"/>
    <n v="3"/>
    <x v="3"/>
    <x v="3"/>
  </r>
  <r>
    <n v="202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2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2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2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23"/>
    <x v="0"/>
    <x v="0"/>
    <x v="1"/>
    <x v="0"/>
    <s v="M"/>
    <x v="0"/>
    <n v="1"/>
    <n v="1"/>
    <n v="1"/>
    <n v="1"/>
    <s v="1"/>
    <s v="1"/>
    <s v="1"/>
    <n v="1"/>
    <e v="#VALUE!"/>
    <x v="6"/>
    <x v="6"/>
  </r>
  <r>
    <n v="202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2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2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1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18"/>
    <x v="0"/>
    <x v="0"/>
    <x v="1"/>
    <x v="0"/>
    <s v="M"/>
    <x v="0"/>
    <n v="0"/>
    <n v="0"/>
    <n v="0"/>
    <n v="1"/>
    <s v="0"/>
    <s v="0"/>
    <s v="0"/>
    <n v="1"/>
    <e v="#VALUE!"/>
    <x v="8"/>
    <x v="8"/>
  </r>
  <r>
    <n v="201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1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1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1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1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201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1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1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0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0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200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0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0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200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200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200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200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200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9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9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9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9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9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9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9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9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9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9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8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8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8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8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8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8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8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8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8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8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7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7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7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7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7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7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7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7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7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7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6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6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6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6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6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6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6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62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6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6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5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5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57"/>
    <x v="0"/>
    <x v="0"/>
    <x v="1"/>
    <x v="0"/>
    <s v="F"/>
    <x v="0"/>
    <s v="40-44"/>
    <n v="40"/>
    <n v="44"/>
    <n v="5"/>
    <s v="40"/>
    <s v="44"/>
    <s v="40-44"/>
    <n v="5"/>
    <n v="3"/>
    <x v="14"/>
    <x v="14"/>
  </r>
  <r>
    <n v="195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5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5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5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52"/>
    <x v="0"/>
    <x v="0"/>
    <x v="1"/>
    <x v="0"/>
    <s v="F"/>
    <x v="0"/>
    <n v="4"/>
    <n v="4"/>
    <n v="4"/>
    <n v="1"/>
    <s v="4"/>
    <s v="4"/>
    <s v="4"/>
    <n v="1"/>
    <e v="#VALUE!"/>
    <x v="18"/>
    <x v="18"/>
  </r>
  <r>
    <n v="195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5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4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4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4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4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4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4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4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4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4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4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3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3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3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3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3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3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3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3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3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3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2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2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2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2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2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2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2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2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2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2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1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1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1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1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1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1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1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1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1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1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0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0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0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0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0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90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90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90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90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90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9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9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9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9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9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9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9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9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9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9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8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8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8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8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8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8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8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8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8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8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7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78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7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7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7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7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73"/>
    <x v="0"/>
    <x v="0"/>
    <x v="1"/>
    <x v="0"/>
    <s v="F"/>
    <x v="0"/>
    <s v="70+"/>
    <n v="70"/>
    <n v="70"/>
    <n v="3"/>
    <s v="70"/>
    <s v="70"/>
    <s v="70-"/>
    <n v="3"/>
    <n v="3"/>
    <x v="0"/>
    <x v="0"/>
  </r>
  <r>
    <n v="187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7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7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6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6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6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6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6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6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6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6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61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6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5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5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5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56"/>
    <x v="0"/>
    <x v="0"/>
    <x v="1"/>
    <x v="1"/>
    <s v="M"/>
    <x v="0"/>
    <s v="65-69"/>
    <n v="65"/>
    <n v="69"/>
    <n v="5"/>
    <s v="65"/>
    <s v="69"/>
    <s v="65-69"/>
    <n v="5"/>
    <n v="3"/>
    <x v="4"/>
    <x v="4"/>
  </r>
  <r>
    <n v="185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5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5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52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5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5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4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4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47"/>
    <x v="0"/>
    <x v="0"/>
    <x v="1"/>
    <x v="0"/>
    <s v="F"/>
    <x v="0"/>
    <s v="35-39"/>
    <n v="35"/>
    <n v="39"/>
    <n v="5"/>
    <s v="35"/>
    <s v="39"/>
    <s v="35-39"/>
    <n v="5"/>
    <n v="3"/>
    <x v="12"/>
    <x v="12"/>
  </r>
  <r>
    <n v="184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4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4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4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4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4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4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3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3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3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3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3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34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3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3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3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3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29"/>
    <x v="0"/>
    <x v="0"/>
    <x v="1"/>
    <x v="0"/>
    <s v="M"/>
    <x v="0"/>
    <s v="70+"/>
    <n v="70"/>
    <n v="70"/>
    <n v="3"/>
    <s v="70"/>
    <s v="70"/>
    <s v="70-"/>
    <n v="3"/>
    <n v="3"/>
    <x v="0"/>
    <x v="0"/>
  </r>
  <r>
    <n v="182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2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2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2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2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82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2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2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2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1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81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1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1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1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1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81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1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1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1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0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80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0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0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0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80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80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80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80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80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79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9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9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79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9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79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9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92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79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9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78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8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87"/>
    <x v="0"/>
    <x v="0"/>
    <x v="1"/>
    <x v="0"/>
    <s v="F"/>
    <x v="0"/>
    <s v="30-34"/>
    <n v="30"/>
    <n v="34"/>
    <n v="5"/>
    <s v="30"/>
    <s v="34"/>
    <s v="30-34"/>
    <n v="5"/>
    <n v="3"/>
    <x v="15"/>
    <x v="15"/>
  </r>
  <r>
    <n v="178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85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78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8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82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8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80"/>
    <x v="0"/>
    <x v="0"/>
    <x v="1"/>
    <x v="1"/>
    <s v="F"/>
    <x v="0"/>
    <s v="55-59"/>
    <n v="55"/>
    <n v="59"/>
    <n v="5"/>
    <s v="55"/>
    <s v="59"/>
    <s v="55-59"/>
    <n v="5"/>
    <n v="3"/>
    <x v="9"/>
    <x v="9"/>
  </r>
  <r>
    <n v="177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7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77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7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7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7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7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72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7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7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6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6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67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6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6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6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6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62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6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6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5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5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57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5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5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5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5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52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5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5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4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4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47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4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4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4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4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42"/>
    <x v="0"/>
    <x v="0"/>
    <x v="1"/>
    <x v="0"/>
    <s v="F"/>
    <x v="0"/>
    <s v="25-29"/>
    <n v="25"/>
    <n v="29"/>
    <n v="5"/>
    <s v="25"/>
    <s v="29"/>
    <s v="25-29"/>
    <n v="5"/>
    <n v="3"/>
    <x v="5"/>
    <x v="5"/>
  </r>
  <r>
    <n v="174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4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3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3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37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3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3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3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3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32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3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3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2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2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27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2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2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2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2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22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2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2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1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1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17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1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1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1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1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12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1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1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0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0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07"/>
    <x v="0"/>
    <x v="0"/>
    <x v="1"/>
    <x v="0"/>
    <s v="F"/>
    <x v="0"/>
    <s v="20-24"/>
    <n v="20"/>
    <n v="24"/>
    <n v="5"/>
    <s v="20"/>
    <s v="24"/>
    <s v="20-24"/>
    <n v="5"/>
    <n v="3"/>
    <x v="7"/>
    <x v="7"/>
  </r>
  <r>
    <n v="170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0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70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70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702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70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70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9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9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697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96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69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9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9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692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91"/>
    <x v="0"/>
    <x v="0"/>
    <x v="1"/>
    <x v="1"/>
    <s v="M"/>
    <x v="0"/>
    <s v="60-64"/>
    <n v="60"/>
    <n v="64"/>
    <n v="5"/>
    <s v="60"/>
    <s v="64"/>
    <s v="60-64"/>
    <n v="5"/>
    <n v="3"/>
    <x v="2"/>
    <x v="2"/>
  </r>
  <r>
    <n v="169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8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88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687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8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8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8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83"/>
    <x v="0"/>
    <x v="0"/>
    <x v="1"/>
    <x v="0"/>
    <s v="F"/>
    <x v="0"/>
    <s v="65-69"/>
    <n v="65"/>
    <n v="69"/>
    <n v="5"/>
    <s v="65"/>
    <s v="69"/>
    <s v="65-69"/>
    <n v="5"/>
    <n v="3"/>
    <x v="4"/>
    <x v="4"/>
  </r>
  <r>
    <n v="1682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8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8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7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7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77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7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7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7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7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72"/>
    <x v="0"/>
    <x v="0"/>
    <x v="1"/>
    <x v="0"/>
    <s v="F"/>
    <x v="0"/>
    <s v="15-19"/>
    <n v="15"/>
    <n v="19"/>
    <n v="5"/>
    <s v="15"/>
    <s v="19"/>
    <s v="15-19"/>
    <n v="5"/>
    <n v="3"/>
    <x v="11"/>
    <x v="11"/>
  </r>
  <r>
    <n v="167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7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6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6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67"/>
    <x v="0"/>
    <x v="0"/>
    <x v="1"/>
    <x v="0"/>
    <s v="F"/>
    <x v="0"/>
    <s v="10-14"/>
    <n v="10"/>
    <n v="14"/>
    <n v="5"/>
    <s v="10"/>
    <s v="14"/>
    <s v="10-14"/>
    <n v="5"/>
    <n v="3"/>
    <x v="3"/>
    <x v="3"/>
  </r>
  <r>
    <n v="166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6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6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6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62"/>
    <x v="0"/>
    <x v="0"/>
    <x v="1"/>
    <x v="0"/>
    <s v="F"/>
    <x v="0"/>
    <n v="1"/>
    <n v="1"/>
    <n v="1"/>
    <n v="1"/>
    <s v="1"/>
    <s v="1"/>
    <s v="1"/>
    <n v="1"/>
    <e v="#VALUE!"/>
    <x v="6"/>
    <x v="6"/>
  </r>
  <r>
    <n v="166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6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5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5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57"/>
    <x v="0"/>
    <x v="0"/>
    <x v="1"/>
    <x v="0"/>
    <s v="F"/>
    <x v="0"/>
    <n v="1"/>
    <n v="1"/>
    <n v="1"/>
    <n v="1"/>
    <s v="1"/>
    <s v="1"/>
    <s v="1"/>
    <n v="1"/>
    <e v="#VALUE!"/>
    <x v="6"/>
    <x v="6"/>
  </r>
  <r>
    <n v="165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5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54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5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52"/>
    <x v="0"/>
    <x v="0"/>
    <x v="1"/>
    <x v="0"/>
    <s v="F"/>
    <x v="0"/>
    <n v="1"/>
    <n v="1"/>
    <n v="1"/>
    <n v="1"/>
    <s v="1"/>
    <s v="1"/>
    <s v="1"/>
    <n v="1"/>
    <e v="#VALUE!"/>
    <x v="6"/>
    <x v="6"/>
  </r>
  <r>
    <n v="165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5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49"/>
    <x v="0"/>
    <x v="0"/>
    <x v="1"/>
    <x v="0"/>
    <s v="M"/>
    <x v="0"/>
    <s v="65-69"/>
    <n v="65"/>
    <n v="69"/>
    <n v="5"/>
    <s v="65"/>
    <s v="69"/>
    <s v="65-69"/>
    <n v="5"/>
    <n v="3"/>
    <x v="4"/>
    <x v="4"/>
  </r>
  <r>
    <n v="164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47"/>
    <x v="0"/>
    <x v="0"/>
    <x v="1"/>
    <x v="0"/>
    <s v="F"/>
    <x v="0"/>
    <n v="0"/>
    <n v="0"/>
    <n v="0"/>
    <n v="1"/>
    <s v="0"/>
    <s v="0"/>
    <s v="0"/>
    <n v="1"/>
    <e v="#VALUE!"/>
    <x v="8"/>
    <x v="8"/>
  </r>
  <r>
    <n v="164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4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4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4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42"/>
    <x v="0"/>
    <x v="0"/>
    <x v="1"/>
    <x v="2"/>
    <s v="M"/>
    <x v="0"/>
    <s v="65-69"/>
    <n v="65"/>
    <n v="69"/>
    <n v="5"/>
    <s v="65"/>
    <s v="69"/>
    <s v="65-69"/>
    <n v="5"/>
    <n v="3"/>
    <x v="4"/>
    <x v="4"/>
  </r>
  <r>
    <n v="164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4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3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3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37"/>
    <x v="0"/>
    <x v="0"/>
    <x v="1"/>
    <x v="3"/>
    <s v="M"/>
    <x v="0"/>
    <s v="60-64"/>
    <n v="60"/>
    <n v="64"/>
    <n v="5"/>
    <s v="60"/>
    <s v="64"/>
    <s v="60-64"/>
    <n v="5"/>
    <n v="3"/>
    <x v="2"/>
    <x v="2"/>
  </r>
  <r>
    <n v="163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3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3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3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32"/>
    <x v="0"/>
    <x v="0"/>
    <x v="1"/>
    <x v="3"/>
    <s v="M"/>
    <x v="0"/>
    <s v="60-64"/>
    <n v="60"/>
    <n v="64"/>
    <n v="5"/>
    <s v="60"/>
    <s v="64"/>
    <s v="60-64"/>
    <n v="5"/>
    <n v="3"/>
    <x v="2"/>
    <x v="2"/>
  </r>
  <r>
    <n v="163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3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2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2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27"/>
    <x v="0"/>
    <x v="0"/>
    <x v="1"/>
    <x v="3"/>
    <s v="M"/>
    <x v="0"/>
    <s v="55-59"/>
    <n v="55"/>
    <n v="59"/>
    <n v="5"/>
    <s v="55"/>
    <s v="59"/>
    <s v="55-59"/>
    <n v="5"/>
    <n v="3"/>
    <x v="9"/>
    <x v="9"/>
  </r>
  <r>
    <n v="162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2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2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2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22"/>
    <x v="0"/>
    <x v="0"/>
    <x v="1"/>
    <x v="3"/>
    <s v="M"/>
    <x v="0"/>
    <s v="50-54"/>
    <n v="50"/>
    <n v="54"/>
    <n v="5"/>
    <s v="50"/>
    <s v="54"/>
    <s v="50-54"/>
    <n v="5"/>
    <n v="3"/>
    <x v="1"/>
    <x v="1"/>
  </r>
  <r>
    <n v="162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2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1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1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17"/>
    <x v="0"/>
    <x v="0"/>
    <x v="1"/>
    <x v="3"/>
    <s v="M"/>
    <x v="0"/>
    <s v="15-19"/>
    <n v="15"/>
    <n v="19"/>
    <n v="5"/>
    <s v="15"/>
    <s v="19"/>
    <s v="15-19"/>
    <n v="5"/>
    <n v="3"/>
    <x v="11"/>
    <x v="11"/>
  </r>
  <r>
    <n v="161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1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1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1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12"/>
    <x v="0"/>
    <x v="0"/>
    <x v="1"/>
    <x v="3"/>
    <s v="F"/>
    <x v="0"/>
    <s v="70+"/>
    <n v="70"/>
    <n v="70"/>
    <n v="3"/>
    <s v="70"/>
    <s v="70"/>
    <s v="70-"/>
    <n v="3"/>
    <n v="3"/>
    <x v="0"/>
    <x v="0"/>
  </r>
  <r>
    <n v="161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1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0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0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07"/>
    <x v="0"/>
    <x v="0"/>
    <x v="1"/>
    <x v="3"/>
    <s v="F"/>
    <x v="0"/>
    <s v="55-59"/>
    <n v="55"/>
    <n v="59"/>
    <n v="5"/>
    <s v="55"/>
    <s v="59"/>
    <s v="55-59"/>
    <n v="5"/>
    <n v="3"/>
    <x v="9"/>
    <x v="9"/>
  </r>
  <r>
    <n v="160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0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60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60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602"/>
    <x v="0"/>
    <x v="0"/>
    <x v="1"/>
    <x v="3"/>
    <s v="F"/>
    <x v="0"/>
    <s v="50-54"/>
    <n v="50"/>
    <n v="54"/>
    <n v="5"/>
    <s v="50"/>
    <s v="54"/>
    <s v="50-54"/>
    <n v="5"/>
    <n v="3"/>
    <x v="1"/>
    <x v="1"/>
  </r>
  <r>
    <n v="160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60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9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9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97"/>
    <x v="0"/>
    <x v="0"/>
    <x v="1"/>
    <x v="3"/>
    <s v="F"/>
    <x v="0"/>
    <s v="50-54"/>
    <n v="50"/>
    <n v="54"/>
    <n v="5"/>
    <s v="50"/>
    <s v="54"/>
    <s v="50-54"/>
    <n v="5"/>
    <n v="3"/>
    <x v="1"/>
    <x v="1"/>
  </r>
  <r>
    <n v="159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59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9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9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92"/>
    <x v="0"/>
    <x v="0"/>
    <x v="1"/>
    <x v="3"/>
    <s v="F"/>
    <x v="0"/>
    <s v="45-49"/>
    <n v="45"/>
    <n v="49"/>
    <n v="5"/>
    <s v="45"/>
    <s v="49"/>
    <s v="45-49"/>
    <n v="5"/>
    <n v="3"/>
    <x v="10"/>
    <x v="10"/>
  </r>
  <r>
    <n v="1591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59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8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8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87"/>
    <x v="0"/>
    <x v="0"/>
    <x v="1"/>
    <x v="3"/>
    <s v="F"/>
    <x v="0"/>
    <s v="40-44"/>
    <n v="40"/>
    <n v="44"/>
    <n v="5"/>
    <s v="40"/>
    <s v="44"/>
    <s v="40-44"/>
    <n v="5"/>
    <n v="3"/>
    <x v="14"/>
    <x v="14"/>
  </r>
  <r>
    <n v="1586"/>
    <x v="0"/>
    <x v="0"/>
    <x v="1"/>
    <x v="1"/>
    <s v="M"/>
    <x v="0"/>
    <s v="55-59"/>
    <n v="55"/>
    <n v="59"/>
    <n v="5"/>
    <s v="55"/>
    <s v="59"/>
    <s v="55-59"/>
    <n v="5"/>
    <n v="3"/>
    <x v="9"/>
    <x v="9"/>
  </r>
  <r>
    <n v="158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8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8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82"/>
    <x v="0"/>
    <x v="0"/>
    <x v="1"/>
    <x v="3"/>
    <s v="F"/>
    <x v="0"/>
    <s v="20-24"/>
    <n v="20"/>
    <n v="24"/>
    <n v="5"/>
    <s v="20"/>
    <s v="24"/>
    <s v="20-24"/>
    <n v="5"/>
    <n v="3"/>
    <x v="7"/>
    <x v="7"/>
  </r>
  <r>
    <n v="158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8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7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7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77"/>
    <x v="0"/>
    <x v="0"/>
    <x v="1"/>
    <x v="3"/>
    <s v="F"/>
    <x v="0"/>
    <n v="0"/>
    <n v="0"/>
    <n v="0"/>
    <n v="1"/>
    <s v="0"/>
    <s v="0"/>
    <s v="0"/>
    <n v="1"/>
    <e v="#VALUE!"/>
    <x v="8"/>
    <x v="8"/>
  </r>
  <r>
    <n v="157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7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7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7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72"/>
    <x v="0"/>
    <x v="0"/>
    <x v="1"/>
    <x v="5"/>
    <s v="M"/>
    <x v="0"/>
    <s v="65-69"/>
    <n v="65"/>
    <n v="69"/>
    <n v="5"/>
    <s v="65"/>
    <s v="69"/>
    <s v="65-69"/>
    <n v="5"/>
    <n v="3"/>
    <x v="4"/>
    <x v="4"/>
  </r>
  <r>
    <n v="157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7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6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6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67"/>
    <x v="0"/>
    <x v="0"/>
    <x v="1"/>
    <x v="5"/>
    <s v="M"/>
    <x v="0"/>
    <s v="50-54"/>
    <n v="50"/>
    <n v="54"/>
    <n v="5"/>
    <s v="50"/>
    <s v="54"/>
    <s v="50-54"/>
    <n v="5"/>
    <n v="3"/>
    <x v="1"/>
    <x v="1"/>
  </r>
  <r>
    <n v="156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6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6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6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62"/>
    <x v="0"/>
    <x v="0"/>
    <x v="1"/>
    <x v="5"/>
    <s v="F"/>
    <x v="0"/>
    <s v="30-34"/>
    <n v="30"/>
    <n v="34"/>
    <n v="5"/>
    <s v="30"/>
    <s v="34"/>
    <s v="30-34"/>
    <n v="5"/>
    <n v="3"/>
    <x v="15"/>
    <x v="15"/>
  </r>
  <r>
    <n v="156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6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5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5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57"/>
    <x v="0"/>
    <x v="0"/>
    <x v="1"/>
    <x v="5"/>
    <s v="F"/>
    <x v="0"/>
    <s v="25-29"/>
    <n v="25"/>
    <n v="29"/>
    <n v="5"/>
    <s v="25"/>
    <s v="29"/>
    <s v="25-29"/>
    <n v="5"/>
    <n v="3"/>
    <x v="5"/>
    <x v="5"/>
  </r>
  <r>
    <n v="155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5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5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5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52"/>
    <x v="0"/>
    <x v="0"/>
    <x v="1"/>
    <x v="5"/>
    <s v="F"/>
    <x v="0"/>
    <s v="15-19"/>
    <n v="15"/>
    <n v="19"/>
    <n v="5"/>
    <s v="15"/>
    <s v="19"/>
    <s v="15-19"/>
    <n v="5"/>
    <n v="3"/>
    <x v="11"/>
    <x v="11"/>
  </r>
  <r>
    <n v="155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5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4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4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47"/>
    <x v="0"/>
    <x v="0"/>
    <x v="1"/>
    <x v="6"/>
    <s v="M"/>
    <x v="0"/>
    <s v="70+"/>
    <n v="70"/>
    <n v="70"/>
    <n v="3"/>
    <s v="70"/>
    <s v="70"/>
    <s v="70-"/>
    <n v="3"/>
    <n v="3"/>
    <x v="0"/>
    <x v="0"/>
  </r>
  <r>
    <n v="154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4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4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4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42"/>
    <x v="0"/>
    <x v="0"/>
    <x v="1"/>
    <x v="6"/>
    <s v="M"/>
    <x v="0"/>
    <s v="70+"/>
    <n v="70"/>
    <n v="70"/>
    <n v="3"/>
    <s v="70"/>
    <s v="70"/>
    <s v="70-"/>
    <n v="3"/>
    <n v="3"/>
    <x v="0"/>
    <x v="0"/>
  </r>
  <r>
    <n v="154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4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3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3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37"/>
    <x v="0"/>
    <x v="0"/>
    <x v="1"/>
    <x v="6"/>
    <s v="M"/>
    <x v="0"/>
    <s v="70+"/>
    <n v="70"/>
    <n v="70"/>
    <n v="3"/>
    <s v="70"/>
    <s v="70"/>
    <s v="70-"/>
    <n v="3"/>
    <n v="3"/>
    <x v="0"/>
    <x v="0"/>
  </r>
  <r>
    <n v="153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3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3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3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32"/>
    <x v="0"/>
    <x v="0"/>
    <x v="1"/>
    <x v="6"/>
    <s v="M"/>
    <x v="0"/>
    <s v="65-69"/>
    <n v="65"/>
    <n v="69"/>
    <n v="5"/>
    <s v="65"/>
    <s v="69"/>
    <s v="65-69"/>
    <n v="5"/>
    <n v="3"/>
    <x v="4"/>
    <x v="4"/>
  </r>
  <r>
    <n v="153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3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2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2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27"/>
    <x v="0"/>
    <x v="0"/>
    <x v="1"/>
    <x v="6"/>
    <s v="M"/>
    <x v="0"/>
    <s v="65-69"/>
    <n v="65"/>
    <n v="69"/>
    <n v="5"/>
    <s v="65"/>
    <s v="69"/>
    <s v="65-69"/>
    <n v="5"/>
    <n v="3"/>
    <x v="4"/>
    <x v="4"/>
  </r>
  <r>
    <n v="152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2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2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2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22"/>
    <x v="0"/>
    <x v="0"/>
    <x v="1"/>
    <x v="6"/>
    <s v="M"/>
    <x v="0"/>
    <s v="65-69"/>
    <n v="65"/>
    <n v="69"/>
    <n v="5"/>
    <s v="65"/>
    <s v="69"/>
    <s v="65-69"/>
    <n v="5"/>
    <n v="3"/>
    <x v="4"/>
    <x v="4"/>
  </r>
  <r>
    <n v="152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2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1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1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17"/>
    <x v="0"/>
    <x v="0"/>
    <x v="1"/>
    <x v="6"/>
    <s v="M"/>
    <x v="0"/>
    <s v="65-69"/>
    <n v="65"/>
    <n v="69"/>
    <n v="5"/>
    <s v="65"/>
    <s v="69"/>
    <s v="65-69"/>
    <n v="5"/>
    <n v="3"/>
    <x v="4"/>
    <x v="4"/>
  </r>
  <r>
    <n v="151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1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1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1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12"/>
    <x v="0"/>
    <x v="0"/>
    <x v="1"/>
    <x v="6"/>
    <s v="M"/>
    <x v="0"/>
    <s v="60-64"/>
    <n v="60"/>
    <n v="64"/>
    <n v="5"/>
    <s v="60"/>
    <s v="64"/>
    <s v="60-64"/>
    <n v="5"/>
    <n v="3"/>
    <x v="2"/>
    <x v="2"/>
  </r>
  <r>
    <n v="151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1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0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0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07"/>
    <x v="0"/>
    <x v="0"/>
    <x v="1"/>
    <x v="6"/>
    <s v="M"/>
    <x v="0"/>
    <s v="60-64"/>
    <n v="60"/>
    <n v="64"/>
    <n v="5"/>
    <s v="60"/>
    <s v="64"/>
    <s v="60-64"/>
    <n v="5"/>
    <n v="3"/>
    <x v="2"/>
    <x v="2"/>
  </r>
  <r>
    <n v="150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0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50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503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502"/>
    <x v="0"/>
    <x v="0"/>
    <x v="1"/>
    <x v="6"/>
    <s v="M"/>
    <x v="0"/>
    <s v="60-64"/>
    <n v="60"/>
    <n v="64"/>
    <n v="5"/>
    <s v="60"/>
    <s v="64"/>
    <s v="60-64"/>
    <n v="5"/>
    <n v="3"/>
    <x v="2"/>
    <x v="2"/>
  </r>
  <r>
    <n v="150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50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9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98"/>
    <x v="0"/>
    <x v="0"/>
    <x v="1"/>
    <x v="0"/>
    <s v="F"/>
    <x v="0"/>
    <s v="60-64"/>
    <n v="60"/>
    <n v="64"/>
    <n v="5"/>
    <s v="60"/>
    <s v="64"/>
    <s v="60-64"/>
    <n v="5"/>
    <n v="3"/>
    <x v="2"/>
    <x v="2"/>
  </r>
  <r>
    <n v="1497"/>
    <x v="0"/>
    <x v="0"/>
    <x v="1"/>
    <x v="6"/>
    <s v="M"/>
    <x v="0"/>
    <s v="55-59"/>
    <n v="55"/>
    <n v="59"/>
    <n v="5"/>
    <s v="55"/>
    <s v="59"/>
    <s v="55-59"/>
    <n v="5"/>
    <n v="3"/>
    <x v="9"/>
    <x v="9"/>
  </r>
  <r>
    <n v="149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49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9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93"/>
    <x v="0"/>
    <x v="0"/>
    <x v="1"/>
    <x v="0"/>
    <s v="F"/>
    <x v="0"/>
    <s v="5-9"/>
    <e v="#VALUE!"/>
    <e v="#VALUE!"/>
    <n v="3"/>
    <s v="5-9"/>
    <s v="-9"/>
    <s v="5-9"/>
    <n v="3"/>
    <n v="2"/>
    <x v="13"/>
    <x v="13"/>
  </r>
  <r>
    <n v="1492"/>
    <x v="0"/>
    <x v="0"/>
    <x v="1"/>
    <x v="6"/>
    <s v="M"/>
    <x v="0"/>
    <s v="50-54"/>
    <n v="50"/>
    <n v="54"/>
    <n v="5"/>
    <s v="50"/>
    <s v="54"/>
    <s v="50-54"/>
    <n v="5"/>
    <n v="3"/>
    <x v="1"/>
    <x v="1"/>
  </r>
  <r>
    <n v="149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49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8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88"/>
    <x v="0"/>
    <x v="0"/>
    <x v="1"/>
    <x v="0"/>
    <s v="F"/>
    <x v="0"/>
    <s v="5-9"/>
    <e v="#VALUE!"/>
    <e v="#VALUE!"/>
    <n v="3"/>
    <s v="5-9"/>
    <s v="-9"/>
    <s v="5-9"/>
    <n v="3"/>
    <n v="2"/>
    <x v="13"/>
    <x v="13"/>
  </r>
  <r>
    <n v="1487"/>
    <x v="0"/>
    <x v="0"/>
    <x v="1"/>
    <x v="6"/>
    <s v="M"/>
    <x v="0"/>
    <s v="50-54"/>
    <n v="50"/>
    <n v="54"/>
    <n v="5"/>
    <s v="50"/>
    <s v="54"/>
    <s v="50-54"/>
    <n v="5"/>
    <n v="3"/>
    <x v="1"/>
    <x v="1"/>
  </r>
  <r>
    <n v="148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48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8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83"/>
    <x v="0"/>
    <x v="0"/>
    <x v="1"/>
    <x v="0"/>
    <s v="F"/>
    <x v="0"/>
    <s v="5-9"/>
    <e v="#VALUE!"/>
    <e v="#VALUE!"/>
    <n v="3"/>
    <s v="5-9"/>
    <s v="-9"/>
    <s v="5-9"/>
    <n v="3"/>
    <n v="2"/>
    <x v="13"/>
    <x v="13"/>
  </r>
  <r>
    <n v="1482"/>
    <x v="0"/>
    <x v="0"/>
    <x v="1"/>
    <x v="6"/>
    <s v="M"/>
    <x v="0"/>
    <s v="50-54"/>
    <n v="50"/>
    <n v="54"/>
    <n v="5"/>
    <s v="50"/>
    <s v="54"/>
    <s v="50-54"/>
    <n v="5"/>
    <n v="3"/>
    <x v="1"/>
    <x v="1"/>
  </r>
  <r>
    <n v="1481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48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7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7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77"/>
    <x v="0"/>
    <x v="0"/>
    <x v="1"/>
    <x v="6"/>
    <s v="M"/>
    <x v="0"/>
    <s v="45-49"/>
    <n v="45"/>
    <n v="49"/>
    <n v="5"/>
    <s v="45"/>
    <s v="49"/>
    <s v="45-49"/>
    <n v="5"/>
    <n v="3"/>
    <x v="10"/>
    <x v="10"/>
  </r>
  <r>
    <n v="1476"/>
    <x v="0"/>
    <x v="0"/>
    <x v="1"/>
    <x v="1"/>
    <s v="M"/>
    <x v="0"/>
    <s v="50-54"/>
    <n v="50"/>
    <n v="54"/>
    <n v="5"/>
    <s v="50"/>
    <s v="54"/>
    <s v="50-54"/>
    <n v="5"/>
    <n v="3"/>
    <x v="1"/>
    <x v="1"/>
  </r>
  <r>
    <n v="1475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7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7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72"/>
    <x v="0"/>
    <x v="0"/>
    <x v="1"/>
    <x v="6"/>
    <s v="M"/>
    <x v="0"/>
    <s v="40-44"/>
    <n v="40"/>
    <n v="44"/>
    <n v="5"/>
    <s v="40"/>
    <s v="44"/>
    <s v="40-44"/>
    <n v="5"/>
    <n v="3"/>
    <x v="14"/>
    <x v="14"/>
  </r>
  <r>
    <n v="147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70"/>
    <x v="0"/>
    <x v="0"/>
    <x v="1"/>
    <x v="1"/>
    <s v="F"/>
    <x v="0"/>
    <s v="50-54"/>
    <n v="50"/>
    <n v="54"/>
    <n v="5"/>
    <s v="50"/>
    <s v="54"/>
    <s v="50-54"/>
    <n v="5"/>
    <n v="3"/>
    <x v="1"/>
    <x v="1"/>
  </r>
  <r>
    <n v="146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6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67"/>
    <x v="0"/>
    <x v="0"/>
    <x v="1"/>
    <x v="6"/>
    <s v="M"/>
    <x v="0"/>
    <s v="35-39"/>
    <n v="35"/>
    <n v="39"/>
    <n v="5"/>
    <s v="35"/>
    <s v="39"/>
    <s v="35-39"/>
    <n v="5"/>
    <n v="3"/>
    <x v="12"/>
    <x v="12"/>
  </r>
  <r>
    <n v="146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6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6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6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62"/>
    <x v="0"/>
    <x v="0"/>
    <x v="1"/>
    <x v="6"/>
    <s v="M"/>
    <x v="0"/>
    <s v="35-39"/>
    <n v="35"/>
    <n v="39"/>
    <n v="5"/>
    <s v="35"/>
    <s v="39"/>
    <s v="35-39"/>
    <n v="5"/>
    <n v="3"/>
    <x v="12"/>
    <x v="12"/>
  </r>
  <r>
    <n v="146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6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5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5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57"/>
    <x v="0"/>
    <x v="0"/>
    <x v="1"/>
    <x v="6"/>
    <s v="M"/>
    <x v="0"/>
    <s v="25-29"/>
    <n v="25"/>
    <n v="29"/>
    <n v="5"/>
    <s v="25"/>
    <s v="29"/>
    <s v="25-29"/>
    <n v="5"/>
    <n v="3"/>
    <x v="5"/>
    <x v="5"/>
  </r>
  <r>
    <n v="145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5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5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5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52"/>
    <x v="0"/>
    <x v="0"/>
    <x v="1"/>
    <x v="6"/>
    <s v="M"/>
    <x v="0"/>
    <s v="20-24"/>
    <n v="20"/>
    <n v="24"/>
    <n v="5"/>
    <s v="20"/>
    <s v="24"/>
    <s v="20-24"/>
    <n v="5"/>
    <n v="3"/>
    <x v="7"/>
    <x v="7"/>
  </r>
  <r>
    <n v="145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5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4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4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47"/>
    <x v="0"/>
    <x v="0"/>
    <x v="1"/>
    <x v="6"/>
    <s v="M"/>
    <x v="0"/>
    <s v="10-14"/>
    <n v="10"/>
    <n v="14"/>
    <n v="5"/>
    <s v="10"/>
    <s v="14"/>
    <s v="10-14"/>
    <n v="5"/>
    <n v="3"/>
    <x v="3"/>
    <x v="3"/>
  </r>
  <r>
    <n v="144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4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4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4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42"/>
    <x v="0"/>
    <x v="0"/>
    <x v="1"/>
    <x v="6"/>
    <s v="F"/>
    <x v="0"/>
    <s v="70+"/>
    <n v="70"/>
    <n v="70"/>
    <n v="3"/>
    <s v="70"/>
    <s v="70"/>
    <s v="70-"/>
    <n v="3"/>
    <n v="3"/>
    <x v="0"/>
    <x v="0"/>
  </r>
  <r>
    <n v="144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4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3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3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37"/>
    <x v="0"/>
    <x v="0"/>
    <x v="1"/>
    <x v="6"/>
    <s v="F"/>
    <x v="0"/>
    <s v="65-69"/>
    <n v="65"/>
    <n v="69"/>
    <n v="5"/>
    <s v="65"/>
    <s v="69"/>
    <s v="65-69"/>
    <n v="5"/>
    <n v="3"/>
    <x v="4"/>
    <x v="4"/>
  </r>
  <r>
    <n v="143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3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3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3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32"/>
    <x v="0"/>
    <x v="0"/>
    <x v="1"/>
    <x v="6"/>
    <s v="F"/>
    <x v="0"/>
    <s v="60-64"/>
    <n v="60"/>
    <n v="64"/>
    <n v="5"/>
    <s v="60"/>
    <s v="64"/>
    <s v="60-64"/>
    <n v="5"/>
    <n v="3"/>
    <x v="2"/>
    <x v="2"/>
  </r>
  <r>
    <n v="143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3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2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2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27"/>
    <x v="0"/>
    <x v="0"/>
    <x v="1"/>
    <x v="6"/>
    <s v="F"/>
    <x v="0"/>
    <s v="60-64"/>
    <n v="60"/>
    <n v="64"/>
    <n v="5"/>
    <s v="60"/>
    <s v="64"/>
    <s v="60-64"/>
    <n v="5"/>
    <n v="3"/>
    <x v="2"/>
    <x v="2"/>
  </r>
  <r>
    <n v="142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2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2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2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22"/>
    <x v="0"/>
    <x v="0"/>
    <x v="1"/>
    <x v="6"/>
    <s v="F"/>
    <x v="0"/>
    <s v="60-64"/>
    <n v="60"/>
    <n v="64"/>
    <n v="5"/>
    <s v="60"/>
    <s v="64"/>
    <s v="60-64"/>
    <n v="5"/>
    <n v="3"/>
    <x v="2"/>
    <x v="2"/>
  </r>
  <r>
    <n v="1421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2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1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1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17"/>
    <x v="0"/>
    <x v="0"/>
    <x v="1"/>
    <x v="6"/>
    <s v="F"/>
    <x v="0"/>
    <s v="5-9"/>
    <e v="#VALUE!"/>
    <e v="#VALUE!"/>
    <n v="3"/>
    <s v="5-9"/>
    <s v="-9"/>
    <s v="5-9"/>
    <n v="3"/>
    <n v="2"/>
    <x v="13"/>
    <x v="13"/>
  </r>
  <r>
    <n v="1416"/>
    <x v="0"/>
    <x v="0"/>
    <x v="1"/>
    <x v="1"/>
    <s v="M"/>
    <x v="0"/>
    <s v="45-49"/>
    <n v="45"/>
    <n v="49"/>
    <n v="5"/>
    <s v="45"/>
    <s v="49"/>
    <s v="45-49"/>
    <n v="5"/>
    <n v="3"/>
    <x v="10"/>
    <x v="10"/>
  </r>
  <r>
    <n v="141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14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1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12"/>
    <x v="0"/>
    <x v="0"/>
    <x v="1"/>
    <x v="6"/>
    <s v="F"/>
    <x v="0"/>
    <s v="5-9"/>
    <e v="#VALUE!"/>
    <e v="#VALUE!"/>
    <n v="3"/>
    <s v="5-9"/>
    <s v="-9"/>
    <s v="5-9"/>
    <n v="3"/>
    <n v="2"/>
    <x v="13"/>
    <x v="13"/>
  </r>
  <r>
    <n v="141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41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09"/>
    <x v="0"/>
    <x v="0"/>
    <x v="1"/>
    <x v="0"/>
    <s v="M"/>
    <x v="0"/>
    <s v="60-64"/>
    <n v="60"/>
    <n v="64"/>
    <n v="5"/>
    <s v="60"/>
    <s v="64"/>
    <s v="60-64"/>
    <n v="5"/>
    <n v="3"/>
    <x v="2"/>
    <x v="2"/>
  </r>
  <r>
    <n v="140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07"/>
    <x v="0"/>
    <x v="0"/>
    <x v="1"/>
    <x v="6"/>
    <s v="F"/>
    <x v="0"/>
    <s v="55-59"/>
    <n v="55"/>
    <n v="59"/>
    <n v="5"/>
    <s v="55"/>
    <s v="59"/>
    <s v="55-59"/>
    <n v="5"/>
    <n v="3"/>
    <x v="9"/>
    <x v="9"/>
  </r>
  <r>
    <n v="140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40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40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40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402"/>
    <x v="0"/>
    <x v="0"/>
    <x v="1"/>
    <x v="6"/>
    <s v="F"/>
    <x v="0"/>
    <s v="55-59"/>
    <n v="55"/>
    <n v="59"/>
    <n v="5"/>
    <s v="55"/>
    <s v="59"/>
    <s v="55-59"/>
    <n v="5"/>
    <n v="3"/>
    <x v="9"/>
    <x v="9"/>
  </r>
  <r>
    <n v="140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40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9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9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97"/>
    <x v="0"/>
    <x v="0"/>
    <x v="1"/>
    <x v="6"/>
    <s v="F"/>
    <x v="0"/>
    <s v="50-54"/>
    <n v="50"/>
    <n v="54"/>
    <n v="5"/>
    <s v="50"/>
    <s v="54"/>
    <s v="50-54"/>
    <n v="5"/>
    <n v="3"/>
    <x v="1"/>
    <x v="1"/>
  </r>
  <r>
    <n v="139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9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9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9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92"/>
    <x v="0"/>
    <x v="0"/>
    <x v="1"/>
    <x v="6"/>
    <s v="F"/>
    <x v="0"/>
    <s v="40-44"/>
    <n v="40"/>
    <n v="44"/>
    <n v="5"/>
    <s v="40"/>
    <s v="44"/>
    <s v="40-44"/>
    <n v="5"/>
    <n v="3"/>
    <x v="14"/>
    <x v="14"/>
  </r>
  <r>
    <n v="139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9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8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8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87"/>
    <x v="0"/>
    <x v="0"/>
    <x v="1"/>
    <x v="6"/>
    <s v="F"/>
    <x v="0"/>
    <s v="40-44"/>
    <n v="40"/>
    <n v="44"/>
    <n v="5"/>
    <s v="40"/>
    <s v="44"/>
    <s v="40-44"/>
    <n v="5"/>
    <n v="3"/>
    <x v="14"/>
    <x v="14"/>
  </r>
  <r>
    <n v="138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8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8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8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82"/>
    <x v="0"/>
    <x v="0"/>
    <x v="1"/>
    <x v="6"/>
    <s v="F"/>
    <x v="0"/>
    <s v="35-39"/>
    <n v="35"/>
    <n v="39"/>
    <n v="5"/>
    <s v="35"/>
    <s v="39"/>
    <s v="35-39"/>
    <n v="5"/>
    <n v="3"/>
    <x v="12"/>
    <x v="12"/>
  </r>
  <r>
    <n v="138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8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7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7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77"/>
    <x v="0"/>
    <x v="0"/>
    <x v="1"/>
    <x v="6"/>
    <s v="F"/>
    <x v="0"/>
    <s v="35-39"/>
    <n v="35"/>
    <n v="39"/>
    <n v="5"/>
    <s v="35"/>
    <s v="39"/>
    <s v="35-39"/>
    <n v="5"/>
    <n v="3"/>
    <x v="12"/>
    <x v="12"/>
  </r>
  <r>
    <n v="137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7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7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7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72"/>
    <x v="0"/>
    <x v="0"/>
    <x v="1"/>
    <x v="6"/>
    <s v="F"/>
    <x v="0"/>
    <s v="35-39"/>
    <n v="35"/>
    <n v="39"/>
    <n v="5"/>
    <s v="35"/>
    <s v="39"/>
    <s v="35-39"/>
    <n v="5"/>
    <n v="3"/>
    <x v="12"/>
    <x v="12"/>
  </r>
  <r>
    <n v="137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7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6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6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67"/>
    <x v="0"/>
    <x v="0"/>
    <x v="1"/>
    <x v="6"/>
    <s v="F"/>
    <x v="0"/>
    <s v="35-39"/>
    <n v="35"/>
    <n v="39"/>
    <n v="5"/>
    <s v="35"/>
    <s v="39"/>
    <s v="35-39"/>
    <n v="5"/>
    <n v="3"/>
    <x v="12"/>
    <x v="12"/>
  </r>
  <r>
    <n v="136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6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6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6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62"/>
    <x v="0"/>
    <x v="0"/>
    <x v="1"/>
    <x v="6"/>
    <s v="F"/>
    <x v="0"/>
    <s v="30-34"/>
    <n v="30"/>
    <n v="34"/>
    <n v="5"/>
    <s v="30"/>
    <s v="34"/>
    <s v="30-34"/>
    <n v="5"/>
    <n v="3"/>
    <x v="15"/>
    <x v="15"/>
  </r>
  <r>
    <n v="136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6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5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5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57"/>
    <x v="0"/>
    <x v="0"/>
    <x v="1"/>
    <x v="6"/>
    <s v="F"/>
    <x v="0"/>
    <s v="30-34"/>
    <n v="30"/>
    <n v="34"/>
    <n v="5"/>
    <s v="30"/>
    <s v="34"/>
    <s v="30-34"/>
    <n v="5"/>
    <n v="3"/>
    <x v="15"/>
    <x v="15"/>
  </r>
  <r>
    <n v="135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5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5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5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52"/>
    <x v="0"/>
    <x v="0"/>
    <x v="1"/>
    <x v="6"/>
    <s v="F"/>
    <x v="0"/>
    <s v="25-29"/>
    <n v="25"/>
    <n v="29"/>
    <n v="5"/>
    <s v="25"/>
    <s v="29"/>
    <s v="25-29"/>
    <n v="5"/>
    <n v="3"/>
    <x v="5"/>
    <x v="5"/>
  </r>
  <r>
    <n v="1351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5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4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4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47"/>
    <x v="0"/>
    <x v="0"/>
    <x v="1"/>
    <x v="6"/>
    <s v="F"/>
    <x v="0"/>
    <s v="20-24"/>
    <n v="20"/>
    <n v="24"/>
    <n v="5"/>
    <s v="20"/>
    <s v="24"/>
    <s v="20-24"/>
    <n v="5"/>
    <n v="3"/>
    <x v="7"/>
    <x v="7"/>
  </r>
  <r>
    <n v="1346"/>
    <x v="0"/>
    <x v="0"/>
    <x v="1"/>
    <x v="1"/>
    <s v="M"/>
    <x v="0"/>
    <s v="40-44"/>
    <n v="40"/>
    <n v="44"/>
    <n v="5"/>
    <s v="40"/>
    <s v="44"/>
    <s v="40-44"/>
    <n v="5"/>
    <n v="3"/>
    <x v="14"/>
    <x v="14"/>
  </r>
  <r>
    <n v="134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4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4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42"/>
    <x v="0"/>
    <x v="0"/>
    <x v="1"/>
    <x v="6"/>
    <s v="F"/>
    <x v="0"/>
    <s v="10-14"/>
    <n v="10"/>
    <n v="14"/>
    <n v="5"/>
    <s v="10"/>
    <s v="14"/>
    <s v="10-14"/>
    <n v="5"/>
    <n v="3"/>
    <x v="3"/>
    <x v="3"/>
  </r>
  <r>
    <n v="1341"/>
    <x v="0"/>
    <x v="0"/>
    <x v="1"/>
    <x v="1"/>
    <s v="M"/>
    <x v="0"/>
    <n v="4"/>
    <n v="4"/>
    <n v="4"/>
    <n v="1"/>
    <s v="4"/>
    <s v="4"/>
    <s v="4"/>
    <n v="1"/>
    <e v="#VALUE!"/>
    <x v="18"/>
    <x v="18"/>
  </r>
  <r>
    <n v="134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3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3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37"/>
    <x v="0"/>
    <x v="0"/>
    <x v="1"/>
    <x v="18"/>
    <s v="M"/>
    <x v="0"/>
    <s v="60-64"/>
    <n v="60"/>
    <n v="64"/>
    <n v="5"/>
    <s v="60"/>
    <s v="64"/>
    <s v="60-64"/>
    <n v="5"/>
    <n v="3"/>
    <x v="2"/>
    <x v="2"/>
  </r>
  <r>
    <n v="1336"/>
    <x v="0"/>
    <x v="0"/>
    <x v="1"/>
    <x v="1"/>
    <s v="M"/>
    <x v="0"/>
    <n v="4"/>
    <n v="4"/>
    <n v="4"/>
    <n v="1"/>
    <s v="4"/>
    <s v="4"/>
    <s v="4"/>
    <n v="1"/>
    <e v="#VALUE!"/>
    <x v="18"/>
    <x v="18"/>
  </r>
  <r>
    <n v="133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3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3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32"/>
    <x v="0"/>
    <x v="0"/>
    <x v="1"/>
    <x v="18"/>
    <s v="M"/>
    <x v="0"/>
    <s v="45-49"/>
    <n v="45"/>
    <n v="49"/>
    <n v="5"/>
    <s v="45"/>
    <s v="49"/>
    <s v="45-49"/>
    <n v="5"/>
    <n v="3"/>
    <x v="10"/>
    <x v="10"/>
  </r>
  <r>
    <n v="1331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133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2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2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27"/>
    <x v="0"/>
    <x v="0"/>
    <x v="1"/>
    <x v="8"/>
    <s v="M"/>
    <x v="0"/>
    <s v="60-64"/>
    <n v="60"/>
    <n v="64"/>
    <n v="5"/>
    <s v="60"/>
    <s v="64"/>
    <s v="60-64"/>
    <n v="5"/>
    <n v="3"/>
    <x v="2"/>
    <x v="2"/>
  </r>
  <r>
    <n v="1326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132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24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23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22"/>
    <x v="0"/>
    <x v="0"/>
    <x v="1"/>
    <x v="9"/>
    <s v="F"/>
    <x v="0"/>
    <s v="45-49"/>
    <n v="45"/>
    <n v="49"/>
    <n v="5"/>
    <s v="45"/>
    <s v="49"/>
    <s v="45-49"/>
    <n v="5"/>
    <n v="3"/>
    <x v="10"/>
    <x v="10"/>
  </r>
  <r>
    <n v="1321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1320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19"/>
    <x v="0"/>
    <x v="0"/>
    <x v="1"/>
    <x v="0"/>
    <s v="M"/>
    <x v="0"/>
    <s v="55-59"/>
    <n v="55"/>
    <n v="59"/>
    <n v="5"/>
    <s v="55"/>
    <s v="59"/>
    <s v="55-59"/>
    <n v="5"/>
    <n v="3"/>
    <x v="9"/>
    <x v="9"/>
  </r>
  <r>
    <n v="1318"/>
    <x v="0"/>
    <x v="0"/>
    <x v="1"/>
    <x v="0"/>
    <s v="F"/>
    <x v="0"/>
    <s v="55-59"/>
    <n v="55"/>
    <n v="59"/>
    <n v="5"/>
    <s v="55"/>
    <s v="59"/>
    <s v="55-59"/>
    <n v="5"/>
    <n v="3"/>
    <x v="9"/>
    <x v="9"/>
  </r>
  <r>
    <n v="1317"/>
    <x v="0"/>
    <x v="0"/>
    <x v="1"/>
    <x v="9"/>
    <s v="F"/>
    <x v="0"/>
    <s v="20-24"/>
    <n v="20"/>
    <n v="24"/>
    <n v="5"/>
    <s v="20"/>
    <s v="24"/>
    <s v="20-24"/>
    <n v="5"/>
    <n v="3"/>
    <x v="7"/>
    <x v="7"/>
  </r>
  <r>
    <n v="1316"/>
    <x v="0"/>
    <x v="0"/>
    <x v="1"/>
    <x v="1"/>
    <s v="M"/>
    <x v="0"/>
    <s v="35-39"/>
    <n v="35"/>
    <n v="39"/>
    <n v="5"/>
    <s v="35"/>
    <s v="39"/>
    <s v="35-39"/>
    <n v="5"/>
    <n v="3"/>
    <x v="12"/>
    <x v="12"/>
  </r>
  <r>
    <n v="1315"/>
    <x v="0"/>
    <x v="0"/>
    <x v="1"/>
    <x v="1"/>
    <s v="F"/>
    <x v="0"/>
    <s v="45-49"/>
    <n v="45"/>
    <n v="49"/>
    <n v="5"/>
    <s v="45"/>
    <s v="49"/>
    <s v="45-49"/>
    <n v="5"/>
    <n v="3"/>
    <x v="10"/>
    <x v="10"/>
  </r>
  <r>
    <n v="1314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13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12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11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10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09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08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07"/>
    <x v="0"/>
    <x v="0"/>
    <x v="2"/>
    <x v="0"/>
    <s v="M"/>
    <x v="0"/>
    <s v="70+"/>
    <n v="70"/>
    <n v="70"/>
    <n v="3"/>
    <s v="70"/>
    <s v="70"/>
    <s v="70-"/>
    <n v="3"/>
    <n v="3"/>
    <x v="0"/>
    <x v="0"/>
  </r>
  <r>
    <n v="1306"/>
    <x v="0"/>
    <x v="0"/>
    <x v="2"/>
    <x v="0"/>
    <s v="M"/>
    <x v="0"/>
    <s v="65-69"/>
    <n v="65"/>
    <n v="69"/>
    <n v="5"/>
    <s v="65"/>
    <s v="69"/>
    <s v="65-69"/>
    <n v="5"/>
    <n v="3"/>
    <x v="4"/>
    <x v="4"/>
  </r>
  <r>
    <n v="1305"/>
    <x v="0"/>
    <x v="0"/>
    <x v="2"/>
    <x v="0"/>
    <s v="M"/>
    <x v="0"/>
    <s v="60-64"/>
    <n v="60"/>
    <n v="64"/>
    <n v="5"/>
    <s v="60"/>
    <s v="64"/>
    <s v="60-64"/>
    <n v="5"/>
    <n v="3"/>
    <x v="2"/>
    <x v="2"/>
  </r>
  <r>
    <n v="1304"/>
    <x v="0"/>
    <x v="0"/>
    <x v="2"/>
    <x v="0"/>
    <s v="M"/>
    <x v="0"/>
    <s v="60-64"/>
    <n v="60"/>
    <n v="64"/>
    <n v="5"/>
    <s v="60"/>
    <s v="64"/>
    <s v="60-64"/>
    <n v="5"/>
    <n v="3"/>
    <x v="2"/>
    <x v="2"/>
  </r>
  <r>
    <n v="1303"/>
    <x v="0"/>
    <x v="0"/>
    <x v="2"/>
    <x v="0"/>
    <s v="M"/>
    <x v="0"/>
    <s v="60-64"/>
    <n v="60"/>
    <n v="64"/>
    <n v="5"/>
    <s v="60"/>
    <s v="64"/>
    <s v="60-64"/>
    <n v="5"/>
    <n v="3"/>
    <x v="2"/>
    <x v="2"/>
  </r>
  <r>
    <n v="1302"/>
    <x v="0"/>
    <x v="0"/>
    <x v="2"/>
    <x v="0"/>
    <s v="M"/>
    <x v="0"/>
    <s v="60-64"/>
    <n v="60"/>
    <n v="64"/>
    <n v="5"/>
    <s v="60"/>
    <s v="64"/>
    <s v="60-64"/>
    <n v="5"/>
    <n v="3"/>
    <x v="2"/>
    <x v="2"/>
  </r>
  <r>
    <n v="1301"/>
    <x v="0"/>
    <x v="0"/>
    <x v="2"/>
    <x v="0"/>
    <s v="M"/>
    <x v="0"/>
    <s v="55-59"/>
    <n v="55"/>
    <n v="59"/>
    <n v="5"/>
    <s v="55"/>
    <s v="59"/>
    <s v="55-59"/>
    <n v="5"/>
    <n v="3"/>
    <x v="9"/>
    <x v="9"/>
  </r>
  <r>
    <n v="1300"/>
    <x v="0"/>
    <x v="0"/>
    <x v="2"/>
    <x v="0"/>
    <s v="M"/>
    <x v="0"/>
    <s v="55-59"/>
    <n v="55"/>
    <n v="59"/>
    <n v="5"/>
    <s v="55"/>
    <s v="59"/>
    <s v="55-59"/>
    <n v="5"/>
    <n v="3"/>
    <x v="9"/>
    <x v="9"/>
  </r>
  <r>
    <n v="1299"/>
    <x v="0"/>
    <x v="0"/>
    <x v="2"/>
    <x v="0"/>
    <s v="M"/>
    <x v="0"/>
    <s v="50-54"/>
    <n v="50"/>
    <n v="54"/>
    <n v="5"/>
    <s v="50"/>
    <s v="54"/>
    <s v="50-54"/>
    <n v="5"/>
    <n v="3"/>
    <x v="1"/>
    <x v="1"/>
  </r>
  <r>
    <n v="1298"/>
    <x v="0"/>
    <x v="0"/>
    <x v="2"/>
    <x v="0"/>
    <s v="M"/>
    <x v="0"/>
    <s v="50-54"/>
    <n v="50"/>
    <n v="54"/>
    <n v="5"/>
    <s v="50"/>
    <s v="54"/>
    <s v="50-54"/>
    <n v="5"/>
    <n v="3"/>
    <x v="1"/>
    <x v="1"/>
  </r>
  <r>
    <n v="1297"/>
    <x v="0"/>
    <x v="0"/>
    <x v="2"/>
    <x v="0"/>
    <s v="M"/>
    <x v="0"/>
    <s v="50-54"/>
    <n v="50"/>
    <n v="54"/>
    <n v="5"/>
    <s v="50"/>
    <s v="54"/>
    <s v="50-54"/>
    <n v="5"/>
    <n v="3"/>
    <x v="1"/>
    <x v="1"/>
  </r>
  <r>
    <n v="1296"/>
    <x v="0"/>
    <x v="0"/>
    <x v="2"/>
    <x v="0"/>
    <s v="M"/>
    <x v="0"/>
    <s v="45-49"/>
    <n v="45"/>
    <n v="49"/>
    <n v="5"/>
    <s v="45"/>
    <s v="49"/>
    <s v="45-49"/>
    <n v="5"/>
    <n v="3"/>
    <x v="10"/>
    <x v="10"/>
  </r>
  <r>
    <n v="1295"/>
    <x v="0"/>
    <x v="0"/>
    <x v="2"/>
    <x v="0"/>
    <s v="M"/>
    <x v="0"/>
    <s v="20-24"/>
    <n v="20"/>
    <n v="24"/>
    <n v="5"/>
    <s v="20"/>
    <s v="24"/>
    <s v="20-24"/>
    <n v="5"/>
    <n v="3"/>
    <x v="7"/>
    <x v="7"/>
  </r>
  <r>
    <n v="1294"/>
    <x v="0"/>
    <x v="0"/>
    <x v="2"/>
    <x v="0"/>
    <s v="M"/>
    <x v="0"/>
    <s v="15-19"/>
    <n v="15"/>
    <n v="19"/>
    <n v="5"/>
    <s v="15"/>
    <s v="19"/>
    <s v="15-19"/>
    <n v="5"/>
    <n v="3"/>
    <x v="11"/>
    <x v="11"/>
  </r>
  <r>
    <n v="1293"/>
    <x v="0"/>
    <x v="0"/>
    <x v="2"/>
    <x v="0"/>
    <s v="F"/>
    <x v="0"/>
    <s v="65-69"/>
    <n v="65"/>
    <n v="69"/>
    <n v="5"/>
    <s v="65"/>
    <s v="69"/>
    <s v="65-69"/>
    <n v="5"/>
    <n v="3"/>
    <x v="4"/>
    <x v="4"/>
  </r>
  <r>
    <n v="1292"/>
    <x v="0"/>
    <x v="0"/>
    <x v="2"/>
    <x v="0"/>
    <s v="F"/>
    <x v="0"/>
    <s v="65-69"/>
    <n v="65"/>
    <n v="69"/>
    <n v="5"/>
    <s v="65"/>
    <s v="69"/>
    <s v="65-69"/>
    <n v="5"/>
    <n v="3"/>
    <x v="4"/>
    <x v="4"/>
  </r>
  <r>
    <n v="1291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90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9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8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7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6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5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4"/>
    <x v="0"/>
    <x v="0"/>
    <x v="2"/>
    <x v="0"/>
    <s v="F"/>
    <x v="0"/>
    <s v="60-64"/>
    <n v="60"/>
    <n v="64"/>
    <n v="5"/>
    <s v="60"/>
    <s v="64"/>
    <s v="60-64"/>
    <n v="5"/>
    <n v="3"/>
    <x v="2"/>
    <x v="2"/>
  </r>
  <r>
    <n v="1283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82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81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80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9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8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7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6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5"/>
    <x v="0"/>
    <x v="0"/>
    <x v="2"/>
    <x v="0"/>
    <s v="F"/>
    <x v="0"/>
    <s v="55-59"/>
    <n v="55"/>
    <n v="59"/>
    <n v="5"/>
    <s v="55"/>
    <s v="59"/>
    <s v="55-59"/>
    <n v="5"/>
    <n v="3"/>
    <x v="9"/>
    <x v="9"/>
  </r>
  <r>
    <n v="1274"/>
    <x v="0"/>
    <x v="0"/>
    <x v="2"/>
    <x v="0"/>
    <s v="F"/>
    <x v="0"/>
    <s v="50-54"/>
    <n v="50"/>
    <n v="54"/>
    <n v="5"/>
    <s v="50"/>
    <s v="54"/>
    <s v="50-54"/>
    <n v="5"/>
    <n v="3"/>
    <x v="1"/>
    <x v="1"/>
  </r>
  <r>
    <n v="1273"/>
    <x v="0"/>
    <x v="0"/>
    <x v="2"/>
    <x v="0"/>
    <s v="F"/>
    <x v="0"/>
    <s v="50-54"/>
    <n v="50"/>
    <n v="54"/>
    <n v="5"/>
    <s v="50"/>
    <s v="54"/>
    <s v="50-54"/>
    <n v="5"/>
    <n v="3"/>
    <x v="1"/>
    <x v="1"/>
  </r>
  <r>
    <n v="1272"/>
    <x v="0"/>
    <x v="0"/>
    <x v="2"/>
    <x v="0"/>
    <s v="F"/>
    <x v="0"/>
    <s v="45-49"/>
    <n v="45"/>
    <n v="49"/>
    <n v="5"/>
    <s v="45"/>
    <s v="49"/>
    <s v="45-49"/>
    <n v="5"/>
    <n v="3"/>
    <x v="10"/>
    <x v="10"/>
  </r>
  <r>
    <n v="1271"/>
    <x v="0"/>
    <x v="0"/>
    <x v="2"/>
    <x v="0"/>
    <s v="F"/>
    <x v="0"/>
    <s v="45-49"/>
    <n v="45"/>
    <n v="49"/>
    <n v="5"/>
    <s v="45"/>
    <s v="49"/>
    <s v="45-49"/>
    <n v="5"/>
    <n v="3"/>
    <x v="10"/>
    <x v="10"/>
  </r>
  <r>
    <n v="1270"/>
    <x v="0"/>
    <x v="0"/>
    <x v="2"/>
    <x v="0"/>
    <s v="F"/>
    <x v="0"/>
    <s v="40-44"/>
    <n v="40"/>
    <n v="44"/>
    <n v="5"/>
    <s v="40"/>
    <s v="44"/>
    <s v="40-44"/>
    <n v="5"/>
    <n v="3"/>
    <x v="14"/>
    <x v="14"/>
  </r>
  <r>
    <n v="1269"/>
    <x v="0"/>
    <x v="0"/>
    <x v="2"/>
    <x v="0"/>
    <s v="F"/>
    <x v="0"/>
    <s v="35-39"/>
    <n v="35"/>
    <n v="39"/>
    <n v="5"/>
    <s v="35"/>
    <s v="39"/>
    <s v="35-39"/>
    <n v="5"/>
    <n v="3"/>
    <x v="12"/>
    <x v="12"/>
  </r>
  <r>
    <n v="1268"/>
    <x v="0"/>
    <x v="0"/>
    <x v="2"/>
    <x v="3"/>
    <s v="M"/>
    <x v="0"/>
    <s v="65-69"/>
    <n v="65"/>
    <n v="69"/>
    <n v="5"/>
    <s v="65"/>
    <s v="69"/>
    <s v="65-69"/>
    <n v="5"/>
    <n v="3"/>
    <x v="4"/>
    <x v="4"/>
  </r>
  <r>
    <n v="1267"/>
    <x v="0"/>
    <x v="0"/>
    <x v="2"/>
    <x v="3"/>
    <s v="F"/>
    <x v="0"/>
    <s v="55-59"/>
    <n v="55"/>
    <n v="59"/>
    <n v="5"/>
    <s v="55"/>
    <s v="59"/>
    <s v="55-59"/>
    <n v="5"/>
    <n v="3"/>
    <x v="9"/>
    <x v="9"/>
  </r>
  <r>
    <n v="1266"/>
    <x v="0"/>
    <x v="0"/>
    <x v="2"/>
    <x v="6"/>
    <s v="M"/>
    <x v="0"/>
    <s v="65-69"/>
    <n v="65"/>
    <n v="69"/>
    <n v="5"/>
    <s v="65"/>
    <s v="69"/>
    <s v="65-69"/>
    <n v="5"/>
    <n v="3"/>
    <x v="4"/>
    <x v="4"/>
  </r>
  <r>
    <n v="1265"/>
    <x v="0"/>
    <x v="0"/>
    <x v="2"/>
    <x v="6"/>
    <s v="M"/>
    <x v="0"/>
    <s v="45-49"/>
    <n v="45"/>
    <n v="49"/>
    <n v="5"/>
    <s v="45"/>
    <s v="49"/>
    <s v="45-49"/>
    <n v="5"/>
    <n v="3"/>
    <x v="10"/>
    <x v="10"/>
  </r>
  <r>
    <n v="1264"/>
    <x v="0"/>
    <x v="0"/>
    <x v="2"/>
    <x v="6"/>
    <s v="M"/>
    <x v="0"/>
    <s v="35-39"/>
    <n v="35"/>
    <n v="39"/>
    <n v="5"/>
    <s v="35"/>
    <s v="39"/>
    <s v="35-39"/>
    <n v="5"/>
    <n v="3"/>
    <x v="12"/>
    <x v="12"/>
  </r>
  <r>
    <n v="1263"/>
    <x v="0"/>
    <x v="0"/>
    <x v="2"/>
    <x v="6"/>
    <s v="F"/>
    <x v="0"/>
    <s v="40-44"/>
    <n v="40"/>
    <n v="44"/>
    <n v="5"/>
    <s v="40"/>
    <s v="44"/>
    <s v="40-44"/>
    <n v="5"/>
    <n v="3"/>
    <x v="14"/>
    <x v="14"/>
  </r>
  <r>
    <n v="1262"/>
    <x v="0"/>
    <x v="0"/>
    <x v="2"/>
    <x v="11"/>
    <s v="M"/>
    <x v="1"/>
    <s v="60-64"/>
    <n v="60"/>
    <n v="64"/>
    <n v="5"/>
    <s v="60"/>
    <s v="64"/>
    <s v="60-64"/>
    <n v="5"/>
    <n v="3"/>
    <x v="2"/>
    <x v="2"/>
  </r>
  <r>
    <n v="1261"/>
    <x v="0"/>
    <x v="0"/>
    <x v="2"/>
    <x v="11"/>
    <s v="M"/>
    <x v="1"/>
    <s v="55-59"/>
    <n v="55"/>
    <n v="59"/>
    <n v="5"/>
    <s v="55"/>
    <s v="59"/>
    <s v="55-59"/>
    <n v="5"/>
    <n v="3"/>
    <x v="9"/>
    <x v="9"/>
  </r>
  <r>
    <n v="1260"/>
    <x v="0"/>
    <x v="0"/>
    <x v="2"/>
    <x v="11"/>
    <s v="M"/>
    <x v="1"/>
    <s v="55-59"/>
    <n v="55"/>
    <n v="59"/>
    <n v="5"/>
    <s v="55"/>
    <s v="59"/>
    <s v="55-59"/>
    <n v="5"/>
    <n v="3"/>
    <x v="9"/>
    <x v="9"/>
  </r>
  <r>
    <n v="1259"/>
    <x v="0"/>
    <x v="0"/>
    <x v="2"/>
    <x v="11"/>
    <s v="M"/>
    <x v="1"/>
    <s v="50-54"/>
    <n v="50"/>
    <n v="54"/>
    <n v="5"/>
    <s v="50"/>
    <s v="54"/>
    <s v="50-54"/>
    <n v="5"/>
    <n v="3"/>
    <x v="1"/>
    <x v="1"/>
  </r>
  <r>
    <n v="1258"/>
    <x v="0"/>
    <x v="0"/>
    <x v="2"/>
    <x v="11"/>
    <s v="M"/>
    <x v="1"/>
    <s v="45-49"/>
    <n v="45"/>
    <n v="49"/>
    <n v="5"/>
    <s v="45"/>
    <s v="49"/>
    <s v="45-49"/>
    <n v="5"/>
    <n v="3"/>
    <x v="10"/>
    <x v="10"/>
  </r>
  <r>
    <n v="1257"/>
    <x v="0"/>
    <x v="0"/>
    <x v="2"/>
    <x v="11"/>
    <s v="M"/>
    <x v="1"/>
    <s v="45-49"/>
    <n v="45"/>
    <n v="49"/>
    <n v="5"/>
    <s v="45"/>
    <s v="49"/>
    <s v="45-49"/>
    <n v="5"/>
    <n v="3"/>
    <x v="10"/>
    <x v="10"/>
  </r>
  <r>
    <n v="1256"/>
    <x v="0"/>
    <x v="0"/>
    <x v="2"/>
    <x v="11"/>
    <s v="M"/>
    <x v="1"/>
    <s v="40-44"/>
    <n v="40"/>
    <n v="44"/>
    <n v="5"/>
    <s v="40"/>
    <s v="44"/>
    <s v="40-44"/>
    <n v="5"/>
    <n v="3"/>
    <x v="14"/>
    <x v="14"/>
  </r>
  <r>
    <n v="1255"/>
    <x v="0"/>
    <x v="0"/>
    <x v="2"/>
    <x v="11"/>
    <s v="M"/>
    <x v="1"/>
    <s v="40-44"/>
    <n v="40"/>
    <n v="44"/>
    <n v="5"/>
    <s v="40"/>
    <s v="44"/>
    <s v="40-44"/>
    <n v="5"/>
    <n v="3"/>
    <x v="14"/>
    <x v="14"/>
  </r>
  <r>
    <n v="1254"/>
    <x v="0"/>
    <x v="0"/>
    <x v="2"/>
    <x v="11"/>
    <s v="M"/>
    <x v="1"/>
    <s v="40-44"/>
    <n v="40"/>
    <n v="44"/>
    <n v="5"/>
    <s v="40"/>
    <s v="44"/>
    <s v="40-44"/>
    <n v="5"/>
    <n v="3"/>
    <x v="14"/>
    <x v="14"/>
  </r>
  <r>
    <n v="1253"/>
    <x v="0"/>
    <x v="0"/>
    <x v="2"/>
    <x v="11"/>
    <s v="M"/>
    <x v="1"/>
    <s v="40-44"/>
    <n v="40"/>
    <n v="44"/>
    <n v="5"/>
    <s v="40"/>
    <s v="44"/>
    <s v="40-44"/>
    <n v="5"/>
    <n v="3"/>
    <x v="14"/>
    <x v="14"/>
  </r>
  <r>
    <n v="1252"/>
    <x v="0"/>
    <x v="0"/>
    <x v="2"/>
    <x v="11"/>
    <s v="M"/>
    <x v="1"/>
    <s v="35-39"/>
    <n v="35"/>
    <n v="39"/>
    <n v="5"/>
    <s v="35"/>
    <s v="39"/>
    <s v="35-39"/>
    <n v="5"/>
    <n v="3"/>
    <x v="12"/>
    <x v="12"/>
  </r>
  <r>
    <n v="1251"/>
    <x v="0"/>
    <x v="0"/>
    <x v="2"/>
    <x v="11"/>
    <s v="M"/>
    <x v="1"/>
    <s v="35-39"/>
    <n v="35"/>
    <n v="39"/>
    <n v="5"/>
    <s v="35"/>
    <s v="39"/>
    <s v="35-39"/>
    <n v="5"/>
    <n v="3"/>
    <x v="12"/>
    <x v="12"/>
  </r>
  <r>
    <n v="1250"/>
    <x v="0"/>
    <x v="0"/>
    <x v="2"/>
    <x v="11"/>
    <s v="M"/>
    <x v="1"/>
    <s v="35-39"/>
    <n v="35"/>
    <n v="39"/>
    <n v="5"/>
    <s v="35"/>
    <s v="39"/>
    <s v="35-39"/>
    <n v="5"/>
    <n v="3"/>
    <x v="12"/>
    <x v="12"/>
  </r>
  <r>
    <n v="1249"/>
    <x v="0"/>
    <x v="0"/>
    <x v="2"/>
    <x v="11"/>
    <s v="M"/>
    <x v="1"/>
    <s v="30-34"/>
    <n v="30"/>
    <n v="34"/>
    <n v="5"/>
    <s v="30"/>
    <s v="34"/>
    <s v="30-34"/>
    <n v="5"/>
    <n v="3"/>
    <x v="15"/>
    <x v="15"/>
  </r>
  <r>
    <n v="1248"/>
    <x v="0"/>
    <x v="0"/>
    <x v="2"/>
    <x v="11"/>
    <s v="M"/>
    <x v="1"/>
    <s v="30-34"/>
    <n v="30"/>
    <n v="34"/>
    <n v="5"/>
    <s v="30"/>
    <s v="34"/>
    <s v="30-34"/>
    <n v="5"/>
    <n v="3"/>
    <x v="15"/>
    <x v="15"/>
  </r>
  <r>
    <n v="1247"/>
    <x v="0"/>
    <x v="0"/>
    <x v="2"/>
    <x v="11"/>
    <s v="M"/>
    <x v="1"/>
    <s v="30-34"/>
    <n v="30"/>
    <n v="34"/>
    <n v="5"/>
    <s v="30"/>
    <s v="34"/>
    <s v="30-34"/>
    <n v="5"/>
    <n v="3"/>
    <x v="15"/>
    <x v="15"/>
  </r>
  <r>
    <n v="1246"/>
    <x v="0"/>
    <x v="0"/>
    <x v="2"/>
    <x v="11"/>
    <s v="M"/>
    <x v="1"/>
    <s v="30-34"/>
    <n v="30"/>
    <n v="34"/>
    <n v="5"/>
    <s v="30"/>
    <s v="34"/>
    <s v="30-34"/>
    <n v="5"/>
    <n v="3"/>
    <x v="15"/>
    <x v="15"/>
  </r>
  <r>
    <n v="1245"/>
    <x v="0"/>
    <x v="0"/>
    <x v="2"/>
    <x v="11"/>
    <s v="M"/>
    <x v="1"/>
    <s v="30-34"/>
    <n v="30"/>
    <n v="34"/>
    <n v="5"/>
    <s v="30"/>
    <s v="34"/>
    <s v="30-34"/>
    <n v="5"/>
    <n v="3"/>
    <x v="15"/>
    <x v="15"/>
  </r>
  <r>
    <n v="1244"/>
    <x v="0"/>
    <x v="0"/>
    <x v="2"/>
    <x v="11"/>
    <s v="M"/>
    <x v="1"/>
    <s v="25-29"/>
    <n v="25"/>
    <n v="29"/>
    <n v="5"/>
    <s v="25"/>
    <s v="29"/>
    <s v="25-29"/>
    <n v="5"/>
    <n v="3"/>
    <x v="5"/>
    <x v="5"/>
  </r>
  <r>
    <n v="1243"/>
    <x v="0"/>
    <x v="0"/>
    <x v="2"/>
    <x v="11"/>
    <s v="M"/>
    <x v="1"/>
    <s v="25-29"/>
    <n v="25"/>
    <n v="29"/>
    <n v="5"/>
    <s v="25"/>
    <s v="29"/>
    <s v="25-29"/>
    <n v="5"/>
    <n v="3"/>
    <x v="5"/>
    <x v="5"/>
  </r>
  <r>
    <n v="1242"/>
    <x v="0"/>
    <x v="0"/>
    <x v="2"/>
    <x v="11"/>
    <s v="M"/>
    <x v="1"/>
    <s v="25-29"/>
    <n v="25"/>
    <n v="29"/>
    <n v="5"/>
    <s v="25"/>
    <s v="29"/>
    <s v="25-29"/>
    <n v="5"/>
    <n v="3"/>
    <x v="5"/>
    <x v="5"/>
  </r>
  <r>
    <n v="1241"/>
    <x v="0"/>
    <x v="0"/>
    <x v="2"/>
    <x v="11"/>
    <s v="M"/>
    <x v="1"/>
    <s v="25-29"/>
    <n v="25"/>
    <n v="29"/>
    <n v="5"/>
    <s v="25"/>
    <s v="29"/>
    <s v="25-29"/>
    <n v="5"/>
    <n v="3"/>
    <x v="5"/>
    <x v="5"/>
  </r>
  <r>
    <n v="1240"/>
    <x v="0"/>
    <x v="0"/>
    <x v="2"/>
    <x v="11"/>
    <s v="M"/>
    <x v="1"/>
    <s v="25-29"/>
    <n v="25"/>
    <n v="29"/>
    <n v="5"/>
    <s v="25"/>
    <s v="29"/>
    <s v="25-29"/>
    <n v="5"/>
    <n v="3"/>
    <x v="5"/>
    <x v="5"/>
  </r>
  <r>
    <n v="1239"/>
    <x v="0"/>
    <x v="0"/>
    <x v="2"/>
    <x v="11"/>
    <s v="M"/>
    <x v="1"/>
    <s v="20-24"/>
    <n v="20"/>
    <n v="24"/>
    <n v="5"/>
    <s v="20"/>
    <s v="24"/>
    <s v="20-24"/>
    <n v="5"/>
    <n v="3"/>
    <x v="7"/>
    <x v="7"/>
  </r>
  <r>
    <n v="1238"/>
    <x v="0"/>
    <x v="0"/>
    <x v="2"/>
    <x v="11"/>
    <s v="M"/>
    <x v="1"/>
    <s v="20-24"/>
    <n v="20"/>
    <n v="24"/>
    <n v="5"/>
    <s v="20"/>
    <s v="24"/>
    <s v="20-24"/>
    <n v="5"/>
    <n v="3"/>
    <x v="7"/>
    <x v="7"/>
  </r>
  <r>
    <n v="1237"/>
    <x v="0"/>
    <x v="0"/>
    <x v="2"/>
    <x v="11"/>
    <s v="M"/>
    <x v="1"/>
    <s v="15-19"/>
    <n v="15"/>
    <n v="19"/>
    <n v="5"/>
    <s v="15"/>
    <s v="19"/>
    <s v="15-19"/>
    <n v="5"/>
    <n v="3"/>
    <x v="11"/>
    <x v="11"/>
  </r>
  <r>
    <n v="1236"/>
    <x v="0"/>
    <x v="0"/>
    <x v="2"/>
    <x v="11"/>
    <s v="M"/>
    <x v="1"/>
    <s v="15-19"/>
    <n v="15"/>
    <n v="19"/>
    <n v="5"/>
    <s v="15"/>
    <s v="19"/>
    <s v="15-19"/>
    <n v="5"/>
    <n v="3"/>
    <x v="11"/>
    <x v="11"/>
  </r>
  <r>
    <n v="1235"/>
    <x v="0"/>
    <x v="0"/>
    <x v="2"/>
    <x v="11"/>
    <s v="M"/>
    <x v="1"/>
    <s v="15-19"/>
    <n v="15"/>
    <n v="19"/>
    <n v="5"/>
    <s v="15"/>
    <s v="19"/>
    <s v="15-19"/>
    <n v="5"/>
    <n v="3"/>
    <x v="11"/>
    <x v="11"/>
  </r>
  <r>
    <n v="1234"/>
    <x v="0"/>
    <x v="0"/>
    <x v="2"/>
    <x v="11"/>
    <s v="F"/>
    <x v="1"/>
    <s v="45-49"/>
    <n v="45"/>
    <n v="49"/>
    <n v="5"/>
    <s v="45"/>
    <s v="49"/>
    <s v="45-49"/>
    <n v="5"/>
    <n v="3"/>
    <x v="10"/>
    <x v="10"/>
  </r>
  <r>
    <n v="1233"/>
    <x v="0"/>
    <x v="0"/>
    <x v="2"/>
    <x v="11"/>
    <s v="F"/>
    <x v="1"/>
    <s v="40-44"/>
    <n v="40"/>
    <n v="44"/>
    <n v="5"/>
    <s v="40"/>
    <s v="44"/>
    <s v="40-44"/>
    <n v="5"/>
    <n v="3"/>
    <x v="14"/>
    <x v="14"/>
  </r>
  <r>
    <n v="1232"/>
    <x v="0"/>
    <x v="0"/>
    <x v="2"/>
    <x v="11"/>
    <s v="F"/>
    <x v="1"/>
    <s v="40-44"/>
    <n v="40"/>
    <n v="44"/>
    <n v="5"/>
    <s v="40"/>
    <s v="44"/>
    <s v="40-44"/>
    <n v="5"/>
    <n v="3"/>
    <x v="14"/>
    <x v="14"/>
  </r>
  <r>
    <n v="1231"/>
    <x v="0"/>
    <x v="0"/>
    <x v="2"/>
    <x v="11"/>
    <s v="F"/>
    <x v="1"/>
    <s v="35-39"/>
    <n v="35"/>
    <n v="39"/>
    <n v="5"/>
    <s v="35"/>
    <s v="39"/>
    <s v="35-39"/>
    <n v="5"/>
    <n v="3"/>
    <x v="12"/>
    <x v="12"/>
  </r>
  <r>
    <n v="1230"/>
    <x v="0"/>
    <x v="0"/>
    <x v="2"/>
    <x v="11"/>
    <s v="F"/>
    <x v="1"/>
    <s v="30-34"/>
    <n v="30"/>
    <n v="34"/>
    <n v="5"/>
    <s v="30"/>
    <s v="34"/>
    <s v="30-34"/>
    <n v="5"/>
    <n v="3"/>
    <x v="15"/>
    <x v="15"/>
  </r>
  <r>
    <n v="1229"/>
    <x v="0"/>
    <x v="0"/>
    <x v="2"/>
    <x v="11"/>
    <s v="F"/>
    <x v="1"/>
    <s v="30-34"/>
    <n v="30"/>
    <n v="34"/>
    <n v="5"/>
    <s v="30"/>
    <s v="34"/>
    <s v="30-34"/>
    <n v="5"/>
    <n v="3"/>
    <x v="15"/>
    <x v="15"/>
  </r>
  <r>
    <n v="1228"/>
    <x v="0"/>
    <x v="0"/>
    <x v="2"/>
    <x v="11"/>
    <s v="F"/>
    <x v="1"/>
    <s v="30-34"/>
    <n v="30"/>
    <n v="34"/>
    <n v="5"/>
    <s v="30"/>
    <s v="34"/>
    <s v="30-34"/>
    <n v="5"/>
    <n v="3"/>
    <x v="15"/>
    <x v="15"/>
  </r>
  <r>
    <n v="1227"/>
    <x v="0"/>
    <x v="0"/>
    <x v="2"/>
    <x v="11"/>
    <s v="F"/>
    <x v="1"/>
    <s v="30-34"/>
    <n v="30"/>
    <n v="34"/>
    <n v="5"/>
    <s v="30"/>
    <s v="34"/>
    <s v="30-34"/>
    <n v="5"/>
    <n v="3"/>
    <x v="15"/>
    <x v="15"/>
  </r>
  <r>
    <n v="1226"/>
    <x v="0"/>
    <x v="0"/>
    <x v="2"/>
    <x v="11"/>
    <s v="F"/>
    <x v="1"/>
    <s v="25-29"/>
    <n v="25"/>
    <n v="29"/>
    <n v="5"/>
    <s v="25"/>
    <s v="29"/>
    <s v="25-29"/>
    <n v="5"/>
    <n v="3"/>
    <x v="5"/>
    <x v="5"/>
  </r>
  <r>
    <n v="1225"/>
    <x v="0"/>
    <x v="0"/>
    <x v="2"/>
    <x v="11"/>
    <s v="F"/>
    <x v="1"/>
    <s v="25-29"/>
    <n v="25"/>
    <n v="29"/>
    <n v="5"/>
    <s v="25"/>
    <s v="29"/>
    <s v="25-29"/>
    <n v="5"/>
    <n v="3"/>
    <x v="5"/>
    <x v="5"/>
  </r>
  <r>
    <n v="1224"/>
    <x v="0"/>
    <x v="0"/>
    <x v="2"/>
    <x v="11"/>
    <s v="F"/>
    <x v="1"/>
    <s v="25-29"/>
    <n v="25"/>
    <n v="29"/>
    <n v="5"/>
    <s v="25"/>
    <s v="29"/>
    <s v="25-29"/>
    <n v="5"/>
    <n v="3"/>
    <x v="5"/>
    <x v="5"/>
  </r>
  <r>
    <n v="1223"/>
    <x v="0"/>
    <x v="0"/>
    <x v="2"/>
    <x v="11"/>
    <s v="F"/>
    <x v="1"/>
    <s v="25-29"/>
    <n v="25"/>
    <n v="29"/>
    <n v="5"/>
    <s v="25"/>
    <s v="29"/>
    <s v="25-29"/>
    <n v="5"/>
    <n v="3"/>
    <x v="5"/>
    <x v="5"/>
  </r>
  <r>
    <n v="1222"/>
    <x v="0"/>
    <x v="0"/>
    <x v="2"/>
    <x v="11"/>
    <s v="F"/>
    <x v="1"/>
    <s v="20-24"/>
    <n v="20"/>
    <n v="24"/>
    <n v="5"/>
    <s v="20"/>
    <s v="24"/>
    <s v="20-24"/>
    <n v="5"/>
    <n v="3"/>
    <x v="7"/>
    <x v="7"/>
  </r>
  <r>
    <n v="1221"/>
    <x v="0"/>
    <x v="0"/>
    <x v="2"/>
    <x v="11"/>
    <s v="F"/>
    <x v="1"/>
    <s v="20-24"/>
    <n v="20"/>
    <n v="24"/>
    <n v="5"/>
    <s v="20"/>
    <s v="24"/>
    <s v="20-24"/>
    <n v="5"/>
    <n v="3"/>
    <x v="7"/>
    <x v="7"/>
  </r>
  <r>
    <n v="1220"/>
    <x v="0"/>
    <x v="0"/>
    <x v="2"/>
    <x v="11"/>
    <s v="F"/>
    <x v="1"/>
    <s v="20-24"/>
    <n v="20"/>
    <n v="24"/>
    <n v="5"/>
    <s v="20"/>
    <s v="24"/>
    <s v="20-24"/>
    <n v="5"/>
    <n v="3"/>
    <x v="7"/>
    <x v="7"/>
  </r>
  <r>
    <n v="1219"/>
    <x v="0"/>
    <x v="0"/>
    <x v="2"/>
    <x v="11"/>
    <s v="F"/>
    <x v="1"/>
    <s v="20-24"/>
    <n v="20"/>
    <n v="24"/>
    <n v="5"/>
    <s v="20"/>
    <s v="24"/>
    <s v="20-24"/>
    <n v="5"/>
    <n v="3"/>
    <x v="7"/>
    <x v="7"/>
  </r>
  <r>
    <n v="1218"/>
    <x v="0"/>
    <x v="0"/>
    <x v="2"/>
    <x v="11"/>
    <s v="F"/>
    <x v="1"/>
    <s v="15-19"/>
    <n v="15"/>
    <n v="19"/>
    <n v="5"/>
    <s v="15"/>
    <s v="19"/>
    <s v="15-19"/>
    <n v="5"/>
    <n v="3"/>
    <x v="11"/>
    <x v="11"/>
  </r>
  <r>
    <n v="1217"/>
    <x v="0"/>
    <x v="0"/>
    <x v="2"/>
    <x v="12"/>
    <s v="M"/>
    <x v="0"/>
    <s v="45-49"/>
    <n v="45"/>
    <n v="49"/>
    <n v="5"/>
    <s v="45"/>
    <s v="49"/>
    <s v="45-49"/>
    <n v="5"/>
    <n v="3"/>
    <x v="10"/>
    <x v="10"/>
  </r>
  <r>
    <n v="1216"/>
    <x v="0"/>
    <x v="0"/>
    <x v="2"/>
    <x v="12"/>
    <s v="M"/>
    <x v="0"/>
    <s v="35-39"/>
    <n v="35"/>
    <n v="39"/>
    <n v="5"/>
    <s v="35"/>
    <s v="39"/>
    <s v="35-39"/>
    <n v="5"/>
    <n v="3"/>
    <x v="12"/>
    <x v="12"/>
  </r>
  <r>
    <n v="1215"/>
    <x v="0"/>
    <x v="0"/>
    <x v="2"/>
    <x v="12"/>
    <s v="F"/>
    <x v="0"/>
    <s v="40-44"/>
    <n v="40"/>
    <n v="44"/>
    <n v="5"/>
    <s v="40"/>
    <s v="44"/>
    <s v="40-44"/>
    <n v="5"/>
    <n v="3"/>
    <x v="14"/>
    <x v="14"/>
  </r>
  <r>
    <n v="1214"/>
    <x v="0"/>
    <x v="0"/>
    <x v="2"/>
    <x v="1"/>
    <s v="M"/>
    <x v="0"/>
    <s v="70+"/>
    <n v="70"/>
    <n v="70"/>
    <n v="3"/>
    <s v="70"/>
    <s v="70"/>
    <s v="70-"/>
    <n v="3"/>
    <n v="3"/>
    <x v="0"/>
    <x v="0"/>
  </r>
  <r>
    <n v="1213"/>
    <x v="0"/>
    <x v="0"/>
    <x v="2"/>
    <x v="1"/>
    <s v="M"/>
    <x v="0"/>
    <s v="70+"/>
    <n v="70"/>
    <n v="70"/>
    <n v="3"/>
    <s v="70"/>
    <s v="70"/>
    <s v="70-"/>
    <n v="3"/>
    <n v="3"/>
    <x v="0"/>
    <x v="0"/>
  </r>
  <r>
    <n v="1212"/>
    <x v="0"/>
    <x v="0"/>
    <x v="2"/>
    <x v="1"/>
    <s v="M"/>
    <x v="0"/>
    <s v="70+"/>
    <n v="70"/>
    <n v="70"/>
    <n v="3"/>
    <s v="70"/>
    <s v="70"/>
    <s v="70-"/>
    <n v="3"/>
    <n v="3"/>
    <x v="0"/>
    <x v="0"/>
  </r>
  <r>
    <n v="1211"/>
    <x v="0"/>
    <x v="0"/>
    <x v="2"/>
    <x v="1"/>
    <s v="M"/>
    <x v="0"/>
    <s v="70+"/>
    <n v="70"/>
    <n v="70"/>
    <n v="3"/>
    <s v="70"/>
    <s v="70"/>
    <s v="70-"/>
    <n v="3"/>
    <n v="3"/>
    <x v="0"/>
    <x v="0"/>
  </r>
  <r>
    <n v="1210"/>
    <x v="0"/>
    <x v="0"/>
    <x v="2"/>
    <x v="1"/>
    <s v="M"/>
    <x v="0"/>
    <s v="70+"/>
    <n v="70"/>
    <n v="70"/>
    <n v="3"/>
    <s v="70"/>
    <s v="70"/>
    <s v="70-"/>
    <n v="3"/>
    <n v="3"/>
    <x v="0"/>
    <x v="0"/>
  </r>
  <r>
    <n v="1209"/>
    <x v="0"/>
    <x v="0"/>
    <x v="2"/>
    <x v="1"/>
    <s v="M"/>
    <x v="0"/>
    <s v="65-69"/>
    <n v="65"/>
    <n v="69"/>
    <n v="5"/>
    <s v="65"/>
    <s v="69"/>
    <s v="65-69"/>
    <n v="5"/>
    <n v="3"/>
    <x v="4"/>
    <x v="4"/>
  </r>
  <r>
    <n v="1208"/>
    <x v="0"/>
    <x v="0"/>
    <x v="2"/>
    <x v="1"/>
    <s v="M"/>
    <x v="0"/>
    <s v="65-69"/>
    <n v="65"/>
    <n v="69"/>
    <n v="5"/>
    <s v="65"/>
    <s v="69"/>
    <s v="65-69"/>
    <n v="5"/>
    <n v="3"/>
    <x v="4"/>
    <x v="4"/>
  </r>
  <r>
    <n v="1207"/>
    <x v="0"/>
    <x v="0"/>
    <x v="2"/>
    <x v="1"/>
    <s v="M"/>
    <x v="0"/>
    <s v="65-69"/>
    <n v="65"/>
    <n v="69"/>
    <n v="5"/>
    <s v="65"/>
    <s v="69"/>
    <s v="65-69"/>
    <n v="5"/>
    <n v="3"/>
    <x v="4"/>
    <x v="4"/>
  </r>
  <r>
    <n v="1206"/>
    <x v="0"/>
    <x v="0"/>
    <x v="2"/>
    <x v="1"/>
    <s v="M"/>
    <x v="0"/>
    <s v="65-69"/>
    <n v="65"/>
    <n v="69"/>
    <n v="5"/>
    <s v="65"/>
    <s v="69"/>
    <s v="65-69"/>
    <n v="5"/>
    <n v="3"/>
    <x v="4"/>
    <x v="4"/>
  </r>
  <r>
    <n v="1205"/>
    <x v="0"/>
    <x v="0"/>
    <x v="2"/>
    <x v="1"/>
    <s v="M"/>
    <x v="0"/>
    <s v="60-64"/>
    <n v="60"/>
    <n v="64"/>
    <n v="5"/>
    <s v="60"/>
    <s v="64"/>
    <s v="60-64"/>
    <n v="5"/>
    <n v="3"/>
    <x v="2"/>
    <x v="2"/>
  </r>
  <r>
    <n v="1204"/>
    <x v="0"/>
    <x v="0"/>
    <x v="2"/>
    <x v="1"/>
    <s v="M"/>
    <x v="0"/>
    <s v="55-59"/>
    <n v="55"/>
    <n v="59"/>
    <n v="5"/>
    <s v="55"/>
    <s v="59"/>
    <s v="55-59"/>
    <n v="5"/>
    <n v="3"/>
    <x v="9"/>
    <x v="9"/>
  </r>
  <r>
    <n v="1203"/>
    <x v="0"/>
    <x v="0"/>
    <x v="2"/>
    <x v="1"/>
    <s v="M"/>
    <x v="0"/>
    <s v="40-44"/>
    <n v="40"/>
    <n v="44"/>
    <n v="5"/>
    <s v="40"/>
    <s v="44"/>
    <s v="40-44"/>
    <n v="5"/>
    <n v="3"/>
    <x v="14"/>
    <x v="14"/>
  </r>
  <r>
    <n v="1202"/>
    <x v="0"/>
    <x v="0"/>
    <x v="2"/>
    <x v="1"/>
    <s v="M"/>
    <x v="0"/>
    <s v="35-39"/>
    <n v="35"/>
    <n v="39"/>
    <n v="5"/>
    <s v="35"/>
    <s v="39"/>
    <s v="35-39"/>
    <n v="5"/>
    <n v="3"/>
    <x v="12"/>
    <x v="12"/>
  </r>
  <r>
    <n v="1201"/>
    <x v="0"/>
    <x v="0"/>
    <x v="2"/>
    <x v="1"/>
    <s v="M"/>
    <x v="0"/>
    <s v="25-29"/>
    <n v="25"/>
    <n v="29"/>
    <n v="5"/>
    <s v="25"/>
    <s v="29"/>
    <s v="25-29"/>
    <n v="5"/>
    <n v="3"/>
    <x v="5"/>
    <x v="5"/>
  </r>
  <r>
    <n v="1200"/>
    <x v="0"/>
    <x v="0"/>
    <x v="2"/>
    <x v="1"/>
    <s v="M"/>
    <x v="0"/>
    <s v="10-14"/>
    <n v="10"/>
    <n v="14"/>
    <n v="5"/>
    <s v="10"/>
    <s v="14"/>
    <s v="10-14"/>
    <n v="5"/>
    <n v="3"/>
    <x v="3"/>
    <x v="3"/>
  </r>
  <r>
    <n v="1199"/>
    <x v="0"/>
    <x v="0"/>
    <x v="2"/>
    <x v="1"/>
    <s v="F"/>
    <x v="0"/>
    <s v="70+"/>
    <n v="70"/>
    <n v="70"/>
    <n v="3"/>
    <s v="70"/>
    <s v="70"/>
    <s v="70-"/>
    <n v="3"/>
    <n v="3"/>
    <x v="0"/>
    <x v="0"/>
  </r>
  <r>
    <n v="1198"/>
    <x v="0"/>
    <x v="0"/>
    <x v="2"/>
    <x v="1"/>
    <s v="F"/>
    <x v="0"/>
    <s v="65-69"/>
    <n v="65"/>
    <n v="69"/>
    <n v="5"/>
    <s v="65"/>
    <s v="69"/>
    <s v="65-69"/>
    <n v="5"/>
    <n v="3"/>
    <x v="4"/>
    <x v="4"/>
  </r>
  <r>
    <n v="1197"/>
    <x v="0"/>
    <x v="0"/>
    <x v="2"/>
    <x v="1"/>
    <s v="F"/>
    <x v="0"/>
    <s v="65-69"/>
    <n v="65"/>
    <n v="69"/>
    <n v="5"/>
    <s v="65"/>
    <s v="69"/>
    <s v="65-69"/>
    <n v="5"/>
    <n v="3"/>
    <x v="4"/>
    <x v="4"/>
  </r>
  <r>
    <n v="1196"/>
    <x v="0"/>
    <x v="0"/>
    <x v="2"/>
    <x v="1"/>
    <s v="F"/>
    <x v="0"/>
    <s v="65-69"/>
    <n v="65"/>
    <n v="69"/>
    <n v="5"/>
    <s v="65"/>
    <s v="69"/>
    <s v="65-69"/>
    <n v="5"/>
    <n v="3"/>
    <x v="4"/>
    <x v="4"/>
  </r>
  <r>
    <n v="1195"/>
    <x v="0"/>
    <x v="0"/>
    <x v="2"/>
    <x v="1"/>
    <s v="F"/>
    <x v="0"/>
    <s v="60-64"/>
    <n v="60"/>
    <n v="64"/>
    <n v="5"/>
    <s v="60"/>
    <s v="64"/>
    <s v="60-64"/>
    <n v="5"/>
    <n v="3"/>
    <x v="2"/>
    <x v="2"/>
  </r>
  <r>
    <n v="1194"/>
    <x v="0"/>
    <x v="0"/>
    <x v="2"/>
    <x v="1"/>
    <s v="F"/>
    <x v="0"/>
    <s v="60-64"/>
    <n v="60"/>
    <n v="64"/>
    <n v="5"/>
    <s v="60"/>
    <s v="64"/>
    <s v="60-64"/>
    <n v="5"/>
    <n v="3"/>
    <x v="2"/>
    <x v="2"/>
  </r>
  <r>
    <n v="1193"/>
    <x v="0"/>
    <x v="0"/>
    <x v="2"/>
    <x v="1"/>
    <s v="F"/>
    <x v="0"/>
    <s v="60-64"/>
    <n v="60"/>
    <n v="64"/>
    <n v="5"/>
    <s v="60"/>
    <s v="64"/>
    <s v="60-64"/>
    <n v="5"/>
    <n v="3"/>
    <x v="2"/>
    <x v="2"/>
  </r>
  <r>
    <n v="1192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91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90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9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8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7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6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5"/>
    <x v="0"/>
    <x v="0"/>
    <x v="2"/>
    <x v="1"/>
    <s v="F"/>
    <x v="0"/>
    <s v="55-59"/>
    <n v="55"/>
    <n v="59"/>
    <n v="5"/>
    <s v="55"/>
    <s v="59"/>
    <s v="55-59"/>
    <n v="5"/>
    <n v="3"/>
    <x v="9"/>
    <x v="9"/>
  </r>
  <r>
    <n v="1184"/>
    <x v="0"/>
    <x v="0"/>
    <x v="2"/>
    <x v="1"/>
    <s v="F"/>
    <x v="0"/>
    <s v="50-54"/>
    <n v="50"/>
    <n v="54"/>
    <n v="5"/>
    <s v="50"/>
    <s v="54"/>
    <s v="50-54"/>
    <n v="5"/>
    <n v="3"/>
    <x v="1"/>
    <x v="1"/>
  </r>
  <r>
    <n v="1183"/>
    <x v="0"/>
    <x v="0"/>
    <x v="2"/>
    <x v="1"/>
    <s v="F"/>
    <x v="0"/>
    <s v="50-54"/>
    <n v="50"/>
    <n v="54"/>
    <n v="5"/>
    <s v="50"/>
    <s v="54"/>
    <s v="50-54"/>
    <n v="5"/>
    <n v="3"/>
    <x v="1"/>
    <x v="1"/>
  </r>
  <r>
    <n v="1182"/>
    <x v="0"/>
    <x v="0"/>
    <x v="2"/>
    <x v="1"/>
    <s v="F"/>
    <x v="0"/>
    <s v="50-54"/>
    <n v="50"/>
    <n v="54"/>
    <n v="5"/>
    <s v="50"/>
    <s v="54"/>
    <s v="50-54"/>
    <n v="5"/>
    <n v="3"/>
    <x v="1"/>
    <x v="1"/>
  </r>
  <r>
    <n v="1181"/>
    <x v="0"/>
    <x v="0"/>
    <x v="2"/>
    <x v="1"/>
    <s v="F"/>
    <x v="0"/>
    <s v="50-54"/>
    <n v="50"/>
    <n v="54"/>
    <n v="5"/>
    <s v="50"/>
    <s v="54"/>
    <s v="50-54"/>
    <n v="5"/>
    <n v="3"/>
    <x v="1"/>
    <x v="1"/>
  </r>
  <r>
    <n v="1180"/>
    <x v="0"/>
    <x v="0"/>
    <x v="2"/>
    <x v="1"/>
    <s v="F"/>
    <x v="0"/>
    <s v="50-54"/>
    <n v="50"/>
    <n v="54"/>
    <n v="5"/>
    <s v="50"/>
    <s v="54"/>
    <s v="50-54"/>
    <n v="5"/>
    <n v="3"/>
    <x v="1"/>
    <x v="1"/>
  </r>
  <r>
    <n v="1179"/>
    <x v="0"/>
    <x v="0"/>
    <x v="2"/>
    <x v="1"/>
    <s v="F"/>
    <x v="0"/>
    <s v="45-49"/>
    <n v="45"/>
    <n v="49"/>
    <n v="5"/>
    <s v="45"/>
    <s v="49"/>
    <s v="45-49"/>
    <n v="5"/>
    <n v="3"/>
    <x v="10"/>
    <x v="10"/>
  </r>
  <r>
    <n v="1178"/>
    <x v="0"/>
    <x v="0"/>
    <x v="2"/>
    <x v="1"/>
    <s v="F"/>
    <x v="0"/>
    <s v="40-44"/>
    <n v="40"/>
    <n v="44"/>
    <n v="5"/>
    <s v="40"/>
    <s v="44"/>
    <s v="40-44"/>
    <n v="5"/>
    <n v="3"/>
    <x v="14"/>
    <x v="14"/>
  </r>
  <r>
    <n v="1177"/>
    <x v="0"/>
    <x v="0"/>
    <x v="2"/>
    <x v="1"/>
    <s v="F"/>
    <x v="0"/>
    <s v="35-39"/>
    <n v="35"/>
    <n v="39"/>
    <n v="5"/>
    <s v="35"/>
    <s v="39"/>
    <s v="35-39"/>
    <n v="5"/>
    <n v="3"/>
    <x v="12"/>
    <x v="12"/>
  </r>
  <r>
    <n v="1176"/>
    <x v="0"/>
    <x v="0"/>
    <x v="2"/>
    <x v="1"/>
    <s v="F"/>
    <x v="0"/>
    <s v="25-29"/>
    <n v="25"/>
    <n v="29"/>
    <n v="5"/>
    <s v="25"/>
    <s v="29"/>
    <s v="25-29"/>
    <n v="5"/>
    <n v="3"/>
    <x v="5"/>
    <x v="5"/>
  </r>
  <r>
    <n v="1175"/>
    <x v="0"/>
    <x v="1"/>
    <x v="3"/>
    <x v="11"/>
    <s v="M"/>
    <x v="1"/>
    <s v="45-49"/>
    <n v="45"/>
    <n v="49"/>
    <n v="5"/>
    <s v="45"/>
    <s v="49"/>
    <s v="45-49"/>
    <n v="5"/>
    <n v="3"/>
    <x v="10"/>
    <x v="10"/>
  </r>
  <r>
    <n v="1174"/>
    <x v="0"/>
    <x v="1"/>
    <x v="3"/>
    <x v="11"/>
    <s v="M"/>
    <x v="1"/>
    <s v="40-44"/>
    <n v="40"/>
    <n v="44"/>
    <n v="5"/>
    <s v="40"/>
    <s v="44"/>
    <s v="40-44"/>
    <n v="5"/>
    <n v="3"/>
    <x v="14"/>
    <x v="14"/>
  </r>
  <r>
    <n v="1173"/>
    <x v="0"/>
    <x v="1"/>
    <x v="3"/>
    <x v="11"/>
    <s v="M"/>
    <x v="1"/>
    <s v="40-44"/>
    <n v="40"/>
    <n v="44"/>
    <n v="5"/>
    <s v="40"/>
    <s v="44"/>
    <s v="40-44"/>
    <n v="5"/>
    <n v="3"/>
    <x v="14"/>
    <x v="14"/>
  </r>
  <r>
    <n v="1172"/>
    <x v="0"/>
    <x v="1"/>
    <x v="3"/>
    <x v="11"/>
    <s v="M"/>
    <x v="1"/>
    <s v="40-44"/>
    <n v="40"/>
    <n v="44"/>
    <n v="5"/>
    <s v="40"/>
    <s v="44"/>
    <s v="40-44"/>
    <n v="5"/>
    <n v="3"/>
    <x v="14"/>
    <x v="14"/>
  </r>
  <r>
    <n v="1171"/>
    <x v="0"/>
    <x v="1"/>
    <x v="3"/>
    <x v="11"/>
    <s v="M"/>
    <x v="1"/>
    <s v="40-44"/>
    <n v="40"/>
    <n v="44"/>
    <n v="5"/>
    <s v="40"/>
    <s v="44"/>
    <s v="40-44"/>
    <n v="5"/>
    <n v="3"/>
    <x v="14"/>
    <x v="14"/>
  </r>
  <r>
    <n v="1170"/>
    <x v="0"/>
    <x v="1"/>
    <x v="3"/>
    <x v="11"/>
    <s v="M"/>
    <x v="1"/>
    <s v="35-39"/>
    <n v="35"/>
    <n v="39"/>
    <n v="5"/>
    <s v="35"/>
    <s v="39"/>
    <s v="35-39"/>
    <n v="5"/>
    <n v="3"/>
    <x v="12"/>
    <x v="12"/>
  </r>
  <r>
    <n v="1169"/>
    <x v="0"/>
    <x v="1"/>
    <x v="3"/>
    <x v="11"/>
    <s v="M"/>
    <x v="1"/>
    <s v="35-39"/>
    <n v="35"/>
    <n v="39"/>
    <n v="5"/>
    <s v="35"/>
    <s v="39"/>
    <s v="35-39"/>
    <n v="5"/>
    <n v="3"/>
    <x v="12"/>
    <x v="12"/>
  </r>
  <r>
    <n v="1168"/>
    <x v="0"/>
    <x v="1"/>
    <x v="3"/>
    <x v="11"/>
    <s v="M"/>
    <x v="1"/>
    <s v="35-39"/>
    <n v="35"/>
    <n v="39"/>
    <n v="5"/>
    <s v="35"/>
    <s v="39"/>
    <s v="35-39"/>
    <n v="5"/>
    <n v="3"/>
    <x v="12"/>
    <x v="12"/>
  </r>
  <r>
    <n v="1167"/>
    <x v="0"/>
    <x v="1"/>
    <x v="3"/>
    <x v="11"/>
    <s v="M"/>
    <x v="1"/>
    <s v="30-34"/>
    <n v="30"/>
    <n v="34"/>
    <n v="5"/>
    <s v="30"/>
    <s v="34"/>
    <s v="30-34"/>
    <n v="5"/>
    <n v="3"/>
    <x v="15"/>
    <x v="15"/>
  </r>
  <r>
    <n v="1166"/>
    <x v="0"/>
    <x v="1"/>
    <x v="3"/>
    <x v="11"/>
    <s v="M"/>
    <x v="1"/>
    <s v="30-34"/>
    <n v="30"/>
    <n v="34"/>
    <n v="5"/>
    <s v="30"/>
    <s v="34"/>
    <s v="30-34"/>
    <n v="5"/>
    <n v="3"/>
    <x v="15"/>
    <x v="15"/>
  </r>
  <r>
    <n v="1165"/>
    <x v="0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1164"/>
    <x v="0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1163"/>
    <x v="0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1162"/>
    <x v="0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1161"/>
    <x v="0"/>
    <x v="1"/>
    <x v="3"/>
    <x v="11"/>
    <s v="M"/>
    <x v="1"/>
    <s v="20-24"/>
    <n v="20"/>
    <n v="24"/>
    <n v="5"/>
    <s v="20"/>
    <s v="24"/>
    <s v="20-24"/>
    <n v="5"/>
    <n v="3"/>
    <x v="7"/>
    <x v="7"/>
  </r>
  <r>
    <n v="1160"/>
    <x v="0"/>
    <x v="1"/>
    <x v="3"/>
    <x v="11"/>
    <s v="F"/>
    <x v="1"/>
    <s v="70+"/>
    <n v="70"/>
    <n v="70"/>
    <n v="3"/>
    <s v="70"/>
    <s v="70"/>
    <s v="70-"/>
    <n v="3"/>
    <n v="3"/>
    <x v="0"/>
    <x v="0"/>
  </r>
  <r>
    <n v="1159"/>
    <x v="0"/>
    <x v="1"/>
    <x v="3"/>
    <x v="11"/>
    <s v="F"/>
    <x v="1"/>
    <s v="25-29"/>
    <n v="25"/>
    <n v="29"/>
    <n v="5"/>
    <s v="25"/>
    <s v="29"/>
    <s v="25-29"/>
    <n v="5"/>
    <n v="3"/>
    <x v="5"/>
    <x v="5"/>
  </r>
  <r>
    <n v="1158"/>
    <x v="0"/>
    <x v="1"/>
    <x v="3"/>
    <x v="11"/>
    <s v="F"/>
    <x v="1"/>
    <s v="25-29"/>
    <n v="25"/>
    <n v="29"/>
    <n v="5"/>
    <s v="25"/>
    <s v="29"/>
    <s v="25-29"/>
    <n v="5"/>
    <n v="3"/>
    <x v="5"/>
    <x v="5"/>
  </r>
  <r>
    <n v="1157"/>
    <x v="0"/>
    <x v="1"/>
    <x v="3"/>
    <x v="11"/>
    <s v="F"/>
    <x v="1"/>
    <s v="25-29"/>
    <n v="25"/>
    <n v="29"/>
    <n v="5"/>
    <s v="25"/>
    <s v="29"/>
    <s v="25-29"/>
    <n v="5"/>
    <n v="3"/>
    <x v="5"/>
    <x v="5"/>
  </r>
  <r>
    <n v="1156"/>
    <x v="0"/>
    <x v="1"/>
    <x v="3"/>
    <x v="11"/>
    <s v="F"/>
    <x v="1"/>
    <s v="20-24"/>
    <n v="20"/>
    <n v="24"/>
    <n v="5"/>
    <s v="20"/>
    <s v="24"/>
    <s v="20-24"/>
    <n v="5"/>
    <n v="3"/>
    <x v="7"/>
    <x v="7"/>
  </r>
  <r>
    <n v="1155"/>
    <x v="0"/>
    <x v="1"/>
    <x v="3"/>
    <x v="11"/>
    <s v="F"/>
    <x v="1"/>
    <s v="20-24"/>
    <n v="20"/>
    <n v="24"/>
    <n v="5"/>
    <s v="20"/>
    <s v="24"/>
    <s v="20-24"/>
    <n v="5"/>
    <n v="3"/>
    <x v="7"/>
    <x v="7"/>
  </r>
  <r>
    <n v="1154"/>
    <x v="0"/>
    <x v="1"/>
    <x v="3"/>
    <x v="1"/>
    <s v="M"/>
    <x v="0"/>
    <s v="70+"/>
    <n v="70"/>
    <n v="70"/>
    <n v="3"/>
    <s v="70"/>
    <s v="70"/>
    <s v="70-"/>
    <n v="3"/>
    <n v="3"/>
    <x v="0"/>
    <x v="0"/>
  </r>
  <r>
    <n v="1153"/>
    <x v="0"/>
    <x v="1"/>
    <x v="3"/>
    <x v="1"/>
    <s v="M"/>
    <x v="0"/>
    <s v="65-69"/>
    <n v="65"/>
    <n v="69"/>
    <n v="5"/>
    <s v="65"/>
    <s v="69"/>
    <s v="65-69"/>
    <n v="5"/>
    <n v="3"/>
    <x v="4"/>
    <x v="4"/>
  </r>
  <r>
    <n v="1152"/>
    <x v="0"/>
    <x v="1"/>
    <x v="3"/>
    <x v="1"/>
    <s v="M"/>
    <x v="0"/>
    <n v="1"/>
    <n v="1"/>
    <n v="1"/>
    <n v="1"/>
    <s v="1"/>
    <s v="1"/>
    <s v="1"/>
    <n v="1"/>
    <e v="#VALUE!"/>
    <x v="6"/>
    <x v="6"/>
  </r>
  <r>
    <n v="1151"/>
    <x v="0"/>
    <x v="1"/>
    <x v="3"/>
    <x v="1"/>
    <s v="F"/>
    <x v="0"/>
    <s v="60-64"/>
    <n v="60"/>
    <n v="64"/>
    <n v="5"/>
    <s v="60"/>
    <s v="64"/>
    <s v="60-64"/>
    <n v="5"/>
    <n v="3"/>
    <x v="2"/>
    <x v="2"/>
  </r>
  <r>
    <n v="1150"/>
    <x v="0"/>
    <x v="1"/>
    <x v="3"/>
    <x v="1"/>
    <s v="F"/>
    <x v="0"/>
    <s v="55-59"/>
    <n v="55"/>
    <n v="59"/>
    <n v="5"/>
    <s v="55"/>
    <s v="59"/>
    <s v="55-59"/>
    <n v="5"/>
    <n v="3"/>
    <x v="9"/>
    <x v="9"/>
  </r>
  <r>
    <n v="1149"/>
    <x v="0"/>
    <x v="1"/>
    <x v="3"/>
    <x v="1"/>
    <s v="F"/>
    <x v="0"/>
    <s v="45-49"/>
    <n v="45"/>
    <n v="49"/>
    <n v="5"/>
    <s v="45"/>
    <s v="49"/>
    <s v="45-49"/>
    <n v="5"/>
    <n v="3"/>
    <x v="10"/>
    <x v="10"/>
  </r>
  <r>
    <n v="1148"/>
    <x v="0"/>
    <x v="1"/>
    <x v="3"/>
    <x v="1"/>
    <s v="F"/>
    <x v="0"/>
    <s v="35-39"/>
    <n v="35"/>
    <n v="39"/>
    <n v="5"/>
    <s v="35"/>
    <s v="39"/>
    <s v="35-39"/>
    <n v="5"/>
    <n v="3"/>
    <x v="12"/>
    <x v="12"/>
  </r>
  <r>
    <n v="1147"/>
    <x v="0"/>
    <x v="1"/>
    <x v="3"/>
    <x v="1"/>
    <s v="F"/>
    <x v="0"/>
    <s v="35-39"/>
    <n v="35"/>
    <n v="39"/>
    <n v="5"/>
    <s v="35"/>
    <s v="39"/>
    <s v="35-39"/>
    <n v="5"/>
    <n v="3"/>
    <x v="12"/>
    <x v="12"/>
  </r>
  <r>
    <n v="1146"/>
    <x v="0"/>
    <x v="1"/>
    <x v="3"/>
    <x v="1"/>
    <s v="F"/>
    <x v="0"/>
    <n v="3"/>
    <n v="3"/>
    <n v="3"/>
    <n v="1"/>
    <s v="3"/>
    <s v="3"/>
    <s v="3"/>
    <n v="1"/>
    <e v="#VALUE!"/>
    <x v="16"/>
    <x v="16"/>
  </r>
  <r>
    <n v="1145"/>
    <x v="0"/>
    <x v="1"/>
    <x v="3"/>
    <x v="0"/>
    <s v="M"/>
    <x v="0"/>
    <s v="70+"/>
    <n v="70"/>
    <n v="70"/>
    <n v="3"/>
    <s v="70"/>
    <s v="70"/>
    <s v="70-"/>
    <n v="3"/>
    <n v="3"/>
    <x v="0"/>
    <x v="0"/>
  </r>
  <r>
    <n v="1144"/>
    <x v="0"/>
    <x v="1"/>
    <x v="3"/>
    <x v="0"/>
    <s v="M"/>
    <x v="0"/>
    <s v="65-69"/>
    <n v="65"/>
    <n v="69"/>
    <n v="5"/>
    <s v="65"/>
    <s v="69"/>
    <s v="65-69"/>
    <n v="5"/>
    <n v="3"/>
    <x v="4"/>
    <x v="4"/>
  </r>
  <r>
    <n v="1143"/>
    <x v="0"/>
    <x v="1"/>
    <x v="3"/>
    <x v="0"/>
    <s v="M"/>
    <x v="0"/>
    <s v="65-69"/>
    <n v="65"/>
    <n v="69"/>
    <n v="5"/>
    <s v="65"/>
    <s v="69"/>
    <s v="65-69"/>
    <n v="5"/>
    <n v="3"/>
    <x v="4"/>
    <x v="4"/>
  </r>
  <r>
    <n v="1142"/>
    <x v="0"/>
    <x v="1"/>
    <x v="3"/>
    <x v="0"/>
    <s v="M"/>
    <x v="0"/>
    <s v="40-44"/>
    <n v="40"/>
    <n v="44"/>
    <n v="5"/>
    <s v="40"/>
    <s v="44"/>
    <s v="40-44"/>
    <n v="5"/>
    <n v="3"/>
    <x v="14"/>
    <x v="14"/>
  </r>
  <r>
    <n v="1141"/>
    <x v="0"/>
    <x v="1"/>
    <x v="3"/>
    <x v="0"/>
    <s v="M"/>
    <x v="0"/>
    <s v="30-34"/>
    <n v="30"/>
    <n v="34"/>
    <n v="5"/>
    <s v="30"/>
    <s v="34"/>
    <s v="30-34"/>
    <n v="5"/>
    <n v="3"/>
    <x v="15"/>
    <x v="15"/>
  </r>
  <r>
    <n v="1140"/>
    <x v="0"/>
    <x v="1"/>
    <x v="3"/>
    <x v="0"/>
    <s v="M"/>
    <x v="0"/>
    <s v="20-24"/>
    <n v="20"/>
    <n v="24"/>
    <n v="5"/>
    <s v="20"/>
    <s v="24"/>
    <s v="20-24"/>
    <n v="5"/>
    <n v="3"/>
    <x v="7"/>
    <x v="7"/>
  </r>
  <r>
    <n v="1139"/>
    <x v="0"/>
    <x v="1"/>
    <x v="3"/>
    <x v="0"/>
    <s v="F"/>
    <x v="0"/>
    <s v="65-69"/>
    <n v="65"/>
    <n v="69"/>
    <n v="5"/>
    <s v="65"/>
    <s v="69"/>
    <s v="65-69"/>
    <n v="5"/>
    <n v="3"/>
    <x v="4"/>
    <x v="4"/>
  </r>
  <r>
    <n v="1138"/>
    <x v="0"/>
    <x v="1"/>
    <x v="3"/>
    <x v="0"/>
    <s v="F"/>
    <x v="0"/>
    <s v="65-69"/>
    <n v="65"/>
    <n v="69"/>
    <n v="5"/>
    <s v="65"/>
    <s v="69"/>
    <s v="65-69"/>
    <n v="5"/>
    <n v="3"/>
    <x v="4"/>
    <x v="4"/>
  </r>
  <r>
    <n v="1137"/>
    <x v="0"/>
    <x v="1"/>
    <x v="3"/>
    <x v="0"/>
    <s v="F"/>
    <x v="0"/>
    <s v="60-64"/>
    <n v="60"/>
    <n v="64"/>
    <n v="5"/>
    <s v="60"/>
    <s v="64"/>
    <s v="60-64"/>
    <n v="5"/>
    <n v="3"/>
    <x v="2"/>
    <x v="2"/>
  </r>
  <r>
    <n v="1136"/>
    <x v="0"/>
    <x v="1"/>
    <x v="3"/>
    <x v="0"/>
    <s v="F"/>
    <x v="0"/>
    <s v="60-64"/>
    <n v="60"/>
    <n v="64"/>
    <n v="5"/>
    <s v="60"/>
    <s v="64"/>
    <s v="60-64"/>
    <n v="5"/>
    <n v="3"/>
    <x v="2"/>
    <x v="2"/>
  </r>
  <r>
    <n v="1135"/>
    <x v="0"/>
    <x v="1"/>
    <x v="3"/>
    <x v="0"/>
    <s v="F"/>
    <x v="0"/>
    <s v="50-54"/>
    <n v="50"/>
    <n v="54"/>
    <n v="5"/>
    <s v="50"/>
    <s v="54"/>
    <s v="50-54"/>
    <n v="5"/>
    <n v="3"/>
    <x v="1"/>
    <x v="1"/>
  </r>
  <r>
    <n v="1134"/>
    <x v="0"/>
    <x v="1"/>
    <x v="3"/>
    <x v="0"/>
    <s v="F"/>
    <x v="0"/>
    <s v="50-54"/>
    <n v="50"/>
    <n v="54"/>
    <n v="5"/>
    <s v="50"/>
    <s v="54"/>
    <s v="50-54"/>
    <n v="5"/>
    <n v="3"/>
    <x v="1"/>
    <x v="1"/>
  </r>
  <r>
    <n v="1133"/>
    <x v="0"/>
    <x v="1"/>
    <x v="3"/>
    <x v="0"/>
    <s v="F"/>
    <x v="0"/>
    <s v="30-34"/>
    <n v="30"/>
    <n v="34"/>
    <n v="5"/>
    <s v="30"/>
    <s v="34"/>
    <s v="30-34"/>
    <n v="5"/>
    <n v="3"/>
    <x v="15"/>
    <x v="15"/>
  </r>
  <r>
    <n v="1132"/>
    <x v="0"/>
    <x v="1"/>
    <x v="3"/>
    <x v="3"/>
    <s v="M"/>
    <x v="0"/>
    <s v="65-69"/>
    <n v="65"/>
    <n v="69"/>
    <n v="5"/>
    <s v="65"/>
    <s v="69"/>
    <s v="65-69"/>
    <n v="5"/>
    <n v="3"/>
    <x v="4"/>
    <x v="4"/>
  </r>
  <r>
    <n v="1131"/>
    <x v="0"/>
    <x v="1"/>
    <x v="3"/>
    <x v="6"/>
    <s v="M"/>
    <x v="0"/>
    <s v="25-29"/>
    <n v="25"/>
    <n v="29"/>
    <n v="5"/>
    <s v="25"/>
    <s v="29"/>
    <s v="25-29"/>
    <n v="5"/>
    <n v="3"/>
    <x v="5"/>
    <x v="5"/>
  </r>
  <r>
    <n v="1130"/>
    <x v="0"/>
    <x v="1"/>
    <x v="3"/>
    <x v="6"/>
    <s v="M"/>
    <x v="0"/>
    <s v="10-14"/>
    <n v="10"/>
    <n v="14"/>
    <n v="5"/>
    <s v="10"/>
    <s v="14"/>
    <s v="10-14"/>
    <n v="5"/>
    <n v="3"/>
    <x v="3"/>
    <x v="3"/>
  </r>
  <r>
    <n v="1129"/>
    <x v="0"/>
    <x v="1"/>
    <x v="3"/>
    <x v="6"/>
    <s v="F"/>
    <x v="0"/>
    <s v="45-49"/>
    <n v="45"/>
    <n v="49"/>
    <n v="5"/>
    <s v="45"/>
    <s v="49"/>
    <s v="45-49"/>
    <n v="5"/>
    <n v="3"/>
    <x v="10"/>
    <x v="10"/>
  </r>
  <r>
    <n v="1128"/>
    <x v="0"/>
    <x v="1"/>
    <x v="3"/>
    <x v="6"/>
    <s v="F"/>
    <x v="0"/>
    <s v="40-44"/>
    <n v="40"/>
    <n v="44"/>
    <n v="5"/>
    <s v="40"/>
    <s v="44"/>
    <s v="40-44"/>
    <n v="5"/>
    <n v="3"/>
    <x v="14"/>
    <x v="14"/>
  </r>
  <r>
    <n v="1127"/>
    <x v="0"/>
    <x v="1"/>
    <x v="3"/>
    <x v="6"/>
    <s v="F"/>
    <x v="0"/>
    <s v="20-24"/>
    <n v="20"/>
    <n v="24"/>
    <n v="5"/>
    <s v="20"/>
    <s v="24"/>
    <s v="20-24"/>
    <n v="5"/>
    <n v="3"/>
    <x v="7"/>
    <x v="7"/>
  </r>
  <r>
    <n v="1126"/>
    <x v="0"/>
    <x v="1"/>
    <x v="3"/>
    <x v="6"/>
    <s v="F"/>
    <x v="0"/>
    <s v="15-19"/>
    <n v="15"/>
    <n v="19"/>
    <n v="5"/>
    <s v="15"/>
    <s v="19"/>
    <s v="15-19"/>
    <n v="5"/>
    <n v="3"/>
    <x v="11"/>
    <x v="11"/>
  </r>
  <r>
    <n v="1125"/>
    <x v="0"/>
    <x v="1"/>
    <x v="3"/>
    <x v="11"/>
    <s v="M"/>
    <x v="1"/>
    <s v="55-59"/>
    <n v="55"/>
    <n v="59"/>
    <n v="5"/>
    <s v="55"/>
    <s v="59"/>
    <s v="55-59"/>
    <n v="5"/>
    <n v="3"/>
    <x v="9"/>
    <x v="9"/>
  </r>
  <r>
    <n v="1124"/>
    <x v="0"/>
    <x v="1"/>
    <x v="3"/>
    <x v="11"/>
    <s v="M"/>
    <x v="1"/>
    <s v="50-54"/>
    <n v="50"/>
    <n v="54"/>
    <n v="5"/>
    <s v="50"/>
    <s v="54"/>
    <s v="50-54"/>
    <n v="5"/>
    <n v="3"/>
    <x v="1"/>
    <x v="1"/>
  </r>
  <r>
    <n v="1123"/>
    <x v="0"/>
    <x v="1"/>
    <x v="3"/>
    <x v="11"/>
    <s v="M"/>
    <x v="1"/>
    <s v="50-54"/>
    <n v="50"/>
    <n v="54"/>
    <n v="5"/>
    <s v="50"/>
    <s v="54"/>
    <s v="50-54"/>
    <n v="5"/>
    <n v="3"/>
    <x v="1"/>
    <x v="1"/>
  </r>
  <r>
    <n v="1122"/>
    <x v="0"/>
    <x v="1"/>
    <x v="4"/>
    <x v="6"/>
    <s v="M"/>
    <x v="0"/>
    <s v="70+"/>
    <n v="70"/>
    <n v="70"/>
    <n v="3"/>
    <s v="70"/>
    <s v="70"/>
    <s v="70-"/>
    <n v="3"/>
    <n v="3"/>
    <x v="0"/>
    <x v="0"/>
  </r>
  <r>
    <n v="1121"/>
    <x v="0"/>
    <x v="1"/>
    <x v="4"/>
    <x v="6"/>
    <s v="M"/>
    <x v="0"/>
    <s v="15-19"/>
    <n v="15"/>
    <n v="19"/>
    <n v="5"/>
    <s v="15"/>
    <s v="19"/>
    <s v="15-19"/>
    <n v="5"/>
    <n v="3"/>
    <x v="11"/>
    <x v="11"/>
  </r>
  <r>
    <n v="1120"/>
    <x v="0"/>
    <x v="1"/>
    <x v="4"/>
    <x v="11"/>
    <s v="M"/>
    <x v="1"/>
    <s v="70+"/>
    <n v="70"/>
    <n v="70"/>
    <n v="3"/>
    <s v="70"/>
    <s v="70"/>
    <s v="70-"/>
    <n v="3"/>
    <n v="3"/>
    <x v="0"/>
    <x v="0"/>
  </r>
  <r>
    <n v="1119"/>
    <x v="0"/>
    <x v="1"/>
    <x v="4"/>
    <x v="11"/>
    <s v="M"/>
    <x v="1"/>
    <s v="55-59"/>
    <n v="55"/>
    <n v="59"/>
    <n v="5"/>
    <s v="55"/>
    <s v="59"/>
    <s v="55-59"/>
    <n v="5"/>
    <n v="3"/>
    <x v="9"/>
    <x v="9"/>
  </r>
  <r>
    <n v="1118"/>
    <x v="0"/>
    <x v="1"/>
    <x v="4"/>
    <x v="11"/>
    <s v="M"/>
    <x v="1"/>
    <s v="50-54"/>
    <n v="50"/>
    <n v="54"/>
    <n v="5"/>
    <s v="50"/>
    <s v="54"/>
    <s v="50-54"/>
    <n v="5"/>
    <n v="3"/>
    <x v="1"/>
    <x v="1"/>
  </r>
  <r>
    <n v="1117"/>
    <x v="0"/>
    <x v="1"/>
    <x v="4"/>
    <x v="11"/>
    <s v="M"/>
    <x v="1"/>
    <s v="45-49"/>
    <n v="45"/>
    <n v="49"/>
    <n v="5"/>
    <s v="45"/>
    <s v="49"/>
    <s v="45-49"/>
    <n v="5"/>
    <n v="3"/>
    <x v="10"/>
    <x v="10"/>
  </r>
  <r>
    <n v="1116"/>
    <x v="0"/>
    <x v="1"/>
    <x v="4"/>
    <x v="11"/>
    <s v="M"/>
    <x v="1"/>
    <s v="45-49"/>
    <n v="45"/>
    <n v="49"/>
    <n v="5"/>
    <s v="45"/>
    <s v="49"/>
    <s v="45-49"/>
    <n v="5"/>
    <n v="3"/>
    <x v="10"/>
    <x v="10"/>
  </r>
  <r>
    <n v="1115"/>
    <x v="0"/>
    <x v="1"/>
    <x v="4"/>
    <x v="11"/>
    <s v="M"/>
    <x v="1"/>
    <s v="45-49"/>
    <n v="45"/>
    <n v="49"/>
    <n v="5"/>
    <s v="45"/>
    <s v="49"/>
    <s v="45-49"/>
    <n v="5"/>
    <n v="3"/>
    <x v="10"/>
    <x v="10"/>
  </r>
  <r>
    <n v="1114"/>
    <x v="0"/>
    <x v="1"/>
    <x v="4"/>
    <x v="11"/>
    <s v="M"/>
    <x v="1"/>
    <s v="45-49"/>
    <n v="45"/>
    <n v="49"/>
    <n v="5"/>
    <s v="45"/>
    <s v="49"/>
    <s v="45-49"/>
    <n v="5"/>
    <n v="3"/>
    <x v="10"/>
    <x v="10"/>
  </r>
  <r>
    <n v="1113"/>
    <x v="0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1112"/>
    <x v="0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1111"/>
    <x v="0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1110"/>
    <x v="0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1109"/>
    <x v="0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1108"/>
    <x v="0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1107"/>
    <x v="0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1106"/>
    <x v="0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1105"/>
    <x v="0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1104"/>
    <x v="0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1103"/>
    <x v="0"/>
    <x v="1"/>
    <x v="4"/>
    <x v="11"/>
    <s v="M"/>
    <x v="1"/>
    <s v="30-34"/>
    <n v="30"/>
    <n v="34"/>
    <n v="5"/>
    <s v="30"/>
    <s v="34"/>
    <s v="30-34"/>
    <n v="5"/>
    <n v="3"/>
    <x v="15"/>
    <x v="15"/>
  </r>
  <r>
    <n v="1102"/>
    <x v="0"/>
    <x v="1"/>
    <x v="4"/>
    <x v="11"/>
    <s v="M"/>
    <x v="1"/>
    <s v="30-34"/>
    <n v="30"/>
    <n v="34"/>
    <n v="5"/>
    <s v="30"/>
    <s v="34"/>
    <s v="30-34"/>
    <n v="5"/>
    <n v="3"/>
    <x v="15"/>
    <x v="15"/>
  </r>
  <r>
    <n v="1101"/>
    <x v="0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1100"/>
    <x v="0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1099"/>
    <x v="0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1098"/>
    <x v="0"/>
    <x v="1"/>
    <x v="4"/>
    <x v="11"/>
    <s v="F"/>
    <x v="1"/>
    <s v="40-44"/>
    <n v="40"/>
    <n v="44"/>
    <n v="5"/>
    <s v="40"/>
    <s v="44"/>
    <s v="40-44"/>
    <n v="5"/>
    <n v="3"/>
    <x v="14"/>
    <x v="14"/>
  </r>
  <r>
    <n v="1097"/>
    <x v="0"/>
    <x v="1"/>
    <x v="4"/>
    <x v="11"/>
    <s v="F"/>
    <x v="1"/>
    <s v="30-34"/>
    <n v="30"/>
    <n v="34"/>
    <n v="5"/>
    <s v="30"/>
    <s v="34"/>
    <s v="30-34"/>
    <n v="5"/>
    <n v="3"/>
    <x v="15"/>
    <x v="15"/>
  </r>
  <r>
    <n v="1096"/>
    <x v="0"/>
    <x v="1"/>
    <x v="4"/>
    <x v="11"/>
    <s v="F"/>
    <x v="1"/>
    <s v="25-29"/>
    <n v="25"/>
    <n v="29"/>
    <n v="5"/>
    <s v="25"/>
    <s v="29"/>
    <s v="25-29"/>
    <n v="5"/>
    <n v="3"/>
    <x v="5"/>
    <x v="5"/>
  </r>
  <r>
    <n v="1095"/>
    <x v="0"/>
    <x v="1"/>
    <x v="4"/>
    <x v="11"/>
    <s v="F"/>
    <x v="1"/>
    <s v="25-29"/>
    <n v="25"/>
    <n v="29"/>
    <n v="5"/>
    <s v="25"/>
    <s v="29"/>
    <s v="25-29"/>
    <n v="5"/>
    <n v="3"/>
    <x v="5"/>
    <x v="5"/>
  </r>
  <r>
    <n v="1094"/>
    <x v="0"/>
    <x v="1"/>
    <x v="4"/>
    <x v="11"/>
    <s v="F"/>
    <x v="1"/>
    <s v="25-29"/>
    <n v="25"/>
    <n v="29"/>
    <n v="5"/>
    <s v="25"/>
    <s v="29"/>
    <s v="25-29"/>
    <n v="5"/>
    <n v="3"/>
    <x v="5"/>
    <x v="5"/>
  </r>
  <r>
    <n v="1093"/>
    <x v="0"/>
    <x v="1"/>
    <x v="4"/>
    <x v="11"/>
    <s v="F"/>
    <x v="1"/>
    <s v="20-24"/>
    <n v="20"/>
    <n v="24"/>
    <n v="5"/>
    <s v="20"/>
    <s v="24"/>
    <s v="20-24"/>
    <n v="5"/>
    <n v="3"/>
    <x v="7"/>
    <x v="7"/>
  </r>
  <r>
    <n v="1092"/>
    <x v="0"/>
    <x v="1"/>
    <x v="4"/>
    <x v="1"/>
    <s v="F"/>
    <x v="0"/>
    <s v="50-54"/>
    <n v="50"/>
    <n v="54"/>
    <n v="5"/>
    <s v="50"/>
    <s v="54"/>
    <s v="50-54"/>
    <n v="5"/>
    <n v="3"/>
    <x v="1"/>
    <x v="1"/>
  </r>
  <r>
    <n v="1091"/>
    <x v="0"/>
    <x v="1"/>
    <x v="5"/>
    <x v="0"/>
    <s v="M"/>
    <x v="0"/>
    <s v="45-49"/>
    <n v="45"/>
    <n v="49"/>
    <n v="5"/>
    <s v="45"/>
    <s v="49"/>
    <s v="45-49"/>
    <n v="5"/>
    <n v="3"/>
    <x v="10"/>
    <x v="10"/>
  </r>
  <r>
    <n v="1090"/>
    <x v="0"/>
    <x v="1"/>
    <x v="5"/>
    <x v="11"/>
    <s v="M"/>
    <x v="1"/>
    <s v="70+"/>
    <n v="70"/>
    <n v="70"/>
    <n v="3"/>
    <s v="70"/>
    <s v="70"/>
    <s v="70-"/>
    <n v="3"/>
    <n v="3"/>
    <x v="0"/>
    <x v="0"/>
  </r>
  <r>
    <n v="1089"/>
    <x v="0"/>
    <x v="1"/>
    <x v="5"/>
    <x v="11"/>
    <s v="M"/>
    <x v="1"/>
    <s v="60-64"/>
    <n v="60"/>
    <n v="64"/>
    <n v="5"/>
    <s v="60"/>
    <s v="64"/>
    <s v="60-64"/>
    <n v="5"/>
    <n v="3"/>
    <x v="2"/>
    <x v="2"/>
  </r>
  <r>
    <n v="1088"/>
    <x v="0"/>
    <x v="1"/>
    <x v="5"/>
    <x v="11"/>
    <s v="M"/>
    <x v="1"/>
    <s v="55-59"/>
    <n v="55"/>
    <n v="59"/>
    <n v="5"/>
    <s v="55"/>
    <s v="59"/>
    <s v="55-59"/>
    <n v="5"/>
    <n v="3"/>
    <x v="9"/>
    <x v="9"/>
  </r>
  <r>
    <n v="1087"/>
    <x v="0"/>
    <x v="1"/>
    <x v="5"/>
    <x v="11"/>
    <s v="M"/>
    <x v="1"/>
    <s v="50-54"/>
    <n v="50"/>
    <n v="54"/>
    <n v="5"/>
    <s v="50"/>
    <s v="54"/>
    <s v="50-54"/>
    <n v="5"/>
    <n v="3"/>
    <x v="1"/>
    <x v="1"/>
  </r>
  <r>
    <n v="1086"/>
    <x v="0"/>
    <x v="1"/>
    <x v="5"/>
    <x v="11"/>
    <s v="M"/>
    <x v="1"/>
    <s v="50-54"/>
    <n v="50"/>
    <n v="54"/>
    <n v="5"/>
    <s v="50"/>
    <s v="54"/>
    <s v="50-54"/>
    <n v="5"/>
    <n v="3"/>
    <x v="1"/>
    <x v="1"/>
  </r>
  <r>
    <n v="1085"/>
    <x v="0"/>
    <x v="1"/>
    <x v="5"/>
    <x v="11"/>
    <s v="M"/>
    <x v="1"/>
    <s v="45-49"/>
    <n v="45"/>
    <n v="49"/>
    <n v="5"/>
    <s v="45"/>
    <s v="49"/>
    <s v="45-49"/>
    <n v="5"/>
    <n v="3"/>
    <x v="10"/>
    <x v="10"/>
  </r>
  <r>
    <n v="1084"/>
    <x v="0"/>
    <x v="1"/>
    <x v="5"/>
    <x v="11"/>
    <s v="M"/>
    <x v="1"/>
    <s v="40-44"/>
    <n v="40"/>
    <n v="44"/>
    <n v="5"/>
    <s v="40"/>
    <s v="44"/>
    <s v="40-44"/>
    <n v="5"/>
    <n v="3"/>
    <x v="14"/>
    <x v="14"/>
  </r>
  <r>
    <n v="1083"/>
    <x v="0"/>
    <x v="1"/>
    <x v="5"/>
    <x v="11"/>
    <s v="M"/>
    <x v="1"/>
    <s v="35-39"/>
    <n v="35"/>
    <n v="39"/>
    <n v="5"/>
    <s v="35"/>
    <s v="39"/>
    <s v="35-39"/>
    <n v="5"/>
    <n v="3"/>
    <x v="12"/>
    <x v="12"/>
  </r>
  <r>
    <n v="1082"/>
    <x v="0"/>
    <x v="1"/>
    <x v="5"/>
    <x v="11"/>
    <s v="M"/>
    <x v="1"/>
    <s v="30-34"/>
    <n v="30"/>
    <n v="34"/>
    <n v="5"/>
    <s v="30"/>
    <s v="34"/>
    <s v="30-34"/>
    <n v="5"/>
    <n v="3"/>
    <x v="15"/>
    <x v="15"/>
  </r>
  <r>
    <n v="1081"/>
    <x v="0"/>
    <x v="1"/>
    <x v="5"/>
    <x v="11"/>
    <s v="M"/>
    <x v="1"/>
    <s v="25-29"/>
    <n v="25"/>
    <n v="29"/>
    <n v="5"/>
    <s v="25"/>
    <s v="29"/>
    <s v="25-29"/>
    <n v="5"/>
    <n v="3"/>
    <x v="5"/>
    <x v="5"/>
  </r>
  <r>
    <n v="1080"/>
    <x v="0"/>
    <x v="1"/>
    <x v="5"/>
    <x v="11"/>
    <s v="M"/>
    <x v="1"/>
    <s v="20-24"/>
    <n v="20"/>
    <n v="24"/>
    <n v="5"/>
    <s v="20"/>
    <s v="24"/>
    <s v="20-24"/>
    <n v="5"/>
    <n v="3"/>
    <x v="7"/>
    <x v="7"/>
  </r>
  <r>
    <n v="1079"/>
    <x v="0"/>
    <x v="1"/>
    <x v="5"/>
    <x v="11"/>
    <s v="F"/>
    <x v="1"/>
    <s v="60-64"/>
    <n v="60"/>
    <n v="64"/>
    <n v="5"/>
    <s v="60"/>
    <s v="64"/>
    <s v="60-64"/>
    <n v="5"/>
    <n v="3"/>
    <x v="2"/>
    <x v="2"/>
  </r>
  <r>
    <n v="1078"/>
    <x v="0"/>
    <x v="1"/>
    <x v="5"/>
    <x v="11"/>
    <s v="F"/>
    <x v="1"/>
    <s v="30-34"/>
    <n v="30"/>
    <n v="34"/>
    <n v="5"/>
    <s v="30"/>
    <s v="34"/>
    <s v="30-34"/>
    <n v="5"/>
    <n v="3"/>
    <x v="15"/>
    <x v="15"/>
  </r>
  <r>
    <n v="1077"/>
    <x v="0"/>
    <x v="1"/>
    <x v="5"/>
    <x v="11"/>
    <s v="F"/>
    <x v="1"/>
    <s v="30-34"/>
    <n v="30"/>
    <n v="34"/>
    <n v="5"/>
    <s v="30"/>
    <s v="34"/>
    <s v="30-34"/>
    <n v="5"/>
    <n v="3"/>
    <x v="15"/>
    <x v="15"/>
  </r>
  <r>
    <n v="1076"/>
    <x v="0"/>
    <x v="1"/>
    <x v="5"/>
    <x v="11"/>
    <s v="F"/>
    <x v="1"/>
    <s v="30-34"/>
    <n v="30"/>
    <n v="34"/>
    <n v="5"/>
    <s v="30"/>
    <s v="34"/>
    <s v="30-34"/>
    <n v="5"/>
    <n v="3"/>
    <x v="15"/>
    <x v="15"/>
  </r>
  <r>
    <n v="1075"/>
    <x v="0"/>
    <x v="1"/>
    <x v="5"/>
    <x v="11"/>
    <s v="F"/>
    <x v="1"/>
    <s v="25-29"/>
    <n v="25"/>
    <n v="29"/>
    <n v="5"/>
    <s v="25"/>
    <s v="29"/>
    <s v="25-29"/>
    <n v="5"/>
    <n v="3"/>
    <x v="5"/>
    <x v="5"/>
  </r>
  <r>
    <n v="1074"/>
    <x v="0"/>
    <x v="1"/>
    <x v="5"/>
    <x v="1"/>
    <s v="F"/>
    <x v="0"/>
    <s v="45-49"/>
    <n v="45"/>
    <n v="49"/>
    <n v="5"/>
    <s v="45"/>
    <s v="49"/>
    <s v="45-49"/>
    <n v="5"/>
    <n v="3"/>
    <x v="10"/>
    <x v="10"/>
  </r>
  <r>
    <n v="1073"/>
    <x v="0"/>
    <x v="1"/>
    <x v="6"/>
    <x v="0"/>
    <s v="F"/>
    <x v="0"/>
    <s v="65-69"/>
    <n v="65"/>
    <n v="69"/>
    <n v="5"/>
    <s v="65"/>
    <s v="69"/>
    <s v="65-69"/>
    <n v="5"/>
    <n v="3"/>
    <x v="4"/>
    <x v="4"/>
  </r>
  <r>
    <n v="1072"/>
    <x v="0"/>
    <x v="1"/>
    <x v="6"/>
    <x v="11"/>
    <s v="M"/>
    <x v="1"/>
    <s v="40-44"/>
    <n v="40"/>
    <n v="44"/>
    <n v="5"/>
    <s v="40"/>
    <s v="44"/>
    <s v="40-44"/>
    <n v="5"/>
    <n v="3"/>
    <x v="14"/>
    <x v="14"/>
  </r>
  <r>
    <n v="1071"/>
    <x v="0"/>
    <x v="1"/>
    <x v="6"/>
    <x v="11"/>
    <s v="M"/>
    <x v="1"/>
    <s v="30-34"/>
    <n v="30"/>
    <n v="34"/>
    <n v="5"/>
    <s v="30"/>
    <s v="34"/>
    <s v="30-34"/>
    <n v="5"/>
    <n v="3"/>
    <x v="15"/>
    <x v="15"/>
  </r>
  <r>
    <n v="1070"/>
    <x v="0"/>
    <x v="1"/>
    <x v="6"/>
    <x v="11"/>
    <s v="M"/>
    <x v="1"/>
    <s v="20-24"/>
    <n v="20"/>
    <n v="24"/>
    <n v="5"/>
    <s v="20"/>
    <s v="24"/>
    <s v="20-24"/>
    <n v="5"/>
    <n v="3"/>
    <x v="7"/>
    <x v="7"/>
  </r>
  <r>
    <n v="1069"/>
    <x v="0"/>
    <x v="1"/>
    <x v="6"/>
    <x v="11"/>
    <s v="M"/>
    <x v="1"/>
    <s v="20-24"/>
    <n v="20"/>
    <n v="24"/>
    <n v="5"/>
    <s v="20"/>
    <s v="24"/>
    <s v="20-24"/>
    <n v="5"/>
    <n v="3"/>
    <x v="7"/>
    <x v="7"/>
  </r>
  <r>
    <n v="1068"/>
    <x v="0"/>
    <x v="1"/>
    <x v="6"/>
    <x v="11"/>
    <s v="F"/>
    <x v="1"/>
    <s v="25-29"/>
    <n v="25"/>
    <n v="29"/>
    <n v="5"/>
    <s v="25"/>
    <s v="29"/>
    <s v="25-29"/>
    <n v="5"/>
    <n v="3"/>
    <x v="5"/>
    <x v="5"/>
  </r>
  <r>
    <n v="1067"/>
    <x v="0"/>
    <x v="1"/>
    <x v="6"/>
    <x v="11"/>
    <s v="F"/>
    <x v="1"/>
    <s v="25-29"/>
    <n v="25"/>
    <n v="29"/>
    <n v="5"/>
    <s v="25"/>
    <s v="29"/>
    <s v="25-29"/>
    <n v="5"/>
    <n v="3"/>
    <x v="5"/>
    <x v="5"/>
  </r>
  <r>
    <n v="1066"/>
    <x v="0"/>
    <x v="1"/>
    <x v="6"/>
    <x v="11"/>
    <s v="F"/>
    <x v="1"/>
    <s v="20-24"/>
    <n v="20"/>
    <n v="24"/>
    <n v="5"/>
    <s v="20"/>
    <s v="24"/>
    <s v="20-24"/>
    <n v="5"/>
    <n v="3"/>
    <x v="7"/>
    <x v="7"/>
  </r>
  <r>
    <n v="1065"/>
    <x v="0"/>
    <x v="1"/>
    <x v="6"/>
    <x v="11"/>
    <s v="F"/>
    <x v="1"/>
    <s v="20-24"/>
    <n v="20"/>
    <n v="24"/>
    <n v="5"/>
    <s v="20"/>
    <s v="24"/>
    <s v="20-24"/>
    <n v="5"/>
    <n v="3"/>
    <x v="7"/>
    <x v="7"/>
  </r>
  <r>
    <n v="1064"/>
    <x v="0"/>
    <x v="2"/>
    <x v="7"/>
    <x v="11"/>
    <s v="M"/>
    <x v="1"/>
    <s v="70+"/>
    <n v="70"/>
    <n v="70"/>
    <n v="3"/>
    <s v="70"/>
    <s v="70"/>
    <s v="70-"/>
    <n v="3"/>
    <n v="3"/>
    <x v="0"/>
    <x v="0"/>
  </r>
  <r>
    <n v="1063"/>
    <x v="0"/>
    <x v="2"/>
    <x v="7"/>
    <x v="11"/>
    <s v="M"/>
    <x v="1"/>
    <s v="50-54"/>
    <n v="50"/>
    <n v="54"/>
    <n v="5"/>
    <s v="50"/>
    <s v="54"/>
    <s v="50-54"/>
    <n v="5"/>
    <n v="3"/>
    <x v="1"/>
    <x v="1"/>
  </r>
  <r>
    <n v="1062"/>
    <x v="0"/>
    <x v="2"/>
    <x v="7"/>
    <x v="11"/>
    <s v="M"/>
    <x v="1"/>
    <s v="40-44"/>
    <n v="40"/>
    <n v="44"/>
    <n v="5"/>
    <s v="40"/>
    <s v="44"/>
    <s v="40-44"/>
    <n v="5"/>
    <n v="3"/>
    <x v="14"/>
    <x v="14"/>
  </r>
  <r>
    <n v="1061"/>
    <x v="0"/>
    <x v="2"/>
    <x v="7"/>
    <x v="11"/>
    <s v="M"/>
    <x v="1"/>
    <s v="40-44"/>
    <n v="40"/>
    <n v="44"/>
    <n v="5"/>
    <s v="40"/>
    <s v="44"/>
    <s v="40-44"/>
    <n v="5"/>
    <n v="3"/>
    <x v="14"/>
    <x v="14"/>
  </r>
  <r>
    <n v="1060"/>
    <x v="0"/>
    <x v="2"/>
    <x v="7"/>
    <x v="11"/>
    <s v="M"/>
    <x v="1"/>
    <s v="35-39"/>
    <n v="35"/>
    <n v="39"/>
    <n v="5"/>
    <s v="35"/>
    <s v="39"/>
    <s v="35-39"/>
    <n v="5"/>
    <n v="3"/>
    <x v="12"/>
    <x v="12"/>
  </r>
  <r>
    <n v="1059"/>
    <x v="0"/>
    <x v="2"/>
    <x v="7"/>
    <x v="11"/>
    <s v="M"/>
    <x v="1"/>
    <s v="35-39"/>
    <n v="35"/>
    <n v="39"/>
    <n v="5"/>
    <s v="35"/>
    <s v="39"/>
    <s v="35-39"/>
    <n v="5"/>
    <n v="3"/>
    <x v="12"/>
    <x v="12"/>
  </r>
  <r>
    <n v="1058"/>
    <x v="0"/>
    <x v="2"/>
    <x v="7"/>
    <x v="11"/>
    <s v="M"/>
    <x v="1"/>
    <s v="30-34"/>
    <n v="30"/>
    <n v="34"/>
    <n v="5"/>
    <s v="30"/>
    <s v="34"/>
    <s v="30-34"/>
    <n v="5"/>
    <n v="3"/>
    <x v="15"/>
    <x v="15"/>
  </r>
  <r>
    <n v="1057"/>
    <x v="0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1056"/>
    <x v="0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1055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54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53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52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51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50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49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48"/>
    <x v="0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1047"/>
    <x v="0"/>
    <x v="2"/>
    <x v="7"/>
    <x v="11"/>
    <s v="M"/>
    <x v="1"/>
    <s v="15-19"/>
    <n v="15"/>
    <n v="19"/>
    <n v="5"/>
    <s v="15"/>
    <s v="19"/>
    <s v="15-19"/>
    <n v="5"/>
    <n v="3"/>
    <x v="11"/>
    <x v="11"/>
  </r>
  <r>
    <n v="1046"/>
    <x v="0"/>
    <x v="2"/>
    <x v="7"/>
    <x v="11"/>
    <s v="F"/>
    <x v="1"/>
    <s v="55-59"/>
    <n v="55"/>
    <n v="59"/>
    <n v="5"/>
    <s v="55"/>
    <s v="59"/>
    <s v="55-59"/>
    <n v="5"/>
    <n v="3"/>
    <x v="9"/>
    <x v="9"/>
  </r>
  <r>
    <n v="1045"/>
    <x v="0"/>
    <x v="2"/>
    <x v="7"/>
    <x v="11"/>
    <s v="F"/>
    <x v="1"/>
    <s v="40-44"/>
    <n v="40"/>
    <n v="44"/>
    <n v="5"/>
    <s v="40"/>
    <s v="44"/>
    <s v="40-44"/>
    <n v="5"/>
    <n v="3"/>
    <x v="14"/>
    <x v="14"/>
  </r>
  <r>
    <n v="1044"/>
    <x v="0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1043"/>
    <x v="0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1042"/>
    <x v="0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1041"/>
    <x v="0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1040"/>
    <x v="0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1039"/>
    <x v="0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1038"/>
    <x v="0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1037"/>
    <x v="0"/>
    <x v="2"/>
    <x v="8"/>
    <x v="11"/>
    <s v="M"/>
    <x v="1"/>
    <s v="60-64"/>
    <n v="60"/>
    <n v="64"/>
    <n v="5"/>
    <s v="60"/>
    <s v="64"/>
    <s v="60-64"/>
    <n v="5"/>
    <n v="3"/>
    <x v="2"/>
    <x v="2"/>
  </r>
  <r>
    <n v="1036"/>
    <x v="0"/>
    <x v="2"/>
    <x v="8"/>
    <x v="11"/>
    <s v="M"/>
    <x v="1"/>
    <s v="45-49"/>
    <n v="45"/>
    <n v="49"/>
    <n v="5"/>
    <s v="45"/>
    <s v="49"/>
    <s v="45-49"/>
    <n v="5"/>
    <n v="3"/>
    <x v="10"/>
    <x v="10"/>
  </r>
  <r>
    <n v="1035"/>
    <x v="0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1034"/>
    <x v="0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1033"/>
    <x v="0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1032"/>
    <x v="0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1031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30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9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8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7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6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5"/>
    <x v="0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1024"/>
    <x v="0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1023"/>
    <x v="0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1022"/>
    <x v="0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1021"/>
    <x v="0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1020"/>
    <x v="0"/>
    <x v="2"/>
    <x v="8"/>
    <x v="11"/>
    <s v="F"/>
    <x v="1"/>
    <s v="35-39"/>
    <n v="35"/>
    <n v="39"/>
    <n v="5"/>
    <s v="35"/>
    <s v="39"/>
    <s v="35-39"/>
    <n v="5"/>
    <n v="3"/>
    <x v="12"/>
    <x v="12"/>
  </r>
  <r>
    <n v="1019"/>
    <x v="0"/>
    <x v="2"/>
    <x v="8"/>
    <x v="11"/>
    <s v="F"/>
    <x v="1"/>
    <s v="35-39"/>
    <n v="35"/>
    <n v="39"/>
    <n v="5"/>
    <s v="35"/>
    <s v="39"/>
    <s v="35-39"/>
    <n v="5"/>
    <n v="3"/>
    <x v="12"/>
    <x v="12"/>
  </r>
  <r>
    <n v="1018"/>
    <x v="0"/>
    <x v="2"/>
    <x v="8"/>
    <x v="11"/>
    <s v="F"/>
    <x v="1"/>
    <n v="3"/>
    <n v="3"/>
    <n v="3"/>
    <n v="1"/>
    <s v="3"/>
    <s v="3"/>
    <s v="3"/>
    <n v="1"/>
    <e v="#VALUE!"/>
    <x v="16"/>
    <x v="16"/>
  </r>
  <r>
    <n v="1017"/>
    <x v="0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016"/>
    <x v="0"/>
    <x v="2"/>
    <x v="9"/>
    <x v="11"/>
    <s v="M"/>
    <x v="1"/>
    <s v="35-39"/>
    <n v="35"/>
    <n v="39"/>
    <n v="5"/>
    <s v="35"/>
    <s v="39"/>
    <s v="35-39"/>
    <n v="5"/>
    <n v="3"/>
    <x v="12"/>
    <x v="12"/>
  </r>
  <r>
    <n v="1015"/>
    <x v="0"/>
    <x v="2"/>
    <x v="9"/>
    <x v="11"/>
    <s v="M"/>
    <x v="1"/>
    <s v="35-39"/>
    <n v="35"/>
    <n v="39"/>
    <n v="5"/>
    <s v="35"/>
    <s v="39"/>
    <s v="35-39"/>
    <n v="5"/>
    <n v="3"/>
    <x v="12"/>
    <x v="12"/>
  </r>
  <r>
    <n v="1014"/>
    <x v="0"/>
    <x v="2"/>
    <x v="9"/>
    <x v="11"/>
    <s v="M"/>
    <x v="1"/>
    <s v="35-39"/>
    <n v="35"/>
    <n v="39"/>
    <n v="5"/>
    <s v="35"/>
    <s v="39"/>
    <s v="35-39"/>
    <n v="5"/>
    <n v="3"/>
    <x v="12"/>
    <x v="12"/>
  </r>
  <r>
    <n v="1013"/>
    <x v="0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012"/>
    <x v="0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011"/>
    <x v="0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010"/>
    <x v="0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009"/>
    <x v="0"/>
    <x v="2"/>
    <x v="9"/>
    <x v="11"/>
    <s v="F"/>
    <x v="1"/>
    <s v="50-54"/>
    <n v="50"/>
    <n v="54"/>
    <n v="5"/>
    <s v="50"/>
    <s v="54"/>
    <s v="50-54"/>
    <n v="5"/>
    <n v="3"/>
    <x v="1"/>
    <x v="1"/>
  </r>
  <r>
    <n v="1008"/>
    <x v="0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1007"/>
    <x v="0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1006"/>
    <x v="0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1005"/>
    <x v="0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1004"/>
    <x v="0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1003"/>
    <x v="0"/>
    <x v="2"/>
    <x v="10"/>
    <x v="11"/>
    <s v="M"/>
    <x v="1"/>
    <s v="55-59"/>
    <n v="55"/>
    <n v="59"/>
    <n v="5"/>
    <s v="55"/>
    <s v="59"/>
    <s v="55-59"/>
    <n v="5"/>
    <n v="3"/>
    <x v="9"/>
    <x v="9"/>
  </r>
  <r>
    <n v="1002"/>
    <x v="0"/>
    <x v="2"/>
    <x v="10"/>
    <x v="11"/>
    <s v="M"/>
    <x v="1"/>
    <s v="55-59"/>
    <n v="55"/>
    <n v="59"/>
    <n v="5"/>
    <s v="55"/>
    <s v="59"/>
    <s v="55-59"/>
    <n v="5"/>
    <n v="3"/>
    <x v="9"/>
    <x v="9"/>
  </r>
  <r>
    <n v="1001"/>
    <x v="0"/>
    <x v="2"/>
    <x v="10"/>
    <x v="11"/>
    <s v="M"/>
    <x v="1"/>
    <s v="50-54"/>
    <n v="50"/>
    <n v="54"/>
    <n v="5"/>
    <s v="50"/>
    <s v="54"/>
    <s v="50-54"/>
    <n v="5"/>
    <n v="3"/>
    <x v="1"/>
    <x v="1"/>
  </r>
  <r>
    <n v="1000"/>
    <x v="0"/>
    <x v="2"/>
    <x v="10"/>
    <x v="11"/>
    <s v="M"/>
    <x v="1"/>
    <s v="40-44"/>
    <n v="40"/>
    <n v="44"/>
    <n v="5"/>
    <s v="40"/>
    <s v="44"/>
    <s v="40-44"/>
    <n v="5"/>
    <n v="3"/>
    <x v="14"/>
    <x v="14"/>
  </r>
  <r>
    <n v="999"/>
    <x v="0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998"/>
    <x v="0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997"/>
    <x v="0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996"/>
    <x v="0"/>
    <x v="2"/>
    <x v="10"/>
    <x v="11"/>
    <s v="M"/>
    <x v="1"/>
    <s v="25-29"/>
    <n v="25"/>
    <n v="29"/>
    <n v="5"/>
    <s v="25"/>
    <s v="29"/>
    <s v="25-29"/>
    <n v="5"/>
    <n v="3"/>
    <x v="5"/>
    <x v="5"/>
  </r>
  <r>
    <n v="995"/>
    <x v="0"/>
    <x v="2"/>
    <x v="10"/>
    <x v="11"/>
    <s v="M"/>
    <x v="1"/>
    <s v="25-29"/>
    <n v="25"/>
    <n v="29"/>
    <n v="5"/>
    <s v="25"/>
    <s v="29"/>
    <s v="25-29"/>
    <n v="5"/>
    <n v="3"/>
    <x v="5"/>
    <x v="5"/>
  </r>
  <r>
    <n v="994"/>
    <x v="0"/>
    <x v="2"/>
    <x v="10"/>
    <x v="11"/>
    <s v="M"/>
    <x v="1"/>
    <s v="25-29"/>
    <n v="25"/>
    <n v="29"/>
    <n v="5"/>
    <s v="25"/>
    <s v="29"/>
    <s v="25-29"/>
    <n v="5"/>
    <n v="3"/>
    <x v="5"/>
    <x v="5"/>
  </r>
  <r>
    <n v="993"/>
    <x v="0"/>
    <x v="2"/>
    <x v="10"/>
    <x v="11"/>
    <s v="M"/>
    <x v="1"/>
    <s v="25-29"/>
    <n v="25"/>
    <n v="29"/>
    <n v="5"/>
    <s v="25"/>
    <s v="29"/>
    <s v="25-29"/>
    <n v="5"/>
    <n v="3"/>
    <x v="5"/>
    <x v="5"/>
  </r>
  <r>
    <n v="992"/>
    <x v="0"/>
    <x v="2"/>
    <x v="10"/>
    <x v="11"/>
    <s v="M"/>
    <x v="1"/>
    <s v="20-24"/>
    <n v="20"/>
    <n v="24"/>
    <n v="5"/>
    <s v="20"/>
    <s v="24"/>
    <s v="20-24"/>
    <n v="5"/>
    <n v="3"/>
    <x v="7"/>
    <x v="7"/>
  </r>
  <r>
    <n v="991"/>
    <x v="0"/>
    <x v="2"/>
    <x v="10"/>
    <x v="11"/>
    <s v="M"/>
    <x v="1"/>
    <s v="20-24"/>
    <n v="20"/>
    <n v="24"/>
    <n v="5"/>
    <s v="20"/>
    <s v="24"/>
    <s v="20-24"/>
    <n v="5"/>
    <n v="3"/>
    <x v="7"/>
    <x v="7"/>
  </r>
  <r>
    <n v="990"/>
    <x v="0"/>
    <x v="2"/>
    <x v="10"/>
    <x v="11"/>
    <s v="F"/>
    <x v="1"/>
    <s v="45-49"/>
    <n v="45"/>
    <n v="49"/>
    <n v="5"/>
    <s v="45"/>
    <s v="49"/>
    <s v="45-49"/>
    <n v="5"/>
    <n v="3"/>
    <x v="10"/>
    <x v="10"/>
  </r>
  <r>
    <n v="989"/>
    <x v="0"/>
    <x v="2"/>
    <x v="10"/>
    <x v="11"/>
    <s v="F"/>
    <x v="1"/>
    <s v="40-44"/>
    <n v="40"/>
    <n v="44"/>
    <n v="5"/>
    <s v="40"/>
    <s v="44"/>
    <s v="40-44"/>
    <n v="5"/>
    <n v="3"/>
    <x v="14"/>
    <x v="14"/>
  </r>
  <r>
    <n v="988"/>
    <x v="0"/>
    <x v="2"/>
    <x v="10"/>
    <x v="11"/>
    <s v="F"/>
    <x v="1"/>
    <s v="35-39"/>
    <n v="35"/>
    <n v="39"/>
    <n v="5"/>
    <s v="35"/>
    <s v="39"/>
    <s v="35-39"/>
    <n v="5"/>
    <n v="3"/>
    <x v="12"/>
    <x v="12"/>
  </r>
  <r>
    <n v="987"/>
    <x v="0"/>
    <x v="2"/>
    <x v="10"/>
    <x v="11"/>
    <s v="F"/>
    <x v="1"/>
    <s v="25-29"/>
    <n v="25"/>
    <n v="29"/>
    <n v="5"/>
    <s v="25"/>
    <s v="29"/>
    <s v="25-29"/>
    <n v="5"/>
    <n v="3"/>
    <x v="5"/>
    <x v="5"/>
  </r>
  <r>
    <n v="986"/>
    <x v="0"/>
    <x v="2"/>
    <x v="11"/>
    <x v="11"/>
    <s v="M"/>
    <x v="1"/>
    <s v="40-44"/>
    <n v="40"/>
    <n v="44"/>
    <n v="5"/>
    <s v="40"/>
    <s v="44"/>
    <s v="40-44"/>
    <n v="5"/>
    <n v="3"/>
    <x v="14"/>
    <x v="14"/>
  </r>
  <r>
    <n v="985"/>
    <x v="0"/>
    <x v="2"/>
    <x v="11"/>
    <x v="11"/>
    <s v="M"/>
    <x v="1"/>
    <s v="40-44"/>
    <n v="40"/>
    <n v="44"/>
    <n v="5"/>
    <s v="40"/>
    <s v="44"/>
    <s v="40-44"/>
    <n v="5"/>
    <n v="3"/>
    <x v="14"/>
    <x v="14"/>
  </r>
  <r>
    <n v="984"/>
    <x v="0"/>
    <x v="2"/>
    <x v="11"/>
    <x v="11"/>
    <s v="M"/>
    <x v="1"/>
    <s v="35-39"/>
    <n v="35"/>
    <n v="39"/>
    <n v="5"/>
    <s v="35"/>
    <s v="39"/>
    <s v="35-39"/>
    <n v="5"/>
    <n v="3"/>
    <x v="12"/>
    <x v="12"/>
  </r>
  <r>
    <n v="983"/>
    <x v="0"/>
    <x v="2"/>
    <x v="11"/>
    <x v="11"/>
    <s v="M"/>
    <x v="1"/>
    <s v="35-39"/>
    <n v="35"/>
    <n v="39"/>
    <n v="5"/>
    <s v="35"/>
    <s v="39"/>
    <s v="35-39"/>
    <n v="5"/>
    <n v="3"/>
    <x v="12"/>
    <x v="12"/>
  </r>
  <r>
    <n v="982"/>
    <x v="0"/>
    <x v="2"/>
    <x v="11"/>
    <x v="11"/>
    <s v="M"/>
    <x v="1"/>
    <s v="30-34"/>
    <n v="30"/>
    <n v="34"/>
    <n v="5"/>
    <s v="30"/>
    <s v="34"/>
    <s v="30-34"/>
    <n v="5"/>
    <n v="3"/>
    <x v="15"/>
    <x v="15"/>
  </r>
  <r>
    <n v="981"/>
    <x v="0"/>
    <x v="2"/>
    <x v="11"/>
    <x v="11"/>
    <s v="M"/>
    <x v="1"/>
    <s v="30-34"/>
    <n v="30"/>
    <n v="34"/>
    <n v="5"/>
    <s v="30"/>
    <s v="34"/>
    <s v="30-34"/>
    <n v="5"/>
    <n v="3"/>
    <x v="15"/>
    <x v="15"/>
  </r>
  <r>
    <n v="980"/>
    <x v="0"/>
    <x v="2"/>
    <x v="11"/>
    <x v="11"/>
    <s v="M"/>
    <x v="1"/>
    <s v="25-29"/>
    <n v="25"/>
    <n v="29"/>
    <n v="5"/>
    <s v="25"/>
    <s v="29"/>
    <s v="25-29"/>
    <n v="5"/>
    <n v="3"/>
    <x v="5"/>
    <x v="5"/>
  </r>
  <r>
    <n v="979"/>
    <x v="0"/>
    <x v="2"/>
    <x v="11"/>
    <x v="11"/>
    <s v="M"/>
    <x v="1"/>
    <s v="25-29"/>
    <n v="25"/>
    <n v="29"/>
    <n v="5"/>
    <s v="25"/>
    <s v="29"/>
    <s v="25-29"/>
    <n v="5"/>
    <n v="3"/>
    <x v="5"/>
    <x v="5"/>
  </r>
  <r>
    <n v="978"/>
    <x v="0"/>
    <x v="2"/>
    <x v="11"/>
    <x v="11"/>
    <s v="M"/>
    <x v="1"/>
    <s v="25-29"/>
    <n v="25"/>
    <n v="29"/>
    <n v="5"/>
    <s v="25"/>
    <s v="29"/>
    <s v="25-29"/>
    <n v="5"/>
    <n v="3"/>
    <x v="5"/>
    <x v="5"/>
  </r>
  <r>
    <n v="977"/>
    <x v="0"/>
    <x v="2"/>
    <x v="11"/>
    <x v="11"/>
    <s v="M"/>
    <x v="1"/>
    <s v="25-29"/>
    <n v="25"/>
    <n v="29"/>
    <n v="5"/>
    <s v="25"/>
    <s v="29"/>
    <s v="25-29"/>
    <n v="5"/>
    <n v="3"/>
    <x v="5"/>
    <x v="5"/>
  </r>
  <r>
    <n v="976"/>
    <x v="0"/>
    <x v="2"/>
    <x v="11"/>
    <x v="11"/>
    <s v="M"/>
    <x v="1"/>
    <s v="25-29"/>
    <n v="25"/>
    <n v="29"/>
    <n v="5"/>
    <s v="25"/>
    <s v="29"/>
    <s v="25-29"/>
    <n v="5"/>
    <n v="3"/>
    <x v="5"/>
    <x v="5"/>
  </r>
  <r>
    <n v="975"/>
    <x v="0"/>
    <x v="2"/>
    <x v="11"/>
    <x v="11"/>
    <s v="M"/>
    <x v="1"/>
    <s v="20-24"/>
    <n v="20"/>
    <n v="24"/>
    <n v="5"/>
    <s v="20"/>
    <s v="24"/>
    <s v="20-24"/>
    <n v="5"/>
    <n v="3"/>
    <x v="7"/>
    <x v="7"/>
  </r>
  <r>
    <n v="974"/>
    <x v="0"/>
    <x v="2"/>
    <x v="11"/>
    <x v="11"/>
    <s v="M"/>
    <x v="1"/>
    <s v="20-24"/>
    <n v="20"/>
    <n v="24"/>
    <n v="5"/>
    <s v="20"/>
    <s v="24"/>
    <s v="20-24"/>
    <n v="5"/>
    <n v="3"/>
    <x v="7"/>
    <x v="7"/>
  </r>
  <r>
    <n v="973"/>
    <x v="0"/>
    <x v="2"/>
    <x v="11"/>
    <x v="11"/>
    <s v="M"/>
    <x v="1"/>
    <s v="20-24"/>
    <n v="20"/>
    <n v="24"/>
    <n v="5"/>
    <s v="20"/>
    <s v="24"/>
    <s v="20-24"/>
    <n v="5"/>
    <n v="3"/>
    <x v="7"/>
    <x v="7"/>
  </r>
  <r>
    <n v="972"/>
    <x v="0"/>
    <x v="2"/>
    <x v="11"/>
    <x v="11"/>
    <s v="F"/>
    <x v="1"/>
    <s v="50-54"/>
    <n v="50"/>
    <n v="54"/>
    <n v="5"/>
    <s v="50"/>
    <s v="54"/>
    <s v="50-54"/>
    <n v="5"/>
    <n v="3"/>
    <x v="1"/>
    <x v="1"/>
  </r>
  <r>
    <n v="971"/>
    <x v="0"/>
    <x v="2"/>
    <x v="11"/>
    <x v="11"/>
    <s v="F"/>
    <x v="1"/>
    <s v="30-34"/>
    <n v="30"/>
    <n v="34"/>
    <n v="5"/>
    <s v="30"/>
    <s v="34"/>
    <s v="30-34"/>
    <n v="5"/>
    <n v="3"/>
    <x v="15"/>
    <x v="15"/>
  </r>
  <r>
    <n v="970"/>
    <x v="0"/>
    <x v="2"/>
    <x v="11"/>
    <x v="11"/>
    <s v="F"/>
    <x v="1"/>
    <s v="30-34"/>
    <n v="30"/>
    <n v="34"/>
    <n v="5"/>
    <s v="30"/>
    <s v="34"/>
    <s v="30-34"/>
    <n v="5"/>
    <n v="3"/>
    <x v="15"/>
    <x v="15"/>
  </r>
  <r>
    <n v="969"/>
    <x v="0"/>
    <x v="2"/>
    <x v="11"/>
    <x v="11"/>
    <s v="F"/>
    <x v="1"/>
    <s v="25-29"/>
    <n v="25"/>
    <n v="29"/>
    <n v="5"/>
    <s v="25"/>
    <s v="29"/>
    <s v="25-29"/>
    <n v="5"/>
    <n v="3"/>
    <x v="5"/>
    <x v="5"/>
  </r>
  <r>
    <n v="968"/>
    <x v="0"/>
    <x v="2"/>
    <x v="11"/>
    <x v="11"/>
    <s v="F"/>
    <x v="1"/>
    <s v="20-24"/>
    <n v="20"/>
    <n v="24"/>
    <n v="5"/>
    <s v="20"/>
    <s v="24"/>
    <s v="20-24"/>
    <n v="5"/>
    <n v="3"/>
    <x v="7"/>
    <x v="7"/>
  </r>
  <r>
    <n v="967"/>
    <x v="0"/>
    <x v="3"/>
    <x v="12"/>
    <x v="11"/>
    <s v="M"/>
    <x v="1"/>
    <s v="25-29"/>
    <n v="25"/>
    <n v="29"/>
    <n v="5"/>
    <s v="25"/>
    <s v="29"/>
    <s v="25-29"/>
    <n v="5"/>
    <n v="3"/>
    <x v="5"/>
    <x v="5"/>
  </r>
  <r>
    <n v="966"/>
    <x v="0"/>
    <x v="3"/>
    <x v="12"/>
    <x v="11"/>
    <s v="M"/>
    <x v="1"/>
    <s v="20-24"/>
    <n v="20"/>
    <n v="24"/>
    <n v="5"/>
    <s v="20"/>
    <s v="24"/>
    <s v="20-24"/>
    <n v="5"/>
    <n v="3"/>
    <x v="7"/>
    <x v="7"/>
  </r>
  <r>
    <n v="965"/>
    <x v="0"/>
    <x v="3"/>
    <x v="12"/>
    <x v="11"/>
    <s v="M"/>
    <x v="1"/>
    <s v="20-24"/>
    <n v="20"/>
    <n v="24"/>
    <n v="5"/>
    <s v="20"/>
    <s v="24"/>
    <s v="20-24"/>
    <n v="5"/>
    <n v="3"/>
    <x v="7"/>
    <x v="7"/>
  </r>
  <r>
    <n v="964"/>
    <x v="0"/>
    <x v="3"/>
    <x v="12"/>
    <x v="11"/>
    <s v="F"/>
    <x v="1"/>
    <s v="35-39"/>
    <n v="35"/>
    <n v="39"/>
    <n v="5"/>
    <s v="35"/>
    <s v="39"/>
    <s v="35-39"/>
    <n v="5"/>
    <n v="3"/>
    <x v="12"/>
    <x v="12"/>
  </r>
  <r>
    <n v="963"/>
    <x v="0"/>
    <x v="3"/>
    <x v="12"/>
    <x v="11"/>
    <s v="F"/>
    <x v="1"/>
    <s v="30-34"/>
    <n v="30"/>
    <n v="34"/>
    <n v="5"/>
    <s v="30"/>
    <s v="34"/>
    <s v="30-34"/>
    <n v="5"/>
    <n v="3"/>
    <x v="15"/>
    <x v="15"/>
  </r>
  <r>
    <n v="962"/>
    <x v="0"/>
    <x v="3"/>
    <x v="12"/>
    <x v="11"/>
    <s v="F"/>
    <x v="1"/>
    <s v="25-29"/>
    <n v="25"/>
    <n v="29"/>
    <n v="5"/>
    <s v="25"/>
    <s v="29"/>
    <s v="25-29"/>
    <n v="5"/>
    <n v="3"/>
    <x v="5"/>
    <x v="5"/>
  </r>
  <r>
    <n v="961"/>
    <x v="0"/>
    <x v="3"/>
    <x v="12"/>
    <x v="11"/>
    <s v="F"/>
    <x v="1"/>
    <s v="25-29"/>
    <n v="25"/>
    <n v="29"/>
    <n v="5"/>
    <s v="25"/>
    <s v="29"/>
    <s v="25-29"/>
    <n v="5"/>
    <n v="3"/>
    <x v="5"/>
    <x v="5"/>
  </r>
  <r>
    <n v="960"/>
    <x v="0"/>
    <x v="3"/>
    <x v="12"/>
    <x v="11"/>
    <s v="F"/>
    <x v="1"/>
    <s v="25-29"/>
    <n v="25"/>
    <n v="29"/>
    <n v="5"/>
    <s v="25"/>
    <s v="29"/>
    <s v="25-29"/>
    <n v="5"/>
    <n v="3"/>
    <x v="5"/>
    <x v="5"/>
  </r>
  <r>
    <n v="959"/>
    <x v="0"/>
    <x v="3"/>
    <x v="12"/>
    <x v="11"/>
    <s v="F"/>
    <x v="1"/>
    <s v="20-24"/>
    <n v="20"/>
    <n v="24"/>
    <n v="5"/>
    <s v="20"/>
    <s v="24"/>
    <s v="20-24"/>
    <n v="5"/>
    <n v="3"/>
    <x v="7"/>
    <x v="7"/>
  </r>
  <r>
    <n v="958"/>
    <x v="0"/>
    <x v="3"/>
    <x v="12"/>
    <x v="11"/>
    <s v="F"/>
    <x v="1"/>
    <s v="20-24"/>
    <n v="20"/>
    <n v="24"/>
    <n v="5"/>
    <s v="20"/>
    <s v="24"/>
    <s v="20-24"/>
    <n v="5"/>
    <n v="3"/>
    <x v="7"/>
    <x v="7"/>
  </r>
  <r>
    <n v="957"/>
    <x v="0"/>
    <x v="3"/>
    <x v="13"/>
    <x v="0"/>
    <s v="M"/>
    <x v="0"/>
    <s v="65-69"/>
    <n v="65"/>
    <n v="69"/>
    <n v="5"/>
    <s v="65"/>
    <s v="69"/>
    <s v="65-69"/>
    <n v="5"/>
    <n v="3"/>
    <x v="4"/>
    <x v="4"/>
  </r>
  <r>
    <n v="956"/>
    <x v="0"/>
    <x v="3"/>
    <x v="13"/>
    <x v="11"/>
    <s v="M"/>
    <x v="1"/>
    <s v="30-34"/>
    <n v="30"/>
    <n v="34"/>
    <n v="5"/>
    <s v="30"/>
    <s v="34"/>
    <s v="30-34"/>
    <n v="5"/>
    <n v="3"/>
    <x v="15"/>
    <x v="15"/>
  </r>
  <r>
    <n v="955"/>
    <x v="0"/>
    <x v="3"/>
    <x v="13"/>
    <x v="11"/>
    <s v="M"/>
    <x v="1"/>
    <s v="25-29"/>
    <n v="25"/>
    <n v="29"/>
    <n v="5"/>
    <s v="25"/>
    <s v="29"/>
    <s v="25-29"/>
    <n v="5"/>
    <n v="3"/>
    <x v="5"/>
    <x v="5"/>
  </r>
  <r>
    <n v="954"/>
    <x v="0"/>
    <x v="3"/>
    <x v="13"/>
    <x v="11"/>
    <s v="M"/>
    <x v="1"/>
    <s v="25-29"/>
    <n v="25"/>
    <n v="29"/>
    <n v="5"/>
    <s v="25"/>
    <s v="29"/>
    <s v="25-29"/>
    <n v="5"/>
    <n v="3"/>
    <x v="5"/>
    <x v="5"/>
  </r>
  <r>
    <n v="953"/>
    <x v="0"/>
    <x v="3"/>
    <x v="14"/>
    <x v="6"/>
    <s v="F"/>
    <x v="0"/>
    <s v="55-59"/>
    <n v="55"/>
    <n v="59"/>
    <n v="5"/>
    <s v="55"/>
    <s v="59"/>
    <s v="55-59"/>
    <n v="5"/>
    <n v="3"/>
    <x v="9"/>
    <x v="9"/>
  </r>
  <r>
    <n v="952"/>
    <x v="0"/>
    <x v="3"/>
    <x v="14"/>
    <x v="11"/>
    <s v="M"/>
    <x v="1"/>
    <s v="50-54"/>
    <n v="50"/>
    <n v="54"/>
    <n v="5"/>
    <s v="50"/>
    <s v="54"/>
    <s v="50-54"/>
    <n v="5"/>
    <n v="3"/>
    <x v="1"/>
    <x v="1"/>
  </r>
  <r>
    <n v="951"/>
    <x v="0"/>
    <x v="3"/>
    <x v="14"/>
    <x v="11"/>
    <s v="M"/>
    <x v="1"/>
    <s v="40-44"/>
    <n v="40"/>
    <n v="44"/>
    <n v="5"/>
    <s v="40"/>
    <s v="44"/>
    <s v="40-44"/>
    <n v="5"/>
    <n v="3"/>
    <x v="14"/>
    <x v="14"/>
  </r>
  <r>
    <n v="950"/>
    <x v="0"/>
    <x v="3"/>
    <x v="14"/>
    <x v="11"/>
    <s v="M"/>
    <x v="1"/>
    <s v="25-29"/>
    <n v="25"/>
    <n v="29"/>
    <n v="5"/>
    <s v="25"/>
    <s v="29"/>
    <s v="25-29"/>
    <n v="5"/>
    <n v="3"/>
    <x v="5"/>
    <x v="5"/>
  </r>
  <r>
    <n v="949"/>
    <x v="0"/>
    <x v="3"/>
    <x v="14"/>
    <x v="11"/>
    <s v="F"/>
    <x v="1"/>
    <s v="25-29"/>
    <n v="25"/>
    <n v="29"/>
    <n v="5"/>
    <s v="25"/>
    <s v="29"/>
    <s v="25-29"/>
    <n v="5"/>
    <n v="3"/>
    <x v="5"/>
    <x v="5"/>
  </r>
  <r>
    <n v="948"/>
    <x v="0"/>
    <x v="3"/>
    <x v="14"/>
    <x v="11"/>
    <s v="F"/>
    <x v="1"/>
    <s v="20-24"/>
    <n v="20"/>
    <n v="24"/>
    <n v="5"/>
    <s v="20"/>
    <s v="24"/>
    <s v="20-24"/>
    <n v="5"/>
    <n v="3"/>
    <x v="7"/>
    <x v="7"/>
  </r>
  <r>
    <n v="947"/>
    <x v="0"/>
    <x v="3"/>
    <x v="15"/>
    <x v="6"/>
    <s v="F"/>
    <x v="0"/>
    <s v="45-49"/>
    <n v="45"/>
    <n v="49"/>
    <n v="5"/>
    <s v="45"/>
    <s v="49"/>
    <s v="45-49"/>
    <n v="5"/>
    <n v="3"/>
    <x v="10"/>
    <x v="10"/>
  </r>
  <r>
    <n v="946"/>
    <x v="0"/>
    <x v="3"/>
    <x v="15"/>
    <x v="11"/>
    <s v="M"/>
    <x v="1"/>
    <s v="60-64"/>
    <n v="60"/>
    <n v="64"/>
    <n v="5"/>
    <s v="60"/>
    <s v="64"/>
    <s v="60-64"/>
    <n v="5"/>
    <n v="3"/>
    <x v="2"/>
    <x v="2"/>
  </r>
  <r>
    <n v="945"/>
    <x v="0"/>
    <x v="3"/>
    <x v="15"/>
    <x v="11"/>
    <s v="M"/>
    <x v="1"/>
    <s v="45-49"/>
    <n v="45"/>
    <n v="49"/>
    <n v="5"/>
    <s v="45"/>
    <s v="49"/>
    <s v="45-49"/>
    <n v="5"/>
    <n v="3"/>
    <x v="10"/>
    <x v="10"/>
  </r>
  <r>
    <n v="944"/>
    <x v="0"/>
    <x v="3"/>
    <x v="15"/>
    <x v="11"/>
    <s v="M"/>
    <x v="1"/>
    <s v="40-44"/>
    <n v="40"/>
    <n v="44"/>
    <n v="5"/>
    <s v="40"/>
    <s v="44"/>
    <s v="40-44"/>
    <n v="5"/>
    <n v="3"/>
    <x v="14"/>
    <x v="14"/>
  </r>
  <r>
    <n v="943"/>
    <x v="0"/>
    <x v="3"/>
    <x v="15"/>
    <x v="11"/>
    <s v="M"/>
    <x v="1"/>
    <s v="30-34"/>
    <n v="30"/>
    <n v="34"/>
    <n v="5"/>
    <s v="30"/>
    <s v="34"/>
    <s v="30-34"/>
    <n v="5"/>
    <n v="3"/>
    <x v="15"/>
    <x v="15"/>
  </r>
  <r>
    <n v="942"/>
    <x v="0"/>
    <x v="3"/>
    <x v="15"/>
    <x v="11"/>
    <s v="M"/>
    <x v="1"/>
    <s v="20-24"/>
    <n v="20"/>
    <n v="24"/>
    <n v="5"/>
    <s v="20"/>
    <s v="24"/>
    <s v="20-24"/>
    <n v="5"/>
    <n v="3"/>
    <x v="7"/>
    <x v="7"/>
  </r>
  <r>
    <n v="941"/>
    <x v="0"/>
    <x v="3"/>
    <x v="15"/>
    <x v="11"/>
    <s v="M"/>
    <x v="1"/>
    <s v="20-24"/>
    <n v="20"/>
    <n v="24"/>
    <n v="5"/>
    <s v="20"/>
    <s v="24"/>
    <s v="20-24"/>
    <n v="5"/>
    <n v="3"/>
    <x v="7"/>
    <x v="7"/>
  </r>
  <r>
    <n v="940"/>
    <x v="0"/>
    <x v="3"/>
    <x v="15"/>
    <x v="11"/>
    <s v="M"/>
    <x v="1"/>
    <s v="20-24"/>
    <n v="20"/>
    <n v="24"/>
    <n v="5"/>
    <s v="20"/>
    <s v="24"/>
    <s v="20-24"/>
    <n v="5"/>
    <n v="3"/>
    <x v="7"/>
    <x v="7"/>
  </r>
  <r>
    <n v="939"/>
    <x v="0"/>
    <x v="3"/>
    <x v="15"/>
    <x v="11"/>
    <s v="F"/>
    <x v="1"/>
    <s v="60-64"/>
    <n v="60"/>
    <n v="64"/>
    <n v="5"/>
    <s v="60"/>
    <s v="64"/>
    <s v="60-64"/>
    <n v="5"/>
    <n v="3"/>
    <x v="2"/>
    <x v="2"/>
  </r>
  <r>
    <n v="938"/>
    <x v="0"/>
    <x v="3"/>
    <x v="15"/>
    <x v="11"/>
    <s v="F"/>
    <x v="1"/>
    <s v="55-59"/>
    <n v="55"/>
    <n v="59"/>
    <n v="5"/>
    <s v="55"/>
    <s v="59"/>
    <s v="55-59"/>
    <n v="5"/>
    <n v="3"/>
    <x v="9"/>
    <x v="9"/>
  </r>
  <r>
    <n v="937"/>
    <x v="0"/>
    <x v="4"/>
    <x v="16"/>
    <x v="6"/>
    <s v="M"/>
    <x v="0"/>
    <s v="70+"/>
    <n v="70"/>
    <n v="70"/>
    <n v="3"/>
    <s v="70"/>
    <s v="70"/>
    <s v="70-"/>
    <n v="3"/>
    <n v="3"/>
    <x v="0"/>
    <x v="0"/>
  </r>
  <r>
    <n v="936"/>
    <x v="0"/>
    <x v="4"/>
    <x v="16"/>
    <x v="6"/>
    <s v="M"/>
    <x v="0"/>
    <s v="50-54"/>
    <n v="50"/>
    <n v="54"/>
    <n v="5"/>
    <s v="50"/>
    <s v="54"/>
    <s v="50-54"/>
    <n v="5"/>
    <n v="3"/>
    <x v="1"/>
    <x v="1"/>
  </r>
  <r>
    <n v="935"/>
    <x v="0"/>
    <x v="4"/>
    <x v="16"/>
    <x v="6"/>
    <s v="F"/>
    <x v="0"/>
    <s v="70+"/>
    <n v="70"/>
    <n v="70"/>
    <n v="3"/>
    <s v="70"/>
    <s v="70"/>
    <s v="70-"/>
    <n v="3"/>
    <n v="3"/>
    <x v="0"/>
    <x v="0"/>
  </r>
  <r>
    <n v="934"/>
    <x v="0"/>
    <x v="4"/>
    <x v="16"/>
    <x v="11"/>
    <s v="M"/>
    <x v="1"/>
    <s v="55-59"/>
    <n v="55"/>
    <n v="59"/>
    <n v="5"/>
    <s v="55"/>
    <s v="59"/>
    <s v="55-59"/>
    <n v="5"/>
    <n v="3"/>
    <x v="9"/>
    <x v="9"/>
  </r>
  <r>
    <n v="933"/>
    <x v="0"/>
    <x v="4"/>
    <x v="16"/>
    <x v="11"/>
    <s v="M"/>
    <x v="1"/>
    <s v="40-44"/>
    <n v="40"/>
    <n v="44"/>
    <n v="5"/>
    <s v="40"/>
    <s v="44"/>
    <s v="40-44"/>
    <n v="5"/>
    <n v="3"/>
    <x v="14"/>
    <x v="14"/>
  </r>
  <r>
    <n v="932"/>
    <x v="0"/>
    <x v="4"/>
    <x v="16"/>
    <x v="11"/>
    <s v="M"/>
    <x v="1"/>
    <s v="40-44"/>
    <n v="40"/>
    <n v="44"/>
    <n v="5"/>
    <s v="40"/>
    <s v="44"/>
    <s v="40-44"/>
    <n v="5"/>
    <n v="3"/>
    <x v="14"/>
    <x v="14"/>
  </r>
  <r>
    <n v="931"/>
    <x v="0"/>
    <x v="4"/>
    <x v="16"/>
    <x v="11"/>
    <s v="M"/>
    <x v="1"/>
    <s v="35-39"/>
    <n v="35"/>
    <n v="39"/>
    <n v="5"/>
    <s v="35"/>
    <s v="39"/>
    <s v="35-39"/>
    <n v="5"/>
    <n v="3"/>
    <x v="12"/>
    <x v="12"/>
  </r>
  <r>
    <n v="930"/>
    <x v="0"/>
    <x v="4"/>
    <x v="16"/>
    <x v="11"/>
    <s v="M"/>
    <x v="1"/>
    <s v="30-34"/>
    <n v="30"/>
    <n v="34"/>
    <n v="5"/>
    <s v="30"/>
    <s v="34"/>
    <s v="30-34"/>
    <n v="5"/>
    <n v="3"/>
    <x v="15"/>
    <x v="15"/>
  </r>
  <r>
    <n v="929"/>
    <x v="0"/>
    <x v="4"/>
    <x v="16"/>
    <x v="11"/>
    <s v="M"/>
    <x v="1"/>
    <s v="30-34"/>
    <n v="30"/>
    <n v="34"/>
    <n v="5"/>
    <s v="30"/>
    <s v="34"/>
    <s v="30-34"/>
    <n v="5"/>
    <n v="3"/>
    <x v="15"/>
    <x v="15"/>
  </r>
  <r>
    <n v="928"/>
    <x v="0"/>
    <x v="4"/>
    <x v="16"/>
    <x v="11"/>
    <s v="M"/>
    <x v="1"/>
    <s v="30-34"/>
    <n v="30"/>
    <n v="34"/>
    <n v="5"/>
    <s v="30"/>
    <s v="34"/>
    <s v="30-34"/>
    <n v="5"/>
    <n v="3"/>
    <x v="15"/>
    <x v="15"/>
  </r>
  <r>
    <n v="927"/>
    <x v="0"/>
    <x v="4"/>
    <x v="16"/>
    <x v="11"/>
    <s v="M"/>
    <x v="1"/>
    <s v="25-29"/>
    <n v="25"/>
    <n v="29"/>
    <n v="5"/>
    <s v="25"/>
    <s v="29"/>
    <s v="25-29"/>
    <n v="5"/>
    <n v="3"/>
    <x v="5"/>
    <x v="5"/>
  </r>
  <r>
    <n v="926"/>
    <x v="0"/>
    <x v="4"/>
    <x v="16"/>
    <x v="11"/>
    <s v="M"/>
    <x v="1"/>
    <s v="25-29"/>
    <n v="25"/>
    <n v="29"/>
    <n v="5"/>
    <s v="25"/>
    <s v="29"/>
    <s v="25-29"/>
    <n v="5"/>
    <n v="3"/>
    <x v="5"/>
    <x v="5"/>
  </r>
  <r>
    <n v="925"/>
    <x v="0"/>
    <x v="4"/>
    <x v="16"/>
    <x v="11"/>
    <s v="M"/>
    <x v="1"/>
    <s v="20-24"/>
    <n v="20"/>
    <n v="24"/>
    <n v="5"/>
    <s v="20"/>
    <s v="24"/>
    <s v="20-24"/>
    <n v="5"/>
    <n v="3"/>
    <x v="7"/>
    <x v="7"/>
  </r>
  <r>
    <n v="924"/>
    <x v="0"/>
    <x v="4"/>
    <x v="16"/>
    <x v="11"/>
    <s v="M"/>
    <x v="1"/>
    <s v="20-24"/>
    <n v="20"/>
    <n v="24"/>
    <n v="5"/>
    <s v="20"/>
    <s v="24"/>
    <s v="20-24"/>
    <n v="5"/>
    <n v="3"/>
    <x v="7"/>
    <x v="7"/>
  </r>
  <r>
    <n v="923"/>
    <x v="0"/>
    <x v="4"/>
    <x v="16"/>
    <x v="11"/>
    <s v="F"/>
    <x v="1"/>
    <s v="65-69"/>
    <n v="65"/>
    <n v="69"/>
    <n v="5"/>
    <s v="65"/>
    <s v="69"/>
    <s v="65-69"/>
    <n v="5"/>
    <n v="3"/>
    <x v="4"/>
    <x v="4"/>
  </r>
  <r>
    <n v="922"/>
    <x v="0"/>
    <x v="4"/>
    <x v="16"/>
    <x v="11"/>
    <s v="F"/>
    <x v="1"/>
    <s v="5-9"/>
    <e v="#VALUE!"/>
    <e v="#VALUE!"/>
    <n v="3"/>
    <s v="5-9"/>
    <s v="-9"/>
    <s v="5-9"/>
    <n v="3"/>
    <n v="2"/>
    <x v="13"/>
    <x v="13"/>
  </r>
  <r>
    <n v="921"/>
    <x v="0"/>
    <x v="4"/>
    <x v="16"/>
    <x v="11"/>
    <s v="F"/>
    <x v="1"/>
    <s v="5-9"/>
    <e v="#VALUE!"/>
    <e v="#VALUE!"/>
    <n v="3"/>
    <s v="5-9"/>
    <s v="-9"/>
    <s v="5-9"/>
    <n v="3"/>
    <n v="2"/>
    <x v="13"/>
    <x v="13"/>
  </r>
  <r>
    <n v="920"/>
    <x v="0"/>
    <x v="4"/>
    <x v="16"/>
    <x v="11"/>
    <s v="F"/>
    <x v="1"/>
    <s v="35-39"/>
    <n v="35"/>
    <n v="39"/>
    <n v="5"/>
    <s v="35"/>
    <s v="39"/>
    <s v="35-39"/>
    <n v="5"/>
    <n v="3"/>
    <x v="12"/>
    <x v="12"/>
  </r>
  <r>
    <n v="919"/>
    <x v="0"/>
    <x v="4"/>
    <x v="16"/>
    <x v="11"/>
    <s v="F"/>
    <x v="1"/>
    <s v="35-39"/>
    <n v="35"/>
    <n v="39"/>
    <n v="5"/>
    <s v="35"/>
    <s v="39"/>
    <s v="35-39"/>
    <n v="5"/>
    <n v="3"/>
    <x v="12"/>
    <x v="12"/>
  </r>
  <r>
    <n v="918"/>
    <x v="0"/>
    <x v="4"/>
    <x v="16"/>
    <x v="11"/>
    <s v="F"/>
    <x v="1"/>
    <s v="35-39"/>
    <n v="35"/>
    <n v="39"/>
    <n v="5"/>
    <s v="35"/>
    <s v="39"/>
    <s v="35-39"/>
    <n v="5"/>
    <n v="3"/>
    <x v="12"/>
    <x v="12"/>
  </r>
  <r>
    <n v="917"/>
    <x v="0"/>
    <x v="4"/>
    <x v="16"/>
    <x v="11"/>
    <s v="F"/>
    <x v="1"/>
    <s v="30-34"/>
    <n v="30"/>
    <n v="34"/>
    <n v="5"/>
    <s v="30"/>
    <s v="34"/>
    <s v="30-34"/>
    <n v="5"/>
    <n v="3"/>
    <x v="15"/>
    <x v="15"/>
  </r>
  <r>
    <n v="916"/>
    <x v="0"/>
    <x v="4"/>
    <x v="16"/>
    <x v="11"/>
    <s v="F"/>
    <x v="1"/>
    <s v="25-29"/>
    <n v="25"/>
    <n v="29"/>
    <n v="5"/>
    <s v="25"/>
    <s v="29"/>
    <s v="25-29"/>
    <n v="5"/>
    <n v="3"/>
    <x v="5"/>
    <x v="5"/>
  </r>
  <r>
    <n v="915"/>
    <x v="0"/>
    <x v="4"/>
    <x v="16"/>
    <x v="11"/>
    <s v="F"/>
    <x v="1"/>
    <s v="25-29"/>
    <n v="25"/>
    <n v="29"/>
    <n v="5"/>
    <s v="25"/>
    <s v="29"/>
    <s v="25-29"/>
    <n v="5"/>
    <n v="3"/>
    <x v="5"/>
    <x v="5"/>
  </r>
  <r>
    <n v="914"/>
    <x v="0"/>
    <x v="4"/>
    <x v="17"/>
    <x v="6"/>
    <s v="M"/>
    <x v="0"/>
    <s v="70+"/>
    <n v="70"/>
    <n v="70"/>
    <n v="3"/>
    <s v="70"/>
    <s v="70"/>
    <s v="70-"/>
    <n v="3"/>
    <n v="3"/>
    <x v="0"/>
    <x v="0"/>
  </r>
  <r>
    <n v="913"/>
    <x v="0"/>
    <x v="4"/>
    <x v="17"/>
    <x v="6"/>
    <s v="M"/>
    <x v="0"/>
    <s v="65-69"/>
    <n v="65"/>
    <n v="69"/>
    <n v="5"/>
    <s v="65"/>
    <s v="69"/>
    <s v="65-69"/>
    <n v="5"/>
    <n v="3"/>
    <x v="4"/>
    <x v="4"/>
  </r>
  <r>
    <n v="912"/>
    <x v="0"/>
    <x v="4"/>
    <x v="17"/>
    <x v="6"/>
    <s v="F"/>
    <x v="0"/>
    <s v="65-69"/>
    <n v="65"/>
    <n v="69"/>
    <n v="5"/>
    <s v="65"/>
    <s v="69"/>
    <s v="65-69"/>
    <n v="5"/>
    <n v="3"/>
    <x v="4"/>
    <x v="4"/>
  </r>
  <r>
    <n v="911"/>
    <x v="0"/>
    <x v="4"/>
    <x v="17"/>
    <x v="6"/>
    <s v="F"/>
    <x v="0"/>
    <s v="65-69"/>
    <n v="65"/>
    <n v="69"/>
    <n v="5"/>
    <s v="65"/>
    <s v="69"/>
    <s v="65-69"/>
    <n v="5"/>
    <n v="3"/>
    <x v="4"/>
    <x v="4"/>
  </r>
  <r>
    <n v="910"/>
    <x v="0"/>
    <x v="4"/>
    <x v="17"/>
    <x v="6"/>
    <s v="F"/>
    <x v="0"/>
    <s v="60-64"/>
    <n v="60"/>
    <n v="64"/>
    <n v="5"/>
    <s v="60"/>
    <s v="64"/>
    <s v="60-64"/>
    <n v="5"/>
    <n v="3"/>
    <x v="2"/>
    <x v="2"/>
  </r>
  <r>
    <n v="909"/>
    <x v="0"/>
    <x v="4"/>
    <x v="17"/>
    <x v="6"/>
    <s v="F"/>
    <x v="0"/>
    <s v="50-54"/>
    <n v="50"/>
    <n v="54"/>
    <n v="5"/>
    <s v="50"/>
    <s v="54"/>
    <s v="50-54"/>
    <n v="5"/>
    <n v="3"/>
    <x v="1"/>
    <x v="1"/>
  </r>
  <r>
    <n v="908"/>
    <x v="0"/>
    <x v="4"/>
    <x v="17"/>
    <x v="6"/>
    <s v="F"/>
    <x v="0"/>
    <s v="30-34"/>
    <n v="30"/>
    <n v="34"/>
    <n v="5"/>
    <s v="30"/>
    <s v="34"/>
    <s v="30-34"/>
    <n v="5"/>
    <n v="3"/>
    <x v="15"/>
    <x v="15"/>
  </r>
  <r>
    <n v="907"/>
    <x v="0"/>
    <x v="4"/>
    <x v="17"/>
    <x v="6"/>
    <s v="F"/>
    <x v="0"/>
    <s v="20-24"/>
    <n v="20"/>
    <n v="24"/>
    <n v="5"/>
    <s v="20"/>
    <s v="24"/>
    <s v="20-24"/>
    <n v="5"/>
    <n v="3"/>
    <x v="7"/>
    <x v="7"/>
  </r>
  <r>
    <n v="906"/>
    <x v="0"/>
    <x v="4"/>
    <x v="17"/>
    <x v="6"/>
    <s v="F"/>
    <x v="0"/>
    <s v="20-24"/>
    <n v="20"/>
    <n v="24"/>
    <n v="5"/>
    <s v="20"/>
    <s v="24"/>
    <s v="20-24"/>
    <n v="5"/>
    <n v="3"/>
    <x v="7"/>
    <x v="7"/>
  </r>
  <r>
    <n v="905"/>
    <x v="0"/>
    <x v="4"/>
    <x v="17"/>
    <x v="11"/>
    <s v="M"/>
    <x v="1"/>
    <s v="60-64"/>
    <n v="60"/>
    <n v="64"/>
    <n v="5"/>
    <s v="60"/>
    <s v="64"/>
    <s v="60-64"/>
    <n v="5"/>
    <n v="3"/>
    <x v="2"/>
    <x v="2"/>
  </r>
  <r>
    <n v="904"/>
    <x v="0"/>
    <x v="4"/>
    <x v="17"/>
    <x v="11"/>
    <s v="M"/>
    <x v="1"/>
    <s v="50-54"/>
    <n v="50"/>
    <n v="54"/>
    <n v="5"/>
    <s v="50"/>
    <s v="54"/>
    <s v="50-54"/>
    <n v="5"/>
    <n v="3"/>
    <x v="1"/>
    <x v="1"/>
  </r>
  <r>
    <n v="903"/>
    <x v="0"/>
    <x v="4"/>
    <x v="17"/>
    <x v="11"/>
    <s v="M"/>
    <x v="1"/>
    <s v="45-49"/>
    <n v="45"/>
    <n v="49"/>
    <n v="5"/>
    <s v="45"/>
    <s v="49"/>
    <s v="45-49"/>
    <n v="5"/>
    <n v="3"/>
    <x v="10"/>
    <x v="10"/>
  </r>
  <r>
    <n v="902"/>
    <x v="0"/>
    <x v="4"/>
    <x v="17"/>
    <x v="11"/>
    <s v="M"/>
    <x v="1"/>
    <s v="45-49"/>
    <n v="45"/>
    <n v="49"/>
    <n v="5"/>
    <s v="45"/>
    <s v="49"/>
    <s v="45-49"/>
    <n v="5"/>
    <n v="3"/>
    <x v="10"/>
    <x v="10"/>
  </r>
  <r>
    <n v="901"/>
    <x v="0"/>
    <x v="4"/>
    <x v="17"/>
    <x v="11"/>
    <s v="M"/>
    <x v="1"/>
    <s v="40-44"/>
    <n v="40"/>
    <n v="44"/>
    <n v="5"/>
    <s v="40"/>
    <s v="44"/>
    <s v="40-44"/>
    <n v="5"/>
    <n v="3"/>
    <x v="14"/>
    <x v="14"/>
  </r>
  <r>
    <n v="900"/>
    <x v="0"/>
    <x v="4"/>
    <x v="17"/>
    <x v="11"/>
    <s v="M"/>
    <x v="1"/>
    <s v="35-39"/>
    <n v="35"/>
    <n v="39"/>
    <n v="5"/>
    <s v="35"/>
    <s v="39"/>
    <s v="35-39"/>
    <n v="5"/>
    <n v="3"/>
    <x v="12"/>
    <x v="12"/>
  </r>
  <r>
    <n v="899"/>
    <x v="0"/>
    <x v="4"/>
    <x v="17"/>
    <x v="11"/>
    <s v="M"/>
    <x v="1"/>
    <s v="35-39"/>
    <n v="35"/>
    <n v="39"/>
    <n v="5"/>
    <s v="35"/>
    <s v="39"/>
    <s v="35-39"/>
    <n v="5"/>
    <n v="3"/>
    <x v="12"/>
    <x v="12"/>
  </r>
  <r>
    <n v="898"/>
    <x v="0"/>
    <x v="4"/>
    <x v="17"/>
    <x v="11"/>
    <s v="M"/>
    <x v="1"/>
    <s v="30-34"/>
    <n v="30"/>
    <n v="34"/>
    <n v="5"/>
    <s v="30"/>
    <s v="34"/>
    <s v="30-34"/>
    <n v="5"/>
    <n v="3"/>
    <x v="15"/>
    <x v="15"/>
  </r>
  <r>
    <n v="897"/>
    <x v="0"/>
    <x v="4"/>
    <x v="17"/>
    <x v="11"/>
    <s v="M"/>
    <x v="1"/>
    <s v="30-34"/>
    <n v="30"/>
    <n v="34"/>
    <n v="5"/>
    <s v="30"/>
    <s v="34"/>
    <s v="30-34"/>
    <n v="5"/>
    <n v="3"/>
    <x v="15"/>
    <x v="15"/>
  </r>
  <r>
    <n v="896"/>
    <x v="0"/>
    <x v="4"/>
    <x v="17"/>
    <x v="11"/>
    <s v="M"/>
    <x v="1"/>
    <s v="25-29"/>
    <n v="25"/>
    <n v="29"/>
    <n v="5"/>
    <s v="25"/>
    <s v="29"/>
    <s v="25-29"/>
    <n v="5"/>
    <n v="3"/>
    <x v="5"/>
    <x v="5"/>
  </r>
  <r>
    <n v="895"/>
    <x v="0"/>
    <x v="4"/>
    <x v="17"/>
    <x v="11"/>
    <s v="M"/>
    <x v="1"/>
    <s v="20-24"/>
    <n v="20"/>
    <n v="24"/>
    <n v="5"/>
    <s v="20"/>
    <s v="24"/>
    <s v="20-24"/>
    <n v="5"/>
    <n v="3"/>
    <x v="7"/>
    <x v="7"/>
  </r>
  <r>
    <n v="894"/>
    <x v="0"/>
    <x v="4"/>
    <x v="17"/>
    <x v="11"/>
    <s v="M"/>
    <x v="1"/>
    <s v="20-24"/>
    <n v="20"/>
    <n v="24"/>
    <n v="5"/>
    <s v="20"/>
    <s v="24"/>
    <s v="20-24"/>
    <n v="5"/>
    <n v="3"/>
    <x v="7"/>
    <x v="7"/>
  </r>
  <r>
    <n v="893"/>
    <x v="0"/>
    <x v="4"/>
    <x v="17"/>
    <x v="11"/>
    <s v="M"/>
    <x v="1"/>
    <s v="20-24"/>
    <n v="20"/>
    <n v="24"/>
    <n v="5"/>
    <s v="20"/>
    <s v="24"/>
    <s v="20-24"/>
    <n v="5"/>
    <n v="3"/>
    <x v="7"/>
    <x v="7"/>
  </r>
  <r>
    <n v="892"/>
    <x v="0"/>
    <x v="4"/>
    <x v="17"/>
    <x v="11"/>
    <s v="F"/>
    <x v="1"/>
    <s v="50-54"/>
    <n v="50"/>
    <n v="54"/>
    <n v="5"/>
    <s v="50"/>
    <s v="54"/>
    <s v="50-54"/>
    <n v="5"/>
    <n v="3"/>
    <x v="1"/>
    <x v="1"/>
  </r>
  <r>
    <n v="891"/>
    <x v="0"/>
    <x v="4"/>
    <x v="17"/>
    <x v="11"/>
    <s v="F"/>
    <x v="1"/>
    <s v="45-49"/>
    <n v="45"/>
    <n v="49"/>
    <n v="5"/>
    <s v="45"/>
    <s v="49"/>
    <s v="45-49"/>
    <n v="5"/>
    <n v="3"/>
    <x v="10"/>
    <x v="10"/>
  </r>
  <r>
    <n v="890"/>
    <x v="0"/>
    <x v="4"/>
    <x v="17"/>
    <x v="11"/>
    <s v="F"/>
    <x v="1"/>
    <s v="25-29"/>
    <n v="25"/>
    <n v="29"/>
    <n v="5"/>
    <s v="25"/>
    <s v="29"/>
    <s v="25-29"/>
    <n v="5"/>
    <n v="3"/>
    <x v="5"/>
    <x v="5"/>
  </r>
  <r>
    <n v="889"/>
    <x v="0"/>
    <x v="4"/>
    <x v="17"/>
    <x v="11"/>
    <s v="F"/>
    <x v="1"/>
    <s v="20-24"/>
    <n v="20"/>
    <n v="24"/>
    <n v="5"/>
    <s v="20"/>
    <s v="24"/>
    <s v="20-24"/>
    <n v="5"/>
    <n v="3"/>
    <x v="7"/>
    <x v="7"/>
  </r>
  <r>
    <n v="888"/>
    <x v="0"/>
    <x v="4"/>
    <x v="17"/>
    <x v="11"/>
    <s v="F"/>
    <x v="1"/>
    <s v="20-24"/>
    <n v="20"/>
    <n v="24"/>
    <n v="5"/>
    <s v="20"/>
    <s v="24"/>
    <s v="20-24"/>
    <n v="5"/>
    <n v="3"/>
    <x v="7"/>
    <x v="7"/>
  </r>
  <r>
    <n v="887"/>
    <x v="0"/>
    <x v="4"/>
    <x v="17"/>
    <x v="11"/>
    <s v="F"/>
    <x v="1"/>
    <s v="15-19"/>
    <n v="15"/>
    <n v="19"/>
    <n v="5"/>
    <s v="15"/>
    <s v="19"/>
    <s v="15-19"/>
    <n v="5"/>
    <n v="3"/>
    <x v="11"/>
    <x v="11"/>
  </r>
  <r>
    <n v="886"/>
    <x v="0"/>
    <x v="4"/>
    <x v="18"/>
    <x v="6"/>
    <s v="M"/>
    <x v="0"/>
    <s v="50-54"/>
    <n v="50"/>
    <n v="54"/>
    <n v="5"/>
    <s v="50"/>
    <s v="54"/>
    <s v="50-54"/>
    <n v="5"/>
    <n v="3"/>
    <x v="1"/>
    <x v="1"/>
  </r>
  <r>
    <n v="885"/>
    <x v="0"/>
    <x v="4"/>
    <x v="18"/>
    <x v="6"/>
    <s v="M"/>
    <x v="0"/>
    <s v="35-39"/>
    <n v="35"/>
    <n v="39"/>
    <n v="5"/>
    <s v="35"/>
    <s v="39"/>
    <s v="35-39"/>
    <n v="5"/>
    <n v="3"/>
    <x v="12"/>
    <x v="12"/>
  </r>
  <r>
    <n v="884"/>
    <x v="0"/>
    <x v="4"/>
    <x v="18"/>
    <x v="6"/>
    <s v="F"/>
    <x v="0"/>
    <s v="50-54"/>
    <n v="50"/>
    <n v="54"/>
    <n v="5"/>
    <s v="50"/>
    <s v="54"/>
    <s v="50-54"/>
    <n v="5"/>
    <n v="3"/>
    <x v="1"/>
    <x v="1"/>
  </r>
  <r>
    <n v="883"/>
    <x v="0"/>
    <x v="4"/>
    <x v="18"/>
    <x v="6"/>
    <s v="F"/>
    <x v="0"/>
    <s v="45-49"/>
    <n v="45"/>
    <n v="49"/>
    <n v="5"/>
    <s v="45"/>
    <s v="49"/>
    <s v="45-49"/>
    <n v="5"/>
    <n v="3"/>
    <x v="10"/>
    <x v="10"/>
  </r>
  <r>
    <n v="882"/>
    <x v="0"/>
    <x v="4"/>
    <x v="18"/>
    <x v="6"/>
    <s v="F"/>
    <x v="0"/>
    <s v="25-29"/>
    <n v="25"/>
    <n v="29"/>
    <n v="5"/>
    <s v="25"/>
    <s v="29"/>
    <s v="25-29"/>
    <n v="5"/>
    <n v="3"/>
    <x v="5"/>
    <x v="5"/>
  </r>
  <r>
    <n v="881"/>
    <x v="0"/>
    <x v="4"/>
    <x v="18"/>
    <x v="11"/>
    <s v="M"/>
    <x v="1"/>
    <s v="5-9"/>
    <e v="#VALUE!"/>
    <e v="#VALUE!"/>
    <n v="3"/>
    <s v="5-9"/>
    <s v="-9"/>
    <s v="5-9"/>
    <n v="3"/>
    <n v="2"/>
    <x v="13"/>
    <x v="13"/>
  </r>
  <r>
    <n v="880"/>
    <x v="0"/>
    <x v="4"/>
    <x v="18"/>
    <x v="11"/>
    <s v="M"/>
    <x v="1"/>
    <s v="55-59"/>
    <n v="55"/>
    <n v="59"/>
    <n v="5"/>
    <s v="55"/>
    <s v="59"/>
    <s v="55-59"/>
    <n v="5"/>
    <n v="3"/>
    <x v="9"/>
    <x v="9"/>
  </r>
  <r>
    <n v="879"/>
    <x v="0"/>
    <x v="4"/>
    <x v="18"/>
    <x v="11"/>
    <s v="M"/>
    <x v="1"/>
    <s v="45-49"/>
    <n v="45"/>
    <n v="49"/>
    <n v="5"/>
    <s v="45"/>
    <s v="49"/>
    <s v="45-49"/>
    <n v="5"/>
    <n v="3"/>
    <x v="10"/>
    <x v="10"/>
  </r>
  <r>
    <n v="878"/>
    <x v="0"/>
    <x v="4"/>
    <x v="18"/>
    <x v="11"/>
    <s v="M"/>
    <x v="1"/>
    <s v="45-49"/>
    <n v="45"/>
    <n v="49"/>
    <n v="5"/>
    <s v="45"/>
    <s v="49"/>
    <s v="45-49"/>
    <n v="5"/>
    <n v="3"/>
    <x v="10"/>
    <x v="10"/>
  </r>
  <r>
    <n v="877"/>
    <x v="0"/>
    <x v="4"/>
    <x v="18"/>
    <x v="11"/>
    <s v="M"/>
    <x v="1"/>
    <s v="40-44"/>
    <n v="40"/>
    <n v="44"/>
    <n v="5"/>
    <s v="40"/>
    <s v="44"/>
    <s v="40-44"/>
    <n v="5"/>
    <n v="3"/>
    <x v="14"/>
    <x v="14"/>
  </r>
  <r>
    <n v="876"/>
    <x v="0"/>
    <x v="4"/>
    <x v="18"/>
    <x v="11"/>
    <s v="M"/>
    <x v="1"/>
    <s v="35-39"/>
    <n v="35"/>
    <n v="39"/>
    <n v="5"/>
    <s v="35"/>
    <s v="39"/>
    <s v="35-39"/>
    <n v="5"/>
    <n v="3"/>
    <x v="12"/>
    <x v="12"/>
  </r>
  <r>
    <n v="875"/>
    <x v="0"/>
    <x v="4"/>
    <x v="18"/>
    <x v="11"/>
    <s v="M"/>
    <x v="1"/>
    <s v="30-34"/>
    <n v="30"/>
    <n v="34"/>
    <n v="5"/>
    <s v="30"/>
    <s v="34"/>
    <s v="30-34"/>
    <n v="5"/>
    <n v="3"/>
    <x v="15"/>
    <x v="15"/>
  </r>
  <r>
    <n v="874"/>
    <x v="0"/>
    <x v="4"/>
    <x v="18"/>
    <x v="11"/>
    <s v="M"/>
    <x v="1"/>
    <s v="30-34"/>
    <n v="30"/>
    <n v="34"/>
    <n v="5"/>
    <s v="30"/>
    <s v="34"/>
    <s v="30-34"/>
    <n v="5"/>
    <n v="3"/>
    <x v="15"/>
    <x v="15"/>
  </r>
  <r>
    <n v="873"/>
    <x v="0"/>
    <x v="4"/>
    <x v="18"/>
    <x v="11"/>
    <s v="M"/>
    <x v="1"/>
    <s v="30-34"/>
    <n v="30"/>
    <n v="34"/>
    <n v="5"/>
    <s v="30"/>
    <s v="34"/>
    <s v="30-34"/>
    <n v="5"/>
    <n v="3"/>
    <x v="15"/>
    <x v="15"/>
  </r>
  <r>
    <n v="872"/>
    <x v="0"/>
    <x v="4"/>
    <x v="18"/>
    <x v="11"/>
    <s v="M"/>
    <x v="1"/>
    <s v="30-34"/>
    <n v="30"/>
    <n v="34"/>
    <n v="5"/>
    <s v="30"/>
    <s v="34"/>
    <s v="30-34"/>
    <n v="5"/>
    <n v="3"/>
    <x v="15"/>
    <x v="15"/>
  </r>
  <r>
    <n v="871"/>
    <x v="0"/>
    <x v="4"/>
    <x v="18"/>
    <x v="11"/>
    <s v="M"/>
    <x v="1"/>
    <s v="25-29"/>
    <n v="25"/>
    <n v="29"/>
    <n v="5"/>
    <s v="25"/>
    <s v="29"/>
    <s v="25-29"/>
    <n v="5"/>
    <n v="3"/>
    <x v="5"/>
    <x v="5"/>
  </r>
  <r>
    <n v="870"/>
    <x v="0"/>
    <x v="4"/>
    <x v="18"/>
    <x v="11"/>
    <s v="M"/>
    <x v="1"/>
    <s v="25-29"/>
    <n v="25"/>
    <n v="29"/>
    <n v="5"/>
    <s v="25"/>
    <s v="29"/>
    <s v="25-29"/>
    <n v="5"/>
    <n v="3"/>
    <x v="5"/>
    <x v="5"/>
  </r>
  <r>
    <n v="869"/>
    <x v="0"/>
    <x v="4"/>
    <x v="18"/>
    <x v="11"/>
    <s v="M"/>
    <x v="1"/>
    <s v="25-29"/>
    <n v="25"/>
    <n v="29"/>
    <n v="5"/>
    <s v="25"/>
    <s v="29"/>
    <s v="25-29"/>
    <n v="5"/>
    <n v="3"/>
    <x v="5"/>
    <x v="5"/>
  </r>
  <r>
    <n v="868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7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6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5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4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3"/>
    <x v="0"/>
    <x v="4"/>
    <x v="18"/>
    <x v="11"/>
    <s v="M"/>
    <x v="1"/>
    <s v="20-24"/>
    <n v="20"/>
    <n v="24"/>
    <n v="5"/>
    <s v="20"/>
    <s v="24"/>
    <s v="20-24"/>
    <n v="5"/>
    <n v="3"/>
    <x v="7"/>
    <x v="7"/>
  </r>
  <r>
    <n v="862"/>
    <x v="0"/>
    <x v="4"/>
    <x v="18"/>
    <x v="11"/>
    <s v="F"/>
    <x v="1"/>
    <s v="60-64"/>
    <n v="60"/>
    <n v="64"/>
    <n v="5"/>
    <s v="60"/>
    <s v="64"/>
    <s v="60-64"/>
    <n v="5"/>
    <n v="3"/>
    <x v="2"/>
    <x v="2"/>
  </r>
  <r>
    <n v="861"/>
    <x v="0"/>
    <x v="4"/>
    <x v="18"/>
    <x v="11"/>
    <s v="F"/>
    <x v="1"/>
    <s v="60-64"/>
    <n v="60"/>
    <n v="64"/>
    <n v="5"/>
    <s v="60"/>
    <s v="64"/>
    <s v="60-64"/>
    <n v="5"/>
    <n v="3"/>
    <x v="2"/>
    <x v="2"/>
  </r>
  <r>
    <n v="860"/>
    <x v="0"/>
    <x v="4"/>
    <x v="18"/>
    <x v="11"/>
    <s v="F"/>
    <x v="1"/>
    <s v="5-9"/>
    <e v="#VALUE!"/>
    <e v="#VALUE!"/>
    <n v="3"/>
    <s v="5-9"/>
    <s v="-9"/>
    <s v="5-9"/>
    <n v="3"/>
    <n v="2"/>
    <x v="13"/>
    <x v="13"/>
  </r>
  <r>
    <n v="859"/>
    <x v="0"/>
    <x v="4"/>
    <x v="18"/>
    <x v="11"/>
    <s v="F"/>
    <x v="1"/>
    <s v="40-44"/>
    <n v="40"/>
    <n v="44"/>
    <n v="5"/>
    <s v="40"/>
    <s v="44"/>
    <s v="40-44"/>
    <n v="5"/>
    <n v="3"/>
    <x v="14"/>
    <x v="14"/>
  </r>
  <r>
    <n v="858"/>
    <x v="0"/>
    <x v="4"/>
    <x v="18"/>
    <x v="11"/>
    <s v="F"/>
    <x v="1"/>
    <s v="15-19"/>
    <n v="15"/>
    <n v="19"/>
    <n v="5"/>
    <s v="15"/>
    <s v="19"/>
    <s v="15-19"/>
    <n v="5"/>
    <n v="3"/>
    <x v="11"/>
    <x v="11"/>
  </r>
  <r>
    <n v="857"/>
    <x v="0"/>
    <x v="4"/>
    <x v="19"/>
    <x v="6"/>
    <s v="M"/>
    <x v="0"/>
    <s v="30-34"/>
    <n v="30"/>
    <n v="34"/>
    <n v="5"/>
    <s v="30"/>
    <s v="34"/>
    <s v="30-34"/>
    <n v="5"/>
    <n v="3"/>
    <x v="15"/>
    <x v="15"/>
  </r>
  <r>
    <n v="856"/>
    <x v="0"/>
    <x v="4"/>
    <x v="19"/>
    <x v="6"/>
    <s v="F"/>
    <x v="0"/>
    <s v="20-24"/>
    <n v="20"/>
    <n v="24"/>
    <n v="5"/>
    <s v="20"/>
    <s v="24"/>
    <s v="20-24"/>
    <n v="5"/>
    <n v="3"/>
    <x v="7"/>
    <x v="7"/>
  </r>
  <r>
    <n v="855"/>
    <x v="0"/>
    <x v="4"/>
    <x v="19"/>
    <x v="11"/>
    <s v="M"/>
    <x v="1"/>
    <s v="50-54"/>
    <n v="50"/>
    <n v="54"/>
    <n v="5"/>
    <s v="50"/>
    <s v="54"/>
    <s v="50-54"/>
    <n v="5"/>
    <n v="3"/>
    <x v="1"/>
    <x v="1"/>
  </r>
  <r>
    <n v="854"/>
    <x v="0"/>
    <x v="4"/>
    <x v="19"/>
    <x v="11"/>
    <s v="M"/>
    <x v="1"/>
    <s v="50-54"/>
    <n v="50"/>
    <n v="54"/>
    <n v="5"/>
    <s v="50"/>
    <s v="54"/>
    <s v="50-54"/>
    <n v="5"/>
    <n v="3"/>
    <x v="1"/>
    <x v="1"/>
  </r>
  <r>
    <n v="853"/>
    <x v="0"/>
    <x v="4"/>
    <x v="19"/>
    <x v="11"/>
    <s v="M"/>
    <x v="1"/>
    <s v="45-49"/>
    <n v="45"/>
    <n v="49"/>
    <n v="5"/>
    <s v="45"/>
    <s v="49"/>
    <s v="45-49"/>
    <n v="5"/>
    <n v="3"/>
    <x v="10"/>
    <x v="10"/>
  </r>
  <r>
    <n v="852"/>
    <x v="0"/>
    <x v="4"/>
    <x v="19"/>
    <x v="11"/>
    <s v="M"/>
    <x v="1"/>
    <s v="40-44"/>
    <n v="40"/>
    <n v="44"/>
    <n v="5"/>
    <s v="40"/>
    <s v="44"/>
    <s v="40-44"/>
    <n v="5"/>
    <n v="3"/>
    <x v="14"/>
    <x v="14"/>
  </r>
  <r>
    <n v="851"/>
    <x v="0"/>
    <x v="4"/>
    <x v="19"/>
    <x v="11"/>
    <s v="M"/>
    <x v="1"/>
    <s v="35-39"/>
    <n v="35"/>
    <n v="39"/>
    <n v="5"/>
    <s v="35"/>
    <s v="39"/>
    <s v="35-39"/>
    <n v="5"/>
    <n v="3"/>
    <x v="12"/>
    <x v="12"/>
  </r>
  <r>
    <n v="850"/>
    <x v="0"/>
    <x v="4"/>
    <x v="19"/>
    <x v="11"/>
    <s v="M"/>
    <x v="1"/>
    <s v="35-39"/>
    <n v="35"/>
    <n v="39"/>
    <n v="5"/>
    <s v="35"/>
    <s v="39"/>
    <s v="35-39"/>
    <n v="5"/>
    <n v="3"/>
    <x v="12"/>
    <x v="12"/>
  </r>
  <r>
    <n v="849"/>
    <x v="0"/>
    <x v="4"/>
    <x v="19"/>
    <x v="11"/>
    <s v="M"/>
    <x v="1"/>
    <s v="35-39"/>
    <n v="35"/>
    <n v="39"/>
    <n v="5"/>
    <s v="35"/>
    <s v="39"/>
    <s v="35-39"/>
    <n v="5"/>
    <n v="3"/>
    <x v="12"/>
    <x v="12"/>
  </r>
  <r>
    <n v="848"/>
    <x v="0"/>
    <x v="4"/>
    <x v="19"/>
    <x v="11"/>
    <s v="M"/>
    <x v="1"/>
    <s v="30-34"/>
    <n v="30"/>
    <n v="34"/>
    <n v="5"/>
    <s v="30"/>
    <s v="34"/>
    <s v="30-34"/>
    <n v="5"/>
    <n v="3"/>
    <x v="15"/>
    <x v="15"/>
  </r>
  <r>
    <n v="847"/>
    <x v="0"/>
    <x v="4"/>
    <x v="19"/>
    <x v="11"/>
    <s v="M"/>
    <x v="1"/>
    <s v="30-34"/>
    <n v="30"/>
    <n v="34"/>
    <n v="5"/>
    <s v="30"/>
    <s v="34"/>
    <s v="30-34"/>
    <n v="5"/>
    <n v="3"/>
    <x v="15"/>
    <x v="15"/>
  </r>
  <r>
    <n v="846"/>
    <x v="0"/>
    <x v="4"/>
    <x v="19"/>
    <x v="11"/>
    <s v="M"/>
    <x v="1"/>
    <s v="25-29"/>
    <n v="25"/>
    <n v="29"/>
    <n v="5"/>
    <s v="25"/>
    <s v="29"/>
    <s v="25-29"/>
    <n v="5"/>
    <n v="3"/>
    <x v="5"/>
    <x v="5"/>
  </r>
  <r>
    <n v="845"/>
    <x v="0"/>
    <x v="4"/>
    <x v="19"/>
    <x v="11"/>
    <s v="M"/>
    <x v="1"/>
    <s v="25-29"/>
    <n v="25"/>
    <n v="29"/>
    <n v="5"/>
    <s v="25"/>
    <s v="29"/>
    <s v="25-29"/>
    <n v="5"/>
    <n v="3"/>
    <x v="5"/>
    <x v="5"/>
  </r>
  <r>
    <n v="844"/>
    <x v="0"/>
    <x v="4"/>
    <x v="19"/>
    <x v="11"/>
    <s v="M"/>
    <x v="1"/>
    <s v="20-24"/>
    <n v="20"/>
    <n v="24"/>
    <n v="5"/>
    <s v="20"/>
    <s v="24"/>
    <s v="20-24"/>
    <n v="5"/>
    <n v="3"/>
    <x v="7"/>
    <x v="7"/>
  </r>
  <r>
    <n v="843"/>
    <x v="0"/>
    <x v="4"/>
    <x v="19"/>
    <x v="11"/>
    <s v="M"/>
    <x v="1"/>
    <s v="20-24"/>
    <n v="20"/>
    <n v="24"/>
    <n v="5"/>
    <s v="20"/>
    <s v="24"/>
    <s v="20-24"/>
    <n v="5"/>
    <n v="3"/>
    <x v="7"/>
    <x v="7"/>
  </r>
  <r>
    <n v="842"/>
    <x v="0"/>
    <x v="4"/>
    <x v="19"/>
    <x v="11"/>
    <s v="M"/>
    <x v="1"/>
    <s v="10-14"/>
    <n v="10"/>
    <n v="14"/>
    <n v="5"/>
    <s v="10"/>
    <s v="14"/>
    <s v="10-14"/>
    <n v="5"/>
    <n v="3"/>
    <x v="3"/>
    <x v="3"/>
  </r>
  <r>
    <n v="841"/>
    <x v="0"/>
    <x v="4"/>
    <x v="19"/>
    <x v="11"/>
    <s v="F"/>
    <x v="1"/>
    <s v="5-9"/>
    <e v="#VALUE!"/>
    <e v="#VALUE!"/>
    <n v="3"/>
    <s v="5-9"/>
    <s v="-9"/>
    <s v="5-9"/>
    <n v="3"/>
    <n v="2"/>
    <x v="13"/>
    <x v="13"/>
  </r>
  <r>
    <n v="840"/>
    <x v="0"/>
    <x v="4"/>
    <x v="19"/>
    <x v="11"/>
    <s v="F"/>
    <x v="1"/>
    <s v="40-44"/>
    <n v="40"/>
    <n v="44"/>
    <n v="5"/>
    <s v="40"/>
    <s v="44"/>
    <s v="40-44"/>
    <n v="5"/>
    <n v="3"/>
    <x v="14"/>
    <x v="14"/>
  </r>
  <r>
    <n v="839"/>
    <x v="0"/>
    <x v="4"/>
    <x v="19"/>
    <x v="11"/>
    <s v="F"/>
    <x v="1"/>
    <s v="40-44"/>
    <n v="40"/>
    <n v="44"/>
    <n v="5"/>
    <s v="40"/>
    <s v="44"/>
    <s v="40-44"/>
    <n v="5"/>
    <n v="3"/>
    <x v="14"/>
    <x v="14"/>
  </r>
  <r>
    <n v="838"/>
    <x v="0"/>
    <x v="4"/>
    <x v="19"/>
    <x v="11"/>
    <s v="F"/>
    <x v="1"/>
    <s v="40-44"/>
    <n v="40"/>
    <n v="44"/>
    <n v="5"/>
    <s v="40"/>
    <s v="44"/>
    <s v="40-44"/>
    <n v="5"/>
    <n v="3"/>
    <x v="14"/>
    <x v="14"/>
  </r>
  <r>
    <n v="837"/>
    <x v="0"/>
    <x v="4"/>
    <x v="19"/>
    <x v="11"/>
    <s v="F"/>
    <x v="1"/>
    <s v="35-39"/>
    <n v="35"/>
    <n v="39"/>
    <n v="5"/>
    <s v="35"/>
    <s v="39"/>
    <s v="35-39"/>
    <n v="5"/>
    <n v="3"/>
    <x v="12"/>
    <x v="12"/>
  </r>
  <r>
    <n v="836"/>
    <x v="0"/>
    <x v="4"/>
    <x v="19"/>
    <x v="11"/>
    <s v="F"/>
    <x v="1"/>
    <s v="35-39"/>
    <n v="35"/>
    <n v="39"/>
    <n v="5"/>
    <s v="35"/>
    <s v="39"/>
    <s v="35-39"/>
    <n v="5"/>
    <n v="3"/>
    <x v="12"/>
    <x v="12"/>
  </r>
  <r>
    <n v="835"/>
    <x v="0"/>
    <x v="4"/>
    <x v="19"/>
    <x v="11"/>
    <s v="F"/>
    <x v="1"/>
    <s v="25-29"/>
    <n v="25"/>
    <n v="29"/>
    <n v="5"/>
    <s v="25"/>
    <s v="29"/>
    <s v="25-29"/>
    <n v="5"/>
    <n v="3"/>
    <x v="5"/>
    <x v="5"/>
  </r>
  <r>
    <n v="834"/>
    <x v="0"/>
    <x v="4"/>
    <x v="19"/>
    <x v="11"/>
    <s v="F"/>
    <x v="1"/>
    <s v="25-29"/>
    <n v="25"/>
    <n v="29"/>
    <n v="5"/>
    <s v="25"/>
    <s v="29"/>
    <s v="25-29"/>
    <n v="5"/>
    <n v="3"/>
    <x v="5"/>
    <x v="5"/>
  </r>
  <r>
    <n v="833"/>
    <x v="0"/>
    <x v="4"/>
    <x v="19"/>
    <x v="11"/>
    <s v="F"/>
    <x v="1"/>
    <s v="20-24"/>
    <n v="20"/>
    <n v="24"/>
    <n v="5"/>
    <s v="20"/>
    <s v="24"/>
    <s v="20-24"/>
    <n v="5"/>
    <n v="3"/>
    <x v="7"/>
    <x v="7"/>
  </r>
  <r>
    <n v="832"/>
    <x v="0"/>
    <x v="4"/>
    <x v="19"/>
    <x v="11"/>
    <s v="F"/>
    <x v="1"/>
    <s v="10-14"/>
    <n v="10"/>
    <n v="14"/>
    <n v="5"/>
    <s v="10"/>
    <s v="14"/>
    <s v="10-14"/>
    <n v="5"/>
    <n v="3"/>
    <x v="3"/>
    <x v="3"/>
  </r>
  <r>
    <n v="831"/>
    <x v="1"/>
    <x v="5"/>
    <x v="20"/>
    <x v="11"/>
    <s v="M"/>
    <x v="1"/>
    <s v="65-69"/>
    <n v="65"/>
    <n v="69"/>
    <n v="5"/>
    <s v="65"/>
    <s v="69"/>
    <s v="65-69"/>
    <n v="5"/>
    <n v="3"/>
    <x v="4"/>
    <x v="4"/>
  </r>
  <r>
    <n v="830"/>
    <x v="1"/>
    <x v="5"/>
    <x v="20"/>
    <x v="11"/>
    <s v="M"/>
    <x v="1"/>
    <s v="40-44"/>
    <n v="40"/>
    <n v="44"/>
    <n v="5"/>
    <s v="40"/>
    <s v="44"/>
    <s v="40-44"/>
    <n v="5"/>
    <n v="3"/>
    <x v="14"/>
    <x v="14"/>
  </r>
  <r>
    <n v="829"/>
    <x v="1"/>
    <x v="5"/>
    <x v="20"/>
    <x v="11"/>
    <s v="M"/>
    <x v="1"/>
    <s v="35-39"/>
    <n v="35"/>
    <n v="39"/>
    <n v="5"/>
    <s v="35"/>
    <s v="39"/>
    <s v="35-39"/>
    <n v="5"/>
    <n v="3"/>
    <x v="12"/>
    <x v="12"/>
  </r>
  <r>
    <n v="828"/>
    <x v="1"/>
    <x v="5"/>
    <x v="20"/>
    <x v="11"/>
    <s v="M"/>
    <x v="1"/>
    <s v="35-39"/>
    <n v="35"/>
    <n v="39"/>
    <n v="5"/>
    <s v="35"/>
    <s v="39"/>
    <s v="35-39"/>
    <n v="5"/>
    <n v="3"/>
    <x v="12"/>
    <x v="12"/>
  </r>
  <r>
    <n v="827"/>
    <x v="1"/>
    <x v="5"/>
    <x v="20"/>
    <x v="11"/>
    <s v="M"/>
    <x v="1"/>
    <s v="35-39"/>
    <n v="35"/>
    <n v="39"/>
    <n v="5"/>
    <s v="35"/>
    <s v="39"/>
    <s v="35-39"/>
    <n v="5"/>
    <n v="3"/>
    <x v="12"/>
    <x v="12"/>
  </r>
  <r>
    <n v="826"/>
    <x v="1"/>
    <x v="5"/>
    <x v="20"/>
    <x v="11"/>
    <s v="M"/>
    <x v="1"/>
    <s v="30-34"/>
    <n v="30"/>
    <n v="34"/>
    <n v="5"/>
    <s v="30"/>
    <s v="34"/>
    <s v="30-34"/>
    <n v="5"/>
    <n v="3"/>
    <x v="15"/>
    <x v="15"/>
  </r>
  <r>
    <n v="825"/>
    <x v="1"/>
    <x v="5"/>
    <x v="20"/>
    <x v="11"/>
    <s v="M"/>
    <x v="1"/>
    <s v="30-34"/>
    <n v="30"/>
    <n v="34"/>
    <n v="5"/>
    <s v="30"/>
    <s v="34"/>
    <s v="30-34"/>
    <n v="5"/>
    <n v="3"/>
    <x v="15"/>
    <x v="15"/>
  </r>
  <r>
    <n v="824"/>
    <x v="1"/>
    <x v="5"/>
    <x v="20"/>
    <x v="11"/>
    <s v="M"/>
    <x v="1"/>
    <s v="25-29"/>
    <n v="25"/>
    <n v="29"/>
    <n v="5"/>
    <s v="25"/>
    <s v="29"/>
    <s v="25-29"/>
    <n v="5"/>
    <n v="3"/>
    <x v="5"/>
    <x v="5"/>
  </r>
  <r>
    <n v="823"/>
    <x v="1"/>
    <x v="5"/>
    <x v="20"/>
    <x v="11"/>
    <s v="M"/>
    <x v="1"/>
    <s v="25-29"/>
    <n v="25"/>
    <n v="29"/>
    <n v="5"/>
    <s v="25"/>
    <s v="29"/>
    <s v="25-29"/>
    <n v="5"/>
    <n v="3"/>
    <x v="5"/>
    <x v="5"/>
  </r>
  <r>
    <n v="822"/>
    <x v="1"/>
    <x v="5"/>
    <x v="20"/>
    <x v="11"/>
    <s v="M"/>
    <x v="1"/>
    <s v="25-29"/>
    <n v="25"/>
    <n v="29"/>
    <n v="5"/>
    <s v="25"/>
    <s v="29"/>
    <s v="25-29"/>
    <n v="5"/>
    <n v="3"/>
    <x v="5"/>
    <x v="5"/>
  </r>
  <r>
    <n v="821"/>
    <x v="1"/>
    <x v="5"/>
    <x v="20"/>
    <x v="11"/>
    <s v="M"/>
    <x v="1"/>
    <s v="25-29"/>
    <n v="25"/>
    <n v="29"/>
    <n v="5"/>
    <s v="25"/>
    <s v="29"/>
    <s v="25-29"/>
    <n v="5"/>
    <n v="3"/>
    <x v="5"/>
    <x v="5"/>
  </r>
  <r>
    <n v="820"/>
    <x v="1"/>
    <x v="5"/>
    <x v="20"/>
    <x v="11"/>
    <s v="M"/>
    <x v="1"/>
    <s v="20-24"/>
    <n v="20"/>
    <n v="24"/>
    <n v="5"/>
    <s v="20"/>
    <s v="24"/>
    <s v="20-24"/>
    <n v="5"/>
    <n v="3"/>
    <x v="7"/>
    <x v="7"/>
  </r>
  <r>
    <n v="819"/>
    <x v="1"/>
    <x v="5"/>
    <x v="20"/>
    <x v="11"/>
    <s v="M"/>
    <x v="1"/>
    <s v="20-24"/>
    <n v="20"/>
    <n v="24"/>
    <n v="5"/>
    <s v="20"/>
    <s v="24"/>
    <s v="20-24"/>
    <n v="5"/>
    <n v="3"/>
    <x v="7"/>
    <x v="7"/>
  </r>
  <r>
    <n v="818"/>
    <x v="1"/>
    <x v="5"/>
    <x v="20"/>
    <x v="11"/>
    <s v="M"/>
    <x v="1"/>
    <s v="20-24"/>
    <n v="20"/>
    <n v="24"/>
    <n v="5"/>
    <s v="20"/>
    <s v="24"/>
    <s v="20-24"/>
    <n v="5"/>
    <n v="3"/>
    <x v="7"/>
    <x v="7"/>
  </r>
  <r>
    <n v="817"/>
    <x v="1"/>
    <x v="5"/>
    <x v="20"/>
    <x v="11"/>
    <s v="M"/>
    <x v="1"/>
    <s v="15-19"/>
    <n v="15"/>
    <n v="19"/>
    <n v="5"/>
    <s v="15"/>
    <s v="19"/>
    <s v="15-19"/>
    <n v="5"/>
    <n v="3"/>
    <x v="11"/>
    <x v="11"/>
  </r>
  <r>
    <n v="816"/>
    <x v="1"/>
    <x v="5"/>
    <x v="20"/>
    <x v="11"/>
    <s v="M"/>
    <x v="1"/>
    <s v="15-19"/>
    <n v="15"/>
    <n v="19"/>
    <n v="5"/>
    <s v="15"/>
    <s v="19"/>
    <s v="15-19"/>
    <n v="5"/>
    <n v="3"/>
    <x v="11"/>
    <x v="11"/>
  </r>
  <r>
    <n v="815"/>
    <x v="1"/>
    <x v="5"/>
    <x v="20"/>
    <x v="11"/>
    <s v="F"/>
    <x v="1"/>
    <s v="70+"/>
    <n v="70"/>
    <n v="70"/>
    <n v="3"/>
    <s v="70"/>
    <s v="70"/>
    <s v="70-"/>
    <n v="3"/>
    <n v="3"/>
    <x v="0"/>
    <x v="0"/>
  </r>
  <r>
    <n v="814"/>
    <x v="1"/>
    <x v="5"/>
    <x v="20"/>
    <x v="11"/>
    <s v="F"/>
    <x v="1"/>
    <s v="40-44"/>
    <n v="40"/>
    <n v="44"/>
    <n v="5"/>
    <s v="40"/>
    <s v="44"/>
    <s v="40-44"/>
    <n v="5"/>
    <n v="3"/>
    <x v="14"/>
    <x v="14"/>
  </r>
  <r>
    <n v="813"/>
    <x v="1"/>
    <x v="5"/>
    <x v="20"/>
    <x v="11"/>
    <s v="F"/>
    <x v="1"/>
    <s v="40-44"/>
    <n v="40"/>
    <n v="44"/>
    <n v="5"/>
    <s v="40"/>
    <s v="44"/>
    <s v="40-44"/>
    <n v="5"/>
    <n v="3"/>
    <x v="14"/>
    <x v="14"/>
  </r>
  <r>
    <n v="812"/>
    <x v="1"/>
    <x v="5"/>
    <x v="20"/>
    <x v="11"/>
    <s v="F"/>
    <x v="1"/>
    <s v="35-39"/>
    <n v="35"/>
    <n v="39"/>
    <n v="5"/>
    <s v="35"/>
    <s v="39"/>
    <s v="35-39"/>
    <n v="5"/>
    <n v="3"/>
    <x v="12"/>
    <x v="12"/>
  </r>
  <r>
    <n v="811"/>
    <x v="1"/>
    <x v="5"/>
    <x v="20"/>
    <x v="11"/>
    <s v="F"/>
    <x v="1"/>
    <s v="30-34"/>
    <n v="30"/>
    <n v="34"/>
    <n v="5"/>
    <s v="30"/>
    <s v="34"/>
    <s v="30-34"/>
    <n v="5"/>
    <n v="3"/>
    <x v="15"/>
    <x v="15"/>
  </r>
  <r>
    <n v="810"/>
    <x v="1"/>
    <x v="5"/>
    <x v="20"/>
    <x v="11"/>
    <s v="F"/>
    <x v="1"/>
    <s v="30-34"/>
    <n v="30"/>
    <n v="34"/>
    <n v="5"/>
    <s v="30"/>
    <s v="34"/>
    <s v="30-34"/>
    <n v="5"/>
    <n v="3"/>
    <x v="15"/>
    <x v="15"/>
  </r>
  <r>
    <n v="809"/>
    <x v="1"/>
    <x v="5"/>
    <x v="20"/>
    <x v="11"/>
    <s v="F"/>
    <x v="1"/>
    <s v="25-29"/>
    <n v="25"/>
    <n v="29"/>
    <n v="5"/>
    <s v="25"/>
    <s v="29"/>
    <s v="25-29"/>
    <n v="5"/>
    <n v="3"/>
    <x v="5"/>
    <x v="5"/>
  </r>
  <r>
    <n v="808"/>
    <x v="1"/>
    <x v="5"/>
    <x v="20"/>
    <x v="11"/>
    <s v="F"/>
    <x v="1"/>
    <s v="25-29"/>
    <n v="25"/>
    <n v="29"/>
    <n v="5"/>
    <s v="25"/>
    <s v="29"/>
    <s v="25-29"/>
    <n v="5"/>
    <n v="3"/>
    <x v="5"/>
    <x v="5"/>
  </r>
  <r>
    <n v="807"/>
    <x v="1"/>
    <x v="5"/>
    <x v="20"/>
    <x v="11"/>
    <s v="F"/>
    <x v="1"/>
    <s v="25-29"/>
    <n v="25"/>
    <n v="29"/>
    <n v="5"/>
    <s v="25"/>
    <s v="29"/>
    <s v="25-29"/>
    <n v="5"/>
    <n v="3"/>
    <x v="5"/>
    <x v="5"/>
  </r>
  <r>
    <n v="806"/>
    <x v="1"/>
    <x v="5"/>
    <x v="20"/>
    <x v="11"/>
    <s v="F"/>
    <x v="1"/>
    <s v="25-29"/>
    <n v="25"/>
    <n v="29"/>
    <n v="5"/>
    <s v="25"/>
    <s v="29"/>
    <s v="25-29"/>
    <n v="5"/>
    <n v="3"/>
    <x v="5"/>
    <x v="5"/>
  </r>
  <r>
    <n v="805"/>
    <x v="1"/>
    <x v="5"/>
    <x v="20"/>
    <x v="11"/>
    <s v="F"/>
    <x v="1"/>
    <s v="25-29"/>
    <n v="25"/>
    <n v="29"/>
    <n v="5"/>
    <s v="25"/>
    <s v="29"/>
    <s v="25-29"/>
    <n v="5"/>
    <n v="3"/>
    <x v="5"/>
    <x v="5"/>
  </r>
  <r>
    <n v="804"/>
    <x v="1"/>
    <x v="5"/>
    <x v="20"/>
    <x v="11"/>
    <s v="F"/>
    <x v="1"/>
    <s v="20-24"/>
    <n v="20"/>
    <n v="24"/>
    <n v="5"/>
    <s v="20"/>
    <s v="24"/>
    <s v="20-24"/>
    <n v="5"/>
    <n v="3"/>
    <x v="7"/>
    <x v="7"/>
  </r>
  <r>
    <n v="803"/>
    <x v="1"/>
    <x v="5"/>
    <x v="20"/>
    <x v="11"/>
    <s v="F"/>
    <x v="1"/>
    <s v="20-24"/>
    <n v="20"/>
    <n v="24"/>
    <n v="5"/>
    <s v="20"/>
    <s v="24"/>
    <s v="20-24"/>
    <n v="5"/>
    <n v="3"/>
    <x v="7"/>
    <x v="7"/>
  </r>
  <r>
    <n v="802"/>
    <x v="1"/>
    <x v="5"/>
    <x v="20"/>
    <x v="11"/>
    <s v="F"/>
    <x v="1"/>
    <s v="20-24"/>
    <n v="20"/>
    <n v="24"/>
    <n v="5"/>
    <s v="20"/>
    <s v="24"/>
    <s v="20-24"/>
    <n v="5"/>
    <n v="3"/>
    <x v="7"/>
    <x v="7"/>
  </r>
  <r>
    <n v="801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800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799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798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797"/>
    <x v="1"/>
    <x v="5"/>
    <x v="21"/>
    <x v="11"/>
    <s v="M"/>
    <x v="1"/>
    <s v="20-24"/>
    <n v="20"/>
    <n v="24"/>
    <n v="5"/>
    <s v="20"/>
    <s v="24"/>
    <s v="20-24"/>
    <n v="5"/>
    <n v="3"/>
    <x v="7"/>
    <x v="7"/>
  </r>
  <r>
    <n v="796"/>
    <x v="1"/>
    <x v="5"/>
    <x v="21"/>
    <x v="11"/>
    <s v="F"/>
    <x v="1"/>
    <s v="35-39"/>
    <n v="35"/>
    <n v="39"/>
    <n v="5"/>
    <s v="35"/>
    <s v="39"/>
    <s v="35-39"/>
    <n v="5"/>
    <n v="3"/>
    <x v="12"/>
    <x v="12"/>
  </r>
  <r>
    <n v="795"/>
    <x v="1"/>
    <x v="5"/>
    <x v="21"/>
    <x v="11"/>
    <s v="F"/>
    <x v="1"/>
    <s v="30-34"/>
    <n v="30"/>
    <n v="34"/>
    <n v="5"/>
    <s v="30"/>
    <s v="34"/>
    <s v="30-34"/>
    <n v="5"/>
    <n v="3"/>
    <x v="15"/>
    <x v="15"/>
  </r>
  <r>
    <n v="794"/>
    <x v="1"/>
    <x v="5"/>
    <x v="21"/>
    <x v="11"/>
    <s v="F"/>
    <x v="1"/>
    <s v="30-34"/>
    <n v="30"/>
    <n v="34"/>
    <n v="5"/>
    <s v="30"/>
    <s v="34"/>
    <s v="30-34"/>
    <n v="5"/>
    <n v="3"/>
    <x v="15"/>
    <x v="15"/>
  </r>
  <r>
    <n v="793"/>
    <x v="1"/>
    <x v="5"/>
    <x v="21"/>
    <x v="11"/>
    <s v="F"/>
    <x v="1"/>
    <s v="30-34"/>
    <n v="30"/>
    <n v="34"/>
    <n v="5"/>
    <s v="30"/>
    <s v="34"/>
    <s v="30-34"/>
    <n v="5"/>
    <n v="3"/>
    <x v="15"/>
    <x v="15"/>
  </r>
  <r>
    <n v="792"/>
    <x v="1"/>
    <x v="5"/>
    <x v="21"/>
    <x v="11"/>
    <s v="F"/>
    <x v="1"/>
    <s v="25-29"/>
    <n v="25"/>
    <n v="29"/>
    <n v="5"/>
    <s v="25"/>
    <s v="29"/>
    <s v="25-29"/>
    <n v="5"/>
    <n v="3"/>
    <x v="5"/>
    <x v="5"/>
  </r>
  <r>
    <n v="791"/>
    <x v="1"/>
    <x v="5"/>
    <x v="21"/>
    <x v="11"/>
    <s v="F"/>
    <x v="1"/>
    <s v="25-29"/>
    <n v="25"/>
    <n v="29"/>
    <n v="5"/>
    <s v="25"/>
    <s v="29"/>
    <s v="25-29"/>
    <n v="5"/>
    <n v="3"/>
    <x v="5"/>
    <x v="5"/>
  </r>
  <r>
    <n v="790"/>
    <x v="1"/>
    <x v="5"/>
    <x v="21"/>
    <x v="11"/>
    <s v="F"/>
    <x v="1"/>
    <s v="20-24"/>
    <n v="20"/>
    <n v="24"/>
    <n v="5"/>
    <s v="20"/>
    <s v="24"/>
    <s v="20-24"/>
    <n v="5"/>
    <n v="3"/>
    <x v="7"/>
    <x v="7"/>
  </r>
  <r>
    <n v="789"/>
    <x v="1"/>
    <x v="5"/>
    <x v="21"/>
    <x v="11"/>
    <s v="M"/>
    <x v="1"/>
    <s v="70+"/>
    <n v="70"/>
    <n v="70"/>
    <n v="3"/>
    <s v="70"/>
    <s v="70"/>
    <s v="70-"/>
    <n v="3"/>
    <n v="3"/>
    <x v="0"/>
    <x v="0"/>
  </r>
  <r>
    <n v="788"/>
    <x v="1"/>
    <x v="5"/>
    <x v="21"/>
    <x v="11"/>
    <s v="M"/>
    <x v="1"/>
    <s v="70+"/>
    <n v="70"/>
    <n v="70"/>
    <n v="3"/>
    <s v="70"/>
    <s v="70"/>
    <s v="70-"/>
    <n v="3"/>
    <n v="3"/>
    <x v="0"/>
    <x v="0"/>
  </r>
  <r>
    <n v="787"/>
    <x v="1"/>
    <x v="5"/>
    <x v="21"/>
    <x v="11"/>
    <s v="M"/>
    <x v="1"/>
    <s v="65-69"/>
    <n v="65"/>
    <n v="69"/>
    <n v="5"/>
    <s v="65"/>
    <s v="69"/>
    <s v="65-69"/>
    <n v="5"/>
    <n v="3"/>
    <x v="4"/>
    <x v="4"/>
  </r>
  <r>
    <n v="786"/>
    <x v="1"/>
    <x v="5"/>
    <x v="21"/>
    <x v="11"/>
    <s v="M"/>
    <x v="1"/>
    <s v="45-49"/>
    <n v="45"/>
    <n v="49"/>
    <n v="5"/>
    <s v="45"/>
    <s v="49"/>
    <s v="45-49"/>
    <n v="5"/>
    <n v="3"/>
    <x v="10"/>
    <x v="10"/>
  </r>
  <r>
    <n v="785"/>
    <x v="1"/>
    <x v="5"/>
    <x v="21"/>
    <x v="11"/>
    <s v="M"/>
    <x v="1"/>
    <s v="40-44"/>
    <n v="40"/>
    <n v="44"/>
    <n v="5"/>
    <s v="40"/>
    <s v="44"/>
    <s v="40-44"/>
    <n v="5"/>
    <n v="3"/>
    <x v="14"/>
    <x v="14"/>
  </r>
  <r>
    <n v="784"/>
    <x v="1"/>
    <x v="5"/>
    <x v="21"/>
    <x v="11"/>
    <s v="M"/>
    <x v="1"/>
    <s v="30-34"/>
    <n v="30"/>
    <n v="34"/>
    <n v="5"/>
    <s v="30"/>
    <s v="34"/>
    <s v="30-34"/>
    <n v="5"/>
    <n v="3"/>
    <x v="15"/>
    <x v="15"/>
  </r>
  <r>
    <n v="783"/>
    <x v="1"/>
    <x v="5"/>
    <x v="21"/>
    <x v="11"/>
    <s v="M"/>
    <x v="1"/>
    <s v="30-34"/>
    <n v="30"/>
    <n v="34"/>
    <n v="5"/>
    <s v="30"/>
    <s v="34"/>
    <s v="30-34"/>
    <n v="5"/>
    <n v="3"/>
    <x v="15"/>
    <x v="15"/>
  </r>
  <r>
    <n v="782"/>
    <x v="1"/>
    <x v="5"/>
    <x v="21"/>
    <x v="11"/>
    <s v="M"/>
    <x v="1"/>
    <s v="30-34"/>
    <n v="30"/>
    <n v="34"/>
    <n v="5"/>
    <s v="30"/>
    <s v="34"/>
    <s v="30-34"/>
    <n v="5"/>
    <n v="3"/>
    <x v="15"/>
    <x v="15"/>
  </r>
  <r>
    <n v="781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780"/>
    <x v="1"/>
    <x v="5"/>
    <x v="21"/>
    <x v="11"/>
    <s v="M"/>
    <x v="1"/>
    <s v="25-29"/>
    <n v="25"/>
    <n v="29"/>
    <n v="5"/>
    <s v="25"/>
    <s v="29"/>
    <s v="25-29"/>
    <n v="5"/>
    <n v="3"/>
    <x v="5"/>
    <x v="5"/>
  </r>
  <r>
    <n v="779"/>
    <x v="1"/>
    <x v="5"/>
    <x v="22"/>
    <x v="6"/>
    <s v="F"/>
    <x v="0"/>
    <s v="30-34"/>
    <n v="30"/>
    <n v="34"/>
    <n v="5"/>
    <s v="30"/>
    <s v="34"/>
    <s v="30-34"/>
    <n v="5"/>
    <n v="3"/>
    <x v="15"/>
    <x v="15"/>
  </r>
  <r>
    <n v="778"/>
    <x v="1"/>
    <x v="5"/>
    <x v="22"/>
    <x v="11"/>
    <s v="M"/>
    <x v="1"/>
    <s v="65-69"/>
    <n v="65"/>
    <n v="69"/>
    <n v="5"/>
    <s v="65"/>
    <s v="69"/>
    <s v="65-69"/>
    <n v="5"/>
    <n v="3"/>
    <x v="4"/>
    <x v="4"/>
  </r>
  <r>
    <n v="777"/>
    <x v="1"/>
    <x v="5"/>
    <x v="22"/>
    <x v="11"/>
    <s v="M"/>
    <x v="1"/>
    <s v="55-59"/>
    <n v="55"/>
    <n v="59"/>
    <n v="5"/>
    <s v="55"/>
    <s v="59"/>
    <s v="55-59"/>
    <n v="5"/>
    <n v="3"/>
    <x v="9"/>
    <x v="9"/>
  </r>
  <r>
    <n v="776"/>
    <x v="1"/>
    <x v="5"/>
    <x v="22"/>
    <x v="11"/>
    <s v="M"/>
    <x v="1"/>
    <s v="50-54"/>
    <n v="50"/>
    <n v="54"/>
    <n v="5"/>
    <s v="50"/>
    <s v="54"/>
    <s v="50-54"/>
    <n v="5"/>
    <n v="3"/>
    <x v="1"/>
    <x v="1"/>
  </r>
  <r>
    <n v="775"/>
    <x v="1"/>
    <x v="5"/>
    <x v="22"/>
    <x v="11"/>
    <s v="M"/>
    <x v="1"/>
    <s v="40-44"/>
    <n v="40"/>
    <n v="44"/>
    <n v="5"/>
    <s v="40"/>
    <s v="44"/>
    <s v="40-44"/>
    <n v="5"/>
    <n v="3"/>
    <x v="14"/>
    <x v="14"/>
  </r>
  <r>
    <n v="774"/>
    <x v="1"/>
    <x v="5"/>
    <x v="22"/>
    <x v="11"/>
    <s v="M"/>
    <x v="1"/>
    <s v="35-39"/>
    <n v="35"/>
    <n v="39"/>
    <n v="5"/>
    <s v="35"/>
    <s v="39"/>
    <s v="35-39"/>
    <n v="5"/>
    <n v="3"/>
    <x v="12"/>
    <x v="12"/>
  </r>
  <r>
    <n v="773"/>
    <x v="1"/>
    <x v="5"/>
    <x v="22"/>
    <x v="11"/>
    <s v="M"/>
    <x v="1"/>
    <s v="35-39"/>
    <n v="35"/>
    <n v="39"/>
    <n v="5"/>
    <s v="35"/>
    <s v="39"/>
    <s v="35-39"/>
    <n v="5"/>
    <n v="3"/>
    <x v="12"/>
    <x v="12"/>
  </r>
  <r>
    <n v="772"/>
    <x v="1"/>
    <x v="5"/>
    <x v="22"/>
    <x v="11"/>
    <s v="M"/>
    <x v="1"/>
    <s v="30-34"/>
    <n v="30"/>
    <n v="34"/>
    <n v="5"/>
    <s v="30"/>
    <s v="34"/>
    <s v="30-34"/>
    <n v="5"/>
    <n v="3"/>
    <x v="15"/>
    <x v="15"/>
  </r>
  <r>
    <n v="771"/>
    <x v="1"/>
    <x v="5"/>
    <x v="22"/>
    <x v="11"/>
    <s v="M"/>
    <x v="1"/>
    <s v="25-29"/>
    <n v="25"/>
    <n v="29"/>
    <n v="5"/>
    <s v="25"/>
    <s v="29"/>
    <s v="25-29"/>
    <n v="5"/>
    <n v="3"/>
    <x v="5"/>
    <x v="5"/>
  </r>
  <r>
    <n v="770"/>
    <x v="1"/>
    <x v="5"/>
    <x v="22"/>
    <x v="11"/>
    <s v="M"/>
    <x v="1"/>
    <s v="25-29"/>
    <n v="25"/>
    <n v="29"/>
    <n v="5"/>
    <s v="25"/>
    <s v="29"/>
    <s v="25-29"/>
    <n v="5"/>
    <n v="3"/>
    <x v="5"/>
    <x v="5"/>
  </r>
  <r>
    <n v="769"/>
    <x v="1"/>
    <x v="5"/>
    <x v="22"/>
    <x v="11"/>
    <s v="M"/>
    <x v="1"/>
    <s v="25-29"/>
    <n v="25"/>
    <n v="29"/>
    <n v="5"/>
    <s v="25"/>
    <s v="29"/>
    <s v="25-29"/>
    <n v="5"/>
    <n v="3"/>
    <x v="5"/>
    <x v="5"/>
  </r>
  <r>
    <n v="768"/>
    <x v="1"/>
    <x v="5"/>
    <x v="22"/>
    <x v="11"/>
    <s v="M"/>
    <x v="1"/>
    <s v="20-24"/>
    <n v="20"/>
    <n v="24"/>
    <n v="5"/>
    <s v="20"/>
    <s v="24"/>
    <s v="20-24"/>
    <n v="5"/>
    <n v="3"/>
    <x v="7"/>
    <x v="7"/>
  </r>
  <r>
    <n v="767"/>
    <x v="1"/>
    <x v="5"/>
    <x v="22"/>
    <x v="11"/>
    <s v="M"/>
    <x v="1"/>
    <s v="20-24"/>
    <n v="20"/>
    <n v="24"/>
    <n v="5"/>
    <s v="20"/>
    <s v="24"/>
    <s v="20-24"/>
    <n v="5"/>
    <n v="3"/>
    <x v="7"/>
    <x v="7"/>
  </r>
  <r>
    <n v="766"/>
    <x v="1"/>
    <x v="5"/>
    <x v="22"/>
    <x v="11"/>
    <s v="M"/>
    <x v="1"/>
    <s v="20-24"/>
    <n v="20"/>
    <n v="24"/>
    <n v="5"/>
    <s v="20"/>
    <s v="24"/>
    <s v="20-24"/>
    <n v="5"/>
    <n v="3"/>
    <x v="7"/>
    <x v="7"/>
  </r>
  <r>
    <n v="765"/>
    <x v="1"/>
    <x v="5"/>
    <x v="22"/>
    <x v="11"/>
    <s v="M"/>
    <x v="1"/>
    <s v="20-24"/>
    <n v="20"/>
    <n v="24"/>
    <n v="5"/>
    <s v="20"/>
    <s v="24"/>
    <s v="20-24"/>
    <n v="5"/>
    <n v="3"/>
    <x v="7"/>
    <x v="7"/>
  </r>
  <r>
    <n v="764"/>
    <x v="1"/>
    <x v="5"/>
    <x v="22"/>
    <x v="11"/>
    <s v="F"/>
    <x v="1"/>
    <s v="45-49"/>
    <n v="45"/>
    <n v="49"/>
    <n v="5"/>
    <s v="45"/>
    <s v="49"/>
    <s v="45-49"/>
    <n v="5"/>
    <n v="3"/>
    <x v="10"/>
    <x v="10"/>
  </r>
  <r>
    <n v="763"/>
    <x v="1"/>
    <x v="5"/>
    <x v="22"/>
    <x v="11"/>
    <s v="F"/>
    <x v="1"/>
    <s v="40-44"/>
    <n v="40"/>
    <n v="44"/>
    <n v="5"/>
    <s v="40"/>
    <s v="44"/>
    <s v="40-44"/>
    <n v="5"/>
    <n v="3"/>
    <x v="14"/>
    <x v="14"/>
  </r>
  <r>
    <n v="762"/>
    <x v="1"/>
    <x v="5"/>
    <x v="22"/>
    <x v="11"/>
    <s v="F"/>
    <x v="1"/>
    <s v="30-34"/>
    <n v="30"/>
    <n v="34"/>
    <n v="5"/>
    <s v="30"/>
    <s v="34"/>
    <s v="30-34"/>
    <n v="5"/>
    <n v="3"/>
    <x v="15"/>
    <x v="15"/>
  </r>
  <r>
    <n v="761"/>
    <x v="1"/>
    <x v="5"/>
    <x v="22"/>
    <x v="11"/>
    <s v="F"/>
    <x v="1"/>
    <s v="30-34"/>
    <n v="30"/>
    <n v="34"/>
    <n v="5"/>
    <s v="30"/>
    <s v="34"/>
    <s v="30-34"/>
    <n v="5"/>
    <n v="3"/>
    <x v="15"/>
    <x v="15"/>
  </r>
  <r>
    <n v="760"/>
    <x v="1"/>
    <x v="5"/>
    <x v="22"/>
    <x v="11"/>
    <s v="F"/>
    <x v="1"/>
    <s v="30-34"/>
    <n v="30"/>
    <n v="34"/>
    <n v="5"/>
    <s v="30"/>
    <s v="34"/>
    <s v="30-34"/>
    <n v="5"/>
    <n v="3"/>
    <x v="15"/>
    <x v="15"/>
  </r>
  <r>
    <n v="759"/>
    <x v="1"/>
    <x v="5"/>
    <x v="22"/>
    <x v="11"/>
    <s v="F"/>
    <x v="1"/>
    <s v="25-29"/>
    <n v="25"/>
    <n v="29"/>
    <n v="5"/>
    <s v="25"/>
    <s v="29"/>
    <s v="25-29"/>
    <n v="5"/>
    <n v="3"/>
    <x v="5"/>
    <x v="5"/>
  </r>
  <r>
    <n v="758"/>
    <x v="1"/>
    <x v="5"/>
    <x v="22"/>
    <x v="11"/>
    <s v="F"/>
    <x v="1"/>
    <s v="20-24"/>
    <n v="20"/>
    <n v="24"/>
    <n v="5"/>
    <s v="20"/>
    <s v="24"/>
    <s v="20-24"/>
    <n v="5"/>
    <n v="3"/>
    <x v="7"/>
    <x v="7"/>
  </r>
  <r>
    <n v="757"/>
    <x v="1"/>
    <x v="5"/>
    <x v="22"/>
    <x v="11"/>
    <s v="F"/>
    <x v="1"/>
    <s v="20-24"/>
    <n v="20"/>
    <n v="24"/>
    <n v="5"/>
    <s v="20"/>
    <s v="24"/>
    <s v="20-24"/>
    <n v="5"/>
    <n v="3"/>
    <x v="7"/>
    <x v="7"/>
  </r>
  <r>
    <n v="756"/>
    <x v="1"/>
    <x v="5"/>
    <x v="22"/>
    <x v="11"/>
    <s v="F"/>
    <x v="1"/>
    <s v="20-24"/>
    <n v="20"/>
    <n v="24"/>
    <n v="5"/>
    <s v="20"/>
    <s v="24"/>
    <s v="20-24"/>
    <n v="5"/>
    <n v="3"/>
    <x v="7"/>
    <x v="7"/>
  </r>
  <r>
    <n v="755"/>
    <x v="1"/>
    <x v="5"/>
    <x v="22"/>
    <x v="11"/>
    <s v="F"/>
    <x v="1"/>
    <s v="20-24"/>
    <n v="20"/>
    <n v="24"/>
    <n v="5"/>
    <s v="20"/>
    <s v="24"/>
    <s v="20-24"/>
    <n v="5"/>
    <n v="3"/>
    <x v="7"/>
    <x v="7"/>
  </r>
  <r>
    <n v="754"/>
    <x v="1"/>
    <x v="5"/>
    <x v="22"/>
    <x v="11"/>
    <s v="F"/>
    <x v="1"/>
    <s v="20-24"/>
    <n v="20"/>
    <n v="24"/>
    <n v="5"/>
    <s v="20"/>
    <s v="24"/>
    <s v="20-24"/>
    <n v="5"/>
    <n v="3"/>
    <x v="7"/>
    <x v="7"/>
  </r>
  <r>
    <n v="753"/>
    <x v="1"/>
    <x v="5"/>
    <x v="23"/>
    <x v="11"/>
    <s v="M"/>
    <x v="1"/>
    <s v="60-64"/>
    <n v="60"/>
    <n v="64"/>
    <n v="5"/>
    <s v="60"/>
    <s v="64"/>
    <s v="60-64"/>
    <n v="5"/>
    <n v="3"/>
    <x v="2"/>
    <x v="2"/>
  </r>
  <r>
    <n v="752"/>
    <x v="1"/>
    <x v="5"/>
    <x v="23"/>
    <x v="11"/>
    <s v="M"/>
    <x v="1"/>
    <s v="45-49"/>
    <n v="45"/>
    <n v="49"/>
    <n v="5"/>
    <s v="45"/>
    <s v="49"/>
    <s v="45-49"/>
    <n v="5"/>
    <n v="3"/>
    <x v="10"/>
    <x v="10"/>
  </r>
  <r>
    <n v="751"/>
    <x v="1"/>
    <x v="5"/>
    <x v="23"/>
    <x v="11"/>
    <s v="M"/>
    <x v="1"/>
    <s v="45-49"/>
    <n v="45"/>
    <n v="49"/>
    <n v="5"/>
    <s v="45"/>
    <s v="49"/>
    <s v="45-49"/>
    <n v="5"/>
    <n v="3"/>
    <x v="10"/>
    <x v="10"/>
  </r>
  <r>
    <n v="750"/>
    <x v="1"/>
    <x v="5"/>
    <x v="23"/>
    <x v="11"/>
    <s v="M"/>
    <x v="1"/>
    <s v="40-44"/>
    <n v="40"/>
    <n v="44"/>
    <n v="5"/>
    <s v="40"/>
    <s v="44"/>
    <s v="40-44"/>
    <n v="5"/>
    <n v="3"/>
    <x v="14"/>
    <x v="14"/>
  </r>
  <r>
    <n v="749"/>
    <x v="1"/>
    <x v="5"/>
    <x v="23"/>
    <x v="11"/>
    <s v="M"/>
    <x v="1"/>
    <s v="40-44"/>
    <n v="40"/>
    <n v="44"/>
    <n v="5"/>
    <s v="40"/>
    <s v="44"/>
    <s v="40-44"/>
    <n v="5"/>
    <n v="3"/>
    <x v="14"/>
    <x v="14"/>
  </r>
  <r>
    <n v="748"/>
    <x v="1"/>
    <x v="5"/>
    <x v="23"/>
    <x v="11"/>
    <s v="M"/>
    <x v="1"/>
    <s v="30-34"/>
    <n v="30"/>
    <n v="34"/>
    <n v="5"/>
    <s v="30"/>
    <s v="34"/>
    <s v="30-34"/>
    <n v="5"/>
    <n v="3"/>
    <x v="15"/>
    <x v="15"/>
  </r>
  <r>
    <n v="747"/>
    <x v="1"/>
    <x v="5"/>
    <x v="23"/>
    <x v="11"/>
    <s v="M"/>
    <x v="1"/>
    <n v="3"/>
    <n v="3"/>
    <n v="3"/>
    <n v="1"/>
    <s v="3"/>
    <s v="3"/>
    <s v="3"/>
    <n v="1"/>
    <e v="#VALUE!"/>
    <x v="16"/>
    <x v="16"/>
  </r>
  <r>
    <n v="746"/>
    <x v="1"/>
    <x v="5"/>
    <x v="23"/>
    <x v="11"/>
    <s v="M"/>
    <x v="1"/>
    <s v="25-29"/>
    <n v="25"/>
    <n v="29"/>
    <n v="5"/>
    <s v="25"/>
    <s v="29"/>
    <s v="25-29"/>
    <n v="5"/>
    <n v="3"/>
    <x v="5"/>
    <x v="5"/>
  </r>
  <r>
    <n v="745"/>
    <x v="1"/>
    <x v="5"/>
    <x v="23"/>
    <x v="11"/>
    <s v="M"/>
    <x v="1"/>
    <s v="25-29"/>
    <n v="25"/>
    <n v="29"/>
    <n v="5"/>
    <s v="25"/>
    <s v="29"/>
    <s v="25-29"/>
    <n v="5"/>
    <n v="3"/>
    <x v="5"/>
    <x v="5"/>
  </r>
  <r>
    <n v="744"/>
    <x v="1"/>
    <x v="5"/>
    <x v="23"/>
    <x v="11"/>
    <s v="M"/>
    <x v="1"/>
    <s v="25-29"/>
    <n v="25"/>
    <n v="29"/>
    <n v="5"/>
    <s v="25"/>
    <s v="29"/>
    <s v="25-29"/>
    <n v="5"/>
    <n v="3"/>
    <x v="5"/>
    <x v="5"/>
  </r>
  <r>
    <n v="743"/>
    <x v="1"/>
    <x v="5"/>
    <x v="23"/>
    <x v="11"/>
    <s v="M"/>
    <x v="1"/>
    <s v="20-24"/>
    <n v="20"/>
    <n v="24"/>
    <n v="5"/>
    <s v="20"/>
    <s v="24"/>
    <s v="20-24"/>
    <n v="5"/>
    <n v="3"/>
    <x v="7"/>
    <x v="7"/>
  </r>
  <r>
    <n v="742"/>
    <x v="1"/>
    <x v="5"/>
    <x v="23"/>
    <x v="11"/>
    <s v="F"/>
    <x v="1"/>
    <s v="60-64"/>
    <n v="60"/>
    <n v="64"/>
    <n v="5"/>
    <s v="60"/>
    <s v="64"/>
    <s v="60-64"/>
    <n v="5"/>
    <n v="3"/>
    <x v="2"/>
    <x v="2"/>
  </r>
  <r>
    <n v="741"/>
    <x v="1"/>
    <x v="5"/>
    <x v="23"/>
    <x v="11"/>
    <s v="F"/>
    <x v="1"/>
    <s v="50-54"/>
    <n v="50"/>
    <n v="54"/>
    <n v="5"/>
    <s v="50"/>
    <s v="54"/>
    <s v="50-54"/>
    <n v="5"/>
    <n v="3"/>
    <x v="1"/>
    <x v="1"/>
  </r>
  <r>
    <n v="740"/>
    <x v="1"/>
    <x v="5"/>
    <x v="23"/>
    <x v="11"/>
    <s v="F"/>
    <x v="1"/>
    <s v="40-44"/>
    <n v="40"/>
    <n v="44"/>
    <n v="5"/>
    <s v="40"/>
    <s v="44"/>
    <s v="40-44"/>
    <n v="5"/>
    <n v="3"/>
    <x v="14"/>
    <x v="14"/>
  </r>
  <r>
    <n v="739"/>
    <x v="1"/>
    <x v="5"/>
    <x v="23"/>
    <x v="11"/>
    <s v="F"/>
    <x v="1"/>
    <s v="40-44"/>
    <n v="40"/>
    <n v="44"/>
    <n v="5"/>
    <s v="40"/>
    <s v="44"/>
    <s v="40-44"/>
    <n v="5"/>
    <n v="3"/>
    <x v="14"/>
    <x v="14"/>
  </r>
  <r>
    <n v="738"/>
    <x v="1"/>
    <x v="5"/>
    <x v="23"/>
    <x v="11"/>
    <s v="F"/>
    <x v="1"/>
    <s v="35-39"/>
    <n v="35"/>
    <n v="39"/>
    <n v="5"/>
    <s v="35"/>
    <s v="39"/>
    <s v="35-39"/>
    <n v="5"/>
    <n v="3"/>
    <x v="12"/>
    <x v="12"/>
  </r>
  <r>
    <n v="737"/>
    <x v="1"/>
    <x v="5"/>
    <x v="23"/>
    <x v="11"/>
    <s v="F"/>
    <x v="1"/>
    <s v="35-39"/>
    <n v="35"/>
    <n v="39"/>
    <n v="5"/>
    <s v="35"/>
    <s v="39"/>
    <s v="35-39"/>
    <n v="5"/>
    <n v="3"/>
    <x v="12"/>
    <x v="12"/>
  </r>
  <r>
    <n v="736"/>
    <x v="1"/>
    <x v="5"/>
    <x v="23"/>
    <x v="11"/>
    <s v="F"/>
    <x v="1"/>
    <s v="35-39"/>
    <n v="35"/>
    <n v="39"/>
    <n v="5"/>
    <s v="35"/>
    <s v="39"/>
    <s v="35-39"/>
    <n v="5"/>
    <n v="3"/>
    <x v="12"/>
    <x v="12"/>
  </r>
  <r>
    <n v="735"/>
    <x v="1"/>
    <x v="5"/>
    <x v="23"/>
    <x v="11"/>
    <s v="F"/>
    <x v="1"/>
    <s v="30-34"/>
    <n v="30"/>
    <n v="34"/>
    <n v="5"/>
    <s v="30"/>
    <s v="34"/>
    <s v="30-34"/>
    <n v="5"/>
    <n v="3"/>
    <x v="15"/>
    <x v="15"/>
  </r>
  <r>
    <n v="734"/>
    <x v="1"/>
    <x v="5"/>
    <x v="23"/>
    <x v="11"/>
    <s v="F"/>
    <x v="1"/>
    <s v="30-34"/>
    <n v="30"/>
    <n v="34"/>
    <n v="5"/>
    <s v="30"/>
    <s v="34"/>
    <s v="30-34"/>
    <n v="5"/>
    <n v="3"/>
    <x v="15"/>
    <x v="15"/>
  </r>
  <r>
    <n v="733"/>
    <x v="1"/>
    <x v="5"/>
    <x v="23"/>
    <x v="11"/>
    <s v="F"/>
    <x v="1"/>
    <s v="25-29"/>
    <n v="25"/>
    <n v="29"/>
    <n v="5"/>
    <s v="25"/>
    <s v="29"/>
    <s v="25-29"/>
    <n v="5"/>
    <n v="3"/>
    <x v="5"/>
    <x v="5"/>
  </r>
  <r>
    <n v="732"/>
    <x v="1"/>
    <x v="5"/>
    <x v="23"/>
    <x v="11"/>
    <s v="F"/>
    <x v="1"/>
    <s v="25-29"/>
    <n v="25"/>
    <n v="29"/>
    <n v="5"/>
    <s v="25"/>
    <s v="29"/>
    <s v="25-29"/>
    <n v="5"/>
    <n v="3"/>
    <x v="5"/>
    <x v="5"/>
  </r>
  <r>
    <n v="731"/>
    <x v="1"/>
    <x v="5"/>
    <x v="23"/>
    <x v="11"/>
    <s v="F"/>
    <x v="1"/>
    <s v="20-24"/>
    <n v="20"/>
    <n v="24"/>
    <n v="5"/>
    <s v="20"/>
    <s v="24"/>
    <s v="20-24"/>
    <n v="5"/>
    <n v="3"/>
    <x v="7"/>
    <x v="7"/>
  </r>
  <r>
    <n v="730"/>
    <x v="1"/>
    <x v="5"/>
    <x v="23"/>
    <x v="11"/>
    <s v="F"/>
    <x v="1"/>
    <s v="20-24"/>
    <n v="20"/>
    <n v="24"/>
    <n v="5"/>
    <s v="20"/>
    <s v="24"/>
    <s v="20-24"/>
    <n v="5"/>
    <n v="3"/>
    <x v="7"/>
    <x v="7"/>
  </r>
  <r>
    <n v="729"/>
    <x v="1"/>
    <x v="5"/>
    <x v="23"/>
    <x v="11"/>
    <s v="F"/>
    <x v="1"/>
    <s v="20-24"/>
    <n v="20"/>
    <n v="24"/>
    <n v="5"/>
    <s v="20"/>
    <s v="24"/>
    <s v="20-24"/>
    <n v="5"/>
    <n v="3"/>
    <x v="7"/>
    <x v="7"/>
  </r>
  <r>
    <n v="728"/>
    <x v="1"/>
    <x v="5"/>
    <x v="23"/>
    <x v="11"/>
    <s v="F"/>
    <x v="1"/>
    <s v="20-24"/>
    <n v="20"/>
    <n v="24"/>
    <n v="5"/>
    <s v="20"/>
    <s v="24"/>
    <s v="20-24"/>
    <n v="5"/>
    <n v="3"/>
    <x v="7"/>
    <x v="7"/>
  </r>
  <r>
    <n v="727"/>
    <x v="1"/>
    <x v="5"/>
    <x v="23"/>
    <x v="11"/>
    <s v="F"/>
    <x v="1"/>
    <s v="10-14"/>
    <n v="10"/>
    <n v="14"/>
    <n v="5"/>
    <s v="10"/>
    <s v="14"/>
    <s v="10-14"/>
    <n v="5"/>
    <n v="3"/>
    <x v="3"/>
    <x v="3"/>
  </r>
  <r>
    <n v="726"/>
    <x v="1"/>
    <x v="6"/>
    <x v="24"/>
    <x v="11"/>
    <s v="M"/>
    <x v="1"/>
    <s v="70+"/>
    <n v="70"/>
    <n v="70"/>
    <n v="3"/>
    <s v="70"/>
    <s v="70"/>
    <s v="70-"/>
    <n v="3"/>
    <n v="3"/>
    <x v="0"/>
    <x v="0"/>
  </r>
  <r>
    <n v="725"/>
    <x v="1"/>
    <x v="6"/>
    <x v="24"/>
    <x v="11"/>
    <s v="M"/>
    <x v="1"/>
    <s v="70+"/>
    <n v="70"/>
    <n v="70"/>
    <n v="3"/>
    <s v="70"/>
    <s v="70"/>
    <s v="70-"/>
    <n v="3"/>
    <n v="3"/>
    <x v="0"/>
    <x v="0"/>
  </r>
  <r>
    <n v="724"/>
    <x v="1"/>
    <x v="6"/>
    <x v="24"/>
    <x v="11"/>
    <s v="M"/>
    <x v="1"/>
    <s v="50-54"/>
    <n v="50"/>
    <n v="54"/>
    <n v="5"/>
    <s v="50"/>
    <s v="54"/>
    <s v="50-54"/>
    <n v="5"/>
    <n v="3"/>
    <x v="1"/>
    <x v="1"/>
  </r>
  <r>
    <n v="723"/>
    <x v="1"/>
    <x v="6"/>
    <x v="24"/>
    <x v="11"/>
    <s v="M"/>
    <x v="1"/>
    <s v="45-49"/>
    <n v="45"/>
    <n v="49"/>
    <n v="5"/>
    <s v="45"/>
    <s v="49"/>
    <s v="45-49"/>
    <n v="5"/>
    <n v="3"/>
    <x v="10"/>
    <x v="10"/>
  </r>
  <r>
    <n v="722"/>
    <x v="1"/>
    <x v="6"/>
    <x v="24"/>
    <x v="11"/>
    <s v="M"/>
    <x v="1"/>
    <s v="45-49"/>
    <n v="45"/>
    <n v="49"/>
    <n v="5"/>
    <s v="45"/>
    <s v="49"/>
    <s v="45-49"/>
    <n v="5"/>
    <n v="3"/>
    <x v="10"/>
    <x v="10"/>
  </r>
  <r>
    <n v="721"/>
    <x v="1"/>
    <x v="6"/>
    <x v="24"/>
    <x v="11"/>
    <s v="M"/>
    <x v="1"/>
    <s v="45-49"/>
    <n v="45"/>
    <n v="49"/>
    <n v="5"/>
    <s v="45"/>
    <s v="49"/>
    <s v="45-49"/>
    <n v="5"/>
    <n v="3"/>
    <x v="10"/>
    <x v="10"/>
  </r>
  <r>
    <n v="720"/>
    <x v="1"/>
    <x v="6"/>
    <x v="24"/>
    <x v="11"/>
    <s v="M"/>
    <x v="1"/>
    <s v="40-44"/>
    <n v="40"/>
    <n v="44"/>
    <n v="5"/>
    <s v="40"/>
    <s v="44"/>
    <s v="40-44"/>
    <n v="5"/>
    <n v="3"/>
    <x v="14"/>
    <x v="14"/>
  </r>
  <r>
    <n v="719"/>
    <x v="1"/>
    <x v="6"/>
    <x v="24"/>
    <x v="11"/>
    <s v="M"/>
    <x v="1"/>
    <s v="40-44"/>
    <n v="40"/>
    <n v="44"/>
    <n v="5"/>
    <s v="40"/>
    <s v="44"/>
    <s v="40-44"/>
    <n v="5"/>
    <n v="3"/>
    <x v="14"/>
    <x v="14"/>
  </r>
  <r>
    <n v="718"/>
    <x v="1"/>
    <x v="6"/>
    <x v="24"/>
    <x v="11"/>
    <s v="M"/>
    <x v="1"/>
    <s v="35-39"/>
    <n v="35"/>
    <n v="39"/>
    <n v="5"/>
    <s v="35"/>
    <s v="39"/>
    <s v="35-39"/>
    <n v="5"/>
    <n v="3"/>
    <x v="12"/>
    <x v="12"/>
  </r>
  <r>
    <n v="717"/>
    <x v="1"/>
    <x v="6"/>
    <x v="24"/>
    <x v="11"/>
    <s v="M"/>
    <x v="1"/>
    <s v="35-39"/>
    <n v="35"/>
    <n v="39"/>
    <n v="5"/>
    <s v="35"/>
    <s v="39"/>
    <s v="35-39"/>
    <n v="5"/>
    <n v="3"/>
    <x v="12"/>
    <x v="12"/>
  </r>
  <r>
    <n v="716"/>
    <x v="1"/>
    <x v="6"/>
    <x v="24"/>
    <x v="11"/>
    <s v="M"/>
    <x v="1"/>
    <s v="25-29"/>
    <n v="25"/>
    <n v="29"/>
    <n v="5"/>
    <s v="25"/>
    <s v="29"/>
    <s v="25-29"/>
    <n v="5"/>
    <n v="3"/>
    <x v="5"/>
    <x v="5"/>
  </r>
  <r>
    <n v="715"/>
    <x v="1"/>
    <x v="6"/>
    <x v="24"/>
    <x v="11"/>
    <s v="M"/>
    <x v="1"/>
    <s v="25-29"/>
    <n v="25"/>
    <n v="29"/>
    <n v="5"/>
    <s v="25"/>
    <s v="29"/>
    <s v="25-29"/>
    <n v="5"/>
    <n v="3"/>
    <x v="5"/>
    <x v="5"/>
  </r>
  <r>
    <n v="714"/>
    <x v="1"/>
    <x v="6"/>
    <x v="24"/>
    <x v="11"/>
    <s v="M"/>
    <x v="1"/>
    <s v="25-29"/>
    <n v="25"/>
    <n v="29"/>
    <n v="5"/>
    <s v="25"/>
    <s v="29"/>
    <s v="25-29"/>
    <n v="5"/>
    <n v="3"/>
    <x v="5"/>
    <x v="5"/>
  </r>
  <r>
    <n v="713"/>
    <x v="1"/>
    <x v="6"/>
    <x v="24"/>
    <x v="11"/>
    <s v="M"/>
    <x v="1"/>
    <s v="20-24"/>
    <n v="20"/>
    <n v="24"/>
    <n v="5"/>
    <s v="20"/>
    <s v="24"/>
    <s v="20-24"/>
    <n v="5"/>
    <n v="3"/>
    <x v="7"/>
    <x v="7"/>
  </r>
  <r>
    <n v="712"/>
    <x v="1"/>
    <x v="6"/>
    <x v="24"/>
    <x v="11"/>
    <s v="M"/>
    <x v="1"/>
    <s v="20-24"/>
    <n v="20"/>
    <n v="24"/>
    <n v="5"/>
    <s v="20"/>
    <s v="24"/>
    <s v="20-24"/>
    <n v="5"/>
    <n v="3"/>
    <x v="7"/>
    <x v="7"/>
  </r>
  <r>
    <n v="711"/>
    <x v="1"/>
    <x v="6"/>
    <x v="24"/>
    <x v="11"/>
    <s v="F"/>
    <x v="1"/>
    <s v="55-59"/>
    <n v="55"/>
    <n v="59"/>
    <n v="5"/>
    <s v="55"/>
    <s v="59"/>
    <s v="55-59"/>
    <n v="5"/>
    <n v="3"/>
    <x v="9"/>
    <x v="9"/>
  </r>
  <r>
    <n v="710"/>
    <x v="1"/>
    <x v="6"/>
    <x v="24"/>
    <x v="11"/>
    <s v="F"/>
    <x v="1"/>
    <s v="45-49"/>
    <n v="45"/>
    <n v="49"/>
    <n v="5"/>
    <s v="45"/>
    <s v="49"/>
    <s v="45-49"/>
    <n v="5"/>
    <n v="3"/>
    <x v="10"/>
    <x v="10"/>
  </r>
  <r>
    <n v="709"/>
    <x v="1"/>
    <x v="6"/>
    <x v="24"/>
    <x v="11"/>
    <s v="F"/>
    <x v="1"/>
    <s v="40-44"/>
    <n v="40"/>
    <n v="44"/>
    <n v="5"/>
    <s v="40"/>
    <s v="44"/>
    <s v="40-44"/>
    <n v="5"/>
    <n v="3"/>
    <x v="14"/>
    <x v="14"/>
  </r>
  <r>
    <n v="708"/>
    <x v="1"/>
    <x v="6"/>
    <x v="24"/>
    <x v="11"/>
    <s v="F"/>
    <x v="1"/>
    <s v="40-44"/>
    <n v="40"/>
    <n v="44"/>
    <n v="5"/>
    <s v="40"/>
    <s v="44"/>
    <s v="40-44"/>
    <n v="5"/>
    <n v="3"/>
    <x v="14"/>
    <x v="14"/>
  </r>
  <r>
    <n v="707"/>
    <x v="1"/>
    <x v="6"/>
    <x v="24"/>
    <x v="11"/>
    <s v="F"/>
    <x v="1"/>
    <s v="40-44"/>
    <n v="40"/>
    <n v="44"/>
    <n v="5"/>
    <s v="40"/>
    <s v="44"/>
    <s v="40-44"/>
    <n v="5"/>
    <n v="3"/>
    <x v="14"/>
    <x v="14"/>
  </r>
  <r>
    <n v="706"/>
    <x v="1"/>
    <x v="6"/>
    <x v="24"/>
    <x v="11"/>
    <s v="F"/>
    <x v="1"/>
    <s v="40-44"/>
    <n v="40"/>
    <n v="44"/>
    <n v="5"/>
    <s v="40"/>
    <s v="44"/>
    <s v="40-44"/>
    <n v="5"/>
    <n v="3"/>
    <x v="14"/>
    <x v="14"/>
  </r>
  <r>
    <n v="705"/>
    <x v="1"/>
    <x v="6"/>
    <x v="24"/>
    <x v="11"/>
    <s v="F"/>
    <x v="1"/>
    <s v="40-44"/>
    <n v="40"/>
    <n v="44"/>
    <n v="5"/>
    <s v="40"/>
    <s v="44"/>
    <s v="40-44"/>
    <n v="5"/>
    <n v="3"/>
    <x v="14"/>
    <x v="14"/>
  </r>
  <r>
    <n v="704"/>
    <x v="1"/>
    <x v="6"/>
    <x v="24"/>
    <x v="11"/>
    <s v="F"/>
    <x v="1"/>
    <s v="35-39"/>
    <n v="35"/>
    <n v="39"/>
    <n v="5"/>
    <s v="35"/>
    <s v="39"/>
    <s v="35-39"/>
    <n v="5"/>
    <n v="3"/>
    <x v="12"/>
    <x v="12"/>
  </r>
  <r>
    <n v="703"/>
    <x v="1"/>
    <x v="6"/>
    <x v="24"/>
    <x v="11"/>
    <s v="F"/>
    <x v="1"/>
    <s v="35-39"/>
    <n v="35"/>
    <n v="39"/>
    <n v="5"/>
    <s v="35"/>
    <s v="39"/>
    <s v="35-39"/>
    <n v="5"/>
    <n v="3"/>
    <x v="12"/>
    <x v="12"/>
  </r>
  <r>
    <n v="702"/>
    <x v="1"/>
    <x v="6"/>
    <x v="24"/>
    <x v="11"/>
    <s v="F"/>
    <x v="1"/>
    <s v="30-34"/>
    <n v="30"/>
    <n v="34"/>
    <n v="5"/>
    <s v="30"/>
    <s v="34"/>
    <s v="30-34"/>
    <n v="5"/>
    <n v="3"/>
    <x v="15"/>
    <x v="15"/>
  </r>
  <r>
    <n v="701"/>
    <x v="1"/>
    <x v="6"/>
    <x v="24"/>
    <x v="11"/>
    <s v="F"/>
    <x v="1"/>
    <s v="30-34"/>
    <n v="30"/>
    <n v="34"/>
    <n v="5"/>
    <s v="30"/>
    <s v="34"/>
    <s v="30-34"/>
    <n v="5"/>
    <n v="3"/>
    <x v="15"/>
    <x v="15"/>
  </r>
  <r>
    <n v="700"/>
    <x v="1"/>
    <x v="6"/>
    <x v="24"/>
    <x v="11"/>
    <s v="F"/>
    <x v="1"/>
    <s v="30-34"/>
    <n v="30"/>
    <n v="34"/>
    <n v="5"/>
    <s v="30"/>
    <s v="34"/>
    <s v="30-34"/>
    <n v="5"/>
    <n v="3"/>
    <x v="15"/>
    <x v="15"/>
  </r>
  <r>
    <n v="699"/>
    <x v="1"/>
    <x v="6"/>
    <x v="24"/>
    <x v="11"/>
    <s v="F"/>
    <x v="1"/>
    <s v="30-34"/>
    <n v="30"/>
    <n v="34"/>
    <n v="5"/>
    <s v="30"/>
    <s v="34"/>
    <s v="30-34"/>
    <n v="5"/>
    <n v="3"/>
    <x v="15"/>
    <x v="15"/>
  </r>
  <r>
    <n v="698"/>
    <x v="1"/>
    <x v="6"/>
    <x v="24"/>
    <x v="11"/>
    <s v="F"/>
    <x v="1"/>
    <s v="30-34"/>
    <n v="30"/>
    <n v="34"/>
    <n v="5"/>
    <s v="30"/>
    <s v="34"/>
    <s v="30-34"/>
    <n v="5"/>
    <n v="3"/>
    <x v="15"/>
    <x v="15"/>
  </r>
  <r>
    <n v="697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6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5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4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3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2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1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90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89"/>
    <x v="1"/>
    <x v="6"/>
    <x v="24"/>
    <x v="11"/>
    <s v="F"/>
    <x v="1"/>
    <s v="25-29"/>
    <n v="25"/>
    <n v="29"/>
    <n v="5"/>
    <s v="25"/>
    <s v="29"/>
    <s v="25-29"/>
    <n v="5"/>
    <n v="3"/>
    <x v="5"/>
    <x v="5"/>
  </r>
  <r>
    <n v="688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7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6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5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4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3"/>
    <x v="1"/>
    <x v="6"/>
    <x v="24"/>
    <x v="11"/>
    <s v="F"/>
    <x v="1"/>
    <s v="20-24"/>
    <n v="20"/>
    <n v="24"/>
    <n v="5"/>
    <s v="20"/>
    <s v="24"/>
    <s v="20-24"/>
    <n v="5"/>
    <n v="3"/>
    <x v="7"/>
    <x v="7"/>
  </r>
  <r>
    <n v="682"/>
    <x v="1"/>
    <x v="6"/>
    <x v="25"/>
    <x v="11"/>
    <s v="M"/>
    <x v="1"/>
    <s v="50-54"/>
    <n v="50"/>
    <n v="54"/>
    <n v="5"/>
    <s v="50"/>
    <s v="54"/>
    <s v="50-54"/>
    <n v="5"/>
    <n v="3"/>
    <x v="1"/>
    <x v="1"/>
  </r>
  <r>
    <n v="681"/>
    <x v="1"/>
    <x v="6"/>
    <x v="25"/>
    <x v="11"/>
    <s v="M"/>
    <x v="1"/>
    <s v="50-54"/>
    <n v="50"/>
    <n v="54"/>
    <n v="5"/>
    <s v="50"/>
    <s v="54"/>
    <s v="50-54"/>
    <n v="5"/>
    <n v="3"/>
    <x v="1"/>
    <x v="1"/>
  </r>
  <r>
    <n v="680"/>
    <x v="1"/>
    <x v="6"/>
    <x v="25"/>
    <x v="11"/>
    <s v="M"/>
    <x v="1"/>
    <s v="30-34"/>
    <n v="30"/>
    <n v="34"/>
    <n v="5"/>
    <s v="30"/>
    <s v="34"/>
    <s v="30-34"/>
    <n v="5"/>
    <n v="3"/>
    <x v="15"/>
    <x v="15"/>
  </r>
  <r>
    <n v="679"/>
    <x v="1"/>
    <x v="6"/>
    <x v="25"/>
    <x v="11"/>
    <s v="M"/>
    <x v="1"/>
    <s v="30-34"/>
    <n v="30"/>
    <n v="34"/>
    <n v="5"/>
    <s v="30"/>
    <s v="34"/>
    <s v="30-34"/>
    <n v="5"/>
    <n v="3"/>
    <x v="15"/>
    <x v="15"/>
  </r>
  <r>
    <n v="678"/>
    <x v="1"/>
    <x v="6"/>
    <x v="25"/>
    <x v="11"/>
    <s v="M"/>
    <x v="1"/>
    <s v="30-34"/>
    <n v="30"/>
    <n v="34"/>
    <n v="5"/>
    <s v="30"/>
    <s v="34"/>
    <s v="30-34"/>
    <n v="5"/>
    <n v="3"/>
    <x v="15"/>
    <x v="15"/>
  </r>
  <r>
    <n v="677"/>
    <x v="1"/>
    <x v="6"/>
    <x v="25"/>
    <x v="11"/>
    <s v="M"/>
    <x v="1"/>
    <s v="30-34"/>
    <n v="30"/>
    <n v="34"/>
    <n v="5"/>
    <s v="30"/>
    <s v="34"/>
    <s v="30-34"/>
    <n v="5"/>
    <n v="3"/>
    <x v="15"/>
    <x v="15"/>
  </r>
  <r>
    <n v="676"/>
    <x v="1"/>
    <x v="6"/>
    <x v="25"/>
    <x v="11"/>
    <s v="M"/>
    <x v="1"/>
    <s v="30-34"/>
    <n v="30"/>
    <n v="34"/>
    <n v="5"/>
    <s v="30"/>
    <s v="34"/>
    <s v="30-34"/>
    <n v="5"/>
    <n v="3"/>
    <x v="15"/>
    <x v="15"/>
  </r>
  <r>
    <n v="675"/>
    <x v="1"/>
    <x v="6"/>
    <x v="25"/>
    <x v="11"/>
    <s v="M"/>
    <x v="1"/>
    <s v="25-29"/>
    <n v="25"/>
    <n v="29"/>
    <n v="5"/>
    <s v="25"/>
    <s v="29"/>
    <s v="25-29"/>
    <n v="5"/>
    <n v="3"/>
    <x v="5"/>
    <x v="5"/>
  </r>
  <r>
    <n v="674"/>
    <x v="1"/>
    <x v="6"/>
    <x v="25"/>
    <x v="11"/>
    <s v="M"/>
    <x v="1"/>
    <s v="25-29"/>
    <n v="25"/>
    <n v="29"/>
    <n v="5"/>
    <s v="25"/>
    <s v="29"/>
    <s v="25-29"/>
    <n v="5"/>
    <n v="3"/>
    <x v="5"/>
    <x v="5"/>
  </r>
  <r>
    <n v="673"/>
    <x v="1"/>
    <x v="6"/>
    <x v="25"/>
    <x v="11"/>
    <s v="M"/>
    <x v="1"/>
    <s v="20-24"/>
    <n v="20"/>
    <n v="24"/>
    <n v="5"/>
    <s v="20"/>
    <s v="24"/>
    <s v="20-24"/>
    <n v="5"/>
    <n v="3"/>
    <x v="7"/>
    <x v="7"/>
  </r>
  <r>
    <n v="672"/>
    <x v="1"/>
    <x v="6"/>
    <x v="25"/>
    <x v="11"/>
    <s v="M"/>
    <x v="1"/>
    <s v="20-24"/>
    <n v="20"/>
    <n v="24"/>
    <n v="5"/>
    <s v="20"/>
    <s v="24"/>
    <s v="20-24"/>
    <n v="5"/>
    <n v="3"/>
    <x v="7"/>
    <x v="7"/>
  </r>
  <r>
    <n v="671"/>
    <x v="1"/>
    <x v="6"/>
    <x v="25"/>
    <x v="11"/>
    <s v="F"/>
    <x v="1"/>
    <s v="50-54"/>
    <n v="50"/>
    <n v="54"/>
    <n v="5"/>
    <s v="50"/>
    <s v="54"/>
    <s v="50-54"/>
    <n v="5"/>
    <n v="3"/>
    <x v="1"/>
    <x v="1"/>
  </r>
  <r>
    <n v="670"/>
    <x v="1"/>
    <x v="6"/>
    <x v="25"/>
    <x v="11"/>
    <s v="F"/>
    <x v="1"/>
    <s v="45-49"/>
    <n v="45"/>
    <n v="49"/>
    <n v="5"/>
    <s v="45"/>
    <s v="49"/>
    <s v="45-49"/>
    <n v="5"/>
    <n v="3"/>
    <x v="10"/>
    <x v="10"/>
  </r>
  <r>
    <n v="669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8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7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6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5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4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3"/>
    <x v="1"/>
    <x v="6"/>
    <x v="25"/>
    <x v="11"/>
    <s v="F"/>
    <x v="1"/>
    <s v="40-44"/>
    <n v="40"/>
    <n v="44"/>
    <n v="5"/>
    <s v="40"/>
    <s v="44"/>
    <s v="40-44"/>
    <n v="5"/>
    <n v="3"/>
    <x v="14"/>
    <x v="14"/>
  </r>
  <r>
    <n v="662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61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60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9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8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7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6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5"/>
    <x v="1"/>
    <x v="6"/>
    <x v="25"/>
    <x v="11"/>
    <s v="F"/>
    <x v="1"/>
    <s v="35-39"/>
    <n v="35"/>
    <n v="39"/>
    <n v="5"/>
    <s v="35"/>
    <s v="39"/>
    <s v="35-39"/>
    <n v="5"/>
    <n v="3"/>
    <x v="12"/>
    <x v="12"/>
  </r>
  <r>
    <n v="654"/>
    <x v="1"/>
    <x v="6"/>
    <x v="25"/>
    <x v="11"/>
    <s v="F"/>
    <x v="1"/>
    <s v="30-34"/>
    <n v="30"/>
    <n v="34"/>
    <n v="5"/>
    <s v="30"/>
    <s v="34"/>
    <s v="30-34"/>
    <n v="5"/>
    <n v="3"/>
    <x v="15"/>
    <x v="15"/>
  </r>
  <r>
    <n v="653"/>
    <x v="1"/>
    <x v="6"/>
    <x v="25"/>
    <x v="11"/>
    <s v="F"/>
    <x v="1"/>
    <s v="30-34"/>
    <n v="30"/>
    <n v="34"/>
    <n v="5"/>
    <s v="30"/>
    <s v="34"/>
    <s v="30-34"/>
    <n v="5"/>
    <n v="3"/>
    <x v="15"/>
    <x v="15"/>
  </r>
  <r>
    <n v="652"/>
    <x v="1"/>
    <x v="6"/>
    <x v="25"/>
    <x v="11"/>
    <s v="F"/>
    <x v="1"/>
    <s v="30-34"/>
    <n v="30"/>
    <n v="34"/>
    <n v="5"/>
    <s v="30"/>
    <s v="34"/>
    <s v="30-34"/>
    <n v="5"/>
    <n v="3"/>
    <x v="15"/>
    <x v="15"/>
  </r>
  <r>
    <n v="651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50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9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8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7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6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5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4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3"/>
    <x v="1"/>
    <x v="6"/>
    <x v="25"/>
    <x v="11"/>
    <s v="F"/>
    <x v="1"/>
    <s v="25-29"/>
    <n v="25"/>
    <n v="29"/>
    <n v="5"/>
    <s v="25"/>
    <s v="29"/>
    <s v="25-29"/>
    <n v="5"/>
    <n v="3"/>
    <x v="5"/>
    <x v="5"/>
  </r>
  <r>
    <n v="642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41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40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9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8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7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6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5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4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3"/>
    <x v="1"/>
    <x v="6"/>
    <x v="25"/>
    <x v="11"/>
    <s v="F"/>
    <x v="1"/>
    <s v="20-24"/>
    <n v="20"/>
    <n v="24"/>
    <n v="5"/>
    <s v="20"/>
    <s v="24"/>
    <s v="20-24"/>
    <n v="5"/>
    <n v="3"/>
    <x v="7"/>
    <x v="7"/>
  </r>
  <r>
    <n v="632"/>
    <x v="1"/>
    <x v="6"/>
    <x v="26"/>
    <x v="11"/>
    <s v="M"/>
    <x v="1"/>
    <s v="45-49"/>
    <n v="45"/>
    <n v="49"/>
    <n v="5"/>
    <s v="45"/>
    <s v="49"/>
    <s v="45-49"/>
    <n v="5"/>
    <n v="3"/>
    <x v="10"/>
    <x v="10"/>
  </r>
  <r>
    <n v="631"/>
    <x v="1"/>
    <x v="6"/>
    <x v="26"/>
    <x v="11"/>
    <s v="M"/>
    <x v="1"/>
    <s v="30-34"/>
    <n v="30"/>
    <n v="34"/>
    <n v="5"/>
    <s v="30"/>
    <s v="34"/>
    <s v="30-34"/>
    <n v="5"/>
    <n v="3"/>
    <x v="15"/>
    <x v="15"/>
  </r>
  <r>
    <n v="630"/>
    <x v="1"/>
    <x v="6"/>
    <x v="26"/>
    <x v="11"/>
    <s v="M"/>
    <x v="1"/>
    <s v="20-24"/>
    <n v="20"/>
    <n v="24"/>
    <n v="5"/>
    <s v="20"/>
    <s v="24"/>
    <s v="20-24"/>
    <n v="5"/>
    <n v="3"/>
    <x v="7"/>
    <x v="7"/>
  </r>
  <r>
    <n v="629"/>
    <x v="1"/>
    <x v="6"/>
    <x v="26"/>
    <x v="11"/>
    <s v="F"/>
    <x v="1"/>
    <s v="40-44"/>
    <n v="40"/>
    <n v="44"/>
    <n v="5"/>
    <s v="40"/>
    <s v="44"/>
    <s v="40-44"/>
    <n v="5"/>
    <n v="3"/>
    <x v="14"/>
    <x v="14"/>
  </r>
  <r>
    <n v="628"/>
    <x v="1"/>
    <x v="6"/>
    <x v="26"/>
    <x v="11"/>
    <s v="F"/>
    <x v="1"/>
    <s v="35-39"/>
    <n v="35"/>
    <n v="39"/>
    <n v="5"/>
    <s v="35"/>
    <s v="39"/>
    <s v="35-39"/>
    <n v="5"/>
    <n v="3"/>
    <x v="12"/>
    <x v="12"/>
  </r>
  <r>
    <n v="627"/>
    <x v="1"/>
    <x v="6"/>
    <x v="26"/>
    <x v="11"/>
    <s v="F"/>
    <x v="1"/>
    <s v="30-34"/>
    <n v="30"/>
    <n v="34"/>
    <n v="5"/>
    <s v="30"/>
    <s v="34"/>
    <s v="30-34"/>
    <n v="5"/>
    <n v="3"/>
    <x v="15"/>
    <x v="15"/>
  </r>
  <r>
    <n v="626"/>
    <x v="1"/>
    <x v="6"/>
    <x v="26"/>
    <x v="11"/>
    <s v="F"/>
    <x v="1"/>
    <s v="30-34"/>
    <n v="30"/>
    <n v="34"/>
    <n v="5"/>
    <s v="30"/>
    <s v="34"/>
    <s v="30-34"/>
    <n v="5"/>
    <n v="3"/>
    <x v="15"/>
    <x v="15"/>
  </r>
  <r>
    <n v="625"/>
    <x v="1"/>
    <x v="6"/>
    <x v="26"/>
    <x v="11"/>
    <s v="F"/>
    <x v="1"/>
    <s v="30-34"/>
    <n v="30"/>
    <n v="34"/>
    <n v="5"/>
    <s v="30"/>
    <s v="34"/>
    <s v="30-34"/>
    <n v="5"/>
    <n v="3"/>
    <x v="15"/>
    <x v="15"/>
  </r>
  <r>
    <n v="624"/>
    <x v="1"/>
    <x v="6"/>
    <x v="26"/>
    <x v="11"/>
    <s v="F"/>
    <x v="1"/>
    <s v="30-34"/>
    <n v="30"/>
    <n v="34"/>
    <n v="5"/>
    <s v="30"/>
    <s v="34"/>
    <s v="30-34"/>
    <n v="5"/>
    <n v="3"/>
    <x v="15"/>
    <x v="15"/>
  </r>
  <r>
    <n v="623"/>
    <x v="1"/>
    <x v="6"/>
    <x v="26"/>
    <x v="11"/>
    <s v="F"/>
    <x v="1"/>
    <s v="25-29"/>
    <n v="25"/>
    <n v="29"/>
    <n v="5"/>
    <s v="25"/>
    <s v="29"/>
    <s v="25-29"/>
    <n v="5"/>
    <n v="3"/>
    <x v="5"/>
    <x v="5"/>
  </r>
  <r>
    <n v="622"/>
    <x v="1"/>
    <x v="6"/>
    <x v="26"/>
    <x v="11"/>
    <s v="F"/>
    <x v="1"/>
    <s v="20-24"/>
    <n v="20"/>
    <n v="24"/>
    <n v="5"/>
    <s v="20"/>
    <s v="24"/>
    <s v="20-24"/>
    <n v="5"/>
    <n v="3"/>
    <x v="7"/>
    <x v="7"/>
  </r>
  <r>
    <n v="621"/>
    <x v="1"/>
    <x v="6"/>
    <x v="26"/>
    <x v="11"/>
    <s v="F"/>
    <x v="1"/>
    <s v="20-24"/>
    <n v="20"/>
    <n v="24"/>
    <n v="5"/>
    <s v="20"/>
    <s v="24"/>
    <s v="20-24"/>
    <n v="5"/>
    <n v="3"/>
    <x v="7"/>
    <x v="7"/>
  </r>
  <r>
    <n v="620"/>
    <x v="1"/>
    <x v="6"/>
    <x v="26"/>
    <x v="11"/>
    <s v="F"/>
    <x v="1"/>
    <s v="20-24"/>
    <n v="20"/>
    <n v="24"/>
    <n v="5"/>
    <s v="20"/>
    <s v="24"/>
    <s v="20-24"/>
    <n v="5"/>
    <n v="3"/>
    <x v="7"/>
    <x v="7"/>
  </r>
  <r>
    <n v="619"/>
    <x v="1"/>
    <x v="6"/>
    <x v="26"/>
    <x v="11"/>
    <s v="F"/>
    <x v="1"/>
    <s v="20-24"/>
    <n v="20"/>
    <n v="24"/>
    <n v="5"/>
    <s v="20"/>
    <s v="24"/>
    <s v="20-24"/>
    <n v="5"/>
    <n v="3"/>
    <x v="7"/>
    <x v="7"/>
  </r>
  <r>
    <n v="618"/>
    <x v="1"/>
    <x v="6"/>
    <x v="26"/>
    <x v="11"/>
    <s v="F"/>
    <x v="1"/>
    <s v="20-24"/>
    <n v="20"/>
    <n v="24"/>
    <n v="5"/>
    <s v="20"/>
    <s v="24"/>
    <s v="20-24"/>
    <n v="5"/>
    <n v="3"/>
    <x v="7"/>
    <x v="7"/>
  </r>
  <r>
    <n v="617"/>
    <x v="1"/>
    <x v="6"/>
    <x v="27"/>
    <x v="11"/>
    <s v="M"/>
    <x v="1"/>
    <s v="65-69"/>
    <n v="65"/>
    <n v="69"/>
    <n v="5"/>
    <s v="65"/>
    <s v="69"/>
    <s v="65-69"/>
    <n v="5"/>
    <n v="3"/>
    <x v="4"/>
    <x v="4"/>
  </r>
  <r>
    <n v="616"/>
    <x v="1"/>
    <x v="6"/>
    <x v="27"/>
    <x v="11"/>
    <s v="M"/>
    <x v="1"/>
    <s v="55-59"/>
    <n v="55"/>
    <n v="59"/>
    <n v="5"/>
    <s v="55"/>
    <s v="59"/>
    <s v="55-59"/>
    <n v="5"/>
    <n v="3"/>
    <x v="9"/>
    <x v="9"/>
  </r>
  <r>
    <n v="615"/>
    <x v="1"/>
    <x v="6"/>
    <x v="27"/>
    <x v="11"/>
    <s v="M"/>
    <x v="1"/>
    <s v="30-34"/>
    <n v="30"/>
    <n v="34"/>
    <n v="5"/>
    <s v="30"/>
    <s v="34"/>
    <s v="30-34"/>
    <n v="5"/>
    <n v="3"/>
    <x v="15"/>
    <x v="15"/>
  </r>
  <r>
    <n v="614"/>
    <x v="1"/>
    <x v="6"/>
    <x v="27"/>
    <x v="11"/>
    <s v="M"/>
    <x v="1"/>
    <s v="25-29"/>
    <n v="25"/>
    <n v="29"/>
    <n v="5"/>
    <s v="25"/>
    <s v="29"/>
    <s v="25-29"/>
    <n v="5"/>
    <n v="3"/>
    <x v="5"/>
    <x v="5"/>
  </r>
  <r>
    <n v="613"/>
    <x v="1"/>
    <x v="6"/>
    <x v="27"/>
    <x v="11"/>
    <s v="M"/>
    <x v="1"/>
    <s v="20-24"/>
    <n v="20"/>
    <n v="24"/>
    <n v="5"/>
    <s v="20"/>
    <s v="24"/>
    <s v="20-24"/>
    <n v="5"/>
    <n v="3"/>
    <x v="7"/>
    <x v="7"/>
  </r>
  <r>
    <n v="612"/>
    <x v="1"/>
    <x v="6"/>
    <x v="27"/>
    <x v="11"/>
    <s v="F"/>
    <x v="1"/>
    <s v="45-49"/>
    <n v="45"/>
    <n v="49"/>
    <n v="5"/>
    <s v="45"/>
    <s v="49"/>
    <s v="45-49"/>
    <n v="5"/>
    <n v="3"/>
    <x v="10"/>
    <x v="10"/>
  </r>
  <r>
    <n v="611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10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9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8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7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6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5"/>
    <x v="1"/>
    <x v="6"/>
    <x v="27"/>
    <x v="11"/>
    <s v="F"/>
    <x v="1"/>
    <s v="35-39"/>
    <n v="35"/>
    <n v="39"/>
    <n v="5"/>
    <s v="35"/>
    <s v="39"/>
    <s v="35-39"/>
    <n v="5"/>
    <n v="3"/>
    <x v="12"/>
    <x v="12"/>
  </r>
  <r>
    <n v="604"/>
    <x v="1"/>
    <x v="6"/>
    <x v="27"/>
    <x v="11"/>
    <s v="F"/>
    <x v="1"/>
    <s v="30-34"/>
    <n v="30"/>
    <n v="34"/>
    <n v="5"/>
    <s v="30"/>
    <s v="34"/>
    <s v="30-34"/>
    <n v="5"/>
    <n v="3"/>
    <x v="15"/>
    <x v="15"/>
  </r>
  <r>
    <n v="603"/>
    <x v="1"/>
    <x v="6"/>
    <x v="27"/>
    <x v="11"/>
    <s v="F"/>
    <x v="1"/>
    <s v="30-34"/>
    <n v="30"/>
    <n v="34"/>
    <n v="5"/>
    <s v="30"/>
    <s v="34"/>
    <s v="30-34"/>
    <n v="5"/>
    <n v="3"/>
    <x v="15"/>
    <x v="15"/>
  </r>
  <r>
    <n v="602"/>
    <x v="1"/>
    <x v="6"/>
    <x v="27"/>
    <x v="11"/>
    <s v="F"/>
    <x v="1"/>
    <s v="30-34"/>
    <n v="30"/>
    <n v="34"/>
    <n v="5"/>
    <s v="30"/>
    <s v="34"/>
    <s v="30-34"/>
    <n v="5"/>
    <n v="3"/>
    <x v="15"/>
    <x v="15"/>
  </r>
  <r>
    <n v="601"/>
    <x v="1"/>
    <x v="6"/>
    <x v="27"/>
    <x v="11"/>
    <s v="F"/>
    <x v="1"/>
    <s v="30-34"/>
    <n v="30"/>
    <n v="34"/>
    <n v="5"/>
    <s v="30"/>
    <s v="34"/>
    <s v="30-34"/>
    <n v="5"/>
    <n v="3"/>
    <x v="15"/>
    <x v="15"/>
  </r>
  <r>
    <n v="600"/>
    <x v="1"/>
    <x v="6"/>
    <x v="27"/>
    <x v="11"/>
    <s v="F"/>
    <x v="1"/>
    <s v="25-29"/>
    <n v="25"/>
    <n v="29"/>
    <n v="5"/>
    <s v="25"/>
    <s v="29"/>
    <s v="25-29"/>
    <n v="5"/>
    <n v="3"/>
    <x v="5"/>
    <x v="5"/>
  </r>
  <r>
    <n v="599"/>
    <x v="1"/>
    <x v="6"/>
    <x v="27"/>
    <x v="11"/>
    <s v="F"/>
    <x v="1"/>
    <s v="25-29"/>
    <n v="25"/>
    <n v="29"/>
    <n v="5"/>
    <s v="25"/>
    <s v="29"/>
    <s v="25-29"/>
    <n v="5"/>
    <n v="3"/>
    <x v="5"/>
    <x v="5"/>
  </r>
  <r>
    <n v="598"/>
    <x v="1"/>
    <x v="6"/>
    <x v="27"/>
    <x v="11"/>
    <s v="F"/>
    <x v="1"/>
    <s v="25-29"/>
    <n v="25"/>
    <n v="29"/>
    <n v="5"/>
    <s v="25"/>
    <s v="29"/>
    <s v="25-29"/>
    <n v="5"/>
    <n v="3"/>
    <x v="5"/>
    <x v="5"/>
  </r>
  <r>
    <n v="597"/>
    <x v="1"/>
    <x v="6"/>
    <x v="27"/>
    <x v="11"/>
    <s v="F"/>
    <x v="1"/>
    <s v="20-24"/>
    <n v="20"/>
    <n v="24"/>
    <n v="5"/>
    <s v="20"/>
    <s v="24"/>
    <s v="20-24"/>
    <n v="5"/>
    <n v="3"/>
    <x v="7"/>
    <x v="7"/>
  </r>
  <r>
    <n v="596"/>
    <x v="1"/>
    <x v="6"/>
    <x v="27"/>
    <x v="11"/>
    <s v="F"/>
    <x v="1"/>
    <s v="20-24"/>
    <n v="20"/>
    <n v="24"/>
    <n v="5"/>
    <s v="20"/>
    <s v="24"/>
    <s v="20-24"/>
    <n v="5"/>
    <n v="3"/>
    <x v="7"/>
    <x v="7"/>
  </r>
  <r>
    <n v="595"/>
    <x v="1"/>
    <x v="6"/>
    <x v="27"/>
    <x v="11"/>
    <s v="F"/>
    <x v="1"/>
    <s v="20-24"/>
    <n v="20"/>
    <n v="24"/>
    <n v="5"/>
    <s v="20"/>
    <s v="24"/>
    <s v="20-24"/>
    <n v="5"/>
    <n v="3"/>
    <x v="7"/>
    <x v="7"/>
  </r>
  <r>
    <n v="594"/>
    <x v="1"/>
    <x v="6"/>
    <x v="28"/>
    <x v="11"/>
    <s v="M"/>
    <x v="1"/>
    <s v="50-54"/>
    <n v="50"/>
    <n v="54"/>
    <n v="5"/>
    <s v="50"/>
    <s v="54"/>
    <s v="50-54"/>
    <n v="5"/>
    <n v="3"/>
    <x v="1"/>
    <x v="1"/>
  </r>
  <r>
    <n v="593"/>
    <x v="1"/>
    <x v="6"/>
    <x v="28"/>
    <x v="11"/>
    <s v="M"/>
    <x v="1"/>
    <s v="45-49"/>
    <n v="45"/>
    <n v="49"/>
    <n v="5"/>
    <s v="45"/>
    <s v="49"/>
    <s v="45-49"/>
    <n v="5"/>
    <n v="3"/>
    <x v="10"/>
    <x v="10"/>
  </r>
  <r>
    <n v="592"/>
    <x v="1"/>
    <x v="6"/>
    <x v="28"/>
    <x v="11"/>
    <s v="M"/>
    <x v="1"/>
    <s v="25-29"/>
    <n v="25"/>
    <n v="29"/>
    <n v="5"/>
    <s v="25"/>
    <s v="29"/>
    <s v="25-29"/>
    <n v="5"/>
    <n v="3"/>
    <x v="5"/>
    <x v="5"/>
  </r>
  <r>
    <n v="591"/>
    <x v="1"/>
    <x v="6"/>
    <x v="28"/>
    <x v="11"/>
    <s v="M"/>
    <x v="1"/>
    <s v="20-24"/>
    <n v="20"/>
    <n v="24"/>
    <n v="5"/>
    <s v="20"/>
    <s v="24"/>
    <s v="20-24"/>
    <n v="5"/>
    <n v="3"/>
    <x v="7"/>
    <x v="7"/>
  </r>
  <r>
    <n v="590"/>
    <x v="1"/>
    <x v="6"/>
    <x v="28"/>
    <x v="11"/>
    <s v="M"/>
    <x v="1"/>
    <s v="20-24"/>
    <n v="20"/>
    <n v="24"/>
    <n v="5"/>
    <s v="20"/>
    <s v="24"/>
    <s v="20-24"/>
    <n v="5"/>
    <n v="3"/>
    <x v="7"/>
    <x v="7"/>
  </r>
  <r>
    <n v="589"/>
    <x v="1"/>
    <x v="6"/>
    <x v="28"/>
    <x v="11"/>
    <s v="M"/>
    <x v="1"/>
    <s v="15-19"/>
    <n v="15"/>
    <n v="19"/>
    <n v="5"/>
    <s v="15"/>
    <s v="19"/>
    <s v="15-19"/>
    <n v="5"/>
    <n v="3"/>
    <x v="11"/>
    <x v="11"/>
  </r>
  <r>
    <n v="588"/>
    <x v="1"/>
    <x v="6"/>
    <x v="28"/>
    <x v="11"/>
    <s v="F"/>
    <x v="1"/>
    <s v="55-59"/>
    <n v="55"/>
    <n v="59"/>
    <n v="5"/>
    <s v="55"/>
    <s v="59"/>
    <s v="55-59"/>
    <n v="5"/>
    <n v="3"/>
    <x v="9"/>
    <x v="9"/>
  </r>
  <r>
    <n v="587"/>
    <x v="1"/>
    <x v="6"/>
    <x v="28"/>
    <x v="11"/>
    <s v="F"/>
    <x v="1"/>
    <s v="55-59"/>
    <n v="55"/>
    <n v="59"/>
    <n v="5"/>
    <s v="55"/>
    <s v="59"/>
    <s v="55-59"/>
    <n v="5"/>
    <n v="3"/>
    <x v="9"/>
    <x v="9"/>
  </r>
  <r>
    <n v="586"/>
    <x v="1"/>
    <x v="6"/>
    <x v="28"/>
    <x v="11"/>
    <s v="F"/>
    <x v="1"/>
    <s v="40-44"/>
    <n v="40"/>
    <n v="44"/>
    <n v="5"/>
    <s v="40"/>
    <s v="44"/>
    <s v="40-44"/>
    <n v="5"/>
    <n v="3"/>
    <x v="14"/>
    <x v="14"/>
  </r>
  <r>
    <n v="585"/>
    <x v="1"/>
    <x v="6"/>
    <x v="28"/>
    <x v="11"/>
    <s v="F"/>
    <x v="1"/>
    <s v="40-44"/>
    <n v="40"/>
    <n v="44"/>
    <n v="5"/>
    <s v="40"/>
    <s v="44"/>
    <s v="40-44"/>
    <n v="5"/>
    <n v="3"/>
    <x v="14"/>
    <x v="14"/>
  </r>
  <r>
    <n v="584"/>
    <x v="1"/>
    <x v="6"/>
    <x v="28"/>
    <x v="11"/>
    <s v="F"/>
    <x v="1"/>
    <s v="40-44"/>
    <n v="40"/>
    <n v="44"/>
    <n v="5"/>
    <s v="40"/>
    <s v="44"/>
    <s v="40-44"/>
    <n v="5"/>
    <n v="3"/>
    <x v="14"/>
    <x v="14"/>
  </r>
  <r>
    <n v="583"/>
    <x v="1"/>
    <x v="6"/>
    <x v="28"/>
    <x v="11"/>
    <s v="F"/>
    <x v="1"/>
    <s v="30-34"/>
    <n v="30"/>
    <n v="34"/>
    <n v="5"/>
    <s v="30"/>
    <s v="34"/>
    <s v="30-34"/>
    <n v="5"/>
    <n v="3"/>
    <x v="15"/>
    <x v="15"/>
  </r>
  <r>
    <n v="582"/>
    <x v="1"/>
    <x v="6"/>
    <x v="28"/>
    <x v="11"/>
    <s v="F"/>
    <x v="1"/>
    <s v="30-34"/>
    <n v="30"/>
    <n v="34"/>
    <n v="5"/>
    <s v="30"/>
    <s v="34"/>
    <s v="30-34"/>
    <n v="5"/>
    <n v="3"/>
    <x v="15"/>
    <x v="15"/>
  </r>
  <r>
    <n v="581"/>
    <x v="1"/>
    <x v="6"/>
    <x v="28"/>
    <x v="11"/>
    <s v="F"/>
    <x v="1"/>
    <s v="25-29"/>
    <n v="25"/>
    <n v="29"/>
    <n v="5"/>
    <s v="25"/>
    <s v="29"/>
    <s v="25-29"/>
    <n v="5"/>
    <n v="3"/>
    <x v="5"/>
    <x v="5"/>
  </r>
  <r>
    <n v="580"/>
    <x v="1"/>
    <x v="6"/>
    <x v="28"/>
    <x v="11"/>
    <s v="F"/>
    <x v="1"/>
    <s v="25-29"/>
    <n v="25"/>
    <n v="29"/>
    <n v="5"/>
    <s v="25"/>
    <s v="29"/>
    <s v="25-29"/>
    <n v="5"/>
    <n v="3"/>
    <x v="5"/>
    <x v="5"/>
  </r>
  <r>
    <n v="579"/>
    <x v="1"/>
    <x v="6"/>
    <x v="28"/>
    <x v="11"/>
    <s v="F"/>
    <x v="1"/>
    <s v="20-24"/>
    <n v="20"/>
    <n v="24"/>
    <n v="5"/>
    <s v="20"/>
    <s v="24"/>
    <s v="20-24"/>
    <n v="5"/>
    <n v="3"/>
    <x v="7"/>
    <x v="7"/>
  </r>
  <r>
    <n v="578"/>
    <x v="1"/>
    <x v="6"/>
    <x v="28"/>
    <x v="11"/>
    <s v="F"/>
    <x v="1"/>
    <s v="20-24"/>
    <n v="20"/>
    <n v="24"/>
    <n v="5"/>
    <s v="20"/>
    <s v="24"/>
    <s v="20-24"/>
    <n v="5"/>
    <n v="3"/>
    <x v="7"/>
    <x v="7"/>
  </r>
  <r>
    <n v="577"/>
    <x v="1"/>
    <x v="6"/>
    <x v="28"/>
    <x v="11"/>
    <s v="F"/>
    <x v="1"/>
    <s v="15-19"/>
    <n v="15"/>
    <n v="19"/>
    <n v="5"/>
    <s v="15"/>
    <s v="19"/>
    <s v="15-19"/>
    <n v="5"/>
    <n v="3"/>
    <x v="11"/>
    <x v="11"/>
  </r>
  <r>
    <n v="576"/>
    <x v="1"/>
    <x v="6"/>
    <x v="28"/>
    <x v="11"/>
    <s v="F"/>
    <x v="1"/>
    <s v="15-19"/>
    <n v="15"/>
    <n v="19"/>
    <n v="5"/>
    <s v="15"/>
    <s v="19"/>
    <s v="15-19"/>
    <n v="5"/>
    <n v="3"/>
    <x v="11"/>
    <x v="11"/>
  </r>
  <r>
    <n v="575"/>
    <x v="1"/>
    <x v="7"/>
    <x v="29"/>
    <x v="11"/>
    <s v="M"/>
    <x v="1"/>
    <s v="50-54"/>
    <n v="50"/>
    <n v="54"/>
    <n v="5"/>
    <s v="50"/>
    <s v="54"/>
    <s v="50-54"/>
    <n v="5"/>
    <n v="3"/>
    <x v="1"/>
    <x v="1"/>
  </r>
  <r>
    <n v="574"/>
    <x v="1"/>
    <x v="7"/>
    <x v="29"/>
    <x v="11"/>
    <s v="M"/>
    <x v="1"/>
    <s v="35-39"/>
    <n v="35"/>
    <n v="39"/>
    <n v="5"/>
    <s v="35"/>
    <s v="39"/>
    <s v="35-39"/>
    <n v="5"/>
    <n v="3"/>
    <x v="12"/>
    <x v="12"/>
  </r>
  <r>
    <n v="573"/>
    <x v="1"/>
    <x v="7"/>
    <x v="29"/>
    <x v="11"/>
    <s v="M"/>
    <x v="1"/>
    <s v="30-34"/>
    <n v="30"/>
    <n v="34"/>
    <n v="5"/>
    <s v="30"/>
    <s v="34"/>
    <s v="30-34"/>
    <n v="5"/>
    <n v="3"/>
    <x v="15"/>
    <x v="15"/>
  </r>
  <r>
    <n v="572"/>
    <x v="1"/>
    <x v="7"/>
    <x v="29"/>
    <x v="11"/>
    <s v="M"/>
    <x v="1"/>
    <s v="30-34"/>
    <n v="30"/>
    <n v="34"/>
    <n v="5"/>
    <s v="30"/>
    <s v="34"/>
    <s v="30-34"/>
    <n v="5"/>
    <n v="3"/>
    <x v="15"/>
    <x v="15"/>
  </r>
  <r>
    <n v="571"/>
    <x v="1"/>
    <x v="7"/>
    <x v="29"/>
    <x v="11"/>
    <s v="M"/>
    <x v="1"/>
    <s v="25-29"/>
    <n v="25"/>
    <n v="29"/>
    <n v="5"/>
    <s v="25"/>
    <s v="29"/>
    <s v="25-29"/>
    <n v="5"/>
    <n v="3"/>
    <x v="5"/>
    <x v="5"/>
  </r>
  <r>
    <n v="570"/>
    <x v="1"/>
    <x v="7"/>
    <x v="29"/>
    <x v="11"/>
    <s v="M"/>
    <x v="1"/>
    <s v="25-29"/>
    <n v="25"/>
    <n v="29"/>
    <n v="5"/>
    <s v="25"/>
    <s v="29"/>
    <s v="25-29"/>
    <n v="5"/>
    <n v="3"/>
    <x v="5"/>
    <x v="5"/>
  </r>
  <r>
    <n v="569"/>
    <x v="1"/>
    <x v="7"/>
    <x v="29"/>
    <x v="11"/>
    <s v="M"/>
    <x v="1"/>
    <s v="15-19"/>
    <n v="15"/>
    <n v="19"/>
    <n v="5"/>
    <s v="15"/>
    <s v="19"/>
    <s v="15-19"/>
    <n v="5"/>
    <n v="3"/>
    <x v="11"/>
    <x v="11"/>
  </r>
  <r>
    <n v="568"/>
    <x v="1"/>
    <x v="7"/>
    <x v="29"/>
    <x v="11"/>
    <s v="F"/>
    <x v="1"/>
    <s v="60-64"/>
    <n v="60"/>
    <n v="64"/>
    <n v="5"/>
    <s v="60"/>
    <s v="64"/>
    <s v="60-64"/>
    <n v="5"/>
    <n v="3"/>
    <x v="2"/>
    <x v="2"/>
  </r>
  <r>
    <n v="567"/>
    <x v="1"/>
    <x v="7"/>
    <x v="29"/>
    <x v="11"/>
    <s v="F"/>
    <x v="1"/>
    <s v="35-39"/>
    <n v="35"/>
    <n v="39"/>
    <n v="5"/>
    <s v="35"/>
    <s v="39"/>
    <s v="35-39"/>
    <n v="5"/>
    <n v="3"/>
    <x v="12"/>
    <x v="12"/>
  </r>
  <r>
    <n v="566"/>
    <x v="1"/>
    <x v="7"/>
    <x v="29"/>
    <x v="11"/>
    <s v="F"/>
    <x v="1"/>
    <s v="30-34"/>
    <n v="30"/>
    <n v="34"/>
    <n v="5"/>
    <s v="30"/>
    <s v="34"/>
    <s v="30-34"/>
    <n v="5"/>
    <n v="3"/>
    <x v="15"/>
    <x v="15"/>
  </r>
  <r>
    <n v="565"/>
    <x v="1"/>
    <x v="7"/>
    <x v="29"/>
    <x v="11"/>
    <s v="F"/>
    <x v="1"/>
    <s v="30-34"/>
    <n v="30"/>
    <n v="34"/>
    <n v="5"/>
    <s v="30"/>
    <s v="34"/>
    <s v="30-34"/>
    <n v="5"/>
    <n v="3"/>
    <x v="15"/>
    <x v="15"/>
  </r>
  <r>
    <n v="564"/>
    <x v="1"/>
    <x v="7"/>
    <x v="29"/>
    <x v="11"/>
    <s v="F"/>
    <x v="1"/>
    <s v="30-34"/>
    <n v="30"/>
    <n v="34"/>
    <n v="5"/>
    <s v="30"/>
    <s v="34"/>
    <s v="30-34"/>
    <n v="5"/>
    <n v="3"/>
    <x v="15"/>
    <x v="15"/>
  </r>
  <r>
    <n v="563"/>
    <x v="1"/>
    <x v="7"/>
    <x v="29"/>
    <x v="11"/>
    <s v="F"/>
    <x v="1"/>
    <s v="25-29"/>
    <n v="25"/>
    <n v="29"/>
    <n v="5"/>
    <s v="25"/>
    <s v="29"/>
    <s v="25-29"/>
    <n v="5"/>
    <n v="3"/>
    <x v="5"/>
    <x v="5"/>
  </r>
  <r>
    <n v="562"/>
    <x v="1"/>
    <x v="7"/>
    <x v="29"/>
    <x v="11"/>
    <s v="F"/>
    <x v="1"/>
    <s v="25-29"/>
    <n v="25"/>
    <n v="29"/>
    <n v="5"/>
    <s v="25"/>
    <s v="29"/>
    <s v="25-29"/>
    <n v="5"/>
    <n v="3"/>
    <x v="5"/>
    <x v="5"/>
  </r>
  <r>
    <n v="561"/>
    <x v="1"/>
    <x v="7"/>
    <x v="29"/>
    <x v="11"/>
    <s v="F"/>
    <x v="1"/>
    <s v="25-29"/>
    <n v="25"/>
    <n v="29"/>
    <n v="5"/>
    <s v="25"/>
    <s v="29"/>
    <s v="25-29"/>
    <n v="5"/>
    <n v="3"/>
    <x v="5"/>
    <x v="5"/>
  </r>
  <r>
    <n v="560"/>
    <x v="1"/>
    <x v="7"/>
    <x v="29"/>
    <x v="11"/>
    <s v="F"/>
    <x v="1"/>
    <s v="20-24"/>
    <n v="20"/>
    <n v="24"/>
    <n v="5"/>
    <s v="20"/>
    <s v="24"/>
    <s v="20-24"/>
    <n v="5"/>
    <n v="3"/>
    <x v="7"/>
    <x v="7"/>
  </r>
  <r>
    <n v="559"/>
    <x v="1"/>
    <x v="7"/>
    <x v="30"/>
    <x v="11"/>
    <s v="M"/>
    <x v="1"/>
    <s v="60-64"/>
    <n v="60"/>
    <n v="64"/>
    <n v="5"/>
    <s v="60"/>
    <s v="64"/>
    <s v="60-64"/>
    <n v="5"/>
    <n v="3"/>
    <x v="2"/>
    <x v="2"/>
  </r>
  <r>
    <n v="558"/>
    <x v="1"/>
    <x v="7"/>
    <x v="30"/>
    <x v="11"/>
    <s v="M"/>
    <x v="1"/>
    <s v="35-39"/>
    <n v="35"/>
    <n v="39"/>
    <n v="5"/>
    <s v="35"/>
    <s v="39"/>
    <s v="35-39"/>
    <n v="5"/>
    <n v="3"/>
    <x v="12"/>
    <x v="12"/>
  </r>
  <r>
    <n v="557"/>
    <x v="1"/>
    <x v="7"/>
    <x v="30"/>
    <x v="11"/>
    <s v="M"/>
    <x v="1"/>
    <s v="25-29"/>
    <n v="25"/>
    <n v="29"/>
    <n v="5"/>
    <s v="25"/>
    <s v="29"/>
    <s v="25-29"/>
    <n v="5"/>
    <n v="3"/>
    <x v="5"/>
    <x v="5"/>
  </r>
  <r>
    <n v="556"/>
    <x v="1"/>
    <x v="7"/>
    <x v="30"/>
    <x v="11"/>
    <s v="F"/>
    <x v="1"/>
    <s v="30-34"/>
    <n v="30"/>
    <n v="34"/>
    <n v="5"/>
    <s v="30"/>
    <s v="34"/>
    <s v="30-34"/>
    <n v="5"/>
    <n v="3"/>
    <x v="15"/>
    <x v="15"/>
  </r>
  <r>
    <n v="555"/>
    <x v="1"/>
    <x v="7"/>
    <x v="30"/>
    <x v="11"/>
    <s v="F"/>
    <x v="1"/>
    <s v="25-29"/>
    <n v="25"/>
    <n v="29"/>
    <n v="5"/>
    <s v="25"/>
    <s v="29"/>
    <s v="25-29"/>
    <n v="5"/>
    <n v="3"/>
    <x v="5"/>
    <x v="5"/>
  </r>
  <r>
    <n v="554"/>
    <x v="1"/>
    <x v="7"/>
    <x v="30"/>
    <x v="11"/>
    <s v="F"/>
    <x v="1"/>
    <s v="20-24"/>
    <n v="20"/>
    <n v="24"/>
    <n v="5"/>
    <s v="20"/>
    <s v="24"/>
    <s v="20-24"/>
    <n v="5"/>
    <n v="3"/>
    <x v="7"/>
    <x v="7"/>
  </r>
  <r>
    <n v="553"/>
    <x v="1"/>
    <x v="7"/>
    <x v="30"/>
    <x v="11"/>
    <s v="F"/>
    <x v="1"/>
    <s v="15-19"/>
    <n v="15"/>
    <n v="19"/>
    <n v="5"/>
    <s v="15"/>
    <s v="19"/>
    <s v="15-19"/>
    <n v="5"/>
    <n v="3"/>
    <x v="11"/>
    <x v="11"/>
  </r>
  <r>
    <n v="552"/>
    <x v="1"/>
    <x v="7"/>
    <x v="31"/>
    <x v="11"/>
    <s v="M"/>
    <x v="1"/>
    <s v="30-34"/>
    <n v="30"/>
    <n v="34"/>
    <n v="5"/>
    <s v="30"/>
    <s v="34"/>
    <s v="30-34"/>
    <n v="5"/>
    <n v="3"/>
    <x v="15"/>
    <x v="15"/>
  </r>
  <r>
    <n v="551"/>
    <x v="1"/>
    <x v="7"/>
    <x v="31"/>
    <x v="11"/>
    <s v="M"/>
    <x v="1"/>
    <s v="20-24"/>
    <n v="20"/>
    <n v="24"/>
    <n v="5"/>
    <s v="20"/>
    <s v="24"/>
    <s v="20-24"/>
    <n v="5"/>
    <n v="3"/>
    <x v="7"/>
    <x v="7"/>
  </r>
  <r>
    <n v="550"/>
    <x v="1"/>
    <x v="7"/>
    <x v="31"/>
    <x v="11"/>
    <s v="M"/>
    <x v="1"/>
    <s v="15-19"/>
    <n v="15"/>
    <n v="19"/>
    <n v="5"/>
    <s v="15"/>
    <s v="19"/>
    <s v="15-19"/>
    <n v="5"/>
    <n v="3"/>
    <x v="11"/>
    <x v="11"/>
  </r>
  <r>
    <n v="549"/>
    <x v="1"/>
    <x v="7"/>
    <x v="31"/>
    <x v="11"/>
    <s v="F"/>
    <x v="1"/>
    <s v="50-54"/>
    <n v="50"/>
    <n v="54"/>
    <n v="5"/>
    <s v="50"/>
    <s v="54"/>
    <s v="50-54"/>
    <n v="5"/>
    <n v="3"/>
    <x v="1"/>
    <x v="1"/>
  </r>
  <r>
    <n v="548"/>
    <x v="1"/>
    <x v="7"/>
    <x v="31"/>
    <x v="11"/>
    <s v="F"/>
    <x v="1"/>
    <s v="35-39"/>
    <n v="35"/>
    <n v="39"/>
    <n v="5"/>
    <s v="35"/>
    <s v="39"/>
    <s v="35-39"/>
    <n v="5"/>
    <n v="3"/>
    <x v="12"/>
    <x v="12"/>
  </r>
  <r>
    <n v="547"/>
    <x v="1"/>
    <x v="7"/>
    <x v="31"/>
    <x v="11"/>
    <s v="F"/>
    <x v="1"/>
    <s v="30-34"/>
    <n v="30"/>
    <n v="34"/>
    <n v="5"/>
    <s v="30"/>
    <s v="34"/>
    <s v="30-34"/>
    <n v="5"/>
    <n v="3"/>
    <x v="15"/>
    <x v="15"/>
  </r>
  <r>
    <n v="546"/>
    <x v="1"/>
    <x v="7"/>
    <x v="31"/>
    <x v="11"/>
    <s v="F"/>
    <x v="1"/>
    <s v="15-19"/>
    <n v="15"/>
    <n v="19"/>
    <n v="5"/>
    <s v="15"/>
    <s v="19"/>
    <s v="15-19"/>
    <n v="5"/>
    <n v="3"/>
    <x v="11"/>
    <x v="11"/>
  </r>
  <r>
    <n v="545"/>
    <x v="1"/>
    <x v="7"/>
    <x v="31"/>
    <x v="11"/>
    <s v="F"/>
    <x v="1"/>
    <s v="15-19"/>
    <n v="15"/>
    <n v="19"/>
    <n v="5"/>
    <s v="15"/>
    <s v="19"/>
    <s v="15-19"/>
    <n v="5"/>
    <n v="3"/>
    <x v="11"/>
    <x v="11"/>
  </r>
  <r>
    <n v="544"/>
    <x v="1"/>
    <x v="7"/>
    <x v="31"/>
    <x v="11"/>
    <s v="F"/>
    <x v="1"/>
    <s v="15-19"/>
    <n v="15"/>
    <n v="19"/>
    <n v="5"/>
    <s v="15"/>
    <s v="19"/>
    <s v="15-19"/>
    <n v="5"/>
    <n v="3"/>
    <x v="11"/>
    <x v="11"/>
  </r>
  <r>
    <n v="543"/>
    <x v="1"/>
    <x v="7"/>
    <x v="31"/>
    <x v="11"/>
    <s v="M"/>
    <x v="1"/>
    <s v="40-44"/>
    <n v="40"/>
    <n v="44"/>
    <n v="5"/>
    <s v="40"/>
    <s v="44"/>
    <s v="40-44"/>
    <n v="5"/>
    <n v="3"/>
    <x v="14"/>
    <x v="14"/>
  </r>
  <r>
    <n v="542"/>
    <x v="1"/>
    <x v="7"/>
    <x v="31"/>
    <x v="11"/>
    <s v="M"/>
    <x v="1"/>
    <s v="35-39"/>
    <n v="35"/>
    <n v="39"/>
    <n v="5"/>
    <s v="35"/>
    <s v="39"/>
    <s v="35-39"/>
    <n v="5"/>
    <n v="3"/>
    <x v="12"/>
    <x v="12"/>
  </r>
  <r>
    <n v="541"/>
    <x v="1"/>
    <x v="7"/>
    <x v="31"/>
    <x v="11"/>
    <s v="M"/>
    <x v="1"/>
    <s v="35-39"/>
    <n v="35"/>
    <n v="39"/>
    <n v="5"/>
    <s v="35"/>
    <s v="39"/>
    <s v="35-39"/>
    <n v="5"/>
    <n v="3"/>
    <x v="12"/>
    <x v="12"/>
  </r>
  <r>
    <n v="540"/>
    <x v="1"/>
    <x v="7"/>
    <x v="31"/>
    <x v="11"/>
    <s v="M"/>
    <x v="1"/>
    <s v="35-39"/>
    <n v="35"/>
    <n v="39"/>
    <n v="5"/>
    <s v="35"/>
    <s v="39"/>
    <s v="35-39"/>
    <n v="5"/>
    <n v="3"/>
    <x v="12"/>
    <x v="12"/>
  </r>
  <r>
    <n v="539"/>
    <x v="1"/>
    <x v="7"/>
    <x v="31"/>
    <x v="11"/>
    <s v="M"/>
    <x v="1"/>
    <s v="35-39"/>
    <n v="35"/>
    <n v="39"/>
    <n v="5"/>
    <s v="35"/>
    <s v="39"/>
    <s v="35-39"/>
    <n v="5"/>
    <n v="3"/>
    <x v="12"/>
    <x v="12"/>
  </r>
  <r>
    <n v="538"/>
    <x v="1"/>
    <x v="7"/>
    <x v="31"/>
    <x v="11"/>
    <s v="M"/>
    <x v="1"/>
    <s v="30-34"/>
    <n v="30"/>
    <n v="34"/>
    <n v="5"/>
    <s v="30"/>
    <s v="34"/>
    <s v="30-34"/>
    <n v="5"/>
    <n v="3"/>
    <x v="15"/>
    <x v="15"/>
  </r>
  <r>
    <n v="537"/>
    <x v="1"/>
    <x v="7"/>
    <x v="32"/>
    <x v="11"/>
    <s v="M"/>
    <x v="1"/>
    <s v="50-54"/>
    <n v="50"/>
    <n v="54"/>
    <n v="5"/>
    <s v="50"/>
    <s v="54"/>
    <s v="50-54"/>
    <n v="5"/>
    <n v="3"/>
    <x v="1"/>
    <x v="1"/>
  </r>
  <r>
    <n v="536"/>
    <x v="1"/>
    <x v="7"/>
    <x v="32"/>
    <x v="11"/>
    <s v="M"/>
    <x v="1"/>
    <s v="50-54"/>
    <n v="50"/>
    <n v="54"/>
    <n v="5"/>
    <s v="50"/>
    <s v="54"/>
    <s v="50-54"/>
    <n v="5"/>
    <n v="3"/>
    <x v="1"/>
    <x v="1"/>
  </r>
  <r>
    <n v="535"/>
    <x v="1"/>
    <x v="7"/>
    <x v="32"/>
    <x v="11"/>
    <s v="M"/>
    <x v="1"/>
    <s v="35-39"/>
    <n v="35"/>
    <n v="39"/>
    <n v="5"/>
    <s v="35"/>
    <s v="39"/>
    <s v="35-39"/>
    <n v="5"/>
    <n v="3"/>
    <x v="12"/>
    <x v="12"/>
  </r>
  <r>
    <n v="534"/>
    <x v="1"/>
    <x v="7"/>
    <x v="32"/>
    <x v="11"/>
    <s v="M"/>
    <x v="1"/>
    <s v="35-39"/>
    <n v="35"/>
    <n v="39"/>
    <n v="5"/>
    <s v="35"/>
    <s v="39"/>
    <s v="35-39"/>
    <n v="5"/>
    <n v="3"/>
    <x v="12"/>
    <x v="12"/>
  </r>
  <r>
    <n v="533"/>
    <x v="1"/>
    <x v="7"/>
    <x v="32"/>
    <x v="11"/>
    <s v="M"/>
    <x v="1"/>
    <s v="30-34"/>
    <n v="30"/>
    <n v="34"/>
    <n v="5"/>
    <s v="30"/>
    <s v="34"/>
    <s v="30-34"/>
    <n v="5"/>
    <n v="3"/>
    <x v="15"/>
    <x v="15"/>
  </r>
  <r>
    <n v="532"/>
    <x v="1"/>
    <x v="7"/>
    <x v="32"/>
    <x v="11"/>
    <s v="M"/>
    <x v="1"/>
    <s v="25-29"/>
    <n v="25"/>
    <n v="29"/>
    <n v="5"/>
    <s v="25"/>
    <s v="29"/>
    <s v="25-29"/>
    <n v="5"/>
    <n v="3"/>
    <x v="5"/>
    <x v="5"/>
  </r>
  <r>
    <n v="531"/>
    <x v="1"/>
    <x v="7"/>
    <x v="32"/>
    <x v="11"/>
    <s v="M"/>
    <x v="1"/>
    <s v="25-29"/>
    <n v="25"/>
    <n v="29"/>
    <n v="5"/>
    <s v="25"/>
    <s v="29"/>
    <s v="25-29"/>
    <n v="5"/>
    <n v="3"/>
    <x v="5"/>
    <x v="5"/>
  </r>
  <r>
    <n v="530"/>
    <x v="1"/>
    <x v="7"/>
    <x v="32"/>
    <x v="11"/>
    <s v="M"/>
    <x v="1"/>
    <s v="15-19"/>
    <n v="15"/>
    <n v="19"/>
    <n v="5"/>
    <s v="15"/>
    <s v="19"/>
    <s v="15-19"/>
    <n v="5"/>
    <n v="3"/>
    <x v="11"/>
    <x v="11"/>
  </r>
  <r>
    <n v="529"/>
    <x v="1"/>
    <x v="7"/>
    <x v="32"/>
    <x v="11"/>
    <s v="F"/>
    <x v="1"/>
    <s v="35-39"/>
    <n v="35"/>
    <n v="39"/>
    <n v="5"/>
    <s v="35"/>
    <s v="39"/>
    <s v="35-39"/>
    <n v="5"/>
    <n v="3"/>
    <x v="12"/>
    <x v="12"/>
  </r>
  <r>
    <n v="528"/>
    <x v="1"/>
    <x v="7"/>
    <x v="32"/>
    <x v="11"/>
    <s v="F"/>
    <x v="1"/>
    <s v="25-29"/>
    <n v="25"/>
    <n v="29"/>
    <n v="5"/>
    <s v="25"/>
    <s v="29"/>
    <s v="25-29"/>
    <n v="5"/>
    <n v="3"/>
    <x v="5"/>
    <x v="5"/>
  </r>
  <r>
    <n v="527"/>
    <x v="1"/>
    <x v="7"/>
    <x v="32"/>
    <x v="11"/>
    <s v="F"/>
    <x v="1"/>
    <s v="25-29"/>
    <n v="25"/>
    <n v="29"/>
    <n v="5"/>
    <s v="25"/>
    <s v="29"/>
    <s v="25-29"/>
    <n v="5"/>
    <n v="3"/>
    <x v="5"/>
    <x v="5"/>
  </r>
  <r>
    <n v="526"/>
    <x v="1"/>
    <x v="7"/>
    <x v="32"/>
    <x v="11"/>
    <s v="F"/>
    <x v="1"/>
    <s v="25-29"/>
    <n v="25"/>
    <n v="29"/>
    <n v="5"/>
    <s v="25"/>
    <s v="29"/>
    <s v="25-29"/>
    <n v="5"/>
    <n v="3"/>
    <x v="5"/>
    <x v="5"/>
  </r>
  <r>
    <n v="525"/>
    <x v="1"/>
    <x v="7"/>
    <x v="32"/>
    <x v="11"/>
    <s v="F"/>
    <x v="1"/>
    <s v="25-29"/>
    <n v="25"/>
    <n v="29"/>
    <n v="5"/>
    <s v="25"/>
    <s v="29"/>
    <s v="25-29"/>
    <n v="5"/>
    <n v="3"/>
    <x v="5"/>
    <x v="5"/>
  </r>
  <r>
    <n v="524"/>
    <x v="1"/>
    <x v="7"/>
    <x v="32"/>
    <x v="11"/>
    <s v="F"/>
    <x v="1"/>
    <s v="15-19"/>
    <n v="15"/>
    <n v="19"/>
    <n v="5"/>
    <s v="15"/>
    <s v="19"/>
    <s v="15-19"/>
    <n v="5"/>
    <n v="3"/>
    <x v="11"/>
    <x v="11"/>
  </r>
  <r>
    <n v="523"/>
    <x v="1"/>
    <x v="8"/>
    <x v="33"/>
    <x v="11"/>
    <s v="M"/>
    <x v="1"/>
    <s v="50-54"/>
    <n v="50"/>
    <n v="54"/>
    <n v="5"/>
    <s v="50"/>
    <s v="54"/>
    <s v="50-54"/>
    <n v="5"/>
    <n v="3"/>
    <x v="1"/>
    <x v="1"/>
  </r>
  <r>
    <n v="522"/>
    <x v="1"/>
    <x v="8"/>
    <x v="33"/>
    <x v="11"/>
    <s v="M"/>
    <x v="1"/>
    <s v="40-44"/>
    <n v="40"/>
    <n v="44"/>
    <n v="5"/>
    <s v="40"/>
    <s v="44"/>
    <s v="40-44"/>
    <n v="5"/>
    <n v="3"/>
    <x v="14"/>
    <x v="14"/>
  </r>
  <r>
    <n v="521"/>
    <x v="1"/>
    <x v="8"/>
    <x v="33"/>
    <x v="11"/>
    <s v="M"/>
    <x v="1"/>
    <s v="30-34"/>
    <n v="30"/>
    <n v="34"/>
    <n v="5"/>
    <s v="30"/>
    <s v="34"/>
    <s v="30-34"/>
    <n v="5"/>
    <n v="3"/>
    <x v="15"/>
    <x v="15"/>
  </r>
  <r>
    <n v="520"/>
    <x v="1"/>
    <x v="8"/>
    <x v="33"/>
    <x v="11"/>
    <s v="F"/>
    <x v="1"/>
    <s v="20-24"/>
    <n v="20"/>
    <n v="24"/>
    <n v="5"/>
    <s v="20"/>
    <s v="24"/>
    <s v="20-24"/>
    <n v="5"/>
    <n v="3"/>
    <x v="7"/>
    <x v="7"/>
  </r>
  <r>
    <n v="519"/>
    <x v="1"/>
    <x v="8"/>
    <x v="34"/>
    <x v="11"/>
    <s v="M"/>
    <x v="1"/>
    <s v="40-44"/>
    <n v="40"/>
    <n v="44"/>
    <n v="5"/>
    <s v="40"/>
    <s v="44"/>
    <s v="40-44"/>
    <n v="5"/>
    <n v="3"/>
    <x v="14"/>
    <x v="14"/>
  </r>
  <r>
    <n v="518"/>
    <x v="1"/>
    <x v="8"/>
    <x v="34"/>
    <x v="11"/>
    <s v="M"/>
    <x v="1"/>
    <s v="35-39"/>
    <n v="35"/>
    <n v="39"/>
    <n v="5"/>
    <s v="35"/>
    <s v="39"/>
    <s v="35-39"/>
    <n v="5"/>
    <n v="3"/>
    <x v="12"/>
    <x v="12"/>
  </r>
  <r>
    <n v="517"/>
    <x v="1"/>
    <x v="8"/>
    <x v="34"/>
    <x v="11"/>
    <s v="M"/>
    <x v="1"/>
    <s v="35-39"/>
    <n v="35"/>
    <n v="39"/>
    <n v="5"/>
    <s v="35"/>
    <s v="39"/>
    <s v="35-39"/>
    <n v="5"/>
    <n v="3"/>
    <x v="12"/>
    <x v="12"/>
  </r>
  <r>
    <n v="516"/>
    <x v="1"/>
    <x v="8"/>
    <x v="34"/>
    <x v="11"/>
    <s v="M"/>
    <x v="1"/>
    <s v="25-29"/>
    <n v="25"/>
    <n v="29"/>
    <n v="5"/>
    <s v="25"/>
    <s v="29"/>
    <s v="25-29"/>
    <n v="5"/>
    <n v="3"/>
    <x v="5"/>
    <x v="5"/>
  </r>
  <r>
    <n v="515"/>
    <x v="1"/>
    <x v="8"/>
    <x v="35"/>
    <x v="11"/>
    <s v="M"/>
    <x v="1"/>
    <s v="40-44"/>
    <n v="40"/>
    <n v="44"/>
    <n v="5"/>
    <s v="40"/>
    <s v="44"/>
    <s v="40-44"/>
    <n v="5"/>
    <n v="3"/>
    <x v="14"/>
    <x v="14"/>
  </r>
  <r>
    <n v="514"/>
    <x v="1"/>
    <x v="8"/>
    <x v="35"/>
    <x v="11"/>
    <s v="M"/>
    <x v="1"/>
    <s v="40-44"/>
    <n v="40"/>
    <n v="44"/>
    <n v="5"/>
    <s v="40"/>
    <s v="44"/>
    <s v="40-44"/>
    <n v="5"/>
    <n v="3"/>
    <x v="14"/>
    <x v="14"/>
  </r>
  <r>
    <n v="513"/>
    <x v="1"/>
    <x v="8"/>
    <x v="35"/>
    <x v="11"/>
    <s v="M"/>
    <x v="1"/>
    <s v="35-39"/>
    <n v="35"/>
    <n v="39"/>
    <n v="5"/>
    <s v="35"/>
    <s v="39"/>
    <s v="35-39"/>
    <n v="5"/>
    <n v="3"/>
    <x v="12"/>
    <x v="12"/>
  </r>
  <r>
    <n v="512"/>
    <x v="1"/>
    <x v="8"/>
    <x v="35"/>
    <x v="11"/>
    <s v="M"/>
    <x v="1"/>
    <s v="35-39"/>
    <n v="35"/>
    <n v="39"/>
    <n v="5"/>
    <s v="35"/>
    <s v="39"/>
    <s v="35-39"/>
    <n v="5"/>
    <n v="3"/>
    <x v="12"/>
    <x v="12"/>
  </r>
  <r>
    <n v="511"/>
    <x v="1"/>
    <x v="8"/>
    <x v="35"/>
    <x v="11"/>
    <s v="M"/>
    <x v="1"/>
    <s v="25-29"/>
    <n v="25"/>
    <n v="29"/>
    <n v="5"/>
    <s v="25"/>
    <s v="29"/>
    <s v="25-29"/>
    <n v="5"/>
    <n v="3"/>
    <x v="5"/>
    <x v="5"/>
  </r>
  <r>
    <n v="510"/>
    <x v="1"/>
    <x v="8"/>
    <x v="35"/>
    <x v="11"/>
    <s v="M"/>
    <x v="1"/>
    <s v="25-29"/>
    <n v="25"/>
    <n v="29"/>
    <n v="5"/>
    <s v="25"/>
    <s v="29"/>
    <s v="25-29"/>
    <n v="5"/>
    <n v="3"/>
    <x v="5"/>
    <x v="5"/>
  </r>
  <r>
    <n v="509"/>
    <x v="1"/>
    <x v="8"/>
    <x v="35"/>
    <x v="11"/>
    <s v="F"/>
    <x v="1"/>
    <s v="40-44"/>
    <n v="40"/>
    <n v="44"/>
    <n v="5"/>
    <s v="40"/>
    <s v="44"/>
    <s v="40-44"/>
    <n v="5"/>
    <n v="3"/>
    <x v="14"/>
    <x v="14"/>
  </r>
  <r>
    <n v="508"/>
    <x v="1"/>
    <x v="8"/>
    <x v="35"/>
    <x v="11"/>
    <s v="F"/>
    <x v="1"/>
    <s v="35-39"/>
    <n v="35"/>
    <n v="39"/>
    <n v="5"/>
    <s v="35"/>
    <s v="39"/>
    <s v="35-39"/>
    <n v="5"/>
    <n v="3"/>
    <x v="12"/>
    <x v="12"/>
  </r>
  <r>
    <n v="507"/>
    <x v="1"/>
    <x v="8"/>
    <x v="35"/>
    <x v="11"/>
    <s v="F"/>
    <x v="1"/>
    <s v="30-34"/>
    <n v="30"/>
    <n v="34"/>
    <n v="5"/>
    <s v="30"/>
    <s v="34"/>
    <s v="30-34"/>
    <n v="5"/>
    <n v="3"/>
    <x v="15"/>
    <x v="15"/>
  </r>
  <r>
    <n v="506"/>
    <x v="1"/>
    <x v="8"/>
    <x v="36"/>
    <x v="11"/>
    <s v="M"/>
    <x v="1"/>
    <s v="60-64"/>
    <n v="60"/>
    <n v="64"/>
    <n v="5"/>
    <s v="60"/>
    <s v="64"/>
    <s v="60-64"/>
    <n v="5"/>
    <n v="3"/>
    <x v="2"/>
    <x v="2"/>
  </r>
  <r>
    <n v="505"/>
    <x v="1"/>
    <x v="8"/>
    <x v="36"/>
    <x v="11"/>
    <s v="M"/>
    <x v="1"/>
    <s v="35-39"/>
    <n v="35"/>
    <n v="39"/>
    <n v="5"/>
    <s v="35"/>
    <s v="39"/>
    <s v="35-39"/>
    <n v="5"/>
    <n v="3"/>
    <x v="12"/>
    <x v="12"/>
  </r>
  <r>
    <n v="504"/>
    <x v="1"/>
    <x v="8"/>
    <x v="36"/>
    <x v="11"/>
    <s v="M"/>
    <x v="1"/>
    <s v="30-34"/>
    <n v="30"/>
    <n v="34"/>
    <n v="5"/>
    <s v="30"/>
    <s v="34"/>
    <s v="30-34"/>
    <n v="5"/>
    <n v="3"/>
    <x v="15"/>
    <x v="15"/>
  </r>
  <r>
    <n v="503"/>
    <x v="1"/>
    <x v="8"/>
    <x v="36"/>
    <x v="11"/>
    <s v="F"/>
    <x v="1"/>
    <s v="30-34"/>
    <n v="30"/>
    <n v="34"/>
    <n v="5"/>
    <s v="30"/>
    <s v="34"/>
    <s v="30-34"/>
    <n v="5"/>
    <n v="3"/>
    <x v="15"/>
    <x v="15"/>
  </r>
  <r>
    <n v="502"/>
    <x v="1"/>
    <x v="8"/>
    <x v="36"/>
    <x v="11"/>
    <s v="F"/>
    <x v="1"/>
    <s v="25-29"/>
    <n v="25"/>
    <n v="29"/>
    <n v="5"/>
    <s v="25"/>
    <s v="29"/>
    <s v="25-29"/>
    <n v="5"/>
    <n v="3"/>
    <x v="5"/>
    <x v="5"/>
  </r>
  <r>
    <n v="501"/>
    <x v="1"/>
    <x v="8"/>
    <x v="36"/>
    <x v="11"/>
    <s v="F"/>
    <x v="1"/>
    <s v="25-29"/>
    <n v="25"/>
    <n v="29"/>
    <n v="5"/>
    <s v="25"/>
    <s v="29"/>
    <s v="25-29"/>
    <n v="5"/>
    <n v="3"/>
    <x v="5"/>
    <x v="5"/>
  </r>
  <r>
    <n v="500"/>
    <x v="1"/>
    <x v="9"/>
    <x v="37"/>
    <x v="11"/>
    <s v="M"/>
    <x v="1"/>
    <s v="45-49"/>
    <n v="45"/>
    <n v="49"/>
    <n v="5"/>
    <s v="45"/>
    <s v="49"/>
    <s v="45-49"/>
    <n v="5"/>
    <n v="3"/>
    <x v="10"/>
    <x v="10"/>
  </r>
  <r>
    <n v="499"/>
    <x v="1"/>
    <x v="9"/>
    <x v="37"/>
    <x v="11"/>
    <s v="M"/>
    <x v="1"/>
    <s v="45-49"/>
    <n v="45"/>
    <n v="49"/>
    <n v="5"/>
    <s v="45"/>
    <s v="49"/>
    <s v="45-49"/>
    <n v="5"/>
    <n v="3"/>
    <x v="10"/>
    <x v="10"/>
  </r>
  <r>
    <n v="498"/>
    <x v="1"/>
    <x v="9"/>
    <x v="37"/>
    <x v="11"/>
    <s v="M"/>
    <x v="1"/>
    <s v="30-34"/>
    <n v="30"/>
    <n v="34"/>
    <n v="5"/>
    <s v="30"/>
    <s v="34"/>
    <s v="30-34"/>
    <n v="5"/>
    <n v="3"/>
    <x v="15"/>
    <x v="15"/>
  </r>
  <r>
    <n v="497"/>
    <x v="1"/>
    <x v="9"/>
    <x v="37"/>
    <x v="11"/>
    <s v="M"/>
    <x v="1"/>
    <s v="20-24"/>
    <n v="20"/>
    <n v="24"/>
    <n v="5"/>
    <s v="20"/>
    <s v="24"/>
    <s v="20-24"/>
    <n v="5"/>
    <n v="3"/>
    <x v="7"/>
    <x v="7"/>
  </r>
  <r>
    <n v="496"/>
    <x v="1"/>
    <x v="9"/>
    <x v="37"/>
    <x v="11"/>
    <s v="F"/>
    <x v="1"/>
    <s v="25-29"/>
    <n v="25"/>
    <n v="29"/>
    <n v="5"/>
    <s v="25"/>
    <s v="29"/>
    <s v="25-29"/>
    <n v="5"/>
    <n v="3"/>
    <x v="5"/>
    <x v="5"/>
  </r>
  <r>
    <n v="495"/>
    <x v="1"/>
    <x v="9"/>
    <x v="38"/>
    <x v="11"/>
    <s v="M"/>
    <x v="1"/>
    <s v="30-34"/>
    <n v="30"/>
    <n v="34"/>
    <n v="5"/>
    <s v="30"/>
    <s v="34"/>
    <s v="30-34"/>
    <n v="5"/>
    <n v="3"/>
    <x v="15"/>
    <x v="15"/>
  </r>
  <r>
    <n v="494"/>
    <x v="1"/>
    <x v="9"/>
    <x v="38"/>
    <x v="11"/>
    <s v="M"/>
    <x v="1"/>
    <s v="20-24"/>
    <n v="20"/>
    <n v="24"/>
    <n v="5"/>
    <s v="20"/>
    <s v="24"/>
    <s v="20-24"/>
    <n v="5"/>
    <n v="3"/>
    <x v="7"/>
    <x v="7"/>
  </r>
  <r>
    <n v="493"/>
    <x v="1"/>
    <x v="9"/>
    <x v="38"/>
    <x v="11"/>
    <s v="F"/>
    <x v="1"/>
    <s v="50-54"/>
    <n v="50"/>
    <n v="54"/>
    <n v="5"/>
    <s v="50"/>
    <s v="54"/>
    <s v="50-54"/>
    <n v="5"/>
    <n v="3"/>
    <x v="1"/>
    <x v="1"/>
  </r>
  <r>
    <n v="492"/>
    <x v="1"/>
    <x v="9"/>
    <x v="38"/>
    <x v="11"/>
    <s v="F"/>
    <x v="1"/>
    <s v="40-44"/>
    <n v="40"/>
    <n v="44"/>
    <n v="5"/>
    <s v="40"/>
    <s v="44"/>
    <s v="40-44"/>
    <n v="5"/>
    <n v="3"/>
    <x v="14"/>
    <x v="14"/>
  </r>
  <r>
    <n v="491"/>
    <x v="1"/>
    <x v="9"/>
    <x v="39"/>
    <x v="11"/>
    <s v="M"/>
    <x v="1"/>
    <s v="45-49"/>
    <n v="45"/>
    <n v="49"/>
    <n v="5"/>
    <s v="45"/>
    <s v="49"/>
    <s v="45-49"/>
    <n v="5"/>
    <n v="3"/>
    <x v="10"/>
    <x v="10"/>
  </r>
  <r>
    <n v="490"/>
    <x v="1"/>
    <x v="9"/>
    <x v="40"/>
    <x v="11"/>
    <s v="M"/>
    <x v="1"/>
    <s v="60-64"/>
    <n v="60"/>
    <n v="64"/>
    <n v="5"/>
    <s v="60"/>
    <s v="64"/>
    <s v="60-64"/>
    <n v="5"/>
    <n v="3"/>
    <x v="2"/>
    <x v="2"/>
  </r>
  <r>
    <n v="489"/>
    <x v="1"/>
    <x v="9"/>
    <x v="40"/>
    <x v="11"/>
    <s v="M"/>
    <x v="1"/>
    <s v="15-19"/>
    <n v="15"/>
    <n v="19"/>
    <n v="5"/>
    <s v="15"/>
    <s v="19"/>
    <s v="15-19"/>
    <n v="5"/>
    <n v="3"/>
    <x v="11"/>
    <x v="11"/>
  </r>
  <r>
    <n v="488"/>
    <x v="1"/>
    <x v="9"/>
    <x v="40"/>
    <x v="11"/>
    <s v="F"/>
    <x v="1"/>
    <s v="35-39"/>
    <n v="35"/>
    <n v="39"/>
    <n v="5"/>
    <s v="35"/>
    <s v="39"/>
    <s v="35-39"/>
    <n v="5"/>
    <n v="3"/>
    <x v="12"/>
    <x v="12"/>
  </r>
  <r>
    <n v="487"/>
    <x v="1"/>
    <x v="9"/>
    <x v="40"/>
    <x v="11"/>
    <s v="F"/>
    <x v="1"/>
    <s v="25-29"/>
    <n v="25"/>
    <n v="29"/>
    <n v="5"/>
    <s v="25"/>
    <s v="29"/>
    <s v="25-29"/>
    <n v="5"/>
    <n v="3"/>
    <x v="5"/>
    <x v="5"/>
  </r>
  <r>
    <n v="486"/>
    <x v="1"/>
    <x v="9"/>
    <x v="41"/>
    <x v="11"/>
    <s v="M"/>
    <x v="1"/>
    <s v="60-64"/>
    <n v="60"/>
    <n v="64"/>
    <n v="5"/>
    <s v="60"/>
    <s v="64"/>
    <s v="60-64"/>
    <n v="5"/>
    <n v="3"/>
    <x v="2"/>
    <x v="2"/>
  </r>
  <r>
    <n v="485"/>
    <x v="1"/>
    <x v="9"/>
    <x v="41"/>
    <x v="11"/>
    <s v="M"/>
    <x v="1"/>
    <s v="50-54"/>
    <n v="50"/>
    <n v="54"/>
    <n v="5"/>
    <s v="50"/>
    <s v="54"/>
    <s v="50-54"/>
    <n v="5"/>
    <n v="3"/>
    <x v="1"/>
    <x v="1"/>
  </r>
  <r>
    <n v="484"/>
    <x v="1"/>
    <x v="9"/>
    <x v="41"/>
    <x v="11"/>
    <s v="M"/>
    <x v="1"/>
    <s v="40-44"/>
    <n v="40"/>
    <n v="44"/>
    <n v="5"/>
    <s v="40"/>
    <s v="44"/>
    <s v="40-44"/>
    <n v="5"/>
    <n v="3"/>
    <x v="14"/>
    <x v="14"/>
  </r>
  <r>
    <n v="483"/>
    <x v="1"/>
    <x v="9"/>
    <x v="41"/>
    <x v="11"/>
    <s v="F"/>
    <x v="1"/>
    <s v="60-64"/>
    <n v="60"/>
    <n v="64"/>
    <n v="5"/>
    <s v="60"/>
    <s v="64"/>
    <s v="60-64"/>
    <n v="5"/>
    <n v="3"/>
    <x v="2"/>
    <x v="2"/>
  </r>
  <r>
    <n v="482"/>
    <x v="1"/>
    <x v="9"/>
    <x v="41"/>
    <x v="11"/>
    <s v="F"/>
    <x v="1"/>
    <s v="30-34"/>
    <n v="30"/>
    <n v="34"/>
    <n v="5"/>
    <s v="30"/>
    <s v="34"/>
    <s v="30-34"/>
    <n v="5"/>
    <n v="3"/>
    <x v="15"/>
    <x v="15"/>
  </r>
  <r>
    <n v="481"/>
    <x v="1"/>
    <x v="10"/>
    <x v="42"/>
    <x v="11"/>
    <s v="M"/>
    <x v="1"/>
    <s v="70+"/>
    <n v="70"/>
    <n v="70"/>
    <n v="3"/>
    <s v="70"/>
    <s v="70"/>
    <s v="70-"/>
    <n v="3"/>
    <n v="3"/>
    <x v="0"/>
    <x v="0"/>
  </r>
  <r>
    <n v="480"/>
    <x v="1"/>
    <x v="10"/>
    <x v="42"/>
    <x v="11"/>
    <s v="M"/>
    <x v="1"/>
    <s v="60-64"/>
    <n v="60"/>
    <n v="64"/>
    <n v="5"/>
    <s v="60"/>
    <s v="64"/>
    <s v="60-64"/>
    <n v="5"/>
    <n v="3"/>
    <x v="2"/>
    <x v="2"/>
  </r>
  <r>
    <n v="479"/>
    <x v="1"/>
    <x v="10"/>
    <x v="42"/>
    <x v="11"/>
    <s v="M"/>
    <x v="1"/>
    <s v="50-54"/>
    <n v="50"/>
    <n v="54"/>
    <n v="5"/>
    <s v="50"/>
    <s v="54"/>
    <s v="50-54"/>
    <n v="5"/>
    <n v="3"/>
    <x v="1"/>
    <x v="1"/>
  </r>
  <r>
    <n v="478"/>
    <x v="1"/>
    <x v="10"/>
    <x v="42"/>
    <x v="11"/>
    <s v="M"/>
    <x v="1"/>
    <s v="45-49"/>
    <n v="45"/>
    <n v="49"/>
    <n v="5"/>
    <s v="45"/>
    <s v="49"/>
    <s v="45-49"/>
    <n v="5"/>
    <n v="3"/>
    <x v="10"/>
    <x v="10"/>
  </r>
  <r>
    <n v="477"/>
    <x v="1"/>
    <x v="10"/>
    <x v="42"/>
    <x v="11"/>
    <s v="M"/>
    <x v="1"/>
    <s v="25-29"/>
    <n v="25"/>
    <n v="29"/>
    <n v="5"/>
    <s v="25"/>
    <s v="29"/>
    <s v="25-29"/>
    <n v="5"/>
    <n v="3"/>
    <x v="5"/>
    <x v="5"/>
  </r>
  <r>
    <n v="476"/>
    <x v="1"/>
    <x v="10"/>
    <x v="42"/>
    <x v="11"/>
    <s v="M"/>
    <x v="1"/>
    <s v="20-24"/>
    <n v="20"/>
    <n v="24"/>
    <n v="5"/>
    <s v="20"/>
    <s v="24"/>
    <s v="20-24"/>
    <n v="5"/>
    <n v="3"/>
    <x v="7"/>
    <x v="7"/>
  </r>
  <r>
    <n v="475"/>
    <x v="1"/>
    <x v="10"/>
    <x v="42"/>
    <x v="11"/>
    <s v="F"/>
    <x v="1"/>
    <s v="55-59"/>
    <n v="55"/>
    <n v="59"/>
    <n v="5"/>
    <s v="55"/>
    <s v="59"/>
    <s v="55-59"/>
    <n v="5"/>
    <n v="3"/>
    <x v="9"/>
    <x v="9"/>
  </r>
  <r>
    <n v="474"/>
    <x v="1"/>
    <x v="10"/>
    <x v="42"/>
    <x v="11"/>
    <s v="F"/>
    <x v="1"/>
    <s v="25-29"/>
    <n v="25"/>
    <n v="29"/>
    <n v="5"/>
    <s v="25"/>
    <s v="29"/>
    <s v="25-29"/>
    <n v="5"/>
    <n v="3"/>
    <x v="5"/>
    <x v="5"/>
  </r>
  <r>
    <n v="473"/>
    <x v="1"/>
    <x v="10"/>
    <x v="42"/>
    <x v="11"/>
    <s v="F"/>
    <x v="1"/>
    <s v="20-24"/>
    <n v="20"/>
    <n v="24"/>
    <n v="5"/>
    <s v="20"/>
    <s v="24"/>
    <s v="20-24"/>
    <n v="5"/>
    <n v="3"/>
    <x v="7"/>
    <x v="7"/>
  </r>
  <r>
    <n v="472"/>
    <x v="1"/>
    <x v="10"/>
    <x v="43"/>
    <x v="11"/>
    <s v="M"/>
    <x v="1"/>
    <s v="65-69"/>
    <n v="65"/>
    <n v="69"/>
    <n v="5"/>
    <s v="65"/>
    <s v="69"/>
    <s v="65-69"/>
    <n v="5"/>
    <n v="3"/>
    <x v="4"/>
    <x v="4"/>
  </r>
  <r>
    <n v="471"/>
    <x v="1"/>
    <x v="10"/>
    <x v="43"/>
    <x v="11"/>
    <s v="M"/>
    <x v="1"/>
    <s v="60-64"/>
    <n v="60"/>
    <n v="64"/>
    <n v="5"/>
    <s v="60"/>
    <s v="64"/>
    <s v="60-64"/>
    <n v="5"/>
    <n v="3"/>
    <x v="2"/>
    <x v="2"/>
  </r>
  <r>
    <n v="470"/>
    <x v="1"/>
    <x v="10"/>
    <x v="43"/>
    <x v="11"/>
    <s v="M"/>
    <x v="1"/>
    <s v="50-54"/>
    <n v="50"/>
    <n v="54"/>
    <n v="5"/>
    <s v="50"/>
    <s v="54"/>
    <s v="50-54"/>
    <n v="5"/>
    <n v="3"/>
    <x v="1"/>
    <x v="1"/>
  </r>
  <r>
    <n v="469"/>
    <x v="1"/>
    <x v="10"/>
    <x v="43"/>
    <x v="11"/>
    <s v="M"/>
    <x v="1"/>
    <s v="20-24"/>
    <n v="20"/>
    <n v="24"/>
    <n v="5"/>
    <s v="20"/>
    <s v="24"/>
    <s v="20-24"/>
    <n v="5"/>
    <n v="3"/>
    <x v="7"/>
    <x v="7"/>
  </r>
  <r>
    <n v="468"/>
    <x v="1"/>
    <x v="10"/>
    <x v="43"/>
    <x v="11"/>
    <s v="F"/>
    <x v="1"/>
    <s v="55-59"/>
    <n v="55"/>
    <n v="59"/>
    <n v="5"/>
    <s v="55"/>
    <s v="59"/>
    <s v="55-59"/>
    <n v="5"/>
    <n v="3"/>
    <x v="9"/>
    <x v="9"/>
  </r>
  <r>
    <n v="467"/>
    <x v="1"/>
    <x v="10"/>
    <x v="43"/>
    <x v="11"/>
    <s v="F"/>
    <x v="1"/>
    <s v="25-29"/>
    <n v="25"/>
    <n v="29"/>
    <n v="5"/>
    <s v="25"/>
    <s v="29"/>
    <s v="25-29"/>
    <n v="5"/>
    <n v="3"/>
    <x v="5"/>
    <x v="5"/>
  </r>
  <r>
    <n v="466"/>
    <x v="1"/>
    <x v="10"/>
    <x v="44"/>
    <x v="11"/>
    <s v="M"/>
    <x v="1"/>
    <s v="60-64"/>
    <n v="60"/>
    <n v="64"/>
    <n v="5"/>
    <s v="60"/>
    <s v="64"/>
    <s v="60-64"/>
    <n v="5"/>
    <n v="3"/>
    <x v="2"/>
    <x v="2"/>
  </r>
  <r>
    <n v="465"/>
    <x v="1"/>
    <x v="10"/>
    <x v="44"/>
    <x v="11"/>
    <s v="M"/>
    <x v="1"/>
    <s v="50-54"/>
    <n v="50"/>
    <n v="54"/>
    <n v="5"/>
    <s v="50"/>
    <s v="54"/>
    <s v="50-54"/>
    <n v="5"/>
    <n v="3"/>
    <x v="1"/>
    <x v="1"/>
  </r>
  <r>
    <n v="464"/>
    <x v="1"/>
    <x v="10"/>
    <x v="44"/>
    <x v="11"/>
    <s v="M"/>
    <x v="1"/>
    <s v="40-44"/>
    <n v="40"/>
    <n v="44"/>
    <n v="5"/>
    <s v="40"/>
    <s v="44"/>
    <s v="40-44"/>
    <n v="5"/>
    <n v="3"/>
    <x v="14"/>
    <x v="14"/>
  </r>
  <r>
    <n v="463"/>
    <x v="1"/>
    <x v="10"/>
    <x v="44"/>
    <x v="11"/>
    <s v="M"/>
    <x v="1"/>
    <s v="35-39"/>
    <n v="35"/>
    <n v="39"/>
    <n v="5"/>
    <s v="35"/>
    <s v="39"/>
    <s v="35-39"/>
    <n v="5"/>
    <n v="3"/>
    <x v="12"/>
    <x v="12"/>
  </r>
  <r>
    <n v="462"/>
    <x v="1"/>
    <x v="10"/>
    <x v="44"/>
    <x v="11"/>
    <s v="M"/>
    <x v="1"/>
    <s v="35-39"/>
    <n v="35"/>
    <n v="39"/>
    <n v="5"/>
    <s v="35"/>
    <s v="39"/>
    <s v="35-39"/>
    <n v="5"/>
    <n v="3"/>
    <x v="12"/>
    <x v="12"/>
  </r>
  <r>
    <n v="461"/>
    <x v="1"/>
    <x v="10"/>
    <x v="44"/>
    <x v="11"/>
    <s v="M"/>
    <x v="1"/>
    <s v="25-29"/>
    <n v="25"/>
    <n v="29"/>
    <n v="5"/>
    <s v="25"/>
    <s v="29"/>
    <s v="25-29"/>
    <n v="5"/>
    <n v="3"/>
    <x v="5"/>
    <x v="5"/>
  </r>
  <r>
    <n v="460"/>
    <x v="1"/>
    <x v="10"/>
    <x v="44"/>
    <x v="11"/>
    <s v="F"/>
    <x v="1"/>
    <s v="70+"/>
    <n v="70"/>
    <n v="70"/>
    <n v="3"/>
    <s v="70"/>
    <s v="70"/>
    <s v="70-"/>
    <n v="3"/>
    <n v="3"/>
    <x v="0"/>
    <x v="0"/>
  </r>
  <r>
    <n v="459"/>
    <x v="1"/>
    <x v="10"/>
    <x v="44"/>
    <x v="11"/>
    <s v="F"/>
    <x v="1"/>
    <s v="35-39"/>
    <n v="35"/>
    <n v="39"/>
    <n v="5"/>
    <s v="35"/>
    <s v="39"/>
    <s v="35-39"/>
    <n v="5"/>
    <n v="3"/>
    <x v="12"/>
    <x v="12"/>
  </r>
  <r>
    <n v="458"/>
    <x v="1"/>
    <x v="10"/>
    <x v="44"/>
    <x v="11"/>
    <s v="F"/>
    <x v="1"/>
    <s v="35-39"/>
    <n v="35"/>
    <n v="39"/>
    <n v="5"/>
    <s v="35"/>
    <s v="39"/>
    <s v="35-39"/>
    <n v="5"/>
    <n v="3"/>
    <x v="12"/>
    <x v="12"/>
  </r>
  <r>
    <n v="457"/>
    <x v="1"/>
    <x v="10"/>
    <x v="44"/>
    <x v="11"/>
    <s v="F"/>
    <x v="1"/>
    <s v="25-29"/>
    <n v="25"/>
    <n v="29"/>
    <n v="5"/>
    <s v="25"/>
    <s v="29"/>
    <s v="25-29"/>
    <n v="5"/>
    <n v="3"/>
    <x v="5"/>
    <x v="5"/>
  </r>
  <r>
    <n v="456"/>
    <x v="1"/>
    <x v="10"/>
    <x v="44"/>
    <x v="11"/>
    <s v="F"/>
    <x v="1"/>
    <s v="25-29"/>
    <n v="25"/>
    <n v="29"/>
    <n v="5"/>
    <s v="25"/>
    <s v="29"/>
    <s v="25-29"/>
    <n v="5"/>
    <n v="3"/>
    <x v="5"/>
    <x v="5"/>
  </r>
  <r>
    <n v="455"/>
    <x v="1"/>
    <x v="10"/>
    <x v="45"/>
    <x v="11"/>
    <s v="M"/>
    <x v="1"/>
    <s v="70+"/>
    <n v="70"/>
    <n v="70"/>
    <n v="3"/>
    <s v="70"/>
    <s v="70"/>
    <s v="70-"/>
    <n v="3"/>
    <n v="3"/>
    <x v="0"/>
    <x v="0"/>
  </r>
  <r>
    <n v="454"/>
    <x v="1"/>
    <x v="10"/>
    <x v="45"/>
    <x v="11"/>
    <s v="M"/>
    <x v="1"/>
    <s v="40-44"/>
    <n v="40"/>
    <n v="44"/>
    <n v="5"/>
    <s v="40"/>
    <s v="44"/>
    <s v="40-44"/>
    <n v="5"/>
    <n v="3"/>
    <x v="14"/>
    <x v="14"/>
  </r>
  <r>
    <n v="453"/>
    <x v="1"/>
    <x v="10"/>
    <x v="45"/>
    <x v="11"/>
    <s v="F"/>
    <x v="1"/>
    <s v="25-29"/>
    <n v="25"/>
    <n v="29"/>
    <n v="5"/>
    <s v="25"/>
    <s v="29"/>
    <s v="25-29"/>
    <n v="5"/>
    <n v="3"/>
    <x v="5"/>
    <x v="5"/>
  </r>
  <r>
    <n v="452"/>
    <x v="1"/>
    <x v="11"/>
    <x v="46"/>
    <x v="11"/>
    <s v="M"/>
    <x v="1"/>
    <s v="55-59"/>
    <n v="55"/>
    <n v="59"/>
    <n v="5"/>
    <s v="55"/>
    <s v="59"/>
    <s v="55-59"/>
    <n v="5"/>
    <n v="3"/>
    <x v="9"/>
    <x v="9"/>
  </r>
  <r>
    <n v="451"/>
    <x v="1"/>
    <x v="11"/>
    <x v="47"/>
    <x v="11"/>
    <s v="M"/>
    <x v="1"/>
    <s v="55-59"/>
    <n v="55"/>
    <n v="59"/>
    <n v="5"/>
    <s v="55"/>
    <s v="59"/>
    <s v="55-59"/>
    <n v="5"/>
    <n v="3"/>
    <x v="9"/>
    <x v="9"/>
  </r>
  <r>
    <n v="450"/>
    <x v="1"/>
    <x v="11"/>
    <x v="48"/>
    <x v="11"/>
    <s v="M"/>
    <x v="1"/>
    <s v="65-69"/>
    <n v="65"/>
    <n v="69"/>
    <n v="5"/>
    <s v="65"/>
    <s v="69"/>
    <s v="65-69"/>
    <n v="5"/>
    <n v="3"/>
    <x v="4"/>
    <x v="4"/>
  </r>
  <r>
    <n v="449"/>
    <x v="1"/>
    <x v="11"/>
    <x v="48"/>
    <x v="11"/>
    <s v="M"/>
    <x v="1"/>
    <s v="50-54"/>
    <n v="50"/>
    <n v="54"/>
    <n v="5"/>
    <s v="50"/>
    <s v="54"/>
    <s v="50-54"/>
    <n v="5"/>
    <n v="3"/>
    <x v="1"/>
    <x v="1"/>
  </r>
  <r>
    <n v="448"/>
    <x v="1"/>
    <x v="11"/>
    <x v="48"/>
    <x v="11"/>
    <s v="M"/>
    <x v="1"/>
    <s v="35-39"/>
    <n v="35"/>
    <n v="39"/>
    <n v="5"/>
    <s v="35"/>
    <s v="39"/>
    <s v="35-39"/>
    <n v="5"/>
    <n v="3"/>
    <x v="12"/>
    <x v="12"/>
  </r>
  <r>
    <n v="447"/>
    <x v="1"/>
    <x v="11"/>
    <x v="48"/>
    <x v="11"/>
    <s v="F"/>
    <x v="1"/>
    <s v="35-39"/>
    <n v="35"/>
    <n v="39"/>
    <n v="5"/>
    <s v="35"/>
    <s v="39"/>
    <s v="35-39"/>
    <n v="5"/>
    <n v="3"/>
    <x v="12"/>
    <x v="12"/>
  </r>
  <r>
    <n v="446"/>
    <x v="1"/>
    <x v="11"/>
    <x v="49"/>
    <x v="11"/>
    <s v="M"/>
    <x v="1"/>
    <s v="60-64"/>
    <n v="60"/>
    <n v="64"/>
    <n v="5"/>
    <s v="60"/>
    <s v="64"/>
    <s v="60-64"/>
    <n v="5"/>
    <n v="3"/>
    <x v="2"/>
    <x v="2"/>
  </r>
  <r>
    <n v="445"/>
    <x v="1"/>
    <x v="0"/>
    <x v="50"/>
    <x v="11"/>
    <s v="F"/>
    <x v="1"/>
    <s v="45-49"/>
    <n v="45"/>
    <n v="49"/>
    <n v="5"/>
    <s v="45"/>
    <s v="49"/>
    <s v="45-49"/>
    <n v="5"/>
    <n v="3"/>
    <x v="10"/>
    <x v="10"/>
  </r>
  <r>
    <n v="444"/>
    <x v="1"/>
    <x v="0"/>
    <x v="51"/>
    <x v="11"/>
    <s v="M"/>
    <x v="1"/>
    <s v="55-59"/>
    <n v="55"/>
    <n v="59"/>
    <n v="5"/>
    <s v="55"/>
    <s v="59"/>
    <s v="55-59"/>
    <n v="5"/>
    <n v="3"/>
    <x v="9"/>
    <x v="9"/>
  </r>
  <r>
    <n v="443"/>
    <x v="1"/>
    <x v="0"/>
    <x v="51"/>
    <x v="11"/>
    <s v="F"/>
    <x v="1"/>
    <s v="50-54"/>
    <n v="50"/>
    <n v="54"/>
    <n v="5"/>
    <s v="50"/>
    <s v="54"/>
    <s v="50-54"/>
    <n v="5"/>
    <n v="3"/>
    <x v="1"/>
    <x v="1"/>
  </r>
  <r>
    <n v="442"/>
    <x v="1"/>
    <x v="0"/>
    <x v="0"/>
    <x v="11"/>
    <s v="M"/>
    <x v="1"/>
    <s v="20-24"/>
    <n v="20"/>
    <n v="24"/>
    <n v="5"/>
    <s v="20"/>
    <s v="24"/>
    <s v="20-24"/>
    <n v="5"/>
    <n v="3"/>
    <x v="7"/>
    <x v="7"/>
  </r>
  <r>
    <n v="441"/>
    <x v="1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440"/>
    <x v="1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439"/>
    <x v="1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438"/>
    <x v="1"/>
    <x v="0"/>
    <x v="1"/>
    <x v="11"/>
    <s v="M"/>
    <x v="1"/>
    <s v="20-24"/>
    <n v="20"/>
    <n v="24"/>
    <n v="5"/>
    <s v="20"/>
    <s v="24"/>
    <s v="20-24"/>
    <n v="5"/>
    <n v="3"/>
    <x v="7"/>
    <x v="7"/>
  </r>
  <r>
    <n v="437"/>
    <x v="1"/>
    <x v="0"/>
    <x v="1"/>
    <x v="11"/>
    <s v="F"/>
    <x v="1"/>
    <s v="25-29"/>
    <n v="25"/>
    <n v="29"/>
    <n v="5"/>
    <s v="25"/>
    <s v="29"/>
    <s v="25-29"/>
    <n v="5"/>
    <n v="3"/>
    <x v="5"/>
    <x v="5"/>
  </r>
  <r>
    <n v="436"/>
    <x v="1"/>
    <x v="1"/>
    <x v="2"/>
    <x v="11"/>
    <s v="M"/>
    <x v="1"/>
    <s v="40-44"/>
    <n v="40"/>
    <n v="44"/>
    <n v="5"/>
    <s v="40"/>
    <s v="44"/>
    <s v="40-44"/>
    <n v="5"/>
    <n v="3"/>
    <x v="14"/>
    <x v="14"/>
  </r>
  <r>
    <n v="435"/>
    <x v="1"/>
    <x v="1"/>
    <x v="2"/>
    <x v="11"/>
    <s v="M"/>
    <x v="1"/>
    <s v="30-34"/>
    <n v="30"/>
    <n v="34"/>
    <n v="5"/>
    <s v="30"/>
    <s v="34"/>
    <s v="30-34"/>
    <n v="5"/>
    <n v="3"/>
    <x v="15"/>
    <x v="15"/>
  </r>
  <r>
    <n v="434"/>
    <x v="1"/>
    <x v="1"/>
    <x v="2"/>
    <x v="11"/>
    <s v="F"/>
    <x v="1"/>
    <s v="35-39"/>
    <n v="35"/>
    <n v="39"/>
    <n v="5"/>
    <s v="35"/>
    <s v="39"/>
    <s v="35-39"/>
    <n v="5"/>
    <n v="3"/>
    <x v="12"/>
    <x v="12"/>
  </r>
  <r>
    <n v="433"/>
    <x v="1"/>
    <x v="1"/>
    <x v="2"/>
    <x v="11"/>
    <s v="F"/>
    <x v="1"/>
    <s v="35-39"/>
    <n v="35"/>
    <n v="39"/>
    <n v="5"/>
    <s v="35"/>
    <s v="39"/>
    <s v="35-39"/>
    <n v="5"/>
    <n v="3"/>
    <x v="12"/>
    <x v="12"/>
  </r>
  <r>
    <n v="432"/>
    <x v="1"/>
    <x v="1"/>
    <x v="3"/>
    <x v="11"/>
    <s v="M"/>
    <x v="1"/>
    <s v="30-34"/>
    <n v="30"/>
    <n v="34"/>
    <n v="5"/>
    <s v="30"/>
    <s v="34"/>
    <s v="30-34"/>
    <n v="5"/>
    <n v="3"/>
    <x v="15"/>
    <x v="15"/>
  </r>
  <r>
    <n v="431"/>
    <x v="1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430"/>
    <x v="1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429"/>
    <x v="1"/>
    <x v="1"/>
    <x v="3"/>
    <x v="11"/>
    <s v="M"/>
    <x v="1"/>
    <s v="25-29"/>
    <n v="25"/>
    <n v="29"/>
    <n v="5"/>
    <s v="25"/>
    <s v="29"/>
    <s v="25-29"/>
    <n v="5"/>
    <n v="3"/>
    <x v="5"/>
    <x v="5"/>
  </r>
  <r>
    <n v="428"/>
    <x v="1"/>
    <x v="1"/>
    <x v="3"/>
    <x v="11"/>
    <s v="M"/>
    <x v="1"/>
    <s v="20-24"/>
    <n v="20"/>
    <n v="24"/>
    <n v="5"/>
    <s v="20"/>
    <s v="24"/>
    <s v="20-24"/>
    <n v="5"/>
    <n v="3"/>
    <x v="7"/>
    <x v="7"/>
  </r>
  <r>
    <n v="427"/>
    <x v="1"/>
    <x v="1"/>
    <x v="4"/>
    <x v="11"/>
    <s v="M"/>
    <x v="1"/>
    <s v="40-44"/>
    <n v="40"/>
    <n v="44"/>
    <n v="5"/>
    <s v="40"/>
    <s v="44"/>
    <s v="40-44"/>
    <n v="5"/>
    <n v="3"/>
    <x v="14"/>
    <x v="14"/>
  </r>
  <r>
    <n v="426"/>
    <x v="1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425"/>
    <x v="1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424"/>
    <x v="1"/>
    <x v="1"/>
    <x v="4"/>
    <x v="11"/>
    <s v="M"/>
    <x v="1"/>
    <s v="35-39"/>
    <n v="35"/>
    <n v="39"/>
    <n v="5"/>
    <s v="35"/>
    <s v="39"/>
    <s v="35-39"/>
    <n v="5"/>
    <n v="3"/>
    <x v="12"/>
    <x v="12"/>
  </r>
  <r>
    <n v="423"/>
    <x v="1"/>
    <x v="1"/>
    <x v="4"/>
    <x v="11"/>
    <s v="M"/>
    <x v="1"/>
    <s v="30-34"/>
    <n v="30"/>
    <n v="34"/>
    <n v="5"/>
    <s v="30"/>
    <s v="34"/>
    <s v="30-34"/>
    <n v="5"/>
    <n v="3"/>
    <x v="15"/>
    <x v="15"/>
  </r>
  <r>
    <n v="422"/>
    <x v="1"/>
    <x v="1"/>
    <x v="4"/>
    <x v="11"/>
    <s v="M"/>
    <x v="1"/>
    <s v="30-34"/>
    <n v="30"/>
    <n v="34"/>
    <n v="5"/>
    <s v="30"/>
    <s v="34"/>
    <s v="30-34"/>
    <n v="5"/>
    <n v="3"/>
    <x v="15"/>
    <x v="15"/>
  </r>
  <r>
    <n v="421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20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19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18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17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16"/>
    <x v="1"/>
    <x v="1"/>
    <x v="4"/>
    <x v="11"/>
    <s v="M"/>
    <x v="1"/>
    <s v="25-29"/>
    <n v="25"/>
    <n v="29"/>
    <n v="5"/>
    <s v="25"/>
    <s v="29"/>
    <s v="25-29"/>
    <n v="5"/>
    <n v="3"/>
    <x v="5"/>
    <x v="5"/>
  </r>
  <r>
    <n v="415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14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13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12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11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10"/>
    <x v="1"/>
    <x v="1"/>
    <x v="4"/>
    <x v="11"/>
    <s v="M"/>
    <x v="1"/>
    <s v="20-24"/>
    <n v="20"/>
    <n v="24"/>
    <n v="5"/>
    <s v="20"/>
    <s v="24"/>
    <s v="20-24"/>
    <n v="5"/>
    <n v="3"/>
    <x v="7"/>
    <x v="7"/>
  </r>
  <r>
    <n v="409"/>
    <x v="1"/>
    <x v="1"/>
    <x v="4"/>
    <x v="11"/>
    <s v="F"/>
    <x v="1"/>
    <s v="30-34"/>
    <n v="30"/>
    <n v="34"/>
    <n v="5"/>
    <s v="30"/>
    <s v="34"/>
    <s v="30-34"/>
    <n v="5"/>
    <n v="3"/>
    <x v="15"/>
    <x v="15"/>
  </r>
  <r>
    <n v="408"/>
    <x v="1"/>
    <x v="1"/>
    <x v="4"/>
    <x v="11"/>
    <s v="F"/>
    <x v="1"/>
    <s v="25-29"/>
    <n v="25"/>
    <n v="29"/>
    <n v="5"/>
    <s v="25"/>
    <s v="29"/>
    <s v="25-29"/>
    <n v="5"/>
    <n v="3"/>
    <x v="5"/>
    <x v="5"/>
  </r>
  <r>
    <n v="407"/>
    <x v="1"/>
    <x v="1"/>
    <x v="4"/>
    <x v="11"/>
    <s v="F"/>
    <x v="1"/>
    <s v="20-24"/>
    <n v="20"/>
    <n v="24"/>
    <n v="5"/>
    <s v="20"/>
    <s v="24"/>
    <s v="20-24"/>
    <n v="5"/>
    <n v="3"/>
    <x v="7"/>
    <x v="7"/>
  </r>
  <r>
    <n v="406"/>
    <x v="1"/>
    <x v="1"/>
    <x v="4"/>
    <x v="11"/>
    <s v="F"/>
    <x v="1"/>
    <s v="20-24"/>
    <n v="20"/>
    <n v="24"/>
    <n v="5"/>
    <s v="20"/>
    <s v="24"/>
    <s v="20-24"/>
    <n v="5"/>
    <n v="3"/>
    <x v="7"/>
    <x v="7"/>
  </r>
  <r>
    <n v="405"/>
    <x v="1"/>
    <x v="1"/>
    <x v="5"/>
    <x v="0"/>
    <s v="M"/>
    <x v="0"/>
    <s v="25-29"/>
    <n v="25"/>
    <n v="29"/>
    <n v="5"/>
    <s v="25"/>
    <s v="29"/>
    <s v="25-29"/>
    <n v="5"/>
    <n v="3"/>
    <x v="5"/>
    <x v="5"/>
  </r>
  <r>
    <n v="404"/>
    <x v="1"/>
    <x v="1"/>
    <x v="5"/>
    <x v="11"/>
    <s v="M"/>
    <x v="1"/>
    <s v="65-69"/>
    <n v="65"/>
    <n v="69"/>
    <n v="5"/>
    <s v="65"/>
    <s v="69"/>
    <s v="65-69"/>
    <n v="5"/>
    <n v="3"/>
    <x v="4"/>
    <x v="4"/>
  </r>
  <r>
    <n v="403"/>
    <x v="1"/>
    <x v="1"/>
    <x v="5"/>
    <x v="11"/>
    <s v="M"/>
    <x v="1"/>
    <s v="25-29"/>
    <n v="25"/>
    <n v="29"/>
    <n v="5"/>
    <s v="25"/>
    <s v="29"/>
    <s v="25-29"/>
    <n v="5"/>
    <n v="3"/>
    <x v="5"/>
    <x v="5"/>
  </r>
  <r>
    <n v="402"/>
    <x v="1"/>
    <x v="1"/>
    <x v="5"/>
    <x v="11"/>
    <s v="F"/>
    <x v="1"/>
    <s v="65-69"/>
    <n v="65"/>
    <n v="69"/>
    <n v="5"/>
    <s v="65"/>
    <s v="69"/>
    <s v="65-69"/>
    <n v="5"/>
    <n v="3"/>
    <x v="4"/>
    <x v="4"/>
  </r>
  <r>
    <n v="401"/>
    <x v="1"/>
    <x v="1"/>
    <x v="5"/>
    <x v="11"/>
    <s v="F"/>
    <x v="1"/>
    <s v="60-64"/>
    <n v="60"/>
    <n v="64"/>
    <n v="5"/>
    <s v="60"/>
    <s v="64"/>
    <s v="60-64"/>
    <n v="5"/>
    <n v="3"/>
    <x v="2"/>
    <x v="2"/>
  </r>
  <r>
    <n v="400"/>
    <x v="1"/>
    <x v="1"/>
    <x v="5"/>
    <x v="11"/>
    <s v="F"/>
    <x v="1"/>
    <s v="60-64"/>
    <n v="60"/>
    <n v="64"/>
    <n v="5"/>
    <s v="60"/>
    <s v="64"/>
    <s v="60-64"/>
    <n v="5"/>
    <n v="3"/>
    <x v="2"/>
    <x v="2"/>
  </r>
  <r>
    <n v="399"/>
    <x v="1"/>
    <x v="1"/>
    <x v="5"/>
    <x v="11"/>
    <s v="F"/>
    <x v="1"/>
    <s v="35-39"/>
    <n v="35"/>
    <n v="39"/>
    <n v="5"/>
    <s v="35"/>
    <s v="39"/>
    <s v="35-39"/>
    <n v="5"/>
    <n v="3"/>
    <x v="12"/>
    <x v="12"/>
  </r>
  <r>
    <n v="398"/>
    <x v="1"/>
    <x v="1"/>
    <x v="5"/>
    <x v="11"/>
    <s v="F"/>
    <x v="1"/>
    <s v="20-24"/>
    <n v="20"/>
    <n v="24"/>
    <n v="5"/>
    <s v="20"/>
    <s v="24"/>
    <s v="20-24"/>
    <n v="5"/>
    <n v="3"/>
    <x v="7"/>
    <x v="7"/>
  </r>
  <r>
    <n v="397"/>
    <x v="1"/>
    <x v="1"/>
    <x v="5"/>
    <x v="1"/>
    <s v="M"/>
    <x v="0"/>
    <s v="20-24"/>
    <n v="20"/>
    <n v="24"/>
    <n v="5"/>
    <s v="20"/>
    <s v="24"/>
    <s v="20-24"/>
    <n v="5"/>
    <n v="3"/>
    <x v="7"/>
    <x v="7"/>
  </r>
  <r>
    <n v="396"/>
    <x v="1"/>
    <x v="2"/>
    <x v="6"/>
    <x v="6"/>
    <s v="M"/>
    <x v="0"/>
    <s v="45-49"/>
    <n v="45"/>
    <n v="49"/>
    <n v="5"/>
    <s v="45"/>
    <s v="49"/>
    <s v="45-49"/>
    <n v="5"/>
    <n v="3"/>
    <x v="10"/>
    <x v="10"/>
  </r>
  <r>
    <n v="395"/>
    <x v="1"/>
    <x v="2"/>
    <x v="6"/>
    <x v="6"/>
    <s v="F"/>
    <x v="0"/>
    <s v="30-34"/>
    <n v="30"/>
    <n v="34"/>
    <n v="5"/>
    <s v="30"/>
    <s v="34"/>
    <s v="30-34"/>
    <n v="5"/>
    <n v="3"/>
    <x v="15"/>
    <x v="15"/>
  </r>
  <r>
    <n v="394"/>
    <x v="1"/>
    <x v="2"/>
    <x v="6"/>
    <x v="11"/>
    <s v="M"/>
    <x v="1"/>
    <s v="70+"/>
    <n v="70"/>
    <n v="70"/>
    <n v="3"/>
    <s v="70"/>
    <s v="70"/>
    <s v="70-"/>
    <n v="3"/>
    <n v="3"/>
    <x v="0"/>
    <x v="0"/>
  </r>
  <r>
    <n v="393"/>
    <x v="1"/>
    <x v="2"/>
    <x v="6"/>
    <x v="11"/>
    <s v="M"/>
    <x v="1"/>
    <s v="65-69"/>
    <n v="65"/>
    <n v="69"/>
    <n v="5"/>
    <s v="65"/>
    <s v="69"/>
    <s v="65-69"/>
    <n v="5"/>
    <n v="3"/>
    <x v="4"/>
    <x v="4"/>
  </r>
  <r>
    <n v="392"/>
    <x v="1"/>
    <x v="2"/>
    <x v="6"/>
    <x v="11"/>
    <s v="M"/>
    <x v="1"/>
    <s v="65-69"/>
    <n v="65"/>
    <n v="69"/>
    <n v="5"/>
    <s v="65"/>
    <s v="69"/>
    <s v="65-69"/>
    <n v="5"/>
    <n v="3"/>
    <x v="4"/>
    <x v="4"/>
  </r>
  <r>
    <n v="391"/>
    <x v="1"/>
    <x v="2"/>
    <x v="6"/>
    <x v="11"/>
    <s v="M"/>
    <x v="1"/>
    <s v="60-64"/>
    <n v="60"/>
    <n v="64"/>
    <n v="5"/>
    <s v="60"/>
    <s v="64"/>
    <s v="60-64"/>
    <n v="5"/>
    <n v="3"/>
    <x v="2"/>
    <x v="2"/>
  </r>
  <r>
    <n v="390"/>
    <x v="1"/>
    <x v="2"/>
    <x v="6"/>
    <x v="11"/>
    <s v="M"/>
    <x v="1"/>
    <s v="60-64"/>
    <n v="60"/>
    <n v="64"/>
    <n v="5"/>
    <s v="60"/>
    <s v="64"/>
    <s v="60-64"/>
    <n v="5"/>
    <n v="3"/>
    <x v="2"/>
    <x v="2"/>
  </r>
  <r>
    <n v="389"/>
    <x v="1"/>
    <x v="2"/>
    <x v="6"/>
    <x v="11"/>
    <s v="M"/>
    <x v="1"/>
    <s v="55-59"/>
    <n v="55"/>
    <n v="59"/>
    <n v="5"/>
    <s v="55"/>
    <s v="59"/>
    <s v="55-59"/>
    <n v="5"/>
    <n v="3"/>
    <x v="9"/>
    <x v="9"/>
  </r>
  <r>
    <n v="388"/>
    <x v="1"/>
    <x v="2"/>
    <x v="6"/>
    <x v="11"/>
    <s v="M"/>
    <x v="1"/>
    <s v="35-39"/>
    <n v="35"/>
    <n v="39"/>
    <n v="5"/>
    <s v="35"/>
    <s v="39"/>
    <s v="35-39"/>
    <n v="5"/>
    <n v="3"/>
    <x v="12"/>
    <x v="12"/>
  </r>
  <r>
    <n v="387"/>
    <x v="1"/>
    <x v="2"/>
    <x v="6"/>
    <x v="11"/>
    <s v="M"/>
    <x v="1"/>
    <s v="30-34"/>
    <n v="30"/>
    <n v="34"/>
    <n v="5"/>
    <s v="30"/>
    <s v="34"/>
    <s v="30-34"/>
    <n v="5"/>
    <n v="3"/>
    <x v="15"/>
    <x v="15"/>
  </r>
  <r>
    <n v="386"/>
    <x v="1"/>
    <x v="2"/>
    <x v="6"/>
    <x v="11"/>
    <s v="M"/>
    <x v="1"/>
    <s v="25-29"/>
    <n v="25"/>
    <n v="29"/>
    <n v="5"/>
    <s v="25"/>
    <s v="29"/>
    <s v="25-29"/>
    <n v="5"/>
    <n v="3"/>
    <x v="5"/>
    <x v="5"/>
  </r>
  <r>
    <n v="385"/>
    <x v="1"/>
    <x v="2"/>
    <x v="6"/>
    <x v="11"/>
    <s v="M"/>
    <x v="1"/>
    <s v="25-29"/>
    <n v="25"/>
    <n v="29"/>
    <n v="5"/>
    <s v="25"/>
    <s v="29"/>
    <s v="25-29"/>
    <n v="5"/>
    <n v="3"/>
    <x v="5"/>
    <x v="5"/>
  </r>
  <r>
    <n v="384"/>
    <x v="1"/>
    <x v="2"/>
    <x v="6"/>
    <x v="11"/>
    <s v="M"/>
    <x v="1"/>
    <s v="25-29"/>
    <n v="25"/>
    <n v="29"/>
    <n v="5"/>
    <s v="25"/>
    <s v="29"/>
    <s v="25-29"/>
    <n v="5"/>
    <n v="3"/>
    <x v="5"/>
    <x v="5"/>
  </r>
  <r>
    <n v="383"/>
    <x v="1"/>
    <x v="2"/>
    <x v="6"/>
    <x v="11"/>
    <s v="M"/>
    <x v="1"/>
    <s v="25-29"/>
    <n v="25"/>
    <n v="29"/>
    <n v="5"/>
    <s v="25"/>
    <s v="29"/>
    <s v="25-29"/>
    <n v="5"/>
    <n v="3"/>
    <x v="5"/>
    <x v="5"/>
  </r>
  <r>
    <n v="382"/>
    <x v="1"/>
    <x v="2"/>
    <x v="6"/>
    <x v="11"/>
    <s v="M"/>
    <x v="1"/>
    <s v="20-24"/>
    <n v="20"/>
    <n v="24"/>
    <n v="5"/>
    <s v="20"/>
    <s v="24"/>
    <s v="20-24"/>
    <n v="5"/>
    <n v="3"/>
    <x v="7"/>
    <x v="7"/>
  </r>
  <r>
    <n v="381"/>
    <x v="1"/>
    <x v="2"/>
    <x v="6"/>
    <x v="11"/>
    <s v="M"/>
    <x v="1"/>
    <s v="20-24"/>
    <n v="20"/>
    <n v="24"/>
    <n v="5"/>
    <s v="20"/>
    <s v="24"/>
    <s v="20-24"/>
    <n v="5"/>
    <n v="3"/>
    <x v="7"/>
    <x v="7"/>
  </r>
  <r>
    <n v="380"/>
    <x v="1"/>
    <x v="2"/>
    <x v="6"/>
    <x v="11"/>
    <s v="M"/>
    <x v="1"/>
    <s v="20-24"/>
    <n v="20"/>
    <n v="24"/>
    <n v="5"/>
    <s v="20"/>
    <s v="24"/>
    <s v="20-24"/>
    <n v="5"/>
    <n v="3"/>
    <x v="7"/>
    <x v="7"/>
  </r>
  <r>
    <n v="379"/>
    <x v="1"/>
    <x v="2"/>
    <x v="6"/>
    <x v="11"/>
    <s v="F"/>
    <x v="1"/>
    <s v="65-69"/>
    <n v="65"/>
    <n v="69"/>
    <n v="5"/>
    <s v="65"/>
    <s v="69"/>
    <s v="65-69"/>
    <n v="5"/>
    <n v="3"/>
    <x v="4"/>
    <x v="4"/>
  </r>
  <r>
    <n v="378"/>
    <x v="1"/>
    <x v="2"/>
    <x v="6"/>
    <x v="11"/>
    <s v="F"/>
    <x v="1"/>
    <s v="60-64"/>
    <n v="60"/>
    <n v="64"/>
    <n v="5"/>
    <s v="60"/>
    <s v="64"/>
    <s v="60-64"/>
    <n v="5"/>
    <n v="3"/>
    <x v="2"/>
    <x v="2"/>
  </r>
  <r>
    <n v="377"/>
    <x v="1"/>
    <x v="2"/>
    <x v="6"/>
    <x v="11"/>
    <s v="F"/>
    <x v="1"/>
    <s v="60-64"/>
    <n v="60"/>
    <n v="64"/>
    <n v="5"/>
    <s v="60"/>
    <s v="64"/>
    <s v="60-64"/>
    <n v="5"/>
    <n v="3"/>
    <x v="2"/>
    <x v="2"/>
  </r>
  <r>
    <n v="376"/>
    <x v="1"/>
    <x v="2"/>
    <x v="6"/>
    <x v="11"/>
    <s v="F"/>
    <x v="1"/>
    <s v="60-64"/>
    <n v="60"/>
    <n v="64"/>
    <n v="5"/>
    <s v="60"/>
    <s v="64"/>
    <s v="60-64"/>
    <n v="5"/>
    <n v="3"/>
    <x v="2"/>
    <x v="2"/>
  </r>
  <r>
    <n v="375"/>
    <x v="1"/>
    <x v="2"/>
    <x v="6"/>
    <x v="11"/>
    <s v="F"/>
    <x v="1"/>
    <s v="55-59"/>
    <n v="55"/>
    <n v="59"/>
    <n v="5"/>
    <s v="55"/>
    <s v="59"/>
    <s v="55-59"/>
    <n v="5"/>
    <n v="3"/>
    <x v="9"/>
    <x v="9"/>
  </r>
  <r>
    <n v="374"/>
    <x v="1"/>
    <x v="2"/>
    <x v="6"/>
    <x v="11"/>
    <s v="F"/>
    <x v="1"/>
    <s v="45-49"/>
    <n v="45"/>
    <n v="49"/>
    <n v="5"/>
    <s v="45"/>
    <s v="49"/>
    <s v="45-49"/>
    <n v="5"/>
    <n v="3"/>
    <x v="10"/>
    <x v="10"/>
  </r>
  <r>
    <n v="373"/>
    <x v="1"/>
    <x v="2"/>
    <x v="6"/>
    <x v="11"/>
    <s v="F"/>
    <x v="1"/>
    <s v="40-44"/>
    <n v="40"/>
    <n v="44"/>
    <n v="5"/>
    <s v="40"/>
    <s v="44"/>
    <s v="40-44"/>
    <n v="5"/>
    <n v="3"/>
    <x v="14"/>
    <x v="14"/>
  </r>
  <r>
    <n v="372"/>
    <x v="1"/>
    <x v="2"/>
    <x v="6"/>
    <x v="11"/>
    <s v="F"/>
    <x v="1"/>
    <s v="40-44"/>
    <n v="40"/>
    <n v="44"/>
    <n v="5"/>
    <s v="40"/>
    <s v="44"/>
    <s v="40-44"/>
    <n v="5"/>
    <n v="3"/>
    <x v="14"/>
    <x v="14"/>
  </r>
  <r>
    <n v="371"/>
    <x v="1"/>
    <x v="2"/>
    <x v="6"/>
    <x v="11"/>
    <s v="F"/>
    <x v="1"/>
    <s v="35-39"/>
    <n v="35"/>
    <n v="39"/>
    <n v="5"/>
    <s v="35"/>
    <s v="39"/>
    <s v="35-39"/>
    <n v="5"/>
    <n v="3"/>
    <x v="12"/>
    <x v="12"/>
  </r>
  <r>
    <n v="370"/>
    <x v="1"/>
    <x v="2"/>
    <x v="6"/>
    <x v="11"/>
    <s v="F"/>
    <x v="1"/>
    <s v="35-39"/>
    <n v="35"/>
    <n v="39"/>
    <n v="5"/>
    <s v="35"/>
    <s v="39"/>
    <s v="35-39"/>
    <n v="5"/>
    <n v="3"/>
    <x v="12"/>
    <x v="12"/>
  </r>
  <r>
    <n v="369"/>
    <x v="1"/>
    <x v="2"/>
    <x v="6"/>
    <x v="11"/>
    <s v="F"/>
    <x v="1"/>
    <s v="30-34"/>
    <n v="30"/>
    <n v="34"/>
    <n v="5"/>
    <s v="30"/>
    <s v="34"/>
    <s v="30-34"/>
    <n v="5"/>
    <n v="3"/>
    <x v="15"/>
    <x v="15"/>
  </r>
  <r>
    <n v="368"/>
    <x v="1"/>
    <x v="2"/>
    <x v="6"/>
    <x v="11"/>
    <s v="F"/>
    <x v="1"/>
    <s v="30-34"/>
    <n v="30"/>
    <n v="34"/>
    <n v="5"/>
    <s v="30"/>
    <s v="34"/>
    <s v="30-34"/>
    <n v="5"/>
    <n v="3"/>
    <x v="15"/>
    <x v="15"/>
  </r>
  <r>
    <n v="367"/>
    <x v="1"/>
    <x v="2"/>
    <x v="6"/>
    <x v="11"/>
    <s v="F"/>
    <x v="1"/>
    <s v="30-34"/>
    <n v="30"/>
    <n v="34"/>
    <n v="5"/>
    <s v="30"/>
    <s v="34"/>
    <s v="30-34"/>
    <n v="5"/>
    <n v="3"/>
    <x v="15"/>
    <x v="15"/>
  </r>
  <r>
    <n v="366"/>
    <x v="1"/>
    <x v="2"/>
    <x v="6"/>
    <x v="11"/>
    <s v="F"/>
    <x v="1"/>
    <s v="25-29"/>
    <n v="25"/>
    <n v="29"/>
    <n v="5"/>
    <s v="25"/>
    <s v="29"/>
    <s v="25-29"/>
    <n v="5"/>
    <n v="3"/>
    <x v="5"/>
    <x v="5"/>
  </r>
  <r>
    <n v="365"/>
    <x v="1"/>
    <x v="2"/>
    <x v="6"/>
    <x v="11"/>
    <s v="F"/>
    <x v="1"/>
    <s v="20-24"/>
    <n v="20"/>
    <n v="24"/>
    <n v="5"/>
    <s v="20"/>
    <s v="24"/>
    <s v="20-24"/>
    <n v="5"/>
    <n v="3"/>
    <x v="7"/>
    <x v="7"/>
  </r>
  <r>
    <n v="364"/>
    <x v="1"/>
    <x v="2"/>
    <x v="6"/>
    <x v="11"/>
    <s v="F"/>
    <x v="1"/>
    <s v="20-24"/>
    <n v="20"/>
    <n v="24"/>
    <n v="5"/>
    <s v="20"/>
    <s v="24"/>
    <s v="20-24"/>
    <n v="5"/>
    <n v="3"/>
    <x v="7"/>
    <x v="7"/>
  </r>
  <r>
    <n v="363"/>
    <x v="1"/>
    <x v="2"/>
    <x v="6"/>
    <x v="11"/>
    <s v="F"/>
    <x v="1"/>
    <s v="20-24"/>
    <n v="20"/>
    <n v="24"/>
    <n v="5"/>
    <s v="20"/>
    <s v="24"/>
    <s v="20-24"/>
    <n v="5"/>
    <n v="3"/>
    <x v="7"/>
    <x v="7"/>
  </r>
  <r>
    <n v="362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61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60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9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8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7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6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5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4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3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2"/>
    <x v="1"/>
    <x v="2"/>
    <x v="7"/>
    <x v="11"/>
    <s v="F"/>
    <x v="1"/>
    <s v="20-24"/>
    <n v="20"/>
    <n v="24"/>
    <n v="5"/>
    <s v="20"/>
    <s v="24"/>
    <s v="20-24"/>
    <n v="5"/>
    <n v="3"/>
    <x v="7"/>
    <x v="7"/>
  </r>
  <r>
    <n v="351"/>
    <x v="1"/>
    <x v="2"/>
    <x v="7"/>
    <x v="11"/>
    <s v="F"/>
    <x v="1"/>
    <s v="15-19"/>
    <n v="15"/>
    <n v="19"/>
    <n v="5"/>
    <s v="15"/>
    <s v="19"/>
    <s v="15-19"/>
    <n v="5"/>
    <n v="3"/>
    <x v="11"/>
    <x v="11"/>
  </r>
  <r>
    <n v="350"/>
    <x v="1"/>
    <x v="2"/>
    <x v="7"/>
    <x v="11"/>
    <s v="F"/>
    <x v="1"/>
    <s v="15-19"/>
    <n v="15"/>
    <n v="19"/>
    <n v="5"/>
    <s v="15"/>
    <s v="19"/>
    <s v="15-19"/>
    <n v="5"/>
    <n v="3"/>
    <x v="11"/>
    <x v="11"/>
  </r>
  <r>
    <n v="349"/>
    <x v="1"/>
    <x v="2"/>
    <x v="7"/>
    <x v="11"/>
    <s v="F"/>
    <x v="1"/>
    <s v="15-19"/>
    <n v="15"/>
    <n v="19"/>
    <n v="5"/>
    <s v="15"/>
    <s v="19"/>
    <s v="15-19"/>
    <n v="5"/>
    <n v="3"/>
    <x v="11"/>
    <x v="11"/>
  </r>
  <r>
    <n v="348"/>
    <x v="1"/>
    <x v="2"/>
    <x v="7"/>
    <x v="1"/>
    <s v="M"/>
    <x v="0"/>
    <s v="20-24"/>
    <n v="20"/>
    <n v="24"/>
    <n v="5"/>
    <s v="20"/>
    <s v="24"/>
    <s v="20-24"/>
    <n v="5"/>
    <n v="3"/>
    <x v="7"/>
    <x v="7"/>
  </r>
  <r>
    <n v="347"/>
    <x v="1"/>
    <x v="2"/>
    <x v="7"/>
    <x v="1"/>
    <s v="F"/>
    <x v="0"/>
    <s v="45-49"/>
    <n v="45"/>
    <n v="49"/>
    <n v="5"/>
    <s v="45"/>
    <s v="49"/>
    <s v="45-49"/>
    <n v="5"/>
    <n v="3"/>
    <x v="10"/>
    <x v="10"/>
  </r>
  <r>
    <n v="346"/>
    <x v="1"/>
    <x v="2"/>
    <x v="7"/>
    <x v="1"/>
    <s v="F"/>
    <x v="0"/>
    <s v="45-49"/>
    <n v="45"/>
    <n v="49"/>
    <n v="5"/>
    <s v="45"/>
    <s v="49"/>
    <s v="45-49"/>
    <n v="5"/>
    <n v="3"/>
    <x v="10"/>
    <x v="10"/>
  </r>
  <r>
    <n v="345"/>
    <x v="1"/>
    <x v="2"/>
    <x v="7"/>
    <x v="4"/>
    <s v="F"/>
    <x v="0"/>
    <s v="40-44"/>
    <n v="40"/>
    <n v="44"/>
    <n v="5"/>
    <s v="40"/>
    <s v="44"/>
    <s v="40-44"/>
    <n v="5"/>
    <n v="3"/>
    <x v="14"/>
    <x v="14"/>
  </r>
  <r>
    <n v="344"/>
    <x v="1"/>
    <x v="2"/>
    <x v="7"/>
    <x v="16"/>
    <s v="M"/>
    <x v="0"/>
    <n v="4"/>
    <n v="4"/>
    <n v="4"/>
    <n v="1"/>
    <s v="4"/>
    <s v="4"/>
    <s v="4"/>
    <n v="1"/>
    <e v="#VALUE!"/>
    <x v="18"/>
    <x v="18"/>
  </r>
  <r>
    <n v="343"/>
    <x v="1"/>
    <x v="2"/>
    <x v="7"/>
    <x v="0"/>
    <s v="M"/>
    <x v="0"/>
    <s v="70+"/>
    <n v="70"/>
    <n v="70"/>
    <n v="3"/>
    <s v="70"/>
    <s v="70"/>
    <s v="70-"/>
    <n v="3"/>
    <n v="3"/>
    <x v="0"/>
    <x v="0"/>
  </r>
  <r>
    <n v="342"/>
    <x v="1"/>
    <x v="2"/>
    <x v="7"/>
    <x v="0"/>
    <s v="M"/>
    <x v="0"/>
    <s v="50-54"/>
    <n v="50"/>
    <n v="54"/>
    <n v="5"/>
    <s v="50"/>
    <s v="54"/>
    <s v="50-54"/>
    <n v="5"/>
    <n v="3"/>
    <x v="1"/>
    <x v="1"/>
  </r>
  <r>
    <n v="341"/>
    <x v="1"/>
    <x v="2"/>
    <x v="7"/>
    <x v="3"/>
    <s v="M"/>
    <x v="0"/>
    <s v="65-69"/>
    <n v="65"/>
    <n v="69"/>
    <n v="5"/>
    <s v="65"/>
    <s v="69"/>
    <s v="65-69"/>
    <n v="5"/>
    <n v="3"/>
    <x v="4"/>
    <x v="4"/>
  </r>
  <r>
    <n v="340"/>
    <x v="1"/>
    <x v="2"/>
    <x v="7"/>
    <x v="6"/>
    <s v="M"/>
    <x v="0"/>
    <s v="5-9"/>
    <e v="#VALUE!"/>
    <e v="#VALUE!"/>
    <n v="3"/>
    <s v="5-9"/>
    <s v="-9"/>
    <s v="5-9"/>
    <n v="3"/>
    <n v="2"/>
    <x v="13"/>
    <x v="13"/>
  </r>
  <r>
    <n v="339"/>
    <x v="1"/>
    <x v="2"/>
    <x v="7"/>
    <x v="6"/>
    <s v="M"/>
    <x v="0"/>
    <s v="35-39"/>
    <n v="35"/>
    <n v="39"/>
    <n v="5"/>
    <s v="35"/>
    <s v="39"/>
    <s v="35-39"/>
    <n v="5"/>
    <n v="3"/>
    <x v="12"/>
    <x v="12"/>
  </r>
  <r>
    <n v="338"/>
    <x v="1"/>
    <x v="2"/>
    <x v="7"/>
    <x v="11"/>
    <s v="M"/>
    <x v="1"/>
    <s v="65-69"/>
    <n v="65"/>
    <n v="69"/>
    <n v="5"/>
    <s v="65"/>
    <s v="69"/>
    <s v="65-69"/>
    <n v="5"/>
    <n v="3"/>
    <x v="4"/>
    <x v="4"/>
  </r>
  <r>
    <n v="337"/>
    <x v="1"/>
    <x v="2"/>
    <x v="7"/>
    <x v="11"/>
    <s v="M"/>
    <x v="1"/>
    <s v="65-69"/>
    <n v="65"/>
    <n v="69"/>
    <n v="5"/>
    <s v="65"/>
    <s v="69"/>
    <s v="65-69"/>
    <n v="5"/>
    <n v="3"/>
    <x v="4"/>
    <x v="4"/>
  </r>
  <r>
    <n v="336"/>
    <x v="1"/>
    <x v="2"/>
    <x v="7"/>
    <x v="11"/>
    <s v="M"/>
    <x v="1"/>
    <s v="60-64"/>
    <n v="60"/>
    <n v="64"/>
    <n v="5"/>
    <s v="60"/>
    <s v="64"/>
    <s v="60-64"/>
    <n v="5"/>
    <n v="3"/>
    <x v="2"/>
    <x v="2"/>
  </r>
  <r>
    <n v="335"/>
    <x v="1"/>
    <x v="2"/>
    <x v="7"/>
    <x v="11"/>
    <s v="M"/>
    <x v="1"/>
    <s v="60-64"/>
    <n v="60"/>
    <n v="64"/>
    <n v="5"/>
    <s v="60"/>
    <s v="64"/>
    <s v="60-64"/>
    <n v="5"/>
    <n v="3"/>
    <x v="2"/>
    <x v="2"/>
  </r>
  <r>
    <n v="334"/>
    <x v="1"/>
    <x v="2"/>
    <x v="7"/>
    <x v="11"/>
    <s v="M"/>
    <x v="1"/>
    <s v="60-64"/>
    <n v="60"/>
    <n v="64"/>
    <n v="5"/>
    <s v="60"/>
    <s v="64"/>
    <s v="60-64"/>
    <n v="5"/>
    <n v="3"/>
    <x v="2"/>
    <x v="2"/>
  </r>
  <r>
    <n v="333"/>
    <x v="1"/>
    <x v="2"/>
    <x v="7"/>
    <x v="11"/>
    <s v="M"/>
    <x v="1"/>
    <s v="55-59"/>
    <n v="55"/>
    <n v="59"/>
    <n v="5"/>
    <s v="55"/>
    <s v="59"/>
    <s v="55-59"/>
    <n v="5"/>
    <n v="3"/>
    <x v="9"/>
    <x v="9"/>
  </r>
  <r>
    <n v="332"/>
    <x v="1"/>
    <x v="2"/>
    <x v="7"/>
    <x v="11"/>
    <s v="M"/>
    <x v="1"/>
    <s v="55-59"/>
    <n v="55"/>
    <n v="59"/>
    <n v="5"/>
    <s v="55"/>
    <s v="59"/>
    <s v="55-59"/>
    <n v="5"/>
    <n v="3"/>
    <x v="9"/>
    <x v="9"/>
  </r>
  <r>
    <n v="331"/>
    <x v="1"/>
    <x v="2"/>
    <x v="7"/>
    <x v="11"/>
    <s v="M"/>
    <x v="1"/>
    <s v="50-54"/>
    <n v="50"/>
    <n v="54"/>
    <n v="5"/>
    <s v="50"/>
    <s v="54"/>
    <s v="50-54"/>
    <n v="5"/>
    <n v="3"/>
    <x v="1"/>
    <x v="1"/>
  </r>
  <r>
    <n v="330"/>
    <x v="1"/>
    <x v="2"/>
    <x v="7"/>
    <x v="11"/>
    <s v="M"/>
    <x v="1"/>
    <s v="45-49"/>
    <n v="45"/>
    <n v="49"/>
    <n v="5"/>
    <s v="45"/>
    <s v="49"/>
    <s v="45-49"/>
    <n v="5"/>
    <n v="3"/>
    <x v="10"/>
    <x v="10"/>
  </r>
  <r>
    <n v="329"/>
    <x v="1"/>
    <x v="2"/>
    <x v="7"/>
    <x v="11"/>
    <s v="M"/>
    <x v="1"/>
    <s v="45-49"/>
    <n v="45"/>
    <n v="49"/>
    <n v="5"/>
    <s v="45"/>
    <s v="49"/>
    <s v="45-49"/>
    <n v="5"/>
    <n v="3"/>
    <x v="10"/>
    <x v="10"/>
  </r>
  <r>
    <n v="328"/>
    <x v="1"/>
    <x v="2"/>
    <x v="7"/>
    <x v="11"/>
    <s v="M"/>
    <x v="1"/>
    <s v="45-49"/>
    <n v="45"/>
    <n v="49"/>
    <n v="5"/>
    <s v="45"/>
    <s v="49"/>
    <s v="45-49"/>
    <n v="5"/>
    <n v="3"/>
    <x v="10"/>
    <x v="10"/>
  </r>
  <r>
    <n v="327"/>
    <x v="1"/>
    <x v="2"/>
    <x v="7"/>
    <x v="11"/>
    <s v="M"/>
    <x v="1"/>
    <s v="40-44"/>
    <n v="40"/>
    <n v="44"/>
    <n v="5"/>
    <s v="40"/>
    <s v="44"/>
    <s v="40-44"/>
    <n v="5"/>
    <n v="3"/>
    <x v="14"/>
    <x v="14"/>
  </r>
  <r>
    <n v="326"/>
    <x v="1"/>
    <x v="2"/>
    <x v="7"/>
    <x v="11"/>
    <s v="M"/>
    <x v="1"/>
    <s v="40-44"/>
    <n v="40"/>
    <n v="44"/>
    <n v="5"/>
    <s v="40"/>
    <s v="44"/>
    <s v="40-44"/>
    <n v="5"/>
    <n v="3"/>
    <x v="14"/>
    <x v="14"/>
  </r>
  <r>
    <n v="325"/>
    <x v="1"/>
    <x v="2"/>
    <x v="7"/>
    <x v="11"/>
    <s v="M"/>
    <x v="1"/>
    <s v="40-44"/>
    <n v="40"/>
    <n v="44"/>
    <n v="5"/>
    <s v="40"/>
    <s v="44"/>
    <s v="40-44"/>
    <n v="5"/>
    <n v="3"/>
    <x v="14"/>
    <x v="14"/>
  </r>
  <r>
    <n v="324"/>
    <x v="1"/>
    <x v="2"/>
    <x v="7"/>
    <x v="11"/>
    <s v="M"/>
    <x v="1"/>
    <s v="30-34"/>
    <n v="30"/>
    <n v="34"/>
    <n v="5"/>
    <s v="30"/>
    <s v="34"/>
    <s v="30-34"/>
    <n v="5"/>
    <n v="3"/>
    <x v="15"/>
    <x v="15"/>
  </r>
  <r>
    <n v="323"/>
    <x v="1"/>
    <x v="2"/>
    <x v="7"/>
    <x v="11"/>
    <s v="M"/>
    <x v="1"/>
    <s v="30-34"/>
    <n v="30"/>
    <n v="34"/>
    <n v="5"/>
    <s v="30"/>
    <s v="34"/>
    <s v="30-34"/>
    <n v="5"/>
    <n v="3"/>
    <x v="15"/>
    <x v="15"/>
  </r>
  <r>
    <n v="322"/>
    <x v="1"/>
    <x v="2"/>
    <x v="7"/>
    <x v="11"/>
    <s v="M"/>
    <x v="1"/>
    <s v="30-34"/>
    <n v="30"/>
    <n v="34"/>
    <n v="5"/>
    <s v="30"/>
    <s v="34"/>
    <s v="30-34"/>
    <n v="5"/>
    <n v="3"/>
    <x v="15"/>
    <x v="15"/>
  </r>
  <r>
    <n v="321"/>
    <x v="1"/>
    <x v="2"/>
    <x v="7"/>
    <x v="11"/>
    <s v="M"/>
    <x v="1"/>
    <s v="30-34"/>
    <n v="30"/>
    <n v="34"/>
    <n v="5"/>
    <s v="30"/>
    <s v="34"/>
    <s v="30-34"/>
    <n v="5"/>
    <n v="3"/>
    <x v="15"/>
    <x v="15"/>
  </r>
  <r>
    <n v="320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9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8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7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6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5"/>
    <x v="1"/>
    <x v="2"/>
    <x v="7"/>
    <x v="11"/>
    <s v="M"/>
    <x v="1"/>
    <s v="25-29"/>
    <n v="25"/>
    <n v="29"/>
    <n v="5"/>
    <s v="25"/>
    <s v="29"/>
    <s v="25-29"/>
    <n v="5"/>
    <n v="3"/>
    <x v="5"/>
    <x v="5"/>
  </r>
  <r>
    <n v="314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13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12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11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10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09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08"/>
    <x v="1"/>
    <x v="2"/>
    <x v="7"/>
    <x v="11"/>
    <s v="M"/>
    <x v="1"/>
    <s v="20-24"/>
    <n v="20"/>
    <n v="24"/>
    <n v="5"/>
    <s v="20"/>
    <s v="24"/>
    <s v="20-24"/>
    <n v="5"/>
    <n v="3"/>
    <x v="7"/>
    <x v="7"/>
  </r>
  <r>
    <n v="307"/>
    <x v="1"/>
    <x v="2"/>
    <x v="7"/>
    <x v="11"/>
    <s v="M"/>
    <x v="1"/>
    <s v="15-19"/>
    <n v="15"/>
    <n v="19"/>
    <n v="5"/>
    <s v="15"/>
    <s v="19"/>
    <s v="15-19"/>
    <n v="5"/>
    <n v="3"/>
    <x v="11"/>
    <x v="11"/>
  </r>
  <r>
    <n v="306"/>
    <x v="1"/>
    <x v="2"/>
    <x v="7"/>
    <x v="11"/>
    <s v="M"/>
    <x v="1"/>
    <s v="15-19"/>
    <n v="15"/>
    <n v="19"/>
    <n v="5"/>
    <s v="15"/>
    <s v="19"/>
    <s v="15-19"/>
    <n v="5"/>
    <n v="3"/>
    <x v="11"/>
    <x v="11"/>
  </r>
  <r>
    <n v="305"/>
    <x v="1"/>
    <x v="2"/>
    <x v="7"/>
    <x v="11"/>
    <s v="M"/>
    <x v="1"/>
    <s v="15-19"/>
    <n v="15"/>
    <n v="19"/>
    <n v="5"/>
    <s v="15"/>
    <s v="19"/>
    <s v="15-19"/>
    <n v="5"/>
    <n v="3"/>
    <x v="11"/>
    <x v="11"/>
  </r>
  <r>
    <n v="304"/>
    <x v="1"/>
    <x v="2"/>
    <x v="7"/>
    <x v="11"/>
    <s v="F"/>
    <x v="1"/>
    <s v="70+"/>
    <n v="70"/>
    <n v="70"/>
    <n v="3"/>
    <s v="70"/>
    <s v="70"/>
    <s v="70-"/>
    <n v="3"/>
    <n v="3"/>
    <x v="0"/>
    <x v="0"/>
  </r>
  <r>
    <n v="303"/>
    <x v="1"/>
    <x v="2"/>
    <x v="7"/>
    <x v="11"/>
    <s v="F"/>
    <x v="1"/>
    <s v="65-69"/>
    <n v="65"/>
    <n v="69"/>
    <n v="5"/>
    <s v="65"/>
    <s v="69"/>
    <s v="65-69"/>
    <n v="5"/>
    <n v="3"/>
    <x v="4"/>
    <x v="4"/>
  </r>
  <r>
    <n v="302"/>
    <x v="1"/>
    <x v="2"/>
    <x v="7"/>
    <x v="11"/>
    <s v="F"/>
    <x v="1"/>
    <s v="65-69"/>
    <n v="65"/>
    <n v="69"/>
    <n v="5"/>
    <s v="65"/>
    <s v="69"/>
    <s v="65-69"/>
    <n v="5"/>
    <n v="3"/>
    <x v="4"/>
    <x v="4"/>
  </r>
  <r>
    <n v="301"/>
    <x v="1"/>
    <x v="2"/>
    <x v="7"/>
    <x v="11"/>
    <s v="F"/>
    <x v="1"/>
    <s v="60-64"/>
    <n v="60"/>
    <n v="64"/>
    <n v="5"/>
    <s v="60"/>
    <s v="64"/>
    <s v="60-64"/>
    <n v="5"/>
    <n v="3"/>
    <x v="2"/>
    <x v="2"/>
  </r>
  <r>
    <n v="300"/>
    <x v="1"/>
    <x v="2"/>
    <x v="7"/>
    <x v="11"/>
    <s v="F"/>
    <x v="1"/>
    <s v="55-59"/>
    <n v="55"/>
    <n v="59"/>
    <n v="5"/>
    <s v="55"/>
    <s v="59"/>
    <s v="55-59"/>
    <n v="5"/>
    <n v="3"/>
    <x v="9"/>
    <x v="9"/>
  </r>
  <r>
    <n v="299"/>
    <x v="1"/>
    <x v="2"/>
    <x v="7"/>
    <x v="11"/>
    <s v="F"/>
    <x v="1"/>
    <s v="50-54"/>
    <n v="50"/>
    <n v="54"/>
    <n v="5"/>
    <s v="50"/>
    <s v="54"/>
    <s v="50-54"/>
    <n v="5"/>
    <n v="3"/>
    <x v="1"/>
    <x v="1"/>
  </r>
  <r>
    <n v="298"/>
    <x v="1"/>
    <x v="2"/>
    <x v="7"/>
    <x v="11"/>
    <s v="F"/>
    <x v="1"/>
    <s v="50-54"/>
    <n v="50"/>
    <n v="54"/>
    <n v="5"/>
    <s v="50"/>
    <s v="54"/>
    <s v="50-54"/>
    <n v="5"/>
    <n v="3"/>
    <x v="1"/>
    <x v="1"/>
  </r>
  <r>
    <n v="297"/>
    <x v="1"/>
    <x v="2"/>
    <x v="7"/>
    <x v="11"/>
    <s v="F"/>
    <x v="1"/>
    <s v="40-44"/>
    <n v="40"/>
    <n v="44"/>
    <n v="5"/>
    <s v="40"/>
    <s v="44"/>
    <s v="40-44"/>
    <n v="5"/>
    <n v="3"/>
    <x v="14"/>
    <x v="14"/>
  </r>
  <r>
    <n v="296"/>
    <x v="1"/>
    <x v="2"/>
    <x v="7"/>
    <x v="11"/>
    <s v="F"/>
    <x v="1"/>
    <s v="40-44"/>
    <n v="40"/>
    <n v="44"/>
    <n v="5"/>
    <s v="40"/>
    <s v="44"/>
    <s v="40-44"/>
    <n v="5"/>
    <n v="3"/>
    <x v="14"/>
    <x v="14"/>
  </r>
  <r>
    <n v="295"/>
    <x v="1"/>
    <x v="2"/>
    <x v="7"/>
    <x v="11"/>
    <s v="F"/>
    <x v="1"/>
    <s v="40-44"/>
    <n v="40"/>
    <n v="44"/>
    <n v="5"/>
    <s v="40"/>
    <s v="44"/>
    <s v="40-44"/>
    <n v="5"/>
    <n v="3"/>
    <x v="14"/>
    <x v="14"/>
  </r>
  <r>
    <n v="294"/>
    <x v="1"/>
    <x v="2"/>
    <x v="7"/>
    <x v="11"/>
    <s v="F"/>
    <x v="1"/>
    <s v="35-39"/>
    <n v="35"/>
    <n v="39"/>
    <n v="5"/>
    <s v="35"/>
    <s v="39"/>
    <s v="35-39"/>
    <n v="5"/>
    <n v="3"/>
    <x v="12"/>
    <x v="12"/>
  </r>
  <r>
    <n v="293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92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91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90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89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88"/>
    <x v="1"/>
    <x v="2"/>
    <x v="7"/>
    <x v="11"/>
    <s v="F"/>
    <x v="1"/>
    <s v="30-34"/>
    <n v="30"/>
    <n v="34"/>
    <n v="5"/>
    <s v="30"/>
    <s v="34"/>
    <s v="30-34"/>
    <n v="5"/>
    <n v="3"/>
    <x v="15"/>
    <x v="15"/>
  </r>
  <r>
    <n v="287"/>
    <x v="1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286"/>
    <x v="1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285"/>
    <x v="1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284"/>
    <x v="1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283"/>
    <x v="1"/>
    <x v="2"/>
    <x v="7"/>
    <x v="11"/>
    <s v="F"/>
    <x v="1"/>
    <s v="25-29"/>
    <n v="25"/>
    <n v="29"/>
    <n v="5"/>
    <s v="25"/>
    <s v="29"/>
    <s v="25-29"/>
    <n v="5"/>
    <n v="3"/>
    <x v="5"/>
    <x v="5"/>
  </r>
  <r>
    <n v="282"/>
    <x v="1"/>
    <x v="2"/>
    <x v="8"/>
    <x v="16"/>
    <s v="M"/>
    <x v="0"/>
    <s v="30-34"/>
    <n v="30"/>
    <n v="34"/>
    <n v="5"/>
    <s v="30"/>
    <s v="34"/>
    <s v="30-34"/>
    <n v="5"/>
    <n v="3"/>
    <x v="15"/>
    <x v="15"/>
  </r>
  <r>
    <n v="281"/>
    <x v="1"/>
    <x v="2"/>
    <x v="8"/>
    <x v="16"/>
    <s v="F"/>
    <x v="0"/>
    <s v="65-69"/>
    <n v="65"/>
    <n v="69"/>
    <n v="5"/>
    <s v="65"/>
    <s v="69"/>
    <s v="65-69"/>
    <n v="5"/>
    <n v="3"/>
    <x v="4"/>
    <x v="4"/>
  </r>
  <r>
    <n v="280"/>
    <x v="1"/>
    <x v="2"/>
    <x v="8"/>
    <x v="0"/>
    <s v="M"/>
    <x v="0"/>
    <s v="35-39"/>
    <n v="35"/>
    <n v="39"/>
    <n v="5"/>
    <s v="35"/>
    <s v="39"/>
    <s v="35-39"/>
    <n v="5"/>
    <n v="3"/>
    <x v="12"/>
    <x v="12"/>
  </r>
  <r>
    <n v="279"/>
    <x v="1"/>
    <x v="2"/>
    <x v="8"/>
    <x v="0"/>
    <s v="M"/>
    <x v="0"/>
    <s v="25-29"/>
    <n v="25"/>
    <n v="29"/>
    <n v="5"/>
    <s v="25"/>
    <s v="29"/>
    <s v="25-29"/>
    <n v="5"/>
    <n v="3"/>
    <x v="5"/>
    <x v="5"/>
  </r>
  <r>
    <n v="278"/>
    <x v="1"/>
    <x v="2"/>
    <x v="8"/>
    <x v="0"/>
    <s v="M"/>
    <x v="0"/>
    <s v="15-19"/>
    <n v="15"/>
    <n v="19"/>
    <n v="5"/>
    <s v="15"/>
    <s v="19"/>
    <s v="15-19"/>
    <n v="5"/>
    <n v="3"/>
    <x v="11"/>
    <x v="11"/>
  </r>
  <r>
    <n v="277"/>
    <x v="1"/>
    <x v="2"/>
    <x v="8"/>
    <x v="0"/>
    <s v="F"/>
    <x v="0"/>
    <s v="30-34"/>
    <n v="30"/>
    <n v="34"/>
    <n v="5"/>
    <s v="30"/>
    <s v="34"/>
    <s v="30-34"/>
    <n v="5"/>
    <n v="3"/>
    <x v="15"/>
    <x v="15"/>
  </r>
  <r>
    <n v="276"/>
    <x v="1"/>
    <x v="2"/>
    <x v="8"/>
    <x v="11"/>
    <s v="M"/>
    <x v="1"/>
    <s v="70+"/>
    <n v="70"/>
    <n v="70"/>
    <n v="3"/>
    <s v="70"/>
    <s v="70"/>
    <s v="70-"/>
    <n v="3"/>
    <n v="3"/>
    <x v="0"/>
    <x v="0"/>
  </r>
  <r>
    <n v="275"/>
    <x v="1"/>
    <x v="2"/>
    <x v="8"/>
    <x v="11"/>
    <s v="M"/>
    <x v="1"/>
    <s v="70+"/>
    <n v="70"/>
    <n v="70"/>
    <n v="3"/>
    <s v="70"/>
    <s v="70"/>
    <s v="70-"/>
    <n v="3"/>
    <n v="3"/>
    <x v="0"/>
    <x v="0"/>
  </r>
  <r>
    <n v="274"/>
    <x v="1"/>
    <x v="2"/>
    <x v="8"/>
    <x v="11"/>
    <s v="M"/>
    <x v="1"/>
    <s v="70+"/>
    <n v="70"/>
    <n v="70"/>
    <n v="3"/>
    <s v="70"/>
    <s v="70"/>
    <s v="70-"/>
    <n v="3"/>
    <n v="3"/>
    <x v="0"/>
    <x v="0"/>
  </r>
  <r>
    <n v="273"/>
    <x v="1"/>
    <x v="2"/>
    <x v="8"/>
    <x v="11"/>
    <s v="M"/>
    <x v="1"/>
    <s v="70+"/>
    <n v="70"/>
    <n v="70"/>
    <n v="3"/>
    <s v="70"/>
    <s v="70"/>
    <s v="70-"/>
    <n v="3"/>
    <n v="3"/>
    <x v="0"/>
    <x v="0"/>
  </r>
  <r>
    <n v="272"/>
    <x v="1"/>
    <x v="2"/>
    <x v="8"/>
    <x v="11"/>
    <s v="M"/>
    <x v="1"/>
    <s v="65-69"/>
    <n v="65"/>
    <n v="69"/>
    <n v="5"/>
    <s v="65"/>
    <s v="69"/>
    <s v="65-69"/>
    <n v="5"/>
    <n v="3"/>
    <x v="4"/>
    <x v="4"/>
  </r>
  <r>
    <n v="271"/>
    <x v="1"/>
    <x v="2"/>
    <x v="8"/>
    <x v="11"/>
    <s v="M"/>
    <x v="1"/>
    <s v="65-69"/>
    <n v="65"/>
    <n v="69"/>
    <n v="5"/>
    <s v="65"/>
    <s v="69"/>
    <s v="65-69"/>
    <n v="5"/>
    <n v="3"/>
    <x v="4"/>
    <x v="4"/>
  </r>
  <r>
    <n v="270"/>
    <x v="1"/>
    <x v="2"/>
    <x v="8"/>
    <x v="11"/>
    <s v="M"/>
    <x v="1"/>
    <s v="60-64"/>
    <n v="60"/>
    <n v="64"/>
    <n v="5"/>
    <s v="60"/>
    <s v="64"/>
    <s v="60-64"/>
    <n v="5"/>
    <n v="3"/>
    <x v="2"/>
    <x v="2"/>
  </r>
  <r>
    <n v="269"/>
    <x v="1"/>
    <x v="2"/>
    <x v="8"/>
    <x v="11"/>
    <s v="M"/>
    <x v="1"/>
    <s v="60-64"/>
    <n v="60"/>
    <n v="64"/>
    <n v="5"/>
    <s v="60"/>
    <s v="64"/>
    <s v="60-64"/>
    <n v="5"/>
    <n v="3"/>
    <x v="2"/>
    <x v="2"/>
  </r>
  <r>
    <n v="268"/>
    <x v="1"/>
    <x v="2"/>
    <x v="8"/>
    <x v="11"/>
    <s v="M"/>
    <x v="1"/>
    <s v="60-64"/>
    <n v="60"/>
    <n v="64"/>
    <n v="5"/>
    <s v="60"/>
    <s v="64"/>
    <s v="60-64"/>
    <n v="5"/>
    <n v="3"/>
    <x v="2"/>
    <x v="2"/>
  </r>
  <r>
    <n v="267"/>
    <x v="1"/>
    <x v="2"/>
    <x v="8"/>
    <x v="11"/>
    <s v="M"/>
    <x v="1"/>
    <s v="60-64"/>
    <n v="60"/>
    <n v="64"/>
    <n v="5"/>
    <s v="60"/>
    <s v="64"/>
    <s v="60-64"/>
    <n v="5"/>
    <n v="3"/>
    <x v="2"/>
    <x v="2"/>
  </r>
  <r>
    <n v="266"/>
    <x v="1"/>
    <x v="2"/>
    <x v="8"/>
    <x v="11"/>
    <s v="M"/>
    <x v="1"/>
    <s v="55-59"/>
    <n v="55"/>
    <n v="59"/>
    <n v="5"/>
    <s v="55"/>
    <s v="59"/>
    <s v="55-59"/>
    <n v="5"/>
    <n v="3"/>
    <x v="9"/>
    <x v="9"/>
  </r>
  <r>
    <n v="265"/>
    <x v="1"/>
    <x v="2"/>
    <x v="8"/>
    <x v="11"/>
    <s v="M"/>
    <x v="1"/>
    <s v="55-59"/>
    <n v="55"/>
    <n v="59"/>
    <n v="5"/>
    <s v="55"/>
    <s v="59"/>
    <s v="55-59"/>
    <n v="5"/>
    <n v="3"/>
    <x v="9"/>
    <x v="9"/>
  </r>
  <r>
    <n v="264"/>
    <x v="1"/>
    <x v="2"/>
    <x v="8"/>
    <x v="11"/>
    <s v="M"/>
    <x v="1"/>
    <s v="55-59"/>
    <n v="55"/>
    <n v="59"/>
    <n v="5"/>
    <s v="55"/>
    <s v="59"/>
    <s v="55-59"/>
    <n v="5"/>
    <n v="3"/>
    <x v="9"/>
    <x v="9"/>
  </r>
  <r>
    <n v="263"/>
    <x v="1"/>
    <x v="2"/>
    <x v="8"/>
    <x v="11"/>
    <s v="M"/>
    <x v="1"/>
    <s v="50-54"/>
    <n v="50"/>
    <n v="54"/>
    <n v="5"/>
    <s v="50"/>
    <s v="54"/>
    <s v="50-54"/>
    <n v="5"/>
    <n v="3"/>
    <x v="1"/>
    <x v="1"/>
  </r>
  <r>
    <n v="262"/>
    <x v="1"/>
    <x v="2"/>
    <x v="8"/>
    <x v="11"/>
    <s v="M"/>
    <x v="1"/>
    <s v="50-54"/>
    <n v="50"/>
    <n v="54"/>
    <n v="5"/>
    <s v="50"/>
    <s v="54"/>
    <s v="50-54"/>
    <n v="5"/>
    <n v="3"/>
    <x v="1"/>
    <x v="1"/>
  </r>
  <r>
    <n v="261"/>
    <x v="1"/>
    <x v="2"/>
    <x v="8"/>
    <x v="11"/>
    <s v="M"/>
    <x v="1"/>
    <s v="50-54"/>
    <n v="50"/>
    <n v="54"/>
    <n v="5"/>
    <s v="50"/>
    <s v="54"/>
    <s v="50-54"/>
    <n v="5"/>
    <n v="3"/>
    <x v="1"/>
    <x v="1"/>
  </r>
  <r>
    <n v="260"/>
    <x v="1"/>
    <x v="2"/>
    <x v="8"/>
    <x v="11"/>
    <s v="M"/>
    <x v="1"/>
    <s v="50-54"/>
    <n v="50"/>
    <n v="54"/>
    <n v="5"/>
    <s v="50"/>
    <s v="54"/>
    <s v="50-54"/>
    <n v="5"/>
    <n v="3"/>
    <x v="1"/>
    <x v="1"/>
  </r>
  <r>
    <n v="259"/>
    <x v="1"/>
    <x v="2"/>
    <x v="8"/>
    <x v="11"/>
    <s v="M"/>
    <x v="1"/>
    <s v="45-49"/>
    <n v="45"/>
    <n v="49"/>
    <n v="5"/>
    <s v="45"/>
    <s v="49"/>
    <s v="45-49"/>
    <n v="5"/>
    <n v="3"/>
    <x v="10"/>
    <x v="10"/>
  </r>
  <r>
    <n v="258"/>
    <x v="1"/>
    <x v="2"/>
    <x v="8"/>
    <x v="11"/>
    <s v="M"/>
    <x v="1"/>
    <s v="45-49"/>
    <n v="45"/>
    <n v="49"/>
    <n v="5"/>
    <s v="45"/>
    <s v="49"/>
    <s v="45-49"/>
    <n v="5"/>
    <n v="3"/>
    <x v="10"/>
    <x v="10"/>
  </r>
  <r>
    <n v="257"/>
    <x v="1"/>
    <x v="2"/>
    <x v="8"/>
    <x v="11"/>
    <s v="M"/>
    <x v="1"/>
    <s v="45-49"/>
    <n v="45"/>
    <n v="49"/>
    <n v="5"/>
    <s v="45"/>
    <s v="49"/>
    <s v="45-49"/>
    <n v="5"/>
    <n v="3"/>
    <x v="10"/>
    <x v="10"/>
  </r>
  <r>
    <n v="256"/>
    <x v="1"/>
    <x v="2"/>
    <x v="8"/>
    <x v="11"/>
    <s v="M"/>
    <x v="1"/>
    <s v="40-44"/>
    <n v="40"/>
    <n v="44"/>
    <n v="5"/>
    <s v="40"/>
    <s v="44"/>
    <s v="40-44"/>
    <n v="5"/>
    <n v="3"/>
    <x v="14"/>
    <x v="14"/>
  </r>
  <r>
    <n v="255"/>
    <x v="1"/>
    <x v="2"/>
    <x v="8"/>
    <x v="11"/>
    <s v="M"/>
    <x v="1"/>
    <s v="40-44"/>
    <n v="40"/>
    <n v="44"/>
    <n v="5"/>
    <s v="40"/>
    <s v="44"/>
    <s v="40-44"/>
    <n v="5"/>
    <n v="3"/>
    <x v="14"/>
    <x v="14"/>
  </r>
  <r>
    <n v="254"/>
    <x v="1"/>
    <x v="2"/>
    <x v="8"/>
    <x v="11"/>
    <s v="M"/>
    <x v="1"/>
    <s v="40-44"/>
    <n v="40"/>
    <n v="44"/>
    <n v="5"/>
    <s v="40"/>
    <s v="44"/>
    <s v="40-44"/>
    <n v="5"/>
    <n v="3"/>
    <x v="14"/>
    <x v="14"/>
  </r>
  <r>
    <n v="253"/>
    <x v="1"/>
    <x v="2"/>
    <x v="8"/>
    <x v="11"/>
    <s v="M"/>
    <x v="1"/>
    <s v="40-44"/>
    <n v="40"/>
    <n v="44"/>
    <n v="5"/>
    <s v="40"/>
    <s v="44"/>
    <s v="40-44"/>
    <n v="5"/>
    <n v="3"/>
    <x v="14"/>
    <x v="14"/>
  </r>
  <r>
    <n v="252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51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50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49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48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47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46"/>
    <x v="1"/>
    <x v="2"/>
    <x v="8"/>
    <x v="11"/>
    <s v="M"/>
    <x v="1"/>
    <s v="35-39"/>
    <n v="35"/>
    <n v="39"/>
    <n v="5"/>
    <s v="35"/>
    <s v="39"/>
    <s v="35-39"/>
    <n v="5"/>
    <n v="3"/>
    <x v="12"/>
    <x v="12"/>
  </r>
  <r>
    <n v="245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44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43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42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41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40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39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38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37"/>
    <x v="1"/>
    <x v="2"/>
    <x v="8"/>
    <x v="11"/>
    <s v="M"/>
    <x v="1"/>
    <s v="30-34"/>
    <n v="30"/>
    <n v="34"/>
    <n v="5"/>
    <s v="30"/>
    <s v="34"/>
    <s v="30-34"/>
    <n v="5"/>
    <n v="3"/>
    <x v="15"/>
    <x v="15"/>
  </r>
  <r>
    <n v="236"/>
    <x v="1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235"/>
    <x v="1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234"/>
    <x v="1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233"/>
    <x v="1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232"/>
    <x v="1"/>
    <x v="2"/>
    <x v="8"/>
    <x v="11"/>
    <s v="M"/>
    <x v="1"/>
    <s v="25-29"/>
    <n v="25"/>
    <n v="29"/>
    <n v="5"/>
    <s v="25"/>
    <s v="29"/>
    <s v="25-29"/>
    <n v="5"/>
    <n v="3"/>
    <x v="5"/>
    <x v="5"/>
  </r>
  <r>
    <n v="231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30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9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8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7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6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5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4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3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2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1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20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19"/>
    <x v="1"/>
    <x v="2"/>
    <x v="8"/>
    <x v="11"/>
    <s v="M"/>
    <x v="1"/>
    <s v="20-24"/>
    <n v="20"/>
    <n v="24"/>
    <n v="5"/>
    <s v="20"/>
    <s v="24"/>
    <s v="20-24"/>
    <n v="5"/>
    <n v="3"/>
    <x v="7"/>
    <x v="7"/>
  </r>
  <r>
    <n v="218"/>
    <x v="1"/>
    <x v="2"/>
    <x v="8"/>
    <x v="11"/>
    <s v="M"/>
    <x v="1"/>
    <s v="15-19"/>
    <n v="15"/>
    <n v="19"/>
    <n v="5"/>
    <s v="15"/>
    <s v="19"/>
    <s v="15-19"/>
    <n v="5"/>
    <n v="3"/>
    <x v="11"/>
    <x v="11"/>
  </r>
  <r>
    <n v="217"/>
    <x v="1"/>
    <x v="2"/>
    <x v="8"/>
    <x v="11"/>
    <s v="M"/>
    <x v="1"/>
    <s v="15-19"/>
    <n v="15"/>
    <n v="19"/>
    <n v="5"/>
    <s v="15"/>
    <s v="19"/>
    <s v="15-19"/>
    <n v="5"/>
    <n v="3"/>
    <x v="11"/>
    <x v="11"/>
  </r>
  <r>
    <n v="216"/>
    <x v="1"/>
    <x v="2"/>
    <x v="8"/>
    <x v="11"/>
    <s v="M"/>
    <x v="1"/>
    <s v="15-19"/>
    <n v="15"/>
    <n v="19"/>
    <n v="5"/>
    <s v="15"/>
    <s v="19"/>
    <s v="15-19"/>
    <n v="5"/>
    <n v="3"/>
    <x v="11"/>
    <x v="11"/>
  </r>
  <r>
    <n v="215"/>
    <x v="1"/>
    <x v="2"/>
    <x v="8"/>
    <x v="11"/>
    <s v="F"/>
    <x v="1"/>
    <s v="70+"/>
    <n v="70"/>
    <n v="70"/>
    <n v="3"/>
    <s v="70"/>
    <s v="70"/>
    <s v="70-"/>
    <n v="3"/>
    <n v="3"/>
    <x v="0"/>
    <x v="0"/>
  </r>
  <r>
    <n v="214"/>
    <x v="1"/>
    <x v="2"/>
    <x v="8"/>
    <x v="11"/>
    <s v="F"/>
    <x v="1"/>
    <s v="70+"/>
    <n v="70"/>
    <n v="70"/>
    <n v="3"/>
    <s v="70"/>
    <s v="70"/>
    <s v="70-"/>
    <n v="3"/>
    <n v="3"/>
    <x v="0"/>
    <x v="0"/>
  </r>
  <r>
    <n v="213"/>
    <x v="1"/>
    <x v="2"/>
    <x v="8"/>
    <x v="11"/>
    <s v="F"/>
    <x v="1"/>
    <s v="65-69"/>
    <n v="65"/>
    <n v="69"/>
    <n v="5"/>
    <s v="65"/>
    <s v="69"/>
    <s v="65-69"/>
    <n v="5"/>
    <n v="3"/>
    <x v="4"/>
    <x v="4"/>
  </r>
  <r>
    <n v="212"/>
    <x v="1"/>
    <x v="2"/>
    <x v="8"/>
    <x v="11"/>
    <s v="F"/>
    <x v="1"/>
    <s v="65-69"/>
    <n v="65"/>
    <n v="69"/>
    <n v="5"/>
    <s v="65"/>
    <s v="69"/>
    <s v="65-69"/>
    <n v="5"/>
    <n v="3"/>
    <x v="4"/>
    <x v="4"/>
  </r>
  <r>
    <n v="211"/>
    <x v="1"/>
    <x v="2"/>
    <x v="8"/>
    <x v="11"/>
    <s v="F"/>
    <x v="1"/>
    <s v="60-64"/>
    <n v="60"/>
    <n v="64"/>
    <n v="5"/>
    <s v="60"/>
    <s v="64"/>
    <s v="60-64"/>
    <n v="5"/>
    <n v="3"/>
    <x v="2"/>
    <x v="2"/>
  </r>
  <r>
    <n v="210"/>
    <x v="1"/>
    <x v="2"/>
    <x v="8"/>
    <x v="11"/>
    <s v="F"/>
    <x v="1"/>
    <s v="60-64"/>
    <n v="60"/>
    <n v="64"/>
    <n v="5"/>
    <s v="60"/>
    <s v="64"/>
    <s v="60-64"/>
    <n v="5"/>
    <n v="3"/>
    <x v="2"/>
    <x v="2"/>
  </r>
  <r>
    <n v="209"/>
    <x v="1"/>
    <x v="2"/>
    <x v="8"/>
    <x v="11"/>
    <s v="F"/>
    <x v="1"/>
    <s v="60-64"/>
    <n v="60"/>
    <n v="64"/>
    <n v="5"/>
    <s v="60"/>
    <s v="64"/>
    <s v="60-64"/>
    <n v="5"/>
    <n v="3"/>
    <x v="2"/>
    <x v="2"/>
  </r>
  <r>
    <n v="208"/>
    <x v="1"/>
    <x v="2"/>
    <x v="8"/>
    <x v="11"/>
    <s v="F"/>
    <x v="1"/>
    <s v="60-64"/>
    <n v="60"/>
    <n v="64"/>
    <n v="5"/>
    <s v="60"/>
    <s v="64"/>
    <s v="60-64"/>
    <n v="5"/>
    <n v="3"/>
    <x v="2"/>
    <x v="2"/>
  </r>
  <r>
    <n v="207"/>
    <x v="1"/>
    <x v="2"/>
    <x v="8"/>
    <x v="11"/>
    <s v="F"/>
    <x v="1"/>
    <s v="5-9"/>
    <e v="#VALUE!"/>
    <e v="#VALUE!"/>
    <n v="3"/>
    <s v="5-9"/>
    <s v="-9"/>
    <s v="5-9"/>
    <n v="3"/>
    <n v="2"/>
    <x v="13"/>
    <x v="13"/>
  </r>
  <r>
    <n v="206"/>
    <x v="1"/>
    <x v="2"/>
    <x v="8"/>
    <x v="11"/>
    <s v="F"/>
    <x v="1"/>
    <s v="55-59"/>
    <n v="55"/>
    <n v="59"/>
    <n v="5"/>
    <s v="55"/>
    <s v="59"/>
    <s v="55-59"/>
    <n v="5"/>
    <n v="3"/>
    <x v="9"/>
    <x v="9"/>
  </r>
  <r>
    <n v="205"/>
    <x v="1"/>
    <x v="2"/>
    <x v="8"/>
    <x v="11"/>
    <s v="F"/>
    <x v="1"/>
    <s v="55-59"/>
    <n v="55"/>
    <n v="59"/>
    <n v="5"/>
    <s v="55"/>
    <s v="59"/>
    <s v="55-59"/>
    <n v="5"/>
    <n v="3"/>
    <x v="9"/>
    <x v="9"/>
  </r>
  <r>
    <n v="204"/>
    <x v="1"/>
    <x v="2"/>
    <x v="8"/>
    <x v="11"/>
    <s v="F"/>
    <x v="1"/>
    <s v="50-54"/>
    <n v="50"/>
    <n v="54"/>
    <n v="5"/>
    <s v="50"/>
    <s v="54"/>
    <s v="50-54"/>
    <n v="5"/>
    <n v="3"/>
    <x v="1"/>
    <x v="1"/>
  </r>
  <r>
    <n v="203"/>
    <x v="1"/>
    <x v="2"/>
    <x v="8"/>
    <x v="11"/>
    <s v="F"/>
    <x v="1"/>
    <s v="50-54"/>
    <n v="50"/>
    <n v="54"/>
    <n v="5"/>
    <s v="50"/>
    <s v="54"/>
    <s v="50-54"/>
    <n v="5"/>
    <n v="3"/>
    <x v="1"/>
    <x v="1"/>
  </r>
  <r>
    <n v="202"/>
    <x v="1"/>
    <x v="2"/>
    <x v="8"/>
    <x v="11"/>
    <s v="F"/>
    <x v="1"/>
    <s v="45-49"/>
    <n v="45"/>
    <n v="49"/>
    <n v="5"/>
    <s v="45"/>
    <s v="49"/>
    <s v="45-49"/>
    <n v="5"/>
    <n v="3"/>
    <x v="10"/>
    <x v="10"/>
  </r>
  <r>
    <n v="201"/>
    <x v="1"/>
    <x v="2"/>
    <x v="8"/>
    <x v="11"/>
    <s v="F"/>
    <x v="1"/>
    <s v="45-49"/>
    <n v="45"/>
    <n v="49"/>
    <n v="5"/>
    <s v="45"/>
    <s v="49"/>
    <s v="45-49"/>
    <n v="5"/>
    <n v="3"/>
    <x v="10"/>
    <x v="10"/>
  </r>
  <r>
    <n v="200"/>
    <x v="1"/>
    <x v="2"/>
    <x v="8"/>
    <x v="11"/>
    <s v="F"/>
    <x v="1"/>
    <s v="40-44"/>
    <n v="40"/>
    <n v="44"/>
    <n v="5"/>
    <s v="40"/>
    <s v="44"/>
    <s v="40-44"/>
    <n v="5"/>
    <n v="3"/>
    <x v="14"/>
    <x v="14"/>
  </r>
  <r>
    <n v="199"/>
    <x v="1"/>
    <x v="2"/>
    <x v="8"/>
    <x v="11"/>
    <s v="F"/>
    <x v="1"/>
    <s v="35-39"/>
    <n v="35"/>
    <n v="39"/>
    <n v="5"/>
    <s v="35"/>
    <s v="39"/>
    <s v="35-39"/>
    <n v="5"/>
    <n v="3"/>
    <x v="12"/>
    <x v="12"/>
  </r>
  <r>
    <n v="198"/>
    <x v="1"/>
    <x v="2"/>
    <x v="8"/>
    <x v="11"/>
    <s v="F"/>
    <x v="1"/>
    <s v="35-39"/>
    <n v="35"/>
    <n v="39"/>
    <n v="5"/>
    <s v="35"/>
    <s v="39"/>
    <s v="35-39"/>
    <n v="5"/>
    <n v="3"/>
    <x v="12"/>
    <x v="12"/>
  </r>
  <r>
    <n v="197"/>
    <x v="1"/>
    <x v="2"/>
    <x v="8"/>
    <x v="11"/>
    <s v="F"/>
    <x v="1"/>
    <s v="35-39"/>
    <n v="35"/>
    <n v="39"/>
    <n v="5"/>
    <s v="35"/>
    <s v="39"/>
    <s v="35-39"/>
    <n v="5"/>
    <n v="3"/>
    <x v="12"/>
    <x v="12"/>
  </r>
  <r>
    <n v="196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5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4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3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2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1"/>
    <x v="1"/>
    <x v="2"/>
    <x v="8"/>
    <x v="11"/>
    <s v="F"/>
    <x v="1"/>
    <s v="30-34"/>
    <n v="30"/>
    <n v="34"/>
    <n v="5"/>
    <s v="30"/>
    <s v="34"/>
    <s v="30-34"/>
    <n v="5"/>
    <n v="3"/>
    <x v="15"/>
    <x v="15"/>
  </r>
  <r>
    <n v="190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9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8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7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6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5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4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3"/>
    <x v="1"/>
    <x v="2"/>
    <x v="8"/>
    <x v="11"/>
    <s v="F"/>
    <x v="1"/>
    <s v="25-29"/>
    <n v="25"/>
    <n v="29"/>
    <n v="5"/>
    <s v="25"/>
    <s v="29"/>
    <s v="25-29"/>
    <n v="5"/>
    <n v="3"/>
    <x v="5"/>
    <x v="5"/>
  </r>
  <r>
    <n v="182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81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80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9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8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7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6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5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4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3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2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1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70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9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8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7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6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5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4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3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2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1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60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59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58"/>
    <x v="1"/>
    <x v="2"/>
    <x v="8"/>
    <x v="11"/>
    <s v="F"/>
    <x v="1"/>
    <s v="20-24"/>
    <n v="20"/>
    <n v="24"/>
    <n v="5"/>
    <s v="20"/>
    <s v="24"/>
    <s v="20-24"/>
    <n v="5"/>
    <n v="3"/>
    <x v="7"/>
    <x v="7"/>
  </r>
  <r>
    <n v="157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6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5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4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3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2"/>
    <x v="1"/>
    <x v="2"/>
    <x v="8"/>
    <x v="11"/>
    <s v="F"/>
    <x v="1"/>
    <s v="15-19"/>
    <n v="15"/>
    <n v="19"/>
    <n v="5"/>
    <s v="15"/>
    <s v="19"/>
    <s v="15-19"/>
    <n v="5"/>
    <n v="3"/>
    <x v="11"/>
    <x v="11"/>
  </r>
  <r>
    <n v="151"/>
    <x v="1"/>
    <x v="2"/>
    <x v="8"/>
    <x v="1"/>
    <s v="M"/>
    <x v="0"/>
    <s v="35-39"/>
    <n v="35"/>
    <n v="39"/>
    <n v="5"/>
    <s v="35"/>
    <s v="39"/>
    <s v="35-39"/>
    <n v="5"/>
    <n v="3"/>
    <x v="12"/>
    <x v="12"/>
  </r>
  <r>
    <n v="150"/>
    <x v="1"/>
    <x v="2"/>
    <x v="8"/>
    <x v="1"/>
    <s v="F"/>
    <x v="0"/>
    <s v="50-54"/>
    <n v="50"/>
    <n v="54"/>
    <n v="5"/>
    <s v="50"/>
    <s v="54"/>
    <s v="50-54"/>
    <n v="5"/>
    <n v="3"/>
    <x v="1"/>
    <x v="1"/>
  </r>
  <r>
    <n v="149"/>
    <x v="1"/>
    <x v="2"/>
    <x v="8"/>
    <x v="1"/>
    <s v="F"/>
    <x v="0"/>
    <s v="35-39"/>
    <n v="35"/>
    <n v="39"/>
    <n v="5"/>
    <s v="35"/>
    <s v="39"/>
    <s v="35-39"/>
    <n v="5"/>
    <n v="3"/>
    <x v="12"/>
    <x v="12"/>
  </r>
  <r>
    <n v="148"/>
    <x v="1"/>
    <x v="2"/>
    <x v="8"/>
    <x v="1"/>
    <s v="F"/>
    <x v="0"/>
    <s v="15-19"/>
    <n v="15"/>
    <n v="19"/>
    <n v="5"/>
    <s v="15"/>
    <s v="19"/>
    <s v="15-19"/>
    <n v="5"/>
    <n v="3"/>
    <x v="11"/>
    <x v="11"/>
  </r>
  <r>
    <n v="147"/>
    <x v="1"/>
    <x v="2"/>
    <x v="8"/>
    <x v="4"/>
    <s v="F"/>
    <x v="0"/>
    <s v="30-34"/>
    <n v="30"/>
    <n v="34"/>
    <n v="5"/>
    <s v="30"/>
    <s v="34"/>
    <s v="30-34"/>
    <n v="5"/>
    <n v="3"/>
    <x v="15"/>
    <x v="15"/>
  </r>
  <r>
    <n v="146"/>
    <x v="1"/>
    <x v="2"/>
    <x v="9"/>
    <x v="6"/>
    <s v="F"/>
    <x v="0"/>
    <s v="20-24"/>
    <n v="20"/>
    <n v="24"/>
    <n v="5"/>
    <s v="20"/>
    <s v="24"/>
    <s v="20-24"/>
    <n v="5"/>
    <n v="3"/>
    <x v="7"/>
    <x v="7"/>
  </r>
  <r>
    <n v="145"/>
    <x v="1"/>
    <x v="2"/>
    <x v="9"/>
    <x v="11"/>
    <s v="M"/>
    <x v="1"/>
    <s v="65-69"/>
    <n v="65"/>
    <n v="69"/>
    <n v="5"/>
    <s v="65"/>
    <s v="69"/>
    <s v="65-69"/>
    <n v="5"/>
    <n v="3"/>
    <x v="4"/>
    <x v="4"/>
  </r>
  <r>
    <n v="144"/>
    <x v="1"/>
    <x v="2"/>
    <x v="9"/>
    <x v="11"/>
    <s v="M"/>
    <x v="1"/>
    <s v="60-64"/>
    <n v="60"/>
    <n v="64"/>
    <n v="5"/>
    <s v="60"/>
    <s v="64"/>
    <s v="60-64"/>
    <n v="5"/>
    <n v="3"/>
    <x v="2"/>
    <x v="2"/>
  </r>
  <r>
    <n v="143"/>
    <x v="1"/>
    <x v="2"/>
    <x v="9"/>
    <x v="11"/>
    <s v="M"/>
    <x v="1"/>
    <s v="60-64"/>
    <n v="60"/>
    <n v="64"/>
    <n v="5"/>
    <s v="60"/>
    <s v="64"/>
    <s v="60-64"/>
    <n v="5"/>
    <n v="3"/>
    <x v="2"/>
    <x v="2"/>
  </r>
  <r>
    <n v="142"/>
    <x v="1"/>
    <x v="2"/>
    <x v="9"/>
    <x v="11"/>
    <s v="M"/>
    <x v="1"/>
    <s v="55-59"/>
    <n v="55"/>
    <n v="59"/>
    <n v="5"/>
    <s v="55"/>
    <s v="59"/>
    <s v="55-59"/>
    <n v="5"/>
    <n v="3"/>
    <x v="9"/>
    <x v="9"/>
  </r>
  <r>
    <n v="141"/>
    <x v="1"/>
    <x v="2"/>
    <x v="9"/>
    <x v="11"/>
    <s v="M"/>
    <x v="1"/>
    <s v="55-59"/>
    <n v="55"/>
    <n v="59"/>
    <n v="5"/>
    <s v="55"/>
    <s v="59"/>
    <s v="55-59"/>
    <n v="5"/>
    <n v="3"/>
    <x v="9"/>
    <x v="9"/>
  </r>
  <r>
    <n v="140"/>
    <x v="1"/>
    <x v="2"/>
    <x v="9"/>
    <x v="11"/>
    <s v="M"/>
    <x v="1"/>
    <s v="55-59"/>
    <n v="55"/>
    <n v="59"/>
    <n v="5"/>
    <s v="55"/>
    <s v="59"/>
    <s v="55-59"/>
    <n v="5"/>
    <n v="3"/>
    <x v="9"/>
    <x v="9"/>
  </r>
  <r>
    <n v="139"/>
    <x v="1"/>
    <x v="2"/>
    <x v="9"/>
    <x v="11"/>
    <s v="M"/>
    <x v="1"/>
    <s v="55-59"/>
    <n v="55"/>
    <n v="59"/>
    <n v="5"/>
    <s v="55"/>
    <s v="59"/>
    <s v="55-59"/>
    <n v="5"/>
    <n v="3"/>
    <x v="9"/>
    <x v="9"/>
  </r>
  <r>
    <n v="138"/>
    <x v="1"/>
    <x v="2"/>
    <x v="9"/>
    <x v="11"/>
    <s v="M"/>
    <x v="1"/>
    <s v="50-54"/>
    <n v="50"/>
    <n v="54"/>
    <n v="5"/>
    <s v="50"/>
    <s v="54"/>
    <s v="50-54"/>
    <n v="5"/>
    <n v="3"/>
    <x v="1"/>
    <x v="1"/>
  </r>
  <r>
    <n v="137"/>
    <x v="1"/>
    <x v="2"/>
    <x v="9"/>
    <x v="11"/>
    <s v="M"/>
    <x v="1"/>
    <s v="50-54"/>
    <n v="50"/>
    <n v="54"/>
    <n v="5"/>
    <s v="50"/>
    <s v="54"/>
    <s v="50-54"/>
    <n v="5"/>
    <n v="3"/>
    <x v="1"/>
    <x v="1"/>
  </r>
  <r>
    <n v="136"/>
    <x v="1"/>
    <x v="2"/>
    <x v="9"/>
    <x v="11"/>
    <s v="M"/>
    <x v="1"/>
    <s v="45-49"/>
    <n v="45"/>
    <n v="49"/>
    <n v="5"/>
    <s v="45"/>
    <s v="49"/>
    <s v="45-49"/>
    <n v="5"/>
    <n v="3"/>
    <x v="10"/>
    <x v="10"/>
  </r>
  <r>
    <n v="135"/>
    <x v="1"/>
    <x v="2"/>
    <x v="9"/>
    <x v="11"/>
    <s v="M"/>
    <x v="1"/>
    <s v="40-44"/>
    <n v="40"/>
    <n v="44"/>
    <n v="5"/>
    <s v="40"/>
    <s v="44"/>
    <s v="40-44"/>
    <n v="5"/>
    <n v="3"/>
    <x v="14"/>
    <x v="14"/>
  </r>
  <r>
    <n v="134"/>
    <x v="1"/>
    <x v="2"/>
    <x v="9"/>
    <x v="11"/>
    <s v="M"/>
    <x v="1"/>
    <s v="40-44"/>
    <n v="40"/>
    <n v="44"/>
    <n v="5"/>
    <s v="40"/>
    <s v="44"/>
    <s v="40-44"/>
    <n v="5"/>
    <n v="3"/>
    <x v="14"/>
    <x v="14"/>
  </r>
  <r>
    <n v="133"/>
    <x v="1"/>
    <x v="2"/>
    <x v="9"/>
    <x v="11"/>
    <s v="M"/>
    <x v="1"/>
    <n v="4"/>
    <n v="4"/>
    <n v="4"/>
    <n v="1"/>
    <s v="4"/>
    <s v="4"/>
    <s v="4"/>
    <n v="1"/>
    <e v="#VALUE!"/>
    <x v="18"/>
    <x v="18"/>
  </r>
  <r>
    <n v="132"/>
    <x v="1"/>
    <x v="2"/>
    <x v="9"/>
    <x v="11"/>
    <s v="M"/>
    <x v="1"/>
    <s v="35-39"/>
    <n v="35"/>
    <n v="39"/>
    <n v="5"/>
    <s v="35"/>
    <s v="39"/>
    <s v="35-39"/>
    <n v="5"/>
    <n v="3"/>
    <x v="12"/>
    <x v="12"/>
  </r>
  <r>
    <n v="131"/>
    <x v="1"/>
    <x v="2"/>
    <x v="9"/>
    <x v="11"/>
    <s v="M"/>
    <x v="1"/>
    <s v="35-39"/>
    <n v="35"/>
    <n v="39"/>
    <n v="5"/>
    <s v="35"/>
    <s v="39"/>
    <s v="35-39"/>
    <n v="5"/>
    <n v="3"/>
    <x v="12"/>
    <x v="12"/>
  </r>
  <r>
    <n v="130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9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8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7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6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5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4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3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2"/>
    <x v="1"/>
    <x v="2"/>
    <x v="9"/>
    <x v="11"/>
    <s v="M"/>
    <x v="1"/>
    <s v="30-34"/>
    <n v="30"/>
    <n v="34"/>
    <n v="5"/>
    <s v="30"/>
    <s v="34"/>
    <s v="30-34"/>
    <n v="5"/>
    <n v="3"/>
    <x v="15"/>
    <x v="15"/>
  </r>
  <r>
    <n v="121"/>
    <x v="1"/>
    <x v="2"/>
    <x v="9"/>
    <x v="11"/>
    <s v="M"/>
    <x v="1"/>
    <s v="25-29"/>
    <n v="25"/>
    <n v="29"/>
    <n v="5"/>
    <s v="25"/>
    <s v="29"/>
    <s v="25-29"/>
    <n v="5"/>
    <n v="3"/>
    <x v="5"/>
    <x v="5"/>
  </r>
  <r>
    <n v="120"/>
    <x v="1"/>
    <x v="2"/>
    <x v="9"/>
    <x v="11"/>
    <s v="M"/>
    <x v="1"/>
    <s v="25-29"/>
    <n v="25"/>
    <n v="29"/>
    <n v="5"/>
    <s v="25"/>
    <s v="29"/>
    <s v="25-29"/>
    <n v="5"/>
    <n v="3"/>
    <x v="5"/>
    <x v="5"/>
  </r>
  <r>
    <n v="119"/>
    <x v="1"/>
    <x v="2"/>
    <x v="9"/>
    <x v="11"/>
    <s v="M"/>
    <x v="1"/>
    <s v="25-29"/>
    <n v="25"/>
    <n v="29"/>
    <n v="5"/>
    <s v="25"/>
    <s v="29"/>
    <s v="25-29"/>
    <n v="5"/>
    <n v="3"/>
    <x v="5"/>
    <x v="5"/>
  </r>
  <r>
    <n v="118"/>
    <x v="1"/>
    <x v="2"/>
    <x v="9"/>
    <x v="11"/>
    <s v="M"/>
    <x v="1"/>
    <s v="25-29"/>
    <n v="25"/>
    <n v="29"/>
    <n v="5"/>
    <s v="25"/>
    <s v="29"/>
    <s v="25-29"/>
    <n v="5"/>
    <n v="3"/>
    <x v="5"/>
    <x v="5"/>
  </r>
  <r>
    <n v="117"/>
    <x v="1"/>
    <x v="2"/>
    <x v="9"/>
    <x v="11"/>
    <s v="M"/>
    <x v="1"/>
    <s v="25-29"/>
    <n v="25"/>
    <n v="29"/>
    <n v="5"/>
    <s v="25"/>
    <s v="29"/>
    <s v="25-29"/>
    <n v="5"/>
    <n v="3"/>
    <x v="5"/>
    <x v="5"/>
  </r>
  <r>
    <n v="116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5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4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3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2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1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10"/>
    <x v="1"/>
    <x v="2"/>
    <x v="9"/>
    <x v="11"/>
    <s v="M"/>
    <x v="1"/>
    <s v="20-24"/>
    <n v="20"/>
    <n v="24"/>
    <n v="5"/>
    <s v="20"/>
    <s v="24"/>
    <s v="20-24"/>
    <n v="5"/>
    <n v="3"/>
    <x v="7"/>
    <x v="7"/>
  </r>
  <r>
    <n v="109"/>
    <x v="1"/>
    <x v="2"/>
    <x v="9"/>
    <x v="11"/>
    <s v="M"/>
    <x v="1"/>
    <s v="15-19"/>
    <n v="15"/>
    <n v="19"/>
    <n v="5"/>
    <s v="15"/>
    <s v="19"/>
    <s v="15-19"/>
    <n v="5"/>
    <n v="3"/>
    <x v="11"/>
    <x v="11"/>
  </r>
  <r>
    <n v="108"/>
    <x v="1"/>
    <x v="2"/>
    <x v="9"/>
    <x v="11"/>
    <s v="F"/>
    <x v="1"/>
    <s v="65-69"/>
    <n v="65"/>
    <n v="69"/>
    <n v="5"/>
    <s v="65"/>
    <s v="69"/>
    <s v="65-69"/>
    <n v="5"/>
    <n v="3"/>
    <x v="4"/>
    <x v="4"/>
  </r>
  <r>
    <n v="107"/>
    <x v="1"/>
    <x v="2"/>
    <x v="9"/>
    <x v="11"/>
    <s v="F"/>
    <x v="1"/>
    <s v="60-64"/>
    <n v="60"/>
    <n v="64"/>
    <n v="5"/>
    <s v="60"/>
    <s v="64"/>
    <s v="60-64"/>
    <n v="5"/>
    <n v="3"/>
    <x v="2"/>
    <x v="2"/>
  </r>
  <r>
    <n v="106"/>
    <x v="1"/>
    <x v="2"/>
    <x v="9"/>
    <x v="11"/>
    <s v="F"/>
    <x v="1"/>
    <s v="60-64"/>
    <n v="60"/>
    <n v="64"/>
    <n v="5"/>
    <s v="60"/>
    <s v="64"/>
    <s v="60-64"/>
    <n v="5"/>
    <n v="3"/>
    <x v="2"/>
    <x v="2"/>
  </r>
  <r>
    <n v="105"/>
    <x v="1"/>
    <x v="2"/>
    <x v="9"/>
    <x v="11"/>
    <s v="F"/>
    <x v="1"/>
    <s v="55-59"/>
    <n v="55"/>
    <n v="59"/>
    <n v="5"/>
    <s v="55"/>
    <s v="59"/>
    <s v="55-59"/>
    <n v="5"/>
    <n v="3"/>
    <x v="9"/>
    <x v="9"/>
  </r>
  <r>
    <n v="104"/>
    <x v="1"/>
    <x v="2"/>
    <x v="9"/>
    <x v="11"/>
    <s v="F"/>
    <x v="1"/>
    <s v="55-59"/>
    <n v="55"/>
    <n v="59"/>
    <n v="5"/>
    <s v="55"/>
    <s v="59"/>
    <s v="55-59"/>
    <n v="5"/>
    <n v="3"/>
    <x v="9"/>
    <x v="9"/>
  </r>
  <r>
    <n v="103"/>
    <x v="1"/>
    <x v="2"/>
    <x v="9"/>
    <x v="11"/>
    <s v="F"/>
    <x v="1"/>
    <s v="55-59"/>
    <n v="55"/>
    <n v="59"/>
    <n v="5"/>
    <s v="55"/>
    <s v="59"/>
    <s v="55-59"/>
    <n v="5"/>
    <n v="3"/>
    <x v="9"/>
    <x v="9"/>
  </r>
  <r>
    <n v="102"/>
    <x v="1"/>
    <x v="2"/>
    <x v="9"/>
    <x v="11"/>
    <s v="F"/>
    <x v="1"/>
    <s v="55-59"/>
    <n v="55"/>
    <n v="59"/>
    <n v="5"/>
    <s v="55"/>
    <s v="59"/>
    <s v="55-59"/>
    <n v="5"/>
    <n v="3"/>
    <x v="9"/>
    <x v="9"/>
  </r>
  <r>
    <n v="101"/>
    <x v="1"/>
    <x v="2"/>
    <x v="9"/>
    <x v="11"/>
    <s v="F"/>
    <x v="1"/>
    <s v="50-54"/>
    <n v="50"/>
    <n v="54"/>
    <n v="5"/>
    <s v="50"/>
    <s v="54"/>
    <s v="50-54"/>
    <n v="5"/>
    <n v="3"/>
    <x v="1"/>
    <x v="1"/>
  </r>
  <r>
    <n v="100"/>
    <x v="1"/>
    <x v="2"/>
    <x v="9"/>
    <x v="11"/>
    <s v="F"/>
    <x v="1"/>
    <s v="45-49"/>
    <n v="45"/>
    <n v="49"/>
    <n v="5"/>
    <s v="45"/>
    <s v="49"/>
    <s v="45-49"/>
    <n v="5"/>
    <n v="3"/>
    <x v="10"/>
    <x v="10"/>
  </r>
  <r>
    <n v="99"/>
    <x v="1"/>
    <x v="2"/>
    <x v="9"/>
    <x v="11"/>
    <s v="F"/>
    <x v="1"/>
    <s v="45-49"/>
    <n v="45"/>
    <n v="49"/>
    <n v="5"/>
    <s v="45"/>
    <s v="49"/>
    <s v="45-49"/>
    <n v="5"/>
    <n v="3"/>
    <x v="10"/>
    <x v="10"/>
  </r>
  <r>
    <n v="98"/>
    <x v="1"/>
    <x v="2"/>
    <x v="9"/>
    <x v="11"/>
    <s v="F"/>
    <x v="1"/>
    <s v="40-44"/>
    <n v="40"/>
    <n v="44"/>
    <n v="5"/>
    <s v="40"/>
    <s v="44"/>
    <s v="40-44"/>
    <n v="5"/>
    <n v="3"/>
    <x v="14"/>
    <x v="14"/>
  </r>
  <r>
    <n v="97"/>
    <x v="1"/>
    <x v="2"/>
    <x v="9"/>
    <x v="11"/>
    <s v="F"/>
    <x v="1"/>
    <s v="40-44"/>
    <n v="40"/>
    <n v="44"/>
    <n v="5"/>
    <s v="40"/>
    <s v="44"/>
    <s v="40-44"/>
    <n v="5"/>
    <n v="3"/>
    <x v="14"/>
    <x v="14"/>
  </r>
  <r>
    <n v="96"/>
    <x v="1"/>
    <x v="2"/>
    <x v="9"/>
    <x v="11"/>
    <s v="F"/>
    <x v="1"/>
    <s v="35-39"/>
    <n v="35"/>
    <n v="39"/>
    <n v="5"/>
    <s v="35"/>
    <s v="39"/>
    <s v="35-39"/>
    <n v="5"/>
    <n v="3"/>
    <x v="12"/>
    <x v="12"/>
  </r>
  <r>
    <n v="95"/>
    <x v="1"/>
    <x v="2"/>
    <x v="9"/>
    <x v="11"/>
    <s v="F"/>
    <x v="1"/>
    <s v="35-39"/>
    <n v="35"/>
    <n v="39"/>
    <n v="5"/>
    <s v="35"/>
    <s v="39"/>
    <s v="35-39"/>
    <n v="5"/>
    <n v="3"/>
    <x v="12"/>
    <x v="12"/>
  </r>
  <r>
    <n v="94"/>
    <x v="1"/>
    <x v="2"/>
    <x v="9"/>
    <x v="11"/>
    <s v="F"/>
    <x v="1"/>
    <s v="35-39"/>
    <n v="35"/>
    <n v="39"/>
    <n v="5"/>
    <s v="35"/>
    <s v="39"/>
    <s v="35-39"/>
    <n v="5"/>
    <n v="3"/>
    <x v="12"/>
    <x v="12"/>
  </r>
  <r>
    <n v="93"/>
    <x v="1"/>
    <x v="2"/>
    <x v="9"/>
    <x v="11"/>
    <s v="F"/>
    <x v="1"/>
    <s v="35-39"/>
    <n v="35"/>
    <n v="39"/>
    <n v="5"/>
    <s v="35"/>
    <s v="39"/>
    <s v="35-39"/>
    <n v="5"/>
    <n v="3"/>
    <x v="12"/>
    <x v="12"/>
  </r>
  <r>
    <n v="92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91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90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89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88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87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86"/>
    <x v="1"/>
    <x v="2"/>
    <x v="9"/>
    <x v="11"/>
    <s v="F"/>
    <x v="1"/>
    <s v="30-34"/>
    <n v="30"/>
    <n v="34"/>
    <n v="5"/>
    <s v="30"/>
    <s v="34"/>
    <s v="30-34"/>
    <n v="5"/>
    <n v="3"/>
    <x v="15"/>
    <x v="15"/>
  </r>
  <r>
    <n v="85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84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83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82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81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80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79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78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77"/>
    <x v="1"/>
    <x v="2"/>
    <x v="9"/>
    <x v="11"/>
    <s v="F"/>
    <x v="1"/>
    <s v="25-29"/>
    <n v="25"/>
    <n v="29"/>
    <n v="5"/>
    <s v="25"/>
    <s v="29"/>
    <s v="25-29"/>
    <n v="5"/>
    <n v="3"/>
    <x v="5"/>
    <x v="5"/>
  </r>
  <r>
    <n v="76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5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4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3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2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1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70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69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68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67"/>
    <x v="1"/>
    <x v="2"/>
    <x v="9"/>
    <x v="11"/>
    <s v="F"/>
    <x v="1"/>
    <s v="20-24"/>
    <n v="20"/>
    <n v="24"/>
    <n v="5"/>
    <s v="20"/>
    <s v="24"/>
    <s v="20-24"/>
    <n v="5"/>
    <n v="3"/>
    <x v="7"/>
    <x v="7"/>
  </r>
  <r>
    <n v="66"/>
    <x v="1"/>
    <x v="2"/>
    <x v="9"/>
    <x v="11"/>
    <s v="F"/>
    <x v="1"/>
    <s v="15-19"/>
    <n v="15"/>
    <n v="19"/>
    <n v="5"/>
    <s v="15"/>
    <s v="19"/>
    <s v="15-19"/>
    <n v="5"/>
    <n v="3"/>
    <x v="11"/>
    <x v="11"/>
  </r>
  <r>
    <n v="65"/>
    <x v="1"/>
    <x v="2"/>
    <x v="9"/>
    <x v="17"/>
    <s v="F"/>
    <x v="0"/>
    <s v="25-29"/>
    <n v="25"/>
    <n v="29"/>
    <n v="5"/>
    <s v="25"/>
    <s v="29"/>
    <s v="25-29"/>
    <n v="5"/>
    <n v="3"/>
    <x v="5"/>
    <x v="5"/>
  </r>
  <r>
    <n v="64"/>
    <x v="1"/>
    <x v="2"/>
    <x v="10"/>
    <x v="0"/>
    <s v="F"/>
    <x v="0"/>
    <s v="55-59"/>
    <n v="55"/>
    <n v="59"/>
    <n v="5"/>
    <s v="55"/>
    <s v="59"/>
    <s v="55-59"/>
    <n v="5"/>
    <n v="3"/>
    <x v="9"/>
    <x v="9"/>
  </r>
  <r>
    <n v="63"/>
    <x v="1"/>
    <x v="2"/>
    <x v="10"/>
    <x v="6"/>
    <s v="M"/>
    <x v="0"/>
    <s v="20-24"/>
    <n v="20"/>
    <n v="24"/>
    <n v="5"/>
    <s v="20"/>
    <s v="24"/>
    <s v="20-24"/>
    <n v="5"/>
    <n v="3"/>
    <x v="7"/>
    <x v="7"/>
  </r>
  <r>
    <n v="62"/>
    <x v="1"/>
    <x v="2"/>
    <x v="10"/>
    <x v="6"/>
    <s v="F"/>
    <x v="0"/>
    <s v="25-29"/>
    <n v="25"/>
    <n v="29"/>
    <n v="5"/>
    <s v="25"/>
    <s v="29"/>
    <s v="25-29"/>
    <n v="5"/>
    <n v="3"/>
    <x v="5"/>
    <x v="5"/>
  </r>
  <r>
    <n v="61"/>
    <x v="1"/>
    <x v="2"/>
    <x v="10"/>
    <x v="11"/>
    <s v="M"/>
    <x v="1"/>
    <s v="70+"/>
    <n v="70"/>
    <n v="70"/>
    <n v="3"/>
    <s v="70"/>
    <s v="70"/>
    <s v="70-"/>
    <n v="3"/>
    <n v="3"/>
    <x v="0"/>
    <x v="0"/>
  </r>
  <r>
    <n v="60"/>
    <x v="1"/>
    <x v="2"/>
    <x v="10"/>
    <x v="11"/>
    <s v="M"/>
    <x v="1"/>
    <s v="35-39"/>
    <n v="35"/>
    <n v="39"/>
    <n v="5"/>
    <s v="35"/>
    <s v="39"/>
    <s v="35-39"/>
    <n v="5"/>
    <n v="3"/>
    <x v="12"/>
    <x v="12"/>
  </r>
  <r>
    <n v="59"/>
    <x v="1"/>
    <x v="2"/>
    <x v="10"/>
    <x v="11"/>
    <s v="M"/>
    <x v="1"/>
    <s v="35-39"/>
    <n v="35"/>
    <n v="39"/>
    <n v="5"/>
    <s v="35"/>
    <s v="39"/>
    <s v="35-39"/>
    <n v="5"/>
    <n v="3"/>
    <x v="12"/>
    <x v="12"/>
  </r>
  <r>
    <n v="58"/>
    <x v="1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57"/>
    <x v="1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56"/>
    <x v="1"/>
    <x v="2"/>
    <x v="10"/>
    <x v="11"/>
    <s v="M"/>
    <x v="1"/>
    <s v="30-34"/>
    <n v="30"/>
    <n v="34"/>
    <n v="5"/>
    <s v="30"/>
    <s v="34"/>
    <s v="30-34"/>
    <n v="5"/>
    <n v="3"/>
    <x v="15"/>
    <x v="15"/>
  </r>
  <r>
    <n v="55"/>
    <x v="1"/>
    <x v="2"/>
    <x v="10"/>
    <x v="11"/>
    <s v="M"/>
    <x v="1"/>
    <s v="25-29"/>
    <n v="25"/>
    <n v="29"/>
    <n v="5"/>
    <s v="25"/>
    <s v="29"/>
    <s v="25-29"/>
    <n v="5"/>
    <n v="3"/>
    <x v="5"/>
    <x v="5"/>
  </r>
  <r>
    <n v="54"/>
    <x v="1"/>
    <x v="2"/>
    <x v="10"/>
    <x v="11"/>
    <s v="F"/>
    <x v="1"/>
    <s v="35-39"/>
    <n v="35"/>
    <n v="39"/>
    <n v="5"/>
    <s v="35"/>
    <s v="39"/>
    <s v="35-39"/>
    <n v="5"/>
    <n v="3"/>
    <x v="12"/>
    <x v="12"/>
  </r>
  <r>
    <n v="53"/>
    <x v="1"/>
    <x v="2"/>
    <x v="10"/>
    <x v="11"/>
    <s v="F"/>
    <x v="1"/>
    <s v="35-39"/>
    <n v="35"/>
    <n v="39"/>
    <n v="5"/>
    <s v="35"/>
    <s v="39"/>
    <s v="35-39"/>
    <n v="5"/>
    <n v="3"/>
    <x v="12"/>
    <x v="12"/>
  </r>
  <r>
    <n v="52"/>
    <x v="1"/>
    <x v="2"/>
    <x v="10"/>
    <x v="11"/>
    <s v="F"/>
    <x v="1"/>
    <s v="30-34"/>
    <n v="30"/>
    <n v="34"/>
    <n v="5"/>
    <s v="30"/>
    <s v="34"/>
    <s v="30-34"/>
    <n v="5"/>
    <n v="3"/>
    <x v="15"/>
    <x v="15"/>
  </r>
  <r>
    <n v="51"/>
    <x v="1"/>
    <x v="2"/>
    <x v="10"/>
    <x v="11"/>
    <s v="F"/>
    <x v="1"/>
    <s v="25-29"/>
    <n v="25"/>
    <n v="29"/>
    <n v="5"/>
    <s v="25"/>
    <s v="29"/>
    <s v="25-29"/>
    <n v="5"/>
    <n v="3"/>
    <x v="5"/>
    <x v="5"/>
  </r>
  <r>
    <n v="50"/>
    <x v="1"/>
    <x v="2"/>
    <x v="10"/>
    <x v="11"/>
    <s v="F"/>
    <x v="1"/>
    <s v="25-29"/>
    <n v="25"/>
    <n v="29"/>
    <n v="5"/>
    <s v="25"/>
    <s v="29"/>
    <s v="25-29"/>
    <n v="5"/>
    <n v="3"/>
    <x v="5"/>
    <x v="5"/>
  </r>
  <r>
    <n v="49"/>
    <x v="1"/>
    <x v="2"/>
    <x v="10"/>
    <x v="11"/>
    <s v="F"/>
    <x v="1"/>
    <s v="20-24"/>
    <n v="20"/>
    <n v="24"/>
    <n v="5"/>
    <s v="20"/>
    <s v="24"/>
    <s v="20-24"/>
    <n v="5"/>
    <n v="3"/>
    <x v="7"/>
    <x v="7"/>
  </r>
  <r>
    <n v="48"/>
    <x v="1"/>
    <x v="2"/>
    <x v="10"/>
    <x v="11"/>
    <s v="F"/>
    <x v="1"/>
    <s v="20-24"/>
    <n v="20"/>
    <n v="24"/>
    <n v="5"/>
    <s v="20"/>
    <s v="24"/>
    <s v="20-24"/>
    <n v="5"/>
    <n v="3"/>
    <x v="7"/>
    <x v="7"/>
  </r>
  <r>
    <n v="47"/>
    <x v="1"/>
    <x v="2"/>
    <x v="10"/>
    <x v="11"/>
    <s v="F"/>
    <x v="1"/>
    <s v="20-24"/>
    <n v="20"/>
    <n v="24"/>
    <n v="5"/>
    <s v="20"/>
    <s v="24"/>
    <s v="20-24"/>
    <n v="5"/>
    <n v="3"/>
    <x v="7"/>
    <x v="7"/>
  </r>
  <r>
    <n v="46"/>
    <x v="1"/>
    <x v="2"/>
    <x v="10"/>
    <x v="11"/>
    <s v="F"/>
    <x v="1"/>
    <s v="15-19"/>
    <n v="15"/>
    <n v="19"/>
    <n v="5"/>
    <s v="15"/>
    <s v="19"/>
    <s v="15-19"/>
    <n v="5"/>
    <n v="3"/>
    <x v="11"/>
    <x v="11"/>
  </r>
  <r>
    <n v="45"/>
    <x v="1"/>
    <x v="3"/>
    <x v="11"/>
    <x v="0"/>
    <s v="M"/>
    <x v="0"/>
    <s v="50-54"/>
    <n v="50"/>
    <n v="54"/>
    <n v="5"/>
    <s v="50"/>
    <s v="54"/>
    <s v="50-54"/>
    <n v="5"/>
    <n v="3"/>
    <x v="1"/>
    <x v="1"/>
  </r>
  <r>
    <n v="44"/>
    <x v="1"/>
    <x v="3"/>
    <x v="11"/>
    <x v="0"/>
    <s v="M"/>
    <x v="0"/>
    <s v="10-14"/>
    <n v="10"/>
    <n v="14"/>
    <n v="5"/>
    <s v="10"/>
    <s v="14"/>
    <s v="10-14"/>
    <n v="5"/>
    <n v="3"/>
    <x v="3"/>
    <x v="3"/>
  </r>
  <r>
    <n v="43"/>
    <x v="1"/>
    <x v="3"/>
    <x v="11"/>
    <x v="0"/>
    <s v="F"/>
    <x v="0"/>
    <s v="30-34"/>
    <n v="30"/>
    <n v="34"/>
    <n v="5"/>
    <s v="30"/>
    <s v="34"/>
    <s v="30-34"/>
    <n v="5"/>
    <n v="3"/>
    <x v="15"/>
    <x v="15"/>
  </r>
  <r>
    <n v="42"/>
    <x v="1"/>
    <x v="3"/>
    <x v="11"/>
    <x v="6"/>
    <s v="F"/>
    <x v="0"/>
    <s v="55-59"/>
    <n v="55"/>
    <n v="59"/>
    <n v="5"/>
    <s v="55"/>
    <s v="59"/>
    <s v="55-59"/>
    <n v="5"/>
    <n v="3"/>
    <x v="9"/>
    <x v="9"/>
  </r>
  <r>
    <n v="41"/>
    <x v="1"/>
    <x v="3"/>
    <x v="11"/>
    <x v="6"/>
    <s v="F"/>
    <x v="0"/>
    <s v="40-44"/>
    <n v="40"/>
    <n v="44"/>
    <n v="5"/>
    <s v="40"/>
    <s v="44"/>
    <s v="40-44"/>
    <n v="5"/>
    <n v="3"/>
    <x v="14"/>
    <x v="14"/>
  </r>
  <r>
    <n v="40"/>
    <x v="1"/>
    <x v="3"/>
    <x v="11"/>
    <x v="6"/>
    <s v="F"/>
    <x v="0"/>
    <s v="25-29"/>
    <n v="25"/>
    <n v="29"/>
    <n v="5"/>
    <s v="25"/>
    <s v="29"/>
    <s v="25-29"/>
    <n v="5"/>
    <n v="3"/>
    <x v="5"/>
    <x v="5"/>
  </r>
  <r>
    <n v="39"/>
    <x v="1"/>
    <x v="3"/>
    <x v="11"/>
    <x v="11"/>
    <s v="M"/>
    <x v="1"/>
    <s v="30-34"/>
    <n v="30"/>
    <n v="34"/>
    <n v="5"/>
    <s v="30"/>
    <s v="34"/>
    <s v="30-34"/>
    <n v="5"/>
    <n v="3"/>
    <x v="15"/>
    <x v="15"/>
  </r>
  <r>
    <n v="38"/>
    <x v="1"/>
    <x v="3"/>
    <x v="11"/>
    <x v="11"/>
    <s v="F"/>
    <x v="1"/>
    <s v="70+"/>
    <n v="70"/>
    <n v="70"/>
    <n v="3"/>
    <s v="70"/>
    <s v="70"/>
    <s v="70-"/>
    <n v="3"/>
    <n v="3"/>
    <x v="0"/>
    <x v="0"/>
  </r>
  <r>
    <n v="37"/>
    <x v="1"/>
    <x v="3"/>
    <x v="11"/>
    <x v="11"/>
    <s v="F"/>
    <x v="1"/>
    <s v="35-39"/>
    <n v="35"/>
    <n v="39"/>
    <n v="5"/>
    <s v="35"/>
    <s v="39"/>
    <s v="35-39"/>
    <n v="5"/>
    <n v="3"/>
    <x v="12"/>
    <x v="12"/>
  </r>
  <r>
    <n v="36"/>
    <x v="1"/>
    <x v="3"/>
    <x v="11"/>
    <x v="4"/>
    <s v="M"/>
    <x v="0"/>
    <s v="50-54"/>
    <n v="50"/>
    <n v="54"/>
    <n v="5"/>
    <s v="50"/>
    <s v="54"/>
    <s v="50-54"/>
    <n v="5"/>
    <n v="3"/>
    <x v="1"/>
    <x v="1"/>
  </r>
  <r>
    <n v="35"/>
    <x v="1"/>
    <x v="3"/>
    <x v="12"/>
    <x v="0"/>
    <s v="F"/>
    <x v="0"/>
    <s v="40-44"/>
    <n v="40"/>
    <n v="44"/>
    <n v="5"/>
    <s v="40"/>
    <s v="44"/>
    <s v="40-44"/>
    <n v="5"/>
    <n v="3"/>
    <x v="14"/>
    <x v="14"/>
  </r>
  <r>
    <n v="34"/>
    <x v="1"/>
    <x v="3"/>
    <x v="12"/>
    <x v="6"/>
    <s v="F"/>
    <x v="0"/>
    <s v="55-59"/>
    <n v="55"/>
    <n v="59"/>
    <n v="5"/>
    <s v="55"/>
    <s v="59"/>
    <s v="55-59"/>
    <n v="5"/>
    <n v="3"/>
    <x v="9"/>
    <x v="9"/>
  </r>
  <r>
    <n v="33"/>
    <x v="1"/>
    <x v="3"/>
    <x v="12"/>
    <x v="6"/>
    <s v="F"/>
    <x v="0"/>
    <s v="55-59"/>
    <n v="55"/>
    <n v="59"/>
    <n v="5"/>
    <s v="55"/>
    <s v="59"/>
    <s v="55-59"/>
    <n v="5"/>
    <n v="3"/>
    <x v="9"/>
    <x v="9"/>
  </r>
  <r>
    <n v="32"/>
    <x v="1"/>
    <x v="3"/>
    <x v="12"/>
    <x v="6"/>
    <s v="F"/>
    <x v="0"/>
    <s v="55-59"/>
    <n v="55"/>
    <n v="59"/>
    <n v="5"/>
    <s v="55"/>
    <s v="59"/>
    <s v="55-59"/>
    <n v="5"/>
    <n v="3"/>
    <x v="9"/>
    <x v="9"/>
  </r>
  <r>
    <n v="31"/>
    <x v="1"/>
    <x v="3"/>
    <x v="12"/>
    <x v="6"/>
    <s v="F"/>
    <x v="0"/>
    <s v="25-29"/>
    <n v="25"/>
    <n v="29"/>
    <n v="5"/>
    <s v="25"/>
    <s v="29"/>
    <s v="25-29"/>
    <n v="5"/>
    <n v="3"/>
    <x v="5"/>
    <x v="5"/>
  </r>
  <r>
    <n v="30"/>
    <x v="1"/>
    <x v="3"/>
    <x v="12"/>
    <x v="11"/>
    <s v="F"/>
    <x v="1"/>
    <s v="65-69"/>
    <n v="65"/>
    <n v="69"/>
    <n v="5"/>
    <s v="65"/>
    <s v="69"/>
    <s v="65-69"/>
    <n v="5"/>
    <n v="3"/>
    <x v="4"/>
    <x v="4"/>
  </r>
  <r>
    <n v="29"/>
    <x v="1"/>
    <x v="3"/>
    <x v="13"/>
    <x v="7"/>
    <s v="M"/>
    <x v="0"/>
    <s v="55-59"/>
    <n v="55"/>
    <n v="59"/>
    <n v="5"/>
    <s v="55"/>
    <s v="59"/>
    <s v="55-59"/>
    <n v="5"/>
    <n v="3"/>
    <x v="9"/>
    <x v="9"/>
  </r>
  <r>
    <n v="28"/>
    <x v="1"/>
    <x v="3"/>
    <x v="14"/>
    <x v="7"/>
    <s v="F"/>
    <x v="0"/>
    <s v="70+"/>
    <n v="70"/>
    <n v="70"/>
    <n v="3"/>
    <s v="70"/>
    <s v="70"/>
    <s v="70-"/>
    <n v="3"/>
    <n v="3"/>
    <x v="0"/>
    <x v="0"/>
  </r>
  <r>
    <n v="27"/>
    <x v="1"/>
    <x v="3"/>
    <x v="14"/>
    <x v="0"/>
    <s v="M"/>
    <x v="0"/>
    <s v="70+"/>
    <n v="70"/>
    <n v="70"/>
    <n v="3"/>
    <s v="70"/>
    <s v="70"/>
    <s v="70-"/>
    <n v="3"/>
    <n v="3"/>
    <x v="0"/>
    <x v="0"/>
  </r>
  <r>
    <n v="26"/>
    <x v="1"/>
    <x v="3"/>
    <x v="14"/>
    <x v="0"/>
    <s v="F"/>
    <x v="0"/>
    <s v="70+"/>
    <n v="70"/>
    <n v="70"/>
    <n v="3"/>
    <s v="70"/>
    <s v="70"/>
    <s v="70-"/>
    <n v="3"/>
    <n v="3"/>
    <x v="0"/>
    <x v="0"/>
  </r>
  <r>
    <n v="25"/>
    <x v="1"/>
    <x v="3"/>
    <x v="14"/>
    <x v="11"/>
    <s v="M"/>
    <x v="1"/>
    <s v="50-54"/>
    <n v="50"/>
    <n v="54"/>
    <n v="5"/>
    <s v="50"/>
    <s v="54"/>
    <s v="50-54"/>
    <n v="5"/>
    <n v="3"/>
    <x v="1"/>
    <x v="1"/>
  </r>
  <r>
    <n v="24"/>
    <x v="1"/>
    <x v="3"/>
    <x v="14"/>
    <x v="11"/>
    <s v="M"/>
    <x v="1"/>
    <s v="45-49"/>
    <n v="45"/>
    <n v="49"/>
    <n v="5"/>
    <s v="45"/>
    <s v="49"/>
    <s v="45-49"/>
    <n v="5"/>
    <n v="3"/>
    <x v="10"/>
    <x v="10"/>
  </r>
  <r>
    <n v="23"/>
    <x v="1"/>
    <x v="3"/>
    <x v="14"/>
    <x v="11"/>
    <s v="M"/>
    <x v="1"/>
    <s v="20-24"/>
    <n v="20"/>
    <n v="24"/>
    <n v="5"/>
    <s v="20"/>
    <s v="24"/>
    <s v="20-24"/>
    <n v="5"/>
    <n v="3"/>
    <x v="7"/>
    <x v="7"/>
  </r>
  <r>
    <n v="22"/>
    <x v="1"/>
    <x v="3"/>
    <x v="14"/>
    <x v="4"/>
    <s v="F"/>
    <x v="0"/>
    <s v="55-59"/>
    <n v="55"/>
    <n v="59"/>
    <n v="5"/>
    <s v="55"/>
    <s v="59"/>
    <s v="55-59"/>
    <n v="5"/>
    <n v="3"/>
    <x v="9"/>
    <x v="9"/>
  </r>
  <r>
    <n v="21"/>
    <x v="1"/>
    <x v="4"/>
    <x v="15"/>
    <x v="7"/>
    <s v="M"/>
    <x v="0"/>
    <s v="60-64"/>
    <n v="60"/>
    <n v="64"/>
    <n v="5"/>
    <s v="60"/>
    <s v="64"/>
    <s v="60-64"/>
    <n v="5"/>
    <n v="3"/>
    <x v="2"/>
    <x v="2"/>
  </r>
  <r>
    <n v="20"/>
    <x v="1"/>
    <x v="4"/>
    <x v="15"/>
    <x v="7"/>
    <s v="M"/>
    <x v="0"/>
    <s v="50-54"/>
    <n v="50"/>
    <n v="54"/>
    <n v="5"/>
    <s v="50"/>
    <s v="54"/>
    <s v="50-54"/>
    <n v="5"/>
    <n v="3"/>
    <x v="1"/>
    <x v="1"/>
  </r>
  <r>
    <n v="19"/>
    <x v="1"/>
    <x v="4"/>
    <x v="15"/>
    <x v="0"/>
    <s v="M"/>
    <x v="0"/>
    <s v="50-54"/>
    <n v="50"/>
    <n v="54"/>
    <n v="5"/>
    <s v="50"/>
    <s v="54"/>
    <s v="50-54"/>
    <n v="5"/>
    <n v="3"/>
    <x v="1"/>
    <x v="1"/>
  </r>
  <r>
    <n v="18"/>
    <x v="1"/>
    <x v="4"/>
    <x v="15"/>
    <x v="0"/>
    <s v="M"/>
    <x v="0"/>
    <s v="45-49"/>
    <n v="45"/>
    <n v="49"/>
    <n v="5"/>
    <s v="45"/>
    <s v="49"/>
    <s v="45-49"/>
    <n v="5"/>
    <n v="3"/>
    <x v="10"/>
    <x v="10"/>
  </r>
  <r>
    <n v="17"/>
    <x v="1"/>
    <x v="4"/>
    <x v="15"/>
    <x v="0"/>
    <s v="F"/>
    <x v="0"/>
    <s v="20-24"/>
    <n v="20"/>
    <n v="24"/>
    <n v="5"/>
    <s v="20"/>
    <s v="24"/>
    <s v="20-24"/>
    <n v="5"/>
    <n v="3"/>
    <x v="7"/>
    <x v="7"/>
  </r>
  <r>
    <n v="16"/>
    <x v="1"/>
    <x v="4"/>
    <x v="15"/>
    <x v="9"/>
    <s v="F"/>
    <x v="0"/>
    <s v="40-44"/>
    <n v="40"/>
    <n v="44"/>
    <n v="5"/>
    <s v="40"/>
    <s v="44"/>
    <s v="40-44"/>
    <n v="5"/>
    <n v="3"/>
    <x v="14"/>
    <x v="14"/>
  </r>
  <r>
    <n v="15"/>
    <x v="1"/>
    <x v="4"/>
    <x v="15"/>
    <x v="11"/>
    <s v="M"/>
    <x v="1"/>
    <s v="20-24"/>
    <n v="20"/>
    <n v="24"/>
    <n v="5"/>
    <s v="20"/>
    <s v="24"/>
    <s v="20-24"/>
    <n v="5"/>
    <n v="3"/>
    <x v="7"/>
    <x v="7"/>
  </r>
  <r>
    <n v="14"/>
    <x v="1"/>
    <x v="4"/>
    <x v="15"/>
    <x v="11"/>
    <s v="F"/>
    <x v="1"/>
    <s v="50-54"/>
    <n v="50"/>
    <n v="54"/>
    <n v="5"/>
    <s v="50"/>
    <s v="54"/>
    <s v="50-54"/>
    <n v="5"/>
    <n v="3"/>
    <x v="1"/>
    <x v="1"/>
  </r>
  <r>
    <n v="13"/>
    <x v="1"/>
    <x v="4"/>
    <x v="15"/>
    <x v="11"/>
    <s v="F"/>
    <x v="1"/>
    <s v="45-49"/>
    <n v="45"/>
    <n v="49"/>
    <n v="5"/>
    <s v="45"/>
    <s v="49"/>
    <s v="45-49"/>
    <n v="5"/>
    <n v="3"/>
    <x v="10"/>
    <x v="10"/>
  </r>
  <r>
    <n v="12"/>
    <x v="1"/>
    <x v="4"/>
    <x v="15"/>
    <x v="11"/>
    <s v="F"/>
    <x v="1"/>
    <s v="25-29"/>
    <n v="25"/>
    <n v="29"/>
    <n v="5"/>
    <s v="25"/>
    <s v="29"/>
    <s v="25-29"/>
    <n v="5"/>
    <n v="3"/>
    <x v="5"/>
    <x v="5"/>
  </r>
  <r>
    <n v="11"/>
    <x v="1"/>
    <x v="4"/>
    <x v="15"/>
    <x v="4"/>
    <s v="M"/>
    <x v="0"/>
    <s v="30-34"/>
    <n v="30"/>
    <n v="34"/>
    <n v="5"/>
    <s v="30"/>
    <s v="34"/>
    <s v="30-34"/>
    <n v="5"/>
    <n v="3"/>
    <x v="15"/>
    <x v="15"/>
  </r>
  <r>
    <n v="10"/>
    <x v="1"/>
    <x v="4"/>
    <x v="16"/>
    <x v="0"/>
    <s v="F"/>
    <x v="0"/>
    <s v="65-69"/>
    <n v="65"/>
    <n v="69"/>
    <n v="5"/>
    <s v="65"/>
    <s v="69"/>
    <s v="65-69"/>
    <n v="5"/>
    <n v="3"/>
    <x v="4"/>
    <x v="4"/>
  </r>
  <r>
    <n v="9"/>
    <x v="1"/>
    <x v="4"/>
    <x v="16"/>
    <x v="11"/>
    <s v="M"/>
    <x v="1"/>
    <s v="55-59"/>
    <n v="55"/>
    <n v="59"/>
    <n v="5"/>
    <s v="55"/>
    <s v="59"/>
    <s v="55-59"/>
    <n v="5"/>
    <n v="3"/>
    <x v="9"/>
    <x v="9"/>
  </r>
  <r>
    <n v="8"/>
    <x v="1"/>
    <x v="4"/>
    <x v="16"/>
    <x v="11"/>
    <s v="M"/>
    <x v="1"/>
    <s v="50-54"/>
    <n v="50"/>
    <n v="54"/>
    <n v="5"/>
    <s v="50"/>
    <s v="54"/>
    <s v="50-54"/>
    <n v="5"/>
    <n v="3"/>
    <x v="1"/>
    <x v="1"/>
  </r>
  <r>
    <n v="7"/>
    <x v="1"/>
    <x v="4"/>
    <x v="16"/>
    <x v="11"/>
    <s v="M"/>
    <x v="1"/>
    <s v="40-44"/>
    <n v="40"/>
    <n v="44"/>
    <n v="5"/>
    <s v="40"/>
    <s v="44"/>
    <s v="40-44"/>
    <n v="5"/>
    <n v="3"/>
    <x v="14"/>
    <x v="14"/>
  </r>
  <r>
    <n v="6"/>
    <x v="1"/>
    <x v="4"/>
    <x v="16"/>
    <x v="11"/>
    <s v="F"/>
    <x v="1"/>
    <s v="70+"/>
    <n v="70"/>
    <n v="70"/>
    <n v="3"/>
    <s v="70"/>
    <s v="70"/>
    <s v="70-"/>
    <n v="3"/>
    <n v="3"/>
    <x v="0"/>
    <x v="0"/>
  </r>
  <r>
    <n v="5"/>
    <x v="1"/>
    <x v="4"/>
    <x v="16"/>
    <x v="11"/>
    <s v="F"/>
    <x v="1"/>
    <s v="70+"/>
    <n v="70"/>
    <n v="70"/>
    <n v="3"/>
    <s v="70"/>
    <s v="70"/>
    <s v="70-"/>
    <n v="3"/>
    <n v="3"/>
    <x v="0"/>
    <x v="0"/>
  </r>
  <r>
    <n v="4"/>
    <x v="1"/>
    <x v="4"/>
    <x v="16"/>
    <x v="11"/>
    <s v="F"/>
    <x v="1"/>
    <s v="55-59"/>
    <n v="55"/>
    <n v="59"/>
    <n v="5"/>
    <s v="55"/>
    <s v="59"/>
    <s v="55-59"/>
    <n v="5"/>
    <n v="3"/>
    <x v="9"/>
    <x v="9"/>
  </r>
  <r>
    <n v="3"/>
    <x v="1"/>
    <x v="4"/>
    <x v="16"/>
    <x v="11"/>
    <s v="F"/>
    <x v="1"/>
    <s v="50-54"/>
    <n v="50"/>
    <n v="54"/>
    <n v="5"/>
    <s v="50"/>
    <s v="54"/>
    <s v="50-54"/>
    <n v="5"/>
    <n v="3"/>
    <x v="1"/>
    <x v="1"/>
  </r>
  <r>
    <n v="2"/>
    <x v="1"/>
    <x v="4"/>
    <x v="16"/>
    <x v="11"/>
    <s v="F"/>
    <x v="1"/>
    <s v="50-54"/>
    <n v="50"/>
    <n v="54"/>
    <n v="5"/>
    <s v="50"/>
    <s v="54"/>
    <s v="50-54"/>
    <n v="5"/>
    <n v="3"/>
    <x v="1"/>
    <x v="1"/>
  </r>
  <r>
    <n v="1"/>
    <x v="1"/>
    <x v="4"/>
    <x v="18"/>
    <x v="11"/>
    <s v="F"/>
    <x v="1"/>
    <s v="55-59"/>
    <n v="55"/>
    <n v="59"/>
    <n v="5"/>
    <s v="55"/>
    <s v="59"/>
    <s v="55-59"/>
    <n v="5"/>
    <n v="3"/>
    <x v="9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22">
  <r>
    <n v="432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01"/>
  </r>
  <r>
    <n v="4321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02"/>
  </r>
  <r>
    <n v="432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03"/>
  </r>
  <r>
    <n v="4319"/>
    <x v="0"/>
    <x v="0"/>
    <n v="20"/>
    <s v="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004"/>
  </r>
  <r>
    <n v="431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05"/>
  </r>
  <r>
    <n v="4317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06"/>
  </r>
  <r>
    <n v="4316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07"/>
  </r>
  <r>
    <n v="431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08"/>
  </r>
  <r>
    <n v="4314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09"/>
  </r>
  <r>
    <n v="431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10"/>
  </r>
  <r>
    <n v="4312"/>
    <x v="0"/>
    <x v="0"/>
    <n v="20"/>
    <s v="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011"/>
  </r>
  <r>
    <n v="431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12"/>
  </r>
  <r>
    <n v="4310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13"/>
  </r>
  <r>
    <n v="4309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14"/>
  </r>
  <r>
    <n v="430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15"/>
  </r>
  <r>
    <n v="4307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16"/>
  </r>
  <r>
    <n v="430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17"/>
  </r>
  <r>
    <n v="4305"/>
    <x v="0"/>
    <x v="0"/>
    <n v="20"/>
    <s v="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018"/>
  </r>
  <r>
    <n v="430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19"/>
  </r>
  <r>
    <n v="4303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20"/>
  </r>
  <r>
    <n v="4302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21"/>
  </r>
  <r>
    <n v="430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22"/>
  </r>
  <r>
    <n v="4300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23"/>
  </r>
  <r>
    <n v="429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24"/>
  </r>
  <r>
    <n v="4298"/>
    <x v="0"/>
    <x v="0"/>
    <n v="20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0025"/>
  </r>
  <r>
    <n v="429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26"/>
  </r>
  <r>
    <n v="4296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27"/>
  </r>
  <r>
    <n v="4295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28"/>
  </r>
  <r>
    <n v="429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29"/>
  </r>
  <r>
    <n v="4293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30"/>
  </r>
  <r>
    <n v="429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31"/>
  </r>
  <r>
    <n v="4291"/>
    <x v="0"/>
    <x v="0"/>
    <n v="20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0032"/>
  </r>
  <r>
    <n v="429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33"/>
  </r>
  <r>
    <n v="4289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34"/>
  </r>
  <r>
    <n v="4288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35"/>
  </r>
  <r>
    <n v="428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36"/>
  </r>
  <r>
    <n v="4286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37"/>
  </r>
  <r>
    <n v="4285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38"/>
  </r>
  <r>
    <n v="4284"/>
    <x v="0"/>
    <x v="0"/>
    <n v="20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0039"/>
  </r>
  <r>
    <n v="428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40"/>
  </r>
  <r>
    <n v="4282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41"/>
  </r>
  <r>
    <n v="4281"/>
    <x v="0"/>
    <x v="0"/>
    <n v="20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042"/>
  </r>
  <r>
    <n v="428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43"/>
  </r>
  <r>
    <n v="4279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44"/>
  </r>
  <r>
    <n v="4278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45"/>
  </r>
  <r>
    <n v="4277"/>
    <x v="0"/>
    <x v="0"/>
    <n v="20"/>
    <s v="新北市"/>
    <s v="F"/>
    <s v="否"/>
    <n v="0"/>
    <n v="0"/>
    <n v="0"/>
    <n v="1"/>
    <s v="0"/>
    <s v="0"/>
    <s v="0"/>
    <n v="1"/>
    <e v="#VALUE!"/>
    <x v="8"/>
    <n v="0"/>
    <e v="#N/A"/>
    <n v="5"/>
    <n v="1"/>
    <x v="0"/>
    <s v="N00046"/>
  </r>
  <r>
    <n v="427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47"/>
  </r>
  <r>
    <n v="4275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48"/>
  </r>
  <r>
    <n v="4274"/>
    <x v="0"/>
    <x v="0"/>
    <n v="20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049"/>
  </r>
  <r>
    <n v="427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50"/>
  </r>
  <r>
    <n v="4272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51"/>
  </r>
  <r>
    <n v="4271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52"/>
  </r>
  <r>
    <n v="4270"/>
    <x v="0"/>
    <x v="0"/>
    <n v="20"/>
    <s v="雲林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53"/>
  </r>
  <r>
    <n v="426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54"/>
  </r>
  <r>
    <n v="4268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55"/>
  </r>
  <r>
    <n v="4267"/>
    <x v="0"/>
    <x v="0"/>
    <n v="20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056"/>
  </r>
  <r>
    <n v="426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57"/>
  </r>
  <r>
    <n v="4265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58"/>
  </r>
  <r>
    <n v="4264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59"/>
  </r>
  <r>
    <n v="4263"/>
    <x v="0"/>
    <x v="0"/>
    <n v="20"/>
    <s v="雲林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060"/>
  </r>
  <r>
    <n v="426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61"/>
  </r>
  <r>
    <n v="4261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62"/>
  </r>
  <r>
    <n v="4260"/>
    <x v="0"/>
    <x v="0"/>
    <n v="20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063"/>
  </r>
  <r>
    <n v="425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64"/>
  </r>
  <r>
    <n v="4258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65"/>
  </r>
  <r>
    <n v="4257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66"/>
  </r>
  <r>
    <n v="4256"/>
    <x v="0"/>
    <x v="0"/>
    <n v="20"/>
    <s v="雲林縣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067"/>
  </r>
  <r>
    <n v="4255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68"/>
  </r>
  <r>
    <n v="4254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69"/>
  </r>
  <r>
    <n v="4253"/>
    <x v="0"/>
    <x v="0"/>
    <n v="20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070"/>
  </r>
  <r>
    <n v="425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71"/>
  </r>
  <r>
    <n v="4251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72"/>
  </r>
  <r>
    <n v="425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73"/>
  </r>
  <r>
    <n v="4249"/>
    <x v="0"/>
    <x v="0"/>
    <n v="20"/>
    <s v="雲林縣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074"/>
  </r>
  <r>
    <n v="4248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75"/>
  </r>
  <r>
    <n v="4247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76"/>
  </r>
  <r>
    <n v="4246"/>
    <x v="0"/>
    <x v="0"/>
    <n v="20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077"/>
  </r>
  <r>
    <n v="424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78"/>
  </r>
  <r>
    <n v="4244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79"/>
  </r>
  <r>
    <n v="424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80"/>
  </r>
  <r>
    <n v="4242"/>
    <x v="0"/>
    <x v="0"/>
    <n v="20"/>
    <s v="雲林縣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081"/>
  </r>
  <r>
    <n v="4241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82"/>
  </r>
  <r>
    <n v="4240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83"/>
  </r>
  <r>
    <n v="4239"/>
    <x v="0"/>
    <x v="0"/>
    <n v="20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084"/>
  </r>
  <r>
    <n v="423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85"/>
  </r>
  <r>
    <n v="4237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086"/>
  </r>
  <r>
    <n v="423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87"/>
  </r>
  <r>
    <n v="4235"/>
    <x v="0"/>
    <x v="0"/>
    <n v="20"/>
    <s v="雲林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088"/>
  </r>
  <r>
    <n v="4234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89"/>
  </r>
  <r>
    <n v="4233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90"/>
  </r>
  <r>
    <n v="4232"/>
    <x v="0"/>
    <x v="0"/>
    <n v="20"/>
    <s v="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091"/>
  </r>
  <r>
    <n v="423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92"/>
  </r>
  <r>
    <n v="4230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093"/>
  </r>
  <r>
    <n v="422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094"/>
  </r>
  <r>
    <n v="4228"/>
    <x v="0"/>
    <x v="0"/>
    <n v="20"/>
    <s v="雲林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095"/>
  </r>
  <r>
    <n v="4227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096"/>
  </r>
  <r>
    <n v="4226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097"/>
  </r>
  <r>
    <n v="4225"/>
    <x v="0"/>
    <x v="0"/>
    <n v="20"/>
    <s v="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098"/>
  </r>
  <r>
    <n v="422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099"/>
  </r>
  <r>
    <n v="4223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00"/>
  </r>
  <r>
    <n v="422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01"/>
  </r>
  <r>
    <n v="4221"/>
    <x v="0"/>
    <x v="0"/>
    <n v="20"/>
    <s v="基隆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02"/>
  </r>
  <r>
    <n v="4220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03"/>
  </r>
  <r>
    <n v="4219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04"/>
  </r>
  <r>
    <n v="4218"/>
    <x v="0"/>
    <x v="0"/>
    <n v="20"/>
    <s v="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0105"/>
  </r>
  <r>
    <n v="421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06"/>
  </r>
  <r>
    <n v="4216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07"/>
  </r>
  <r>
    <n v="4215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08"/>
  </r>
  <r>
    <n v="4214"/>
    <x v="0"/>
    <x v="0"/>
    <n v="20"/>
    <s v="基隆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09"/>
  </r>
  <r>
    <n v="4213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10"/>
  </r>
  <r>
    <n v="4212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11"/>
  </r>
  <r>
    <n v="4211"/>
    <x v="0"/>
    <x v="0"/>
    <n v="20"/>
    <s v="台北市"/>
    <s v="F"/>
    <s v="否"/>
    <n v="0"/>
    <n v="0"/>
    <n v="0"/>
    <n v="1"/>
    <s v="0"/>
    <s v="0"/>
    <s v="0"/>
    <n v="1"/>
    <e v="#VALUE!"/>
    <x v="8"/>
    <n v="0"/>
    <e v="#N/A"/>
    <n v="5"/>
    <n v="1"/>
    <x v="0"/>
    <s v="N00112"/>
  </r>
  <r>
    <n v="421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13"/>
  </r>
  <r>
    <n v="4209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14"/>
  </r>
  <r>
    <n v="4208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15"/>
  </r>
  <r>
    <n v="4207"/>
    <x v="0"/>
    <x v="0"/>
    <n v="20"/>
    <s v="基隆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16"/>
  </r>
  <r>
    <n v="4206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17"/>
  </r>
  <r>
    <n v="4205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18"/>
  </r>
  <r>
    <n v="4204"/>
    <x v="0"/>
    <x v="0"/>
    <n v="20"/>
    <s v="台中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19"/>
  </r>
  <r>
    <n v="420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20"/>
  </r>
  <r>
    <n v="4202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21"/>
  </r>
  <r>
    <n v="4201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22"/>
  </r>
  <r>
    <n v="4200"/>
    <x v="0"/>
    <x v="0"/>
    <n v="20"/>
    <s v="基隆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23"/>
  </r>
  <r>
    <n v="4199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24"/>
  </r>
  <r>
    <n v="4198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25"/>
  </r>
  <r>
    <n v="4197"/>
    <x v="0"/>
    <x v="0"/>
    <n v="20"/>
    <s v="台中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126"/>
  </r>
  <r>
    <n v="419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27"/>
  </r>
  <r>
    <n v="4195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28"/>
  </r>
  <r>
    <n v="4194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29"/>
  </r>
  <r>
    <n v="4193"/>
    <x v="0"/>
    <x v="0"/>
    <n v="20"/>
    <s v="基隆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30"/>
  </r>
  <r>
    <n v="4192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31"/>
  </r>
  <r>
    <n v="4191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32"/>
  </r>
  <r>
    <n v="4190"/>
    <x v="0"/>
    <x v="0"/>
    <n v="20"/>
    <s v="台中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133"/>
  </r>
  <r>
    <n v="418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34"/>
  </r>
  <r>
    <n v="4188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35"/>
  </r>
  <r>
    <n v="4187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36"/>
  </r>
  <r>
    <n v="4186"/>
    <x v="0"/>
    <x v="0"/>
    <n v="20"/>
    <s v="基隆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137"/>
  </r>
  <r>
    <n v="4185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38"/>
  </r>
  <r>
    <n v="4184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39"/>
  </r>
  <r>
    <n v="4183"/>
    <x v="0"/>
    <x v="0"/>
    <n v="20"/>
    <s v="台中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140"/>
  </r>
  <r>
    <n v="418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41"/>
  </r>
  <r>
    <n v="4181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42"/>
  </r>
  <r>
    <n v="418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43"/>
  </r>
  <r>
    <n v="4179"/>
    <x v="0"/>
    <x v="0"/>
    <n v="20"/>
    <s v="基隆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144"/>
  </r>
  <r>
    <n v="4178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45"/>
  </r>
  <r>
    <n v="4177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46"/>
  </r>
  <r>
    <n v="4176"/>
    <x v="0"/>
    <x v="0"/>
    <n v="20"/>
    <s v="台中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147"/>
  </r>
  <r>
    <n v="417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48"/>
  </r>
  <r>
    <n v="4174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49"/>
  </r>
  <r>
    <n v="417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50"/>
  </r>
  <r>
    <n v="4172"/>
    <x v="0"/>
    <x v="0"/>
    <n v="20"/>
    <s v="基隆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151"/>
  </r>
  <r>
    <n v="4171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52"/>
  </r>
  <r>
    <n v="4170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153"/>
  </r>
  <r>
    <n v="4169"/>
    <x v="0"/>
    <x v="0"/>
    <n v="20"/>
    <s v="台中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154"/>
  </r>
  <r>
    <n v="416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55"/>
  </r>
  <r>
    <n v="4167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56"/>
  </r>
  <r>
    <n v="416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57"/>
  </r>
  <r>
    <n v="4165"/>
    <x v="0"/>
    <x v="0"/>
    <n v="20"/>
    <s v="基隆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58"/>
  </r>
  <r>
    <n v="4164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59"/>
  </r>
  <r>
    <n v="416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60"/>
  </r>
  <r>
    <n v="4162"/>
    <x v="0"/>
    <x v="0"/>
    <n v="20"/>
    <s v="台中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161"/>
  </r>
  <r>
    <n v="416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62"/>
  </r>
  <r>
    <n v="4160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63"/>
  </r>
  <r>
    <n v="415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64"/>
  </r>
  <r>
    <n v="4158"/>
    <x v="0"/>
    <x v="0"/>
    <n v="20"/>
    <s v="基隆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165"/>
  </r>
  <r>
    <n v="4157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66"/>
  </r>
  <r>
    <n v="4156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67"/>
  </r>
  <r>
    <n v="4155"/>
    <x v="0"/>
    <x v="0"/>
    <n v="20"/>
    <s v="台中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168"/>
  </r>
  <r>
    <n v="415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69"/>
  </r>
  <r>
    <n v="4153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70"/>
  </r>
  <r>
    <n v="415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71"/>
  </r>
  <r>
    <n v="4151"/>
    <x v="0"/>
    <x v="0"/>
    <n v="20"/>
    <s v="基隆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172"/>
  </r>
  <r>
    <n v="4150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73"/>
  </r>
  <r>
    <n v="4149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74"/>
  </r>
  <r>
    <n v="4148"/>
    <x v="0"/>
    <x v="0"/>
    <n v="20"/>
    <s v="台中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175"/>
  </r>
  <r>
    <n v="414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76"/>
  </r>
  <r>
    <n v="4146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77"/>
  </r>
  <r>
    <n v="4145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78"/>
  </r>
  <r>
    <n v="4144"/>
    <x v="0"/>
    <x v="0"/>
    <n v="20"/>
    <s v="基隆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179"/>
  </r>
  <r>
    <n v="4143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80"/>
  </r>
  <r>
    <n v="4142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81"/>
  </r>
  <r>
    <n v="4141"/>
    <x v="0"/>
    <x v="0"/>
    <n v="20"/>
    <s v="台中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182"/>
  </r>
  <r>
    <n v="414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83"/>
  </r>
  <r>
    <n v="4139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84"/>
  </r>
  <r>
    <n v="4138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85"/>
  </r>
  <r>
    <n v="4137"/>
    <x v="0"/>
    <x v="0"/>
    <n v="20"/>
    <s v="基隆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186"/>
  </r>
  <r>
    <n v="4136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87"/>
  </r>
  <r>
    <n v="4135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88"/>
  </r>
  <r>
    <n v="4134"/>
    <x v="0"/>
    <x v="0"/>
    <n v="20"/>
    <s v="台中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189"/>
  </r>
  <r>
    <n v="413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90"/>
  </r>
  <r>
    <n v="4132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91"/>
  </r>
  <r>
    <n v="4131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92"/>
  </r>
  <r>
    <n v="4130"/>
    <x v="0"/>
    <x v="0"/>
    <n v="20"/>
    <s v="基隆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193"/>
  </r>
  <r>
    <n v="4129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194"/>
  </r>
  <r>
    <n v="4128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95"/>
  </r>
  <r>
    <n v="4127"/>
    <x v="0"/>
    <x v="0"/>
    <n v="20"/>
    <s v="台中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196"/>
  </r>
  <r>
    <n v="412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197"/>
  </r>
  <r>
    <n v="4125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198"/>
  </r>
  <r>
    <n v="4124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199"/>
  </r>
  <r>
    <n v="4123"/>
    <x v="0"/>
    <x v="0"/>
    <n v="20"/>
    <s v="基隆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200"/>
  </r>
  <r>
    <n v="4122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01"/>
  </r>
  <r>
    <n v="4121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02"/>
  </r>
  <r>
    <n v="4120"/>
    <x v="0"/>
    <x v="0"/>
    <n v="20"/>
    <s v="台中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203"/>
  </r>
  <r>
    <n v="411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204"/>
  </r>
  <r>
    <n v="4118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05"/>
  </r>
  <r>
    <n v="4117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06"/>
  </r>
  <r>
    <n v="4116"/>
    <x v="0"/>
    <x v="0"/>
    <n v="20"/>
    <s v="基隆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207"/>
  </r>
  <r>
    <n v="4115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08"/>
  </r>
  <r>
    <n v="4114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09"/>
  </r>
  <r>
    <n v="4113"/>
    <x v="0"/>
    <x v="0"/>
    <n v="20"/>
    <s v="台中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210"/>
  </r>
  <r>
    <n v="411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211"/>
  </r>
  <r>
    <n v="4111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12"/>
  </r>
  <r>
    <n v="411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13"/>
  </r>
  <r>
    <n v="4109"/>
    <x v="0"/>
    <x v="0"/>
    <n v="20"/>
    <s v="基隆市"/>
    <s v="M"/>
    <s v="否"/>
    <n v="0"/>
    <n v="0"/>
    <n v="0"/>
    <n v="1"/>
    <s v="0"/>
    <s v="0"/>
    <s v="0"/>
    <n v="1"/>
    <e v="#VALUE!"/>
    <x v="8"/>
    <n v="0"/>
    <e v="#N/A"/>
    <n v="5"/>
    <n v="1"/>
    <x v="0"/>
    <s v="N00214"/>
  </r>
  <r>
    <n v="4108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15"/>
  </r>
  <r>
    <n v="410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16"/>
  </r>
  <r>
    <n v="4106"/>
    <x v="0"/>
    <x v="0"/>
    <n v="20"/>
    <s v="台中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217"/>
  </r>
  <r>
    <n v="410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218"/>
  </r>
  <r>
    <n v="4104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19"/>
  </r>
  <r>
    <n v="410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20"/>
  </r>
  <r>
    <n v="4102"/>
    <x v="0"/>
    <x v="0"/>
    <n v="20"/>
    <s v="基隆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221"/>
  </r>
  <r>
    <n v="4101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22"/>
  </r>
  <r>
    <n v="4100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23"/>
  </r>
  <r>
    <n v="4099"/>
    <x v="0"/>
    <x v="0"/>
    <n v="20"/>
    <s v="台中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224"/>
  </r>
  <r>
    <n v="409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225"/>
  </r>
  <r>
    <n v="4097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26"/>
  </r>
  <r>
    <n v="409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27"/>
  </r>
  <r>
    <n v="4095"/>
    <x v="0"/>
    <x v="0"/>
    <n v="20"/>
    <s v="基隆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28"/>
  </r>
  <r>
    <n v="4094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29"/>
  </r>
  <r>
    <n v="409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30"/>
  </r>
  <r>
    <n v="4092"/>
    <x v="0"/>
    <x v="0"/>
    <n v="20"/>
    <s v="台中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231"/>
  </r>
  <r>
    <n v="409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232"/>
  </r>
  <r>
    <n v="4090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33"/>
  </r>
  <r>
    <n v="408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34"/>
  </r>
  <r>
    <n v="4088"/>
    <x v="0"/>
    <x v="0"/>
    <n v="20"/>
    <s v="基隆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35"/>
  </r>
  <r>
    <n v="4087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36"/>
  </r>
  <r>
    <n v="4086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37"/>
  </r>
  <r>
    <n v="4085"/>
    <x v="0"/>
    <x v="0"/>
    <n v="20"/>
    <s v="台中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238"/>
  </r>
  <r>
    <n v="408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39"/>
  </r>
  <r>
    <n v="4083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40"/>
  </r>
  <r>
    <n v="4082"/>
    <x v="0"/>
    <x v="0"/>
    <n v="20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241"/>
  </r>
  <r>
    <n v="4081"/>
    <x v="0"/>
    <x v="0"/>
    <n v="20"/>
    <s v="基隆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42"/>
  </r>
  <r>
    <n v="4080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43"/>
  </r>
  <r>
    <n v="4079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44"/>
  </r>
  <r>
    <n v="4078"/>
    <x v="0"/>
    <x v="0"/>
    <n v="20"/>
    <s v="台中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245"/>
  </r>
  <r>
    <n v="4077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46"/>
  </r>
  <r>
    <n v="4076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47"/>
  </r>
  <r>
    <n v="4075"/>
    <x v="0"/>
    <x v="0"/>
    <n v="20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248"/>
  </r>
  <r>
    <n v="4074"/>
    <x v="0"/>
    <x v="0"/>
    <n v="20"/>
    <s v="基隆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49"/>
  </r>
  <r>
    <n v="4073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50"/>
  </r>
  <r>
    <n v="4072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51"/>
  </r>
  <r>
    <n v="4071"/>
    <x v="0"/>
    <x v="0"/>
    <n v="20"/>
    <s v="台中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252"/>
  </r>
  <r>
    <n v="407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53"/>
  </r>
  <r>
    <n v="4069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54"/>
  </r>
  <r>
    <n v="4068"/>
    <x v="0"/>
    <x v="0"/>
    <n v="20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255"/>
  </r>
  <r>
    <n v="4067"/>
    <x v="0"/>
    <x v="0"/>
    <n v="20"/>
    <s v="基隆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56"/>
  </r>
  <r>
    <n v="4066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57"/>
  </r>
  <r>
    <n v="4065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58"/>
  </r>
  <r>
    <n v="4064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59"/>
  </r>
  <r>
    <n v="4063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60"/>
  </r>
  <r>
    <n v="4062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61"/>
  </r>
  <r>
    <n v="4061"/>
    <x v="0"/>
    <x v="0"/>
    <n v="20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262"/>
  </r>
  <r>
    <n v="4060"/>
    <x v="0"/>
    <x v="0"/>
    <n v="20"/>
    <s v="基隆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263"/>
  </r>
  <r>
    <n v="4059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64"/>
  </r>
  <r>
    <n v="4058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65"/>
  </r>
  <r>
    <n v="4057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66"/>
  </r>
  <r>
    <n v="405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67"/>
  </r>
  <r>
    <n v="4055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68"/>
  </r>
  <r>
    <n v="405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69"/>
  </r>
  <r>
    <n v="4053"/>
    <x v="0"/>
    <x v="0"/>
    <n v="20"/>
    <s v="基隆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270"/>
  </r>
  <r>
    <n v="4052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71"/>
  </r>
  <r>
    <n v="4051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72"/>
  </r>
  <r>
    <n v="4050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73"/>
  </r>
  <r>
    <n v="4049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74"/>
  </r>
  <r>
    <n v="4048"/>
    <x v="0"/>
    <x v="0"/>
    <n v="20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275"/>
  </r>
  <r>
    <n v="4047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76"/>
  </r>
  <r>
    <n v="4046"/>
    <x v="0"/>
    <x v="0"/>
    <n v="20"/>
    <s v="基隆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277"/>
  </r>
  <r>
    <n v="4045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78"/>
  </r>
  <r>
    <n v="4044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79"/>
  </r>
  <r>
    <n v="4043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80"/>
  </r>
  <r>
    <n v="404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81"/>
  </r>
  <r>
    <n v="4041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282"/>
  </r>
  <r>
    <n v="404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83"/>
  </r>
  <r>
    <n v="4039"/>
    <x v="0"/>
    <x v="0"/>
    <n v="20"/>
    <s v="基隆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284"/>
  </r>
  <r>
    <n v="4038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85"/>
  </r>
  <r>
    <n v="403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86"/>
  </r>
  <r>
    <n v="4036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87"/>
  </r>
  <r>
    <n v="4035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88"/>
  </r>
  <r>
    <n v="4034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289"/>
  </r>
  <r>
    <n v="4033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90"/>
  </r>
  <r>
    <n v="4032"/>
    <x v="0"/>
    <x v="0"/>
    <n v="20"/>
    <s v="基隆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291"/>
  </r>
  <r>
    <n v="4031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92"/>
  </r>
  <r>
    <n v="4030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293"/>
  </r>
  <r>
    <n v="4029"/>
    <x v="0"/>
    <x v="0"/>
    <n v="20"/>
    <s v="台中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294"/>
  </r>
  <r>
    <n v="402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95"/>
  </r>
  <r>
    <n v="4027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296"/>
  </r>
  <r>
    <n v="402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297"/>
  </r>
  <r>
    <n v="4025"/>
    <x v="0"/>
    <x v="0"/>
    <n v="20"/>
    <s v="基隆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298"/>
  </r>
  <r>
    <n v="4024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299"/>
  </r>
  <r>
    <n v="402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00"/>
  </r>
  <r>
    <n v="402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01"/>
  </r>
  <r>
    <n v="4021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02"/>
  </r>
  <r>
    <n v="402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03"/>
  </r>
  <r>
    <n v="4019"/>
    <x v="0"/>
    <x v="0"/>
    <n v="20"/>
    <s v="基隆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304"/>
  </r>
  <r>
    <n v="4018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05"/>
  </r>
  <r>
    <n v="401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06"/>
  </r>
  <r>
    <n v="401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07"/>
  </r>
  <r>
    <n v="4015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08"/>
  </r>
  <r>
    <n v="401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09"/>
  </r>
  <r>
    <n v="4013"/>
    <x v="0"/>
    <x v="0"/>
    <n v="20"/>
    <s v="高雄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310"/>
  </r>
  <r>
    <n v="4012"/>
    <x v="0"/>
    <x v="0"/>
    <n v="20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11"/>
  </r>
  <r>
    <n v="4011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12"/>
  </r>
  <r>
    <n v="401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13"/>
  </r>
  <r>
    <n v="4009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14"/>
  </r>
  <r>
    <n v="400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15"/>
  </r>
  <r>
    <n v="4007"/>
    <x v="0"/>
    <x v="0"/>
    <n v="20"/>
    <s v="高雄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16"/>
  </r>
  <r>
    <n v="400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17"/>
  </r>
  <r>
    <n v="4005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18"/>
  </r>
  <r>
    <n v="400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19"/>
  </r>
  <r>
    <n v="4003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20"/>
  </r>
  <r>
    <n v="400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21"/>
  </r>
  <r>
    <n v="4001"/>
    <x v="0"/>
    <x v="0"/>
    <n v="20"/>
    <s v="高雄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322"/>
  </r>
  <r>
    <n v="400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23"/>
  </r>
  <r>
    <n v="3999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24"/>
  </r>
  <r>
    <n v="399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25"/>
  </r>
  <r>
    <n v="3997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26"/>
  </r>
  <r>
    <n v="399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27"/>
  </r>
  <r>
    <n v="3995"/>
    <x v="0"/>
    <x v="0"/>
    <n v="20"/>
    <s v="高雄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328"/>
  </r>
  <r>
    <n v="399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29"/>
  </r>
  <r>
    <n v="399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30"/>
  </r>
  <r>
    <n v="399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31"/>
  </r>
  <r>
    <n v="3991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32"/>
  </r>
  <r>
    <n v="399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33"/>
  </r>
  <r>
    <n v="3989"/>
    <x v="0"/>
    <x v="0"/>
    <n v="20"/>
    <s v="高雄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34"/>
  </r>
  <r>
    <n v="398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35"/>
  </r>
  <r>
    <n v="398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36"/>
  </r>
  <r>
    <n v="398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37"/>
  </r>
  <r>
    <n v="3985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38"/>
  </r>
  <r>
    <n v="398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39"/>
  </r>
  <r>
    <n v="3983"/>
    <x v="0"/>
    <x v="0"/>
    <n v="20"/>
    <s v="高雄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340"/>
  </r>
  <r>
    <n v="398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41"/>
  </r>
  <r>
    <n v="3981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42"/>
  </r>
  <r>
    <n v="398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43"/>
  </r>
  <r>
    <n v="3979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44"/>
  </r>
  <r>
    <n v="397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45"/>
  </r>
  <r>
    <n v="3977"/>
    <x v="0"/>
    <x v="0"/>
    <n v="20"/>
    <s v="高雄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346"/>
  </r>
  <r>
    <n v="397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47"/>
  </r>
  <r>
    <n v="3975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48"/>
  </r>
  <r>
    <n v="397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49"/>
  </r>
  <r>
    <n v="3973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50"/>
  </r>
  <r>
    <n v="397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51"/>
  </r>
  <r>
    <n v="3971"/>
    <x v="0"/>
    <x v="0"/>
    <n v="20"/>
    <s v="高雄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52"/>
  </r>
  <r>
    <n v="397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53"/>
  </r>
  <r>
    <n v="3969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54"/>
  </r>
  <r>
    <n v="396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55"/>
  </r>
  <r>
    <n v="3967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56"/>
  </r>
  <r>
    <n v="396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57"/>
  </r>
  <r>
    <n v="3965"/>
    <x v="0"/>
    <x v="0"/>
    <n v="20"/>
    <s v="高雄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358"/>
  </r>
  <r>
    <n v="396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59"/>
  </r>
  <r>
    <n v="396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60"/>
  </r>
  <r>
    <n v="396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61"/>
  </r>
  <r>
    <n v="3961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62"/>
  </r>
  <r>
    <n v="396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63"/>
  </r>
  <r>
    <n v="3959"/>
    <x v="0"/>
    <x v="0"/>
    <n v="20"/>
    <s v="高雄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364"/>
  </r>
  <r>
    <n v="395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65"/>
  </r>
  <r>
    <n v="395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66"/>
  </r>
  <r>
    <n v="395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67"/>
  </r>
  <r>
    <n v="3955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68"/>
  </r>
  <r>
    <n v="395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69"/>
  </r>
  <r>
    <n v="3953"/>
    <x v="0"/>
    <x v="0"/>
    <n v="20"/>
    <s v="高雄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370"/>
  </r>
  <r>
    <n v="395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71"/>
  </r>
  <r>
    <n v="3951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72"/>
  </r>
  <r>
    <n v="395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73"/>
  </r>
  <r>
    <n v="3949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74"/>
  </r>
  <r>
    <n v="394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75"/>
  </r>
  <r>
    <n v="3947"/>
    <x v="0"/>
    <x v="0"/>
    <n v="20"/>
    <s v="高雄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376"/>
  </r>
  <r>
    <n v="394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77"/>
  </r>
  <r>
    <n v="3945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78"/>
  </r>
  <r>
    <n v="394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79"/>
  </r>
  <r>
    <n v="3943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80"/>
  </r>
  <r>
    <n v="394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81"/>
  </r>
  <r>
    <n v="3941"/>
    <x v="0"/>
    <x v="0"/>
    <n v="20"/>
    <s v="高雄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382"/>
  </r>
  <r>
    <n v="394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83"/>
  </r>
  <r>
    <n v="3939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84"/>
  </r>
  <r>
    <n v="393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85"/>
  </r>
  <r>
    <n v="3937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86"/>
  </r>
  <r>
    <n v="393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87"/>
  </r>
  <r>
    <n v="3935"/>
    <x v="0"/>
    <x v="0"/>
    <n v="20"/>
    <s v="高雄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388"/>
  </r>
  <r>
    <n v="393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89"/>
  </r>
  <r>
    <n v="3933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90"/>
  </r>
  <r>
    <n v="393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91"/>
  </r>
  <r>
    <n v="3931"/>
    <x v="0"/>
    <x v="0"/>
    <n v="20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392"/>
  </r>
  <r>
    <n v="393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93"/>
  </r>
  <r>
    <n v="3929"/>
    <x v="0"/>
    <x v="0"/>
    <n v="20"/>
    <s v="高雄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394"/>
  </r>
  <r>
    <n v="392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395"/>
  </r>
  <r>
    <n v="3927"/>
    <x v="0"/>
    <x v="0"/>
    <n v="20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396"/>
  </r>
  <r>
    <n v="392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397"/>
  </r>
  <r>
    <n v="3925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398"/>
  </r>
  <r>
    <n v="392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399"/>
  </r>
  <r>
    <n v="3923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00"/>
  </r>
  <r>
    <n v="392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01"/>
  </r>
  <r>
    <n v="392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02"/>
  </r>
  <r>
    <n v="392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03"/>
  </r>
  <r>
    <n v="3919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04"/>
  </r>
  <r>
    <n v="391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05"/>
  </r>
  <r>
    <n v="3917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06"/>
  </r>
  <r>
    <n v="391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07"/>
  </r>
  <r>
    <n v="391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08"/>
  </r>
  <r>
    <n v="391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09"/>
  </r>
  <r>
    <n v="3913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10"/>
  </r>
  <r>
    <n v="391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11"/>
  </r>
  <r>
    <n v="3911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12"/>
  </r>
  <r>
    <n v="391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13"/>
  </r>
  <r>
    <n v="390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14"/>
  </r>
  <r>
    <n v="390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15"/>
  </r>
  <r>
    <n v="3907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16"/>
  </r>
  <r>
    <n v="390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17"/>
  </r>
  <r>
    <n v="3905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18"/>
  </r>
  <r>
    <n v="390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19"/>
  </r>
  <r>
    <n v="390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20"/>
  </r>
  <r>
    <n v="390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21"/>
  </r>
  <r>
    <n v="3901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22"/>
  </r>
  <r>
    <n v="390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23"/>
  </r>
  <r>
    <n v="3899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24"/>
  </r>
  <r>
    <n v="389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25"/>
  </r>
  <r>
    <n v="389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26"/>
  </r>
  <r>
    <n v="389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27"/>
  </r>
  <r>
    <n v="3895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28"/>
  </r>
  <r>
    <n v="389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29"/>
  </r>
  <r>
    <n v="3893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30"/>
  </r>
  <r>
    <n v="389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31"/>
  </r>
  <r>
    <n v="389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32"/>
  </r>
  <r>
    <n v="389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33"/>
  </r>
  <r>
    <n v="3889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34"/>
  </r>
  <r>
    <n v="388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35"/>
  </r>
  <r>
    <n v="3887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36"/>
  </r>
  <r>
    <n v="388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37"/>
  </r>
  <r>
    <n v="388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38"/>
  </r>
  <r>
    <n v="388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39"/>
  </r>
  <r>
    <n v="3883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40"/>
  </r>
  <r>
    <n v="388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41"/>
  </r>
  <r>
    <n v="3881"/>
    <x v="0"/>
    <x v="0"/>
    <n v="20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442"/>
  </r>
  <r>
    <n v="388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43"/>
  </r>
  <r>
    <n v="387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44"/>
  </r>
  <r>
    <n v="387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45"/>
  </r>
  <r>
    <n v="3877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46"/>
  </r>
  <r>
    <n v="387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47"/>
  </r>
  <r>
    <n v="3875"/>
    <x v="0"/>
    <x v="0"/>
    <n v="20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48"/>
  </r>
  <r>
    <n v="387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49"/>
  </r>
  <r>
    <n v="387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50"/>
  </r>
  <r>
    <n v="387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51"/>
  </r>
  <r>
    <n v="3871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52"/>
  </r>
  <r>
    <n v="3870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53"/>
  </r>
  <r>
    <n v="3869"/>
    <x v="0"/>
    <x v="0"/>
    <n v="20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54"/>
  </r>
  <r>
    <n v="386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55"/>
  </r>
  <r>
    <n v="386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56"/>
  </r>
  <r>
    <n v="386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57"/>
  </r>
  <r>
    <n v="3865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58"/>
  </r>
  <r>
    <n v="3864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59"/>
  </r>
  <r>
    <n v="3863"/>
    <x v="0"/>
    <x v="0"/>
    <n v="20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60"/>
  </r>
  <r>
    <n v="386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61"/>
  </r>
  <r>
    <n v="386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62"/>
  </r>
  <r>
    <n v="386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63"/>
  </r>
  <r>
    <n v="3859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64"/>
  </r>
  <r>
    <n v="3858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65"/>
  </r>
  <r>
    <n v="3857"/>
    <x v="0"/>
    <x v="0"/>
    <n v="20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66"/>
  </r>
  <r>
    <n v="385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67"/>
  </r>
  <r>
    <n v="385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68"/>
  </r>
  <r>
    <n v="385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69"/>
  </r>
  <r>
    <n v="3853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70"/>
  </r>
  <r>
    <n v="3852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71"/>
  </r>
  <r>
    <n v="3851"/>
    <x v="0"/>
    <x v="0"/>
    <n v="20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72"/>
  </r>
  <r>
    <n v="385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73"/>
  </r>
  <r>
    <n v="384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74"/>
  </r>
  <r>
    <n v="384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75"/>
  </r>
  <r>
    <n v="3847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76"/>
  </r>
  <r>
    <n v="3846"/>
    <x v="0"/>
    <x v="0"/>
    <n v="20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77"/>
  </r>
  <r>
    <n v="3845"/>
    <x v="0"/>
    <x v="0"/>
    <n v="20"/>
    <s v="桃園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478"/>
  </r>
  <r>
    <n v="384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79"/>
  </r>
  <r>
    <n v="384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80"/>
  </r>
  <r>
    <n v="384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81"/>
  </r>
  <r>
    <n v="3841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82"/>
  </r>
  <r>
    <n v="384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483"/>
  </r>
  <r>
    <n v="3839"/>
    <x v="0"/>
    <x v="0"/>
    <n v="20"/>
    <s v="桃園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484"/>
  </r>
  <r>
    <n v="383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85"/>
  </r>
  <r>
    <n v="383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86"/>
  </r>
  <r>
    <n v="383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87"/>
  </r>
  <r>
    <n v="3835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88"/>
  </r>
  <r>
    <n v="383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489"/>
  </r>
  <r>
    <n v="3833"/>
    <x v="0"/>
    <x v="0"/>
    <n v="20"/>
    <s v="桃園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490"/>
  </r>
  <r>
    <n v="3832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91"/>
  </r>
  <r>
    <n v="383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92"/>
  </r>
  <r>
    <n v="383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93"/>
  </r>
  <r>
    <n v="3829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494"/>
  </r>
  <r>
    <n v="382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495"/>
  </r>
  <r>
    <n v="3827"/>
    <x v="0"/>
    <x v="0"/>
    <n v="20"/>
    <s v="桃園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496"/>
  </r>
  <r>
    <n v="3826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497"/>
  </r>
  <r>
    <n v="382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498"/>
  </r>
  <r>
    <n v="382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499"/>
  </r>
  <r>
    <n v="3823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00"/>
  </r>
  <r>
    <n v="382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01"/>
  </r>
  <r>
    <n v="3821"/>
    <x v="0"/>
    <x v="0"/>
    <n v="20"/>
    <s v="桃園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02"/>
  </r>
  <r>
    <n v="3820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503"/>
  </r>
  <r>
    <n v="381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04"/>
  </r>
  <r>
    <n v="381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05"/>
  </r>
  <r>
    <n v="3817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06"/>
  </r>
  <r>
    <n v="381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07"/>
  </r>
  <r>
    <n v="3815"/>
    <x v="0"/>
    <x v="0"/>
    <n v="20"/>
    <s v="桃園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508"/>
  </r>
  <r>
    <n v="3814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509"/>
  </r>
  <r>
    <n v="381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10"/>
  </r>
  <r>
    <n v="381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11"/>
  </r>
  <r>
    <n v="3811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12"/>
  </r>
  <r>
    <n v="381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13"/>
  </r>
  <r>
    <n v="3809"/>
    <x v="0"/>
    <x v="0"/>
    <n v="20"/>
    <s v="桃園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514"/>
  </r>
  <r>
    <n v="3808"/>
    <x v="0"/>
    <x v="0"/>
    <n v="20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515"/>
  </r>
  <r>
    <n v="380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16"/>
  </r>
  <r>
    <n v="380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17"/>
  </r>
  <r>
    <n v="3805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18"/>
  </r>
  <r>
    <n v="380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19"/>
  </r>
  <r>
    <n v="3803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20"/>
  </r>
  <r>
    <n v="3802"/>
    <x v="0"/>
    <x v="0"/>
    <n v="20"/>
    <s v="台北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521"/>
  </r>
  <r>
    <n v="380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22"/>
  </r>
  <r>
    <n v="380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23"/>
  </r>
  <r>
    <n v="3799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24"/>
  </r>
  <r>
    <n v="379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25"/>
  </r>
  <r>
    <n v="3797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26"/>
  </r>
  <r>
    <n v="3796"/>
    <x v="0"/>
    <x v="0"/>
    <n v="20"/>
    <s v="台北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527"/>
  </r>
  <r>
    <n v="379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28"/>
  </r>
  <r>
    <n v="379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29"/>
  </r>
  <r>
    <n v="3793"/>
    <x v="0"/>
    <x v="0"/>
    <n v="20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30"/>
  </r>
  <r>
    <n v="379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31"/>
  </r>
  <r>
    <n v="3791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32"/>
  </r>
  <r>
    <n v="3790"/>
    <x v="0"/>
    <x v="0"/>
    <n v="20"/>
    <s v="台北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0533"/>
  </r>
  <r>
    <n v="378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34"/>
  </r>
  <r>
    <n v="378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35"/>
  </r>
  <r>
    <n v="3787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36"/>
  </r>
  <r>
    <n v="378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37"/>
  </r>
  <r>
    <n v="3785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38"/>
  </r>
  <r>
    <n v="378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39"/>
  </r>
  <r>
    <n v="378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40"/>
  </r>
  <r>
    <n v="378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41"/>
  </r>
  <r>
    <n v="3781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42"/>
  </r>
  <r>
    <n v="378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43"/>
  </r>
  <r>
    <n v="3779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44"/>
  </r>
  <r>
    <n v="377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45"/>
  </r>
  <r>
    <n v="377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46"/>
  </r>
  <r>
    <n v="377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47"/>
  </r>
  <r>
    <n v="3775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48"/>
  </r>
  <r>
    <n v="377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49"/>
  </r>
  <r>
    <n v="3773"/>
    <x v="0"/>
    <x v="0"/>
    <n v="20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550"/>
  </r>
  <r>
    <n v="3772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51"/>
  </r>
  <r>
    <n v="377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52"/>
  </r>
  <r>
    <n v="377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53"/>
  </r>
  <r>
    <n v="3769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54"/>
  </r>
  <r>
    <n v="376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55"/>
  </r>
  <r>
    <n v="3767"/>
    <x v="0"/>
    <x v="0"/>
    <n v="20"/>
    <s v="桃園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0556"/>
  </r>
  <r>
    <n v="3766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57"/>
  </r>
  <r>
    <n v="376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58"/>
  </r>
  <r>
    <n v="376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59"/>
  </r>
  <r>
    <n v="3763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60"/>
  </r>
  <r>
    <n v="376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61"/>
  </r>
  <r>
    <n v="3761"/>
    <x v="0"/>
    <x v="0"/>
    <n v="20"/>
    <s v="桃園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62"/>
  </r>
  <r>
    <n v="3760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63"/>
  </r>
  <r>
    <n v="375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64"/>
  </r>
  <r>
    <n v="375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65"/>
  </r>
  <r>
    <n v="3757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66"/>
  </r>
  <r>
    <n v="375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67"/>
  </r>
  <r>
    <n v="3755"/>
    <x v="0"/>
    <x v="0"/>
    <n v="20"/>
    <s v="桃園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68"/>
  </r>
  <r>
    <n v="375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69"/>
  </r>
  <r>
    <n v="375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70"/>
  </r>
  <r>
    <n v="375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71"/>
  </r>
  <r>
    <n v="3751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72"/>
  </r>
  <r>
    <n v="375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73"/>
  </r>
  <r>
    <n v="3749"/>
    <x v="0"/>
    <x v="0"/>
    <n v="20"/>
    <s v="桃園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574"/>
  </r>
  <r>
    <n v="374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75"/>
  </r>
  <r>
    <n v="374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76"/>
  </r>
  <r>
    <n v="374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77"/>
  </r>
  <r>
    <n v="3745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78"/>
  </r>
  <r>
    <n v="374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79"/>
  </r>
  <r>
    <n v="3743"/>
    <x v="0"/>
    <x v="0"/>
    <n v="20"/>
    <s v="桃園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580"/>
  </r>
  <r>
    <n v="3742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81"/>
  </r>
  <r>
    <n v="374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82"/>
  </r>
  <r>
    <n v="374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83"/>
  </r>
  <r>
    <n v="3739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84"/>
  </r>
  <r>
    <n v="373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85"/>
  </r>
  <r>
    <n v="3737"/>
    <x v="0"/>
    <x v="0"/>
    <n v="20"/>
    <s v="桃園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586"/>
  </r>
  <r>
    <n v="3736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87"/>
  </r>
  <r>
    <n v="373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88"/>
  </r>
  <r>
    <n v="373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89"/>
  </r>
  <r>
    <n v="3733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90"/>
  </r>
  <r>
    <n v="373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91"/>
  </r>
  <r>
    <n v="3731"/>
    <x v="0"/>
    <x v="0"/>
    <n v="20"/>
    <s v="桃園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592"/>
  </r>
  <r>
    <n v="3730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93"/>
  </r>
  <r>
    <n v="372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594"/>
  </r>
  <r>
    <n v="372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595"/>
  </r>
  <r>
    <n v="3727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596"/>
  </r>
  <r>
    <n v="372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597"/>
  </r>
  <r>
    <n v="3725"/>
    <x v="0"/>
    <x v="0"/>
    <n v="20"/>
    <s v="桃園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598"/>
  </r>
  <r>
    <n v="372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599"/>
  </r>
  <r>
    <n v="372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00"/>
  </r>
  <r>
    <n v="372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01"/>
  </r>
  <r>
    <n v="3721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02"/>
  </r>
  <r>
    <n v="372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03"/>
  </r>
  <r>
    <n v="3719"/>
    <x v="0"/>
    <x v="0"/>
    <n v="20"/>
    <s v="桃園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604"/>
  </r>
  <r>
    <n v="371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05"/>
  </r>
  <r>
    <n v="371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06"/>
  </r>
  <r>
    <n v="371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07"/>
  </r>
  <r>
    <n v="3715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08"/>
  </r>
  <r>
    <n v="371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09"/>
  </r>
  <r>
    <n v="3713"/>
    <x v="0"/>
    <x v="0"/>
    <n v="20"/>
    <s v="桃園市"/>
    <s v="M"/>
    <s v="否"/>
    <n v="0"/>
    <n v="0"/>
    <n v="0"/>
    <n v="1"/>
    <s v="0"/>
    <s v="0"/>
    <s v="0"/>
    <n v="1"/>
    <e v="#VALUE!"/>
    <x v="8"/>
    <n v="0"/>
    <e v="#N/A"/>
    <n v="5"/>
    <n v="1"/>
    <x v="0"/>
    <s v="N00610"/>
  </r>
  <r>
    <n v="3712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11"/>
  </r>
  <r>
    <n v="371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12"/>
  </r>
  <r>
    <n v="371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13"/>
  </r>
  <r>
    <n v="3709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14"/>
  </r>
  <r>
    <n v="370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15"/>
  </r>
  <r>
    <n v="3707"/>
    <x v="0"/>
    <x v="0"/>
    <n v="20"/>
    <s v="桃園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616"/>
  </r>
  <r>
    <n v="3706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17"/>
  </r>
  <r>
    <n v="370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18"/>
  </r>
  <r>
    <n v="370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19"/>
  </r>
  <r>
    <n v="3703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20"/>
  </r>
  <r>
    <n v="370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21"/>
  </r>
  <r>
    <n v="3701"/>
    <x v="0"/>
    <x v="0"/>
    <n v="20"/>
    <s v="桃園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622"/>
  </r>
  <r>
    <n v="3700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23"/>
  </r>
  <r>
    <n v="369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24"/>
  </r>
  <r>
    <n v="369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25"/>
  </r>
  <r>
    <n v="3697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26"/>
  </r>
  <r>
    <n v="369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27"/>
  </r>
  <r>
    <n v="3695"/>
    <x v="0"/>
    <x v="0"/>
    <n v="20"/>
    <s v="桃園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628"/>
  </r>
  <r>
    <n v="369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29"/>
  </r>
  <r>
    <n v="369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30"/>
  </r>
  <r>
    <n v="369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31"/>
  </r>
  <r>
    <n v="3691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32"/>
  </r>
  <r>
    <n v="369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33"/>
  </r>
  <r>
    <n v="3689"/>
    <x v="0"/>
    <x v="0"/>
    <n v="20"/>
    <s v="桃園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634"/>
  </r>
  <r>
    <n v="368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35"/>
  </r>
  <r>
    <n v="368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36"/>
  </r>
  <r>
    <n v="368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37"/>
  </r>
  <r>
    <n v="3685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38"/>
  </r>
  <r>
    <n v="368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39"/>
  </r>
  <r>
    <n v="3683"/>
    <x v="0"/>
    <x v="0"/>
    <n v="20"/>
    <s v="桃園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640"/>
  </r>
  <r>
    <n v="3682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41"/>
  </r>
  <r>
    <n v="368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42"/>
  </r>
  <r>
    <n v="368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43"/>
  </r>
  <r>
    <n v="3679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44"/>
  </r>
  <r>
    <n v="367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45"/>
  </r>
  <r>
    <n v="3677"/>
    <x v="0"/>
    <x v="0"/>
    <n v="20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646"/>
  </r>
  <r>
    <n v="3676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47"/>
  </r>
  <r>
    <n v="367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48"/>
  </r>
  <r>
    <n v="3674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49"/>
  </r>
  <r>
    <n v="3673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50"/>
  </r>
  <r>
    <n v="367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51"/>
  </r>
  <r>
    <n v="3671"/>
    <x v="0"/>
    <x v="0"/>
    <n v="20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652"/>
  </r>
  <r>
    <n v="3670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53"/>
  </r>
  <r>
    <n v="366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54"/>
  </r>
  <r>
    <n v="3668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55"/>
  </r>
  <r>
    <n v="3667"/>
    <x v="0"/>
    <x v="0"/>
    <n v="20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656"/>
  </r>
  <r>
    <n v="366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57"/>
  </r>
  <r>
    <n v="3665"/>
    <x v="0"/>
    <x v="0"/>
    <n v="20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658"/>
  </r>
  <r>
    <n v="366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59"/>
  </r>
  <r>
    <n v="366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60"/>
  </r>
  <r>
    <n v="3662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61"/>
  </r>
  <r>
    <n v="3661"/>
    <x v="0"/>
    <x v="0"/>
    <n v="20"/>
    <s v="新北市"/>
    <s v="M"/>
    <s v="否"/>
    <n v="3"/>
    <n v="3"/>
    <n v="3"/>
    <n v="1"/>
    <s v="3"/>
    <s v="3"/>
    <s v="3"/>
    <n v="1"/>
    <e v="#VALUE!"/>
    <x v="16"/>
    <n v="3"/>
    <e v="#N/A"/>
    <n v="5"/>
    <n v="1"/>
    <x v="0"/>
    <s v="N00662"/>
  </r>
  <r>
    <n v="366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63"/>
  </r>
  <r>
    <n v="3659"/>
    <x v="0"/>
    <x v="0"/>
    <n v="20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664"/>
  </r>
  <r>
    <n v="365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65"/>
  </r>
  <r>
    <n v="3657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66"/>
  </r>
  <r>
    <n v="3656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67"/>
  </r>
  <r>
    <n v="3655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68"/>
  </r>
  <r>
    <n v="3654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69"/>
  </r>
  <r>
    <n v="3653"/>
    <x v="0"/>
    <x v="0"/>
    <n v="20"/>
    <s v="桃園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70"/>
  </r>
  <r>
    <n v="3652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71"/>
  </r>
  <r>
    <n v="3651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72"/>
  </r>
  <r>
    <n v="3650"/>
    <x v="0"/>
    <x v="0"/>
    <n v="20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673"/>
  </r>
  <r>
    <n v="3649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74"/>
  </r>
  <r>
    <n v="3648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75"/>
  </r>
  <r>
    <n v="3647"/>
    <x v="0"/>
    <x v="0"/>
    <n v="20"/>
    <s v="桃園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76"/>
  </r>
  <r>
    <n v="3646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77"/>
  </r>
  <r>
    <n v="3645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78"/>
  </r>
  <r>
    <n v="364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679"/>
  </r>
  <r>
    <n v="3643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80"/>
  </r>
  <r>
    <n v="3642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81"/>
  </r>
  <r>
    <n v="3641"/>
    <x v="0"/>
    <x v="0"/>
    <n v="20"/>
    <s v="桃園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82"/>
  </r>
  <r>
    <n v="3640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83"/>
  </r>
  <r>
    <n v="3639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84"/>
  </r>
  <r>
    <n v="363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685"/>
  </r>
  <r>
    <n v="3637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86"/>
  </r>
  <r>
    <n v="3636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87"/>
  </r>
  <r>
    <n v="3635"/>
    <x v="0"/>
    <x v="0"/>
    <n v="20"/>
    <s v="桃園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88"/>
  </r>
  <r>
    <n v="3634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89"/>
  </r>
  <r>
    <n v="3633"/>
    <x v="0"/>
    <x v="0"/>
    <n v="20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690"/>
  </r>
  <r>
    <n v="363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691"/>
  </r>
  <r>
    <n v="3631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92"/>
  </r>
  <r>
    <n v="3630"/>
    <x v="0"/>
    <x v="0"/>
    <n v="20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93"/>
  </r>
  <r>
    <n v="3629"/>
    <x v="0"/>
    <x v="0"/>
    <n v="20"/>
    <s v="桃園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694"/>
  </r>
  <r>
    <n v="3628"/>
    <x v="0"/>
    <x v="0"/>
    <n v="20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695"/>
  </r>
  <r>
    <n v="362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696"/>
  </r>
  <r>
    <n v="362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697"/>
  </r>
  <r>
    <n v="3625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698"/>
  </r>
  <r>
    <n v="3624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699"/>
  </r>
  <r>
    <n v="3623"/>
    <x v="0"/>
    <x v="0"/>
    <n v="20"/>
    <s v="桃園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00"/>
  </r>
  <r>
    <n v="3622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01"/>
  </r>
  <r>
    <n v="362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02"/>
  </r>
  <r>
    <n v="362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03"/>
  </r>
  <r>
    <n v="3619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04"/>
  </r>
  <r>
    <n v="3618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05"/>
  </r>
  <r>
    <n v="3617"/>
    <x v="0"/>
    <x v="0"/>
    <n v="20"/>
    <s v="桃園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06"/>
  </r>
  <r>
    <n v="361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07"/>
  </r>
  <r>
    <n v="361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08"/>
  </r>
  <r>
    <n v="361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09"/>
  </r>
  <r>
    <n v="3613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10"/>
  </r>
  <r>
    <n v="3612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11"/>
  </r>
  <r>
    <n v="3611"/>
    <x v="0"/>
    <x v="0"/>
    <n v="20"/>
    <s v="桃園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12"/>
  </r>
  <r>
    <n v="361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13"/>
  </r>
  <r>
    <n v="360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14"/>
  </r>
  <r>
    <n v="360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15"/>
  </r>
  <r>
    <n v="3607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16"/>
  </r>
  <r>
    <n v="360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17"/>
  </r>
  <r>
    <n v="3605"/>
    <x v="0"/>
    <x v="0"/>
    <n v="20"/>
    <s v="桃園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18"/>
  </r>
  <r>
    <n v="360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19"/>
  </r>
  <r>
    <n v="360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20"/>
  </r>
  <r>
    <n v="360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21"/>
  </r>
  <r>
    <n v="3601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22"/>
  </r>
  <r>
    <n v="3600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23"/>
  </r>
  <r>
    <n v="3599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24"/>
  </r>
  <r>
    <n v="3598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25"/>
  </r>
  <r>
    <n v="359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26"/>
  </r>
  <r>
    <n v="359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27"/>
  </r>
  <r>
    <n v="3595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28"/>
  </r>
  <r>
    <n v="3594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29"/>
  </r>
  <r>
    <n v="3593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30"/>
  </r>
  <r>
    <n v="3592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31"/>
  </r>
  <r>
    <n v="359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32"/>
  </r>
  <r>
    <n v="359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33"/>
  </r>
  <r>
    <n v="3589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34"/>
  </r>
  <r>
    <n v="3588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35"/>
  </r>
  <r>
    <n v="3587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36"/>
  </r>
  <r>
    <n v="358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37"/>
  </r>
  <r>
    <n v="358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38"/>
  </r>
  <r>
    <n v="358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39"/>
  </r>
  <r>
    <n v="3583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40"/>
  </r>
  <r>
    <n v="3582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41"/>
  </r>
  <r>
    <n v="3581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42"/>
  </r>
  <r>
    <n v="358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43"/>
  </r>
  <r>
    <n v="357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44"/>
  </r>
  <r>
    <n v="357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45"/>
  </r>
  <r>
    <n v="3577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46"/>
  </r>
  <r>
    <n v="357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47"/>
  </r>
  <r>
    <n v="3575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48"/>
  </r>
  <r>
    <n v="357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49"/>
  </r>
  <r>
    <n v="357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50"/>
  </r>
  <r>
    <n v="357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51"/>
  </r>
  <r>
    <n v="3571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52"/>
  </r>
  <r>
    <n v="3570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53"/>
  </r>
  <r>
    <n v="3569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54"/>
  </r>
  <r>
    <n v="3568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55"/>
  </r>
  <r>
    <n v="356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56"/>
  </r>
  <r>
    <n v="356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57"/>
  </r>
  <r>
    <n v="3565"/>
    <x v="0"/>
    <x v="0"/>
    <n v="20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758"/>
  </r>
  <r>
    <n v="3564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59"/>
  </r>
  <r>
    <n v="3563"/>
    <x v="0"/>
    <x v="0"/>
    <n v="20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760"/>
  </r>
  <r>
    <n v="3562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61"/>
  </r>
  <r>
    <n v="356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62"/>
  </r>
  <r>
    <n v="356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63"/>
  </r>
  <r>
    <n v="3559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64"/>
  </r>
  <r>
    <n v="3558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65"/>
  </r>
  <r>
    <n v="3557"/>
    <x v="0"/>
    <x v="0"/>
    <n v="20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766"/>
  </r>
  <r>
    <n v="355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67"/>
  </r>
  <r>
    <n v="355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68"/>
  </r>
  <r>
    <n v="355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69"/>
  </r>
  <r>
    <n v="3553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70"/>
  </r>
  <r>
    <n v="3552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71"/>
  </r>
  <r>
    <n v="3551"/>
    <x v="0"/>
    <x v="0"/>
    <n v="20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772"/>
  </r>
  <r>
    <n v="355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73"/>
  </r>
  <r>
    <n v="354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74"/>
  </r>
  <r>
    <n v="354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75"/>
  </r>
  <r>
    <n v="3547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76"/>
  </r>
  <r>
    <n v="354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77"/>
  </r>
  <r>
    <n v="3545"/>
    <x v="0"/>
    <x v="0"/>
    <n v="20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778"/>
  </r>
  <r>
    <n v="354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79"/>
  </r>
  <r>
    <n v="354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80"/>
  </r>
  <r>
    <n v="354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81"/>
  </r>
  <r>
    <n v="3541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82"/>
  </r>
  <r>
    <n v="3540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83"/>
  </r>
  <r>
    <n v="3539"/>
    <x v="0"/>
    <x v="0"/>
    <n v="20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784"/>
  </r>
  <r>
    <n v="3538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85"/>
  </r>
  <r>
    <n v="353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86"/>
  </r>
  <r>
    <n v="353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87"/>
  </r>
  <r>
    <n v="3535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88"/>
  </r>
  <r>
    <n v="3534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89"/>
  </r>
  <r>
    <n v="3533"/>
    <x v="0"/>
    <x v="0"/>
    <n v="20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790"/>
  </r>
  <r>
    <n v="3532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91"/>
  </r>
  <r>
    <n v="353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92"/>
  </r>
  <r>
    <n v="353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93"/>
  </r>
  <r>
    <n v="3529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794"/>
  </r>
  <r>
    <n v="3528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795"/>
  </r>
  <r>
    <n v="3527"/>
    <x v="0"/>
    <x v="0"/>
    <n v="20"/>
    <s v="桃園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796"/>
  </r>
  <r>
    <n v="352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797"/>
  </r>
  <r>
    <n v="352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798"/>
  </r>
  <r>
    <n v="352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799"/>
  </r>
  <r>
    <n v="3523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00"/>
  </r>
  <r>
    <n v="3522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01"/>
  </r>
  <r>
    <n v="3521"/>
    <x v="0"/>
    <x v="0"/>
    <n v="20"/>
    <s v="桃園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0802"/>
  </r>
  <r>
    <n v="352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03"/>
  </r>
  <r>
    <n v="351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04"/>
  </r>
  <r>
    <n v="351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05"/>
  </r>
  <r>
    <n v="3517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06"/>
  </r>
  <r>
    <n v="351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07"/>
  </r>
  <r>
    <n v="3515"/>
    <x v="0"/>
    <x v="0"/>
    <n v="20"/>
    <s v="桃園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808"/>
  </r>
  <r>
    <n v="351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09"/>
  </r>
  <r>
    <n v="351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10"/>
  </r>
  <r>
    <n v="351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11"/>
  </r>
  <r>
    <n v="3511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12"/>
  </r>
  <r>
    <n v="3510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13"/>
  </r>
  <r>
    <n v="3509"/>
    <x v="0"/>
    <x v="0"/>
    <n v="20"/>
    <s v="桃園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814"/>
  </r>
  <r>
    <n v="3508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15"/>
  </r>
  <r>
    <n v="350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16"/>
  </r>
  <r>
    <n v="3506"/>
    <x v="0"/>
    <x v="0"/>
    <n v="20"/>
    <s v="彰化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817"/>
  </r>
  <r>
    <n v="3505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18"/>
  </r>
  <r>
    <n v="3504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19"/>
  </r>
  <r>
    <n v="3503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20"/>
  </r>
  <r>
    <n v="3502"/>
    <x v="0"/>
    <x v="0"/>
    <n v="20"/>
    <s v="桃園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821"/>
  </r>
  <r>
    <n v="3501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22"/>
  </r>
  <r>
    <n v="3500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23"/>
  </r>
  <r>
    <n v="3499"/>
    <x v="0"/>
    <x v="0"/>
    <n v="20"/>
    <s v="彰化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824"/>
  </r>
  <r>
    <n v="349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25"/>
  </r>
  <r>
    <n v="3497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26"/>
  </r>
  <r>
    <n v="349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27"/>
  </r>
  <r>
    <n v="3495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28"/>
  </r>
  <r>
    <n v="349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29"/>
  </r>
  <r>
    <n v="349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30"/>
  </r>
  <r>
    <n v="3492"/>
    <x v="0"/>
    <x v="0"/>
    <n v="20"/>
    <s v="彰化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831"/>
  </r>
  <r>
    <n v="3491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32"/>
  </r>
  <r>
    <n v="3490"/>
    <x v="0"/>
    <x v="0"/>
    <n v="20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833"/>
  </r>
  <r>
    <n v="3489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34"/>
  </r>
  <r>
    <n v="3488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35"/>
  </r>
  <r>
    <n v="3487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36"/>
  </r>
  <r>
    <n v="3486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37"/>
  </r>
  <r>
    <n v="3485"/>
    <x v="0"/>
    <x v="0"/>
    <n v="20"/>
    <s v="彰化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838"/>
  </r>
  <r>
    <n v="348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39"/>
  </r>
  <r>
    <n v="3483"/>
    <x v="0"/>
    <x v="0"/>
    <n v="20"/>
    <s v="新北市"/>
    <s v="M"/>
    <s v="否"/>
    <n v="2"/>
    <n v="2"/>
    <n v="2"/>
    <n v="1"/>
    <s v="2"/>
    <s v="2"/>
    <s v="2"/>
    <n v="1"/>
    <e v="#VALUE!"/>
    <x v="17"/>
    <n v="2"/>
    <e v="#N/A"/>
    <n v="5"/>
    <n v="1"/>
    <x v="0"/>
    <s v="N00840"/>
  </r>
  <r>
    <n v="3482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41"/>
  </r>
  <r>
    <n v="3481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42"/>
  </r>
  <r>
    <n v="348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43"/>
  </r>
  <r>
    <n v="347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44"/>
  </r>
  <r>
    <n v="3478"/>
    <x v="0"/>
    <x v="0"/>
    <n v="20"/>
    <s v="彰化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45"/>
  </r>
  <r>
    <n v="3477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46"/>
  </r>
  <r>
    <n v="3476"/>
    <x v="0"/>
    <x v="0"/>
    <n v="20"/>
    <s v="新北市"/>
    <s v="M"/>
    <s v="否"/>
    <n v="2"/>
    <n v="2"/>
    <n v="2"/>
    <n v="1"/>
    <s v="2"/>
    <s v="2"/>
    <s v="2"/>
    <n v="1"/>
    <e v="#VALUE!"/>
    <x v="17"/>
    <n v="2"/>
    <e v="#N/A"/>
    <n v="5"/>
    <n v="1"/>
    <x v="0"/>
    <s v="N00847"/>
  </r>
  <r>
    <n v="3475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48"/>
  </r>
  <r>
    <n v="3474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49"/>
  </r>
  <r>
    <n v="3473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50"/>
  </r>
  <r>
    <n v="3472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51"/>
  </r>
  <r>
    <n v="3471"/>
    <x v="0"/>
    <x v="0"/>
    <n v="20"/>
    <s v="彰化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0852"/>
  </r>
  <r>
    <n v="347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53"/>
  </r>
  <r>
    <n v="3469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54"/>
  </r>
  <r>
    <n v="3468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55"/>
  </r>
  <r>
    <n v="3467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56"/>
  </r>
  <r>
    <n v="346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57"/>
  </r>
  <r>
    <n v="346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58"/>
  </r>
  <r>
    <n v="3464"/>
    <x v="0"/>
    <x v="0"/>
    <n v="20"/>
    <s v="彰化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59"/>
  </r>
  <r>
    <n v="3463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60"/>
  </r>
  <r>
    <n v="3462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61"/>
  </r>
  <r>
    <n v="3461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62"/>
  </r>
  <r>
    <n v="3460"/>
    <x v="0"/>
    <x v="0"/>
    <n v="20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0863"/>
  </r>
  <r>
    <n v="3459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64"/>
  </r>
  <r>
    <n v="3458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65"/>
  </r>
  <r>
    <n v="3457"/>
    <x v="0"/>
    <x v="0"/>
    <n v="20"/>
    <s v="彰化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66"/>
  </r>
  <r>
    <n v="345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67"/>
  </r>
  <r>
    <n v="3455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68"/>
  </r>
  <r>
    <n v="3454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69"/>
  </r>
  <r>
    <n v="3453"/>
    <x v="0"/>
    <x v="0"/>
    <n v="20"/>
    <s v="桃園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0870"/>
  </r>
  <r>
    <n v="3452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71"/>
  </r>
  <r>
    <n v="345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72"/>
  </r>
  <r>
    <n v="3450"/>
    <x v="0"/>
    <x v="0"/>
    <n v="20"/>
    <s v="彰化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73"/>
  </r>
  <r>
    <n v="3449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74"/>
  </r>
  <r>
    <n v="3448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75"/>
  </r>
  <r>
    <n v="3447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76"/>
  </r>
  <r>
    <n v="3446"/>
    <x v="0"/>
    <x v="0"/>
    <n v="20"/>
    <s v="屏東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0877"/>
  </r>
  <r>
    <n v="3445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78"/>
  </r>
  <r>
    <n v="3444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79"/>
  </r>
  <r>
    <n v="3443"/>
    <x v="0"/>
    <x v="0"/>
    <n v="20"/>
    <s v="彰化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80"/>
  </r>
  <r>
    <n v="344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81"/>
  </r>
  <r>
    <n v="3441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82"/>
  </r>
  <r>
    <n v="3440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83"/>
  </r>
  <r>
    <n v="3439"/>
    <x v="0"/>
    <x v="0"/>
    <n v="20"/>
    <s v="屏東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884"/>
  </r>
  <r>
    <n v="3438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85"/>
  </r>
  <r>
    <n v="343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86"/>
  </r>
  <r>
    <n v="3436"/>
    <x v="0"/>
    <x v="0"/>
    <n v="20"/>
    <s v="彰化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87"/>
  </r>
  <r>
    <n v="3435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88"/>
  </r>
  <r>
    <n v="3434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89"/>
  </r>
  <r>
    <n v="3433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90"/>
  </r>
  <r>
    <n v="3432"/>
    <x v="0"/>
    <x v="0"/>
    <n v="20"/>
    <s v="屏東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91"/>
  </r>
  <r>
    <n v="3431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92"/>
  </r>
  <r>
    <n v="3430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893"/>
  </r>
  <r>
    <n v="3429"/>
    <x v="0"/>
    <x v="0"/>
    <n v="20"/>
    <s v="彰化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894"/>
  </r>
  <r>
    <n v="342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95"/>
  </r>
  <r>
    <n v="3427"/>
    <x v="0"/>
    <x v="0"/>
    <n v="20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896"/>
  </r>
  <r>
    <n v="3426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897"/>
  </r>
  <r>
    <n v="3425"/>
    <x v="0"/>
    <x v="0"/>
    <n v="20"/>
    <s v="屏東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898"/>
  </r>
  <r>
    <n v="3424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899"/>
  </r>
  <r>
    <n v="342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00"/>
  </r>
  <r>
    <n v="3422"/>
    <x v="0"/>
    <x v="0"/>
    <n v="20"/>
    <s v="彰化縣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901"/>
  </r>
  <r>
    <n v="3421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02"/>
  </r>
  <r>
    <n v="3420"/>
    <x v="0"/>
    <x v="0"/>
    <n v="20"/>
    <s v="新北市"/>
    <s v="M"/>
    <s v="否"/>
    <n v="1"/>
    <n v="1"/>
    <n v="1"/>
    <n v="1"/>
    <s v="1"/>
    <s v="1"/>
    <s v="1"/>
    <n v="1"/>
    <e v="#VALUE!"/>
    <x v="6"/>
    <n v="1"/>
    <e v="#N/A"/>
    <n v="5"/>
    <n v="1"/>
    <x v="0"/>
    <s v="N00903"/>
  </r>
  <r>
    <n v="3419"/>
    <x v="0"/>
    <x v="0"/>
    <n v="20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904"/>
  </r>
  <r>
    <n v="3418"/>
    <x v="0"/>
    <x v="0"/>
    <n v="20"/>
    <s v="屏東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0905"/>
  </r>
  <r>
    <n v="3417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06"/>
  </r>
  <r>
    <n v="3416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07"/>
  </r>
  <r>
    <n v="3415"/>
    <x v="0"/>
    <x v="0"/>
    <n v="20"/>
    <s v="彰化縣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908"/>
  </r>
  <r>
    <n v="341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09"/>
  </r>
  <r>
    <n v="3413"/>
    <x v="0"/>
    <x v="0"/>
    <n v="20"/>
    <s v="新北市"/>
    <s v="M"/>
    <s v="否"/>
    <n v="0"/>
    <n v="0"/>
    <n v="0"/>
    <n v="1"/>
    <s v="0"/>
    <s v="0"/>
    <s v="0"/>
    <n v="1"/>
    <e v="#VALUE!"/>
    <x v="8"/>
    <n v="0"/>
    <e v="#N/A"/>
    <n v="5"/>
    <n v="1"/>
    <x v="0"/>
    <s v="N00910"/>
  </r>
  <r>
    <n v="3412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11"/>
  </r>
  <r>
    <n v="3411"/>
    <x v="0"/>
    <x v="0"/>
    <n v="20"/>
    <s v="屏東縣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0912"/>
  </r>
  <r>
    <n v="3410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13"/>
  </r>
  <r>
    <n v="340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14"/>
  </r>
  <r>
    <n v="3408"/>
    <x v="0"/>
    <x v="0"/>
    <n v="20"/>
    <s v="彰化縣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0915"/>
  </r>
  <r>
    <n v="3407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16"/>
  </r>
  <r>
    <n v="3406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17"/>
  </r>
  <r>
    <n v="3405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18"/>
  </r>
  <r>
    <n v="3404"/>
    <x v="0"/>
    <x v="0"/>
    <n v="20"/>
    <s v="屏東縣"/>
    <s v="M"/>
    <s v="否"/>
    <n v="1"/>
    <n v="1"/>
    <n v="1"/>
    <n v="1"/>
    <s v="1"/>
    <s v="1"/>
    <s v="1"/>
    <n v="1"/>
    <e v="#VALUE!"/>
    <x v="6"/>
    <n v="1"/>
    <e v="#N/A"/>
    <n v="5"/>
    <n v="1"/>
    <x v="0"/>
    <s v="N00919"/>
  </r>
  <r>
    <n v="3403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20"/>
  </r>
  <r>
    <n v="3402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21"/>
  </r>
  <r>
    <n v="3401"/>
    <x v="0"/>
    <x v="0"/>
    <n v="20"/>
    <s v="彰化縣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0922"/>
  </r>
  <r>
    <n v="340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23"/>
  </r>
  <r>
    <n v="3399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24"/>
  </r>
  <r>
    <n v="3398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25"/>
  </r>
  <r>
    <n v="3397"/>
    <x v="0"/>
    <x v="0"/>
    <n v="20"/>
    <s v="屏東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926"/>
  </r>
  <r>
    <n v="3396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27"/>
  </r>
  <r>
    <n v="3395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28"/>
  </r>
  <r>
    <n v="3394"/>
    <x v="0"/>
    <x v="0"/>
    <n v="20"/>
    <s v="彰化縣"/>
    <s v="M"/>
    <s v="否"/>
    <n v="1"/>
    <n v="1"/>
    <n v="1"/>
    <n v="1"/>
    <s v="1"/>
    <s v="1"/>
    <s v="1"/>
    <n v="1"/>
    <e v="#VALUE!"/>
    <x v="6"/>
    <n v="1"/>
    <e v="#N/A"/>
    <n v="5"/>
    <n v="1"/>
    <x v="0"/>
    <s v="N00929"/>
  </r>
  <r>
    <n v="3393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30"/>
  </r>
  <r>
    <n v="3392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31"/>
  </r>
  <r>
    <n v="3391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32"/>
  </r>
  <r>
    <n v="3390"/>
    <x v="0"/>
    <x v="0"/>
    <n v="20"/>
    <s v="屏東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933"/>
  </r>
  <r>
    <n v="3389"/>
    <x v="0"/>
    <x v="0"/>
    <n v="20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34"/>
  </r>
  <r>
    <n v="3388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35"/>
  </r>
  <r>
    <n v="3387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36"/>
  </r>
  <r>
    <n v="338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37"/>
  </r>
  <r>
    <n v="3385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38"/>
  </r>
  <r>
    <n v="3384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39"/>
  </r>
  <r>
    <n v="3383"/>
    <x v="0"/>
    <x v="0"/>
    <n v="20"/>
    <s v="屏東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940"/>
  </r>
  <r>
    <n v="3382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41"/>
  </r>
  <r>
    <n v="3381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42"/>
  </r>
  <r>
    <n v="3380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43"/>
  </r>
  <r>
    <n v="3379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44"/>
  </r>
  <r>
    <n v="3378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45"/>
  </r>
  <r>
    <n v="3377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46"/>
  </r>
  <r>
    <n v="3376"/>
    <x v="0"/>
    <x v="0"/>
    <n v="20"/>
    <s v="屏東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0947"/>
  </r>
  <r>
    <n v="3375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48"/>
  </r>
  <r>
    <n v="3374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49"/>
  </r>
  <r>
    <n v="3373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50"/>
  </r>
  <r>
    <n v="337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51"/>
  </r>
  <r>
    <n v="3371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52"/>
  </r>
  <r>
    <n v="3370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53"/>
  </r>
  <r>
    <n v="3369"/>
    <x v="0"/>
    <x v="0"/>
    <n v="20"/>
    <s v="屏東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0954"/>
  </r>
  <r>
    <n v="3368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55"/>
  </r>
  <r>
    <n v="3367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56"/>
  </r>
  <r>
    <n v="3366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57"/>
  </r>
  <r>
    <n v="3365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58"/>
  </r>
  <r>
    <n v="3364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59"/>
  </r>
  <r>
    <n v="3363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60"/>
  </r>
  <r>
    <n v="3362"/>
    <x v="0"/>
    <x v="0"/>
    <n v="20"/>
    <s v="屏東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0961"/>
  </r>
  <r>
    <n v="3361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62"/>
  </r>
  <r>
    <n v="3360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63"/>
  </r>
  <r>
    <n v="3359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64"/>
  </r>
  <r>
    <n v="335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65"/>
  </r>
  <r>
    <n v="3357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66"/>
  </r>
  <r>
    <n v="3356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67"/>
  </r>
  <r>
    <n v="3355"/>
    <x v="0"/>
    <x v="0"/>
    <n v="20"/>
    <s v="南投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0968"/>
  </r>
  <r>
    <n v="3354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69"/>
  </r>
  <r>
    <n v="3353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70"/>
  </r>
  <r>
    <n v="3352"/>
    <x v="0"/>
    <x v="0"/>
    <n v="20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71"/>
  </r>
  <r>
    <n v="3351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72"/>
  </r>
  <r>
    <n v="3350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73"/>
  </r>
  <r>
    <n v="3349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74"/>
  </r>
  <r>
    <n v="3348"/>
    <x v="0"/>
    <x v="0"/>
    <n v="20"/>
    <s v="南投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0975"/>
  </r>
  <r>
    <n v="3347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76"/>
  </r>
  <r>
    <n v="3346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77"/>
  </r>
  <r>
    <n v="3345"/>
    <x v="0"/>
    <x v="0"/>
    <n v="20"/>
    <s v="彰化縣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0978"/>
  </r>
  <r>
    <n v="334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79"/>
  </r>
  <r>
    <n v="3343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80"/>
  </r>
  <r>
    <n v="3342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81"/>
  </r>
  <r>
    <n v="3341"/>
    <x v="0"/>
    <x v="0"/>
    <n v="20"/>
    <s v="南投縣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0982"/>
  </r>
  <r>
    <n v="3340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83"/>
  </r>
  <r>
    <n v="3339"/>
    <x v="0"/>
    <x v="0"/>
    <n v="20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84"/>
  </r>
  <r>
    <n v="3338"/>
    <x v="0"/>
    <x v="0"/>
    <n v="20"/>
    <s v="彰化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985"/>
  </r>
  <r>
    <n v="3337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86"/>
  </r>
  <r>
    <n v="3336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87"/>
  </r>
  <r>
    <n v="3335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88"/>
  </r>
  <r>
    <n v="3334"/>
    <x v="0"/>
    <x v="0"/>
    <n v="20"/>
    <s v="南投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989"/>
  </r>
  <r>
    <n v="3333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90"/>
  </r>
  <r>
    <n v="3332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991"/>
  </r>
  <r>
    <n v="3331"/>
    <x v="0"/>
    <x v="0"/>
    <n v="20"/>
    <s v="彰化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992"/>
  </r>
  <r>
    <n v="333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0993"/>
  </r>
  <r>
    <n v="3329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0994"/>
  </r>
  <r>
    <n v="3328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0995"/>
  </r>
  <r>
    <n v="3327"/>
    <x v="0"/>
    <x v="0"/>
    <n v="20"/>
    <s v="南投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0996"/>
  </r>
  <r>
    <n v="3326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0997"/>
  </r>
  <r>
    <n v="3325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0998"/>
  </r>
  <r>
    <n v="3324"/>
    <x v="0"/>
    <x v="0"/>
    <n v="20"/>
    <s v="彰化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0999"/>
  </r>
  <r>
    <n v="3323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00"/>
  </r>
  <r>
    <n v="3322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01"/>
  </r>
  <r>
    <n v="3321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02"/>
  </r>
  <r>
    <n v="3320"/>
    <x v="0"/>
    <x v="0"/>
    <n v="20"/>
    <s v="南投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03"/>
  </r>
  <r>
    <n v="3319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004"/>
  </r>
  <r>
    <n v="3318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05"/>
  </r>
  <r>
    <n v="3317"/>
    <x v="0"/>
    <x v="0"/>
    <n v="20"/>
    <s v="彰化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006"/>
  </r>
  <r>
    <n v="331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07"/>
  </r>
  <r>
    <n v="3315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08"/>
  </r>
  <r>
    <n v="3314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09"/>
  </r>
  <r>
    <n v="3313"/>
    <x v="0"/>
    <x v="0"/>
    <n v="20"/>
    <s v="南投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10"/>
  </r>
  <r>
    <n v="3312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011"/>
  </r>
  <r>
    <n v="3311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12"/>
  </r>
  <r>
    <n v="3310"/>
    <x v="0"/>
    <x v="0"/>
    <n v="20"/>
    <s v="彰化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013"/>
  </r>
  <r>
    <n v="3309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14"/>
  </r>
  <r>
    <n v="3308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15"/>
  </r>
  <r>
    <n v="3307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16"/>
  </r>
  <r>
    <n v="3306"/>
    <x v="0"/>
    <x v="0"/>
    <n v="20"/>
    <s v="南投縣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017"/>
  </r>
  <r>
    <n v="3305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018"/>
  </r>
  <r>
    <n v="3304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19"/>
  </r>
  <r>
    <n v="3303"/>
    <x v="0"/>
    <x v="0"/>
    <n v="20"/>
    <s v="彰化縣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1020"/>
  </r>
  <r>
    <n v="330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21"/>
  </r>
  <r>
    <n v="3301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22"/>
  </r>
  <r>
    <n v="3300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23"/>
  </r>
  <r>
    <n v="3299"/>
    <x v="0"/>
    <x v="0"/>
    <n v="20"/>
    <s v="花蓮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024"/>
  </r>
  <r>
    <n v="3298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025"/>
  </r>
  <r>
    <n v="3297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26"/>
  </r>
  <r>
    <n v="3296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27"/>
  </r>
  <r>
    <n v="3295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28"/>
  </r>
  <r>
    <n v="3294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29"/>
  </r>
  <r>
    <n v="3293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30"/>
  </r>
  <r>
    <n v="3292"/>
    <x v="0"/>
    <x v="0"/>
    <n v="20"/>
    <s v="花蓮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031"/>
  </r>
  <r>
    <n v="3291"/>
    <x v="0"/>
    <x v="0"/>
    <n v="20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032"/>
  </r>
  <r>
    <n v="3290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33"/>
  </r>
  <r>
    <n v="3289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34"/>
  </r>
  <r>
    <n v="3288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35"/>
  </r>
  <r>
    <n v="3287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36"/>
  </r>
  <r>
    <n v="3286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37"/>
  </r>
  <r>
    <n v="3285"/>
    <x v="0"/>
    <x v="0"/>
    <n v="20"/>
    <s v="花蓮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38"/>
  </r>
  <r>
    <n v="3284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39"/>
  </r>
  <r>
    <n v="3283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40"/>
  </r>
  <r>
    <n v="3282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41"/>
  </r>
  <r>
    <n v="3281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42"/>
  </r>
  <r>
    <n v="3280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43"/>
  </r>
  <r>
    <n v="3279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44"/>
  </r>
  <r>
    <n v="3278"/>
    <x v="0"/>
    <x v="0"/>
    <n v="20"/>
    <s v="花蓮縣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045"/>
  </r>
  <r>
    <n v="3277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46"/>
  </r>
  <r>
    <n v="3276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47"/>
  </r>
  <r>
    <n v="3275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48"/>
  </r>
  <r>
    <n v="3274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49"/>
  </r>
  <r>
    <n v="3273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50"/>
  </r>
  <r>
    <n v="3272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51"/>
  </r>
  <r>
    <n v="3271"/>
    <x v="0"/>
    <x v="0"/>
    <n v="20"/>
    <s v="空值"/>
    <s v="M"/>
    <s v="是"/>
    <s v="45-49"/>
    <n v="45"/>
    <n v="49"/>
    <n v="5"/>
    <s v="45"/>
    <s v="49"/>
    <s v="45-49"/>
    <n v="5"/>
    <n v="3"/>
    <x v="10"/>
    <n v="49"/>
    <e v="#N/A"/>
    <n v="5"/>
    <n v="1"/>
    <x v="0"/>
    <s v="N01052"/>
  </r>
  <r>
    <n v="3270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53"/>
  </r>
  <r>
    <n v="3269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54"/>
  </r>
  <r>
    <n v="3268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55"/>
  </r>
  <r>
    <n v="3267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56"/>
  </r>
  <r>
    <n v="3266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57"/>
  </r>
  <r>
    <n v="3265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58"/>
  </r>
  <r>
    <n v="3264"/>
    <x v="0"/>
    <x v="0"/>
    <n v="20"/>
    <s v="空值"/>
    <s v="M"/>
    <s v="是"/>
    <s v="45-49"/>
    <n v="45"/>
    <n v="49"/>
    <n v="5"/>
    <s v="45"/>
    <s v="49"/>
    <s v="45-49"/>
    <n v="5"/>
    <n v="3"/>
    <x v="10"/>
    <n v="49"/>
    <e v="#N/A"/>
    <n v="5"/>
    <n v="1"/>
    <x v="0"/>
    <s v="N01059"/>
  </r>
  <r>
    <n v="3263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60"/>
  </r>
  <r>
    <n v="3262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61"/>
  </r>
  <r>
    <n v="3261"/>
    <x v="0"/>
    <x v="0"/>
    <n v="20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062"/>
  </r>
  <r>
    <n v="3260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63"/>
  </r>
  <r>
    <n v="3259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64"/>
  </r>
  <r>
    <n v="3258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65"/>
  </r>
  <r>
    <n v="3257"/>
    <x v="0"/>
    <x v="0"/>
    <n v="20"/>
    <s v="空值"/>
    <s v="M"/>
    <s v="是"/>
    <s v="45-49"/>
    <n v="45"/>
    <n v="49"/>
    <n v="5"/>
    <s v="45"/>
    <s v="49"/>
    <s v="45-49"/>
    <n v="5"/>
    <n v="3"/>
    <x v="10"/>
    <n v="49"/>
    <e v="#N/A"/>
    <n v="5"/>
    <n v="1"/>
    <x v="0"/>
    <s v="N01066"/>
  </r>
  <r>
    <n v="3256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67"/>
  </r>
  <r>
    <n v="3255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68"/>
  </r>
  <r>
    <n v="3254"/>
    <x v="0"/>
    <x v="0"/>
    <n v="20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69"/>
  </r>
  <r>
    <n v="3253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70"/>
  </r>
  <r>
    <n v="3252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71"/>
  </r>
  <r>
    <n v="3251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72"/>
  </r>
  <r>
    <n v="3250"/>
    <x v="0"/>
    <x v="0"/>
    <n v="20"/>
    <s v="空值"/>
    <s v="M"/>
    <s v="是"/>
    <n v="4"/>
    <n v="4"/>
    <n v="4"/>
    <n v="1"/>
    <s v="4"/>
    <s v="4"/>
    <s v="4"/>
    <n v="1"/>
    <e v="#VALUE!"/>
    <x v="18"/>
    <n v="4"/>
    <e v="#N/A"/>
    <n v="5"/>
    <n v="1"/>
    <x v="0"/>
    <s v="N01073"/>
  </r>
  <r>
    <n v="3249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74"/>
  </r>
  <r>
    <n v="3248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75"/>
  </r>
  <r>
    <n v="3247"/>
    <x v="0"/>
    <x v="0"/>
    <n v="20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76"/>
  </r>
  <r>
    <n v="3246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77"/>
  </r>
  <r>
    <n v="3245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78"/>
  </r>
  <r>
    <n v="3244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79"/>
  </r>
  <r>
    <n v="3243"/>
    <x v="0"/>
    <x v="0"/>
    <n v="20"/>
    <s v="空值"/>
    <s v="M"/>
    <s v="是"/>
    <s v="35-39"/>
    <n v="35"/>
    <n v="39"/>
    <n v="5"/>
    <s v="35"/>
    <s v="39"/>
    <s v="35-39"/>
    <n v="5"/>
    <n v="3"/>
    <x v="12"/>
    <n v="39"/>
    <e v="#N/A"/>
    <n v="5"/>
    <n v="1"/>
    <x v="0"/>
    <s v="N01080"/>
  </r>
  <r>
    <n v="3242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81"/>
  </r>
  <r>
    <n v="3241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82"/>
  </r>
  <r>
    <n v="3240"/>
    <x v="0"/>
    <x v="0"/>
    <n v="20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83"/>
  </r>
  <r>
    <n v="3239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84"/>
  </r>
  <r>
    <n v="3238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85"/>
  </r>
  <r>
    <n v="3237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86"/>
  </r>
  <r>
    <n v="3236"/>
    <x v="0"/>
    <x v="0"/>
    <n v="20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087"/>
  </r>
  <r>
    <n v="3235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88"/>
  </r>
  <r>
    <n v="3234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89"/>
  </r>
  <r>
    <n v="3233"/>
    <x v="0"/>
    <x v="0"/>
    <n v="20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090"/>
  </r>
  <r>
    <n v="3232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91"/>
  </r>
  <r>
    <n v="3231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92"/>
  </r>
  <r>
    <n v="3230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093"/>
  </r>
  <r>
    <n v="3229"/>
    <x v="0"/>
    <x v="0"/>
    <n v="20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094"/>
  </r>
  <r>
    <n v="3228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095"/>
  </r>
  <r>
    <n v="3227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96"/>
  </r>
  <r>
    <n v="3226"/>
    <x v="0"/>
    <x v="0"/>
    <n v="20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097"/>
  </r>
  <r>
    <n v="3225"/>
    <x v="0"/>
    <x v="0"/>
    <n v="20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098"/>
  </r>
  <r>
    <n v="3224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099"/>
  </r>
  <r>
    <n v="3223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00"/>
  </r>
  <r>
    <n v="3222"/>
    <x v="0"/>
    <x v="0"/>
    <n v="20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101"/>
  </r>
  <r>
    <n v="3221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02"/>
  </r>
  <r>
    <n v="3220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03"/>
  </r>
  <r>
    <n v="3219"/>
    <x v="0"/>
    <x v="0"/>
    <n v="20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04"/>
  </r>
  <r>
    <n v="3218"/>
    <x v="0"/>
    <x v="0"/>
    <n v="20"/>
    <s v="新北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1105"/>
  </r>
  <r>
    <n v="3217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06"/>
  </r>
  <r>
    <n v="3216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07"/>
  </r>
  <r>
    <n v="3215"/>
    <x v="0"/>
    <x v="0"/>
    <n v="20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108"/>
  </r>
  <r>
    <n v="3214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09"/>
  </r>
  <r>
    <n v="3213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10"/>
  </r>
  <r>
    <n v="3212"/>
    <x v="0"/>
    <x v="0"/>
    <n v="20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11"/>
  </r>
  <r>
    <n v="3211"/>
    <x v="0"/>
    <x v="0"/>
    <n v="20"/>
    <s v="新北市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1112"/>
  </r>
  <r>
    <n v="3210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13"/>
  </r>
  <r>
    <n v="3209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14"/>
  </r>
  <r>
    <n v="3208"/>
    <x v="0"/>
    <x v="0"/>
    <n v="20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115"/>
  </r>
  <r>
    <n v="3207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16"/>
  </r>
  <r>
    <n v="3206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17"/>
  </r>
  <r>
    <n v="3205"/>
    <x v="0"/>
    <x v="0"/>
    <n v="20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18"/>
  </r>
  <r>
    <n v="320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19"/>
  </r>
  <r>
    <n v="3203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20"/>
  </r>
  <r>
    <n v="3202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21"/>
  </r>
  <r>
    <n v="3201"/>
    <x v="0"/>
    <x v="0"/>
    <n v="20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122"/>
  </r>
  <r>
    <n v="3200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23"/>
  </r>
  <r>
    <n v="3199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24"/>
  </r>
  <r>
    <n v="3198"/>
    <x v="0"/>
    <x v="0"/>
    <n v="20"/>
    <s v="彰化縣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25"/>
  </r>
  <r>
    <n v="319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26"/>
  </r>
  <r>
    <n v="3196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27"/>
  </r>
  <r>
    <n v="3195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28"/>
  </r>
  <r>
    <n v="3194"/>
    <x v="0"/>
    <x v="0"/>
    <n v="20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129"/>
  </r>
  <r>
    <n v="3193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30"/>
  </r>
  <r>
    <n v="3192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31"/>
  </r>
  <r>
    <n v="3191"/>
    <x v="0"/>
    <x v="0"/>
    <n v="20"/>
    <s v="彰化縣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32"/>
  </r>
  <r>
    <n v="319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33"/>
  </r>
  <r>
    <n v="3189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34"/>
  </r>
  <r>
    <n v="3188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35"/>
  </r>
  <r>
    <n v="3187"/>
    <x v="0"/>
    <x v="0"/>
    <n v="20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136"/>
  </r>
  <r>
    <n v="3186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37"/>
  </r>
  <r>
    <n v="3185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38"/>
  </r>
  <r>
    <n v="3184"/>
    <x v="0"/>
    <x v="0"/>
    <n v="20"/>
    <s v="彰化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139"/>
  </r>
  <r>
    <n v="318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40"/>
  </r>
  <r>
    <n v="3182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41"/>
  </r>
  <r>
    <n v="3181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42"/>
  </r>
  <r>
    <n v="3180"/>
    <x v="0"/>
    <x v="0"/>
    <n v="20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143"/>
  </r>
  <r>
    <n v="3179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44"/>
  </r>
  <r>
    <n v="3178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45"/>
  </r>
  <r>
    <n v="3177"/>
    <x v="0"/>
    <x v="0"/>
    <n v="20"/>
    <s v="彰化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146"/>
  </r>
  <r>
    <n v="3176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47"/>
  </r>
  <r>
    <n v="3175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48"/>
  </r>
  <r>
    <n v="3174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49"/>
  </r>
  <r>
    <n v="3173"/>
    <x v="0"/>
    <x v="0"/>
    <n v="20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150"/>
  </r>
  <r>
    <n v="3172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51"/>
  </r>
  <r>
    <n v="3171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52"/>
  </r>
  <r>
    <n v="3170"/>
    <x v="0"/>
    <x v="0"/>
    <n v="20"/>
    <s v="彰化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153"/>
  </r>
  <r>
    <n v="3169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54"/>
  </r>
  <r>
    <n v="3168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55"/>
  </r>
  <r>
    <n v="3167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56"/>
  </r>
  <r>
    <n v="3166"/>
    <x v="0"/>
    <x v="0"/>
    <n v="20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157"/>
  </r>
  <r>
    <n v="3165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58"/>
  </r>
  <r>
    <n v="3164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59"/>
  </r>
  <r>
    <n v="3163"/>
    <x v="0"/>
    <x v="0"/>
    <n v="20"/>
    <s v="彰化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160"/>
  </r>
  <r>
    <n v="3162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61"/>
  </r>
  <r>
    <n v="3161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62"/>
  </r>
  <r>
    <n v="3160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63"/>
  </r>
  <r>
    <n v="3159"/>
    <x v="0"/>
    <x v="0"/>
    <n v="20"/>
    <s v="空值"/>
    <s v="M"/>
    <s v="是"/>
    <s v="10-14"/>
    <n v="10"/>
    <n v="14"/>
    <n v="5"/>
    <s v="10"/>
    <s v="14"/>
    <s v="10-14"/>
    <n v="5"/>
    <n v="3"/>
    <x v="3"/>
    <n v="14"/>
    <e v="#N/A"/>
    <n v="5"/>
    <n v="1"/>
    <x v="0"/>
    <s v="N01164"/>
  </r>
  <r>
    <n v="3158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65"/>
  </r>
  <r>
    <n v="3157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66"/>
  </r>
  <r>
    <n v="3156"/>
    <x v="0"/>
    <x v="0"/>
    <n v="20"/>
    <s v="彰化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167"/>
  </r>
  <r>
    <n v="3155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68"/>
  </r>
  <r>
    <n v="3154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69"/>
  </r>
  <r>
    <n v="3153"/>
    <x v="0"/>
    <x v="0"/>
    <n v="20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170"/>
  </r>
  <r>
    <n v="3152"/>
    <x v="0"/>
    <x v="0"/>
    <n v="20"/>
    <s v="空值"/>
    <s v="F"/>
    <s v="是"/>
    <s v="5-9"/>
    <e v="#VALUE!"/>
    <e v="#VALUE!"/>
    <n v="3"/>
    <s v="5-9"/>
    <s v="-9"/>
    <s v="5-9"/>
    <n v="3"/>
    <n v="2"/>
    <x v="13"/>
    <n v="9"/>
    <e v="#N/A"/>
    <n v="5"/>
    <n v="1"/>
    <x v="0"/>
    <s v="N01171"/>
  </r>
  <r>
    <n v="3151"/>
    <x v="0"/>
    <x v="0"/>
    <n v="20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172"/>
  </r>
  <r>
    <n v="3150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73"/>
  </r>
  <r>
    <n v="3149"/>
    <x v="0"/>
    <x v="0"/>
    <n v="20"/>
    <s v="彰化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174"/>
  </r>
  <r>
    <n v="3148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75"/>
  </r>
  <r>
    <n v="3147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76"/>
  </r>
  <r>
    <n v="3146"/>
    <x v="0"/>
    <x v="0"/>
    <n v="20"/>
    <s v="新北市"/>
    <s v="F"/>
    <s v="否"/>
    <n v="4"/>
    <n v="4"/>
    <n v="4"/>
    <n v="1"/>
    <s v="4"/>
    <s v="4"/>
    <s v="4"/>
    <n v="1"/>
    <e v="#VALUE!"/>
    <x v="18"/>
    <n v="4"/>
    <e v="#N/A"/>
    <n v="5"/>
    <n v="1"/>
    <x v="0"/>
    <s v="N01177"/>
  </r>
  <r>
    <n v="3145"/>
    <x v="0"/>
    <x v="0"/>
    <n v="20"/>
    <s v="空值"/>
    <s v="F"/>
    <s v="是"/>
    <s v="55-59"/>
    <n v="55"/>
    <n v="59"/>
    <n v="5"/>
    <s v="55"/>
    <s v="59"/>
    <s v="55-59"/>
    <n v="5"/>
    <n v="3"/>
    <x v="9"/>
    <n v="59"/>
    <e v="#N/A"/>
    <n v="5"/>
    <n v="1"/>
    <x v="0"/>
    <s v="N01178"/>
  </r>
  <r>
    <n v="3144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179"/>
  </r>
  <r>
    <n v="3143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80"/>
  </r>
  <r>
    <n v="3142"/>
    <x v="0"/>
    <x v="0"/>
    <n v="20"/>
    <s v="彰化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181"/>
  </r>
  <r>
    <n v="3141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82"/>
  </r>
  <r>
    <n v="3140"/>
    <x v="0"/>
    <x v="0"/>
    <n v="20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183"/>
  </r>
  <r>
    <n v="3139"/>
    <x v="0"/>
    <x v="0"/>
    <n v="20"/>
    <s v="新北市"/>
    <s v="F"/>
    <s v="否"/>
    <n v="4"/>
    <n v="4"/>
    <n v="4"/>
    <n v="1"/>
    <s v="4"/>
    <s v="4"/>
    <s v="4"/>
    <n v="1"/>
    <e v="#VALUE!"/>
    <x v="18"/>
    <n v="4"/>
    <e v="#N/A"/>
    <n v="5"/>
    <n v="1"/>
    <x v="0"/>
    <s v="N01184"/>
  </r>
  <r>
    <n v="3138"/>
    <x v="0"/>
    <x v="0"/>
    <n v="20"/>
    <s v="空值"/>
    <s v="F"/>
    <s v="是"/>
    <s v="45-49"/>
    <n v="45"/>
    <n v="49"/>
    <n v="5"/>
    <s v="45"/>
    <s v="49"/>
    <s v="45-49"/>
    <n v="5"/>
    <n v="3"/>
    <x v="10"/>
    <n v="49"/>
    <e v="#N/A"/>
    <n v="5"/>
    <n v="1"/>
    <x v="0"/>
    <s v="N01185"/>
  </r>
  <r>
    <n v="3137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186"/>
  </r>
  <r>
    <n v="3136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87"/>
  </r>
  <r>
    <n v="3135"/>
    <x v="0"/>
    <x v="0"/>
    <n v="20"/>
    <s v="彰化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188"/>
  </r>
  <r>
    <n v="313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89"/>
  </r>
  <r>
    <n v="313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190"/>
  </r>
  <r>
    <n v="3132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191"/>
  </r>
  <r>
    <n v="3131"/>
    <x v="0"/>
    <x v="0"/>
    <n v="20"/>
    <s v="空值"/>
    <s v="F"/>
    <s v="是"/>
    <s v="30-34"/>
    <n v="30"/>
    <n v="34"/>
    <n v="5"/>
    <s v="30"/>
    <s v="34"/>
    <s v="30-34"/>
    <n v="5"/>
    <n v="3"/>
    <x v="15"/>
    <n v="34"/>
    <e v="#N/A"/>
    <n v="5"/>
    <n v="1"/>
    <x v="0"/>
    <s v="N01192"/>
  </r>
  <r>
    <n v="3130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193"/>
  </r>
  <r>
    <n v="3129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194"/>
  </r>
  <r>
    <n v="3128"/>
    <x v="0"/>
    <x v="0"/>
    <n v="20"/>
    <s v="彰化縣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1195"/>
  </r>
  <r>
    <n v="312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196"/>
  </r>
  <r>
    <n v="3126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197"/>
  </r>
  <r>
    <n v="3125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198"/>
  </r>
  <r>
    <n v="3124"/>
    <x v="0"/>
    <x v="0"/>
    <n v="20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199"/>
  </r>
  <r>
    <n v="3123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00"/>
  </r>
  <r>
    <n v="3122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01"/>
  </r>
  <r>
    <n v="3121"/>
    <x v="0"/>
    <x v="0"/>
    <n v="20"/>
    <s v="彰化縣"/>
    <s v="F"/>
    <s v="否"/>
    <n v="0"/>
    <n v="0"/>
    <n v="0"/>
    <n v="1"/>
    <s v="0"/>
    <s v="0"/>
    <s v="0"/>
    <n v="1"/>
    <e v="#VALUE!"/>
    <x v="8"/>
    <n v="0"/>
    <e v="#N/A"/>
    <n v="5"/>
    <n v="1"/>
    <x v="0"/>
    <s v="N01202"/>
  </r>
  <r>
    <n v="312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03"/>
  </r>
  <r>
    <n v="3119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04"/>
  </r>
  <r>
    <n v="3118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05"/>
  </r>
  <r>
    <n v="3117"/>
    <x v="0"/>
    <x v="0"/>
    <n v="20"/>
    <s v="宜蘭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206"/>
  </r>
  <r>
    <n v="3116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07"/>
  </r>
  <r>
    <n v="3115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08"/>
  </r>
  <r>
    <n v="3114"/>
    <x v="0"/>
    <x v="0"/>
    <n v="20"/>
    <s v="嘉義縣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209"/>
  </r>
  <r>
    <n v="311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10"/>
  </r>
  <r>
    <n v="3112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11"/>
  </r>
  <r>
    <n v="3111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12"/>
  </r>
  <r>
    <n v="3110"/>
    <x v="0"/>
    <x v="0"/>
    <n v="20"/>
    <s v="宜蘭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213"/>
  </r>
  <r>
    <n v="3109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14"/>
  </r>
  <r>
    <n v="3108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15"/>
  </r>
  <r>
    <n v="3107"/>
    <x v="0"/>
    <x v="0"/>
    <n v="20"/>
    <s v="嘉義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1216"/>
  </r>
  <r>
    <n v="3106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17"/>
  </r>
  <r>
    <n v="3105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18"/>
  </r>
  <r>
    <n v="3104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19"/>
  </r>
  <r>
    <n v="3103"/>
    <x v="0"/>
    <x v="0"/>
    <n v="20"/>
    <s v="宜蘭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220"/>
  </r>
  <r>
    <n v="3102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21"/>
  </r>
  <r>
    <n v="3101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22"/>
  </r>
  <r>
    <n v="3100"/>
    <x v="0"/>
    <x v="0"/>
    <n v="20"/>
    <s v="新竹縣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223"/>
  </r>
  <r>
    <n v="3099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24"/>
  </r>
  <r>
    <n v="3098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25"/>
  </r>
  <r>
    <n v="3097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26"/>
  </r>
  <r>
    <n v="3096"/>
    <x v="0"/>
    <x v="0"/>
    <n v="20"/>
    <s v="宜蘭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27"/>
  </r>
  <r>
    <n v="3095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28"/>
  </r>
  <r>
    <n v="3094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29"/>
  </r>
  <r>
    <n v="3093"/>
    <x v="0"/>
    <x v="0"/>
    <n v="20"/>
    <s v="新竹縣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30"/>
  </r>
  <r>
    <n v="3092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31"/>
  </r>
  <r>
    <n v="3091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32"/>
  </r>
  <r>
    <n v="3090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33"/>
  </r>
  <r>
    <n v="3089"/>
    <x v="0"/>
    <x v="0"/>
    <n v="20"/>
    <s v="宜蘭縣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234"/>
  </r>
  <r>
    <n v="3088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35"/>
  </r>
  <r>
    <n v="3087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36"/>
  </r>
  <r>
    <n v="3086"/>
    <x v="0"/>
    <x v="0"/>
    <n v="20"/>
    <s v="新竹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237"/>
  </r>
  <r>
    <n v="3085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38"/>
  </r>
  <r>
    <n v="3084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39"/>
  </r>
  <r>
    <n v="3083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40"/>
  </r>
  <r>
    <n v="3082"/>
    <x v="0"/>
    <x v="0"/>
    <n v="20"/>
    <s v="宜蘭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41"/>
  </r>
  <r>
    <n v="3081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42"/>
  </r>
  <r>
    <n v="3080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43"/>
  </r>
  <r>
    <n v="3079"/>
    <x v="0"/>
    <x v="0"/>
    <n v="20"/>
    <s v="新竹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1244"/>
  </r>
  <r>
    <n v="3078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45"/>
  </r>
  <r>
    <n v="3077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46"/>
  </r>
  <r>
    <n v="3076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47"/>
  </r>
  <r>
    <n v="3075"/>
    <x v="0"/>
    <x v="0"/>
    <n v="20"/>
    <s v="宜蘭縣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1248"/>
  </r>
  <r>
    <n v="3074"/>
    <x v="0"/>
    <x v="0"/>
    <n v="20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49"/>
  </r>
  <r>
    <n v="3073"/>
    <x v="0"/>
    <x v="0"/>
    <n v="20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250"/>
  </r>
  <r>
    <n v="3072"/>
    <x v="0"/>
    <x v="0"/>
    <n v="20"/>
    <s v="新竹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251"/>
  </r>
  <r>
    <n v="3071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52"/>
  </r>
  <r>
    <n v="3070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53"/>
  </r>
  <r>
    <n v="3069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54"/>
  </r>
  <r>
    <n v="3068"/>
    <x v="0"/>
    <x v="0"/>
    <n v="20"/>
    <s v="宜蘭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255"/>
  </r>
  <r>
    <n v="3067"/>
    <x v="0"/>
    <x v="0"/>
    <n v="20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56"/>
  </r>
  <r>
    <n v="3066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57"/>
  </r>
  <r>
    <n v="3065"/>
    <x v="0"/>
    <x v="0"/>
    <n v="20"/>
    <s v="新竹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258"/>
  </r>
  <r>
    <n v="306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59"/>
  </r>
  <r>
    <n v="306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60"/>
  </r>
  <r>
    <n v="3062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61"/>
  </r>
  <r>
    <n v="3061"/>
    <x v="0"/>
    <x v="0"/>
    <n v="20"/>
    <s v="宜蘭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262"/>
  </r>
  <r>
    <n v="3060"/>
    <x v="0"/>
    <x v="0"/>
    <n v="20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63"/>
  </r>
  <r>
    <n v="3059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64"/>
  </r>
  <r>
    <n v="3058"/>
    <x v="0"/>
    <x v="0"/>
    <n v="20"/>
    <s v="新竹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65"/>
  </r>
  <r>
    <n v="305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66"/>
  </r>
  <r>
    <n v="3056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67"/>
  </r>
  <r>
    <n v="3055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68"/>
  </r>
  <r>
    <n v="3054"/>
    <x v="0"/>
    <x v="0"/>
    <n v="20"/>
    <s v="宜蘭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269"/>
  </r>
  <r>
    <n v="3053"/>
    <x v="0"/>
    <x v="0"/>
    <n v="20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70"/>
  </r>
  <r>
    <n v="3052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71"/>
  </r>
  <r>
    <n v="3051"/>
    <x v="0"/>
    <x v="0"/>
    <n v="20"/>
    <s v="新竹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72"/>
  </r>
  <r>
    <n v="305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73"/>
  </r>
  <r>
    <n v="3049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74"/>
  </r>
  <r>
    <n v="3048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75"/>
  </r>
  <r>
    <n v="3047"/>
    <x v="0"/>
    <x v="0"/>
    <n v="20"/>
    <s v="宜蘭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276"/>
  </r>
  <r>
    <n v="3046"/>
    <x v="0"/>
    <x v="0"/>
    <n v="20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77"/>
  </r>
  <r>
    <n v="3045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78"/>
  </r>
  <r>
    <n v="3044"/>
    <x v="0"/>
    <x v="0"/>
    <n v="20"/>
    <s v="新竹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279"/>
  </r>
  <r>
    <n v="304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80"/>
  </r>
  <r>
    <n v="3042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81"/>
  </r>
  <r>
    <n v="3041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82"/>
  </r>
  <r>
    <n v="3040"/>
    <x v="0"/>
    <x v="0"/>
    <n v="20"/>
    <s v="宜蘭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283"/>
  </r>
  <r>
    <n v="3039"/>
    <x v="0"/>
    <x v="0"/>
    <n v="20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284"/>
  </r>
  <r>
    <n v="3038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85"/>
  </r>
  <r>
    <n v="3037"/>
    <x v="0"/>
    <x v="0"/>
    <n v="20"/>
    <s v="新竹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86"/>
  </r>
  <r>
    <n v="3036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87"/>
  </r>
  <r>
    <n v="3035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88"/>
  </r>
  <r>
    <n v="3034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89"/>
  </r>
  <r>
    <n v="3033"/>
    <x v="0"/>
    <x v="0"/>
    <n v="20"/>
    <s v="宜蘭縣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290"/>
  </r>
  <r>
    <n v="3032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291"/>
  </r>
  <r>
    <n v="3031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92"/>
  </r>
  <r>
    <n v="3030"/>
    <x v="0"/>
    <x v="0"/>
    <n v="20"/>
    <s v="新竹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93"/>
  </r>
  <r>
    <n v="3029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294"/>
  </r>
  <r>
    <n v="3028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295"/>
  </r>
  <r>
    <n v="3027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296"/>
  </r>
  <r>
    <n v="3026"/>
    <x v="0"/>
    <x v="0"/>
    <n v="20"/>
    <s v="台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1297"/>
  </r>
  <r>
    <n v="3025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298"/>
  </r>
  <r>
    <n v="3024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299"/>
  </r>
  <r>
    <n v="302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00"/>
  </r>
  <r>
    <n v="3022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01"/>
  </r>
  <r>
    <n v="3021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02"/>
  </r>
  <r>
    <n v="3020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03"/>
  </r>
  <r>
    <n v="3019"/>
    <x v="0"/>
    <x v="0"/>
    <n v="20"/>
    <s v="台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1304"/>
  </r>
  <r>
    <n v="3018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05"/>
  </r>
  <r>
    <n v="3017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06"/>
  </r>
  <r>
    <n v="301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07"/>
  </r>
  <r>
    <n v="3015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08"/>
  </r>
  <r>
    <n v="3014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09"/>
  </r>
  <r>
    <n v="3013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10"/>
  </r>
  <r>
    <n v="3012"/>
    <x v="0"/>
    <x v="0"/>
    <n v="20"/>
    <s v="台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1311"/>
  </r>
  <r>
    <n v="3011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12"/>
  </r>
  <r>
    <n v="3010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13"/>
  </r>
  <r>
    <n v="300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14"/>
  </r>
  <r>
    <n v="3008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15"/>
  </r>
  <r>
    <n v="3007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16"/>
  </r>
  <r>
    <n v="3006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17"/>
  </r>
  <r>
    <n v="3005"/>
    <x v="0"/>
    <x v="0"/>
    <n v="20"/>
    <s v="台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18"/>
  </r>
  <r>
    <n v="3004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19"/>
  </r>
  <r>
    <n v="3003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20"/>
  </r>
  <r>
    <n v="300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21"/>
  </r>
  <r>
    <n v="3001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22"/>
  </r>
  <r>
    <n v="3000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23"/>
  </r>
  <r>
    <n v="2999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24"/>
  </r>
  <r>
    <n v="299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25"/>
  </r>
  <r>
    <n v="2997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26"/>
  </r>
  <r>
    <n v="2996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27"/>
  </r>
  <r>
    <n v="299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28"/>
  </r>
  <r>
    <n v="299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29"/>
  </r>
  <r>
    <n v="299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30"/>
  </r>
  <r>
    <n v="2992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31"/>
  </r>
  <r>
    <n v="299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32"/>
  </r>
  <r>
    <n v="2990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33"/>
  </r>
  <r>
    <n v="2989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34"/>
  </r>
  <r>
    <n v="298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35"/>
  </r>
  <r>
    <n v="298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36"/>
  </r>
  <r>
    <n v="2986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37"/>
  </r>
  <r>
    <n v="2985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38"/>
  </r>
  <r>
    <n v="298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39"/>
  </r>
  <r>
    <n v="2983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40"/>
  </r>
  <r>
    <n v="2982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41"/>
  </r>
  <r>
    <n v="298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42"/>
  </r>
  <r>
    <n v="298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43"/>
  </r>
  <r>
    <n v="2979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44"/>
  </r>
  <r>
    <n v="2978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45"/>
  </r>
  <r>
    <n v="297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46"/>
  </r>
  <r>
    <n v="2976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47"/>
  </r>
  <r>
    <n v="2975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48"/>
  </r>
  <r>
    <n v="297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49"/>
  </r>
  <r>
    <n v="297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50"/>
  </r>
  <r>
    <n v="2972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51"/>
  </r>
  <r>
    <n v="2971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52"/>
  </r>
  <r>
    <n v="297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53"/>
  </r>
  <r>
    <n v="2969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54"/>
  </r>
  <r>
    <n v="2968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55"/>
  </r>
  <r>
    <n v="296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56"/>
  </r>
  <r>
    <n v="2966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57"/>
  </r>
  <r>
    <n v="2965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58"/>
  </r>
  <r>
    <n v="2964"/>
    <x v="0"/>
    <x v="0"/>
    <n v="20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359"/>
  </r>
  <r>
    <n v="296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60"/>
  </r>
  <r>
    <n v="2962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61"/>
  </r>
  <r>
    <n v="2961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62"/>
  </r>
  <r>
    <n v="296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63"/>
  </r>
  <r>
    <n v="2959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64"/>
  </r>
  <r>
    <n v="2958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65"/>
  </r>
  <r>
    <n v="2957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366"/>
  </r>
  <r>
    <n v="295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67"/>
  </r>
  <r>
    <n v="2955"/>
    <x v="0"/>
    <x v="0"/>
    <n v="20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368"/>
  </r>
  <r>
    <n v="2954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69"/>
  </r>
  <r>
    <n v="295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70"/>
  </r>
  <r>
    <n v="2952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71"/>
  </r>
  <r>
    <n v="2951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72"/>
  </r>
  <r>
    <n v="2950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373"/>
  </r>
  <r>
    <n v="294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74"/>
  </r>
  <r>
    <n v="2948"/>
    <x v="0"/>
    <x v="0"/>
    <n v="20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375"/>
  </r>
  <r>
    <n v="2947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76"/>
  </r>
  <r>
    <n v="294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77"/>
  </r>
  <r>
    <n v="2945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78"/>
  </r>
  <r>
    <n v="2944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79"/>
  </r>
  <r>
    <n v="2943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380"/>
  </r>
  <r>
    <n v="294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81"/>
  </r>
  <r>
    <n v="2941"/>
    <x v="0"/>
    <x v="0"/>
    <n v="20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382"/>
  </r>
  <r>
    <n v="2940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83"/>
  </r>
  <r>
    <n v="293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84"/>
  </r>
  <r>
    <n v="2938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85"/>
  </r>
  <r>
    <n v="2937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86"/>
  </r>
  <r>
    <n v="2936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387"/>
  </r>
  <r>
    <n v="2935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88"/>
  </r>
  <r>
    <n v="2934"/>
    <x v="0"/>
    <x v="0"/>
    <n v="20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389"/>
  </r>
  <r>
    <n v="2933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90"/>
  </r>
  <r>
    <n v="293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91"/>
  </r>
  <r>
    <n v="2931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92"/>
  </r>
  <r>
    <n v="2930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393"/>
  </r>
  <r>
    <n v="2929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394"/>
  </r>
  <r>
    <n v="292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95"/>
  </r>
  <r>
    <n v="2927"/>
    <x v="0"/>
    <x v="0"/>
    <n v="20"/>
    <s v="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1396"/>
  </r>
  <r>
    <n v="2926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397"/>
  </r>
  <r>
    <n v="292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398"/>
  </r>
  <r>
    <n v="292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399"/>
  </r>
  <r>
    <n v="292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00"/>
  </r>
  <r>
    <n v="2922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01"/>
  </r>
  <r>
    <n v="292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02"/>
  </r>
  <r>
    <n v="2920"/>
    <x v="0"/>
    <x v="0"/>
    <n v="20"/>
    <s v="台北市"/>
    <s v="M"/>
    <s v="否"/>
    <n v="1"/>
    <n v="1"/>
    <n v="1"/>
    <n v="1"/>
    <s v="1"/>
    <s v="1"/>
    <s v="1"/>
    <n v="1"/>
    <e v="#VALUE!"/>
    <x v="6"/>
    <n v="1"/>
    <e v="#N/A"/>
    <n v="5"/>
    <n v="1"/>
    <x v="0"/>
    <s v="N01403"/>
  </r>
  <r>
    <n v="2919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404"/>
  </r>
  <r>
    <n v="291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05"/>
  </r>
  <r>
    <n v="291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06"/>
  </r>
  <r>
    <n v="2916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07"/>
  </r>
  <r>
    <n v="2915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08"/>
  </r>
  <r>
    <n v="291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09"/>
  </r>
  <r>
    <n v="2913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10"/>
  </r>
  <r>
    <n v="2912"/>
    <x v="0"/>
    <x v="0"/>
    <n v="20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411"/>
  </r>
  <r>
    <n v="291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12"/>
  </r>
  <r>
    <n v="291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13"/>
  </r>
  <r>
    <n v="2909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14"/>
  </r>
  <r>
    <n v="2908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15"/>
  </r>
  <r>
    <n v="290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16"/>
  </r>
  <r>
    <n v="2906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17"/>
  </r>
  <r>
    <n v="2905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18"/>
  </r>
  <r>
    <n v="290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19"/>
  </r>
  <r>
    <n v="290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20"/>
  </r>
  <r>
    <n v="2902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21"/>
  </r>
  <r>
    <n v="2901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22"/>
  </r>
  <r>
    <n v="290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23"/>
  </r>
  <r>
    <n v="2899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24"/>
  </r>
  <r>
    <n v="2898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25"/>
  </r>
  <r>
    <n v="289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26"/>
  </r>
  <r>
    <n v="2896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27"/>
  </r>
  <r>
    <n v="2895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28"/>
  </r>
  <r>
    <n v="2894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29"/>
  </r>
  <r>
    <n v="289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30"/>
  </r>
  <r>
    <n v="2892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31"/>
  </r>
  <r>
    <n v="2891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32"/>
  </r>
  <r>
    <n v="289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33"/>
  </r>
  <r>
    <n v="2889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34"/>
  </r>
  <r>
    <n v="2888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35"/>
  </r>
  <r>
    <n v="2887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36"/>
  </r>
  <r>
    <n v="288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37"/>
  </r>
  <r>
    <n v="2885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38"/>
  </r>
  <r>
    <n v="2884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39"/>
  </r>
  <r>
    <n v="288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40"/>
  </r>
  <r>
    <n v="2882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41"/>
  </r>
  <r>
    <n v="2881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42"/>
  </r>
  <r>
    <n v="2880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43"/>
  </r>
  <r>
    <n v="287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44"/>
  </r>
  <r>
    <n v="2878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45"/>
  </r>
  <r>
    <n v="2877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46"/>
  </r>
  <r>
    <n v="287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47"/>
  </r>
  <r>
    <n v="2875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48"/>
  </r>
  <r>
    <n v="2874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49"/>
  </r>
  <r>
    <n v="2873"/>
    <x v="0"/>
    <x v="0"/>
    <n v="20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450"/>
  </r>
  <r>
    <n v="287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51"/>
  </r>
  <r>
    <n v="2871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52"/>
  </r>
  <r>
    <n v="2870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53"/>
  </r>
  <r>
    <n v="286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54"/>
  </r>
  <r>
    <n v="2868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55"/>
  </r>
  <r>
    <n v="2867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56"/>
  </r>
  <r>
    <n v="2866"/>
    <x v="0"/>
    <x v="0"/>
    <n v="20"/>
    <s v="新北市"/>
    <s v="F"/>
    <s v="否"/>
    <n v="3"/>
    <n v="3"/>
    <n v="3"/>
    <n v="1"/>
    <s v="3"/>
    <s v="3"/>
    <s v="3"/>
    <n v="1"/>
    <e v="#VALUE!"/>
    <x v="16"/>
    <n v="3"/>
    <e v="#N/A"/>
    <n v="5"/>
    <n v="1"/>
    <x v="0"/>
    <s v="N01457"/>
  </r>
  <r>
    <n v="2865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58"/>
  </r>
  <r>
    <n v="2864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59"/>
  </r>
  <r>
    <n v="2863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60"/>
  </r>
  <r>
    <n v="286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61"/>
  </r>
  <r>
    <n v="2861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62"/>
  </r>
  <r>
    <n v="2860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63"/>
  </r>
  <r>
    <n v="2859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64"/>
  </r>
  <r>
    <n v="285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65"/>
  </r>
  <r>
    <n v="2857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66"/>
  </r>
  <r>
    <n v="2856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67"/>
  </r>
  <r>
    <n v="285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68"/>
  </r>
  <r>
    <n v="2854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69"/>
  </r>
  <r>
    <n v="285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70"/>
  </r>
  <r>
    <n v="2852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71"/>
  </r>
  <r>
    <n v="285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72"/>
  </r>
  <r>
    <n v="2850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73"/>
  </r>
  <r>
    <n v="2849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74"/>
  </r>
  <r>
    <n v="284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75"/>
  </r>
  <r>
    <n v="2847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76"/>
  </r>
  <r>
    <n v="2846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77"/>
  </r>
  <r>
    <n v="2845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78"/>
  </r>
  <r>
    <n v="284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79"/>
  </r>
  <r>
    <n v="2843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80"/>
  </r>
  <r>
    <n v="2842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81"/>
  </r>
  <r>
    <n v="284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82"/>
  </r>
  <r>
    <n v="2840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83"/>
  </r>
  <r>
    <n v="2839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84"/>
  </r>
  <r>
    <n v="2838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85"/>
  </r>
  <r>
    <n v="283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86"/>
  </r>
  <r>
    <n v="2836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87"/>
  </r>
  <r>
    <n v="2835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88"/>
  </r>
  <r>
    <n v="283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89"/>
  </r>
  <r>
    <n v="2833"/>
    <x v="0"/>
    <x v="0"/>
    <n v="20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490"/>
  </r>
  <r>
    <n v="2832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91"/>
  </r>
  <r>
    <n v="2831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92"/>
  </r>
  <r>
    <n v="283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93"/>
  </r>
  <r>
    <n v="2829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494"/>
  </r>
  <r>
    <n v="2828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495"/>
  </r>
  <r>
    <n v="282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496"/>
  </r>
  <r>
    <n v="2826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497"/>
  </r>
  <r>
    <n v="2825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498"/>
  </r>
  <r>
    <n v="2824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499"/>
  </r>
  <r>
    <n v="282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00"/>
  </r>
  <r>
    <n v="2822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01"/>
  </r>
  <r>
    <n v="2821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02"/>
  </r>
  <r>
    <n v="282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03"/>
  </r>
  <r>
    <n v="2819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04"/>
  </r>
  <r>
    <n v="2818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05"/>
  </r>
  <r>
    <n v="2817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06"/>
  </r>
  <r>
    <n v="281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07"/>
  </r>
  <r>
    <n v="2815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08"/>
  </r>
  <r>
    <n v="2814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09"/>
  </r>
  <r>
    <n v="281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10"/>
  </r>
  <r>
    <n v="2812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11"/>
  </r>
  <r>
    <n v="2811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12"/>
  </r>
  <r>
    <n v="2810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13"/>
  </r>
  <r>
    <n v="280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14"/>
  </r>
  <r>
    <n v="2808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15"/>
  </r>
  <r>
    <n v="2807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16"/>
  </r>
  <r>
    <n v="280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17"/>
  </r>
  <r>
    <n v="2805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18"/>
  </r>
  <r>
    <n v="2804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19"/>
  </r>
  <r>
    <n v="2803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20"/>
  </r>
  <r>
    <n v="280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21"/>
  </r>
  <r>
    <n v="2801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22"/>
  </r>
  <r>
    <n v="2800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23"/>
  </r>
  <r>
    <n v="279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24"/>
  </r>
  <r>
    <n v="2798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25"/>
  </r>
  <r>
    <n v="2797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26"/>
  </r>
  <r>
    <n v="2796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27"/>
  </r>
  <r>
    <n v="2795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28"/>
  </r>
  <r>
    <n v="2794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29"/>
  </r>
  <r>
    <n v="2793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30"/>
  </r>
  <r>
    <n v="279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31"/>
  </r>
  <r>
    <n v="2791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32"/>
  </r>
  <r>
    <n v="2790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33"/>
  </r>
  <r>
    <n v="2789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34"/>
  </r>
  <r>
    <n v="278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35"/>
  </r>
  <r>
    <n v="2787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36"/>
  </r>
  <r>
    <n v="2786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37"/>
  </r>
  <r>
    <n v="278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38"/>
  </r>
  <r>
    <n v="2784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39"/>
  </r>
  <r>
    <n v="2783"/>
    <x v="0"/>
    <x v="0"/>
    <n v="20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540"/>
  </r>
  <r>
    <n v="2782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41"/>
  </r>
  <r>
    <n v="278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42"/>
  </r>
  <r>
    <n v="2780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43"/>
  </r>
  <r>
    <n v="2779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44"/>
  </r>
  <r>
    <n v="277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45"/>
  </r>
  <r>
    <n v="2777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46"/>
  </r>
  <r>
    <n v="277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47"/>
  </r>
  <r>
    <n v="2775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48"/>
  </r>
  <r>
    <n v="277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49"/>
  </r>
  <r>
    <n v="2773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50"/>
  </r>
  <r>
    <n v="2772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51"/>
  </r>
  <r>
    <n v="277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52"/>
  </r>
  <r>
    <n v="2770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53"/>
  </r>
  <r>
    <n v="276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54"/>
  </r>
  <r>
    <n v="2768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55"/>
  </r>
  <r>
    <n v="276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56"/>
  </r>
  <r>
    <n v="2766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57"/>
  </r>
  <r>
    <n v="2765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58"/>
  </r>
  <r>
    <n v="276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59"/>
  </r>
  <r>
    <n v="2763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60"/>
  </r>
  <r>
    <n v="276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61"/>
  </r>
  <r>
    <n v="2761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62"/>
  </r>
  <r>
    <n v="276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63"/>
  </r>
  <r>
    <n v="2759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64"/>
  </r>
  <r>
    <n v="2758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65"/>
  </r>
  <r>
    <n v="275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66"/>
  </r>
  <r>
    <n v="2756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67"/>
  </r>
  <r>
    <n v="2755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68"/>
  </r>
  <r>
    <n v="2754"/>
    <x v="0"/>
    <x v="0"/>
    <n v="20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569"/>
  </r>
  <r>
    <n v="275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70"/>
  </r>
  <r>
    <n v="2752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71"/>
  </r>
  <r>
    <n v="2751"/>
    <x v="0"/>
    <x v="0"/>
    <n v="20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572"/>
  </r>
  <r>
    <n v="275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73"/>
  </r>
  <r>
    <n v="2749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74"/>
  </r>
  <r>
    <n v="2748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75"/>
  </r>
  <r>
    <n v="2747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576"/>
  </r>
  <r>
    <n v="274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77"/>
  </r>
  <r>
    <n v="2745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78"/>
  </r>
  <r>
    <n v="2744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579"/>
  </r>
  <r>
    <n v="274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80"/>
  </r>
  <r>
    <n v="2742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81"/>
  </r>
  <r>
    <n v="2741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82"/>
  </r>
  <r>
    <n v="2740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583"/>
  </r>
  <r>
    <n v="273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84"/>
  </r>
  <r>
    <n v="2738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85"/>
  </r>
  <r>
    <n v="2737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586"/>
  </r>
  <r>
    <n v="273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87"/>
  </r>
  <r>
    <n v="2735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88"/>
  </r>
  <r>
    <n v="2734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89"/>
  </r>
  <r>
    <n v="2733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590"/>
  </r>
  <r>
    <n v="273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91"/>
  </r>
  <r>
    <n v="2731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92"/>
  </r>
  <r>
    <n v="2730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593"/>
  </r>
  <r>
    <n v="272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94"/>
  </r>
  <r>
    <n v="2728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595"/>
  </r>
  <r>
    <n v="2727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596"/>
  </r>
  <r>
    <n v="2726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597"/>
  </r>
  <r>
    <n v="2725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598"/>
  </r>
  <r>
    <n v="2724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599"/>
  </r>
  <r>
    <n v="2723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00"/>
  </r>
  <r>
    <n v="272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01"/>
  </r>
  <r>
    <n v="2721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02"/>
  </r>
  <r>
    <n v="272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03"/>
  </r>
  <r>
    <n v="2719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604"/>
  </r>
  <r>
    <n v="271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05"/>
  </r>
  <r>
    <n v="2717"/>
    <x v="0"/>
    <x v="0"/>
    <n v="20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606"/>
  </r>
  <r>
    <n v="2716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07"/>
  </r>
  <r>
    <n v="271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08"/>
  </r>
  <r>
    <n v="2714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09"/>
  </r>
  <r>
    <n v="271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10"/>
  </r>
  <r>
    <n v="2712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611"/>
  </r>
  <r>
    <n v="271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12"/>
  </r>
  <r>
    <n v="2710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13"/>
  </r>
  <r>
    <n v="2709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14"/>
  </r>
  <r>
    <n v="270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15"/>
  </r>
  <r>
    <n v="2707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16"/>
  </r>
  <r>
    <n v="270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17"/>
  </r>
  <r>
    <n v="2705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618"/>
  </r>
  <r>
    <n v="270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19"/>
  </r>
  <r>
    <n v="2703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20"/>
  </r>
  <r>
    <n v="2702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21"/>
  </r>
  <r>
    <n v="270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22"/>
  </r>
  <r>
    <n v="2700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23"/>
  </r>
  <r>
    <n v="269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24"/>
  </r>
  <r>
    <n v="2698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625"/>
  </r>
  <r>
    <n v="269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26"/>
  </r>
  <r>
    <n v="2696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27"/>
  </r>
  <r>
    <n v="2695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28"/>
  </r>
  <r>
    <n v="269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29"/>
  </r>
  <r>
    <n v="2693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30"/>
  </r>
  <r>
    <n v="269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31"/>
  </r>
  <r>
    <n v="2691"/>
    <x v="0"/>
    <x v="0"/>
    <n v="20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632"/>
  </r>
  <r>
    <n v="269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33"/>
  </r>
  <r>
    <n v="2689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34"/>
  </r>
  <r>
    <n v="2688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35"/>
  </r>
  <r>
    <n v="2687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36"/>
  </r>
  <r>
    <n v="2686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37"/>
  </r>
  <r>
    <n v="2685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38"/>
  </r>
  <r>
    <n v="2684"/>
    <x v="0"/>
    <x v="0"/>
    <n v="20"/>
    <s v="新北市"/>
    <s v="F"/>
    <s v="否"/>
    <n v="2"/>
    <n v="2"/>
    <n v="2"/>
    <n v="1"/>
    <s v="2"/>
    <s v="2"/>
    <s v="2"/>
    <n v="1"/>
    <e v="#VALUE!"/>
    <x v="17"/>
    <n v="2"/>
    <e v="#N/A"/>
    <n v="5"/>
    <n v="1"/>
    <x v="0"/>
    <s v="N01639"/>
  </r>
  <r>
    <n v="2683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40"/>
  </r>
  <r>
    <n v="2682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41"/>
  </r>
  <r>
    <n v="2681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42"/>
  </r>
  <r>
    <n v="2680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43"/>
  </r>
  <r>
    <n v="2679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44"/>
  </r>
  <r>
    <n v="2678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45"/>
  </r>
  <r>
    <n v="2677"/>
    <x v="0"/>
    <x v="0"/>
    <n v="20"/>
    <s v="新北市"/>
    <s v="F"/>
    <s v="否"/>
    <n v="2"/>
    <n v="2"/>
    <n v="2"/>
    <n v="1"/>
    <s v="2"/>
    <s v="2"/>
    <s v="2"/>
    <n v="1"/>
    <e v="#VALUE!"/>
    <x v="17"/>
    <n v="2"/>
    <e v="#N/A"/>
    <n v="5"/>
    <n v="1"/>
    <x v="0"/>
    <s v="N01646"/>
  </r>
  <r>
    <n v="2676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47"/>
  </r>
  <r>
    <n v="2675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48"/>
  </r>
  <r>
    <n v="2674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49"/>
  </r>
  <r>
    <n v="2673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50"/>
  </r>
  <r>
    <n v="2672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51"/>
  </r>
  <r>
    <n v="2671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52"/>
  </r>
  <r>
    <n v="2670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53"/>
  </r>
  <r>
    <n v="2669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54"/>
  </r>
  <r>
    <n v="2668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55"/>
  </r>
  <r>
    <n v="2667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56"/>
  </r>
  <r>
    <n v="2666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57"/>
  </r>
  <r>
    <n v="2665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58"/>
  </r>
  <r>
    <n v="2664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59"/>
  </r>
  <r>
    <n v="2663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60"/>
  </r>
  <r>
    <n v="2662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61"/>
  </r>
  <r>
    <n v="2661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62"/>
  </r>
  <r>
    <n v="2660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63"/>
  </r>
  <r>
    <n v="2659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64"/>
  </r>
  <r>
    <n v="2658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65"/>
  </r>
  <r>
    <n v="2657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66"/>
  </r>
  <r>
    <n v="2656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67"/>
  </r>
  <r>
    <n v="2655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68"/>
  </r>
  <r>
    <n v="2654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69"/>
  </r>
  <r>
    <n v="2653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70"/>
  </r>
  <r>
    <n v="2652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71"/>
  </r>
  <r>
    <n v="2651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72"/>
  </r>
  <r>
    <n v="2650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73"/>
  </r>
  <r>
    <n v="2649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74"/>
  </r>
  <r>
    <n v="2648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75"/>
  </r>
  <r>
    <n v="2647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76"/>
  </r>
  <r>
    <n v="2646"/>
    <x v="0"/>
    <x v="0"/>
    <n v="20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677"/>
  </r>
  <r>
    <n v="2645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78"/>
  </r>
  <r>
    <n v="2644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79"/>
  </r>
  <r>
    <n v="2643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80"/>
  </r>
  <r>
    <n v="2642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81"/>
  </r>
  <r>
    <n v="2641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82"/>
  </r>
  <r>
    <n v="2640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83"/>
  </r>
  <r>
    <n v="2639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684"/>
  </r>
  <r>
    <n v="2638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85"/>
  </r>
  <r>
    <n v="2637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86"/>
  </r>
  <r>
    <n v="2636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87"/>
  </r>
  <r>
    <n v="2635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88"/>
  </r>
  <r>
    <n v="2634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89"/>
  </r>
  <r>
    <n v="2633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90"/>
  </r>
  <r>
    <n v="2632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691"/>
  </r>
  <r>
    <n v="2631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92"/>
  </r>
  <r>
    <n v="2630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693"/>
  </r>
  <r>
    <n v="2629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694"/>
  </r>
  <r>
    <n v="2628"/>
    <x v="0"/>
    <x v="0"/>
    <n v="20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1695"/>
  </r>
  <r>
    <n v="2627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96"/>
  </r>
  <r>
    <n v="2626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697"/>
  </r>
  <r>
    <n v="2625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698"/>
  </r>
  <r>
    <n v="2624"/>
    <x v="0"/>
    <x v="0"/>
    <n v="20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699"/>
  </r>
  <r>
    <n v="2623"/>
    <x v="0"/>
    <x v="0"/>
    <n v="20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700"/>
  </r>
  <r>
    <n v="2622"/>
    <x v="0"/>
    <x v="0"/>
    <n v="20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701"/>
  </r>
  <r>
    <n v="2621"/>
    <x v="0"/>
    <x v="0"/>
    <n v="20"/>
    <s v="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1702"/>
  </r>
  <r>
    <n v="2620"/>
    <x v="0"/>
    <x v="0"/>
    <n v="20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703"/>
  </r>
  <r>
    <n v="2619"/>
    <x v="0"/>
    <x v="0"/>
    <n v="20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704"/>
  </r>
  <r>
    <n v="2618"/>
    <x v="0"/>
    <x v="0"/>
    <n v="20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1705"/>
  </r>
  <r>
    <n v="261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06"/>
  </r>
  <r>
    <n v="261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07"/>
  </r>
  <r>
    <n v="2615"/>
    <x v="0"/>
    <x v="0"/>
    <n v="19"/>
    <s v="空值"/>
    <s v="M"/>
    <s v="是"/>
    <s v="60-64"/>
    <n v="60"/>
    <n v="64"/>
    <n v="5"/>
    <s v="60"/>
    <s v="64"/>
    <s v="60-64"/>
    <n v="5"/>
    <n v="3"/>
    <x v="2"/>
    <n v="64"/>
    <e v="#N/A"/>
    <n v="5"/>
    <n v="1"/>
    <x v="0"/>
    <s v="N01708"/>
  </r>
  <r>
    <n v="2614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09"/>
  </r>
  <r>
    <n v="2613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10"/>
  </r>
  <r>
    <n v="261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11"/>
  </r>
  <r>
    <n v="261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12"/>
  </r>
  <r>
    <n v="2610"/>
    <x v="0"/>
    <x v="0"/>
    <n v="19"/>
    <s v="空值"/>
    <s v="M"/>
    <s v="是"/>
    <s v="55-59"/>
    <n v="55"/>
    <n v="59"/>
    <n v="5"/>
    <s v="55"/>
    <s v="59"/>
    <s v="55-59"/>
    <n v="5"/>
    <n v="3"/>
    <x v="9"/>
    <n v="59"/>
    <e v="#N/A"/>
    <n v="5"/>
    <n v="1"/>
    <x v="0"/>
    <s v="N01713"/>
  </r>
  <r>
    <n v="2609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14"/>
  </r>
  <r>
    <n v="2608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15"/>
  </r>
  <r>
    <n v="260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16"/>
  </r>
  <r>
    <n v="260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17"/>
  </r>
  <r>
    <n v="2605"/>
    <x v="0"/>
    <x v="0"/>
    <n v="19"/>
    <s v="空值"/>
    <s v="M"/>
    <s v="是"/>
    <s v="55-59"/>
    <n v="55"/>
    <n v="59"/>
    <n v="5"/>
    <s v="55"/>
    <s v="59"/>
    <s v="55-59"/>
    <n v="5"/>
    <n v="3"/>
    <x v="9"/>
    <n v="59"/>
    <e v="#N/A"/>
    <n v="5"/>
    <n v="1"/>
    <x v="0"/>
    <s v="N01718"/>
  </r>
  <r>
    <n v="2604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19"/>
  </r>
  <r>
    <n v="2603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20"/>
  </r>
  <r>
    <n v="260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21"/>
  </r>
  <r>
    <n v="260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22"/>
  </r>
  <r>
    <n v="2600"/>
    <x v="0"/>
    <x v="0"/>
    <n v="19"/>
    <s v="空值"/>
    <s v="M"/>
    <s v="是"/>
    <s v="40-44"/>
    <n v="40"/>
    <n v="44"/>
    <n v="5"/>
    <s v="40"/>
    <s v="44"/>
    <s v="40-44"/>
    <n v="5"/>
    <n v="3"/>
    <x v="14"/>
    <n v="44"/>
    <e v="#N/A"/>
    <n v="5"/>
    <n v="1"/>
    <x v="0"/>
    <s v="N01723"/>
  </r>
  <r>
    <n v="2599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24"/>
  </r>
  <r>
    <n v="2598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25"/>
  </r>
  <r>
    <n v="259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26"/>
  </r>
  <r>
    <n v="259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27"/>
  </r>
  <r>
    <n v="2595"/>
    <x v="0"/>
    <x v="0"/>
    <n v="19"/>
    <s v="空值"/>
    <s v="M"/>
    <s v="是"/>
    <s v="40-44"/>
    <n v="40"/>
    <n v="44"/>
    <n v="5"/>
    <s v="40"/>
    <s v="44"/>
    <s v="40-44"/>
    <n v="5"/>
    <n v="3"/>
    <x v="14"/>
    <n v="44"/>
    <e v="#N/A"/>
    <n v="5"/>
    <n v="1"/>
    <x v="0"/>
    <s v="N01728"/>
  </r>
  <r>
    <n v="2594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29"/>
  </r>
  <r>
    <n v="2593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30"/>
  </r>
  <r>
    <n v="259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31"/>
  </r>
  <r>
    <n v="259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32"/>
  </r>
  <r>
    <n v="2590"/>
    <x v="0"/>
    <x v="0"/>
    <n v="19"/>
    <s v="空值"/>
    <s v="M"/>
    <s v="是"/>
    <s v="35-39"/>
    <n v="35"/>
    <n v="39"/>
    <n v="5"/>
    <s v="35"/>
    <s v="39"/>
    <s v="35-39"/>
    <n v="5"/>
    <n v="3"/>
    <x v="12"/>
    <n v="39"/>
    <e v="#N/A"/>
    <n v="5"/>
    <n v="1"/>
    <x v="0"/>
    <s v="N01733"/>
  </r>
  <r>
    <n v="2589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734"/>
  </r>
  <r>
    <n v="2588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35"/>
  </r>
  <r>
    <n v="258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36"/>
  </r>
  <r>
    <n v="258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37"/>
  </r>
  <r>
    <n v="2585"/>
    <x v="0"/>
    <x v="0"/>
    <n v="19"/>
    <s v="空值"/>
    <s v="M"/>
    <s v="是"/>
    <s v="35-39"/>
    <n v="35"/>
    <n v="39"/>
    <n v="5"/>
    <s v="35"/>
    <s v="39"/>
    <s v="35-39"/>
    <n v="5"/>
    <n v="3"/>
    <x v="12"/>
    <n v="39"/>
    <e v="#N/A"/>
    <n v="5"/>
    <n v="1"/>
    <x v="0"/>
    <s v="N01738"/>
  </r>
  <r>
    <n v="258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39"/>
  </r>
  <r>
    <n v="2583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40"/>
  </r>
  <r>
    <n v="258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41"/>
  </r>
  <r>
    <n v="258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42"/>
  </r>
  <r>
    <n v="2580"/>
    <x v="0"/>
    <x v="0"/>
    <n v="19"/>
    <s v="空值"/>
    <s v="M"/>
    <s v="是"/>
    <s v="30-34"/>
    <n v="30"/>
    <n v="34"/>
    <n v="5"/>
    <s v="30"/>
    <s v="34"/>
    <s v="30-34"/>
    <n v="5"/>
    <n v="3"/>
    <x v="15"/>
    <n v="34"/>
    <e v="#N/A"/>
    <n v="5"/>
    <n v="1"/>
    <x v="0"/>
    <s v="N01743"/>
  </r>
  <r>
    <n v="2579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44"/>
  </r>
  <r>
    <n v="2578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1745"/>
  </r>
  <r>
    <n v="257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46"/>
  </r>
  <r>
    <n v="257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47"/>
  </r>
  <r>
    <n v="2575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48"/>
  </r>
  <r>
    <n v="257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49"/>
  </r>
  <r>
    <n v="257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50"/>
  </r>
  <r>
    <n v="257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51"/>
  </r>
  <r>
    <n v="257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52"/>
  </r>
  <r>
    <n v="2570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53"/>
  </r>
  <r>
    <n v="2569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54"/>
  </r>
  <r>
    <n v="256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55"/>
  </r>
  <r>
    <n v="256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56"/>
  </r>
  <r>
    <n v="256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57"/>
  </r>
  <r>
    <n v="2565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58"/>
  </r>
  <r>
    <n v="256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59"/>
  </r>
  <r>
    <n v="256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60"/>
  </r>
  <r>
    <n v="256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61"/>
  </r>
  <r>
    <n v="256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62"/>
  </r>
  <r>
    <n v="2560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63"/>
  </r>
  <r>
    <n v="2559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64"/>
  </r>
  <r>
    <n v="255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65"/>
  </r>
  <r>
    <n v="255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66"/>
  </r>
  <r>
    <n v="2556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67"/>
  </r>
  <r>
    <n v="2555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68"/>
  </r>
  <r>
    <n v="255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69"/>
  </r>
  <r>
    <n v="255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70"/>
  </r>
  <r>
    <n v="255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71"/>
  </r>
  <r>
    <n v="2551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772"/>
  </r>
  <r>
    <n v="2550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73"/>
  </r>
  <r>
    <n v="2549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74"/>
  </r>
  <r>
    <n v="254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75"/>
  </r>
  <r>
    <n v="254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76"/>
  </r>
  <r>
    <n v="254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777"/>
  </r>
  <r>
    <n v="2545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78"/>
  </r>
  <r>
    <n v="254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79"/>
  </r>
  <r>
    <n v="254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80"/>
  </r>
  <r>
    <n v="254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81"/>
  </r>
  <r>
    <n v="254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782"/>
  </r>
  <r>
    <n v="2540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83"/>
  </r>
  <r>
    <n v="2539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84"/>
  </r>
  <r>
    <n v="253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85"/>
  </r>
  <r>
    <n v="253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86"/>
  </r>
  <r>
    <n v="253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787"/>
  </r>
  <r>
    <n v="2535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88"/>
  </r>
  <r>
    <n v="2534"/>
    <x v="0"/>
    <x v="0"/>
    <n v="19"/>
    <s v="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789"/>
  </r>
  <r>
    <n v="253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90"/>
  </r>
  <r>
    <n v="253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91"/>
  </r>
  <r>
    <n v="253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792"/>
  </r>
  <r>
    <n v="2530"/>
    <x v="0"/>
    <x v="0"/>
    <n v="19"/>
    <s v="空值"/>
    <s v="M"/>
    <s v="是"/>
    <s v="25-29"/>
    <n v="25"/>
    <n v="29"/>
    <n v="5"/>
    <s v="25"/>
    <s v="29"/>
    <s v="25-29"/>
    <n v="5"/>
    <n v="3"/>
    <x v="5"/>
    <n v="29"/>
    <e v="#N/A"/>
    <n v="5"/>
    <n v="1"/>
    <x v="0"/>
    <s v="N01793"/>
  </r>
  <r>
    <n v="2529"/>
    <x v="0"/>
    <x v="0"/>
    <n v="19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794"/>
  </r>
  <r>
    <n v="252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795"/>
  </r>
  <r>
    <n v="252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796"/>
  </r>
  <r>
    <n v="252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797"/>
  </r>
  <r>
    <n v="2525"/>
    <x v="0"/>
    <x v="0"/>
    <n v="19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798"/>
  </r>
  <r>
    <n v="2524"/>
    <x v="0"/>
    <x v="0"/>
    <n v="19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799"/>
  </r>
  <r>
    <n v="252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00"/>
  </r>
  <r>
    <n v="252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01"/>
  </r>
  <r>
    <n v="252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02"/>
  </r>
  <r>
    <n v="2520"/>
    <x v="0"/>
    <x v="0"/>
    <n v="19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803"/>
  </r>
  <r>
    <n v="2519"/>
    <x v="0"/>
    <x v="0"/>
    <n v="19"/>
    <s v="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804"/>
  </r>
  <r>
    <n v="251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05"/>
  </r>
  <r>
    <n v="251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06"/>
  </r>
  <r>
    <n v="251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07"/>
  </r>
  <r>
    <n v="2515"/>
    <x v="0"/>
    <x v="0"/>
    <n v="19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808"/>
  </r>
  <r>
    <n v="2514"/>
    <x v="0"/>
    <x v="0"/>
    <n v="19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809"/>
  </r>
  <r>
    <n v="251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10"/>
  </r>
  <r>
    <n v="251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11"/>
  </r>
  <r>
    <n v="251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12"/>
  </r>
  <r>
    <n v="2510"/>
    <x v="0"/>
    <x v="0"/>
    <n v="19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813"/>
  </r>
  <r>
    <n v="2509"/>
    <x v="0"/>
    <x v="0"/>
    <n v="19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814"/>
  </r>
  <r>
    <n v="250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15"/>
  </r>
  <r>
    <n v="250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16"/>
  </r>
  <r>
    <n v="250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17"/>
  </r>
  <r>
    <n v="2505"/>
    <x v="0"/>
    <x v="0"/>
    <n v="19"/>
    <s v="空值"/>
    <s v="M"/>
    <s v="是"/>
    <s v="20-24"/>
    <n v="20"/>
    <n v="24"/>
    <n v="5"/>
    <s v="20"/>
    <s v="24"/>
    <s v="20-24"/>
    <n v="5"/>
    <n v="3"/>
    <x v="7"/>
    <n v="24"/>
    <e v="#N/A"/>
    <n v="5"/>
    <n v="1"/>
    <x v="0"/>
    <s v="N01818"/>
  </r>
  <r>
    <n v="2504"/>
    <x v="0"/>
    <x v="0"/>
    <n v="19"/>
    <s v="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1819"/>
  </r>
  <r>
    <n v="250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20"/>
  </r>
  <r>
    <n v="250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21"/>
  </r>
  <r>
    <n v="250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22"/>
  </r>
  <r>
    <n v="2500"/>
    <x v="0"/>
    <x v="0"/>
    <n v="19"/>
    <s v="空值"/>
    <s v="M"/>
    <s v="是"/>
    <s v="15-19"/>
    <n v="15"/>
    <n v="19"/>
    <n v="5"/>
    <s v="15"/>
    <s v="19"/>
    <s v="15-19"/>
    <n v="5"/>
    <n v="3"/>
    <x v="11"/>
    <n v="19"/>
    <e v="#N/A"/>
    <n v="5"/>
    <n v="1"/>
    <x v="0"/>
    <s v="N01823"/>
  </r>
  <r>
    <n v="2499"/>
    <x v="0"/>
    <x v="0"/>
    <n v="19"/>
    <s v="台北市"/>
    <s v="M"/>
    <s v="否"/>
    <n v="2"/>
    <n v="2"/>
    <n v="2"/>
    <n v="1"/>
    <s v="2"/>
    <s v="2"/>
    <s v="2"/>
    <n v="1"/>
    <e v="#VALUE!"/>
    <x v="17"/>
    <n v="2"/>
    <e v="#N/A"/>
    <n v="5"/>
    <n v="1"/>
    <x v="0"/>
    <s v="N01824"/>
  </r>
  <r>
    <n v="249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25"/>
  </r>
  <r>
    <n v="2497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26"/>
  </r>
  <r>
    <n v="249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27"/>
  </r>
  <r>
    <n v="2495"/>
    <x v="0"/>
    <x v="0"/>
    <n v="19"/>
    <s v="空值"/>
    <s v="M"/>
    <s v="是"/>
    <s v="15-19"/>
    <n v="15"/>
    <n v="19"/>
    <n v="5"/>
    <s v="15"/>
    <s v="19"/>
    <s v="15-19"/>
    <n v="5"/>
    <n v="3"/>
    <x v="11"/>
    <n v="19"/>
    <e v="#N/A"/>
    <n v="5"/>
    <n v="1"/>
    <x v="0"/>
    <s v="N01828"/>
  </r>
  <r>
    <n v="2494"/>
    <x v="0"/>
    <x v="0"/>
    <n v="19"/>
    <s v="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1829"/>
  </r>
  <r>
    <n v="249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30"/>
  </r>
  <r>
    <n v="2492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31"/>
  </r>
  <r>
    <n v="249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32"/>
  </r>
  <r>
    <n v="2490"/>
    <x v="0"/>
    <x v="0"/>
    <n v="19"/>
    <s v="空值"/>
    <s v="F"/>
    <s v="是"/>
    <s v="55-59"/>
    <n v="55"/>
    <n v="59"/>
    <n v="5"/>
    <s v="55"/>
    <s v="59"/>
    <s v="55-59"/>
    <n v="5"/>
    <n v="3"/>
    <x v="9"/>
    <n v="59"/>
    <e v="#N/A"/>
    <n v="5"/>
    <n v="1"/>
    <x v="0"/>
    <s v="N01833"/>
  </r>
  <r>
    <n v="2489"/>
    <x v="0"/>
    <x v="0"/>
    <n v="19"/>
    <s v="台北市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1834"/>
  </r>
  <r>
    <n v="248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35"/>
  </r>
  <r>
    <n v="248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36"/>
  </r>
  <r>
    <n v="248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37"/>
  </r>
  <r>
    <n v="2485"/>
    <x v="0"/>
    <x v="0"/>
    <n v="19"/>
    <s v="空值"/>
    <s v="F"/>
    <s v="是"/>
    <s v="35-39"/>
    <n v="35"/>
    <n v="39"/>
    <n v="5"/>
    <s v="35"/>
    <s v="39"/>
    <s v="35-39"/>
    <n v="5"/>
    <n v="3"/>
    <x v="12"/>
    <n v="39"/>
    <e v="#N/A"/>
    <n v="5"/>
    <n v="1"/>
    <x v="0"/>
    <s v="N01838"/>
  </r>
  <r>
    <n v="2484"/>
    <x v="0"/>
    <x v="0"/>
    <n v="19"/>
    <s v="台北市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1839"/>
  </r>
  <r>
    <n v="248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40"/>
  </r>
  <r>
    <n v="248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41"/>
  </r>
  <r>
    <n v="248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42"/>
  </r>
  <r>
    <n v="2480"/>
    <x v="0"/>
    <x v="0"/>
    <n v="19"/>
    <s v="空值"/>
    <s v="F"/>
    <s v="是"/>
    <s v="35-39"/>
    <n v="35"/>
    <n v="39"/>
    <n v="5"/>
    <s v="35"/>
    <s v="39"/>
    <s v="35-39"/>
    <n v="5"/>
    <n v="3"/>
    <x v="12"/>
    <n v="39"/>
    <e v="#N/A"/>
    <n v="5"/>
    <n v="1"/>
    <x v="0"/>
    <s v="N01843"/>
  </r>
  <r>
    <n v="2479"/>
    <x v="0"/>
    <x v="0"/>
    <n v="19"/>
    <s v="台北市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1844"/>
  </r>
  <r>
    <n v="247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45"/>
  </r>
  <r>
    <n v="247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46"/>
  </r>
  <r>
    <n v="247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47"/>
  </r>
  <r>
    <n v="2475"/>
    <x v="0"/>
    <x v="0"/>
    <n v="19"/>
    <s v="空值"/>
    <s v="F"/>
    <s v="是"/>
    <s v="30-34"/>
    <n v="30"/>
    <n v="34"/>
    <n v="5"/>
    <s v="30"/>
    <s v="34"/>
    <s v="30-34"/>
    <n v="5"/>
    <n v="3"/>
    <x v="15"/>
    <n v="34"/>
    <e v="#N/A"/>
    <n v="5"/>
    <n v="1"/>
    <x v="0"/>
    <s v="N01848"/>
  </r>
  <r>
    <n v="247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49"/>
  </r>
  <r>
    <n v="247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50"/>
  </r>
  <r>
    <n v="247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51"/>
  </r>
  <r>
    <n v="247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52"/>
  </r>
  <r>
    <n v="2470"/>
    <x v="0"/>
    <x v="0"/>
    <n v="19"/>
    <s v="空值"/>
    <s v="F"/>
    <s v="是"/>
    <s v="30-34"/>
    <n v="30"/>
    <n v="34"/>
    <n v="5"/>
    <s v="30"/>
    <s v="34"/>
    <s v="30-34"/>
    <n v="5"/>
    <n v="3"/>
    <x v="15"/>
    <n v="34"/>
    <e v="#N/A"/>
    <n v="5"/>
    <n v="1"/>
    <x v="0"/>
    <s v="N01853"/>
  </r>
  <r>
    <n v="246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54"/>
  </r>
  <r>
    <n v="246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55"/>
  </r>
  <r>
    <n v="246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56"/>
  </r>
  <r>
    <n v="246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57"/>
  </r>
  <r>
    <n v="2465"/>
    <x v="0"/>
    <x v="0"/>
    <n v="19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858"/>
  </r>
  <r>
    <n v="246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59"/>
  </r>
  <r>
    <n v="246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60"/>
  </r>
  <r>
    <n v="246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61"/>
  </r>
  <r>
    <n v="246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62"/>
  </r>
  <r>
    <n v="2460"/>
    <x v="0"/>
    <x v="0"/>
    <n v="19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863"/>
  </r>
  <r>
    <n v="245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64"/>
  </r>
  <r>
    <n v="245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65"/>
  </r>
  <r>
    <n v="245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66"/>
  </r>
  <r>
    <n v="245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67"/>
  </r>
  <r>
    <n v="2455"/>
    <x v="0"/>
    <x v="0"/>
    <n v="19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868"/>
  </r>
  <r>
    <n v="245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69"/>
  </r>
  <r>
    <n v="245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70"/>
  </r>
  <r>
    <n v="245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71"/>
  </r>
  <r>
    <n v="245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72"/>
  </r>
  <r>
    <n v="2450"/>
    <x v="0"/>
    <x v="0"/>
    <n v="19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873"/>
  </r>
  <r>
    <n v="244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74"/>
  </r>
  <r>
    <n v="244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75"/>
  </r>
  <r>
    <n v="244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76"/>
  </r>
  <r>
    <n v="244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77"/>
  </r>
  <r>
    <n v="2445"/>
    <x v="0"/>
    <x v="0"/>
    <n v="19"/>
    <s v="空值"/>
    <s v="F"/>
    <s v="是"/>
    <s v="25-29"/>
    <n v="25"/>
    <n v="29"/>
    <n v="5"/>
    <s v="25"/>
    <s v="29"/>
    <s v="25-29"/>
    <n v="5"/>
    <n v="3"/>
    <x v="5"/>
    <n v="29"/>
    <e v="#N/A"/>
    <n v="5"/>
    <n v="1"/>
    <x v="0"/>
    <s v="N01878"/>
  </r>
  <r>
    <n v="244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79"/>
  </r>
  <r>
    <n v="244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80"/>
  </r>
  <r>
    <n v="244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81"/>
  </r>
  <r>
    <n v="244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82"/>
  </r>
  <r>
    <n v="2440"/>
    <x v="0"/>
    <x v="0"/>
    <n v="19"/>
    <s v="宜蘭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1883"/>
  </r>
  <r>
    <n v="243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84"/>
  </r>
  <r>
    <n v="243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85"/>
  </r>
  <r>
    <n v="243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86"/>
  </r>
  <r>
    <n v="243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87"/>
  </r>
  <r>
    <n v="2435"/>
    <x v="0"/>
    <x v="0"/>
    <n v="19"/>
    <s v="宜蘭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1888"/>
  </r>
  <r>
    <n v="243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89"/>
  </r>
  <r>
    <n v="243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90"/>
  </r>
  <r>
    <n v="243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91"/>
  </r>
  <r>
    <n v="243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92"/>
  </r>
  <r>
    <n v="2430"/>
    <x v="0"/>
    <x v="0"/>
    <n v="19"/>
    <s v="宜蘭縣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1893"/>
  </r>
  <r>
    <n v="242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94"/>
  </r>
  <r>
    <n v="242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895"/>
  </r>
  <r>
    <n v="242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896"/>
  </r>
  <r>
    <n v="242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897"/>
  </r>
  <r>
    <n v="2425"/>
    <x v="0"/>
    <x v="0"/>
    <n v="19"/>
    <s v="宜蘭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1898"/>
  </r>
  <r>
    <n v="242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899"/>
  </r>
  <r>
    <n v="242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900"/>
  </r>
  <r>
    <n v="242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901"/>
  </r>
  <r>
    <n v="242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02"/>
  </r>
  <r>
    <n v="2420"/>
    <x v="0"/>
    <x v="0"/>
    <n v="19"/>
    <s v="宜蘭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903"/>
  </r>
  <r>
    <n v="241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04"/>
  </r>
  <r>
    <n v="2418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905"/>
  </r>
  <r>
    <n v="2417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906"/>
  </r>
  <r>
    <n v="241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07"/>
  </r>
  <r>
    <n v="2415"/>
    <x v="0"/>
    <x v="0"/>
    <n v="19"/>
    <s v="宜蘭縣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08"/>
  </r>
  <r>
    <n v="241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09"/>
  </r>
  <r>
    <n v="2413"/>
    <x v="0"/>
    <x v="0"/>
    <n v="19"/>
    <s v="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1910"/>
  </r>
  <r>
    <n v="2412"/>
    <x v="0"/>
    <x v="0"/>
    <n v="19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1911"/>
  </r>
  <r>
    <n v="241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12"/>
  </r>
  <r>
    <n v="2410"/>
    <x v="0"/>
    <x v="0"/>
    <n v="19"/>
    <s v="宜蘭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913"/>
  </r>
  <r>
    <n v="240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14"/>
  </r>
  <r>
    <n v="240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15"/>
  </r>
  <r>
    <n v="240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16"/>
  </r>
  <r>
    <n v="240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17"/>
  </r>
  <r>
    <n v="2405"/>
    <x v="0"/>
    <x v="0"/>
    <n v="19"/>
    <s v="宜蘭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1918"/>
  </r>
  <r>
    <n v="240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19"/>
  </r>
  <r>
    <n v="240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20"/>
  </r>
  <r>
    <n v="240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21"/>
  </r>
  <r>
    <n v="240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22"/>
  </r>
  <r>
    <n v="2400"/>
    <x v="0"/>
    <x v="0"/>
    <n v="19"/>
    <s v="宜蘭縣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923"/>
  </r>
  <r>
    <n v="239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24"/>
  </r>
  <r>
    <n v="239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25"/>
  </r>
  <r>
    <n v="239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26"/>
  </r>
  <r>
    <n v="239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27"/>
  </r>
  <r>
    <n v="2395"/>
    <x v="0"/>
    <x v="0"/>
    <n v="19"/>
    <s v="宜蘭縣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1928"/>
  </r>
  <r>
    <n v="239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29"/>
  </r>
  <r>
    <n v="239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30"/>
  </r>
  <r>
    <n v="239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31"/>
  </r>
  <r>
    <n v="239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32"/>
  </r>
  <r>
    <n v="2390"/>
    <x v="0"/>
    <x v="0"/>
    <n v="19"/>
    <s v="宜蘭縣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1933"/>
  </r>
  <r>
    <n v="2389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34"/>
  </r>
  <r>
    <n v="238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35"/>
  </r>
  <r>
    <n v="238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36"/>
  </r>
  <r>
    <n v="238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37"/>
  </r>
  <r>
    <n v="2385"/>
    <x v="0"/>
    <x v="0"/>
    <n v="19"/>
    <s v="宜蘭縣"/>
    <s v="M"/>
    <s v="否"/>
    <n v="2"/>
    <n v="2"/>
    <n v="2"/>
    <n v="1"/>
    <s v="2"/>
    <s v="2"/>
    <s v="2"/>
    <n v="1"/>
    <e v="#VALUE!"/>
    <x v="17"/>
    <n v="2"/>
    <e v="#N/A"/>
    <n v="5"/>
    <n v="1"/>
    <x v="0"/>
    <s v="N01938"/>
  </r>
  <r>
    <n v="2384"/>
    <x v="0"/>
    <x v="0"/>
    <n v="19"/>
    <s v="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1939"/>
  </r>
  <r>
    <n v="238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40"/>
  </r>
  <r>
    <n v="238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41"/>
  </r>
  <r>
    <n v="238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42"/>
  </r>
  <r>
    <n v="2380"/>
    <x v="0"/>
    <x v="0"/>
    <n v="19"/>
    <s v="宜蘭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943"/>
  </r>
  <r>
    <n v="237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44"/>
  </r>
  <r>
    <n v="237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45"/>
  </r>
  <r>
    <n v="237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46"/>
  </r>
  <r>
    <n v="237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47"/>
  </r>
  <r>
    <n v="2375"/>
    <x v="0"/>
    <x v="0"/>
    <n v="19"/>
    <s v="宜蘭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948"/>
  </r>
  <r>
    <n v="237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49"/>
  </r>
  <r>
    <n v="237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50"/>
  </r>
  <r>
    <n v="237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51"/>
  </r>
  <r>
    <n v="237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52"/>
  </r>
  <r>
    <n v="2370"/>
    <x v="0"/>
    <x v="0"/>
    <n v="19"/>
    <s v="宜蘭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953"/>
  </r>
  <r>
    <n v="236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54"/>
  </r>
  <r>
    <n v="236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55"/>
  </r>
  <r>
    <n v="236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56"/>
  </r>
  <r>
    <n v="236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57"/>
  </r>
  <r>
    <n v="2365"/>
    <x v="0"/>
    <x v="0"/>
    <n v="19"/>
    <s v="宜蘭縣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1958"/>
  </r>
  <r>
    <n v="236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59"/>
  </r>
  <r>
    <n v="236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60"/>
  </r>
  <r>
    <n v="236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61"/>
  </r>
  <r>
    <n v="236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62"/>
  </r>
  <r>
    <n v="2360"/>
    <x v="0"/>
    <x v="0"/>
    <n v="19"/>
    <s v="宜蘭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963"/>
  </r>
  <r>
    <n v="235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64"/>
  </r>
  <r>
    <n v="235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65"/>
  </r>
  <r>
    <n v="235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66"/>
  </r>
  <r>
    <n v="235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67"/>
  </r>
  <r>
    <n v="2355"/>
    <x v="0"/>
    <x v="0"/>
    <n v="19"/>
    <s v="宜蘭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1968"/>
  </r>
  <r>
    <n v="235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69"/>
  </r>
  <r>
    <n v="235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70"/>
  </r>
  <r>
    <n v="2352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71"/>
  </r>
  <r>
    <n v="235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72"/>
  </r>
  <r>
    <n v="2350"/>
    <x v="0"/>
    <x v="0"/>
    <n v="19"/>
    <s v="宜蘭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73"/>
  </r>
  <r>
    <n v="234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74"/>
  </r>
  <r>
    <n v="234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75"/>
  </r>
  <r>
    <n v="2347"/>
    <x v="0"/>
    <x v="0"/>
    <n v="19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1976"/>
  </r>
  <r>
    <n v="234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77"/>
  </r>
  <r>
    <n v="2345"/>
    <x v="0"/>
    <x v="0"/>
    <n v="19"/>
    <s v="宜蘭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78"/>
  </r>
  <r>
    <n v="234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79"/>
  </r>
  <r>
    <n v="234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80"/>
  </r>
  <r>
    <n v="234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981"/>
  </r>
  <r>
    <n v="234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82"/>
  </r>
  <r>
    <n v="2340"/>
    <x v="0"/>
    <x v="0"/>
    <n v="19"/>
    <s v="宜蘭縣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83"/>
  </r>
  <r>
    <n v="233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84"/>
  </r>
  <r>
    <n v="233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85"/>
  </r>
  <r>
    <n v="233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986"/>
  </r>
  <r>
    <n v="233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87"/>
  </r>
  <r>
    <n v="2335"/>
    <x v="0"/>
    <x v="0"/>
    <n v="19"/>
    <s v="宜蘭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988"/>
  </r>
  <r>
    <n v="233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89"/>
  </r>
  <r>
    <n v="233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90"/>
  </r>
  <r>
    <n v="233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991"/>
  </r>
  <r>
    <n v="233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92"/>
  </r>
  <r>
    <n v="2330"/>
    <x v="0"/>
    <x v="0"/>
    <n v="19"/>
    <s v="宜蘭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1993"/>
  </r>
  <r>
    <n v="232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94"/>
  </r>
  <r>
    <n v="2328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1995"/>
  </r>
  <r>
    <n v="232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1996"/>
  </r>
  <r>
    <n v="232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1997"/>
  </r>
  <r>
    <n v="2325"/>
    <x v="0"/>
    <x v="0"/>
    <n v="19"/>
    <s v="宜蘭縣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1998"/>
  </r>
  <r>
    <n v="232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1999"/>
  </r>
  <r>
    <n v="2323"/>
    <x v="0"/>
    <x v="0"/>
    <n v="19"/>
    <s v="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000"/>
  </r>
  <r>
    <n v="232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01"/>
  </r>
  <r>
    <n v="232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02"/>
  </r>
  <r>
    <n v="2320"/>
    <x v="0"/>
    <x v="0"/>
    <n v="19"/>
    <s v="宜蘭縣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003"/>
  </r>
  <r>
    <n v="231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04"/>
  </r>
  <r>
    <n v="2318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05"/>
  </r>
  <r>
    <n v="231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06"/>
  </r>
  <r>
    <n v="231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07"/>
  </r>
  <r>
    <n v="2315"/>
    <x v="0"/>
    <x v="0"/>
    <n v="19"/>
    <s v="台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008"/>
  </r>
  <r>
    <n v="231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09"/>
  </r>
  <r>
    <n v="2313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10"/>
  </r>
  <r>
    <n v="231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11"/>
  </r>
  <r>
    <n v="231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12"/>
  </r>
  <r>
    <n v="2310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13"/>
  </r>
  <r>
    <n v="230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14"/>
  </r>
  <r>
    <n v="2308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15"/>
  </r>
  <r>
    <n v="230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16"/>
  </r>
  <r>
    <n v="230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17"/>
  </r>
  <r>
    <n v="230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18"/>
  </r>
  <r>
    <n v="230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19"/>
  </r>
  <r>
    <n v="2303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20"/>
  </r>
  <r>
    <n v="230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21"/>
  </r>
  <r>
    <n v="2301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22"/>
  </r>
  <r>
    <n v="2300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23"/>
  </r>
  <r>
    <n v="229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24"/>
  </r>
  <r>
    <n v="2298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25"/>
  </r>
  <r>
    <n v="229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26"/>
  </r>
  <r>
    <n v="2296"/>
    <x v="0"/>
    <x v="0"/>
    <n v="19"/>
    <s v="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027"/>
  </r>
  <r>
    <n v="229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28"/>
  </r>
  <r>
    <n v="229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29"/>
  </r>
  <r>
    <n v="2293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30"/>
  </r>
  <r>
    <n v="229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31"/>
  </r>
  <r>
    <n v="2291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32"/>
  </r>
  <r>
    <n v="2290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33"/>
  </r>
  <r>
    <n v="2289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34"/>
  </r>
  <r>
    <n v="2288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35"/>
  </r>
  <r>
    <n v="228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36"/>
  </r>
  <r>
    <n v="228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37"/>
  </r>
  <r>
    <n v="228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38"/>
  </r>
  <r>
    <n v="2284"/>
    <x v="0"/>
    <x v="0"/>
    <n v="19"/>
    <s v="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039"/>
  </r>
  <r>
    <n v="2283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40"/>
  </r>
  <r>
    <n v="2282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41"/>
  </r>
  <r>
    <n v="2281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42"/>
  </r>
  <r>
    <n v="2280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43"/>
  </r>
  <r>
    <n v="2279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44"/>
  </r>
  <r>
    <n v="2278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45"/>
  </r>
  <r>
    <n v="2277"/>
    <x v="0"/>
    <x v="0"/>
    <n v="19"/>
    <s v="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046"/>
  </r>
  <r>
    <n v="227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47"/>
  </r>
  <r>
    <n v="227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48"/>
  </r>
  <r>
    <n v="227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49"/>
  </r>
  <r>
    <n v="2273"/>
    <x v="0"/>
    <x v="0"/>
    <n v="19"/>
    <s v="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050"/>
  </r>
  <r>
    <n v="2272"/>
    <x v="0"/>
    <x v="0"/>
    <n v="19"/>
    <s v="新北市"/>
    <s v="M"/>
    <s v="否"/>
    <n v="4"/>
    <n v="4"/>
    <n v="4"/>
    <n v="1"/>
    <s v="4"/>
    <s v="4"/>
    <s v="4"/>
    <n v="1"/>
    <e v="#VALUE!"/>
    <x v="18"/>
    <n v="4"/>
    <e v="#N/A"/>
    <n v="5"/>
    <n v="1"/>
    <x v="0"/>
    <s v="N02051"/>
  </r>
  <r>
    <n v="2271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52"/>
  </r>
  <r>
    <n v="2270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53"/>
  </r>
  <r>
    <n v="2269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54"/>
  </r>
  <r>
    <n v="2268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55"/>
  </r>
  <r>
    <n v="2267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56"/>
  </r>
  <r>
    <n v="226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57"/>
  </r>
  <r>
    <n v="226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58"/>
  </r>
  <r>
    <n v="226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59"/>
  </r>
  <r>
    <n v="2263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60"/>
  </r>
  <r>
    <n v="2262"/>
    <x v="0"/>
    <x v="0"/>
    <n v="19"/>
    <s v="彰化縣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61"/>
  </r>
  <r>
    <n v="2261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62"/>
  </r>
  <r>
    <n v="2260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63"/>
  </r>
  <r>
    <n v="2259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64"/>
  </r>
  <r>
    <n v="2258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65"/>
  </r>
  <r>
    <n v="2257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66"/>
  </r>
  <r>
    <n v="2256"/>
    <x v="0"/>
    <x v="0"/>
    <n v="19"/>
    <s v="彰化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067"/>
  </r>
  <r>
    <n v="2255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68"/>
  </r>
  <r>
    <n v="2254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69"/>
  </r>
  <r>
    <n v="2253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70"/>
  </r>
  <r>
    <n v="2252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71"/>
  </r>
  <r>
    <n v="2251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72"/>
  </r>
  <r>
    <n v="2250"/>
    <x v="0"/>
    <x v="0"/>
    <n v="19"/>
    <s v="彰化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073"/>
  </r>
  <r>
    <n v="2249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74"/>
  </r>
  <r>
    <n v="2248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75"/>
  </r>
  <r>
    <n v="2247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76"/>
  </r>
  <r>
    <n v="2246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77"/>
  </r>
  <r>
    <n v="2245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78"/>
  </r>
  <r>
    <n v="2244"/>
    <x v="0"/>
    <x v="0"/>
    <n v="19"/>
    <s v="彰化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079"/>
  </r>
  <r>
    <n v="2243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80"/>
  </r>
  <r>
    <n v="224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81"/>
  </r>
  <r>
    <n v="224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82"/>
  </r>
  <r>
    <n v="224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83"/>
  </r>
  <r>
    <n v="2239"/>
    <x v="0"/>
    <x v="0"/>
    <n v="19"/>
    <s v="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084"/>
  </r>
  <r>
    <n v="2238"/>
    <x v="0"/>
    <x v="0"/>
    <n v="19"/>
    <s v="彰化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085"/>
  </r>
  <r>
    <n v="2237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86"/>
  </r>
  <r>
    <n v="223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87"/>
  </r>
  <r>
    <n v="223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88"/>
  </r>
  <r>
    <n v="223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89"/>
  </r>
  <r>
    <n v="2233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090"/>
  </r>
  <r>
    <n v="2232"/>
    <x v="0"/>
    <x v="0"/>
    <n v="19"/>
    <s v="彰化縣"/>
    <s v="M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091"/>
  </r>
  <r>
    <n v="2231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92"/>
  </r>
  <r>
    <n v="2230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93"/>
  </r>
  <r>
    <n v="2229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094"/>
  </r>
  <r>
    <n v="2228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095"/>
  </r>
  <r>
    <n v="2227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096"/>
  </r>
  <r>
    <n v="2226"/>
    <x v="0"/>
    <x v="0"/>
    <n v="19"/>
    <s v="彰化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097"/>
  </r>
  <r>
    <n v="2225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098"/>
  </r>
  <r>
    <n v="2224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099"/>
  </r>
  <r>
    <n v="2223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00"/>
  </r>
  <r>
    <n v="2222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01"/>
  </r>
  <r>
    <n v="2221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02"/>
  </r>
  <r>
    <n v="2220"/>
    <x v="0"/>
    <x v="0"/>
    <n v="19"/>
    <s v="彰化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103"/>
  </r>
  <r>
    <n v="2219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04"/>
  </r>
  <r>
    <n v="2218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05"/>
  </r>
  <r>
    <n v="2217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06"/>
  </r>
  <r>
    <n v="2216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07"/>
  </r>
  <r>
    <n v="2215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08"/>
  </r>
  <r>
    <n v="2214"/>
    <x v="0"/>
    <x v="0"/>
    <n v="19"/>
    <s v="彰化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109"/>
  </r>
  <r>
    <n v="2213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10"/>
  </r>
  <r>
    <n v="221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11"/>
  </r>
  <r>
    <n v="221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12"/>
  </r>
  <r>
    <n v="221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13"/>
  </r>
  <r>
    <n v="2209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14"/>
  </r>
  <r>
    <n v="2208"/>
    <x v="0"/>
    <x v="0"/>
    <n v="19"/>
    <s v="彰化縣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115"/>
  </r>
  <r>
    <n v="2207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16"/>
  </r>
  <r>
    <n v="220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17"/>
  </r>
  <r>
    <n v="220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18"/>
  </r>
  <r>
    <n v="220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19"/>
  </r>
  <r>
    <n v="2203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20"/>
  </r>
  <r>
    <n v="2202"/>
    <x v="0"/>
    <x v="0"/>
    <n v="19"/>
    <s v="彰化縣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121"/>
  </r>
  <r>
    <n v="2201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22"/>
  </r>
  <r>
    <n v="2200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23"/>
  </r>
  <r>
    <n v="2199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24"/>
  </r>
  <r>
    <n v="2198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25"/>
  </r>
  <r>
    <n v="2197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26"/>
  </r>
  <r>
    <n v="2196"/>
    <x v="0"/>
    <x v="0"/>
    <n v="19"/>
    <s v="彰化縣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27"/>
  </r>
  <r>
    <n v="2195"/>
    <x v="0"/>
    <x v="0"/>
    <n v="19"/>
    <s v="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128"/>
  </r>
  <r>
    <n v="2194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29"/>
  </r>
  <r>
    <n v="2193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30"/>
  </r>
  <r>
    <n v="2192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31"/>
  </r>
  <r>
    <n v="2191"/>
    <x v="0"/>
    <x v="0"/>
    <n v="19"/>
    <s v="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132"/>
  </r>
  <r>
    <n v="2190"/>
    <x v="0"/>
    <x v="0"/>
    <n v="19"/>
    <s v="彰化縣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33"/>
  </r>
  <r>
    <n v="2189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34"/>
  </r>
  <r>
    <n v="2188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35"/>
  </r>
  <r>
    <n v="2187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36"/>
  </r>
  <r>
    <n v="2186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37"/>
  </r>
  <r>
    <n v="2185"/>
    <x v="0"/>
    <x v="0"/>
    <n v="19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138"/>
  </r>
  <r>
    <n v="2184"/>
    <x v="0"/>
    <x v="0"/>
    <n v="19"/>
    <s v="彰化縣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39"/>
  </r>
  <r>
    <n v="2183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40"/>
  </r>
  <r>
    <n v="218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41"/>
  </r>
  <r>
    <n v="218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42"/>
  </r>
  <r>
    <n v="218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43"/>
  </r>
  <r>
    <n v="2179"/>
    <x v="0"/>
    <x v="0"/>
    <n v="19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144"/>
  </r>
  <r>
    <n v="2178"/>
    <x v="0"/>
    <x v="0"/>
    <n v="19"/>
    <s v="彰化縣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2145"/>
  </r>
  <r>
    <n v="2177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46"/>
  </r>
  <r>
    <n v="217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47"/>
  </r>
  <r>
    <n v="217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48"/>
  </r>
  <r>
    <n v="217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49"/>
  </r>
  <r>
    <n v="2173"/>
    <x v="0"/>
    <x v="0"/>
    <n v="19"/>
    <s v="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150"/>
  </r>
  <r>
    <n v="2172"/>
    <x v="0"/>
    <x v="0"/>
    <n v="19"/>
    <s v="彰化縣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2151"/>
  </r>
  <r>
    <n v="2171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52"/>
  </r>
  <r>
    <n v="2170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53"/>
  </r>
  <r>
    <n v="2169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54"/>
  </r>
  <r>
    <n v="2168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55"/>
  </r>
  <r>
    <n v="2167"/>
    <x v="0"/>
    <x v="0"/>
    <n v="19"/>
    <s v="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2156"/>
  </r>
  <r>
    <n v="2166"/>
    <x v="0"/>
    <x v="0"/>
    <n v="19"/>
    <s v="彰化縣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157"/>
  </r>
  <r>
    <n v="2165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58"/>
  </r>
  <r>
    <n v="2164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59"/>
  </r>
  <r>
    <n v="2163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60"/>
  </r>
  <r>
    <n v="2162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61"/>
  </r>
  <r>
    <n v="2161"/>
    <x v="0"/>
    <x v="0"/>
    <n v="19"/>
    <s v="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2162"/>
  </r>
  <r>
    <n v="2160"/>
    <x v="0"/>
    <x v="0"/>
    <n v="19"/>
    <s v="彰化縣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163"/>
  </r>
  <r>
    <n v="2159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64"/>
  </r>
  <r>
    <n v="2158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65"/>
  </r>
  <r>
    <n v="2157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66"/>
  </r>
  <r>
    <n v="2156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67"/>
  </r>
  <r>
    <n v="2155"/>
    <x v="0"/>
    <x v="0"/>
    <n v="19"/>
    <s v="台中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68"/>
  </r>
  <r>
    <n v="2154"/>
    <x v="0"/>
    <x v="0"/>
    <n v="19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169"/>
  </r>
  <r>
    <n v="2153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70"/>
  </r>
  <r>
    <n v="215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71"/>
  </r>
  <r>
    <n v="215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72"/>
  </r>
  <r>
    <n v="215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73"/>
  </r>
  <r>
    <n v="2149"/>
    <x v="0"/>
    <x v="0"/>
    <n v="19"/>
    <s v="台中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174"/>
  </r>
  <r>
    <n v="2148"/>
    <x v="0"/>
    <x v="0"/>
    <n v="19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175"/>
  </r>
  <r>
    <n v="2147"/>
    <x v="0"/>
    <x v="0"/>
    <n v="19"/>
    <s v="新北市"/>
    <s v="M"/>
    <s v="否"/>
    <s v="30-34"/>
    <n v="30"/>
    <n v="34"/>
    <n v="5"/>
    <s v="30"/>
    <s v="34"/>
    <s v="30-34"/>
    <n v="5"/>
    <n v="3"/>
    <x v="15"/>
    <n v="34"/>
    <e v="#N/A"/>
    <n v="5"/>
    <n v="1"/>
    <x v="0"/>
    <s v="N02176"/>
  </r>
  <r>
    <n v="2146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77"/>
  </r>
  <r>
    <n v="2145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78"/>
  </r>
  <r>
    <n v="2144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79"/>
  </r>
  <r>
    <n v="2143"/>
    <x v="0"/>
    <x v="0"/>
    <n v="19"/>
    <s v="台中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180"/>
  </r>
  <r>
    <n v="2142"/>
    <x v="0"/>
    <x v="0"/>
    <n v="19"/>
    <s v="彰化縣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181"/>
  </r>
  <r>
    <n v="2141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182"/>
  </r>
  <r>
    <n v="2140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83"/>
  </r>
  <r>
    <n v="2139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84"/>
  </r>
  <r>
    <n v="2138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85"/>
  </r>
  <r>
    <n v="2137"/>
    <x v="0"/>
    <x v="0"/>
    <n v="19"/>
    <s v="台中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186"/>
  </r>
  <r>
    <n v="2136"/>
    <x v="0"/>
    <x v="0"/>
    <n v="19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187"/>
  </r>
  <r>
    <n v="2135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188"/>
  </r>
  <r>
    <n v="2134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89"/>
  </r>
  <r>
    <n v="2133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90"/>
  </r>
  <r>
    <n v="2132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91"/>
  </r>
  <r>
    <n v="2131"/>
    <x v="0"/>
    <x v="0"/>
    <n v="19"/>
    <s v="台中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192"/>
  </r>
  <r>
    <n v="2130"/>
    <x v="0"/>
    <x v="0"/>
    <n v="19"/>
    <s v="彰化縣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193"/>
  </r>
  <r>
    <n v="2129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194"/>
  </r>
  <r>
    <n v="2128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95"/>
  </r>
  <r>
    <n v="2127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196"/>
  </r>
  <r>
    <n v="2126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197"/>
  </r>
  <r>
    <n v="2125"/>
    <x v="0"/>
    <x v="0"/>
    <n v="19"/>
    <s v="台中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2198"/>
  </r>
  <r>
    <n v="2124"/>
    <x v="0"/>
    <x v="0"/>
    <n v="19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199"/>
  </r>
  <r>
    <n v="2123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00"/>
  </r>
  <r>
    <n v="212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01"/>
  </r>
  <r>
    <n v="212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02"/>
  </r>
  <r>
    <n v="212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03"/>
  </r>
  <r>
    <n v="2119"/>
    <x v="0"/>
    <x v="0"/>
    <n v="19"/>
    <s v="彰化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04"/>
  </r>
  <r>
    <n v="2118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05"/>
  </r>
  <r>
    <n v="2117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06"/>
  </r>
  <r>
    <n v="211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07"/>
  </r>
  <r>
    <n v="211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08"/>
  </r>
  <r>
    <n v="2114"/>
    <x v="0"/>
    <x v="0"/>
    <n v="19"/>
    <s v="彰化縣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09"/>
  </r>
  <r>
    <n v="2113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10"/>
  </r>
  <r>
    <n v="211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11"/>
  </r>
  <r>
    <n v="211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12"/>
  </r>
  <r>
    <n v="211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13"/>
  </r>
  <r>
    <n v="2109"/>
    <x v="0"/>
    <x v="0"/>
    <n v="19"/>
    <s v="彰化縣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214"/>
  </r>
  <r>
    <n v="2108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15"/>
  </r>
  <r>
    <n v="2107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16"/>
  </r>
  <r>
    <n v="210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17"/>
  </r>
  <r>
    <n v="210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18"/>
  </r>
  <r>
    <n v="2104"/>
    <x v="0"/>
    <x v="0"/>
    <n v="19"/>
    <s v="彰化縣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219"/>
  </r>
  <r>
    <n v="2103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20"/>
  </r>
  <r>
    <n v="210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21"/>
  </r>
  <r>
    <n v="210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22"/>
  </r>
  <r>
    <n v="210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23"/>
  </r>
  <r>
    <n v="2099"/>
    <x v="0"/>
    <x v="0"/>
    <n v="19"/>
    <s v="新竹縣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224"/>
  </r>
  <r>
    <n v="2098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25"/>
  </r>
  <r>
    <n v="2097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26"/>
  </r>
  <r>
    <n v="209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27"/>
  </r>
  <r>
    <n v="209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28"/>
  </r>
  <r>
    <n v="2094"/>
    <x v="0"/>
    <x v="0"/>
    <n v="19"/>
    <s v="新竹縣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29"/>
  </r>
  <r>
    <n v="2093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30"/>
  </r>
  <r>
    <n v="209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31"/>
  </r>
  <r>
    <n v="209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32"/>
  </r>
  <r>
    <n v="209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33"/>
  </r>
  <r>
    <n v="208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34"/>
  </r>
  <r>
    <n v="2088"/>
    <x v="0"/>
    <x v="0"/>
    <n v="19"/>
    <s v="新北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235"/>
  </r>
  <r>
    <n v="2087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36"/>
  </r>
  <r>
    <n v="208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37"/>
  </r>
  <r>
    <n v="208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38"/>
  </r>
  <r>
    <n v="208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39"/>
  </r>
  <r>
    <n v="2083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40"/>
  </r>
  <r>
    <n v="2082"/>
    <x v="0"/>
    <x v="0"/>
    <n v="19"/>
    <s v="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241"/>
  </r>
  <r>
    <n v="208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42"/>
  </r>
  <r>
    <n v="208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43"/>
  </r>
  <r>
    <n v="207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44"/>
  </r>
  <r>
    <n v="2078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45"/>
  </r>
  <r>
    <n v="207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46"/>
  </r>
  <r>
    <n v="207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47"/>
  </r>
  <r>
    <n v="207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48"/>
  </r>
  <r>
    <n v="207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49"/>
  </r>
  <r>
    <n v="2073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50"/>
  </r>
  <r>
    <n v="207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51"/>
  </r>
  <r>
    <n v="207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52"/>
  </r>
  <r>
    <n v="2070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53"/>
  </r>
  <r>
    <n v="206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54"/>
  </r>
  <r>
    <n v="2068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55"/>
  </r>
  <r>
    <n v="206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56"/>
  </r>
  <r>
    <n v="206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57"/>
  </r>
  <r>
    <n v="2065"/>
    <x v="0"/>
    <x v="0"/>
    <n v="19"/>
    <s v="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258"/>
  </r>
  <r>
    <n v="206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59"/>
  </r>
  <r>
    <n v="2063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60"/>
  </r>
  <r>
    <n v="206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61"/>
  </r>
  <r>
    <n v="206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62"/>
  </r>
  <r>
    <n v="2060"/>
    <x v="0"/>
    <x v="0"/>
    <n v="19"/>
    <s v="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263"/>
  </r>
  <r>
    <n v="205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64"/>
  </r>
  <r>
    <n v="2058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65"/>
  </r>
  <r>
    <n v="205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66"/>
  </r>
  <r>
    <n v="205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67"/>
  </r>
  <r>
    <n v="205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68"/>
  </r>
  <r>
    <n v="205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69"/>
  </r>
  <r>
    <n v="2053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70"/>
  </r>
  <r>
    <n v="205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71"/>
  </r>
  <r>
    <n v="205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72"/>
  </r>
  <r>
    <n v="205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73"/>
  </r>
  <r>
    <n v="204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74"/>
  </r>
  <r>
    <n v="2048"/>
    <x v="0"/>
    <x v="0"/>
    <n v="19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275"/>
  </r>
  <r>
    <n v="204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76"/>
  </r>
  <r>
    <n v="2046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77"/>
  </r>
  <r>
    <n v="204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78"/>
  </r>
  <r>
    <n v="204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79"/>
  </r>
  <r>
    <n v="2043"/>
    <x v="0"/>
    <x v="0"/>
    <n v="19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2280"/>
  </r>
  <r>
    <n v="204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81"/>
  </r>
  <r>
    <n v="2041"/>
    <x v="0"/>
    <x v="0"/>
    <n v="19"/>
    <s v="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82"/>
  </r>
  <r>
    <n v="204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83"/>
  </r>
  <r>
    <n v="203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84"/>
  </r>
  <r>
    <n v="2038"/>
    <x v="0"/>
    <x v="0"/>
    <n v="19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2285"/>
  </r>
  <r>
    <n v="203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86"/>
  </r>
  <r>
    <n v="203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287"/>
  </r>
  <r>
    <n v="203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88"/>
  </r>
  <r>
    <n v="203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89"/>
  </r>
  <r>
    <n v="2033"/>
    <x v="0"/>
    <x v="0"/>
    <n v="19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2290"/>
  </r>
  <r>
    <n v="203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91"/>
  </r>
  <r>
    <n v="203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292"/>
  </r>
  <r>
    <n v="203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93"/>
  </r>
  <r>
    <n v="202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94"/>
  </r>
  <r>
    <n v="2028"/>
    <x v="0"/>
    <x v="0"/>
    <n v="19"/>
    <s v="新北市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2295"/>
  </r>
  <r>
    <n v="202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296"/>
  </r>
  <r>
    <n v="202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297"/>
  </r>
  <r>
    <n v="202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298"/>
  </r>
  <r>
    <n v="202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299"/>
  </r>
  <r>
    <n v="2023"/>
    <x v="0"/>
    <x v="0"/>
    <n v="19"/>
    <s v="新北市"/>
    <s v="M"/>
    <s v="否"/>
    <n v="1"/>
    <n v="1"/>
    <n v="1"/>
    <n v="1"/>
    <s v="1"/>
    <s v="1"/>
    <s v="1"/>
    <n v="1"/>
    <e v="#VALUE!"/>
    <x v="6"/>
    <n v="1"/>
    <e v="#N/A"/>
    <n v="5"/>
    <n v="1"/>
    <x v="0"/>
    <s v="N02300"/>
  </r>
  <r>
    <n v="202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01"/>
  </r>
  <r>
    <n v="202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02"/>
  </r>
  <r>
    <n v="202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03"/>
  </r>
  <r>
    <n v="201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04"/>
  </r>
  <r>
    <n v="2018"/>
    <x v="0"/>
    <x v="0"/>
    <n v="19"/>
    <s v="新北市"/>
    <s v="M"/>
    <s v="否"/>
    <n v="0"/>
    <n v="0"/>
    <n v="0"/>
    <n v="1"/>
    <s v="0"/>
    <s v="0"/>
    <s v="0"/>
    <n v="1"/>
    <e v="#VALUE!"/>
    <x v="8"/>
    <n v="0"/>
    <e v="#N/A"/>
    <n v="5"/>
    <n v="1"/>
    <x v="0"/>
    <s v="N02305"/>
  </r>
  <r>
    <n v="201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06"/>
  </r>
  <r>
    <n v="201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07"/>
  </r>
  <r>
    <n v="201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08"/>
  </r>
  <r>
    <n v="201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09"/>
  </r>
  <r>
    <n v="201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10"/>
  </r>
  <r>
    <n v="201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11"/>
  </r>
  <r>
    <n v="201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12"/>
  </r>
  <r>
    <n v="201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13"/>
  </r>
  <r>
    <n v="200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14"/>
  </r>
  <r>
    <n v="200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15"/>
  </r>
  <r>
    <n v="200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16"/>
  </r>
  <r>
    <n v="200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17"/>
  </r>
  <r>
    <n v="200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18"/>
  </r>
  <r>
    <n v="200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19"/>
  </r>
  <r>
    <n v="200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20"/>
  </r>
  <r>
    <n v="200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21"/>
  </r>
  <r>
    <n v="200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22"/>
  </r>
  <r>
    <n v="200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23"/>
  </r>
  <r>
    <n v="199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24"/>
  </r>
  <r>
    <n v="199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25"/>
  </r>
  <r>
    <n v="199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26"/>
  </r>
  <r>
    <n v="199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27"/>
  </r>
  <r>
    <n v="199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28"/>
  </r>
  <r>
    <n v="199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29"/>
  </r>
  <r>
    <n v="199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30"/>
  </r>
  <r>
    <n v="199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31"/>
  </r>
  <r>
    <n v="199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32"/>
  </r>
  <r>
    <n v="199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33"/>
  </r>
  <r>
    <n v="198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34"/>
  </r>
  <r>
    <n v="198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35"/>
  </r>
  <r>
    <n v="198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36"/>
  </r>
  <r>
    <n v="198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37"/>
  </r>
  <r>
    <n v="198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38"/>
  </r>
  <r>
    <n v="198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39"/>
  </r>
  <r>
    <n v="198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40"/>
  </r>
  <r>
    <n v="198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41"/>
  </r>
  <r>
    <n v="198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42"/>
  </r>
  <r>
    <n v="198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43"/>
  </r>
  <r>
    <n v="197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44"/>
  </r>
  <r>
    <n v="197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45"/>
  </r>
  <r>
    <n v="197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46"/>
  </r>
  <r>
    <n v="197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47"/>
  </r>
  <r>
    <n v="197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48"/>
  </r>
  <r>
    <n v="197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49"/>
  </r>
  <r>
    <n v="197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50"/>
  </r>
  <r>
    <n v="197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51"/>
  </r>
  <r>
    <n v="197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52"/>
  </r>
  <r>
    <n v="197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53"/>
  </r>
  <r>
    <n v="196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54"/>
  </r>
  <r>
    <n v="196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55"/>
  </r>
  <r>
    <n v="196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56"/>
  </r>
  <r>
    <n v="196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57"/>
  </r>
  <r>
    <n v="196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58"/>
  </r>
  <r>
    <n v="196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59"/>
  </r>
  <r>
    <n v="196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60"/>
  </r>
  <r>
    <n v="1962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61"/>
  </r>
  <r>
    <n v="196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62"/>
  </r>
  <r>
    <n v="196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63"/>
  </r>
  <r>
    <n v="195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64"/>
  </r>
  <r>
    <n v="195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65"/>
  </r>
  <r>
    <n v="1957"/>
    <x v="0"/>
    <x v="0"/>
    <n v="19"/>
    <s v="新北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366"/>
  </r>
  <r>
    <n v="195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67"/>
  </r>
  <r>
    <n v="195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68"/>
  </r>
  <r>
    <n v="195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69"/>
  </r>
  <r>
    <n v="195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70"/>
  </r>
  <r>
    <n v="1952"/>
    <x v="0"/>
    <x v="0"/>
    <n v="19"/>
    <s v="新北市"/>
    <s v="F"/>
    <s v="否"/>
    <n v="4"/>
    <n v="4"/>
    <n v="4"/>
    <n v="1"/>
    <s v="4"/>
    <s v="4"/>
    <s v="4"/>
    <n v="1"/>
    <e v="#VALUE!"/>
    <x v="18"/>
    <n v="4"/>
    <e v="#N/A"/>
    <n v="5"/>
    <n v="1"/>
    <x v="0"/>
    <s v="N02371"/>
  </r>
  <r>
    <n v="195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72"/>
  </r>
  <r>
    <n v="195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73"/>
  </r>
  <r>
    <n v="194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74"/>
  </r>
  <r>
    <n v="194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75"/>
  </r>
  <r>
    <n v="194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376"/>
  </r>
  <r>
    <n v="194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77"/>
  </r>
  <r>
    <n v="194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78"/>
  </r>
  <r>
    <n v="194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79"/>
  </r>
  <r>
    <n v="194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80"/>
  </r>
  <r>
    <n v="194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381"/>
  </r>
  <r>
    <n v="194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82"/>
  </r>
  <r>
    <n v="194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83"/>
  </r>
  <r>
    <n v="193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84"/>
  </r>
  <r>
    <n v="193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85"/>
  </r>
  <r>
    <n v="193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386"/>
  </r>
  <r>
    <n v="193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87"/>
  </r>
  <r>
    <n v="193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88"/>
  </r>
  <r>
    <n v="193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89"/>
  </r>
  <r>
    <n v="193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90"/>
  </r>
  <r>
    <n v="193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391"/>
  </r>
  <r>
    <n v="193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92"/>
  </r>
  <r>
    <n v="193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93"/>
  </r>
  <r>
    <n v="192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94"/>
  </r>
  <r>
    <n v="192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395"/>
  </r>
  <r>
    <n v="192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396"/>
  </r>
  <r>
    <n v="192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397"/>
  </r>
  <r>
    <n v="192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398"/>
  </r>
  <r>
    <n v="192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399"/>
  </r>
  <r>
    <n v="192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00"/>
  </r>
  <r>
    <n v="192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01"/>
  </r>
  <r>
    <n v="192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02"/>
  </r>
  <r>
    <n v="192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03"/>
  </r>
  <r>
    <n v="191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04"/>
  </r>
  <r>
    <n v="191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05"/>
  </r>
  <r>
    <n v="191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06"/>
  </r>
  <r>
    <n v="191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07"/>
  </r>
  <r>
    <n v="191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08"/>
  </r>
  <r>
    <n v="191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09"/>
  </r>
  <r>
    <n v="191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10"/>
  </r>
  <r>
    <n v="191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11"/>
  </r>
  <r>
    <n v="191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12"/>
  </r>
  <r>
    <n v="191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13"/>
  </r>
  <r>
    <n v="190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14"/>
  </r>
  <r>
    <n v="190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15"/>
  </r>
  <r>
    <n v="190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16"/>
  </r>
  <r>
    <n v="190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17"/>
  </r>
  <r>
    <n v="190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18"/>
  </r>
  <r>
    <n v="190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19"/>
  </r>
  <r>
    <n v="190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20"/>
  </r>
  <r>
    <n v="190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21"/>
  </r>
  <r>
    <n v="190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22"/>
  </r>
  <r>
    <n v="190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23"/>
  </r>
  <r>
    <n v="189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24"/>
  </r>
  <r>
    <n v="189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25"/>
  </r>
  <r>
    <n v="189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26"/>
  </r>
  <r>
    <n v="189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27"/>
  </r>
  <r>
    <n v="189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28"/>
  </r>
  <r>
    <n v="189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29"/>
  </r>
  <r>
    <n v="189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30"/>
  </r>
  <r>
    <n v="189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31"/>
  </r>
  <r>
    <n v="189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32"/>
  </r>
  <r>
    <n v="189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33"/>
  </r>
  <r>
    <n v="188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34"/>
  </r>
  <r>
    <n v="188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35"/>
  </r>
  <r>
    <n v="188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36"/>
  </r>
  <r>
    <n v="188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37"/>
  </r>
  <r>
    <n v="188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38"/>
  </r>
  <r>
    <n v="188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39"/>
  </r>
  <r>
    <n v="188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40"/>
  </r>
  <r>
    <n v="188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41"/>
  </r>
  <r>
    <n v="188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42"/>
  </r>
  <r>
    <n v="188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43"/>
  </r>
  <r>
    <n v="187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44"/>
  </r>
  <r>
    <n v="1878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45"/>
  </r>
  <r>
    <n v="187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46"/>
  </r>
  <r>
    <n v="187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47"/>
  </r>
  <r>
    <n v="187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48"/>
  </r>
  <r>
    <n v="187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49"/>
  </r>
  <r>
    <n v="1873"/>
    <x v="0"/>
    <x v="0"/>
    <n v="19"/>
    <s v="新北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450"/>
  </r>
  <r>
    <n v="187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51"/>
  </r>
  <r>
    <n v="187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52"/>
  </r>
  <r>
    <n v="187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53"/>
  </r>
  <r>
    <n v="186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54"/>
  </r>
  <r>
    <n v="186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55"/>
  </r>
  <r>
    <n v="186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56"/>
  </r>
  <r>
    <n v="186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57"/>
  </r>
  <r>
    <n v="186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58"/>
  </r>
  <r>
    <n v="186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59"/>
  </r>
  <r>
    <n v="186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60"/>
  </r>
  <r>
    <n v="186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61"/>
  </r>
  <r>
    <n v="1861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62"/>
  </r>
  <r>
    <n v="186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63"/>
  </r>
  <r>
    <n v="185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64"/>
  </r>
  <r>
    <n v="185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65"/>
  </r>
  <r>
    <n v="185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66"/>
  </r>
  <r>
    <n v="1856"/>
    <x v="0"/>
    <x v="0"/>
    <n v="19"/>
    <s v="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67"/>
  </r>
  <r>
    <n v="185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68"/>
  </r>
  <r>
    <n v="185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69"/>
  </r>
  <r>
    <n v="185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70"/>
  </r>
  <r>
    <n v="1852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71"/>
  </r>
  <r>
    <n v="185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72"/>
  </r>
  <r>
    <n v="185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73"/>
  </r>
  <r>
    <n v="184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74"/>
  </r>
  <r>
    <n v="184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75"/>
  </r>
  <r>
    <n v="1847"/>
    <x v="0"/>
    <x v="0"/>
    <n v="19"/>
    <s v="新北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476"/>
  </r>
  <r>
    <n v="184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77"/>
  </r>
  <r>
    <n v="184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78"/>
  </r>
  <r>
    <n v="184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79"/>
  </r>
  <r>
    <n v="184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80"/>
  </r>
  <r>
    <n v="184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481"/>
  </r>
  <r>
    <n v="184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82"/>
  </r>
  <r>
    <n v="184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83"/>
  </r>
  <r>
    <n v="183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84"/>
  </r>
  <r>
    <n v="183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85"/>
  </r>
  <r>
    <n v="183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486"/>
  </r>
  <r>
    <n v="183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87"/>
  </r>
  <r>
    <n v="183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88"/>
  </r>
  <r>
    <n v="1834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89"/>
  </r>
  <r>
    <n v="183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90"/>
  </r>
  <r>
    <n v="183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491"/>
  </r>
  <r>
    <n v="183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92"/>
  </r>
  <r>
    <n v="183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93"/>
  </r>
  <r>
    <n v="1829"/>
    <x v="0"/>
    <x v="0"/>
    <n v="19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494"/>
  </r>
  <r>
    <n v="182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495"/>
  </r>
  <r>
    <n v="182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496"/>
  </r>
  <r>
    <n v="182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497"/>
  </r>
  <r>
    <n v="182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498"/>
  </r>
  <r>
    <n v="182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499"/>
  </r>
  <r>
    <n v="182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00"/>
  </r>
  <r>
    <n v="182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01"/>
  </r>
  <r>
    <n v="182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02"/>
  </r>
  <r>
    <n v="182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03"/>
  </r>
  <r>
    <n v="181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04"/>
  </r>
  <r>
    <n v="181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05"/>
  </r>
  <r>
    <n v="181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06"/>
  </r>
  <r>
    <n v="181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07"/>
  </r>
  <r>
    <n v="181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08"/>
  </r>
  <r>
    <n v="181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09"/>
  </r>
  <r>
    <n v="181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10"/>
  </r>
  <r>
    <n v="181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11"/>
  </r>
  <r>
    <n v="181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12"/>
  </r>
  <r>
    <n v="181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13"/>
  </r>
  <r>
    <n v="180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14"/>
  </r>
  <r>
    <n v="180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15"/>
  </r>
  <r>
    <n v="180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16"/>
  </r>
  <r>
    <n v="180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17"/>
  </r>
  <r>
    <n v="180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18"/>
  </r>
  <r>
    <n v="180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19"/>
  </r>
  <r>
    <n v="180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20"/>
  </r>
  <r>
    <n v="180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21"/>
  </r>
  <r>
    <n v="180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22"/>
  </r>
  <r>
    <n v="180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23"/>
  </r>
  <r>
    <n v="179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24"/>
  </r>
  <r>
    <n v="179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25"/>
  </r>
  <r>
    <n v="179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26"/>
  </r>
  <r>
    <n v="179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27"/>
  </r>
  <r>
    <n v="179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28"/>
  </r>
  <r>
    <n v="179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29"/>
  </r>
  <r>
    <n v="179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30"/>
  </r>
  <r>
    <n v="1792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31"/>
  </r>
  <r>
    <n v="179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32"/>
  </r>
  <r>
    <n v="179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33"/>
  </r>
  <r>
    <n v="178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34"/>
  </r>
  <r>
    <n v="178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35"/>
  </r>
  <r>
    <n v="1787"/>
    <x v="0"/>
    <x v="0"/>
    <n v="19"/>
    <s v="新北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536"/>
  </r>
  <r>
    <n v="178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37"/>
  </r>
  <r>
    <n v="1785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38"/>
  </r>
  <r>
    <n v="178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39"/>
  </r>
  <r>
    <n v="178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40"/>
  </r>
  <r>
    <n v="1782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41"/>
  </r>
  <r>
    <n v="178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42"/>
  </r>
  <r>
    <n v="1780"/>
    <x v="0"/>
    <x v="0"/>
    <n v="19"/>
    <s v="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543"/>
  </r>
  <r>
    <n v="177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44"/>
  </r>
  <r>
    <n v="177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45"/>
  </r>
  <r>
    <n v="1777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46"/>
  </r>
  <r>
    <n v="177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47"/>
  </r>
  <r>
    <n v="177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48"/>
  </r>
  <r>
    <n v="177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49"/>
  </r>
  <r>
    <n v="177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50"/>
  </r>
  <r>
    <n v="1772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51"/>
  </r>
  <r>
    <n v="177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52"/>
  </r>
  <r>
    <n v="177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53"/>
  </r>
  <r>
    <n v="176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54"/>
  </r>
  <r>
    <n v="176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55"/>
  </r>
  <r>
    <n v="1767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56"/>
  </r>
  <r>
    <n v="176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57"/>
  </r>
  <r>
    <n v="176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58"/>
  </r>
  <r>
    <n v="176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59"/>
  </r>
  <r>
    <n v="176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60"/>
  </r>
  <r>
    <n v="1762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61"/>
  </r>
  <r>
    <n v="176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62"/>
  </r>
  <r>
    <n v="176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63"/>
  </r>
  <r>
    <n v="175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64"/>
  </r>
  <r>
    <n v="175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65"/>
  </r>
  <r>
    <n v="1757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66"/>
  </r>
  <r>
    <n v="175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67"/>
  </r>
  <r>
    <n v="175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68"/>
  </r>
  <r>
    <n v="175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69"/>
  </r>
  <r>
    <n v="175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70"/>
  </r>
  <r>
    <n v="1752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71"/>
  </r>
  <r>
    <n v="175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72"/>
  </r>
  <r>
    <n v="175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73"/>
  </r>
  <r>
    <n v="174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74"/>
  </r>
  <r>
    <n v="174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75"/>
  </r>
  <r>
    <n v="1747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76"/>
  </r>
  <r>
    <n v="174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77"/>
  </r>
  <r>
    <n v="174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78"/>
  </r>
  <r>
    <n v="174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79"/>
  </r>
  <r>
    <n v="174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80"/>
  </r>
  <r>
    <n v="1742"/>
    <x v="0"/>
    <x v="0"/>
    <n v="19"/>
    <s v="新北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581"/>
  </r>
  <r>
    <n v="174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82"/>
  </r>
  <r>
    <n v="174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83"/>
  </r>
  <r>
    <n v="173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84"/>
  </r>
  <r>
    <n v="173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85"/>
  </r>
  <r>
    <n v="1737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586"/>
  </r>
  <r>
    <n v="173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87"/>
  </r>
  <r>
    <n v="173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88"/>
  </r>
  <r>
    <n v="173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89"/>
  </r>
  <r>
    <n v="173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90"/>
  </r>
  <r>
    <n v="1732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591"/>
  </r>
  <r>
    <n v="173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92"/>
  </r>
  <r>
    <n v="173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93"/>
  </r>
  <r>
    <n v="172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94"/>
  </r>
  <r>
    <n v="172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595"/>
  </r>
  <r>
    <n v="1727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596"/>
  </r>
  <r>
    <n v="172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597"/>
  </r>
  <r>
    <n v="172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598"/>
  </r>
  <r>
    <n v="172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599"/>
  </r>
  <r>
    <n v="172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00"/>
  </r>
  <r>
    <n v="1722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601"/>
  </r>
  <r>
    <n v="172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02"/>
  </r>
  <r>
    <n v="172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03"/>
  </r>
  <r>
    <n v="171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04"/>
  </r>
  <r>
    <n v="171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05"/>
  </r>
  <r>
    <n v="1717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606"/>
  </r>
  <r>
    <n v="171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07"/>
  </r>
  <r>
    <n v="171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08"/>
  </r>
  <r>
    <n v="171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09"/>
  </r>
  <r>
    <n v="171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10"/>
  </r>
  <r>
    <n v="1712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611"/>
  </r>
  <r>
    <n v="171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12"/>
  </r>
  <r>
    <n v="171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13"/>
  </r>
  <r>
    <n v="170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14"/>
  </r>
  <r>
    <n v="170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15"/>
  </r>
  <r>
    <n v="1707"/>
    <x v="0"/>
    <x v="0"/>
    <n v="19"/>
    <s v="新北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616"/>
  </r>
  <r>
    <n v="170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17"/>
  </r>
  <r>
    <n v="170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18"/>
  </r>
  <r>
    <n v="170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19"/>
  </r>
  <r>
    <n v="170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20"/>
  </r>
  <r>
    <n v="1702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21"/>
  </r>
  <r>
    <n v="170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22"/>
  </r>
  <r>
    <n v="170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23"/>
  </r>
  <r>
    <n v="169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24"/>
  </r>
  <r>
    <n v="169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25"/>
  </r>
  <r>
    <n v="1697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26"/>
  </r>
  <r>
    <n v="1696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27"/>
  </r>
  <r>
    <n v="169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28"/>
  </r>
  <r>
    <n v="169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29"/>
  </r>
  <r>
    <n v="169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30"/>
  </r>
  <r>
    <n v="1692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31"/>
  </r>
  <r>
    <n v="1691"/>
    <x v="0"/>
    <x v="0"/>
    <n v="19"/>
    <s v="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32"/>
  </r>
  <r>
    <n v="169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33"/>
  </r>
  <r>
    <n v="168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34"/>
  </r>
  <r>
    <n v="1688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35"/>
  </r>
  <r>
    <n v="1687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36"/>
  </r>
  <r>
    <n v="168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37"/>
  </r>
  <r>
    <n v="168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38"/>
  </r>
  <r>
    <n v="168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39"/>
  </r>
  <r>
    <n v="1683"/>
    <x v="0"/>
    <x v="0"/>
    <n v="19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640"/>
  </r>
  <r>
    <n v="1682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41"/>
  </r>
  <r>
    <n v="168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42"/>
  </r>
  <r>
    <n v="168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43"/>
  </r>
  <r>
    <n v="167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44"/>
  </r>
  <r>
    <n v="167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45"/>
  </r>
  <r>
    <n v="1677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46"/>
  </r>
  <r>
    <n v="167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47"/>
  </r>
  <r>
    <n v="167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48"/>
  </r>
  <r>
    <n v="167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49"/>
  </r>
  <r>
    <n v="167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50"/>
  </r>
  <r>
    <n v="1672"/>
    <x v="0"/>
    <x v="0"/>
    <n v="19"/>
    <s v="新北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651"/>
  </r>
  <r>
    <n v="167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52"/>
  </r>
  <r>
    <n v="167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53"/>
  </r>
  <r>
    <n v="166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54"/>
  </r>
  <r>
    <n v="166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55"/>
  </r>
  <r>
    <n v="1667"/>
    <x v="0"/>
    <x v="0"/>
    <n v="19"/>
    <s v="新北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2656"/>
  </r>
  <r>
    <n v="166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57"/>
  </r>
  <r>
    <n v="166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58"/>
  </r>
  <r>
    <n v="166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59"/>
  </r>
  <r>
    <n v="166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60"/>
  </r>
  <r>
    <n v="1662"/>
    <x v="0"/>
    <x v="0"/>
    <n v="19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2661"/>
  </r>
  <r>
    <n v="166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62"/>
  </r>
  <r>
    <n v="166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63"/>
  </r>
  <r>
    <n v="165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64"/>
  </r>
  <r>
    <n v="165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65"/>
  </r>
  <r>
    <n v="1657"/>
    <x v="0"/>
    <x v="0"/>
    <n v="19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2666"/>
  </r>
  <r>
    <n v="165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67"/>
  </r>
  <r>
    <n v="165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68"/>
  </r>
  <r>
    <n v="1654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69"/>
  </r>
  <r>
    <n v="165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70"/>
  </r>
  <r>
    <n v="1652"/>
    <x v="0"/>
    <x v="0"/>
    <n v="19"/>
    <s v="新北市"/>
    <s v="F"/>
    <s v="否"/>
    <n v="1"/>
    <n v="1"/>
    <n v="1"/>
    <n v="1"/>
    <s v="1"/>
    <s v="1"/>
    <s v="1"/>
    <n v="1"/>
    <e v="#VALUE!"/>
    <x v="6"/>
    <n v="1"/>
    <e v="#N/A"/>
    <n v="5"/>
    <n v="1"/>
    <x v="0"/>
    <s v="N02671"/>
  </r>
  <r>
    <n v="165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72"/>
  </r>
  <r>
    <n v="165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73"/>
  </r>
  <r>
    <n v="1649"/>
    <x v="0"/>
    <x v="0"/>
    <n v="19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74"/>
  </r>
  <r>
    <n v="164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75"/>
  </r>
  <r>
    <n v="1647"/>
    <x v="0"/>
    <x v="0"/>
    <n v="19"/>
    <s v="新北市"/>
    <s v="F"/>
    <s v="否"/>
    <n v="0"/>
    <n v="0"/>
    <n v="0"/>
    <n v="1"/>
    <s v="0"/>
    <s v="0"/>
    <s v="0"/>
    <n v="1"/>
    <e v="#VALUE!"/>
    <x v="8"/>
    <n v="0"/>
    <e v="#N/A"/>
    <n v="5"/>
    <n v="1"/>
    <x v="0"/>
    <s v="N02676"/>
  </r>
  <r>
    <n v="164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77"/>
  </r>
  <r>
    <n v="164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78"/>
  </r>
  <r>
    <n v="164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79"/>
  </r>
  <r>
    <n v="164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80"/>
  </r>
  <r>
    <n v="1642"/>
    <x v="0"/>
    <x v="0"/>
    <n v="19"/>
    <s v="雲林縣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681"/>
  </r>
  <r>
    <n v="164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82"/>
  </r>
  <r>
    <n v="164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83"/>
  </r>
  <r>
    <n v="163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84"/>
  </r>
  <r>
    <n v="163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85"/>
  </r>
  <r>
    <n v="1637"/>
    <x v="0"/>
    <x v="0"/>
    <n v="19"/>
    <s v="基隆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86"/>
  </r>
  <r>
    <n v="163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87"/>
  </r>
  <r>
    <n v="163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88"/>
  </r>
  <r>
    <n v="163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89"/>
  </r>
  <r>
    <n v="163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90"/>
  </r>
  <r>
    <n v="1632"/>
    <x v="0"/>
    <x v="0"/>
    <n v="19"/>
    <s v="基隆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91"/>
  </r>
  <r>
    <n v="163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92"/>
  </r>
  <r>
    <n v="163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93"/>
  </r>
  <r>
    <n v="162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94"/>
  </r>
  <r>
    <n v="162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695"/>
  </r>
  <r>
    <n v="1627"/>
    <x v="0"/>
    <x v="0"/>
    <n v="19"/>
    <s v="基隆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96"/>
  </r>
  <r>
    <n v="162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697"/>
  </r>
  <r>
    <n v="162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698"/>
  </r>
  <r>
    <n v="162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699"/>
  </r>
  <r>
    <n v="162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00"/>
  </r>
  <r>
    <n v="1622"/>
    <x v="0"/>
    <x v="0"/>
    <n v="19"/>
    <s v="基隆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01"/>
  </r>
  <r>
    <n v="162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02"/>
  </r>
  <r>
    <n v="162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03"/>
  </r>
  <r>
    <n v="161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04"/>
  </r>
  <r>
    <n v="161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05"/>
  </r>
  <r>
    <n v="1617"/>
    <x v="0"/>
    <x v="0"/>
    <n v="19"/>
    <s v="基隆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2706"/>
  </r>
  <r>
    <n v="161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07"/>
  </r>
  <r>
    <n v="161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08"/>
  </r>
  <r>
    <n v="161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09"/>
  </r>
  <r>
    <n v="161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10"/>
  </r>
  <r>
    <n v="1612"/>
    <x v="0"/>
    <x v="0"/>
    <n v="19"/>
    <s v="基隆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711"/>
  </r>
  <r>
    <n v="161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12"/>
  </r>
  <r>
    <n v="161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13"/>
  </r>
  <r>
    <n v="160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14"/>
  </r>
  <r>
    <n v="160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15"/>
  </r>
  <r>
    <n v="1607"/>
    <x v="0"/>
    <x v="0"/>
    <n v="19"/>
    <s v="基隆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716"/>
  </r>
  <r>
    <n v="160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17"/>
  </r>
  <r>
    <n v="160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18"/>
  </r>
  <r>
    <n v="160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19"/>
  </r>
  <r>
    <n v="160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20"/>
  </r>
  <r>
    <n v="1602"/>
    <x v="0"/>
    <x v="0"/>
    <n v="19"/>
    <s v="基隆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21"/>
  </r>
  <r>
    <n v="160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22"/>
  </r>
  <r>
    <n v="160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23"/>
  </r>
  <r>
    <n v="159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24"/>
  </r>
  <r>
    <n v="159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25"/>
  </r>
  <r>
    <n v="1597"/>
    <x v="0"/>
    <x v="0"/>
    <n v="19"/>
    <s v="基隆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26"/>
  </r>
  <r>
    <n v="159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27"/>
  </r>
  <r>
    <n v="159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28"/>
  </r>
  <r>
    <n v="159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29"/>
  </r>
  <r>
    <n v="159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30"/>
  </r>
  <r>
    <n v="1592"/>
    <x v="0"/>
    <x v="0"/>
    <n v="19"/>
    <s v="基隆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731"/>
  </r>
  <r>
    <n v="1591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32"/>
  </r>
  <r>
    <n v="159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33"/>
  </r>
  <r>
    <n v="158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34"/>
  </r>
  <r>
    <n v="158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35"/>
  </r>
  <r>
    <n v="1587"/>
    <x v="0"/>
    <x v="0"/>
    <n v="19"/>
    <s v="基隆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736"/>
  </r>
  <r>
    <n v="1586"/>
    <x v="0"/>
    <x v="0"/>
    <n v="19"/>
    <s v="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737"/>
  </r>
  <r>
    <n v="158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38"/>
  </r>
  <r>
    <n v="158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39"/>
  </r>
  <r>
    <n v="158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40"/>
  </r>
  <r>
    <n v="1582"/>
    <x v="0"/>
    <x v="0"/>
    <n v="19"/>
    <s v="基隆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741"/>
  </r>
  <r>
    <n v="158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42"/>
  </r>
  <r>
    <n v="158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43"/>
  </r>
  <r>
    <n v="157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44"/>
  </r>
  <r>
    <n v="157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45"/>
  </r>
  <r>
    <n v="1577"/>
    <x v="0"/>
    <x v="0"/>
    <n v="19"/>
    <s v="基隆市"/>
    <s v="F"/>
    <s v="否"/>
    <n v="0"/>
    <n v="0"/>
    <n v="0"/>
    <n v="1"/>
    <s v="0"/>
    <s v="0"/>
    <s v="0"/>
    <n v="1"/>
    <e v="#VALUE!"/>
    <x v="8"/>
    <n v="0"/>
    <e v="#N/A"/>
    <n v="5"/>
    <n v="1"/>
    <x v="0"/>
    <s v="N02746"/>
  </r>
  <r>
    <n v="157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47"/>
  </r>
  <r>
    <n v="157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48"/>
  </r>
  <r>
    <n v="157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49"/>
  </r>
  <r>
    <n v="157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50"/>
  </r>
  <r>
    <n v="1572"/>
    <x v="0"/>
    <x v="0"/>
    <n v="19"/>
    <s v="高雄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751"/>
  </r>
  <r>
    <n v="157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52"/>
  </r>
  <r>
    <n v="157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53"/>
  </r>
  <r>
    <n v="156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54"/>
  </r>
  <r>
    <n v="156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55"/>
  </r>
  <r>
    <n v="1567"/>
    <x v="0"/>
    <x v="0"/>
    <n v="19"/>
    <s v="高雄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56"/>
  </r>
  <r>
    <n v="156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57"/>
  </r>
  <r>
    <n v="156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58"/>
  </r>
  <r>
    <n v="156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59"/>
  </r>
  <r>
    <n v="156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60"/>
  </r>
  <r>
    <n v="1562"/>
    <x v="0"/>
    <x v="0"/>
    <n v="19"/>
    <s v="高雄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761"/>
  </r>
  <r>
    <n v="156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62"/>
  </r>
  <r>
    <n v="156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63"/>
  </r>
  <r>
    <n v="155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64"/>
  </r>
  <r>
    <n v="155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65"/>
  </r>
  <r>
    <n v="1557"/>
    <x v="0"/>
    <x v="0"/>
    <n v="19"/>
    <s v="高雄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766"/>
  </r>
  <r>
    <n v="155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67"/>
  </r>
  <r>
    <n v="155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68"/>
  </r>
  <r>
    <n v="155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69"/>
  </r>
  <r>
    <n v="155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70"/>
  </r>
  <r>
    <n v="1552"/>
    <x v="0"/>
    <x v="0"/>
    <n v="19"/>
    <s v="高雄市"/>
    <s v="F"/>
    <s v="否"/>
    <s v="15-19"/>
    <n v="15"/>
    <n v="19"/>
    <n v="5"/>
    <s v="15"/>
    <s v="19"/>
    <s v="15-19"/>
    <n v="5"/>
    <n v="3"/>
    <x v="11"/>
    <n v="19"/>
    <e v="#N/A"/>
    <n v="5"/>
    <n v="1"/>
    <x v="0"/>
    <s v="N02771"/>
  </r>
  <r>
    <n v="155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72"/>
  </r>
  <r>
    <n v="155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73"/>
  </r>
  <r>
    <n v="154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74"/>
  </r>
  <r>
    <n v="154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75"/>
  </r>
  <r>
    <n v="1547"/>
    <x v="0"/>
    <x v="0"/>
    <n v="19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776"/>
  </r>
  <r>
    <n v="154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77"/>
  </r>
  <r>
    <n v="154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78"/>
  </r>
  <r>
    <n v="154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79"/>
  </r>
  <r>
    <n v="154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80"/>
  </r>
  <r>
    <n v="1542"/>
    <x v="0"/>
    <x v="0"/>
    <n v="19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781"/>
  </r>
  <r>
    <n v="154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82"/>
  </r>
  <r>
    <n v="154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83"/>
  </r>
  <r>
    <n v="153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84"/>
  </r>
  <r>
    <n v="153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85"/>
  </r>
  <r>
    <n v="1537"/>
    <x v="0"/>
    <x v="0"/>
    <n v="19"/>
    <s v="桃園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2786"/>
  </r>
  <r>
    <n v="153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87"/>
  </r>
  <r>
    <n v="153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88"/>
  </r>
  <r>
    <n v="153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89"/>
  </r>
  <r>
    <n v="153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90"/>
  </r>
  <r>
    <n v="1532"/>
    <x v="0"/>
    <x v="0"/>
    <n v="19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791"/>
  </r>
  <r>
    <n v="153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92"/>
  </r>
  <r>
    <n v="153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93"/>
  </r>
  <r>
    <n v="152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94"/>
  </r>
  <r>
    <n v="152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795"/>
  </r>
  <r>
    <n v="1527"/>
    <x v="0"/>
    <x v="0"/>
    <n v="19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796"/>
  </r>
  <r>
    <n v="152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797"/>
  </r>
  <r>
    <n v="152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798"/>
  </r>
  <r>
    <n v="152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799"/>
  </r>
  <r>
    <n v="152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00"/>
  </r>
  <r>
    <n v="1522"/>
    <x v="0"/>
    <x v="0"/>
    <n v="19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801"/>
  </r>
  <r>
    <n v="152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02"/>
  </r>
  <r>
    <n v="152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03"/>
  </r>
  <r>
    <n v="151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04"/>
  </r>
  <r>
    <n v="151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05"/>
  </r>
  <r>
    <n v="1517"/>
    <x v="0"/>
    <x v="0"/>
    <n v="19"/>
    <s v="桃園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2806"/>
  </r>
  <r>
    <n v="151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07"/>
  </r>
  <r>
    <n v="151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08"/>
  </r>
  <r>
    <n v="151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09"/>
  </r>
  <r>
    <n v="151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10"/>
  </r>
  <r>
    <n v="1512"/>
    <x v="0"/>
    <x v="0"/>
    <n v="19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11"/>
  </r>
  <r>
    <n v="151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12"/>
  </r>
  <r>
    <n v="151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13"/>
  </r>
  <r>
    <n v="150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14"/>
  </r>
  <r>
    <n v="150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15"/>
  </r>
  <r>
    <n v="1507"/>
    <x v="0"/>
    <x v="0"/>
    <n v="19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16"/>
  </r>
  <r>
    <n v="150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17"/>
  </r>
  <r>
    <n v="150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18"/>
  </r>
  <r>
    <n v="150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19"/>
  </r>
  <r>
    <n v="1503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20"/>
  </r>
  <r>
    <n v="1502"/>
    <x v="0"/>
    <x v="0"/>
    <n v="19"/>
    <s v="桃園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21"/>
  </r>
  <r>
    <n v="150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22"/>
  </r>
  <r>
    <n v="150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23"/>
  </r>
  <r>
    <n v="149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24"/>
  </r>
  <r>
    <n v="1498"/>
    <x v="0"/>
    <x v="0"/>
    <n v="19"/>
    <s v="新北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25"/>
  </r>
  <r>
    <n v="1497"/>
    <x v="0"/>
    <x v="0"/>
    <n v="19"/>
    <s v="桃園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826"/>
  </r>
  <r>
    <n v="149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27"/>
  </r>
  <r>
    <n v="149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28"/>
  </r>
  <r>
    <n v="149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29"/>
  </r>
  <r>
    <n v="1493"/>
    <x v="0"/>
    <x v="0"/>
    <n v="19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830"/>
  </r>
  <r>
    <n v="1492"/>
    <x v="0"/>
    <x v="0"/>
    <n v="19"/>
    <s v="桃園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31"/>
  </r>
  <r>
    <n v="149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32"/>
  </r>
  <r>
    <n v="149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33"/>
  </r>
  <r>
    <n v="148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34"/>
  </r>
  <r>
    <n v="1488"/>
    <x v="0"/>
    <x v="0"/>
    <n v="19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835"/>
  </r>
  <r>
    <n v="1487"/>
    <x v="0"/>
    <x v="0"/>
    <n v="19"/>
    <s v="桃園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36"/>
  </r>
  <r>
    <n v="148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37"/>
  </r>
  <r>
    <n v="148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38"/>
  </r>
  <r>
    <n v="148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39"/>
  </r>
  <r>
    <n v="1483"/>
    <x v="0"/>
    <x v="0"/>
    <n v="19"/>
    <s v="新北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840"/>
  </r>
  <r>
    <n v="1482"/>
    <x v="0"/>
    <x v="0"/>
    <n v="19"/>
    <s v="桃園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41"/>
  </r>
  <r>
    <n v="1481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42"/>
  </r>
  <r>
    <n v="148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43"/>
  </r>
  <r>
    <n v="147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44"/>
  </r>
  <r>
    <n v="147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45"/>
  </r>
  <r>
    <n v="1477"/>
    <x v="0"/>
    <x v="0"/>
    <n v="19"/>
    <s v="桃園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46"/>
  </r>
  <r>
    <n v="1476"/>
    <x v="0"/>
    <x v="0"/>
    <n v="19"/>
    <s v="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2847"/>
  </r>
  <r>
    <n v="1475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48"/>
  </r>
  <r>
    <n v="147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49"/>
  </r>
  <r>
    <n v="147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50"/>
  </r>
  <r>
    <n v="1472"/>
    <x v="0"/>
    <x v="0"/>
    <n v="19"/>
    <s v="桃園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851"/>
  </r>
  <r>
    <n v="147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52"/>
  </r>
  <r>
    <n v="1470"/>
    <x v="0"/>
    <x v="0"/>
    <n v="19"/>
    <s v="台北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853"/>
  </r>
  <r>
    <n v="146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54"/>
  </r>
  <r>
    <n v="146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55"/>
  </r>
  <r>
    <n v="1467"/>
    <x v="0"/>
    <x v="0"/>
    <n v="19"/>
    <s v="桃園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856"/>
  </r>
  <r>
    <n v="146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57"/>
  </r>
  <r>
    <n v="146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58"/>
  </r>
  <r>
    <n v="146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59"/>
  </r>
  <r>
    <n v="146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60"/>
  </r>
  <r>
    <n v="1462"/>
    <x v="0"/>
    <x v="0"/>
    <n v="19"/>
    <s v="桃園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861"/>
  </r>
  <r>
    <n v="146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62"/>
  </r>
  <r>
    <n v="146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63"/>
  </r>
  <r>
    <n v="145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64"/>
  </r>
  <r>
    <n v="145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65"/>
  </r>
  <r>
    <n v="1457"/>
    <x v="0"/>
    <x v="0"/>
    <n v="19"/>
    <s v="桃園市"/>
    <s v="M"/>
    <s v="否"/>
    <s v="25-29"/>
    <n v="25"/>
    <n v="29"/>
    <n v="5"/>
    <s v="25"/>
    <s v="29"/>
    <s v="25-29"/>
    <n v="5"/>
    <n v="3"/>
    <x v="5"/>
    <n v="29"/>
    <e v="#N/A"/>
    <n v="5"/>
    <n v="1"/>
    <x v="0"/>
    <s v="N02866"/>
  </r>
  <r>
    <n v="145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67"/>
  </r>
  <r>
    <n v="145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68"/>
  </r>
  <r>
    <n v="145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69"/>
  </r>
  <r>
    <n v="145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70"/>
  </r>
  <r>
    <n v="1452"/>
    <x v="0"/>
    <x v="0"/>
    <n v="19"/>
    <s v="桃園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2871"/>
  </r>
  <r>
    <n v="145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72"/>
  </r>
  <r>
    <n v="145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73"/>
  </r>
  <r>
    <n v="144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74"/>
  </r>
  <r>
    <n v="144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75"/>
  </r>
  <r>
    <n v="1447"/>
    <x v="0"/>
    <x v="0"/>
    <n v="19"/>
    <s v="桃園市"/>
    <s v="M"/>
    <s v="否"/>
    <s v="10-14"/>
    <n v="10"/>
    <n v="14"/>
    <n v="5"/>
    <s v="10"/>
    <s v="14"/>
    <s v="10-14"/>
    <n v="5"/>
    <n v="3"/>
    <x v="3"/>
    <n v="14"/>
    <e v="#N/A"/>
    <n v="5"/>
    <n v="1"/>
    <x v="0"/>
    <s v="N02876"/>
  </r>
  <r>
    <n v="144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77"/>
  </r>
  <r>
    <n v="144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78"/>
  </r>
  <r>
    <n v="144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79"/>
  </r>
  <r>
    <n v="144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80"/>
  </r>
  <r>
    <n v="1442"/>
    <x v="0"/>
    <x v="0"/>
    <n v="19"/>
    <s v="桃園市"/>
    <s v="F"/>
    <s v="否"/>
    <s v="70+"/>
    <n v="70"/>
    <n v="70"/>
    <n v="3"/>
    <s v="70"/>
    <s v="70"/>
    <s v="70-"/>
    <n v="3"/>
    <n v="3"/>
    <x v="0"/>
    <n v="70"/>
    <e v="#N/A"/>
    <n v="5"/>
    <n v="1"/>
    <x v="0"/>
    <s v="N02881"/>
  </r>
  <r>
    <n v="144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82"/>
  </r>
  <r>
    <n v="144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83"/>
  </r>
  <r>
    <n v="143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84"/>
  </r>
  <r>
    <n v="143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85"/>
  </r>
  <r>
    <n v="1437"/>
    <x v="0"/>
    <x v="0"/>
    <n v="19"/>
    <s v="桃園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2886"/>
  </r>
  <r>
    <n v="143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87"/>
  </r>
  <r>
    <n v="143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88"/>
  </r>
  <r>
    <n v="143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89"/>
  </r>
  <r>
    <n v="143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90"/>
  </r>
  <r>
    <n v="1432"/>
    <x v="0"/>
    <x v="0"/>
    <n v="19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91"/>
  </r>
  <r>
    <n v="143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92"/>
  </r>
  <r>
    <n v="143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93"/>
  </r>
  <r>
    <n v="142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94"/>
  </r>
  <r>
    <n v="142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895"/>
  </r>
  <r>
    <n v="1427"/>
    <x v="0"/>
    <x v="0"/>
    <n v="19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896"/>
  </r>
  <r>
    <n v="142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897"/>
  </r>
  <r>
    <n v="142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898"/>
  </r>
  <r>
    <n v="142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899"/>
  </r>
  <r>
    <n v="142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00"/>
  </r>
  <r>
    <n v="1422"/>
    <x v="0"/>
    <x v="0"/>
    <n v="19"/>
    <s v="桃園市"/>
    <s v="F"/>
    <s v="否"/>
    <s v="60-64"/>
    <n v="60"/>
    <n v="64"/>
    <n v="5"/>
    <s v="60"/>
    <s v="64"/>
    <s v="60-64"/>
    <n v="5"/>
    <n v="3"/>
    <x v="2"/>
    <n v="64"/>
    <e v="#N/A"/>
    <n v="5"/>
    <n v="1"/>
    <x v="0"/>
    <s v="N02901"/>
  </r>
  <r>
    <n v="1421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902"/>
  </r>
  <r>
    <n v="142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03"/>
  </r>
  <r>
    <n v="141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904"/>
  </r>
  <r>
    <n v="141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05"/>
  </r>
  <r>
    <n v="1417"/>
    <x v="0"/>
    <x v="0"/>
    <n v="19"/>
    <s v="桃園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906"/>
  </r>
  <r>
    <n v="1416"/>
    <x v="0"/>
    <x v="0"/>
    <n v="19"/>
    <s v="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907"/>
  </r>
  <r>
    <n v="141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08"/>
  </r>
  <r>
    <n v="1414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909"/>
  </r>
  <r>
    <n v="141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10"/>
  </r>
  <r>
    <n v="1412"/>
    <x v="0"/>
    <x v="0"/>
    <n v="19"/>
    <s v="桃園市"/>
    <s v="F"/>
    <s v="否"/>
    <s v="5-9"/>
    <e v="#VALUE!"/>
    <e v="#VALUE!"/>
    <n v="3"/>
    <s v="5-9"/>
    <s v="-9"/>
    <s v="5-9"/>
    <n v="3"/>
    <n v="2"/>
    <x v="13"/>
    <n v="9"/>
    <e v="#N/A"/>
    <n v="5"/>
    <n v="1"/>
    <x v="0"/>
    <s v="N02911"/>
  </r>
  <r>
    <n v="141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12"/>
  </r>
  <r>
    <n v="141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13"/>
  </r>
  <r>
    <n v="1409"/>
    <x v="0"/>
    <x v="0"/>
    <n v="19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914"/>
  </r>
  <r>
    <n v="140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15"/>
  </r>
  <r>
    <n v="1407"/>
    <x v="0"/>
    <x v="0"/>
    <n v="19"/>
    <s v="桃園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16"/>
  </r>
  <r>
    <n v="140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17"/>
  </r>
  <r>
    <n v="140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18"/>
  </r>
  <r>
    <n v="140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19"/>
  </r>
  <r>
    <n v="140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20"/>
  </r>
  <r>
    <n v="1402"/>
    <x v="0"/>
    <x v="0"/>
    <n v="19"/>
    <s v="桃園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21"/>
  </r>
  <r>
    <n v="140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22"/>
  </r>
  <r>
    <n v="140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23"/>
  </r>
  <r>
    <n v="139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24"/>
  </r>
  <r>
    <n v="139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25"/>
  </r>
  <r>
    <n v="1397"/>
    <x v="0"/>
    <x v="0"/>
    <n v="19"/>
    <s v="桃園市"/>
    <s v="F"/>
    <s v="否"/>
    <s v="50-54"/>
    <n v="50"/>
    <n v="54"/>
    <n v="5"/>
    <s v="50"/>
    <s v="54"/>
    <s v="50-54"/>
    <n v="5"/>
    <n v="3"/>
    <x v="1"/>
    <n v="54"/>
    <e v="#N/A"/>
    <n v="5"/>
    <n v="1"/>
    <x v="0"/>
    <s v="N02926"/>
  </r>
  <r>
    <n v="139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27"/>
  </r>
  <r>
    <n v="139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28"/>
  </r>
  <r>
    <n v="139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29"/>
  </r>
  <r>
    <n v="139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30"/>
  </r>
  <r>
    <n v="1392"/>
    <x v="0"/>
    <x v="0"/>
    <n v="19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931"/>
  </r>
  <r>
    <n v="139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32"/>
  </r>
  <r>
    <n v="139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33"/>
  </r>
  <r>
    <n v="138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34"/>
  </r>
  <r>
    <n v="138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35"/>
  </r>
  <r>
    <n v="1387"/>
    <x v="0"/>
    <x v="0"/>
    <n v="19"/>
    <s v="桃園市"/>
    <s v="F"/>
    <s v="否"/>
    <s v="40-44"/>
    <n v="40"/>
    <n v="44"/>
    <n v="5"/>
    <s v="40"/>
    <s v="44"/>
    <s v="40-44"/>
    <n v="5"/>
    <n v="3"/>
    <x v="14"/>
    <n v="44"/>
    <e v="#N/A"/>
    <n v="5"/>
    <n v="1"/>
    <x v="0"/>
    <s v="N02936"/>
  </r>
  <r>
    <n v="138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37"/>
  </r>
  <r>
    <n v="138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38"/>
  </r>
  <r>
    <n v="138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39"/>
  </r>
  <r>
    <n v="138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40"/>
  </r>
  <r>
    <n v="1382"/>
    <x v="0"/>
    <x v="0"/>
    <n v="19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941"/>
  </r>
  <r>
    <n v="138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42"/>
  </r>
  <r>
    <n v="138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43"/>
  </r>
  <r>
    <n v="137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44"/>
  </r>
  <r>
    <n v="137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45"/>
  </r>
  <r>
    <n v="1377"/>
    <x v="0"/>
    <x v="0"/>
    <n v="19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946"/>
  </r>
  <r>
    <n v="137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47"/>
  </r>
  <r>
    <n v="137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48"/>
  </r>
  <r>
    <n v="137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49"/>
  </r>
  <r>
    <n v="137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50"/>
  </r>
  <r>
    <n v="1372"/>
    <x v="0"/>
    <x v="0"/>
    <n v="19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951"/>
  </r>
  <r>
    <n v="137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52"/>
  </r>
  <r>
    <n v="137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53"/>
  </r>
  <r>
    <n v="136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54"/>
  </r>
  <r>
    <n v="136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55"/>
  </r>
  <r>
    <n v="1367"/>
    <x v="0"/>
    <x v="0"/>
    <n v="19"/>
    <s v="桃園市"/>
    <s v="F"/>
    <s v="否"/>
    <s v="35-39"/>
    <n v="35"/>
    <n v="39"/>
    <n v="5"/>
    <s v="35"/>
    <s v="39"/>
    <s v="35-39"/>
    <n v="5"/>
    <n v="3"/>
    <x v="12"/>
    <n v="39"/>
    <e v="#N/A"/>
    <n v="5"/>
    <n v="1"/>
    <x v="0"/>
    <s v="N02956"/>
  </r>
  <r>
    <n v="136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57"/>
  </r>
  <r>
    <n v="136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58"/>
  </r>
  <r>
    <n v="136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59"/>
  </r>
  <r>
    <n v="136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60"/>
  </r>
  <r>
    <n v="1362"/>
    <x v="0"/>
    <x v="0"/>
    <n v="19"/>
    <s v="桃園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961"/>
  </r>
  <r>
    <n v="136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62"/>
  </r>
  <r>
    <n v="136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63"/>
  </r>
  <r>
    <n v="135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64"/>
  </r>
  <r>
    <n v="135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65"/>
  </r>
  <r>
    <n v="1357"/>
    <x v="0"/>
    <x v="0"/>
    <n v="19"/>
    <s v="桃園市"/>
    <s v="F"/>
    <s v="否"/>
    <s v="30-34"/>
    <n v="30"/>
    <n v="34"/>
    <n v="5"/>
    <s v="30"/>
    <s v="34"/>
    <s v="30-34"/>
    <n v="5"/>
    <n v="3"/>
    <x v="15"/>
    <n v="34"/>
    <e v="#N/A"/>
    <n v="5"/>
    <n v="1"/>
    <x v="0"/>
    <s v="N02966"/>
  </r>
  <r>
    <n v="135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67"/>
  </r>
  <r>
    <n v="135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68"/>
  </r>
  <r>
    <n v="135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69"/>
  </r>
  <r>
    <n v="135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70"/>
  </r>
  <r>
    <n v="1352"/>
    <x v="0"/>
    <x v="0"/>
    <n v="19"/>
    <s v="桃園市"/>
    <s v="F"/>
    <s v="否"/>
    <s v="25-29"/>
    <n v="25"/>
    <n v="29"/>
    <n v="5"/>
    <s v="25"/>
    <s v="29"/>
    <s v="25-29"/>
    <n v="5"/>
    <n v="3"/>
    <x v="5"/>
    <n v="29"/>
    <e v="#N/A"/>
    <n v="5"/>
    <n v="1"/>
    <x v="0"/>
    <s v="N02971"/>
  </r>
  <r>
    <n v="1351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72"/>
  </r>
  <r>
    <n v="135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73"/>
  </r>
  <r>
    <n v="134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74"/>
  </r>
  <r>
    <n v="134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75"/>
  </r>
  <r>
    <n v="1347"/>
    <x v="0"/>
    <x v="0"/>
    <n v="19"/>
    <s v="桃園市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2976"/>
  </r>
  <r>
    <n v="1346"/>
    <x v="0"/>
    <x v="0"/>
    <n v="19"/>
    <s v="台北市"/>
    <s v="M"/>
    <s v="否"/>
    <s v="40-44"/>
    <n v="40"/>
    <n v="44"/>
    <n v="5"/>
    <s v="40"/>
    <s v="44"/>
    <s v="40-44"/>
    <n v="5"/>
    <n v="3"/>
    <x v="14"/>
    <n v="44"/>
    <e v="#N/A"/>
    <n v="5"/>
    <n v="1"/>
    <x v="0"/>
    <s v="N02977"/>
  </r>
  <r>
    <n v="134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78"/>
  </r>
  <r>
    <n v="134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79"/>
  </r>
  <r>
    <n v="134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80"/>
  </r>
  <r>
    <n v="1342"/>
    <x v="0"/>
    <x v="0"/>
    <n v="19"/>
    <s v="桃園市"/>
    <s v="F"/>
    <s v="否"/>
    <s v="10-14"/>
    <n v="10"/>
    <n v="14"/>
    <n v="5"/>
    <s v="10"/>
    <s v="14"/>
    <s v="10-14"/>
    <n v="5"/>
    <n v="3"/>
    <x v="3"/>
    <n v="14"/>
    <e v="#N/A"/>
    <n v="5"/>
    <n v="1"/>
    <x v="0"/>
    <s v="N02981"/>
  </r>
  <r>
    <n v="1341"/>
    <x v="0"/>
    <x v="0"/>
    <n v="19"/>
    <s v="台北市"/>
    <s v="M"/>
    <s v="否"/>
    <n v="4"/>
    <n v="4"/>
    <n v="4"/>
    <n v="1"/>
    <s v="4"/>
    <s v="4"/>
    <s v="4"/>
    <n v="1"/>
    <e v="#VALUE!"/>
    <x v="18"/>
    <n v="4"/>
    <e v="#N/A"/>
    <n v="5"/>
    <n v="1"/>
    <x v="0"/>
    <s v="N02982"/>
  </r>
  <r>
    <n v="134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83"/>
  </r>
  <r>
    <n v="133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84"/>
  </r>
  <r>
    <n v="133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85"/>
  </r>
  <r>
    <n v="1337"/>
    <x v="0"/>
    <x v="0"/>
    <n v="19"/>
    <s v="苗栗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986"/>
  </r>
  <r>
    <n v="1336"/>
    <x v="0"/>
    <x v="0"/>
    <n v="19"/>
    <s v="台北市"/>
    <s v="M"/>
    <s v="否"/>
    <n v="4"/>
    <n v="4"/>
    <n v="4"/>
    <n v="1"/>
    <s v="4"/>
    <s v="4"/>
    <s v="4"/>
    <n v="1"/>
    <e v="#VALUE!"/>
    <x v="18"/>
    <n v="4"/>
    <e v="#N/A"/>
    <n v="5"/>
    <n v="1"/>
    <x v="0"/>
    <s v="N02987"/>
  </r>
  <r>
    <n v="133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88"/>
  </r>
  <r>
    <n v="133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89"/>
  </r>
  <r>
    <n v="133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90"/>
  </r>
  <r>
    <n v="1332"/>
    <x v="0"/>
    <x v="0"/>
    <n v="19"/>
    <s v="苗栗縣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2991"/>
  </r>
  <r>
    <n v="1331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992"/>
  </r>
  <r>
    <n v="133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93"/>
  </r>
  <r>
    <n v="132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94"/>
  </r>
  <r>
    <n v="132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2995"/>
  </r>
  <r>
    <n v="1327"/>
    <x v="0"/>
    <x v="0"/>
    <n v="19"/>
    <s v="屏東縣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2996"/>
  </r>
  <r>
    <n v="1326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2997"/>
  </r>
  <r>
    <n v="132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2998"/>
  </r>
  <r>
    <n v="1324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2999"/>
  </r>
  <r>
    <n v="1323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3000"/>
  </r>
  <r>
    <n v="1322"/>
    <x v="0"/>
    <x v="0"/>
    <n v="19"/>
    <s v="南投縣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3001"/>
  </r>
  <r>
    <n v="1321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3002"/>
  </r>
  <r>
    <n v="1320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3003"/>
  </r>
  <r>
    <n v="1319"/>
    <x v="0"/>
    <x v="0"/>
    <n v="19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3004"/>
  </r>
  <r>
    <n v="1318"/>
    <x v="0"/>
    <x v="0"/>
    <n v="19"/>
    <s v="新北市"/>
    <s v="F"/>
    <s v="否"/>
    <s v="55-59"/>
    <n v="55"/>
    <n v="59"/>
    <n v="5"/>
    <s v="55"/>
    <s v="59"/>
    <s v="55-59"/>
    <n v="5"/>
    <n v="3"/>
    <x v="9"/>
    <n v="59"/>
    <e v="#N/A"/>
    <n v="5"/>
    <n v="1"/>
    <x v="0"/>
    <s v="N03005"/>
  </r>
  <r>
    <n v="1317"/>
    <x v="0"/>
    <x v="0"/>
    <n v="19"/>
    <s v="南投縣"/>
    <s v="F"/>
    <s v="否"/>
    <s v="20-24"/>
    <n v="20"/>
    <n v="24"/>
    <n v="5"/>
    <s v="20"/>
    <s v="24"/>
    <s v="20-24"/>
    <n v="5"/>
    <n v="3"/>
    <x v="7"/>
    <n v="24"/>
    <e v="#N/A"/>
    <n v="5"/>
    <n v="1"/>
    <x v="0"/>
    <s v="N03006"/>
  </r>
  <r>
    <n v="1316"/>
    <x v="0"/>
    <x v="0"/>
    <n v="19"/>
    <s v="台北市"/>
    <s v="M"/>
    <s v="否"/>
    <s v="35-39"/>
    <n v="35"/>
    <n v="39"/>
    <n v="5"/>
    <s v="35"/>
    <s v="39"/>
    <s v="35-39"/>
    <n v="5"/>
    <n v="3"/>
    <x v="12"/>
    <n v="39"/>
    <e v="#N/A"/>
    <n v="5"/>
    <n v="1"/>
    <x v="0"/>
    <s v="N03007"/>
  </r>
  <r>
    <n v="1315"/>
    <x v="0"/>
    <x v="0"/>
    <n v="19"/>
    <s v="台北市"/>
    <s v="F"/>
    <s v="否"/>
    <s v="45-49"/>
    <n v="45"/>
    <n v="49"/>
    <n v="5"/>
    <s v="45"/>
    <s v="49"/>
    <s v="45-49"/>
    <n v="5"/>
    <n v="3"/>
    <x v="10"/>
    <n v="49"/>
    <e v="#N/A"/>
    <n v="5"/>
    <n v="1"/>
    <x v="0"/>
    <s v="N03008"/>
  </r>
  <r>
    <n v="1314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09"/>
  </r>
  <r>
    <n v="1313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0"/>
  </r>
  <r>
    <n v="1312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1"/>
  </r>
  <r>
    <n v="1311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2"/>
  </r>
  <r>
    <n v="1310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3"/>
  </r>
  <r>
    <n v="1309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4"/>
  </r>
  <r>
    <n v="1308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5"/>
  </r>
  <r>
    <n v="1307"/>
    <x v="0"/>
    <x v="0"/>
    <n v="18"/>
    <s v="新北市"/>
    <s v="M"/>
    <s v="否"/>
    <s v="70+"/>
    <n v="70"/>
    <n v="70"/>
    <n v="3"/>
    <s v="70"/>
    <s v="70"/>
    <s v="70-"/>
    <n v="3"/>
    <n v="3"/>
    <x v="0"/>
    <n v="70"/>
    <e v="#N/A"/>
    <n v="5"/>
    <n v="1"/>
    <x v="0"/>
    <s v="N03016"/>
  </r>
  <r>
    <n v="1306"/>
    <x v="0"/>
    <x v="0"/>
    <n v="18"/>
    <s v="新北市"/>
    <s v="M"/>
    <s v="否"/>
    <s v="65-69"/>
    <n v="65"/>
    <n v="69"/>
    <n v="5"/>
    <s v="65"/>
    <s v="69"/>
    <s v="65-69"/>
    <n v="5"/>
    <n v="3"/>
    <x v="4"/>
    <n v="69"/>
    <e v="#N/A"/>
    <n v="5"/>
    <n v="1"/>
    <x v="0"/>
    <s v="N03017"/>
  </r>
  <r>
    <n v="1305"/>
    <x v="0"/>
    <x v="0"/>
    <n v="18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3018"/>
  </r>
  <r>
    <n v="1304"/>
    <x v="0"/>
    <x v="0"/>
    <n v="18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3019"/>
  </r>
  <r>
    <n v="1303"/>
    <x v="0"/>
    <x v="0"/>
    <n v="18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3020"/>
  </r>
  <r>
    <n v="1302"/>
    <x v="0"/>
    <x v="0"/>
    <n v="18"/>
    <s v="新北市"/>
    <s v="M"/>
    <s v="否"/>
    <s v="60-64"/>
    <n v="60"/>
    <n v="64"/>
    <n v="5"/>
    <s v="60"/>
    <s v="64"/>
    <s v="60-64"/>
    <n v="5"/>
    <n v="3"/>
    <x v="2"/>
    <n v="64"/>
    <e v="#N/A"/>
    <n v="5"/>
    <n v="1"/>
    <x v="0"/>
    <s v="N03021"/>
  </r>
  <r>
    <n v="1301"/>
    <x v="0"/>
    <x v="0"/>
    <n v="18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3022"/>
  </r>
  <r>
    <n v="1300"/>
    <x v="0"/>
    <x v="0"/>
    <n v="18"/>
    <s v="新北市"/>
    <s v="M"/>
    <s v="否"/>
    <s v="55-59"/>
    <n v="55"/>
    <n v="59"/>
    <n v="5"/>
    <s v="55"/>
    <s v="59"/>
    <s v="55-59"/>
    <n v="5"/>
    <n v="3"/>
    <x v="9"/>
    <n v="59"/>
    <e v="#N/A"/>
    <n v="5"/>
    <n v="1"/>
    <x v="0"/>
    <s v="N03023"/>
  </r>
  <r>
    <n v="1299"/>
    <x v="0"/>
    <x v="0"/>
    <n v="18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3024"/>
  </r>
  <r>
    <n v="1298"/>
    <x v="0"/>
    <x v="0"/>
    <n v="18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3025"/>
  </r>
  <r>
    <n v="1297"/>
    <x v="0"/>
    <x v="0"/>
    <n v="18"/>
    <s v="新北市"/>
    <s v="M"/>
    <s v="否"/>
    <s v="50-54"/>
    <n v="50"/>
    <n v="54"/>
    <n v="5"/>
    <s v="50"/>
    <s v="54"/>
    <s v="50-54"/>
    <n v="5"/>
    <n v="3"/>
    <x v="1"/>
    <n v="54"/>
    <e v="#N/A"/>
    <n v="5"/>
    <n v="1"/>
    <x v="0"/>
    <s v="N03026"/>
  </r>
  <r>
    <n v="1296"/>
    <x v="0"/>
    <x v="0"/>
    <n v="18"/>
    <s v="新北市"/>
    <s v="M"/>
    <s v="否"/>
    <s v="45-49"/>
    <n v="45"/>
    <n v="49"/>
    <n v="5"/>
    <s v="45"/>
    <s v="49"/>
    <s v="45-49"/>
    <n v="5"/>
    <n v="3"/>
    <x v="10"/>
    <n v="49"/>
    <e v="#N/A"/>
    <n v="5"/>
    <n v="1"/>
    <x v="0"/>
    <s v="N03027"/>
  </r>
  <r>
    <n v="1295"/>
    <x v="0"/>
    <x v="0"/>
    <n v="18"/>
    <s v="新北市"/>
    <s v="M"/>
    <s v="否"/>
    <s v="20-24"/>
    <n v="20"/>
    <n v="24"/>
    <n v="5"/>
    <s v="20"/>
    <s v="24"/>
    <s v="20-24"/>
    <n v="5"/>
    <n v="3"/>
    <x v="7"/>
    <n v="24"/>
    <e v="#N/A"/>
    <n v="5"/>
    <n v="1"/>
    <x v="0"/>
    <s v="N03028"/>
  </r>
  <r>
    <n v="1294"/>
    <x v="0"/>
    <x v="0"/>
    <n v="18"/>
    <s v="新北市"/>
    <s v="M"/>
    <s v="否"/>
    <s v="15-19"/>
    <n v="15"/>
    <n v="19"/>
    <n v="5"/>
    <s v="15"/>
    <s v="19"/>
    <s v="15-19"/>
    <n v="5"/>
    <n v="3"/>
    <x v="11"/>
    <n v="19"/>
    <e v="#N/A"/>
    <n v="5"/>
    <n v="1"/>
    <x v="0"/>
    <s v="N03029"/>
  </r>
  <r>
    <n v="1293"/>
    <x v="0"/>
    <x v="0"/>
    <n v="18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3030"/>
  </r>
  <r>
    <n v="1292"/>
    <x v="0"/>
    <x v="0"/>
    <n v="18"/>
    <s v="新北市"/>
    <s v="F"/>
    <s v="否"/>
    <s v="65-69"/>
    <n v="65"/>
    <n v="69"/>
    <n v="5"/>
    <s v="65"/>
    <s v="69"/>
    <s v="65-69"/>
    <n v="5"/>
    <n v="3"/>
    <x v="4"/>
    <n v="69"/>
    <e v="#N/A"/>
    <n v="5"/>
    <n v="1"/>
    <x v="0"/>
    <s v="N03031"/>
  </r>
  <r>
    <n v="1291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2"/>
  </r>
  <r>
    <n v="1290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3"/>
  </r>
  <r>
    <n v="1289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4"/>
  </r>
  <r>
    <n v="1288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5"/>
  </r>
  <r>
    <n v="1287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6"/>
  </r>
  <r>
    <n v="1286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7"/>
  </r>
  <r>
    <n v="1285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8"/>
  </r>
  <r>
    <n v="1284"/>
    <x v="0"/>
    <x v="0"/>
    <n v="18"/>
    <s v="新北市"/>
    <s v="F"/>
    <s v="否"/>
    <s v="60-64"/>
    <n v="60"/>
    <n v="64"/>
    <n v="5"/>
    <s v="60"/>
    <s v="64"/>
    <s v="60-64"/>
    <n v="5"/>
    <n v="3"/>
    <x v="2"/>
    <n v="64"/>
    <s v="2021-05-14"/>
    <n v="5"/>
    <n v="1"/>
    <x v="0"/>
    <s v="N03039"/>
  </r>
  <r>
    <n v="1283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0"/>
  </r>
  <r>
    <n v="1282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1"/>
  </r>
  <r>
    <n v="1281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2"/>
  </r>
  <r>
    <n v="1280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3"/>
  </r>
  <r>
    <n v="1279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4"/>
  </r>
  <r>
    <n v="1278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5"/>
  </r>
  <r>
    <n v="1277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6"/>
  </r>
  <r>
    <n v="1276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7"/>
  </r>
  <r>
    <n v="1275"/>
    <x v="0"/>
    <x v="0"/>
    <n v="18"/>
    <s v="新北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48"/>
  </r>
  <r>
    <n v="1274"/>
    <x v="0"/>
    <x v="0"/>
    <n v="18"/>
    <s v="新北市"/>
    <s v="F"/>
    <s v="否"/>
    <s v="50-54"/>
    <n v="50"/>
    <n v="54"/>
    <n v="5"/>
    <s v="50"/>
    <s v="54"/>
    <s v="50-54"/>
    <n v="5"/>
    <n v="3"/>
    <x v="1"/>
    <n v="54"/>
    <s v="2021-05-14"/>
    <n v="5"/>
    <n v="1"/>
    <x v="0"/>
    <s v="N03049"/>
  </r>
  <r>
    <n v="1273"/>
    <x v="0"/>
    <x v="0"/>
    <n v="18"/>
    <s v="新北市"/>
    <s v="F"/>
    <s v="否"/>
    <s v="50-54"/>
    <n v="50"/>
    <n v="54"/>
    <n v="5"/>
    <s v="50"/>
    <s v="54"/>
    <s v="50-54"/>
    <n v="5"/>
    <n v="3"/>
    <x v="1"/>
    <n v="54"/>
    <s v="2021-05-14"/>
    <n v="5"/>
    <n v="1"/>
    <x v="0"/>
    <s v="N03050"/>
  </r>
  <r>
    <n v="1272"/>
    <x v="0"/>
    <x v="0"/>
    <n v="18"/>
    <s v="新北市"/>
    <s v="F"/>
    <s v="否"/>
    <s v="45-49"/>
    <n v="45"/>
    <n v="49"/>
    <n v="5"/>
    <s v="45"/>
    <s v="49"/>
    <s v="45-49"/>
    <n v="5"/>
    <n v="3"/>
    <x v="10"/>
    <n v="49"/>
    <s v="2021-05-14"/>
    <n v="5"/>
    <n v="1"/>
    <x v="0"/>
    <s v="N03051"/>
  </r>
  <r>
    <n v="1271"/>
    <x v="0"/>
    <x v="0"/>
    <n v="18"/>
    <s v="新北市"/>
    <s v="F"/>
    <s v="否"/>
    <s v="45-49"/>
    <n v="45"/>
    <n v="49"/>
    <n v="5"/>
    <s v="45"/>
    <s v="49"/>
    <s v="45-49"/>
    <n v="5"/>
    <n v="3"/>
    <x v="10"/>
    <n v="49"/>
    <s v="2021-05-14"/>
    <n v="5"/>
    <n v="1"/>
    <x v="0"/>
    <s v="N03052"/>
  </r>
  <r>
    <n v="1270"/>
    <x v="0"/>
    <x v="0"/>
    <n v="18"/>
    <s v="新北市"/>
    <s v="F"/>
    <s v="否"/>
    <s v="40-44"/>
    <n v="40"/>
    <n v="44"/>
    <n v="5"/>
    <s v="40"/>
    <s v="44"/>
    <s v="40-44"/>
    <n v="5"/>
    <n v="3"/>
    <x v="14"/>
    <n v="44"/>
    <s v="2021-05-14"/>
    <n v="5"/>
    <n v="1"/>
    <x v="0"/>
    <s v="N03053"/>
  </r>
  <r>
    <n v="1269"/>
    <x v="0"/>
    <x v="0"/>
    <n v="18"/>
    <s v="新北市"/>
    <s v="F"/>
    <s v="否"/>
    <s v="35-39"/>
    <n v="35"/>
    <n v="39"/>
    <n v="5"/>
    <s v="35"/>
    <s v="39"/>
    <s v="35-39"/>
    <n v="5"/>
    <n v="3"/>
    <x v="12"/>
    <n v="39"/>
    <s v="2021-05-14"/>
    <n v="5"/>
    <n v="1"/>
    <x v="0"/>
    <s v="N03054"/>
  </r>
  <r>
    <n v="1268"/>
    <x v="0"/>
    <x v="0"/>
    <n v="18"/>
    <s v="基隆市"/>
    <s v="M"/>
    <s v="否"/>
    <s v="65-69"/>
    <n v="65"/>
    <n v="69"/>
    <n v="5"/>
    <s v="65"/>
    <s v="69"/>
    <s v="65-69"/>
    <n v="5"/>
    <n v="3"/>
    <x v="4"/>
    <n v="69"/>
    <s v="2021-05-14"/>
    <n v="5"/>
    <n v="1"/>
    <x v="0"/>
    <s v="N03055"/>
  </r>
  <r>
    <n v="1267"/>
    <x v="0"/>
    <x v="0"/>
    <n v="18"/>
    <s v="基隆市"/>
    <s v="F"/>
    <s v="否"/>
    <s v="55-59"/>
    <n v="55"/>
    <n v="59"/>
    <n v="5"/>
    <s v="55"/>
    <s v="59"/>
    <s v="55-59"/>
    <n v="5"/>
    <n v="3"/>
    <x v="9"/>
    <n v="59"/>
    <s v="2021-05-14"/>
    <n v="5"/>
    <n v="1"/>
    <x v="0"/>
    <s v="N03056"/>
  </r>
  <r>
    <n v="1266"/>
    <x v="0"/>
    <x v="0"/>
    <n v="18"/>
    <s v="桃園市"/>
    <s v="M"/>
    <s v="否"/>
    <s v="65-69"/>
    <n v="65"/>
    <n v="69"/>
    <n v="5"/>
    <s v="65"/>
    <s v="69"/>
    <s v="65-69"/>
    <n v="5"/>
    <n v="3"/>
    <x v="4"/>
    <n v="69"/>
    <s v="2021-05-14"/>
    <n v="5"/>
    <n v="1"/>
    <x v="0"/>
    <s v="N03057"/>
  </r>
  <r>
    <n v="1265"/>
    <x v="0"/>
    <x v="0"/>
    <n v="18"/>
    <s v="桃園市"/>
    <s v="M"/>
    <s v="否"/>
    <s v="45-49"/>
    <n v="45"/>
    <n v="49"/>
    <n v="5"/>
    <s v="45"/>
    <s v="49"/>
    <s v="45-49"/>
    <n v="5"/>
    <n v="3"/>
    <x v="10"/>
    <n v="49"/>
    <s v="2021-05-14"/>
    <n v="5"/>
    <n v="1"/>
    <x v="0"/>
    <s v="N03058"/>
  </r>
  <r>
    <n v="1264"/>
    <x v="0"/>
    <x v="0"/>
    <n v="18"/>
    <s v="桃園市"/>
    <s v="M"/>
    <s v="否"/>
    <s v="35-39"/>
    <n v="35"/>
    <n v="39"/>
    <n v="5"/>
    <s v="35"/>
    <s v="39"/>
    <s v="35-39"/>
    <n v="5"/>
    <n v="3"/>
    <x v="12"/>
    <n v="39"/>
    <s v="2021-05-14"/>
    <n v="5"/>
    <n v="1"/>
    <x v="0"/>
    <s v="N03059"/>
  </r>
  <r>
    <n v="1263"/>
    <x v="0"/>
    <x v="0"/>
    <n v="18"/>
    <s v="桃園市"/>
    <s v="F"/>
    <s v="否"/>
    <s v="40-44"/>
    <n v="40"/>
    <n v="44"/>
    <n v="5"/>
    <s v="40"/>
    <s v="44"/>
    <s v="40-44"/>
    <n v="5"/>
    <n v="3"/>
    <x v="14"/>
    <n v="44"/>
    <s v="2021-05-14"/>
    <n v="5"/>
    <n v="1"/>
    <x v="0"/>
    <s v="N03060"/>
  </r>
  <r>
    <n v="1262"/>
    <x v="0"/>
    <x v="0"/>
    <n v="18"/>
    <s v="空值"/>
    <s v="M"/>
    <s v="是"/>
    <s v="60-64"/>
    <n v="60"/>
    <n v="64"/>
    <n v="5"/>
    <s v="60"/>
    <s v="64"/>
    <s v="60-64"/>
    <n v="5"/>
    <n v="3"/>
    <x v="2"/>
    <n v="64"/>
    <s v="2021-05-14"/>
    <n v="5"/>
    <n v="1"/>
    <x v="0"/>
    <s v="N03061"/>
  </r>
  <r>
    <n v="1261"/>
    <x v="0"/>
    <x v="0"/>
    <n v="18"/>
    <s v="空值"/>
    <s v="M"/>
    <s v="是"/>
    <s v="55-59"/>
    <n v="55"/>
    <n v="59"/>
    <n v="5"/>
    <s v="55"/>
    <s v="59"/>
    <s v="55-59"/>
    <n v="5"/>
    <n v="3"/>
    <x v="9"/>
    <n v="59"/>
    <s v="2021-05-14"/>
    <n v="5"/>
    <n v="1"/>
    <x v="0"/>
    <s v="N03062"/>
  </r>
  <r>
    <n v="1260"/>
    <x v="0"/>
    <x v="0"/>
    <n v="18"/>
    <s v="空值"/>
    <s v="M"/>
    <s v="是"/>
    <s v="55-59"/>
    <n v="55"/>
    <n v="59"/>
    <n v="5"/>
    <s v="55"/>
    <s v="59"/>
    <s v="55-59"/>
    <n v="5"/>
    <n v="3"/>
    <x v="9"/>
    <n v="59"/>
    <s v="2021-05-14"/>
    <n v="5"/>
    <n v="1"/>
    <x v="0"/>
    <s v="N03063"/>
  </r>
  <r>
    <n v="1259"/>
    <x v="0"/>
    <x v="0"/>
    <n v="18"/>
    <s v="空值"/>
    <s v="M"/>
    <s v="是"/>
    <s v="50-54"/>
    <n v="50"/>
    <n v="54"/>
    <n v="5"/>
    <s v="50"/>
    <s v="54"/>
    <s v="50-54"/>
    <n v="5"/>
    <n v="3"/>
    <x v="1"/>
    <n v="54"/>
    <s v="2021-05-14"/>
    <n v="5"/>
    <n v="1"/>
    <x v="0"/>
    <s v="N03064"/>
  </r>
  <r>
    <n v="1258"/>
    <x v="0"/>
    <x v="0"/>
    <n v="18"/>
    <s v="空值"/>
    <s v="M"/>
    <s v="是"/>
    <s v="45-49"/>
    <n v="45"/>
    <n v="49"/>
    <n v="5"/>
    <s v="45"/>
    <s v="49"/>
    <s v="45-49"/>
    <n v="5"/>
    <n v="3"/>
    <x v="10"/>
    <n v="49"/>
    <s v="2021-05-14"/>
    <n v="5"/>
    <n v="1"/>
    <x v="0"/>
    <s v="N03065"/>
  </r>
  <r>
    <n v="1257"/>
    <x v="0"/>
    <x v="0"/>
    <n v="18"/>
    <s v="空值"/>
    <s v="M"/>
    <s v="是"/>
    <s v="45-49"/>
    <n v="45"/>
    <n v="49"/>
    <n v="5"/>
    <s v="45"/>
    <s v="49"/>
    <s v="45-49"/>
    <n v="5"/>
    <n v="3"/>
    <x v="10"/>
    <n v="49"/>
    <s v="2021-05-13"/>
    <n v="5"/>
    <n v="1"/>
    <x v="0"/>
    <s v="N03066"/>
  </r>
  <r>
    <n v="1256"/>
    <x v="0"/>
    <x v="0"/>
    <n v="18"/>
    <s v="空值"/>
    <s v="M"/>
    <s v="是"/>
    <s v="40-44"/>
    <n v="40"/>
    <n v="44"/>
    <n v="5"/>
    <s v="40"/>
    <s v="44"/>
    <s v="40-44"/>
    <n v="5"/>
    <n v="3"/>
    <x v="14"/>
    <n v="44"/>
    <s v="2021-05-13"/>
    <n v="5"/>
    <n v="1"/>
    <x v="0"/>
    <s v="N03067"/>
  </r>
  <r>
    <n v="1255"/>
    <x v="0"/>
    <x v="0"/>
    <n v="18"/>
    <s v="空值"/>
    <s v="M"/>
    <s v="是"/>
    <s v="40-44"/>
    <n v="40"/>
    <n v="44"/>
    <n v="5"/>
    <s v="40"/>
    <s v="44"/>
    <s v="40-44"/>
    <n v="5"/>
    <n v="3"/>
    <x v="14"/>
    <n v="44"/>
    <s v="2021-05-13"/>
    <n v="5"/>
    <n v="1"/>
    <x v="0"/>
    <s v="N03068"/>
  </r>
  <r>
    <n v="1254"/>
    <x v="0"/>
    <x v="0"/>
    <n v="18"/>
    <s v="空值"/>
    <s v="M"/>
    <s v="是"/>
    <s v="40-44"/>
    <n v="40"/>
    <n v="44"/>
    <n v="5"/>
    <s v="40"/>
    <s v="44"/>
    <s v="40-44"/>
    <n v="5"/>
    <n v="3"/>
    <x v="14"/>
    <n v="44"/>
    <s v="2021-05-13"/>
    <n v="5"/>
    <n v="1"/>
    <x v="0"/>
    <s v="N03069"/>
  </r>
  <r>
    <n v="1253"/>
    <x v="0"/>
    <x v="0"/>
    <n v="18"/>
    <s v="空值"/>
    <s v="M"/>
    <s v="是"/>
    <s v="40-44"/>
    <n v="40"/>
    <n v="44"/>
    <n v="5"/>
    <s v="40"/>
    <s v="44"/>
    <s v="40-44"/>
    <n v="5"/>
    <n v="3"/>
    <x v="14"/>
    <n v="44"/>
    <s v="2021-05-13"/>
    <n v="5"/>
    <n v="1"/>
    <x v="0"/>
    <s v="N03070"/>
  </r>
  <r>
    <n v="1252"/>
    <x v="0"/>
    <x v="0"/>
    <n v="18"/>
    <s v="空值"/>
    <s v="M"/>
    <s v="是"/>
    <s v="35-39"/>
    <n v="35"/>
    <n v="39"/>
    <n v="5"/>
    <s v="35"/>
    <s v="39"/>
    <s v="35-39"/>
    <n v="5"/>
    <n v="3"/>
    <x v="12"/>
    <n v="39"/>
    <s v="2021-05-13"/>
    <n v="5"/>
    <n v="1"/>
    <x v="0"/>
    <s v="N03071"/>
  </r>
  <r>
    <n v="1251"/>
    <x v="0"/>
    <x v="0"/>
    <n v="18"/>
    <s v="空值"/>
    <s v="M"/>
    <s v="是"/>
    <s v="35-39"/>
    <n v="35"/>
    <n v="39"/>
    <n v="5"/>
    <s v="35"/>
    <s v="39"/>
    <s v="35-39"/>
    <n v="5"/>
    <n v="3"/>
    <x v="12"/>
    <n v="39"/>
    <s v="2021-05-13"/>
    <n v="5"/>
    <n v="1"/>
    <x v="0"/>
    <s v="N03072"/>
  </r>
  <r>
    <n v="1250"/>
    <x v="0"/>
    <x v="0"/>
    <n v="18"/>
    <s v="空值"/>
    <s v="M"/>
    <s v="是"/>
    <s v="35-39"/>
    <n v="35"/>
    <n v="39"/>
    <n v="5"/>
    <s v="35"/>
    <s v="39"/>
    <s v="35-39"/>
    <n v="5"/>
    <n v="3"/>
    <x v="12"/>
    <n v="39"/>
    <s v="2021-05-13"/>
    <n v="5"/>
    <n v="1"/>
    <x v="0"/>
    <s v="N03073"/>
  </r>
  <r>
    <n v="1249"/>
    <x v="0"/>
    <x v="0"/>
    <n v="18"/>
    <s v="空值"/>
    <s v="M"/>
    <s v="是"/>
    <s v="30-34"/>
    <n v="30"/>
    <n v="34"/>
    <n v="5"/>
    <s v="30"/>
    <s v="34"/>
    <s v="30-34"/>
    <n v="5"/>
    <n v="3"/>
    <x v="15"/>
    <n v="34"/>
    <s v="2021-05-13"/>
    <n v="5"/>
    <n v="1"/>
    <x v="0"/>
    <s v="N03074"/>
  </r>
  <r>
    <n v="1248"/>
    <x v="0"/>
    <x v="0"/>
    <n v="18"/>
    <s v="空值"/>
    <s v="M"/>
    <s v="是"/>
    <s v="30-34"/>
    <n v="30"/>
    <n v="34"/>
    <n v="5"/>
    <s v="30"/>
    <s v="34"/>
    <s v="30-34"/>
    <n v="5"/>
    <n v="3"/>
    <x v="15"/>
    <n v="34"/>
    <s v="2021-05-13"/>
    <n v="5"/>
    <n v="1"/>
    <x v="0"/>
    <s v="N03075"/>
  </r>
  <r>
    <n v="1247"/>
    <x v="0"/>
    <x v="0"/>
    <n v="18"/>
    <s v="空值"/>
    <s v="M"/>
    <s v="是"/>
    <s v="30-34"/>
    <n v="30"/>
    <n v="34"/>
    <n v="5"/>
    <s v="30"/>
    <s v="34"/>
    <s v="30-34"/>
    <n v="5"/>
    <n v="3"/>
    <x v="15"/>
    <n v="34"/>
    <s v="2021-05-13"/>
    <n v="5"/>
    <n v="1"/>
    <x v="0"/>
    <s v="N03076"/>
  </r>
  <r>
    <n v="1246"/>
    <x v="0"/>
    <x v="0"/>
    <n v="18"/>
    <s v="空值"/>
    <s v="M"/>
    <s v="是"/>
    <s v="30-34"/>
    <n v="30"/>
    <n v="34"/>
    <n v="5"/>
    <s v="30"/>
    <s v="34"/>
    <s v="30-34"/>
    <n v="5"/>
    <n v="3"/>
    <x v="15"/>
    <n v="34"/>
    <s v="2021-05-13"/>
    <n v="5"/>
    <n v="1"/>
    <x v="0"/>
    <s v="N03077"/>
  </r>
  <r>
    <n v="1245"/>
    <x v="0"/>
    <x v="0"/>
    <n v="18"/>
    <s v="空值"/>
    <s v="M"/>
    <s v="是"/>
    <s v="30-34"/>
    <n v="30"/>
    <n v="34"/>
    <n v="5"/>
    <s v="30"/>
    <s v="34"/>
    <s v="30-34"/>
    <n v="5"/>
    <n v="3"/>
    <x v="15"/>
    <n v="34"/>
    <s v="2021-05-13"/>
    <n v="5"/>
    <n v="1"/>
    <x v="0"/>
    <s v="N03078"/>
  </r>
  <r>
    <n v="1244"/>
    <x v="0"/>
    <x v="0"/>
    <n v="18"/>
    <s v="空值"/>
    <s v="M"/>
    <s v="是"/>
    <s v="25-29"/>
    <n v="25"/>
    <n v="29"/>
    <n v="5"/>
    <s v="25"/>
    <s v="29"/>
    <s v="25-29"/>
    <n v="5"/>
    <n v="3"/>
    <x v="5"/>
    <n v="29"/>
    <s v="2021-05-13"/>
    <n v="5"/>
    <n v="1"/>
    <x v="0"/>
    <s v="N03079"/>
  </r>
  <r>
    <n v="1243"/>
    <x v="0"/>
    <x v="0"/>
    <n v="18"/>
    <s v="空值"/>
    <s v="M"/>
    <s v="是"/>
    <s v="25-29"/>
    <n v="25"/>
    <n v="29"/>
    <n v="5"/>
    <s v="25"/>
    <s v="29"/>
    <s v="25-29"/>
    <n v="5"/>
    <n v="3"/>
    <x v="5"/>
    <n v="29"/>
    <s v="2021-05-13"/>
    <n v="5"/>
    <n v="1"/>
    <x v="0"/>
    <s v="N03080"/>
  </r>
  <r>
    <n v="1242"/>
    <x v="0"/>
    <x v="0"/>
    <n v="18"/>
    <s v="空值"/>
    <s v="M"/>
    <s v="是"/>
    <s v="25-29"/>
    <n v="25"/>
    <n v="29"/>
    <n v="5"/>
    <s v="25"/>
    <s v="29"/>
    <s v="25-29"/>
    <n v="5"/>
    <n v="3"/>
    <x v="5"/>
    <n v="29"/>
    <s v="2021-05-13"/>
    <n v="5"/>
    <n v="1"/>
    <x v="0"/>
    <s v="N03081"/>
  </r>
  <r>
    <n v="1241"/>
    <x v="0"/>
    <x v="0"/>
    <n v="18"/>
    <s v="空值"/>
    <s v="M"/>
    <s v="是"/>
    <s v="25-29"/>
    <n v="25"/>
    <n v="29"/>
    <n v="5"/>
    <s v="25"/>
    <s v="29"/>
    <s v="25-29"/>
    <n v="5"/>
    <n v="3"/>
    <x v="5"/>
    <n v="29"/>
    <s v="2021-05-13"/>
    <n v="5"/>
    <n v="1"/>
    <x v="0"/>
    <s v="N03082"/>
  </r>
  <r>
    <n v="1240"/>
    <x v="0"/>
    <x v="0"/>
    <n v="18"/>
    <s v="空值"/>
    <s v="M"/>
    <s v="是"/>
    <s v="25-29"/>
    <n v="25"/>
    <n v="29"/>
    <n v="5"/>
    <s v="25"/>
    <s v="29"/>
    <s v="25-29"/>
    <n v="5"/>
    <n v="3"/>
    <x v="5"/>
    <n v="29"/>
    <s v="2021-05-13"/>
    <n v="5"/>
    <n v="1"/>
    <x v="0"/>
    <s v="N03083"/>
  </r>
  <r>
    <n v="1239"/>
    <x v="0"/>
    <x v="0"/>
    <n v="18"/>
    <s v="空值"/>
    <s v="M"/>
    <s v="是"/>
    <s v="20-24"/>
    <n v="20"/>
    <n v="24"/>
    <n v="5"/>
    <s v="20"/>
    <s v="24"/>
    <s v="20-24"/>
    <n v="5"/>
    <n v="3"/>
    <x v="7"/>
    <n v="24"/>
    <s v="2021-05-13"/>
    <n v="5"/>
    <n v="1"/>
    <x v="0"/>
    <s v="N03084"/>
  </r>
  <r>
    <n v="1238"/>
    <x v="0"/>
    <x v="0"/>
    <n v="18"/>
    <s v="空值"/>
    <s v="M"/>
    <s v="是"/>
    <s v="20-24"/>
    <n v="20"/>
    <n v="24"/>
    <n v="5"/>
    <s v="20"/>
    <s v="24"/>
    <s v="20-24"/>
    <n v="5"/>
    <n v="3"/>
    <x v="7"/>
    <n v="24"/>
    <s v="2021-05-13"/>
    <n v="5"/>
    <n v="1"/>
    <x v="0"/>
    <s v="N03085"/>
  </r>
  <r>
    <n v="1237"/>
    <x v="0"/>
    <x v="0"/>
    <n v="18"/>
    <s v="空值"/>
    <s v="M"/>
    <s v="是"/>
    <s v="15-19"/>
    <n v="15"/>
    <n v="19"/>
    <n v="5"/>
    <s v="15"/>
    <s v="19"/>
    <s v="15-19"/>
    <n v="5"/>
    <n v="3"/>
    <x v="11"/>
    <n v="19"/>
    <s v="2021-05-13"/>
    <n v="5"/>
    <n v="1"/>
    <x v="0"/>
    <s v="N03086"/>
  </r>
  <r>
    <n v="1236"/>
    <x v="0"/>
    <x v="0"/>
    <n v="18"/>
    <s v="空值"/>
    <s v="M"/>
    <s v="是"/>
    <s v="15-19"/>
    <n v="15"/>
    <n v="19"/>
    <n v="5"/>
    <s v="15"/>
    <s v="19"/>
    <s v="15-19"/>
    <n v="5"/>
    <n v="3"/>
    <x v="11"/>
    <n v="19"/>
    <s v="2021-05-13"/>
    <n v="5"/>
    <n v="1"/>
    <x v="0"/>
    <s v="N03087"/>
  </r>
  <r>
    <n v="1235"/>
    <x v="0"/>
    <x v="0"/>
    <n v="18"/>
    <s v="空值"/>
    <s v="M"/>
    <s v="是"/>
    <s v="15-19"/>
    <n v="15"/>
    <n v="19"/>
    <n v="5"/>
    <s v="15"/>
    <s v="19"/>
    <s v="15-19"/>
    <n v="5"/>
    <n v="3"/>
    <x v="11"/>
    <n v="19"/>
    <s v="2021-05-13"/>
    <n v="5"/>
    <n v="1"/>
    <x v="0"/>
    <s v="N03088"/>
  </r>
  <r>
    <n v="1234"/>
    <x v="0"/>
    <x v="0"/>
    <n v="18"/>
    <s v="空值"/>
    <s v="F"/>
    <s v="是"/>
    <s v="45-49"/>
    <n v="45"/>
    <n v="49"/>
    <n v="5"/>
    <s v="45"/>
    <s v="49"/>
    <s v="45-49"/>
    <n v="5"/>
    <n v="3"/>
    <x v="10"/>
    <n v="49"/>
    <s v="2021-05-13"/>
    <n v="5"/>
    <n v="1"/>
    <x v="0"/>
    <s v="N03089"/>
  </r>
  <r>
    <n v="1233"/>
    <x v="0"/>
    <x v="0"/>
    <n v="18"/>
    <s v="空值"/>
    <s v="F"/>
    <s v="是"/>
    <s v="40-44"/>
    <n v="40"/>
    <n v="44"/>
    <n v="5"/>
    <s v="40"/>
    <s v="44"/>
    <s v="40-44"/>
    <n v="5"/>
    <n v="3"/>
    <x v="14"/>
    <n v="44"/>
    <s v="2021-05-13"/>
    <n v="5"/>
    <n v="1"/>
    <x v="0"/>
    <s v="N03090"/>
  </r>
  <r>
    <n v="1232"/>
    <x v="0"/>
    <x v="0"/>
    <n v="18"/>
    <s v="空值"/>
    <s v="F"/>
    <s v="是"/>
    <s v="40-44"/>
    <n v="40"/>
    <n v="44"/>
    <n v="5"/>
    <s v="40"/>
    <s v="44"/>
    <s v="40-44"/>
    <n v="5"/>
    <n v="3"/>
    <x v="14"/>
    <n v="44"/>
    <s v="2021-05-12"/>
    <n v="5"/>
    <n v="1"/>
    <x v="0"/>
    <s v="N03091"/>
  </r>
  <r>
    <n v="1231"/>
    <x v="0"/>
    <x v="0"/>
    <n v="18"/>
    <s v="空值"/>
    <s v="F"/>
    <s v="是"/>
    <s v="35-39"/>
    <n v="35"/>
    <n v="39"/>
    <n v="5"/>
    <s v="35"/>
    <s v="39"/>
    <s v="35-39"/>
    <n v="5"/>
    <n v="3"/>
    <x v="12"/>
    <n v="39"/>
    <s v="2021-05-12"/>
    <n v="5"/>
    <n v="1"/>
    <x v="0"/>
    <s v="N03092"/>
  </r>
  <r>
    <n v="1230"/>
    <x v="0"/>
    <x v="0"/>
    <n v="18"/>
    <s v="空值"/>
    <s v="F"/>
    <s v="是"/>
    <s v="30-34"/>
    <n v="30"/>
    <n v="34"/>
    <n v="5"/>
    <s v="30"/>
    <s v="34"/>
    <s v="30-34"/>
    <n v="5"/>
    <n v="3"/>
    <x v="15"/>
    <n v="34"/>
    <s v="2021-05-12"/>
    <n v="5"/>
    <n v="1"/>
    <x v="0"/>
    <s v="N03093"/>
  </r>
  <r>
    <n v="1229"/>
    <x v="0"/>
    <x v="0"/>
    <n v="18"/>
    <s v="空值"/>
    <s v="F"/>
    <s v="是"/>
    <s v="30-34"/>
    <n v="30"/>
    <n v="34"/>
    <n v="5"/>
    <s v="30"/>
    <s v="34"/>
    <s v="30-34"/>
    <n v="5"/>
    <n v="3"/>
    <x v="15"/>
    <n v="34"/>
    <s v="2021-05-12"/>
    <n v="5"/>
    <n v="1"/>
    <x v="0"/>
    <s v="N03094"/>
  </r>
  <r>
    <n v="1228"/>
    <x v="0"/>
    <x v="0"/>
    <n v="18"/>
    <s v="空值"/>
    <s v="F"/>
    <s v="是"/>
    <s v="30-34"/>
    <n v="30"/>
    <n v="34"/>
    <n v="5"/>
    <s v="30"/>
    <s v="34"/>
    <s v="30-34"/>
    <n v="5"/>
    <n v="3"/>
    <x v="15"/>
    <n v="34"/>
    <s v="2021-05-12"/>
    <n v="5"/>
    <n v="1"/>
    <x v="0"/>
    <s v="N03095"/>
  </r>
  <r>
    <n v="1227"/>
    <x v="0"/>
    <x v="0"/>
    <n v="18"/>
    <s v="空值"/>
    <s v="F"/>
    <s v="是"/>
    <s v="30-34"/>
    <n v="30"/>
    <n v="34"/>
    <n v="5"/>
    <s v="30"/>
    <s v="34"/>
    <s v="30-34"/>
    <n v="5"/>
    <n v="3"/>
    <x v="15"/>
    <n v="34"/>
    <s v="2021-05-12"/>
    <n v="5"/>
    <n v="1"/>
    <x v="0"/>
    <s v="N03096"/>
  </r>
  <r>
    <n v="1226"/>
    <x v="0"/>
    <x v="0"/>
    <n v="18"/>
    <s v="空值"/>
    <s v="F"/>
    <s v="是"/>
    <s v="25-29"/>
    <n v="25"/>
    <n v="29"/>
    <n v="5"/>
    <s v="25"/>
    <s v="29"/>
    <s v="25-29"/>
    <n v="5"/>
    <n v="3"/>
    <x v="5"/>
    <n v="29"/>
    <s v="2021-05-12"/>
    <n v="5"/>
    <n v="1"/>
    <x v="0"/>
    <s v="N03097"/>
  </r>
  <r>
    <n v="1225"/>
    <x v="0"/>
    <x v="0"/>
    <n v="18"/>
    <s v="空值"/>
    <s v="F"/>
    <s v="是"/>
    <s v="25-29"/>
    <n v="25"/>
    <n v="29"/>
    <n v="5"/>
    <s v="25"/>
    <s v="29"/>
    <s v="25-29"/>
    <n v="5"/>
    <n v="3"/>
    <x v="5"/>
    <n v="29"/>
    <s v="2021-05-12"/>
    <n v="5"/>
    <n v="1"/>
    <x v="0"/>
    <s v="N03098"/>
  </r>
  <r>
    <n v="1224"/>
    <x v="0"/>
    <x v="0"/>
    <n v="18"/>
    <s v="空值"/>
    <s v="F"/>
    <s v="是"/>
    <s v="25-29"/>
    <n v="25"/>
    <n v="29"/>
    <n v="5"/>
    <s v="25"/>
    <s v="29"/>
    <s v="25-29"/>
    <n v="5"/>
    <n v="3"/>
    <x v="5"/>
    <n v="29"/>
    <s v="2021-05-12"/>
    <n v="5"/>
    <n v="1"/>
    <x v="0"/>
    <s v="N03099"/>
  </r>
  <r>
    <n v="1223"/>
    <x v="0"/>
    <x v="0"/>
    <n v="18"/>
    <s v="空值"/>
    <s v="F"/>
    <s v="是"/>
    <s v="25-29"/>
    <n v="25"/>
    <n v="29"/>
    <n v="5"/>
    <s v="25"/>
    <s v="29"/>
    <s v="25-29"/>
    <n v="5"/>
    <n v="3"/>
    <x v="5"/>
    <n v="29"/>
    <s v="2021-05-12"/>
    <n v="5"/>
    <n v="1"/>
    <x v="0"/>
    <s v="N03100"/>
  </r>
  <r>
    <n v="1222"/>
    <x v="0"/>
    <x v="0"/>
    <n v="18"/>
    <s v="空值"/>
    <s v="F"/>
    <s v="是"/>
    <s v="20-24"/>
    <n v="20"/>
    <n v="24"/>
    <n v="5"/>
    <s v="20"/>
    <s v="24"/>
    <s v="20-24"/>
    <n v="5"/>
    <n v="3"/>
    <x v="7"/>
    <n v="24"/>
    <s v="2021-05-12"/>
    <n v="5"/>
    <n v="1"/>
    <x v="0"/>
    <s v="N03101"/>
  </r>
  <r>
    <n v="1221"/>
    <x v="0"/>
    <x v="0"/>
    <n v="18"/>
    <s v="空值"/>
    <s v="F"/>
    <s v="是"/>
    <s v="20-24"/>
    <n v="20"/>
    <n v="24"/>
    <n v="5"/>
    <s v="20"/>
    <s v="24"/>
    <s v="20-24"/>
    <n v="5"/>
    <n v="3"/>
    <x v="7"/>
    <n v="24"/>
    <s v="2021-05-12"/>
    <n v="5"/>
    <n v="1"/>
    <x v="0"/>
    <s v="N03102"/>
  </r>
  <r>
    <n v="1220"/>
    <x v="0"/>
    <x v="0"/>
    <n v="18"/>
    <s v="空值"/>
    <s v="F"/>
    <s v="是"/>
    <s v="20-24"/>
    <n v="20"/>
    <n v="24"/>
    <n v="5"/>
    <s v="20"/>
    <s v="24"/>
    <s v="20-24"/>
    <n v="5"/>
    <n v="3"/>
    <x v="7"/>
    <n v="24"/>
    <s v="2021-05-12"/>
    <n v="5"/>
    <n v="1"/>
    <x v="0"/>
    <s v="N03103"/>
  </r>
  <r>
    <n v="1219"/>
    <x v="0"/>
    <x v="0"/>
    <n v="18"/>
    <s v="空值"/>
    <s v="F"/>
    <s v="是"/>
    <s v="20-24"/>
    <n v="20"/>
    <n v="24"/>
    <n v="5"/>
    <s v="20"/>
    <s v="24"/>
    <s v="20-24"/>
    <n v="5"/>
    <n v="3"/>
    <x v="7"/>
    <n v="24"/>
    <s v="2021-05-12"/>
    <n v="5"/>
    <n v="1"/>
    <x v="0"/>
    <s v="N03104"/>
  </r>
  <r>
    <n v="1218"/>
    <x v="0"/>
    <x v="0"/>
    <n v="18"/>
    <s v="空值"/>
    <s v="F"/>
    <s v="是"/>
    <s v="15-19"/>
    <n v="15"/>
    <n v="19"/>
    <n v="5"/>
    <s v="15"/>
    <s v="19"/>
    <s v="15-19"/>
    <n v="5"/>
    <n v="3"/>
    <x v="11"/>
    <n v="19"/>
    <s v="2021-05-12"/>
    <n v="5"/>
    <n v="1"/>
    <x v="0"/>
    <s v="N03105"/>
  </r>
  <r>
    <n v="1217"/>
    <x v="0"/>
    <x v="0"/>
    <n v="18"/>
    <s v="宜蘭縣"/>
    <s v="M"/>
    <s v="否"/>
    <s v="45-49"/>
    <n v="45"/>
    <n v="49"/>
    <n v="5"/>
    <s v="45"/>
    <s v="49"/>
    <s v="45-49"/>
    <n v="5"/>
    <n v="3"/>
    <x v="10"/>
    <n v="49"/>
    <s v="2021-05-12"/>
    <n v="5"/>
    <n v="1"/>
    <x v="0"/>
    <s v="N03106"/>
  </r>
  <r>
    <n v="1216"/>
    <x v="0"/>
    <x v="0"/>
    <n v="18"/>
    <s v="宜蘭縣"/>
    <s v="M"/>
    <s v="否"/>
    <s v="35-39"/>
    <n v="35"/>
    <n v="39"/>
    <n v="5"/>
    <s v="35"/>
    <s v="39"/>
    <s v="35-39"/>
    <n v="5"/>
    <n v="3"/>
    <x v="12"/>
    <n v="39"/>
    <s v="2021-05-12"/>
    <n v="5"/>
    <n v="1"/>
    <x v="0"/>
    <s v="N03107"/>
  </r>
  <r>
    <n v="1215"/>
    <x v="0"/>
    <x v="0"/>
    <n v="18"/>
    <s v="宜蘭縣"/>
    <s v="F"/>
    <s v="否"/>
    <s v="40-44"/>
    <n v="40"/>
    <n v="44"/>
    <n v="5"/>
    <s v="40"/>
    <s v="44"/>
    <s v="40-44"/>
    <n v="5"/>
    <n v="3"/>
    <x v="14"/>
    <n v="44"/>
    <s v="2021-05-12"/>
    <n v="5"/>
    <n v="1"/>
    <x v="0"/>
    <s v="N03108"/>
  </r>
  <r>
    <n v="1214"/>
    <x v="0"/>
    <x v="0"/>
    <n v="18"/>
    <s v="台北市"/>
    <s v="M"/>
    <s v="否"/>
    <s v="70+"/>
    <n v="70"/>
    <n v="70"/>
    <n v="3"/>
    <s v="70"/>
    <s v="70"/>
    <s v="70-"/>
    <n v="3"/>
    <n v="3"/>
    <x v="0"/>
    <n v="70"/>
    <s v="2021-05-12"/>
    <n v="5"/>
    <n v="1"/>
    <x v="0"/>
    <s v="N03109"/>
  </r>
  <r>
    <n v="1213"/>
    <x v="0"/>
    <x v="0"/>
    <n v="18"/>
    <s v="台北市"/>
    <s v="M"/>
    <s v="否"/>
    <s v="70+"/>
    <n v="70"/>
    <n v="70"/>
    <n v="3"/>
    <s v="70"/>
    <s v="70"/>
    <s v="70-"/>
    <n v="3"/>
    <n v="3"/>
    <x v="0"/>
    <n v="70"/>
    <s v="2021-05-12"/>
    <n v="5"/>
    <n v="1"/>
    <x v="0"/>
    <s v="N03110"/>
  </r>
  <r>
    <n v="1212"/>
    <x v="0"/>
    <x v="0"/>
    <n v="18"/>
    <s v="台北市"/>
    <s v="M"/>
    <s v="否"/>
    <s v="70+"/>
    <n v="70"/>
    <n v="70"/>
    <n v="3"/>
    <s v="70"/>
    <s v="70"/>
    <s v="70-"/>
    <n v="3"/>
    <n v="3"/>
    <x v="0"/>
    <n v="70"/>
    <s v="2021-05-12"/>
    <n v="5"/>
    <n v="1"/>
    <x v="0"/>
    <s v="N03111"/>
  </r>
  <r>
    <n v="1211"/>
    <x v="0"/>
    <x v="0"/>
    <n v="18"/>
    <s v="台北市"/>
    <s v="M"/>
    <s v="否"/>
    <s v="70+"/>
    <n v="70"/>
    <n v="70"/>
    <n v="3"/>
    <s v="70"/>
    <s v="70"/>
    <s v="70-"/>
    <n v="3"/>
    <n v="3"/>
    <x v="0"/>
    <n v="70"/>
    <s v="2021-05-11"/>
    <n v="5"/>
    <n v="1"/>
    <x v="0"/>
    <s v="N03112"/>
  </r>
  <r>
    <n v="1210"/>
    <x v="0"/>
    <x v="0"/>
    <n v="18"/>
    <s v="台北市"/>
    <s v="M"/>
    <s v="否"/>
    <s v="70+"/>
    <n v="70"/>
    <n v="70"/>
    <n v="3"/>
    <s v="70"/>
    <s v="70"/>
    <s v="70-"/>
    <n v="3"/>
    <n v="3"/>
    <x v="0"/>
    <n v="70"/>
    <s v="2021-05-11"/>
    <n v="5"/>
    <n v="1"/>
    <x v="0"/>
    <s v="N03113"/>
  </r>
  <r>
    <n v="1209"/>
    <x v="0"/>
    <x v="0"/>
    <n v="18"/>
    <s v="台北市"/>
    <s v="M"/>
    <s v="否"/>
    <s v="65-69"/>
    <n v="65"/>
    <n v="69"/>
    <n v="5"/>
    <s v="65"/>
    <s v="69"/>
    <s v="65-69"/>
    <n v="5"/>
    <n v="3"/>
    <x v="4"/>
    <n v="69"/>
    <s v="2021-05-11"/>
    <n v="5"/>
    <n v="1"/>
    <x v="0"/>
    <s v="N03114"/>
  </r>
  <r>
    <n v="1208"/>
    <x v="0"/>
    <x v="0"/>
    <n v="18"/>
    <s v="台北市"/>
    <s v="M"/>
    <s v="否"/>
    <s v="65-69"/>
    <n v="65"/>
    <n v="69"/>
    <n v="5"/>
    <s v="65"/>
    <s v="69"/>
    <s v="65-69"/>
    <n v="5"/>
    <n v="3"/>
    <x v="4"/>
    <n v="69"/>
    <s v="2021-05-11"/>
    <n v="5"/>
    <n v="1"/>
    <x v="0"/>
    <s v="N03115"/>
  </r>
  <r>
    <n v="1207"/>
    <x v="0"/>
    <x v="0"/>
    <n v="18"/>
    <s v="台北市"/>
    <s v="M"/>
    <s v="否"/>
    <s v="65-69"/>
    <n v="65"/>
    <n v="69"/>
    <n v="5"/>
    <s v="65"/>
    <s v="69"/>
    <s v="65-69"/>
    <n v="5"/>
    <n v="3"/>
    <x v="4"/>
    <n v="69"/>
    <s v="2021-05-11"/>
    <n v="5"/>
    <n v="1"/>
    <x v="0"/>
    <s v="N03116"/>
  </r>
  <r>
    <n v="1206"/>
    <x v="0"/>
    <x v="0"/>
    <n v="18"/>
    <s v="台北市"/>
    <s v="M"/>
    <s v="否"/>
    <s v="65-69"/>
    <n v="65"/>
    <n v="69"/>
    <n v="5"/>
    <s v="65"/>
    <s v="69"/>
    <s v="65-69"/>
    <n v="5"/>
    <n v="3"/>
    <x v="4"/>
    <n v="69"/>
    <s v="2021-05-11"/>
    <n v="5"/>
    <n v="1"/>
    <x v="0"/>
    <s v="N03117"/>
  </r>
  <r>
    <n v="1205"/>
    <x v="0"/>
    <x v="0"/>
    <n v="18"/>
    <s v="台北市"/>
    <s v="M"/>
    <s v="否"/>
    <s v="60-64"/>
    <n v="60"/>
    <n v="64"/>
    <n v="5"/>
    <s v="60"/>
    <s v="64"/>
    <s v="60-64"/>
    <n v="5"/>
    <n v="3"/>
    <x v="2"/>
    <n v="64"/>
    <s v="2021-05-11"/>
    <n v="5"/>
    <n v="1"/>
    <x v="0"/>
    <s v="N03118"/>
  </r>
  <r>
    <n v="1204"/>
    <x v="0"/>
    <x v="0"/>
    <n v="18"/>
    <s v="台北市"/>
    <s v="M"/>
    <s v="否"/>
    <s v="55-59"/>
    <n v="55"/>
    <n v="59"/>
    <n v="5"/>
    <s v="55"/>
    <s v="59"/>
    <s v="55-59"/>
    <n v="5"/>
    <n v="3"/>
    <x v="9"/>
    <n v="59"/>
    <s v="2021-05-11"/>
    <n v="5"/>
    <n v="1"/>
    <x v="0"/>
    <s v="N03119"/>
  </r>
  <r>
    <n v="1203"/>
    <x v="0"/>
    <x v="0"/>
    <n v="18"/>
    <s v="台北市"/>
    <s v="M"/>
    <s v="否"/>
    <s v="40-44"/>
    <n v="40"/>
    <n v="44"/>
    <n v="5"/>
    <s v="40"/>
    <s v="44"/>
    <s v="40-44"/>
    <n v="5"/>
    <n v="3"/>
    <x v="14"/>
    <n v="44"/>
    <s v="2021-05-11"/>
    <n v="5"/>
    <n v="1"/>
    <x v="0"/>
    <s v="N03120"/>
  </r>
  <r>
    <n v="1202"/>
    <x v="0"/>
    <x v="0"/>
    <n v="18"/>
    <s v="台北市"/>
    <s v="M"/>
    <s v="否"/>
    <s v="35-39"/>
    <n v="35"/>
    <n v="39"/>
    <n v="5"/>
    <s v="35"/>
    <s v="39"/>
    <s v="35-39"/>
    <n v="5"/>
    <n v="3"/>
    <x v="12"/>
    <n v="39"/>
    <s v="2021-05-11"/>
    <n v="5"/>
    <n v="1"/>
    <x v="0"/>
    <s v="N03121"/>
  </r>
  <r>
    <n v="1201"/>
    <x v="0"/>
    <x v="0"/>
    <n v="18"/>
    <s v="台北市"/>
    <s v="M"/>
    <s v="否"/>
    <s v="25-29"/>
    <n v="25"/>
    <n v="29"/>
    <n v="5"/>
    <s v="25"/>
    <s v="29"/>
    <s v="25-29"/>
    <n v="5"/>
    <n v="3"/>
    <x v="5"/>
    <n v="29"/>
    <s v="2021-05-11"/>
    <n v="5"/>
    <n v="1"/>
    <x v="0"/>
    <s v="N03122"/>
  </r>
  <r>
    <n v="1200"/>
    <x v="0"/>
    <x v="0"/>
    <n v="18"/>
    <s v="台北市"/>
    <s v="M"/>
    <s v="否"/>
    <s v="10-14"/>
    <n v="10"/>
    <n v="14"/>
    <n v="5"/>
    <s v="10"/>
    <s v="14"/>
    <s v="10-14"/>
    <n v="5"/>
    <n v="3"/>
    <x v="3"/>
    <n v="14"/>
    <s v="2021-05-10"/>
    <n v="5"/>
    <n v="1"/>
    <x v="0"/>
    <s v="N03123"/>
  </r>
  <r>
    <n v="1199"/>
    <x v="0"/>
    <x v="0"/>
    <n v="18"/>
    <s v="台北市"/>
    <s v="F"/>
    <s v="否"/>
    <s v="70+"/>
    <n v="70"/>
    <n v="70"/>
    <n v="3"/>
    <s v="70"/>
    <s v="70"/>
    <s v="70-"/>
    <n v="3"/>
    <n v="3"/>
    <x v="0"/>
    <n v="70"/>
    <s v="2021-05-10"/>
    <n v="5"/>
    <n v="1"/>
    <x v="0"/>
    <s v="N03124"/>
  </r>
  <r>
    <n v="1198"/>
    <x v="0"/>
    <x v="0"/>
    <n v="18"/>
    <s v="台北市"/>
    <s v="F"/>
    <s v="否"/>
    <s v="65-69"/>
    <n v="65"/>
    <n v="69"/>
    <n v="5"/>
    <s v="65"/>
    <s v="69"/>
    <s v="65-69"/>
    <n v="5"/>
    <n v="3"/>
    <x v="4"/>
    <n v="69"/>
    <s v="2021-05-10"/>
    <n v="5"/>
    <n v="1"/>
    <x v="0"/>
    <s v="N03125"/>
  </r>
  <r>
    <n v="1197"/>
    <x v="0"/>
    <x v="0"/>
    <n v="18"/>
    <s v="台北市"/>
    <s v="F"/>
    <s v="否"/>
    <s v="65-69"/>
    <n v="65"/>
    <n v="69"/>
    <n v="5"/>
    <s v="65"/>
    <s v="69"/>
    <s v="65-69"/>
    <n v="5"/>
    <n v="3"/>
    <x v="4"/>
    <n v="69"/>
    <s v="2021-05-10"/>
    <n v="5"/>
    <n v="1"/>
    <x v="0"/>
    <s v="N03126"/>
  </r>
  <r>
    <n v="1196"/>
    <x v="0"/>
    <x v="0"/>
    <n v="18"/>
    <s v="台北市"/>
    <s v="F"/>
    <s v="否"/>
    <s v="65-69"/>
    <n v="65"/>
    <n v="69"/>
    <n v="5"/>
    <s v="65"/>
    <s v="69"/>
    <s v="65-69"/>
    <n v="5"/>
    <n v="3"/>
    <x v="4"/>
    <n v="69"/>
    <s v="2021-05-10"/>
    <n v="5"/>
    <n v="1"/>
    <x v="0"/>
    <s v="N03127"/>
  </r>
  <r>
    <n v="1195"/>
    <x v="0"/>
    <x v="0"/>
    <n v="18"/>
    <s v="台北市"/>
    <s v="F"/>
    <s v="否"/>
    <s v="60-64"/>
    <n v="60"/>
    <n v="64"/>
    <n v="5"/>
    <s v="60"/>
    <s v="64"/>
    <s v="60-64"/>
    <n v="5"/>
    <n v="3"/>
    <x v="2"/>
    <n v="64"/>
    <s v="2021-05-10"/>
    <n v="5"/>
    <n v="1"/>
    <x v="0"/>
    <s v="N03128"/>
  </r>
  <r>
    <n v="1194"/>
    <x v="0"/>
    <x v="0"/>
    <n v="18"/>
    <s v="台北市"/>
    <s v="F"/>
    <s v="否"/>
    <s v="60-64"/>
    <n v="60"/>
    <n v="64"/>
    <n v="5"/>
    <s v="60"/>
    <s v="64"/>
    <s v="60-64"/>
    <n v="5"/>
    <n v="3"/>
    <x v="2"/>
    <n v="64"/>
    <s v="2021-05-10"/>
    <n v="5"/>
    <n v="1"/>
    <x v="0"/>
    <s v="N03129"/>
  </r>
  <r>
    <n v="1193"/>
    <x v="0"/>
    <x v="0"/>
    <n v="18"/>
    <s v="台北市"/>
    <s v="F"/>
    <s v="否"/>
    <s v="60-64"/>
    <n v="60"/>
    <n v="64"/>
    <n v="5"/>
    <s v="60"/>
    <s v="64"/>
    <s v="60-64"/>
    <n v="5"/>
    <n v="3"/>
    <x v="2"/>
    <n v="64"/>
    <s v="2021-05-10"/>
    <n v="5"/>
    <n v="1"/>
    <x v="0"/>
    <s v="N03130"/>
  </r>
  <r>
    <n v="1192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1"/>
  </r>
  <r>
    <n v="1191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2"/>
  </r>
  <r>
    <n v="1190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3"/>
  </r>
  <r>
    <n v="1189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4"/>
  </r>
  <r>
    <n v="1188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5"/>
  </r>
  <r>
    <n v="1187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6"/>
  </r>
  <r>
    <n v="1186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10"/>
    <n v="5"/>
    <n v="1"/>
    <x v="0"/>
    <s v="N03137"/>
  </r>
  <r>
    <n v="1185"/>
    <x v="0"/>
    <x v="0"/>
    <n v="18"/>
    <s v="台北市"/>
    <s v="F"/>
    <s v="否"/>
    <s v="55-59"/>
    <n v="55"/>
    <n v="59"/>
    <n v="5"/>
    <s v="55"/>
    <s v="59"/>
    <s v="55-59"/>
    <n v="5"/>
    <n v="3"/>
    <x v="9"/>
    <n v="59"/>
    <s v="2021-05-09"/>
    <n v="5"/>
    <n v="1"/>
    <x v="0"/>
    <s v="N03138"/>
  </r>
  <r>
    <n v="1184"/>
    <x v="0"/>
    <x v="0"/>
    <n v="18"/>
    <s v="台北市"/>
    <s v="F"/>
    <s v="否"/>
    <s v="50-54"/>
    <n v="50"/>
    <n v="54"/>
    <n v="5"/>
    <s v="50"/>
    <s v="54"/>
    <s v="50-54"/>
    <n v="5"/>
    <n v="3"/>
    <x v="1"/>
    <n v="54"/>
    <s v="2021-05-08"/>
    <n v="5"/>
    <n v="1"/>
    <x v="0"/>
    <s v="N03139"/>
  </r>
  <r>
    <n v="1183"/>
    <x v="0"/>
    <x v="0"/>
    <n v="18"/>
    <s v="台北市"/>
    <s v="F"/>
    <s v="否"/>
    <s v="50-54"/>
    <n v="50"/>
    <n v="54"/>
    <n v="5"/>
    <s v="50"/>
    <s v="54"/>
    <s v="50-54"/>
    <n v="5"/>
    <n v="3"/>
    <x v="1"/>
    <n v="54"/>
    <s v="2021-05-08"/>
    <n v="5"/>
    <n v="1"/>
    <x v="0"/>
    <s v="N03140"/>
  </r>
  <r>
    <n v="1182"/>
    <x v="0"/>
    <x v="0"/>
    <n v="18"/>
    <s v="台北市"/>
    <s v="F"/>
    <s v="否"/>
    <s v="50-54"/>
    <n v="50"/>
    <n v="54"/>
    <n v="5"/>
    <s v="50"/>
    <s v="54"/>
    <s v="50-54"/>
    <n v="5"/>
    <n v="3"/>
    <x v="1"/>
    <n v="54"/>
    <s v="2021-05-08"/>
    <n v="5"/>
    <n v="1"/>
    <x v="0"/>
    <s v="N03141"/>
  </r>
  <r>
    <n v="1181"/>
    <x v="0"/>
    <x v="0"/>
    <n v="18"/>
    <s v="台北市"/>
    <s v="F"/>
    <s v="否"/>
    <s v="50-54"/>
    <n v="50"/>
    <n v="54"/>
    <n v="5"/>
    <s v="50"/>
    <s v="54"/>
    <s v="50-54"/>
    <n v="5"/>
    <n v="3"/>
    <x v="1"/>
    <n v="54"/>
    <s v="2021-05-08"/>
    <n v="5"/>
    <n v="1"/>
    <x v="0"/>
    <s v="N03142"/>
  </r>
  <r>
    <n v="1180"/>
    <x v="0"/>
    <x v="0"/>
    <n v="18"/>
    <s v="台北市"/>
    <s v="F"/>
    <s v="否"/>
    <s v="50-54"/>
    <n v="50"/>
    <n v="54"/>
    <n v="5"/>
    <s v="50"/>
    <s v="54"/>
    <s v="50-54"/>
    <n v="5"/>
    <n v="3"/>
    <x v="1"/>
    <n v="54"/>
    <s v="2021-05-08"/>
    <n v="5"/>
    <n v="1"/>
    <x v="0"/>
    <s v="N03143"/>
  </r>
  <r>
    <n v="1179"/>
    <x v="0"/>
    <x v="0"/>
    <n v="18"/>
    <s v="台北市"/>
    <s v="F"/>
    <s v="否"/>
    <s v="45-49"/>
    <n v="45"/>
    <n v="49"/>
    <n v="5"/>
    <s v="45"/>
    <s v="49"/>
    <s v="45-49"/>
    <n v="5"/>
    <n v="3"/>
    <x v="10"/>
    <n v="49"/>
    <s v="2021-05-07"/>
    <n v="5"/>
    <n v="1"/>
    <x v="0"/>
    <s v="N03144"/>
  </r>
  <r>
    <n v="1178"/>
    <x v="0"/>
    <x v="0"/>
    <n v="18"/>
    <s v="台北市"/>
    <s v="F"/>
    <s v="否"/>
    <s v="40-44"/>
    <n v="40"/>
    <n v="44"/>
    <n v="5"/>
    <s v="40"/>
    <s v="44"/>
    <s v="40-44"/>
    <n v="5"/>
    <n v="3"/>
    <x v="14"/>
    <n v="44"/>
    <s v="2021-05-07"/>
    <n v="5"/>
    <n v="1"/>
    <x v="0"/>
    <s v="N03145"/>
  </r>
  <r>
    <n v="1177"/>
    <x v="0"/>
    <x v="0"/>
    <n v="18"/>
    <s v="台北市"/>
    <s v="F"/>
    <s v="否"/>
    <s v="35-39"/>
    <n v="35"/>
    <n v="39"/>
    <n v="5"/>
    <s v="35"/>
    <s v="39"/>
    <s v="35-39"/>
    <n v="5"/>
    <n v="3"/>
    <x v="12"/>
    <n v="39"/>
    <s v="2021-05-07"/>
    <n v="5"/>
    <n v="1"/>
    <x v="0"/>
    <s v="N03146"/>
  </r>
  <r>
    <n v="1176"/>
    <x v="0"/>
    <x v="0"/>
    <n v="18"/>
    <s v="台北市"/>
    <s v="F"/>
    <s v="否"/>
    <s v="25-29"/>
    <n v="25"/>
    <n v="29"/>
    <n v="5"/>
    <s v="25"/>
    <s v="29"/>
    <s v="25-29"/>
    <n v="5"/>
    <n v="3"/>
    <x v="5"/>
    <n v="29"/>
    <s v="2021-05-07"/>
    <n v="5"/>
    <n v="1"/>
    <x v="0"/>
    <s v="N03147"/>
  </r>
  <r>
    <n v="1175"/>
    <x v="0"/>
    <x v="1"/>
    <n v="17"/>
    <s v="空值"/>
    <s v="M"/>
    <s v="是"/>
    <s v="45-49"/>
    <n v="45"/>
    <n v="49"/>
    <n v="5"/>
    <s v="45"/>
    <s v="49"/>
    <s v="45-49"/>
    <n v="5"/>
    <n v="3"/>
    <x v="10"/>
    <n v="49"/>
    <s v="2021-05-07"/>
    <n v="4"/>
    <n v="1"/>
    <x v="1"/>
    <s v="N03148"/>
  </r>
  <r>
    <n v="1174"/>
    <x v="0"/>
    <x v="1"/>
    <n v="17"/>
    <s v="空值"/>
    <s v="M"/>
    <s v="是"/>
    <s v="40-44"/>
    <n v="40"/>
    <n v="44"/>
    <n v="5"/>
    <s v="40"/>
    <s v="44"/>
    <s v="40-44"/>
    <n v="5"/>
    <n v="3"/>
    <x v="14"/>
    <n v="44"/>
    <s v="2021-05-06"/>
    <n v="4"/>
    <n v="1"/>
    <x v="1"/>
    <s v="N03149"/>
  </r>
  <r>
    <n v="1173"/>
    <x v="0"/>
    <x v="1"/>
    <n v="17"/>
    <s v="空值"/>
    <s v="M"/>
    <s v="是"/>
    <s v="40-44"/>
    <n v="40"/>
    <n v="44"/>
    <n v="5"/>
    <s v="40"/>
    <s v="44"/>
    <s v="40-44"/>
    <n v="5"/>
    <n v="3"/>
    <x v="14"/>
    <n v="44"/>
    <s v="2021-05-06"/>
    <n v="4"/>
    <n v="1"/>
    <x v="1"/>
    <s v="N03150"/>
  </r>
  <r>
    <n v="1172"/>
    <x v="0"/>
    <x v="1"/>
    <n v="17"/>
    <s v="空值"/>
    <s v="M"/>
    <s v="是"/>
    <s v="40-44"/>
    <n v="40"/>
    <n v="44"/>
    <n v="5"/>
    <s v="40"/>
    <s v="44"/>
    <s v="40-44"/>
    <n v="5"/>
    <n v="3"/>
    <x v="14"/>
    <n v="44"/>
    <s v="2021-05-06"/>
    <n v="4"/>
    <n v="1"/>
    <x v="1"/>
    <s v="N03151"/>
  </r>
  <r>
    <n v="1171"/>
    <x v="0"/>
    <x v="1"/>
    <n v="17"/>
    <s v="空值"/>
    <s v="M"/>
    <s v="是"/>
    <s v="40-44"/>
    <n v="40"/>
    <n v="44"/>
    <n v="5"/>
    <s v="40"/>
    <s v="44"/>
    <s v="40-44"/>
    <n v="5"/>
    <n v="3"/>
    <x v="14"/>
    <n v="44"/>
    <s v="2021-05-06"/>
    <n v="4"/>
    <n v="1"/>
    <x v="1"/>
    <s v="N03152"/>
  </r>
  <r>
    <n v="1170"/>
    <x v="0"/>
    <x v="1"/>
    <n v="17"/>
    <s v="空值"/>
    <s v="M"/>
    <s v="是"/>
    <s v="35-39"/>
    <n v="35"/>
    <n v="39"/>
    <n v="5"/>
    <s v="35"/>
    <s v="39"/>
    <s v="35-39"/>
    <n v="5"/>
    <n v="3"/>
    <x v="12"/>
    <n v="39"/>
    <s v="2021-05-06"/>
    <n v="4"/>
    <n v="1"/>
    <x v="1"/>
    <s v="N03153"/>
  </r>
  <r>
    <n v="1169"/>
    <x v="0"/>
    <x v="1"/>
    <n v="17"/>
    <s v="空值"/>
    <s v="M"/>
    <s v="是"/>
    <s v="35-39"/>
    <n v="35"/>
    <n v="39"/>
    <n v="5"/>
    <s v="35"/>
    <s v="39"/>
    <s v="35-39"/>
    <n v="5"/>
    <n v="3"/>
    <x v="12"/>
    <n v="39"/>
    <s v="2021-05-06"/>
    <n v="4"/>
    <n v="1"/>
    <x v="1"/>
    <s v="N03154"/>
  </r>
  <r>
    <n v="1168"/>
    <x v="0"/>
    <x v="1"/>
    <n v="17"/>
    <s v="空值"/>
    <s v="M"/>
    <s v="是"/>
    <s v="35-39"/>
    <n v="35"/>
    <n v="39"/>
    <n v="5"/>
    <s v="35"/>
    <s v="39"/>
    <s v="35-39"/>
    <n v="5"/>
    <n v="3"/>
    <x v="12"/>
    <n v="39"/>
    <s v="2021-05-06"/>
    <n v="4"/>
    <n v="1"/>
    <x v="1"/>
    <s v="N03155"/>
  </r>
  <r>
    <n v="1167"/>
    <x v="0"/>
    <x v="1"/>
    <n v="17"/>
    <s v="空值"/>
    <s v="M"/>
    <s v="是"/>
    <s v="30-34"/>
    <n v="30"/>
    <n v="34"/>
    <n v="5"/>
    <s v="30"/>
    <s v="34"/>
    <s v="30-34"/>
    <n v="5"/>
    <n v="3"/>
    <x v="15"/>
    <n v="34"/>
    <s v="2021-05-06"/>
    <n v="4"/>
    <n v="1"/>
    <x v="1"/>
    <s v="N03156"/>
  </r>
  <r>
    <n v="1166"/>
    <x v="0"/>
    <x v="1"/>
    <n v="17"/>
    <s v="空值"/>
    <s v="M"/>
    <s v="是"/>
    <s v="30-34"/>
    <n v="30"/>
    <n v="34"/>
    <n v="5"/>
    <s v="30"/>
    <s v="34"/>
    <s v="30-34"/>
    <n v="5"/>
    <n v="3"/>
    <x v="15"/>
    <n v="34"/>
    <s v="2021-05-06"/>
    <n v="4"/>
    <n v="1"/>
    <x v="1"/>
    <s v="N03157"/>
  </r>
  <r>
    <n v="1165"/>
    <x v="0"/>
    <x v="1"/>
    <n v="17"/>
    <s v="空值"/>
    <s v="M"/>
    <s v="是"/>
    <s v="25-29"/>
    <n v="25"/>
    <n v="29"/>
    <n v="5"/>
    <s v="25"/>
    <s v="29"/>
    <s v="25-29"/>
    <n v="5"/>
    <n v="3"/>
    <x v="5"/>
    <n v="29"/>
    <s v="2021-05-06"/>
    <n v="4"/>
    <n v="1"/>
    <x v="1"/>
    <s v="N03158"/>
  </r>
  <r>
    <n v="1164"/>
    <x v="0"/>
    <x v="1"/>
    <n v="17"/>
    <s v="空值"/>
    <s v="M"/>
    <s v="是"/>
    <s v="25-29"/>
    <n v="25"/>
    <n v="29"/>
    <n v="5"/>
    <s v="25"/>
    <s v="29"/>
    <s v="25-29"/>
    <n v="5"/>
    <n v="3"/>
    <x v="5"/>
    <n v="29"/>
    <s v="2021-05-06"/>
    <n v="4"/>
    <n v="1"/>
    <x v="1"/>
    <s v="N03159"/>
  </r>
  <r>
    <n v="1163"/>
    <x v="0"/>
    <x v="1"/>
    <n v="17"/>
    <s v="空值"/>
    <s v="M"/>
    <s v="是"/>
    <s v="25-29"/>
    <n v="25"/>
    <n v="29"/>
    <n v="5"/>
    <s v="25"/>
    <s v="29"/>
    <s v="25-29"/>
    <n v="5"/>
    <n v="3"/>
    <x v="5"/>
    <n v="29"/>
    <s v="2021-05-06"/>
    <n v="4"/>
    <n v="1"/>
    <x v="1"/>
    <s v="N03160"/>
  </r>
  <r>
    <n v="1162"/>
    <x v="0"/>
    <x v="1"/>
    <n v="17"/>
    <s v="空值"/>
    <s v="M"/>
    <s v="是"/>
    <s v="25-29"/>
    <n v="25"/>
    <n v="29"/>
    <n v="5"/>
    <s v="25"/>
    <s v="29"/>
    <s v="25-29"/>
    <n v="5"/>
    <n v="3"/>
    <x v="5"/>
    <n v="29"/>
    <s v="2021-05-06"/>
    <n v="4"/>
    <n v="1"/>
    <x v="1"/>
    <s v="N03161"/>
  </r>
  <r>
    <n v="1161"/>
    <x v="0"/>
    <x v="1"/>
    <n v="17"/>
    <s v="空值"/>
    <s v="M"/>
    <s v="是"/>
    <s v="20-24"/>
    <n v="20"/>
    <n v="24"/>
    <n v="5"/>
    <s v="20"/>
    <s v="24"/>
    <s v="20-24"/>
    <n v="5"/>
    <n v="3"/>
    <x v="7"/>
    <n v="24"/>
    <s v="2021-05-05"/>
    <n v="4"/>
    <n v="1"/>
    <x v="1"/>
    <s v="N03162"/>
  </r>
  <r>
    <n v="1160"/>
    <x v="0"/>
    <x v="1"/>
    <n v="17"/>
    <s v="空值"/>
    <s v="F"/>
    <s v="是"/>
    <s v="70+"/>
    <n v="70"/>
    <n v="70"/>
    <n v="3"/>
    <s v="70"/>
    <s v="70"/>
    <s v="70-"/>
    <n v="3"/>
    <n v="3"/>
    <x v="0"/>
    <n v="70"/>
    <s v="2021-05-05"/>
    <n v="4"/>
    <n v="1"/>
    <x v="1"/>
    <s v="N03163"/>
  </r>
  <r>
    <n v="1159"/>
    <x v="0"/>
    <x v="1"/>
    <n v="17"/>
    <s v="空值"/>
    <s v="F"/>
    <s v="是"/>
    <s v="25-29"/>
    <n v="25"/>
    <n v="29"/>
    <n v="5"/>
    <s v="25"/>
    <s v="29"/>
    <s v="25-29"/>
    <n v="5"/>
    <n v="3"/>
    <x v="5"/>
    <n v="29"/>
    <s v="2021-05-05"/>
    <n v="4"/>
    <n v="1"/>
    <x v="1"/>
    <s v="N03164"/>
  </r>
  <r>
    <n v="1158"/>
    <x v="0"/>
    <x v="1"/>
    <n v="17"/>
    <s v="空值"/>
    <s v="F"/>
    <s v="是"/>
    <s v="25-29"/>
    <n v="25"/>
    <n v="29"/>
    <n v="5"/>
    <s v="25"/>
    <s v="29"/>
    <s v="25-29"/>
    <n v="5"/>
    <n v="3"/>
    <x v="5"/>
    <n v="29"/>
    <s v="2021-05-05"/>
    <n v="4"/>
    <n v="1"/>
    <x v="1"/>
    <s v="N03165"/>
  </r>
  <r>
    <n v="1157"/>
    <x v="0"/>
    <x v="1"/>
    <n v="17"/>
    <s v="空值"/>
    <s v="F"/>
    <s v="是"/>
    <s v="25-29"/>
    <n v="25"/>
    <n v="29"/>
    <n v="5"/>
    <s v="25"/>
    <s v="29"/>
    <s v="25-29"/>
    <n v="5"/>
    <n v="3"/>
    <x v="5"/>
    <n v="29"/>
    <s v="2021-05-05"/>
    <n v="4"/>
    <n v="1"/>
    <x v="1"/>
    <s v="N03166"/>
  </r>
  <r>
    <n v="1156"/>
    <x v="0"/>
    <x v="1"/>
    <n v="17"/>
    <s v="空值"/>
    <s v="F"/>
    <s v="是"/>
    <s v="20-24"/>
    <n v="20"/>
    <n v="24"/>
    <n v="5"/>
    <s v="20"/>
    <s v="24"/>
    <s v="20-24"/>
    <n v="5"/>
    <n v="3"/>
    <x v="7"/>
    <n v="24"/>
    <s v="2021-05-05"/>
    <n v="4"/>
    <n v="1"/>
    <x v="1"/>
    <s v="N03167"/>
  </r>
  <r>
    <n v="1155"/>
    <x v="0"/>
    <x v="1"/>
    <n v="17"/>
    <s v="空值"/>
    <s v="F"/>
    <s v="是"/>
    <s v="20-24"/>
    <n v="20"/>
    <n v="24"/>
    <n v="5"/>
    <s v="20"/>
    <s v="24"/>
    <s v="20-24"/>
    <n v="5"/>
    <n v="3"/>
    <x v="7"/>
    <n v="24"/>
    <s v="2021-05-05"/>
    <n v="4"/>
    <n v="1"/>
    <x v="1"/>
    <s v="N03168"/>
  </r>
  <r>
    <n v="1154"/>
    <x v="0"/>
    <x v="1"/>
    <n v="17"/>
    <s v="台北市"/>
    <s v="M"/>
    <s v="否"/>
    <s v="70+"/>
    <n v="70"/>
    <n v="70"/>
    <n v="3"/>
    <s v="70"/>
    <s v="70"/>
    <s v="70-"/>
    <n v="3"/>
    <n v="3"/>
    <x v="0"/>
    <n v="70"/>
    <s v="2021-05-04"/>
    <n v="4"/>
    <n v="1"/>
    <x v="1"/>
    <s v="N03169"/>
  </r>
  <r>
    <n v="1153"/>
    <x v="0"/>
    <x v="1"/>
    <n v="17"/>
    <s v="台北市"/>
    <s v="M"/>
    <s v="否"/>
    <s v="65-69"/>
    <n v="65"/>
    <n v="69"/>
    <n v="5"/>
    <s v="65"/>
    <s v="69"/>
    <s v="65-69"/>
    <n v="5"/>
    <n v="3"/>
    <x v="4"/>
    <n v="69"/>
    <s v="2021-05-04"/>
    <n v="4"/>
    <n v="1"/>
    <x v="1"/>
    <s v="N03170"/>
  </r>
  <r>
    <n v="1152"/>
    <x v="0"/>
    <x v="1"/>
    <n v="17"/>
    <s v="台北市"/>
    <s v="M"/>
    <s v="否"/>
    <n v="1"/>
    <n v="1"/>
    <n v="1"/>
    <n v="1"/>
    <s v="1"/>
    <s v="1"/>
    <s v="1"/>
    <n v="1"/>
    <e v="#VALUE!"/>
    <x v="6"/>
    <n v="1"/>
    <s v="2021-05-04"/>
    <n v="4"/>
    <n v="1"/>
    <x v="1"/>
    <s v="N03171"/>
  </r>
  <r>
    <n v="1151"/>
    <x v="0"/>
    <x v="1"/>
    <n v="17"/>
    <s v="台北市"/>
    <s v="F"/>
    <s v="否"/>
    <s v="60-64"/>
    <n v="60"/>
    <n v="64"/>
    <n v="5"/>
    <s v="60"/>
    <s v="64"/>
    <s v="60-64"/>
    <n v="5"/>
    <n v="3"/>
    <x v="2"/>
    <n v="64"/>
    <s v="2021-05-04"/>
    <n v="4"/>
    <n v="1"/>
    <x v="1"/>
    <s v="N03172"/>
  </r>
  <r>
    <n v="1150"/>
    <x v="0"/>
    <x v="1"/>
    <n v="17"/>
    <s v="台北市"/>
    <s v="F"/>
    <s v="否"/>
    <s v="55-59"/>
    <n v="55"/>
    <n v="59"/>
    <n v="5"/>
    <s v="55"/>
    <s v="59"/>
    <s v="55-59"/>
    <n v="5"/>
    <n v="3"/>
    <x v="9"/>
    <n v="59"/>
    <s v="2021-05-04"/>
    <n v="4"/>
    <n v="1"/>
    <x v="1"/>
    <s v="N03173"/>
  </r>
  <r>
    <n v="1149"/>
    <x v="0"/>
    <x v="1"/>
    <n v="17"/>
    <s v="台北市"/>
    <s v="F"/>
    <s v="否"/>
    <s v="45-49"/>
    <n v="45"/>
    <n v="49"/>
    <n v="5"/>
    <s v="45"/>
    <s v="49"/>
    <s v="45-49"/>
    <n v="5"/>
    <n v="3"/>
    <x v="10"/>
    <n v="49"/>
    <s v="2021-05-04"/>
    <n v="4"/>
    <n v="1"/>
    <x v="1"/>
    <s v="N03174"/>
  </r>
  <r>
    <n v="1148"/>
    <x v="0"/>
    <x v="1"/>
    <n v="17"/>
    <s v="台北市"/>
    <s v="F"/>
    <s v="否"/>
    <s v="35-39"/>
    <n v="35"/>
    <n v="39"/>
    <n v="5"/>
    <s v="35"/>
    <s v="39"/>
    <s v="35-39"/>
    <n v="5"/>
    <n v="3"/>
    <x v="12"/>
    <n v="39"/>
    <s v="2021-05-04"/>
    <n v="4"/>
    <n v="1"/>
    <x v="1"/>
    <s v="N03175"/>
  </r>
  <r>
    <n v="1147"/>
    <x v="0"/>
    <x v="1"/>
    <n v="17"/>
    <s v="台北市"/>
    <s v="F"/>
    <s v="否"/>
    <s v="35-39"/>
    <n v="35"/>
    <n v="39"/>
    <n v="5"/>
    <s v="35"/>
    <s v="39"/>
    <s v="35-39"/>
    <n v="5"/>
    <n v="3"/>
    <x v="12"/>
    <n v="39"/>
    <s v="2021-05-04"/>
    <n v="4"/>
    <n v="1"/>
    <x v="1"/>
    <s v="N03176"/>
  </r>
  <r>
    <n v="1146"/>
    <x v="0"/>
    <x v="1"/>
    <n v="17"/>
    <s v="台北市"/>
    <s v="F"/>
    <s v="否"/>
    <n v="3"/>
    <n v="3"/>
    <n v="3"/>
    <n v="1"/>
    <s v="3"/>
    <s v="3"/>
    <s v="3"/>
    <n v="1"/>
    <e v="#VALUE!"/>
    <x v="16"/>
    <n v="3"/>
    <s v="2021-05-03"/>
    <n v="4"/>
    <n v="1"/>
    <x v="1"/>
    <s v="N03177"/>
  </r>
  <r>
    <n v="1145"/>
    <x v="0"/>
    <x v="1"/>
    <n v="17"/>
    <s v="新北市"/>
    <s v="M"/>
    <s v="否"/>
    <s v="70+"/>
    <n v="70"/>
    <n v="70"/>
    <n v="3"/>
    <s v="70"/>
    <s v="70"/>
    <s v="70-"/>
    <n v="3"/>
    <n v="3"/>
    <x v="0"/>
    <n v="70"/>
    <s v="2021-05-03"/>
    <n v="4"/>
    <n v="1"/>
    <x v="1"/>
    <s v="N03178"/>
  </r>
  <r>
    <n v="1144"/>
    <x v="0"/>
    <x v="1"/>
    <n v="17"/>
    <s v="新北市"/>
    <s v="M"/>
    <s v="否"/>
    <s v="65-69"/>
    <n v="65"/>
    <n v="69"/>
    <n v="5"/>
    <s v="65"/>
    <s v="69"/>
    <s v="65-69"/>
    <n v="5"/>
    <n v="3"/>
    <x v="4"/>
    <n v="69"/>
    <s v="2021-05-03"/>
    <n v="4"/>
    <n v="1"/>
    <x v="1"/>
    <s v="N03179"/>
  </r>
  <r>
    <n v="1143"/>
    <x v="0"/>
    <x v="1"/>
    <n v="17"/>
    <s v="新北市"/>
    <s v="M"/>
    <s v="否"/>
    <s v="65-69"/>
    <n v="65"/>
    <n v="69"/>
    <n v="5"/>
    <s v="65"/>
    <s v="69"/>
    <s v="65-69"/>
    <n v="5"/>
    <n v="3"/>
    <x v="4"/>
    <n v="69"/>
    <s v="2021-05-03"/>
    <n v="4"/>
    <n v="1"/>
    <x v="1"/>
    <s v="N03180"/>
  </r>
  <r>
    <n v="1142"/>
    <x v="0"/>
    <x v="1"/>
    <n v="17"/>
    <s v="新北市"/>
    <s v="M"/>
    <s v="否"/>
    <s v="40-44"/>
    <n v="40"/>
    <n v="44"/>
    <n v="5"/>
    <s v="40"/>
    <s v="44"/>
    <s v="40-44"/>
    <n v="5"/>
    <n v="3"/>
    <x v="14"/>
    <n v="44"/>
    <s v="2021-05-03"/>
    <n v="4"/>
    <n v="1"/>
    <x v="1"/>
    <s v="N03181"/>
  </r>
  <r>
    <n v="1141"/>
    <x v="0"/>
    <x v="1"/>
    <n v="17"/>
    <s v="新北市"/>
    <s v="M"/>
    <s v="否"/>
    <s v="30-34"/>
    <n v="30"/>
    <n v="34"/>
    <n v="5"/>
    <s v="30"/>
    <s v="34"/>
    <s v="30-34"/>
    <n v="5"/>
    <n v="3"/>
    <x v="15"/>
    <n v="34"/>
    <s v="2021-05-03"/>
    <n v="4"/>
    <n v="1"/>
    <x v="1"/>
    <s v="N03182"/>
  </r>
  <r>
    <n v="1140"/>
    <x v="0"/>
    <x v="1"/>
    <n v="17"/>
    <s v="新北市"/>
    <s v="M"/>
    <s v="否"/>
    <s v="20-24"/>
    <n v="20"/>
    <n v="24"/>
    <n v="5"/>
    <s v="20"/>
    <s v="24"/>
    <s v="20-24"/>
    <n v="5"/>
    <n v="3"/>
    <x v="7"/>
    <n v="24"/>
    <s v="2021-05-03"/>
    <n v="4"/>
    <n v="1"/>
    <x v="1"/>
    <s v="N03183"/>
  </r>
  <r>
    <n v="1139"/>
    <x v="0"/>
    <x v="1"/>
    <n v="17"/>
    <s v="新北市"/>
    <s v="F"/>
    <s v="否"/>
    <s v="65-69"/>
    <n v="65"/>
    <n v="69"/>
    <n v="5"/>
    <s v="65"/>
    <s v="69"/>
    <s v="65-69"/>
    <n v="5"/>
    <n v="3"/>
    <x v="4"/>
    <n v="69"/>
    <s v="2021-05-03"/>
    <n v="4"/>
    <n v="1"/>
    <x v="1"/>
    <s v="N03184"/>
  </r>
  <r>
    <n v="1138"/>
    <x v="0"/>
    <x v="1"/>
    <n v="17"/>
    <s v="新北市"/>
    <s v="F"/>
    <s v="否"/>
    <s v="65-69"/>
    <n v="65"/>
    <n v="69"/>
    <n v="5"/>
    <s v="65"/>
    <s v="69"/>
    <s v="65-69"/>
    <n v="5"/>
    <n v="3"/>
    <x v="4"/>
    <n v="69"/>
    <s v="2021-05-02"/>
    <n v="4"/>
    <n v="1"/>
    <x v="1"/>
    <s v="N03185"/>
  </r>
  <r>
    <n v="1137"/>
    <x v="0"/>
    <x v="1"/>
    <n v="17"/>
    <s v="新北市"/>
    <s v="F"/>
    <s v="否"/>
    <s v="60-64"/>
    <n v="60"/>
    <n v="64"/>
    <n v="5"/>
    <s v="60"/>
    <s v="64"/>
    <s v="60-64"/>
    <n v="5"/>
    <n v="3"/>
    <x v="2"/>
    <n v="64"/>
    <s v="2021-05-02"/>
    <n v="4"/>
    <n v="1"/>
    <x v="1"/>
    <s v="N03186"/>
  </r>
  <r>
    <n v="1136"/>
    <x v="0"/>
    <x v="1"/>
    <n v="17"/>
    <s v="新北市"/>
    <s v="F"/>
    <s v="否"/>
    <s v="60-64"/>
    <n v="60"/>
    <n v="64"/>
    <n v="5"/>
    <s v="60"/>
    <s v="64"/>
    <s v="60-64"/>
    <n v="5"/>
    <n v="3"/>
    <x v="2"/>
    <n v="64"/>
    <s v="2021-05-02"/>
    <n v="4"/>
    <n v="1"/>
    <x v="1"/>
    <s v="N03187"/>
  </r>
  <r>
    <n v="1135"/>
    <x v="0"/>
    <x v="1"/>
    <n v="17"/>
    <s v="新北市"/>
    <s v="F"/>
    <s v="否"/>
    <s v="50-54"/>
    <n v="50"/>
    <n v="54"/>
    <n v="5"/>
    <s v="50"/>
    <s v="54"/>
    <s v="50-54"/>
    <n v="5"/>
    <n v="3"/>
    <x v="1"/>
    <n v="54"/>
    <s v="2021-05-02"/>
    <n v="4"/>
    <n v="1"/>
    <x v="1"/>
    <s v="N03188"/>
  </r>
  <r>
    <n v="1134"/>
    <x v="0"/>
    <x v="1"/>
    <n v="17"/>
    <s v="新北市"/>
    <s v="F"/>
    <s v="否"/>
    <s v="50-54"/>
    <n v="50"/>
    <n v="54"/>
    <n v="5"/>
    <s v="50"/>
    <s v="54"/>
    <s v="50-54"/>
    <n v="5"/>
    <n v="3"/>
    <x v="1"/>
    <n v="54"/>
    <s v="2021-05-02"/>
    <n v="4"/>
    <n v="1"/>
    <x v="1"/>
    <s v="N03189"/>
  </r>
  <r>
    <n v="1133"/>
    <x v="0"/>
    <x v="1"/>
    <n v="17"/>
    <s v="新北市"/>
    <s v="F"/>
    <s v="否"/>
    <s v="30-34"/>
    <n v="30"/>
    <n v="34"/>
    <n v="5"/>
    <s v="30"/>
    <s v="34"/>
    <s v="30-34"/>
    <n v="5"/>
    <n v="3"/>
    <x v="15"/>
    <n v="34"/>
    <s v="2021-05-01"/>
    <n v="4"/>
    <n v="1"/>
    <x v="1"/>
    <s v="N03190"/>
  </r>
  <r>
    <n v="1132"/>
    <x v="0"/>
    <x v="1"/>
    <n v="17"/>
    <s v="基隆市"/>
    <s v="M"/>
    <s v="否"/>
    <s v="65-69"/>
    <n v="65"/>
    <n v="69"/>
    <n v="5"/>
    <s v="65"/>
    <s v="69"/>
    <s v="65-69"/>
    <n v="5"/>
    <n v="3"/>
    <x v="4"/>
    <n v="69"/>
    <s v="2021-05-01"/>
    <n v="4"/>
    <n v="1"/>
    <x v="1"/>
    <s v="N03191"/>
  </r>
  <r>
    <n v="1131"/>
    <x v="0"/>
    <x v="1"/>
    <n v="17"/>
    <s v="桃園市"/>
    <s v="M"/>
    <s v="否"/>
    <s v="25-29"/>
    <n v="25"/>
    <n v="29"/>
    <n v="5"/>
    <s v="25"/>
    <s v="29"/>
    <s v="25-29"/>
    <n v="5"/>
    <n v="3"/>
    <x v="5"/>
    <n v="29"/>
    <s v="2021-05-01"/>
    <n v="4"/>
    <n v="1"/>
    <x v="1"/>
    <s v="N03192"/>
  </r>
  <r>
    <n v="1130"/>
    <x v="0"/>
    <x v="1"/>
    <n v="17"/>
    <s v="桃園市"/>
    <s v="M"/>
    <s v="否"/>
    <s v="10-14"/>
    <n v="10"/>
    <n v="14"/>
    <n v="5"/>
    <s v="10"/>
    <s v="14"/>
    <s v="10-14"/>
    <n v="5"/>
    <n v="3"/>
    <x v="3"/>
    <n v="14"/>
    <s v="2021-05-01"/>
    <n v="4"/>
    <n v="1"/>
    <x v="1"/>
    <s v="N03193"/>
  </r>
  <r>
    <n v="1129"/>
    <x v="0"/>
    <x v="1"/>
    <n v="17"/>
    <s v="桃園市"/>
    <s v="F"/>
    <s v="否"/>
    <s v="45-49"/>
    <n v="45"/>
    <n v="49"/>
    <n v="5"/>
    <s v="45"/>
    <s v="49"/>
    <s v="45-49"/>
    <n v="5"/>
    <n v="3"/>
    <x v="10"/>
    <n v="49"/>
    <s v="2021-04-30"/>
    <n v="4"/>
    <n v="1"/>
    <x v="1"/>
    <s v="N03194"/>
  </r>
  <r>
    <n v="1128"/>
    <x v="0"/>
    <x v="1"/>
    <n v="17"/>
    <s v="桃園市"/>
    <s v="F"/>
    <s v="否"/>
    <s v="40-44"/>
    <n v="40"/>
    <n v="44"/>
    <n v="5"/>
    <s v="40"/>
    <s v="44"/>
    <s v="40-44"/>
    <n v="5"/>
    <n v="3"/>
    <x v="14"/>
    <n v="44"/>
    <s v="2021-04-30"/>
    <n v="4"/>
    <n v="1"/>
    <x v="1"/>
    <s v="N03195"/>
  </r>
  <r>
    <n v="1127"/>
    <x v="0"/>
    <x v="1"/>
    <n v="17"/>
    <s v="桃園市"/>
    <s v="F"/>
    <s v="否"/>
    <s v="20-24"/>
    <n v="20"/>
    <n v="24"/>
    <n v="5"/>
    <s v="20"/>
    <s v="24"/>
    <s v="20-24"/>
    <n v="5"/>
    <n v="3"/>
    <x v="7"/>
    <n v="24"/>
    <s v="2021-04-30"/>
    <n v="4"/>
    <n v="1"/>
    <x v="1"/>
    <s v="N03196"/>
  </r>
  <r>
    <n v="1126"/>
    <x v="0"/>
    <x v="1"/>
    <n v="17"/>
    <s v="桃園市"/>
    <s v="F"/>
    <s v="否"/>
    <s v="15-19"/>
    <n v="15"/>
    <n v="19"/>
    <n v="5"/>
    <s v="15"/>
    <s v="19"/>
    <s v="15-19"/>
    <n v="5"/>
    <n v="3"/>
    <x v="11"/>
    <n v="19"/>
    <s v="2021-04-30"/>
    <n v="4"/>
    <n v="1"/>
    <x v="1"/>
    <s v="N03197"/>
  </r>
  <r>
    <n v="1125"/>
    <x v="0"/>
    <x v="1"/>
    <n v="17"/>
    <s v="空值"/>
    <s v="M"/>
    <s v="是"/>
    <s v="55-59"/>
    <n v="55"/>
    <n v="59"/>
    <n v="5"/>
    <s v="55"/>
    <s v="59"/>
    <s v="55-59"/>
    <n v="5"/>
    <n v="3"/>
    <x v="9"/>
    <n v="59"/>
    <s v="2021-04-30"/>
    <n v="4"/>
    <n v="1"/>
    <x v="1"/>
    <s v="N03198"/>
  </r>
  <r>
    <n v="1124"/>
    <x v="0"/>
    <x v="1"/>
    <n v="17"/>
    <s v="空值"/>
    <s v="M"/>
    <s v="是"/>
    <s v="50-54"/>
    <n v="50"/>
    <n v="54"/>
    <n v="5"/>
    <s v="50"/>
    <s v="54"/>
    <s v="50-54"/>
    <n v="5"/>
    <n v="3"/>
    <x v="1"/>
    <n v="54"/>
    <s v="2021-04-30"/>
    <n v="4"/>
    <n v="1"/>
    <x v="1"/>
    <s v="N03199"/>
  </r>
  <r>
    <n v="1123"/>
    <x v="0"/>
    <x v="1"/>
    <n v="17"/>
    <s v="空值"/>
    <s v="M"/>
    <s v="是"/>
    <s v="50-54"/>
    <n v="50"/>
    <n v="54"/>
    <n v="5"/>
    <s v="50"/>
    <s v="54"/>
    <s v="50-54"/>
    <n v="5"/>
    <n v="3"/>
    <x v="1"/>
    <n v="54"/>
    <s v="2021-04-30"/>
    <n v="4"/>
    <n v="1"/>
    <x v="1"/>
    <s v="N03200"/>
  </r>
  <r>
    <n v="1122"/>
    <x v="0"/>
    <x v="1"/>
    <n v="16"/>
    <s v="桃園市"/>
    <s v="M"/>
    <s v="否"/>
    <s v="70+"/>
    <n v="70"/>
    <n v="70"/>
    <n v="3"/>
    <s v="70"/>
    <s v="70"/>
    <s v="70-"/>
    <n v="3"/>
    <n v="3"/>
    <x v="0"/>
    <n v="70"/>
    <s v="2021-04-29"/>
    <n v="4"/>
    <n v="1"/>
    <x v="1"/>
    <s v="N03201"/>
  </r>
  <r>
    <n v="1121"/>
    <x v="0"/>
    <x v="1"/>
    <n v="16"/>
    <s v="桃園市"/>
    <s v="M"/>
    <s v="否"/>
    <s v="15-19"/>
    <n v="15"/>
    <n v="19"/>
    <n v="5"/>
    <s v="15"/>
    <s v="19"/>
    <s v="15-19"/>
    <n v="5"/>
    <n v="3"/>
    <x v="11"/>
    <n v="19"/>
    <s v="2021-04-29"/>
    <n v="4"/>
    <n v="1"/>
    <x v="1"/>
    <s v="N03202"/>
  </r>
  <r>
    <n v="1120"/>
    <x v="0"/>
    <x v="1"/>
    <n v="16"/>
    <s v="空值"/>
    <s v="M"/>
    <s v="是"/>
    <s v="70+"/>
    <n v="70"/>
    <n v="70"/>
    <n v="3"/>
    <s v="70"/>
    <s v="70"/>
    <s v="70-"/>
    <n v="3"/>
    <n v="3"/>
    <x v="0"/>
    <n v="70"/>
    <s v="2021-04-29"/>
    <n v="4"/>
    <n v="1"/>
    <x v="1"/>
    <s v="N03203"/>
  </r>
  <r>
    <n v="1119"/>
    <x v="0"/>
    <x v="1"/>
    <n v="16"/>
    <s v="空值"/>
    <s v="M"/>
    <s v="是"/>
    <s v="55-59"/>
    <n v="55"/>
    <n v="59"/>
    <n v="5"/>
    <s v="55"/>
    <s v="59"/>
    <s v="55-59"/>
    <n v="5"/>
    <n v="3"/>
    <x v="9"/>
    <n v="59"/>
    <s v="2021-04-29"/>
    <n v="4"/>
    <n v="1"/>
    <x v="1"/>
    <s v="N03204"/>
  </r>
  <r>
    <n v="1118"/>
    <x v="0"/>
    <x v="1"/>
    <n v="16"/>
    <s v="空值"/>
    <s v="M"/>
    <s v="是"/>
    <s v="50-54"/>
    <n v="50"/>
    <n v="54"/>
    <n v="5"/>
    <s v="50"/>
    <s v="54"/>
    <s v="50-54"/>
    <n v="5"/>
    <n v="3"/>
    <x v="1"/>
    <n v="54"/>
    <s v="2021-04-29"/>
    <n v="4"/>
    <n v="1"/>
    <x v="1"/>
    <s v="N03205"/>
  </r>
  <r>
    <n v="1117"/>
    <x v="0"/>
    <x v="1"/>
    <n v="16"/>
    <s v="空值"/>
    <s v="M"/>
    <s v="是"/>
    <s v="45-49"/>
    <n v="45"/>
    <n v="49"/>
    <n v="5"/>
    <s v="45"/>
    <s v="49"/>
    <s v="45-49"/>
    <n v="5"/>
    <n v="3"/>
    <x v="10"/>
    <n v="49"/>
    <s v="2021-04-28"/>
    <n v="4"/>
    <n v="1"/>
    <x v="1"/>
    <s v="N03206"/>
  </r>
  <r>
    <n v="1116"/>
    <x v="0"/>
    <x v="1"/>
    <n v="16"/>
    <s v="空值"/>
    <s v="M"/>
    <s v="是"/>
    <s v="45-49"/>
    <n v="45"/>
    <n v="49"/>
    <n v="5"/>
    <s v="45"/>
    <s v="49"/>
    <s v="45-49"/>
    <n v="5"/>
    <n v="3"/>
    <x v="10"/>
    <n v="49"/>
    <s v="2021-04-28"/>
    <n v="4"/>
    <n v="1"/>
    <x v="1"/>
    <s v="N03207"/>
  </r>
  <r>
    <n v="1115"/>
    <x v="0"/>
    <x v="1"/>
    <n v="16"/>
    <s v="空值"/>
    <s v="M"/>
    <s v="是"/>
    <s v="45-49"/>
    <n v="45"/>
    <n v="49"/>
    <n v="5"/>
    <s v="45"/>
    <s v="49"/>
    <s v="45-49"/>
    <n v="5"/>
    <n v="3"/>
    <x v="10"/>
    <n v="49"/>
    <s v="2021-04-28"/>
    <n v="4"/>
    <n v="1"/>
    <x v="1"/>
    <s v="N03208"/>
  </r>
  <r>
    <n v="1114"/>
    <x v="0"/>
    <x v="1"/>
    <n v="16"/>
    <s v="空值"/>
    <s v="M"/>
    <s v="是"/>
    <s v="45-49"/>
    <n v="45"/>
    <n v="49"/>
    <n v="5"/>
    <s v="45"/>
    <s v="49"/>
    <s v="45-49"/>
    <n v="5"/>
    <n v="3"/>
    <x v="10"/>
    <n v="49"/>
    <s v="2021-04-28"/>
    <n v="4"/>
    <n v="1"/>
    <x v="1"/>
    <s v="N03209"/>
  </r>
  <r>
    <n v="1113"/>
    <x v="0"/>
    <x v="1"/>
    <n v="16"/>
    <s v="空值"/>
    <s v="M"/>
    <s v="是"/>
    <s v="40-44"/>
    <n v="40"/>
    <n v="44"/>
    <n v="5"/>
    <s v="40"/>
    <s v="44"/>
    <s v="40-44"/>
    <n v="5"/>
    <n v="3"/>
    <x v="14"/>
    <n v="44"/>
    <s v="2021-04-28"/>
    <n v="4"/>
    <n v="1"/>
    <x v="1"/>
    <s v="N03210"/>
  </r>
  <r>
    <n v="1112"/>
    <x v="0"/>
    <x v="1"/>
    <n v="16"/>
    <s v="空值"/>
    <s v="M"/>
    <s v="是"/>
    <s v="40-44"/>
    <n v="40"/>
    <n v="44"/>
    <n v="5"/>
    <s v="40"/>
    <s v="44"/>
    <s v="40-44"/>
    <n v="5"/>
    <n v="3"/>
    <x v="14"/>
    <n v="44"/>
    <s v="2021-04-28"/>
    <n v="4"/>
    <n v="1"/>
    <x v="1"/>
    <s v="N03211"/>
  </r>
  <r>
    <n v="1111"/>
    <x v="0"/>
    <x v="1"/>
    <n v="16"/>
    <s v="空值"/>
    <s v="M"/>
    <s v="是"/>
    <s v="40-44"/>
    <n v="40"/>
    <n v="44"/>
    <n v="5"/>
    <s v="40"/>
    <s v="44"/>
    <s v="40-44"/>
    <n v="5"/>
    <n v="3"/>
    <x v="14"/>
    <n v="44"/>
    <s v="2021-04-27"/>
    <n v="4"/>
    <n v="1"/>
    <x v="1"/>
    <s v="N03212"/>
  </r>
  <r>
    <n v="1110"/>
    <x v="0"/>
    <x v="1"/>
    <n v="16"/>
    <s v="空值"/>
    <s v="M"/>
    <s v="是"/>
    <s v="40-44"/>
    <n v="40"/>
    <n v="44"/>
    <n v="5"/>
    <s v="40"/>
    <s v="44"/>
    <s v="40-44"/>
    <n v="5"/>
    <n v="3"/>
    <x v="14"/>
    <n v="44"/>
    <s v="2021-04-27"/>
    <n v="4"/>
    <n v="1"/>
    <x v="1"/>
    <s v="N03213"/>
  </r>
  <r>
    <n v="1109"/>
    <x v="0"/>
    <x v="1"/>
    <n v="16"/>
    <s v="空值"/>
    <s v="M"/>
    <s v="是"/>
    <s v="40-44"/>
    <n v="40"/>
    <n v="44"/>
    <n v="5"/>
    <s v="40"/>
    <s v="44"/>
    <s v="40-44"/>
    <n v="5"/>
    <n v="3"/>
    <x v="14"/>
    <n v="44"/>
    <s v="2021-04-27"/>
    <n v="4"/>
    <n v="1"/>
    <x v="1"/>
    <s v="N03214"/>
  </r>
  <r>
    <n v="1108"/>
    <x v="0"/>
    <x v="1"/>
    <n v="16"/>
    <s v="空值"/>
    <s v="M"/>
    <s v="是"/>
    <s v="35-39"/>
    <n v="35"/>
    <n v="39"/>
    <n v="5"/>
    <s v="35"/>
    <s v="39"/>
    <s v="35-39"/>
    <n v="5"/>
    <n v="3"/>
    <x v="12"/>
    <n v="39"/>
    <s v="2021-04-27"/>
    <n v="4"/>
    <n v="1"/>
    <x v="1"/>
    <s v="N03215"/>
  </r>
  <r>
    <n v="1107"/>
    <x v="0"/>
    <x v="1"/>
    <n v="16"/>
    <s v="空值"/>
    <s v="M"/>
    <s v="是"/>
    <s v="35-39"/>
    <n v="35"/>
    <n v="39"/>
    <n v="5"/>
    <s v="35"/>
    <s v="39"/>
    <s v="35-39"/>
    <n v="5"/>
    <n v="3"/>
    <x v="12"/>
    <n v="39"/>
    <s v="2021-04-27"/>
    <n v="4"/>
    <n v="1"/>
    <x v="1"/>
    <s v="N03216"/>
  </r>
  <r>
    <n v="1106"/>
    <x v="0"/>
    <x v="1"/>
    <n v="16"/>
    <s v="空值"/>
    <s v="M"/>
    <s v="是"/>
    <s v="35-39"/>
    <n v="35"/>
    <n v="39"/>
    <n v="5"/>
    <s v="35"/>
    <s v="39"/>
    <s v="35-39"/>
    <n v="5"/>
    <n v="3"/>
    <x v="12"/>
    <n v="39"/>
    <s v="2021-04-27"/>
    <n v="4"/>
    <n v="1"/>
    <x v="1"/>
    <s v="N03217"/>
  </r>
  <r>
    <n v="1105"/>
    <x v="0"/>
    <x v="1"/>
    <n v="16"/>
    <s v="空值"/>
    <s v="M"/>
    <s v="是"/>
    <s v="35-39"/>
    <n v="35"/>
    <n v="39"/>
    <n v="5"/>
    <s v="35"/>
    <s v="39"/>
    <s v="35-39"/>
    <n v="5"/>
    <n v="3"/>
    <x v="12"/>
    <n v="39"/>
    <s v="2021-04-26"/>
    <n v="4"/>
    <n v="1"/>
    <x v="1"/>
    <s v="N03218"/>
  </r>
  <r>
    <n v="1104"/>
    <x v="0"/>
    <x v="1"/>
    <n v="16"/>
    <s v="空值"/>
    <s v="M"/>
    <s v="是"/>
    <s v="35-39"/>
    <n v="35"/>
    <n v="39"/>
    <n v="5"/>
    <s v="35"/>
    <s v="39"/>
    <s v="35-39"/>
    <n v="5"/>
    <n v="3"/>
    <x v="12"/>
    <n v="39"/>
    <s v="2021-04-26"/>
    <n v="4"/>
    <n v="1"/>
    <x v="1"/>
    <s v="N03219"/>
  </r>
  <r>
    <n v="1103"/>
    <x v="0"/>
    <x v="1"/>
    <n v="16"/>
    <s v="空值"/>
    <s v="M"/>
    <s v="是"/>
    <s v="30-34"/>
    <n v="30"/>
    <n v="34"/>
    <n v="5"/>
    <s v="30"/>
    <s v="34"/>
    <s v="30-34"/>
    <n v="5"/>
    <n v="3"/>
    <x v="15"/>
    <n v="34"/>
    <s v="2021-04-26"/>
    <n v="4"/>
    <n v="1"/>
    <x v="1"/>
    <s v="N03220"/>
  </r>
  <r>
    <n v="1102"/>
    <x v="0"/>
    <x v="1"/>
    <n v="16"/>
    <s v="空值"/>
    <s v="M"/>
    <s v="是"/>
    <s v="30-34"/>
    <n v="30"/>
    <n v="34"/>
    <n v="5"/>
    <s v="30"/>
    <s v="34"/>
    <s v="30-34"/>
    <n v="5"/>
    <n v="3"/>
    <x v="15"/>
    <n v="34"/>
    <s v="2021-04-26"/>
    <n v="4"/>
    <n v="1"/>
    <x v="1"/>
    <s v="N03221"/>
  </r>
  <r>
    <n v="1101"/>
    <x v="0"/>
    <x v="1"/>
    <n v="16"/>
    <s v="空值"/>
    <s v="M"/>
    <s v="是"/>
    <s v="25-29"/>
    <n v="25"/>
    <n v="29"/>
    <n v="5"/>
    <s v="25"/>
    <s v="29"/>
    <s v="25-29"/>
    <n v="5"/>
    <n v="3"/>
    <x v="5"/>
    <n v="29"/>
    <s v="2021-04-25"/>
    <n v="4"/>
    <n v="1"/>
    <x v="1"/>
    <s v="N03222"/>
  </r>
  <r>
    <n v="1100"/>
    <x v="0"/>
    <x v="1"/>
    <n v="16"/>
    <s v="空值"/>
    <s v="M"/>
    <s v="是"/>
    <s v="20-24"/>
    <n v="20"/>
    <n v="24"/>
    <n v="5"/>
    <s v="20"/>
    <s v="24"/>
    <s v="20-24"/>
    <n v="5"/>
    <n v="3"/>
    <x v="7"/>
    <n v="24"/>
    <s v="2021-04-25"/>
    <n v="4"/>
    <n v="1"/>
    <x v="1"/>
    <s v="N03223"/>
  </r>
  <r>
    <n v="1099"/>
    <x v="0"/>
    <x v="1"/>
    <n v="16"/>
    <s v="空值"/>
    <s v="M"/>
    <s v="是"/>
    <s v="20-24"/>
    <n v="20"/>
    <n v="24"/>
    <n v="5"/>
    <s v="20"/>
    <s v="24"/>
    <s v="20-24"/>
    <n v="5"/>
    <n v="3"/>
    <x v="7"/>
    <n v="24"/>
    <s v="2021-04-25"/>
    <n v="4"/>
    <n v="1"/>
    <x v="1"/>
    <s v="N03224"/>
  </r>
  <r>
    <n v="1098"/>
    <x v="0"/>
    <x v="1"/>
    <n v="16"/>
    <s v="空值"/>
    <s v="F"/>
    <s v="是"/>
    <s v="40-44"/>
    <n v="40"/>
    <n v="44"/>
    <n v="5"/>
    <s v="40"/>
    <s v="44"/>
    <s v="40-44"/>
    <n v="5"/>
    <n v="3"/>
    <x v="14"/>
    <n v="44"/>
    <s v="2021-04-24"/>
    <n v="4"/>
    <n v="1"/>
    <x v="1"/>
    <s v="N03225"/>
  </r>
  <r>
    <n v="1097"/>
    <x v="0"/>
    <x v="1"/>
    <n v="16"/>
    <s v="空值"/>
    <s v="F"/>
    <s v="是"/>
    <s v="30-34"/>
    <n v="30"/>
    <n v="34"/>
    <n v="5"/>
    <s v="30"/>
    <s v="34"/>
    <s v="30-34"/>
    <n v="5"/>
    <n v="3"/>
    <x v="15"/>
    <n v="34"/>
    <s v="2021-04-24"/>
    <n v="4"/>
    <n v="1"/>
    <x v="1"/>
    <s v="N03226"/>
  </r>
  <r>
    <n v="1096"/>
    <x v="0"/>
    <x v="1"/>
    <n v="16"/>
    <s v="空值"/>
    <s v="F"/>
    <s v="是"/>
    <s v="25-29"/>
    <n v="25"/>
    <n v="29"/>
    <n v="5"/>
    <s v="25"/>
    <s v="29"/>
    <s v="25-29"/>
    <n v="5"/>
    <n v="3"/>
    <x v="5"/>
    <n v="29"/>
    <s v="2021-04-24"/>
    <n v="4"/>
    <n v="1"/>
    <x v="1"/>
    <s v="N03227"/>
  </r>
  <r>
    <n v="1095"/>
    <x v="0"/>
    <x v="1"/>
    <n v="16"/>
    <s v="空值"/>
    <s v="F"/>
    <s v="是"/>
    <s v="25-29"/>
    <n v="25"/>
    <n v="29"/>
    <n v="5"/>
    <s v="25"/>
    <s v="29"/>
    <s v="25-29"/>
    <n v="5"/>
    <n v="3"/>
    <x v="5"/>
    <n v="29"/>
    <s v="2021-04-24"/>
    <n v="4"/>
    <n v="1"/>
    <x v="1"/>
    <s v="N03228"/>
  </r>
  <r>
    <n v="1094"/>
    <x v="0"/>
    <x v="1"/>
    <n v="16"/>
    <s v="空值"/>
    <s v="F"/>
    <s v="是"/>
    <s v="25-29"/>
    <n v="25"/>
    <n v="29"/>
    <n v="5"/>
    <s v="25"/>
    <s v="29"/>
    <s v="25-29"/>
    <n v="5"/>
    <n v="3"/>
    <x v="5"/>
    <n v="29"/>
    <s v="2021-04-24"/>
    <n v="4"/>
    <n v="1"/>
    <x v="1"/>
    <s v="N03229"/>
  </r>
  <r>
    <n v="1093"/>
    <x v="0"/>
    <x v="1"/>
    <n v="16"/>
    <s v="空值"/>
    <s v="F"/>
    <s v="是"/>
    <s v="20-24"/>
    <n v="20"/>
    <n v="24"/>
    <n v="5"/>
    <s v="20"/>
    <s v="24"/>
    <s v="20-24"/>
    <n v="5"/>
    <n v="3"/>
    <x v="7"/>
    <n v="24"/>
    <s v="2021-04-24"/>
    <n v="4"/>
    <n v="1"/>
    <x v="1"/>
    <s v="N03230"/>
  </r>
  <r>
    <n v="1092"/>
    <x v="0"/>
    <x v="1"/>
    <n v="16"/>
    <s v="台北市"/>
    <s v="F"/>
    <s v="否"/>
    <s v="50-54"/>
    <n v="50"/>
    <n v="54"/>
    <n v="5"/>
    <s v="50"/>
    <s v="54"/>
    <s v="50-54"/>
    <n v="5"/>
    <n v="3"/>
    <x v="1"/>
    <n v="54"/>
    <s v="2021-04-24"/>
    <n v="4"/>
    <n v="1"/>
    <x v="1"/>
    <s v="N03231"/>
  </r>
  <r>
    <n v="1091"/>
    <x v="0"/>
    <x v="1"/>
    <n v="15"/>
    <s v="新北市"/>
    <s v="M"/>
    <s v="否"/>
    <s v="45-49"/>
    <n v="45"/>
    <n v="49"/>
    <n v="5"/>
    <s v="45"/>
    <s v="49"/>
    <s v="45-49"/>
    <n v="5"/>
    <n v="3"/>
    <x v="10"/>
    <n v="49"/>
    <s v="2021-04-23"/>
    <n v="4"/>
    <n v="1"/>
    <x v="1"/>
    <s v="N03232"/>
  </r>
  <r>
    <n v="1090"/>
    <x v="0"/>
    <x v="1"/>
    <n v="15"/>
    <s v="空值"/>
    <s v="M"/>
    <s v="是"/>
    <s v="70+"/>
    <n v="70"/>
    <n v="70"/>
    <n v="3"/>
    <s v="70"/>
    <s v="70"/>
    <s v="70-"/>
    <n v="3"/>
    <n v="3"/>
    <x v="0"/>
    <n v="70"/>
    <s v="2021-04-23"/>
    <n v="4"/>
    <n v="1"/>
    <x v="1"/>
    <s v="N03233"/>
  </r>
  <r>
    <n v="1089"/>
    <x v="0"/>
    <x v="1"/>
    <n v="15"/>
    <s v="空值"/>
    <s v="M"/>
    <s v="是"/>
    <s v="60-64"/>
    <n v="60"/>
    <n v="64"/>
    <n v="5"/>
    <s v="60"/>
    <s v="64"/>
    <s v="60-64"/>
    <n v="5"/>
    <n v="3"/>
    <x v="2"/>
    <n v="64"/>
    <s v="2021-04-23"/>
    <n v="4"/>
    <n v="1"/>
    <x v="1"/>
    <s v="N03234"/>
  </r>
  <r>
    <n v="1088"/>
    <x v="0"/>
    <x v="1"/>
    <n v="15"/>
    <s v="空值"/>
    <s v="M"/>
    <s v="是"/>
    <s v="55-59"/>
    <n v="55"/>
    <n v="59"/>
    <n v="5"/>
    <s v="55"/>
    <s v="59"/>
    <s v="55-59"/>
    <n v="5"/>
    <n v="3"/>
    <x v="9"/>
    <n v="59"/>
    <s v="2021-04-23"/>
    <n v="4"/>
    <n v="1"/>
    <x v="1"/>
    <s v="N03235"/>
  </r>
  <r>
    <n v="1087"/>
    <x v="0"/>
    <x v="1"/>
    <n v="15"/>
    <s v="空值"/>
    <s v="M"/>
    <s v="是"/>
    <s v="50-54"/>
    <n v="50"/>
    <n v="54"/>
    <n v="5"/>
    <s v="50"/>
    <s v="54"/>
    <s v="50-54"/>
    <n v="5"/>
    <n v="3"/>
    <x v="1"/>
    <n v="54"/>
    <s v="2021-04-22"/>
    <n v="4"/>
    <n v="1"/>
    <x v="1"/>
    <s v="N03236"/>
  </r>
  <r>
    <n v="1086"/>
    <x v="0"/>
    <x v="1"/>
    <n v="15"/>
    <s v="空值"/>
    <s v="M"/>
    <s v="是"/>
    <s v="50-54"/>
    <n v="50"/>
    <n v="54"/>
    <n v="5"/>
    <s v="50"/>
    <s v="54"/>
    <s v="50-54"/>
    <n v="5"/>
    <n v="3"/>
    <x v="1"/>
    <n v="54"/>
    <s v="2021-04-22"/>
    <n v="4"/>
    <n v="1"/>
    <x v="1"/>
    <s v="N03237"/>
  </r>
  <r>
    <n v="1085"/>
    <x v="0"/>
    <x v="1"/>
    <n v="15"/>
    <s v="空值"/>
    <s v="M"/>
    <s v="是"/>
    <s v="45-49"/>
    <n v="45"/>
    <n v="49"/>
    <n v="5"/>
    <s v="45"/>
    <s v="49"/>
    <s v="45-49"/>
    <n v="5"/>
    <n v="3"/>
    <x v="10"/>
    <n v="49"/>
    <s v="2021-04-22"/>
    <n v="4"/>
    <n v="1"/>
    <x v="1"/>
    <s v="N03238"/>
  </r>
  <r>
    <n v="1084"/>
    <x v="0"/>
    <x v="1"/>
    <n v="15"/>
    <s v="空值"/>
    <s v="M"/>
    <s v="是"/>
    <s v="40-44"/>
    <n v="40"/>
    <n v="44"/>
    <n v="5"/>
    <s v="40"/>
    <s v="44"/>
    <s v="40-44"/>
    <n v="5"/>
    <n v="3"/>
    <x v="14"/>
    <n v="44"/>
    <s v="2021-04-22"/>
    <n v="4"/>
    <n v="1"/>
    <x v="1"/>
    <s v="N03239"/>
  </r>
  <r>
    <n v="1083"/>
    <x v="0"/>
    <x v="1"/>
    <n v="15"/>
    <s v="空值"/>
    <s v="M"/>
    <s v="是"/>
    <s v="35-39"/>
    <n v="35"/>
    <n v="39"/>
    <n v="5"/>
    <s v="35"/>
    <s v="39"/>
    <s v="35-39"/>
    <n v="5"/>
    <n v="3"/>
    <x v="12"/>
    <n v="39"/>
    <s v="2021-04-21"/>
    <n v="4"/>
    <n v="1"/>
    <x v="1"/>
    <s v="N03240"/>
  </r>
  <r>
    <n v="1082"/>
    <x v="0"/>
    <x v="1"/>
    <n v="15"/>
    <s v="空值"/>
    <s v="M"/>
    <s v="是"/>
    <s v="30-34"/>
    <n v="30"/>
    <n v="34"/>
    <n v="5"/>
    <s v="30"/>
    <s v="34"/>
    <s v="30-34"/>
    <n v="5"/>
    <n v="3"/>
    <x v="15"/>
    <n v="34"/>
    <s v="2021-04-21"/>
    <n v="4"/>
    <n v="1"/>
    <x v="1"/>
    <s v="N03241"/>
  </r>
  <r>
    <n v="1081"/>
    <x v="0"/>
    <x v="1"/>
    <n v="15"/>
    <s v="空值"/>
    <s v="M"/>
    <s v="是"/>
    <s v="25-29"/>
    <n v="25"/>
    <n v="29"/>
    <n v="5"/>
    <s v="25"/>
    <s v="29"/>
    <s v="25-29"/>
    <n v="5"/>
    <n v="3"/>
    <x v="5"/>
    <n v="29"/>
    <s v="2021-04-21"/>
    <n v="4"/>
    <n v="1"/>
    <x v="1"/>
    <s v="N03242"/>
  </r>
  <r>
    <n v="1080"/>
    <x v="0"/>
    <x v="1"/>
    <n v="15"/>
    <s v="空值"/>
    <s v="M"/>
    <s v="是"/>
    <s v="20-24"/>
    <n v="20"/>
    <n v="24"/>
    <n v="5"/>
    <s v="20"/>
    <s v="24"/>
    <s v="20-24"/>
    <n v="5"/>
    <n v="3"/>
    <x v="7"/>
    <n v="24"/>
    <s v="2021-04-21"/>
    <n v="4"/>
    <n v="1"/>
    <x v="1"/>
    <s v="N03243"/>
  </r>
  <r>
    <n v="1079"/>
    <x v="0"/>
    <x v="1"/>
    <n v="15"/>
    <s v="空值"/>
    <s v="F"/>
    <s v="是"/>
    <s v="60-64"/>
    <n v="60"/>
    <n v="64"/>
    <n v="5"/>
    <s v="60"/>
    <s v="64"/>
    <s v="60-64"/>
    <n v="5"/>
    <n v="3"/>
    <x v="2"/>
    <n v="64"/>
    <s v="2021-04-20"/>
    <n v="4"/>
    <n v="1"/>
    <x v="1"/>
    <s v="N03244"/>
  </r>
  <r>
    <n v="1078"/>
    <x v="0"/>
    <x v="1"/>
    <n v="15"/>
    <s v="空值"/>
    <s v="F"/>
    <s v="是"/>
    <s v="30-34"/>
    <n v="30"/>
    <n v="34"/>
    <n v="5"/>
    <s v="30"/>
    <s v="34"/>
    <s v="30-34"/>
    <n v="5"/>
    <n v="3"/>
    <x v="15"/>
    <n v="34"/>
    <s v="2021-04-20"/>
    <n v="4"/>
    <n v="1"/>
    <x v="1"/>
    <s v="N03245"/>
  </r>
  <r>
    <n v="1077"/>
    <x v="0"/>
    <x v="1"/>
    <n v="15"/>
    <s v="空值"/>
    <s v="F"/>
    <s v="是"/>
    <s v="30-34"/>
    <n v="30"/>
    <n v="34"/>
    <n v="5"/>
    <s v="30"/>
    <s v="34"/>
    <s v="30-34"/>
    <n v="5"/>
    <n v="3"/>
    <x v="15"/>
    <n v="34"/>
    <s v="2021-04-19"/>
    <n v="4"/>
    <n v="1"/>
    <x v="1"/>
    <s v="N03246"/>
  </r>
  <r>
    <n v="1076"/>
    <x v="0"/>
    <x v="1"/>
    <n v="15"/>
    <s v="空值"/>
    <s v="F"/>
    <s v="是"/>
    <s v="30-34"/>
    <n v="30"/>
    <n v="34"/>
    <n v="5"/>
    <s v="30"/>
    <s v="34"/>
    <s v="30-34"/>
    <n v="5"/>
    <n v="3"/>
    <x v="15"/>
    <n v="34"/>
    <s v="2021-04-19"/>
    <n v="4"/>
    <n v="1"/>
    <x v="1"/>
    <s v="N03247"/>
  </r>
  <r>
    <n v="1075"/>
    <x v="0"/>
    <x v="1"/>
    <n v="15"/>
    <s v="空值"/>
    <s v="F"/>
    <s v="是"/>
    <s v="25-29"/>
    <n v="25"/>
    <n v="29"/>
    <n v="5"/>
    <s v="25"/>
    <s v="29"/>
    <s v="25-29"/>
    <n v="5"/>
    <n v="3"/>
    <x v="5"/>
    <n v="29"/>
    <s v="2021-04-19"/>
    <n v="4"/>
    <n v="1"/>
    <x v="1"/>
    <s v="N03248"/>
  </r>
  <r>
    <n v="1074"/>
    <x v="0"/>
    <x v="1"/>
    <n v="15"/>
    <s v="台北市"/>
    <s v="F"/>
    <s v="否"/>
    <s v="45-49"/>
    <n v="45"/>
    <n v="49"/>
    <n v="5"/>
    <s v="45"/>
    <s v="49"/>
    <s v="45-49"/>
    <n v="5"/>
    <n v="3"/>
    <x v="10"/>
    <n v="49"/>
    <s v="2021-04-18"/>
    <n v="4"/>
    <n v="1"/>
    <x v="1"/>
    <s v="N03249"/>
  </r>
  <r>
    <n v="1073"/>
    <x v="0"/>
    <x v="1"/>
    <n v="14"/>
    <s v="新北市"/>
    <s v="F"/>
    <s v="否"/>
    <s v="65-69"/>
    <n v="65"/>
    <n v="69"/>
    <n v="5"/>
    <s v="65"/>
    <s v="69"/>
    <s v="65-69"/>
    <n v="5"/>
    <n v="3"/>
    <x v="4"/>
    <n v="69"/>
    <s v="2021-04-17"/>
    <n v="4"/>
    <n v="1"/>
    <x v="1"/>
    <s v="N03250"/>
  </r>
  <r>
    <n v="1072"/>
    <x v="0"/>
    <x v="1"/>
    <n v="14"/>
    <s v="空值"/>
    <s v="M"/>
    <s v="是"/>
    <s v="40-44"/>
    <n v="40"/>
    <n v="44"/>
    <n v="5"/>
    <s v="40"/>
    <s v="44"/>
    <s v="40-44"/>
    <n v="5"/>
    <n v="3"/>
    <x v="14"/>
    <n v="44"/>
    <s v="2021-04-17"/>
    <n v="4"/>
    <n v="1"/>
    <x v="1"/>
    <s v="N03251"/>
  </r>
  <r>
    <n v="1071"/>
    <x v="0"/>
    <x v="1"/>
    <n v="14"/>
    <s v="空值"/>
    <s v="M"/>
    <s v="是"/>
    <s v="30-34"/>
    <n v="30"/>
    <n v="34"/>
    <n v="5"/>
    <s v="30"/>
    <s v="34"/>
    <s v="30-34"/>
    <n v="5"/>
    <n v="3"/>
    <x v="15"/>
    <n v="34"/>
    <s v="2021-04-16"/>
    <n v="4"/>
    <n v="1"/>
    <x v="1"/>
    <s v="N03252"/>
  </r>
  <r>
    <n v="1070"/>
    <x v="0"/>
    <x v="1"/>
    <n v="14"/>
    <s v="空值"/>
    <s v="M"/>
    <s v="是"/>
    <s v="20-24"/>
    <n v="20"/>
    <n v="24"/>
    <n v="5"/>
    <s v="20"/>
    <s v="24"/>
    <s v="20-24"/>
    <n v="5"/>
    <n v="3"/>
    <x v="7"/>
    <n v="24"/>
    <s v="2021-04-16"/>
    <n v="4"/>
    <n v="1"/>
    <x v="1"/>
    <s v="N03253"/>
  </r>
  <r>
    <n v="1069"/>
    <x v="0"/>
    <x v="1"/>
    <n v="14"/>
    <s v="空值"/>
    <s v="M"/>
    <s v="是"/>
    <s v="20-24"/>
    <n v="20"/>
    <n v="24"/>
    <n v="5"/>
    <s v="20"/>
    <s v="24"/>
    <s v="20-24"/>
    <n v="5"/>
    <n v="3"/>
    <x v="7"/>
    <n v="24"/>
    <s v="2021-04-15"/>
    <n v="4"/>
    <n v="1"/>
    <x v="1"/>
    <s v="N03254"/>
  </r>
  <r>
    <n v="1068"/>
    <x v="0"/>
    <x v="1"/>
    <n v="14"/>
    <s v="空值"/>
    <s v="F"/>
    <s v="是"/>
    <s v="25-29"/>
    <n v="25"/>
    <n v="29"/>
    <n v="5"/>
    <s v="25"/>
    <s v="29"/>
    <s v="25-29"/>
    <n v="5"/>
    <n v="3"/>
    <x v="5"/>
    <n v="29"/>
    <s v="2021-04-14"/>
    <n v="4"/>
    <n v="1"/>
    <x v="1"/>
    <s v="N03255"/>
  </r>
  <r>
    <n v="1067"/>
    <x v="0"/>
    <x v="1"/>
    <n v="14"/>
    <s v="空值"/>
    <s v="F"/>
    <s v="是"/>
    <s v="25-29"/>
    <n v="25"/>
    <n v="29"/>
    <n v="5"/>
    <s v="25"/>
    <s v="29"/>
    <s v="25-29"/>
    <n v="5"/>
    <n v="3"/>
    <x v="5"/>
    <n v="29"/>
    <s v="2021-04-14"/>
    <n v="4"/>
    <n v="1"/>
    <x v="1"/>
    <s v="N03256"/>
  </r>
  <r>
    <n v="1066"/>
    <x v="0"/>
    <x v="1"/>
    <n v="14"/>
    <s v="空值"/>
    <s v="F"/>
    <s v="是"/>
    <s v="20-24"/>
    <n v="20"/>
    <n v="24"/>
    <n v="5"/>
    <s v="20"/>
    <s v="24"/>
    <s v="20-24"/>
    <n v="5"/>
    <n v="3"/>
    <x v="7"/>
    <n v="24"/>
    <s v="2021-04-14"/>
    <n v="4"/>
    <n v="1"/>
    <x v="1"/>
    <s v="N03257"/>
  </r>
  <r>
    <n v="1065"/>
    <x v="0"/>
    <x v="1"/>
    <n v="14"/>
    <s v="空值"/>
    <s v="F"/>
    <s v="是"/>
    <s v="20-24"/>
    <n v="20"/>
    <n v="24"/>
    <n v="5"/>
    <s v="20"/>
    <s v="24"/>
    <s v="20-24"/>
    <n v="5"/>
    <n v="3"/>
    <x v="7"/>
    <n v="24"/>
    <s v="2021-04-14"/>
    <n v="4"/>
    <n v="1"/>
    <x v="1"/>
    <s v="N03258"/>
  </r>
  <r>
    <n v="1064"/>
    <x v="0"/>
    <x v="2"/>
    <n v="13"/>
    <s v="空值"/>
    <s v="M"/>
    <s v="是"/>
    <s v="70+"/>
    <n v="70"/>
    <n v="70"/>
    <n v="3"/>
    <s v="70"/>
    <s v="70"/>
    <s v="70-"/>
    <n v="3"/>
    <n v="3"/>
    <x v="0"/>
    <n v="70"/>
    <s v="2021-04-14"/>
    <n v="3"/>
    <n v="1"/>
    <x v="2"/>
    <s v="N03259"/>
  </r>
  <r>
    <n v="1063"/>
    <x v="0"/>
    <x v="2"/>
    <n v="13"/>
    <s v="空值"/>
    <s v="M"/>
    <s v="是"/>
    <s v="50-54"/>
    <n v="50"/>
    <n v="54"/>
    <n v="5"/>
    <s v="50"/>
    <s v="54"/>
    <s v="50-54"/>
    <n v="5"/>
    <n v="3"/>
    <x v="1"/>
    <n v="54"/>
    <s v="2021-04-13"/>
    <n v="3"/>
    <n v="1"/>
    <x v="2"/>
    <s v="N03260"/>
  </r>
  <r>
    <n v="1062"/>
    <x v="0"/>
    <x v="2"/>
    <n v="13"/>
    <s v="空值"/>
    <s v="M"/>
    <s v="是"/>
    <s v="40-44"/>
    <n v="40"/>
    <n v="44"/>
    <n v="5"/>
    <s v="40"/>
    <s v="44"/>
    <s v="40-44"/>
    <n v="5"/>
    <n v="3"/>
    <x v="14"/>
    <n v="44"/>
    <s v="2021-04-13"/>
    <n v="3"/>
    <n v="1"/>
    <x v="2"/>
    <s v="N03261"/>
  </r>
  <r>
    <n v="1061"/>
    <x v="0"/>
    <x v="2"/>
    <n v="13"/>
    <s v="空值"/>
    <s v="M"/>
    <s v="是"/>
    <s v="40-44"/>
    <n v="40"/>
    <n v="44"/>
    <n v="5"/>
    <s v="40"/>
    <s v="44"/>
    <s v="40-44"/>
    <n v="5"/>
    <n v="3"/>
    <x v="14"/>
    <n v="44"/>
    <s v="2021-04-13"/>
    <n v="3"/>
    <n v="1"/>
    <x v="2"/>
    <s v="N03262"/>
  </r>
  <r>
    <n v="1060"/>
    <x v="0"/>
    <x v="2"/>
    <n v="13"/>
    <s v="空值"/>
    <s v="M"/>
    <s v="是"/>
    <s v="35-39"/>
    <n v="35"/>
    <n v="39"/>
    <n v="5"/>
    <s v="35"/>
    <s v="39"/>
    <s v="35-39"/>
    <n v="5"/>
    <n v="3"/>
    <x v="12"/>
    <n v="39"/>
    <s v="2021-04-13"/>
    <n v="3"/>
    <n v="1"/>
    <x v="2"/>
    <s v="N03263"/>
  </r>
  <r>
    <n v="1059"/>
    <x v="0"/>
    <x v="2"/>
    <n v="13"/>
    <s v="空值"/>
    <s v="M"/>
    <s v="是"/>
    <s v="35-39"/>
    <n v="35"/>
    <n v="39"/>
    <n v="5"/>
    <s v="35"/>
    <s v="39"/>
    <s v="35-39"/>
    <n v="5"/>
    <n v="3"/>
    <x v="12"/>
    <n v="39"/>
    <s v="2021-04-12"/>
    <n v="3"/>
    <n v="1"/>
    <x v="2"/>
    <s v="N03264"/>
  </r>
  <r>
    <n v="1058"/>
    <x v="0"/>
    <x v="2"/>
    <n v="13"/>
    <s v="空值"/>
    <s v="M"/>
    <s v="是"/>
    <s v="30-34"/>
    <n v="30"/>
    <n v="34"/>
    <n v="5"/>
    <s v="30"/>
    <s v="34"/>
    <s v="30-34"/>
    <n v="5"/>
    <n v="3"/>
    <x v="15"/>
    <n v="34"/>
    <s v="2021-04-11"/>
    <n v="3"/>
    <n v="1"/>
    <x v="2"/>
    <s v="N03265"/>
  </r>
  <r>
    <n v="1057"/>
    <x v="0"/>
    <x v="2"/>
    <n v="13"/>
    <s v="空值"/>
    <s v="M"/>
    <s v="是"/>
    <s v="25-29"/>
    <n v="25"/>
    <n v="29"/>
    <n v="5"/>
    <s v="25"/>
    <s v="29"/>
    <s v="25-29"/>
    <n v="5"/>
    <n v="3"/>
    <x v="5"/>
    <n v="29"/>
    <s v="2021-04-10"/>
    <n v="3"/>
    <n v="1"/>
    <x v="2"/>
    <s v="N03266"/>
  </r>
  <r>
    <n v="1056"/>
    <x v="0"/>
    <x v="2"/>
    <n v="13"/>
    <s v="空值"/>
    <s v="M"/>
    <s v="是"/>
    <s v="25-29"/>
    <n v="25"/>
    <n v="29"/>
    <n v="5"/>
    <s v="25"/>
    <s v="29"/>
    <s v="25-29"/>
    <n v="5"/>
    <n v="3"/>
    <x v="5"/>
    <n v="29"/>
    <s v="2021-04-10"/>
    <n v="3"/>
    <n v="1"/>
    <x v="2"/>
    <s v="N03267"/>
  </r>
  <r>
    <n v="1055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9"/>
    <n v="3"/>
    <n v="1"/>
    <x v="2"/>
    <s v="N03268"/>
  </r>
  <r>
    <n v="1054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9"/>
    <n v="3"/>
    <n v="1"/>
    <x v="2"/>
    <s v="N03269"/>
  </r>
  <r>
    <n v="1053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9"/>
    <n v="3"/>
    <n v="1"/>
    <x v="2"/>
    <s v="N03270"/>
  </r>
  <r>
    <n v="1052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9"/>
    <n v="3"/>
    <n v="1"/>
    <x v="2"/>
    <s v="N03271"/>
  </r>
  <r>
    <n v="1051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6"/>
    <n v="3"/>
    <n v="1"/>
    <x v="2"/>
    <s v="N03272"/>
  </r>
  <r>
    <n v="1050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6"/>
    <n v="3"/>
    <n v="1"/>
    <x v="2"/>
    <s v="N03273"/>
  </r>
  <r>
    <n v="1049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5"/>
    <n v="3"/>
    <n v="1"/>
    <x v="2"/>
    <s v="N03274"/>
  </r>
  <r>
    <n v="1048"/>
    <x v="0"/>
    <x v="2"/>
    <n v="13"/>
    <s v="空值"/>
    <s v="M"/>
    <s v="是"/>
    <s v="20-24"/>
    <n v="20"/>
    <n v="24"/>
    <n v="5"/>
    <s v="20"/>
    <s v="24"/>
    <s v="20-24"/>
    <n v="5"/>
    <n v="3"/>
    <x v="7"/>
    <n v="24"/>
    <s v="2021-04-04"/>
    <n v="3"/>
    <n v="1"/>
    <x v="2"/>
    <s v="N03275"/>
  </r>
  <r>
    <n v="1047"/>
    <x v="0"/>
    <x v="2"/>
    <n v="13"/>
    <s v="空值"/>
    <s v="M"/>
    <s v="是"/>
    <s v="15-19"/>
    <n v="15"/>
    <n v="19"/>
    <n v="5"/>
    <s v="15"/>
    <s v="19"/>
    <s v="15-19"/>
    <n v="5"/>
    <n v="3"/>
    <x v="11"/>
    <n v="19"/>
    <s v="2021-04-04"/>
    <n v="3"/>
    <n v="1"/>
    <x v="2"/>
    <s v="N03276"/>
  </r>
  <r>
    <n v="1046"/>
    <x v="0"/>
    <x v="2"/>
    <n v="13"/>
    <s v="空值"/>
    <s v="F"/>
    <s v="是"/>
    <s v="55-59"/>
    <n v="55"/>
    <n v="59"/>
    <n v="5"/>
    <s v="55"/>
    <s v="59"/>
    <s v="55-59"/>
    <n v="5"/>
    <n v="3"/>
    <x v="9"/>
    <n v="59"/>
    <s v="2021-04-03"/>
    <n v="3"/>
    <n v="1"/>
    <x v="2"/>
    <s v="N03277"/>
  </r>
  <r>
    <n v="1045"/>
    <x v="0"/>
    <x v="2"/>
    <n v="13"/>
    <s v="空值"/>
    <s v="F"/>
    <s v="是"/>
    <s v="40-44"/>
    <n v="40"/>
    <n v="44"/>
    <n v="5"/>
    <s v="40"/>
    <s v="44"/>
    <s v="40-44"/>
    <n v="5"/>
    <n v="3"/>
    <x v="14"/>
    <n v="44"/>
    <s v="2021-04-03"/>
    <n v="3"/>
    <n v="1"/>
    <x v="2"/>
    <s v="N03278"/>
  </r>
  <r>
    <n v="1044"/>
    <x v="0"/>
    <x v="2"/>
    <n v="13"/>
    <s v="空值"/>
    <s v="F"/>
    <s v="是"/>
    <s v="30-34"/>
    <n v="30"/>
    <n v="34"/>
    <n v="5"/>
    <s v="30"/>
    <s v="34"/>
    <s v="30-34"/>
    <n v="5"/>
    <n v="3"/>
    <x v="15"/>
    <n v="34"/>
    <s v="2021-04-03"/>
    <n v="3"/>
    <n v="1"/>
    <x v="2"/>
    <s v="N03279"/>
  </r>
  <r>
    <n v="1043"/>
    <x v="0"/>
    <x v="2"/>
    <n v="13"/>
    <s v="空值"/>
    <s v="F"/>
    <s v="是"/>
    <s v="30-34"/>
    <n v="30"/>
    <n v="34"/>
    <n v="5"/>
    <s v="30"/>
    <s v="34"/>
    <s v="30-34"/>
    <n v="5"/>
    <n v="3"/>
    <x v="15"/>
    <n v="34"/>
    <s v="2021-04-03"/>
    <n v="3"/>
    <n v="1"/>
    <x v="2"/>
    <s v="N03280"/>
  </r>
  <r>
    <n v="1042"/>
    <x v="0"/>
    <x v="2"/>
    <n v="13"/>
    <s v="空值"/>
    <s v="F"/>
    <s v="是"/>
    <s v="30-34"/>
    <n v="30"/>
    <n v="34"/>
    <n v="5"/>
    <s v="30"/>
    <s v="34"/>
    <s v="30-34"/>
    <n v="5"/>
    <n v="3"/>
    <x v="15"/>
    <n v="34"/>
    <s v="2021-04-03"/>
    <n v="3"/>
    <n v="1"/>
    <x v="2"/>
    <s v="N03281"/>
  </r>
  <r>
    <n v="1041"/>
    <x v="0"/>
    <x v="2"/>
    <n v="13"/>
    <s v="空值"/>
    <s v="F"/>
    <s v="是"/>
    <s v="25-29"/>
    <n v="25"/>
    <n v="29"/>
    <n v="5"/>
    <s v="25"/>
    <s v="29"/>
    <s v="25-29"/>
    <n v="5"/>
    <n v="3"/>
    <x v="5"/>
    <n v="29"/>
    <s v="2021-04-03"/>
    <n v="3"/>
    <n v="1"/>
    <x v="2"/>
    <s v="N03282"/>
  </r>
  <r>
    <n v="1040"/>
    <x v="0"/>
    <x v="2"/>
    <n v="13"/>
    <s v="空值"/>
    <s v="F"/>
    <s v="是"/>
    <s v="25-29"/>
    <n v="25"/>
    <n v="29"/>
    <n v="5"/>
    <s v="25"/>
    <s v="29"/>
    <s v="25-29"/>
    <n v="5"/>
    <n v="3"/>
    <x v="5"/>
    <n v="29"/>
    <s v="2021-04-02"/>
    <n v="3"/>
    <n v="1"/>
    <x v="2"/>
    <s v="N03283"/>
  </r>
  <r>
    <n v="1039"/>
    <x v="0"/>
    <x v="2"/>
    <n v="13"/>
    <s v="空值"/>
    <s v="F"/>
    <s v="是"/>
    <s v="20-24"/>
    <n v="20"/>
    <n v="24"/>
    <n v="5"/>
    <s v="20"/>
    <s v="24"/>
    <s v="20-24"/>
    <n v="5"/>
    <n v="3"/>
    <x v="7"/>
    <n v="24"/>
    <s v="2021-04-02"/>
    <n v="3"/>
    <n v="1"/>
    <x v="2"/>
    <s v="N03284"/>
  </r>
  <r>
    <n v="1038"/>
    <x v="0"/>
    <x v="2"/>
    <n v="13"/>
    <s v="空值"/>
    <s v="F"/>
    <s v="是"/>
    <s v="20-24"/>
    <n v="20"/>
    <n v="24"/>
    <n v="5"/>
    <s v="20"/>
    <s v="24"/>
    <s v="20-24"/>
    <n v="5"/>
    <n v="3"/>
    <x v="7"/>
    <n v="24"/>
    <s v="2021-04-02"/>
    <n v="3"/>
    <n v="1"/>
    <x v="2"/>
    <s v="N03285"/>
  </r>
  <r>
    <n v="1037"/>
    <x v="0"/>
    <x v="2"/>
    <n v="12"/>
    <s v="空值"/>
    <s v="M"/>
    <s v="是"/>
    <s v="60-64"/>
    <n v="60"/>
    <n v="64"/>
    <n v="5"/>
    <s v="60"/>
    <s v="64"/>
    <s v="60-64"/>
    <n v="5"/>
    <n v="3"/>
    <x v="2"/>
    <n v="64"/>
    <s v="2021-04-01"/>
    <n v="3"/>
    <n v="1"/>
    <x v="2"/>
    <s v="N03286"/>
  </r>
  <r>
    <n v="1036"/>
    <x v="0"/>
    <x v="2"/>
    <n v="12"/>
    <s v="空值"/>
    <s v="M"/>
    <s v="是"/>
    <s v="45-49"/>
    <n v="45"/>
    <n v="49"/>
    <n v="5"/>
    <s v="45"/>
    <s v="49"/>
    <s v="45-49"/>
    <n v="5"/>
    <n v="3"/>
    <x v="10"/>
    <n v="49"/>
    <s v="2021-04-01"/>
    <n v="3"/>
    <n v="1"/>
    <x v="2"/>
    <s v="N03287"/>
  </r>
  <r>
    <n v="1035"/>
    <x v="0"/>
    <x v="2"/>
    <n v="12"/>
    <s v="空值"/>
    <s v="M"/>
    <s v="是"/>
    <s v="35-39"/>
    <n v="35"/>
    <n v="39"/>
    <n v="5"/>
    <s v="35"/>
    <s v="39"/>
    <s v="35-39"/>
    <n v="5"/>
    <n v="3"/>
    <x v="12"/>
    <n v="39"/>
    <s v="2021-04-01"/>
    <n v="3"/>
    <n v="1"/>
    <x v="2"/>
    <s v="N03288"/>
  </r>
  <r>
    <n v="1034"/>
    <x v="0"/>
    <x v="2"/>
    <n v="12"/>
    <s v="空值"/>
    <s v="M"/>
    <s v="是"/>
    <s v="35-39"/>
    <n v="35"/>
    <n v="39"/>
    <n v="5"/>
    <s v="35"/>
    <s v="39"/>
    <s v="35-39"/>
    <n v="5"/>
    <n v="3"/>
    <x v="12"/>
    <n v="39"/>
    <s v="2021-04-01"/>
    <n v="3"/>
    <n v="1"/>
    <x v="2"/>
    <s v="N03289"/>
  </r>
  <r>
    <n v="1033"/>
    <x v="0"/>
    <x v="2"/>
    <n v="12"/>
    <s v="空值"/>
    <s v="M"/>
    <s v="是"/>
    <s v="35-39"/>
    <n v="35"/>
    <n v="39"/>
    <n v="5"/>
    <s v="35"/>
    <s v="39"/>
    <s v="35-39"/>
    <n v="5"/>
    <n v="3"/>
    <x v="12"/>
    <n v="39"/>
    <s v="2021-04-01"/>
    <n v="3"/>
    <n v="1"/>
    <x v="2"/>
    <s v="N03290"/>
  </r>
  <r>
    <n v="1032"/>
    <x v="0"/>
    <x v="2"/>
    <n v="12"/>
    <s v="空值"/>
    <s v="M"/>
    <s v="是"/>
    <s v="30-34"/>
    <n v="30"/>
    <n v="34"/>
    <n v="5"/>
    <s v="30"/>
    <s v="34"/>
    <s v="30-34"/>
    <n v="5"/>
    <n v="3"/>
    <x v="15"/>
    <n v="34"/>
    <s v="2021-04-01"/>
    <n v="3"/>
    <n v="1"/>
    <x v="2"/>
    <s v="N03291"/>
  </r>
  <r>
    <n v="1031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2"/>
  </r>
  <r>
    <n v="1030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3"/>
  </r>
  <r>
    <n v="1029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4"/>
  </r>
  <r>
    <n v="1028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5"/>
  </r>
  <r>
    <n v="1027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6"/>
  </r>
  <r>
    <n v="1026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1"/>
    <n v="3"/>
    <n v="1"/>
    <x v="2"/>
    <s v="N03297"/>
  </r>
  <r>
    <n v="1025"/>
    <x v="0"/>
    <x v="2"/>
    <n v="12"/>
    <s v="空值"/>
    <s v="M"/>
    <s v="是"/>
    <s v="25-29"/>
    <n v="25"/>
    <n v="29"/>
    <n v="5"/>
    <s v="25"/>
    <s v="29"/>
    <s v="25-29"/>
    <n v="5"/>
    <n v="3"/>
    <x v="5"/>
    <n v="29"/>
    <s v="2021-03-30"/>
    <n v="3"/>
    <n v="1"/>
    <x v="2"/>
    <s v="N03298"/>
  </r>
  <r>
    <n v="1024"/>
    <x v="0"/>
    <x v="2"/>
    <n v="12"/>
    <s v="空值"/>
    <s v="M"/>
    <s v="是"/>
    <s v="20-24"/>
    <n v="20"/>
    <n v="24"/>
    <n v="5"/>
    <s v="20"/>
    <s v="24"/>
    <s v="20-24"/>
    <n v="5"/>
    <n v="3"/>
    <x v="7"/>
    <n v="24"/>
    <s v="2021-03-29"/>
    <n v="3"/>
    <n v="1"/>
    <x v="2"/>
    <s v="N03299"/>
  </r>
  <r>
    <n v="1023"/>
    <x v="0"/>
    <x v="2"/>
    <n v="12"/>
    <s v="空值"/>
    <s v="M"/>
    <s v="是"/>
    <s v="20-24"/>
    <n v="20"/>
    <n v="24"/>
    <n v="5"/>
    <s v="20"/>
    <s v="24"/>
    <s v="20-24"/>
    <n v="5"/>
    <n v="3"/>
    <x v="7"/>
    <n v="24"/>
    <s v="2021-03-28"/>
    <n v="3"/>
    <n v="1"/>
    <x v="2"/>
    <s v="N03300"/>
  </r>
  <r>
    <n v="1022"/>
    <x v="0"/>
    <x v="2"/>
    <n v="12"/>
    <s v="空值"/>
    <s v="M"/>
    <s v="是"/>
    <s v="20-24"/>
    <n v="20"/>
    <n v="24"/>
    <n v="5"/>
    <s v="20"/>
    <s v="24"/>
    <s v="20-24"/>
    <n v="5"/>
    <n v="3"/>
    <x v="7"/>
    <n v="24"/>
    <s v="2021-03-28"/>
    <n v="3"/>
    <n v="1"/>
    <x v="2"/>
    <s v="N03301"/>
  </r>
  <r>
    <n v="1021"/>
    <x v="0"/>
    <x v="2"/>
    <n v="12"/>
    <s v="空值"/>
    <s v="M"/>
    <s v="是"/>
    <s v="20-24"/>
    <n v="20"/>
    <n v="24"/>
    <n v="5"/>
    <s v="20"/>
    <s v="24"/>
    <s v="20-24"/>
    <n v="5"/>
    <n v="3"/>
    <x v="7"/>
    <n v="24"/>
    <s v="2021-03-27"/>
    <n v="3"/>
    <n v="1"/>
    <x v="2"/>
    <s v="N03302"/>
  </r>
  <r>
    <n v="1020"/>
    <x v="0"/>
    <x v="2"/>
    <n v="12"/>
    <s v="空值"/>
    <s v="F"/>
    <s v="是"/>
    <s v="35-39"/>
    <n v="35"/>
    <n v="39"/>
    <n v="5"/>
    <s v="35"/>
    <s v="39"/>
    <s v="35-39"/>
    <n v="5"/>
    <n v="3"/>
    <x v="12"/>
    <n v="39"/>
    <s v="2021-03-27"/>
    <n v="3"/>
    <n v="1"/>
    <x v="2"/>
    <s v="N03303"/>
  </r>
  <r>
    <n v="1019"/>
    <x v="0"/>
    <x v="2"/>
    <n v="12"/>
    <s v="空值"/>
    <s v="F"/>
    <s v="是"/>
    <s v="35-39"/>
    <n v="35"/>
    <n v="39"/>
    <n v="5"/>
    <s v="35"/>
    <s v="39"/>
    <s v="35-39"/>
    <n v="5"/>
    <n v="3"/>
    <x v="12"/>
    <n v="39"/>
    <s v="2021-03-27"/>
    <n v="3"/>
    <n v="1"/>
    <x v="2"/>
    <s v="N03304"/>
  </r>
  <r>
    <n v="1018"/>
    <x v="0"/>
    <x v="2"/>
    <n v="12"/>
    <s v="空值"/>
    <s v="F"/>
    <s v="是"/>
    <n v="3"/>
    <n v="3"/>
    <n v="3"/>
    <n v="1"/>
    <s v="3"/>
    <s v="3"/>
    <s v="3"/>
    <n v="1"/>
    <e v="#VALUE!"/>
    <x v="16"/>
    <n v="3"/>
    <s v="2021-03-27"/>
    <n v="3"/>
    <n v="1"/>
    <x v="2"/>
    <s v="N03305"/>
  </r>
  <r>
    <n v="1017"/>
    <x v="0"/>
    <x v="2"/>
    <n v="12"/>
    <s v="空值"/>
    <s v="F"/>
    <s v="是"/>
    <s v="25-29"/>
    <n v="25"/>
    <n v="29"/>
    <n v="5"/>
    <s v="25"/>
    <s v="29"/>
    <s v="25-29"/>
    <n v="5"/>
    <n v="3"/>
    <x v="5"/>
    <n v="29"/>
    <s v="2021-03-27"/>
    <n v="3"/>
    <n v="1"/>
    <x v="2"/>
    <s v="N03306"/>
  </r>
  <r>
    <n v="1016"/>
    <x v="0"/>
    <x v="2"/>
    <n v="11"/>
    <s v="空值"/>
    <s v="M"/>
    <s v="是"/>
    <s v="35-39"/>
    <n v="35"/>
    <n v="39"/>
    <n v="5"/>
    <s v="35"/>
    <s v="39"/>
    <s v="35-39"/>
    <n v="5"/>
    <n v="3"/>
    <x v="12"/>
    <n v="39"/>
    <s v="2021-03-27"/>
    <n v="3"/>
    <n v="1"/>
    <x v="2"/>
    <s v="N03307"/>
  </r>
  <r>
    <n v="1015"/>
    <x v="0"/>
    <x v="2"/>
    <n v="11"/>
    <s v="空值"/>
    <s v="M"/>
    <s v="是"/>
    <s v="35-39"/>
    <n v="35"/>
    <n v="39"/>
    <n v="5"/>
    <s v="35"/>
    <s v="39"/>
    <s v="35-39"/>
    <n v="5"/>
    <n v="3"/>
    <x v="12"/>
    <n v="39"/>
    <s v="2021-03-27"/>
    <n v="3"/>
    <n v="1"/>
    <x v="2"/>
    <s v="N03308"/>
  </r>
  <r>
    <n v="1014"/>
    <x v="0"/>
    <x v="2"/>
    <n v="11"/>
    <s v="空值"/>
    <s v="M"/>
    <s v="是"/>
    <s v="35-39"/>
    <n v="35"/>
    <n v="39"/>
    <n v="5"/>
    <s v="35"/>
    <s v="39"/>
    <s v="35-39"/>
    <n v="5"/>
    <n v="3"/>
    <x v="12"/>
    <n v="39"/>
    <s v="2021-03-26"/>
    <n v="3"/>
    <n v="1"/>
    <x v="2"/>
    <s v="N03309"/>
  </r>
  <r>
    <n v="1013"/>
    <x v="0"/>
    <x v="2"/>
    <n v="11"/>
    <s v="空值"/>
    <s v="M"/>
    <s v="是"/>
    <s v="30-34"/>
    <n v="30"/>
    <n v="34"/>
    <n v="5"/>
    <s v="30"/>
    <s v="34"/>
    <s v="30-34"/>
    <n v="5"/>
    <n v="3"/>
    <x v="15"/>
    <n v="34"/>
    <s v="2021-03-25"/>
    <n v="3"/>
    <n v="1"/>
    <x v="2"/>
    <s v="N03310"/>
  </r>
  <r>
    <n v="1012"/>
    <x v="0"/>
    <x v="2"/>
    <n v="11"/>
    <s v="空值"/>
    <s v="M"/>
    <s v="是"/>
    <s v="30-34"/>
    <n v="30"/>
    <n v="34"/>
    <n v="5"/>
    <s v="30"/>
    <s v="34"/>
    <s v="30-34"/>
    <n v="5"/>
    <n v="3"/>
    <x v="15"/>
    <n v="34"/>
    <s v="2021-03-25"/>
    <n v="3"/>
    <n v="1"/>
    <x v="2"/>
    <s v="N03311"/>
  </r>
  <r>
    <n v="1011"/>
    <x v="0"/>
    <x v="2"/>
    <n v="11"/>
    <s v="空值"/>
    <s v="M"/>
    <s v="是"/>
    <s v="20-24"/>
    <n v="20"/>
    <n v="24"/>
    <n v="5"/>
    <s v="20"/>
    <s v="24"/>
    <s v="20-24"/>
    <n v="5"/>
    <n v="3"/>
    <x v="7"/>
    <n v="24"/>
    <s v="2021-03-25"/>
    <n v="3"/>
    <n v="1"/>
    <x v="2"/>
    <s v="N03312"/>
  </r>
  <r>
    <n v="1010"/>
    <x v="0"/>
    <x v="2"/>
    <n v="11"/>
    <s v="空值"/>
    <s v="M"/>
    <s v="是"/>
    <s v="20-24"/>
    <n v="20"/>
    <n v="24"/>
    <n v="5"/>
    <s v="20"/>
    <s v="24"/>
    <s v="20-24"/>
    <n v="5"/>
    <n v="3"/>
    <x v="7"/>
    <n v="24"/>
    <s v="2021-03-24"/>
    <n v="3"/>
    <n v="1"/>
    <x v="2"/>
    <s v="N03313"/>
  </r>
  <r>
    <n v="1009"/>
    <x v="0"/>
    <x v="2"/>
    <n v="11"/>
    <s v="空值"/>
    <s v="F"/>
    <s v="是"/>
    <s v="50-54"/>
    <n v="50"/>
    <n v="54"/>
    <n v="5"/>
    <s v="50"/>
    <s v="54"/>
    <s v="50-54"/>
    <n v="5"/>
    <n v="3"/>
    <x v="1"/>
    <n v="54"/>
    <s v="2021-03-24"/>
    <n v="3"/>
    <n v="1"/>
    <x v="2"/>
    <s v="N03314"/>
  </r>
  <r>
    <n v="1008"/>
    <x v="0"/>
    <x v="2"/>
    <n v="11"/>
    <s v="空值"/>
    <s v="F"/>
    <s v="是"/>
    <s v="30-34"/>
    <n v="30"/>
    <n v="34"/>
    <n v="5"/>
    <s v="30"/>
    <s v="34"/>
    <s v="30-34"/>
    <n v="5"/>
    <n v="3"/>
    <x v="15"/>
    <n v="34"/>
    <s v="2021-03-23"/>
    <n v="3"/>
    <n v="1"/>
    <x v="2"/>
    <s v="N03315"/>
  </r>
  <r>
    <n v="1007"/>
    <x v="0"/>
    <x v="2"/>
    <n v="11"/>
    <s v="空值"/>
    <s v="F"/>
    <s v="是"/>
    <s v="30-34"/>
    <n v="30"/>
    <n v="34"/>
    <n v="5"/>
    <s v="30"/>
    <s v="34"/>
    <s v="30-34"/>
    <n v="5"/>
    <n v="3"/>
    <x v="15"/>
    <n v="34"/>
    <s v="2021-03-21"/>
    <n v="3"/>
    <n v="1"/>
    <x v="2"/>
    <s v="N03316"/>
  </r>
  <r>
    <n v="1006"/>
    <x v="0"/>
    <x v="2"/>
    <n v="11"/>
    <s v="空值"/>
    <s v="F"/>
    <s v="是"/>
    <s v="30-34"/>
    <n v="30"/>
    <n v="34"/>
    <n v="5"/>
    <s v="30"/>
    <s v="34"/>
    <s v="30-34"/>
    <n v="5"/>
    <n v="3"/>
    <x v="15"/>
    <n v="34"/>
    <s v="2021-03-20"/>
    <n v="3"/>
    <n v="1"/>
    <x v="2"/>
    <s v="N03317"/>
  </r>
  <r>
    <n v="1005"/>
    <x v="0"/>
    <x v="2"/>
    <n v="11"/>
    <s v="空值"/>
    <s v="F"/>
    <s v="是"/>
    <s v="25-29"/>
    <n v="25"/>
    <n v="29"/>
    <n v="5"/>
    <s v="25"/>
    <s v="29"/>
    <s v="25-29"/>
    <n v="5"/>
    <n v="3"/>
    <x v="5"/>
    <n v="29"/>
    <s v="2021-03-19"/>
    <n v="3"/>
    <n v="1"/>
    <x v="2"/>
    <s v="N03318"/>
  </r>
  <r>
    <n v="1004"/>
    <x v="0"/>
    <x v="2"/>
    <n v="11"/>
    <s v="空值"/>
    <s v="F"/>
    <s v="是"/>
    <s v="20-24"/>
    <n v="20"/>
    <n v="24"/>
    <n v="5"/>
    <s v="20"/>
    <s v="24"/>
    <s v="20-24"/>
    <n v="5"/>
    <n v="3"/>
    <x v="7"/>
    <n v="24"/>
    <s v="2021-03-19"/>
    <n v="3"/>
    <n v="1"/>
    <x v="2"/>
    <s v="N03319"/>
  </r>
  <r>
    <n v="1003"/>
    <x v="0"/>
    <x v="2"/>
    <n v="10"/>
    <s v="空值"/>
    <s v="M"/>
    <s v="是"/>
    <s v="55-59"/>
    <n v="55"/>
    <n v="59"/>
    <n v="5"/>
    <s v="55"/>
    <s v="59"/>
    <s v="55-59"/>
    <n v="5"/>
    <n v="3"/>
    <x v="9"/>
    <n v="59"/>
    <s v="2021-03-19"/>
    <n v="3"/>
    <n v="1"/>
    <x v="2"/>
    <s v="N03320"/>
  </r>
  <r>
    <n v="1002"/>
    <x v="0"/>
    <x v="2"/>
    <n v="10"/>
    <s v="空值"/>
    <s v="M"/>
    <s v="是"/>
    <s v="55-59"/>
    <n v="55"/>
    <n v="59"/>
    <n v="5"/>
    <s v="55"/>
    <s v="59"/>
    <s v="55-59"/>
    <n v="5"/>
    <n v="3"/>
    <x v="9"/>
    <n v="59"/>
    <s v="2021-03-19"/>
    <n v="3"/>
    <n v="1"/>
    <x v="2"/>
    <s v="N03321"/>
  </r>
  <r>
    <n v="1001"/>
    <x v="0"/>
    <x v="2"/>
    <n v="10"/>
    <s v="空值"/>
    <s v="M"/>
    <s v="是"/>
    <s v="50-54"/>
    <n v="50"/>
    <n v="54"/>
    <n v="5"/>
    <s v="50"/>
    <s v="54"/>
    <s v="50-54"/>
    <n v="5"/>
    <n v="3"/>
    <x v="1"/>
    <n v="54"/>
    <s v="2021-03-19"/>
    <n v="3"/>
    <n v="1"/>
    <x v="2"/>
    <s v="N03322"/>
  </r>
  <r>
    <n v="1000"/>
    <x v="0"/>
    <x v="2"/>
    <n v="10"/>
    <s v="空值"/>
    <s v="M"/>
    <s v="是"/>
    <s v="40-44"/>
    <n v="40"/>
    <n v="44"/>
    <n v="5"/>
    <s v="40"/>
    <s v="44"/>
    <s v="40-44"/>
    <n v="5"/>
    <n v="3"/>
    <x v="14"/>
    <n v="44"/>
    <s v="2021-03-19"/>
    <n v="3"/>
    <n v="1"/>
    <x v="2"/>
    <s v="N03323"/>
  </r>
  <r>
    <n v="999"/>
    <x v="0"/>
    <x v="2"/>
    <n v="10"/>
    <s v="空值"/>
    <s v="M"/>
    <s v="是"/>
    <s v="30-34"/>
    <n v="30"/>
    <n v="34"/>
    <n v="5"/>
    <s v="30"/>
    <s v="34"/>
    <s v="30-34"/>
    <n v="5"/>
    <n v="3"/>
    <x v="15"/>
    <n v="34"/>
    <s v="2021-03-18"/>
    <n v="3"/>
    <n v="1"/>
    <x v="2"/>
    <s v="N03324"/>
  </r>
  <r>
    <n v="998"/>
    <x v="0"/>
    <x v="2"/>
    <n v="10"/>
    <s v="空值"/>
    <s v="M"/>
    <s v="是"/>
    <s v="30-34"/>
    <n v="30"/>
    <n v="34"/>
    <n v="5"/>
    <s v="30"/>
    <s v="34"/>
    <s v="30-34"/>
    <n v="5"/>
    <n v="3"/>
    <x v="15"/>
    <n v="34"/>
    <s v="2021-03-18"/>
    <n v="3"/>
    <n v="1"/>
    <x v="2"/>
    <s v="N03325"/>
  </r>
  <r>
    <n v="997"/>
    <x v="0"/>
    <x v="2"/>
    <n v="10"/>
    <s v="空值"/>
    <s v="M"/>
    <s v="是"/>
    <s v="30-34"/>
    <n v="30"/>
    <n v="34"/>
    <n v="5"/>
    <s v="30"/>
    <s v="34"/>
    <s v="30-34"/>
    <n v="5"/>
    <n v="3"/>
    <x v="15"/>
    <n v="34"/>
    <s v="2021-03-18"/>
    <n v="3"/>
    <n v="1"/>
    <x v="2"/>
    <s v="N03326"/>
  </r>
  <r>
    <n v="996"/>
    <x v="0"/>
    <x v="2"/>
    <n v="10"/>
    <s v="空值"/>
    <s v="M"/>
    <s v="是"/>
    <s v="25-29"/>
    <n v="25"/>
    <n v="29"/>
    <n v="5"/>
    <s v="25"/>
    <s v="29"/>
    <s v="25-29"/>
    <n v="5"/>
    <n v="3"/>
    <x v="5"/>
    <n v="29"/>
    <s v="2021-03-18"/>
    <n v="3"/>
    <n v="1"/>
    <x v="2"/>
    <s v="N03327"/>
  </r>
  <r>
    <n v="995"/>
    <x v="0"/>
    <x v="2"/>
    <n v="10"/>
    <s v="空值"/>
    <s v="M"/>
    <s v="是"/>
    <s v="25-29"/>
    <n v="25"/>
    <n v="29"/>
    <n v="5"/>
    <s v="25"/>
    <s v="29"/>
    <s v="25-29"/>
    <n v="5"/>
    <n v="3"/>
    <x v="5"/>
    <n v="29"/>
    <s v="2021-03-18"/>
    <n v="3"/>
    <n v="1"/>
    <x v="2"/>
    <s v="N03328"/>
  </r>
  <r>
    <n v="994"/>
    <x v="0"/>
    <x v="2"/>
    <n v="10"/>
    <s v="空值"/>
    <s v="M"/>
    <s v="是"/>
    <s v="25-29"/>
    <n v="25"/>
    <n v="29"/>
    <n v="5"/>
    <s v="25"/>
    <s v="29"/>
    <s v="25-29"/>
    <n v="5"/>
    <n v="3"/>
    <x v="5"/>
    <n v="29"/>
    <s v="2021-03-18"/>
    <n v="3"/>
    <n v="1"/>
    <x v="2"/>
    <s v="N03329"/>
  </r>
  <r>
    <n v="993"/>
    <x v="0"/>
    <x v="2"/>
    <n v="10"/>
    <s v="空值"/>
    <s v="M"/>
    <s v="是"/>
    <s v="25-29"/>
    <n v="25"/>
    <n v="29"/>
    <n v="5"/>
    <s v="25"/>
    <s v="29"/>
    <s v="25-29"/>
    <n v="5"/>
    <n v="3"/>
    <x v="5"/>
    <n v="29"/>
    <s v="2021-03-18"/>
    <n v="3"/>
    <n v="1"/>
    <x v="2"/>
    <s v="N03330"/>
  </r>
  <r>
    <n v="992"/>
    <x v="0"/>
    <x v="2"/>
    <n v="10"/>
    <s v="空值"/>
    <s v="M"/>
    <s v="是"/>
    <s v="20-24"/>
    <n v="20"/>
    <n v="24"/>
    <n v="5"/>
    <s v="20"/>
    <s v="24"/>
    <s v="20-24"/>
    <n v="5"/>
    <n v="3"/>
    <x v="7"/>
    <n v="24"/>
    <s v="2021-03-18"/>
    <n v="3"/>
    <n v="1"/>
    <x v="2"/>
    <s v="N03331"/>
  </r>
  <r>
    <n v="991"/>
    <x v="0"/>
    <x v="2"/>
    <n v="10"/>
    <s v="空值"/>
    <s v="M"/>
    <s v="是"/>
    <s v="20-24"/>
    <n v="20"/>
    <n v="24"/>
    <n v="5"/>
    <s v="20"/>
    <s v="24"/>
    <s v="20-24"/>
    <n v="5"/>
    <n v="3"/>
    <x v="7"/>
    <n v="24"/>
    <s v="2021-03-15"/>
    <n v="3"/>
    <n v="1"/>
    <x v="2"/>
    <s v="N03332"/>
  </r>
  <r>
    <n v="990"/>
    <x v="0"/>
    <x v="2"/>
    <n v="10"/>
    <s v="空值"/>
    <s v="F"/>
    <s v="是"/>
    <s v="45-49"/>
    <n v="45"/>
    <n v="49"/>
    <n v="5"/>
    <s v="45"/>
    <s v="49"/>
    <s v="45-49"/>
    <n v="5"/>
    <n v="3"/>
    <x v="10"/>
    <n v="49"/>
    <s v="2021-03-15"/>
    <n v="3"/>
    <n v="1"/>
    <x v="2"/>
    <s v="N03333"/>
  </r>
  <r>
    <n v="989"/>
    <x v="0"/>
    <x v="2"/>
    <n v="10"/>
    <s v="空值"/>
    <s v="F"/>
    <s v="是"/>
    <s v="40-44"/>
    <n v="40"/>
    <n v="44"/>
    <n v="5"/>
    <s v="40"/>
    <s v="44"/>
    <s v="40-44"/>
    <n v="5"/>
    <n v="3"/>
    <x v="14"/>
    <n v="44"/>
    <s v="2021-03-15"/>
    <n v="3"/>
    <n v="1"/>
    <x v="2"/>
    <s v="N03334"/>
  </r>
  <r>
    <n v="988"/>
    <x v="0"/>
    <x v="2"/>
    <n v="10"/>
    <s v="空值"/>
    <s v="F"/>
    <s v="是"/>
    <s v="35-39"/>
    <n v="35"/>
    <n v="39"/>
    <n v="5"/>
    <s v="35"/>
    <s v="39"/>
    <s v="35-39"/>
    <n v="5"/>
    <n v="3"/>
    <x v="12"/>
    <n v="39"/>
    <s v="2021-03-15"/>
    <n v="3"/>
    <n v="1"/>
    <x v="2"/>
    <s v="N03335"/>
  </r>
  <r>
    <n v="987"/>
    <x v="0"/>
    <x v="2"/>
    <n v="10"/>
    <s v="空值"/>
    <s v="F"/>
    <s v="是"/>
    <s v="25-29"/>
    <n v="25"/>
    <n v="29"/>
    <n v="5"/>
    <s v="25"/>
    <s v="29"/>
    <s v="25-29"/>
    <n v="5"/>
    <n v="3"/>
    <x v="5"/>
    <n v="29"/>
    <s v="2021-03-15"/>
    <n v="3"/>
    <n v="1"/>
    <x v="2"/>
    <s v="N03336"/>
  </r>
  <r>
    <n v="986"/>
    <x v="0"/>
    <x v="2"/>
    <n v="9"/>
    <s v="空值"/>
    <s v="M"/>
    <s v="是"/>
    <s v="40-44"/>
    <n v="40"/>
    <n v="44"/>
    <n v="5"/>
    <s v="40"/>
    <s v="44"/>
    <s v="40-44"/>
    <n v="5"/>
    <n v="3"/>
    <x v="14"/>
    <n v="44"/>
    <s v="2021-03-14"/>
    <n v="3"/>
    <n v="1"/>
    <x v="2"/>
    <s v="N03337"/>
  </r>
  <r>
    <n v="985"/>
    <x v="0"/>
    <x v="2"/>
    <n v="9"/>
    <s v="空值"/>
    <s v="M"/>
    <s v="是"/>
    <s v="40-44"/>
    <n v="40"/>
    <n v="44"/>
    <n v="5"/>
    <s v="40"/>
    <s v="44"/>
    <s v="40-44"/>
    <n v="5"/>
    <n v="3"/>
    <x v="14"/>
    <n v="44"/>
    <s v="2021-03-12"/>
    <n v="3"/>
    <n v="1"/>
    <x v="2"/>
    <s v="N03338"/>
  </r>
  <r>
    <n v="984"/>
    <x v="0"/>
    <x v="2"/>
    <n v="9"/>
    <s v="空值"/>
    <s v="M"/>
    <s v="是"/>
    <s v="35-39"/>
    <n v="35"/>
    <n v="39"/>
    <n v="5"/>
    <s v="35"/>
    <s v="39"/>
    <s v="35-39"/>
    <n v="5"/>
    <n v="3"/>
    <x v="12"/>
    <n v="39"/>
    <s v="2021-03-12"/>
    <n v="3"/>
    <n v="1"/>
    <x v="2"/>
    <s v="N03339"/>
  </r>
  <r>
    <n v="983"/>
    <x v="0"/>
    <x v="2"/>
    <n v="9"/>
    <s v="空值"/>
    <s v="M"/>
    <s v="是"/>
    <s v="35-39"/>
    <n v="35"/>
    <n v="39"/>
    <n v="5"/>
    <s v="35"/>
    <s v="39"/>
    <s v="35-39"/>
    <n v="5"/>
    <n v="3"/>
    <x v="12"/>
    <n v="39"/>
    <s v="2021-03-12"/>
    <n v="3"/>
    <n v="1"/>
    <x v="2"/>
    <s v="N03340"/>
  </r>
  <r>
    <n v="982"/>
    <x v="0"/>
    <x v="2"/>
    <n v="9"/>
    <s v="空值"/>
    <s v="M"/>
    <s v="是"/>
    <s v="30-34"/>
    <n v="30"/>
    <n v="34"/>
    <n v="5"/>
    <s v="30"/>
    <s v="34"/>
    <s v="30-34"/>
    <n v="5"/>
    <n v="3"/>
    <x v="15"/>
    <n v="34"/>
    <s v="2021-03-12"/>
    <n v="3"/>
    <n v="1"/>
    <x v="2"/>
    <s v="N03341"/>
  </r>
  <r>
    <n v="981"/>
    <x v="0"/>
    <x v="2"/>
    <n v="9"/>
    <s v="空值"/>
    <s v="M"/>
    <s v="是"/>
    <s v="30-34"/>
    <n v="30"/>
    <n v="34"/>
    <n v="5"/>
    <s v="30"/>
    <s v="34"/>
    <s v="30-34"/>
    <n v="5"/>
    <n v="3"/>
    <x v="15"/>
    <n v="34"/>
    <s v="2021-03-12"/>
    <n v="3"/>
    <n v="1"/>
    <x v="2"/>
    <s v="N03342"/>
  </r>
  <r>
    <n v="980"/>
    <x v="0"/>
    <x v="2"/>
    <n v="9"/>
    <s v="空值"/>
    <s v="M"/>
    <s v="是"/>
    <s v="25-29"/>
    <n v="25"/>
    <n v="29"/>
    <n v="5"/>
    <s v="25"/>
    <s v="29"/>
    <s v="25-29"/>
    <n v="5"/>
    <n v="3"/>
    <x v="5"/>
    <n v="29"/>
    <s v="2021-03-12"/>
    <n v="3"/>
    <n v="1"/>
    <x v="2"/>
    <s v="N03343"/>
  </r>
  <r>
    <n v="979"/>
    <x v="0"/>
    <x v="2"/>
    <n v="9"/>
    <s v="空值"/>
    <s v="M"/>
    <s v="是"/>
    <s v="25-29"/>
    <n v="25"/>
    <n v="29"/>
    <n v="5"/>
    <s v="25"/>
    <s v="29"/>
    <s v="25-29"/>
    <n v="5"/>
    <n v="3"/>
    <x v="5"/>
    <n v="29"/>
    <s v="2021-03-10"/>
    <n v="3"/>
    <n v="1"/>
    <x v="2"/>
    <s v="N03344"/>
  </r>
  <r>
    <n v="978"/>
    <x v="0"/>
    <x v="2"/>
    <n v="9"/>
    <s v="空值"/>
    <s v="M"/>
    <s v="是"/>
    <s v="25-29"/>
    <n v="25"/>
    <n v="29"/>
    <n v="5"/>
    <s v="25"/>
    <s v="29"/>
    <s v="25-29"/>
    <n v="5"/>
    <n v="3"/>
    <x v="5"/>
    <n v="29"/>
    <s v="2021-03-09"/>
    <n v="3"/>
    <n v="1"/>
    <x v="2"/>
    <s v="N03345"/>
  </r>
  <r>
    <n v="977"/>
    <x v="0"/>
    <x v="2"/>
    <n v="9"/>
    <s v="空值"/>
    <s v="M"/>
    <s v="是"/>
    <s v="25-29"/>
    <n v="25"/>
    <n v="29"/>
    <n v="5"/>
    <s v="25"/>
    <s v="29"/>
    <s v="25-29"/>
    <n v="5"/>
    <n v="3"/>
    <x v="5"/>
    <n v="29"/>
    <s v="2021-03-08"/>
    <n v="3"/>
    <n v="1"/>
    <x v="2"/>
    <s v="N03346"/>
  </r>
  <r>
    <n v="976"/>
    <x v="0"/>
    <x v="2"/>
    <n v="9"/>
    <s v="空值"/>
    <s v="M"/>
    <s v="是"/>
    <s v="25-29"/>
    <n v="25"/>
    <n v="29"/>
    <n v="5"/>
    <s v="25"/>
    <s v="29"/>
    <s v="25-29"/>
    <n v="5"/>
    <n v="3"/>
    <x v="5"/>
    <n v="29"/>
    <s v="2021-03-08"/>
    <n v="3"/>
    <n v="1"/>
    <x v="2"/>
    <s v="N03347"/>
  </r>
  <r>
    <n v="975"/>
    <x v="0"/>
    <x v="2"/>
    <n v="9"/>
    <s v="空值"/>
    <s v="M"/>
    <s v="是"/>
    <s v="20-24"/>
    <n v="20"/>
    <n v="24"/>
    <n v="5"/>
    <s v="20"/>
    <s v="24"/>
    <s v="20-24"/>
    <n v="5"/>
    <n v="3"/>
    <x v="7"/>
    <n v="24"/>
    <s v="2021-03-08"/>
    <n v="3"/>
    <n v="1"/>
    <x v="2"/>
    <s v="N03348"/>
  </r>
  <r>
    <n v="974"/>
    <x v="0"/>
    <x v="2"/>
    <n v="9"/>
    <s v="空值"/>
    <s v="M"/>
    <s v="是"/>
    <s v="20-24"/>
    <n v="20"/>
    <n v="24"/>
    <n v="5"/>
    <s v="20"/>
    <s v="24"/>
    <s v="20-24"/>
    <n v="5"/>
    <n v="3"/>
    <x v="7"/>
    <n v="24"/>
    <s v="2021-03-08"/>
    <n v="3"/>
    <n v="1"/>
    <x v="2"/>
    <s v="N03349"/>
  </r>
  <r>
    <n v="973"/>
    <x v="0"/>
    <x v="2"/>
    <n v="9"/>
    <s v="空值"/>
    <s v="M"/>
    <s v="是"/>
    <s v="20-24"/>
    <n v="20"/>
    <n v="24"/>
    <n v="5"/>
    <s v="20"/>
    <s v="24"/>
    <s v="20-24"/>
    <n v="5"/>
    <n v="3"/>
    <x v="7"/>
    <n v="24"/>
    <s v="2021-03-08"/>
    <n v="3"/>
    <n v="1"/>
    <x v="2"/>
    <s v="N03350"/>
  </r>
  <r>
    <n v="972"/>
    <x v="0"/>
    <x v="2"/>
    <n v="9"/>
    <s v="空值"/>
    <s v="F"/>
    <s v="是"/>
    <s v="50-54"/>
    <n v="50"/>
    <n v="54"/>
    <n v="5"/>
    <s v="50"/>
    <s v="54"/>
    <s v="50-54"/>
    <n v="5"/>
    <n v="3"/>
    <x v="1"/>
    <n v="54"/>
    <s v="2021-03-08"/>
    <n v="3"/>
    <n v="1"/>
    <x v="2"/>
    <s v="N03351"/>
  </r>
  <r>
    <n v="971"/>
    <x v="0"/>
    <x v="2"/>
    <n v="9"/>
    <s v="空值"/>
    <s v="F"/>
    <s v="是"/>
    <s v="30-34"/>
    <n v="30"/>
    <n v="34"/>
    <n v="5"/>
    <s v="30"/>
    <s v="34"/>
    <s v="30-34"/>
    <n v="5"/>
    <n v="3"/>
    <x v="15"/>
    <n v="34"/>
    <s v="2021-03-08"/>
    <n v="3"/>
    <n v="1"/>
    <x v="2"/>
    <s v="N03352"/>
  </r>
  <r>
    <n v="970"/>
    <x v="0"/>
    <x v="2"/>
    <n v="9"/>
    <s v="空值"/>
    <s v="F"/>
    <s v="是"/>
    <s v="30-34"/>
    <n v="30"/>
    <n v="34"/>
    <n v="5"/>
    <s v="30"/>
    <s v="34"/>
    <s v="30-34"/>
    <n v="5"/>
    <n v="3"/>
    <x v="15"/>
    <n v="34"/>
    <s v="2021-03-07"/>
    <n v="3"/>
    <n v="1"/>
    <x v="2"/>
    <s v="N03353"/>
  </r>
  <r>
    <n v="969"/>
    <x v="0"/>
    <x v="2"/>
    <n v="9"/>
    <s v="空值"/>
    <s v="F"/>
    <s v="是"/>
    <s v="25-29"/>
    <n v="25"/>
    <n v="29"/>
    <n v="5"/>
    <s v="25"/>
    <s v="29"/>
    <s v="25-29"/>
    <n v="5"/>
    <n v="3"/>
    <x v="5"/>
    <n v="29"/>
    <s v="2021-03-07"/>
    <n v="3"/>
    <n v="1"/>
    <x v="2"/>
    <s v="N03354"/>
  </r>
  <r>
    <n v="968"/>
    <x v="0"/>
    <x v="2"/>
    <n v="9"/>
    <s v="空值"/>
    <s v="F"/>
    <s v="是"/>
    <s v="20-24"/>
    <n v="20"/>
    <n v="24"/>
    <n v="5"/>
    <s v="20"/>
    <s v="24"/>
    <s v="20-24"/>
    <n v="5"/>
    <n v="3"/>
    <x v="7"/>
    <n v="24"/>
    <s v="2021-03-06"/>
    <n v="3"/>
    <n v="1"/>
    <x v="2"/>
    <s v="N03355"/>
  </r>
  <r>
    <n v="967"/>
    <x v="0"/>
    <x v="3"/>
    <n v="8"/>
    <s v="空值"/>
    <s v="M"/>
    <s v="是"/>
    <s v="25-29"/>
    <n v="25"/>
    <n v="29"/>
    <n v="5"/>
    <s v="25"/>
    <s v="29"/>
    <s v="25-29"/>
    <n v="5"/>
    <n v="3"/>
    <x v="5"/>
    <n v="29"/>
    <s v="2021-03-06"/>
    <n v="2"/>
    <n v="1"/>
    <x v="3"/>
    <s v="N03356"/>
  </r>
  <r>
    <n v="966"/>
    <x v="0"/>
    <x v="3"/>
    <n v="8"/>
    <s v="空值"/>
    <s v="M"/>
    <s v="是"/>
    <s v="20-24"/>
    <n v="20"/>
    <n v="24"/>
    <n v="5"/>
    <s v="20"/>
    <s v="24"/>
    <s v="20-24"/>
    <n v="5"/>
    <n v="3"/>
    <x v="7"/>
    <n v="24"/>
    <s v="2021-03-06"/>
    <n v="2"/>
    <n v="1"/>
    <x v="3"/>
    <s v="N03357"/>
  </r>
  <r>
    <n v="965"/>
    <x v="0"/>
    <x v="3"/>
    <n v="8"/>
    <s v="空值"/>
    <s v="M"/>
    <s v="是"/>
    <s v="20-24"/>
    <n v="20"/>
    <n v="24"/>
    <n v="5"/>
    <s v="20"/>
    <s v="24"/>
    <s v="20-24"/>
    <n v="5"/>
    <n v="3"/>
    <x v="7"/>
    <n v="24"/>
    <s v="2021-03-06"/>
    <n v="2"/>
    <n v="1"/>
    <x v="3"/>
    <s v="N03358"/>
  </r>
  <r>
    <n v="964"/>
    <x v="0"/>
    <x v="3"/>
    <n v="8"/>
    <s v="空值"/>
    <s v="F"/>
    <s v="是"/>
    <s v="35-39"/>
    <n v="35"/>
    <n v="39"/>
    <n v="5"/>
    <s v="35"/>
    <s v="39"/>
    <s v="35-39"/>
    <n v="5"/>
    <n v="3"/>
    <x v="12"/>
    <n v="39"/>
    <s v="2021-03-06"/>
    <n v="2"/>
    <n v="1"/>
    <x v="3"/>
    <s v="N03359"/>
  </r>
  <r>
    <n v="963"/>
    <x v="0"/>
    <x v="3"/>
    <n v="8"/>
    <s v="空值"/>
    <s v="F"/>
    <s v="是"/>
    <s v="30-34"/>
    <n v="30"/>
    <n v="34"/>
    <n v="5"/>
    <s v="30"/>
    <s v="34"/>
    <s v="30-34"/>
    <n v="5"/>
    <n v="3"/>
    <x v="15"/>
    <n v="34"/>
    <s v="2021-03-06"/>
    <n v="2"/>
    <n v="1"/>
    <x v="3"/>
    <s v="N03360"/>
  </r>
  <r>
    <n v="962"/>
    <x v="0"/>
    <x v="3"/>
    <n v="8"/>
    <s v="空值"/>
    <s v="F"/>
    <s v="是"/>
    <s v="25-29"/>
    <n v="25"/>
    <n v="29"/>
    <n v="5"/>
    <s v="25"/>
    <s v="29"/>
    <s v="25-29"/>
    <n v="5"/>
    <n v="3"/>
    <x v="5"/>
    <n v="29"/>
    <s v="2021-03-06"/>
    <n v="2"/>
    <n v="1"/>
    <x v="3"/>
    <s v="N03361"/>
  </r>
  <r>
    <n v="961"/>
    <x v="0"/>
    <x v="3"/>
    <n v="8"/>
    <s v="空值"/>
    <s v="F"/>
    <s v="是"/>
    <s v="25-29"/>
    <n v="25"/>
    <n v="29"/>
    <n v="5"/>
    <s v="25"/>
    <s v="29"/>
    <s v="25-29"/>
    <n v="5"/>
    <n v="3"/>
    <x v="5"/>
    <n v="29"/>
    <s v="2021-03-04"/>
    <n v="2"/>
    <n v="1"/>
    <x v="3"/>
    <s v="N03362"/>
  </r>
  <r>
    <n v="960"/>
    <x v="0"/>
    <x v="3"/>
    <n v="8"/>
    <s v="空值"/>
    <s v="F"/>
    <s v="是"/>
    <s v="25-29"/>
    <n v="25"/>
    <n v="29"/>
    <n v="5"/>
    <s v="25"/>
    <s v="29"/>
    <s v="25-29"/>
    <n v="5"/>
    <n v="3"/>
    <x v="5"/>
    <n v="29"/>
    <s v="2021-03-04"/>
    <n v="2"/>
    <n v="1"/>
    <x v="3"/>
    <s v="N03363"/>
  </r>
  <r>
    <n v="959"/>
    <x v="0"/>
    <x v="3"/>
    <n v="8"/>
    <s v="空值"/>
    <s v="F"/>
    <s v="是"/>
    <s v="20-24"/>
    <n v="20"/>
    <n v="24"/>
    <n v="5"/>
    <s v="20"/>
    <s v="24"/>
    <s v="20-24"/>
    <n v="5"/>
    <n v="3"/>
    <x v="7"/>
    <n v="24"/>
    <s v="2021-03-03"/>
    <n v="2"/>
    <n v="1"/>
    <x v="3"/>
    <s v="N03364"/>
  </r>
  <r>
    <n v="958"/>
    <x v="0"/>
    <x v="3"/>
    <n v="8"/>
    <s v="空值"/>
    <s v="F"/>
    <s v="是"/>
    <s v="20-24"/>
    <n v="20"/>
    <n v="24"/>
    <n v="5"/>
    <s v="20"/>
    <s v="24"/>
    <s v="20-24"/>
    <n v="5"/>
    <n v="3"/>
    <x v="7"/>
    <n v="24"/>
    <s v="2021-03-03"/>
    <n v="2"/>
    <n v="1"/>
    <x v="3"/>
    <s v="N03365"/>
  </r>
  <r>
    <n v="957"/>
    <x v="0"/>
    <x v="3"/>
    <n v="7"/>
    <s v="新北市"/>
    <s v="M"/>
    <s v="否"/>
    <s v="65-69"/>
    <n v="65"/>
    <n v="69"/>
    <n v="5"/>
    <s v="65"/>
    <s v="69"/>
    <s v="65-69"/>
    <n v="5"/>
    <n v="3"/>
    <x v="4"/>
    <n v="69"/>
    <s v="2021-03-03"/>
    <n v="2"/>
    <n v="1"/>
    <x v="3"/>
    <s v="N03366"/>
  </r>
  <r>
    <n v="956"/>
    <x v="0"/>
    <x v="3"/>
    <n v="7"/>
    <s v="空值"/>
    <s v="M"/>
    <s v="是"/>
    <s v="30-34"/>
    <n v="30"/>
    <n v="34"/>
    <n v="5"/>
    <s v="30"/>
    <s v="34"/>
    <s v="30-34"/>
    <n v="5"/>
    <n v="3"/>
    <x v="15"/>
    <n v="34"/>
    <s v="2021-02-28"/>
    <n v="2"/>
    <n v="1"/>
    <x v="3"/>
    <s v="N03367"/>
  </r>
  <r>
    <n v="955"/>
    <x v="0"/>
    <x v="3"/>
    <n v="7"/>
    <s v="空值"/>
    <s v="M"/>
    <s v="是"/>
    <s v="25-29"/>
    <n v="25"/>
    <n v="29"/>
    <n v="5"/>
    <s v="25"/>
    <s v="29"/>
    <s v="25-29"/>
    <n v="5"/>
    <n v="3"/>
    <x v="5"/>
    <n v="29"/>
    <s v="2021-02-27"/>
    <n v="2"/>
    <n v="1"/>
    <x v="3"/>
    <s v="N03368"/>
  </r>
  <r>
    <n v="954"/>
    <x v="0"/>
    <x v="3"/>
    <n v="7"/>
    <s v="空值"/>
    <s v="M"/>
    <s v="是"/>
    <s v="25-29"/>
    <n v="25"/>
    <n v="29"/>
    <n v="5"/>
    <s v="25"/>
    <s v="29"/>
    <s v="25-29"/>
    <n v="5"/>
    <n v="3"/>
    <x v="5"/>
    <n v="29"/>
    <s v="2021-02-27"/>
    <n v="2"/>
    <n v="1"/>
    <x v="3"/>
    <s v="N03369"/>
  </r>
  <r>
    <n v="953"/>
    <x v="0"/>
    <x v="3"/>
    <n v="6"/>
    <s v="桃園市"/>
    <s v="F"/>
    <s v="否"/>
    <s v="55-59"/>
    <n v="55"/>
    <n v="59"/>
    <n v="5"/>
    <s v="55"/>
    <s v="59"/>
    <s v="55-59"/>
    <n v="5"/>
    <n v="3"/>
    <x v="9"/>
    <n v="59"/>
    <s v="2021-02-27"/>
    <n v="2"/>
    <n v="1"/>
    <x v="3"/>
    <s v="N03370"/>
  </r>
  <r>
    <n v="952"/>
    <x v="0"/>
    <x v="3"/>
    <n v="6"/>
    <s v="空值"/>
    <s v="M"/>
    <s v="是"/>
    <s v="50-54"/>
    <n v="50"/>
    <n v="54"/>
    <n v="5"/>
    <s v="50"/>
    <s v="54"/>
    <s v="50-54"/>
    <n v="5"/>
    <n v="3"/>
    <x v="1"/>
    <n v="54"/>
    <s v="2021-02-25"/>
    <n v="2"/>
    <n v="1"/>
    <x v="3"/>
    <s v="N03371"/>
  </r>
  <r>
    <n v="951"/>
    <x v="0"/>
    <x v="3"/>
    <n v="6"/>
    <s v="空值"/>
    <s v="M"/>
    <s v="是"/>
    <s v="40-44"/>
    <n v="40"/>
    <n v="44"/>
    <n v="5"/>
    <s v="40"/>
    <s v="44"/>
    <s v="40-44"/>
    <n v="5"/>
    <n v="3"/>
    <x v="14"/>
    <n v="44"/>
    <s v="2021-02-25"/>
    <n v="2"/>
    <n v="1"/>
    <x v="3"/>
    <s v="N03372"/>
  </r>
  <r>
    <n v="950"/>
    <x v="0"/>
    <x v="3"/>
    <n v="6"/>
    <s v="空值"/>
    <s v="M"/>
    <s v="是"/>
    <s v="25-29"/>
    <n v="25"/>
    <n v="29"/>
    <n v="5"/>
    <s v="25"/>
    <s v="29"/>
    <s v="25-29"/>
    <n v="5"/>
    <n v="3"/>
    <x v="5"/>
    <n v="29"/>
    <s v="2021-02-25"/>
    <n v="2"/>
    <n v="1"/>
    <x v="3"/>
    <s v="N03373"/>
  </r>
  <r>
    <n v="949"/>
    <x v="0"/>
    <x v="3"/>
    <n v="6"/>
    <s v="空值"/>
    <s v="F"/>
    <s v="是"/>
    <s v="25-29"/>
    <n v="25"/>
    <n v="29"/>
    <n v="5"/>
    <s v="25"/>
    <s v="29"/>
    <s v="25-29"/>
    <n v="5"/>
    <n v="3"/>
    <x v="5"/>
    <n v="29"/>
    <s v="2021-02-25"/>
    <n v="2"/>
    <n v="1"/>
    <x v="3"/>
    <s v="N03374"/>
  </r>
  <r>
    <n v="948"/>
    <x v="0"/>
    <x v="3"/>
    <n v="6"/>
    <s v="空值"/>
    <s v="F"/>
    <s v="是"/>
    <s v="20-24"/>
    <n v="20"/>
    <n v="24"/>
    <n v="5"/>
    <s v="20"/>
    <s v="24"/>
    <s v="20-24"/>
    <n v="5"/>
    <n v="3"/>
    <x v="7"/>
    <n v="24"/>
    <s v="2021-02-25"/>
    <n v="2"/>
    <n v="1"/>
    <x v="3"/>
    <s v="N03375"/>
  </r>
  <r>
    <n v="947"/>
    <x v="0"/>
    <x v="3"/>
    <n v="5"/>
    <s v="桃園市"/>
    <s v="F"/>
    <s v="否"/>
    <s v="45-49"/>
    <n v="45"/>
    <n v="49"/>
    <n v="5"/>
    <s v="45"/>
    <s v="49"/>
    <s v="45-49"/>
    <n v="5"/>
    <n v="3"/>
    <x v="10"/>
    <n v="49"/>
    <s v="2021-02-24"/>
    <n v="2"/>
    <n v="1"/>
    <x v="3"/>
    <s v="N03376"/>
  </r>
  <r>
    <n v="946"/>
    <x v="0"/>
    <x v="3"/>
    <n v="5"/>
    <s v="空值"/>
    <s v="M"/>
    <s v="是"/>
    <s v="60-64"/>
    <n v="60"/>
    <n v="64"/>
    <n v="5"/>
    <s v="60"/>
    <s v="64"/>
    <s v="60-64"/>
    <n v="5"/>
    <n v="3"/>
    <x v="2"/>
    <n v="64"/>
    <s v="2021-02-24"/>
    <n v="2"/>
    <n v="1"/>
    <x v="3"/>
    <s v="N03377"/>
  </r>
  <r>
    <n v="945"/>
    <x v="0"/>
    <x v="3"/>
    <n v="5"/>
    <s v="空值"/>
    <s v="M"/>
    <s v="是"/>
    <s v="45-49"/>
    <n v="45"/>
    <n v="49"/>
    <n v="5"/>
    <s v="45"/>
    <s v="49"/>
    <s v="45-49"/>
    <n v="5"/>
    <n v="3"/>
    <x v="10"/>
    <n v="49"/>
    <s v="2021-02-24"/>
    <n v="2"/>
    <n v="1"/>
    <x v="3"/>
    <s v="N03378"/>
  </r>
  <r>
    <n v="944"/>
    <x v="0"/>
    <x v="3"/>
    <n v="5"/>
    <s v="空值"/>
    <s v="M"/>
    <s v="是"/>
    <s v="40-44"/>
    <n v="40"/>
    <n v="44"/>
    <n v="5"/>
    <s v="40"/>
    <s v="44"/>
    <s v="40-44"/>
    <n v="5"/>
    <n v="3"/>
    <x v="14"/>
    <n v="44"/>
    <s v="2021-02-24"/>
    <n v="2"/>
    <n v="1"/>
    <x v="3"/>
    <s v="N03379"/>
  </r>
  <r>
    <n v="943"/>
    <x v="0"/>
    <x v="3"/>
    <n v="5"/>
    <s v="空值"/>
    <s v="M"/>
    <s v="是"/>
    <s v="30-34"/>
    <n v="30"/>
    <n v="34"/>
    <n v="5"/>
    <s v="30"/>
    <s v="34"/>
    <s v="30-34"/>
    <n v="5"/>
    <n v="3"/>
    <x v="15"/>
    <n v="34"/>
    <s v="2021-02-20"/>
    <n v="2"/>
    <n v="1"/>
    <x v="3"/>
    <s v="N03380"/>
  </r>
  <r>
    <n v="942"/>
    <x v="0"/>
    <x v="3"/>
    <n v="5"/>
    <s v="空值"/>
    <s v="M"/>
    <s v="是"/>
    <s v="20-24"/>
    <n v="20"/>
    <n v="24"/>
    <n v="5"/>
    <s v="20"/>
    <s v="24"/>
    <s v="20-24"/>
    <n v="5"/>
    <n v="3"/>
    <x v="7"/>
    <n v="24"/>
    <s v="2021-02-19"/>
    <n v="2"/>
    <n v="1"/>
    <x v="3"/>
    <s v="N03381"/>
  </r>
  <r>
    <n v="941"/>
    <x v="0"/>
    <x v="3"/>
    <n v="5"/>
    <s v="空值"/>
    <s v="M"/>
    <s v="是"/>
    <s v="20-24"/>
    <n v="20"/>
    <n v="24"/>
    <n v="5"/>
    <s v="20"/>
    <s v="24"/>
    <s v="20-24"/>
    <n v="5"/>
    <n v="3"/>
    <x v="7"/>
    <n v="24"/>
    <s v="2021-02-18"/>
    <n v="2"/>
    <n v="1"/>
    <x v="3"/>
    <s v="N03382"/>
  </r>
  <r>
    <n v="940"/>
    <x v="0"/>
    <x v="3"/>
    <n v="5"/>
    <s v="空值"/>
    <s v="M"/>
    <s v="是"/>
    <s v="20-24"/>
    <n v="20"/>
    <n v="24"/>
    <n v="5"/>
    <s v="20"/>
    <s v="24"/>
    <s v="20-24"/>
    <n v="5"/>
    <n v="3"/>
    <x v="7"/>
    <n v="24"/>
    <s v="2021-02-18"/>
    <n v="2"/>
    <n v="1"/>
    <x v="3"/>
    <s v="N03383"/>
  </r>
  <r>
    <n v="939"/>
    <x v="0"/>
    <x v="3"/>
    <n v="5"/>
    <s v="空值"/>
    <s v="F"/>
    <s v="是"/>
    <s v="60-64"/>
    <n v="60"/>
    <n v="64"/>
    <n v="5"/>
    <s v="60"/>
    <s v="64"/>
    <s v="60-64"/>
    <n v="5"/>
    <n v="3"/>
    <x v="2"/>
    <n v="64"/>
    <s v="2021-02-17"/>
    <n v="2"/>
    <n v="1"/>
    <x v="3"/>
    <s v="N03384"/>
  </r>
  <r>
    <n v="938"/>
    <x v="0"/>
    <x v="3"/>
    <n v="5"/>
    <s v="空值"/>
    <s v="F"/>
    <s v="是"/>
    <s v="55-59"/>
    <n v="55"/>
    <n v="59"/>
    <n v="5"/>
    <s v="55"/>
    <s v="59"/>
    <s v="55-59"/>
    <n v="5"/>
    <n v="3"/>
    <x v="9"/>
    <n v="59"/>
    <s v="2021-02-12"/>
    <n v="2"/>
    <n v="1"/>
    <x v="3"/>
    <s v="N03385"/>
  </r>
  <r>
    <n v="937"/>
    <x v="0"/>
    <x v="4"/>
    <n v="4"/>
    <s v="桃園市"/>
    <s v="M"/>
    <s v="否"/>
    <s v="70+"/>
    <n v="70"/>
    <n v="70"/>
    <n v="3"/>
    <s v="70"/>
    <s v="70"/>
    <s v="70-"/>
    <n v="3"/>
    <n v="3"/>
    <x v="0"/>
    <n v="70"/>
    <s v="2021-02-11"/>
    <n v="1"/>
    <n v="1"/>
    <x v="4"/>
    <s v="N03386"/>
  </r>
  <r>
    <n v="936"/>
    <x v="0"/>
    <x v="4"/>
    <n v="4"/>
    <s v="桃園市"/>
    <s v="M"/>
    <s v="否"/>
    <s v="50-54"/>
    <n v="50"/>
    <n v="54"/>
    <n v="5"/>
    <s v="50"/>
    <s v="54"/>
    <s v="50-54"/>
    <n v="5"/>
    <n v="3"/>
    <x v="1"/>
    <n v="54"/>
    <s v="2021-02-10"/>
    <n v="1"/>
    <n v="1"/>
    <x v="4"/>
    <s v="N03387"/>
  </r>
  <r>
    <n v="935"/>
    <x v="0"/>
    <x v="4"/>
    <n v="4"/>
    <s v="桃園市"/>
    <s v="F"/>
    <s v="否"/>
    <s v="70+"/>
    <n v="70"/>
    <n v="70"/>
    <n v="3"/>
    <s v="70"/>
    <s v="70"/>
    <s v="70-"/>
    <n v="3"/>
    <n v="3"/>
    <x v="0"/>
    <n v="70"/>
    <s v="2021-02-10"/>
    <n v="1"/>
    <n v="1"/>
    <x v="4"/>
    <s v="N03388"/>
  </r>
  <r>
    <n v="934"/>
    <x v="0"/>
    <x v="4"/>
    <n v="4"/>
    <s v="空值"/>
    <s v="M"/>
    <s v="是"/>
    <s v="55-59"/>
    <n v="55"/>
    <n v="59"/>
    <n v="5"/>
    <s v="55"/>
    <s v="59"/>
    <s v="55-59"/>
    <n v="5"/>
    <n v="3"/>
    <x v="9"/>
    <n v="59"/>
    <s v="2021-02-09"/>
    <n v="1"/>
    <n v="1"/>
    <x v="4"/>
    <s v="N03389"/>
  </r>
  <r>
    <n v="933"/>
    <x v="0"/>
    <x v="4"/>
    <n v="4"/>
    <s v="空值"/>
    <s v="M"/>
    <s v="是"/>
    <s v="40-44"/>
    <n v="40"/>
    <n v="44"/>
    <n v="5"/>
    <s v="40"/>
    <s v="44"/>
    <s v="40-44"/>
    <n v="5"/>
    <n v="3"/>
    <x v="14"/>
    <n v="44"/>
    <s v="2021-02-09"/>
    <n v="1"/>
    <n v="1"/>
    <x v="4"/>
    <s v="N03390"/>
  </r>
  <r>
    <n v="932"/>
    <x v="0"/>
    <x v="4"/>
    <n v="4"/>
    <s v="空值"/>
    <s v="M"/>
    <s v="是"/>
    <s v="40-44"/>
    <n v="40"/>
    <n v="44"/>
    <n v="5"/>
    <s v="40"/>
    <s v="44"/>
    <s v="40-44"/>
    <n v="5"/>
    <n v="3"/>
    <x v="14"/>
    <n v="44"/>
    <s v="2021-02-09"/>
    <n v="1"/>
    <n v="1"/>
    <x v="4"/>
    <s v="N03391"/>
  </r>
  <r>
    <n v="931"/>
    <x v="0"/>
    <x v="4"/>
    <n v="4"/>
    <s v="空值"/>
    <s v="M"/>
    <s v="是"/>
    <s v="35-39"/>
    <n v="35"/>
    <n v="39"/>
    <n v="5"/>
    <s v="35"/>
    <s v="39"/>
    <s v="35-39"/>
    <n v="5"/>
    <n v="3"/>
    <x v="12"/>
    <n v="39"/>
    <s v="2021-02-09"/>
    <n v="1"/>
    <n v="1"/>
    <x v="4"/>
    <s v="N03392"/>
  </r>
  <r>
    <n v="930"/>
    <x v="0"/>
    <x v="4"/>
    <n v="4"/>
    <s v="空值"/>
    <s v="M"/>
    <s v="是"/>
    <s v="30-34"/>
    <n v="30"/>
    <n v="34"/>
    <n v="5"/>
    <s v="30"/>
    <s v="34"/>
    <s v="30-34"/>
    <n v="5"/>
    <n v="3"/>
    <x v="15"/>
    <n v="34"/>
    <s v="2021-02-09"/>
    <n v="1"/>
    <n v="1"/>
    <x v="4"/>
    <s v="N03393"/>
  </r>
  <r>
    <n v="929"/>
    <x v="0"/>
    <x v="4"/>
    <n v="4"/>
    <s v="空值"/>
    <s v="M"/>
    <s v="是"/>
    <s v="30-34"/>
    <n v="30"/>
    <n v="34"/>
    <n v="5"/>
    <s v="30"/>
    <s v="34"/>
    <s v="30-34"/>
    <n v="5"/>
    <n v="3"/>
    <x v="15"/>
    <n v="34"/>
    <s v="2021-02-08"/>
    <n v="1"/>
    <n v="1"/>
    <x v="4"/>
    <s v="N03394"/>
  </r>
  <r>
    <n v="928"/>
    <x v="0"/>
    <x v="4"/>
    <n v="4"/>
    <s v="空值"/>
    <s v="M"/>
    <s v="是"/>
    <s v="30-34"/>
    <n v="30"/>
    <n v="34"/>
    <n v="5"/>
    <s v="30"/>
    <s v="34"/>
    <s v="30-34"/>
    <n v="5"/>
    <n v="3"/>
    <x v="15"/>
    <n v="34"/>
    <s v="2021-02-07"/>
    <n v="1"/>
    <n v="1"/>
    <x v="4"/>
    <s v="N03395"/>
  </r>
  <r>
    <n v="927"/>
    <x v="0"/>
    <x v="4"/>
    <n v="4"/>
    <s v="空值"/>
    <s v="M"/>
    <s v="是"/>
    <s v="25-29"/>
    <n v="25"/>
    <n v="29"/>
    <n v="5"/>
    <s v="25"/>
    <s v="29"/>
    <s v="25-29"/>
    <n v="5"/>
    <n v="3"/>
    <x v="5"/>
    <n v="29"/>
    <s v="2021-02-07"/>
    <n v="1"/>
    <n v="1"/>
    <x v="4"/>
    <s v="N03396"/>
  </r>
  <r>
    <n v="926"/>
    <x v="0"/>
    <x v="4"/>
    <n v="4"/>
    <s v="空值"/>
    <s v="M"/>
    <s v="是"/>
    <s v="25-29"/>
    <n v="25"/>
    <n v="29"/>
    <n v="5"/>
    <s v="25"/>
    <s v="29"/>
    <s v="25-29"/>
    <n v="5"/>
    <n v="3"/>
    <x v="5"/>
    <n v="29"/>
    <s v="2021-02-07"/>
    <n v="1"/>
    <n v="1"/>
    <x v="4"/>
    <s v="N03397"/>
  </r>
  <r>
    <n v="925"/>
    <x v="0"/>
    <x v="4"/>
    <n v="4"/>
    <s v="空值"/>
    <s v="M"/>
    <s v="是"/>
    <s v="20-24"/>
    <n v="20"/>
    <n v="24"/>
    <n v="5"/>
    <s v="20"/>
    <s v="24"/>
    <s v="20-24"/>
    <n v="5"/>
    <n v="3"/>
    <x v="7"/>
    <n v="24"/>
    <s v="2021-02-06"/>
    <n v="1"/>
    <n v="1"/>
    <x v="4"/>
    <s v="N03398"/>
  </r>
  <r>
    <n v="924"/>
    <x v="0"/>
    <x v="4"/>
    <n v="4"/>
    <s v="空值"/>
    <s v="M"/>
    <s v="是"/>
    <s v="20-24"/>
    <n v="20"/>
    <n v="24"/>
    <n v="5"/>
    <s v="20"/>
    <s v="24"/>
    <s v="20-24"/>
    <n v="5"/>
    <n v="3"/>
    <x v="7"/>
    <n v="24"/>
    <s v="2021-02-05"/>
    <n v="1"/>
    <n v="1"/>
    <x v="4"/>
    <s v="N03399"/>
  </r>
  <r>
    <n v="923"/>
    <x v="0"/>
    <x v="4"/>
    <n v="4"/>
    <s v="空值"/>
    <s v="F"/>
    <s v="是"/>
    <s v="65-69"/>
    <n v="65"/>
    <n v="69"/>
    <n v="5"/>
    <s v="65"/>
    <s v="69"/>
    <s v="65-69"/>
    <n v="5"/>
    <n v="3"/>
    <x v="4"/>
    <n v="69"/>
    <s v="2021-02-05"/>
    <n v="1"/>
    <n v="1"/>
    <x v="4"/>
    <s v="N03400"/>
  </r>
  <r>
    <n v="922"/>
    <x v="0"/>
    <x v="4"/>
    <n v="4"/>
    <s v="空值"/>
    <s v="F"/>
    <s v="是"/>
    <s v="5-9"/>
    <e v="#VALUE!"/>
    <e v="#VALUE!"/>
    <n v="3"/>
    <s v="5-9"/>
    <s v="-9"/>
    <s v="5-9"/>
    <n v="3"/>
    <n v="2"/>
    <x v="13"/>
    <n v="9"/>
    <s v="2021-02-05"/>
    <n v="1"/>
    <n v="1"/>
    <x v="4"/>
    <s v="N03401"/>
  </r>
  <r>
    <n v="921"/>
    <x v="0"/>
    <x v="4"/>
    <n v="4"/>
    <s v="空值"/>
    <s v="F"/>
    <s v="是"/>
    <s v="5-9"/>
    <e v="#VALUE!"/>
    <e v="#VALUE!"/>
    <n v="3"/>
    <s v="5-9"/>
    <s v="-9"/>
    <s v="5-9"/>
    <n v="3"/>
    <n v="2"/>
    <x v="13"/>
    <n v="9"/>
    <s v="2021-02-05"/>
    <n v="1"/>
    <n v="1"/>
    <x v="4"/>
    <s v="N03402"/>
  </r>
  <r>
    <n v="920"/>
    <x v="0"/>
    <x v="4"/>
    <n v="4"/>
    <s v="空值"/>
    <s v="F"/>
    <s v="是"/>
    <s v="35-39"/>
    <n v="35"/>
    <n v="39"/>
    <n v="5"/>
    <s v="35"/>
    <s v="39"/>
    <s v="35-39"/>
    <n v="5"/>
    <n v="3"/>
    <x v="12"/>
    <n v="39"/>
    <s v="2021-02-04"/>
    <n v="1"/>
    <n v="1"/>
    <x v="4"/>
    <s v="N03403"/>
  </r>
  <r>
    <n v="919"/>
    <x v="0"/>
    <x v="4"/>
    <n v="4"/>
    <s v="空值"/>
    <s v="F"/>
    <s v="是"/>
    <s v="35-39"/>
    <n v="35"/>
    <n v="39"/>
    <n v="5"/>
    <s v="35"/>
    <s v="39"/>
    <s v="35-39"/>
    <n v="5"/>
    <n v="3"/>
    <x v="12"/>
    <n v="39"/>
    <s v="2021-02-04"/>
    <n v="1"/>
    <n v="1"/>
    <x v="4"/>
    <s v="N03404"/>
  </r>
  <r>
    <n v="918"/>
    <x v="0"/>
    <x v="4"/>
    <n v="4"/>
    <s v="空值"/>
    <s v="F"/>
    <s v="是"/>
    <s v="35-39"/>
    <n v="35"/>
    <n v="39"/>
    <n v="5"/>
    <s v="35"/>
    <s v="39"/>
    <s v="35-39"/>
    <n v="5"/>
    <n v="3"/>
    <x v="12"/>
    <n v="39"/>
    <s v="2021-02-03"/>
    <n v="1"/>
    <n v="1"/>
    <x v="4"/>
    <s v="N03405"/>
  </r>
  <r>
    <n v="917"/>
    <x v="0"/>
    <x v="4"/>
    <n v="4"/>
    <s v="空值"/>
    <s v="F"/>
    <s v="是"/>
    <s v="30-34"/>
    <n v="30"/>
    <n v="34"/>
    <n v="5"/>
    <s v="30"/>
    <s v="34"/>
    <s v="30-34"/>
    <n v="5"/>
    <n v="3"/>
    <x v="15"/>
    <n v="34"/>
    <s v="2021-02-03"/>
    <n v="1"/>
    <n v="1"/>
    <x v="4"/>
    <s v="N03406"/>
  </r>
  <r>
    <n v="916"/>
    <x v="0"/>
    <x v="4"/>
    <n v="4"/>
    <s v="空值"/>
    <s v="F"/>
    <s v="是"/>
    <s v="25-29"/>
    <n v="25"/>
    <n v="29"/>
    <n v="5"/>
    <s v="25"/>
    <s v="29"/>
    <s v="25-29"/>
    <n v="5"/>
    <n v="3"/>
    <x v="5"/>
    <n v="29"/>
    <s v="2021-02-02"/>
    <n v="1"/>
    <n v="1"/>
    <x v="4"/>
    <s v="N03407"/>
  </r>
  <r>
    <n v="915"/>
    <x v="0"/>
    <x v="4"/>
    <n v="4"/>
    <s v="空值"/>
    <s v="F"/>
    <s v="是"/>
    <s v="25-29"/>
    <n v="25"/>
    <n v="29"/>
    <n v="5"/>
    <s v="25"/>
    <s v="29"/>
    <s v="25-29"/>
    <n v="5"/>
    <n v="3"/>
    <x v="5"/>
    <n v="29"/>
    <s v="2021-02-02"/>
    <n v="1"/>
    <n v="1"/>
    <x v="4"/>
    <s v="N03408"/>
  </r>
  <r>
    <n v="914"/>
    <x v="0"/>
    <x v="4"/>
    <n v="3"/>
    <s v="桃園市"/>
    <s v="M"/>
    <s v="否"/>
    <s v="70+"/>
    <n v="70"/>
    <n v="70"/>
    <n v="3"/>
    <s v="70"/>
    <s v="70"/>
    <s v="70-"/>
    <n v="3"/>
    <n v="3"/>
    <x v="0"/>
    <n v="70"/>
    <s v="2021-02-02"/>
    <n v="1"/>
    <n v="1"/>
    <x v="4"/>
    <s v="N03409"/>
  </r>
  <r>
    <n v="913"/>
    <x v="0"/>
    <x v="4"/>
    <n v="3"/>
    <s v="桃園市"/>
    <s v="M"/>
    <s v="否"/>
    <s v="65-69"/>
    <n v="65"/>
    <n v="69"/>
    <n v="5"/>
    <s v="65"/>
    <s v="69"/>
    <s v="65-69"/>
    <n v="5"/>
    <n v="3"/>
    <x v="4"/>
    <n v="69"/>
    <s v="2021-02-01"/>
    <n v="1"/>
    <n v="1"/>
    <x v="4"/>
    <s v="N03410"/>
  </r>
  <r>
    <n v="912"/>
    <x v="0"/>
    <x v="4"/>
    <n v="3"/>
    <s v="桃園市"/>
    <s v="F"/>
    <s v="否"/>
    <s v="65-69"/>
    <n v="65"/>
    <n v="69"/>
    <n v="5"/>
    <s v="65"/>
    <s v="69"/>
    <s v="65-69"/>
    <n v="5"/>
    <n v="3"/>
    <x v="4"/>
    <n v="69"/>
    <s v="2021-01-31"/>
    <n v="1"/>
    <n v="1"/>
    <x v="4"/>
    <s v="N03411"/>
  </r>
  <r>
    <n v="911"/>
    <x v="0"/>
    <x v="4"/>
    <n v="3"/>
    <s v="桃園市"/>
    <s v="F"/>
    <s v="否"/>
    <s v="65-69"/>
    <n v="65"/>
    <n v="69"/>
    <n v="5"/>
    <s v="65"/>
    <s v="69"/>
    <s v="65-69"/>
    <n v="5"/>
    <n v="3"/>
    <x v="4"/>
    <n v="69"/>
    <s v="2021-01-31"/>
    <n v="1"/>
    <n v="1"/>
    <x v="4"/>
    <s v="N03412"/>
  </r>
  <r>
    <n v="910"/>
    <x v="0"/>
    <x v="4"/>
    <n v="3"/>
    <s v="桃園市"/>
    <s v="F"/>
    <s v="否"/>
    <s v="60-64"/>
    <n v="60"/>
    <n v="64"/>
    <n v="5"/>
    <s v="60"/>
    <s v="64"/>
    <s v="60-64"/>
    <n v="5"/>
    <n v="3"/>
    <x v="2"/>
    <n v="64"/>
    <s v="2021-01-30"/>
    <n v="1"/>
    <n v="1"/>
    <x v="4"/>
    <s v="N03413"/>
  </r>
  <r>
    <n v="909"/>
    <x v="0"/>
    <x v="4"/>
    <n v="3"/>
    <s v="桃園市"/>
    <s v="F"/>
    <s v="否"/>
    <s v="50-54"/>
    <n v="50"/>
    <n v="54"/>
    <n v="5"/>
    <s v="50"/>
    <s v="54"/>
    <s v="50-54"/>
    <n v="5"/>
    <n v="3"/>
    <x v="1"/>
    <n v="54"/>
    <s v="2021-01-30"/>
    <n v="1"/>
    <n v="1"/>
    <x v="4"/>
    <s v="N03414"/>
  </r>
  <r>
    <n v="908"/>
    <x v="0"/>
    <x v="4"/>
    <n v="3"/>
    <s v="桃園市"/>
    <s v="F"/>
    <s v="否"/>
    <s v="30-34"/>
    <n v="30"/>
    <n v="34"/>
    <n v="5"/>
    <s v="30"/>
    <s v="34"/>
    <s v="30-34"/>
    <n v="5"/>
    <n v="3"/>
    <x v="15"/>
    <n v="34"/>
    <s v="2021-01-30"/>
    <n v="1"/>
    <n v="1"/>
    <x v="4"/>
    <s v="N03415"/>
  </r>
  <r>
    <n v="907"/>
    <x v="0"/>
    <x v="4"/>
    <n v="3"/>
    <s v="桃園市"/>
    <s v="F"/>
    <s v="否"/>
    <s v="20-24"/>
    <n v="20"/>
    <n v="24"/>
    <n v="5"/>
    <s v="20"/>
    <s v="24"/>
    <s v="20-24"/>
    <n v="5"/>
    <n v="3"/>
    <x v="7"/>
    <n v="24"/>
    <s v="2021-01-30"/>
    <n v="1"/>
    <n v="1"/>
    <x v="4"/>
    <s v="N03416"/>
  </r>
  <r>
    <n v="906"/>
    <x v="0"/>
    <x v="4"/>
    <n v="3"/>
    <s v="桃園市"/>
    <s v="F"/>
    <s v="否"/>
    <s v="20-24"/>
    <n v="20"/>
    <n v="24"/>
    <n v="5"/>
    <s v="20"/>
    <s v="24"/>
    <s v="20-24"/>
    <n v="5"/>
    <n v="3"/>
    <x v="7"/>
    <n v="24"/>
    <s v="2021-01-30"/>
    <n v="1"/>
    <n v="1"/>
    <x v="4"/>
    <s v="N03417"/>
  </r>
  <r>
    <n v="905"/>
    <x v="0"/>
    <x v="4"/>
    <n v="3"/>
    <s v="空值"/>
    <s v="M"/>
    <s v="是"/>
    <s v="60-64"/>
    <n v="60"/>
    <n v="64"/>
    <n v="5"/>
    <s v="60"/>
    <s v="64"/>
    <s v="60-64"/>
    <n v="5"/>
    <n v="3"/>
    <x v="2"/>
    <n v="64"/>
    <s v="2021-01-30"/>
    <n v="1"/>
    <n v="1"/>
    <x v="4"/>
    <s v="N03418"/>
  </r>
  <r>
    <n v="904"/>
    <x v="0"/>
    <x v="4"/>
    <n v="3"/>
    <s v="空值"/>
    <s v="M"/>
    <s v="是"/>
    <s v="50-54"/>
    <n v="50"/>
    <n v="54"/>
    <n v="5"/>
    <s v="50"/>
    <s v="54"/>
    <s v="50-54"/>
    <n v="5"/>
    <n v="3"/>
    <x v="1"/>
    <n v="54"/>
    <s v="2021-01-30"/>
    <n v="1"/>
    <n v="1"/>
    <x v="4"/>
    <s v="N03419"/>
  </r>
  <r>
    <n v="903"/>
    <x v="0"/>
    <x v="4"/>
    <n v="3"/>
    <s v="空值"/>
    <s v="M"/>
    <s v="是"/>
    <s v="45-49"/>
    <n v="45"/>
    <n v="49"/>
    <n v="5"/>
    <s v="45"/>
    <s v="49"/>
    <s v="45-49"/>
    <n v="5"/>
    <n v="3"/>
    <x v="10"/>
    <n v="49"/>
    <s v="2021-01-30"/>
    <n v="1"/>
    <n v="1"/>
    <x v="4"/>
    <s v="N03420"/>
  </r>
  <r>
    <n v="902"/>
    <x v="0"/>
    <x v="4"/>
    <n v="3"/>
    <s v="空值"/>
    <s v="M"/>
    <s v="是"/>
    <s v="45-49"/>
    <n v="45"/>
    <n v="49"/>
    <n v="5"/>
    <s v="45"/>
    <s v="49"/>
    <s v="45-49"/>
    <n v="5"/>
    <n v="3"/>
    <x v="10"/>
    <n v="49"/>
    <s v="2021-01-30"/>
    <n v="1"/>
    <n v="1"/>
    <x v="4"/>
    <s v="N03421"/>
  </r>
  <r>
    <n v="901"/>
    <x v="0"/>
    <x v="4"/>
    <n v="3"/>
    <s v="空值"/>
    <s v="M"/>
    <s v="是"/>
    <s v="40-44"/>
    <n v="40"/>
    <n v="44"/>
    <n v="5"/>
    <s v="40"/>
    <s v="44"/>
    <s v="40-44"/>
    <n v="5"/>
    <n v="3"/>
    <x v="14"/>
    <n v="44"/>
    <s v="2021-01-30"/>
    <n v="1"/>
    <n v="1"/>
    <x v="4"/>
    <s v="N03422"/>
  </r>
  <r>
    <n v="900"/>
    <x v="0"/>
    <x v="4"/>
    <n v="3"/>
    <s v="空值"/>
    <s v="M"/>
    <s v="是"/>
    <s v="35-39"/>
    <n v="35"/>
    <n v="39"/>
    <n v="5"/>
    <s v="35"/>
    <s v="39"/>
    <s v="35-39"/>
    <n v="5"/>
    <n v="3"/>
    <x v="12"/>
    <n v="39"/>
    <s v="2021-01-29"/>
    <n v="1"/>
    <n v="1"/>
    <x v="4"/>
    <s v="N03423"/>
  </r>
  <r>
    <n v="899"/>
    <x v="0"/>
    <x v="4"/>
    <n v="3"/>
    <s v="空值"/>
    <s v="M"/>
    <s v="是"/>
    <s v="35-39"/>
    <n v="35"/>
    <n v="39"/>
    <n v="5"/>
    <s v="35"/>
    <s v="39"/>
    <s v="35-39"/>
    <n v="5"/>
    <n v="3"/>
    <x v="12"/>
    <n v="39"/>
    <s v="2021-01-29"/>
    <n v="1"/>
    <n v="1"/>
    <x v="4"/>
    <s v="N03424"/>
  </r>
  <r>
    <n v="898"/>
    <x v="0"/>
    <x v="4"/>
    <n v="3"/>
    <s v="空值"/>
    <s v="M"/>
    <s v="是"/>
    <s v="30-34"/>
    <n v="30"/>
    <n v="34"/>
    <n v="5"/>
    <s v="30"/>
    <s v="34"/>
    <s v="30-34"/>
    <n v="5"/>
    <n v="3"/>
    <x v="15"/>
    <n v="34"/>
    <s v="2021-01-29"/>
    <n v="1"/>
    <n v="1"/>
    <x v="4"/>
    <s v="N03425"/>
  </r>
  <r>
    <n v="897"/>
    <x v="0"/>
    <x v="4"/>
    <n v="3"/>
    <s v="空值"/>
    <s v="M"/>
    <s v="是"/>
    <s v="30-34"/>
    <n v="30"/>
    <n v="34"/>
    <n v="5"/>
    <s v="30"/>
    <s v="34"/>
    <s v="30-34"/>
    <n v="5"/>
    <n v="3"/>
    <x v="15"/>
    <n v="34"/>
    <s v="2021-01-29"/>
    <n v="1"/>
    <n v="1"/>
    <x v="4"/>
    <s v="N03426"/>
  </r>
  <r>
    <n v="896"/>
    <x v="0"/>
    <x v="4"/>
    <n v="3"/>
    <s v="空值"/>
    <s v="M"/>
    <s v="是"/>
    <s v="25-29"/>
    <n v="25"/>
    <n v="29"/>
    <n v="5"/>
    <s v="25"/>
    <s v="29"/>
    <s v="25-29"/>
    <n v="5"/>
    <n v="3"/>
    <x v="5"/>
    <n v="29"/>
    <s v="2021-01-28"/>
    <n v="1"/>
    <n v="1"/>
    <x v="4"/>
    <s v="N03427"/>
  </r>
  <r>
    <n v="895"/>
    <x v="0"/>
    <x v="4"/>
    <n v="3"/>
    <s v="空值"/>
    <s v="M"/>
    <s v="是"/>
    <s v="20-24"/>
    <n v="20"/>
    <n v="24"/>
    <n v="5"/>
    <s v="20"/>
    <s v="24"/>
    <s v="20-24"/>
    <n v="5"/>
    <n v="3"/>
    <x v="7"/>
    <n v="24"/>
    <s v="2021-01-28"/>
    <n v="1"/>
    <n v="1"/>
    <x v="4"/>
    <s v="N03428"/>
  </r>
  <r>
    <n v="894"/>
    <x v="0"/>
    <x v="4"/>
    <n v="3"/>
    <s v="空值"/>
    <s v="M"/>
    <s v="是"/>
    <s v="20-24"/>
    <n v="20"/>
    <n v="24"/>
    <n v="5"/>
    <s v="20"/>
    <s v="24"/>
    <s v="20-24"/>
    <n v="5"/>
    <n v="3"/>
    <x v="7"/>
    <n v="24"/>
    <s v="2021-01-27"/>
    <n v="1"/>
    <n v="1"/>
    <x v="4"/>
    <s v="N03429"/>
  </r>
  <r>
    <n v="893"/>
    <x v="0"/>
    <x v="4"/>
    <n v="3"/>
    <s v="空值"/>
    <s v="M"/>
    <s v="是"/>
    <s v="20-24"/>
    <n v="20"/>
    <n v="24"/>
    <n v="5"/>
    <s v="20"/>
    <s v="24"/>
    <s v="20-24"/>
    <n v="5"/>
    <n v="3"/>
    <x v="7"/>
    <n v="24"/>
    <s v="2021-01-27"/>
    <n v="1"/>
    <n v="1"/>
    <x v="4"/>
    <s v="N03430"/>
  </r>
  <r>
    <n v="892"/>
    <x v="0"/>
    <x v="4"/>
    <n v="3"/>
    <s v="空值"/>
    <s v="F"/>
    <s v="是"/>
    <s v="50-54"/>
    <n v="50"/>
    <n v="54"/>
    <n v="5"/>
    <s v="50"/>
    <s v="54"/>
    <s v="50-54"/>
    <n v="5"/>
    <n v="3"/>
    <x v="1"/>
    <n v="54"/>
    <s v="2021-01-27"/>
    <n v="1"/>
    <n v="1"/>
    <x v="4"/>
    <s v="N03431"/>
  </r>
  <r>
    <n v="891"/>
    <x v="0"/>
    <x v="4"/>
    <n v="3"/>
    <s v="空值"/>
    <s v="F"/>
    <s v="是"/>
    <s v="45-49"/>
    <n v="45"/>
    <n v="49"/>
    <n v="5"/>
    <s v="45"/>
    <s v="49"/>
    <s v="45-49"/>
    <n v="5"/>
    <n v="3"/>
    <x v="10"/>
    <n v="49"/>
    <s v="2021-01-26"/>
    <n v="1"/>
    <n v="1"/>
    <x v="4"/>
    <s v="N03432"/>
  </r>
  <r>
    <n v="890"/>
    <x v="0"/>
    <x v="4"/>
    <n v="3"/>
    <s v="空值"/>
    <s v="F"/>
    <s v="是"/>
    <s v="25-29"/>
    <n v="25"/>
    <n v="29"/>
    <n v="5"/>
    <s v="25"/>
    <s v="29"/>
    <s v="25-29"/>
    <n v="5"/>
    <n v="3"/>
    <x v="5"/>
    <n v="29"/>
    <s v="2021-01-24"/>
    <n v="1"/>
    <n v="1"/>
    <x v="4"/>
    <s v="N03433"/>
  </r>
  <r>
    <n v="889"/>
    <x v="0"/>
    <x v="4"/>
    <n v="3"/>
    <s v="空值"/>
    <s v="F"/>
    <s v="是"/>
    <s v="20-24"/>
    <n v="20"/>
    <n v="24"/>
    <n v="5"/>
    <s v="20"/>
    <s v="24"/>
    <s v="20-24"/>
    <n v="5"/>
    <n v="3"/>
    <x v="7"/>
    <n v="24"/>
    <s v="2021-01-24"/>
    <n v="1"/>
    <n v="1"/>
    <x v="4"/>
    <s v="N03434"/>
  </r>
  <r>
    <n v="888"/>
    <x v="0"/>
    <x v="4"/>
    <n v="3"/>
    <s v="空值"/>
    <s v="F"/>
    <s v="是"/>
    <s v="20-24"/>
    <n v="20"/>
    <n v="24"/>
    <n v="5"/>
    <s v="20"/>
    <s v="24"/>
    <s v="20-24"/>
    <n v="5"/>
    <n v="3"/>
    <x v="7"/>
    <n v="24"/>
    <s v="2021-01-24"/>
    <n v="1"/>
    <n v="1"/>
    <x v="4"/>
    <s v="N03435"/>
  </r>
  <r>
    <n v="887"/>
    <x v="0"/>
    <x v="4"/>
    <n v="3"/>
    <s v="空值"/>
    <s v="F"/>
    <s v="是"/>
    <s v="15-19"/>
    <n v="15"/>
    <n v="19"/>
    <n v="5"/>
    <s v="15"/>
    <s v="19"/>
    <s v="15-19"/>
    <n v="5"/>
    <n v="3"/>
    <x v="11"/>
    <n v="19"/>
    <s v="2021-01-24"/>
    <n v="1"/>
    <n v="1"/>
    <x v="4"/>
    <s v="N03436"/>
  </r>
  <r>
    <n v="886"/>
    <x v="0"/>
    <x v="4"/>
    <n v="2"/>
    <s v="桃園市"/>
    <s v="M"/>
    <s v="否"/>
    <s v="50-54"/>
    <n v="50"/>
    <n v="54"/>
    <n v="5"/>
    <s v="50"/>
    <s v="54"/>
    <s v="50-54"/>
    <n v="5"/>
    <n v="3"/>
    <x v="1"/>
    <n v="54"/>
    <s v="2021-01-24"/>
    <n v="1"/>
    <n v="1"/>
    <x v="4"/>
    <s v="N03437"/>
  </r>
  <r>
    <n v="885"/>
    <x v="0"/>
    <x v="4"/>
    <n v="2"/>
    <s v="桃園市"/>
    <s v="M"/>
    <s v="否"/>
    <s v="35-39"/>
    <n v="35"/>
    <n v="39"/>
    <n v="5"/>
    <s v="35"/>
    <s v="39"/>
    <s v="35-39"/>
    <n v="5"/>
    <n v="3"/>
    <x v="12"/>
    <n v="39"/>
    <s v="2021-01-23"/>
    <n v="1"/>
    <n v="1"/>
    <x v="4"/>
    <s v="N03438"/>
  </r>
  <r>
    <n v="884"/>
    <x v="0"/>
    <x v="4"/>
    <n v="2"/>
    <s v="桃園市"/>
    <s v="F"/>
    <s v="否"/>
    <s v="50-54"/>
    <n v="50"/>
    <n v="54"/>
    <n v="5"/>
    <s v="50"/>
    <s v="54"/>
    <s v="50-54"/>
    <n v="5"/>
    <n v="3"/>
    <x v="1"/>
    <n v="54"/>
    <s v="2021-01-23"/>
    <n v="1"/>
    <n v="1"/>
    <x v="4"/>
    <s v="N03439"/>
  </r>
  <r>
    <n v="883"/>
    <x v="0"/>
    <x v="4"/>
    <n v="2"/>
    <s v="桃園市"/>
    <s v="F"/>
    <s v="否"/>
    <s v="45-49"/>
    <n v="45"/>
    <n v="49"/>
    <n v="5"/>
    <s v="45"/>
    <s v="49"/>
    <s v="45-49"/>
    <n v="5"/>
    <n v="3"/>
    <x v="10"/>
    <n v="49"/>
    <s v="2021-01-23"/>
    <n v="1"/>
    <n v="1"/>
    <x v="4"/>
    <s v="N03440"/>
  </r>
  <r>
    <n v="882"/>
    <x v="0"/>
    <x v="4"/>
    <n v="2"/>
    <s v="桃園市"/>
    <s v="F"/>
    <s v="否"/>
    <s v="25-29"/>
    <n v="25"/>
    <n v="29"/>
    <n v="5"/>
    <s v="25"/>
    <s v="29"/>
    <s v="25-29"/>
    <n v="5"/>
    <n v="3"/>
    <x v="5"/>
    <n v="29"/>
    <s v="2021-01-22"/>
    <n v="1"/>
    <n v="1"/>
    <x v="4"/>
    <s v="N03441"/>
  </r>
  <r>
    <n v="881"/>
    <x v="0"/>
    <x v="4"/>
    <n v="2"/>
    <s v="空值"/>
    <s v="M"/>
    <s v="是"/>
    <s v="5-9"/>
    <e v="#VALUE!"/>
    <e v="#VALUE!"/>
    <n v="3"/>
    <s v="5-9"/>
    <s v="-9"/>
    <s v="5-9"/>
    <n v="3"/>
    <n v="2"/>
    <x v="13"/>
    <n v="9"/>
    <s v="2021-01-22"/>
    <n v="1"/>
    <n v="1"/>
    <x v="4"/>
    <s v="N03442"/>
  </r>
  <r>
    <n v="880"/>
    <x v="0"/>
    <x v="4"/>
    <n v="2"/>
    <s v="空值"/>
    <s v="M"/>
    <s v="是"/>
    <s v="55-59"/>
    <n v="55"/>
    <n v="59"/>
    <n v="5"/>
    <s v="55"/>
    <s v="59"/>
    <s v="55-59"/>
    <n v="5"/>
    <n v="3"/>
    <x v="9"/>
    <n v="59"/>
    <s v="2021-01-22"/>
    <n v="1"/>
    <n v="1"/>
    <x v="4"/>
    <s v="N03443"/>
  </r>
  <r>
    <n v="879"/>
    <x v="0"/>
    <x v="4"/>
    <n v="2"/>
    <s v="空值"/>
    <s v="M"/>
    <s v="是"/>
    <s v="45-49"/>
    <n v="45"/>
    <n v="49"/>
    <n v="5"/>
    <s v="45"/>
    <s v="49"/>
    <s v="45-49"/>
    <n v="5"/>
    <n v="3"/>
    <x v="10"/>
    <n v="49"/>
    <s v="2021-01-22"/>
    <n v="1"/>
    <n v="1"/>
    <x v="4"/>
    <s v="N03444"/>
  </r>
  <r>
    <n v="878"/>
    <x v="0"/>
    <x v="4"/>
    <n v="2"/>
    <s v="空值"/>
    <s v="M"/>
    <s v="是"/>
    <s v="45-49"/>
    <n v="45"/>
    <n v="49"/>
    <n v="5"/>
    <s v="45"/>
    <s v="49"/>
    <s v="45-49"/>
    <n v="5"/>
    <n v="3"/>
    <x v="10"/>
    <n v="49"/>
    <s v="2021-01-22"/>
    <n v="1"/>
    <n v="1"/>
    <x v="4"/>
    <s v="N03445"/>
  </r>
  <r>
    <n v="877"/>
    <x v="0"/>
    <x v="4"/>
    <n v="2"/>
    <s v="空值"/>
    <s v="M"/>
    <s v="是"/>
    <s v="40-44"/>
    <n v="40"/>
    <n v="44"/>
    <n v="5"/>
    <s v="40"/>
    <s v="44"/>
    <s v="40-44"/>
    <n v="5"/>
    <n v="3"/>
    <x v="14"/>
    <n v="44"/>
    <s v="2021-01-22"/>
    <n v="1"/>
    <n v="1"/>
    <x v="4"/>
    <s v="N03446"/>
  </r>
  <r>
    <n v="876"/>
    <x v="0"/>
    <x v="4"/>
    <n v="2"/>
    <s v="空值"/>
    <s v="M"/>
    <s v="是"/>
    <s v="35-39"/>
    <n v="35"/>
    <n v="39"/>
    <n v="5"/>
    <s v="35"/>
    <s v="39"/>
    <s v="35-39"/>
    <n v="5"/>
    <n v="3"/>
    <x v="12"/>
    <n v="39"/>
    <s v="2021-01-22"/>
    <n v="1"/>
    <n v="1"/>
    <x v="4"/>
    <s v="N03447"/>
  </r>
  <r>
    <n v="875"/>
    <x v="0"/>
    <x v="4"/>
    <n v="2"/>
    <s v="空值"/>
    <s v="M"/>
    <s v="是"/>
    <s v="30-34"/>
    <n v="30"/>
    <n v="34"/>
    <n v="5"/>
    <s v="30"/>
    <s v="34"/>
    <s v="30-34"/>
    <n v="5"/>
    <n v="3"/>
    <x v="15"/>
    <n v="34"/>
    <s v="2021-01-22"/>
    <n v="1"/>
    <n v="1"/>
    <x v="4"/>
    <s v="N03448"/>
  </r>
  <r>
    <n v="874"/>
    <x v="0"/>
    <x v="4"/>
    <n v="2"/>
    <s v="空值"/>
    <s v="M"/>
    <s v="是"/>
    <s v="30-34"/>
    <n v="30"/>
    <n v="34"/>
    <n v="5"/>
    <s v="30"/>
    <s v="34"/>
    <s v="30-34"/>
    <n v="5"/>
    <n v="3"/>
    <x v="15"/>
    <n v="34"/>
    <s v="2021-01-21"/>
    <n v="1"/>
    <n v="1"/>
    <x v="4"/>
    <s v="N03449"/>
  </r>
  <r>
    <n v="873"/>
    <x v="0"/>
    <x v="4"/>
    <n v="2"/>
    <s v="空值"/>
    <s v="M"/>
    <s v="是"/>
    <s v="30-34"/>
    <n v="30"/>
    <n v="34"/>
    <n v="5"/>
    <s v="30"/>
    <s v="34"/>
    <s v="30-34"/>
    <n v="5"/>
    <n v="3"/>
    <x v="15"/>
    <n v="34"/>
    <s v="2021-01-21"/>
    <n v="1"/>
    <n v="1"/>
    <x v="4"/>
    <s v="N03450"/>
  </r>
  <r>
    <n v="872"/>
    <x v="0"/>
    <x v="4"/>
    <n v="2"/>
    <s v="空值"/>
    <s v="M"/>
    <s v="是"/>
    <s v="30-34"/>
    <n v="30"/>
    <n v="34"/>
    <n v="5"/>
    <s v="30"/>
    <s v="34"/>
    <s v="30-34"/>
    <n v="5"/>
    <n v="3"/>
    <x v="15"/>
    <n v="34"/>
    <s v="2021-01-21"/>
    <n v="1"/>
    <n v="1"/>
    <x v="4"/>
    <s v="N03451"/>
  </r>
  <r>
    <n v="871"/>
    <x v="0"/>
    <x v="4"/>
    <n v="2"/>
    <s v="空值"/>
    <s v="M"/>
    <s v="是"/>
    <s v="25-29"/>
    <n v="25"/>
    <n v="29"/>
    <n v="5"/>
    <s v="25"/>
    <s v="29"/>
    <s v="25-29"/>
    <n v="5"/>
    <n v="3"/>
    <x v="5"/>
    <n v="29"/>
    <s v="2021-01-20"/>
    <n v="1"/>
    <n v="1"/>
    <x v="4"/>
    <s v="N03452"/>
  </r>
  <r>
    <n v="870"/>
    <x v="0"/>
    <x v="4"/>
    <n v="2"/>
    <s v="空值"/>
    <s v="M"/>
    <s v="是"/>
    <s v="25-29"/>
    <n v="25"/>
    <n v="29"/>
    <n v="5"/>
    <s v="25"/>
    <s v="29"/>
    <s v="25-29"/>
    <n v="5"/>
    <n v="3"/>
    <x v="5"/>
    <n v="29"/>
    <s v="2021-01-20"/>
    <n v="1"/>
    <n v="1"/>
    <x v="4"/>
    <s v="N03453"/>
  </r>
  <r>
    <n v="869"/>
    <x v="0"/>
    <x v="4"/>
    <n v="2"/>
    <s v="空值"/>
    <s v="M"/>
    <s v="是"/>
    <s v="25-29"/>
    <n v="25"/>
    <n v="29"/>
    <n v="5"/>
    <s v="25"/>
    <s v="29"/>
    <s v="25-29"/>
    <n v="5"/>
    <n v="3"/>
    <x v="5"/>
    <n v="29"/>
    <s v="2021-01-19"/>
    <n v="1"/>
    <n v="1"/>
    <x v="4"/>
    <s v="N03454"/>
  </r>
  <r>
    <n v="868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9"/>
    <n v="1"/>
    <n v="1"/>
    <x v="4"/>
    <s v="N03455"/>
  </r>
  <r>
    <n v="867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9"/>
    <n v="1"/>
    <n v="1"/>
    <x v="4"/>
    <s v="N03456"/>
  </r>
  <r>
    <n v="866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9"/>
    <n v="1"/>
    <n v="1"/>
    <x v="4"/>
    <s v="N03457"/>
  </r>
  <r>
    <n v="865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9"/>
    <n v="1"/>
    <n v="1"/>
    <x v="4"/>
    <s v="N03458"/>
  </r>
  <r>
    <n v="864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9"/>
    <n v="1"/>
    <n v="1"/>
    <x v="4"/>
    <s v="N03459"/>
  </r>
  <r>
    <n v="863"/>
    <x v="0"/>
    <x v="4"/>
    <n v="2"/>
    <s v="空值"/>
    <s v="M"/>
    <s v="是"/>
    <s v="20-24"/>
    <n v="20"/>
    <n v="24"/>
    <n v="5"/>
    <s v="20"/>
    <s v="24"/>
    <s v="20-24"/>
    <n v="5"/>
    <n v="3"/>
    <x v="7"/>
    <n v="24"/>
    <s v="2021-01-18"/>
    <n v="1"/>
    <n v="1"/>
    <x v="4"/>
    <s v="N03460"/>
  </r>
  <r>
    <n v="862"/>
    <x v="0"/>
    <x v="4"/>
    <n v="2"/>
    <s v="空值"/>
    <s v="F"/>
    <s v="是"/>
    <s v="60-64"/>
    <n v="60"/>
    <n v="64"/>
    <n v="5"/>
    <s v="60"/>
    <s v="64"/>
    <s v="60-64"/>
    <n v="5"/>
    <n v="3"/>
    <x v="2"/>
    <n v="64"/>
    <s v="2021-01-18"/>
    <n v="1"/>
    <n v="1"/>
    <x v="4"/>
    <s v="N03461"/>
  </r>
  <r>
    <n v="861"/>
    <x v="0"/>
    <x v="4"/>
    <n v="2"/>
    <s v="空值"/>
    <s v="F"/>
    <s v="是"/>
    <s v="60-64"/>
    <n v="60"/>
    <n v="64"/>
    <n v="5"/>
    <s v="60"/>
    <s v="64"/>
    <s v="60-64"/>
    <n v="5"/>
    <n v="3"/>
    <x v="2"/>
    <n v="64"/>
    <s v="2021-01-18"/>
    <n v="1"/>
    <n v="1"/>
    <x v="4"/>
    <s v="N03462"/>
  </r>
  <r>
    <n v="860"/>
    <x v="0"/>
    <x v="4"/>
    <n v="2"/>
    <s v="空值"/>
    <s v="F"/>
    <s v="是"/>
    <s v="5-9"/>
    <e v="#VALUE!"/>
    <e v="#VALUE!"/>
    <n v="3"/>
    <s v="5-9"/>
    <s v="-9"/>
    <s v="5-9"/>
    <n v="3"/>
    <n v="2"/>
    <x v="13"/>
    <n v="9"/>
    <s v="2021-01-18"/>
    <n v="1"/>
    <n v="1"/>
    <x v="4"/>
    <s v="N03463"/>
  </r>
  <r>
    <n v="859"/>
    <x v="0"/>
    <x v="4"/>
    <n v="2"/>
    <s v="空值"/>
    <s v="F"/>
    <s v="是"/>
    <s v="40-44"/>
    <n v="40"/>
    <n v="44"/>
    <n v="5"/>
    <s v="40"/>
    <s v="44"/>
    <s v="40-44"/>
    <n v="5"/>
    <n v="3"/>
    <x v="14"/>
    <n v="44"/>
    <s v="2021-01-18"/>
    <n v="1"/>
    <n v="1"/>
    <x v="4"/>
    <s v="N03464"/>
  </r>
  <r>
    <n v="858"/>
    <x v="0"/>
    <x v="4"/>
    <n v="2"/>
    <s v="空值"/>
    <s v="F"/>
    <s v="是"/>
    <s v="15-19"/>
    <n v="15"/>
    <n v="19"/>
    <n v="5"/>
    <s v="15"/>
    <s v="19"/>
    <s v="15-19"/>
    <n v="5"/>
    <n v="3"/>
    <x v="11"/>
    <n v="19"/>
    <s v="2021-01-18"/>
    <n v="1"/>
    <n v="1"/>
    <x v="4"/>
    <s v="N03465"/>
  </r>
  <r>
    <n v="857"/>
    <x v="0"/>
    <x v="4"/>
    <n v="1"/>
    <s v="桃園市"/>
    <s v="M"/>
    <s v="否"/>
    <s v="30-34"/>
    <n v="30"/>
    <n v="34"/>
    <n v="5"/>
    <s v="30"/>
    <s v="34"/>
    <s v="30-34"/>
    <n v="5"/>
    <n v="3"/>
    <x v="15"/>
    <n v="34"/>
    <s v="2021-01-18"/>
    <n v="1"/>
    <n v="1"/>
    <x v="4"/>
    <s v="N03466"/>
  </r>
  <r>
    <n v="856"/>
    <x v="0"/>
    <x v="4"/>
    <n v="1"/>
    <s v="桃園市"/>
    <s v="F"/>
    <s v="否"/>
    <s v="20-24"/>
    <n v="20"/>
    <n v="24"/>
    <n v="5"/>
    <s v="20"/>
    <s v="24"/>
    <s v="20-24"/>
    <n v="5"/>
    <n v="3"/>
    <x v="7"/>
    <n v="24"/>
    <s v="2021-01-17"/>
    <n v="1"/>
    <n v="1"/>
    <x v="4"/>
    <s v="N03467"/>
  </r>
  <r>
    <n v="855"/>
    <x v="0"/>
    <x v="4"/>
    <n v="1"/>
    <s v="空值"/>
    <s v="M"/>
    <s v="是"/>
    <s v="50-54"/>
    <n v="50"/>
    <n v="54"/>
    <n v="5"/>
    <s v="50"/>
    <s v="54"/>
    <s v="50-54"/>
    <n v="5"/>
    <n v="3"/>
    <x v="1"/>
    <n v="54"/>
    <s v="2021-01-17"/>
    <n v="1"/>
    <n v="1"/>
    <x v="4"/>
    <s v="N03468"/>
  </r>
  <r>
    <n v="854"/>
    <x v="0"/>
    <x v="4"/>
    <n v="1"/>
    <s v="空值"/>
    <s v="M"/>
    <s v="是"/>
    <s v="50-54"/>
    <n v="50"/>
    <n v="54"/>
    <n v="5"/>
    <s v="50"/>
    <s v="54"/>
    <s v="50-54"/>
    <n v="5"/>
    <n v="3"/>
    <x v="1"/>
    <n v="54"/>
    <s v="2021-01-17"/>
    <n v="1"/>
    <n v="1"/>
    <x v="4"/>
    <s v="N03469"/>
  </r>
  <r>
    <n v="853"/>
    <x v="0"/>
    <x v="4"/>
    <n v="1"/>
    <s v="空值"/>
    <s v="M"/>
    <s v="是"/>
    <s v="45-49"/>
    <n v="45"/>
    <n v="49"/>
    <n v="5"/>
    <s v="45"/>
    <s v="49"/>
    <s v="45-49"/>
    <n v="5"/>
    <n v="3"/>
    <x v="10"/>
    <n v="49"/>
    <s v="2021-01-17"/>
    <n v="1"/>
    <n v="1"/>
    <x v="4"/>
    <s v="N03470"/>
  </r>
  <r>
    <n v="852"/>
    <x v="0"/>
    <x v="4"/>
    <n v="1"/>
    <s v="空值"/>
    <s v="M"/>
    <s v="是"/>
    <s v="40-44"/>
    <n v="40"/>
    <n v="44"/>
    <n v="5"/>
    <s v="40"/>
    <s v="44"/>
    <s v="40-44"/>
    <n v="5"/>
    <n v="3"/>
    <x v="14"/>
    <n v="44"/>
    <s v="2021-01-16"/>
    <n v="1"/>
    <n v="1"/>
    <x v="4"/>
    <s v="N03471"/>
  </r>
  <r>
    <n v="851"/>
    <x v="0"/>
    <x v="4"/>
    <n v="1"/>
    <s v="空值"/>
    <s v="M"/>
    <s v="是"/>
    <s v="35-39"/>
    <n v="35"/>
    <n v="39"/>
    <n v="5"/>
    <s v="35"/>
    <s v="39"/>
    <s v="35-39"/>
    <n v="5"/>
    <n v="3"/>
    <x v="12"/>
    <n v="39"/>
    <s v="2021-01-16"/>
    <n v="1"/>
    <n v="1"/>
    <x v="4"/>
    <s v="N03472"/>
  </r>
  <r>
    <n v="850"/>
    <x v="0"/>
    <x v="4"/>
    <n v="1"/>
    <s v="空值"/>
    <s v="M"/>
    <s v="是"/>
    <s v="35-39"/>
    <n v="35"/>
    <n v="39"/>
    <n v="5"/>
    <s v="35"/>
    <s v="39"/>
    <s v="35-39"/>
    <n v="5"/>
    <n v="3"/>
    <x v="12"/>
    <n v="39"/>
    <s v="2021-01-16"/>
    <n v="1"/>
    <n v="1"/>
    <x v="4"/>
    <s v="N03473"/>
  </r>
  <r>
    <n v="849"/>
    <x v="0"/>
    <x v="4"/>
    <n v="1"/>
    <s v="空值"/>
    <s v="M"/>
    <s v="是"/>
    <s v="35-39"/>
    <n v="35"/>
    <n v="39"/>
    <n v="5"/>
    <s v="35"/>
    <s v="39"/>
    <s v="35-39"/>
    <n v="5"/>
    <n v="3"/>
    <x v="12"/>
    <n v="39"/>
    <s v="2021-01-16"/>
    <n v="1"/>
    <n v="1"/>
    <x v="4"/>
    <s v="N03474"/>
  </r>
  <r>
    <n v="848"/>
    <x v="0"/>
    <x v="4"/>
    <n v="1"/>
    <s v="空值"/>
    <s v="M"/>
    <s v="是"/>
    <s v="30-34"/>
    <n v="30"/>
    <n v="34"/>
    <n v="5"/>
    <s v="30"/>
    <s v="34"/>
    <s v="30-34"/>
    <n v="5"/>
    <n v="3"/>
    <x v="15"/>
    <n v="34"/>
    <s v="2021-01-16"/>
    <n v="1"/>
    <n v="1"/>
    <x v="4"/>
    <s v="N03475"/>
  </r>
  <r>
    <n v="847"/>
    <x v="0"/>
    <x v="4"/>
    <n v="1"/>
    <s v="空值"/>
    <s v="M"/>
    <s v="是"/>
    <s v="30-34"/>
    <n v="30"/>
    <n v="34"/>
    <n v="5"/>
    <s v="30"/>
    <s v="34"/>
    <s v="30-34"/>
    <n v="5"/>
    <n v="3"/>
    <x v="15"/>
    <n v="34"/>
    <s v="2021-01-16"/>
    <n v="1"/>
    <n v="1"/>
    <x v="4"/>
    <s v="N03476"/>
  </r>
  <r>
    <n v="846"/>
    <x v="0"/>
    <x v="4"/>
    <n v="1"/>
    <s v="空值"/>
    <s v="M"/>
    <s v="是"/>
    <s v="25-29"/>
    <n v="25"/>
    <n v="29"/>
    <n v="5"/>
    <s v="25"/>
    <s v="29"/>
    <s v="25-29"/>
    <n v="5"/>
    <n v="3"/>
    <x v="5"/>
    <n v="29"/>
    <s v="2021-01-16"/>
    <n v="1"/>
    <n v="1"/>
    <x v="4"/>
    <s v="N03477"/>
  </r>
  <r>
    <n v="845"/>
    <x v="0"/>
    <x v="4"/>
    <n v="1"/>
    <s v="空值"/>
    <s v="M"/>
    <s v="是"/>
    <s v="25-29"/>
    <n v="25"/>
    <n v="29"/>
    <n v="5"/>
    <s v="25"/>
    <s v="29"/>
    <s v="25-29"/>
    <n v="5"/>
    <n v="3"/>
    <x v="5"/>
    <n v="29"/>
    <s v="2021-01-16"/>
    <n v="1"/>
    <n v="1"/>
    <x v="4"/>
    <s v="N03478"/>
  </r>
  <r>
    <n v="844"/>
    <x v="0"/>
    <x v="4"/>
    <n v="1"/>
    <s v="空值"/>
    <s v="M"/>
    <s v="是"/>
    <s v="20-24"/>
    <n v="20"/>
    <n v="24"/>
    <n v="5"/>
    <s v="20"/>
    <s v="24"/>
    <s v="20-24"/>
    <n v="5"/>
    <n v="3"/>
    <x v="7"/>
    <n v="24"/>
    <s v="2021-01-15"/>
    <n v="1"/>
    <n v="1"/>
    <x v="4"/>
    <s v="N03479"/>
  </r>
  <r>
    <n v="843"/>
    <x v="0"/>
    <x v="4"/>
    <n v="1"/>
    <s v="空值"/>
    <s v="M"/>
    <s v="是"/>
    <s v="20-24"/>
    <n v="20"/>
    <n v="24"/>
    <n v="5"/>
    <s v="20"/>
    <s v="24"/>
    <s v="20-24"/>
    <n v="5"/>
    <n v="3"/>
    <x v="7"/>
    <n v="24"/>
    <s v="2021-01-13"/>
    <n v="1"/>
    <n v="1"/>
    <x v="4"/>
    <s v="N03480"/>
  </r>
  <r>
    <n v="842"/>
    <x v="0"/>
    <x v="4"/>
    <n v="1"/>
    <s v="空值"/>
    <s v="M"/>
    <s v="是"/>
    <s v="10-14"/>
    <n v="10"/>
    <n v="14"/>
    <n v="5"/>
    <s v="10"/>
    <s v="14"/>
    <s v="10-14"/>
    <n v="5"/>
    <n v="3"/>
    <x v="3"/>
    <n v="14"/>
    <s v="2021-01-13"/>
    <n v="1"/>
    <n v="1"/>
    <x v="4"/>
    <s v="N03481"/>
  </r>
  <r>
    <n v="841"/>
    <x v="0"/>
    <x v="4"/>
    <n v="1"/>
    <s v="空值"/>
    <s v="F"/>
    <s v="是"/>
    <s v="5-9"/>
    <e v="#VALUE!"/>
    <e v="#VALUE!"/>
    <n v="3"/>
    <s v="5-9"/>
    <s v="-9"/>
    <s v="5-9"/>
    <n v="3"/>
    <n v="2"/>
    <x v="13"/>
    <n v="9"/>
    <s v="2021-01-13"/>
    <n v="1"/>
    <n v="1"/>
    <x v="4"/>
    <s v="N03482"/>
  </r>
  <r>
    <n v="840"/>
    <x v="0"/>
    <x v="4"/>
    <n v="1"/>
    <s v="空值"/>
    <s v="F"/>
    <s v="是"/>
    <s v="40-44"/>
    <n v="40"/>
    <n v="44"/>
    <n v="5"/>
    <s v="40"/>
    <s v="44"/>
    <s v="40-44"/>
    <n v="5"/>
    <n v="3"/>
    <x v="14"/>
    <n v="44"/>
    <s v="2021-01-13"/>
    <n v="1"/>
    <n v="1"/>
    <x v="4"/>
    <s v="N03483"/>
  </r>
  <r>
    <n v="839"/>
    <x v="0"/>
    <x v="4"/>
    <n v="1"/>
    <s v="空值"/>
    <s v="F"/>
    <s v="是"/>
    <s v="40-44"/>
    <n v="40"/>
    <n v="44"/>
    <n v="5"/>
    <s v="40"/>
    <s v="44"/>
    <s v="40-44"/>
    <n v="5"/>
    <n v="3"/>
    <x v="14"/>
    <n v="44"/>
    <s v="2021-01-12"/>
    <n v="1"/>
    <n v="1"/>
    <x v="4"/>
    <s v="N03484"/>
  </r>
  <r>
    <n v="838"/>
    <x v="0"/>
    <x v="4"/>
    <n v="1"/>
    <s v="空值"/>
    <s v="F"/>
    <s v="是"/>
    <s v="40-44"/>
    <n v="40"/>
    <n v="44"/>
    <n v="5"/>
    <s v="40"/>
    <s v="44"/>
    <s v="40-44"/>
    <n v="5"/>
    <n v="3"/>
    <x v="14"/>
    <n v="44"/>
    <s v="2021-01-12"/>
    <n v="1"/>
    <n v="1"/>
    <x v="4"/>
    <s v="N03485"/>
  </r>
  <r>
    <n v="837"/>
    <x v="0"/>
    <x v="4"/>
    <n v="1"/>
    <s v="空值"/>
    <s v="F"/>
    <s v="是"/>
    <s v="35-39"/>
    <n v="35"/>
    <n v="39"/>
    <n v="5"/>
    <s v="35"/>
    <s v="39"/>
    <s v="35-39"/>
    <n v="5"/>
    <n v="3"/>
    <x v="12"/>
    <n v="39"/>
    <s v="2021-01-12"/>
    <n v="1"/>
    <n v="1"/>
    <x v="4"/>
    <s v="N03486"/>
  </r>
  <r>
    <n v="836"/>
    <x v="0"/>
    <x v="4"/>
    <n v="1"/>
    <s v="空值"/>
    <s v="F"/>
    <s v="是"/>
    <s v="35-39"/>
    <n v="35"/>
    <n v="39"/>
    <n v="5"/>
    <s v="35"/>
    <s v="39"/>
    <s v="35-39"/>
    <n v="5"/>
    <n v="3"/>
    <x v="12"/>
    <n v="39"/>
    <s v="2021-01-12"/>
    <n v="1"/>
    <n v="1"/>
    <x v="4"/>
    <s v="N03487"/>
  </r>
  <r>
    <n v="835"/>
    <x v="0"/>
    <x v="4"/>
    <n v="1"/>
    <s v="空值"/>
    <s v="F"/>
    <s v="是"/>
    <s v="25-29"/>
    <n v="25"/>
    <n v="29"/>
    <n v="5"/>
    <s v="25"/>
    <s v="29"/>
    <s v="25-29"/>
    <n v="5"/>
    <n v="3"/>
    <x v="5"/>
    <n v="29"/>
    <s v="2021-01-11"/>
    <n v="1"/>
    <n v="1"/>
    <x v="4"/>
    <s v="N03488"/>
  </r>
  <r>
    <n v="834"/>
    <x v="0"/>
    <x v="4"/>
    <n v="1"/>
    <s v="空值"/>
    <s v="F"/>
    <s v="是"/>
    <s v="25-29"/>
    <n v="25"/>
    <n v="29"/>
    <n v="5"/>
    <s v="25"/>
    <s v="29"/>
    <s v="25-29"/>
    <n v="5"/>
    <n v="3"/>
    <x v="5"/>
    <n v="29"/>
    <s v="2021-01-11"/>
    <n v="1"/>
    <n v="1"/>
    <x v="4"/>
    <s v="N03489"/>
  </r>
  <r>
    <n v="833"/>
    <x v="0"/>
    <x v="4"/>
    <n v="1"/>
    <s v="空值"/>
    <s v="F"/>
    <s v="是"/>
    <s v="20-24"/>
    <n v="20"/>
    <n v="24"/>
    <n v="5"/>
    <s v="20"/>
    <s v="24"/>
    <s v="20-24"/>
    <n v="5"/>
    <n v="3"/>
    <x v="7"/>
    <n v="24"/>
    <s v="2021-01-11"/>
    <n v="1"/>
    <n v="1"/>
    <x v="4"/>
    <s v="N03490"/>
  </r>
  <r>
    <n v="832"/>
    <x v="0"/>
    <x v="4"/>
    <n v="1"/>
    <s v="空值"/>
    <s v="F"/>
    <s v="是"/>
    <s v="10-14"/>
    <n v="10"/>
    <n v="14"/>
    <n v="5"/>
    <s v="10"/>
    <s v="14"/>
    <s v="10-14"/>
    <n v="5"/>
    <n v="3"/>
    <x v="3"/>
    <n v="14"/>
    <s v="2021-01-11"/>
    <n v="1"/>
    <n v="1"/>
    <x v="4"/>
    <s v="N03491"/>
  </r>
  <r>
    <n v="831"/>
    <x v="1"/>
    <x v="5"/>
    <n v="53"/>
    <s v="空值"/>
    <s v="M"/>
    <s v="是"/>
    <s v="65-69"/>
    <n v="65"/>
    <n v="69"/>
    <n v="5"/>
    <s v="65"/>
    <s v="69"/>
    <s v="65-69"/>
    <n v="5"/>
    <n v="3"/>
    <x v="4"/>
    <n v="69"/>
    <s v="2021-01-11"/>
    <n v="12"/>
    <n v="1"/>
    <x v="5"/>
    <s v="N03492"/>
  </r>
  <r>
    <n v="830"/>
    <x v="1"/>
    <x v="5"/>
    <n v="53"/>
    <s v="空值"/>
    <s v="M"/>
    <s v="是"/>
    <s v="40-44"/>
    <n v="40"/>
    <n v="44"/>
    <n v="5"/>
    <s v="40"/>
    <s v="44"/>
    <s v="40-44"/>
    <n v="5"/>
    <n v="3"/>
    <x v="14"/>
    <n v="44"/>
    <s v="2021-01-11"/>
    <n v="12"/>
    <n v="1"/>
    <x v="5"/>
    <s v="N03493"/>
  </r>
  <r>
    <n v="829"/>
    <x v="1"/>
    <x v="5"/>
    <n v="53"/>
    <s v="空值"/>
    <s v="M"/>
    <s v="是"/>
    <s v="35-39"/>
    <n v="35"/>
    <n v="39"/>
    <n v="5"/>
    <s v="35"/>
    <s v="39"/>
    <s v="35-39"/>
    <n v="5"/>
    <n v="3"/>
    <x v="12"/>
    <n v="39"/>
    <s v="2021-01-09"/>
    <n v="12"/>
    <n v="1"/>
    <x v="5"/>
    <s v="N03494"/>
  </r>
  <r>
    <n v="828"/>
    <x v="1"/>
    <x v="5"/>
    <n v="53"/>
    <s v="空值"/>
    <s v="M"/>
    <s v="是"/>
    <s v="35-39"/>
    <n v="35"/>
    <n v="39"/>
    <n v="5"/>
    <s v="35"/>
    <s v="39"/>
    <s v="35-39"/>
    <n v="5"/>
    <n v="3"/>
    <x v="12"/>
    <n v="39"/>
    <s v="2021-01-09"/>
    <n v="12"/>
    <n v="1"/>
    <x v="5"/>
    <s v="N03495"/>
  </r>
  <r>
    <n v="827"/>
    <x v="1"/>
    <x v="5"/>
    <n v="53"/>
    <s v="空值"/>
    <s v="M"/>
    <s v="是"/>
    <s v="35-39"/>
    <n v="35"/>
    <n v="39"/>
    <n v="5"/>
    <s v="35"/>
    <s v="39"/>
    <s v="35-39"/>
    <n v="5"/>
    <n v="3"/>
    <x v="12"/>
    <n v="39"/>
    <s v="2021-01-09"/>
    <n v="12"/>
    <n v="1"/>
    <x v="5"/>
    <s v="N03496"/>
  </r>
  <r>
    <n v="826"/>
    <x v="1"/>
    <x v="5"/>
    <n v="53"/>
    <s v="空值"/>
    <s v="M"/>
    <s v="是"/>
    <s v="30-34"/>
    <n v="30"/>
    <n v="34"/>
    <n v="5"/>
    <s v="30"/>
    <s v="34"/>
    <s v="30-34"/>
    <n v="5"/>
    <n v="3"/>
    <x v="15"/>
    <n v="34"/>
    <s v="2021-01-08"/>
    <n v="12"/>
    <n v="1"/>
    <x v="5"/>
    <s v="N03497"/>
  </r>
  <r>
    <n v="825"/>
    <x v="1"/>
    <x v="5"/>
    <n v="53"/>
    <s v="空值"/>
    <s v="M"/>
    <s v="是"/>
    <s v="30-34"/>
    <n v="30"/>
    <n v="34"/>
    <n v="5"/>
    <s v="30"/>
    <s v="34"/>
    <s v="30-34"/>
    <n v="5"/>
    <n v="3"/>
    <x v="15"/>
    <n v="34"/>
    <s v="2021-01-08"/>
    <n v="12"/>
    <n v="1"/>
    <x v="5"/>
    <s v="N03498"/>
  </r>
  <r>
    <n v="824"/>
    <x v="1"/>
    <x v="5"/>
    <n v="53"/>
    <s v="空值"/>
    <s v="M"/>
    <s v="是"/>
    <s v="25-29"/>
    <n v="25"/>
    <n v="29"/>
    <n v="5"/>
    <s v="25"/>
    <s v="29"/>
    <s v="25-29"/>
    <n v="5"/>
    <n v="3"/>
    <x v="5"/>
    <n v="29"/>
    <s v="2021-01-08"/>
    <n v="12"/>
    <n v="1"/>
    <x v="5"/>
    <s v="N03499"/>
  </r>
  <r>
    <n v="823"/>
    <x v="1"/>
    <x v="5"/>
    <n v="53"/>
    <s v="空值"/>
    <s v="M"/>
    <s v="是"/>
    <s v="25-29"/>
    <n v="25"/>
    <n v="29"/>
    <n v="5"/>
    <s v="25"/>
    <s v="29"/>
    <s v="25-29"/>
    <n v="5"/>
    <n v="3"/>
    <x v="5"/>
    <n v="29"/>
    <s v="2021-01-07"/>
    <n v="12"/>
    <n v="1"/>
    <x v="5"/>
    <s v="N03500"/>
  </r>
  <r>
    <n v="822"/>
    <x v="1"/>
    <x v="5"/>
    <n v="53"/>
    <s v="空值"/>
    <s v="M"/>
    <s v="是"/>
    <s v="25-29"/>
    <n v="25"/>
    <n v="29"/>
    <n v="5"/>
    <s v="25"/>
    <s v="29"/>
    <s v="25-29"/>
    <n v="5"/>
    <n v="3"/>
    <x v="5"/>
    <n v="29"/>
    <s v="2021-01-07"/>
    <n v="12"/>
    <n v="1"/>
    <x v="5"/>
    <s v="N03501"/>
  </r>
  <r>
    <n v="821"/>
    <x v="1"/>
    <x v="5"/>
    <n v="53"/>
    <s v="空值"/>
    <s v="M"/>
    <s v="是"/>
    <s v="25-29"/>
    <n v="25"/>
    <n v="29"/>
    <n v="5"/>
    <s v="25"/>
    <s v="29"/>
    <s v="25-29"/>
    <n v="5"/>
    <n v="3"/>
    <x v="5"/>
    <n v="29"/>
    <s v="2021-01-07"/>
    <n v="12"/>
    <n v="1"/>
    <x v="5"/>
    <s v="N03502"/>
  </r>
  <r>
    <n v="820"/>
    <x v="1"/>
    <x v="5"/>
    <n v="53"/>
    <s v="空值"/>
    <s v="M"/>
    <s v="是"/>
    <s v="20-24"/>
    <n v="20"/>
    <n v="24"/>
    <n v="5"/>
    <s v="20"/>
    <s v="24"/>
    <s v="20-24"/>
    <n v="5"/>
    <n v="3"/>
    <x v="7"/>
    <n v="24"/>
    <s v="2021-01-06"/>
    <n v="12"/>
    <n v="1"/>
    <x v="5"/>
    <s v="N03503"/>
  </r>
  <r>
    <n v="819"/>
    <x v="1"/>
    <x v="5"/>
    <n v="53"/>
    <s v="空值"/>
    <s v="M"/>
    <s v="是"/>
    <s v="20-24"/>
    <n v="20"/>
    <n v="24"/>
    <n v="5"/>
    <s v="20"/>
    <s v="24"/>
    <s v="20-24"/>
    <n v="5"/>
    <n v="3"/>
    <x v="7"/>
    <n v="24"/>
    <s v="2021-01-06"/>
    <n v="12"/>
    <n v="1"/>
    <x v="5"/>
    <s v="N03504"/>
  </r>
  <r>
    <n v="818"/>
    <x v="1"/>
    <x v="5"/>
    <n v="53"/>
    <s v="空值"/>
    <s v="M"/>
    <s v="是"/>
    <s v="20-24"/>
    <n v="20"/>
    <n v="24"/>
    <n v="5"/>
    <s v="20"/>
    <s v="24"/>
    <s v="20-24"/>
    <n v="5"/>
    <n v="3"/>
    <x v="7"/>
    <n v="24"/>
    <s v="2021-01-05"/>
    <n v="12"/>
    <n v="1"/>
    <x v="5"/>
    <s v="N03505"/>
  </r>
  <r>
    <n v="817"/>
    <x v="1"/>
    <x v="5"/>
    <n v="53"/>
    <s v="空值"/>
    <s v="M"/>
    <s v="是"/>
    <s v="15-19"/>
    <n v="15"/>
    <n v="19"/>
    <n v="5"/>
    <s v="15"/>
    <s v="19"/>
    <s v="15-19"/>
    <n v="5"/>
    <n v="3"/>
    <x v="11"/>
    <n v="19"/>
    <s v="2021-01-05"/>
    <n v="12"/>
    <n v="1"/>
    <x v="5"/>
    <s v="N03506"/>
  </r>
  <r>
    <n v="816"/>
    <x v="1"/>
    <x v="5"/>
    <n v="53"/>
    <s v="空值"/>
    <s v="M"/>
    <s v="是"/>
    <s v="15-19"/>
    <n v="15"/>
    <n v="19"/>
    <n v="5"/>
    <s v="15"/>
    <s v="19"/>
    <s v="15-19"/>
    <n v="5"/>
    <n v="3"/>
    <x v="11"/>
    <n v="19"/>
    <s v="2021-01-04"/>
    <n v="12"/>
    <n v="1"/>
    <x v="5"/>
    <s v="N03507"/>
  </r>
  <r>
    <n v="815"/>
    <x v="1"/>
    <x v="5"/>
    <n v="53"/>
    <s v="空值"/>
    <s v="F"/>
    <s v="是"/>
    <s v="70+"/>
    <n v="70"/>
    <n v="70"/>
    <n v="3"/>
    <s v="70"/>
    <s v="70"/>
    <s v="70-"/>
    <n v="3"/>
    <n v="3"/>
    <x v="0"/>
    <n v="70"/>
    <s v="2021-01-04"/>
    <n v="12"/>
    <n v="1"/>
    <x v="5"/>
    <s v="N03508"/>
  </r>
  <r>
    <n v="814"/>
    <x v="1"/>
    <x v="5"/>
    <n v="53"/>
    <s v="空值"/>
    <s v="F"/>
    <s v="是"/>
    <s v="40-44"/>
    <n v="40"/>
    <n v="44"/>
    <n v="5"/>
    <s v="40"/>
    <s v="44"/>
    <s v="40-44"/>
    <n v="5"/>
    <n v="3"/>
    <x v="14"/>
    <n v="44"/>
    <s v="2021-01-04"/>
    <n v="12"/>
    <n v="1"/>
    <x v="5"/>
    <s v="N03509"/>
  </r>
  <r>
    <n v="813"/>
    <x v="1"/>
    <x v="5"/>
    <n v="53"/>
    <s v="空值"/>
    <s v="F"/>
    <s v="是"/>
    <s v="40-44"/>
    <n v="40"/>
    <n v="44"/>
    <n v="5"/>
    <s v="40"/>
    <s v="44"/>
    <s v="40-44"/>
    <n v="5"/>
    <n v="3"/>
    <x v="14"/>
    <n v="44"/>
    <s v="2021-01-03"/>
    <n v="12"/>
    <n v="1"/>
    <x v="5"/>
    <s v="N03510"/>
  </r>
  <r>
    <n v="812"/>
    <x v="1"/>
    <x v="5"/>
    <n v="53"/>
    <s v="空值"/>
    <s v="F"/>
    <s v="是"/>
    <s v="35-39"/>
    <n v="35"/>
    <n v="39"/>
    <n v="5"/>
    <s v="35"/>
    <s v="39"/>
    <s v="35-39"/>
    <n v="5"/>
    <n v="3"/>
    <x v="12"/>
    <n v="39"/>
    <s v="2021-01-03"/>
    <n v="12"/>
    <n v="1"/>
    <x v="5"/>
    <s v="N03511"/>
  </r>
  <r>
    <n v="811"/>
    <x v="1"/>
    <x v="5"/>
    <n v="53"/>
    <s v="空值"/>
    <s v="F"/>
    <s v="是"/>
    <s v="30-34"/>
    <n v="30"/>
    <n v="34"/>
    <n v="5"/>
    <s v="30"/>
    <s v="34"/>
    <s v="30-34"/>
    <n v="5"/>
    <n v="3"/>
    <x v="15"/>
    <n v="34"/>
    <s v="2021-01-03"/>
    <n v="12"/>
    <n v="1"/>
    <x v="5"/>
    <s v="N03512"/>
  </r>
  <r>
    <n v="810"/>
    <x v="1"/>
    <x v="5"/>
    <n v="53"/>
    <s v="空值"/>
    <s v="F"/>
    <s v="是"/>
    <s v="30-34"/>
    <n v="30"/>
    <n v="34"/>
    <n v="5"/>
    <s v="30"/>
    <s v="34"/>
    <s v="30-34"/>
    <n v="5"/>
    <n v="3"/>
    <x v="15"/>
    <n v="34"/>
    <s v="2021-01-03"/>
    <n v="12"/>
    <n v="1"/>
    <x v="5"/>
    <s v="N03513"/>
  </r>
  <r>
    <n v="809"/>
    <x v="1"/>
    <x v="5"/>
    <n v="53"/>
    <s v="空值"/>
    <s v="F"/>
    <s v="是"/>
    <s v="25-29"/>
    <n v="25"/>
    <n v="29"/>
    <n v="5"/>
    <s v="25"/>
    <s v="29"/>
    <s v="25-29"/>
    <n v="5"/>
    <n v="3"/>
    <x v="5"/>
    <n v="29"/>
    <s v="2021-01-02"/>
    <n v="12"/>
    <n v="1"/>
    <x v="5"/>
    <s v="N03514"/>
  </r>
  <r>
    <n v="808"/>
    <x v="1"/>
    <x v="5"/>
    <n v="53"/>
    <s v="空值"/>
    <s v="F"/>
    <s v="是"/>
    <s v="25-29"/>
    <n v="25"/>
    <n v="29"/>
    <n v="5"/>
    <s v="25"/>
    <s v="29"/>
    <s v="25-29"/>
    <n v="5"/>
    <n v="3"/>
    <x v="5"/>
    <n v="29"/>
    <s v="2021-01-02"/>
    <n v="12"/>
    <n v="1"/>
    <x v="5"/>
    <s v="N03515"/>
  </r>
  <r>
    <n v="807"/>
    <x v="1"/>
    <x v="5"/>
    <n v="53"/>
    <s v="空值"/>
    <s v="F"/>
    <s v="是"/>
    <s v="25-29"/>
    <n v="25"/>
    <n v="29"/>
    <n v="5"/>
    <s v="25"/>
    <s v="29"/>
    <s v="25-29"/>
    <n v="5"/>
    <n v="3"/>
    <x v="5"/>
    <n v="29"/>
    <s v="2021-01-02"/>
    <n v="12"/>
    <n v="1"/>
    <x v="5"/>
    <s v="N03516"/>
  </r>
  <r>
    <n v="806"/>
    <x v="1"/>
    <x v="5"/>
    <n v="53"/>
    <s v="空值"/>
    <s v="F"/>
    <s v="是"/>
    <s v="25-29"/>
    <n v="25"/>
    <n v="29"/>
    <n v="5"/>
    <s v="25"/>
    <s v="29"/>
    <s v="25-29"/>
    <n v="5"/>
    <n v="3"/>
    <x v="5"/>
    <n v="29"/>
    <s v="2021-01-02"/>
    <n v="12"/>
    <n v="1"/>
    <x v="5"/>
    <s v="N03517"/>
  </r>
  <r>
    <n v="805"/>
    <x v="1"/>
    <x v="5"/>
    <n v="53"/>
    <s v="空值"/>
    <s v="F"/>
    <s v="是"/>
    <s v="25-29"/>
    <n v="25"/>
    <n v="29"/>
    <n v="5"/>
    <s v="25"/>
    <s v="29"/>
    <s v="25-29"/>
    <n v="5"/>
    <n v="3"/>
    <x v="5"/>
    <n v="29"/>
    <s v="2021-01-02"/>
    <n v="12"/>
    <n v="1"/>
    <x v="5"/>
    <s v="N03518"/>
  </r>
  <r>
    <n v="804"/>
    <x v="1"/>
    <x v="5"/>
    <n v="53"/>
    <s v="空值"/>
    <s v="F"/>
    <s v="是"/>
    <s v="20-24"/>
    <n v="20"/>
    <n v="24"/>
    <n v="5"/>
    <s v="20"/>
    <s v="24"/>
    <s v="20-24"/>
    <n v="5"/>
    <n v="3"/>
    <x v="7"/>
    <n v="24"/>
    <s v="2021-01-02"/>
    <n v="12"/>
    <n v="1"/>
    <x v="5"/>
    <s v="N03519"/>
  </r>
  <r>
    <n v="803"/>
    <x v="1"/>
    <x v="5"/>
    <n v="53"/>
    <s v="空值"/>
    <s v="F"/>
    <s v="是"/>
    <s v="20-24"/>
    <n v="20"/>
    <n v="24"/>
    <n v="5"/>
    <s v="20"/>
    <s v="24"/>
    <s v="20-24"/>
    <n v="5"/>
    <n v="3"/>
    <x v="7"/>
    <n v="24"/>
    <s v="2021-01-01"/>
    <n v="12"/>
    <n v="1"/>
    <x v="5"/>
    <s v="N03520"/>
  </r>
  <r>
    <n v="802"/>
    <x v="1"/>
    <x v="5"/>
    <n v="53"/>
    <s v="空值"/>
    <s v="F"/>
    <s v="是"/>
    <s v="20-24"/>
    <n v="20"/>
    <n v="24"/>
    <n v="5"/>
    <s v="20"/>
    <s v="24"/>
    <s v="20-24"/>
    <n v="5"/>
    <n v="3"/>
    <x v="7"/>
    <n v="24"/>
    <s v="2021-01-01"/>
    <n v="12"/>
    <n v="1"/>
    <x v="5"/>
    <s v="N03521"/>
  </r>
  <r>
    <n v="801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1-01-01"/>
    <n v="12"/>
    <n v="1"/>
    <x v="5"/>
    <s v="N03522"/>
  </r>
  <r>
    <n v="800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0-12-31"/>
    <n v="12"/>
    <n v="1"/>
    <x v="5"/>
    <s v="N03523"/>
  </r>
  <r>
    <n v="799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0-12-31"/>
    <n v="12"/>
    <n v="1"/>
    <x v="5"/>
    <s v="N03524"/>
  </r>
  <r>
    <n v="798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0-12-30"/>
    <n v="12"/>
    <n v="1"/>
    <x v="5"/>
    <s v="N03525"/>
  </r>
  <r>
    <n v="797"/>
    <x v="1"/>
    <x v="5"/>
    <n v="52"/>
    <s v="空值"/>
    <s v="M"/>
    <s v="是"/>
    <s v="20-24"/>
    <n v="20"/>
    <n v="24"/>
    <n v="5"/>
    <s v="20"/>
    <s v="24"/>
    <s v="20-24"/>
    <n v="5"/>
    <n v="3"/>
    <x v="7"/>
    <n v="24"/>
    <s v="2020-12-30"/>
    <n v="12"/>
    <n v="1"/>
    <x v="5"/>
    <s v="N03526"/>
  </r>
  <r>
    <n v="796"/>
    <x v="1"/>
    <x v="5"/>
    <n v="52"/>
    <s v="空值"/>
    <s v="F"/>
    <s v="是"/>
    <s v="35-39"/>
    <n v="35"/>
    <n v="39"/>
    <n v="5"/>
    <s v="35"/>
    <s v="39"/>
    <s v="35-39"/>
    <n v="5"/>
    <n v="3"/>
    <x v="12"/>
    <n v="39"/>
    <s v="2020-12-29"/>
    <n v="12"/>
    <n v="1"/>
    <x v="5"/>
    <s v="N03527"/>
  </r>
  <r>
    <n v="795"/>
    <x v="1"/>
    <x v="5"/>
    <n v="52"/>
    <s v="空值"/>
    <s v="F"/>
    <s v="是"/>
    <s v="30-34"/>
    <n v="30"/>
    <n v="34"/>
    <n v="5"/>
    <s v="30"/>
    <s v="34"/>
    <s v="30-34"/>
    <n v="5"/>
    <n v="3"/>
    <x v="15"/>
    <n v="34"/>
    <s v="2020-12-29"/>
    <n v="12"/>
    <n v="1"/>
    <x v="5"/>
    <s v="N03528"/>
  </r>
  <r>
    <n v="794"/>
    <x v="1"/>
    <x v="5"/>
    <n v="52"/>
    <s v="空值"/>
    <s v="F"/>
    <s v="是"/>
    <s v="30-34"/>
    <n v="30"/>
    <n v="34"/>
    <n v="5"/>
    <s v="30"/>
    <s v="34"/>
    <s v="30-34"/>
    <n v="5"/>
    <n v="3"/>
    <x v="15"/>
    <n v="34"/>
    <s v="2020-12-28"/>
    <n v="12"/>
    <n v="1"/>
    <x v="5"/>
    <s v="N03529"/>
  </r>
  <r>
    <n v="793"/>
    <x v="1"/>
    <x v="5"/>
    <n v="52"/>
    <s v="空值"/>
    <s v="F"/>
    <s v="是"/>
    <s v="30-34"/>
    <n v="30"/>
    <n v="34"/>
    <n v="5"/>
    <s v="30"/>
    <s v="34"/>
    <s v="30-34"/>
    <n v="5"/>
    <n v="3"/>
    <x v="15"/>
    <n v="34"/>
    <s v="2020-12-28"/>
    <n v="12"/>
    <n v="1"/>
    <x v="5"/>
    <s v="N03530"/>
  </r>
  <r>
    <n v="792"/>
    <x v="1"/>
    <x v="5"/>
    <n v="52"/>
    <s v="空值"/>
    <s v="F"/>
    <s v="是"/>
    <s v="25-29"/>
    <n v="25"/>
    <n v="29"/>
    <n v="5"/>
    <s v="25"/>
    <s v="29"/>
    <s v="25-29"/>
    <n v="5"/>
    <n v="3"/>
    <x v="5"/>
    <n v="29"/>
    <s v="2020-12-28"/>
    <n v="12"/>
    <n v="1"/>
    <x v="5"/>
    <s v="N03531"/>
  </r>
  <r>
    <n v="791"/>
    <x v="1"/>
    <x v="5"/>
    <n v="52"/>
    <s v="空值"/>
    <s v="F"/>
    <s v="是"/>
    <s v="25-29"/>
    <n v="25"/>
    <n v="29"/>
    <n v="5"/>
    <s v="25"/>
    <s v="29"/>
    <s v="25-29"/>
    <n v="5"/>
    <n v="3"/>
    <x v="5"/>
    <n v="29"/>
    <s v="2020-12-28"/>
    <n v="12"/>
    <n v="1"/>
    <x v="5"/>
    <s v="N03532"/>
  </r>
  <r>
    <n v="790"/>
    <x v="1"/>
    <x v="5"/>
    <n v="52"/>
    <s v="空值"/>
    <s v="F"/>
    <s v="是"/>
    <s v="20-24"/>
    <n v="20"/>
    <n v="24"/>
    <n v="5"/>
    <s v="20"/>
    <s v="24"/>
    <s v="20-24"/>
    <n v="5"/>
    <n v="3"/>
    <x v="7"/>
    <n v="24"/>
    <s v="2020-12-28"/>
    <n v="12"/>
    <n v="1"/>
    <x v="5"/>
    <s v="N03533"/>
  </r>
  <r>
    <n v="789"/>
    <x v="1"/>
    <x v="5"/>
    <n v="52"/>
    <s v="空值"/>
    <s v="M"/>
    <s v="是"/>
    <s v="70+"/>
    <n v="70"/>
    <n v="70"/>
    <n v="3"/>
    <s v="70"/>
    <s v="70"/>
    <s v="70-"/>
    <n v="3"/>
    <n v="3"/>
    <x v="0"/>
    <n v="70"/>
    <s v="2020-12-28"/>
    <n v="12"/>
    <n v="1"/>
    <x v="5"/>
    <s v="N03534"/>
  </r>
  <r>
    <n v="788"/>
    <x v="1"/>
    <x v="5"/>
    <n v="52"/>
    <s v="空值"/>
    <s v="M"/>
    <s v="是"/>
    <s v="70+"/>
    <n v="70"/>
    <n v="70"/>
    <n v="3"/>
    <s v="70"/>
    <s v="70"/>
    <s v="70-"/>
    <n v="3"/>
    <n v="3"/>
    <x v="0"/>
    <n v="70"/>
    <s v="2020-12-28"/>
    <n v="12"/>
    <n v="1"/>
    <x v="5"/>
    <s v="N03535"/>
  </r>
  <r>
    <n v="787"/>
    <x v="1"/>
    <x v="5"/>
    <n v="52"/>
    <s v="空值"/>
    <s v="M"/>
    <s v="是"/>
    <s v="65-69"/>
    <n v="65"/>
    <n v="69"/>
    <n v="5"/>
    <s v="65"/>
    <s v="69"/>
    <s v="65-69"/>
    <n v="5"/>
    <n v="3"/>
    <x v="4"/>
    <n v="69"/>
    <s v="2020-12-28"/>
    <n v="12"/>
    <n v="1"/>
    <x v="5"/>
    <s v="N03536"/>
  </r>
  <r>
    <n v="786"/>
    <x v="1"/>
    <x v="5"/>
    <n v="52"/>
    <s v="空值"/>
    <s v="M"/>
    <s v="是"/>
    <s v="45-49"/>
    <n v="45"/>
    <n v="49"/>
    <n v="5"/>
    <s v="45"/>
    <s v="49"/>
    <s v="45-49"/>
    <n v="5"/>
    <n v="3"/>
    <x v="10"/>
    <n v="49"/>
    <s v="2020-12-27"/>
    <n v="12"/>
    <n v="1"/>
    <x v="5"/>
    <s v="N03537"/>
  </r>
  <r>
    <n v="785"/>
    <x v="1"/>
    <x v="5"/>
    <n v="52"/>
    <s v="空值"/>
    <s v="M"/>
    <s v="是"/>
    <s v="40-44"/>
    <n v="40"/>
    <n v="44"/>
    <n v="5"/>
    <s v="40"/>
    <s v="44"/>
    <s v="40-44"/>
    <n v="5"/>
    <n v="3"/>
    <x v="14"/>
    <n v="44"/>
    <s v="2020-12-27"/>
    <n v="12"/>
    <n v="1"/>
    <x v="5"/>
    <s v="N03538"/>
  </r>
  <r>
    <n v="784"/>
    <x v="1"/>
    <x v="5"/>
    <n v="52"/>
    <s v="空值"/>
    <s v="M"/>
    <s v="是"/>
    <s v="30-34"/>
    <n v="30"/>
    <n v="34"/>
    <n v="5"/>
    <s v="30"/>
    <s v="34"/>
    <s v="30-34"/>
    <n v="5"/>
    <n v="3"/>
    <x v="15"/>
    <n v="34"/>
    <s v="2020-12-26"/>
    <n v="12"/>
    <n v="1"/>
    <x v="5"/>
    <s v="N03539"/>
  </r>
  <r>
    <n v="783"/>
    <x v="1"/>
    <x v="5"/>
    <n v="52"/>
    <s v="空值"/>
    <s v="M"/>
    <s v="是"/>
    <s v="30-34"/>
    <n v="30"/>
    <n v="34"/>
    <n v="5"/>
    <s v="30"/>
    <s v="34"/>
    <s v="30-34"/>
    <n v="5"/>
    <n v="3"/>
    <x v="15"/>
    <n v="34"/>
    <s v="2020-12-26"/>
    <n v="12"/>
    <n v="1"/>
    <x v="5"/>
    <s v="N03540"/>
  </r>
  <r>
    <n v="782"/>
    <x v="1"/>
    <x v="5"/>
    <n v="52"/>
    <s v="空值"/>
    <s v="M"/>
    <s v="是"/>
    <s v="30-34"/>
    <n v="30"/>
    <n v="34"/>
    <n v="5"/>
    <s v="30"/>
    <s v="34"/>
    <s v="30-34"/>
    <n v="5"/>
    <n v="3"/>
    <x v="15"/>
    <n v="34"/>
    <s v="2020-12-26"/>
    <n v="12"/>
    <n v="1"/>
    <x v="5"/>
    <s v="N03541"/>
  </r>
  <r>
    <n v="781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0-12-25"/>
    <n v="12"/>
    <n v="1"/>
    <x v="5"/>
    <s v="N03542"/>
  </r>
  <r>
    <n v="780"/>
    <x v="1"/>
    <x v="5"/>
    <n v="52"/>
    <s v="空值"/>
    <s v="M"/>
    <s v="是"/>
    <s v="25-29"/>
    <n v="25"/>
    <n v="29"/>
    <n v="5"/>
    <s v="25"/>
    <s v="29"/>
    <s v="25-29"/>
    <n v="5"/>
    <n v="3"/>
    <x v="5"/>
    <n v="29"/>
    <s v="2020-12-25"/>
    <n v="12"/>
    <n v="1"/>
    <x v="5"/>
    <s v="N03543"/>
  </r>
  <r>
    <n v="779"/>
    <x v="1"/>
    <x v="5"/>
    <n v="51"/>
    <s v="桃園市"/>
    <s v="F"/>
    <s v="否"/>
    <s v="30-34"/>
    <n v="30"/>
    <n v="34"/>
    <n v="5"/>
    <s v="30"/>
    <s v="34"/>
    <s v="30-34"/>
    <n v="5"/>
    <n v="3"/>
    <x v="15"/>
    <n v="34"/>
    <s v="2020-12-25"/>
    <n v="12"/>
    <n v="1"/>
    <x v="5"/>
    <s v="N03544"/>
  </r>
  <r>
    <n v="778"/>
    <x v="1"/>
    <x v="5"/>
    <n v="51"/>
    <s v="空值"/>
    <s v="M"/>
    <s v="是"/>
    <s v="65-69"/>
    <n v="65"/>
    <n v="69"/>
    <n v="5"/>
    <s v="65"/>
    <s v="69"/>
    <s v="65-69"/>
    <n v="5"/>
    <n v="3"/>
    <x v="4"/>
    <n v="69"/>
    <s v="2020-12-25"/>
    <n v="12"/>
    <n v="1"/>
    <x v="5"/>
    <s v="N03545"/>
  </r>
  <r>
    <n v="777"/>
    <x v="1"/>
    <x v="5"/>
    <n v="51"/>
    <s v="空值"/>
    <s v="M"/>
    <s v="是"/>
    <s v="55-59"/>
    <n v="55"/>
    <n v="59"/>
    <n v="5"/>
    <s v="55"/>
    <s v="59"/>
    <s v="55-59"/>
    <n v="5"/>
    <n v="3"/>
    <x v="9"/>
    <n v="59"/>
    <s v="2020-12-23"/>
    <n v="12"/>
    <n v="1"/>
    <x v="5"/>
    <s v="N03546"/>
  </r>
  <r>
    <n v="776"/>
    <x v="1"/>
    <x v="5"/>
    <n v="51"/>
    <s v="空值"/>
    <s v="M"/>
    <s v="是"/>
    <s v="50-54"/>
    <n v="50"/>
    <n v="54"/>
    <n v="5"/>
    <s v="50"/>
    <s v="54"/>
    <s v="50-54"/>
    <n v="5"/>
    <n v="3"/>
    <x v="1"/>
    <n v="54"/>
    <s v="2020-12-23"/>
    <n v="12"/>
    <n v="1"/>
    <x v="5"/>
    <s v="N03547"/>
  </r>
  <r>
    <n v="775"/>
    <x v="1"/>
    <x v="5"/>
    <n v="51"/>
    <s v="空值"/>
    <s v="M"/>
    <s v="是"/>
    <s v="40-44"/>
    <n v="40"/>
    <n v="44"/>
    <n v="5"/>
    <s v="40"/>
    <s v="44"/>
    <s v="40-44"/>
    <n v="5"/>
    <n v="3"/>
    <x v="14"/>
    <n v="44"/>
    <s v="2020-12-23"/>
    <n v="12"/>
    <n v="1"/>
    <x v="5"/>
    <s v="N03548"/>
  </r>
  <r>
    <n v="774"/>
    <x v="1"/>
    <x v="5"/>
    <n v="51"/>
    <s v="空值"/>
    <s v="M"/>
    <s v="是"/>
    <s v="35-39"/>
    <n v="35"/>
    <n v="39"/>
    <n v="5"/>
    <s v="35"/>
    <s v="39"/>
    <s v="35-39"/>
    <n v="5"/>
    <n v="3"/>
    <x v="12"/>
    <n v="39"/>
    <s v="2020-12-23"/>
    <n v="12"/>
    <n v="1"/>
    <x v="5"/>
    <s v="N03549"/>
  </r>
  <r>
    <n v="773"/>
    <x v="1"/>
    <x v="5"/>
    <n v="51"/>
    <s v="空值"/>
    <s v="M"/>
    <s v="是"/>
    <s v="35-39"/>
    <n v="35"/>
    <n v="39"/>
    <n v="5"/>
    <s v="35"/>
    <s v="39"/>
    <s v="35-39"/>
    <n v="5"/>
    <n v="3"/>
    <x v="12"/>
    <n v="39"/>
    <s v="2020-12-23"/>
    <n v="12"/>
    <n v="1"/>
    <x v="5"/>
    <s v="N03550"/>
  </r>
  <r>
    <n v="772"/>
    <x v="1"/>
    <x v="5"/>
    <n v="51"/>
    <s v="空值"/>
    <s v="M"/>
    <s v="是"/>
    <s v="30-34"/>
    <n v="30"/>
    <n v="34"/>
    <n v="5"/>
    <s v="30"/>
    <s v="34"/>
    <s v="30-34"/>
    <n v="5"/>
    <n v="3"/>
    <x v="15"/>
    <n v="34"/>
    <s v="2020-12-23"/>
    <n v="12"/>
    <n v="1"/>
    <x v="5"/>
    <s v="N03551"/>
  </r>
  <r>
    <n v="771"/>
    <x v="1"/>
    <x v="5"/>
    <n v="51"/>
    <s v="空值"/>
    <s v="M"/>
    <s v="是"/>
    <s v="25-29"/>
    <n v="25"/>
    <n v="29"/>
    <n v="5"/>
    <s v="25"/>
    <s v="29"/>
    <s v="25-29"/>
    <n v="5"/>
    <n v="3"/>
    <x v="5"/>
    <n v="29"/>
    <s v="2020-12-22"/>
    <n v="12"/>
    <n v="1"/>
    <x v="5"/>
    <s v="N03552"/>
  </r>
  <r>
    <n v="770"/>
    <x v="1"/>
    <x v="5"/>
    <n v="51"/>
    <s v="空值"/>
    <s v="M"/>
    <s v="是"/>
    <s v="25-29"/>
    <n v="25"/>
    <n v="29"/>
    <n v="5"/>
    <s v="25"/>
    <s v="29"/>
    <s v="25-29"/>
    <n v="5"/>
    <n v="3"/>
    <x v="5"/>
    <n v="29"/>
    <s v="2020-12-22"/>
    <n v="12"/>
    <n v="1"/>
    <x v="5"/>
    <s v="N03553"/>
  </r>
  <r>
    <n v="769"/>
    <x v="1"/>
    <x v="5"/>
    <n v="51"/>
    <s v="空值"/>
    <s v="M"/>
    <s v="是"/>
    <s v="25-29"/>
    <n v="25"/>
    <n v="29"/>
    <n v="5"/>
    <s v="25"/>
    <s v="29"/>
    <s v="25-29"/>
    <n v="5"/>
    <n v="3"/>
    <x v="5"/>
    <n v="29"/>
    <s v="2020-12-22"/>
    <n v="12"/>
    <n v="1"/>
    <x v="5"/>
    <s v="N03554"/>
  </r>
  <r>
    <n v="768"/>
    <x v="1"/>
    <x v="5"/>
    <n v="51"/>
    <s v="空值"/>
    <s v="M"/>
    <s v="是"/>
    <s v="20-24"/>
    <n v="20"/>
    <n v="24"/>
    <n v="5"/>
    <s v="20"/>
    <s v="24"/>
    <s v="20-24"/>
    <n v="5"/>
    <n v="3"/>
    <x v="7"/>
    <n v="24"/>
    <s v="2020-12-22"/>
    <n v="12"/>
    <n v="1"/>
    <x v="5"/>
    <s v="N03555"/>
  </r>
  <r>
    <n v="767"/>
    <x v="1"/>
    <x v="5"/>
    <n v="51"/>
    <s v="空值"/>
    <s v="M"/>
    <s v="是"/>
    <s v="20-24"/>
    <n v="20"/>
    <n v="24"/>
    <n v="5"/>
    <s v="20"/>
    <s v="24"/>
    <s v="20-24"/>
    <n v="5"/>
    <n v="3"/>
    <x v="7"/>
    <n v="24"/>
    <s v="2020-12-20"/>
    <n v="12"/>
    <n v="1"/>
    <x v="5"/>
    <s v="N03556"/>
  </r>
  <r>
    <n v="766"/>
    <x v="1"/>
    <x v="5"/>
    <n v="51"/>
    <s v="空值"/>
    <s v="M"/>
    <s v="是"/>
    <s v="20-24"/>
    <n v="20"/>
    <n v="24"/>
    <n v="5"/>
    <s v="20"/>
    <s v="24"/>
    <s v="20-24"/>
    <n v="5"/>
    <n v="3"/>
    <x v="7"/>
    <n v="24"/>
    <s v="2020-12-20"/>
    <n v="12"/>
    <n v="1"/>
    <x v="5"/>
    <s v="N03557"/>
  </r>
  <r>
    <n v="765"/>
    <x v="1"/>
    <x v="5"/>
    <n v="51"/>
    <s v="空值"/>
    <s v="M"/>
    <s v="是"/>
    <s v="20-24"/>
    <n v="20"/>
    <n v="24"/>
    <n v="5"/>
    <s v="20"/>
    <s v="24"/>
    <s v="20-24"/>
    <n v="5"/>
    <n v="3"/>
    <x v="7"/>
    <n v="24"/>
    <s v="2020-12-20"/>
    <n v="12"/>
    <n v="1"/>
    <x v="5"/>
    <s v="N03558"/>
  </r>
  <r>
    <n v="764"/>
    <x v="1"/>
    <x v="5"/>
    <n v="51"/>
    <s v="空值"/>
    <s v="F"/>
    <s v="是"/>
    <s v="45-49"/>
    <n v="45"/>
    <n v="49"/>
    <n v="5"/>
    <s v="45"/>
    <s v="49"/>
    <s v="45-49"/>
    <n v="5"/>
    <n v="3"/>
    <x v="10"/>
    <n v="49"/>
    <s v="2020-12-19"/>
    <n v="12"/>
    <n v="1"/>
    <x v="5"/>
    <s v="N03559"/>
  </r>
  <r>
    <n v="763"/>
    <x v="1"/>
    <x v="5"/>
    <n v="51"/>
    <s v="空值"/>
    <s v="F"/>
    <s v="是"/>
    <s v="40-44"/>
    <n v="40"/>
    <n v="44"/>
    <n v="5"/>
    <s v="40"/>
    <s v="44"/>
    <s v="40-44"/>
    <n v="5"/>
    <n v="3"/>
    <x v="14"/>
    <n v="44"/>
    <s v="2020-12-19"/>
    <n v="12"/>
    <n v="1"/>
    <x v="5"/>
    <s v="N03560"/>
  </r>
  <r>
    <n v="762"/>
    <x v="1"/>
    <x v="5"/>
    <n v="51"/>
    <s v="空值"/>
    <s v="F"/>
    <s v="是"/>
    <s v="30-34"/>
    <n v="30"/>
    <n v="34"/>
    <n v="5"/>
    <s v="30"/>
    <s v="34"/>
    <s v="30-34"/>
    <n v="5"/>
    <n v="3"/>
    <x v="15"/>
    <n v="34"/>
    <s v="2020-12-19"/>
    <n v="12"/>
    <n v="1"/>
    <x v="5"/>
    <s v="N03561"/>
  </r>
  <r>
    <n v="761"/>
    <x v="1"/>
    <x v="5"/>
    <n v="51"/>
    <s v="空值"/>
    <s v="F"/>
    <s v="是"/>
    <s v="30-34"/>
    <n v="30"/>
    <n v="34"/>
    <n v="5"/>
    <s v="30"/>
    <s v="34"/>
    <s v="30-34"/>
    <n v="5"/>
    <n v="3"/>
    <x v="15"/>
    <n v="34"/>
    <s v="2020-12-19"/>
    <n v="12"/>
    <n v="1"/>
    <x v="5"/>
    <s v="N03562"/>
  </r>
  <r>
    <n v="760"/>
    <x v="1"/>
    <x v="5"/>
    <n v="51"/>
    <s v="空值"/>
    <s v="F"/>
    <s v="是"/>
    <s v="30-34"/>
    <n v="30"/>
    <n v="34"/>
    <n v="5"/>
    <s v="30"/>
    <s v="34"/>
    <s v="30-34"/>
    <n v="5"/>
    <n v="3"/>
    <x v="15"/>
    <n v="34"/>
    <s v="2020-12-18"/>
    <n v="12"/>
    <n v="1"/>
    <x v="5"/>
    <s v="N03563"/>
  </r>
  <r>
    <n v="759"/>
    <x v="1"/>
    <x v="5"/>
    <n v="51"/>
    <s v="空值"/>
    <s v="F"/>
    <s v="是"/>
    <s v="25-29"/>
    <n v="25"/>
    <n v="29"/>
    <n v="5"/>
    <s v="25"/>
    <s v="29"/>
    <s v="25-29"/>
    <n v="5"/>
    <n v="3"/>
    <x v="5"/>
    <n v="29"/>
    <s v="2020-12-18"/>
    <n v="12"/>
    <n v="1"/>
    <x v="5"/>
    <s v="N03564"/>
  </r>
  <r>
    <n v="758"/>
    <x v="1"/>
    <x v="5"/>
    <n v="51"/>
    <s v="空值"/>
    <s v="F"/>
    <s v="是"/>
    <s v="20-24"/>
    <n v="20"/>
    <n v="24"/>
    <n v="5"/>
    <s v="20"/>
    <s v="24"/>
    <s v="20-24"/>
    <n v="5"/>
    <n v="3"/>
    <x v="7"/>
    <n v="24"/>
    <s v="2020-12-17"/>
    <n v="12"/>
    <n v="1"/>
    <x v="5"/>
    <s v="N03565"/>
  </r>
  <r>
    <n v="757"/>
    <x v="1"/>
    <x v="5"/>
    <n v="51"/>
    <s v="空值"/>
    <s v="F"/>
    <s v="是"/>
    <s v="20-24"/>
    <n v="20"/>
    <n v="24"/>
    <n v="5"/>
    <s v="20"/>
    <s v="24"/>
    <s v="20-24"/>
    <n v="5"/>
    <n v="3"/>
    <x v="7"/>
    <n v="24"/>
    <s v="2020-12-17"/>
    <n v="12"/>
    <n v="1"/>
    <x v="5"/>
    <s v="N03566"/>
  </r>
  <r>
    <n v="756"/>
    <x v="1"/>
    <x v="5"/>
    <n v="51"/>
    <s v="空值"/>
    <s v="F"/>
    <s v="是"/>
    <s v="20-24"/>
    <n v="20"/>
    <n v="24"/>
    <n v="5"/>
    <s v="20"/>
    <s v="24"/>
    <s v="20-24"/>
    <n v="5"/>
    <n v="3"/>
    <x v="7"/>
    <n v="24"/>
    <s v="2020-12-17"/>
    <n v="12"/>
    <n v="1"/>
    <x v="5"/>
    <s v="N03567"/>
  </r>
  <r>
    <n v="755"/>
    <x v="1"/>
    <x v="5"/>
    <n v="51"/>
    <s v="空值"/>
    <s v="F"/>
    <s v="是"/>
    <s v="20-24"/>
    <n v="20"/>
    <n v="24"/>
    <n v="5"/>
    <s v="20"/>
    <s v="24"/>
    <s v="20-24"/>
    <n v="5"/>
    <n v="3"/>
    <x v="7"/>
    <n v="24"/>
    <s v="2020-12-17"/>
    <n v="12"/>
    <n v="1"/>
    <x v="5"/>
    <s v="N03568"/>
  </r>
  <r>
    <n v="754"/>
    <x v="1"/>
    <x v="5"/>
    <n v="51"/>
    <s v="空值"/>
    <s v="F"/>
    <s v="是"/>
    <s v="20-24"/>
    <n v="20"/>
    <n v="24"/>
    <n v="5"/>
    <s v="20"/>
    <s v="24"/>
    <s v="20-24"/>
    <n v="5"/>
    <n v="3"/>
    <x v="7"/>
    <n v="24"/>
    <s v="2020-12-17"/>
    <n v="12"/>
    <n v="1"/>
    <x v="5"/>
    <s v="N03569"/>
  </r>
  <r>
    <n v="753"/>
    <x v="1"/>
    <x v="5"/>
    <n v="50"/>
    <s v="空值"/>
    <s v="M"/>
    <s v="是"/>
    <s v="60-64"/>
    <n v="60"/>
    <n v="64"/>
    <n v="5"/>
    <s v="60"/>
    <s v="64"/>
    <s v="60-64"/>
    <n v="5"/>
    <n v="3"/>
    <x v="2"/>
    <n v="64"/>
    <s v="2020-12-17"/>
    <n v="12"/>
    <n v="1"/>
    <x v="5"/>
    <s v="N03570"/>
  </r>
  <r>
    <n v="752"/>
    <x v="1"/>
    <x v="5"/>
    <n v="50"/>
    <s v="空值"/>
    <s v="M"/>
    <s v="是"/>
    <s v="45-49"/>
    <n v="45"/>
    <n v="49"/>
    <n v="5"/>
    <s v="45"/>
    <s v="49"/>
    <s v="45-49"/>
    <n v="5"/>
    <n v="3"/>
    <x v="10"/>
    <n v="49"/>
    <s v="2020-12-17"/>
    <n v="12"/>
    <n v="1"/>
    <x v="5"/>
    <s v="N03571"/>
  </r>
  <r>
    <n v="751"/>
    <x v="1"/>
    <x v="5"/>
    <n v="50"/>
    <s v="空值"/>
    <s v="M"/>
    <s v="是"/>
    <s v="45-49"/>
    <n v="45"/>
    <n v="49"/>
    <n v="5"/>
    <s v="45"/>
    <s v="49"/>
    <s v="45-49"/>
    <n v="5"/>
    <n v="3"/>
    <x v="10"/>
    <n v="49"/>
    <s v="2020-12-17"/>
    <n v="12"/>
    <n v="1"/>
    <x v="5"/>
    <s v="N03572"/>
  </r>
  <r>
    <n v="750"/>
    <x v="1"/>
    <x v="5"/>
    <n v="50"/>
    <s v="空值"/>
    <s v="M"/>
    <s v="是"/>
    <s v="40-44"/>
    <n v="40"/>
    <n v="44"/>
    <n v="5"/>
    <s v="40"/>
    <s v="44"/>
    <s v="40-44"/>
    <n v="5"/>
    <n v="3"/>
    <x v="14"/>
    <n v="44"/>
    <s v="2020-12-16"/>
    <n v="12"/>
    <n v="1"/>
    <x v="5"/>
    <s v="N03573"/>
  </r>
  <r>
    <n v="749"/>
    <x v="1"/>
    <x v="5"/>
    <n v="50"/>
    <s v="空值"/>
    <s v="M"/>
    <s v="是"/>
    <s v="40-44"/>
    <n v="40"/>
    <n v="44"/>
    <n v="5"/>
    <s v="40"/>
    <s v="44"/>
    <s v="40-44"/>
    <n v="5"/>
    <n v="3"/>
    <x v="14"/>
    <n v="44"/>
    <s v="2020-12-16"/>
    <n v="12"/>
    <n v="1"/>
    <x v="5"/>
    <s v="N03574"/>
  </r>
  <r>
    <n v="748"/>
    <x v="1"/>
    <x v="5"/>
    <n v="50"/>
    <s v="空值"/>
    <s v="M"/>
    <s v="是"/>
    <s v="30-34"/>
    <n v="30"/>
    <n v="34"/>
    <n v="5"/>
    <s v="30"/>
    <s v="34"/>
    <s v="30-34"/>
    <n v="5"/>
    <n v="3"/>
    <x v="15"/>
    <n v="34"/>
    <s v="2020-12-16"/>
    <n v="12"/>
    <n v="1"/>
    <x v="5"/>
    <s v="N03575"/>
  </r>
  <r>
    <n v="747"/>
    <x v="1"/>
    <x v="5"/>
    <n v="50"/>
    <s v="空值"/>
    <s v="M"/>
    <s v="是"/>
    <n v="3"/>
    <n v="3"/>
    <n v="3"/>
    <n v="1"/>
    <s v="3"/>
    <s v="3"/>
    <s v="3"/>
    <n v="1"/>
    <e v="#VALUE!"/>
    <x v="16"/>
    <n v="3"/>
    <s v="2020-12-16"/>
    <n v="12"/>
    <n v="1"/>
    <x v="5"/>
    <s v="N03576"/>
  </r>
  <r>
    <n v="746"/>
    <x v="1"/>
    <x v="5"/>
    <n v="50"/>
    <s v="空值"/>
    <s v="M"/>
    <s v="是"/>
    <s v="25-29"/>
    <n v="25"/>
    <n v="29"/>
    <n v="5"/>
    <s v="25"/>
    <s v="29"/>
    <s v="25-29"/>
    <n v="5"/>
    <n v="3"/>
    <x v="5"/>
    <n v="29"/>
    <s v="2020-12-16"/>
    <n v="12"/>
    <n v="1"/>
    <x v="5"/>
    <s v="N03577"/>
  </r>
  <r>
    <n v="745"/>
    <x v="1"/>
    <x v="5"/>
    <n v="50"/>
    <s v="空值"/>
    <s v="M"/>
    <s v="是"/>
    <s v="25-29"/>
    <n v="25"/>
    <n v="29"/>
    <n v="5"/>
    <s v="25"/>
    <s v="29"/>
    <s v="25-29"/>
    <n v="5"/>
    <n v="3"/>
    <x v="5"/>
    <n v="29"/>
    <s v="2020-12-16"/>
    <n v="12"/>
    <n v="1"/>
    <x v="5"/>
    <s v="N03578"/>
  </r>
  <r>
    <n v="744"/>
    <x v="1"/>
    <x v="5"/>
    <n v="50"/>
    <s v="空值"/>
    <s v="M"/>
    <s v="是"/>
    <s v="25-29"/>
    <n v="25"/>
    <n v="29"/>
    <n v="5"/>
    <s v="25"/>
    <s v="29"/>
    <s v="25-29"/>
    <n v="5"/>
    <n v="3"/>
    <x v="5"/>
    <n v="29"/>
    <s v="2020-12-16"/>
    <n v="12"/>
    <n v="1"/>
    <x v="5"/>
    <s v="N03579"/>
  </r>
  <r>
    <n v="743"/>
    <x v="1"/>
    <x v="5"/>
    <n v="50"/>
    <s v="空值"/>
    <s v="M"/>
    <s v="是"/>
    <s v="20-24"/>
    <n v="20"/>
    <n v="24"/>
    <n v="5"/>
    <s v="20"/>
    <s v="24"/>
    <s v="20-24"/>
    <n v="5"/>
    <n v="3"/>
    <x v="7"/>
    <n v="24"/>
    <s v="2020-12-15"/>
    <n v="12"/>
    <n v="1"/>
    <x v="5"/>
    <s v="N03580"/>
  </r>
  <r>
    <n v="742"/>
    <x v="1"/>
    <x v="5"/>
    <n v="50"/>
    <s v="空值"/>
    <s v="F"/>
    <s v="是"/>
    <s v="60-64"/>
    <n v="60"/>
    <n v="64"/>
    <n v="5"/>
    <s v="60"/>
    <s v="64"/>
    <s v="60-64"/>
    <n v="5"/>
    <n v="3"/>
    <x v="2"/>
    <n v="64"/>
    <s v="2020-12-15"/>
    <n v="12"/>
    <n v="1"/>
    <x v="5"/>
    <s v="N03581"/>
  </r>
  <r>
    <n v="741"/>
    <x v="1"/>
    <x v="5"/>
    <n v="50"/>
    <s v="空值"/>
    <s v="F"/>
    <s v="是"/>
    <s v="50-54"/>
    <n v="50"/>
    <n v="54"/>
    <n v="5"/>
    <s v="50"/>
    <s v="54"/>
    <s v="50-54"/>
    <n v="5"/>
    <n v="3"/>
    <x v="1"/>
    <n v="54"/>
    <s v="2020-12-14"/>
    <n v="12"/>
    <n v="1"/>
    <x v="5"/>
    <s v="N03582"/>
  </r>
  <r>
    <n v="740"/>
    <x v="1"/>
    <x v="5"/>
    <n v="50"/>
    <s v="空值"/>
    <s v="F"/>
    <s v="是"/>
    <s v="40-44"/>
    <n v="40"/>
    <n v="44"/>
    <n v="5"/>
    <s v="40"/>
    <s v="44"/>
    <s v="40-44"/>
    <n v="5"/>
    <n v="3"/>
    <x v="14"/>
    <n v="44"/>
    <s v="2020-12-14"/>
    <n v="12"/>
    <n v="1"/>
    <x v="5"/>
    <s v="N03583"/>
  </r>
  <r>
    <n v="739"/>
    <x v="1"/>
    <x v="5"/>
    <n v="50"/>
    <s v="空值"/>
    <s v="F"/>
    <s v="是"/>
    <s v="40-44"/>
    <n v="40"/>
    <n v="44"/>
    <n v="5"/>
    <s v="40"/>
    <s v="44"/>
    <s v="40-44"/>
    <n v="5"/>
    <n v="3"/>
    <x v="14"/>
    <n v="44"/>
    <s v="2020-12-14"/>
    <n v="12"/>
    <n v="1"/>
    <x v="5"/>
    <s v="N03584"/>
  </r>
  <r>
    <n v="738"/>
    <x v="1"/>
    <x v="5"/>
    <n v="50"/>
    <s v="空值"/>
    <s v="F"/>
    <s v="是"/>
    <s v="35-39"/>
    <n v="35"/>
    <n v="39"/>
    <n v="5"/>
    <s v="35"/>
    <s v="39"/>
    <s v="35-39"/>
    <n v="5"/>
    <n v="3"/>
    <x v="12"/>
    <n v="39"/>
    <s v="2020-12-14"/>
    <n v="12"/>
    <n v="1"/>
    <x v="5"/>
    <s v="N03585"/>
  </r>
  <r>
    <n v="737"/>
    <x v="1"/>
    <x v="5"/>
    <n v="50"/>
    <s v="空值"/>
    <s v="F"/>
    <s v="是"/>
    <s v="35-39"/>
    <n v="35"/>
    <n v="39"/>
    <n v="5"/>
    <s v="35"/>
    <s v="39"/>
    <s v="35-39"/>
    <n v="5"/>
    <n v="3"/>
    <x v="12"/>
    <n v="39"/>
    <s v="2020-12-13"/>
    <n v="12"/>
    <n v="1"/>
    <x v="5"/>
    <s v="N03586"/>
  </r>
  <r>
    <n v="736"/>
    <x v="1"/>
    <x v="5"/>
    <n v="50"/>
    <s v="空值"/>
    <s v="F"/>
    <s v="是"/>
    <s v="35-39"/>
    <n v="35"/>
    <n v="39"/>
    <n v="5"/>
    <s v="35"/>
    <s v="39"/>
    <s v="35-39"/>
    <n v="5"/>
    <n v="3"/>
    <x v="12"/>
    <n v="39"/>
    <s v="2020-12-13"/>
    <n v="12"/>
    <n v="1"/>
    <x v="5"/>
    <s v="N03587"/>
  </r>
  <r>
    <n v="735"/>
    <x v="1"/>
    <x v="5"/>
    <n v="50"/>
    <s v="空值"/>
    <s v="F"/>
    <s v="是"/>
    <s v="30-34"/>
    <n v="30"/>
    <n v="34"/>
    <n v="5"/>
    <s v="30"/>
    <s v="34"/>
    <s v="30-34"/>
    <n v="5"/>
    <n v="3"/>
    <x v="15"/>
    <n v="34"/>
    <s v="2020-12-13"/>
    <n v="12"/>
    <n v="1"/>
    <x v="5"/>
    <s v="N03588"/>
  </r>
  <r>
    <n v="734"/>
    <x v="1"/>
    <x v="5"/>
    <n v="50"/>
    <s v="空值"/>
    <s v="F"/>
    <s v="是"/>
    <s v="30-34"/>
    <n v="30"/>
    <n v="34"/>
    <n v="5"/>
    <s v="30"/>
    <s v="34"/>
    <s v="30-34"/>
    <n v="5"/>
    <n v="3"/>
    <x v="15"/>
    <n v="34"/>
    <s v="2020-12-12"/>
    <n v="12"/>
    <n v="1"/>
    <x v="5"/>
    <s v="N03589"/>
  </r>
  <r>
    <n v="733"/>
    <x v="1"/>
    <x v="5"/>
    <n v="50"/>
    <s v="空值"/>
    <s v="F"/>
    <s v="是"/>
    <s v="25-29"/>
    <n v="25"/>
    <n v="29"/>
    <n v="5"/>
    <s v="25"/>
    <s v="29"/>
    <s v="25-29"/>
    <n v="5"/>
    <n v="3"/>
    <x v="5"/>
    <n v="29"/>
    <s v="2020-12-12"/>
    <n v="12"/>
    <n v="1"/>
    <x v="5"/>
    <s v="N03590"/>
  </r>
  <r>
    <n v="732"/>
    <x v="1"/>
    <x v="5"/>
    <n v="50"/>
    <s v="空值"/>
    <s v="F"/>
    <s v="是"/>
    <s v="25-29"/>
    <n v="25"/>
    <n v="29"/>
    <n v="5"/>
    <s v="25"/>
    <s v="29"/>
    <s v="25-29"/>
    <n v="5"/>
    <n v="3"/>
    <x v="5"/>
    <n v="29"/>
    <s v="2020-12-12"/>
    <n v="12"/>
    <n v="1"/>
    <x v="5"/>
    <s v="N03591"/>
  </r>
  <r>
    <n v="731"/>
    <x v="1"/>
    <x v="5"/>
    <n v="50"/>
    <s v="空值"/>
    <s v="F"/>
    <s v="是"/>
    <s v="20-24"/>
    <n v="20"/>
    <n v="24"/>
    <n v="5"/>
    <s v="20"/>
    <s v="24"/>
    <s v="20-24"/>
    <n v="5"/>
    <n v="3"/>
    <x v="7"/>
    <n v="24"/>
    <s v="2020-12-12"/>
    <n v="12"/>
    <n v="1"/>
    <x v="5"/>
    <s v="N03592"/>
  </r>
  <r>
    <n v="730"/>
    <x v="1"/>
    <x v="5"/>
    <n v="50"/>
    <s v="空值"/>
    <s v="F"/>
    <s v="是"/>
    <s v="20-24"/>
    <n v="20"/>
    <n v="24"/>
    <n v="5"/>
    <s v="20"/>
    <s v="24"/>
    <s v="20-24"/>
    <n v="5"/>
    <n v="3"/>
    <x v="7"/>
    <n v="24"/>
    <s v="2020-12-12"/>
    <n v="12"/>
    <n v="1"/>
    <x v="5"/>
    <s v="N03593"/>
  </r>
  <r>
    <n v="729"/>
    <x v="1"/>
    <x v="5"/>
    <n v="50"/>
    <s v="空值"/>
    <s v="F"/>
    <s v="是"/>
    <s v="20-24"/>
    <n v="20"/>
    <n v="24"/>
    <n v="5"/>
    <s v="20"/>
    <s v="24"/>
    <s v="20-24"/>
    <n v="5"/>
    <n v="3"/>
    <x v="7"/>
    <n v="24"/>
    <s v="2020-12-12"/>
    <n v="12"/>
    <n v="1"/>
    <x v="5"/>
    <s v="N03594"/>
  </r>
  <r>
    <n v="728"/>
    <x v="1"/>
    <x v="5"/>
    <n v="50"/>
    <s v="空值"/>
    <s v="F"/>
    <s v="是"/>
    <s v="20-24"/>
    <n v="20"/>
    <n v="24"/>
    <n v="5"/>
    <s v="20"/>
    <s v="24"/>
    <s v="20-24"/>
    <n v="5"/>
    <n v="3"/>
    <x v="7"/>
    <n v="24"/>
    <s v="2020-12-12"/>
    <n v="12"/>
    <n v="1"/>
    <x v="5"/>
    <s v="N03595"/>
  </r>
  <r>
    <n v="727"/>
    <x v="1"/>
    <x v="5"/>
    <n v="50"/>
    <s v="空值"/>
    <s v="F"/>
    <s v="是"/>
    <s v="10-14"/>
    <n v="10"/>
    <n v="14"/>
    <n v="5"/>
    <s v="10"/>
    <s v="14"/>
    <s v="10-14"/>
    <n v="5"/>
    <n v="3"/>
    <x v="3"/>
    <n v="14"/>
    <s v="2020-12-12"/>
    <n v="12"/>
    <n v="1"/>
    <x v="5"/>
    <s v="N03596"/>
  </r>
  <r>
    <n v="726"/>
    <x v="1"/>
    <x v="6"/>
    <n v="49"/>
    <s v="空值"/>
    <s v="M"/>
    <s v="是"/>
    <s v="70+"/>
    <n v="70"/>
    <n v="70"/>
    <n v="3"/>
    <s v="70"/>
    <s v="70"/>
    <s v="70-"/>
    <n v="3"/>
    <n v="3"/>
    <x v="0"/>
    <n v="70"/>
    <s v="2020-12-11"/>
    <n v="11"/>
    <n v="1"/>
    <x v="6"/>
    <s v="N03597"/>
  </r>
  <r>
    <n v="725"/>
    <x v="1"/>
    <x v="6"/>
    <n v="49"/>
    <s v="空值"/>
    <s v="M"/>
    <s v="是"/>
    <s v="70+"/>
    <n v="70"/>
    <n v="70"/>
    <n v="3"/>
    <s v="70"/>
    <s v="70"/>
    <s v="70-"/>
    <n v="3"/>
    <n v="3"/>
    <x v="0"/>
    <n v="70"/>
    <s v="2020-12-10"/>
    <n v="11"/>
    <n v="1"/>
    <x v="6"/>
    <s v="N03598"/>
  </r>
  <r>
    <n v="724"/>
    <x v="1"/>
    <x v="6"/>
    <n v="49"/>
    <s v="空值"/>
    <s v="M"/>
    <s v="是"/>
    <s v="50-54"/>
    <n v="50"/>
    <n v="54"/>
    <n v="5"/>
    <s v="50"/>
    <s v="54"/>
    <s v="50-54"/>
    <n v="5"/>
    <n v="3"/>
    <x v="1"/>
    <n v="54"/>
    <s v="2020-12-10"/>
    <n v="11"/>
    <n v="1"/>
    <x v="6"/>
    <s v="N03599"/>
  </r>
  <r>
    <n v="723"/>
    <x v="1"/>
    <x v="6"/>
    <n v="49"/>
    <s v="空值"/>
    <s v="M"/>
    <s v="是"/>
    <s v="45-49"/>
    <n v="45"/>
    <n v="49"/>
    <n v="5"/>
    <s v="45"/>
    <s v="49"/>
    <s v="45-49"/>
    <n v="5"/>
    <n v="3"/>
    <x v="10"/>
    <n v="49"/>
    <s v="2020-12-10"/>
    <n v="11"/>
    <n v="1"/>
    <x v="6"/>
    <s v="N03600"/>
  </r>
  <r>
    <n v="722"/>
    <x v="1"/>
    <x v="6"/>
    <n v="49"/>
    <s v="空值"/>
    <s v="M"/>
    <s v="是"/>
    <s v="45-49"/>
    <n v="45"/>
    <n v="49"/>
    <n v="5"/>
    <s v="45"/>
    <s v="49"/>
    <s v="45-49"/>
    <n v="5"/>
    <n v="3"/>
    <x v="10"/>
    <n v="49"/>
    <s v="2020-12-10"/>
    <n v="11"/>
    <n v="1"/>
    <x v="6"/>
    <s v="N03601"/>
  </r>
  <r>
    <n v="721"/>
    <x v="1"/>
    <x v="6"/>
    <n v="49"/>
    <s v="空值"/>
    <s v="M"/>
    <s v="是"/>
    <s v="45-49"/>
    <n v="45"/>
    <n v="49"/>
    <n v="5"/>
    <s v="45"/>
    <s v="49"/>
    <s v="45-49"/>
    <n v="5"/>
    <n v="3"/>
    <x v="10"/>
    <n v="49"/>
    <s v="2020-12-09"/>
    <n v="11"/>
    <n v="1"/>
    <x v="6"/>
    <s v="N03602"/>
  </r>
  <r>
    <n v="720"/>
    <x v="1"/>
    <x v="6"/>
    <n v="49"/>
    <s v="空值"/>
    <s v="M"/>
    <s v="是"/>
    <s v="40-44"/>
    <n v="40"/>
    <n v="44"/>
    <n v="5"/>
    <s v="40"/>
    <s v="44"/>
    <s v="40-44"/>
    <n v="5"/>
    <n v="3"/>
    <x v="14"/>
    <n v="44"/>
    <s v="2020-12-09"/>
    <n v="11"/>
    <n v="1"/>
    <x v="6"/>
    <s v="N03603"/>
  </r>
  <r>
    <n v="719"/>
    <x v="1"/>
    <x v="6"/>
    <n v="49"/>
    <s v="空值"/>
    <s v="M"/>
    <s v="是"/>
    <s v="40-44"/>
    <n v="40"/>
    <n v="44"/>
    <n v="5"/>
    <s v="40"/>
    <s v="44"/>
    <s v="40-44"/>
    <n v="5"/>
    <n v="3"/>
    <x v="14"/>
    <n v="44"/>
    <s v="2020-12-08"/>
    <n v="11"/>
    <n v="1"/>
    <x v="6"/>
    <s v="N03604"/>
  </r>
  <r>
    <n v="718"/>
    <x v="1"/>
    <x v="6"/>
    <n v="49"/>
    <s v="空值"/>
    <s v="M"/>
    <s v="是"/>
    <s v="35-39"/>
    <n v="35"/>
    <n v="39"/>
    <n v="5"/>
    <s v="35"/>
    <s v="39"/>
    <s v="35-39"/>
    <n v="5"/>
    <n v="3"/>
    <x v="12"/>
    <n v="39"/>
    <s v="2020-12-08"/>
    <n v="11"/>
    <n v="1"/>
    <x v="6"/>
    <s v="N03605"/>
  </r>
  <r>
    <n v="717"/>
    <x v="1"/>
    <x v="6"/>
    <n v="49"/>
    <s v="空值"/>
    <s v="M"/>
    <s v="是"/>
    <s v="35-39"/>
    <n v="35"/>
    <n v="39"/>
    <n v="5"/>
    <s v="35"/>
    <s v="39"/>
    <s v="35-39"/>
    <n v="5"/>
    <n v="3"/>
    <x v="12"/>
    <n v="39"/>
    <s v="2020-12-06"/>
    <n v="11"/>
    <n v="1"/>
    <x v="6"/>
    <s v="N03606"/>
  </r>
  <r>
    <n v="716"/>
    <x v="1"/>
    <x v="6"/>
    <n v="49"/>
    <s v="空值"/>
    <s v="M"/>
    <s v="是"/>
    <s v="25-29"/>
    <n v="25"/>
    <n v="29"/>
    <n v="5"/>
    <s v="25"/>
    <s v="29"/>
    <s v="25-29"/>
    <n v="5"/>
    <n v="3"/>
    <x v="5"/>
    <n v="29"/>
    <s v="2020-12-06"/>
    <n v="11"/>
    <n v="1"/>
    <x v="6"/>
    <s v="N03607"/>
  </r>
  <r>
    <n v="715"/>
    <x v="1"/>
    <x v="6"/>
    <n v="49"/>
    <s v="空值"/>
    <s v="M"/>
    <s v="是"/>
    <s v="25-29"/>
    <n v="25"/>
    <n v="29"/>
    <n v="5"/>
    <s v="25"/>
    <s v="29"/>
    <s v="25-29"/>
    <n v="5"/>
    <n v="3"/>
    <x v="5"/>
    <n v="29"/>
    <s v="2020-12-06"/>
    <n v="11"/>
    <n v="1"/>
    <x v="6"/>
    <s v="N03608"/>
  </r>
  <r>
    <n v="714"/>
    <x v="1"/>
    <x v="6"/>
    <n v="49"/>
    <s v="空值"/>
    <s v="M"/>
    <s v="是"/>
    <s v="25-29"/>
    <n v="25"/>
    <n v="29"/>
    <n v="5"/>
    <s v="25"/>
    <s v="29"/>
    <s v="25-29"/>
    <n v="5"/>
    <n v="3"/>
    <x v="5"/>
    <n v="29"/>
    <s v="2020-12-06"/>
    <n v="11"/>
    <n v="1"/>
    <x v="6"/>
    <s v="N03609"/>
  </r>
  <r>
    <n v="713"/>
    <x v="1"/>
    <x v="6"/>
    <n v="49"/>
    <s v="空值"/>
    <s v="M"/>
    <s v="是"/>
    <s v="20-24"/>
    <n v="20"/>
    <n v="24"/>
    <n v="5"/>
    <s v="20"/>
    <s v="24"/>
    <s v="20-24"/>
    <n v="5"/>
    <n v="3"/>
    <x v="7"/>
    <n v="24"/>
    <s v="2020-12-06"/>
    <n v="11"/>
    <n v="1"/>
    <x v="6"/>
    <s v="N03610"/>
  </r>
  <r>
    <n v="712"/>
    <x v="1"/>
    <x v="6"/>
    <n v="49"/>
    <s v="空值"/>
    <s v="M"/>
    <s v="是"/>
    <s v="20-24"/>
    <n v="20"/>
    <n v="24"/>
    <n v="5"/>
    <s v="20"/>
    <s v="24"/>
    <s v="20-24"/>
    <n v="5"/>
    <n v="3"/>
    <x v="7"/>
    <n v="24"/>
    <s v="2020-12-06"/>
    <n v="11"/>
    <n v="1"/>
    <x v="6"/>
    <s v="N03611"/>
  </r>
  <r>
    <n v="711"/>
    <x v="1"/>
    <x v="6"/>
    <n v="49"/>
    <s v="空值"/>
    <s v="F"/>
    <s v="是"/>
    <s v="55-59"/>
    <n v="55"/>
    <n v="59"/>
    <n v="5"/>
    <s v="55"/>
    <s v="59"/>
    <s v="55-59"/>
    <n v="5"/>
    <n v="3"/>
    <x v="9"/>
    <n v="59"/>
    <s v="2020-12-06"/>
    <n v="11"/>
    <n v="1"/>
    <x v="6"/>
    <s v="N03612"/>
  </r>
  <r>
    <n v="710"/>
    <x v="1"/>
    <x v="6"/>
    <n v="49"/>
    <s v="空值"/>
    <s v="F"/>
    <s v="是"/>
    <s v="45-49"/>
    <n v="45"/>
    <n v="49"/>
    <n v="5"/>
    <s v="45"/>
    <s v="49"/>
    <s v="45-49"/>
    <n v="5"/>
    <n v="3"/>
    <x v="10"/>
    <n v="49"/>
    <s v="2020-12-06"/>
    <n v="11"/>
    <n v="1"/>
    <x v="6"/>
    <s v="N03613"/>
  </r>
  <r>
    <n v="709"/>
    <x v="1"/>
    <x v="6"/>
    <n v="49"/>
    <s v="空值"/>
    <s v="F"/>
    <s v="是"/>
    <s v="40-44"/>
    <n v="40"/>
    <n v="44"/>
    <n v="5"/>
    <s v="40"/>
    <s v="44"/>
    <s v="40-44"/>
    <n v="5"/>
    <n v="3"/>
    <x v="14"/>
    <n v="44"/>
    <s v="2020-12-06"/>
    <n v="11"/>
    <n v="1"/>
    <x v="6"/>
    <s v="N03614"/>
  </r>
  <r>
    <n v="708"/>
    <x v="1"/>
    <x v="6"/>
    <n v="49"/>
    <s v="空值"/>
    <s v="F"/>
    <s v="是"/>
    <s v="40-44"/>
    <n v="40"/>
    <n v="44"/>
    <n v="5"/>
    <s v="40"/>
    <s v="44"/>
    <s v="40-44"/>
    <n v="5"/>
    <n v="3"/>
    <x v="14"/>
    <n v="44"/>
    <s v="2020-12-06"/>
    <n v="11"/>
    <n v="1"/>
    <x v="6"/>
    <s v="N03615"/>
  </r>
  <r>
    <n v="707"/>
    <x v="1"/>
    <x v="6"/>
    <n v="49"/>
    <s v="空值"/>
    <s v="F"/>
    <s v="是"/>
    <s v="40-44"/>
    <n v="40"/>
    <n v="44"/>
    <n v="5"/>
    <s v="40"/>
    <s v="44"/>
    <s v="40-44"/>
    <n v="5"/>
    <n v="3"/>
    <x v="14"/>
    <n v="44"/>
    <s v="2020-12-06"/>
    <n v="11"/>
    <n v="1"/>
    <x v="6"/>
    <s v="N03616"/>
  </r>
  <r>
    <n v="706"/>
    <x v="1"/>
    <x v="6"/>
    <n v="49"/>
    <s v="空值"/>
    <s v="F"/>
    <s v="是"/>
    <s v="40-44"/>
    <n v="40"/>
    <n v="44"/>
    <n v="5"/>
    <s v="40"/>
    <s v="44"/>
    <s v="40-44"/>
    <n v="5"/>
    <n v="3"/>
    <x v="14"/>
    <n v="44"/>
    <s v="2020-12-06"/>
    <n v="11"/>
    <n v="1"/>
    <x v="6"/>
    <s v="N03617"/>
  </r>
  <r>
    <n v="705"/>
    <x v="1"/>
    <x v="6"/>
    <n v="49"/>
    <s v="空值"/>
    <s v="F"/>
    <s v="是"/>
    <s v="40-44"/>
    <n v="40"/>
    <n v="44"/>
    <n v="5"/>
    <s v="40"/>
    <s v="44"/>
    <s v="40-44"/>
    <n v="5"/>
    <n v="3"/>
    <x v="14"/>
    <n v="44"/>
    <s v="2020-12-06"/>
    <n v="11"/>
    <n v="1"/>
    <x v="6"/>
    <s v="N03618"/>
  </r>
  <r>
    <n v="704"/>
    <x v="1"/>
    <x v="6"/>
    <n v="49"/>
    <s v="空值"/>
    <s v="F"/>
    <s v="是"/>
    <s v="35-39"/>
    <n v="35"/>
    <n v="39"/>
    <n v="5"/>
    <s v="35"/>
    <s v="39"/>
    <s v="35-39"/>
    <n v="5"/>
    <n v="3"/>
    <x v="12"/>
    <n v="39"/>
    <s v="2020-12-06"/>
    <n v="11"/>
    <n v="1"/>
    <x v="6"/>
    <s v="N03619"/>
  </r>
  <r>
    <n v="703"/>
    <x v="1"/>
    <x v="6"/>
    <n v="49"/>
    <s v="空值"/>
    <s v="F"/>
    <s v="是"/>
    <s v="35-39"/>
    <n v="35"/>
    <n v="39"/>
    <n v="5"/>
    <s v="35"/>
    <s v="39"/>
    <s v="35-39"/>
    <n v="5"/>
    <n v="3"/>
    <x v="12"/>
    <n v="39"/>
    <s v="2020-12-06"/>
    <n v="11"/>
    <n v="1"/>
    <x v="6"/>
    <s v="N03620"/>
  </r>
  <r>
    <n v="702"/>
    <x v="1"/>
    <x v="6"/>
    <n v="49"/>
    <s v="空值"/>
    <s v="F"/>
    <s v="是"/>
    <s v="30-34"/>
    <n v="30"/>
    <n v="34"/>
    <n v="5"/>
    <s v="30"/>
    <s v="34"/>
    <s v="30-34"/>
    <n v="5"/>
    <n v="3"/>
    <x v="15"/>
    <n v="34"/>
    <s v="2020-12-06"/>
    <n v="11"/>
    <n v="1"/>
    <x v="6"/>
    <s v="N03621"/>
  </r>
  <r>
    <n v="701"/>
    <x v="1"/>
    <x v="6"/>
    <n v="49"/>
    <s v="空值"/>
    <s v="F"/>
    <s v="是"/>
    <s v="30-34"/>
    <n v="30"/>
    <n v="34"/>
    <n v="5"/>
    <s v="30"/>
    <s v="34"/>
    <s v="30-34"/>
    <n v="5"/>
    <n v="3"/>
    <x v="15"/>
    <n v="34"/>
    <s v="2020-12-06"/>
    <n v="11"/>
    <n v="1"/>
    <x v="6"/>
    <s v="N03622"/>
  </r>
  <r>
    <n v="700"/>
    <x v="1"/>
    <x v="6"/>
    <n v="49"/>
    <s v="空值"/>
    <s v="F"/>
    <s v="是"/>
    <s v="30-34"/>
    <n v="30"/>
    <n v="34"/>
    <n v="5"/>
    <s v="30"/>
    <s v="34"/>
    <s v="30-34"/>
    <n v="5"/>
    <n v="3"/>
    <x v="15"/>
    <n v="34"/>
    <s v="2020-12-06"/>
    <n v="11"/>
    <n v="1"/>
    <x v="6"/>
    <s v="N03623"/>
  </r>
  <r>
    <n v="699"/>
    <x v="1"/>
    <x v="6"/>
    <n v="49"/>
    <s v="空值"/>
    <s v="F"/>
    <s v="是"/>
    <s v="30-34"/>
    <n v="30"/>
    <n v="34"/>
    <n v="5"/>
    <s v="30"/>
    <s v="34"/>
    <s v="30-34"/>
    <n v="5"/>
    <n v="3"/>
    <x v="15"/>
    <n v="34"/>
    <s v="2020-12-06"/>
    <n v="11"/>
    <n v="1"/>
    <x v="6"/>
    <s v="N03624"/>
  </r>
  <r>
    <n v="698"/>
    <x v="1"/>
    <x v="6"/>
    <n v="49"/>
    <s v="空值"/>
    <s v="F"/>
    <s v="是"/>
    <s v="30-34"/>
    <n v="30"/>
    <n v="34"/>
    <n v="5"/>
    <s v="30"/>
    <s v="34"/>
    <s v="30-34"/>
    <n v="5"/>
    <n v="3"/>
    <x v="15"/>
    <n v="34"/>
    <s v="2020-12-06"/>
    <n v="11"/>
    <n v="1"/>
    <x v="6"/>
    <s v="N03625"/>
  </r>
  <r>
    <n v="697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6"/>
    <n v="11"/>
    <n v="1"/>
    <x v="6"/>
    <s v="N03626"/>
  </r>
  <r>
    <n v="696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6"/>
    <n v="11"/>
    <n v="1"/>
    <x v="6"/>
    <s v="N03627"/>
  </r>
  <r>
    <n v="695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5"/>
    <n v="11"/>
    <n v="1"/>
    <x v="6"/>
    <s v="N03628"/>
  </r>
  <r>
    <n v="694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5"/>
    <n v="11"/>
    <n v="1"/>
    <x v="6"/>
    <s v="N03629"/>
  </r>
  <r>
    <n v="693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5"/>
    <n v="11"/>
    <n v="1"/>
    <x v="6"/>
    <s v="N03630"/>
  </r>
  <r>
    <n v="692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5"/>
    <n v="11"/>
    <n v="1"/>
    <x v="6"/>
    <s v="N03631"/>
  </r>
  <r>
    <n v="691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4"/>
    <n v="11"/>
    <n v="1"/>
    <x v="6"/>
    <s v="N03632"/>
  </r>
  <r>
    <n v="690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4"/>
    <n v="11"/>
    <n v="1"/>
    <x v="6"/>
    <s v="N03633"/>
  </r>
  <r>
    <n v="689"/>
    <x v="1"/>
    <x v="6"/>
    <n v="49"/>
    <s v="空值"/>
    <s v="F"/>
    <s v="是"/>
    <s v="25-29"/>
    <n v="25"/>
    <n v="29"/>
    <n v="5"/>
    <s v="25"/>
    <s v="29"/>
    <s v="25-29"/>
    <n v="5"/>
    <n v="3"/>
    <x v="5"/>
    <n v="29"/>
    <s v="2020-12-04"/>
    <n v="11"/>
    <n v="1"/>
    <x v="6"/>
    <s v="N03634"/>
  </r>
  <r>
    <n v="688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4"/>
    <n v="11"/>
    <n v="1"/>
    <x v="6"/>
    <s v="N03635"/>
  </r>
  <r>
    <n v="687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3"/>
    <n v="11"/>
    <n v="1"/>
    <x v="6"/>
    <s v="N03636"/>
  </r>
  <r>
    <n v="686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2"/>
    <n v="11"/>
    <n v="1"/>
    <x v="6"/>
    <s v="N03637"/>
  </r>
  <r>
    <n v="685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2"/>
    <n v="11"/>
    <n v="1"/>
    <x v="6"/>
    <s v="N03638"/>
  </r>
  <r>
    <n v="684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2"/>
    <n v="11"/>
    <n v="1"/>
    <x v="6"/>
    <s v="N03639"/>
  </r>
  <r>
    <n v="683"/>
    <x v="1"/>
    <x v="6"/>
    <n v="49"/>
    <s v="空值"/>
    <s v="F"/>
    <s v="是"/>
    <s v="20-24"/>
    <n v="20"/>
    <n v="24"/>
    <n v="5"/>
    <s v="20"/>
    <s v="24"/>
    <s v="20-24"/>
    <n v="5"/>
    <n v="3"/>
    <x v="7"/>
    <n v="24"/>
    <s v="2020-12-02"/>
    <n v="11"/>
    <n v="1"/>
    <x v="6"/>
    <s v="N03640"/>
  </r>
  <r>
    <n v="682"/>
    <x v="1"/>
    <x v="6"/>
    <n v="48"/>
    <s v="空值"/>
    <s v="M"/>
    <s v="是"/>
    <s v="50-54"/>
    <n v="50"/>
    <n v="54"/>
    <n v="5"/>
    <s v="50"/>
    <s v="54"/>
    <s v="50-54"/>
    <n v="5"/>
    <n v="3"/>
    <x v="1"/>
    <n v="54"/>
    <s v="2020-12-02"/>
    <n v="11"/>
    <n v="1"/>
    <x v="6"/>
    <s v="N03641"/>
  </r>
  <r>
    <n v="681"/>
    <x v="1"/>
    <x v="6"/>
    <n v="48"/>
    <s v="空值"/>
    <s v="M"/>
    <s v="是"/>
    <s v="50-54"/>
    <n v="50"/>
    <n v="54"/>
    <n v="5"/>
    <s v="50"/>
    <s v="54"/>
    <s v="50-54"/>
    <n v="5"/>
    <n v="3"/>
    <x v="1"/>
    <n v="54"/>
    <s v="2020-12-02"/>
    <n v="11"/>
    <n v="1"/>
    <x v="6"/>
    <s v="N03642"/>
  </r>
  <r>
    <n v="680"/>
    <x v="1"/>
    <x v="6"/>
    <n v="48"/>
    <s v="空值"/>
    <s v="M"/>
    <s v="是"/>
    <s v="30-34"/>
    <n v="30"/>
    <n v="34"/>
    <n v="5"/>
    <s v="30"/>
    <s v="34"/>
    <s v="30-34"/>
    <n v="5"/>
    <n v="3"/>
    <x v="15"/>
    <n v="34"/>
    <s v="2020-12-01"/>
    <n v="11"/>
    <n v="1"/>
    <x v="6"/>
    <s v="N03643"/>
  </r>
  <r>
    <n v="679"/>
    <x v="1"/>
    <x v="6"/>
    <n v="48"/>
    <s v="空值"/>
    <s v="M"/>
    <s v="是"/>
    <s v="30-34"/>
    <n v="30"/>
    <n v="34"/>
    <n v="5"/>
    <s v="30"/>
    <s v="34"/>
    <s v="30-34"/>
    <n v="5"/>
    <n v="3"/>
    <x v="15"/>
    <n v="34"/>
    <s v="2020-12-01"/>
    <n v="11"/>
    <n v="1"/>
    <x v="6"/>
    <s v="N03644"/>
  </r>
  <r>
    <n v="678"/>
    <x v="1"/>
    <x v="6"/>
    <n v="48"/>
    <s v="空值"/>
    <s v="M"/>
    <s v="是"/>
    <s v="30-34"/>
    <n v="30"/>
    <n v="34"/>
    <n v="5"/>
    <s v="30"/>
    <s v="34"/>
    <s v="30-34"/>
    <n v="5"/>
    <n v="3"/>
    <x v="15"/>
    <n v="34"/>
    <s v="2020-12-01"/>
    <n v="11"/>
    <n v="1"/>
    <x v="6"/>
    <s v="N03645"/>
  </r>
  <r>
    <n v="677"/>
    <x v="1"/>
    <x v="6"/>
    <n v="48"/>
    <s v="空值"/>
    <s v="M"/>
    <s v="是"/>
    <s v="30-34"/>
    <n v="30"/>
    <n v="34"/>
    <n v="5"/>
    <s v="30"/>
    <s v="34"/>
    <s v="30-34"/>
    <n v="5"/>
    <n v="3"/>
    <x v="15"/>
    <n v="34"/>
    <s v="2020-12-01"/>
    <n v="11"/>
    <n v="1"/>
    <x v="6"/>
    <s v="N03646"/>
  </r>
  <r>
    <n v="676"/>
    <x v="1"/>
    <x v="6"/>
    <n v="48"/>
    <s v="空值"/>
    <s v="M"/>
    <s v="是"/>
    <s v="30-34"/>
    <n v="30"/>
    <n v="34"/>
    <n v="5"/>
    <s v="30"/>
    <s v="34"/>
    <s v="30-34"/>
    <n v="5"/>
    <n v="3"/>
    <x v="15"/>
    <n v="34"/>
    <s v="2020-11-30"/>
    <n v="11"/>
    <n v="1"/>
    <x v="6"/>
    <s v="N03647"/>
  </r>
  <r>
    <n v="675"/>
    <x v="1"/>
    <x v="6"/>
    <n v="48"/>
    <s v="空值"/>
    <s v="M"/>
    <s v="是"/>
    <s v="25-29"/>
    <n v="25"/>
    <n v="29"/>
    <n v="5"/>
    <s v="25"/>
    <s v="29"/>
    <s v="25-29"/>
    <n v="5"/>
    <n v="3"/>
    <x v="5"/>
    <n v="29"/>
    <s v="2020-11-30"/>
    <n v="11"/>
    <n v="1"/>
    <x v="6"/>
    <s v="N03648"/>
  </r>
  <r>
    <n v="674"/>
    <x v="1"/>
    <x v="6"/>
    <n v="48"/>
    <s v="空值"/>
    <s v="M"/>
    <s v="是"/>
    <s v="25-29"/>
    <n v="25"/>
    <n v="29"/>
    <n v="5"/>
    <s v="25"/>
    <s v="29"/>
    <s v="25-29"/>
    <n v="5"/>
    <n v="3"/>
    <x v="5"/>
    <n v="29"/>
    <s v="2020-11-30"/>
    <n v="11"/>
    <n v="1"/>
    <x v="6"/>
    <s v="N03649"/>
  </r>
  <r>
    <n v="673"/>
    <x v="1"/>
    <x v="6"/>
    <n v="48"/>
    <s v="空值"/>
    <s v="M"/>
    <s v="是"/>
    <s v="20-24"/>
    <n v="20"/>
    <n v="24"/>
    <n v="5"/>
    <s v="20"/>
    <s v="24"/>
    <s v="20-24"/>
    <n v="5"/>
    <n v="3"/>
    <x v="7"/>
    <n v="24"/>
    <s v="2020-11-30"/>
    <n v="11"/>
    <n v="1"/>
    <x v="6"/>
    <s v="N03650"/>
  </r>
  <r>
    <n v="672"/>
    <x v="1"/>
    <x v="6"/>
    <n v="48"/>
    <s v="空值"/>
    <s v="M"/>
    <s v="是"/>
    <s v="20-24"/>
    <n v="20"/>
    <n v="24"/>
    <n v="5"/>
    <s v="20"/>
    <s v="24"/>
    <s v="20-24"/>
    <n v="5"/>
    <n v="3"/>
    <x v="7"/>
    <n v="24"/>
    <s v="2020-11-30"/>
    <n v="11"/>
    <n v="1"/>
    <x v="6"/>
    <s v="N03651"/>
  </r>
  <r>
    <n v="671"/>
    <x v="1"/>
    <x v="6"/>
    <n v="48"/>
    <s v="空值"/>
    <s v="F"/>
    <s v="是"/>
    <s v="50-54"/>
    <n v="50"/>
    <n v="54"/>
    <n v="5"/>
    <s v="50"/>
    <s v="54"/>
    <s v="50-54"/>
    <n v="5"/>
    <n v="3"/>
    <x v="1"/>
    <n v="54"/>
    <s v="2020-11-30"/>
    <n v="11"/>
    <n v="1"/>
    <x v="6"/>
    <s v="N03652"/>
  </r>
  <r>
    <n v="670"/>
    <x v="1"/>
    <x v="6"/>
    <n v="48"/>
    <s v="空值"/>
    <s v="F"/>
    <s v="是"/>
    <s v="45-49"/>
    <n v="45"/>
    <n v="49"/>
    <n v="5"/>
    <s v="45"/>
    <s v="49"/>
    <s v="45-49"/>
    <n v="5"/>
    <n v="3"/>
    <x v="10"/>
    <n v="49"/>
    <s v="2020-11-30"/>
    <n v="11"/>
    <n v="1"/>
    <x v="6"/>
    <s v="N03653"/>
  </r>
  <r>
    <n v="669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4"/>
  </r>
  <r>
    <n v="668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5"/>
  </r>
  <r>
    <n v="667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6"/>
  </r>
  <r>
    <n v="666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7"/>
  </r>
  <r>
    <n v="665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8"/>
  </r>
  <r>
    <n v="664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59"/>
  </r>
  <r>
    <n v="663"/>
    <x v="1"/>
    <x v="6"/>
    <n v="48"/>
    <s v="空值"/>
    <s v="F"/>
    <s v="是"/>
    <s v="40-44"/>
    <n v="40"/>
    <n v="44"/>
    <n v="5"/>
    <s v="40"/>
    <s v="44"/>
    <s v="40-44"/>
    <n v="5"/>
    <n v="3"/>
    <x v="14"/>
    <n v="44"/>
    <s v="2020-11-30"/>
    <n v="11"/>
    <n v="1"/>
    <x v="6"/>
    <s v="N03660"/>
  </r>
  <r>
    <n v="662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1"/>
  </r>
  <r>
    <n v="661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2"/>
  </r>
  <r>
    <n v="660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3"/>
  </r>
  <r>
    <n v="659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4"/>
  </r>
  <r>
    <n v="658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5"/>
  </r>
  <r>
    <n v="657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6"/>
  </r>
  <r>
    <n v="656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7"/>
  </r>
  <r>
    <n v="655"/>
    <x v="1"/>
    <x v="6"/>
    <n v="48"/>
    <s v="空值"/>
    <s v="F"/>
    <s v="是"/>
    <s v="35-39"/>
    <n v="35"/>
    <n v="39"/>
    <n v="5"/>
    <s v="35"/>
    <s v="39"/>
    <s v="35-39"/>
    <n v="5"/>
    <n v="3"/>
    <x v="12"/>
    <n v="39"/>
    <s v="2020-11-30"/>
    <n v="11"/>
    <n v="1"/>
    <x v="6"/>
    <s v="N03668"/>
  </r>
  <r>
    <n v="654"/>
    <x v="1"/>
    <x v="6"/>
    <n v="48"/>
    <s v="空值"/>
    <s v="F"/>
    <s v="是"/>
    <s v="30-34"/>
    <n v="30"/>
    <n v="34"/>
    <n v="5"/>
    <s v="30"/>
    <s v="34"/>
    <s v="30-34"/>
    <n v="5"/>
    <n v="3"/>
    <x v="15"/>
    <n v="34"/>
    <s v="2020-11-30"/>
    <n v="11"/>
    <n v="1"/>
    <x v="6"/>
    <s v="N03669"/>
  </r>
  <r>
    <n v="653"/>
    <x v="1"/>
    <x v="6"/>
    <n v="48"/>
    <s v="空值"/>
    <s v="F"/>
    <s v="是"/>
    <s v="30-34"/>
    <n v="30"/>
    <n v="34"/>
    <n v="5"/>
    <s v="30"/>
    <s v="34"/>
    <s v="30-34"/>
    <n v="5"/>
    <n v="3"/>
    <x v="15"/>
    <n v="34"/>
    <s v="2020-11-30"/>
    <n v="11"/>
    <n v="1"/>
    <x v="6"/>
    <s v="N03670"/>
  </r>
  <r>
    <n v="652"/>
    <x v="1"/>
    <x v="6"/>
    <n v="48"/>
    <s v="空值"/>
    <s v="F"/>
    <s v="是"/>
    <s v="30-34"/>
    <n v="30"/>
    <n v="34"/>
    <n v="5"/>
    <s v="30"/>
    <s v="34"/>
    <s v="30-34"/>
    <n v="5"/>
    <n v="3"/>
    <x v="15"/>
    <n v="34"/>
    <s v="2020-11-29"/>
    <n v="11"/>
    <n v="1"/>
    <x v="6"/>
    <s v="N03671"/>
  </r>
  <r>
    <n v="651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9"/>
    <n v="11"/>
    <n v="1"/>
    <x v="6"/>
    <s v="N03672"/>
  </r>
  <r>
    <n v="650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9"/>
    <n v="11"/>
    <n v="1"/>
    <x v="6"/>
    <s v="N03673"/>
  </r>
  <r>
    <n v="649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4"/>
  </r>
  <r>
    <n v="648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5"/>
  </r>
  <r>
    <n v="647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6"/>
  </r>
  <r>
    <n v="646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7"/>
  </r>
  <r>
    <n v="645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8"/>
  </r>
  <r>
    <n v="644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79"/>
  </r>
  <r>
    <n v="643"/>
    <x v="1"/>
    <x v="6"/>
    <n v="48"/>
    <s v="空值"/>
    <s v="F"/>
    <s v="是"/>
    <s v="25-29"/>
    <n v="25"/>
    <n v="29"/>
    <n v="5"/>
    <s v="25"/>
    <s v="29"/>
    <s v="25-29"/>
    <n v="5"/>
    <n v="3"/>
    <x v="5"/>
    <n v="29"/>
    <s v="2020-11-28"/>
    <n v="11"/>
    <n v="1"/>
    <x v="6"/>
    <s v="N03680"/>
  </r>
  <r>
    <n v="642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8"/>
    <n v="11"/>
    <n v="1"/>
    <x v="6"/>
    <s v="N03681"/>
  </r>
  <r>
    <n v="641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8"/>
    <n v="11"/>
    <n v="1"/>
    <x v="6"/>
    <s v="N03682"/>
  </r>
  <r>
    <n v="640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3"/>
  </r>
  <r>
    <n v="639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4"/>
  </r>
  <r>
    <n v="638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5"/>
  </r>
  <r>
    <n v="637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6"/>
  </r>
  <r>
    <n v="636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7"/>
  </r>
  <r>
    <n v="635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8"/>
  </r>
  <r>
    <n v="634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89"/>
  </r>
  <r>
    <n v="633"/>
    <x v="1"/>
    <x v="6"/>
    <n v="48"/>
    <s v="空值"/>
    <s v="F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90"/>
  </r>
  <r>
    <n v="632"/>
    <x v="1"/>
    <x v="6"/>
    <n v="47"/>
    <s v="空值"/>
    <s v="M"/>
    <s v="是"/>
    <s v="45-49"/>
    <n v="45"/>
    <n v="49"/>
    <n v="5"/>
    <s v="45"/>
    <s v="49"/>
    <s v="45-49"/>
    <n v="5"/>
    <n v="3"/>
    <x v="10"/>
    <n v="49"/>
    <s v="2020-11-27"/>
    <n v="11"/>
    <n v="1"/>
    <x v="6"/>
    <s v="N03691"/>
  </r>
  <r>
    <n v="631"/>
    <x v="1"/>
    <x v="6"/>
    <n v="47"/>
    <s v="空值"/>
    <s v="M"/>
    <s v="是"/>
    <s v="30-34"/>
    <n v="30"/>
    <n v="34"/>
    <n v="5"/>
    <s v="30"/>
    <s v="34"/>
    <s v="30-34"/>
    <n v="5"/>
    <n v="3"/>
    <x v="15"/>
    <n v="34"/>
    <s v="2020-11-27"/>
    <n v="11"/>
    <n v="1"/>
    <x v="6"/>
    <s v="N03692"/>
  </r>
  <r>
    <n v="630"/>
    <x v="1"/>
    <x v="6"/>
    <n v="47"/>
    <s v="空值"/>
    <s v="M"/>
    <s v="是"/>
    <s v="20-24"/>
    <n v="20"/>
    <n v="24"/>
    <n v="5"/>
    <s v="20"/>
    <s v="24"/>
    <s v="20-24"/>
    <n v="5"/>
    <n v="3"/>
    <x v="7"/>
    <n v="24"/>
    <s v="2020-11-27"/>
    <n v="11"/>
    <n v="1"/>
    <x v="6"/>
    <s v="N03693"/>
  </r>
  <r>
    <n v="629"/>
    <x v="1"/>
    <x v="6"/>
    <n v="47"/>
    <s v="空值"/>
    <s v="F"/>
    <s v="是"/>
    <s v="40-44"/>
    <n v="40"/>
    <n v="44"/>
    <n v="5"/>
    <s v="40"/>
    <s v="44"/>
    <s v="40-44"/>
    <n v="5"/>
    <n v="3"/>
    <x v="14"/>
    <n v="44"/>
    <s v="2020-11-27"/>
    <n v="11"/>
    <n v="1"/>
    <x v="6"/>
    <s v="N03694"/>
  </r>
  <r>
    <n v="628"/>
    <x v="1"/>
    <x v="6"/>
    <n v="47"/>
    <s v="空值"/>
    <s v="F"/>
    <s v="是"/>
    <s v="35-39"/>
    <n v="35"/>
    <n v="39"/>
    <n v="5"/>
    <s v="35"/>
    <s v="39"/>
    <s v="35-39"/>
    <n v="5"/>
    <n v="3"/>
    <x v="12"/>
    <n v="39"/>
    <s v="2020-11-27"/>
    <n v="11"/>
    <n v="1"/>
    <x v="6"/>
    <s v="N03695"/>
  </r>
  <r>
    <n v="627"/>
    <x v="1"/>
    <x v="6"/>
    <n v="47"/>
    <s v="空值"/>
    <s v="F"/>
    <s v="是"/>
    <s v="30-34"/>
    <n v="30"/>
    <n v="34"/>
    <n v="5"/>
    <s v="30"/>
    <s v="34"/>
    <s v="30-34"/>
    <n v="5"/>
    <n v="3"/>
    <x v="15"/>
    <n v="34"/>
    <s v="2020-11-27"/>
    <n v="11"/>
    <n v="1"/>
    <x v="6"/>
    <s v="N03696"/>
  </r>
  <r>
    <n v="626"/>
    <x v="1"/>
    <x v="6"/>
    <n v="47"/>
    <s v="空值"/>
    <s v="F"/>
    <s v="是"/>
    <s v="30-34"/>
    <n v="30"/>
    <n v="34"/>
    <n v="5"/>
    <s v="30"/>
    <s v="34"/>
    <s v="30-34"/>
    <n v="5"/>
    <n v="3"/>
    <x v="15"/>
    <n v="34"/>
    <s v="2020-11-26"/>
    <n v="11"/>
    <n v="1"/>
    <x v="6"/>
    <s v="N03697"/>
  </r>
  <r>
    <n v="625"/>
    <x v="1"/>
    <x v="6"/>
    <n v="47"/>
    <s v="空值"/>
    <s v="F"/>
    <s v="是"/>
    <s v="30-34"/>
    <n v="30"/>
    <n v="34"/>
    <n v="5"/>
    <s v="30"/>
    <s v="34"/>
    <s v="30-34"/>
    <n v="5"/>
    <n v="3"/>
    <x v="15"/>
    <n v="34"/>
    <s v="2020-11-26"/>
    <n v="11"/>
    <n v="1"/>
    <x v="6"/>
    <s v="N03698"/>
  </r>
  <r>
    <n v="624"/>
    <x v="1"/>
    <x v="6"/>
    <n v="47"/>
    <s v="空值"/>
    <s v="F"/>
    <s v="是"/>
    <s v="30-34"/>
    <n v="30"/>
    <n v="34"/>
    <n v="5"/>
    <s v="30"/>
    <s v="34"/>
    <s v="30-34"/>
    <n v="5"/>
    <n v="3"/>
    <x v="15"/>
    <n v="34"/>
    <s v="2020-11-25"/>
    <n v="11"/>
    <n v="1"/>
    <x v="6"/>
    <s v="N03699"/>
  </r>
  <r>
    <n v="623"/>
    <x v="1"/>
    <x v="6"/>
    <n v="47"/>
    <s v="空值"/>
    <s v="F"/>
    <s v="是"/>
    <s v="25-29"/>
    <n v="25"/>
    <n v="29"/>
    <n v="5"/>
    <s v="25"/>
    <s v="29"/>
    <s v="25-29"/>
    <n v="5"/>
    <n v="3"/>
    <x v="5"/>
    <n v="29"/>
    <s v="2020-11-25"/>
    <n v="11"/>
    <n v="1"/>
    <x v="6"/>
    <s v="N03700"/>
  </r>
  <r>
    <n v="622"/>
    <x v="1"/>
    <x v="6"/>
    <n v="47"/>
    <s v="空值"/>
    <s v="F"/>
    <s v="是"/>
    <s v="20-24"/>
    <n v="20"/>
    <n v="24"/>
    <n v="5"/>
    <s v="20"/>
    <s v="24"/>
    <s v="20-24"/>
    <n v="5"/>
    <n v="3"/>
    <x v="7"/>
    <n v="24"/>
    <s v="2020-11-25"/>
    <n v="11"/>
    <n v="1"/>
    <x v="6"/>
    <s v="N03701"/>
  </r>
  <r>
    <n v="621"/>
    <x v="1"/>
    <x v="6"/>
    <n v="47"/>
    <s v="空值"/>
    <s v="F"/>
    <s v="是"/>
    <s v="20-24"/>
    <n v="20"/>
    <n v="24"/>
    <n v="5"/>
    <s v="20"/>
    <s v="24"/>
    <s v="20-24"/>
    <n v="5"/>
    <n v="3"/>
    <x v="7"/>
    <n v="24"/>
    <s v="2020-11-25"/>
    <n v="11"/>
    <n v="1"/>
    <x v="6"/>
    <s v="N03702"/>
  </r>
  <r>
    <n v="620"/>
    <x v="1"/>
    <x v="6"/>
    <n v="47"/>
    <s v="空值"/>
    <s v="F"/>
    <s v="是"/>
    <s v="20-24"/>
    <n v="20"/>
    <n v="24"/>
    <n v="5"/>
    <s v="20"/>
    <s v="24"/>
    <s v="20-24"/>
    <n v="5"/>
    <n v="3"/>
    <x v="7"/>
    <n v="24"/>
    <s v="2020-11-25"/>
    <n v="11"/>
    <n v="1"/>
    <x v="6"/>
    <s v="N03703"/>
  </r>
  <r>
    <n v="619"/>
    <x v="1"/>
    <x v="6"/>
    <n v="47"/>
    <s v="空值"/>
    <s v="F"/>
    <s v="是"/>
    <s v="20-24"/>
    <n v="20"/>
    <n v="24"/>
    <n v="5"/>
    <s v="20"/>
    <s v="24"/>
    <s v="20-24"/>
    <n v="5"/>
    <n v="3"/>
    <x v="7"/>
    <n v="24"/>
    <s v="2020-11-23"/>
    <n v="11"/>
    <n v="1"/>
    <x v="6"/>
    <s v="N03704"/>
  </r>
  <r>
    <n v="618"/>
    <x v="1"/>
    <x v="6"/>
    <n v="47"/>
    <s v="空值"/>
    <s v="F"/>
    <s v="是"/>
    <s v="20-24"/>
    <n v="20"/>
    <n v="24"/>
    <n v="5"/>
    <s v="20"/>
    <s v="24"/>
    <s v="20-24"/>
    <n v="5"/>
    <n v="3"/>
    <x v="7"/>
    <n v="24"/>
    <s v="2020-11-22"/>
    <n v="11"/>
    <n v="1"/>
    <x v="6"/>
    <s v="N03705"/>
  </r>
  <r>
    <n v="617"/>
    <x v="1"/>
    <x v="6"/>
    <n v="46"/>
    <s v="空值"/>
    <s v="M"/>
    <s v="是"/>
    <s v="65-69"/>
    <n v="65"/>
    <n v="69"/>
    <n v="5"/>
    <s v="65"/>
    <s v="69"/>
    <s v="65-69"/>
    <n v="5"/>
    <n v="3"/>
    <x v="4"/>
    <n v="69"/>
    <s v="2020-11-22"/>
    <n v="11"/>
    <n v="1"/>
    <x v="6"/>
    <s v="N03706"/>
  </r>
  <r>
    <n v="616"/>
    <x v="1"/>
    <x v="6"/>
    <n v="46"/>
    <s v="空值"/>
    <s v="M"/>
    <s v="是"/>
    <s v="55-59"/>
    <n v="55"/>
    <n v="59"/>
    <n v="5"/>
    <s v="55"/>
    <s v="59"/>
    <s v="55-59"/>
    <n v="5"/>
    <n v="3"/>
    <x v="9"/>
    <n v="59"/>
    <s v="2020-11-22"/>
    <n v="11"/>
    <n v="1"/>
    <x v="6"/>
    <s v="N03707"/>
  </r>
  <r>
    <n v="615"/>
    <x v="1"/>
    <x v="6"/>
    <n v="46"/>
    <s v="空值"/>
    <s v="M"/>
    <s v="是"/>
    <s v="30-34"/>
    <n v="30"/>
    <n v="34"/>
    <n v="5"/>
    <s v="30"/>
    <s v="34"/>
    <s v="30-34"/>
    <n v="5"/>
    <n v="3"/>
    <x v="15"/>
    <n v="34"/>
    <s v="2020-11-22"/>
    <n v="11"/>
    <n v="1"/>
    <x v="6"/>
    <s v="N03708"/>
  </r>
  <r>
    <n v="614"/>
    <x v="1"/>
    <x v="6"/>
    <n v="46"/>
    <s v="空值"/>
    <s v="M"/>
    <s v="是"/>
    <s v="25-29"/>
    <n v="25"/>
    <n v="29"/>
    <n v="5"/>
    <s v="25"/>
    <s v="29"/>
    <s v="25-29"/>
    <n v="5"/>
    <n v="3"/>
    <x v="5"/>
    <n v="29"/>
    <s v="2020-11-22"/>
    <n v="11"/>
    <n v="1"/>
    <x v="6"/>
    <s v="N03709"/>
  </r>
  <r>
    <n v="613"/>
    <x v="1"/>
    <x v="6"/>
    <n v="46"/>
    <s v="空值"/>
    <s v="M"/>
    <s v="是"/>
    <s v="20-24"/>
    <n v="20"/>
    <n v="24"/>
    <n v="5"/>
    <s v="20"/>
    <s v="24"/>
    <s v="20-24"/>
    <n v="5"/>
    <n v="3"/>
    <x v="7"/>
    <n v="24"/>
    <s v="2020-11-22"/>
    <n v="11"/>
    <n v="1"/>
    <x v="6"/>
    <s v="N03710"/>
  </r>
  <r>
    <n v="612"/>
    <x v="1"/>
    <x v="6"/>
    <n v="46"/>
    <s v="空值"/>
    <s v="F"/>
    <s v="是"/>
    <s v="45-49"/>
    <n v="45"/>
    <n v="49"/>
    <n v="5"/>
    <s v="45"/>
    <s v="49"/>
    <s v="45-49"/>
    <n v="5"/>
    <n v="3"/>
    <x v="10"/>
    <n v="49"/>
    <s v="2020-11-20"/>
    <n v="11"/>
    <n v="1"/>
    <x v="6"/>
    <s v="N03711"/>
  </r>
  <r>
    <n v="611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20"/>
    <n v="11"/>
    <n v="1"/>
    <x v="6"/>
    <s v="N03712"/>
  </r>
  <r>
    <n v="610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9"/>
    <n v="11"/>
    <n v="1"/>
    <x v="6"/>
    <s v="N03713"/>
  </r>
  <r>
    <n v="609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9"/>
    <n v="11"/>
    <n v="1"/>
    <x v="6"/>
    <s v="N03714"/>
  </r>
  <r>
    <n v="608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8"/>
    <n v="11"/>
    <n v="1"/>
    <x v="6"/>
    <s v="N03715"/>
  </r>
  <r>
    <n v="607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8"/>
    <n v="11"/>
    <n v="1"/>
    <x v="6"/>
    <s v="N03716"/>
  </r>
  <r>
    <n v="606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7"/>
    <n v="11"/>
    <n v="1"/>
    <x v="6"/>
    <s v="N03717"/>
  </r>
  <r>
    <n v="605"/>
    <x v="1"/>
    <x v="6"/>
    <n v="46"/>
    <s v="空值"/>
    <s v="F"/>
    <s v="是"/>
    <s v="35-39"/>
    <n v="35"/>
    <n v="39"/>
    <n v="5"/>
    <s v="35"/>
    <s v="39"/>
    <s v="35-39"/>
    <n v="5"/>
    <n v="3"/>
    <x v="12"/>
    <n v="39"/>
    <s v="2020-11-17"/>
    <n v="11"/>
    <n v="1"/>
    <x v="6"/>
    <s v="N03718"/>
  </r>
  <r>
    <n v="604"/>
    <x v="1"/>
    <x v="6"/>
    <n v="46"/>
    <s v="空值"/>
    <s v="F"/>
    <s v="是"/>
    <s v="30-34"/>
    <n v="30"/>
    <n v="34"/>
    <n v="5"/>
    <s v="30"/>
    <s v="34"/>
    <s v="30-34"/>
    <n v="5"/>
    <n v="3"/>
    <x v="15"/>
    <n v="34"/>
    <s v="2020-11-16"/>
    <n v="11"/>
    <n v="1"/>
    <x v="6"/>
    <s v="N03719"/>
  </r>
  <r>
    <n v="603"/>
    <x v="1"/>
    <x v="6"/>
    <n v="46"/>
    <s v="空值"/>
    <s v="F"/>
    <s v="是"/>
    <s v="30-34"/>
    <n v="30"/>
    <n v="34"/>
    <n v="5"/>
    <s v="30"/>
    <s v="34"/>
    <s v="30-34"/>
    <n v="5"/>
    <n v="3"/>
    <x v="15"/>
    <n v="34"/>
    <s v="2020-11-15"/>
    <n v="11"/>
    <n v="1"/>
    <x v="6"/>
    <s v="N03720"/>
  </r>
  <r>
    <n v="602"/>
    <x v="1"/>
    <x v="6"/>
    <n v="46"/>
    <s v="空值"/>
    <s v="F"/>
    <s v="是"/>
    <s v="30-34"/>
    <n v="30"/>
    <n v="34"/>
    <n v="5"/>
    <s v="30"/>
    <s v="34"/>
    <s v="30-34"/>
    <n v="5"/>
    <n v="3"/>
    <x v="15"/>
    <n v="34"/>
    <s v="2020-11-15"/>
    <n v="11"/>
    <n v="1"/>
    <x v="6"/>
    <s v="N03721"/>
  </r>
  <r>
    <n v="601"/>
    <x v="1"/>
    <x v="6"/>
    <n v="46"/>
    <s v="空值"/>
    <s v="F"/>
    <s v="是"/>
    <s v="30-34"/>
    <n v="30"/>
    <n v="34"/>
    <n v="5"/>
    <s v="30"/>
    <s v="34"/>
    <s v="30-34"/>
    <n v="5"/>
    <n v="3"/>
    <x v="15"/>
    <n v="34"/>
    <s v="2020-11-14"/>
    <n v="11"/>
    <n v="1"/>
    <x v="6"/>
    <s v="N03722"/>
  </r>
  <r>
    <n v="600"/>
    <x v="1"/>
    <x v="6"/>
    <n v="46"/>
    <s v="空值"/>
    <s v="F"/>
    <s v="是"/>
    <s v="25-29"/>
    <n v="25"/>
    <n v="29"/>
    <n v="5"/>
    <s v="25"/>
    <s v="29"/>
    <s v="25-29"/>
    <n v="5"/>
    <n v="3"/>
    <x v="5"/>
    <n v="29"/>
    <s v="2020-11-14"/>
    <n v="11"/>
    <n v="1"/>
    <x v="6"/>
    <s v="N03723"/>
  </r>
  <r>
    <n v="599"/>
    <x v="1"/>
    <x v="6"/>
    <n v="46"/>
    <s v="空值"/>
    <s v="F"/>
    <s v="是"/>
    <s v="25-29"/>
    <n v="25"/>
    <n v="29"/>
    <n v="5"/>
    <s v="25"/>
    <s v="29"/>
    <s v="25-29"/>
    <n v="5"/>
    <n v="3"/>
    <x v="5"/>
    <n v="29"/>
    <s v="2020-11-14"/>
    <n v="11"/>
    <n v="1"/>
    <x v="6"/>
    <s v="N03724"/>
  </r>
  <r>
    <n v="598"/>
    <x v="1"/>
    <x v="6"/>
    <n v="46"/>
    <s v="空值"/>
    <s v="F"/>
    <s v="是"/>
    <s v="25-29"/>
    <n v="25"/>
    <n v="29"/>
    <n v="5"/>
    <s v="25"/>
    <s v="29"/>
    <s v="25-29"/>
    <n v="5"/>
    <n v="3"/>
    <x v="5"/>
    <n v="29"/>
    <s v="2020-11-13"/>
    <n v="11"/>
    <n v="1"/>
    <x v="6"/>
    <s v="N03725"/>
  </r>
  <r>
    <n v="597"/>
    <x v="1"/>
    <x v="6"/>
    <n v="46"/>
    <s v="空值"/>
    <s v="F"/>
    <s v="是"/>
    <s v="20-24"/>
    <n v="20"/>
    <n v="24"/>
    <n v="5"/>
    <s v="20"/>
    <s v="24"/>
    <s v="20-24"/>
    <n v="5"/>
    <n v="3"/>
    <x v="7"/>
    <n v="24"/>
    <s v="2020-11-13"/>
    <n v="11"/>
    <n v="1"/>
    <x v="6"/>
    <s v="N03726"/>
  </r>
  <r>
    <n v="596"/>
    <x v="1"/>
    <x v="6"/>
    <n v="46"/>
    <s v="空值"/>
    <s v="F"/>
    <s v="是"/>
    <s v="20-24"/>
    <n v="20"/>
    <n v="24"/>
    <n v="5"/>
    <s v="20"/>
    <s v="24"/>
    <s v="20-24"/>
    <n v="5"/>
    <n v="3"/>
    <x v="7"/>
    <n v="24"/>
    <s v="2020-11-13"/>
    <n v="11"/>
    <n v="1"/>
    <x v="6"/>
    <s v="N03727"/>
  </r>
  <r>
    <n v="595"/>
    <x v="1"/>
    <x v="6"/>
    <n v="46"/>
    <s v="空值"/>
    <s v="F"/>
    <s v="是"/>
    <s v="20-24"/>
    <n v="20"/>
    <n v="24"/>
    <n v="5"/>
    <s v="20"/>
    <s v="24"/>
    <s v="20-24"/>
    <n v="5"/>
    <n v="3"/>
    <x v="7"/>
    <n v="24"/>
    <s v="2020-11-13"/>
    <n v="11"/>
    <n v="1"/>
    <x v="6"/>
    <s v="N03728"/>
  </r>
  <r>
    <n v="594"/>
    <x v="1"/>
    <x v="6"/>
    <n v="45"/>
    <s v="空值"/>
    <s v="M"/>
    <s v="是"/>
    <s v="50-54"/>
    <n v="50"/>
    <n v="54"/>
    <n v="5"/>
    <s v="50"/>
    <s v="54"/>
    <s v="50-54"/>
    <n v="5"/>
    <n v="3"/>
    <x v="1"/>
    <n v="54"/>
    <s v="2020-11-13"/>
    <n v="11"/>
    <n v="1"/>
    <x v="6"/>
    <s v="N03729"/>
  </r>
  <r>
    <n v="593"/>
    <x v="1"/>
    <x v="6"/>
    <n v="45"/>
    <s v="空值"/>
    <s v="M"/>
    <s v="是"/>
    <s v="45-49"/>
    <n v="45"/>
    <n v="49"/>
    <n v="5"/>
    <s v="45"/>
    <s v="49"/>
    <s v="45-49"/>
    <n v="5"/>
    <n v="3"/>
    <x v="10"/>
    <n v="49"/>
    <s v="2020-11-13"/>
    <n v="11"/>
    <n v="1"/>
    <x v="6"/>
    <s v="N03730"/>
  </r>
  <r>
    <n v="592"/>
    <x v="1"/>
    <x v="6"/>
    <n v="45"/>
    <s v="空值"/>
    <s v="M"/>
    <s v="是"/>
    <s v="25-29"/>
    <n v="25"/>
    <n v="29"/>
    <n v="5"/>
    <s v="25"/>
    <s v="29"/>
    <s v="25-29"/>
    <n v="5"/>
    <n v="3"/>
    <x v="5"/>
    <n v="29"/>
    <s v="2020-11-13"/>
    <n v="11"/>
    <n v="1"/>
    <x v="6"/>
    <s v="N03731"/>
  </r>
  <r>
    <n v="591"/>
    <x v="1"/>
    <x v="6"/>
    <n v="45"/>
    <s v="空值"/>
    <s v="M"/>
    <s v="是"/>
    <s v="20-24"/>
    <n v="20"/>
    <n v="24"/>
    <n v="5"/>
    <s v="20"/>
    <s v="24"/>
    <s v="20-24"/>
    <n v="5"/>
    <n v="3"/>
    <x v="7"/>
    <n v="24"/>
    <s v="2020-11-13"/>
    <n v="11"/>
    <n v="1"/>
    <x v="6"/>
    <s v="N03732"/>
  </r>
  <r>
    <n v="590"/>
    <x v="1"/>
    <x v="6"/>
    <n v="45"/>
    <s v="空值"/>
    <s v="M"/>
    <s v="是"/>
    <s v="20-24"/>
    <n v="20"/>
    <n v="24"/>
    <n v="5"/>
    <s v="20"/>
    <s v="24"/>
    <s v="20-24"/>
    <n v="5"/>
    <n v="3"/>
    <x v="7"/>
    <n v="24"/>
    <s v="2020-11-12"/>
    <n v="11"/>
    <n v="1"/>
    <x v="6"/>
    <s v="N03733"/>
  </r>
  <r>
    <n v="589"/>
    <x v="1"/>
    <x v="6"/>
    <n v="45"/>
    <s v="空值"/>
    <s v="M"/>
    <s v="是"/>
    <s v="15-19"/>
    <n v="15"/>
    <n v="19"/>
    <n v="5"/>
    <s v="15"/>
    <s v="19"/>
    <s v="15-19"/>
    <n v="5"/>
    <n v="3"/>
    <x v="11"/>
    <n v="19"/>
    <s v="2020-11-12"/>
    <n v="11"/>
    <n v="1"/>
    <x v="6"/>
    <s v="N03734"/>
  </r>
  <r>
    <n v="588"/>
    <x v="1"/>
    <x v="6"/>
    <n v="45"/>
    <s v="空值"/>
    <s v="F"/>
    <s v="是"/>
    <s v="55-59"/>
    <n v="55"/>
    <n v="59"/>
    <n v="5"/>
    <s v="55"/>
    <s v="59"/>
    <s v="55-59"/>
    <n v="5"/>
    <n v="3"/>
    <x v="9"/>
    <n v="59"/>
    <s v="2020-11-12"/>
    <n v="11"/>
    <n v="1"/>
    <x v="6"/>
    <s v="N03735"/>
  </r>
  <r>
    <n v="587"/>
    <x v="1"/>
    <x v="6"/>
    <n v="45"/>
    <s v="空值"/>
    <s v="F"/>
    <s v="是"/>
    <s v="55-59"/>
    <n v="55"/>
    <n v="59"/>
    <n v="5"/>
    <s v="55"/>
    <s v="59"/>
    <s v="55-59"/>
    <n v="5"/>
    <n v="3"/>
    <x v="9"/>
    <n v="59"/>
    <s v="2020-11-12"/>
    <n v="11"/>
    <n v="1"/>
    <x v="6"/>
    <s v="N03736"/>
  </r>
  <r>
    <n v="586"/>
    <x v="1"/>
    <x v="6"/>
    <n v="45"/>
    <s v="空值"/>
    <s v="F"/>
    <s v="是"/>
    <s v="40-44"/>
    <n v="40"/>
    <n v="44"/>
    <n v="5"/>
    <s v="40"/>
    <s v="44"/>
    <s v="40-44"/>
    <n v="5"/>
    <n v="3"/>
    <x v="14"/>
    <n v="44"/>
    <s v="2020-11-12"/>
    <n v="11"/>
    <n v="1"/>
    <x v="6"/>
    <s v="N03737"/>
  </r>
  <r>
    <n v="585"/>
    <x v="1"/>
    <x v="6"/>
    <n v="45"/>
    <s v="空值"/>
    <s v="F"/>
    <s v="是"/>
    <s v="40-44"/>
    <n v="40"/>
    <n v="44"/>
    <n v="5"/>
    <s v="40"/>
    <s v="44"/>
    <s v="40-44"/>
    <n v="5"/>
    <n v="3"/>
    <x v="14"/>
    <n v="44"/>
    <s v="2020-11-11"/>
    <n v="11"/>
    <n v="1"/>
    <x v="6"/>
    <s v="N03738"/>
  </r>
  <r>
    <n v="584"/>
    <x v="1"/>
    <x v="6"/>
    <n v="45"/>
    <s v="空值"/>
    <s v="F"/>
    <s v="是"/>
    <s v="40-44"/>
    <n v="40"/>
    <n v="44"/>
    <n v="5"/>
    <s v="40"/>
    <s v="44"/>
    <s v="40-44"/>
    <n v="5"/>
    <n v="3"/>
    <x v="14"/>
    <n v="44"/>
    <s v="2020-11-11"/>
    <n v="11"/>
    <n v="1"/>
    <x v="6"/>
    <s v="N03739"/>
  </r>
  <r>
    <n v="583"/>
    <x v="1"/>
    <x v="6"/>
    <n v="45"/>
    <s v="空值"/>
    <s v="F"/>
    <s v="是"/>
    <s v="30-34"/>
    <n v="30"/>
    <n v="34"/>
    <n v="5"/>
    <s v="30"/>
    <s v="34"/>
    <s v="30-34"/>
    <n v="5"/>
    <n v="3"/>
    <x v="15"/>
    <n v="34"/>
    <s v="2020-11-11"/>
    <n v="11"/>
    <n v="1"/>
    <x v="6"/>
    <s v="N03740"/>
  </r>
  <r>
    <n v="582"/>
    <x v="1"/>
    <x v="6"/>
    <n v="45"/>
    <s v="空值"/>
    <s v="F"/>
    <s v="是"/>
    <s v="30-34"/>
    <n v="30"/>
    <n v="34"/>
    <n v="5"/>
    <s v="30"/>
    <s v="34"/>
    <s v="30-34"/>
    <n v="5"/>
    <n v="3"/>
    <x v="15"/>
    <n v="34"/>
    <s v="2020-11-11"/>
    <n v="11"/>
    <n v="1"/>
    <x v="6"/>
    <s v="N03741"/>
  </r>
  <r>
    <n v="581"/>
    <x v="1"/>
    <x v="6"/>
    <n v="45"/>
    <s v="空值"/>
    <s v="F"/>
    <s v="是"/>
    <s v="25-29"/>
    <n v="25"/>
    <n v="29"/>
    <n v="5"/>
    <s v="25"/>
    <s v="29"/>
    <s v="25-29"/>
    <n v="5"/>
    <n v="3"/>
    <x v="5"/>
    <n v="29"/>
    <s v="2020-11-10"/>
    <n v="11"/>
    <n v="1"/>
    <x v="6"/>
    <s v="N03742"/>
  </r>
  <r>
    <n v="580"/>
    <x v="1"/>
    <x v="6"/>
    <n v="45"/>
    <s v="空值"/>
    <s v="F"/>
    <s v="是"/>
    <s v="25-29"/>
    <n v="25"/>
    <n v="29"/>
    <n v="5"/>
    <s v="25"/>
    <s v="29"/>
    <s v="25-29"/>
    <n v="5"/>
    <n v="3"/>
    <x v="5"/>
    <n v="29"/>
    <s v="2020-11-10"/>
    <n v="11"/>
    <n v="1"/>
    <x v="6"/>
    <s v="N03743"/>
  </r>
  <r>
    <n v="579"/>
    <x v="1"/>
    <x v="6"/>
    <n v="45"/>
    <s v="空值"/>
    <s v="F"/>
    <s v="是"/>
    <s v="20-24"/>
    <n v="20"/>
    <n v="24"/>
    <n v="5"/>
    <s v="20"/>
    <s v="24"/>
    <s v="20-24"/>
    <n v="5"/>
    <n v="3"/>
    <x v="7"/>
    <n v="24"/>
    <s v="2020-11-09"/>
    <n v="11"/>
    <n v="1"/>
    <x v="6"/>
    <s v="N03744"/>
  </r>
  <r>
    <n v="578"/>
    <x v="1"/>
    <x v="6"/>
    <n v="45"/>
    <s v="空值"/>
    <s v="F"/>
    <s v="是"/>
    <s v="20-24"/>
    <n v="20"/>
    <n v="24"/>
    <n v="5"/>
    <s v="20"/>
    <s v="24"/>
    <s v="20-24"/>
    <n v="5"/>
    <n v="3"/>
    <x v="7"/>
    <n v="24"/>
    <s v="2020-11-08"/>
    <n v="11"/>
    <n v="1"/>
    <x v="6"/>
    <s v="N03745"/>
  </r>
  <r>
    <n v="577"/>
    <x v="1"/>
    <x v="6"/>
    <n v="45"/>
    <s v="空值"/>
    <s v="F"/>
    <s v="是"/>
    <s v="15-19"/>
    <n v="15"/>
    <n v="19"/>
    <n v="5"/>
    <s v="15"/>
    <s v="19"/>
    <s v="15-19"/>
    <n v="5"/>
    <n v="3"/>
    <x v="11"/>
    <n v="19"/>
    <s v="2020-11-08"/>
    <n v="11"/>
    <n v="1"/>
    <x v="6"/>
    <s v="N03746"/>
  </r>
  <r>
    <n v="576"/>
    <x v="1"/>
    <x v="6"/>
    <n v="45"/>
    <s v="空值"/>
    <s v="F"/>
    <s v="是"/>
    <s v="15-19"/>
    <n v="15"/>
    <n v="19"/>
    <n v="5"/>
    <s v="15"/>
    <s v="19"/>
    <s v="15-19"/>
    <n v="5"/>
    <n v="3"/>
    <x v="11"/>
    <n v="19"/>
    <s v="2020-11-08"/>
    <n v="11"/>
    <n v="1"/>
    <x v="6"/>
    <s v="N03747"/>
  </r>
  <r>
    <n v="575"/>
    <x v="1"/>
    <x v="7"/>
    <n v="44"/>
    <s v="空值"/>
    <s v="M"/>
    <s v="是"/>
    <s v="50-54"/>
    <n v="50"/>
    <n v="54"/>
    <n v="5"/>
    <s v="50"/>
    <s v="54"/>
    <s v="50-54"/>
    <n v="5"/>
    <n v="3"/>
    <x v="1"/>
    <n v="54"/>
    <s v="2020-11-08"/>
    <n v="10"/>
    <n v="1"/>
    <x v="7"/>
    <s v="N03748"/>
  </r>
  <r>
    <n v="574"/>
    <x v="1"/>
    <x v="7"/>
    <n v="44"/>
    <s v="空值"/>
    <s v="M"/>
    <s v="是"/>
    <s v="35-39"/>
    <n v="35"/>
    <n v="39"/>
    <n v="5"/>
    <s v="35"/>
    <s v="39"/>
    <s v="35-39"/>
    <n v="5"/>
    <n v="3"/>
    <x v="12"/>
    <n v="39"/>
    <s v="2020-11-06"/>
    <n v="10"/>
    <n v="1"/>
    <x v="7"/>
    <s v="N03749"/>
  </r>
  <r>
    <n v="573"/>
    <x v="1"/>
    <x v="7"/>
    <n v="44"/>
    <s v="空值"/>
    <s v="M"/>
    <s v="是"/>
    <s v="30-34"/>
    <n v="30"/>
    <n v="34"/>
    <n v="5"/>
    <s v="30"/>
    <s v="34"/>
    <s v="30-34"/>
    <n v="5"/>
    <n v="3"/>
    <x v="15"/>
    <n v="34"/>
    <s v="2020-11-06"/>
    <n v="10"/>
    <n v="1"/>
    <x v="7"/>
    <s v="N03750"/>
  </r>
  <r>
    <n v="572"/>
    <x v="1"/>
    <x v="7"/>
    <n v="44"/>
    <s v="空值"/>
    <s v="M"/>
    <s v="是"/>
    <s v="30-34"/>
    <n v="30"/>
    <n v="34"/>
    <n v="5"/>
    <s v="30"/>
    <s v="34"/>
    <s v="30-34"/>
    <n v="5"/>
    <n v="3"/>
    <x v="15"/>
    <n v="34"/>
    <s v="2020-11-06"/>
    <n v="10"/>
    <n v="1"/>
    <x v="7"/>
    <s v="N03751"/>
  </r>
  <r>
    <n v="571"/>
    <x v="1"/>
    <x v="7"/>
    <n v="44"/>
    <s v="空值"/>
    <s v="M"/>
    <s v="是"/>
    <s v="25-29"/>
    <n v="25"/>
    <n v="29"/>
    <n v="5"/>
    <s v="25"/>
    <s v="29"/>
    <s v="25-29"/>
    <n v="5"/>
    <n v="3"/>
    <x v="5"/>
    <n v="29"/>
    <s v="2020-11-06"/>
    <n v="10"/>
    <n v="1"/>
    <x v="7"/>
    <s v="N03752"/>
  </r>
  <r>
    <n v="570"/>
    <x v="1"/>
    <x v="7"/>
    <n v="44"/>
    <s v="空值"/>
    <s v="M"/>
    <s v="是"/>
    <s v="25-29"/>
    <n v="25"/>
    <n v="29"/>
    <n v="5"/>
    <s v="25"/>
    <s v="29"/>
    <s v="25-29"/>
    <n v="5"/>
    <n v="3"/>
    <x v="5"/>
    <n v="29"/>
    <s v="2020-11-05"/>
    <n v="10"/>
    <n v="1"/>
    <x v="7"/>
    <s v="N03753"/>
  </r>
  <r>
    <n v="569"/>
    <x v="1"/>
    <x v="7"/>
    <n v="44"/>
    <s v="空值"/>
    <s v="M"/>
    <s v="是"/>
    <s v="15-19"/>
    <n v="15"/>
    <n v="19"/>
    <n v="5"/>
    <s v="15"/>
    <s v="19"/>
    <s v="15-19"/>
    <n v="5"/>
    <n v="3"/>
    <x v="11"/>
    <n v="19"/>
    <s v="2020-11-04"/>
    <n v="10"/>
    <n v="1"/>
    <x v="7"/>
    <s v="N03754"/>
  </r>
  <r>
    <n v="568"/>
    <x v="1"/>
    <x v="7"/>
    <n v="44"/>
    <s v="空值"/>
    <s v="F"/>
    <s v="是"/>
    <s v="60-64"/>
    <n v="60"/>
    <n v="64"/>
    <n v="5"/>
    <s v="60"/>
    <s v="64"/>
    <s v="60-64"/>
    <n v="5"/>
    <n v="3"/>
    <x v="2"/>
    <n v="64"/>
    <s v="2020-11-03"/>
    <n v="10"/>
    <n v="1"/>
    <x v="7"/>
    <s v="N03755"/>
  </r>
  <r>
    <n v="567"/>
    <x v="1"/>
    <x v="7"/>
    <n v="44"/>
    <s v="空值"/>
    <s v="F"/>
    <s v="是"/>
    <s v="35-39"/>
    <n v="35"/>
    <n v="39"/>
    <n v="5"/>
    <s v="35"/>
    <s v="39"/>
    <s v="35-39"/>
    <n v="5"/>
    <n v="3"/>
    <x v="12"/>
    <n v="39"/>
    <s v="2020-11-03"/>
    <n v="10"/>
    <n v="1"/>
    <x v="7"/>
    <s v="N03756"/>
  </r>
  <r>
    <n v="566"/>
    <x v="1"/>
    <x v="7"/>
    <n v="44"/>
    <s v="空值"/>
    <s v="F"/>
    <s v="是"/>
    <s v="30-34"/>
    <n v="30"/>
    <n v="34"/>
    <n v="5"/>
    <s v="30"/>
    <s v="34"/>
    <s v="30-34"/>
    <n v="5"/>
    <n v="3"/>
    <x v="15"/>
    <n v="34"/>
    <s v="2020-11-03"/>
    <n v="10"/>
    <n v="1"/>
    <x v="7"/>
    <s v="N03757"/>
  </r>
  <r>
    <n v="565"/>
    <x v="1"/>
    <x v="7"/>
    <n v="44"/>
    <s v="空值"/>
    <s v="F"/>
    <s v="是"/>
    <s v="30-34"/>
    <n v="30"/>
    <n v="34"/>
    <n v="5"/>
    <s v="30"/>
    <s v="34"/>
    <s v="30-34"/>
    <n v="5"/>
    <n v="3"/>
    <x v="15"/>
    <n v="34"/>
    <s v="2020-11-03"/>
    <n v="10"/>
    <n v="1"/>
    <x v="7"/>
    <s v="N03758"/>
  </r>
  <r>
    <n v="564"/>
    <x v="1"/>
    <x v="7"/>
    <n v="44"/>
    <s v="空值"/>
    <s v="F"/>
    <s v="是"/>
    <s v="30-34"/>
    <n v="30"/>
    <n v="34"/>
    <n v="5"/>
    <s v="30"/>
    <s v="34"/>
    <s v="30-34"/>
    <n v="5"/>
    <n v="3"/>
    <x v="15"/>
    <n v="34"/>
    <s v="2020-11-02"/>
    <n v="10"/>
    <n v="1"/>
    <x v="7"/>
    <s v="N03759"/>
  </r>
  <r>
    <n v="563"/>
    <x v="1"/>
    <x v="7"/>
    <n v="44"/>
    <s v="空值"/>
    <s v="F"/>
    <s v="是"/>
    <s v="25-29"/>
    <n v="25"/>
    <n v="29"/>
    <n v="5"/>
    <s v="25"/>
    <s v="29"/>
    <s v="25-29"/>
    <n v="5"/>
    <n v="3"/>
    <x v="5"/>
    <n v="29"/>
    <s v="2020-11-02"/>
    <n v="10"/>
    <n v="1"/>
    <x v="7"/>
    <s v="N03760"/>
  </r>
  <r>
    <n v="562"/>
    <x v="1"/>
    <x v="7"/>
    <n v="44"/>
    <s v="空值"/>
    <s v="F"/>
    <s v="是"/>
    <s v="25-29"/>
    <n v="25"/>
    <n v="29"/>
    <n v="5"/>
    <s v="25"/>
    <s v="29"/>
    <s v="25-29"/>
    <n v="5"/>
    <n v="3"/>
    <x v="5"/>
    <n v="29"/>
    <s v="2020-11-02"/>
    <n v="10"/>
    <n v="1"/>
    <x v="7"/>
    <s v="N03761"/>
  </r>
  <r>
    <n v="561"/>
    <x v="1"/>
    <x v="7"/>
    <n v="44"/>
    <s v="空值"/>
    <s v="F"/>
    <s v="是"/>
    <s v="25-29"/>
    <n v="25"/>
    <n v="29"/>
    <n v="5"/>
    <s v="25"/>
    <s v="29"/>
    <s v="25-29"/>
    <n v="5"/>
    <n v="3"/>
    <x v="5"/>
    <n v="29"/>
    <s v="2020-11-02"/>
    <n v="10"/>
    <n v="1"/>
    <x v="7"/>
    <s v="N03762"/>
  </r>
  <r>
    <n v="560"/>
    <x v="1"/>
    <x v="7"/>
    <n v="44"/>
    <s v="空值"/>
    <s v="F"/>
    <s v="是"/>
    <s v="20-24"/>
    <n v="20"/>
    <n v="24"/>
    <n v="5"/>
    <s v="20"/>
    <s v="24"/>
    <s v="20-24"/>
    <n v="5"/>
    <n v="3"/>
    <x v="7"/>
    <n v="24"/>
    <s v="2020-11-02"/>
    <n v="10"/>
    <n v="1"/>
    <x v="7"/>
    <s v="N03763"/>
  </r>
  <r>
    <n v="559"/>
    <x v="1"/>
    <x v="7"/>
    <n v="43"/>
    <s v="空值"/>
    <s v="M"/>
    <s v="是"/>
    <s v="60-64"/>
    <n v="60"/>
    <n v="64"/>
    <n v="5"/>
    <s v="60"/>
    <s v="64"/>
    <s v="60-64"/>
    <n v="5"/>
    <n v="3"/>
    <x v="2"/>
    <n v="64"/>
    <s v="2020-11-01"/>
    <n v="10"/>
    <n v="1"/>
    <x v="7"/>
    <s v="N03764"/>
  </r>
  <r>
    <n v="558"/>
    <x v="1"/>
    <x v="7"/>
    <n v="43"/>
    <s v="空值"/>
    <s v="M"/>
    <s v="是"/>
    <s v="35-39"/>
    <n v="35"/>
    <n v="39"/>
    <n v="5"/>
    <s v="35"/>
    <s v="39"/>
    <s v="35-39"/>
    <n v="5"/>
    <n v="3"/>
    <x v="12"/>
    <n v="39"/>
    <s v="2020-11-01"/>
    <n v="10"/>
    <n v="1"/>
    <x v="7"/>
    <s v="N03765"/>
  </r>
  <r>
    <n v="557"/>
    <x v="1"/>
    <x v="7"/>
    <n v="43"/>
    <s v="空值"/>
    <s v="M"/>
    <s v="是"/>
    <s v="25-29"/>
    <n v="25"/>
    <n v="29"/>
    <n v="5"/>
    <s v="25"/>
    <s v="29"/>
    <s v="25-29"/>
    <n v="5"/>
    <n v="3"/>
    <x v="5"/>
    <n v="29"/>
    <s v="2020-11-01"/>
    <n v="10"/>
    <n v="1"/>
    <x v="7"/>
    <s v="N03766"/>
  </r>
  <r>
    <n v="556"/>
    <x v="1"/>
    <x v="7"/>
    <n v="43"/>
    <s v="空值"/>
    <s v="F"/>
    <s v="是"/>
    <s v="30-34"/>
    <n v="30"/>
    <n v="34"/>
    <n v="5"/>
    <s v="30"/>
    <s v="34"/>
    <s v="30-34"/>
    <n v="5"/>
    <n v="3"/>
    <x v="15"/>
    <n v="34"/>
    <s v="2020-10-31"/>
    <n v="10"/>
    <n v="1"/>
    <x v="7"/>
    <s v="N03767"/>
  </r>
  <r>
    <n v="555"/>
    <x v="1"/>
    <x v="7"/>
    <n v="43"/>
    <s v="空值"/>
    <s v="F"/>
    <s v="是"/>
    <s v="25-29"/>
    <n v="25"/>
    <n v="29"/>
    <n v="5"/>
    <s v="25"/>
    <s v="29"/>
    <s v="25-29"/>
    <n v="5"/>
    <n v="3"/>
    <x v="5"/>
    <n v="29"/>
    <s v="2020-10-30"/>
    <n v="10"/>
    <n v="1"/>
    <x v="7"/>
    <s v="N03768"/>
  </r>
  <r>
    <n v="554"/>
    <x v="1"/>
    <x v="7"/>
    <n v="43"/>
    <s v="空值"/>
    <s v="F"/>
    <s v="是"/>
    <s v="20-24"/>
    <n v="20"/>
    <n v="24"/>
    <n v="5"/>
    <s v="20"/>
    <s v="24"/>
    <s v="20-24"/>
    <n v="5"/>
    <n v="3"/>
    <x v="7"/>
    <n v="24"/>
    <s v="2020-10-29"/>
    <n v="10"/>
    <n v="1"/>
    <x v="7"/>
    <s v="N03769"/>
  </r>
  <r>
    <n v="553"/>
    <x v="1"/>
    <x v="7"/>
    <n v="43"/>
    <s v="空值"/>
    <s v="F"/>
    <s v="是"/>
    <s v="15-19"/>
    <n v="15"/>
    <n v="19"/>
    <n v="5"/>
    <s v="15"/>
    <s v="19"/>
    <s v="15-19"/>
    <n v="5"/>
    <n v="3"/>
    <x v="11"/>
    <n v="19"/>
    <s v="2020-10-29"/>
    <n v="10"/>
    <n v="1"/>
    <x v="7"/>
    <s v="N03770"/>
  </r>
  <r>
    <n v="552"/>
    <x v="1"/>
    <x v="7"/>
    <n v="42"/>
    <s v="空值"/>
    <s v="M"/>
    <s v="是"/>
    <s v="30-34"/>
    <n v="30"/>
    <n v="34"/>
    <n v="5"/>
    <s v="30"/>
    <s v="34"/>
    <s v="30-34"/>
    <n v="5"/>
    <n v="3"/>
    <x v="15"/>
    <n v="34"/>
    <s v="2020-10-29"/>
    <n v="10"/>
    <n v="1"/>
    <x v="7"/>
    <s v="N03771"/>
  </r>
  <r>
    <n v="551"/>
    <x v="1"/>
    <x v="7"/>
    <n v="42"/>
    <s v="空值"/>
    <s v="M"/>
    <s v="是"/>
    <s v="20-24"/>
    <n v="20"/>
    <n v="24"/>
    <n v="5"/>
    <s v="20"/>
    <s v="24"/>
    <s v="20-24"/>
    <n v="5"/>
    <n v="3"/>
    <x v="7"/>
    <n v="24"/>
    <s v="2020-10-28"/>
    <n v="10"/>
    <n v="1"/>
    <x v="7"/>
    <s v="N03772"/>
  </r>
  <r>
    <n v="550"/>
    <x v="1"/>
    <x v="7"/>
    <n v="42"/>
    <s v="空值"/>
    <s v="M"/>
    <s v="是"/>
    <s v="15-19"/>
    <n v="15"/>
    <n v="19"/>
    <n v="5"/>
    <s v="15"/>
    <s v="19"/>
    <s v="15-19"/>
    <n v="5"/>
    <n v="3"/>
    <x v="11"/>
    <n v="19"/>
    <s v="2020-10-24"/>
    <n v="10"/>
    <n v="1"/>
    <x v="7"/>
    <s v="N03773"/>
  </r>
  <r>
    <n v="549"/>
    <x v="1"/>
    <x v="7"/>
    <n v="42"/>
    <s v="空值"/>
    <s v="F"/>
    <s v="是"/>
    <s v="50-54"/>
    <n v="50"/>
    <n v="54"/>
    <n v="5"/>
    <s v="50"/>
    <s v="54"/>
    <s v="50-54"/>
    <n v="5"/>
    <n v="3"/>
    <x v="1"/>
    <n v="54"/>
    <s v="2020-10-24"/>
    <n v="10"/>
    <n v="1"/>
    <x v="7"/>
    <s v="N03774"/>
  </r>
  <r>
    <n v="548"/>
    <x v="1"/>
    <x v="7"/>
    <n v="42"/>
    <s v="空值"/>
    <s v="F"/>
    <s v="是"/>
    <s v="35-39"/>
    <n v="35"/>
    <n v="39"/>
    <n v="5"/>
    <s v="35"/>
    <s v="39"/>
    <s v="35-39"/>
    <n v="5"/>
    <n v="3"/>
    <x v="12"/>
    <n v="39"/>
    <s v="2020-10-22"/>
    <n v="10"/>
    <n v="1"/>
    <x v="7"/>
    <s v="N03775"/>
  </r>
  <r>
    <n v="547"/>
    <x v="1"/>
    <x v="7"/>
    <n v="42"/>
    <s v="空值"/>
    <s v="F"/>
    <s v="是"/>
    <s v="30-34"/>
    <n v="30"/>
    <n v="34"/>
    <n v="5"/>
    <s v="30"/>
    <s v="34"/>
    <s v="30-34"/>
    <n v="5"/>
    <n v="3"/>
    <x v="15"/>
    <n v="34"/>
    <s v="2020-10-22"/>
    <n v="10"/>
    <n v="1"/>
    <x v="7"/>
    <s v="N03776"/>
  </r>
  <r>
    <n v="546"/>
    <x v="1"/>
    <x v="7"/>
    <n v="42"/>
    <s v="空值"/>
    <s v="F"/>
    <s v="是"/>
    <s v="15-19"/>
    <n v="15"/>
    <n v="19"/>
    <n v="5"/>
    <s v="15"/>
    <s v="19"/>
    <s v="15-19"/>
    <n v="5"/>
    <n v="3"/>
    <x v="11"/>
    <n v="19"/>
    <s v="2020-10-22"/>
    <n v="10"/>
    <n v="1"/>
    <x v="7"/>
    <s v="N03777"/>
  </r>
  <r>
    <n v="545"/>
    <x v="1"/>
    <x v="7"/>
    <n v="42"/>
    <s v="空值"/>
    <s v="F"/>
    <s v="是"/>
    <s v="15-19"/>
    <n v="15"/>
    <n v="19"/>
    <n v="5"/>
    <s v="15"/>
    <s v="19"/>
    <s v="15-19"/>
    <n v="5"/>
    <n v="3"/>
    <x v="11"/>
    <n v="19"/>
    <s v="2020-10-22"/>
    <n v="10"/>
    <n v="1"/>
    <x v="7"/>
    <s v="N03778"/>
  </r>
  <r>
    <n v="544"/>
    <x v="1"/>
    <x v="7"/>
    <n v="42"/>
    <s v="空值"/>
    <s v="F"/>
    <s v="是"/>
    <s v="15-19"/>
    <n v="15"/>
    <n v="19"/>
    <n v="5"/>
    <s v="15"/>
    <s v="19"/>
    <s v="15-19"/>
    <n v="5"/>
    <n v="3"/>
    <x v="11"/>
    <n v="19"/>
    <s v="2020-10-21"/>
    <n v="10"/>
    <n v="1"/>
    <x v="7"/>
    <s v="N03779"/>
  </r>
  <r>
    <n v="543"/>
    <x v="1"/>
    <x v="7"/>
    <n v="42"/>
    <s v="空值"/>
    <s v="M"/>
    <s v="是"/>
    <s v="40-44"/>
    <n v="40"/>
    <n v="44"/>
    <n v="5"/>
    <s v="40"/>
    <s v="44"/>
    <s v="40-44"/>
    <n v="5"/>
    <n v="3"/>
    <x v="14"/>
    <n v="44"/>
    <s v="2020-10-20"/>
    <n v="10"/>
    <n v="1"/>
    <x v="7"/>
    <s v="N03780"/>
  </r>
  <r>
    <n v="542"/>
    <x v="1"/>
    <x v="7"/>
    <n v="42"/>
    <s v="空值"/>
    <s v="M"/>
    <s v="是"/>
    <s v="35-39"/>
    <n v="35"/>
    <n v="39"/>
    <n v="5"/>
    <s v="35"/>
    <s v="39"/>
    <s v="35-39"/>
    <n v="5"/>
    <n v="3"/>
    <x v="12"/>
    <n v="39"/>
    <s v="2020-10-20"/>
    <n v="10"/>
    <n v="1"/>
    <x v="7"/>
    <s v="N03781"/>
  </r>
  <r>
    <n v="541"/>
    <x v="1"/>
    <x v="7"/>
    <n v="42"/>
    <s v="空值"/>
    <s v="M"/>
    <s v="是"/>
    <s v="35-39"/>
    <n v="35"/>
    <n v="39"/>
    <n v="5"/>
    <s v="35"/>
    <s v="39"/>
    <s v="35-39"/>
    <n v="5"/>
    <n v="3"/>
    <x v="12"/>
    <n v="39"/>
    <s v="2020-10-20"/>
    <n v="10"/>
    <n v="1"/>
    <x v="7"/>
    <s v="N03782"/>
  </r>
  <r>
    <n v="540"/>
    <x v="1"/>
    <x v="7"/>
    <n v="42"/>
    <s v="空值"/>
    <s v="M"/>
    <s v="是"/>
    <s v="35-39"/>
    <n v="35"/>
    <n v="39"/>
    <n v="5"/>
    <s v="35"/>
    <s v="39"/>
    <s v="35-39"/>
    <n v="5"/>
    <n v="3"/>
    <x v="12"/>
    <n v="39"/>
    <s v="2020-10-19"/>
    <n v="10"/>
    <n v="1"/>
    <x v="7"/>
    <s v="N03783"/>
  </r>
  <r>
    <n v="539"/>
    <x v="1"/>
    <x v="7"/>
    <n v="42"/>
    <s v="空值"/>
    <s v="M"/>
    <s v="是"/>
    <s v="35-39"/>
    <n v="35"/>
    <n v="39"/>
    <n v="5"/>
    <s v="35"/>
    <s v="39"/>
    <s v="35-39"/>
    <n v="5"/>
    <n v="3"/>
    <x v="12"/>
    <n v="39"/>
    <s v="2020-10-19"/>
    <n v="10"/>
    <n v="1"/>
    <x v="7"/>
    <s v="N03784"/>
  </r>
  <r>
    <n v="538"/>
    <x v="1"/>
    <x v="7"/>
    <n v="42"/>
    <s v="空值"/>
    <s v="M"/>
    <s v="是"/>
    <s v="30-34"/>
    <n v="30"/>
    <n v="34"/>
    <n v="5"/>
    <s v="30"/>
    <s v="34"/>
    <s v="30-34"/>
    <n v="5"/>
    <n v="3"/>
    <x v="15"/>
    <n v="34"/>
    <s v="2020-10-19"/>
    <n v="10"/>
    <n v="1"/>
    <x v="7"/>
    <s v="N03785"/>
  </r>
  <r>
    <n v="537"/>
    <x v="1"/>
    <x v="7"/>
    <n v="41"/>
    <s v="空值"/>
    <s v="M"/>
    <s v="是"/>
    <s v="50-54"/>
    <n v="50"/>
    <n v="54"/>
    <n v="5"/>
    <s v="50"/>
    <s v="54"/>
    <s v="50-54"/>
    <n v="5"/>
    <n v="3"/>
    <x v="1"/>
    <n v="54"/>
    <s v="2020-10-19"/>
    <n v="10"/>
    <n v="1"/>
    <x v="7"/>
    <s v="N03786"/>
  </r>
  <r>
    <n v="536"/>
    <x v="1"/>
    <x v="7"/>
    <n v="41"/>
    <s v="空值"/>
    <s v="M"/>
    <s v="是"/>
    <s v="50-54"/>
    <n v="50"/>
    <n v="54"/>
    <n v="5"/>
    <s v="50"/>
    <s v="54"/>
    <s v="50-54"/>
    <n v="5"/>
    <n v="3"/>
    <x v="1"/>
    <n v="54"/>
    <s v="2020-10-19"/>
    <n v="10"/>
    <n v="1"/>
    <x v="7"/>
    <s v="N03787"/>
  </r>
  <r>
    <n v="535"/>
    <x v="1"/>
    <x v="7"/>
    <n v="41"/>
    <s v="空值"/>
    <s v="M"/>
    <s v="是"/>
    <s v="35-39"/>
    <n v="35"/>
    <n v="39"/>
    <n v="5"/>
    <s v="35"/>
    <s v="39"/>
    <s v="35-39"/>
    <n v="5"/>
    <n v="3"/>
    <x v="12"/>
    <n v="39"/>
    <s v="2020-10-16"/>
    <n v="10"/>
    <n v="1"/>
    <x v="7"/>
    <s v="N03788"/>
  </r>
  <r>
    <n v="534"/>
    <x v="1"/>
    <x v="7"/>
    <n v="41"/>
    <s v="空值"/>
    <s v="M"/>
    <s v="是"/>
    <s v="35-39"/>
    <n v="35"/>
    <n v="39"/>
    <n v="5"/>
    <s v="35"/>
    <s v="39"/>
    <s v="35-39"/>
    <n v="5"/>
    <n v="3"/>
    <x v="12"/>
    <n v="39"/>
    <s v="2020-10-16"/>
    <n v="10"/>
    <n v="1"/>
    <x v="7"/>
    <s v="N03789"/>
  </r>
  <r>
    <n v="533"/>
    <x v="1"/>
    <x v="7"/>
    <n v="41"/>
    <s v="空值"/>
    <s v="M"/>
    <s v="是"/>
    <s v="30-34"/>
    <n v="30"/>
    <n v="34"/>
    <n v="5"/>
    <s v="30"/>
    <s v="34"/>
    <s v="30-34"/>
    <n v="5"/>
    <n v="3"/>
    <x v="15"/>
    <n v="34"/>
    <s v="2020-10-16"/>
    <n v="10"/>
    <n v="1"/>
    <x v="7"/>
    <s v="N03790"/>
  </r>
  <r>
    <n v="532"/>
    <x v="1"/>
    <x v="7"/>
    <n v="41"/>
    <s v="空值"/>
    <s v="M"/>
    <s v="是"/>
    <s v="25-29"/>
    <n v="25"/>
    <n v="29"/>
    <n v="5"/>
    <s v="25"/>
    <s v="29"/>
    <s v="25-29"/>
    <n v="5"/>
    <n v="3"/>
    <x v="5"/>
    <n v="29"/>
    <s v="2020-10-16"/>
    <n v="10"/>
    <n v="1"/>
    <x v="7"/>
    <s v="N03791"/>
  </r>
  <r>
    <n v="531"/>
    <x v="1"/>
    <x v="7"/>
    <n v="41"/>
    <s v="空值"/>
    <s v="M"/>
    <s v="是"/>
    <s v="25-29"/>
    <n v="25"/>
    <n v="29"/>
    <n v="5"/>
    <s v="25"/>
    <s v="29"/>
    <s v="25-29"/>
    <n v="5"/>
    <n v="3"/>
    <x v="5"/>
    <n v="29"/>
    <s v="2020-10-15"/>
    <n v="10"/>
    <n v="1"/>
    <x v="7"/>
    <s v="N03792"/>
  </r>
  <r>
    <n v="530"/>
    <x v="1"/>
    <x v="7"/>
    <n v="41"/>
    <s v="空值"/>
    <s v="M"/>
    <s v="是"/>
    <s v="15-19"/>
    <n v="15"/>
    <n v="19"/>
    <n v="5"/>
    <s v="15"/>
    <s v="19"/>
    <s v="15-19"/>
    <n v="5"/>
    <n v="3"/>
    <x v="11"/>
    <n v="19"/>
    <e v="#N/A"/>
    <n v="10"/>
    <n v="1"/>
    <x v="7"/>
    <s v="N03793"/>
  </r>
  <r>
    <n v="529"/>
    <x v="1"/>
    <x v="7"/>
    <n v="41"/>
    <s v="空值"/>
    <s v="F"/>
    <s v="是"/>
    <s v="35-39"/>
    <n v="35"/>
    <n v="39"/>
    <n v="5"/>
    <s v="35"/>
    <s v="39"/>
    <s v="35-39"/>
    <n v="5"/>
    <n v="3"/>
    <x v="12"/>
    <n v="39"/>
    <s v="2020-10-12"/>
    <n v="10"/>
    <n v="1"/>
    <x v="7"/>
    <s v="N03794"/>
  </r>
  <r>
    <n v="528"/>
    <x v="1"/>
    <x v="7"/>
    <n v="41"/>
    <s v="空值"/>
    <s v="F"/>
    <s v="是"/>
    <s v="25-29"/>
    <n v="25"/>
    <n v="29"/>
    <n v="5"/>
    <s v="25"/>
    <s v="29"/>
    <s v="25-29"/>
    <n v="5"/>
    <n v="3"/>
    <x v="5"/>
    <n v="29"/>
    <s v="2020-10-12"/>
    <n v="10"/>
    <n v="1"/>
    <x v="7"/>
    <s v="N03795"/>
  </r>
  <r>
    <n v="527"/>
    <x v="1"/>
    <x v="7"/>
    <n v="41"/>
    <s v="空值"/>
    <s v="F"/>
    <s v="是"/>
    <s v="25-29"/>
    <n v="25"/>
    <n v="29"/>
    <n v="5"/>
    <s v="25"/>
    <s v="29"/>
    <s v="25-29"/>
    <n v="5"/>
    <n v="3"/>
    <x v="5"/>
    <n v="29"/>
    <s v="2020-10-09"/>
    <n v="10"/>
    <n v="1"/>
    <x v="7"/>
    <s v="N03796"/>
  </r>
  <r>
    <n v="526"/>
    <x v="1"/>
    <x v="7"/>
    <n v="41"/>
    <s v="空值"/>
    <s v="F"/>
    <s v="是"/>
    <s v="25-29"/>
    <n v="25"/>
    <n v="29"/>
    <n v="5"/>
    <s v="25"/>
    <s v="29"/>
    <s v="25-29"/>
    <n v="5"/>
    <n v="3"/>
    <x v="5"/>
    <n v="29"/>
    <s v="2020-10-09"/>
    <n v="10"/>
    <n v="1"/>
    <x v="7"/>
    <s v="N03797"/>
  </r>
  <r>
    <n v="525"/>
    <x v="1"/>
    <x v="7"/>
    <n v="41"/>
    <s v="空值"/>
    <s v="F"/>
    <s v="是"/>
    <s v="25-29"/>
    <n v="25"/>
    <n v="29"/>
    <n v="5"/>
    <s v="25"/>
    <s v="29"/>
    <s v="25-29"/>
    <n v="5"/>
    <n v="3"/>
    <x v="5"/>
    <n v="29"/>
    <s v="2020-10-09"/>
    <n v="10"/>
    <n v="1"/>
    <x v="7"/>
    <s v="N03798"/>
  </r>
  <r>
    <n v="524"/>
    <x v="1"/>
    <x v="7"/>
    <n v="41"/>
    <s v="空值"/>
    <s v="F"/>
    <s v="是"/>
    <s v="15-19"/>
    <n v="15"/>
    <n v="19"/>
    <n v="5"/>
    <s v="15"/>
    <s v="19"/>
    <s v="15-19"/>
    <n v="5"/>
    <n v="3"/>
    <x v="11"/>
    <n v="19"/>
    <s v="2020-10-08"/>
    <n v="10"/>
    <n v="1"/>
    <x v="7"/>
    <s v="N03799"/>
  </r>
  <r>
    <n v="523"/>
    <x v="1"/>
    <x v="8"/>
    <n v="40"/>
    <s v="空值"/>
    <s v="M"/>
    <s v="是"/>
    <s v="50-54"/>
    <n v="50"/>
    <n v="54"/>
    <n v="5"/>
    <s v="50"/>
    <s v="54"/>
    <s v="50-54"/>
    <n v="5"/>
    <n v="3"/>
    <x v="1"/>
    <n v="54"/>
    <s v="2020-10-07"/>
    <n v="9"/>
    <n v="1"/>
    <x v="8"/>
    <s v="N03800"/>
  </r>
  <r>
    <n v="522"/>
    <x v="1"/>
    <x v="8"/>
    <n v="40"/>
    <s v="空值"/>
    <s v="M"/>
    <s v="是"/>
    <s v="40-44"/>
    <n v="40"/>
    <n v="44"/>
    <n v="5"/>
    <s v="40"/>
    <s v="44"/>
    <s v="40-44"/>
    <n v="5"/>
    <n v="3"/>
    <x v="14"/>
    <n v="44"/>
    <s v="2020-10-07"/>
    <n v="9"/>
    <n v="1"/>
    <x v="8"/>
    <s v="N03801"/>
  </r>
  <r>
    <n v="521"/>
    <x v="1"/>
    <x v="8"/>
    <n v="40"/>
    <s v="空值"/>
    <s v="M"/>
    <s v="是"/>
    <s v="30-34"/>
    <n v="30"/>
    <n v="34"/>
    <n v="5"/>
    <s v="30"/>
    <s v="34"/>
    <s v="30-34"/>
    <n v="5"/>
    <n v="3"/>
    <x v="15"/>
    <n v="34"/>
    <s v="2020-10-06"/>
    <n v="9"/>
    <n v="1"/>
    <x v="8"/>
    <s v="N03802"/>
  </r>
  <r>
    <n v="520"/>
    <x v="1"/>
    <x v="8"/>
    <n v="40"/>
    <s v="空值"/>
    <s v="F"/>
    <s v="是"/>
    <s v="20-24"/>
    <n v="20"/>
    <n v="24"/>
    <n v="5"/>
    <s v="20"/>
    <s v="24"/>
    <s v="20-24"/>
    <n v="5"/>
    <n v="3"/>
    <x v="7"/>
    <n v="24"/>
    <s v="2020-10-06"/>
    <n v="9"/>
    <n v="1"/>
    <x v="8"/>
    <s v="N03803"/>
  </r>
  <r>
    <n v="519"/>
    <x v="1"/>
    <x v="8"/>
    <n v="39"/>
    <s v="空值"/>
    <s v="M"/>
    <s v="是"/>
    <s v="40-44"/>
    <n v="40"/>
    <n v="44"/>
    <n v="5"/>
    <s v="40"/>
    <s v="44"/>
    <s v="40-44"/>
    <n v="5"/>
    <n v="3"/>
    <x v="14"/>
    <n v="44"/>
    <s v="2020-10-06"/>
    <n v="9"/>
    <n v="1"/>
    <x v="8"/>
    <s v="N03804"/>
  </r>
  <r>
    <n v="518"/>
    <x v="1"/>
    <x v="8"/>
    <n v="39"/>
    <s v="空值"/>
    <s v="M"/>
    <s v="是"/>
    <s v="35-39"/>
    <n v="35"/>
    <n v="39"/>
    <n v="5"/>
    <s v="35"/>
    <s v="39"/>
    <s v="35-39"/>
    <n v="5"/>
    <n v="3"/>
    <x v="12"/>
    <n v="39"/>
    <s v="2020-10-05"/>
    <n v="9"/>
    <n v="1"/>
    <x v="8"/>
    <s v="N03805"/>
  </r>
  <r>
    <n v="517"/>
    <x v="1"/>
    <x v="8"/>
    <n v="39"/>
    <s v="空值"/>
    <s v="M"/>
    <s v="是"/>
    <s v="35-39"/>
    <n v="35"/>
    <n v="39"/>
    <n v="5"/>
    <s v="35"/>
    <s v="39"/>
    <s v="35-39"/>
    <n v="5"/>
    <n v="3"/>
    <x v="12"/>
    <n v="39"/>
    <s v="2020-10-02"/>
    <n v="9"/>
    <n v="1"/>
    <x v="8"/>
    <s v="N03806"/>
  </r>
  <r>
    <n v="516"/>
    <x v="1"/>
    <x v="8"/>
    <n v="39"/>
    <s v="空值"/>
    <s v="M"/>
    <s v="是"/>
    <s v="25-29"/>
    <n v="25"/>
    <n v="29"/>
    <n v="5"/>
    <s v="25"/>
    <s v="29"/>
    <s v="25-29"/>
    <n v="5"/>
    <n v="3"/>
    <x v="5"/>
    <n v="29"/>
    <s v="2020-10-02"/>
    <n v="9"/>
    <n v="1"/>
    <x v="8"/>
    <s v="N03807"/>
  </r>
  <r>
    <n v="515"/>
    <x v="1"/>
    <x v="8"/>
    <n v="38"/>
    <s v="空值"/>
    <s v="M"/>
    <s v="是"/>
    <s v="40-44"/>
    <n v="40"/>
    <n v="44"/>
    <n v="5"/>
    <s v="40"/>
    <s v="44"/>
    <s v="40-44"/>
    <n v="5"/>
    <n v="3"/>
    <x v="14"/>
    <n v="44"/>
    <s v="2020-10-01"/>
    <n v="9"/>
    <n v="1"/>
    <x v="8"/>
    <s v="N03808"/>
  </r>
  <r>
    <n v="514"/>
    <x v="1"/>
    <x v="8"/>
    <n v="38"/>
    <s v="空值"/>
    <s v="M"/>
    <s v="是"/>
    <s v="40-44"/>
    <n v="40"/>
    <n v="44"/>
    <n v="5"/>
    <s v="40"/>
    <s v="44"/>
    <s v="40-44"/>
    <n v="5"/>
    <n v="3"/>
    <x v="14"/>
    <n v="44"/>
    <s v="2020-09-30"/>
    <n v="9"/>
    <n v="1"/>
    <x v="8"/>
    <s v="N03809"/>
  </r>
  <r>
    <n v="513"/>
    <x v="1"/>
    <x v="8"/>
    <n v="38"/>
    <s v="空值"/>
    <s v="M"/>
    <s v="是"/>
    <s v="35-39"/>
    <n v="35"/>
    <n v="39"/>
    <n v="5"/>
    <s v="35"/>
    <s v="39"/>
    <s v="35-39"/>
    <n v="5"/>
    <n v="3"/>
    <x v="12"/>
    <n v="39"/>
    <s v="2020-09-28"/>
    <n v="9"/>
    <n v="1"/>
    <x v="8"/>
    <s v="N03810"/>
  </r>
  <r>
    <n v="512"/>
    <x v="1"/>
    <x v="8"/>
    <n v="38"/>
    <s v="空值"/>
    <s v="M"/>
    <s v="是"/>
    <s v="35-39"/>
    <n v="35"/>
    <n v="39"/>
    <n v="5"/>
    <s v="35"/>
    <s v="39"/>
    <s v="35-39"/>
    <n v="5"/>
    <n v="3"/>
    <x v="12"/>
    <n v="39"/>
    <s v="2020-09-28"/>
    <n v="9"/>
    <n v="1"/>
    <x v="8"/>
    <s v="N03811"/>
  </r>
  <r>
    <n v="511"/>
    <x v="1"/>
    <x v="8"/>
    <n v="38"/>
    <s v="空值"/>
    <s v="M"/>
    <s v="是"/>
    <s v="25-29"/>
    <n v="25"/>
    <n v="29"/>
    <n v="5"/>
    <s v="25"/>
    <s v="29"/>
    <s v="25-29"/>
    <n v="5"/>
    <n v="3"/>
    <x v="5"/>
    <n v="29"/>
    <s v="2020-09-28"/>
    <n v="9"/>
    <n v="1"/>
    <x v="8"/>
    <s v="N03812"/>
  </r>
  <r>
    <n v="510"/>
    <x v="1"/>
    <x v="8"/>
    <n v="38"/>
    <s v="空值"/>
    <s v="M"/>
    <s v="是"/>
    <s v="25-29"/>
    <n v="25"/>
    <n v="29"/>
    <n v="5"/>
    <s v="25"/>
    <s v="29"/>
    <s v="25-29"/>
    <n v="5"/>
    <n v="3"/>
    <x v="5"/>
    <n v="29"/>
    <s v="2020-09-25"/>
    <n v="9"/>
    <n v="1"/>
    <x v="8"/>
    <s v="N03813"/>
  </r>
  <r>
    <n v="509"/>
    <x v="1"/>
    <x v="8"/>
    <n v="38"/>
    <s v="空值"/>
    <s v="F"/>
    <s v="是"/>
    <s v="40-44"/>
    <n v="40"/>
    <n v="44"/>
    <n v="5"/>
    <s v="40"/>
    <s v="44"/>
    <s v="40-44"/>
    <n v="5"/>
    <n v="3"/>
    <x v="14"/>
    <n v="44"/>
    <s v="2020-09-21"/>
    <n v="9"/>
    <n v="1"/>
    <x v="8"/>
    <s v="N03814"/>
  </r>
  <r>
    <n v="508"/>
    <x v="1"/>
    <x v="8"/>
    <n v="38"/>
    <s v="空值"/>
    <s v="F"/>
    <s v="是"/>
    <s v="35-39"/>
    <n v="35"/>
    <n v="39"/>
    <n v="5"/>
    <s v="35"/>
    <s v="39"/>
    <s v="35-39"/>
    <n v="5"/>
    <n v="3"/>
    <x v="12"/>
    <n v="39"/>
    <s v="2020-09-21"/>
    <n v="9"/>
    <n v="1"/>
    <x v="8"/>
    <s v="N03815"/>
  </r>
  <r>
    <n v="507"/>
    <x v="1"/>
    <x v="8"/>
    <n v="38"/>
    <s v="空值"/>
    <s v="F"/>
    <s v="是"/>
    <s v="30-34"/>
    <n v="30"/>
    <n v="34"/>
    <n v="5"/>
    <s v="30"/>
    <s v="34"/>
    <s v="30-34"/>
    <n v="5"/>
    <n v="3"/>
    <x v="15"/>
    <n v="34"/>
    <s v="2020-09-20"/>
    <n v="9"/>
    <n v="1"/>
    <x v="8"/>
    <s v="N03816"/>
  </r>
  <r>
    <n v="506"/>
    <x v="1"/>
    <x v="8"/>
    <n v="37"/>
    <s v="空值"/>
    <s v="M"/>
    <s v="是"/>
    <s v="60-64"/>
    <n v="60"/>
    <n v="64"/>
    <n v="5"/>
    <s v="60"/>
    <s v="64"/>
    <s v="60-64"/>
    <n v="5"/>
    <n v="3"/>
    <x v="2"/>
    <n v="64"/>
    <s v="2020-09-19"/>
    <n v="9"/>
    <n v="1"/>
    <x v="8"/>
    <s v="N03817"/>
  </r>
  <r>
    <n v="505"/>
    <x v="1"/>
    <x v="8"/>
    <n v="37"/>
    <s v="空值"/>
    <s v="M"/>
    <s v="是"/>
    <s v="35-39"/>
    <n v="35"/>
    <n v="39"/>
    <n v="5"/>
    <s v="35"/>
    <s v="39"/>
    <s v="35-39"/>
    <n v="5"/>
    <n v="3"/>
    <x v="12"/>
    <n v="39"/>
    <s v="2020-09-19"/>
    <n v="9"/>
    <n v="1"/>
    <x v="8"/>
    <s v="N03818"/>
  </r>
  <r>
    <n v="504"/>
    <x v="1"/>
    <x v="8"/>
    <n v="37"/>
    <s v="空值"/>
    <s v="M"/>
    <s v="是"/>
    <s v="30-34"/>
    <n v="30"/>
    <n v="34"/>
    <n v="5"/>
    <s v="30"/>
    <s v="34"/>
    <s v="30-34"/>
    <n v="5"/>
    <n v="3"/>
    <x v="15"/>
    <n v="34"/>
    <s v="2020-09-19"/>
    <n v="9"/>
    <n v="1"/>
    <x v="8"/>
    <s v="N03819"/>
  </r>
  <r>
    <n v="503"/>
    <x v="1"/>
    <x v="8"/>
    <n v="37"/>
    <s v="空值"/>
    <s v="F"/>
    <s v="是"/>
    <s v="30-34"/>
    <n v="30"/>
    <n v="34"/>
    <n v="5"/>
    <s v="30"/>
    <s v="34"/>
    <s v="30-34"/>
    <n v="5"/>
    <n v="3"/>
    <x v="15"/>
    <n v="34"/>
    <s v="2020-09-17"/>
    <n v="9"/>
    <n v="1"/>
    <x v="8"/>
    <s v="N03820"/>
  </r>
  <r>
    <n v="502"/>
    <x v="1"/>
    <x v="8"/>
    <n v="37"/>
    <s v="空值"/>
    <s v="F"/>
    <s v="是"/>
    <s v="25-29"/>
    <n v="25"/>
    <n v="29"/>
    <n v="5"/>
    <s v="25"/>
    <s v="29"/>
    <s v="25-29"/>
    <n v="5"/>
    <n v="3"/>
    <x v="5"/>
    <n v="29"/>
    <s v="2020-09-17"/>
    <n v="9"/>
    <n v="1"/>
    <x v="8"/>
    <s v="N03821"/>
  </r>
  <r>
    <n v="501"/>
    <x v="1"/>
    <x v="8"/>
    <n v="37"/>
    <s v="空值"/>
    <s v="F"/>
    <s v="是"/>
    <s v="25-29"/>
    <n v="25"/>
    <n v="29"/>
    <n v="5"/>
    <s v="25"/>
    <s v="29"/>
    <s v="25-29"/>
    <n v="5"/>
    <n v="3"/>
    <x v="5"/>
    <n v="29"/>
    <s v="2020-09-17"/>
    <n v="9"/>
    <n v="1"/>
    <x v="8"/>
    <s v="N03822"/>
  </r>
  <r>
    <n v="500"/>
    <x v="1"/>
    <x v="9"/>
    <n v="36"/>
    <s v="空值"/>
    <s v="M"/>
    <s v="是"/>
    <s v="45-49"/>
    <n v="45"/>
    <n v="49"/>
    <n v="5"/>
    <s v="45"/>
    <s v="49"/>
    <s v="45-49"/>
    <n v="5"/>
    <n v="3"/>
    <x v="10"/>
    <n v="49"/>
    <s v="2020-09-16"/>
    <n v="8"/>
    <n v="1"/>
    <x v="9"/>
    <s v="N03823"/>
  </r>
  <r>
    <n v="499"/>
    <x v="1"/>
    <x v="9"/>
    <n v="36"/>
    <s v="空值"/>
    <s v="M"/>
    <s v="是"/>
    <s v="45-49"/>
    <n v="45"/>
    <n v="49"/>
    <n v="5"/>
    <s v="45"/>
    <s v="49"/>
    <s v="45-49"/>
    <n v="5"/>
    <n v="3"/>
    <x v="10"/>
    <n v="49"/>
    <s v="2020-09-14"/>
    <n v="8"/>
    <n v="1"/>
    <x v="9"/>
    <s v="N03824"/>
  </r>
  <r>
    <n v="498"/>
    <x v="1"/>
    <x v="9"/>
    <n v="36"/>
    <s v="空值"/>
    <s v="M"/>
    <s v="是"/>
    <s v="30-34"/>
    <n v="30"/>
    <n v="34"/>
    <n v="5"/>
    <s v="30"/>
    <s v="34"/>
    <s v="30-34"/>
    <n v="5"/>
    <n v="3"/>
    <x v="15"/>
    <n v="34"/>
    <s v="2020-09-11"/>
    <n v="8"/>
    <n v="1"/>
    <x v="9"/>
    <s v="N03825"/>
  </r>
  <r>
    <n v="497"/>
    <x v="1"/>
    <x v="9"/>
    <n v="36"/>
    <s v="空值"/>
    <s v="M"/>
    <s v="是"/>
    <s v="20-24"/>
    <n v="20"/>
    <n v="24"/>
    <n v="5"/>
    <s v="20"/>
    <s v="24"/>
    <s v="20-24"/>
    <n v="5"/>
    <n v="3"/>
    <x v="7"/>
    <n v="24"/>
    <s v="2020-09-11"/>
    <n v="8"/>
    <n v="1"/>
    <x v="9"/>
    <s v="N03826"/>
  </r>
  <r>
    <n v="496"/>
    <x v="1"/>
    <x v="9"/>
    <n v="36"/>
    <s v="空值"/>
    <s v="F"/>
    <s v="是"/>
    <s v="25-29"/>
    <n v="25"/>
    <n v="29"/>
    <n v="5"/>
    <s v="25"/>
    <s v="29"/>
    <s v="25-29"/>
    <n v="5"/>
    <n v="3"/>
    <x v="5"/>
    <n v="29"/>
    <s v="2020-09-10"/>
    <n v="8"/>
    <n v="1"/>
    <x v="9"/>
    <s v="N03827"/>
  </r>
  <r>
    <n v="495"/>
    <x v="1"/>
    <x v="9"/>
    <n v="35"/>
    <s v="空值"/>
    <s v="M"/>
    <s v="是"/>
    <s v="30-34"/>
    <n v="30"/>
    <n v="34"/>
    <n v="5"/>
    <s v="30"/>
    <s v="34"/>
    <s v="30-34"/>
    <n v="5"/>
    <n v="3"/>
    <x v="15"/>
    <n v="34"/>
    <s v="2020-09-08"/>
    <n v="8"/>
    <n v="1"/>
    <x v="9"/>
    <s v="N03828"/>
  </r>
  <r>
    <n v="494"/>
    <x v="1"/>
    <x v="9"/>
    <n v="35"/>
    <s v="空值"/>
    <s v="M"/>
    <s v="是"/>
    <s v="20-24"/>
    <n v="20"/>
    <n v="24"/>
    <n v="5"/>
    <s v="20"/>
    <s v="24"/>
    <s v="20-24"/>
    <n v="5"/>
    <n v="3"/>
    <x v="7"/>
    <n v="24"/>
    <s v="2020-09-07"/>
    <n v="8"/>
    <n v="1"/>
    <x v="9"/>
    <s v="N03829"/>
  </r>
  <r>
    <n v="493"/>
    <x v="1"/>
    <x v="9"/>
    <n v="35"/>
    <s v="空值"/>
    <s v="F"/>
    <s v="是"/>
    <s v="50-54"/>
    <n v="50"/>
    <n v="54"/>
    <n v="5"/>
    <s v="50"/>
    <s v="54"/>
    <s v="50-54"/>
    <n v="5"/>
    <n v="3"/>
    <x v="1"/>
    <n v="54"/>
    <s v="2020-09-06"/>
    <n v="8"/>
    <n v="1"/>
    <x v="9"/>
    <s v="N03830"/>
  </r>
  <r>
    <n v="492"/>
    <x v="1"/>
    <x v="9"/>
    <n v="35"/>
    <s v="空值"/>
    <s v="F"/>
    <s v="是"/>
    <s v="40-44"/>
    <n v="40"/>
    <n v="44"/>
    <n v="5"/>
    <s v="40"/>
    <s v="44"/>
    <s v="40-44"/>
    <n v="5"/>
    <n v="3"/>
    <x v="14"/>
    <n v="44"/>
    <s v="2020-09-05"/>
    <n v="8"/>
    <n v="1"/>
    <x v="9"/>
    <s v="N03831"/>
  </r>
  <r>
    <n v="491"/>
    <x v="1"/>
    <x v="9"/>
    <n v="34"/>
    <s v="空值"/>
    <s v="M"/>
    <s v="是"/>
    <s v="45-49"/>
    <n v="45"/>
    <n v="49"/>
    <n v="5"/>
    <s v="45"/>
    <s v="49"/>
    <s v="45-49"/>
    <n v="5"/>
    <n v="3"/>
    <x v="10"/>
    <n v="49"/>
    <s v="2020-09-05"/>
    <n v="8"/>
    <n v="1"/>
    <x v="9"/>
    <s v="N03832"/>
  </r>
  <r>
    <n v="490"/>
    <x v="1"/>
    <x v="9"/>
    <n v="33"/>
    <s v="空值"/>
    <s v="M"/>
    <s v="是"/>
    <s v="60-64"/>
    <n v="60"/>
    <n v="64"/>
    <n v="5"/>
    <s v="60"/>
    <s v="64"/>
    <s v="60-64"/>
    <n v="5"/>
    <n v="3"/>
    <x v="2"/>
    <n v="64"/>
    <s v="2020-09-04"/>
    <n v="8"/>
    <n v="1"/>
    <x v="9"/>
    <s v="N03833"/>
  </r>
  <r>
    <n v="489"/>
    <x v="1"/>
    <x v="9"/>
    <n v="33"/>
    <s v="空值"/>
    <s v="M"/>
    <s v="是"/>
    <s v="15-19"/>
    <n v="15"/>
    <n v="19"/>
    <n v="5"/>
    <s v="15"/>
    <s v="19"/>
    <s v="15-19"/>
    <n v="5"/>
    <n v="3"/>
    <x v="11"/>
    <n v="19"/>
    <s v="2020-09-02"/>
    <n v="8"/>
    <n v="1"/>
    <x v="9"/>
    <s v="N03834"/>
  </r>
  <r>
    <n v="488"/>
    <x v="1"/>
    <x v="9"/>
    <n v="33"/>
    <s v="空值"/>
    <s v="F"/>
    <s v="是"/>
    <s v="35-39"/>
    <n v="35"/>
    <n v="39"/>
    <n v="5"/>
    <s v="35"/>
    <s v="39"/>
    <s v="35-39"/>
    <n v="5"/>
    <n v="3"/>
    <x v="12"/>
    <n v="39"/>
    <s v="2020-08-29"/>
    <n v="8"/>
    <n v="1"/>
    <x v="9"/>
    <s v="N03835"/>
  </r>
  <r>
    <n v="487"/>
    <x v="1"/>
    <x v="9"/>
    <n v="33"/>
    <s v="空值"/>
    <s v="F"/>
    <s v="是"/>
    <s v="25-29"/>
    <n v="25"/>
    <n v="29"/>
    <n v="5"/>
    <s v="25"/>
    <s v="29"/>
    <s v="25-29"/>
    <n v="5"/>
    <n v="3"/>
    <x v="5"/>
    <n v="29"/>
    <s v="2020-08-21"/>
    <n v="8"/>
    <n v="1"/>
    <x v="9"/>
    <s v="N03836"/>
  </r>
  <r>
    <n v="486"/>
    <x v="1"/>
    <x v="9"/>
    <n v="32"/>
    <s v="空值"/>
    <s v="M"/>
    <s v="是"/>
    <s v="60-64"/>
    <n v="60"/>
    <n v="64"/>
    <n v="5"/>
    <s v="60"/>
    <s v="64"/>
    <s v="60-64"/>
    <n v="5"/>
    <n v="3"/>
    <x v="2"/>
    <n v="64"/>
    <s v="2020-08-18"/>
    <n v="8"/>
    <n v="1"/>
    <x v="9"/>
    <s v="N03837"/>
  </r>
  <r>
    <n v="485"/>
    <x v="1"/>
    <x v="9"/>
    <n v="32"/>
    <s v="空值"/>
    <s v="M"/>
    <s v="是"/>
    <s v="50-54"/>
    <n v="50"/>
    <n v="54"/>
    <n v="5"/>
    <s v="50"/>
    <s v="54"/>
    <s v="50-54"/>
    <n v="5"/>
    <n v="3"/>
    <x v="1"/>
    <n v="54"/>
    <s v="2020-08-17"/>
    <n v="8"/>
    <n v="1"/>
    <x v="9"/>
    <s v="N03838"/>
  </r>
  <r>
    <n v="484"/>
    <x v="1"/>
    <x v="9"/>
    <n v="32"/>
    <s v="空值"/>
    <s v="M"/>
    <s v="是"/>
    <s v="40-44"/>
    <n v="40"/>
    <n v="44"/>
    <n v="5"/>
    <s v="40"/>
    <s v="44"/>
    <s v="40-44"/>
    <n v="5"/>
    <n v="3"/>
    <x v="14"/>
    <n v="44"/>
    <s v="2020-08-16"/>
    <n v="8"/>
    <n v="1"/>
    <x v="9"/>
    <s v="N03839"/>
  </r>
  <r>
    <n v="483"/>
    <x v="1"/>
    <x v="9"/>
    <n v="32"/>
    <s v="空值"/>
    <s v="F"/>
    <s v="是"/>
    <s v="60-64"/>
    <n v="60"/>
    <n v="64"/>
    <n v="5"/>
    <s v="60"/>
    <s v="64"/>
    <s v="60-64"/>
    <n v="5"/>
    <n v="3"/>
    <x v="2"/>
    <n v="64"/>
    <s v="2020-08-16"/>
    <n v="8"/>
    <n v="1"/>
    <x v="9"/>
    <s v="N03840"/>
  </r>
  <r>
    <n v="482"/>
    <x v="1"/>
    <x v="9"/>
    <n v="32"/>
    <s v="空值"/>
    <s v="F"/>
    <s v="是"/>
    <s v="30-34"/>
    <n v="30"/>
    <n v="34"/>
    <n v="5"/>
    <s v="30"/>
    <s v="34"/>
    <s v="30-34"/>
    <n v="5"/>
    <n v="3"/>
    <x v="15"/>
    <n v="34"/>
    <s v="2020-08-15"/>
    <n v="8"/>
    <n v="1"/>
    <x v="9"/>
    <s v="N03841"/>
  </r>
  <r>
    <n v="481"/>
    <x v="1"/>
    <x v="10"/>
    <n v="31"/>
    <s v="空值"/>
    <s v="M"/>
    <s v="是"/>
    <s v="70+"/>
    <n v="70"/>
    <n v="70"/>
    <n v="3"/>
    <s v="70"/>
    <s v="70"/>
    <s v="70-"/>
    <n v="3"/>
    <n v="3"/>
    <x v="0"/>
    <n v="70"/>
    <s v="2020-08-12"/>
    <n v="7"/>
    <n v="1"/>
    <x v="10"/>
    <s v="N03842"/>
  </r>
  <r>
    <n v="480"/>
    <x v="1"/>
    <x v="10"/>
    <n v="31"/>
    <s v="空值"/>
    <s v="M"/>
    <s v="是"/>
    <s v="60-64"/>
    <n v="60"/>
    <n v="64"/>
    <n v="5"/>
    <s v="60"/>
    <s v="64"/>
    <s v="60-64"/>
    <n v="5"/>
    <n v="3"/>
    <x v="2"/>
    <n v="64"/>
    <s v="2020-08-09"/>
    <n v="7"/>
    <n v="1"/>
    <x v="10"/>
    <s v="N03843"/>
  </r>
  <r>
    <n v="479"/>
    <x v="1"/>
    <x v="10"/>
    <n v="31"/>
    <s v="空值"/>
    <s v="M"/>
    <s v="是"/>
    <s v="50-54"/>
    <n v="50"/>
    <n v="54"/>
    <n v="5"/>
    <s v="50"/>
    <s v="54"/>
    <s v="50-54"/>
    <n v="5"/>
    <n v="3"/>
    <x v="1"/>
    <n v="54"/>
    <s v="2020-08-08"/>
    <n v="7"/>
    <n v="1"/>
    <x v="10"/>
    <s v="N03844"/>
  </r>
  <r>
    <n v="478"/>
    <x v="1"/>
    <x v="10"/>
    <n v="31"/>
    <s v="空值"/>
    <s v="M"/>
    <s v="是"/>
    <s v="45-49"/>
    <n v="45"/>
    <n v="49"/>
    <n v="5"/>
    <s v="45"/>
    <s v="49"/>
    <s v="45-49"/>
    <n v="5"/>
    <n v="3"/>
    <x v="10"/>
    <n v="49"/>
    <s v="2020-08-08"/>
    <n v="7"/>
    <n v="1"/>
    <x v="10"/>
    <s v="N03845"/>
  </r>
  <r>
    <n v="477"/>
    <x v="1"/>
    <x v="10"/>
    <n v="31"/>
    <s v="空值"/>
    <s v="M"/>
    <s v="是"/>
    <s v="25-29"/>
    <n v="25"/>
    <n v="29"/>
    <n v="5"/>
    <s v="25"/>
    <s v="29"/>
    <s v="25-29"/>
    <n v="5"/>
    <n v="3"/>
    <x v="5"/>
    <n v="29"/>
    <s v="2020-08-06"/>
    <n v="7"/>
    <n v="1"/>
    <x v="10"/>
    <s v="N03846"/>
  </r>
  <r>
    <n v="476"/>
    <x v="1"/>
    <x v="10"/>
    <n v="31"/>
    <s v="空值"/>
    <s v="M"/>
    <s v="是"/>
    <s v="20-24"/>
    <n v="20"/>
    <n v="24"/>
    <n v="5"/>
    <s v="20"/>
    <s v="24"/>
    <s v="20-24"/>
    <n v="5"/>
    <n v="3"/>
    <x v="7"/>
    <n v="24"/>
    <s v="2020-08-04"/>
    <n v="7"/>
    <n v="1"/>
    <x v="10"/>
    <s v="N03847"/>
  </r>
  <r>
    <n v="475"/>
    <x v="1"/>
    <x v="10"/>
    <n v="31"/>
    <s v="空值"/>
    <s v="F"/>
    <s v="是"/>
    <s v="55-59"/>
    <n v="55"/>
    <n v="59"/>
    <n v="5"/>
    <s v="55"/>
    <s v="59"/>
    <s v="55-59"/>
    <n v="5"/>
    <n v="3"/>
    <x v="9"/>
    <n v="59"/>
    <s v="2020-08-02"/>
    <n v="7"/>
    <n v="1"/>
    <x v="10"/>
    <s v="N03848"/>
  </r>
  <r>
    <n v="474"/>
    <x v="1"/>
    <x v="10"/>
    <n v="31"/>
    <s v="空值"/>
    <s v="F"/>
    <s v="是"/>
    <s v="25-29"/>
    <n v="25"/>
    <n v="29"/>
    <n v="5"/>
    <s v="25"/>
    <s v="29"/>
    <s v="25-29"/>
    <n v="5"/>
    <n v="3"/>
    <x v="5"/>
    <n v="29"/>
    <s v="2020-08-01"/>
    <n v="7"/>
    <n v="1"/>
    <x v="10"/>
    <s v="N03849"/>
  </r>
  <r>
    <n v="473"/>
    <x v="1"/>
    <x v="10"/>
    <n v="31"/>
    <s v="空值"/>
    <s v="F"/>
    <s v="是"/>
    <s v="20-24"/>
    <n v="20"/>
    <n v="24"/>
    <n v="5"/>
    <s v="20"/>
    <s v="24"/>
    <s v="20-24"/>
    <n v="5"/>
    <n v="3"/>
    <x v="7"/>
    <n v="24"/>
    <s v="2020-08-01"/>
    <n v="7"/>
    <n v="1"/>
    <x v="10"/>
    <s v="N03850"/>
  </r>
  <r>
    <n v="472"/>
    <x v="1"/>
    <x v="10"/>
    <n v="30"/>
    <s v="空值"/>
    <s v="M"/>
    <s v="是"/>
    <s v="65-69"/>
    <n v="65"/>
    <n v="69"/>
    <n v="5"/>
    <s v="65"/>
    <s v="69"/>
    <s v="65-69"/>
    <n v="5"/>
    <n v="3"/>
    <x v="4"/>
    <n v="69"/>
    <s v="2020-08-01"/>
    <n v="7"/>
    <n v="1"/>
    <x v="10"/>
    <s v="N03851"/>
  </r>
  <r>
    <n v="471"/>
    <x v="1"/>
    <x v="10"/>
    <n v="30"/>
    <s v="空值"/>
    <s v="M"/>
    <s v="是"/>
    <s v="60-64"/>
    <n v="60"/>
    <n v="64"/>
    <n v="5"/>
    <s v="60"/>
    <s v="64"/>
    <s v="60-64"/>
    <n v="5"/>
    <n v="3"/>
    <x v="2"/>
    <n v="64"/>
    <s v="2020-08-01"/>
    <n v="7"/>
    <n v="1"/>
    <x v="10"/>
    <s v="N03852"/>
  </r>
  <r>
    <n v="470"/>
    <x v="1"/>
    <x v="10"/>
    <n v="30"/>
    <s v="空值"/>
    <s v="M"/>
    <s v="是"/>
    <s v="50-54"/>
    <n v="50"/>
    <n v="54"/>
    <n v="5"/>
    <s v="50"/>
    <s v="54"/>
    <s v="50-54"/>
    <n v="5"/>
    <n v="3"/>
    <x v="1"/>
    <n v="54"/>
    <s v="2020-08-01"/>
    <n v="7"/>
    <n v="1"/>
    <x v="10"/>
    <s v="N03853"/>
  </r>
  <r>
    <n v="469"/>
    <x v="1"/>
    <x v="10"/>
    <n v="30"/>
    <s v="空值"/>
    <s v="M"/>
    <s v="是"/>
    <s v="20-24"/>
    <n v="20"/>
    <n v="24"/>
    <n v="5"/>
    <s v="20"/>
    <s v="24"/>
    <s v="20-24"/>
    <n v="5"/>
    <n v="3"/>
    <x v="7"/>
    <n v="24"/>
    <s v="2020-08-01"/>
    <n v="7"/>
    <n v="1"/>
    <x v="10"/>
    <s v="N03854"/>
  </r>
  <r>
    <n v="468"/>
    <x v="1"/>
    <x v="10"/>
    <n v="30"/>
    <s v="空值"/>
    <s v="F"/>
    <s v="是"/>
    <s v="55-59"/>
    <n v="55"/>
    <n v="59"/>
    <n v="5"/>
    <s v="55"/>
    <s v="59"/>
    <s v="55-59"/>
    <n v="5"/>
    <n v="3"/>
    <x v="9"/>
    <n v="59"/>
    <s v="2020-08-01"/>
    <n v="7"/>
    <n v="1"/>
    <x v="10"/>
    <s v="N03855"/>
  </r>
  <r>
    <n v="467"/>
    <x v="1"/>
    <x v="10"/>
    <n v="30"/>
    <s v="空值"/>
    <s v="F"/>
    <s v="是"/>
    <s v="25-29"/>
    <n v="25"/>
    <n v="29"/>
    <n v="5"/>
    <s v="25"/>
    <s v="29"/>
    <s v="25-29"/>
    <n v="5"/>
    <n v="3"/>
    <x v="5"/>
    <n v="29"/>
    <s v="2020-07-28"/>
    <n v="7"/>
    <n v="1"/>
    <x v="10"/>
    <s v="N03856"/>
  </r>
  <r>
    <n v="466"/>
    <x v="1"/>
    <x v="10"/>
    <n v="29"/>
    <s v="空值"/>
    <s v="M"/>
    <s v="是"/>
    <s v="60-64"/>
    <n v="60"/>
    <n v="64"/>
    <n v="5"/>
    <s v="60"/>
    <s v="64"/>
    <s v="60-64"/>
    <n v="5"/>
    <n v="3"/>
    <x v="2"/>
    <n v="64"/>
    <s v="2020-07-28"/>
    <n v="7"/>
    <n v="1"/>
    <x v="10"/>
    <s v="N03857"/>
  </r>
  <r>
    <n v="465"/>
    <x v="1"/>
    <x v="10"/>
    <n v="29"/>
    <s v="空值"/>
    <s v="M"/>
    <s v="是"/>
    <s v="50-54"/>
    <n v="50"/>
    <n v="54"/>
    <n v="5"/>
    <s v="50"/>
    <s v="54"/>
    <s v="50-54"/>
    <n v="5"/>
    <n v="3"/>
    <x v="1"/>
    <n v="54"/>
    <s v="2020-07-28"/>
    <n v="7"/>
    <n v="1"/>
    <x v="10"/>
    <s v="N03858"/>
  </r>
  <r>
    <n v="464"/>
    <x v="1"/>
    <x v="10"/>
    <n v="29"/>
    <s v="空值"/>
    <s v="M"/>
    <s v="是"/>
    <s v="40-44"/>
    <n v="40"/>
    <n v="44"/>
    <n v="5"/>
    <s v="40"/>
    <s v="44"/>
    <s v="40-44"/>
    <n v="5"/>
    <n v="3"/>
    <x v="14"/>
    <n v="44"/>
    <s v="2020-07-28"/>
    <n v="7"/>
    <n v="1"/>
    <x v="10"/>
    <s v="N03859"/>
  </r>
  <r>
    <n v="463"/>
    <x v="1"/>
    <x v="10"/>
    <n v="29"/>
    <s v="空值"/>
    <s v="M"/>
    <s v="是"/>
    <s v="35-39"/>
    <n v="35"/>
    <n v="39"/>
    <n v="5"/>
    <s v="35"/>
    <s v="39"/>
    <s v="35-39"/>
    <n v="5"/>
    <n v="3"/>
    <x v="12"/>
    <n v="39"/>
    <s v="2020-07-28"/>
    <n v="7"/>
    <n v="1"/>
    <x v="10"/>
    <s v="N03860"/>
  </r>
  <r>
    <n v="462"/>
    <x v="1"/>
    <x v="10"/>
    <n v="29"/>
    <s v="空值"/>
    <s v="M"/>
    <s v="是"/>
    <s v="35-39"/>
    <n v="35"/>
    <n v="39"/>
    <n v="5"/>
    <s v="35"/>
    <s v="39"/>
    <s v="35-39"/>
    <n v="5"/>
    <n v="3"/>
    <x v="12"/>
    <n v="39"/>
    <s v="2020-07-27"/>
    <n v="7"/>
    <n v="1"/>
    <x v="10"/>
    <s v="N03861"/>
  </r>
  <r>
    <n v="461"/>
    <x v="1"/>
    <x v="10"/>
    <n v="29"/>
    <s v="空值"/>
    <s v="M"/>
    <s v="是"/>
    <s v="25-29"/>
    <n v="25"/>
    <n v="29"/>
    <n v="5"/>
    <s v="25"/>
    <s v="29"/>
    <s v="25-29"/>
    <n v="5"/>
    <n v="3"/>
    <x v="5"/>
    <n v="29"/>
    <s v="2020-07-27"/>
    <n v="7"/>
    <n v="1"/>
    <x v="10"/>
    <s v="N03862"/>
  </r>
  <r>
    <n v="460"/>
    <x v="1"/>
    <x v="10"/>
    <n v="29"/>
    <s v="空值"/>
    <s v="F"/>
    <s v="是"/>
    <s v="70+"/>
    <n v="70"/>
    <n v="70"/>
    <n v="3"/>
    <s v="70"/>
    <s v="70"/>
    <s v="70-"/>
    <n v="3"/>
    <n v="3"/>
    <x v="0"/>
    <n v="70"/>
    <s v="2020-07-27"/>
    <n v="7"/>
    <n v="1"/>
    <x v="10"/>
    <s v="N03863"/>
  </r>
  <r>
    <n v="459"/>
    <x v="1"/>
    <x v="10"/>
    <n v="29"/>
    <s v="空值"/>
    <s v="F"/>
    <s v="是"/>
    <s v="35-39"/>
    <n v="35"/>
    <n v="39"/>
    <n v="5"/>
    <s v="35"/>
    <s v="39"/>
    <s v="35-39"/>
    <n v="5"/>
    <n v="3"/>
    <x v="12"/>
    <n v="39"/>
    <s v="2020-07-27"/>
    <n v="7"/>
    <n v="1"/>
    <x v="10"/>
    <s v="N03864"/>
  </r>
  <r>
    <n v="458"/>
    <x v="1"/>
    <x v="10"/>
    <n v="29"/>
    <s v="空值"/>
    <s v="F"/>
    <s v="是"/>
    <s v="35-39"/>
    <n v="35"/>
    <n v="39"/>
    <n v="5"/>
    <s v="35"/>
    <s v="39"/>
    <s v="35-39"/>
    <n v="5"/>
    <n v="3"/>
    <x v="12"/>
    <n v="39"/>
    <s v="2020-07-24"/>
    <n v="7"/>
    <n v="1"/>
    <x v="10"/>
    <s v="N03865"/>
  </r>
  <r>
    <n v="457"/>
    <x v="1"/>
    <x v="10"/>
    <n v="29"/>
    <s v="空值"/>
    <s v="F"/>
    <s v="是"/>
    <s v="25-29"/>
    <n v="25"/>
    <n v="29"/>
    <n v="5"/>
    <s v="25"/>
    <s v="29"/>
    <s v="25-29"/>
    <n v="5"/>
    <n v="3"/>
    <x v="5"/>
    <n v="29"/>
    <s v="2020-07-24"/>
    <n v="7"/>
    <n v="1"/>
    <x v="10"/>
    <s v="N03866"/>
  </r>
  <r>
    <n v="456"/>
    <x v="1"/>
    <x v="10"/>
    <n v="29"/>
    <s v="空值"/>
    <s v="F"/>
    <s v="是"/>
    <s v="25-29"/>
    <n v="25"/>
    <n v="29"/>
    <n v="5"/>
    <s v="25"/>
    <s v="29"/>
    <s v="25-29"/>
    <n v="5"/>
    <n v="3"/>
    <x v="5"/>
    <n v="29"/>
    <s v="2020-07-24"/>
    <n v="7"/>
    <n v="1"/>
    <x v="10"/>
    <s v="N03867"/>
  </r>
  <r>
    <n v="455"/>
    <x v="1"/>
    <x v="10"/>
    <n v="28"/>
    <s v="空值"/>
    <s v="M"/>
    <s v="是"/>
    <s v="70+"/>
    <n v="70"/>
    <n v="70"/>
    <n v="3"/>
    <s v="70"/>
    <s v="70"/>
    <s v="70-"/>
    <n v="3"/>
    <n v="3"/>
    <x v="0"/>
    <n v="70"/>
    <s v="2020-07-19"/>
    <n v="7"/>
    <n v="1"/>
    <x v="10"/>
    <s v="N03868"/>
  </r>
  <r>
    <n v="454"/>
    <x v="1"/>
    <x v="10"/>
    <n v="28"/>
    <s v="空值"/>
    <s v="M"/>
    <s v="是"/>
    <s v="40-44"/>
    <n v="40"/>
    <n v="44"/>
    <n v="5"/>
    <s v="40"/>
    <s v="44"/>
    <s v="40-44"/>
    <n v="5"/>
    <n v="3"/>
    <x v="14"/>
    <n v="44"/>
    <s v="2020-07-17"/>
    <n v="7"/>
    <n v="1"/>
    <x v="10"/>
    <s v="N03869"/>
  </r>
  <r>
    <n v="453"/>
    <x v="1"/>
    <x v="10"/>
    <n v="28"/>
    <s v="空值"/>
    <s v="F"/>
    <s v="是"/>
    <s v="25-29"/>
    <n v="25"/>
    <n v="29"/>
    <n v="5"/>
    <s v="25"/>
    <s v="29"/>
    <s v="25-29"/>
    <n v="5"/>
    <n v="3"/>
    <x v="5"/>
    <n v="29"/>
    <s v="2020-07-17"/>
    <n v="7"/>
    <n v="1"/>
    <x v="10"/>
    <s v="N03870"/>
  </r>
  <r>
    <n v="452"/>
    <x v="1"/>
    <x v="11"/>
    <n v="27"/>
    <s v="空值"/>
    <s v="M"/>
    <s v="是"/>
    <s v="55-59"/>
    <n v="55"/>
    <n v="59"/>
    <n v="5"/>
    <s v="55"/>
    <s v="59"/>
    <s v="55-59"/>
    <n v="5"/>
    <n v="3"/>
    <x v="9"/>
    <n v="59"/>
    <s v="2020-07-16"/>
    <n v="6"/>
    <n v="1"/>
    <x v="11"/>
    <s v="N03871"/>
  </r>
  <r>
    <n v="451"/>
    <x v="1"/>
    <x v="11"/>
    <n v="26"/>
    <s v="空值"/>
    <s v="M"/>
    <s v="是"/>
    <s v="55-59"/>
    <n v="55"/>
    <n v="59"/>
    <n v="5"/>
    <s v="55"/>
    <s v="59"/>
    <s v="55-59"/>
    <n v="5"/>
    <n v="3"/>
    <x v="9"/>
    <n v="59"/>
    <s v="2020-07-10"/>
    <n v="6"/>
    <n v="1"/>
    <x v="11"/>
    <s v="N03872"/>
  </r>
  <r>
    <n v="450"/>
    <x v="1"/>
    <x v="11"/>
    <n v="25"/>
    <s v="空值"/>
    <s v="M"/>
    <s v="是"/>
    <s v="65-69"/>
    <n v="65"/>
    <n v="69"/>
    <n v="5"/>
    <s v="65"/>
    <s v="69"/>
    <s v="65-69"/>
    <n v="5"/>
    <n v="3"/>
    <x v="4"/>
    <n v="69"/>
    <s v="2020-07-10"/>
    <n v="6"/>
    <n v="1"/>
    <x v="11"/>
    <s v="N03873"/>
  </r>
  <r>
    <n v="449"/>
    <x v="1"/>
    <x v="11"/>
    <n v="25"/>
    <s v="空值"/>
    <s v="M"/>
    <s v="是"/>
    <s v="50-54"/>
    <n v="50"/>
    <n v="54"/>
    <n v="5"/>
    <s v="50"/>
    <s v="54"/>
    <s v="50-54"/>
    <n v="5"/>
    <n v="3"/>
    <x v="1"/>
    <n v="54"/>
    <s v="2020-07-03"/>
    <n v="6"/>
    <n v="1"/>
    <x v="11"/>
    <s v="N03874"/>
  </r>
  <r>
    <n v="448"/>
    <x v="1"/>
    <x v="11"/>
    <n v="25"/>
    <s v="空值"/>
    <s v="M"/>
    <s v="是"/>
    <s v="35-39"/>
    <n v="35"/>
    <n v="39"/>
    <n v="5"/>
    <s v="35"/>
    <s v="39"/>
    <s v="35-39"/>
    <n v="5"/>
    <n v="3"/>
    <x v="12"/>
    <n v="39"/>
    <s v="2020-07-02"/>
    <n v="6"/>
    <n v="1"/>
    <x v="11"/>
    <s v="N03875"/>
  </r>
  <r>
    <n v="447"/>
    <x v="1"/>
    <x v="11"/>
    <n v="25"/>
    <s v="空值"/>
    <s v="F"/>
    <s v="是"/>
    <s v="35-39"/>
    <n v="35"/>
    <n v="39"/>
    <n v="5"/>
    <s v="35"/>
    <s v="39"/>
    <s v="35-39"/>
    <n v="5"/>
    <n v="3"/>
    <x v="12"/>
    <n v="39"/>
    <s v="2020-06-25"/>
    <n v="6"/>
    <n v="1"/>
    <x v="11"/>
    <s v="N03876"/>
  </r>
  <r>
    <n v="446"/>
    <x v="1"/>
    <x v="11"/>
    <n v="23"/>
    <s v="空值"/>
    <s v="M"/>
    <s v="是"/>
    <s v="60-64"/>
    <n v="60"/>
    <n v="64"/>
    <n v="5"/>
    <s v="60"/>
    <s v="64"/>
    <s v="60-64"/>
    <n v="5"/>
    <n v="3"/>
    <x v="2"/>
    <n v="64"/>
    <s v="2020-06-18"/>
    <n v="6"/>
    <n v="1"/>
    <x v="11"/>
    <s v="N03877"/>
  </r>
  <r>
    <n v="445"/>
    <x v="1"/>
    <x v="0"/>
    <n v="22"/>
    <s v="空值"/>
    <s v="F"/>
    <s v="是"/>
    <s v="45-49"/>
    <n v="45"/>
    <n v="49"/>
    <n v="5"/>
    <s v="45"/>
    <s v="49"/>
    <s v="45-49"/>
    <n v="5"/>
    <n v="3"/>
    <x v="10"/>
    <n v="49"/>
    <s v="2020-06-15"/>
    <n v="5"/>
    <n v="1"/>
    <x v="12"/>
    <s v="N03878"/>
  </r>
  <r>
    <n v="444"/>
    <x v="1"/>
    <x v="0"/>
    <n v="21"/>
    <s v="空值"/>
    <s v="M"/>
    <s v="是"/>
    <s v="55-59"/>
    <n v="55"/>
    <n v="59"/>
    <n v="5"/>
    <s v="55"/>
    <s v="59"/>
    <s v="55-59"/>
    <n v="5"/>
    <n v="3"/>
    <x v="9"/>
    <n v="59"/>
    <s v="2020-06-15"/>
    <n v="5"/>
    <n v="1"/>
    <x v="12"/>
    <s v="N03879"/>
  </r>
  <r>
    <n v="443"/>
    <x v="1"/>
    <x v="0"/>
    <n v="21"/>
    <s v="空值"/>
    <s v="F"/>
    <s v="是"/>
    <s v="50-54"/>
    <n v="50"/>
    <n v="54"/>
    <n v="5"/>
    <s v="50"/>
    <s v="54"/>
    <s v="50-54"/>
    <n v="5"/>
    <n v="3"/>
    <x v="1"/>
    <n v="54"/>
    <s v="2020-06-01"/>
    <n v="5"/>
    <n v="1"/>
    <x v="12"/>
    <s v="N03880"/>
  </r>
  <r>
    <n v="442"/>
    <x v="1"/>
    <x v="0"/>
    <n v="20"/>
    <s v="空值"/>
    <s v="M"/>
    <s v="是"/>
    <s v="20-24"/>
    <n v="20"/>
    <n v="24"/>
    <n v="5"/>
    <s v="20"/>
    <s v="24"/>
    <s v="20-24"/>
    <n v="5"/>
    <n v="3"/>
    <x v="7"/>
    <n v="24"/>
    <s v="2020-05-29"/>
    <n v="5"/>
    <n v="1"/>
    <x v="12"/>
    <s v="N03881"/>
  </r>
  <r>
    <n v="441"/>
    <x v="1"/>
    <x v="0"/>
    <n v="19"/>
    <s v="空值"/>
    <s v="M"/>
    <s v="是"/>
    <s v="20-24"/>
    <n v="20"/>
    <n v="24"/>
    <n v="5"/>
    <s v="20"/>
    <s v="24"/>
    <s v="20-24"/>
    <n v="5"/>
    <n v="3"/>
    <x v="7"/>
    <n v="24"/>
    <s v="2020-05-21"/>
    <n v="5"/>
    <n v="1"/>
    <x v="12"/>
    <s v="N03882"/>
  </r>
  <r>
    <n v="440"/>
    <x v="1"/>
    <x v="0"/>
    <n v="19"/>
    <s v="空值"/>
    <s v="M"/>
    <s v="是"/>
    <s v="20-24"/>
    <n v="20"/>
    <n v="24"/>
    <n v="5"/>
    <s v="20"/>
    <s v="24"/>
    <s v="20-24"/>
    <n v="5"/>
    <n v="3"/>
    <x v="7"/>
    <n v="24"/>
    <s v="2020-05-07"/>
    <n v="5"/>
    <n v="1"/>
    <x v="12"/>
    <s v="N03883"/>
  </r>
  <r>
    <n v="439"/>
    <x v="1"/>
    <x v="0"/>
    <n v="19"/>
    <s v="空值"/>
    <s v="M"/>
    <s v="是"/>
    <s v="20-24"/>
    <n v="20"/>
    <n v="24"/>
    <n v="5"/>
    <s v="20"/>
    <s v="24"/>
    <s v="20-24"/>
    <n v="5"/>
    <n v="3"/>
    <x v="7"/>
    <n v="24"/>
    <s v="2020-05-05"/>
    <n v="5"/>
    <n v="1"/>
    <x v="12"/>
    <s v="N03884"/>
  </r>
  <r>
    <n v="438"/>
    <x v="1"/>
    <x v="0"/>
    <n v="19"/>
    <s v="空值"/>
    <s v="M"/>
    <s v="是"/>
    <s v="20-24"/>
    <n v="20"/>
    <n v="24"/>
    <n v="5"/>
    <s v="20"/>
    <s v="24"/>
    <s v="20-24"/>
    <n v="5"/>
    <n v="3"/>
    <x v="7"/>
    <n v="24"/>
    <s v="2020-05-04"/>
    <n v="5"/>
    <n v="1"/>
    <x v="12"/>
    <s v="N03885"/>
  </r>
  <r>
    <n v="437"/>
    <x v="1"/>
    <x v="0"/>
    <n v="19"/>
    <s v="空值"/>
    <s v="F"/>
    <s v="是"/>
    <s v="25-29"/>
    <n v="25"/>
    <n v="29"/>
    <n v="5"/>
    <s v="25"/>
    <s v="29"/>
    <s v="25-29"/>
    <n v="5"/>
    <n v="3"/>
    <x v="5"/>
    <n v="29"/>
    <s v="2020-05-04"/>
    <n v="5"/>
    <n v="1"/>
    <x v="12"/>
    <s v="N03886"/>
  </r>
  <r>
    <n v="436"/>
    <x v="1"/>
    <x v="1"/>
    <n v="18"/>
    <s v="空值"/>
    <s v="M"/>
    <s v="是"/>
    <s v="40-44"/>
    <n v="40"/>
    <n v="44"/>
    <n v="5"/>
    <s v="40"/>
    <s v="44"/>
    <s v="40-44"/>
    <n v="5"/>
    <n v="3"/>
    <x v="14"/>
    <n v="44"/>
    <s v="2020-05-03"/>
    <n v="4"/>
    <n v="1"/>
    <x v="13"/>
    <s v="N03887"/>
  </r>
  <r>
    <n v="435"/>
    <x v="1"/>
    <x v="1"/>
    <n v="18"/>
    <s v="空值"/>
    <s v="M"/>
    <s v="是"/>
    <s v="30-34"/>
    <n v="30"/>
    <n v="34"/>
    <n v="5"/>
    <s v="30"/>
    <s v="34"/>
    <s v="30-34"/>
    <n v="5"/>
    <n v="3"/>
    <x v="15"/>
    <n v="34"/>
    <s v="2020-05-03"/>
    <n v="4"/>
    <n v="1"/>
    <x v="13"/>
    <s v="N03888"/>
  </r>
  <r>
    <n v="434"/>
    <x v="1"/>
    <x v="1"/>
    <n v="18"/>
    <s v="空值"/>
    <s v="F"/>
    <s v="是"/>
    <s v="35-39"/>
    <n v="35"/>
    <n v="39"/>
    <n v="5"/>
    <s v="35"/>
    <s v="39"/>
    <s v="35-39"/>
    <n v="5"/>
    <n v="3"/>
    <x v="12"/>
    <n v="39"/>
    <s v="2020-05-03"/>
    <n v="4"/>
    <n v="1"/>
    <x v="13"/>
    <s v="N03889"/>
  </r>
  <r>
    <n v="433"/>
    <x v="1"/>
    <x v="1"/>
    <n v="18"/>
    <s v="空值"/>
    <s v="F"/>
    <s v="是"/>
    <s v="35-39"/>
    <n v="35"/>
    <n v="39"/>
    <n v="5"/>
    <s v="35"/>
    <s v="39"/>
    <s v="35-39"/>
    <n v="5"/>
    <n v="3"/>
    <x v="12"/>
    <n v="39"/>
    <s v="2020-05-03"/>
    <n v="4"/>
    <n v="1"/>
    <x v="13"/>
    <s v="N03890"/>
  </r>
  <r>
    <n v="432"/>
    <x v="1"/>
    <x v="1"/>
    <n v="17"/>
    <s v="空值"/>
    <s v="M"/>
    <s v="是"/>
    <s v="30-34"/>
    <n v="30"/>
    <n v="34"/>
    <n v="5"/>
    <s v="30"/>
    <s v="34"/>
    <s v="30-34"/>
    <n v="5"/>
    <n v="3"/>
    <x v="15"/>
    <n v="34"/>
    <s v="2020-05-02"/>
    <n v="4"/>
    <n v="1"/>
    <x v="13"/>
    <s v="N03891"/>
  </r>
  <r>
    <n v="431"/>
    <x v="1"/>
    <x v="1"/>
    <n v="17"/>
    <s v="空值"/>
    <s v="M"/>
    <s v="是"/>
    <s v="25-29"/>
    <n v="25"/>
    <n v="29"/>
    <n v="5"/>
    <s v="25"/>
    <s v="29"/>
    <s v="25-29"/>
    <n v="5"/>
    <n v="3"/>
    <x v="5"/>
    <n v="29"/>
    <s v="2020-05-02"/>
    <n v="4"/>
    <n v="1"/>
    <x v="13"/>
    <s v="N03892"/>
  </r>
  <r>
    <n v="430"/>
    <x v="1"/>
    <x v="1"/>
    <n v="17"/>
    <s v="空值"/>
    <s v="M"/>
    <s v="是"/>
    <s v="25-29"/>
    <n v="25"/>
    <n v="29"/>
    <n v="5"/>
    <s v="25"/>
    <s v="29"/>
    <s v="25-29"/>
    <n v="5"/>
    <n v="3"/>
    <x v="5"/>
    <n v="29"/>
    <s v="2020-05-02"/>
    <n v="4"/>
    <n v="1"/>
    <x v="13"/>
    <s v="N03893"/>
  </r>
  <r>
    <n v="429"/>
    <x v="1"/>
    <x v="1"/>
    <n v="17"/>
    <s v="空值"/>
    <s v="M"/>
    <s v="是"/>
    <s v="25-29"/>
    <n v="25"/>
    <n v="29"/>
    <n v="5"/>
    <s v="25"/>
    <s v="29"/>
    <s v="25-29"/>
    <n v="5"/>
    <n v="3"/>
    <x v="5"/>
    <n v="29"/>
    <s v="2020-04-25"/>
    <n v="4"/>
    <n v="1"/>
    <x v="13"/>
    <s v="N03894"/>
  </r>
  <r>
    <n v="428"/>
    <x v="1"/>
    <x v="1"/>
    <n v="17"/>
    <s v="空值"/>
    <s v="M"/>
    <s v="是"/>
    <s v="20-24"/>
    <n v="20"/>
    <n v="24"/>
    <n v="5"/>
    <s v="20"/>
    <s v="24"/>
    <s v="20-24"/>
    <n v="5"/>
    <n v="3"/>
    <x v="7"/>
    <n v="24"/>
    <s v="2020-04-24"/>
    <n v="4"/>
    <n v="1"/>
    <x v="13"/>
    <s v="N03895"/>
  </r>
  <r>
    <n v="427"/>
    <x v="1"/>
    <x v="1"/>
    <n v="16"/>
    <s v="空值"/>
    <s v="M"/>
    <s v="是"/>
    <s v="40-44"/>
    <n v="40"/>
    <n v="44"/>
    <n v="5"/>
    <s v="40"/>
    <s v="44"/>
    <s v="40-44"/>
    <n v="5"/>
    <n v="3"/>
    <x v="14"/>
    <n v="44"/>
    <s v="2020-04-23"/>
    <n v="4"/>
    <n v="1"/>
    <x v="13"/>
    <s v="N03896"/>
  </r>
  <r>
    <n v="426"/>
    <x v="1"/>
    <x v="1"/>
    <n v="16"/>
    <s v="空值"/>
    <s v="M"/>
    <s v="是"/>
    <s v="35-39"/>
    <n v="35"/>
    <n v="39"/>
    <n v="5"/>
    <s v="35"/>
    <s v="39"/>
    <s v="35-39"/>
    <n v="5"/>
    <n v="3"/>
    <x v="12"/>
    <n v="39"/>
    <s v="2020-04-22"/>
    <n v="4"/>
    <n v="1"/>
    <x v="13"/>
    <s v="N03897"/>
  </r>
  <r>
    <n v="425"/>
    <x v="1"/>
    <x v="1"/>
    <n v="16"/>
    <s v="空值"/>
    <s v="M"/>
    <s v="是"/>
    <s v="35-39"/>
    <n v="35"/>
    <n v="39"/>
    <n v="5"/>
    <s v="35"/>
    <s v="39"/>
    <s v="35-39"/>
    <n v="5"/>
    <n v="3"/>
    <x v="12"/>
    <n v="39"/>
    <s v="2020-04-21"/>
    <n v="4"/>
    <n v="1"/>
    <x v="13"/>
    <s v="N03898"/>
  </r>
  <r>
    <n v="424"/>
    <x v="1"/>
    <x v="1"/>
    <n v="16"/>
    <s v="空值"/>
    <s v="M"/>
    <s v="是"/>
    <s v="35-39"/>
    <n v="35"/>
    <n v="39"/>
    <n v="5"/>
    <s v="35"/>
    <s v="39"/>
    <s v="35-39"/>
    <n v="5"/>
    <n v="3"/>
    <x v="12"/>
    <n v="39"/>
    <s v="2020-04-21"/>
    <n v="4"/>
    <n v="1"/>
    <x v="13"/>
    <s v="N03899"/>
  </r>
  <r>
    <n v="423"/>
    <x v="1"/>
    <x v="1"/>
    <n v="16"/>
    <s v="空值"/>
    <s v="M"/>
    <s v="是"/>
    <s v="30-34"/>
    <n v="30"/>
    <n v="34"/>
    <n v="5"/>
    <s v="30"/>
    <s v="34"/>
    <s v="30-34"/>
    <n v="5"/>
    <n v="3"/>
    <x v="15"/>
    <n v="34"/>
    <s v="2020-04-21"/>
    <n v="4"/>
    <n v="1"/>
    <x v="13"/>
    <s v="N03900"/>
  </r>
  <r>
    <n v="422"/>
    <x v="1"/>
    <x v="1"/>
    <n v="16"/>
    <s v="空值"/>
    <s v="M"/>
    <s v="是"/>
    <s v="30-34"/>
    <n v="30"/>
    <n v="34"/>
    <n v="5"/>
    <s v="30"/>
    <s v="34"/>
    <s v="30-34"/>
    <n v="5"/>
    <n v="3"/>
    <x v="15"/>
    <n v="34"/>
    <s v="2020-04-20"/>
    <n v="4"/>
    <n v="1"/>
    <x v="13"/>
    <s v="N03901"/>
  </r>
  <r>
    <n v="421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20"/>
    <n v="4"/>
    <n v="1"/>
    <x v="13"/>
    <s v="N03902"/>
  </r>
  <r>
    <n v="420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03"/>
  </r>
  <r>
    <n v="419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04"/>
  </r>
  <r>
    <n v="418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05"/>
  </r>
  <r>
    <n v="417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06"/>
  </r>
  <r>
    <n v="416"/>
    <x v="1"/>
    <x v="1"/>
    <n v="16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07"/>
  </r>
  <r>
    <n v="415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08"/>
  </r>
  <r>
    <n v="414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09"/>
  </r>
  <r>
    <n v="413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0"/>
  </r>
  <r>
    <n v="412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1"/>
  </r>
  <r>
    <n v="411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2"/>
  </r>
  <r>
    <n v="410"/>
    <x v="1"/>
    <x v="1"/>
    <n v="16"/>
    <s v="空值"/>
    <s v="M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3"/>
  </r>
  <r>
    <n v="409"/>
    <x v="1"/>
    <x v="1"/>
    <n v="16"/>
    <s v="空值"/>
    <s v="F"/>
    <s v="是"/>
    <s v="30-34"/>
    <n v="30"/>
    <n v="34"/>
    <n v="5"/>
    <s v="30"/>
    <s v="34"/>
    <s v="30-34"/>
    <n v="5"/>
    <n v="3"/>
    <x v="15"/>
    <n v="34"/>
    <s v="2020-04-19"/>
    <n v="4"/>
    <n v="1"/>
    <x v="13"/>
    <s v="N03914"/>
  </r>
  <r>
    <n v="408"/>
    <x v="1"/>
    <x v="1"/>
    <n v="16"/>
    <s v="空值"/>
    <s v="F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15"/>
  </r>
  <r>
    <n v="407"/>
    <x v="1"/>
    <x v="1"/>
    <n v="16"/>
    <s v="空值"/>
    <s v="F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6"/>
  </r>
  <r>
    <n v="406"/>
    <x v="1"/>
    <x v="1"/>
    <n v="16"/>
    <s v="空值"/>
    <s v="F"/>
    <s v="是"/>
    <s v="20-24"/>
    <n v="20"/>
    <n v="24"/>
    <n v="5"/>
    <s v="20"/>
    <s v="24"/>
    <s v="20-24"/>
    <n v="5"/>
    <n v="3"/>
    <x v="7"/>
    <n v="24"/>
    <s v="2020-04-19"/>
    <n v="4"/>
    <n v="1"/>
    <x v="13"/>
    <s v="N03917"/>
  </r>
  <r>
    <n v="405"/>
    <x v="1"/>
    <x v="1"/>
    <n v="15"/>
    <s v="新北市"/>
    <s v="M"/>
    <s v="否"/>
    <s v="25-29"/>
    <n v="25"/>
    <n v="29"/>
    <n v="5"/>
    <s v="25"/>
    <s v="29"/>
    <s v="25-29"/>
    <n v="5"/>
    <n v="3"/>
    <x v="5"/>
    <n v="29"/>
    <s v="2020-04-19"/>
    <n v="4"/>
    <n v="1"/>
    <x v="13"/>
    <s v="N03918"/>
  </r>
  <r>
    <n v="404"/>
    <x v="1"/>
    <x v="1"/>
    <n v="15"/>
    <s v="空值"/>
    <s v="M"/>
    <s v="是"/>
    <s v="65-69"/>
    <n v="65"/>
    <n v="69"/>
    <n v="5"/>
    <s v="65"/>
    <s v="69"/>
    <s v="65-69"/>
    <n v="5"/>
    <n v="3"/>
    <x v="4"/>
    <n v="69"/>
    <s v="2020-04-19"/>
    <n v="4"/>
    <n v="1"/>
    <x v="13"/>
    <s v="N03919"/>
  </r>
  <r>
    <n v="403"/>
    <x v="1"/>
    <x v="1"/>
    <n v="15"/>
    <s v="空值"/>
    <s v="M"/>
    <s v="是"/>
    <s v="25-29"/>
    <n v="25"/>
    <n v="29"/>
    <n v="5"/>
    <s v="25"/>
    <s v="29"/>
    <s v="25-29"/>
    <n v="5"/>
    <n v="3"/>
    <x v="5"/>
    <n v="29"/>
    <s v="2020-04-19"/>
    <n v="4"/>
    <n v="1"/>
    <x v="13"/>
    <s v="N03920"/>
  </r>
  <r>
    <n v="402"/>
    <x v="1"/>
    <x v="1"/>
    <n v="15"/>
    <s v="空值"/>
    <s v="F"/>
    <s v="是"/>
    <s v="65-69"/>
    <n v="65"/>
    <n v="69"/>
    <n v="5"/>
    <s v="65"/>
    <s v="69"/>
    <s v="65-69"/>
    <n v="5"/>
    <n v="3"/>
    <x v="4"/>
    <n v="69"/>
    <s v="2020-04-19"/>
    <n v="4"/>
    <n v="1"/>
    <x v="13"/>
    <s v="N03921"/>
  </r>
  <r>
    <n v="401"/>
    <x v="1"/>
    <x v="1"/>
    <n v="15"/>
    <s v="空值"/>
    <s v="F"/>
    <s v="是"/>
    <s v="60-64"/>
    <n v="60"/>
    <n v="64"/>
    <n v="5"/>
    <s v="60"/>
    <s v="64"/>
    <s v="60-64"/>
    <n v="5"/>
    <n v="3"/>
    <x v="2"/>
    <n v="64"/>
    <s v="2020-04-19"/>
    <n v="4"/>
    <n v="1"/>
    <x v="13"/>
    <s v="N03922"/>
  </r>
  <r>
    <n v="400"/>
    <x v="1"/>
    <x v="1"/>
    <n v="15"/>
    <s v="空值"/>
    <s v="F"/>
    <s v="是"/>
    <s v="60-64"/>
    <n v="60"/>
    <n v="64"/>
    <n v="5"/>
    <s v="60"/>
    <s v="64"/>
    <s v="60-64"/>
    <n v="5"/>
    <n v="3"/>
    <x v="2"/>
    <n v="64"/>
    <s v="2020-04-19"/>
    <n v="4"/>
    <n v="1"/>
    <x v="13"/>
    <s v="N03923"/>
  </r>
  <r>
    <n v="399"/>
    <x v="1"/>
    <x v="1"/>
    <n v="15"/>
    <s v="空值"/>
    <s v="F"/>
    <s v="是"/>
    <s v="35-39"/>
    <n v="35"/>
    <n v="39"/>
    <n v="5"/>
    <s v="35"/>
    <s v="39"/>
    <s v="35-39"/>
    <n v="5"/>
    <n v="3"/>
    <x v="12"/>
    <n v="39"/>
    <s v="2020-04-19"/>
    <n v="4"/>
    <n v="1"/>
    <x v="13"/>
    <s v="N03924"/>
  </r>
  <r>
    <n v="398"/>
    <x v="1"/>
    <x v="1"/>
    <n v="15"/>
    <s v="空值"/>
    <s v="F"/>
    <s v="是"/>
    <s v="20-24"/>
    <n v="20"/>
    <n v="24"/>
    <n v="5"/>
    <s v="20"/>
    <s v="24"/>
    <s v="20-24"/>
    <n v="5"/>
    <n v="3"/>
    <x v="7"/>
    <n v="24"/>
    <s v="2020-04-18"/>
    <n v="4"/>
    <n v="1"/>
    <x v="13"/>
    <s v="N03925"/>
  </r>
  <r>
    <n v="397"/>
    <x v="1"/>
    <x v="1"/>
    <n v="15"/>
    <s v="台北市"/>
    <s v="M"/>
    <s v="否"/>
    <s v="20-24"/>
    <n v="20"/>
    <n v="24"/>
    <n v="5"/>
    <s v="20"/>
    <s v="24"/>
    <s v="20-24"/>
    <n v="5"/>
    <n v="3"/>
    <x v="7"/>
    <n v="24"/>
    <s v="2020-04-18"/>
    <n v="4"/>
    <n v="1"/>
    <x v="13"/>
    <s v="N03926"/>
  </r>
  <r>
    <n v="396"/>
    <x v="1"/>
    <x v="2"/>
    <n v="14"/>
    <s v="桃園市"/>
    <s v="M"/>
    <s v="否"/>
    <s v="45-49"/>
    <n v="45"/>
    <n v="49"/>
    <n v="5"/>
    <s v="45"/>
    <s v="49"/>
    <s v="45-49"/>
    <n v="5"/>
    <n v="3"/>
    <x v="10"/>
    <n v="49"/>
    <s v="2020-04-18"/>
    <n v="3"/>
    <n v="1"/>
    <x v="14"/>
    <s v="N03927"/>
  </r>
  <r>
    <n v="395"/>
    <x v="1"/>
    <x v="2"/>
    <n v="14"/>
    <s v="桃園市"/>
    <s v="F"/>
    <s v="否"/>
    <s v="30-34"/>
    <n v="30"/>
    <n v="34"/>
    <n v="5"/>
    <s v="30"/>
    <s v="34"/>
    <s v="30-34"/>
    <n v="5"/>
    <n v="3"/>
    <x v="15"/>
    <n v="34"/>
    <s v="2020-04-15"/>
    <n v="3"/>
    <n v="1"/>
    <x v="14"/>
    <s v="N03928"/>
  </r>
  <r>
    <n v="394"/>
    <x v="1"/>
    <x v="2"/>
    <n v="14"/>
    <s v="空值"/>
    <s v="M"/>
    <s v="是"/>
    <s v="70+"/>
    <n v="70"/>
    <n v="70"/>
    <n v="3"/>
    <s v="70"/>
    <s v="70"/>
    <s v="70-"/>
    <n v="3"/>
    <n v="3"/>
    <x v="0"/>
    <n v="70"/>
    <s v="2020-04-15"/>
    <n v="3"/>
    <n v="1"/>
    <x v="14"/>
    <s v="N03929"/>
  </r>
  <r>
    <n v="393"/>
    <x v="1"/>
    <x v="2"/>
    <n v="14"/>
    <s v="空值"/>
    <s v="M"/>
    <s v="是"/>
    <s v="65-69"/>
    <n v="65"/>
    <n v="69"/>
    <n v="5"/>
    <s v="65"/>
    <s v="69"/>
    <s v="65-69"/>
    <n v="5"/>
    <n v="3"/>
    <x v="4"/>
    <n v="69"/>
    <s v="2020-04-13"/>
    <n v="3"/>
    <n v="1"/>
    <x v="14"/>
    <s v="N03930"/>
  </r>
  <r>
    <n v="392"/>
    <x v="1"/>
    <x v="2"/>
    <n v="14"/>
    <s v="空值"/>
    <s v="M"/>
    <s v="是"/>
    <s v="65-69"/>
    <n v="65"/>
    <n v="69"/>
    <n v="5"/>
    <s v="65"/>
    <s v="69"/>
    <s v="65-69"/>
    <n v="5"/>
    <n v="3"/>
    <x v="4"/>
    <n v="69"/>
    <s v="2020-04-13"/>
    <n v="3"/>
    <n v="1"/>
    <x v="14"/>
    <s v="N03931"/>
  </r>
  <r>
    <n v="391"/>
    <x v="1"/>
    <x v="2"/>
    <n v="14"/>
    <s v="空值"/>
    <s v="M"/>
    <s v="是"/>
    <s v="60-64"/>
    <n v="60"/>
    <n v="64"/>
    <n v="5"/>
    <s v="60"/>
    <s v="64"/>
    <s v="60-64"/>
    <n v="5"/>
    <n v="3"/>
    <x v="2"/>
    <n v="64"/>
    <s v="2020-04-13"/>
    <n v="3"/>
    <n v="1"/>
    <x v="14"/>
    <s v="N03932"/>
  </r>
  <r>
    <n v="390"/>
    <x v="1"/>
    <x v="2"/>
    <n v="14"/>
    <s v="空值"/>
    <s v="M"/>
    <s v="是"/>
    <s v="60-64"/>
    <n v="60"/>
    <n v="64"/>
    <n v="5"/>
    <s v="60"/>
    <s v="64"/>
    <s v="60-64"/>
    <n v="5"/>
    <n v="3"/>
    <x v="2"/>
    <n v="64"/>
    <s v="2020-04-13"/>
    <n v="3"/>
    <n v="1"/>
    <x v="14"/>
    <s v="N03933"/>
  </r>
  <r>
    <n v="389"/>
    <x v="1"/>
    <x v="2"/>
    <n v="14"/>
    <s v="空值"/>
    <s v="M"/>
    <s v="是"/>
    <s v="55-59"/>
    <n v="55"/>
    <n v="59"/>
    <n v="5"/>
    <s v="55"/>
    <s v="59"/>
    <s v="55-59"/>
    <n v="5"/>
    <n v="3"/>
    <x v="9"/>
    <n v="59"/>
    <s v="2020-04-13"/>
    <n v="3"/>
    <n v="1"/>
    <x v="14"/>
    <s v="N03934"/>
  </r>
  <r>
    <n v="388"/>
    <x v="1"/>
    <x v="2"/>
    <n v="14"/>
    <s v="空值"/>
    <s v="M"/>
    <s v="是"/>
    <s v="35-39"/>
    <n v="35"/>
    <n v="39"/>
    <n v="5"/>
    <s v="35"/>
    <s v="39"/>
    <s v="35-39"/>
    <n v="5"/>
    <n v="3"/>
    <x v="12"/>
    <n v="39"/>
    <s v="2020-04-12"/>
    <n v="3"/>
    <n v="1"/>
    <x v="14"/>
    <s v="N03935"/>
  </r>
  <r>
    <n v="387"/>
    <x v="1"/>
    <x v="2"/>
    <n v="14"/>
    <s v="空值"/>
    <s v="M"/>
    <s v="是"/>
    <s v="30-34"/>
    <n v="30"/>
    <n v="34"/>
    <n v="5"/>
    <s v="30"/>
    <s v="34"/>
    <s v="30-34"/>
    <n v="5"/>
    <n v="3"/>
    <x v="15"/>
    <n v="34"/>
    <s v="2020-04-12"/>
    <n v="3"/>
    <n v="1"/>
    <x v="14"/>
    <s v="N03936"/>
  </r>
  <r>
    <n v="386"/>
    <x v="1"/>
    <x v="2"/>
    <n v="14"/>
    <s v="空值"/>
    <s v="M"/>
    <s v="是"/>
    <s v="25-29"/>
    <n v="25"/>
    <n v="29"/>
    <n v="5"/>
    <s v="25"/>
    <s v="29"/>
    <s v="25-29"/>
    <n v="5"/>
    <n v="3"/>
    <x v="5"/>
    <n v="29"/>
    <s v="2020-04-12"/>
    <n v="3"/>
    <n v="1"/>
    <x v="14"/>
    <s v="N03937"/>
  </r>
  <r>
    <n v="385"/>
    <x v="1"/>
    <x v="2"/>
    <n v="14"/>
    <s v="空值"/>
    <s v="M"/>
    <s v="是"/>
    <s v="25-29"/>
    <n v="25"/>
    <n v="29"/>
    <n v="5"/>
    <s v="25"/>
    <s v="29"/>
    <s v="25-29"/>
    <n v="5"/>
    <n v="3"/>
    <x v="5"/>
    <n v="29"/>
    <s v="2020-04-11"/>
    <n v="3"/>
    <n v="1"/>
    <x v="14"/>
    <s v="N03938"/>
  </r>
  <r>
    <n v="384"/>
    <x v="1"/>
    <x v="2"/>
    <n v="14"/>
    <s v="空值"/>
    <s v="M"/>
    <s v="是"/>
    <s v="25-29"/>
    <n v="25"/>
    <n v="29"/>
    <n v="5"/>
    <s v="25"/>
    <s v="29"/>
    <s v="25-29"/>
    <n v="5"/>
    <n v="3"/>
    <x v="5"/>
    <n v="29"/>
    <s v="2020-04-11"/>
    <n v="3"/>
    <n v="1"/>
    <x v="14"/>
    <s v="N03939"/>
  </r>
  <r>
    <n v="383"/>
    <x v="1"/>
    <x v="2"/>
    <n v="14"/>
    <s v="空值"/>
    <s v="M"/>
    <s v="是"/>
    <s v="25-29"/>
    <n v="25"/>
    <n v="29"/>
    <n v="5"/>
    <s v="25"/>
    <s v="29"/>
    <s v="25-29"/>
    <n v="5"/>
    <n v="3"/>
    <x v="5"/>
    <n v="29"/>
    <s v="2020-04-11"/>
    <n v="3"/>
    <n v="1"/>
    <x v="14"/>
    <s v="N03940"/>
  </r>
  <r>
    <n v="382"/>
    <x v="1"/>
    <x v="2"/>
    <n v="14"/>
    <s v="空值"/>
    <s v="M"/>
    <s v="是"/>
    <s v="20-24"/>
    <n v="20"/>
    <n v="24"/>
    <n v="5"/>
    <s v="20"/>
    <s v="24"/>
    <s v="20-24"/>
    <n v="5"/>
    <n v="3"/>
    <x v="7"/>
    <n v="24"/>
    <s v="2020-04-10"/>
    <n v="3"/>
    <n v="1"/>
    <x v="14"/>
    <s v="N03941"/>
  </r>
  <r>
    <n v="381"/>
    <x v="1"/>
    <x v="2"/>
    <n v="14"/>
    <s v="空值"/>
    <s v="M"/>
    <s v="是"/>
    <s v="20-24"/>
    <n v="20"/>
    <n v="24"/>
    <n v="5"/>
    <s v="20"/>
    <s v="24"/>
    <s v="20-24"/>
    <n v="5"/>
    <n v="3"/>
    <x v="7"/>
    <n v="24"/>
    <s v="2020-04-10"/>
    <n v="3"/>
    <n v="1"/>
    <x v="14"/>
    <s v="N03942"/>
  </r>
  <r>
    <n v="380"/>
    <x v="1"/>
    <x v="2"/>
    <n v="14"/>
    <s v="空值"/>
    <s v="M"/>
    <s v="是"/>
    <s v="20-24"/>
    <n v="20"/>
    <n v="24"/>
    <n v="5"/>
    <s v="20"/>
    <s v="24"/>
    <s v="20-24"/>
    <n v="5"/>
    <n v="3"/>
    <x v="7"/>
    <n v="24"/>
    <s v="2020-04-09"/>
    <n v="3"/>
    <n v="1"/>
    <x v="14"/>
    <s v="N03943"/>
  </r>
  <r>
    <n v="379"/>
    <x v="1"/>
    <x v="2"/>
    <n v="14"/>
    <s v="空值"/>
    <s v="F"/>
    <s v="是"/>
    <s v="65-69"/>
    <n v="65"/>
    <n v="69"/>
    <n v="5"/>
    <s v="65"/>
    <s v="69"/>
    <s v="65-69"/>
    <n v="5"/>
    <n v="3"/>
    <x v="4"/>
    <n v="69"/>
    <s v="2020-04-08"/>
    <n v="3"/>
    <n v="1"/>
    <x v="14"/>
    <s v="N03944"/>
  </r>
  <r>
    <n v="378"/>
    <x v="1"/>
    <x v="2"/>
    <n v="14"/>
    <s v="空值"/>
    <s v="F"/>
    <s v="是"/>
    <s v="60-64"/>
    <n v="60"/>
    <n v="64"/>
    <n v="5"/>
    <s v="60"/>
    <s v="64"/>
    <s v="60-64"/>
    <n v="5"/>
    <n v="3"/>
    <x v="2"/>
    <n v="64"/>
    <s v="2020-04-08"/>
    <n v="3"/>
    <n v="1"/>
    <x v="14"/>
    <s v="N03945"/>
  </r>
  <r>
    <n v="377"/>
    <x v="1"/>
    <x v="2"/>
    <n v="14"/>
    <s v="空值"/>
    <s v="F"/>
    <s v="是"/>
    <s v="60-64"/>
    <n v="60"/>
    <n v="64"/>
    <n v="5"/>
    <s v="60"/>
    <s v="64"/>
    <s v="60-64"/>
    <n v="5"/>
    <n v="3"/>
    <x v="2"/>
    <n v="64"/>
    <s v="2020-04-08"/>
    <n v="3"/>
    <n v="1"/>
    <x v="14"/>
    <s v="N03946"/>
  </r>
  <r>
    <n v="376"/>
    <x v="1"/>
    <x v="2"/>
    <n v="14"/>
    <s v="空值"/>
    <s v="F"/>
    <s v="是"/>
    <s v="60-64"/>
    <n v="60"/>
    <n v="64"/>
    <n v="5"/>
    <s v="60"/>
    <s v="64"/>
    <s v="60-64"/>
    <n v="5"/>
    <n v="3"/>
    <x v="2"/>
    <n v="64"/>
    <s v="2020-04-07"/>
    <n v="3"/>
    <n v="1"/>
    <x v="14"/>
    <s v="N03947"/>
  </r>
  <r>
    <n v="375"/>
    <x v="1"/>
    <x v="2"/>
    <n v="14"/>
    <s v="空值"/>
    <s v="F"/>
    <s v="是"/>
    <s v="55-59"/>
    <n v="55"/>
    <n v="59"/>
    <n v="5"/>
    <s v="55"/>
    <s v="59"/>
    <s v="55-59"/>
    <n v="5"/>
    <n v="3"/>
    <x v="9"/>
    <n v="59"/>
    <s v="2020-04-07"/>
    <n v="3"/>
    <n v="1"/>
    <x v="14"/>
    <s v="N03948"/>
  </r>
  <r>
    <n v="374"/>
    <x v="1"/>
    <x v="2"/>
    <n v="14"/>
    <s v="空值"/>
    <s v="F"/>
    <s v="是"/>
    <s v="45-49"/>
    <n v="45"/>
    <n v="49"/>
    <n v="5"/>
    <s v="45"/>
    <s v="49"/>
    <s v="45-49"/>
    <n v="5"/>
    <n v="3"/>
    <x v="10"/>
    <n v="49"/>
    <s v="2020-04-07"/>
    <n v="3"/>
    <n v="1"/>
    <x v="14"/>
    <s v="N03949"/>
  </r>
  <r>
    <n v="373"/>
    <x v="1"/>
    <x v="2"/>
    <n v="14"/>
    <s v="空值"/>
    <s v="F"/>
    <s v="是"/>
    <s v="40-44"/>
    <n v="40"/>
    <n v="44"/>
    <n v="5"/>
    <s v="40"/>
    <s v="44"/>
    <s v="40-44"/>
    <n v="5"/>
    <n v="3"/>
    <x v="14"/>
    <n v="44"/>
    <s v="2020-04-06"/>
    <n v="3"/>
    <n v="1"/>
    <x v="14"/>
    <s v="N03950"/>
  </r>
  <r>
    <n v="372"/>
    <x v="1"/>
    <x v="2"/>
    <n v="14"/>
    <s v="空值"/>
    <s v="F"/>
    <s v="是"/>
    <s v="40-44"/>
    <n v="40"/>
    <n v="44"/>
    <n v="5"/>
    <s v="40"/>
    <s v="44"/>
    <s v="40-44"/>
    <n v="5"/>
    <n v="3"/>
    <x v="14"/>
    <n v="44"/>
    <s v="2020-04-06"/>
    <n v="3"/>
    <n v="1"/>
    <x v="14"/>
    <s v="N03951"/>
  </r>
  <r>
    <n v="371"/>
    <x v="1"/>
    <x v="2"/>
    <n v="14"/>
    <s v="空值"/>
    <s v="F"/>
    <s v="是"/>
    <s v="35-39"/>
    <n v="35"/>
    <n v="39"/>
    <n v="5"/>
    <s v="35"/>
    <s v="39"/>
    <s v="35-39"/>
    <n v="5"/>
    <n v="3"/>
    <x v="12"/>
    <n v="39"/>
    <s v="2020-04-06"/>
    <n v="3"/>
    <n v="1"/>
    <x v="14"/>
    <s v="N03952"/>
  </r>
  <r>
    <n v="370"/>
    <x v="1"/>
    <x v="2"/>
    <n v="14"/>
    <s v="空值"/>
    <s v="F"/>
    <s v="是"/>
    <s v="35-39"/>
    <n v="35"/>
    <n v="39"/>
    <n v="5"/>
    <s v="35"/>
    <s v="39"/>
    <s v="35-39"/>
    <n v="5"/>
    <n v="3"/>
    <x v="12"/>
    <n v="39"/>
    <s v="2020-04-06"/>
    <n v="3"/>
    <n v="1"/>
    <x v="14"/>
    <s v="N03953"/>
  </r>
  <r>
    <n v="369"/>
    <x v="1"/>
    <x v="2"/>
    <n v="14"/>
    <s v="空值"/>
    <s v="F"/>
    <s v="是"/>
    <s v="30-34"/>
    <n v="30"/>
    <n v="34"/>
    <n v="5"/>
    <s v="30"/>
    <s v="34"/>
    <s v="30-34"/>
    <n v="5"/>
    <n v="3"/>
    <x v="15"/>
    <n v="34"/>
    <s v="2020-04-06"/>
    <n v="3"/>
    <n v="1"/>
    <x v="14"/>
    <s v="N03954"/>
  </r>
  <r>
    <n v="368"/>
    <x v="1"/>
    <x v="2"/>
    <n v="14"/>
    <s v="空值"/>
    <s v="F"/>
    <s v="是"/>
    <s v="30-34"/>
    <n v="30"/>
    <n v="34"/>
    <n v="5"/>
    <s v="30"/>
    <s v="34"/>
    <s v="30-34"/>
    <n v="5"/>
    <n v="3"/>
    <x v="15"/>
    <n v="34"/>
    <s v="2020-04-06"/>
    <n v="3"/>
    <n v="1"/>
    <x v="14"/>
    <s v="N03955"/>
  </r>
  <r>
    <n v="367"/>
    <x v="1"/>
    <x v="2"/>
    <n v="14"/>
    <s v="空值"/>
    <s v="F"/>
    <s v="是"/>
    <s v="30-34"/>
    <n v="30"/>
    <n v="34"/>
    <n v="5"/>
    <s v="30"/>
    <s v="34"/>
    <s v="30-34"/>
    <n v="5"/>
    <n v="3"/>
    <x v="15"/>
    <n v="34"/>
    <s v="2020-04-06"/>
    <n v="3"/>
    <n v="1"/>
    <x v="14"/>
    <s v="N03956"/>
  </r>
  <r>
    <n v="366"/>
    <x v="1"/>
    <x v="2"/>
    <n v="14"/>
    <s v="空值"/>
    <s v="F"/>
    <s v="是"/>
    <s v="25-29"/>
    <n v="25"/>
    <n v="29"/>
    <n v="5"/>
    <s v="25"/>
    <s v="29"/>
    <s v="25-29"/>
    <n v="5"/>
    <n v="3"/>
    <x v="5"/>
    <n v="29"/>
    <s v="2020-04-06"/>
    <n v="3"/>
    <n v="1"/>
    <x v="14"/>
    <s v="N03957"/>
  </r>
  <r>
    <n v="365"/>
    <x v="1"/>
    <x v="2"/>
    <n v="14"/>
    <s v="空值"/>
    <s v="F"/>
    <s v="是"/>
    <s v="20-24"/>
    <n v="20"/>
    <n v="24"/>
    <n v="5"/>
    <s v="20"/>
    <s v="24"/>
    <s v="20-24"/>
    <n v="5"/>
    <n v="3"/>
    <x v="7"/>
    <n v="24"/>
    <s v="2020-04-06"/>
    <n v="3"/>
    <n v="1"/>
    <x v="14"/>
    <s v="N03958"/>
  </r>
  <r>
    <n v="364"/>
    <x v="1"/>
    <x v="2"/>
    <n v="14"/>
    <s v="空值"/>
    <s v="F"/>
    <s v="是"/>
    <s v="20-24"/>
    <n v="20"/>
    <n v="24"/>
    <n v="5"/>
    <s v="20"/>
    <s v="24"/>
    <s v="20-24"/>
    <n v="5"/>
    <n v="3"/>
    <x v="7"/>
    <n v="24"/>
    <s v="2020-04-06"/>
    <n v="3"/>
    <n v="1"/>
    <x v="14"/>
    <s v="N03959"/>
  </r>
  <r>
    <n v="363"/>
    <x v="1"/>
    <x v="2"/>
    <n v="14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0"/>
  </r>
  <r>
    <n v="362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1"/>
  </r>
  <r>
    <n v="361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2"/>
  </r>
  <r>
    <n v="360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3"/>
  </r>
  <r>
    <n v="359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4"/>
  </r>
  <r>
    <n v="358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5"/>
  </r>
  <r>
    <n v="357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6"/>
  </r>
  <r>
    <n v="356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5"/>
    <n v="3"/>
    <n v="1"/>
    <x v="14"/>
    <s v="N03967"/>
  </r>
  <r>
    <n v="355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4"/>
    <n v="3"/>
    <n v="1"/>
    <x v="14"/>
    <s v="N03968"/>
  </r>
  <r>
    <n v="354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4"/>
    <n v="3"/>
    <n v="1"/>
    <x v="14"/>
    <s v="N03969"/>
  </r>
  <r>
    <n v="353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4"/>
    <n v="3"/>
    <n v="1"/>
    <x v="14"/>
    <s v="N03970"/>
  </r>
  <r>
    <n v="352"/>
    <x v="1"/>
    <x v="2"/>
    <n v="13"/>
    <s v="空值"/>
    <s v="F"/>
    <s v="是"/>
    <s v="20-24"/>
    <n v="20"/>
    <n v="24"/>
    <n v="5"/>
    <s v="20"/>
    <s v="24"/>
    <s v="20-24"/>
    <n v="5"/>
    <n v="3"/>
    <x v="7"/>
    <n v="24"/>
    <s v="2020-04-04"/>
    <n v="3"/>
    <n v="1"/>
    <x v="14"/>
    <s v="N03971"/>
  </r>
  <r>
    <n v="351"/>
    <x v="1"/>
    <x v="2"/>
    <n v="13"/>
    <s v="空值"/>
    <s v="F"/>
    <s v="是"/>
    <s v="15-19"/>
    <n v="15"/>
    <n v="19"/>
    <n v="5"/>
    <s v="15"/>
    <s v="19"/>
    <s v="15-19"/>
    <n v="5"/>
    <n v="3"/>
    <x v="11"/>
    <n v="19"/>
    <s v="2020-04-04"/>
    <n v="3"/>
    <n v="1"/>
    <x v="14"/>
    <s v="N03972"/>
  </r>
  <r>
    <n v="350"/>
    <x v="1"/>
    <x v="2"/>
    <n v="13"/>
    <s v="空值"/>
    <s v="F"/>
    <s v="是"/>
    <s v="15-19"/>
    <n v="15"/>
    <n v="19"/>
    <n v="5"/>
    <s v="15"/>
    <s v="19"/>
    <s v="15-19"/>
    <n v="5"/>
    <n v="3"/>
    <x v="11"/>
    <n v="19"/>
    <s v="2020-04-04"/>
    <n v="3"/>
    <n v="1"/>
    <x v="14"/>
    <s v="N03973"/>
  </r>
  <r>
    <n v="349"/>
    <x v="1"/>
    <x v="2"/>
    <n v="13"/>
    <s v="空值"/>
    <s v="F"/>
    <s v="是"/>
    <s v="15-19"/>
    <n v="15"/>
    <n v="19"/>
    <n v="5"/>
    <s v="15"/>
    <s v="19"/>
    <s v="15-19"/>
    <n v="5"/>
    <n v="3"/>
    <x v="11"/>
    <n v="19"/>
    <s v="2020-04-04"/>
    <n v="3"/>
    <n v="1"/>
    <x v="14"/>
    <s v="N03974"/>
  </r>
  <r>
    <n v="348"/>
    <x v="1"/>
    <x v="2"/>
    <n v="13"/>
    <s v="台北市"/>
    <s v="M"/>
    <s v="否"/>
    <s v="20-24"/>
    <n v="20"/>
    <n v="24"/>
    <n v="5"/>
    <s v="20"/>
    <s v="24"/>
    <s v="20-24"/>
    <n v="5"/>
    <n v="3"/>
    <x v="7"/>
    <n v="24"/>
    <s v="2020-04-03"/>
    <n v="3"/>
    <n v="1"/>
    <x v="14"/>
    <s v="N03975"/>
  </r>
  <r>
    <n v="347"/>
    <x v="1"/>
    <x v="2"/>
    <n v="13"/>
    <s v="台北市"/>
    <s v="F"/>
    <s v="否"/>
    <s v="45-49"/>
    <n v="45"/>
    <n v="49"/>
    <n v="5"/>
    <s v="45"/>
    <s v="49"/>
    <s v="45-49"/>
    <n v="5"/>
    <n v="3"/>
    <x v="10"/>
    <n v="49"/>
    <s v="2020-04-03"/>
    <n v="3"/>
    <n v="1"/>
    <x v="14"/>
    <s v="N03976"/>
  </r>
  <r>
    <n v="346"/>
    <x v="1"/>
    <x v="2"/>
    <n v="13"/>
    <s v="台北市"/>
    <s v="F"/>
    <s v="否"/>
    <s v="45-49"/>
    <n v="45"/>
    <n v="49"/>
    <n v="5"/>
    <s v="45"/>
    <s v="49"/>
    <s v="45-49"/>
    <n v="5"/>
    <n v="3"/>
    <x v="10"/>
    <n v="49"/>
    <s v="2020-04-03"/>
    <n v="3"/>
    <n v="1"/>
    <x v="14"/>
    <s v="N03977"/>
  </r>
  <r>
    <n v="345"/>
    <x v="1"/>
    <x v="2"/>
    <n v="13"/>
    <s v="台中市"/>
    <s v="F"/>
    <s v="否"/>
    <s v="40-44"/>
    <n v="40"/>
    <n v="44"/>
    <n v="5"/>
    <s v="40"/>
    <s v="44"/>
    <s v="40-44"/>
    <n v="5"/>
    <n v="3"/>
    <x v="14"/>
    <n v="44"/>
    <s v="2020-04-03"/>
    <n v="3"/>
    <n v="1"/>
    <x v="14"/>
    <s v="N03978"/>
  </r>
  <r>
    <n v="344"/>
    <x v="1"/>
    <x v="2"/>
    <n v="13"/>
    <s v="新竹市"/>
    <s v="M"/>
    <s v="否"/>
    <n v="4"/>
    <n v="4"/>
    <n v="4"/>
    <n v="1"/>
    <s v="4"/>
    <s v="4"/>
    <s v="4"/>
    <n v="1"/>
    <e v="#VALUE!"/>
    <x v="18"/>
    <n v="4"/>
    <s v="2020-04-03"/>
    <n v="3"/>
    <n v="1"/>
    <x v="14"/>
    <s v="N03979"/>
  </r>
  <r>
    <n v="343"/>
    <x v="1"/>
    <x v="2"/>
    <n v="13"/>
    <s v="新北市"/>
    <s v="M"/>
    <s v="否"/>
    <s v="70+"/>
    <n v="70"/>
    <n v="70"/>
    <n v="3"/>
    <s v="70"/>
    <s v="70"/>
    <s v="70-"/>
    <n v="3"/>
    <n v="3"/>
    <x v="0"/>
    <n v="70"/>
    <s v="2020-04-03"/>
    <n v="3"/>
    <n v="1"/>
    <x v="14"/>
    <s v="N03980"/>
  </r>
  <r>
    <n v="342"/>
    <x v="1"/>
    <x v="2"/>
    <n v="13"/>
    <s v="新北市"/>
    <s v="M"/>
    <s v="否"/>
    <s v="50-54"/>
    <n v="50"/>
    <n v="54"/>
    <n v="5"/>
    <s v="50"/>
    <s v="54"/>
    <s v="50-54"/>
    <n v="5"/>
    <n v="3"/>
    <x v="1"/>
    <n v="54"/>
    <s v="2020-04-03"/>
    <n v="3"/>
    <n v="1"/>
    <x v="14"/>
    <s v="N03981"/>
  </r>
  <r>
    <n v="341"/>
    <x v="1"/>
    <x v="2"/>
    <n v="13"/>
    <s v="基隆市"/>
    <s v="M"/>
    <s v="否"/>
    <s v="65-69"/>
    <n v="65"/>
    <n v="69"/>
    <n v="5"/>
    <s v="65"/>
    <s v="69"/>
    <s v="65-69"/>
    <n v="5"/>
    <n v="3"/>
    <x v="4"/>
    <n v="69"/>
    <s v="2020-04-03"/>
    <n v="3"/>
    <n v="1"/>
    <x v="14"/>
    <s v="N03982"/>
  </r>
  <r>
    <n v="340"/>
    <x v="1"/>
    <x v="2"/>
    <n v="13"/>
    <s v="桃園市"/>
    <s v="M"/>
    <s v="否"/>
    <s v="5-9"/>
    <e v="#VALUE!"/>
    <e v="#VALUE!"/>
    <n v="3"/>
    <s v="5-9"/>
    <s v="-9"/>
    <s v="5-9"/>
    <n v="3"/>
    <n v="2"/>
    <x v="13"/>
    <n v="9"/>
    <s v="2020-04-03"/>
    <n v="3"/>
    <n v="1"/>
    <x v="14"/>
    <s v="N03983"/>
  </r>
  <r>
    <n v="339"/>
    <x v="1"/>
    <x v="2"/>
    <n v="13"/>
    <s v="桃園市"/>
    <s v="M"/>
    <s v="否"/>
    <s v="35-39"/>
    <n v="35"/>
    <n v="39"/>
    <n v="5"/>
    <s v="35"/>
    <s v="39"/>
    <s v="35-39"/>
    <n v="5"/>
    <n v="3"/>
    <x v="12"/>
    <n v="39"/>
    <s v="2020-04-02"/>
    <n v="3"/>
    <n v="1"/>
    <x v="14"/>
    <s v="N03984"/>
  </r>
  <r>
    <n v="338"/>
    <x v="1"/>
    <x v="2"/>
    <n v="13"/>
    <s v="空值"/>
    <s v="M"/>
    <s v="是"/>
    <s v="65-69"/>
    <n v="65"/>
    <n v="69"/>
    <n v="5"/>
    <s v="65"/>
    <s v="69"/>
    <s v="65-69"/>
    <n v="5"/>
    <n v="3"/>
    <x v="4"/>
    <n v="69"/>
    <s v="2020-04-02"/>
    <n v="3"/>
    <n v="1"/>
    <x v="14"/>
    <s v="N03985"/>
  </r>
  <r>
    <n v="337"/>
    <x v="1"/>
    <x v="2"/>
    <n v="13"/>
    <s v="空值"/>
    <s v="M"/>
    <s v="是"/>
    <s v="65-69"/>
    <n v="65"/>
    <n v="69"/>
    <n v="5"/>
    <s v="65"/>
    <s v="69"/>
    <s v="65-69"/>
    <n v="5"/>
    <n v="3"/>
    <x v="4"/>
    <n v="69"/>
    <s v="2020-04-02"/>
    <n v="3"/>
    <n v="1"/>
    <x v="14"/>
    <s v="N03986"/>
  </r>
  <r>
    <n v="336"/>
    <x v="1"/>
    <x v="2"/>
    <n v="13"/>
    <s v="空值"/>
    <s v="M"/>
    <s v="是"/>
    <s v="60-64"/>
    <n v="60"/>
    <n v="64"/>
    <n v="5"/>
    <s v="60"/>
    <s v="64"/>
    <s v="60-64"/>
    <n v="5"/>
    <n v="3"/>
    <x v="2"/>
    <n v="64"/>
    <s v="2020-04-02"/>
    <n v="3"/>
    <n v="1"/>
    <x v="14"/>
    <s v="N03987"/>
  </r>
  <r>
    <n v="335"/>
    <x v="1"/>
    <x v="2"/>
    <n v="13"/>
    <s v="空值"/>
    <s v="M"/>
    <s v="是"/>
    <s v="60-64"/>
    <n v="60"/>
    <n v="64"/>
    <n v="5"/>
    <s v="60"/>
    <s v="64"/>
    <s v="60-64"/>
    <n v="5"/>
    <n v="3"/>
    <x v="2"/>
    <n v="64"/>
    <s v="2020-04-02"/>
    <n v="3"/>
    <n v="1"/>
    <x v="14"/>
    <s v="N03988"/>
  </r>
  <r>
    <n v="334"/>
    <x v="1"/>
    <x v="2"/>
    <n v="13"/>
    <s v="空值"/>
    <s v="M"/>
    <s v="是"/>
    <s v="60-64"/>
    <n v="60"/>
    <n v="64"/>
    <n v="5"/>
    <s v="60"/>
    <s v="64"/>
    <s v="60-64"/>
    <n v="5"/>
    <n v="3"/>
    <x v="2"/>
    <n v="64"/>
    <s v="2020-04-02"/>
    <n v="3"/>
    <n v="1"/>
    <x v="14"/>
    <s v="N03989"/>
  </r>
  <r>
    <n v="333"/>
    <x v="1"/>
    <x v="2"/>
    <n v="13"/>
    <s v="空值"/>
    <s v="M"/>
    <s v="是"/>
    <s v="55-59"/>
    <n v="55"/>
    <n v="59"/>
    <n v="5"/>
    <s v="55"/>
    <s v="59"/>
    <s v="55-59"/>
    <n v="5"/>
    <n v="3"/>
    <x v="9"/>
    <n v="59"/>
    <s v="2020-04-02"/>
    <n v="3"/>
    <n v="1"/>
    <x v="14"/>
    <s v="N03990"/>
  </r>
  <r>
    <n v="332"/>
    <x v="1"/>
    <x v="2"/>
    <n v="13"/>
    <s v="空值"/>
    <s v="M"/>
    <s v="是"/>
    <s v="55-59"/>
    <n v="55"/>
    <n v="59"/>
    <n v="5"/>
    <s v="55"/>
    <s v="59"/>
    <s v="55-59"/>
    <n v="5"/>
    <n v="3"/>
    <x v="9"/>
    <n v="59"/>
    <s v="2020-04-02"/>
    <n v="3"/>
    <n v="1"/>
    <x v="14"/>
    <s v="N03991"/>
  </r>
  <r>
    <n v="331"/>
    <x v="1"/>
    <x v="2"/>
    <n v="13"/>
    <s v="空值"/>
    <s v="M"/>
    <s v="是"/>
    <s v="50-54"/>
    <n v="50"/>
    <n v="54"/>
    <n v="5"/>
    <s v="50"/>
    <s v="54"/>
    <s v="50-54"/>
    <n v="5"/>
    <n v="3"/>
    <x v="1"/>
    <n v="54"/>
    <s v="2020-04-02"/>
    <n v="3"/>
    <n v="1"/>
    <x v="14"/>
    <s v="N03992"/>
  </r>
  <r>
    <n v="330"/>
    <x v="1"/>
    <x v="2"/>
    <n v="13"/>
    <s v="空值"/>
    <s v="M"/>
    <s v="是"/>
    <s v="45-49"/>
    <n v="45"/>
    <n v="49"/>
    <n v="5"/>
    <s v="45"/>
    <s v="49"/>
    <s v="45-49"/>
    <n v="5"/>
    <n v="3"/>
    <x v="10"/>
    <n v="49"/>
    <s v="2020-04-02"/>
    <n v="3"/>
    <n v="1"/>
    <x v="14"/>
    <s v="N03993"/>
  </r>
  <r>
    <n v="329"/>
    <x v="1"/>
    <x v="2"/>
    <n v="13"/>
    <s v="空值"/>
    <s v="M"/>
    <s v="是"/>
    <s v="45-49"/>
    <n v="45"/>
    <n v="49"/>
    <n v="5"/>
    <s v="45"/>
    <s v="49"/>
    <s v="45-49"/>
    <n v="5"/>
    <n v="3"/>
    <x v="10"/>
    <n v="49"/>
    <s v="2020-04-01"/>
    <n v="3"/>
    <n v="1"/>
    <x v="14"/>
    <s v="N03994"/>
  </r>
  <r>
    <n v="328"/>
    <x v="1"/>
    <x v="2"/>
    <n v="13"/>
    <s v="空值"/>
    <s v="M"/>
    <s v="是"/>
    <s v="45-49"/>
    <n v="45"/>
    <n v="49"/>
    <n v="5"/>
    <s v="45"/>
    <s v="49"/>
    <s v="45-49"/>
    <n v="5"/>
    <n v="3"/>
    <x v="10"/>
    <n v="49"/>
    <s v="2020-04-01"/>
    <n v="3"/>
    <n v="1"/>
    <x v="14"/>
    <s v="N03995"/>
  </r>
  <r>
    <n v="327"/>
    <x v="1"/>
    <x v="2"/>
    <n v="13"/>
    <s v="空值"/>
    <s v="M"/>
    <s v="是"/>
    <s v="40-44"/>
    <n v="40"/>
    <n v="44"/>
    <n v="5"/>
    <s v="40"/>
    <s v="44"/>
    <s v="40-44"/>
    <n v="5"/>
    <n v="3"/>
    <x v="14"/>
    <n v="44"/>
    <s v="2020-04-01"/>
    <n v="3"/>
    <n v="1"/>
    <x v="14"/>
    <s v="N03996"/>
  </r>
  <r>
    <n v="326"/>
    <x v="1"/>
    <x v="2"/>
    <n v="13"/>
    <s v="空值"/>
    <s v="M"/>
    <s v="是"/>
    <s v="40-44"/>
    <n v="40"/>
    <n v="44"/>
    <n v="5"/>
    <s v="40"/>
    <s v="44"/>
    <s v="40-44"/>
    <n v="5"/>
    <n v="3"/>
    <x v="14"/>
    <n v="44"/>
    <s v="2020-04-01"/>
    <n v="3"/>
    <n v="1"/>
    <x v="14"/>
    <s v="N03997"/>
  </r>
  <r>
    <n v="325"/>
    <x v="1"/>
    <x v="2"/>
    <n v="13"/>
    <s v="空值"/>
    <s v="M"/>
    <s v="是"/>
    <s v="40-44"/>
    <n v="40"/>
    <n v="44"/>
    <n v="5"/>
    <s v="40"/>
    <s v="44"/>
    <s v="40-44"/>
    <n v="5"/>
    <n v="3"/>
    <x v="14"/>
    <n v="44"/>
    <s v="2020-04-01"/>
    <n v="3"/>
    <n v="1"/>
    <x v="14"/>
    <s v="N03998"/>
  </r>
  <r>
    <n v="324"/>
    <x v="1"/>
    <x v="2"/>
    <n v="13"/>
    <s v="空值"/>
    <s v="M"/>
    <s v="是"/>
    <s v="30-34"/>
    <n v="30"/>
    <n v="34"/>
    <n v="5"/>
    <s v="30"/>
    <s v="34"/>
    <s v="30-34"/>
    <n v="5"/>
    <n v="3"/>
    <x v="15"/>
    <n v="34"/>
    <s v="2020-04-01"/>
    <n v="3"/>
    <n v="1"/>
    <x v="14"/>
    <s v="N03999"/>
  </r>
  <r>
    <n v="323"/>
    <x v="1"/>
    <x v="2"/>
    <n v="13"/>
    <s v="空值"/>
    <s v="M"/>
    <s v="是"/>
    <s v="30-34"/>
    <n v="30"/>
    <n v="34"/>
    <n v="5"/>
    <s v="30"/>
    <s v="34"/>
    <s v="30-34"/>
    <n v="5"/>
    <n v="3"/>
    <x v="15"/>
    <n v="34"/>
    <s v="2020-04-01"/>
    <n v="3"/>
    <n v="1"/>
    <x v="14"/>
    <s v="N04000"/>
  </r>
  <r>
    <n v="322"/>
    <x v="1"/>
    <x v="2"/>
    <n v="13"/>
    <s v="空值"/>
    <s v="M"/>
    <s v="是"/>
    <s v="30-34"/>
    <n v="30"/>
    <n v="34"/>
    <n v="5"/>
    <s v="30"/>
    <s v="34"/>
    <s v="30-34"/>
    <n v="5"/>
    <n v="3"/>
    <x v="15"/>
    <n v="34"/>
    <s v="2020-03-31"/>
    <n v="3"/>
    <n v="1"/>
    <x v="14"/>
    <s v="N04001"/>
  </r>
  <r>
    <n v="321"/>
    <x v="1"/>
    <x v="2"/>
    <n v="13"/>
    <s v="空值"/>
    <s v="M"/>
    <s v="是"/>
    <s v="30-34"/>
    <n v="30"/>
    <n v="34"/>
    <n v="5"/>
    <s v="30"/>
    <s v="34"/>
    <s v="30-34"/>
    <n v="5"/>
    <n v="3"/>
    <x v="15"/>
    <n v="34"/>
    <s v="2020-03-31"/>
    <n v="3"/>
    <n v="1"/>
    <x v="14"/>
    <s v="N04002"/>
  </r>
  <r>
    <n v="320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3"/>
  </r>
  <r>
    <n v="319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4"/>
  </r>
  <r>
    <n v="318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5"/>
  </r>
  <r>
    <n v="317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6"/>
  </r>
  <r>
    <n v="316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7"/>
  </r>
  <r>
    <n v="315"/>
    <x v="1"/>
    <x v="2"/>
    <n v="13"/>
    <s v="空值"/>
    <s v="M"/>
    <s v="是"/>
    <s v="25-29"/>
    <n v="25"/>
    <n v="29"/>
    <n v="5"/>
    <s v="25"/>
    <s v="29"/>
    <s v="25-29"/>
    <n v="5"/>
    <n v="3"/>
    <x v="5"/>
    <n v="29"/>
    <s v="2020-03-31"/>
    <n v="3"/>
    <n v="1"/>
    <x v="14"/>
    <s v="N04008"/>
  </r>
  <r>
    <n v="314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09"/>
  </r>
  <r>
    <n v="313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0"/>
  </r>
  <r>
    <n v="312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1"/>
  </r>
  <r>
    <n v="311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2"/>
  </r>
  <r>
    <n v="310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3"/>
  </r>
  <r>
    <n v="309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4"/>
  </r>
  <r>
    <n v="308"/>
    <x v="1"/>
    <x v="2"/>
    <n v="13"/>
    <s v="空值"/>
    <s v="M"/>
    <s v="是"/>
    <s v="20-24"/>
    <n v="20"/>
    <n v="24"/>
    <n v="5"/>
    <s v="20"/>
    <s v="24"/>
    <s v="20-24"/>
    <n v="5"/>
    <n v="3"/>
    <x v="7"/>
    <n v="24"/>
    <s v="2020-03-31"/>
    <n v="3"/>
    <n v="1"/>
    <x v="14"/>
    <s v="N04015"/>
  </r>
  <r>
    <n v="307"/>
    <x v="1"/>
    <x v="2"/>
    <n v="13"/>
    <s v="空值"/>
    <s v="M"/>
    <s v="是"/>
    <s v="15-19"/>
    <n v="15"/>
    <n v="19"/>
    <n v="5"/>
    <s v="15"/>
    <s v="19"/>
    <s v="15-19"/>
    <n v="5"/>
    <n v="3"/>
    <x v="11"/>
    <n v="19"/>
    <s v="2020-03-31"/>
    <n v="3"/>
    <n v="1"/>
    <x v="14"/>
    <s v="N04016"/>
  </r>
  <r>
    <n v="306"/>
    <x v="1"/>
    <x v="2"/>
    <n v="13"/>
    <s v="空值"/>
    <s v="M"/>
    <s v="是"/>
    <s v="15-19"/>
    <n v="15"/>
    <n v="19"/>
    <n v="5"/>
    <s v="15"/>
    <s v="19"/>
    <s v="15-19"/>
    <n v="5"/>
    <n v="3"/>
    <x v="11"/>
    <n v="19"/>
    <s v="2020-03-30"/>
    <n v="3"/>
    <n v="1"/>
    <x v="14"/>
    <s v="N04017"/>
  </r>
  <r>
    <n v="305"/>
    <x v="1"/>
    <x v="2"/>
    <n v="13"/>
    <s v="空值"/>
    <s v="M"/>
    <s v="是"/>
    <s v="15-19"/>
    <n v="15"/>
    <n v="19"/>
    <n v="5"/>
    <s v="15"/>
    <s v="19"/>
    <s v="15-19"/>
    <n v="5"/>
    <n v="3"/>
    <x v="11"/>
    <n v="19"/>
    <s v="2020-03-30"/>
    <n v="3"/>
    <n v="1"/>
    <x v="14"/>
    <s v="N04018"/>
  </r>
  <r>
    <n v="304"/>
    <x v="1"/>
    <x v="2"/>
    <n v="13"/>
    <s v="空值"/>
    <s v="F"/>
    <s v="是"/>
    <s v="70+"/>
    <n v="70"/>
    <n v="70"/>
    <n v="3"/>
    <s v="70"/>
    <s v="70"/>
    <s v="70-"/>
    <n v="3"/>
    <n v="3"/>
    <x v="0"/>
    <n v="70"/>
    <s v="2020-03-30"/>
    <n v="3"/>
    <n v="1"/>
    <x v="14"/>
    <s v="N04019"/>
  </r>
  <r>
    <n v="303"/>
    <x v="1"/>
    <x v="2"/>
    <n v="13"/>
    <s v="空值"/>
    <s v="F"/>
    <s v="是"/>
    <s v="65-69"/>
    <n v="65"/>
    <n v="69"/>
    <n v="5"/>
    <s v="65"/>
    <s v="69"/>
    <s v="65-69"/>
    <n v="5"/>
    <n v="3"/>
    <x v="4"/>
    <n v="69"/>
    <s v="2020-03-30"/>
    <n v="3"/>
    <n v="1"/>
    <x v="14"/>
    <s v="N04020"/>
  </r>
  <r>
    <n v="302"/>
    <x v="1"/>
    <x v="2"/>
    <n v="13"/>
    <s v="空值"/>
    <s v="F"/>
    <s v="是"/>
    <s v="65-69"/>
    <n v="65"/>
    <n v="69"/>
    <n v="5"/>
    <s v="65"/>
    <s v="69"/>
    <s v="65-69"/>
    <n v="5"/>
    <n v="3"/>
    <x v="4"/>
    <n v="69"/>
    <s v="2020-03-30"/>
    <n v="3"/>
    <n v="1"/>
    <x v="14"/>
    <s v="N04021"/>
  </r>
  <r>
    <n v="301"/>
    <x v="1"/>
    <x v="2"/>
    <n v="13"/>
    <s v="空值"/>
    <s v="F"/>
    <s v="是"/>
    <s v="60-64"/>
    <n v="60"/>
    <n v="64"/>
    <n v="5"/>
    <s v="60"/>
    <s v="64"/>
    <s v="60-64"/>
    <n v="5"/>
    <n v="3"/>
    <x v="2"/>
    <n v="64"/>
    <s v="2020-03-30"/>
    <n v="3"/>
    <n v="1"/>
    <x v="14"/>
    <s v="N04022"/>
  </r>
  <r>
    <n v="300"/>
    <x v="1"/>
    <x v="2"/>
    <n v="13"/>
    <s v="空值"/>
    <s v="F"/>
    <s v="是"/>
    <s v="55-59"/>
    <n v="55"/>
    <n v="59"/>
    <n v="5"/>
    <s v="55"/>
    <s v="59"/>
    <s v="55-59"/>
    <n v="5"/>
    <n v="3"/>
    <x v="9"/>
    <n v="59"/>
    <s v="2020-03-30"/>
    <n v="3"/>
    <n v="1"/>
    <x v="14"/>
    <s v="N04023"/>
  </r>
  <r>
    <n v="299"/>
    <x v="1"/>
    <x v="2"/>
    <n v="13"/>
    <s v="空值"/>
    <s v="F"/>
    <s v="是"/>
    <s v="50-54"/>
    <n v="50"/>
    <n v="54"/>
    <n v="5"/>
    <s v="50"/>
    <s v="54"/>
    <s v="50-54"/>
    <n v="5"/>
    <n v="3"/>
    <x v="1"/>
    <n v="54"/>
    <s v="2020-03-30"/>
    <n v="3"/>
    <n v="1"/>
    <x v="14"/>
    <s v="N04024"/>
  </r>
  <r>
    <n v="298"/>
    <x v="1"/>
    <x v="2"/>
    <n v="13"/>
    <s v="空值"/>
    <s v="F"/>
    <s v="是"/>
    <s v="50-54"/>
    <n v="50"/>
    <n v="54"/>
    <n v="5"/>
    <s v="50"/>
    <s v="54"/>
    <s v="50-54"/>
    <n v="5"/>
    <n v="3"/>
    <x v="1"/>
    <n v="54"/>
    <s v="2020-03-29"/>
    <n v="3"/>
    <n v="1"/>
    <x v="14"/>
    <s v="N04025"/>
  </r>
  <r>
    <n v="297"/>
    <x v="1"/>
    <x v="2"/>
    <n v="13"/>
    <s v="空值"/>
    <s v="F"/>
    <s v="是"/>
    <s v="40-44"/>
    <n v="40"/>
    <n v="44"/>
    <n v="5"/>
    <s v="40"/>
    <s v="44"/>
    <s v="40-44"/>
    <n v="5"/>
    <n v="3"/>
    <x v="14"/>
    <n v="44"/>
    <s v="2020-03-29"/>
    <n v="3"/>
    <n v="1"/>
    <x v="14"/>
    <s v="N04026"/>
  </r>
  <r>
    <n v="296"/>
    <x v="1"/>
    <x v="2"/>
    <n v="13"/>
    <s v="空值"/>
    <s v="F"/>
    <s v="是"/>
    <s v="40-44"/>
    <n v="40"/>
    <n v="44"/>
    <n v="5"/>
    <s v="40"/>
    <s v="44"/>
    <s v="40-44"/>
    <n v="5"/>
    <n v="3"/>
    <x v="14"/>
    <n v="44"/>
    <s v="2020-03-29"/>
    <n v="3"/>
    <n v="1"/>
    <x v="14"/>
    <s v="N04027"/>
  </r>
  <r>
    <n v="295"/>
    <x v="1"/>
    <x v="2"/>
    <n v="13"/>
    <s v="空值"/>
    <s v="F"/>
    <s v="是"/>
    <s v="40-44"/>
    <n v="40"/>
    <n v="44"/>
    <n v="5"/>
    <s v="40"/>
    <s v="44"/>
    <s v="40-44"/>
    <n v="5"/>
    <n v="3"/>
    <x v="14"/>
    <n v="44"/>
    <s v="2020-03-29"/>
    <n v="3"/>
    <n v="1"/>
    <x v="14"/>
    <s v="N04028"/>
  </r>
  <r>
    <n v="294"/>
    <x v="1"/>
    <x v="2"/>
    <n v="13"/>
    <s v="空值"/>
    <s v="F"/>
    <s v="是"/>
    <s v="35-39"/>
    <n v="35"/>
    <n v="39"/>
    <n v="5"/>
    <s v="35"/>
    <s v="39"/>
    <s v="35-39"/>
    <n v="5"/>
    <n v="3"/>
    <x v="12"/>
    <n v="39"/>
    <s v="2020-03-29"/>
    <n v="3"/>
    <n v="1"/>
    <x v="14"/>
    <s v="N04029"/>
  </r>
  <r>
    <n v="293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0"/>
  </r>
  <r>
    <n v="292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1"/>
  </r>
  <r>
    <n v="291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2"/>
  </r>
  <r>
    <n v="290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3"/>
  </r>
  <r>
    <n v="289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4"/>
  </r>
  <r>
    <n v="288"/>
    <x v="1"/>
    <x v="2"/>
    <n v="13"/>
    <s v="空值"/>
    <s v="F"/>
    <s v="是"/>
    <s v="30-34"/>
    <n v="30"/>
    <n v="34"/>
    <n v="5"/>
    <s v="30"/>
    <s v="34"/>
    <s v="30-34"/>
    <n v="5"/>
    <n v="3"/>
    <x v="15"/>
    <n v="34"/>
    <s v="2020-03-29"/>
    <n v="3"/>
    <n v="1"/>
    <x v="14"/>
    <s v="N04035"/>
  </r>
  <r>
    <n v="287"/>
    <x v="1"/>
    <x v="2"/>
    <n v="13"/>
    <s v="空值"/>
    <s v="F"/>
    <s v="是"/>
    <s v="25-29"/>
    <n v="25"/>
    <n v="29"/>
    <n v="5"/>
    <s v="25"/>
    <s v="29"/>
    <s v="25-29"/>
    <n v="5"/>
    <n v="3"/>
    <x v="5"/>
    <n v="29"/>
    <s v="2020-03-29"/>
    <n v="3"/>
    <n v="1"/>
    <x v="14"/>
    <s v="N04036"/>
  </r>
  <r>
    <n v="286"/>
    <x v="1"/>
    <x v="2"/>
    <n v="13"/>
    <s v="空值"/>
    <s v="F"/>
    <s v="是"/>
    <s v="25-29"/>
    <n v="25"/>
    <n v="29"/>
    <n v="5"/>
    <s v="25"/>
    <s v="29"/>
    <s v="25-29"/>
    <n v="5"/>
    <n v="3"/>
    <x v="5"/>
    <n v="29"/>
    <s v="2020-03-29"/>
    <n v="3"/>
    <n v="1"/>
    <x v="14"/>
    <s v="N04037"/>
  </r>
  <r>
    <n v="285"/>
    <x v="1"/>
    <x v="2"/>
    <n v="13"/>
    <s v="空值"/>
    <s v="F"/>
    <s v="是"/>
    <s v="25-29"/>
    <n v="25"/>
    <n v="29"/>
    <n v="5"/>
    <s v="25"/>
    <s v="29"/>
    <s v="25-29"/>
    <n v="5"/>
    <n v="3"/>
    <x v="5"/>
    <n v="29"/>
    <s v="2020-03-29"/>
    <n v="3"/>
    <n v="1"/>
    <x v="14"/>
    <s v="N04038"/>
  </r>
  <r>
    <n v="284"/>
    <x v="1"/>
    <x v="2"/>
    <n v="13"/>
    <s v="空值"/>
    <s v="F"/>
    <s v="是"/>
    <s v="25-29"/>
    <n v="25"/>
    <n v="29"/>
    <n v="5"/>
    <s v="25"/>
    <s v="29"/>
    <s v="25-29"/>
    <n v="5"/>
    <n v="3"/>
    <x v="5"/>
    <n v="29"/>
    <s v="2020-03-29"/>
    <n v="3"/>
    <n v="1"/>
    <x v="14"/>
    <s v="N04039"/>
  </r>
  <r>
    <n v="283"/>
    <x v="1"/>
    <x v="2"/>
    <n v="13"/>
    <s v="空值"/>
    <s v="F"/>
    <s v="是"/>
    <s v="25-29"/>
    <n v="25"/>
    <n v="29"/>
    <n v="5"/>
    <s v="25"/>
    <s v="29"/>
    <s v="25-29"/>
    <n v="5"/>
    <n v="3"/>
    <x v="5"/>
    <n v="29"/>
    <s v="2020-03-28"/>
    <n v="3"/>
    <n v="1"/>
    <x v="14"/>
    <s v="N04040"/>
  </r>
  <r>
    <n v="282"/>
    <x v="1"/>
    <x v="2"/>
    <n v="12"/>
    <s v="新竹市"/>
    <s v="M"/>
    <s v="否"/>
    <s v="30-34"/>
    <n v="30"/>
    <n v="34"/>
    <n v="5"/>
    <s v="30"/>
    <s v="34"/>
    <s v="30-34"/>
    <n v="5"/>
    <n v="3"/>
    <x v="15"/>
    <n v="34"/>
    <s v="2020-03-28"/>
    <n v="3"/>
    <n v="1"/>
    <x v="14"/>
    <s v="N04041"/>
  </r>
  <r>
    <n v="281"/>
    <x v="1"/>
    <x v="2"/>
    <n v="12"/>
    <s v="新竹市"/>
    <s v="F"/>
    <s v="否"/>
    <s v="65-69"/>
    <n v="65"/>
    <n v="69"/>
    <n v="5"/>
    <s v="65"/>
    <s v="69"/>
    <s v="65-69"/>
    <n v="5"/>
    <n v="3"/>
    <x v="4"/>
    <n v="69"/>
    <s v="2020-03-28"/>
    <n v="3"/>
    <n v="1"/>
    <x v="14"/>
    <s v="N04042"/>
  </r>
  <r>
    <n v="280"/>
    <x v="1"/>
    <x v="2"/>
    <n v="12"/>
    <s v="新北市"/>
    <s v="M"/>
    <s v="否"/>
    <s v="35-39"/>
    <n v="35"/>
    <n v="39"/>
    <n v="5"/>
    <s v="35"/>
    <s v="39"/>
    <s v="35-39"/>
    <n v="5"/>
    <n v="3"/>
    <x v="12"/>
    <n v="39"/>
    <s v="2020-03-28"/>
    <n v="3"/>
    <n v="1"/>
    <x v="14"/>
    <s v="N04043"/>
  </r>
  <r>
    <n v="279"/>
    <x v="1"/>
    <x v="2"/>
    <n v="12"/>
    <s v="新北市"/>
    <s v="M"/>
    <s v="否"/>
    <s v="25-29"/>
    <n v="25"/>
    <n v="29"/>
    <n v="5"/>
    <s v="25"/>
    <s v="29"/>
    <s v="25-29"/>
    <n v="5"/>
    <n v="3"/>
    <x v="5"/>
    <n v="29"/>
    <s v="2020-03-28"/>
    <n v="3"/>
    <n v="1"/>
    <x v="14"/>
    <s v="N04044"/>
  </r>
  <r>
    <n v="278"/>
    <x v="1"/>
    <x v="2"/>
    <n v="12"/>
    <s v="新北市"/>
    <s v="M"/>
    <s v="否"/>
    <s v="15-19"/>
    <n v="15"/>
    <n v="19"/>
    <n v="5"/>
    <s v="15"/>
    <s v="19"/>
    <s v="15-19"/>
    <n v="5"/>
    <n v="3"/>
    <x v="11"/>
    <n v="19"/>
    <s v="2020-03-28"/>
    <n v="3"/>
    <n v="1"/>
    <x v="14"/>
    <s v="N04045"/>
  </r>
  <r>
    <n v="277"/>
    <x v="1"/>
    <x v="2"/>
    <n v="12"/>
    <s v="新北市"/>
    <s v="F"/>
    <s v="否"/>
    <s v="30-34"/>
    <n v="30"/>
    <n v="34"/>
    <n v="5"/>
    <s v="30"/>
    <s v="34"/>
    <s v="30-34"/>
    <n v="5"/>
    <n v="3"/>
    <x v="15"/>
    <n v="34"/>
    <s v="2020-03-28"/>
    <n v="3"/>
    <n v="1"/>
    <x v="14"/>
    <s v="N04046"/>
  </r>
  <r>
    <n v="276"/>
    <x v="1"/>
    <x v="2"/>
    <n v="12"/>
    <s v="空值"/>
    <s v="M"/>
    <s v="是"/>
    <s v="70+"/>
    <n v="70"/>
    <n v="70"/>
    <n v="3"/>
    <s v="70"/>
    <s v="70"/>
    <s v="70-"/>
    <n v="3"/>
    <n v="3"/>
    <x v="0"/>
    <n v="70"/>
    <s v="2020-03-28"/>
    <n v="3"/>
    <n v="1"/>
    <x v="14"/>
    <s v="N04047"/>
  </r>
  <r>
    <n v="275"/>
    <x v="1"/>
    <x v="2"/>
    <n v="12"/>
    <s v="空值"/>
    <s v="M"/>
    <s v="是"/>
    <s v="70+"/>
    <n v="70"/>
    <n v="70"/>
    <n v="3"/>
    <s v="70"/>
    <s v="70"/>
    <s v="70-"/>
    <n v="3"/>
    <n v="3"/>
    <x v="0"/>
    <n v="70"/>
    <s v="2020-03-28"/>
    <n v="3"/>
    <n v="1"/>
    <x v="14"/>
    <s v="N04048"/>
  </r>
  <r>
    <n v="274"/>
    <x v="1"/>
    <x v="2"/>
    <n v="12"/>
    <s v="空值"/>
    <s v="M"/>
    <s v="是"/>
    <s v="70+"/>
    <n v="70"/>
    <n v="70"/>
    <n v="3"/>
    <s v="70"/>
    <s v="70"/>
    <s v="70-"/>
    <n v="3"/>
    <n v="3"/>
    <x v="0"/>
    <n v="70"/>
    <s v="2020-03-28"/>
    <n v="3"/>
    <n v="1"/>
    <x v="14"/>
    <s v="N04049"/>
  </r>
  <r>
    <n v="273"/>
    <x v="1"/>
    <x v="2"/>
    <n v="12"/>
    <s v="空值"/>
    <s v="M"/>
    <s v="是"/>
    <s v="70+"/>
    <n v="70"/>
    <n v="70"/>
    <n v="3"/>
    <s v="70"/>
    <s v="70"/>
    <s v="70-"/>
    <n v="3"/>
    <n v="3"/>
    <x v="0"/>
    <n v="70"/>
    <s v="2020-03-28"/>
    <n v="3"/>
    <n v="1"/>
    <x v="14"/>
    <s v="N04050"/>
  </r>
  <r>
    <n v="272"/>
    <x v="1"/>
    <x v="2"/>
    <n v="12"/>
    <s v="空值"/>
    <s v="M"/>
    <s v="是"/>
    <s v="65-69"/>
    <n v="65"/>
    <n v="69"/>
    <n v="5"/>
    <s v="65"/>
    <s v="69"/>
    <s v="65-69"/>
    <n v="5"/>
    <n v="3"/>
    <x v="4"/>
    <n v="69"/>
    <s v="2020-03-28"/>
    <n v="3"/>
    <n v="1"/>
    <x v="14"/>
    <s v="N04051"/>
  </r>
  <r>
    <n v="271"/>
    <x v="1"/>
    <x v="2"/>
    <n v="12"/>
    <s v="空值"/>
    <s v="M"/>
    <s v="是"/>
    <s v="65-69"/>
    <n v="65"/>
    <n v="69"/>
    <n v="5"/>
    <s v="65"/>
    <s v="69"/>
    <s v="65-69"/>
    <n v="5"/>
    <n v="3"/>
    <x v="4"/>
    <n v="69"/>
    <s v="2020-03-28"/>
    <n v="3"/>
    <n v="1"/>
    <x v="14"/>
    <s v="N04052"/>
  </r>
  <r>
    <n v="270"/>
    <x v="1"/>
    <x v="2"/>
    <n v="12"/>
    <s v="空值"/>
    <s v="M"/>
    <s v="是"/>
    <s v="60-64"/>
    <n v="60"/>
    <n v="64"/>
    <n v="5"/>
    <s v="60"/>
    <s v="64"/>
    <s v="60-64"/>
    <n v="5"/>
    <n v="3"/>
    <x v="2"/>
    <n v="64"/>
    <s v="2020-03-28"/>
    <n v="3"/>
    <n v="1"/>
    <x v="14"/>
    <s v="N04053"/>
  </r>
  <r>
    <n v="269"/>
    <x v="1"/>
    <x v="2"/>
    <n v="12"/>
    <s v="空值"/>
    <s v="M"/>
    <s v="是"/>
    <s v="60-64"/>
    <n v="60"/>
    <n v="64"/>
    <n v="5"/>
    <s v="60"/>
    <s v="64"/>
    <s v="60-64"/>
    <n v="5"/>
    <n v="3"/>
    <x v="2"/>
    <n v="64"/>
    <s v="2020-03-28"/>
    <n v="3"/>
    <n v="1"/>
    <x v="14"/>
    <s v="N04054"/>
  </r>
  <r>
    <n v="268"/>
    <x v="1"/>
    <x v="2"/>
    <n v="12"/>
    <s v="空值"/>
    <s v="M"/>
    <s v="是"/>
    <s v="60-64"/>
    <n v="60"/>
    <n v="64"/>
    <n v="5"/>
    <s v="60"/>
    <s v="64"/>
    <s v="60-64"/>
    <n v="5"/>
    <n v="3"/>
    <x v="2"/>
    <n v="64"/>
    <s v="2020-03-28"/>
    <n v="3"/>
    <n v="1"/>
    <x v="14"/>
    <s v="N04055"/>
  </r>
  <r>
    <n v="267"/>
    <x v="1"/>
    <x v="2"/>
    <n v="12"/>
    <s v="空值"/>
    <s v="M"/>
    <s v="是"/>
    <s v="60-64"/>
    <n v="60"/>
    <n v="64"/>
    <n v="5"/>
    <s v="60"/>
    <s v="64"/>
    <s v="60-64"/>
    <n v="5"/>
    <n v="3"/>
    <x v="2"/>
    <n v="64"/>
    <s v="2020-03-27"/>
    <n v="3"/>
    <n v="1"/>
    <x v="14"/>
    <s v="N04056"/>
  </r>
  <r>
    <n v="266"/>
    <x v="1"/>
    <x v="2"/>
    <n v="12"/>
    <s v="空值"/>
    <s v="M"/>
    <s v="是"/>
    <s v="55-59"/>
    <n v="55"/>
    <n v="59"/>
    <n v="5"/>
    <s v="55"/>
    <s v="59"/>
    <s v="55-59"/>
    <n v="5"/>
    <n v="3"/>
    <x v="9"/>
    <n v="59"/>
    <s v="2020-03-27"/>
    <n v="3"/>
    <n v="1"/>
    <x v="14"/>
    <s v="N04057"/>
  </r>
  <r>
    <n v="265"/>
    <x v="1"/>
    <x v="2"/>
    <n v="12"/>
    <s v="空值"/>
    <s v="M"/>
    <s v="是"/>
    <s v="55-59"/>
    <n v="55"/>
    <n v="59"/>
    <n v="5"/>
    <s v="55"/>
    <s v="59"/>
    <s v="55-59"/>
    <n v="5"/>
    <n v="3"/>
    <x v="9"/>
    <n v="59"/>
    <s v="2020-03-27"/>
    <n v="3"/>
    <n v="1"/>
    <x v="14"/>
    <s v="N04058"/>
  </r>
  <r>
    <n v="264"/>
    <x v="1"/>
    <x v="2"/>
    <n v="12"/>
    <s v="空值"/>
    <s v="M"/>
    <s v="是"/>
    <s v="55-59"/>
    <n v="55"/>
    <n v="59"/>
    <n v="5"/>
    <s v="55"/>
    <s v="59"/>
    <s v="55-59"/>
    <n v="5"/>
    <n v="3"/>
    <x v="9"/>
    <n v="59"/>
    <s v="2020-03-27"/>
    <n v="3"/>
    <n v="1"/>
    <x v="14"/>
    <s v="N04059"/>
  </r>
  <r>
    <n v="263"/>
    <x v="1"/>
    <x v="2"/>
    <n v="12"/>
    <s v="空值"/>
    <s v="M"/>
    <s v="是"/>
    <s v="50-54"/>
    <n v="50"/>
    <n v="54"/>
    <n v="5"/>
    <s v="50"/>
    <s v="54"/>
    <s v="50-54"/>
    <n v="5"/>
    <n v="3"/>
    <x v="1"/>
    <n v="54"/>
    <s v="2020-03-27"/>
    <n v="3"/>
    <n v="1"/>
    <x v="14"/>
    <s v="N04060"/>
  </r>
  <r>
    <n v="262"/>
    <x v="1"/>
    <x v="2"/>
    <n v="12"/>
    <s v="空值"/>
    <s v="M"/>
    <s v="是"/>
    <s v="50-54"/>
    <n v="50"/>
    <n v="54"/>
    <n v="5"/>
    <s v="50"/>
    <s v="54"/>
    <s v="50-54"/>
    <n v="5"/>
    <n v="3"/>
    <x v="1"/>
    <n v="54"/>
    <s v="2020-03-27"/>
    <n v="3"/>
    <n v="1"/>
    <x v="14"/>
    <s v="N04061"/>
  </r>
  <r>
    <n v="261"/>
    <x v="1"/>
    <x v="2"/>
    <n v="12"/>
    <s v="空值"/>
    <s v="M"/>
    <s v="是"/>
    <s v="50-54"/>
    <n v="50"/>
    <n v="54"/>
    <n v="5"/>
    <s v="50"/>
    <s v="54"/>
    <s v="50-54"/>
    <n v="5"/>
    <n v="3"/>
    <x v="1"/>
    <n v="54"/>
    <s v="2020-03-27"/>
    <n v="3"/>
    <n v="1"/>
    <x v="14"/>
    <s v="N04062"/>
  </r>
  <r>
    <n v="260"/>
    <x v="1"/>
    <x v="2"/>
    <n v="12"/>
    <s v="空值"/>
    <s v="M"/>
    <s v="是"/>
    <s v="50-54"/>
    <n v="50"/>
    <n v="54"/>
    <n v="5"/>
    <s v="50"/>
    <s v="54"/>
    <s v="50-54"/>
    <n v="5"/>
    <n v="3"/>
    <x v="1"/>
    <n v="54"/>
    <s v="2020-03-27"/>
    <n v="3"/>
    <n v="1"/>
    <x v="14"/>
    <s v="N04063"/>
  </r>
  <r>
    <n v="259"/>
    <x v="1"/>
    <x v="2"/>
    <n v="12"/>
    <s v="空值"/>
    <s v="M"/>
    <s v="是"/>
    <s v="45-49"/>
    <n v="45"/>
    <n v="49"/>
    <n v="5"/>
    <s v="45"/>
    <s v="49"/>
    <s v="45-49"/>
    <n v="5"/>
    <n v="3"/>
    <x v="10"/>
    <n v="49"/>
    <s v="2020-03-27"/>
    <n v="3"/>
    <n v="1"/>
    <x v="14"/>
    <s v="N04064"/>
  </r>
  <r>
    <n v="258"/>
    <x v="1"/>
    <x v="2"/>
    <n v="12"/>
    <s v="空值"/>
    <s v="M"/>
    <s v="是"/>
    <s v="45-49"/>
    <n v="45"/>
    <n v="49"/>
    <n v="5"/>
    <s v="45"/>
    <s v="49"/>
    <s v="45-49"/>
    <n v="5"/>
    <n v="3"/>
    <x v="10"/>
    <n v="49"/>
    <s v="2020-03-27"/>
    <n v="3"/>
    <n v="1"/>
    <x v="14"/>
    <s v="N04065"/>
  </r>
  <r>
    <n v="257"/>
    <x v="1"/>
    <x v="2"/>
    <n v="12"/>
    <s v="空值"/>
    <s v="M"/>
    <s v="是"/>
    <s v="45-49"/>
    <n v="45"/>
    <n v="49"/>
    <n v="5"/>
    <s v="45"/>
    <s v="49"/>
    <s v="45-49"/>
    <n v="5"/>
    <n v="3"/>
    <x v="10"/>
    <n v="49"/>
    <s v="2020-03-27"/>
    <n v="3"/>
    <n v="1"/>
    <x v="14"/>
    <s v="N04066"/>
  </r>
  <r>
    <n v="256"/>
    <x v="1"/>
    <x v="2"/>
    <n v="12"/>
    <s v="空值"/>
    <s v="M"/>
    <s v="是"/>
    <s v="40-44"/>
    <n v="40"/>
    <n v="44"/>
    <n v="5"/>
    <s v="40"/>
    <s v="44"/>
    <s v="40-44"/>
    <n v="5"/>
    <n v="3"/>
    <x v="14"/>
    <n v="44"/>
    <s v="2020-03-27"/>
    <n v="3"/>
    <n v="1"/>
    <x v="14"/>
    <s v="N04067"/>
  </r>
  <r>
    <n v="255"/>
    <x v="1"/>
    <x v="2"/>
    <n v="12"/>
    <s v="空值"/>
    <s v="M"/>
    <s v="是"/>
    <s v="40-44"/>
    <n v="40"/>
    <n v="44"/>
    <n v="5"/>
    <s v="40"/>
    <s v="44"/>
    <s v="40-44"/>
    <n v="5"/>
    <n v="3"/>
    <x v="14"/>
    <n v="44"/>
    <s v="2020-03-27"/>
    <n v="3"/>
    <n v="1"/>
    <x v="14"/>
    <s v="N04068"/>
  </r>
  <r>
    <n v="254"/>
    <x v="1"/>
    <x v="2"/>
    <n v="12"/>
    <s v="空值"/>
    <s v="M"/>
    <s v="是"/>
    <s v="40-44"/>
    <n v="40"/>
    <n v="44"/>
    <n v="5"/>
    <s v="40"/>
    <s v="44"/>
    <s v="40-44"/>
    <n v="5"/>
    <n v="3"/>
    <x v="14"/>
    <n v="44"/>
    <s v="2020-03-27"/>
    <n v="3"/>
    <n v="1"/>
    <x v="14"/>
    <s v="N04069"/>
  </r>
  <r>
    <n v="253"/>
    <x v="1"/>
    <x v="2"/>
    <n v="12"/>
    <s v="空值"/>
    <s v="M"/>
    <s v="是"/>
    <s v="40-44"/>
    <n v="40"/>
    <n v="44"/>
    <n v="5"/>
    <s v="40"/>
    <s v="44"/>
    <s v="40-44"/>
    <n v="5"/>
    <n v="3"/>
    <x v="14"/>
    <n v="44"/>
    <s v="2020-03-27"/>
    <n v="3"/>
    <n v="1"/>
    <x v="14"/>
    <s v="N04070"/>
  </r>
  <r>
    <n v="252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1"/>
  </r>
  <r>
    <n v="251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2"/>
  </r>
  <r>
    <n v="250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3"/>
  </r>
  <r>
    <n v="249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4"/>
  </r>
  <r>
    <n v="248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5"/>
  </r>
  <r>
    <n v="247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6"/>
  </r>
  <r>
    <n v="246"/>
    <x v="1"/>
    <x v="2"/>
    <n v="12"/>
    <s v="空值"/>
    <s v="M"/>
    <s v="是"/>
    <s v="35-39"/>
    <n v="35"/>
    <n v="39"/>
    <n v="5"/>
    <s v="35"/>
    <s v="39"/>
    <s v="35-39"/>
    <n v="5"/>
    <n v="3"/>
    <x v="12"/>
    <n v="39"/>
    <s v="2020-03-26"/>
    <n v="3"/>
    <n v="1"/>
    <x v="14"/>
    <s v="N04077"/>
  </r>
  <r>
    <n v="245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78"/>
  </r>
  <r>
    <n v="244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79"/>
  </r>
  <r>
    <n v="243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0"/>
  </r>
  <r>
    <n v="242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1"/>
  </r>
  <r>
    <n v="241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2"/>
  </r>
  <r>
    <n v="240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3"/>
  </r>
  <r>
    <n v="239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4"/>
  </r>
  <r>
    <n v="238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5"/>
  </r>
  <r>
    <n v="237"/>
    <x v="1"/>
    <x v="2"/>
    <n v="12"/>
    <s v="空值"/>
    <s v="M"/>
    <s v="是"/>
    <s v="30-34"/>
    <n v="30"/>
    <n v="34"/>
    <n v="5"/>
    <s v="30"/>
    <s v="34"/>
    <s v="30-34"/>
    <n v="5"/>
    <n v="3"/>
    <x v="15"/>
    <n v="34"/>
    <s v="2020-03-26"/>
    <n v="3"/>
    <n v="1"/>
    <x v="14"/>
    <s v="N04086"/>
  </r>
  <r>
    <n v="236"/>
    <x v="1"/>
    <x v="2"/>
    <n v="12"/>
    <s v="空值"/>
    <s v="M"/>
    <s v="是"/>
    <s v="25-29"/>
    <n v="25"/>
    <n v="29"/>
    <n v="5"/>
    <s v="25"/>
    <s v="29"/>
    <s v="25-29"/>
    <n v="5"/>
    <n v="3"/>
    <x v="5"/>
    <n v="29"/>
    <s v="2020-03-26"/>
    <n v="3"/>
    <n v="1"/>
    <x v="14"/>
    <s v="N04087"/>
  </r>
  <r>
    <n v="235"/>
    <x v="1"/>
    <x v="2"/>
    <n v="12"/>
    <s v="空值"/>
    <s v="M"/>
    <s v="是"/>
    <s v="25-29"/>
    <n v="25"/>
    <n v="29"/>
    <n v="5"/>
    <s v="25"/>
    <s v="29"/>
    <s v="25-29"/>
    <n v="5"/>
    <n v="3"/>
    <x v="5"/>
    <n v="29"/>
    <s v="2020-03-25"/>
    <n v="3"/>
    <n v="1"/>
    <x v="14"/>
    <s v="N04088"/>
  </r>
  <r>
    <n v="234"/>
    <x v="1"/>
    <x v="2"/>
    <n v="12"/>
    <s v="空值"/>
    <s v="M"/>
    <s v="是"/>
    <s v="25-29"/>
    <n v="25"/>
    <n v="29"/>
    <n v="5"/>
    <s v="25"/>
    <s v="29"/>
    <s v="25-29"/>
    <n v="5"/>
    <n v="3"/>
    <x v="5"/>
    <n v="29"/>
    <s v="2020-03-25"/>
    <n v="3"/>
    <n v="1"/>
    <x v="14"/>
    <s v="N04089"/>
  </r>
  <r>
    <n v="233"/>
    <x v="1"/>
    <x v="2"/>
    <n v="12"/>
    <s v="空值"/>
    <s v="M"/>
    <s v="是"/>
    <s v="25-29"/>
    <n v="25"/>
    <n v="29"/>
    <n v="5"/>
    <s v="25"/>
    <s v="29"/>
    <s v="25-29"/>
    <n v="5"/>
    <n v="3"/>
    <x v="5"/>
    <n v="29"/>
    <s v="2020-03-25"/>
    <n v="3"/>
    <n v="1"/>
    <x v="14"/>
    <s v="N04090"/>
  </r>
  <r>
    <n v="232"/>
    <x v="1"/>
    <x v="2"/>
    <n v="12"/>
    <s v="空值"/>
    <s v="M"/>
    <s v="是"/>
    <s v="25-29"/>
    <n v="25"/>
    <n v="29"/>
    <n v="5"/>
    <s v="25"/>
    <s v="29"/>
    <s v="25-29"/>
    <n v="5"/>
    <n v="3"/>
    <x v="5"/>
    <n v="29"/>
    <s v="2020-03-25"/>
    <n v="3"/>
    <n v="1"/>
    <x v="14"/>
    <s v="N04091"/>
  </r>
  <r>
    <n v="231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2"/>
  </r>
  <r>
    <n v="230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3"/>
  </r>
  <r>
    <n v="229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4"/>
  </r>
  <r>
    <n v="228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5"/>
  </r>
  <r>
    <n v="227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6"/>
  </r>
  <r>
    <n v="226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7"/>
  </r>
  <r>
    <n v="225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8"/>
  </r>
  <r>
    <n v="224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099"/>
  </r>
  <r>
    <n v="223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100"/>
  </r>
  <r>
    <n v="222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101"/>
  </r>
  <r>
    <n v="221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102"/>
  </r>
  <r>
    <n v="220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103"/>
  </r>
  <r>
    <n v="219"/>
    <x v="1"/>
    <x v="2"/>
    <n v="12"/>
    <s v="空值"/>
    <s v="M"/>
    <s v="是"/>
    <s v="20-24"/>
    <n v="20"/>
    <n v="24"/>
    <n v="5"/>
    <s v="20"/>
    <s v="24"/>
    <s v="20-24"/>
    <n v="5"/>
    <n v="3"/>
    <x v="7"/>
    <n v="24"/>
    <s v="2020-03-25"/>
    <n v="3"/>
    <n v="1"/>
    <x v="14"/>
    <s v="N04104"/>
  </r>
  <r>
    <n v="218"/>
    <x v="1"/>
    <x v="2"/>
    <n v="12"/>
    <s v="空值"/>
    <s v="M"/>
    <s v="是"/>
    <s v="15-19"/>
    <n v="15"/>
    <n v="19"/>
    <n v="5"/>
    <s v="15"/>
    <s v="19"/>
    <s v="15-19"/>
    <n v="5"/>
    <n v="3"/>
    <x v="11"/>
    <n v="19"/>
    <s v="2020-03-25"/>
    <n v="3"/>
    <n v="1"/>
    <x v="14"/>
    <s v="N04105"/>
  </r>
  <r>
    <n v="217"/>
    <x v="1"/>
    <x v="2"/>
    <n v="12"/>
    <s v="空值"/>
    <s v="M"/>
    <s v="是"/>
    <s v="15-19"/>
    <n v="15"/>
    <n v="19"/>
    <n v="5"/>
    <s v="15"/>
    <s v="19"/>
    <s v="15-19"/>
    <n v="5"/>
    <n v="3"/>
    <x v="11"/>
    <n v="19"/>
    <s v="2020-03-25"/>
    <n v="3"/>
    <n v="1"/>
    <x v="14"/>
    <s v="N04106"/>
  </r>
  <r>
    <n v="216"/>
    <x v="1"/>
    <x v="2"/>
    <n v="12"/>
    <s v="空值"/>
    <s v="M"/>
    <s v="是"/>
    <s v="15-19"/>
    <n v="15"/>
    <n v="19"/>
    <n v="5"/>
    <s v="15"/>
    <s v="19"/>
    <s v="15-19"/>
    <n v="5"/>
    <n v="3"/>
    <x v="11"/>
    <n v="19"/>
    <s v="2020-03-24"/>
    <n v="3"/>
    <n v="1"/>
    <x v="14"/>
    <s v="N04107"/>
  </r>
  <r>
    <n v="215"/>
    <x v="1"/>
    <x v="2"/>
    <n v="12"/>
    <s v="空值"/>
    <s v="F"/>
    <s v="是"/>
    <s v="70+"/>
    <n v="70"/>
    <n v="70"/>
    <n v="3"/>
    <s v="70"/>
    <s v="70"/>
    <s v="70-"/>
    <n v="3"/>
    <n v="3"/>
    <x v="0"/>
    <n v="70"/>
    <s v="2020-03-24"/>
    <n v="3"/>
    <n v="1"/>
    <x v="14"/>
    <s v="N04108"/>
  </r>
  <r>
    <n v="214"/>
    <x v="1"/>
    <x v="2"/>
    <n v="12"/>
    <s v="空值"/>
    <s v="F"/>
    <s v="是"/>
    <s v="70+"/>
    <n v="70"/>
    <n v="70"/>
    <n v="3"/>
    <s v="70"/>
    <s v="70"/>
    <s v="70-"/>
    <n v="3"/>
    <n v="3"/>
    <x v="0"/>
    <n v="70"/>
    <s v="2020-03-24"/>
    <n v="3"/>
    <n v="1"/>
    <x v="14"/>
    <s v="N04109"/>
  </r>
  <r>
    <n v="213"/>
    <x v="1"/>
    <x v="2"/>
    <n v="12"/>
    <s v="空值"/>
    <s v="F"/>
    <s v="是"/>
    <s v="65-69"/>
    <n v="65"/>
    <n v="69"/>
    <n v="5"/>
    <s v="65"/>
    <s v="69"/>
    <s v="65-69"/>
    <n v="5"/>
    <n v="3"/>
    <x v="4"/>
    <n v="69"/>
    <s v="2020-03-24"/>
    <n v="3"/>
    <n v="1"/>
    <x v="14"/>
    <s v="N04110"/>
  </r>
  <r>
    <n v="212"/>
    <x v="1"/>
    <x v="2"/>
    <n v="12"/>
    <s v="空值"/>
    <s v="F"/>
    <s v="是"/>
    <s v="65-69"/>
    <n v="65"/>
    <n v="69"/>
    <n v="5"/>
    <s v="65"/>
    <s v="69"/>
    <s v="65-69"/>
    <n v="5"/>
    <n v="3"/>
    <x v="4"/>
    <n v="69"/>
    <s v="2020-03-24"/>
    <n v="3"/>
    <n v="1"/>
    <x v="14"/>
    <s v="N04111"/>
  </r>
  <r>
    <n v="211"/>
    <x v="1"/>
    <x v="2"/>
    <n v="12"/>
    <s v="空值"/>
    <s v="F"/>
    <s v="是"/>
    <s v="60-64"/>
    <n v="60"/>
    <n v="64"/>
    <n v="5"/>
    <s v="60"/>
    <s v="64"/>
    <s v="60-64"/>
    <n v="5"/>
    <n v="3"/>
    <x v="2"/>
    <n v="64"/>
    <s v="2020-03-24"/>
    <n v="3"/>
    <n v="1"/>
    <x v="14"/>
    <s v="N04112"/>
  </r>
  <r>
    <n v="210"/>
    <x v="1"/>
    <x v="2"/>
    <n v="12"/>
    <s v="空值"/>
    <s v="F"/>
    <s v="是"/>
    <s v="60-64"/>
    <n v="60"/>
    <n v="64"/>
    <n v="5"/>
    <s v="60"/>
    <s v="64"/>
    <s v="60-64"/>
    <n v="5"/>
    <n v="3"/>
    <x v="2"/>
    <n v="64"/>
    <s v="2020-03-24"/>
    <n v="3"/>
    <n v="1"/>
    <x v="14"/>
    <s v="N04113"/>
  </r>
  <r>
    <n v="209"/>
    <x v="1"/>
    <x v="2"/>
    <n v="12"/>
    <s v="空值"/>
    <s v="F"/>
    <s v="是"/>
    <s v="60-64"/>
    <n v="60"/>
    <n v="64"/>
    <n v="5"/>
    <s v="60"/>
    <s v="64"/>
    <s v="60-64"/>
    <n v="5"/>
    <n v="3"/>
    <x v="2"/>
    <n v="64"/>
    <s v="2020-03-24"/>
    <n v="3"/>
    <n v="1"/>
    <x v="14"/>
    <s v="N04114"/>
  </r>
  <r>
    <n v="208"/>
    <x v="1"/>
    <x v="2"/>
    <n v="12"/>
    <s v="空值"/>
    <s v="F"/>
    <s v="是"/>
    <s v="60-64"/>
    <n v="60"/>
    <n v="64"/>
    <n v="5"/>
    <s v="60"/>
    <s v="64"/>
    <s v="60-64"/>
    <n v="5"/>
    <n v="3"/>
    <x v="2"/>
    <n v="64"/>
    <s v="2020-03-24"/>
    <n v="3"/>
    <n v="1"/>
    <x v="14"/>
    <s v="N04115"/>
  </r>
  <r>
    <n v="207"/>
    <x v="1"/>
    <x v="2"/>
    <n v="12"/>
    <s v="空值"/>
    <s v="F"/>
    <s v="是"/>
    <s v="5-9"/>
    <e v="#VALUE!"/>
    <e v="#VALUE!"/>
    <n v="3"/>
    <s v="5-9"/>
    <s v="-9"/>
    <s v="5-9"/>
    <n v="3"/>
    <n v="2"/>
    <x v="13"/>
    <n v="9"/>
    <s v="2020-03-24"/>
    <n v="3"/>
    <n v="1"/>
    <x v="14"/>
    <s v="N04116"/>
  </r>
  <r>
    <n v="206"/>
    <x v="1"/>
    <x v="2"/>
    <n v="12"/>
    <s v="空值"/>
    <s v="F"/>
    <s v="是"/>
    <s v="55-59"/>
    <n v="55"/>
    <n v="59"/>
    <n v="5"/>
    <s v="55"/>
    <s v="59"/>
    <s v="55-59"/>
    <n v="5"/>
    <n v="3"/>
    <x v="9"/>
    <n v="59"/>
    <s v="2020-03-24"/>
    <n v="3"/>
    <n v="1"/>
    <x v="14"/>
    <s v="N04117"/>
  </r>
  <r>
    <n v="205"/>
    <x v="1"/>
    <x v="2"/>
    <n v="12"/>
    <s v="空值"/>
    <s v="F"/>
    <s v="是"/>
    <s v="55-59"/>
    <n v="55"/>
    <n v="59"/>
    <n v="5"/>
    <s v="55"/>
    <s v="59"/>
    <s v="55-59"/>
    <n v="5"/>
    <n v="3"/>
    <x v="9"/>
    <n v="59"/>
    <s v="2020-03-24"/>
    <n v="3"/>
    <n v="1"/>
    <x v="14"/>
    <s v="N04118"/>
  </r>
  <r>
    <n v="204"/>
    <x v="1"/>
    <x v="2"/>
    <n v="12"/>
    <s v="空值"/>
    <s v="F"/>
    <s v="是"/>
    <s v="50-54"/>
    <n v="50"/>
    <n v="54"/>
    <n v="5"/>
    <s v="50"/>
    <s v="54"/>
    <s v="50-54"/>
    <n v="5"/>
    <n v="3"/>
    <x v="1"/>
    <n v="54"/>
    <s v="2020-03-24"/>
    <n v="3"/>
    <n v="1"/>
    <x v="14"/>
    <s v="N04119"/>
  </r>
  <r>
    <n v="203"/>
    <x v="1"/>
    <x v="2"/>
    <n v="12"/>
    <s v="空值"/>
    <s v="F"/>
    <s v="是"/>
    <s v="50-54"/>
    <n v="50"/>
    <n v="54"/>
    <n v="5"/>
    <s v="50"/>
    <s v="54"/>
    <s v="50-54"/>
    <n v="5"/>
    <n v="3"/>
    <x v="1"/>
    <n v="54"/>
    <s v="2020-03-24"/>
    <n v="3"/>
    <n v="1"/>
    <x v="14"/>
    <s v="N04120"/>
  </r>
  <r>
    <n v="202"/>
    <x v="1"/>
    <x v="2"/>
    <n v="12"/>
    <s v="空值"/>
    <s v="F"/>
    <s v="是"/>
    <s v="45-49"/>
    <n v="45"/>
    <n v="49"/>
    <n v="5"/>
    <s v="45"/>
    <s v="49"/>
    <s v="45-49"/>
    <n v="5"/>
    <n v="3"/>
    <x v="10"/>
    <n v="49"/>
    <s v="2020-03-24"/>
    <n v="3"/>
    <n v="1"/>
    <x v="14"/>
    <s v="N04121"/>
  </r>
  <r>
    <n v="201"/>
    <x v="1"/>
    <x v="2"/>
    <n v="12"/>
    <s v="空值"/>
    <s v="F"/>
    <s v="是"/>
    <s v="45-49"/>
    <n v="45"/>
    <n v="49"/>
    <n v="5"/>
    <s v="45"/>
    <s v="49"/>
    <s v="45-49"/>
    <n v="5"/>
    <n v="3"/>
    <x v="10"/>
    <n v="49"/>
    <s v="2020-03-24"/>
    <n v="3"/>
    <n v="1"/>
    <x v="14"/>
    <s v="N04122"/>
  </r>
  <r>
    <n v="200"/>
    <x v="1"/>
    <x v="2"/>
    <n v="12"/>
    <s v="空值"/>
    <s v="F"/>
    <s v="是"/>
    <s v="40-44"/>
    <n v="40"/>
    <n v="44"/>
    <n v="5"/>
    <s v="40"/>
    <s v="44"/>
    <s v="40-44"/>
    <n v="5"/>
    <n v="3"/>
    <x v="14"/>
    <n v="44"/>
    <s v="2020-03-24"/>
    <n v="3"/>
    <n v="1"/>
    <x v="14"/>
    <s v="N04123"/>
  </r>
  <r>
    <n v="199"/>
    <x v="1"/>
    <x v="2"/>
    <n v="12"/>
    <s v="空值"/>
    <s v="F"/>
    <s v="是"/>
    <s v="35-39"/>
    <n v="35"/>
    <n v="39"/>
    <n v="5"/>
    <s v="35"/>
    <s v="39"/>
    <s v="35-39"/>
    <n v="5"/>
    <n v="3"/>
    <x v="12"/>
    <n v="39"/>
    <s v="2020-03-24"/>
    <n v="3"/>
    <n v="1"/>
    <x v="14"/>
    <s v="N04124"/>
  </r>
  <r>
    <n v="198"/>
    <x v="1"/>
    <x v="2"/>
    <n v="12"/>
    <s v="空值"/>
    <s v="F"/>
    <s v="是"/>
    <s v="35-39"/>
    <n v="35"/>
    <n v="39"/>
    <n v="5"/>
    <s v="35"/>
    <s v="39"/>
    <s v="35-39"/>
    <n v="5"/>
    <n v="3"/>
    <x v="12"/>
    <n v="39"/>
    <s v="2020-03-24"/>
    <n v="3"/>
    <n v="1"/>
    <x v="14"/>
    <s v="N04125"/>
  </r>
  <r>
    <n v="197"/>
    <x v="1"/>
    <x v="2"/>
    <n v="12"/>
    <s v="空值"/>
    <s v="F"/>
    <s v="是"/>
    <s v="35-39"/>
    <n v="35"/>
    <n v="39"/>
    <n v="5"/>
    <s v="35"/>
    <s v="39"/>
    <s v="35-39"/>
    <n v="5"/>
    <n v="3"/>
    <x v="12"/>
    <n v="39"/>
    <s v="2020-03-24"/>
    <n v="3"/>
    <n v="1"/>
    <x v="14"/>
    <s v="N04126"/>
  </r>
  <r>
    <n v="196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4"/>
    <n v="3"/>
    <n v="1"/>
    <x v="14"/>
    <s v="N04127"/>
  </r>
  <r>
    <n v="195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3"/>
    <n v="3"/>
    <n v="1"/>
    <x v="14"/>
    <s v="N04128"/>
  </r>
  <r>
    <n v="194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3"/>
    <n v="3"/>
    <n v="1"/>
    <x v="14"/>
    <s v="N04129"/>
  </r>
  <r>
    <n v="193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3"/>
    <n v="3"/>
    <n v="1"/>
    <x v="14"/>
    <s v="N04130"/>
  </r>
  <r>
    <n v="192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3"/>
    <n v="3"/>
    <n v="1"/>
    <x v="14"/>
    <s v="N04131"/>
  </r>
  <r>
    <n v="191"/>
    <x v="1"/>
    <x v="2"/>
    <n v="12"/>
    <s v="空值"/>
    <s v="F"/>
    <s v="是"/>
    <s v="30-34"/>
    <n v="30"/>
    <n v="34"/>
    <n v="5"/>
    <s v="30"/>
    <s v="34"/>
    <s v="30-34"/>
    <n v="5"/>
    <n v="3"/>
    <x v="15"/>
    <n v="34"/>
    <s v="2020-03-23"/>
    <n v="3"/>
    <n v="1"/>
    <x v="14"/>
    <s v="N04132"/>
  </r>
  <r>
    <n v="190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3"/>
  </r>
  <r>
    <n v="189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4"/>
  </r>
  <r>
    <n v="188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5"/>
  </r>
  <r>
    <n v="187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6"/>
  </r>
  <r>
    <n v="186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7"/>
  </r>
  <r>
    <n v="185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8"/>
  </r>
  <r>
    <n v="184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39"/>
  </r>
  <r>
    <n v="183"/>
    <x v="1"/>
    <x v="2"/>
    <n v="12"/>
    <s v="空值"/>
    <s v="F"/>
    <s v="是"/>
    <s v="25-29"/>
    <n v="25"/>
    <n v="29"/>
    <n v="5"/>
    <s v="25"/>
    <s v="29"/>
    <s v="25-29"/>
    <n v="5"/>
    <n v="3"/>
    <x v="5"/>
    <n v="29"/>
    <s v="2020-03-23"/>
    <n v="3"/>
    <n v="1"/>
    <x v="14"/>
    <s v="N04140"/>
  </r>
  <r>
    <n v="182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1"/>
  </r>
  <r>
    <n v="181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2"/>
  </r>
  <r>
    <n v="180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3"/>
  </r>
  <r>
    <n v="179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4"/>
  </r>
  <r>
    <n v="178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5"/>
  </r>
  <r>
    <n v="177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6"/>
  </r>
  <r>
    <n v="176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7"/>
  </r>
  <r>
    <n v="175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8"/>
  </r>
  <r>
    <n v="174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49"/>
  </r>
  <r>
    <n v="173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50"/>
  </r>
  <r>
    <n v="172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51"/>
  </r>
  <r>
    <n v="171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52"/>
  </r>
  <r>
    <n v="170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3"/>
    <n v="3"/>
    <n v="1"/>
    <x v="14"/>
    <s v="N04153"/>
  </r>
  <r>
    <n v="169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4"/>
  </r>
  <r>
    <n v="168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5"/>
  </r>
  <r>
    <n v="167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6"/>
  </r>
  <r>
    <n v="166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7"/>
  </r>
  <r>
    <n v="165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8"/>
  </r>
  <r>
    <n v="164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59"/>
  </r>
  <r>
    <n v="163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0"/>
  </r>
  <r>
    <n v="162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1"/>
  </r>
  <r>
    <n v="161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2"/>
  </r>
  <r>
    <n v="160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3"/>
  </r>
  <r>
    <n v="159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4"/>
  </r>
  <r>
    <n v="158"/>
    <x v="1"/>
    <x v="2"/>
    <n v="12"/>
    <s v="空值"/>
    <s v="F"/>
    <s v="是"/>
    <s v="20-24"/>
    <n v="20"/>
    <n v="24"/>
    <n v="5"/>
    <s v="20"/>
    <s v="24"/>
    <s v="20-24"/>
    <n v="5"/>
    <n v="3"/>
    <x v="7"/>
    <n v="24"/>
    <s v="2020-03-22"/>
    <n v="3"/>
    <n v="1"/>
    <x v="14"/>
    <s v="N04165"/>
  </r>
  <r>
    <n v="157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2"/>
    <n v="3"/>
    <n v="1"/>
    <x v="14"/>
    <s v="N04166"/>
  </r>
  <r>
    <n v="156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2"/>
    <n v="3"/>
    <n v="1"/>
    <x v="14"/>
    <s v="N04167"/>
  </r>
  <r>
    <n v="155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2"/>
    <n v="3"/>
    <n v="1"/>
    <x v="14"/>
    <s v="N04168"/>
  </r>
  <r>
    <n v="154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2"/>
    <n v="3"/>
    <n v="1"/>
    <x v="14"/>
    <s v="N04169"/>
  </r>
  <r>
    <n v="153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1"/>
    <n v="3"/>
    <n v="1"/>
    <x v="14"/>
    <s v="N04170"/>
  </r>
  <r>
    <n v="152"/>
    <x v="1"/>
    <x v="2"/>
    <n v="12"/>
    <s v="空值"/>
    <s v="F"/>
    <s v="是"/>
    <s v="15-19"/>
    <n v="15"/>
    <n v="19"/>
    <n v="5"/>
    <s v="15"/>
    <s v="19"/>
    <s v="15-19"/>
    <n v="5"/>
    <n v="3"/>
    <x v="11"/>
    <n v="19"/>
    <s v="2020-03-21"/>
    <n v="3"/>
    <n v="1"/>
    <x v="14"/>
    <s v="N04171"/>
  </r>
  <r>
    <n v="151"/>
    <x v="1"/>
    <x v="2"/>
    <n v="12"/>
    <s v="台北市"/>
    <s v="M"/>
    <s v="否"/>
    <s v="35-39"/>
    <n v="35"/>
    <n v="39"/>
    <n v="5"/>
    <s v="35"/>
    <s v="39"/>
    <s v="35-39"/>
    <n v="5"/>
    <n v="3"/>
    <x v="12"/>
    <n v="39"/>
    <s v="2020-03-21"/>
    <n v="3"/>
    <n v="1"/>
    <x v="14"/>
    <s v="N04172"/>
  </r>
  <r>
    <n v="150"/>
    <x v="1"/>
    <x v="2"/>
    <n v="12"/>
    <s v="台北市"/>
    <s v="F"/>
    <s v="否"/>
    <s v="50-54"/>
    <n v="50"/>
    <n v="54"/>
    <n v="5"/>
    <s v="50"/>
    <s v="54"/>
    <s v="50-54"/>
    <n v="5"/>
    <n v="3"/>
    <x v="1"/>
    <n v="54"/>
    <s v="2020-03-21"/>
    <n v="3"/>
    <n v="1"/>
    <x v="14"/>
    <s v="N04173"/>
  </r>
  <r>
    <n v="149"/>
    <x v="1"/>
    <x v="2"/>
    <n v="12"/>
    <s v="台北市"/>
    <s v="F"/>
    <s v="否"/>
    <s v="35-39"/>
    <n v="35"/>
    <n v="39"/>
    <n v="5"/>
    <s v="35"/>
    <s v="39"/>
    <s v="35-39"/>
    <n v="5"/>
    <n v="3"/>
    <x v="12"/>
    <n v="39"/>
    <s v="2020-03-21"/>
    <n v="3"/>
    <n v="1"/>
    <x v="14"/>
    <s v="N04174"/>
  </r>
  <r>
    <n v="148"/>
    <x v="1"/>
    <x v="2"/>
    <n v="12"/>
    <s v="台北市"/>
    <s v="F"/>
    <s v="否"/>
    <s v="15-19"/>
    <n v="15"/>
    <n v="19"/>
    <n v="5"/>
    <s v="15"/>
    <s v="19"/>
    <s v="15-19"/>
    <n v="5"/>
    <n v="3"/>
    <x v="11"/>
    <n v="19"/>
    <s v="2020-03-21"/>
    <n v="3"/>
    <n v="1"/>
    <x v="14"/>
    <s v="N04175"/>
  </r>
  <r>
    <n v="147"/>
    <x v="1"/>
    <x v="2"/>
    <n v="12"/>
    <s v="台中市"/>
    <s v="F"/>
    <s v="否"/>
    <s v="30-34"/>
    <n v="30"/>
    <n v="34"/>
    <n v="5"/>
    <s v="30"/>
    <s v="34"/>
    <s v="30-34"/>
    <n v="5"/>
    <n v="3"/>
    <x v="15"/>
    <n v="34"/>
    <s v="2020-03-21"/>
    <n v="3"/>
    <n v="1"/>
    <x v="14"/>
    <s v="N04176"/>
  </r>
  <r>
    <n v="146"/>
    <x v="1"/>
    <x v="2"/>
    <n v="11"/>
    <s v="桃園市"/>
    <s v="F"/>
    <s v="否"/>
    <s v="20-24"/>
    <n v="20"/>
    <n v="24"/>
    <n v="5"/>
    <s v="20"/>
    <s v="24"/>
    <s v="20-24"/>
    <n v="5"/>
    <n v="3"/>
    <x v="7"/>
    <n v="24"/>
    <s v="2020-03-21"/>
    <n v="3"/>
    <n v="1"/>
    <x v="14"/>
    <s v="N04177"/>
  </r>
  <r>
    <n v="145"/>
    <x v="1"/>
    <x v="2"/>
    <n v="11"/>
    <s v="空值"/>
    <s v="M"/>
    <s v="是"/>
    <s v="65-69"/>
    <n v="65"/>
    <n v="69"/>
    <n v="5"/>
    <s v="65"/>
    <s v="69"/>
    <s v="65-69"/>
    <n v="5"/>
    <n v="3"/>
    <x v="4"/>
    <n v="69"/>
    <s v="2020-03-21"/>
    <n v="3"/>
    <n v="1"/>
    <x v="14"/>
    <s v="N04178"/>
  </r>
  <r>
    <n v="144"/>
    <x v="1"/>
    <x v="2"/>
    <n v="11"/>
    <s v="空值"/>
    <s v="M"/>
    <s v="是"/>
    <s v="60-64"/>
    <n v="60"/>
    <n v="64"/>
    <n v="5"/>
    <s v="60"/>
    <s v="64"/>
    <s v="60-64"/>
    <n v="5"/>
    <n v="3"/>
    <x v="2"/>
    <n v="64"/>
    <s v="2020-03-21"/>
    <n v="3"/>
    <n v="1"/>
    <x v="14"/>
    <s v="N04179"/>
  </r>
  <r>
    <n v="143"/>
    <x v="1"/>
    <x v="2"/>
    <n v="11"/>
    <s v="空值"/>
    <s v="M"/>
    <s v="是"/>
    <s v="60-64"/>
    <n v="60"/>
    <n v="64"/>
    <n v="5"/>
    <s v="60"/>
    <s v="64"/>
    <s v="60-64"/>
    <n v="5"/>
    <n v="3"/>
    <x v="2"/>
    <n v="64"/>
    <s v="2020-03-21"/>
    <n v="3"/>
    <n v="1"/>
    <x v="14"/>
    <s v="N04180"/>
  </r>
  <r>
    <n v="142"/>
    <x v="1"/>
    <x v="2"/>
    <n v="11"/>
    <s v="空值"/>
    <s v="M"/>
    <s v="是"/>
    <s v="55-59"/>
    <n v="55"/>
    <n v="59"/>
    <n v="5"/>
    <s v="55"/>
    <s v="59"/>
    <s v="55-59"/>
    <n v="5"/>
    <n v="3"/>
    <x v="9"/>
    <n v="59"/>
    <s v="2020-03-21"/>
    <n v="3"/>
    <n v="1"/>
    <x v="14"/>
    <s v="N04181"/>
  </r>
  <r>
    <n v="141"/>
    <x v="1"/>
    <x v="2"/>
    <n v="11"/>
    <s v="空值"/>
    <s v="M"/>
    <s v="是"/>
    <s v="55-59"/>
    <n v="55"/>
    <n v="59"/>
    <n v="5"/>
    <s v="55"/>
    <s v="59"/>
    <s v="55-59"/>
    <n v="5"/>
    <n v="3"/>
    <x v="9"/>
    <n v="59"/>
    <s v="2020-03-21"/>
    <n v="3"/>
    <n v="1"/>
    <x v="14"/>
    <s v="N04182"/>
  </r>
  <r>
    <n v="140"/>
    <x v="1"/>
    <x v="2"/>
    <n v="11"/>
    <s v="空值"/>
    <s v="M"/>
    <s v="是"/>
    <s v="55-59"/>
    <n v="55"/>
    <n v="59"/>
    <n v="5"/>
    <s v="55"/>
    <s v="59"/>
    <s v="55-59"/>
    <n v="5"/>
    <n v="3"/>
    <x v="9"/>
    <n v="59"/>
    <s v="2020-03-21"/>
    <n v="3"/>
    <n v="1"/>
    <x v="14"/>
    <s v="N04183"/>
  </r>
  <r>
    <n v="139"/>
    <x v="1"/>
    <x v="2"/>
    <n v="11"/>
    <s v="空值"/>
    <s v="M"/>
    <s v="是"/>
    <s v="55-59"/>
    <n v="55"/>
    <n v="59"/>
    <n v="5"/>
    <s v="55"/>
    <s v="59"/>
    <s v="55-59"/>
    <n v="5"/>
    <n v="3"/>
    <x v="9"/>
    <n v="59"/>
    <s v="2020-03-21"/>
    <n v="3"/>
    <n v="1"/>
    <x v="14"/>
    <s v="N04184"/>
  </r>
  <r>
    <n v="138"/>
    <x v="1"/>
    <x v="2"/>
    <n v="11"/>
    <s v="空值"/>
    <s v="M"/>
    <s v="是"/>
    <s v="50-54"/>
    <n v="50"/>
    <n v="54"/>
    <n v="5"/>
    <s v="50"/>
    <s v="54"/>
    <s v="50-54"/>
    <n v="5"/>
    <n v="3"/>
    <x v="1"/>
    <n v="54"/>
    <s v="2020-03-21"/>
    <n v="3"/>
    <n v="1"/>
    <x v="14"/>
    <s v="N04185"/>
  </r>
  <r>
    <n v="137"/>
    <x v="1"/>
    <x v="2"/>
    <n v="11"/>
    <s v="空值"/>
    <s v="M"/>
    <s v="是"/>
    <s v="50-54"/>
    <n v="50"/>
    <n v="54"/>
    <n v="5"/>
    <s v="50"/>
    <s v="54"/>
    <s v="50-54"/>
    <n v="5"/>
    <n v="3"/>
    <x v="1"/>
    <n v="54"/>
    <s v="2020-03-21"/>
    <n v="3"/>
    <n v="1"/>
    <x v="14"/>
    <s v="N04186"/>
  </r>
  <r>
    <n v="136"/>
    <x v="1"/>
    <x v="2"/>
    <n v="11"/>
    <s v="空值"/>
    <s v="M"/>
    <s v="是"/>
    <s v="45-49"/>
    <n v="45"/>
    <n v="49"/>
    <n v="5"/>
    <s v="45"/>
    <s v="49"/>
    <s v="45-49"/>
    <n v="5"/>
    <n v="3"/>
    <x v="10"/>
    <n v="49"/>
    <s v="2020-03-21"/>
    <n v="3"/>
    <n v="1"/>
    <x v="14"/>
    <s v="N04187"/>
  </r>
  <r>
    <n v="135"/>
    <x v="1"/>
    <x v="2"/>
    <n v="11"/>
    <s v="空值"/>
    <s v="M"/>
    <s v="是"/>
    <s v="40-44"/>
    <n v="40"/>
    <n v="44"/>
    <n v="5"/>
    <s v="40"/>
    <s v="44"/>
    <s v="40-44"/>
    <n v="5"/>
    <n v="3"/>
    <x v="14"/>
    <n v="44"/>
    <s v="2020-03-20"/>
    <n v="3"/>
    <n v="1"/>
    <x v="14"/>
    <s v="N04188"/>
  </r>
  <r>
    <n v="134"/>
    <x v="1"/>
    <x v="2"/>
    <n v="11"/>
    <s v="空值"/>
    <s v="M"/>
    <s v="是"/>
    <s v="40-44"/>
    <n v="40"/>
    <n v="44"/>
    <n v="5"/>
    <s v="40"/>
    <s v="44"/>
    <s v="40-44"/>
    <n v="5"/>
    <n v="3"/>
    <x v="14"/>
    <n v="44"/>
    <s v="2020-03-20"/>
    <n v="3"/>
    <n v="1"/>
    <x v="14"/>
    <s v="N04189"/>
  </r>
  <r>
    <n v="133"/>
    <x v="1"/>
    <x v="2"/>
    <n v="11"/>
    <s v="空值"/>
    <s v="M"/>
    <s v="是"/>
    <n v="4"/>
    <n v="4"/>
    <n v="4"/>
    <n v="1"/>
    <s v="4"/>
    <s v="4"/>
    <s v="4"/>
    <n v="1"/>
    <e v="#VALUE!"/>
    <x v="18"/>
    <n v="4"/>
    <s v="2020-03-20"/>
    <n v="3"/>
    <n v="1"/>
    <x v="14"/>
    <s v="N04190"/>
  </r>
  <r>
    <n v="132"/>
    <x v="1"/>
    <x v="2"/>
    <n v="11"/>
    <s v="空值"/>
    <s v="M"/>
    <s v="是"/>
    <s v="35-39"/>
    <n v="35"/>
    <n v="39"/>
    <n v="5"/>
    <s v="35"/>
    <s v="39"/>
    <s v="35-39"/>
    <n v="5"/>
    <n v="3"/>
    <x v="12"/>
    <n v="39"/>
    <s v="2020-03-20"/>
    <n v="3"/>
    <n v="1"/>
    <x v="14"/>
    <s v="N04191"/>
  </r>
  <r>
    <n v="131"/>
    <x v="1"/>
    <x v="2"/>
    <n v="11"/>
    <s v="空值"/>
    <s v="M"/>
    <s v="是"/>
    <s v="35-39"/>
    <n v="35"/>
    <n v="39"/>
    <n v="5"/>
    <s v="35"/>
    <s v="39"/>
    <s v="35-39"/>
    <n v="5"/>
    <n v="3"/>
    <x v="12"/>
    <n v="39"/>
    <s v="2020-03-20"/>
    <n v="3"/>
    <n v="1"/>
    <x v="14"/>
    <s v="N04192"/>
  </r>
  <r>
    <n v="130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3"/>
  </r>
  <r>
    <n v="129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4"/>
  </r>
  <r>
    <n v="128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5"/>
  </r>
  <r>
    <n v="127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6"/>
  </r>
  <r>
    <n v="126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7"/>
  </r>
  <r>
    <n v="125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8"/>
  </r>
  <r>
    <n v="124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199"/>
  </r>
  <r>
    <n v="123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200"/>
  </r>
  <r>
    <n v="122"/>
    <x v="1"/>
    <x v="2"/>
    <n v="11"/>
    <s v="空值"/>
    <s v="M"/>
    <s v="是"/>
    <s v="30-34"/>
    <n v="30"/>
    <n v="34"/>
    <n v="5"/>
    <s v="30"/>
    <s v="34"/>
    <s v="30-34"/>
    <n v="5"/>
    <n v="3"/>
    <x v="15"/>
    <n v="34"/>
    <s v="2020-03-20"/>
    <n v="3"/>
    <n v="1"/>
    <x v="14"/>
    <s v="N04201"/>
  </r>
  <r>
    <n v="121"/>
    <x v="1"/>
    <x v="2"/>
    <n v="11"/>
    <s v="空值"/>
    <s v="M"/>
    <s v="是"/>
    <s v="25-29"/>
    <n v="25"/>
    <n v="29"/>
    <n v="5"/>
    <s v="25"/>
    <s v="29"/>
    <s v="25-29"/>
    <n v="5"/>
    <n v="3"/>
    <x v="5"/>
    <n v="29"/>
    <s v="2020-03-20"/>
    <n v="3"/>
    <n v="1"/>
    <x v="14"/>
    <s v="N04202"/>
  </r>
  <r>
    <n v="120"/>
    <x v="1"/>
    <x v="2"/>
    <n v="11"/>
    <s v="空值"/>
    <s v="M"/>
    <s v="是"/>
    <s v="25-29"/>
    <n v="25"/>
    <n v="29"/>
    <n v="5"/>
    <s v="25"/>
    <s v="29"/>
    <s v="25-29"/>
    <n v="5"/>
    <n v="3"/>
    <x v="5"/>
    <n v="29"/>
    <s v="2020-03-20"/>
    <n v="3"/>
    <n v="1"/>
    <x v="14"/>
    <s v="N04203"/>
  </r>
  <r>
    <n v="119"/>
    <x v="1"/>
    <x v="2"/>
    <n v="11"/>
    <s v="空值"/>
    <s v="M"/>
    <s v="是"/>
    <s v="25-29"/>
    <n v="25"/>
    <n v="29"/>
    <n v="5"/>
    <s v="25"/>
    <s v="29"/>
    <s v="25-29"/>
    <n v="5"/>
    <n v="3"/>
    <x v="5"/>
    <n v="29"/>
    <s v="2020-03-20"/>
    <n v="3"/>
    <n v="1"/>
    <x v="14"/>
    <s v="N04204"/>
  </r>
  <r>
    <n v="118"/>
    <x v="1"/>
    <x v="2"/>
    <n v="11"/>
    <s v="空值"/>
    <s v="M"/>
    <s v="是"/>
    <s v="25-29"/>
    <n v="25"/>
    <n v="29"/>
    <n v="5"/>
    <s v="25"/>
    <s v="29"/>
    <s v="25-29"/>
    <n v="5"/>
    <n v="3"/>
    <x v="5"/>
    <n v="29"/>
    <s v="2020-03-20"/>
    <n v="3"/>
    <n v="1"/>
    <x v="14"/>
    <s v="N04205"/>
  </r>
  <r>
    <n v="117"/>
    <x v="1"/>
    <x v="2"/>
    <n v="11"/>
    <s v="空值"/>
    <s v="M"/>
    <s v="是"/>
    <s v="25-29"/>
    <n v="25"/>
    <n v="29"/>
    <n v="5"/>
    <s v="25"/>
    <s v="29"/>
    <s v="25-29"/>
    <n v="5"/>
    <n v="3"/>
    <x v="5"/>
    <n v="29"/>
    <s v="2020-03-20"/>
    <n v="3"/>
    <n v="1"/>
    <x v="14"/>
    <s v="N04206"/>
  </r>
  <r>
    <n v="116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07"/>
  </r>
  <r>
    <n v="115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08"/>
  </r>
  <r>
    <n v="114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09"/>
  </r>
  <r>
    <n v="113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10"/>
  </r>
  <r>
    <n v="112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11"/>
  </r>
  <r>
    <n v="111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12"/>
  </r>
  <r>
    <n v="110"/>
    <x v="1"/>
    <x v="2"/>
    <n v="11"/>
    <s v="空值"/>
    <s v="M"/>
    <s v="是"/>
    <s v="20-24"/>
    <n v="20"/>
    <n v="24"/>
    <n v="5"/>
    <s v="20"/>
    <s v="24"/>
    <s v="20-24"/>
    <n v="5"/>
    <n v="3"/>
    <x v="7"/>
    <n v="24"/>
    <s v="2020-03-20"/>
    <n v="3"/>
    <n v="1"/>
    <x v="14"/>
    <s v="N04213"/>
  </r>
  <r>
    <n v="109"/>
    <x v="1"/>
    <x v="2"/>
    <n v="11"/>
    <s v="空值"/>
    <s v="M"/>
    <s v="是"/>
    <s v="15-19"/>
    <n v="15"/>
    <n v="19"/>
    <n v="5"/>
    <s v="15"/>
    <s v="19"/>
    <s v="15-19"/>
    <n v="5"/>
    <n v="3"/>
    <x v="11"/>
    <n v="19"/>
    <s v="2020-03-20"/>
    <n v="3"/>
    <n v="1"/>
    <x v="14"/>
    <s v="N04214"/>
  </r>
  <r>
    <n v="108"/>
    <x v="1"/>
    <x v="2"/>
    <n v="11"/>
    <s v="空值"/>
    <s v="F"/>
    <s v="是"/>
    <s v="65-69"/>
    <n v="65"/>
    <n v="69"/>
    <n v="5"/>
    <s v="65"/>
    <s v="69"/>
    <s v="65-69"/>
    <n v="5"/>
    <n v="3"/>
    <x v="4"/>
    <n v="69"/>
    <s v="2020-03-19"/>
    <n v="3"/>
    <n v="1"/>
    <x v="14"/>
    <s v="N04215"/>
  </r>
  <r>
    <n v="107"/>
    <x v="1"/>
    <x v="2"/>
    <n v="11"/>
    <s v="空值"/>
    <s v="F"/>
    <s v="是"/>
    <s v="60-64"/>
    <n v="60"/>
    <n v="64"/>
    <n v="5"/>
    <s v="60"/>
    <s v="64"/>
    <s v="60-64"/>
    <n v="5"/>
    <n v="3"/>
    <x v="2"/>
    <n v="64"/>
    <s v="2020-03-19"/>
    <n v="3"/>
    <n v="1"/>
    <x v="14"/>
    <s v="N04216"/>
  </r>
  <r>
    <n v="106"/>
    <x v="1"/>
    <x v="2"/>
    <n v="11"/>
    <s v="空值"/>
    <s v="F"/>
    <s v="是"/>
    <s v="60-64"/>
    <n v="60"/>
    <n v="64"/>
    <n v="5"/>
    <s v="60"/>
    <s v="64"/>
    <s v="60-64"/>
    <n v="5"/>
    <n v="3"/>
    <x v="2"/>
    <n v="64"/>
    <s v="2020-03-19"/>
    <n v="3"/>
    <n v="1"/>
    <x v="14"/>
    <s v="N04217"/>
  </r>
  <r>
    <n v="105"/>
    <x v="1"/>
    <x v="2"/>
    <n v="11"/>
    <s v="空值"/>
    <s v="F"/>
    <s v="是"/>
    <s v="55-59"/>
    <n v="55"/>
    <n v="59"/>
    <n v="5"/>
    <s v="55"/>
    <s v="59"/>
    <s v="55-59"/>
    <n v="5"/>
    <n v="3"/>
    <x v="9"/>
    <n v="59"/>
    <s v="2020-03-19"/>
    <n v="3"/>
    <n v="1"/>
    <x v="14"/>
    <s v="N04218"/>
  </r>
  <r>
    <n v="104"/>
    <x v="1"/>
    <x v="2"/>
    <n v="11"/>
    <s v="空值"/>
    <s v="F"/>
    <s v="是"/>
    <s v="55-59"/>
    <n v="55"/>
    <n v="59"/>
    <n v="5"/>
    <s v="55"/>
    <s v="59"/>
    <s v="55-59"/>
    <n v="5"/>
    <n v="3"/>
    <x v="9"/>
    <n v="59"/>
    <s v="2020-03-19"/>
    <n v="3"/>
    <n v="1"/>
    <x v="14"/>
    <s v="N04219"/>
  </r>
  <r>
    <n v="103"/>
    <x v="1"/>
    <x v="2"/>
    <n v="11"/>
    <s v="空值"/>
    <s v="F"/>
    <s v="是"/>
    <s v="55-59"/>
    <n v="55"/>
    <n v="59"/>
    <n v="5"/>
    <s v="55"/>
    <s v="59"/>
    <s v="55-59"/>
    <n v="5"/>
    <n v="3"/>
    <x v="9"/>
    <n v="59"/>
    <s v="2020-03-19"/>
    <n v="3"/>
    <n v="1"/>
    <x v="14"/>
    <s v="N04220"/>
  </r>
  <r>
    <n v="102"/>
    <x v="1"/>
    <x v="2"/>
    <n v="11"/>
    <s v="空值"/>
    <s v="F"/>
    <s v="是"/>
    <s v="55-59"/>
    <n v="55"/>
    <n v="59"/>
    <n v="5"/>
    <s v="55"/>
    <s v="59"/>
    <s v="55-59"/>
    <n v="5"/>
    <n v="3"/>
    <x v="9"/>
    <n v="59"/>
    <s v="2020-03-19"/>
    <n v="3"/>
    <n v="1"/>
    <x v="14"/>
    <s v="N04221"/>
  </r>
  <r>
    <n v="101"/>
    <x v="1"/>
    <x v="2"/>
    <n v="11"/>
    <s v="空值"/>
    <s v="F"/>
    <s v="是"/>
    <s v="50-54"/>
    <n v="50"/>
    <n v="54"/>
    <n v="5"/>
    <s v="50"/>
    <s v="54"/>
    <s v="50-54"/>
    <n v="5"/>
    <n v="3"/>
    <x v="1"/>
    <n v="54"/>
    <s v="2020-03-19"/>
    <n v="3"/>
    <n v="1"/>
    <x v="14"/>
    <s v="N04222"/>
  </r>
  <r>
    <n v="100"/>
    <x v="1"/>
    <x v="2"/>
    <n v="11"/>
    <s v="空值"/>
    <s v="F"/>
    <s v="是"/>
    <s v="45-49"/>
    <n v="45"/>
    <n v="49"/>
    <n v="5"/>
    <s v="45"/>
    <s v="49"/>
    <s v="45-49"/>
    <n v="5"/>
    <n v="3"/>
    <x v="10"/>
    <n v="49"/>
    <s v="2020-03-18"/>
    <n v="3"/>
    <n v="1"/>
    <x v="14"/>
    <s v="N04223"/>
  </r>
  <r>
    <n v="99"/>
    <x v="1"/>
    <x v="2"/>
    <n v="11"/>
    <s v="空值"/>
    <s v="F"/>
    <s v="是"/>
    <s v="45-49"/>
    <n v="45"/>
    <n v="49"/>
    <n v="5"/>
    <s v="45"/>
    <s v="49"/>
    <s v="45-49"/>
    <n v="5"/>
    <n v="3"/>
    <x v="10"/>
    <n v="49"/>
    <s v="2020-03-18"/>
    <n v="3"/>
    <n v="1"/>
    <x v="14"/>
    <s v="N04224"/>
  </r>
  <r>
    <n v="98"/>
    <x v="1"/>
    <x v="2"/>
    <n v="11"/>
    <s v="空值"/>
    <s v="F"/>
    <s v="是"/>
    <s v="40-44"/>
    <n v="40"/>
    <n v="44"/>
    <n v="5"/>
    <s v="40"/>
    <s v="44"/>
    <s v="40-44"/>
    <n v="5"/>
    <n v="3"/>
    <x v="14"/>
    <n v="44"/>
    <s v="2020-03-18"/>
    <n v="3"/>
    <n v="1"/>
    <x v="14"/>
    <s v="N04225"/>
  </r>
  <r>
    <n v="97"/>
    <x v="1"/>
    <x v="2"/>
    <n v="11"/>
    <s v="空值"/>
    <s v="F"/>
    <s v="是"/>
    <s v="40-44"/>
    <n v="40"/>
    <n v="44"/>
    <n v="5"/>
    <s v="40"/>
    <s v="44"/>
    <s v="40-44"/>
    <n v="5"/>
    <n v="3"/>
    <x v="14"/>
    <n v="44"/>
    <s v="2020-03-18"/>
    <n v="3"/>
    <n v="1"/>
    <x v="14"/>
    <s v="N04226"/>
  </r>
  <r>
    <n v="96"/>
    <x v="1"/>
    <x v="2"/>
    <n v="11"/>
    <s v="空值"/>
    <s v="F"/>
    <s v="是"/>
    <s v="35-39"/>
    <n v="35"/>
    <n v="39"/>
    <n v="5"/>
    <s v="35"/>
    <s v="39"/>
    <s v="35-39"/>
    <n v="5"/>
    <n v="3"/>
    <x v="12"/>
    <n v="39"/>
    <s v="2020-03-18"/>
    <n v="3"/>
    <n v="1"/>
    <x v="14"/>
    <s v="N04227"/>
  </r>
  <r>
    <n v="95"/>
    <x v="1"/>
    <x v="2"/>
    <n v="11"/>
    <s v="空值"/>
    <s v="F"/>
    <s v="是"/>
    <s v="35-39"/>
    <n v="35"/>
    <n v="39"/>
    <n v="5"/>
    <s v="35"/>
    <s v="39"/>
    <s v="35-39"/>
    <n v="5"/>
    <n v="3"/>
    <x v="12"/>
    <n v="39"/>
    <s v="2020-03-18"/>
    <n v="3"/>
    <n v="1"/>
    <x v="14"/>
    <s v="N04228"/>
  </r>
  <r>
    <n v="94"/>
    <x v="1"/>
    <x v="2"/>
    <n v="11"/>
    <s v="空值"/>
    <s v="F"/>
    <s v="是"/>
    <s v="35-39"/>
    <n v="35"/>
    <n v="39"/>
    <n v="5"/>
    <s v="35"/>
    <s v="39"/>
    <s v="35-39"/>
    <n v="5"/>
    <n v="3"/>
    <x v="12"/>
    <n v="39"/>
    <s v="2020-03-18"/>
    <n v="3"/>
    <n v="1"/>
    <x v="14"/>
    <s v="N04229"/>
  </r>
  <r>
    <n v="93"/>
    <x v="1"/>
    <x v="2"/>
    <n v="11"/>
    <s v="空值"/>
    <s v="F"/>
    <s v="是"/>
    <s v="35-39"/>
    <n v="35"/>
    <n v="39"/>
    <n v="5"/>
    <s v="35"/>
    <s v="39"/>
    <s v="35-39"/>
    <n v="5"/>
    <n v="3"/>
    <x v="12"/>
    <n v="39"/>
    <s v="2020-03-18"/>
    <n v="3"/>
    <n v="1"/>
    <x v="14"/>
    <s v="N04230"/>
  </r>
  <r>
    <n v="92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1"/>
  </r>
  <r>
    <n v="91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2"/>
  </r>
  <r>
    <n v="90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3"/>
  </r>
  <r>
    <n v="89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4"/>
  </r>
  <r>
    <n v="88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5"/>
  </r>
  <r>
    <n v="87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6"/>
  </r>
  <r>
    <n v="86"/>
    <x v="1"/>
    <x v="2"/>
    <n v="11"/>
    <s v="空值"/>
    <s v="F"/>
    <s v="是"/>
    <s v="30-34"/>
    <n v="30"/>
    <n v="34"/>
    <n v="5"/>
    <s v="30"/>
    <s v="34"/>
    <s v="30-34"/>
    <n v="5"/>
    <n v="3"/>
    <x v="15"/>
    <n v="34"/>
    <s v="2020-03-18"/>
    <n v="3"/>
    <n v="1"/>
    <x v="14"/>
    <s v="N04237"/>
  </r>
  <r>
    <n v="85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38"/>
  </r>
  <r>
    <n v="84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39"/>
  </r>
  <r>
    <n v="83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0"/>
  </r>
  <r>
    <n v="82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1"/>
  </r>
  <r>
    <n v="81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2"/>
  </r>
  <r>
    <n v="80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3"/>
  </r>
  <r>
    <n v="79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4"/>
  </r>
  <r>
    <n v="78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8"/>
    <n v="3"/>
    <n v="1"/>
    <x v="14"/>
    <s v="N04245"/>
  </r>
  <r>
    <n v="77"/>
    <x v="1"/>
    <x v="2"/>
    <n v="11"/>
    <s v="空值"/>
    <s v="F"/>
    <s v="是"/>
    <s v="25-29"/>
    <n v="25"/>
    <n v="29"/>
    <n v="5"/>
    <s v="25"/>
    <s v="29"/>
    <s v="25-29"/>
    <n v="5"/>
    <n v="3"/>
    <x v="5"/>
    <n v="29"/>
    <s v="2020-03-17"/>
    <n v="3"/>
    <n v="1"/>
    <x v="14"/>
    <s v="N04246"/>
  </r>
  <r>
    <n v="76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47"/>
  </r>
  <r>
    <n v="75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48"/>
  </r>
  <r>
    <n v="74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49"/>
  </r>
  <r>
    <n v="73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0"/>
  </r>
  <r>
    <n v="72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1"/>
  </r>
  <r>
    <n v="71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2"/>
  </r>
  <r>
    <n v="70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3"/>
  </r>
  <r>
    <n v="69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4"/>
  </r>
  <r>
    <n v="68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7"/>
    <n v="3"/>
    <n v="1"/>
    <x v="14"/>
    <s v="N04255"/>
  </r>
  <r>
    <n v="67"/>
    <x v="1"/>
    <x v="2"/>
    <n v="11"/>
    <s v="空值"/>
    <s v="F"/>
    <s v="是"/>
    <s v="20-24"/>
    <n v="20"/>
    <n v="24"/>
    <n v="5"/>
    <s v="20"/>
    <s v="24"/>
    <s v="20-24"/>
    <n v="5"/>
    <n v="3"/>
    <x v="7"/>
    <n v="24"/>
    <s v="2020-03-16"/>
    <n v="3"/>
    <n v="1"/>
    <x v="14"/>
    <s v="N04256"/>
  </r>
  <r>
    <n v="66"/>
    <x v="1"/>
    <x v="2"/>
    <n v="11"/>
    <s v="空值"/>
    <s v="F"/>
    <s v="是"/>
    <s v="15-19"/>
    <n v="15"/>
    <n v="19"/>
    <n v="5"/>
    <s v="15"/>
    <s v="19"/>
    <s v="15-19"/>
    <n v="5"/>
    <n v="3"/>
    <x v="11"/>
    <n v="19"/>
    <s v="2020-03-16"/>
    <n v="3"/>
    <n v="1"/>
    <x v="14"/>
    <s v="N04257"/>
  </r>
  <r>
    <n v="65"/>
    <x v="1"/>
    <x v="2"/>
    <n v="11"/>
    <s v="台南市"/>
    <s v="F"/>
    <s v="否"/>
    <s v="25-29"/>
    <n v="25"/>
    <n v="29"/>
    <n v="5"/>
    <s v="25"/>
    <s v="29"/>
    <s v="25-29"/>
    <n v="5"/>
    <n v="3"/>
    <x v="5"/>
    <n v="29"/>
    <s v="2020-03-16"/>
    <n v="3"/>
    <n v="1"/>
    <x v="14"/>
    <s v="N04258"/>
  </r>
  <r>
    <n v="64"/>
    <x v="1"/>
    <x v="2"/>
    <n v="10"/>
    <s v="新北市"/>
    <s v="F"/>
    <s v="否"/>
    <s v="55-59"/>
    <n v="55"/>
    <n v="59"/>
    <n v="5"/>
    <s v="55"/>
    <s v="59"/>
    <s v="55-59"/>
    <n v="5"/>
    <n v="3"/>
    <x v="9"/>
    <n v="59"/>
    <s v="2020-03-16"/>
    <n v="3"/>
    <n v="1"/>
    <x v="14"/>
    <s v="N04259"/>
  </r>
  <r>
    <n v="63"/>
    <x v="1"/>
    <x v="2"/>
    <n v="10"/>
    <s v="桃園市"/>
    <s v="M"/>
    <s v="否"/>
    <s v="20-24"/>
    <n v="20"/>
    <n v="24"/>
    <n v="5"/>
    <s v="20"/>
    <s v="24"/>
    <s v="20-24"/>
    <n v="5"/>
    <n v="3"/>
    <x v="7"/>
    <n v="24"/>
    <s v="2020-03-16"/>
    <n v="3"/>
    <n v="1"/>
    <x v="14"/>
    <s v="N04260"/>
  </r>
  <r>
    <n v="62"/>
    <x v="1"/>
    <x v="2"/>
    <n v="10"/>
    <s v="桃園市"/>
    <s v="F"/>
    <s v="否"/>
    <s v="25-29"/>
    <n v="25"/>
    <n v="29"/>
    <n v="5"/>
    <s v="25"/>
    <s v="29"/>
    <s v="25-29"/>
    <n v="5"/>
    <n v="3"/>
    <x v="5"/>
    <n v="29"/>
    <s v="2020-03-16"/>
    <n v="3"/>
    <n v="1"/>
    <x v="14"/>
    <s v="N04261"/>
  </r>
  <r>
    <n v="61"/>
    <x v="1"/>
    <x v="2"/>
    <n v="10"/>
    <s v="空值"/>
    <s v="M"/>
    <s v="是"/>
    <s v="70+"/>
    <n v="70"/>
    <n v="70"/>
    <n v="3"/>
    <s v="70"/>
    <s v="70"/>
    <s v="70-"/>
    <n v="3"/>
    <n v="3"/>
    <x v="0"/>
    <n v="70"/>
    <s v="2020-03-16"/>
    <n v="3"/>
    <n v="1"/>
    <x v="14"/>
    <s v="N04262"/>
  </r>
  <r>
    <n v="60"/>
    <x v="1"/>
    <x v="2"/>
    <n v="10"/>
    <s v="空值"/>
    <s v="M"/>
    <s v="是"/>
    <s v="35-39"/>
    <n v="35"/>
    <n v="39"/>
    <n v="5"/>
    <s v="35"/>
    <s v="39"/>
    <s v="35-39"/>
    <n v="5"/>
    <n v="3"/>
    <x v="12"/>
    <n v="39"/>
    <s v="2020-03-16"/>
    <n v="3"/>
    <n v="1"/>
    <x v="14"/>
    <s v="N04263"/>
  </r>
  <r>
    <n v="59"/>
    <x v="1"/>
    <x v="2"/>
    <n v="10"/>
    <s v="空值"/>
    <s v="M"/>
    <s v="是"/>
    <s v="35-39"/>
    <n v="35"/>
    <n v="39"/>
    <n v="5"/>
    <s v="35"/>
    <s v="39"/>
    <s v="35-39"/>
    <n v="5"/>
    <n v="3"/>
    <x v="12"/>
    <n v="39"/>
    <s v="2020-03-15"/>
    <n v="3"/>
    <n v="1"/>
    <x v="14"/>
    <s v="N04264"/>
  </r>
  <r>
    <n v="58"/>
    <x v="1"/>
    <x v="2"/>
    <n v="10"/>
    <s v="空值"/>
    <s v="M"/>
    <s v="是"/>
    <s v="30-34"/>
    <n v="30"/>
    <n v="34"/>
    <n v="5"/>
    <s v="30"/>
    <s v="34"/>
    <s v="30-34"/>
    <n v="5"/>
    <n v="3"/>
    <x v="15"/>
    <n v="34"/>
    <s v="2020-03-15"/>
    <n v="3"/>
    <n v="1"/>
    <x v="14"/>
    <s v="N04265"/>
  </r>
  <r>
    <n v="57"/>
    <x v="1"/>
    <x v="2"/>
    <n v="10"/>
    <s v="空值"/>
    <s v="M"/>
    <s v="是"/>
    <s v="30-34"/>
    <n v="30"/>
    <n v="34"/>
    <n v="5"/>
    <s v="30"/>
    <s v="34"/>
    <s v="30-34"/>
    <n v="5"/>
    <n v="3"/>
    <x v="15"/>
    <n v="34"/>
    <s v="2020-03-15"/>
    <n v="3"/>
    <n v="1"/>
    <x v="14"/>
    <s v="N04266"/>
  </r>
  <r>
    <n v="56"/>
    <x v="1"/>
    <x v="2"/>
    <n v="10"/>
    <s v="空值"/>
    <s v="M"/>
    <s v="是"/>
    <s v="30-34"/>
    <n v="30"/>
    <n v="34"/>
    <n v="5"/>
    <s v="30"/>
    <s v="34"/>
    <s v="30-34"/>
    <n v="5"/>
    <n v="3"/>
    <x v="15"/>
    <n v="34"/>
    <s v="2020-03-15"/>
    <n v="3"/>
    <n v="1"/>
    <x v="14"/>
    <s v="N04267"/>
  </r>
  <r>
    <n v="55"/>
    <x v="1"/>
    <x v="2"/>
    <n v="10"/>
    <s v="空值"/>
    <s v="M"/>
    <s v="是"/>
    <s v="25-29"/>
    <n v="25"/>
    <n v="29"/>
    <n v="5"/>
    <s v="25"/>
    <s v="29"/>
    <s v="25-29"/>
    <n v="5"/>
    <n v="3"/>
    <x v="5"/>
    <n v="29"/>
    <s v="2020-03-15"/>
    <n v="3"/>
    <n v="1"/>
    <x v="14"/>
    <s v="N04268"/>
  </r>
  <r>
    <n v="54"/>
    <x v="1"/>
    <x v="2"/>
    <n v="10"/>
    <s v="空值"/>
    <s v="F"/>
    <s v="是"/>
    <s v="35-39"/>
    <n v="35"/>
    <n v="39"/>
    <n v="5"/>
    <s v="35"/>
    <s v="39"/>
    <s v="35-39"/>
    <n v="5"/>
    <n v="3"/>
    <x v="12"/>
    <n v="39"/>
    <s v="2020-03-15"/>
    <n v="3"/>
    <n v="1"/>
    <x v="14"/>
    <s v="N04269"/>
  </r>
  <r>
    <n v="53"/>
    <x v="1"/>
    <x v="2"/>
    <n v="10"/>
    <s v="空值"/>
    <s v="F"/>
    <s v="是"/>
    <s v="35-39"/>
    <n v="35"/>
    <n v="39"/>
    <n v="5"/>
    <s v="35"/>
    <s v="39"/>
    <s v="35-39"/>
    <n v="5"/>
    <n v="3"/>
    <x v="12"/>
    <n v="39"/>
    <s v="2020-03-14"/>
    <n v="3"/>
    <n v="1"/>
    <x v="14"/>
    <s v="N04270"/>
  </r>
  <r>
    <n v="52"/>
    <x v="1"/>
    <x v="2"/>
    <n v="10"/>
    <s v="空值"/>
    <s v="F"/>
    <s v="是"/>
    <s v="30-34"/>
    <n v="30"/>
    <n v="34"/>
    <n v="5"/>
    <s v="30"/>
    <s v="34"/>
    <s v="30-34"/>
    <n v="5"/>
    <n v="3"/>
    <x v="15"/>
    <n v="34"/>
    <s v="2020-03-14"/>
    <n v="3"/>
    <n v="1"/>
    <x v="14"/>
    <s v="N04271"/>
  </r>
  <r>
    <n v="51"/>
    <x v="1"/>
    <x v="2"/>
    <n v="10"/>
    <s v="空值"/>
    <s v="F"/>
    <s v="是"/>
    <s v="25-29"/>
    <n v="25"/>
    <n v="29"/>
    <n v="5"/>
    <s v="25"/>
    <s v="29"/>
    <s v="25-29"/>
    <n v="5"/>
    <n v="3"/>
    <x v="5"/>
    <n v="29"/>
    <s v="2020-03-14"/>
    <n v="3"/>
    <n v="1"/>
    <x v="14"/>
    <s v="N04272"/>
  </r>
  <r>
    <n v="50"/>
    <x v="1"/>
    <x v="2"/>
    <n v="10"/>
    <s v="空值"/>
    <s v="F"/>
    <s v="是"/>
    <s v="25-29"/>
    <n v="25"/>
    <n v="29"/>
    <n v="5"/>
    <s v="25"/>
    <s v="29"/>
    <s v="25-29"/>
    <n v="5"/>
    <n v="3"/>
    <x v="5"/>
    <n v="29"/>
    <s v="2020-03-13"/>
    <n v="3"/>
    <n v="1"/>
    <x v="14"/>
    <s v="N04273"/>
  </r>
  <r>
    <n v="49"/>
    <x v="1"/>
    <x v="2"/>
    <n v="10"/>
    <s v="空值"/>
    <s v="F"/>
    <s v="是"/>
    <s v="20-24"/>
    <n v="20"/>
    <n v="24"/>
    <n v="5"/>
    <s v="20"/>
    <s v="24"/>
    <s v="20-24"/>
    <n v="5"/>
    <n v="3"/>
    <x v="7"/>
    <n v="24"/>
    <s v="2020-03-12"/>
    <n v="3"/>
    <n v="1"/>
    <x v="14"/>
    <s v="N04274"/>
  </r>
  <r>
    <n v="48"/>
    <x v="1"/>
    <x v="2"/>
    <n v="10"/>
    <s v="空值"/>
    <s v="F"/>
    <s v="是"/>
    <s v="20-24"/>
    <n v="20"/>
    <n v="24"/>
    <n v="5"/>
    <s v="20"/>
    <s v="24"/>
    <s v="20-24"/>
    <n v="5"/>
    <n v="3"/>
    <x v="7"/>
    <n v="24"/>
    <s v="2020-03-11"/>
    <n v="3"/>
    <n v="1"/>
    <x v="14"/>
    <s v="N04275"/>
  </r>
  <r>
    <n v="47"/>
    <x v="1"/>
    <x v="2"/>
    <n v="10"/>
    <s v="空值"/>
    <s v="F"/>
    <s v="是"/>
    <s v="20-24"/>
    <n v="20"/>
    <n v="24"/>
    <n v="5"/>
    <s v="20"/>
    <s v="24"/>
    <s v="20-24"/>
    <n v="5"/>
    <n v="3"/>
    <x v="7"/>
    <n v="24"/>
    <s v="2020-03-10"/>
    <n v="3"/>
    <n v="1"/>
    <x v="14"/>
    <s v="N04276"/>
  </r>
  <r>
    <n v="46"/>
    <x v="1"/>
    <x v="2"/>
    <n v="10"/>
    <s v="空值"/>
    <s v="F"/>
    <s v="是"/>
    <s v="15-19"/>
    <n v="15"/>
    <n v="19"/>
    <n v="5"/>
    <s v="15"/>
    <s v="19"/>
    <s v="15-19"/>
    <n v="5"/>
    <n v="3"/>
    <x v="11"/>
    <n v="19"/>
    <s v="2020-03-10"/>
    <n v="3"/>
    <n v="1"/>
    <x v="14"/>
    <s v="N04277"/>
  </r>
  <r>
    <n v="45"/>
    <x v="1"/>
    <x v="3"/>
    <n v="9"/>
    <s v="新北市"/>
    <s v="M"/>
    <s v="否"/>
    <s v="50-54"/>
    <n v="50"/>
    <n v="54"/>
    <n v="5"/>
    <s v="50"/>
    <s v="54"/>
    <s v="50-54"/>
    <n v="5"/>
    <n v="3"/>
    <x v="1"/>
    <n v="54"/>
    <s v="2020-03-06"/>
    <n v="2"/>
    <n v="1"/>
    <x v="15"/>
    <s v="N04278"/>
  </r>
  <r>
    <n v="44"/>
    <x v="1"/>
    <x v="3"/>
    <n v="9"/>
    <s v="新北市"/>
    <s v="M"/>
    <s v="否"/>
    <s v="10-14"/>
    <n v="10"/>
    <n v="14"/>
    <n v="5"/>
    <s v="10"/>
    <s v="14"/>
    <s v="10-14"/>
    <n v="5"/>
    <n v="3"/>
    <x v="3"/>
    <n v="14"/>
    <s v="2020-03-05"/>
    <n v="2"/>
    <n v="1"/>
    <x v="15"/>
    <s v="N04279"/>
  </r>
  <r>
    <n v="43"/>
    <x v="1"/>
    <x v="3"/>
    <n v="9"/>
    <s v="新北市"/>
    <s v="F"/>
    <s v="否"/>
    <s v="30-34"/>
    <n v="30"/>
    <n v="34"/>
    <n v="5"/>
    <s v="30"/>
    <s v="34"/>
    <s v="30-34"/>
    <n v="5"/>
    <n v="3"/>
    <x v="15"/>
    <n v="34"/>
    <s v="2020-03-05"/>
    <n v="2"/>
    <n v="1"/>
    <x v="15"/>
    <s v="N04280"/>
  </r>
  <r>
    <n v="42"/>
    <x v="1"/>
    <x v="3"/>
    <n v="9"/>
    <s v="桃園市"/>
    <s v="F"/>
    <s v="否"/>
    <s v="55-59"/>
    <n v="55"/>
    <n v="59"/>
    <n v="5"/>
    <s v="55"/>
    <s v="59"/>
    <s v="55-59"/>
    <n v="5"/>
    <n v="3"/>
    <x v="9"/>
    <n v="59"/>
    <s v="2020-03-03"/>
    <n v="2"/>
    <n v="1"/>
    <x v="15"/>
    <s v="N04281"/>
  </r>
  <r>
    <n v="41"/>
    <x v="1"/>
    <x v="3"/>
    <n v="9"/>
    <s v="桃園市"/>
    <s v="F"/>
    <s v="否"/>
    <s v="40-44"/>
    <n v="40"/>
    <n v="44"/>
    <n v="5"/>
    <s v="40"/>
    <s v="44"/>
    <s v="40-44"/>
    <n v="5"/>
    <n v="3"/>
    <x v="14"/>
    <n v="44"/>
    <s v="2020-03-02"/>
    <n v="2"/>
    <n v="1"/>
    <x v="15"/>
    <s v="N04282"/>
  </r>
  <r>
    <n v="40"/>
    <x v="1"/>
    <x v="3"/>
    <n v="9"/>
    <s v="桃園市"/>
    <s v="F"/>
    <s v="否"/>
    <s v="25-29"/>
    <n v="25"/>
    <n v="29"/>
    <n v="5"/>
    <s v="25"/>
    <s v="29"/>
    <s v="25-29"/>
    <n v="5"/>
    <n v="3"/>
    <x v="5"/>
    <n v="29"/>
    <s v="2020-03-01"/>
    <n v="2"/>
    <n v="1"/>
    <x v="15"/>
    <s v="N04283"/>
  </r>
  <r>
    <n v="39"/>
    <x v="1"/>
    <x v="3"/>
    <n v="9"/>
    <s v="空值"/>
    <s v="M"/>
    <s v="是"/>
    <s v="30-34"/>
    <n v="30"/>
    <n v="34"/>
    <n v="5"/>
    <s v="30"/>
    <s v="34"/>
    <s v="30-34"/>
    <n v="5"/>
    <n v="3"/>
    <x v="15"/>
    <n v="34"/>
    <s v="2020-02-29"/>
    <n v="2"/>
    <n v="1"/>
    <x v="15"/>
    <s v="N04284"/>
  </r>
  <r>
    <n v="38"/>
    <x v="1"/>
    <x v="3"/>
    <n v="9"/>
    <s v="空值"/>
    <s v="F"/>
    <s v="是"/>
    <s v="70+"/>
    <n v="70"/>
    <n v="70"/>
    <n v="3"/>
    <s v="70"/>
    <s v="70"/>
    <s v="70-"/>
    <n v="3"/>
    <n v="3"/>
    <x v="0"/>
    <n v="70"/>
    <s v="2020-02-29"/>
    <n v="2"/>
    <n v="1"/>
    <x v="15"/>
    <s v="N04285"/>
  </r>
  <r>
    <n v="37"/>
    <x v="1"/>
    <x v="3"/>
    <n v="9"/>
    <s v="空值"/>
    <s v="F"/>
    <s v="是"/>
    <s v="35-39"/>
    <n v="35"/>
    <n v="39"/>
    <n v="5"/>
    <s v="35"/>
    <s v="39"/>
    <s v="35-39"/>
    <n v="5"/>
    <n v="3"/>
    <x v="12"/>
    <n v="39"/>
    <s v="2020-02-29"/>
    <n v="2"/>
    <n v="1"/>
    <x v="15"/>
    <s v="N04286"/>
  </r>
  <r>
    <n v="36"/>
    <x v="1"/>
    <x v="3"/>
    <n v="9"/>
    <s v="台中市"/>
    <s v="M"/>
    <s v="否"/>
    <s v="50-54"/>
    <n v="50"/>
    <n v="54"/>
    <n v="5"/>
    <s v="50"/>
    <s v="54"/>
    <s v="50-54"/>
    <n v="5"/>
    <n v="3"/>
    <x v="1"/>
    <n v="54"/>
    <s v="2020-02-29"/>
    <n v="2"/>
    <n v="1"/>
    <x v="15"/>
    <s v="N04287"/>
  </r>
  <r>
    <n v="35"/>
    <x v="1"/>
    <x v="3"/>
    <n v="8"/>
    <s v="新北市"/>
    <s v="F"/>
    <s v="否"/>
    <s v="40-44"/>
    <n v="40"/>
    <n v="44"/>
    <n v="5"/>
    <s v="40"/>
    <s v="44"/>
    <s v="40-44"/>
    <n v="5"/>
    <n v="3"/>
    <x v="14"/>
    <n v="44"/>
    <s v="2020-02-29"/>
    <n v="2"/>
    <n v="1"/>
    <x v="15"/>
    <s v="N04288"/>
  </r>
  <r>
    <n v="34"/>
    <x v="1"/>
    <x v="3"/>
    <n v="8"/>
    <s v="桃園市"/>
    <s v="F"/>
    <s v="否"/>
    <s v="55-59"/>
    <n v="55"/>
    <n v="59"/>
    <n v="5"/>
    <s v="55"/>
    <s v="59"/>
    <s v="55-59"/>
    <n v="5"/>
    <n v="3"/>
    <x v="9"/>
    <n v="59"/>
    <s v="2020-02-28"/>
    <n v="2"/>
    <n v="1"/>
    <x v="15"/>
    <s v="N04289"/>
  </r>
  <r>
    <n v="33"/>
    <x v="1"/>
    <x v="3"/>
    <n v="8"/>
    <s v="桃園市"/>
    <s v="F"/>
    <s v="否"/>
    <s v="55-59"/>
    <n v="55"/>
    <n v="59"/>
    <n v="5"/>
    <s v="55"/>
    <s v="59"/>
    <s v="55-59"/>
    <n v="5"/>
    <n v="3"/>
    <x v="9"/>
    <n v="59"/>
    <s v="2020-02-28"/>
    <n v="2"/>
    <n v="1"/>
    <x v="15"/>
    <s v="N04290"/>
  </r>
  <r>
    <n v="32"/>
    <x v="1"/>
    <x v="3"/>
    <n v="8"/>
    <s v="桃園市"/>
    <s v="F"/>
    <s v="否"/>
    <s v="55-59"/>
    <n v="55"/>
    <n v="59"/>
    <n v="5"/>
    <s v="55"/>
    <s v="59"/>
    <s v="55-59"/>
    <n v="5"/>
    <n v="3"/>
    <x v="9"/>
    <n v="59"/>
    <s v="2020-02-26"/>
    <n v="2"/>
    <n v="1"/>
    <x v="15"/>
    <s v="N04291"/>
  </r>
  <r>
    <n v="31"/>
    <x v="1"/>
    <x v="3"/>
    <n v="8"/>
    <s v="桃園市"/>
    <s v="F"/>
    <s v="否"/>
    <s v="25-29"/>
    <n v="25"/>
    <n v="29"/>
    <n v="5"/>
    <s v="25"/>
    <s v="29"/>
    <s v="25-29"/>
    <n v="5"/>
    <n v="3"/>
    <x v="5"/>
    <n v="29"/>
    <s v="2020-02-25"/>
    <n v="2"/>
    <n v="1"/>
    <x v="15"/>
    <s v="N04292"/>
  </r>
  <r>
    <n v="30"/>
    <x v="1"/>
    <x v="3"/>
    <n v="8"/>
    <s v="空值"/>
    <s v="F"/>
    <s v="是"/>
    <s v="65-69"/>
    <n v="65"/>
    <n v="69"/>
    <n v="5"/>
    <s v="65"/>
    <s v="69"/>
    <s v="65-69"/>
    <n v="5"/>
    <n v="3"/>
    <x v="4"/>
    <n v="69"/>
    <s v="2020-02-24"/>
    <n v="2"/>
    <n v="1"/>
    <x v="15"/>
    <s v="N04293"/>
  </r>
  <r>
    <n v="29"/>
    <x v="1"/>
    <x v="3"/>
    <n v="7"/>
    <s v="彰化縣"/>
    <s v="M"/>
    <s v="否"/>
    <s v="55-59"/>
    <n v="55"/>
    <n v="59"/>
    <n v="5"/>
    <s v="55"/>
    <s v="59"/>
    <s v="55-59"/>
    <n v="5"/>
    <n v="3"/>
    <x v="9"/>
    <n v="59"/>
    <s v="2020-02-24"/>
    <n v="2"/>
    <n v="1"/>
    <x v="15"/>
    <s v="N04294"/>
  </r>
  <r>
    <n v="28"/>
    <x v="1"/>
    <x v="3"/>
    <n v="6"/>
    <s v="彰化縣"/>
    <s v="F"/>
    <s v="否"/>
    <s v="70+"/>
    <n v="70"/>
    <n v="70"/>
    <n v="3"/>
    <s v="70"/>
    <s v="70"/>
    <s v="70-"/>
    <n v="3"/>
    <n v="3"/>
    <x v="0"/>
    <n v="70"/>
    <s v="2020-02-23"/>
    <n v="2"/>
    <n v="1"/>
    <x v="15"/>
    <s v="N04295"/>
  </r>
  <r>
    <n v="27"/>
    <x v="1"/>
    <x v="3"/>
    <n v="6"/>
    <s v="新北市"/>
    <s v="M"/>
    <s v="否"/>
    <s v="70+"/>
    <n v="70"/>
    <n v="70"/>
    <n v="3"/>
    <s v="70"/>
    <s v="70"/>
    <s v="70-"/>
    <n v="3"/>
    <n v="3"/>
    <x v="0"/>
    <n v="70"/>
    <s v="2020-02-23"/>
    <n v="2"/>
    <n v="1"/>
    <x v="15"/>
    <s v="N04296"/>
  </r>
  <r>
    <n v="26"/>
    <x v="1"/>
    <x v="3"/>
    <n v="6"/>
    <s v="新北市"/>
    <s v="F"/>
    <s v="否"/>
    <s v="70+"/>
    <n v="70"/>
    <n v="70"/>
    <n v="3"/>
    <s v="70"/>
    <s v="70"/>
    <s v="70-"/>
    <n v="3"/>
    <n v="3"/>
    <x v="0"/>
    <n v="70"/>
    <s v="2020-02-21"/>
    <n v="2"/>
    <n v="1"/>
    <x v="15"/>
    <s v="N04297"/>
  </r>
  <r>
    <n v="25"/>
    <x v="1"/>
    <x v="3"/>
    <n v="6"/>
    <s v="空值"/>
    <s v="M"/>
    <s v="是"/>
    <s v="50-54"/>
    <n v="50"/>
    <n v="54"/>
    <n v="5"/>
    <s v="50"/>
    <s v="54"/>
    <s v="50-54"/>
    <n v="5"/>
    <n v="3"/>
    <x v="1"/>
    <n v="54"/>
    <s v="2020-02-21"/>
    <n v="2"/>
    <n v="1"/>
    <x v="15"/>
    <s v="N04298"/>
  </r>
  <r>
    <n v="24"/>
    <x v="1"/>
    <x v="3"/>
    <n v="6"/>
    <s v="空值"/>
    <s v="M"/>
    <s v="是"/>
    <s v="45-49"/>
    <n v="45"/>
    <n v="49"/>
    <n v="5"/>
    <s v="45"/>
    <s v="49"/>
    <s v="45-49"/>
    <n v="5"/>
    <n v="3"/>
    <x v="10"/>
    <n v="49"/>
    <s v="2020-02-19"/>
    <n v="2"/>
    <n v="1"/>
    <x v="15"/>
    <s v="N04299"/>
  </r>
  <r>
    <n v="23"/>
    <x v="1"/>
    <x v="3"/>
    <n v="6"/>
    <s v="空值"/>
    <s v="M"/>
    <s v="是"/>
    <s v="20-24"/>
    <n v="20"/>
    <n v="24"/>
    <n v="5"/>
    <s v="20"/>
    <s v="24"/>
    <s v="20-24"/>
    <n v="5"/>
    <n v="3"/>
    <x v="7"/>
    <n v="24"/>
    <s v="2020-02-19"/>
    <n v="2"/>
    <n v="1"/>
    <x v="15"/>
    <s v="N04300"/>
  </r>
  <r>
    <n v="22"/>
    <x v="1"/>
    <x v="3"/>
    <n v="6"/>
    <s v="台中市"/>
    <s v="F"/>
    <s v="否"/>
    <s v="55-59"/>
    <n v="55"/>
    <n v="59"/>
    <n v="5"/>
    <s v="55"/>
    <s v="59"/>
    <s v="55-59"/>
    <n v="5"/>
    <n v="3"/>
    <x v="9"/>
    <n v="59"/>
    <s v="2020-02-17"/>
    <n v="2"/>
    <n v="1"/>
    <x v="15"/>
    <s v="N04301"/>
  </r>
  <r>
    <n v="21"/>
    <x v="1"/>
    <x v="4"/>
    <n v="5"/>
    <s v="彰化縣"/>
    <s v="M"/>
    <s v="否"/>
    <s v="60-64"/>
    <n v="60"/>
    <n v="64"/>
    <n v="5"/>
    <s v="60"/>
    <s v="64"/>
    <s v="60-64"/>
    <n v="5"/>
    <n v="3"/>
    <x v="2"/>
    <n v="64"/>
    <s v="2020-02-17"/>
    <n v="1"/>
    <n v="1"/>
    <x v="16"/>
    <s v="N04302"/>
  </r>
  <r>
    <n v="20"/>
    <x v="1"/>
    <x v="4"/>
    <n v="5"/>
    <s v="彰化縣"/>
    <s v="M"/>
    <s v="否"/>
    <s v="50-54"/>
    <n v="50"/>
    <n v="54"/>
    <n v="5"/>
    <s v="50"/>
    <s v="54"/>
    <s v="50-54"/>
    <n v="5"/>
    <n v="3"/>
    <x v="1"/>
    <n v="54"/>
    <s v="2020-02-16"/>
    <n v="1"/>
    <n v="1"/>
    <x v="16"/>
    <s v="N04303"/>
  </r>
  <r>
    <n v="19"/>
    <x v="1"/>
    <x v="4"/>
    <n v="5"/>
    <s v="新北市"/>
    <s v="M"/>
    <s v="否"/>
    <s v="50-54"/>
    <n v="50"/>
    <n v="54"/>
    <n v="5"/>
    <s v="50"/>
    <s v="54"/>
    <s v="50-54"/>
    <n v="5"/>
    <n v="3"/>
    <x v="1"/>
    <n v="54"/>
    <s v="2020-02-16"/>
    <n v="1"/>
    <n v="1"/>
    <x v="16"/>
    <s v="N04304"/>
  </r>
  <r>
    <n v="18"/>
    <x v="1"/>
    <x v="4"/>
    <n v="5"/>
    <s v="新北市"/>
    <s v="M"/>
    <s v="否"/>
    <s v="45-49"/>
    <n v="45"/>
    <n v="49"/>
    <n v="5"/>
    <s v="45"/>
    <s v="49"/>
    <s v="45-49"/>
    <n v="5"/>
    <n v="3"/>
    <x v="10"/>
    <n v="49"/>
    <s v="2020-02-09"/>
    <n v="1"/>
    <n v="1"/>
    <x v="16"/>
    <s v="N04305"/>
  </r>
  <r>
    <n v="17"/>
    <x v="1"/>
    <x v="4"/>
    <n v="5"/>
    <s v="新北市"/>
    <s v="F"/>
    <s v="否"/>
    <s v="20-24"/>
    <n v="20"/>
    <n v="24"/>
    <n v="5"/>
    <s v="20"/>
    <s v="24"/>
    <s v="20-24"/>
    <n v="5"/>
    <n v="3"/>
    <x v="7"/>
    <n v="24"/>
    <s v="2020-02-08"/>
    <n v="1"/>
    <n v="1"/>
    <x v="16"/>
    <s v="N04306"/>
  </r>
  <r>
    <n v="16"/>
    <x v="1"/>
    <x v="4"/>
    <n v="5"/>
    <s v="南投縣"/>
    <s v="F"/>
    <s v="否"/>
    <s v="40-44"/>
    <n v="40"/>
    <n v="44"/>
    <n v="5"/>
    <s v="40"/>
    <s v="44"/>
    <s v="40-44"/>
    <n v="5"/>
    <n v="3"/>
    <x v="14"/>
    <n v="44"/>
    <s v="2020-02-06"/>
    <n v="1"/>
    <n v="1"/>
    <x v="16"/>
    <s v="N04307"/>
  </r>
  <r>
    <n v="15"/>
    <x v="1"/>
    <x v="4"/>
    <n v="5"/>
    <s v="空值"/>
    <s v="M"/>
    <s v="是"/>
    <s v="20-24"/>
    <n v="20"/>
    <n v="24"/>
    <n v="5"/>
    <s v="20"/>
    <s v="24"/>
    <s v="20-24"/>
    <n v="5"/>
    <n v="3"/>
    <x v="7"/>
    <n v="24"/>
    <s v="2020-02-06"/>
    <n v="1"/>
    <n v="1"/>
    <x v="16"/>
    <s v="N04308"/>
  </r>
  <r>
    <n v="14"/>
    <x v="1"/>
    <x v="4"/>
    <n v="5"/>
    <s v="空值"/>
    <s v="F"/>
    <s v="是"/>
    <s v="50-54"/>
    <n v="50"/>
    <n v="54"/>
    <n v="5"/>
    <s v="50"/>
    <s v="54"/>
    <s v="50-54"/>
    <n v="5"/>
    <n v="3"/>
    <x v="1"/>
    <n v="54"/>
    <s v="2020-02-06"/>
    <n v="1"/>
    <n v="1"/>
    <x v="16"/>
    <s v="N04309"/>
  </r>
  <r>
    <n v="13"/>
    <x v="1"/>
    <x v="4"/>
    <n v="5"/>
    <s v="空值"/>
    <s v="F"/>
    <s v="是"/>
    <s v="45-49"/>
    <n v="45"/>
    <n v="49"/>
    <n v="5"/>
    <s v="45"/>
    <s v="49"/>
    <s v="45-49"/>
    <n v="5"/>
    <n v="3"/>
    <x v="10"/>
    <n v="49"/>
    <s v="2020-02-06"/>
    <n v="1"/>
    <n v="1"/>
    <x v="16"/>
    <s v="N04310"/>
  </r>
  <r>
    <n v="12"/>
    <x v="1"/>
    <x v="4"/>
    <n v="5"/>
    <s v="空值"/>
    <s v="F"/>
    <s v="是"/>
    <s v="25-29"/>
    <n v="25"/>
    <n v="29"/>
    <n v="5"/>
    <s v="25"/>
    <s v="29"/>
    <s v="25-29"/>
    <n v="5"/>
    <n v="3"/>
    <x v="5"/>
    <n v="29"/>
    <s v="2020-02-06"/>
    <n v="1"/>
    <n v="1"/>
    <x v="16"/>
    <s v="N04311"/>
  </r>
  <r>
    <n v="11"/>
    <x v="1"/>
    <x v="4"/>
    <n v="5"/>
    <s v="台中市"/>
    <s v="M"/>
    <s v="否"/>
    <s v="30-34"/>
    <n v="30"/>
    <n v="34"/>
    <n v="5"/>
    <s v="30"/>
    <s v="34"/>
    <s v="30-34"/>
    <n v="5"/>
    <n v="3"/>
    <x v="15"/>
    <n v="34"/>
    <s v="2020-02-04"/>
    <n v="1"/>
    <n v="1"/>
    <x v="16"/>
    <s v="N04312"/>
  </r>
  <r>
    <n v="10"/>
    <x v="1"/>
    <x v="4"/>
    <n v="4"/>
    <s v="新北市"/>
    <s v="F"/>
    <s v="否"/>
    <s v="65-69"/>
    <n v="65"/>
    <n v="69"/>
    <n v="5"/>
    <s v="65"/>
    <s v="69"/>
    <s v="65-69"/>
    <n v="5"/>
    <n v="3"/>
    <x v="4"/>
    <n v="69"/>
    <s v="2020-01-31"/>
    <n v="1"/>
    <n v="1"/>
    <x v="16"/>
    <s v="N04313"/>
  </r>
  <r>
    <n v="9"/>
    <x v="1"/>
    <x v="4"/>
    <n v="4"/>
    <s v="空值"/>
    <s v="M"/>
    <s v="是"/>
    <s v="55-59"/>
    <n v="55"/>
    <n v="59"/>
    <n v="5"/>
    <s v="55"/>
    <s v="59"/>
    <s v="55-59"/>
    <n v="5"/>
    <n v="3"/>
    <x v="9"/>
    <n v="59"/>
    <s v="2020-01-30"/>
    <n v="1"/>
    <n v="1"/>
    <x v="16"/>
    <s v="N04314"/>
  </r>
  <r>
    <n v="8"/>
    <x v="1"/>
    <x v="4"/>
    <n v="4"/>
    <s v="空值"/>
    <s v="M"/>
    <s v="是"/>
    <s v="50-54"/>
    <n v="50"/>
    <n v="54"/>
    <n v="5"/>
    <s v="50"/>
    <s v="54"/>
    <s v="50-54"/>
    <n v="5"/>
    <n v="3"/>
    <x v="1"/>
    <n v="54"/>
    <s v="2020-01-28"/>
    <n v="1"/>
    <n v="1"/>
    <x v="16"/>
    <s v="N04315"/>
  </r>
  <r>
    <n v="7"/>
    <x v="1"/>
    <x v="4"/>
    <n v="4"/>
    <s v="空值"/>
    <s v="M"/>
    <s v="是"/>
    <s v="40-44"/>
    <n v="40"/>
    <n v="44"/>
    <n v="5"/>
    <s v="40"/>
    <s v="44"/>
    <s v="40-44"/>
    <n v="5"/>
    <n v="3"/>
    <x v="14"/>
    <n v="44"/>
    <s v="2020-01-28"/>
    <n v="1"/>
    <n v="1"/>
    <x v="16"/>
    <s v="N04316"/>
  </r>
  <r>
    <n v="6"/>
    <x v="1"/>
    <x v="4"/>
    <n v="4"/>
    <s v="空值"/>
    <s v="F"/>
    <s v="是"/>
    <s v="70+"/>
    <n v="70"/>
    <n v="70"/>
    <n v="3"/>
    <s v="70"/>
    <s v="70"/>
    <s v="70-"/>
    <n v="3"/>
    <n v="3"/>
    <x v="0"/>
    <n v="70"/>
    <s v="2020-01-28"/>
    <n v="1"/>
    <n v="1"/>
    <x v="16"/>
    <s v="N04317"/>
  </r>
  <r>
    <n v="5"/>
    <x v="1"/>
    <x v="4"/>
    <n v="4"/>
    <s v="空值"/>
    <s v="F"/>
    <s v="是"/>
    <s v="70+"/>
    <n v="70"/>
    <n v="70"/>
    <n v="3"/>
    <s v="70"/>
    <s v="70"/>
    <s v="70-"/>
    <n v="3"/>
    <n v="3"/>
    <x v="0"/>
    <n v="70"/>
    <s v="2020-01-27"/>
    <n v="1"/>
    <n v="1"/>
    <x v="16"/>
    <s v="N04318"/>
  </r>
  <r>
    <n v="4"/>
    <x v="1"/>
    <x v="4"/>
    <n v="4"/>
    <s v="空值"/>
    <s v="F"/>
    <s v="是"/>
    <s v="55-59"/>
    <n v="55"/>
    <n v="59"/>
    <n v="5"/>
    <s v="55"/>
    <s v="59"/>
    <s v="55-59"/>
    <n v="5"/>
    <n v="3"/>
    <x v="9"/>
    <n v="59"/>
    <s v="2020-01-26"/>
    <n v="1"/>
    <n v="1"/>
    <x v="16"/>
    <s v="N04319"/>
  </r>
  <r>
    <n v="3"/>
    <x v="1"/>
    <x v="4"/>
    <n v="4"/>
    <s v="空值"/>
    <s v="F"/>
    <s v="是"/>
    <s v="50-54"/>
    <n v="50"/>
    <n v="54"/>
    <n v="5"/>
    <s v="50"/>
    <s v="54"/>
    <s v="50-54"/>
    <n v="5"/>
    <n v="3"/>
    <x v="1"/>
    <n v="54"/>
    <s v="2020-01-24"/>
    <n v="1"/>
    <n v="1"/>
    <x v="16"/>
    <s v="N04320"/>
  </r>
  <r>
    <n v="2"/>
    <x v="1"/>
    <x v="4"/>
    <n v="4"/>
    <s v="空值"/>
    <s v="F"/>
    <s v="是"/>
    <s v="50-54"/>
    <n v="50"/>
    <n v="54"/>
    <n v="5"/>
    <s v="50"/>
    <s v="54"/>
    <s v="50-54"/>
    <n v="5"/>
    <n v="3"/>
    <x v="1"/>
    <n v="54"/>
    <s v="2020-01-24"/>
    <n v="1"/>
    <n v="1"/>
    <x v="16"/>
    <s v="N04321"/>
  </r>
  <r>
    <n v="1"/>
    <x v="1"/>
    <x v="4"/>
    <n v="2"/>
    <s v="空值"/>
    <s v="F"/>
    <s v="是"/>
    <s v="55-59"/>
    <n v="55"/>
    <n v="59"/>
    <n v="5"/>
    <s v="55"/>
    <s v="59"/>
    <s v="55-59"/>
    <n v="5"/>
    <n v="3"/>
    <x v="9"/>
    <n v="59"/>
    <s v="2020-01-21"/>
    <n v="1"/>
    <n v="1"/>
    <x v="16"/>
    <s v="N043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039F81-2F47-4CA9-B249-84DBA42005DD}" name="樞紐分析表5" cacheId="117" applyNumberFormats="0" applyBorderFormats="0" applyFontFormats="0" applyPatternFormats="0" applyAlignmentFormats="0" applyWidthHeightFormats="1" dataCaption="數值" updatedVersion="6" minRefreshableVersion="3" useAutoFormatting="1" itemPrintTitles="1" createdVersion="6" indent="0" compact="0" compactData="0" multipleFieldFilters="0">
  <location ref="A3:D12" firstHeaderRow="1" firstDataRow="2" firstDataCol="1" rowPageCount="1" colPageCount="1"/>
  <pivotFields count="18">
    <pivotField dataField="1" compact="0" numFmtId="1" outline="0" subtotalTop="0" showAll="0"/>
    <pivotField compact="0" numFmtId="1" outline="0" subtotalTop="0" showAll="0"/>
    <pivotField compact="0" outline="0" subtotalTop="0" showAll="0"/>
    <pivotField compact="0" numFmtId="1" outline="0" subtotalTop="0" showAll="0"/>
    <pivotField axis="axisPage" compact="0" outline="0" subtotalTop="0" showAll="0">
      <items count="20">
        <item x="4"/>
        <item x="1"/>
        <item x="17"/>
        <item x="12"/>
        <item x="11"/>
        <item x="10"/>
        <item x="9"/>
        <item x="8"/>
        <item x="18"/>
        <item x="6"/>
        <item x="5"/>
        <item x="3"/>
        <item x="2"/>
        <item x="0"/>
        <item x="16"/>
        <item x="15"/>
        <item x="14"/>
        <item x="13"/>
        <item x="7"/>
        <item t="default"/>
      </items>
    </pivotField>
    <pivotField compact="0" outline="0" subtotalTop="0" showAll="0"/>
    <pivotField axis="axisCol" compact="0" outline="0" subtotalTop="0" showAll="0">
      <items count="3">
        <item x="0"/>
        <item x="1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ubtotalTop="0" showAll="0"/>
  </pivotFields>
  <rowFields count="1">
    <field x="16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6"/>
  </colFields>
  <colItems count="3">
    <i>
      <x/>
    </i>
    <i>
      <x v="1"/>
    </i>
    <i t="grand">
      <x/>
    </i>
  </colItems>
  <pageFields count="1">
    <pageField fld="4" hier="-1"/>
  </pageFields>
  <dataFields count="1">
    <dataField name="計數 - id" fld="0" subtotal="count" baseField="16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725EBC-A659-4408-99BD-1C7FF24AB494}" name="樞紐分析表2" cacheId="117" applyNumberFormats="0" applyBorderFormats="0" applyFontFormats="0" applyPatternFormats="0" applyAlignmentFormats="0" applyWidthHeightFormats="1" dataCaption="數值" updatedVersion="6" minRefreshableVersion="3" useAutoFormatting="1" itemPrintTitles="1" createdVersion="6" indent="0" compact="0" compactData="0" multipleFieldFilters="0">
  <location ref="A3:F23" firstHeaderRow="0" firstDataRow="1" firstDataCol="2"/>
  <pivotFields count="18">
    <pivotField dataField="1" compact="0" numFmtId="1" outline="0" subtotalTop="0" showAll="0"/>
    <pivotField axis="axisRow" compact="0" numFmtId="1" outline="0" subtotalTop="0" showAll="0">
      <items count="3">
        <item x="1"/>
        <item x="0"/>
        <item t="default"/>
      </items>
    </pivotField>
    <pivotField axis="axisRow" compact="0" outline="0" subtotalTop="0" showAll="0">
      <items count="13">
        <item x="4"/>
        <item x="3"/>
        <item x="2"/>
        <item x="1"/>
        <item x="0"/>
        <item x="11"/>
        <item x="10"/>
        <item x="9"/>
        <item x="8"/>
        <item x="7"/>
        <item x="6"/>
        <item x="5"/>
        <item t="default"/>
      </items>
    </pivotField>
    <pivotField compact="0" numFmtId="1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compact="0" outline="0" subtotalTop="0" showAll="0"/>
  </pivotFields>
  <rowFields count="2">
    <field x="1"/>
    <field x="2"/>
  </rowFields>
  <rowItems count="2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計數 - id" fld="0" subtotal="count" baseField="1" baseItem="0"/>
    <dataField name="平均值 - 年齡層1" fld="16" subtotal="average" baseField="1" baseItem="0" numFmtId="185"/>
    <dataField name="較上月增長率" fld="0" subtotal="count" showDataAs="percent" baseField="2" baseItem="1048828" numFmtId="10"/>
    <dataField name="總計%" fld="0" subtotal="count" showDataAs="percentOfTotal" baseField="2" baseItem="0" numFmtId="10"/>
  </dataFields>
  <formats count="4">
    <format dxfId="0">
      <pivotArea outline="0" fieldPosition="0">
        <references count="1">
          <reference field="4294967294" count="1" selected="0">
            <x v="1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1FC2B6-338A-425B-8B54-794C334368DA}" name="樞紐分析表1" cacheId="117" applyNumberFormats="0" applyBorderFormats="0" applyFontFormats="0" applyPatternFormats="0" applyAlignmentFormats="0" applyWidthHeightFormats="1" dataCaption="數值" updatedVersion="6" minRefreshableVersion="3" useAutoFormatting="1" itemPrintTitles="1" createdVersion="6" indent="0" compact="0" compactData="0" multipleFieldFilters="0">
  <location ref="A3:D12" firstHeaderRow="1" firstDataRow="2" firstDataCol="1" rowPageCount="1" colPageCount="1"/>
  <pivotFields count="18">
    <pivotField dataField="1" compact="0" numFmtId="1" outline="0" showAll="0"/>
    <pivotField compact="0" numFmtId="1" outline="0" showAll="0"/>
    <pivotField compact="0" outline="0" showAll="0"/>
    <pivotField compact="0" numFmtId="1" outline="0" showAll="0"/>
    <pivotField axis="axisPage" compact="0" outline="0" showAll="0">
      <items count="20">
        <item x="4"/>
        <item x="1"/>
        <item x="17"/>
        <item x="12"/>
        <item x="11"/>
        <item x="10"/>
        <item x="9"/>
        <item x="8"/>
        <item x="18"/>
        <item x="6"/>
        <item x="5"/>
        <item x="3"/>
        <item x="2"/>
        <item x="0"/>
        <item x="16"/>
        <item x="15"/>
        <item x="14"/>
        <item x="13"/>
        <item x="7"/>
        <item t="default"/>
      </items>
    </pivotField>
    <pivotField compact="0" outline="0" showAll="0"/>
    <pivotField axis="axisCol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</pivotFields>
  <rowFields count="1">
    <field x="16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6"/>
  </colFields>
  <colItems count="3">
    <i>
      <x/>
    </i>
    <i>
      <x v="1"/>
    </i>
    <i t="grand">
      <x/>
    </i>
  </colItems>
  <pageFields count="1">
    <pageField fld="4" hier="-1"/>
  </pageFields>
  <dataFields count="1">
    <dataField name="計數 - id" fld="0" subtotal="count" baseField="8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8148F4-A09C-494D-83B0-797A45788C07}" name="樞紐分析表6" cacheId="116" applyNumberFormats="0" applyBorderFormats="0" applyFontFormats="0" applyPatternFormats="0" applyAlignmentFormats="0" applyWidthHeightFormats="1" dataCaption="數值" updatedVersion="6" minRefreshableVersion="5" useAutoFormatting="1" itemPrintTitles="1" createdVersion="6" indent="0" compact="0" compactData="0" multipleFieldFilters="0">
  <location ref="A3:C7" firstHeaderRow="1" firstDataRow="2" firstDataCol="1"/>
  <pivotFields count="23">
    <pivotField dataField="1" compact="0" numFmtId="1" outline="0" showAll="0"/>
    <pivotField axis="axisCol" compact="0" numFmtId="1" outline="0" showAll="0">
      <items count="3">
        <item x="1"/>
        <item x="0"/>
        <item t="default"/>
      </items>
    </pivotField>
    <pivotField axis="axisRow" compact="0" outline="0" showAll="0">
      <items count="13">
        <item x="4"/>
        <item x="3"/>
        <item x="2"/>
        <item x="1"/>
        <item x="0"/>
        <item x="11"/>
        <item x="10"/>
        <item x="9"/>
        <item x="8"/>
        <item x="7"/>
        <item x="6"/>
        <item x="5"/>
        <item t="default"/>
      </items>
    </pivotField>
    <pivotField compact="0" numFmtId="1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>
      <items count="18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compact="0" outline="0" showAll="0"/>
  </pivotFields>
  <rowFields count="1">
    <field x="2"/>
  </rowFields>
  <rowItems count="3">
    <i>
      <x v="3"/>
    </i>
    <i>
      <x v="4"/>
    </i>
    <i t="grand">
      <x/>
    </i>
  </rowItems>
  <colFields count="1">
    <field x="1"/>
  </colFields>
  <colItems count="2">
    <i>
      <x v="1"/>
    </i>
    <i t="grand">
      <x/>
    </i>
  </colItems>
  <dataFields count="1">
    <dataField name="計數 - id" fld="0" subtotal="count" baseField="2" baseItem="0"/>
  </dataFields>
  <pivotTableStyleInfo name="PivotStyleMedium4" showRowHeaders="1" showColHeaders="1" showRowStripes="0" showColStripes="0" showLastColumn="1"/>
  <filters count="1">
    <filter fld="21" type="dateBetween" evalOrder="-1" id="18" name="日期_估">
      <autoFilter ref="A1">
        <filterColumn colId="0">
          <customFilters and="1">
            <customFilter operator="greaterThanOrEqual" val="44287"/>
            <customFilter operator="lessThanOrEqual" val="4434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日期_估" xr10:uid="{241BF511-CD0C-4BFE-8D70-DDCC73836C14}" sourceName="日期_估">
  <pivotTables>
    <pivotTable tabId="20" name="樞紐分析表6"/>
  </pivotTables>
  <state minimalRefreshVersion="6" lastRefreshVersion="6" pivotCacheId="1843798428" filterType="dateBetween">
    <selection startDate="2021-04-01T00:00:00" endDate="2021-05-31T00:00:00"/>
    <bounds startDate="2020-01-01T00:00:00" endDate="2022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日期_估" xr10:uid="{86E28561-D6BC-4A97-BE6C-C5C5EE3CB28E}" cache="NativeTimeline_日期_估" caption="日期_估" level="2" selectionLevel="2" scrollPosition="2021-02-01T00:00:00" style="TimeSlicerStyleLight6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8E2B8-DC34-47AC-B50C-1424097C440E}">
  <dimension ref="A1:D12"/>
  <sheetViews>
    <sheetView workbookViewId="0">
      <selection activeCell="J22" sqref="J22"/>
    </sheetView>
  </sheetViews>
  <sheetFormatPr defaultRowHeight="14.5"/>
  <cols>
    <col min="1" max="1" width="10.54296875" bestFit="1" customWidth="1"/>
    <col min="2" max="3" width="18" bestFit="1" customWidth="1"/>
    <col min="4" max="4" width="5.26953125" bestFit="1" customWidth="1"/>
  </cols>
  <sheetData>
    <row r="1" spans="1:4">
      <c r="A1" s="18" t="s">
        <v>5</v>
      </c>
      <c r="B1" s="3" t="s">
        <v>1548</v>
      </c>
    </row>
    <row r="3" spans="1:4">
      <c r="A3" s="18" t="s">
        <v>1524</v>
      </c>
      <c r="B3" s="18" t="s">
        <v>7</v>
      </c>
    </row>
    <row r="4" spans="1:4">
      <c r="A4" s="18" t="s">
        <v>1551</v>
      </c>
      <c r="B4" s="3" t="s">
        <v>12</v>
      </c>
      <c r="C4" s="3" t="s">
        <v>25</v>
      </c>
      <c r="D4" s="3" t="s">
        <v>1523</v>
      </c>
    </row>
    <row r="5" spans="1:4">
      <c r="A5" s="3" t="s">
        <v>1541</v>
      </c>
      <c r="B5" s="4">
        <v>59</v>
      </c>
      <c r="C5" s="4">
        <v>11</v>
      </c>
      <c r="D5" s="4">
        <v>70</v>
      </c>
    </row>
    <row r="6" spans="1:4">
      <c r="A6" s="3" t="s">
        <v>1542</v>
      </c>
      <c r="B6" s="4">
        <v>80</v>
      </c>
      <c r="C6" s="4">
        <v>45</v>
      </c>
      <c r="D6" s="4">
        <v>125</v>
      </c>
    </row>
    <row r="7" spans="1:4">
      <c r="A7" s="3" t="s">
        <v>1543</v>
      </c>
      <c r="B7" s="4">
        <v>206</v>
      </c>
      <c r="C7" s="4">
        <v>467</v>
      </c>
      <c r="D7" s="4">
        <v>673</v>
      </c>
    </row>
    <row r="8" spans="1:4">
      <c r="A8" s="3" t="s">
        <v>1544</v>
      </c>
      <c r="B8" s="4">
        <v>325</v>
      </c>
      <c r="C8" s="4">
        <v>303</v>
      </c>
      <c r="D8" s="4">
        <v>628</v>
      </c>
    </row>
    <row r="9" spans="1:4">
      <c r="A9" s="3" t="s">
        <v>1545</v>
      </c>
      <c r="B9" s="4">
        <v>478</v>
      </c>
      <c r="C9" s="4">
        <v>149</v>
      </c>
      <c r="D9" s="4">
        <v>627</v>
      </c>
    </row>
    <row r="10" spans="1:4">
      <c r="A10" s="3" t="s">
        <v>1546</v>
      </c>
      <c r="B10" s="4">
        <v>773</v>
      </c>
      <c r="C10" s="4">
        <v>97</v>
      </c>
      <c r="D10" s="4">
        <v>870</v>
      </c>
    </row>
    <row r="11" spans="1:4">
      <c r="A11" s="3" t="s">
        <v>1547</v>
      </c>
      <c r="B11" s="4">
        <v>1237</v>
      </c>
      <c r="C11" s="4">
        <v>92</v>
      </c>
      <c r="D11" s="4">
        <v>1329</v>
      </c>
    </row>
    <row r="12" spans="1:4">
      <c r="A12" s="3" t="s">
        <v>1523</v>
      </c>
      <c r="B12" s="4">
        <v>3158</v>
      </c>
      <c r="C12" s="4">
        <v>1164</v>
      </c>
      <c r="D12" s="4">
        <v>4322</v>
      </c>
    </row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83844-8A04-4C4D-AEB5-AE826EE5E5E9}">
  <dimension ref="A1"/>
  <sheetViews>
    <sheetView workbookViewId="0"/>
  </sheetViews>
  <sheetFormatPr defaultRowHeight="14.5"/>
  <sheetData>
    <row r="1" spans="1:1">
      <c r="A1" t="s">
        <v>19</v>
      </c>
    </row>
  </sheetData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6"/>
  <sheetViews>
    <sheetView workbookViewId="0">
      <pane xSplit="3" ySplit="2" topLeftCell="D48" activePane="bottomRight" state="frozen"/>
      <selection pane="topRight" activeCell="D1" sqref="D1"/>
      <selection pane="bottomLeft" activeCell="A3" sqref="A3"/>
      <selection pane="bottomRight" activeCell="J55" sqref="J55"/>
    </sheetView>
  </sheetViews>
  <sheetFormatPr defaultRowHeight="14.5"/>
  <cols>
    <col min="1" max="1" width="5.26953125" bestFit="1" customWidth="1"/>
    <col min="2" max="4" width="9.26953125" bestFit="1" customWidth="1"/>
    <col min="5" max="5" width="7.26953125" bestFit="1" customWidth="1"/>
    <col min="6" max="6" width="5.26953125" bestFit="1" customWidth="1"/>
    <col min="7" max="7" width="15.7265625" bestFit="1" customWidth="1"/>
    <col min="8" max="8" width="7.26953125" bestFit="1" customWidth="1"/>
    <col min="9" max="10" width="8.6328125" bestFit="1" customWidth="1"/>
    <col min="11" max="11" width="3.81640625" bestFit="1" customWidth="1"/>
  </cols>
  <sheetData>
    <row r="1" spans="1:14">
      <c r="A1" s="10" t="s">
        <v>0</v>
      </c>
      <c r="B1" s="11"/>
      <c r="C1" s="11"/>
      <c r="D1" s="11"/>
      <c r="E1" s="11"/>
      <c r="F1" s="11"/>
      <c r="G1" s="11"/>
      <c r="H1" s="11"/>
    </row>
    <row r="2" spans="1:1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8" t="s">
        <v>8</v>
      </c>
      <c r="I2" s="9" t="s">
        <v>41</v>
      </c>
      <c r="J2" s="9" t="s">
        <v>42</v>
      </c>
      <c r="K2" s="6" t="s">
        <v>40</v>
      </c>
      <c r="L2" s="5" t="s">
        <v>20</v>
      </c>
      <c r="M2" s="5" t="s">
        <v>21</v>
      </c>
      <c r="N2" s="5" t="s">
        <v>22</v>
      </c>
    </row>
    <row r="3" spans="1:14" ht="14.5" customHeight="1">
      <c r="A3" s="2">
        <v>3139</v>
      </c>
      <c r="B3" s="2">
        <v>2021</v>
      </c>
      <c r="C3" t="s">
        <v>9</v>
      </c>
      <c r="D3" s="2">
        <v>20</v>
      </c>
      <c r="E3" t="s">
        <v>10</v>
      </c>
      <c r="F3" t="s">
        <v>11</v>
      </c>
      <c r="G3" t="s">
        <v>12</v>
      </c>
      <c r="H3" t="s">
        <v>13</v>
      </c>
      <c r="I3" t="str">
        <f t="shared" ref="I3:I34" si="0">IF(LEN(H3)&gt;=3,LEFT(H3,2),H3)</f>
        <v>20</v>
      </c>
      <c r="J3" s="7" t="str">
        <f t="shared" ref="J3:J34" si="1">IF(LEN(H3)=5,RIGHT(H3,2),LEFT(H3,2))</f>
        <v>24</v>
      </c>
      <c r="K3">
        <f t="shared" ref="K3:K34" si="2">LEN(H3)</f>
        <v>5</v>
      </c>
      <c r="L3" t="e">
        <f>IF(OR(FIND("-",H3,1)=3,FIND("+",H3,1)=3),LEFT(H3,2),RIGHT(H3,2))</f>
        <v>#VALUE!</v>
      </c>
      <c r="M3">
        <f>FIND("-",H3,1)</f>
        <v>3</v>
      </c>
      <c r="N3" t="e">
        <f>FIND("+",H3,1)</f>
        <v>#VALUE!</v>
      </c>
    </row>
    <row r="4" spans="1:14" ht="15">
      <c r="A4" s="2">
        <v>3138</v>
      </c>
      <c r="B4" s="2">
        <v>2021</v>
      </c>
      <c r="C4" t="s">
        <v>9</v>
      </c>
      <c r="D4" s="2">
        <v>20</v>
      </c>
      <c r="E4" t="s">
        <v>14</v>
      </c>
      <c r="F4" t="s">
        <v>11</v>
      </c>
      <c r="G4" t="s">
        <v>12</v>
      </c>
      <c r="H4" t="s">
        <v>15</v>
      </c>
      <c r="I4" t="str">
        <f t="shared" si="0"/>
        <v>70</v>
      </c>
      <c r="J4" s="7" t="str">
        <f t="shared" si="1"/>
        <v>70</v>
      </c>
      <c r="K4">
        <f t="shared" si="2"/>
        <v>3</v>
      </c>
      <c r="L4" t="e">
        <f t="shared" ref="L4:L56" si="3">IF(AND(FIND("-",H4,1)=3,FIND("+",H4,1)=3),LEFT(H4,2),RIGHT(H4,2))</f>
        <v>#VALUE!</v>
      </c>
      <c r="M4" t="e">
        <f t="shared" ref="M4:M56" si="4">FIND("-",H4,1)</f>
        <v>#VALUE!</v>
      </c>
      <c r="N4">
        <f t="shared" ref="N4:N56" si="5">FIND("+",H4,1)</f>
        <v>3</v>
      </c>
    </row>
    <row r="5" spans="1:14" ht="15">
      <c r="A5" s="2">
        <v>3137</v>
      </c>
      <c r="B5" s="2">
        <v>2021</v>
      </c>
      <c r="C5" t="s">
        <v>9</v>
      </c>
      <c r="D5" s="2">
        <v>20</v>
      </c>
      <c r="E5" t="s">
        <v>10</v>
      </c>
      <c r="F5" t="s">
        <v>11</v>
      </c>
      <c r="G5" t="s">
        <v>12</v>
      </c>
      <c r="H5" t="s">
        <v>13</v>
      </c>
      <c r="I5" t="str">
        <f t="shared" si="0"/>
        <v>20</v>
      </c>
      <c r="J5" s="7" t="str">
        <f t="shared" si="1"/>
        <v>24</v>
      </c>
      <c r="K5">
        <f t="shared" si="2"/>
        <v>5</v>
      </c>
      <c r="L5" t="e">
        <f t="shared" si="3"/>
        <v>#VALUE!</v>
      </c>
      <c r="M5">
        <f t="shared" si="4"/>
        <v>3</v>
      </c>
      <c r="N5" t="e">
        <f t="shared" si="5"/>
        <v>#VALUE!</v>
      </c>
    </row>
    <row r="6" spans="1:14" ht="15">
      <c r="A6" s="2">
        <v>3136</v>
      </c>
      <c r="B6" s="2">
        <v>2021</v>
      </c>
      <c r="C6" t="s">
        <v>9</v>
      </c>
      <c r="D6" s="2">
        <v>20</v>
      </c>
      <c r="E6" t="s">
        <v>14</v>
      </c>
      <c r="F6" t="s">
        <v>11</v>
      </c>
      <c r="G6" t="s">
        <v>12</v>
      </c>
      <c r="H6" t="s">
        <v>15</v>
      </c>
      <c r="I6" t="str">
        <f t="shared" si="0"/>
        <v>70</v>
      </c>
      <c r="J6" s="7" t="str">
        <f t="shared" si="1"/>
        <v>70</v>
      </c>
      <c r="K6">
        <f t="shared" si="2"/>
        <v>3</v>
      </c>
      <c r="L6" t="e">
        <f t="shared" si="3"/>
        <v>#VALUE!</v>
      </c>
      <c r="M6" t="e">
        <f t="shared" si="4"/>
        <v>#VALUE!</v>
      </c>
      <c r="N6">
        <f t="shared" si="5"/>
        <v>3</v>
      </c>
    </row>
    <row r="7" spans="1:14" ht="15">
      <c r="A7" s="2">
        <v>3135</v>
      </c>
      <c r="B7" s="2">
        <v>2021</v>
      </c>
      <c r="C7" t="s">
        <v>9</v>
      </c>
      <c r="D7" s="2">
        <v>20</v>
      </c>
      <c r="E7" t="s">
        <v>10</v>
      </c>
      <c r="F7" t="s">
        <v>11</v>
      </c>
      <c r="G7" t="s">
        <v>12</v>
      </c>
      <c r="H7" t="s">
        <v>13</v>
      </c>
      <c r="I7" t="str">
        <f t="shared" si="0"/>
        <v>20</v>
      </c>
      <c r="J7" s="7" t="str">
        <f t="shared" si="1"/>
        <v>24</v>
      </c>
      <c r="K7">
        <f t="shared" si="2"/>
        <v>5</v>
      </c>
      <c r="L7" t="e">
        <f t="shared" si="3"/>
        <v>#VALUE!</v>
      </c>
      <c r="M7">
        <f t="shared" si="4"/>
        <v>3</v>
      </c>
      <c r="N7" t="e">
        <f t="shared" si="5"/>
        <v>#VALUE!</v>
      </c>
    </row>
    <row r="8" spans="1:14" ht="15">
      <c r="A8" s="2">
        <v>3134</v>
      </c>
      <c r="B8" s="2">
        <v>2021</v>
      </c>
      <c r="C8" t="s">
        <v>9</v>
      </c>
      <c r="D8" s="2">
        <v>20</v>
      </c>
      <c r="E8" t="s">
        <v>14</v>
      </c>
      <c r="F8" t="s">
        <v>11</v>
      </c>
      <c r="G8" t="s">
        <v>12</v>
      </c>
      <c r="H8" t="s">
        <v>15</v>
      </c>
      <c r="I8" t="str">
        <f t="shared" si="0"/>
        <v>70</v>
      </c>
      <c r="J8" s="7" t="str">
        <f t="shared" si="1"/>
        <v>70</v>
      </c>
      <c r="K8">
        <f t="shared" si="2"/>
        <v>3</v>
      </c>
      <c r="L8" t="e">
        <f t="shared" si="3"/>
        <v>#VALUE!</v>
      </c>
      <c r="M8" t="e">
        <f t="shared" si="4"/>
        <v>#VALUE!</v>
      </c>
      <c r="N8">
        <f t="shared" si="5"/>
        <v>3</v>
      </c>
    </row>
    <row r="9" spans="1:14" ht="15">
      <c r="A9" s="2">
        <v>3133</v>
      </c>
      <c r="B9" s="2">
        <v>2021</v>
      </c>
      <c r="C9" t="s">
        <v>9</v>
      </c>
      <c r="D9" s="2">
        <v>20</v>
      </c>
      <c r="E9" t="s">
        <v>10</v>
      </c>
      <c r="F9" t="s">
        <v>11</v>
      </c>
      <c r="G9" t="s">
        <v>12</v>
      </c>
      <c r="H9" t="s">
        <v>13</v>
      </c>
      <c r="I9" t="str">
        <f t="shared" si="0"/>
        <v>20</v>
      </c>
      <c r="J9" s="7" t="str">
        <f t="shared" si="1"/>
        <v>24</v>
      </c>
      <c r="K9">
        <f t="shared" si="2"/>
        <v>5</v>
      </c>
      <c r="L9" t="e">
        <f t="shared" si="3"/>
        <v>#VALUE!</v>
      </c>
      <c r="M9">
        <f t="shared" si="4"/>
        <v>3</v>
      </c>
      <c r="N9" t="e">
        <f t="shared" si="5"/>
        <v>#VALUE!</v>
      </c>
    </row>
    <row r="10" spans="1:14" ht="15">
      <c r="A10" s="2">
        <v>3132</v>
      </c>
      <c r="B10" s="2">
        <v>2021</v>
      </c>
      <c r="C10" t="s">
        <v>9</v>
      </c>
      <c r="D10" s="2">
        <v>20</v>
      </c>
      <c r="E10" t="s">
        <v>14</v>
      </c>
      <c r="F10" t="s">
        <v>11</v>
      </c>
      <c r="G10" t="s">
        <v>12</v>
      </c>
      <c r="H10" t="s">
        <v>15</v>
      </c>
      <c r="I10" t="str">
        <f t="shared" si="0"/>
        <v>70</v>
      </c>
      <c r="J10" s="7" t="str">
        <f t="shared" si="1"/>
        <v>70</v>
      </c>
      <c r="K10">
        <f t="shared" si="2"/>
        <v>3</v>
      </c>
      <c r="L10" t="e">
        <f t="shared" si="3"/>
        <v>#VALUE!</v>
      </c>
      <c r="M10" t="e">
        <f t="shared" si="4"/>
        <v>#VALUE!</v>
      </c>
      <c r="N10">
        <f t="shared" si="5"/>
        <v>3</v>
      </c>
    </row>
    <row r="11" spans="1:14" ht="15">
      <c r="A11" s="2">
        <v>3131</v>
      </c>
      <c r="B11" s="2">
        <v>2021</v>
      </c>
      <c r="C11" t="s">
        <v>9</v>
      </c>
      <c r="D11" s="2">
        <v>20</v>
      </c>
      <c r="E11" t="s">
        <v>10</v>
      </c>
      <c r="F11" t="s">
        <v>11</v>
      </c>
      <c r="G11" t="s">
        <v>12</v>
      </c>
      <c r="H11" t="s">
        <v>16</v>
      </c>
      <c r="I11" t="str">
        <f t="shared" si="0"/>
        <v>15</v>
      </c>
      <c r="J11" s="7" t="str">
        <f t="shared" si="1"/>
        <v>19</v>
      </c>
      <c r="K11">
        <f t="shared" si="2"/>
        <v>5</v>
      </c>
      <c r="L11" t="e">
        <f t="shared" si="3"/>
        <v>#VALUE!</v>
      </c>
      <c r="M11">
        <f t="shared" si="4"/>
        <v>3</v>
      </c>
      <c r="N11" t="e">
        <f t="shared" si="5"/>
        <v>#VALUE!</v>
      </c>
    </row>
    <row r="12" spans="1:14" ht="15">
      <c r="A12" s="2">
        <v>3130</v>
      </c>
      <c r="B12" s="2">
        <v>2021</v>
      </c>
      <c r="C12" t="s">
        <v>9</v>
      </c>
      <c r="D12" s="2">
        <v>20</v>
      </c>
      <c r="E12" t="s">
        <v>14</v>
      </c>
      <c r="F12" t="s">
        <v>11</v>
      </c>
      <c r="G12" t="s">
        <v>12</v>
      </c>
      <c r="H12" t="s">
        <v>15</v>
      </c>
      <c r="I12" t="str">
        <f t="shared" si="0"/>
        <v>70</v>
      </c>
      <c r="J12" s="7" t="str">
        <f t="shared" si="1"/>
        <v>70</v>
      </c>
      <c r="K12">
        <f t="shared" si="2"/>
        <v>3</v>
      </c>
      <c r="L12" t="e">
        <f t="shared" si="3"/>
        <v>#VALUE!</v>
      </c>
      <c r="M12" t="e">
        <f t="shared" si="4"/>
        <v>#VALUE!</v>
      </c>
      <c r="N12">
        <f t="shared" si="5"/>
        <v>3</v>
      </c>
    </row>
    <row r="13" spans="1:14" ht="15">
      <c r="A13" s="2">
        <v>3129</v>
      </c>
      <c r="B13" s="2">
        <v>2021</v>
      </c>
      <c r="C13" t="s">
        <v>9</v>
      </c>
      <c r="D13" s="2">
        <v>20</v>
      </c>
      <c r="E13" t="s">
        <v>10</v>
      </c>
      <c r="F13" t="s">
        <v>11</v>
      </c>
      <c r="G13" t="s">
        <v>12</v>
      </c>
      <c r="H13" t="s">
        <v>16</v>
      </c>
      <c r="I13" t="str">
        <f t="shared" si="0"/>
        <v>15</v>
      </c>
      <c r="J13" s="7" t="str">
        <f t="shared" si="1"/>
        <v>19</v>
      </c>
      <c r="K13">
        <f t="shared" si="2"/>
        <v>5</v>
      </c>
      <c r="L13" t="e">
        <f t="shared" si="3"/>
        <v>#VALUE!</v>
      </c>
      <c r="M13">
        <f t="shared" si="4"/>
        <v>3</v>
      </c>
      <c r="N13" t="e">
        <f t="shared" si="5"/>
        <v>#VALUE!</v>
      </c>
    </row>
    <row r="14" spans="1:14" ht="15">
      <c r="A14" s="2">
        <v>3128</v>
      </c>
      <c r="B14" s="2">
        <v>2021</v>
      </c>
      <c r="C14" t="s">
        <v>9</v>
      </c>
      <c r="D14" s="2">
        <v>20</v>
      </c>
      <c r="E14" t="s">
        <v>14</v>
      </c>
      <c r="F14" t="s">
        <v>11</v>
      </c>
      <c r="G14" t="s">
        <v>12</v>
      </c>
      <c r="H14" t="s">
        <v>15</v>
      </c>
      <c r="I14" t="str">
        <f t="shared" si="0"/>
        <v>70</v>
      </c>
      <c r="J14" s="7" t="str">
        <f t="shared" si="1"/>
        <v>70</v>
      </c>
      <c r="K14">
        <f t="shared" si="2"/>
        <v>3</v>
      </c>
      <c r="L14" t="e">
        <f t="shared" si="3"/>
        <v>#VALUE!</v>
      </c>
      <c r="M14" t="e">
        <f t="shared" si="4"/>
        <v>#VALUE!</v>
      </c>
      <c r="N14">
        <f t="shared" si="5"/>
        <v>3</v>
      </c>
    </row>
    <row r="15" spans="1:14" ht="15">
      <c r="A15" s="2">
        <v>3127</v>
      </c>
      <c r="B15" s="2">
        <v>2021</v>
      </c>
      <c r="C15" t="s">
        <v>9</v>
      </c>
      <c r="D15" s="2">
        <v>20</v>
      </c>
      <c r="E15" t="s">
        <v>10</v>
      </c>
      <c r="F15" t="s">
        <v>11</v>
      </c>
      <c r="G15" t="s">
        <v>12</v>
      </c>
      <c r="H15" t="s">
        <v>16</v>
      </c>
      <c r="I15" t="str">
        <f t="shared" si="0"/>
        <v>15</v>
      </c>
      <c r="J15" s="7" t="str">
        <f t="shared" si="1"/>
        <v>19</v>
      </c>
      <c r="K15">
        <f t="shared" si="2"/>
        <v>5</v>
      </c>
      <c r="L15" t="e">
        <f t="shared" si="3"/>
        <v>#VALUE!</v>
      </c>
      <c r="M15">
        <f t="shared" si="4"/>
        <v>3</v>
      </c>
      <c r="N15" t="e">
        <f t="shared" si="5"/>
        <v>#VALUE!</v>
      </c>
    </row>
    <row r="16" spans="1:14" ht="15">
      <c r="A16" s="2">
        <v>3126</v>
      </c>
      <c r="B16" s="2">
        <v>2021</v>
      </c>
      <c r="C16" t="s">
        <v>9</v>
      </c>
      <c r="D16" s="2">
        <v>20</v>
      </c>
      <c r="E16" t="s">
        <v>14</v>
      </c>
      <c r="F16" t="s">
        <v>11</v>
      </c>
      <c r="G16" t="s">
        <v>12</v>
      </c>
      <c r="H16" t="s">
        <v>15</v>
      </c>
      <c r="I16" t="str">
        <f t="shared" si="0"/>
        <v>70</v>
      </c>
      <c r="J16" s="7" t="str">
        <f t="shared" si="1"/>
        <v>70</v>
      </c>
      <c r="K16">
        <f t="shared" si="2"/>
        <v>3</v>
      </c>
      <c r="L16" t="e">
        <f t="shared" si="3"/>
        <v>#VALUE!</v>
      </c>
      <c r="M16" t="e">
        <f t="shared" si="4"/>
        <v>#VALUE!</v>
      </c>
      <c r="N16">
        <f t="shared" si="5"/>
        <v>3</v>
      </c>
    </row>
    <row r="17" spans="1:14" ht="15">
      <c r="A17" s="2">
        <v>3125</v>
      </c>
      <c r="B17" s="2">
        <v>2021</v>
      </c>
      <c r="C17" t="s">
        <v>9</v>
      </c>
      <c r="D17" s="2">
        <v>20</v>
      </c>
      <c r="E17" t="s">
        <v>10</v>
      </c>
      <c r="F17" t="s">
        <v>11</v>
      </c>
      <c r="G17" t="s">
        <v>12</v>
      </c>
      <c r="H17" s="2">
        <v>1</v>
      </c>
      <c r="I17">
        <f t="shared" si="0"/>
        <v>1</v>
      </c>
      <c r="J17" s="7" t="str">
        <f t="shared" si="1"/>
        <v>1</v>
      </c>
      <c r="K17">
        <f t="shared" si="2"/>
        <v>1</v>
      </c>
      <c r="L17" t="e">
        <f t="shared" si="3"/>
        <v>#VALUE!</v>
      </c>
      <c r="M17" t="e">
        <f t="shared" si="4"/>
        <v>#VALUE!</v>
      </c>
      <c r="N17" t="e">
        <f t="shared" si="5"/>
        <v>#VALUE!</v>
      </c>
    </row>
    <row r="18" spans="1:14" ht="15">
      <c r="A18" s="2">
        <v>3124</v>
      </c>
      <c r="B18" s="2">
        <v>2021</v>
      </c>
      <c r="C18" t="s">
        <v>9</v>
      </c>
      <c r="D18" s="2">
        <v>20</v>
      </c>
      <c r="E18" t="s">
        <v>14</v>
      </c>
      <c r="F18" t="s">
        <v>11</v>
      </c>
      <c r="G18" t="s">
        <v>12</v>
      </c>
      <c r="H18" t="s">
        <v>15</v>
      </c>
      <c r="I18" t="str">
        <f t="shared" si="0"/>
        <v>70</v>
      </c>
      <c r="J18" s="7" t="str">
        <f t="shared" si="1"/>
        <v>70</v>
      </c>
      <c r="K18">
        <f t="shared" si="2"/>
        <v>3</v>
      </c>
      <c r="L18" t="e">
        <f t="shared" si="3"/>
        <v>#VALUE!</v>
      </c>
      <c r="M18" t="e">
        <f t="shared" si="4"/>
        <v>#VALUE!</v>
      </c>
      <c r="N18">
        <f t="shared" si="5"/>
        <v>3</v>
      </c>
    </row>
    <row r="19" spans="1:14" ht="15">
      <c r="A19" s="2">
        <v>3123</v>
      </c>
      <c r="B19" s="2">
        <v>2021</v>
      </c>
      <c r="C19" t="s">
        <v>9</v>
      </c>
      <c r="D19" s="2">
        <v>20</v>
      </c>
      <c r="E19" t="s">
        <v>10</v>
      </c>
      <c r="F19" t="s">
        <v>17</v>
      </c>
      <c r="G19" t="s">
        <v>12</v>
      </c>
      <c r="H19" t="s">
        <v>15</v>
      </c>
      <c r="I19" t="str">
        <f t="shared" si="0"/>
        <v>70</v>
      </c>
      <c r="J19" s="7" t="str">
        <f t="shared" si="1"/>
        <v>70</v>
      </c>
      <c r="K19">
        <f t="shared" si="2"/>
        <v>3</v>
      </c>
      <c r="L19" t="e">
        <f t="shared" si="3"/>
        <v>#VALUE!</v>
      </c>
      <c r="M19" t="e">
        <f t="shared" si="4"/>
        <v>#VALUE!</v>
      </c>
      <c r="N19">
        <f t="shared" si="5"/>
        <v>3</v>
      </c>
    </row>
    <row r="20" spans="1:14" ht="15">
      <c r="A20" s="2">
        <v>3122</v>
      </c>
      <c r="B20" s="2">
        <v>2021</v>
      </c>
      <c r="C20" t="s">
        <v>9</v>
      </c>
      <c r="D20" s="2">
        <v>20</v>
      </c>
      <c r="E20" t="s">
        <v>14</v>
      </c>
      <c r="F20" t="s">
        <v>11</v>
      </c>
      <c r="G20" t="s">
        <v>12</v>
      </c>
      <c r="H20" t="s">
        <v>15</v>
      </c>
      <c r="I20" t="str">
        <f t="shared" si="0"/>
        <v>70</v>
      </c>
      <c r="J20" s="7" t="str">
        <f t="shared" si="1"/>
        <v>70</v>
      </c>
      <c r="K20">
        <f t="shared" si="2"/>
        <v>3</v>
      </c>
      <c r="L20" t="e">
        <f t="shared" si="3"/>
        <v>#VALUE!</v>
      </c>
      <c r="M20" t="e">
        <f t="shared" si="4"/>
        <v>#VALUE!</v>
      </c>
      <c r="N20">
        <f t="shared" si="5"/>
        <v>3</v>
      </c>
    </row>
    <row r="21" spans="1:14" ht="15">
      <c r="A21" s="2">
        <v>3121</v>
      </c>
      <c r="B21" s="2">
        <v>2021</v>
      </c>
      <c r="C21" t="s">
        <v>9</v>
      </c>
      <c r="D21" s="2">
        <v>20</v>
      </c>
      <c r="E21" t="s">
        <v>10</v>
      </c>
      <c r="F21" t="s">
        <v>17</v>
      </c>
      <c r="G21" t="s">
        <v>12</v>
      </c>
      <c r="H21" t="s">
        <v>15</v>
      </c>
      <c r="I21" t="str">
        <f t="shared" si="0"/>
        <v>70</v>
      </c>
      <c r="J21" s="7" t="str">
        <f t="shared" si="1"/>
        <v>70</v>
      </c>
      <c r="K21">
        <f t="shared" si="2"/>
        <v>3</v>
      </c>
      <c r="L21" t="e">
        <f t="shared" si="3"/>
        <v>#VALUE!</v>
      </c>
      <c r="M21" t="e">
        <f t="shared" si="4"/>
        <v>#VALUE!</v>
      </c>
      <c r="N21">
        <f t="shared" si="5"/>
        <v>3</v>
      </c>
    </row>
    <row r="22" spans="1:14" ht="15">
      <c r="A22" s="2">
        <v>3120</v>
      </c>
      <c r="B22" s="2">
        <v>2021</v>
      </c>
      <c r="C22" t="s">
        <v>9</v>
      </c>
      <c r="D22" s="2">
        <v>20</v>
      </c>
      <c r="E22" t="s">
        <v>14</v>
      </c>
      <c r="F22" t="s">
        <v>11</v>
      </c>
      <c r="G22" t="s">
        <v>12</v>
      </c>
      <c r="H22" t="s">
        <v>15</v>
      </c>
      <c r="I22" t="str">
        <f t="shared" si="0"/>
        <v>70</v>
      </c>
      <c r="J22" s="7" t="str">
        <f t="shared" si="1"/>
        <v>70</v>
      </c>
      <c r="K22">
        <f t="shared" si="2"/>
        <v>3</v>
      </c>
      <c r="L22" t="e">
        <f t="shared" si="3"/>
        <v>#VALUE!</v>
      </c>
      <c r="M22" t="e">
        <f t="shared" si="4"/>
        <v>#VALUE!</v>
      </c>
      <c r="N22">
        <f t="shared" si="5"/>
        <v>3</v>
      </c>
    </row>
    <row r="23" spans="1:14" ht="15">
      <c r="A23" s="2">
        <v>3119</v>
      </c>
      <c r="B23" s="2">
        <v>2021</v>
      </c>
      <c r="C23" t="s">
        <v>9</v>
      </c>
      <c r="D23" s="2">
        <v>20</v>
      </c>
      <c r="E23" t="s">
        <v>10</v>
      </c>
      <c r="F23" t="s">
        <v>17</v>
      </c>
      <c r="G23" t="s">
        <v>12</v>
      </c>
      <c r="H23" t="s">
        <v>15</v>
      </c>
      <c r="I23" t="str">
        <f t="shared" si="0"/>
        <v>70</v>
      </c>
      <c r="J23" s="7" t="str">
        <f t="shared" si="1"/>
        <v>70</v>
      </c>
      <c r="K23">
        <f t="shared" si="2"/>
        <v>3</v>
      </c>
      <c r="L23" t="e">
        <f t="shared" si="3"/>
        <v>#VALUE!</v>
      </c>
      <c r="M23" t="e">
        <f t="shared" si="4"/>
        <v>#VALUE!</v>
      </c>
      <c r="N23">
        <f t="shared" si="5"/>
        <v>3</v>
      </c>
    </row>
    <row r="24" spans="1:14" ht="15">
      <c r="A24" s="2">
        <v>3118</v>
      </c>
      <c r="B24" s="2">
        <v>2021</v>
      </c>
      <c r="C24" t="s">
        <v>9</v>
      </c>
      <c r="D24" s="2">
        <v>20</v>
      </c>
      <c r="E24" t="s">
        <v>14</v>
      </c>
      <c r="F24" t="s">
        <v>11</v>
      </c>
      <c r="G24" t="s">
        <v>12</v>
      </c>
      <c r="H24" t="s">
        <v>15</v>
      </c>
      <c r="I24" t="str">
        <f t="shared" si="0"/>
        <v>70</v>
      </c>
      <c r="J24" s="7" t="str">
        <f t="shared" si="1"/>
        <v>70</v>
      </c>
      <c r="K24">
        <f t="shared" si="2"/>
        <v>3</v>
      </c>
      <c r="L24" t="e">
        <f t="shared" si="3"/>
        <v>#VALUE!</v>
      </c>
      <c r="M24" t="e">
        <f t="shared" si="4"/>
        <v>#VALUE!</v>
      </c>
      <c r="N24">
        <f t="shared" si="5"/>
        <v>3</v>
      </c>
    </row>
    <row r="25" spans="1:14" ht="15">
      <c r="A25" s="2">
        <v>3117</v>
      </c>
      <c r="B25" s="2">
        <v>2021</v>
      </c>
      <c r="C25" t="s">
        <v>9</v>
      </c>
      <c r="D25" s="2">
        <v>20</v>
      </c>
      <c r="E25" t="s">
        <v>10</v>
      </c>
      <c r="F25" t="s">
        <v>17</v>
      </c>
      <c r="G25" t="s">
        <v>12</v>
      </c>
      <c r="H25" t="s">
        <v>15</v>
      </c>
      <c r="I25" t="str">
        <f t="shared" si="0"/>
        <v>70</v>
      </c>
      <c r="J25" s="7" t="str">
        <f t="shared" si="1"/>
        <v>70</v>
      </c>
      <c r="K25">
        <f t="shared" si="2"/>
        <v>3</v>
      </c>
      <c r="L25" t="e">
        <f t="shared" si="3"/>
        <v>#VALUE!</v>
      </c>
      <c r="M25" t="e">
        <f t="shared" si="4"/>
        <v>#VALUE!</v>
      </c>
      <c r="N25">
        <f t="shared" si="5"/>
        <v>3</v>
      </c>
    </row>
    <row r="26" spans="1:14" ht="15">
      <c r="A26" s="2">
        <v>3116</v>
      </c>
      <c r="B26" s="2">
        <v>2021</v>
      </c>
      <c r="C26" t="s">
        <v>9</v>
      </c>
      <c r="D26" s="2">
        <v>20</v>
      </c>
      <c r="E26" t="s">
        <v>14</v>
      </c>
      <c r="F26" t="s">
        <v>11</v>
      </c>
      <c r="G26" t="s">
        <v>12</v>
      </c>
      <c r="H26" t="s">
        <v>15</v>
      </c>
      <c r="I26" t="str">
        <f t="shared" si="0"/>
        <v>70</v>
      </c>
      <c r="J26" s="7" t="str">
        <f t="shared" si="1"/>
        <v>70</v>
      </c>
      <c r="K26">
        <f t="shared" si="2"/>
        <v>3</v>
      </c>
      <c r="L26" t="e">
        <f t="shared" si="3"/>
        <v>#VALUE!</v>
      </c>
      <c r="M26" t="e">
        <f t="shared" si="4"/>
        <v>#VALUE!</v>
      </c>
      <c r="N26">
        <f t="shared" si="5"/>
        <v>3</v>
      </c>
    </row>
    <row r="27" spans="1:14" ht="15">
      <c r="A27" s="2">
        <v>3115</v>
      </c>
      <c r="B27" s="2">
        <v>2021</v>
      </c>
      <c r="C27" t="s">
        <v>9</v>
      </c>
      <c r="D27" s="2">
        <v>20</v>
      </c>
      <c r="E27" t="s">
        <v>10</v>
      </c>
      <c r="F27" t="s">
        <v>17</v>
      </c>
      <c r="G27" t="s">
        <v>12</v>
      </c>
      <c r="H27" t="s">
        <v>15</v>
      </c>
      <c r="I27" t="str">
        <f t="shared" si="0"/>
        <v>70</v>
      </c>
      <c r="J27" s="7" t="str">
        <f t="shared" si="1"/>
        <v>70</v>
      </c>
      <c r="K27">
        <f t="shared" si="2"/>
        <v>3</v>
      </c>
      <c r="L27" t="e">
        <f t="shared" si="3"/>
        <v>#VALUE!</v>
      </c>
      <c r="M27" t="e">
        <f t="shared" si="4"/>
        <v>#VALUE!</v>
      </c>
      <c r="N27">
        <f t="shared" si="5"/>
        <v>3</v>
      </c>
    </row>
    <row r="28" spans="1:14" ht="15">
      <c r="A28" s="2">
        <v>3114</v>
      </c>
      <c r="B28" s="2">
        <v>2021</v>
      </c>
      <c r="C28" t="s">
        <v>9</v>
      </c>
      <c r="D28" s="2">
        <v>20</v>
      </c>
      <c r="E28" t="s">
        <v>14</v>
      </c>
      <c r="F28" t="s">
        <v>11</v>
      </c>
      <c r="G28" t="s">
        <v>12</v>
      </c>
      <c r="H28" t="s">
        <v>15</v>
      </c>
      <c r="I28" t="str">
        <f t="shared" si="0"/>
        <v>70</v>
      </c>
      <c r="J28" s="7" t="str">
        <f t="shared" si="1"/>
        <v>70</v>
      </c>
      <c r="K28">
        <f t="shared" si="2"/>
        <v>3</v>
      </c>
      <c r="L28" t="e">
        <f t="shared" si="3"/>
        <v>#VALUE!</v>
      </c>
      <c r="M28" t="e">
        <f t="shared" si="4"/>
        <v>#VALUE!</v>
      </c>
      <c r="N28">
        <f t="shared" si="5"/>
        <v>3</v>
      </c>
    </row>
    <row r="29" spans="1:14" ht="15">
      <c r="A29" s="2">
        <v>3113</v>
      </c>
      <c r="B29" s="2">
        <v>2021</v>
      </c>
      <c r="C29" t="s">
        <v>9</v>
      </c>
      <c r="D29" s="2">
        <v>20</v>
      </c>
      <c r="E29" t="s">
        <v>10</v>
      </c>
      <c r="F29" t="s">
        <v>17</v>
      </c>
      <c r="G29" t="s">
        <v>12</v>
      </c>
      <c r="H29" t="s">
        <v>15</v>
      </c>
      <c r="I29" t="str">
        <f t="shared" si="0"/>
        <v>70</v>
      </c>
      <c r="J29" s="7" t="str">
        <f t="shared" si="1"/>
        <v>70</v>
      </c>
      <c r="K29">
        <f t="shared" si="2"/>
        <v>3</v>
      </c>
      <c r="L29" t="e">
        <f t="shared" si="3"/>
        <v>#VALUE!</v>
      </c>
      <c r="M29" t="e">
        <f t="shared" si="4"/>
        <v>#VALUE!</v>
      </c>
      <c r="N29">
        <f t="shared" si="5"/>
        <v>3</v>
      </c>
    </row>
    <row r="30" spans="1:14" ht="15">
      <c r="A30" s="2">
        <v>3112</v>
      </c>
      <c r="B30" s="2">
        <v>2021</v>
      </c>
      <c r="C30" t="s">
        <v>9</v>
      </c>
      <c r="D30" s="2">
        <v>20</v>
      </c>
      <c r="E30" t="s">
        <v>14</v>
      </c>
      <c r="F30" t="s">
        <v>11</v>
      </c>
      <c r="G30" t="s">
        <v>12</v>
      </c>
      <c r="H30" t="s">
        <v>15</v>
      </c>
      <c r="I30" t="str">
        <f t="shared" si="0"/>
        <v>70</v>
      </c>
      <c r="J30" s="7" t="str">
        <f t="shared" si="1"/>
        <v>70</v>
      </c>
      <c r="K30">
        <f t="shared" si="2"/>
        <v>3</v>
      </c>
      <c r="L30" t="e">
        <f t="shared" si="3"/>
        <v>#VALUE!</v>
      </c>
      <c r="M30" t="e">
        <f t="shared" si="4"/>
        <v>#VALUE!</v>
      </c>
      <c r="N30">
        <f t="shared" si="5"/>
        <v>3</v>
      </c>
    </row>
    <row r="31" spans="1:14" ht="15">
      <c r="A31" s="2">
        <v>3111</v>
      </c>
      <c r="B31" s="2">
        <v>2021</v>
      </c>
      <c r="C31" t="s">
        <v>9</v>
      </c>
      <c r="D31" s="2">
        <v>20</v>
      </c>
      <c r="E31" t="s">
        <v>10</v>
      </c>
      <c r="F31" t="s">
        <v>17</v>
      </c>
      <c r="G31" t="s">
        <v>12</v>
      </c>
      <c r="H31" t="s">
        <v>15</v>
      </c>
      <c r="I31" t="str">
        <f t="shared" si="0"/>
        <v>70</v>
      </c>
      <c r="J31" s="7" t="str">
        <f t="shared" si="1"/>
        <v>70</v>
      </c>
      <c r="K31">
        <f t="shared" si="2"/>
        <v>3</v>
      </c>
      <c r="L31" t="e">
        <f t="shared" si="3"/>
        <v>#VALUE!</v>
      </c>
      <c r="M31" t="e">
        <f t="shared" si="4"/>
        <v>#VALUE!</v>
      </c>
      <c r="N31">
        <f t="shared" si="5"/>
        <v>3</v>
      </c>
    </row>
    <row r="32" spans="1:14" ht="15">
      <c r="A32" s="2">
        <v>3110</v>
      </c>
      <c r="B32" s="2">
        <v>2021</v>
      </c>
      <c r="C32" t="s">
        <v>9</v>
      </c>
      <c r="D32" s="2">
        <v>20</v>
      </c>
      <c r="E32" t="s">
        <v>14</v>
      </c>
      <c r="F32" t="s">
        <v>11</v>
      </c>
      <c r="G32" t="s">
        <v>12</v>
      </c>
      <c r="H32" t="s">
        <v>18</v>
      </c>
      <c r="I32" t="str">
        <f t="shared" si="0"/>
        <v>65</v>
      </c>
      <c r="J32" s="7" t="str">
        <f t="shared" si="1"/>
        <v>69</v>
      </c>
      <c r="K32">
        <f t="shared" si="2"/>
        <v>5</v>
      </c>
      <c r="L32" t="e">
        <f t="shared" si="3"/>
        <v>#VALUE!</v>
      </c>
      <c r="M32">
        <f t="shared" si="4"/>
        <v>3</v>
      </c>
      <c r="N32" t="e">
        <f t="shared" si="5"/>
        <v>#VALUE!</v>
      </c>
    </row>
    <row r="33" spans="1:14" ht="15">
      <c r="A33" s="2">
        <v>3109</v>
      </c>
      <c r="B33" s="2">
        <v>2021</v>
      </c>
      <c r="C33" t="s">
        <v>9</v>
      </c>
      <c r="D33" s="2">
        <v>20</v>
      </c>
      <c r="E33" t="s">
        <v>10</v>
      </c>
      <c r="F33" t="s">
        <v>17</v>
      </c>
      <c r="G33" t="s">
        <v>12</v>
      </c>
      <c r="H33" t="s">
        <v>15</v>
      </c>
      <c r="I33" t="str">
        <f t="shared" si="0"/>
        <v>70</v>
      </c>
      <c r="J33" s="7" t="str">
        <f t="shared" si="1"/>
        <v>70</v>
      </c>
      <c r="K33">
        <f t="shared" si="2"/>
        <v>3</v>
      </c>
      <c r="L33" t="e">
        <f t="shared" si="3"/>
        <v>#VALUE!</v>
      </c>
      <c r="M33" t="e">
        <f t="shared" si="4"/>
        <v>#VALUE!</v>
      </c>
      <c r="N33">
        <f t="shared" si="5"/>
        <v>3</v>
      </c>
    </row>
    <row r="34" spans="1:14" ht="15">
      <c r="A34" s="2">
        <v>3108</v>
      </c>
      <c r="B34" s="2">
        <v>2021</v>
      </c>
      <c r="C34" t="s">
        <v>9</v>
      </c>
      <c r="D34" s="2">
        <v>20</v>
      </c>
      <c r="E34" t="s">
        <v>14</v>
      </c>
      <c r="F34" t="s">
        <v>11</v>
      </c>
      <c r="G34" t="s">
        <v>12</v>
      </c>
      <c r="H34" t="s">
        <v>18</v>
      </c>
      <c r="I34" t="str">
        <f t="shared" si="0"/>
        <v>65</v>
      </c>
      <c r="J34" s="7" t="str">
        <f t="shared" si="1"/>
        <v>69</v>
      </c>
      <c r="K34">
        <f t="shared" si="2"/>
        <v>5</v>
      </c>
      <c r="L34" t="e">
        <f t="shared" si="3"/>
        <v>#VALUE!</v>
      </c>
      <c r="M34">
        <f t="shared" si="4"/>
        <v>3</v>
      </c>
      <c r="N34" t="e">
        <f t="shared" si="5"/>
        <v>#VALUE!</v>
      </c>
    </row>
    <row r="35" spans="1:14" ht="15">
      <c r="A35" s="2">
        <v>3107</v>
      </c>
      <c r="B35" s="2">
        <v>2021</v>
      </c>
      <c r="C35" t="s">
        <v>9</v>
      </c>
      <c r="D35" s="2">
        <v>20</v>
      </c>
      <c r="E35" t="s">
        <v>10</v>
      </c>
      <c r="F35" t="s">
        <v>17</v>
      </c>
      <c r="G35" t="s">
        <v>12</v>
      </c>
      <c r="H35" t="s">
        <v>15</v>
      </c>
      <c r="I35" t="str">
        <f t="shared" ref="I35:I66" si="6">IF(LEN(H35)&gt;=3,LEFT(H35,2),H35)</f>
        <v>70</v>
      </c>
      <c r="J35" s="7" t="str">
        <f t="shared" ref="J35:J56" si="7">IF(LEN(H35)=5,RIGHT(H35,2),LEFT(H35,2))</f>
        <v>70</v>
      </c>
      <c r="K35">
        <f t="shared" ref="K35:K56" si="8">LEN(H35)</f>
        <v>3</v>
      </c>
      <c r="L35" t="e">
        <f t="shared" si="3"/>
        <v>#VALUE!</v>
      </c>
      <c r="M35" t="e">
        <f t="shared" si="4"/>
        <v>#VALUE!</v>
      </c>
      <c r="N35">
        <f t="shared" si="5"/>
        <v>3</v>
      </c>
    </row>
    <row r="36" spans="1:14" ht="15">
      <c r="A36" s="2">
        <v>3106</v>
      </c>
      <c r="B36" s="2">
        <v>2021</v>
      </c>
      <c r="C36" t="s">
        <v>9</v>
      </c>
      <c r="D36" s="2">
        <v>20</v>
      </c>
      <c r="E36" t="s">
        <v>14</v>
      </c>
      <c r="F36" t="s">
        <v>11</v>
      </c>
      <c r="G36" t="s">
        <v>12</v>
      </c>
      <c r="H36" t="s">
        <v>18</v>
      </c>
      <c r="I36" t="str">
        <f t="shared" si="6"/>
        <v>65</v>
      </c>
      <c r="J36" s="7" t="str">
        <f t="shared" si="7"/>
        <v>69</v>
      </c>
      <c r="K36">
        <f t="shared" si="8"/>
        <v>5</v>
      </c>
      <c r="L36" t="e">
        <f t="shared" si="3"/>
        <v>#VALUE!</v>
      </c>
      <c r="M36">
        <f t="shared" si="4"/>
        <v>3</v>
      </c>
      <c r="N36" t="e">
        <f t="shared" si="5"/>
        <v>#VALUE!</v>
      </c>
    </row>
    <row r="37" spans="1:14" ht="15">
      <c r="A37" s="2">
        <v>3105</v>
      </c>
      <c r="B37" s="2">
        <v>2021</v>
      </c>
      <c r="C37" t="s">
        <v>9</v>
      </c>
      <c r="D37" s="2">
        <v>20</v>
      </c>
      <c r="E37" t="s">
        <v>10</v>
      </c>
      <c r="F37" t="s">
        <v>17</v>
      </c>
      <c r="G37" t="s">
        <v>12</v>
      </c>
      <c r="H37" t="s">
        <v>15</v>
      </c>
      <c r="I37" t="str">
        <f t="shared" si="6"/>
        <v>70</v>
      </c>
      <c r="J37" s="7" t="str">
        <f t="shared" si="7"/>
        <v>70</v>
      </c>
      <c r="K37">
        <f t="shared" si="8"/>
        <v>3</v>
      </c>
      <c r="L37" t="e">
        <f t="shared" si="3"/>
        <v>#VALUE!</v>
      </c>
      <c r="M37" t="e">
        <f t="shared" si="4"/>
        <v>#VALUE!</v>
      </c>
      <c r="N37">
        <f t="shared" si="5"/>
        <v>3</v>
      </c>
    </row>
    <row r="38" spans="1:14" ht="15">
      <c r="A38" s="2">
        <v>3104</v>
      </c>
      <c r="B38" s="2">
        <v>2021</v>
      </c>
      <c r="C38" t="s">
        <v>9</v>
      </c>
      <c r="D38" s="2">
        <v>20</v>
      </c>
      <c r="E38" t="s">
        <v>14</v>
      </c>
      <c r="F38" t="s">
        <v>11</v>
      </c>
      <c r="G38" t="s">
        <v>12</v>
      </c>
      <c r="H38" t="s">
        <v>18</v>
      </c>
      <c r="I38" t="str">
        <f t="shared" si="6"/>
        <v>65</v>
      </c>
      <c r="J38" s="7" t="str">
        <f t="shared" si="7"/>
        <v>69</v>
      </c>
      <c r="K38">
        <f t="shared" si="8"/>
        <v>5</v>
      </c>
      <c r="L38" t="e">
        <f t="shared" si="3"/>
        <v>#VALUE!</v>
      </c>
      <c r="M38">
        <f t="shared" si="4"/>
        <v>3</v>
      </c>
      <c r="N38" t="e">
        <f t="shared" si="5"/>
        <v>#VALUE!</v>
      </c>
    </row>
    <row r="39" spans="1:14" ht="15">
      <c r="A39" s="2">
        <v>3103</v>
      </c>
      <c r="B39" s="2">
        <v>2021</v>
      </c>
      <c r="C39" t="s">
        <v>9</v>
      </c>
      <c r="D39" s="2">
        <v>20</v>
      </c>
      <c r="E39" t="s">
        <v>10</v>
      </c>
      <c r="F39" t="s">
        <v>17</v>
      </c>
      <c r="G39" t="s">
        <v>12</v>
      </c>
      <c r="H39" t="s">
        <v>15</v>
      </c>
      <c r="I39" t="str">
        <f t="shared" si="6"/>
        <v>70</v>
      </c>
      <c r="J39" s="7" t="str">
        <f t="shared" si="7"/>
        <v>70</v>
      </c>
      <c r="K39">
        <f t="shared" si="8"/>
        <v>3</v>
      </c>
      <c r="L39" t="e">
        <f t="shared" si="3"/>
        <v>#VALUE!</v>
      </c>
      <c r="M39" t="e">
        <f t="shared" si="4"/>
        <v>#VALUE!</v>
      </c>
      <c r="N39">
        <f t="shared" si="5"/>
        <v>3</v>
      </c>
    </row>
    <row r="40" spans="1:14" ht="15">
      <c r="A40" s="2">
        <v>3102</v>
      </c>
      <c r="B40" s="2">
        <v>2021</v>
      </c>
      <c r="C40" t="s">
        <v>9</v>
      </c>
      <c r="D40" s="2">
        <v>20</v>
      </c>
      <c r="E40" t="s">
        <v>14</v>
      </c>
      <c r="F40" t="s">
        <v>11</v>
      </c>
      <c r="G40" t="s">
        <v>12</v>
      </c>
      <c r="H40" t="s">
        <v>18</v>
      </c>
      <c r="I40" t="str">
        <f t="shared" si="6"/>
        <v>65</v>
      </c>
      <c r="J40" s="7" t="str">
        <f t="shared" si="7"/>
        <v>69</v>
      </c>
      <c r="K40">
        <f t="shared" si="8"/>
        <v>5</v>
      </c>
      <c r="L40" t="e">
        <f t="shared" si="3"/>
        <v>#VALUE!</v>
      </c>
      <c r="M40">
        <f t="shared" si="4"/>
        <v>3</v>
      </c>
      <c r="N40" t="e">
        <f t="shared" si="5"/>
        <v>#VALUE!</v>
      </c>
    </row>
    <row r="41" spans="1:14" ht="15">
      <c r="A41" s="2">
        <v>3101</v>
      </c>
      <c r="B41" s="2">
        <v>2021</v>
      </c>
      <c r="C41" t="s">
        <v>9</v>
      </c>
      <c r="D41" s="2">
        <v>20</v>
      </c>
      <c r="E41" t="s">
        <v>10</v>
      </c>
      <c r="F41" t="s">
        <v>17</v>
      </c>
      <c r="G41" t="s">
        <v>12</v>
      </c>
      <c r="H41" t="s">
        <v>15</v>
      </c>
      <c r="I41" t="str">
        <f t="shared" si="6"/>
        <v>70</v>
      </c>
      <c r="J41" s="7" t="str">
        <f t="shared" si="7"/>
        <v>70</v>
      </c>
      <c r="K41">
        <f t="shared" si="8"/>
        <v>3</v>
      </c>
      <c r="L41" t="e">
        <f t="shared" si="3"/>
        <v>#VALUE!</v>
      </c>
      <c r="M41" t="e">
        <f t="shared" si="4"/>
        <v>#VALUE!</v>
      </c>
      <c r="N41">
        <f t="shared" si="5"/>
        <v>3</v>
      </c>
    </row>
    <row r="42" spans="1:14" ht="15">
      <c r="A42" s="2">
        <v>3100</v>
      </c>
      <c r="B42" s="2">
        <v>2021</v>
      </c>
      <c r="C42" t="s">
        <v>9</v>
      </c>
      <c r="D42" s="2">
        <v>20</v>
      </c>
      <c r="E42" t="s">
        <v>14</v>
      </c>
      <c r="F42" t="s">
        <v>11</v>
      </c>
      <c r="G42" t="s">
        <v>12</v>
      </c>
      <c r="H42" t="s">
        <v>18</v>
      </c>
      <c r="I42" t="str">
        <f t="shared" si="6"/>
        <v>65</v>
      </c>
      <c r="J42" s="7" t="str">
        <f t="shared" si="7"/>
        <v>69</v>
      </c>
      <c r="K42">
        <f t="shared" si="8"/>
        <v>5</v>
      </c>
      <c r="L42" t="e">
        <f t="shared" si="3"/>
        <v>#VALUE!</v>
      </c>
      <c r="M42">
        <f t="shared" si="4"/>
        <v>3</v>
      </c>
      <c r="N42" t="e">
        <f t="shared" si="5"/>
        <v>#VALUE!</v>
      </c>
    </row>
    <row r="43" spans="1:14" ht="15">
      <c r="A43" s="2">
        <v>3099</v>
      </c>
      <c r="B43" s="2">
        <v>2021</v>
      </c>
      <c r="C43" t="s">
        <v>9</v>
      </c>
      <c r="D43" s="2">
        <v>20</v>
      </c>
      <c r="E43" t="s">
        <v>10</v>
      </c>
      <c r="F43" t="s">
        <v>17</v>
      </c>
      <c r="G43" t="s">
        <v>12</v>
      </c>
      <c r="H43" t="s">
        <v>15</v>
      </c>
      <c r="I43" t="str">
        <f t="shared" si="6"/>
        <v>70</v>
      </c>
      <c r="J43" s="7" t="str">
        <f t="shared" si="7"/>
        <v>70</v>
      </c>
      <c r="K43">
        <f t="shared" si="8"/>
        <v>3</v>
      </c>
      <c r="L43" t="e">
        <f t="shared" si="3"/>
        <v>#VALUE!</v>
      </c>
      <c r="M43" t="e">
        <f t="shared" si="4"/>
        <v>#VALUE!</v>
      </c>
      <c r="N43">
        <f t="shared" si="5"/>
        <v>3</v>
      </c>
    </row>
    <row r="44" spans="1:14" ht="15">
      <c r="A44" s="2">
        <v>3098</v>
      </c>
      <c r="B44" s="2">
        <v>2021</v>
      </c>
      <c r="C44" t="s">
        <v>9</v>
      </c>
      <c r="D44" s="2">
        <v>20</v>
      </c>
      <c r="E44" t="s">
        <v>14</v>
      </c>
      <c r="F44" t="s">
        <v>11</v>
      </c>
      <c r="G44" t="s">
        <v>12</v>
      </c>
      <c r="H44" t="s">
        <v>18</v>
      </c>
      <c r="I44" t="str">
        <f t="shared" si="6"/>
        <v>65</v>
      </c>
      <c r="J44" s="7" t="str">
        <f t="shared" si="7"/>
        <v>69</v>
      </c>
      <c r="K44">
        <f t="shared" si="8"/>
        <v>5</v>
      </c>
      <c r="L44" t="e">
        <f t="shared" si="3"/>
        <v>#VALUE!</v>
      </c>
      <c r="M44">
        <f t="shared" si="4"/>
        <v>3</v>
      </c>
      <c r="N44" t="e">
        <f t="shared" si="5"/>
        <v>#VALUE!</v>
      </c>
    </row>
    <row r="45" spans="1:14" ht="15">
      <c r="A45" s="2">
        <v>3097</v>
      </c>
      <c r="B45" s="2">
        <v>2021</v>
      </c>
      <c r="C45" t="s">
        <v>9</v>
      </c>
      <c r="D45" s="2">
        <v>20</v>
      </c>
      <c r="E45" t="s">
        <v>10</v>
      </c>
      <c r="F45" t="s">
        <v>17</v>
      </c>
      <c r="G45" t="s">
        <v>12</v>
      </c>
      <c r="H45" t="s">
        <v>15</v>
      </c>
      <c r="I45" t="str">
        <f t="shared" si="6"/>
        <v>70</v>
      </c>
      <c r="J45" s="7" t="str">
        <f t="shared" si="7"/>
        <v>70</v>
      </c>
      <c r="K45">
        <f t="shared" si="8"/>
        <v>3</v>
      </c>
      <c r="L45" t="e">
        <f t="shared" si="3"/>
        <v>#VALUE!</v>
      </c>
      <c r="M45" t="e">
        <f t="shared" si="4"/>
        <v>#VALUE!</v>
      </c>
      <c r="N45">
        <f t="shared" si="5"/>
        <v>3</v>
      </c>
    </row>
    <row r="46" spans="1:14" ht="15">
      <c r="A46" s="2">
        <v>3096</v>
      </c>
      <c r="B46" s="2">
        <v>2021</v>
      </c>
      <c r="C46" t="s">
        <v>9</v>
      </c>
      <c r="D46" s="2">
        <v>20</v>
      </c>
      <c r="E46" t="s">
        <v>14</v>
      </c>
      <c r="F46" t="s">
        <v>11</v>
      </c>
      <c r="G46" t="s">
        <v>12</v>
      </c>
      <c r="H46" t="s">
        <v>18</v>
      </c>
      <c r="I46" t="str">
        <f t="shared" si="6"/>
        <v>65</v>
      </c>
      <c r="J46" s="7" t="str">
        <f t="shared" si="7"/>
        <v>69</v>
      </c>
      <c r="K46">
        <f t="shared" si="8"/>
        <v>5</v>
      </c>
      <c r="L46" t="e">
        <f t="shared" si="3"/>
        <v>#VALUE!</v>
      </c>
      <c r="M46">
        <f t="shared" si="4"/>
        <v>3</v>
      </c>
      <c r="N46" t="e">
        <f t="shared" si="5"/>
        <v>#VALUE!</v>
      </c>
    </row>
    <row r="47" spans="1:14" ht="15">
      <c r="A47" s="2">
        <v>3095</v>
      </c>
      <c r="B47" s="2">
        <v>2021</v>
      </c>
      <c r="C47" t="s">
        <v>9</v>
      </c>
      <c r="D47" s="2">
        <v>20</v>
      </c>
      <c r="E47" t="s">
        <v>10</v>
      </c>
      <c r="F47" t="s">
        <v>17</v>
      </c>
      <c r="G47" t="s">
        <v>12</v>
      </c>
      <c r="H47" t="s">
        <v>15</v>
      </c>
      <c r="I47" t="str">
        <f t="shared" si="6"/>
        <v>70</v>
      </c>
      <c r="J47" s="7" t="str">
        <f t="shared" si="7"/>
        <v>70</v>
      </c>
      <c r="K47">
        <f t="shared" si="8"/>
        <v>3</v>
      </c>
      <c r="L47" t="e">
        <f t="shared" si="3"/>
        <v>#VALUE!</v>
      </c>
      <c r="M47" t="e">
        <f t="shared" si="4"/>
        <v>#VALUE!</v>
      </c>
      <c r="N47">
        <f t="shared" si="5"/>
        <v>3</v>
      </c>
    </row>
    <row r="48" spans="1:14" ht="15">
      <c r="A48" s="2">
        <v>3094</v>
      </c>
      <c r="B48" s="2">
        <v>2021</v>
      </c>
      <c r="C48" t="s">
        <v>9</v>
      </c>
      <c r="D48" s="2">
        <v>20</v>
      </c>
      <c r="E48" t="s">
        <v>14</v>
      </c>
      <c r="F48" t="s">
        <v>11</v>
      </c>
      <c r="G48" t="s">
        <v>12</v>
      </c>
      <c r="H48" t="s">
        <v>18</v>
      </c>
      <c r="I48" t="str">
        <f t="shared" si="6"/>
        <v>65</v>
      </c>
      <c r="J48" s="7" t="str">
        <f t="shared" si="7"/>
        <v>69</v>
      </c>
      <c r="K48">
        <f t="shared" si="8"/>
        <v>5</v>
      </c>
      <c r="L48" t="e">
        <f t="shared" si="3"/>
        <v>#VALUE!</v>
      </c>
      <c r="M48">
        <f t="shared" si="4"/>
        <v>3</v>
      </c>
      <c r="N48" t="e">
        <f t="shared" si="5"/>
        <v>#VALUE!</v>
      </c>
    </row>
    <row r="49" spans="1:14" ht="15">
      <c r="A49" s="2">
        <v>3093</v>
      </c>
      <c r="B49" s="2">
        <v>2021</v>
      </c>
      <c r="C49" t="s">
        <v>9</v>
      </c>
      <c r="D49" s="2">
        <v>20</v>
      </c>
      <c r="E49" t="s">
        <v>10</v>
      </c>
      <c r="F49" t="s">
        <v>17</v>
      </c>
      <c r="G49" t="s">
        <v>12</v>
      </c>
      <c r="H49" t="s">
        <v>15</v>
      </c>
      <c r="I49" t="str">
        <f t="shared" si="6"/>
        <v>70</v>
      </c>
      <c r="J49" s="7" t="str">
        <f t="shared" si="7"/>
        <v>70</v>
      </c>
      <c r="K49">
        <f t="shared" si="8"/>
        <v>3</v>
      </c>
      <c r="L49" t="e">
        <f t="shared" si="3"/>
        <v>#VALUE!</v>
      </c>
      <c r="M49" t="e">
        <f t="shared" si="4"/>
        <v>#VALUE!</v>
      </c>
      <c r="N49">
        <f t="shared" si="5"/>
        <v>3</v>
      </c>
    </row>
    <row r="50" spans="1:14" ht="15">
      <c r="A50" s="2">
        <v>3092</v>
      </c>
      <c r="B50" s="2">
        <v>2021</v>
      </c>
      <c r="C50" t="s">
        <v>9</v>
      </c>
      <c r="D50" s="2">
        <v>20</v>
      </c>
      <c r="E50" t="s">
        <v>14</v>
      </c>
      <c r="F50" t="s">
        <v>11</v>
      </c>
      <c r="G50" t="s">
        <v>12</v>
      </c>
      <c r="H50" t="s">
        <v>18</v>
      </c>
      <c r="I50" t="str">
        <f t="shared" si="6"/>
        <v>65</v>
      </c>
      <c r="J50" s="7" t="str">
        <f t="shared" si="7"/>
        <v>69</v>
      </c>
      <c r="K50">
        <f t="shared" si="8"/>
        <v>5</v>
      </c>
      <c r="L50" t="e">
        <f t="shared" si="3"/>
        <v>#VALUE!</v>
      </c>
      <c r="M50">
        <f t="shared" si="4"/>
        <v>3</v>
      </c>
      <c r="N50" t="e">
        <f t="shared" si="5"/>
        <v>#VALUE!</v>
      </c>
    </row>
    <row r="51" spans="1:14" ht="15">
      <c r="A51" s="2">
        <v>3091</v>
      </c>
      <c r="B51" s="2">
        <v>2021</v>
      </c>
      <c r="C51" t="s">
        <v>9</v>
      </c>
      <c r="D51" s="2">
        <v>20</v>
      </c>
      <c r="E51" t="s">
        <v>10</v>
      </c>
      <c r="F51" t="s">
        <v>17</v>
      </c>
      <c r="G51" t="s">
        <v>12</v>
      </c>
      <c r="H51" t="s">
        <v>15</v>
      </c>
      <c r="I51" t="str">
        <f t="shared" si="6"/>
        <v>70</v>
      </c>
      <c r="J51" s="7" t="str">
        <f t="shared" si="7"/>
        <v>70</v>
      </c>
      <c r="K51">
        <f t="shared" si="8"/>
        <v>3</v>
      </c>
      <c r="L51" t="e">
        <f t="shared" si="3"/>
        <v>#VALUE!</v>
      </c>
      <c r="M51" t="e">
        <f t="shared" si="4"/>
        <v>#VALUE!</v>
      </c>
      <c r="N51">
        <f t="shared" si="5"/>
        <v>3</v>
      </c>
    </row>
    <row r="52" spans="1:14" ht="15">
      <c r="A52" s="2">
        <v>3090</v>
      </c>
      <c r="B52" s="2">
        <v>2021</v>
      </c>
      <c r="C52" t="s">
        <v>9</v>
      </c>
      <c r="D52" s="2">
        <v>20</v>
      </c>
      <c r="E52" t="s">
        <v>14</v>
      </c>
      <c r="F52" t="s">
        <v>11</v>
      </c>
      <c r="G52" t="s">
        <v>12</v>
      </c>
      <c r="H52" t="s">
        <v>18</v>
      </c>
      <c r="I52" t="str">
        <f t="shared" si="6"/>
        <v>65</v>
      </c>
      <c r="J52" s="7" t="str">
        <f t="shared" si="7"/>
        <v>69</v>
      </c>
      <c r="K52">
        <f t="shared" si="8"/>
        <v>5</v>
      </c>
      <c r="L52" t="e">
        <f t="shared" si="3"/>
        <v>#VALUE!</v>
      </c>
      <c r="M52">
        <f t="shared" si="4"/>
        <v>3</v>
      </c>
      <c r="N52" t="e">
        <f t="shared" si="5"/>
        <v>#VALUE!</v>
      </c>
    </row>
    <row r="53" spans="1:14" ht="15">
      <c r="A53" s="2">
        <v>3089</v>
      </c>
      <c r="B53" s="2">
        <v>2021</v>
      </c>
      <c r="C53" t="s">
        <v>9</v>
      </c>
      <c r="D53" s="2">
        <v>20</v>
      </c>
      <c r="E53" t="s">
        <v>10</v>
      </c>
      <c r="F53" t="s">
        <v>17</v>
      </c>
      <c r="G53" t="s">
        <v>12</v>
      </c>
      <c r="H53" t="s">
        <v>18</v>
      </c>
      <c r="I53" t="str">
        <f t="shared" si="6"/>
        <v>65</v>
      </c>
      <c r="J53" s="7" t="str">
        <f t="shared" si="7"/>
        <v>69</v>
      </c>
      <c r="K53">
        <f t="shared" si="8"/>
        <v>5</v>
      </c>
      <c r="L53" t="e">
        <f t="shared" si="3"/>
        <v>#VALUE!</v>
      </c>
      <c r="M53">
        <f t="shared" si="4"/>
        <v>3</v>
      </c>
      <c r="N53" t="e">
        <f t="shared" si="5"/>
        <v>#VALUE!</v>
      </c>
    </row>
    <row r="54" spans="1:14" ht="15">
      <c r="A54" s="2">
        <v>3088</v>
      </c>
      <c r="B54" s="2">
        <v>2021</v>
      </c>
      <c r="C54" t="s">
        <v>9</v>
      </c>
      <c r="D54" s="2">
        <v>20</v>
      </c>
      <c r="E54" t="s">
        <v>14</v>
      </c>
      <c r="F54" t="s">
        <v>11</v>
      </c>
      <c r="G54" t="s">
        <v>12</v>
      </c>
      <c r="H54" t="s">
        <v>18</v>
      </c>
      <c r="I54" t="str">
        <f t="shared" si="6"/>
        <v>65</v>
      </c>
      <c r="J54" s="7" t="str">
        <f t="shared" si="7"/>
        <v>69</v>
      </c>
      <c r="K54">
        <f t="shared" si="8"/>
        <v>5</v>
      </c>
      <c r="L54" t="e">
        <f t="shared" si="3"/>
        <v>#VALUE!</v>
      </c>
      <c r="M54">
        <f t="shared" si="4"/>
        <v>3</v>
      </c>
      <c r="N54" t="e">
        <f t="shared" si="5"/>
        <v>#VALUE!</v>
      </c>
    </row>
    <row r="55" spans="1:14" ht="15">
      <c r="A55" s="2">
        <v>3087</v>
      </c>
      <c r="B55" s="2">
        <v>2021</v>
      </c>
      <c r="C55" t="s">
        <v>9</v>
      </c>
      <c r="D55" s="2">
        <v>20</v>
      </c>
      <c r="E55" t="s">
        <v>10</v>
      </c>
      <c r="F55" t="s">
        <v>17</v>
      </c>
      <c r="G55" t="s">
        <v>12</v>
      </c>
      <c r="H55" t="s">
        <v>18</v>
      </c>
      <c r="I55" t="str">
        <f t="shared" si="6"/>
        <v>65</v>
      </c>
      <c r="J55" s="7" t="str">
        <f t="shared" si="7"/>
        <v>69</v>
      </c>
      <c r="K55">
        <f t="shared" si="8"/>
        <v>5</v>
      </c>
      <c r="L55" t="e">
        <f t="shared" si="3"/>
        <v>#VALUE!</v>
      </c>
      <c r="M55">
        <f t="shared" si="4"/>
        <v>3</v>
      </c>
      <c r="N55" t="e">
        <f t="shared" si="5"/>
        <v>#VALUE!</v>
      </c>
    </row>
    <row r="56" spans="1:14" ht="15">
      <c r="A56" s="2">
        <v>3086</v>
      </c>
      <c r="B56" s="2">
        <v>2021</v>
      </c>
      <c r="C56" t="s">
        <v>9</v>
      </c>
      <c r="D56" s="2">
        <v>20</v>
      </c>
      <c r="E56" t="s">
        <v>14</v>
      </c>
      <c r="F56" t="s">
        <v>11</v>
      </c>
      <c r="G56" t="s">
        <v>12</v>
      </c>
      <c r="H56" t="s">
        <v>18</v>
      </c>
      <c r="I56" t="str">
        <f t="shared" si="6"/>
        <v>65</v>
      </c>
      <c r="J56" s="7" t="str">
        <f t="shared" si="7"/>
        <v>69</v>
      </c>
      <c r="K56">
        <f t="shared" si="8"/>
        <v>5</v>
      </c>
      <c r="L56" t="e">
        <f t="shared" si="3"/>
        <v>#VALUE!</v>
      </c>
      <c r="M56">
        <f t="shared" si="4"/>
        <v>3</v>
      </c>
      <c r="N56" t="e">
        <f t="shared" si="5"/>
        <v>#VALUE!</v>
      </c>
    </row>
  </sheetData>
  <mergeCells count="1">
    <mergeCell ref="A1:H1"/>
  </mergeCells>
  <phoneticPr fontId="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61792-AAD1-4D52-99EA-2B89CF70271C}">
  <dimension ref="A1:H3493"/>
  <sheetViews>
    <sheetView topLeftCell="A2" workbookViewId="0">
      <pane xSplit="2" ySplit="1" topLeftCell="C3" activePane="bottomRight" state="frozen"/>
      <selection activeCell="A2" sqref="A2"/>
      <selection pane="topRight" activeCell="C2" sqref="C2"/>
      <selection pane="bottomLeft" activeCell="A3" sqref="A3"/>
      <selection pane="bottomRight" activeCell="C3" sqref="C3"/>
    </sheetView>
  </sheetViews>
  <sheetFormatPr defaultRowHeight="14.5"/>
  <cols>
    <col min="1" max="1" width="5.26953125" style="13" bestFit="1" customWidth="1"/>
    <col min="2" max="4" width="9.26953125" style="13" bestFit="1" customWidth="1"/>
    <col min="5" max="5" width="7.26953125" style="13" bestFit="1" customWidth="1"/>
    <col min="6" max="6" width="5.26953125" style="13" bestFit="1" customWidth="1"/>
    <col min="7" max="7" width="15.7265625" style="13" bestFit="1" customWidth="1"/>
    <col min="8" max="8" width="7.26953125" style="13" bestFit="1" customWidth="1"/>
    <col min="9" max="16384" width="8.7265625" style="13"/>
  </cols>
  <sheetData>
    <row r="1" spans="1:8">
      <c r="A1" s="12" t="s">
        <v>0</v>
      </c>
      <c r="B1" s="16"/>
      <c r="C1" s="16"/>
      <c r="D1" s="16"/>
      <c r="E1" s="16"/>
      <c r="F1" s="16"/>
      <c r="G1" s="16"/>
      <c r="H1" s="16"/>
    </row>
    <row r="2" spans="1:8">
      <c r="A2" s="14" t="s">
        <v>1</v>
      </c>
      <c r="B2" s="14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4" t="s">
        <v>7</v>
      </c>
      <c r="H2" s="14" t="s">
        <v>8</v>
      </c>
    </row>
    <row r="3" spans="1:8">
      <c r="A3" s="15">
        <v>4322</v>
      </c>
      <c r="B3" s="15">
        <v>2021</v>
      </c>
      <c r="C3" s="13" t="s">
        <v>9</v>
      </c>
      <c r="D3" s="15">
        <v>20</v>
      </c>
      <c r="E3" s="13" t="s">
        <v>10</v>
      </c>
      <c r="F3" s="13" t="s">
        <v>11</v>
      </c>
      <c r="G3" s="13" t="s">
        <v>12</v>
      </c>
      <c r="H3" s="13" t="s">
        <v>15</v>
      </c>
    </row>
    <row r="4" spans="1:8">
      <c r="A4" s="15">
        <v>4321</v>
      </c>
      <c r="B4" s="15">
        <v>2021</v>
      </c>
      <c r="C4" s="13" t="s">
        <v>9</v>
      </c>
      <c r="D4" s="15">
        <v>20</v>
      </c>
      <c r="E4" s="13" t="s">
        <v>10</v>
      </c>
      <c r="F4" s="13" t="s">
        <v>11</v>
      </c>
      <c r="G4" s="13" t="s">
        <v>12</v>
      </c>
      <c r="H4" s="13" t="s">
        <v>37</v>
      </c>
    </row>
    <row r="5" spans="1:8">
      <c r="A5" s="15">
        <v>4320</v>
      </c>
      <c r="B5" s="15">
        <v>2021</v>
      </c>
      <c r="C5" s="13" t="s">
        <v>9</v>
      </c>
      <c r="D5" s="15">
        <v>20</v>
      </c>
      <c r="E5" s="13" t="s">
        <v>10</v>
      </c>
      <c r="F5" s="13" t="s">
        <v>17</v>
      </c>
      <c r="G5" s="13" t="s">
        <v>12</v>
      </c>
      <c r="H5" s="13" t="s">
        <v>32</v>
      </c>
    </row>
    <row r="6" spans="1:8">
      <c r="A6" s="15">
        <v>4319</v>
      </c>
      <c r="B6" s="15">
        <v>2021</v>
      </c>
      <c r="C6" s="13" t="s">
        <v>9</v>
      </c>
      <c r="D6" s="15">
        <v>20</v>
      </c>
      <c r="E6" s="13" t="s">
        <v>10</v>
      </c>
      <c r="F6" s="13" t="s">
        <v>17</v>
      </c>
      <c r="G6" s="13" t="s">
        <v>12</v>
      </c>
      <c r="H6" s="13" t="s">
        <v>47</v>
      </c>
    </row>
    <row r="7" spans="1:8">
      <c r="A7" s="15">
        <v>4318</v>
      </c>
      <c r="B7" s="15">
        <v>2021</v>
      </c>
      <c r="C7" s="13" t="s">
        <v>9</v>
      </c>
      <c r="D7" s="15">
        <v>20</v>
      </c>
      <c r="E7" s="13" t="s">
        <v>14</v>
      </c>
      <c r="F7" s="13" t="s">
        <v>11</v>
      </c>
      <c r="G7" s="13" t="s">
        <v>12</v>
      </c>
      <c r="H7" s="13" t="s">
        <v>15</v>
      </c>
    </row>
    <row r="8" spans="1:8">
      <c r="A8" s="15">
        <v>4317</v>
      </c>
      <c r="B8" s="15">
        <v>2021</v>
      </c>
      <c r="C8" s="13" t="s">
        <v>9</v>
      </c>
      <c r="D8" s="15">
        <v>20</v>
      </c>
      <c r="E8" s="13" t="s">
        <v>14</v>
      </c>
      <c r="F8" s="13" t="s">
        <v>17</v>
      </c>
      <c r="G8" s="13" t="s">
        <v>12</v>
      </c>
      <c r="H8" s="13" t="s">
        <v>18</v>
      </c>
    </row>
    <row r="9" spans="1:8">
      <c r="A9" s="15">
        <v>4316</v>
      </c>
      <c r="B9" s="15">
        <v>2021</v>
      </c>
      <c r="C9" s="13" t="s">
        <v>9</v>
      </c>
      <c r="D9" s="15">
        <v>20</v>
      </c>
      <c r="E9" s="13" t="s">
        <v>14</v>
      </c>
      <c r="F9" s="13" t="s">
        <v>17</v>
      </c>
      <c r="G9" s="13" t="s">
        <v>12</v>
      </c>
      <c r="H9" s="13" t="s">
        <v>31</v>
      </c>
    </row>
    <row r="10" spans="1:8">
      <c r="A10" s="15">
        <v>4315</v>
      </c>
      <c r="B10" s="15">
        <v>2021</v>
      </c>
      <c r="C10" s="13" t="s">
        <v>9</v>
      </c>
      <c r="D10" s="15">
        <v>20</v>
      </c>
      <c r="E10" s="13" t="s">
        <v>10</v>
      </c>
      <c r="F10" s="13" t="s">
        <v>11</v>
      </c>
      <c r="G10" s="13" t="s">
        <v>12</v>
      </c>
      <c r="H10" s="13" t="s">
        <v>15</v>
      </c>
    </row>
    <row r="11" spans="1:8">
      <c r="A11" s="15">
        <v>4314</v>
      </c>
      <c r="B11" s="15">
        <v>2021</v>
      </c>
      <c r="C11" s="13" t="s">
        <v>9</v>
      </c>
      <c r="D11" s="15">
        <v>20</v>
      </c>
      <c r="E11" s="13" t="s">
        <v>10</v>
      </c>
      <c r="F11" s="13" t="s">
        <v>11</v>
      </c>
      <c r="G11" s="13" t="s">
        <v>12</v>
      </c>
      <c r="H11" s="13" t="s">
        <v>37</v>
      </c>
    </row>
    <row r="12" spans="1:8">
      <c r="A12" s="15">
        <v>4313</v>
      </c>
      <c r="B12" s="15">
        <v>2021</v>
      </c>
      <c r="C12" s="13" t="s">
        <v>9</v>
      </c>
      <c r="D12" s="15">
        <v>20</v>
      </c>
      <c r="E12" s="13" t="s">
        <v>10</v>
      </c>
      <c r="F12" s="13" t="s">
        <v>17</v>
      </c>
      <c r="G12" s="13" t="s">
        <v>12</v>
      </c>
      <c r="H12" s="13" t="s">
        <v>32</v>
      </c>
    </row>
    <row r="13" spans="1:8">
      <c r="A13" s="15">
        <v>4312</v>
      </c>
      <c r="B13" s="15">
        <v>2021</v>
      </c>
      <c r="C13" s="13" t="s">
        <v>9</v>
      </c>
      <c r="D13" s="15">
        <v>20</v>
      </c>
      <c r="E13" s="13" t="s">
        <v>10</v>
      </c>
      <c r="F13" s="13" t="s">
        <v>17</v>
      </c>
      <c r="G13" s="13" t="s">
        <v>12</v>
      </c>
      <c r="H13" s="13" t="s">
        <v>47</v>
      </c>
    </row>
    <row r="14" spans="1:8">
      <c r="A14" s="15">
        <v>4311</v>
      </c>
      <c r="B14" s="15">
        <v>2021</v>
      </c>
      <c r="C14" s="13" t="s">
        <v>9</v>
      </c>
      <c r="D14" s="15">
        <v>20</v>
      </c>
      <c r="E14" s="13" t="s">
        <v>14</v>
      </c>
      <c r="F14" s="13" t="s">
        <v>11</v>
      </c>
      <c r="G14" s="13" t="s">
        <v>12</v>
      </c>
      <c r="H14" s="13" t="s">
        <v>15</v>
      </c>
    </row>
    <row r="15" spans="1:8">
      <c r="A15" s="15">
        <v>4310</v>
      </c>
      <c r="B15" s="15">
        <v>2021</v>
      </c>
      <c r="C15" s="13" t="s">
        <v>9</v>
      </c>
      <c r="D15" s="15">
        <v>20</v>
      </c>
      <c r="E15" s="13" t="s">
        <v>14</v>
      </c>
      <c r="F15" s="13" t="s">
        <v>17</v>
      </c>
      <c r="G15" s="13" t="s">
        <v>12</v>
      </c>
      <c r="H15" s="13" t="s">
        <v>18</v>
      </c>
    </row>
    <row r="16" spans="1:8">
      <c r="A16" s="15">
        <v>4309</v>
      </c>
      <c r="B16" s="15">
        <v>2021</v>
      </c>
      <c r="C16" s="13" t="s">
        <v>9</v>
      </c>
      <c r="D16" s="15">
        <v>20</v>
      </c>
      <c r="E16" s="13" t="s">
        <v>14</v>
      </c>
      <c r="F16" s="13" t="s">
        <v>17</v>
      </c>
      <c r="G16" s="13" t="s">
        <v>12</v>
      </c>
      <c r="H16" s="13" t="s">
        <v>31</v>
      </c>
    </row>
    <row r="17" spans="1:8">
      <c r="A17" s="15">
        <v>4308</v>
      </c>
      <c r="B17" s="15">
        <v>2021</v>
      </c>
      <c r="C17" s="13" t="s">
        <v>9</v>
      </c>
      <c r="D17" s="15">
        <v>20</v>
      </c>
      <c r="E17" s="13" t="s">
        <v>10</v>
      </c>
      <c r="F17" s="13" t="s">
        <v>11</v>
      </c>
      <c r="G17" s="13" t="s">
        <v>12</v>
      </c>
      <c r="H17" s="13" t="s">
        <v>15</v>
      </c>
    </row>
    <row r="18" spans="1:8">
      <c r="A18" s="15">
        <v>4307</v>
      </c>
      <c r="B18" s="15">
        <v>2021</v>
      </c>
      <c r="C18" s="13" t="s">
        <v>9</v>
      </c>
      <c r="D18" s="15">
        <v>20</v>
      </c>
      <c r="E18" s="13" t="s">
        <v>10</v>
      </c>
      <c r="F18" s="13" t="s">
        <v>11</v>
      </c>
      <c r="G18" s="13" t="s">
        <v>12</v>
      </c>
      <c r="H18" s="13" t="s">
        <v>37</v>
      </c>
    </row>
    <row r="19" spans="1:8">
      <c r="A19" s="15">
        <v>4306</v>
      </c>
      <c r="B19" s="15">
        <v>2021</v>
      </c>
      <c r="C19" s="13" t="s">
        <v>9</v>
      </c>
      <c r="D19" s="15">
        <v>20</v>
      </c>
      <c r="E19" s="13" t="s">
        <v>10</v>
      </c>
      <c r="F19" s="13" t="s">
        <v>17</v>
      </c>
      <c r="G19" s="13" t="s">
        <v>12</v>
      </c>
      <c r="H19" s="13" t="s">
        <v>32</v>
      </c>
    </row>
    <row r="20" spans="1:8">
      <c r="A20" s="15">
        <v>4305</v>
      </c>
      <c r="B20" s="15">
        <v>2021</v>
      </c>
      <c r="C20" s="13" t="s">
        <v>9</v>
      </c>
      <c r="D20" s="15">
        <v>20</v>
      </c>
      <c r="E20" s="13" t="s">
        <v>10</v>
      </c>
      <c r="F20" s="13" t="s">
        <v>17</v>
      </c>
      <c r="G20" s="13" t="s">
        <v>12</v>
      </c>
      <c r="H20" s="13" t="s">
        <v>47</v>
      </c>
    </row>
    <row r="21" spans="1:8">
      <c r="A21" s="15">
        <v>4304</v>
      </c>
      <c r="B21" s="15">
        <v>2021</v>
      </c>
      <c r="C21" s="13" t="s">
        <v>9</v>
      </c>
      <c r="D21" s="15">
        <v>20</v>
      </c>
      <c r="E21" s="13" t="s">
        <v>14</v>
      </c>
      <c r="F21" s="13" t="s">
        <v>11</v>
      </c>
      <c r="G21" s="13" t="s">
        <v>12</v>
      </c>
      <c r="H21" s="13" t="s">
        <v>15</v>
      </c>
    </row>
    <row r="22" spans="1:8">
      <c r="A22" s="15">
        <v>4303</v>
      </c>
      <c r="B22" s="15">
        <v>2021</v>
      </c>
      <c r="C22" s="13" t="s">
        <v>9</v>
      </c>
      <c r="D22" s="15">
        <v>20</v>
      </c>
      <c r="E22" s="13" t="s">
        <v>14</v>
      </c>
      <c r="F22" s="13" t="s">
        <v>17</v>
      </c>
      <c r="G22" s="13" t="s">
        <v>12</v>
      </c>
      <c r="H22" s="13" t="s">
        <v>18</v>
      </c>
    </row>
    <row r="23" spans="1:8">
      <c r="A23" s="15">
        <v>4302</v>
      </c>
      <c r="B23" s="15">
        <v>2021</v>
      </c>
      <c r="C23" s="13" t="s">
        <v>9</v>
      </c>
      <c r="D23" s="15">
        <v>20</v>
      </c>
      <c r="E23" s="13" t="s">
        <v>14</v>
      </c>
      <c r="F23" s="13" t="s">
        <v>17</v>
      </c>
      <c r="G23" s="13" t="s">
        <v>12</v>
      </c>
      <c r="H23" s="13" t="s">
        <v>31</v>
      </c>
    </row>
    <row r="24" spans="1:8">
      <c r="A24" s="15">
        <v>4301</v>
      </c>
      <c r="B24" s="15">
        <v>2021</v>
      </c>
      <c r="C24" s="13" t="s">
        <v>9</v>
      </c>
      <c r="D24" s="15">
        <v>20</v>
      </c>
      <c r="E24" s="13" t="s">
        <v>10</v>
      </c>
      <c r="F24" s="13" t="s">
        <v>11</v>
      </c>
      <c r="G24" s="13" t="s">
        <v>12</v>
      </c>
      <c r="H24" s="13" t="s">
        <v>15</v>
      </c>
    </row>
    <row r="25" spans="1:8">
      <c r="A25" s="15">
        <v>4300</v>
      </c>
      <c r="B25" s="15">
        <v>2021</v>
      </c>
      <c r="C25" s="13" t="s">
        <v>9</v>
      </c>
      <c r="D25" s="15">
        <v>20</v>
      </c>
      <c r="E25" s="13" t="s">
        <v>10</v>
      </c>
      <c r="F25" s="13" t="s">
        <v>11</v>
      </c>
      <c r="G25" s="13" t="s">
        <v>12</v>
      </c>
      <c r="H25" s="13" t="s">
        <v>37</v>
      </c>
    </row>
    <row r="26" spans="1:8">
      <c r="A26" s="15">
        <v>4299</v>
      </c>
      <c r="B26" s="15">
        <v>2021</v>
      </c>
      <c r="C26" s="13" t="s">
        <v>9</v>
      </c>
      <c r="D26" s="15">
        <v>20</v>
      </c>
      <c r="E26" s="13" t="s">
        <v>10</v>
      </c>
      <c r="F26" s="13" t="s">
        <v>17</v>
      </c>
      <c r="G26" s="13" t="s">
        <v>12</v>
      </c>
      <c r="H26" s="13" t="s">
        <v>32</v>
      </c>
    </row>
    <row r="27" spans="1:8">
      <c r="A27" s="15">
        <v>4298</v>
      </c>
      <c r="B27" s="15">
        <v>2021</v>
      </c>
      <c r="C27" s="13" t="s">
        <v>9</v>
      </c>
      <c r="D27" s="15">
        <v>20</v>
      </c>
      <c r="E27" s="13" t="s">
        <v>10</v>
      </c>
      <c r="F27" s="13" t="s">
        <v>17</v>
      </c>
      <c r="G27" s="13" t="s">
        <v>12</v>
      </c>
      <c r="H27" s="15">
        <v>1</v>
      </c>
    </row>
    <row r="28" spans="1:8">
      <c r="A28" s="15">
        <v>4297</v>
      </c>
      <c r="B28" s="15">
        <v>2021</v>
      </c>
      <c r="C28" s="13" t="s">
        <v>9</v>
      </c>
      <c r="D28" s="15">
        <v>20</v>
      </c>
      <c r="E28" s="13" t="s">
        <v>14</v>
      </c>
      <c r="F28" s="13" t="s">
        <v>11</v>
      </c>
      <c r="G28" s="13" t="s">
        <v>12</v>
      </c>
      <c r="H28" s="13" t="s">
        <v>15</v>
      </c>
    </row>
    <row r="29" spans="1:8">
      <c r="A29" s="15">
        <v>4296</v>
      </c>
      <c r="B29" s="15">
        <v>2021</v>
      </c>
      <c r="C29" s="13" t="s">
        <v>9</v>
      </c>
      <c r="D29" s="15">
        <v>20</v>
      </c>
      <c r="E29" s="13" t="s">
        <v>14</v>
      </c>
      <c r="F29" s="13" t="s">
        <v>17</v>
      </c>
      <c r="G29" s="13" t="s">
        <v>12</v>
      </c>
      <c r="H29" s="13" t="s">
        <v>18</v>
      </c>
    </row>
    <row r="30" spans="1:8">
      <c r="A30" s="15">
        <v>4295</v>
      </c>
      <c r="B30" s="15">
        <v>2021</v>
      </c>
      <c r="C30" s="13" t="s">
        <v>9</v>
      </c>
      <c r="D30" s="15">
        <v>20</v>
      </c>
      <c r="E30" s="13" t="s">
        <v>14</v>
      </c>
      <c r="F30" s="13" t="s">
        <v>17</v>
      </c>
      <c r="G30" s="13" t="s">
        <v>12</v>
      </c>
      <c r="H30" s="13" t="s">
        <v>31</v>
      </c>
    </row>
    <row r="31" spans="1:8">
      <c r="A31" s="15">
        <v>4294</v>
      </c>
      <c r="B31" s="15">
        <v>2021</v>
      </c>
      <c r="C31" s="13" t="s">
        <v>9</v>
      </c>
      <c r="D31" s="15">
        <v>20</v>
      </c>
      <c r="E31" s="13" t="s">
        <v>10</v>
      </c>
      <c r="F31" s="13" t="s">
        <v>11</v>
      </c>
      <c r="G31" s="13" t="s">
        <v>12</v>
      </c>
      <c r="H31" s="13" t="s">
        <v>15</v>
      </c>
    </row>
    <row r="32" spans="1:8">
      <c r="A32" s="15">
        <v>4293</v>
      </c>
      <c r="B32" s="15">
        <v>2021</v>
      </c>
      <c r="C32" s="13" t="s">
        <v>9</v>
      </c>
      <c r="D32" s="15">
        <v>20</v>
      </c>
      <c r="E32" s="13" t="s">
        <v>10</v>
      </c>
      <c r="F32" s="13" t="s">
        <v>11</v>
      </c>
      <c r="G32" s="13" t="s">
        <v>12</v>
      </c>
      <c r="H32" s="13" t="s">
        <v>37</v>
      </c>
    </row>
    <row r="33" spans="1:8">
      <c r="A33" s="15">
        <v>4292</v>
      </c>
      <c r="B33" s="15">
        <v>2021</v>
      </c>
      <c r="C33" s="13" t="s">
        <v>9</v>
      </c>
      <c r="D33" s="15">
        <v>20</v>
      </c>
      <c r="E33" s="13" t="s">
        <v>10</v>
      </c>
      <c r="F33" s="13" t="s">
        <v>17</v>
      </c>
      <c r="G33" s="13" t="s">
        <v>12</v>
      </c>
      <c r="H33" s="13" t="s">
        <v>32</v>
      </c>
    </row>
    <row r="34" spans="1:8">
      <c r="A34" s="15">
        <v>4291</v>
      </c>
      <c r="B34" s="15">
        <v>2021</v>
      </c>
      <c r="C34" s="13" t="s">
        <v>9</v>
      </c>
      <c r="D34" s="15">
        <v>20</v>
      </c>
      <c r="E34" s="13" t="s">
        <v>10</v>
      </c>
      <c r="F34" s="13" t="s">
        <v>17</v>
      </c>
      <c r="G34" s="13" t="s">
        <v>12</v>
      </c>
      <c r="H34" s="15">
        <v>1</v>
      </c>
    </row>
    <row r="35" spans="1:8">
      <c r="A35" s="15">
        <v>4290</v>
      </c>
      <c r="B35" s="15">
        <v>2021</v>
      </c>
      <c r="C35" s="13" t="s">
        <v>9</v>
      </c>
      <c r="D35" s="15">
        <v>20</v>
      </c>
      <c r="E35" s="13" t="s">
        <v>14</v>
      </c>
      <c r="F35" s="13" t="s">
        <v>11</v>
      </c>
      <c r="G35" s="13" t="s">
        <v>12</v>
      </c>
      <c r="H35" s="13" t="s">
        <v>15</v>
      </c>
    </row>
    <row r="36" spans="1:8">
      <c r="A36" s="15">
        <v>4289</v>
      </c>
      <c r="B36" s="15">
        <v>2021</v>
      </c>
      <c r="C36" s="13" t="s">
        <v>9</v>
      </c>
      <c r="D36" s="15">
        <v>20</v>
      </c>
      <c r="E36" s="13" t="s">
        <v>14</v>
      </c>
      <c r="F36" s="13" t="s">
        <v>17</v>
      </c>
      <c r="G36" s="13" t="s">
        <v>12</v>
      </c>
      <c r="H36" s="13" t="s">
        <v>18</v>
      </c>
    </row>
    <row r="37" spans="1:8">
      <c r="A37" s="15">
        <v>4288</v>
      </c>
      <c r="B37" s="15">
        <v>2021</v>
      </c>
      <c r="C37" s="13" t="s">
        <v>9</v>
      </c>
      <c r="D37" s="15">
        <v>20</v>
      </c>
      <c r="E37" s="13" t="s">
        <v>14</v>
      </c>
      <c r="F37" s="13" t="s">
        <v>17</v>
      </c>
      <c r="G37" s="13" t="s">
        <v>12</v>
      </c>
      <c r="H37" s="13" t="s">
        <v>31</v>
      </c>
    </row>
    <row r="38" spans="1:8">
      <c r="A38" s="15">
        <v>4287</v>
      </c>
      <c r="B38" s="15">
        <v>2021</v>
      </c>
      <c r="C38" s="13" t="s">
        <v>9</v>
      </c>
      <c r="D38" s="15">
        <v>20</v>
      </c>
      <c r="E38" s="13" t="s">
        <v>10</v>
      </c>
      <c r="F38" s="13" t="s">
        <v>11</v>
      </c>
      <c r="G38" s="13" t="s">
        <v>12</v>
      </c>
      <c r="H38" s="13" t="s">
        <v>15</v>
      </c>
    </row>
    <row r="39" spans="1:8">
      <c r="A39" s="15">
        <v>4286</v>
      </c>
      <c r="B39" s="15">
        <v>2021</v>
      </c>
      <c r="C39" s="13" t="s">
        <v>9</v>
      </c>
      <c r="D39" s="15">
        <v>20</v>
      </c>
      <c r="E39" s="13" t="s">
        <v>10</v>
      </c>
      <c r="F39" s="13" t="s">
        <v>11</v>
      </c>
      <c r="G39" s="13" t="s">
        <v>12</v>
      </c>
      <c r="H39" s="13" t="s">
        <v>37</v>
      </c>
    </row>
    <row r="40" spans="1:8">
      <c r="A40" s="15">
        <v>4285</v>
      </c>
      <c r="B40" s="15">
        <v>2021</v>
      </c>
      <c r="C40" s="13" t="s">
        <v>9</v>
      </c>
      <c r="D40" s="15">
        <v>20</v>
      </c>
      <c r="E40" s="13" t="s">
        <v>10</v>
      </c>
      <c r="F40" s="13" t="s">
        <v>17</v>
      </c>
      <c r="G40" s="13" t="s">
        <v>12</v>
      </c>
      <c r="H40" s="13" t="s">
        <v>32</v>
      </c>
    </row>
    <row r="41" spans="1:8">
      <c r="A41" s="15">
        <v>4284</v>
      </c>
      <c r="B41" s="15">
        <v>2021</v>
      </c>
      <c r="C41" s="13" t="s">
        <v>9</v>
      </c>
      <c r="D41" s="15">
        <v>20</v>
      </c>
      <c r="E41" s="13" t="s">
        <v>10</v>
      </c>
      <c r="F41" s="13" t="s">
        <v>17</v>
      </c>
      <c r="G41" s="13" t="s">
        <v>12</v>
      </c>
      <c r="H41" s="15">
        <v>1</v>
      </c>
    </row>
    <row r="42" spans="1:8">
      <c r="A42" s="15">
        <v>4283</v>
      </c>
      <c r="B42" s="15">
        <v>2021</v>
      </c>
      <c r="C42" s="13" t="s">
        <v>9</v>
      </c>
      <c r="D42" s="15">
        <v>20</v>
      </c>
      <c r="E42" s="13" t="s">
        <v>14</v>
      </c>
      <c r="F42" s="13" t="s">
        <v>11</v>
      </c>
      <c r="G42" s="13" t="s">
        <v>12</v>
      </c>
      <c r="H42" s="13" t="s">
        <v>15</v>
      </c>
    </row>
    <row r="43" spans="1:8">
      <c r="A43" s="15">
        <v>4282</v>
      </c>
      <c r="B43" s="15">
        <v>2021</v>
      </c>
      <c r="C43" s="13" t="s">
        <v>9</v>
      </c>
      <c r="D43" s="15">
        <v>20</v>
      </c>
      <c r="E43" s="13" t="s">
        <v>14</v>
      </c>
      <c r="F43" s="13" t="s">
        <v>17</v>
      </c>
      <c r="G43" s="13" t="s">
        <v>12</v>
      </c>
      <c r="H43" s="13" t="s">
        <v>18</v>
      </c>
    </row>
    <row r="44" spans="1:8">
      <c r="A44" s="15">
        <v>4281</v>
      </c>
      <c r="B44" s="15">
        <v>2021</v>
      </c>
      <c r="C44" s="13" t="s">
        <v>9</v>
      </c>
      <c r="D44" s="15">
        <v>20</v>
      </c>
      <c r="E44" s="13" t="s">
        <v>14</v>
      </c>
      <c r="F44" s="13" t="s">
        <v>17</v>
      </c>
      <c r="G44" s="13" t="s">
        <v>12</v>
      </c>
      <c r="H44" s="13" t="s">
        <v>13</v>
      </c>
    </row>
    <row r="45" spans="1:8">
      <c r="A45" s="15">
        <v>4280</v>
      </c>
      <c r="B45" s="15">
        <v>2021</v>
      </c>
      <c r="C45" s="13" t="s">
        <v>9</v>
      </c>
      <c r="D45" s="15">
        <v>20</v>
      </c>
      <c r="E45" s="13" t="s">
        <v>10</v>
      </c>
      <c r="F45" s="13" t="s">
        <v>11</v>
      </c>
      <c r="G45" s="13" t="s">
        <v>12</v>
      </c>
      <c r="H45" s="13" t="s">
        <v>15</v>
      </c>
    </row>
    <row r="46" spans="1:8">
      <c r="A46" s="15">
        <v>4279</v>
      </c>
      <c r="B46" s="15">
        <v>2021</v>
      </c>
      <c r="C46" s="13" t="s">
        <v>9</v>
      </c>
      <c r="D46" s="15">
        <v>20</v>
      </c>
      <c r="E46" s="13" t="s">
        <v>10</v>
      </c>
      <c r="F46" s="13" t="s">
        <v>11</v>
      </c>
      <c r="G46" s="13" t="s">
        <v>12</v>
      </c>
      <c r="H46" s="13" t="s">
        <v>37</v>
      </c>
    </row>
    <row r="47" spans="1:8">
      <c r="A47" s="15">
        <v>4278</v>
      </c>
      <c r="B47" s="15">
        <v>2021</v>
      </c>
      <c r="C47" s="13" t="s">
        <v>9</v>
      </c>
      <c r="D47" s="15">
        <v>20</v>
      </c>
      <c r="E47" s="13" t="s">
        <v>10</v>
      </c>
      <c r="F47" s="13" t="s">
        <v>17</v>
      </c>
      <c r="G47" s="13" t="s">
        <v>12</v>
      </c>
      <c r="H47" s="13" t="s">
        <v>32</v>
      </c>
    </row>
    <row r="48" spans="1:8">
      <c r="A48" s="15">
        <v>4277</v>
      </c>
      <c r="B48" s="15">
        <v>2021</v>
      </c>
      <c r="C48" s="13" t="s">
        <v>9</v>
      </c>
      <c r="D48" s="15">
        <v>20</v>
      </c>
      <c r="E48" s="13" t="s">
        <v>10</v>
      </c>
      <c r="F48" s="13" t="s">
        <v>17</v>
      </c>
      <c r="G48" s="13" t="s">
        <v>12</v>
      </c>
      <c r="H48" s="15">
        <v>0</v>
      </c>
    </row>
    <row r="49" spans="1:8">
      <c r="A49" s="15">
        <v>4276</v>
      </c>
      <c r="B49" s="15">
        <v>2021</v>
      </c>
      <c r="C49" s="13" t="s">
        <v>9</v>
      </c>
      <c r="D49" s="15">
        <v>20</v>
      </c>
      <c r="E49" s="13" t="s">
        <v>14</v>
      </c>
      <c r="F49" s="13" t="s">
        <v>11</v>
      </c>
      <c r="G49" s="13" t="s">
        <v>12</v>
      </c>
      <c r="H49" s="13" t="s">
        <v>15</v>
      </c>
    </row>
    <row r="50" spans="1:8">
      <c r="A50" s="15">
        <v>4275</v>
      </c>
      <c r="B50" s="15">
        <v>2021</v>
      </c>
      <c r="C50" s="13" t="s">
        <v>9</v>
      </c>
      <c r="D50" s="15">
        <v>20</v>
      </c>
      <c r="E50" s="13" t="s">
        <v>14</v>
      </c>
      <c r="F50" s="13" t="s">
        <v>17</v>
      </c>
      <c r="G50" s="13" t="s">
        <v>12</v>
      </c>
      <c r="H50" s="13" t="s">
        <v>18</v>
      </c>
    </row>
    <row r="51" spans="1:8">
      <c r="A51" s="15">
        <v>4274</v>
      </c>
      <c r="B51" s="15">
        <v>2021</v>
      </c>
      <c r="C51" s="13" t="s">
        <v>9</v>
      </c>
      <c r="D51" s="15">
        <v>20</v>
      </c>
      <c r="E51" s="13" t="s">
        <v>14</v>
      </c>
      <c r="F51" s="13" t="s">
        <v>17</v>
      </c>
      <c r="G51" s="13" t="s">
        <v>12</v>
      </c>
      <c r="H51" s="13" t="s">
        <v>13</v>
      </c>
    </row>
    <row r="52" spans="1:8">
      <c r="A52" s="15">
        <v>4273</v>
      </c>
      <c r="B52" s="15">
        <v>2021</v>
      </c>
      <c r="C52" s="13" t="s">
        <v>9</v>
      </c>
      <c r="D52" s="15">
        <v>20</v>
      </c>
      <c r="E52" s="13" t="s">
        <v>10</v>
      </c>
      <c r="F52" s="13" t="s">
        <v>11</v>
      </c>
      <c r="G52" s="13" t="s">
        <v>12</v>
      </c>
      <c r="H52" s="13" t="s">
        <v>15</v>
      </c>
    </row>
    <row r="53" spans="1:8">
      <c r="A53" s="15">
        <v>4272</v>
      </c>
      <c r="B53" s="15">
        <v>2021</v>
      </c>
      <c r="C53" s="13" t="s">
        <v>9</v>
      </c>
      <c r="D53" s="15">
        <v>20</v>
      </c>
      <c r="E53" s="13" t="s">
        <v>10</v>
      </c>
      <c r="F53" s="13" t="s">
        <v>11</v>
      </c>
      <c r="G53" s="13" t="s">
        <v>12</v>
      </c>
      <c r="H53" s="13" t="s">
        <v>37</v>
      </c>
    </row>
    <row r="54" spans="1:8">
      <c r="A54" s="15">
        <v>4271</v>
      </c>
      <c r="B54" s="15">
        <v>2021</v>
      </c>
      <c r="C54" s="13" t="s">
        <v>9</v>
      </c>
      <c r="D54" s="15">
        <v>20</v>
      </c>
      <c r="E54" s="13" t="s">
        <v>10</v>
      </c>
      <c r="F54" s="13" t="s">
        <v>17</v>
      </c>
      <c r="G54" s="13" t="s">
        <v>12</v>
      </c>
      <c r="H54" s="13" t="s">
        <v>32</v>
      </c>
    </row>
    <row r="55" spans="1:8">
      <c r="A55" s="15">
        <v>4270</v>
      </c>
      <c r="B55" s="15">
        <v>2021</v>
      </c>
      <c r="C55" s="13" t="s">
        <v>9</v>
      </c>
      <c r="D55" s="15">
        <v>20</v>
      </c>
      <c r="E55" s="13" t="s">
        <v>58</v>
      </c>
      <c r="F55" s="13" t="s">
        <v>11</v>
      </c>
      <c r="G55" s="13" t="s">
        <v>12</v>
      </c>
      <c r="H55" s="13" t="s">
        <v>18</v>
      </c>
    </row>
    <row r="56" spans="1:8">
      <c r="A56" s="15">
        <v>4269</v>
      </c>
      <c r="B56" s="15">
        <v>2021</v>
      </c>
      <c r="C56" s="13" t="s">
        <v>9</v>
      </c>
      <c r="D56" s="15">
        <v>20</v>
      </c>
      <c r="E56" s="13" t="s">
        <v>14</v>
      </c>
      <c r="F56" s="13" t="s">
        <v>11</v>
      </c>
      <c r="G56" s="13" t="s">
        <v>12</v>
      </c>
      <c r="H56" s="13" t="s">
        <v>15</v>
      </c>
    </row>
    <row r="57" spans="1:8">
      <c r="A57" s="15">
        <v>4268</v>
      </c>
      <c r="B57" s="15">
        <v>2021</v>
      </c>
      <c r="C57" s="13" t="s">
        <v>9</v>
      </c>
      <c r="D57" s="15">
        <v>20</v>
      </c>
      <c r="E57" s="13" t="s">
        <v>14</v>
      </c>
      <c r="F57" s="13" t="s">
        <v>17</v>
      </c>
      <c r="G57" s="13" t="s">
        <v>12</v>
      </c>
      <c r="H57" s="13" t="s">
        <v>18</v>
      </c>
    </row>
    <row r="58" spans="1:8">
      <c r="A58" s="15">
        <v>4267</v>
      </c>
      <c r="B58" s="15">
        <v>2021</v>
      </c>
      <c r="C58" s="13" t="s">
        <v>9</v>
      </c>
      <c r="D58" s="15">
        <v>20</v>
      </c>
      <c r="E58" s="13" t="s">
        <v>14</v>
      </c>
      <c r="F58" s="13" t="s">
        <v>17</v>
      </c>
      <c r="G58" s="13" t="s">
        <v>12</v>
      </c>
      <c r="H58" s="13" t="s">
        <v>13</v>
      </c>
    </row>
    <row r="59" spans="1:8">
      <c r="A59" s="15">
        <v>4266</v>
      </c>
      <c r="B59" s="15">
        <v>2021</v>
      </c>
      <c r="C59" s="13" t="s">
        <v>9</v>
      </c>
      <c r="D59" s="15">
        <v>20</v>
      </c>
      <c r="E59" s="13" t="s">
        <v>10</v>
      </c>
      <c r="F59" s="13" t="s">
        <v>11</v>
      </c>
      <c r="G59" s="13" t="s">
        <v>12</v>
      </c>
      <c r="H59" s="13" t="s">
        <v>15</v>
      </c>
    </row>
    <row r="60" spans="1:8">
      <c r="A60" s="15">
        <v>4265</v>
      </c>
      <c r="B60" s="15">
        <v>2021</v>
      </c>
      <c r="C60" s="13" t="s">
        <v>9</v>
      </c>
      <c r="D60" s="15">
        <v>20</v>
      </c>
      <c r="E60" s="13" t="s">
        <v>10</v>
      </c>
      <c r="F60" s="13" t="s">
        <v>11</v>
      </c>
      <c r="G60" s="13" t="s">
        <v>12</v>
      </c>
      <c r="H60" s="13" t="s">
        <v>37</v>
      </c>
    </row>
    <row r="61" spans="1:8">
      <c r="A61" s="15">
        <v>4264</v>
      </c>
      <c r="B61" s="15">
        <v>2021</v>
      </c>
      <c r="C61" s="13" t="s">
        <v>9</v>
      </c>
      <c r="D61" s="15">
        <v>20</v>
      </c>
      <c r="E61" s="13" t="s">
        <v>10</v>
      </c>
      <c r="F61" s="13" t="s">
        <v>17</v>
      </c>
      <c r="G61" s="13" t="s">
        <v>12</v>
      </c>
      <c r="H61" s="13" t="s">
        <v>32</v>
      </c>
    </row>
    <row r="62" spans="1:8">
      <c r="A62" s="15">
        <v>4263</v>
      </c>
      <c r="B62" s="15">
        <v>2021</v>
      </c>
      <c r="C62" s="13" t="s">
        <v>9</v>
      </c>
      <c r="D62" s="15">
        <v>20</v>
      </c>
      <c r="E62" s="13" t="s">
        <v>58</v>
      </c>
      <c r="F62" s="13" t="s">
        <v>11</v>
      </c>
      <c r="G62" s="13" t="s">
        <v>12</v>
      </c>
      <c r="H62" s="13" t="s">
        <v>35</v>
      </c>
    </row>
    <row r="63" spans="1:8">
      <c r="A63" s="15">
        <v>4262</v>
      </c>
      <c r="B63" s="15">
        <v>2021</v>
      </c>
      <c r="C63" s="13" t="s">
        <v>9</v>
      </c>
      <c r="D63" s="15">
        <v>20</v>
      </c>
      <c r="E63" s="13" t="s">
        <v>14</v>
      </c>
      <c r="F63" s="13" t="s">
        <v>11</v>
      </c>
      <c r="G63" s="13" t="s">
        <v>12</v>
      </c>
      <c r="H63" s="13" t="s">
        <v>15</v>
      </c>
    </row>
    <row r="64" spans="1:8">
      <c r="A64" s="15">
        <v>4261</v>
      </c>
      <c r="B64" s="15">
        <v>2021</v>
      </c>
      <c r="C64" s="13" t="s">
        <v>9</v>
      </c>
      <c r="D64" s="15">
        <v>20</v>
      </c>
      <c r="E64" s="13" t="s">
        <v>14</v>
      </c>
      <c r="F64" s="13" t="s">
        <v>17</v>
      </c>
      <c r="G64" s="13" t="s">
        <v>12</v>
      </c>
      <c r="H64" s="13" t="s">
        <v>18</v>
      </c>
    </row>
    <row r="65" spans="1:8">
      <c r="A65" s="15">
        <v>4260</v>
      </c>
      <c r="B65" s="15">
        <v>2021</v>
      </c>
      <c r="C65" s="13" t="s">
        <v>9</v>
      </c>
      <c r="D65" s="15">
        <v>20</v>
      </c>
      <c r="E65" s="13" t="s">
        <v>14</v>
      </c>
      <c r="F65" s="13" t="s">
        <v>17</v>
      </c>
      <c r="G65" s="13" t="s">
        <v>12</v>
      </c>
      <c r="H65" s="13" t="s">
        <v>13</v>
      </c>
    </row>
    <row r="66" spans="1:8">
      <c r="A66" s="15">
        <v>4259</v>
      </c>
      <c r="B66" s="15">
        <v>2021</v>
      </c>
      <c r="C66" s="13" t="s">
        <v>9</v>
      </c>
      <c r="D66" s="15">
        <v>20</v>
      </c>
      <c r="E66" s="13" t="s">
        <v>10</v>
      </c>
      <c r="F66" s="13" t="s">
        <v>11</v>
      </c>
      <c r="G66" s="13" t="s">
        <v>12</v>
      </c>
      <c r="H66" s="13" t="s">
        <v>15</v>
      </c>
    </row>
    <row r="67" spans="1:8">
      <c r="A67" s="15">
        <v>4258</v>
      </c>
      <c r="B67" s="15">
        <v>2021</v>
      </c>
      <c r="C67" s="13" t="s">
        <v>9</v>
      </c>
      <c r="D67" s="15">
        <v>20</v>
      </c>
      <c r="E67" s="13" t="s">
        <v>10</v>
      </c>
      <c r="F67" s="13" t="s">
        <v>11</v>
      </c>
      <c r="G67" s="13" t="s">
        <v>12</v>
      </c>
      <c r="H67" s="13" t="s">
        <v>37</v>
      </c>
    </row>
    <row r="68" spans="1:8">
      <c r="A68" s="15">
        <v>4257</v>
      </c>
      <c r="B68" s="15">
        <v>2021</v>
      </c>
      <c r="C68" s="13" t="s">
        <v>9</v>
      </c>
      <c r="D68" s="15">
        <v>20</v>
      </c>
      <c r="E68" s="13" t="s">
        <v>10</v>
      </c>
      <c r="F68" s="13" t="s">
        <v>17</v>
      </c>
      <c r="G68" s="13" t="s">
        <v>12</v>
      </c>
      <c r="H68" s="13" t="s">
        <v>32</v>
      </c>
    </row>
    <row r="69" spans="1:8">
      <c r="A69" s="15">
        <v>4256</v>
      </c>
      <c r="B69" s="15">
        <v>2021</v>
      </c>
      <c r="C69" s="13" t="s">
        <v>9</v>
      </c>
      <c r="D69" s="15">
        <v>20</v>
      </c>
      <c r="E69" s="13" t="s">
        <v>58</v>
      </c>
      <c r="F69" s="13" t="s">
        <v>11</v>
      </c>
      <c r="G69" s="13" t="s">
        <v>12</v>
      </c>
      <c r="H69" s="13" t="s">
        <v>30</v>
      </c>
    </row>
    <row r="70" spans="1:8">
      <c r="A70" s="15">
        <v>4255</v>
      </c>
      <c r="B70" s="15">
        <v>2021</v>
      </c>
      <c r="C70" s="13" t="s">
        <v>9</v>
      </c>
      <c r="D70" s="15">
        <v>20</v>
      </c>
      <c r="E70" s="13" t="s">
        <v>14</v>
      </c>
      <c r="F70" s="13" t="s">
        <v>11</v>
      </c>
      <c r="G70" s="13" t="s">
        <v>12</v>
      </c>
      <c r="H70" s="13" t="s">
        <v>18</v>
      </c>
    </row>
    <row r="71" spans="1:8">
      <c r="A71" s="15">
        <v>4254</v>
      </c>
      <c r="B71" s="15">
        <v>2021</v>
      </c>
      <c r="C71" s="13" t="s">
        <v>9</v>
      </c>
      <c r="D71" s="15">
        <v>20</v>
      </c>
      <c r="E71" s="13" t="s">
        <v>14</v>
      </c>
      <c r="F71" s="13" t="s">
        <v>17</v>
      </c>
      <c r="G71" s="13" t="s">
        <v>12</v>
      </c>
      <c r="H71" s="13" t="s">
        <v>18</v>
      </c>
    </row>
    <row r="72" spans="1:8">
      <c r="A72" s="15">
        <v>4253</v>
      </c>
      <c r="B72" s="15">
        <v>2021</v>
      </c>
      <c r="C72" s="13" t="s">
        <v>9</v>
      </c>
      <c r="D72" s="15">
        <v>20</v>
      </c>
      <c r="E72" s="13" t="s">
        <v>14</v>
      </c>
      <c r="F72" s="13" t="s">
        <v>17</v>
      </c>
      <c r="G72" s="13" t="s">
        <v>12</v>
      </c>
      <c r="H72" s="13" t="s">
        <v>16</v>
      </c>
    </row>
    <row r="73" spans="1:8">
      <c r="A73" s="15">
        <v>4252</v>
      </c>
      <c r="B73" s="15">
        <v>2021</v>
      </c>
      <c r="C73" s="13" t="s">
        <v>9</v>
      </c>
      <c r="D73" s="15">
        <v>20</v>
      </c>
      <c r="E73" s="13" t="s">
        <v>10</v>
      </c>
      <c r="F73" s="13" t="s">
        <v>11</v>
      </c>
      <c r="G73" s="13" t="s">
        <v>12</v>
      </c>
      <c r="H73" s="13" t="s">
        <v>15</v>
      </c>
    </row>
    <row r="74" spans="1:8">
      <c r="A74" s="15">
        <v>4251</v>
      </c>
      <c r="B74" s="15">
        <v>2021</v>
      </c>
      <c r="C74" s="13" t="s">
        <v>9</v>
      </c>
      <c r="D74" s="15">
        <v>20</v>
      </c>
      <c r="E74" s="13" t="s">
        <v>10</v>
      </c>
      <c r="F74" s="13" t="s">
        <v>11</v>
      </c>
      <c r="G74" s="13" t="s">
        <v>12</v>
      </c>
      <c r="H74" s="13" t="s">
        <v>37</v>
      </c>
    </row>
    <row r="75" spans="1:8">
      <c r="A75" s="15">
        <v>4250</v>
      </c>
      <c r="B75" s="15">
        <v>2021</v>
      </c>
      <c r="C75" s="13" t="s">
        <v>9</v>
      </c>
      <c r="D75" s="15">
        <v>20</v>
      </c>
      <c r="E75" s="13" t="s">
        <v>10</v>
      </c>
      <c r="F75" s="13" t="s">
        <v>17</v>
      </c>
      <c r="G75" s="13" t="s">
        <v>12</v>
      </c>
      <c r="H75" s="13" t="s">
        <v>32</v>
      </c>
    </row>
    <row r="76" spans="1:8">
      <c r="A76" s="15">
        <v>4249</v>
      </c>
      <c r="B76" s="15">
        <v>2021</v>
      </c>
      <c r="C76" s="13" t="s">
        <v>9</v>
      </c>
      <c r="D76" s="15">
        <v>20</v>
      </c>
      <c r="E76" s="13" t="s">
        <v>58</v>
      </c>
      <c r="F76" s="13" t="s">
        <v>11</v>
      </c>
      <c r="G76" s="13" t="s">
        <v>12</v>
      </c>
      <c r="H76" s="13" t="s">
        <v>31</v>
      </c>
    </row>
    <row r="77" spans="1:8">
      <c r="A77" s="15">
        <v>4248</v>
      </c>
      <c r="B77" s="15">
        <v>2021</v>
      </c>
      <c r="C77" s="13" t="s">
        <v>9</v>
      </c>
      <c r="D77" s="15">
        <v>20</v>
      </c>
      <c r="E77" s="13" t="s">
        <v>14</v>
      </c>
      <c r="F77" s="13" t="s">
        <v>11</v>
      </c>
      <c r="G77" s="13" t="s">
        <v>12</v>
      </c>
      <c r="H77" s="13" t="s">
        <v>18</v>
      </c>
    </row>
    <row r="78" spans="1:8">
      <c r="A78" s="15">
        <v>4247</v>
      </c>
      <c r="B78" s="15">
        <v>2021</v>
      </c>
      <c r="C78" s="13" t="s">
        <v>9</v>
      </c>
      <c r="D78" s="15">
        <v>20</v>
      </c>
      <c r="E78" s="13" t="s">
        <v>14</v>
      </c>
      <c r="F78" s="13" t="s">
        <v>17</v>
      </c>
      <c r="G78" s="13" t="s">
        <v>12</v>
      </c>
      <c r="H78" s="13" t="s">
        <v>18</v>
      </c>
    </row>
    <row r="79" spans="1:8">
      <c r="A79" s="15">
        <v>4246</v>
      </c>
      <c r="B79" s="15">
        <v>2021</v>
      </c>
      <c r="C79" s="13" t="s">
        <v>9</v>
      </c>
      <c r="D79" s="15">
        <v>20</v>
      </c>
      <c r="E79" s="13" t="s">
        <v>14</v>
      </c>
      <c r="F79" s="13" t="s">
        <v>17</v>
      </c>
      <c r="G79" s="13" t="s">
        <v>12</v>
      </c>
      <c r="H79" s="13" t="s">
        <v>16</v>
      </c>
    </row>
    <row r="80" spans="1:8">
      <c r="A80" s="15">
        <v>4245</v>
      </c>
      <c r="B80" s="15">
        <v>2021</v>
      </c>
      <c r="C80" s="13" t="s">
        <v>9</v>
      </c>
      <c r="D80" s="15">
        <v>20</v>
      </c>
      <c r="E80" s="13" t="s">
        <v>10</v>
      </c>
      <c r="F80" s="13" t="s">
        <v>11</v>
      </c>
      <c r="G80" s="13" t="s">
        <v>12</v>
      </c>
      <c r="H80" s="13" t="s">
        <v>15</v>
      </c>
    </row>
    <row r="81" spans="1:8">
      <c r="A81" s="15">
        <v>4244</v>
      </c>
      <c r="B81" s="15">
        <v>2021</v>
      </c>
      <c r="C81" s="13" t="s">
        <v>9</v>
      </c>
      <c r="D81" s="15">
        <v>20</v>
      </c>
      <c r="E81" s="13" t="s">
        <v>10</v>
      </c>
      <c r="F81" s="13" t="s">
        <v>11</v>
      </c>
      <c r="G81" s="13" t="s">
        <v>12</v>
      </c>
      <c r="H81" s="13" t="s">
        <v>37</v>
      </c>
    </row>
    <row r="82" spans="1:8">
      <c r="A82" s="15">
        <v>4243</v>
      </c>
      <c r="B82" s="15">
        <v>2021</v>
      </c>
      <c r="C82" s="13" t="s">
        <v>9</v>
      </c>
      <c r="D82" s="15">
        <v>20</v>
      </c>
      <c r="E82" s="13" t="s">
        <v>10</v>
      </c>
      <c r="F82" s="13" t="s">
        <v>17</v>
      </c>
      <c r="G82" s="13" t="s">
        <v>12</v>
      </c>
      <c r="H82" s="13" t="s">
        <v>32</v>
      </c>
    </row>
    <row r="83" spans="1:8">
      <c r="A83" s="15">
        <v>4242</v>
      </c>
      <c r="B83" s="15">
        <v>2021</v>
      </c>
      <c r="C83" s="13" t="s">
        <v>9</v>
      </c>
      <c r="D83" s="15">
        <v>20</v>
      </c>
      <c r="E83" s="13" t="s">
        <v>58</v>
      </c>
      <c r="F83" s="13" t="s">
        <v>11</v>
      </c>
      <c r="G83" s="13" t="s">
        <v>12</v>
      </c>
      <c r="H83" s="13" t="s">
        <v>13</v>
      </c>
    </row>
    <row r="84" spans="1:8">
      <c r="A84" s="15">
        <v>4241</v>
      </c>
      <c r="B84" s="15">
        <v>2021</v>
      </c>
      <c r="C84" s="13" t="s">
        <v>9</v>
      </c>
      <c r="D84" s="15">
        <v>20</v>
      </c>
      <c r="E84" s="13" t="s">
        <v>14</v>
      </c>
      <c r="F84" s="13" t="s">
        <v>11</v>
      </c>
      <c r="G84" s="13" t="s">
        <v>12</v>
      </c>
      <c r="H84" s="13" t="s">
        <v>18</v>
      </c>
    </row>
    <row r="85" spans="1:8">
      <c r="A85" s="15">
        <v>4240</v>
      </c>
      <c r="B85" s="15">
        <v>2021</v>
      </c>
      <c r="C85" s="13" t="s">
        <v>9</v>
      </c>
      <c r="D85" s="15">
        <v>20</v>
      </c>
      <c r="E85" s="13" t="s">
        <v>14</v>
      </c>
      <c r="F85" s="13" t="s">
        <v>17</v>
      </c>
      <c r="G85" s="13" t="s">
        <v>12</v>
      </c>
      <c r="H85" s="13" t="s">
        <v>18</v>
      </c>
    </row>
    <row r="86" spans="1:8">
      <c r="A86" s="15">
        <v>4239</v>
      </c>
      <c r="B86" s="15">
        <v>2021</v>
      </c>
      <c r="C86" s="13" t="s">
        <v>9</v>
      </c>
      <c r="D86" s="15">
        <v>20</v>
      </c>
      <c r="E86" s="13" t="s">
        <v>14</v>
      </c>
      <c r="F86" s="13" t="s">
        <v>17</v>
      </c>
      <c r="G86" s="13" t="s">
        <v>12</v>
      </c>
      <c r="H86" s="13" t="s">
        <v>16</v>
      </c>
    </row>
    <row r="87" spans="1:8">
      <c r="A87" s="15">
        <v>4238</v>
      </c>
      <c r="B87" s="15">
        <v>2021</v>
      </c>
      <c r="C87" s="13" t="s">
        <v>9</v>
      </c>
      <c r="D87" s="15">
        <v>20</v>
      </c>
      <c r="E87" s="13" t="s">
        <v>10</v>
      </c>
      <c r="F87" s="13" t="s">
        <v>11</v>
      </c>
      <c r="G87" s="13" t="s">
        <v>12</v>
      </c>
      <c r="H87" s="13" t="s">
        <v>15</v>
      </c>
    </row>
    <row r="88" spans="1:8">
      <c r="A88" s="15">
        <v>4237</v>
      </c>
      <c r="B88" s="15">
        <v>2021</v>
      </c>
      <c r="C88" s="13" t="s">
        <v>9</v>
      </c>
      <c r="D88" s="15">
        <v>20</v>
      </c>
      <c r="E88" s="13" t="s">
        <v>10</v>
      </c>
      <c r="F88" s="13" t="s">
        <v>11</v>
      </c>
      <c r="G88" s="13" t="s">
        <v>12</v>
      </c>
      <c r="H88" s="13" t="s">
        <v>37</v>
      </c>
    </row>
    <row r="89" spans="1:8">
      <c r="A89" s="15">
        <v>4236</v>
      </c>
      <c r="B89" s="15">
        <v>2021</v>
      </c>
      <c r="C89" s="13" t="s">
        <v>9</v>
      </c>
      <c r="D89" s="15">
        <v>20</v>
      </c>
      <c r="E89" s="13" t="s">
        <v>10</v>
      </c>
      <c r="F89" s="13" t="s">
        <v>17</v>
      </c>
      <c r="G89" s="13" t="s">
        <v>12</v>
      </c>
      <c r="H89" s="13" t="s">
        <v>32</v>
      </c>
    </row>
    <row r="90" spans="1:8">
      <c r="A90" s="15">
        <v>4235</v>
      </c>
      <c r="B90" s="15">
        <v>2021</v>
      </c>
      <c r="C90" s="13" t="s">
        <v>9</v>
      </c>
      <c r="D90" s="15">
        <v>20</v>
      </c>
      <c r="E90" s="13" t="s">
        <v>58</v>
      </c>
      <c r="F90" s="13" t="s">
        <v>17</v>
      </c>
      <c r="G90" s="13" t="s">
        <v>12</v>
      </c>
      <c r="H90" s="13" t="s">
        <v>15</v>
      </c>
    </row>
    <row r="91" spans="1:8">
      <c r="A91" s="15">
        <v>4234</v>
      </c>
      <c r="B91" s="15">
        <v>2021</v>
      </c>
      <c r="C91" s="13" t="s">
        <v>9</v>
      </c>
      <c r="D91" s="15">
        <v>20</v>
      </c>
      <c r="E91" s="13" t="s">
        <v>14</v>
      </c>
      <c r="F91" s="13" t="s">
        <v>11</v>
      </c>
      <c r="G91" s="13" t="s">
        <v>12</v>
      </c>
      <c r="H91" s="13" t="s">
        <v>18</v>
      </c>
    </row>
    <row r="92" spans="1:8">
      <c r="A92" s="15">
        <v>4233</v>
      </c>
      <c r="B92" s="15">
        <v>2021</v>
      </c>
      <c r="C92" s="13" t="s">
        <v>9</v>
      </c>
      <c r="D92" s="15">
        <v>20</v>
      </c>
      <c r="E92" s="13" t="s">
        <v>14</v>
      </c>
      <c r="F92" s="13" t="s">
        <v>17</v>
      </c>
      <c r="G92" s="13" t="s">
        <v>12</v>
      </c>
      <c r="H92" s="13" t="s">
        <v>18</v>
      </c>
    </row>
    <row r="93" spans="1:8">
      <c r="A93" s="15">
        <v>4232</v>
      </c>
      <c r="B93" s="15">
        <v>2021</v>
      </c>
      <c r="C93" s="13" t="s">
        <v>9</v>
      </c>
      <c r="D93" s="15">
        <v>20</v>
      </c>
      <c r="E93" s="13" t="s">
        <v>14</v>
      </c>
      <c r="F93" s="13" t="s">
        <v>17</v>
      </c>
      <c r="G93" s="13" t="s">
        <v>12</v>
      </c>
      <c r="H93" s="13" t="s">
        <v>47</v>
      </c>
    </row>
    <row r="94" spans="1:8">
      <c r="A94" s="15">
        <v>4231</v>
      </c>
      <c r="B94" s="15">
        <v>2021</v>
      </c>
      <c r="C94" s="13" t="s">
        <v>9</v>
      </c>
      <c r="D94" s="15">
        <v>20</v>
      </c>
      <c r="E94" s="13" t="s">
        <v>10</v>
      </c>
      <c r="F94" s="13" t="s">
        <v>11</v>
      </c>
      <c r="G94" s="13" t="s">
        <v>12</v>
      </c>
      <c r="H94" s="13" t="s">
        <v>15</v>
      </c>
    </row>
    <row r="95" spans="1:8">
      <c r="A95" s="15">
        <v>4230</v>
      </c>
      <c r="B95" s="15">
        <v>2021</v>
      </c>
      <c r="C95" s="13" t="s">
        <v>9</v>
      </c>
      <c r="D95" s="15">
        <v>20</v>
      </c>
      <c r="E95" s="13" t="s">
        <v>10</v>
      </c>
      <c r="F95" s="13" t="s">
        <v>11</v>
      </c>
      <c r="G95" s="13" t="s">
        <v>12</v>
      </c>
      <c r="H95" s="13" t="s">
        <v>30</v>
      </c>
    </row>
    <row r="96" spans="1:8">
      <c r="A96" s="15">
        <v>4229</v>
      </c>
      <c r="B96" s="15">
        <v>2021</v>
      </c>
      <c r="C96" s="13" t="s">
        <v>9</v>
      </c>
      <c r="D96" s="15">
        <v>20</v>
      </c>
      <c r="E96" s="13" t="s">
        <v>10</v>
      </c>
      <c r="F96" s="13" t="s">
        <v>17</v>
      </c>
      <c r="G96" s="13" t="s">
        <v>12</v>
      </c>
      <c r="H96" s="13" t="s">
        <v>32</v>
      </c>
    </row>
    <row r="97" spans="1:8">
      <c r="A97" s="15">
        <v>4228</v>
      </c>
      <c r="B97" s="15">
        <v>2021</v>
      </c>
      <c r="C97" s="13" t="s">
        <v>9</v>
      </c>
      <c r="D97" s="15">
        <v>20</v>
      </c>
      <c r="E97" s="13" t="s">
        <v>58</v>
      </c>
      <c r="F97" s="13" t="s">
        <v>17</v>
      </c>
      <c r="G97" s="13" t="s">
        <v>12</v>
      </c>
      <c r="H97" s="13" t="s">
        <v>31</v>
      </c>
    </row>
    <row r="98" spans="1:8">
      <c r="A98" s="15">
        <v>4227</v>
      </c>
      <c r="B98" s="15">
        <v>2021</v>
      </c>
      <c r="C98" s="13" t="s">
        <v>9</v>
      </c>
      <c r="D98" s="15">
        <v>20</v>
      </c>
      <c r="E98" s="13" t="s">
        <v>14</v>
      </c>
      <c r="F98" s="13" t="s">
        <v>11</v>
      </c>
      <c r="G98" s="13" t="s">
        <v>12</v>
      </c>
      <c r="H98" s="13" t="s">
        <v>18</v>
      </c>
    </row>
    <row r="99" spans="1:8">
      <c r="A99" s="15">
        <v>4226</v>
      </c>
      <c r="B99" s="15">
        <v>2021</v>
      </c>
      <c r="C99" s="13" t="s">
        <v>9</v>
      </c>
      <c r="D99" s="15">
        <v>20</v>
      </c>
      <c r="E99" s="13" t="s">
        <v>14</v>
      </c>
      <c r="F99" s="13" t="s">
        <v>17</v>
      </c>
      <c r="G99" s="13" t="s">
        <v>12</v>
      </c>
      <c r="H99" s="13" t="s">
        <v>18</v>
      </c>
    </row>
    <row r="100" spans="1:8">
      <c r="A100" s="15">
        <v>4225</v>
      </c>
      <c r="B100" s="15">
        <v>2021</v>
      </c>
      <c r="C100" s="13" t="s">
        <v>9</v>
      </c>
      <c r="D100" s="15">
        <v>20</v>
      </c>
      <c r="E100" s="13" t="s">
        <v>14</v>
      </c>
      <c r="F100" s="13" t="s">
        <v>17</v>
      </c>
      <c r="G100" s="13" t="s">
        <v>12</v>
      </c>
      <c r="H100" s="13" t="s">
        <v>47</v>
      </c>
    </row>
    <row r="101" spans="1:8">
      <c r="A101" s="15">
        <v>4224</v>
      </c>
      <c r="B101" s="15">
        <v>2021</v>
      </c>
      <c r="C101" s="13" t="s">
        <v>9</v>
      </c>
      <c r="D101" s="15">
        <v>20</v>
      </c>
      <c r="E101" s="13" t="s">
        <v>10</v>
      </c>
      <c r="F101" s="13" t="s">
        <v>11</v>
      </c>
      <c r="G101" s="13" t="s">
        <v>12</v>
      </c>
      <c r="H101" s="13" t="s">
        <v>15</v>
      </c>
    </row>
    <row r="102" spans="1:8">
      <c r="A102" s="15">
        <v>4223</v>
      </c>
      <c r="B102" s="15">
        <v>2021</v>
      </c>
      <c r="C102" s="13" t="s">
        <v>9</v>
      </c>
      <c r="D102" s="15">
        <v>20</v>
      </c>
      <c r="E102" s="13" t="s">
        <v>10</v>
      </c>
      <c r="F102" s="13" t="s">
        <v>11</v>
      </c>
      <c r="G102" s="13" t="s">
        <v>12</v>
      </c>
      <c r="H102" s="13" t="s">
        <v>30</v>
      </c>
    </row>
    <row r="103" spans="1:8">
      <c r="A103" s="15">
        <v>4222</v>
      </c>
      <c r="B103" s="15">
        <v>2021</v>
      </c>
      <c r="C103" s="13" t="s">
        <v>9</v>
      </c>
      <c r="D103" s="15">
        <v>20</v>
      </c>
      <c r="E103" s="13" t="s">
        <v>10</v>
      </c>
      <c r="F103" s="13" t="s">
        <v>17</v>
      </c>
      <c r="G103" s="13" t="s">
        <v>12</v>
      </c>
      <c r="H103" s="13" t="s">
        <v>32</v>
      </c>
    </row>
    <row r="104" spans="1:8">
      <c r="A104" s="15">
        <v>4221</v>
      </c>
      <c r="B104" s="15">
        <v>2021</v>
      </c>
      <c r="C104" s="13" t="s">
        <v>9</v>
      </c>
      <c r="D104" s="15">
        <v>20</v>
      </c>
      <c r="E104" s="13" t="s">
        <v>51</v>
      </c>
      <c r="F104" s="13" t="s">
        <v>11</v>
      </c>
      <c r="G104" s="13" t="s">
        <v>12</v>
      </c>
      <c r="H104" s="13" t="s">
        <v>15</v>
      </c>
    </row>
    <row r="105" spans="1:8">
      <c r="A105" s="15">
        <v>4220</v>
      </c>
      <c r="B105" s="15">
        <v>2021</v>
      </c>
      <c r="C105" s="13" t="s">
        <v>9</v>
      </c>
      <c r="D105" s="15">
        <v>20</v>
      </c>
      <c r="E105" s="13" t="s">
        <v>14</v>
      </c>
      <c r="F105" s="13" t="s">
        <v>11</v>
      </c>
      <c r="G105" s="13" t="s">
        <v>12</v>
      </c>
      <c r="H105" s="13" t="s">
        <v>18</v>
      </c>
    </row>
    <row r="106" spans="1:8">
      <c r="A106" s="15">
        <v>4219</v>
      </c>
      <c r="B106" s="15">
        <v>2021</v>
      </c>
      <c r="C106" s="13" t="s">
        <v>9</v>
      </c>
      <c r="D106" s="15">
        <v>20</v>
      </c>
      <c r="E106" s="13" t="s">
        <v>14</v>
      </c>
      <c r="F106" s="13" t="s">
        <v>17</v>
      </c>
      <c r="G106" s="13" t="s">
        <v>12</v>
      </c>
      <c r="H106" s="13" t="s">
        <v>18</v>
      </c>
    </row>
    <row r="107" spans="1:8">
      <c r="A107" s="15">
        <v>4218</v>
      </c>
      <c r="B107" s="15">
        <v>2021</v>
      </c>
      <c r="C107" s="13" t="s">
        <v>9</v>
      </c>
      <c r="D107" s="15">
        <v>20</v>
      </c>
      <c r="E107" s="13" t="s">
        <v>14</v>
      </c>
      <c r="F107" s="13" t="s">
        <v>17</v>
      </c>
      <c r="G107" s="13" t="s">
        <v>12</v>
      </c>
      <c r="H107" s="13" t="s">
        <v>47</v>
      </c>
    </row>
    <row r="108" spans="1:8">
      <c r="A108" s="15">
        <v>4217</v>
      </c>
      <c r="B108" s="15">
        <v>2021</v>
      </c>
      <c r="C108" s="13" t="s">
        <v>9</v>
      </c>
      <c r="D108" s="15">
        <v>20</v>
      </c>
      <c r="E108" s="13" t="s">
        <v>10</v>
      </c>
      <c r="F108" s="13" t="s">
        <v>11</v>
      </c>
      <c r="G108" s="13" t="s">
        <v>12</v>
      </c>
      <c r="H108" s="13" t="s">
        <v>15</v>
      </c>
    </row>
    <row r="109" spans="1:8">
      <c r="A109" s="15">
        <v>4216</v>
      </c>
      <c r="B109" s="15">
        <v>2021</v>
      </c>
      <c r="C109" s="13" t="s">
        <v>9</v>
      </c>
      <c r="D109" s="15">
        <v>20</v>
      </c>
      <c r="E109" s="13" t="s">
        <v>10</v>
      </c>
      <c r="F109" s="13" t="s">
        <v>11</v>
      </c>
      <c r="G109" s="13" t="s">
        <v>12</v>
      </c>
      <c r="H109" s="13" t="s">
        <v>30</v>
      </c>
    </row>
    <row r="110" spans="1:8">
      <c r="A110" s="15">
        <v>4215</v>
      </c>
      <c r="B110" s="15">
        <v>2021</v>
      </c>
      <c r="C110" s="13" t="s">
        <v>9</v>
      </c>
      <c r="D110" s="15">
        <v>20</v>
      </c>
      <c r="E110" s="13" t="s">
        <v>10</v>
      </c>
      <c r="F110" s="13" t="s">
        <v>17</v>
      </c>
      <c r="G110" s="13" t="s">
        <v>12</v>
      </c>
      <c r="H110" s="13" t="s">
        <v>32</v>
      </c>
    </row>
    <row r="111" spans="1:8">
      <c r="A111" s="15">
        <v>4214</v>
      </c>
      <c r="B111" s="15">
        <v>2021</v>
      </c>
      <c r="C111" s="13" t="s">
        <v>9</v>
      </c>
      <c r="D111" s="15">
        <v>20</v>
      </c>
      <c r="E111" s="13" t="s">
        <v>51</v>
      </c>
      <c r="F111" s="13" t="s">
        <v>11</v>
      </c>
      <c r="G111" s="13" t="s">
        <v>12</v>
      </c>
      <c r="H111" s="13" t="s">
        <v>15</v>
      </c>
    </row>
    <row r="112" spans="1:8">
      <c r="A112" s="15">
        <v>4213</v>
      </c>
      <c r="B112" s="15">
        <v>2021</v>
      </c>
      <c r="C112" s="13" t="s">
        <v>9</v>
      </c>
      <c r="D112" s="15">
        <v>20</v>
      </c>
      <c r="E112" s="13" t="s">
        <v>14</v>
      </c>
      <c r="F112" s="13" t="s">
        <v>11</v>
      </c>
      <c r="G112" s="13" t="s">
        <v>12</v>
      </c>
      <c r="H112" s="13" t="s">
        <v>18</v>
      </c>
    </row>
    <row r="113" spans="1:8">
      <c r="A113" s="15">
        <v>4212</v>
      </c>
      <c r="B113" s="15">
        <v>2021</v>
      </c>
      <c r="C113" s="13" t="s">
        <v>9</v>
      </c>
      <c r="D113" s="15">
        <v>20</v>
      </c>
      <c r="E113" s="13" t="s">
        <v>14</v>
      </c>
      <c r="F113" s="13" t="s">
        <v>17</v>
      </c>
      <c r="G113" s="13" t="s">
        <v>12</v>
      </c>
      <c r="H113" s="13" t="s">
        <v>18</v>
      </c>
    </row>
    <row r="114" spans="1:8">
      <c r="A114" s="15">
        <v>4211</v>
      </c>
      <c r="B114" s="15">
        <v>2021</v>
      </c>
      <c r="C114" s="13" t="s">
        <v>9</v>
      </c>
      <c r="D114" s="15">
        <v>20</v>
      </c>
      <c r="E114" s="13" t="s">
        <v>14</v>
      </c>
      <c r="F114" s="13" t="s">
        <v>17</v>
      </c>
      <c r="G114" s="13" t="s">
        <v>12</v>
      </c>
      <c r="H114" s="15">
        <v>0</v>
      </c>
    </row>
    <row r="115" spans="1:8">
      <c r="A115" s="15">
        <v>4210</v>
      </c>
      <c r="B115" s="15">
        <v>2021</v>
      </c>
      <c r="C115" s="13" t="s">
        <v>9</v>
      </c>
      <c r="D115" s="15">
        <v>20</v>
      </c>
      <c r="E115" s="13" t="s">
        <v>10</v>
      </c>
      <c r="F115" s="13" t="s">
        <v>11</v>
      </c>
      <c r="G115" s="13" t="s">
        <v>12</v>
      </c>
      <c r="H115" s="13" t="s">
        <v>15</v>
      </c>
    </row>
    <row r="116" spans="1:8">
      <c r="A116" s="15">
        <v>4209</v>
      </c>
      <c r="B116" s="15">
        <v>2021</v>
      </c>
      <c r="C116" s="13" t="s">
        <v>9</v>
      </c>
      <c r="D116" s="15">
        <v>20</v>
      </c>
      <c r="E116" s="13" t="s">
        <v>10</v>
      </c>
      <c r="F116" s="13" t="s">
        <v>11</v>
      </c>
      <c r="G116" s="13" t="s">
        <v>12</v>
      </c>
      <c r="H116" s="13" t="s">
        <v>30</v>
      </c>
    </row>
    <row r="117" spans="1:8">
      <c r="A117" s="15">
        <v>4208</v>
      </c>
      <c r="B117" s="15">
        <v>2021</v>
      </c>
      <c r="C117" s="13" t="s">
        <v>9</v>
      </c>
      <c r="D117" s="15">
        <v>20</v>
      </c>
      <c r="E117" s="13" t="s">
        <v>10</v>
      </c>
      <c r="F117" s="13" t="s">
        <v>17</v>
      </c>
      <c r="G117" s="13" t="s">
        <v>12</v>
      </c>
      <c r="H117" s="13" t="s">
        <v>32</v>
      </c>
    </row>
    <row r="118" spans="1:8">
      <c r="A118" s="15">
        <v>4207</v>
      </c>
      <c r="B118" s="15">
        <v>2021</v>
      </c>
      <c r="C118" s="13" t="s">
        <v>9</v>
      </c>
      <c r="D118" s="15">
        <v>20</v>
      </c>
      <c r="E118" s="13" t="s">
        <v>51</v>
      </c>
      <c r="F118" s="13" t="s">
        <v>11</v>
      </c>
      <c r="G118" s="13" t="s">
        <v>12</v>
      </c>
      <c r="H118" s="13" t="s">
        <v>15</v>
      </c>
    </row>
    <row r="119" spans="1:8">
      <c r="A119" s="15">
        <v>4206</v>
      </c>
      <c r="B119" s="15">
        <v>2021</v>
      </c>
      <c r="C119" s="13" t="s">
        <v>9</v>
      </c>
      <c r="D119" s="15">
        <v>20</v>
      </c>
      <c r="E119" s="13" t="s">
        <v>14</v>
      </c>
      <c r="F119" s="13" t="s">
        <v>11</v>
      </c>
      <c r="G119" s="13" t="s">
        <v>12</v>
      </c>
      <c r="H119" s="13" t="s">
        <v>18</v>
      </c>
    </row>
    <row r="120" spans="1:8">
      <c r="A120" s="15">
        <v>4205</v>
      </c>
      <c r="B120" s="15">
        <v>2021</v>
      </c>
      <c r="C120" s="13" t="s">
        <v>9</v>
      </c>
      <c r="D120" s="15">
        <v>20</v>
      </c>
      <c r="E120" s="13" t="s">
        <v>14</v>
      </c>
      <c r="F120" s="13" t="s">
        <v>17</v>
      </c>
      <c r="G120" s="13" t="s">
        <v>12</v>
      </c>
      <c r="H120" s="13" t="s">
        <v>18</v>
      </c>
    </row>
    <row r="121" spans="1:8">
      <c r="A121" s="15">
        <v>4204</v>
      </c>
      <c r="B121" s="15">
        <v>2021</v>
      </c>
      <c r="C121" s="13" t="s">
        <v>9</v>
      </c>
      <c r="D121" s="15">
        <v>20</v>
      </c>
      <c r="E121" s="13" t="s">
        <v>44</v>
      </c>
      <c r="F121" s="13" t="s">
        <v>11</v>
      </c>
      <c r="G121" s="13" t="s">
        <v>12</v>
      </c>
      <c r="H121" s="13" t="s">
        <v>15</v>
      </c>
    </row>
    <row r="122" spans="1:8">
      <c r="A122" s="15">
        <v>4203</v>
      </c>
      <c r="B122" s="15">
        <v>2021</v>
      </c>
      <c r="C122" s="13" t="s">
        <v>9</v>
      </c>
      <c r="D122" s="15">
        <v>20</v>
      </c>
      <c r="E122" s="13" t="s">
        <v>10</v>
      </c>
      <c r="F122" s="13" t="s">
        <v>11</v>
      </c>
      <c r="G122" s="13" t="s">
        <v>12</v>
      </c>
      <c r="H122" s="13" t="s">
        <v>15</v>
      </c>
    </row>
    <row r="123" spans="1:8">
      <c r="A123" s="15">
        <v>4202</v>
      </c>
      <c r="B123" s="15">
        <v>2021</v>
      </c>
      <c r="C123" s="13" t="s">
        <v>9</v>
      </c>
      <c r="D123" s="15">
        <v>20</v>
      </c>
      <c r="E123" s="13" t="s">
        <v>10</v>
      </c>
      <c r="F123" s="13" t="s">
        <v>11</v>
      </c>
      <c r="G123" s="13" t="s">
        <v>12</v>
      </c>
      <c r="H123" s="13" t="s">
        <v>30</v>
      </c>
    </row>
    <row r="124" spans="1:8">
      <c r="A124" s="15">
        <v>4201</v>
      </c>
      <c r="B124" s="15">
        <v>2021</v>
      </c>
      <c r="C124" s="13" t="s">
        <v>9</v>
      </c>
      <c r="D124" s="15">
        <v>20</v>
      </c>
      <c r="E124" s="13" t="s">
        <v>10</v>
      </c>
      <c r="F124" s="13" t="s">
        <v>17</v>
      </c>
      <c r="G124" s="13" t="s">
        <v>12</v>
      </c>
      <c r="H124" s="13" t="s">
        <v>32</v>
      </c>
    </row>
    <row r="125" spans="1:8">
      <c r="A125" s="15">
        <v>4200</v>
      </c>
      <c r="B125" s="15">
        <v>2021</v>
      </c>
      <c r="C125" s="13" t="s">
        <v>9</v>
      </c>
      <c r="D125" s="15">
        <v>20</v>
      </c>
      <c r="E125" s="13" t="s">
        <v>51</v>
      </c>
      <c r="F125" s="13" t="s">
        <v>11</v>
      </c>
      <c r="G125" s="13" t="s">
        <v>12</v>
      </c>
      <c r="H125" s="13" t="s">
        <v>15</v>
      </c>
    </row>
    <row r="126" spans="1:8">
      <c r="A126" s="15">
        <v>4199</v>
      </c>
      <c r="B126" s="15">
        <v>2021</v>
      </c>
      <c r="C126" s="13" t="s">
        <v>9</v>
      </c>
      <c r="D126" s="15">
        <v>20</v>
      </c>
      <c r="E126" s="13" t="s">
        <v>14</v>
      </c>
      <c r="F126" s="13" t="s">
        <v>11</v>
      </c>
      <c r="G126" s="13" t="s">
        <v>12</v>
      </c>
      <c r="H126" s="13" t="s">
        <v>18</v>
      </c>
    </row>
    <row r="127" spans="1:8">
      <c r="A127" s="15">
        <v>4198</v>
      </c>
      <c r="B127" s="15">
        <v>2021</v>
      </c>
      <c r="C127" s="13" t="s">
        <v>9</v>
      </c>
      <c r="D127" s="15">
        <v>20</v>
      </c>
      <c r="E127" s="13" t="s">
        <v>14</v>
      </c>
      <c r="F127" s="13" t="s">
        <v>17</v>
      </c>
      <c r="G127" s="13" t="s">
        <v>12</v>
      </c>
      <c r="H127" s="13" t="s">
        <v>18</v>
      </c>
    </row>
    <row r="128" spans="1:8">
      <c r="A128" s="15">
        <v>4197</v>
      </c>
      <c r="B128" s="15">
        <v>2021</v>
      </c>
      <c r="C128" s="13" t="s">
        <v>9</v>
      </c>
      <c r="D128" s="15">
        <v>20</v>
      </c>
      <c r="E128" s="13" t="s">
        <v>44</v>
      </c>
      <c r="F128" s="13" t="s">
        <v>11</v>
      </c>
      <c r="G128" s="13" t="s">
        <v>12</v>
      </c>
      <c r="H128" s="13" t="s">
        <v>32</v>
      </c>
    </row>
    <row r="129" spans="1:8">
      <c r="A129" s="15">
        <v>4196</v>
      </c>
      <c r="B129" s="15">
        <v>2021</v>
      </c>
      <c r="C129" s="13" t="s">
        <v>9</v>
      </c>
      <c r="D129" s="15">
        <v>20</v>
      </c>
      <c r="E129" s="13" t="s">
        <v>10</v>
      </c>
      <c r="F129" s="13" t="s">
        <v>11</v>
      </c>
      <c r="G129" s="13" t="s">
        <v>12</v>
      </c>
      <c r="H129" s="13" t="s">
        <v>15</v>
      </c>
    </row>
    <row r="130" spans="1:8">
      <c r="A130" s="15">
        <v>4195</v>
      </c>
      <c r="B130" s="15">
        <v>2021</v>
      </c>
      <c r="C130" s="13" t="s">
        <v>9</v>
      </c>
      <c r="D130" s="15">
        <v>20</v>
      </c>
      <c r="E130" s="13" t="s">
        <v>10</v>
      </c>
      <c r="F130" s="13" t="s">
        <v>11</v>
      </c>
      <c r="G130" s="13" t="s">
        <v>12</v>
      </c>
      <c r="H130" s="13" t="s">
        <v>30</v>
      </c>
    </row>
    <row r="131" spans="1:8">
      <c r="A131" s="15">
        <v>4194</v>
      </c>
      <c r="B131" s="15">
        <v>2021</v>
      </c>
      <c r="C131" s="13" t="s">
        <v>9</v>
      </c>
      <c r="D131" s="15">
        <v>20</v>
      </c>
      <c r="E131" s="13" t="s">
        <v>10</v>
      </c>
      <c r="F131" s="13" t="s">
        <v>17</v>
      </c>
      <c r="G131" s="13" t="s">
        <v>12</v>
      </c>
      <c r="H131" s="13" t="s">
        <v>32</v>
      </c>
    </row>
    <row r="132" spans="1:8">
      <c r="A132" s="15">
        <v>4193</v>
      </c>
      <c r="B132" s="15">
        <v>2021</v>
      </c>
      <c r="C132" s="13" t="s">
        <v>9</v>
      </c>
      <c r="D132" s="15">
        <v>20</v>
      </c>
      <c r="E132" s="13" t="s">
        <v>51</v>
      </c>
      <c r="F132" s="13" t="s">
        <v>11</v>
      </c>
      <c r="G132" s="13" t="s">
        <v>12</v>
      </c>
      <c r="H132" s="13" t="s">
        <v>18</v>
      </c>
    </row>
    <row r="133" spans="1:8">
      <c r="A133" s="15">
        <v>4192</v>
      </c>
      <c r="B133" s="15">
        <v>2021</v>
      </c>
      <c r="C133" s="13" t="s">
        <v>9</v>
      </c>
      <c r="D133" s="15">
        <v>20</v>
      </c>
      <c r="E133" s="13" t="s">
        <v>14</v>
      </c>
      <c r="F133" s="13" t="s">
        <v>11</v>
      </c>
      <c r="G133" s="13" t="s">
        <v>12</v>
      </c>
      <c r="H133" s="13" t="s">
        <v>18</v>
      </c>
    </row>
    <row r="134" spans="1:8">
      <c r="A134" s="15">
        <v>4191</v>
      </c>
      <c r="B134" s="15">
        <v>2021</v>
      </c>
      <c r="C134" s="13" t="s">
        <v>9</v>
      </c>
      <c r="D134" s="15">
        <v>20</v>
      </c>
      <c r="E134" s="13" t="s">
        <v>14</v>
      </c>
      <c r="F134" s="13" t="s">
        <v>17</v>
      </c>
      <c r="G134" s="13" t="s">
        <v>12</v>
      </c>
      <c r="H134" s="13" t="s">
        <v>18</v>
      </c>
    </row>
    <row r="135" spans="1:8">
      <c r="A135" s="15">
        <v>4190</v>
      </c>
      <c r="B135" s="15">
        <v>2021</v>
      </c>
      <c r="C135" s="13" t="s">
        <v>9</v>
      </c>
      <c r="D135" s="15">
        <v>20</v>
      </c>
      <c r="E135" s="13" t="s">
        <v>44</v>
      </c>
      <c r="F135" s="13" t="s">
        <v>11</v>
      </c>
      <c r="G135" s="13" t="s">
        <v>12</v>
      </c>
      <c r="H135" s="13" t="s">
        <v>32</v>
      </c>
    </row>
    <row r="136" spans="1:8">
      <c r="A136" s="15">
        <v>4189</v>
      </c>
      <c r="B136" s="15">
        <v>2021</v>
      </c>
      <c r="C136" s="13" t="s">
        <v>9</v>
      </c>
      <c r="D136" s="15">
        <v>20</v>
      </c>
      <c r="E136" s="13" t="s">
        <v>10</v>
      </c>
      <c r="F136" s="13" t="s">
        <v>11</v>
      </c>
      <c r="G136" s="13" t="s">
        <v>12</v>
      </c>
      <c r="H136" s="13" t="s">
        <v>15</v>
      </c>
    </row>
    <row r="137" spans="1:8">
      <c r="A137" s="15">
        <v>4188</v>
      </c>
      <c r="B137" s="15">
        <v>2021</v>
      </c>
      <c r="C137" s="13" t="s">
        <v>9</v>
      </c>
      <c r="D137" s="15">
        <v>20</v>
      </c>
      <c r="E137" s="13" t="s">
        <v>10</v>
      </c>
      <c r="F137" s="13" t="s">
        <v>11</v>
      </c>
      <c r="G137" s="13" t="s">
        <v>12</v>
      </c>
      <c r="H137" s="13" t="s">
        <v>30</v>
      </c>
    </row>
    <row r="138" spans="1:8">
      <c r="A138" s="15">
        <v>4187</v>
      </c>
      <c r="B138" s="15">
        <v>2021</v>
      </c>
      <c r="C138" s="13" t="s">
        <v>9</v>
      </c>
      <c r="D138" s="15">
        <v>20</v>
      </c>
      <c r="E138" s="13" t="s">
        <v>10</v>
      </c>
      <c r="F138" s="13" t="s">
        <v>17</v>
      </c>
      <c r="G138" s="13" t="s">
        <v>12</v>
      </c>
      <c r="H138" s="13" t="s">
        <v>32</v>
      </c>
    </row>
    <row r="139" spans="1:8">
      <c r="A139" s="15">
        <v>4186</v>
      </c>
      <c r="B139" s="15">
        <v>2021</v>
      </c>
      <c r="C139" s="13" t="s">
        <v>9</v>
      </c>
      <c r="D139" s="15">
        <v>20</v>
      </c>
      <c r="E139" s="13" t="s">
        <v>51</v>
      </c>
      <c r="F139" s="13" t="s">
        <v>11</v>
      </c>
      <c r="G139" s="13" t="s">
        <v>12</v>
      </c>
      <c r="H139" s="13" t="s">
        <v>32</v>
      </c>
    </row>
    <row r="140" spans="1:8">
      <c r="A140" s="15">
        <v>4185</v>
      </c>
      <c r="B140" s="15">
        <v>2021</v>
      </c>
      <c r="C140" s="13" t="s">
        <v>9</v>
      </c>
      <c r="D140" s="15">
        <v>20</v>
      </c>
      <c r="E140" s="13" t="s">
        <v>14</v>
      </c>
      <c r="F140" s="13" t="s">
        <v>11</v>
      </c>
      <c r="G140" s="13" t="s">
        <v>12</v>
      </c>
      <c r="H140" s="13" t="s">
        <v>18</v>
      </c>
    </row>
    <row r="141" spans="1:8">
      <c r="A141" s="15">
        <v>4184</v>
      </c>
      <c r="B141" s="15">
        <v>2021</v>
      </c>
      <c r="C141" s="13" t="s">
        <v>9</v>
      </c>
      <c r="D141" s="15">
        <v>20</v>
      </c>
      <c r="E141" s="13" t="s">
        <v>14</v>
      </c>
      <c r="F141" s="13" t="s">
        <v>17</v>
      </c>
      <c r="G141" s="13" t="s">
        <v>12</v>
      </c>
      <c r="H141" s="13" t="s">
        <v>18</v>
      </c>
    </row>
    <row r="142" spans="1:8">
      <c r="A142" s="15">
        <v>4183</v>
      </c>
      <c r="B142" s="15">
        <v>2021</v>
      </c>
      <c r="C142" s="13" t="s">
        <v>9</v>
      </c>
      <c r="D142" s="15">
        <v>20</v>
      </c>
      <c r="E142" s="13" t="s">
        <v>44</v>
      </c>
      <c r="F142" s="13" t="s">
        <v>11</v>
      </c>
      <c r="G142" s="13" t="s">
        <v>12</v>
      </c>
      <c r="H142" s="13" t="s">
        <v>34</v>
      </c>
    </row>
    <row r="143" spans="1:8">
      <c r="A143" s="15">
        <v>4182</v>
      </c>
      <c r="B143" s="15">
        <v>2021</v>
      </c>
      <c r="C143" s="13" t="s">
        <v>9</v>
      </c>
      <c r="D143" s="15">
        <v>20</v>
      </c>
      <c r="E143" s="13" t="s">
        <v>10</v>
      </c>
      <c r="F143" s="13" t="s">
        <v>11</v>
      </c>
      <c r="G143" s="13" t="s">
        <v>12</v>
      </c>
      <c r="H143" s="13" t="s">
        <v>15</v>
      </c>
    </row>
    <row r="144" spans="1:8">
      <c r="A144" s="15">
        <v>4181</v>
      </c>
      <c r="B144" s="15">
        <v>2021</v>
      </c>
      <c r="C144" s="13" t="s">
        <v>9</v>
      </c>
      <c r="D144" s="15">
        <v>20</v>
      </c>
      <c r="E144" s="13" t="s">
        <v>10</v>
      </c>
      <c r="F144" s="13" t="s">
        <v>11</v>
      </c>
      <c r="G144" s="13" t="s">
        <v>12</v>
      </c>
      <c r="H144" s="13" t="s">
        <v>30</v>
      </c>
    </row>
    <row r="145" spans="1:8">
      <c r="A145" s="15">
        <v>4180</v>
      </c>
      <c r="B145" s="15">
        <v>2021</v>
      </c>
      <c r="C145" s="13" t="s">
        <v>9</v>
      </c>
      <c r="D145" s="15">
        <v>20</v>
      </c>
      <c r="E145" s="13" t="s">
        <v>10</v>
      </c>
      <c r="F145" s="13" t="s">
        <v>17</v>
      </c>
      <c r="G145" s="13" t="s">
        <v>12</v>
      </c>
      <c r="H145" s="13" t="s">
        <v>32</v>
      </c>
    </row>
    <row r="146" spans="1:8">
      <c r="A146" s="15">
        <v>4179</v>
      </c>
      <c r="B146" s="15">
        <v>2021</v>
      </c>
      <c r="C146" s="13" t="s">
        <v>9</v>
      </c>
      <c r="D146" s="15">
        <v>20</v>
      </c>
      <c r="E146" s="13" t="s">
        <v>51</v>
      </c>
      <c r="F146" s="13" t="s">
        <v>11</v>
      </c>
      <c r="G146" s="13" t="s">
        <v>12</v>
      </c>
      <c r="H146" s="13" t="s">
        <v>32</v>
      </c>
    </row>
    <row r="147" spans="1:8">
      <c r="A147" s="15">
        <v>4178</v>
      </c>
      <c r="B147" s="15">
        <v>2021</v>
      </c>
      <c r="C147" s="13" t="s">
        <v>9</v>
      </c>
      <c r="D147" s="15">
        <v>20</v>
      </c>
      <c r="E147" s="13" t="s">
        <v>14</v>
      </c>
      <c r="F147" s="13" t="s">
        <v>11</v>
      </c>
      <c r="G147" s="13" t="s">
        <v>12</v>
      </c>
      <c r="H147" s="13" t="s">
        <v>18</v>
      </c>
    </row>
    <row r="148" spans="1:8">
      <c r="A148" s="15">
        <v>4177</v>
      </c>
      <c r="B148" s="15">
        <v>2021</v>
      </c>
      <c r="C148" s="13" t="s">
        <v>9</v>
      </c>
      <c r="D148" s="15">
        <v>20</v>
      </c>
      <c r="E148" s="13" t="s">
        <v>14</v>
      </c>
      <c r="F148" s="13" t="s">
        <v>17</v>
      </c>
      <c r="G148" s="13" t="s">
        <v>12</v>
      </c>
      <c r="H148" s="13" t="s">
        <v>18</v>
      </c>
    </row>
    <row r="149" spans="1:8">
      <c r="A149" s="15">
        <v>4176</v>
      </c>
      <c r="B149" s="15">
        <v>2021</v>
      </c>
      <c r="C149" s="13" t="s">
        <v>9</v>
      </c>
      <c r="D149" s="15">
        <v>20</v>
      </c>
      <c r="E149" s="13" t="s">
        <v>44</v>
      </c>
      <c r="F149" s="13" t="s">
        <v>11</v>
      </c>
      <c r="G149" s="13" t="s">
        <v>12</v>
      </c>
      <c r="H149" s="13" t="s">
        <v>34</v>
      </c>
    </row>
    <row r="150" spans="1:8">
      <c r="A150" s="15">
        <v>4175</v>
      </c>
      <c r="B150" s="15">
        <v>2021</v>
      </c>
      <c r="C150" s="13" t="s">
        <v>9</v>
      </c>
      <c r="D150" s="15">
        <v>20</v>
      </c>
      <c r="E150" s="13" t="s">
        <v>10</v>
      </c>
      <c r="F150" s="13" t="s">
        <v>11</v>
      </c>
      <c r="G150" s="13" t="s">
        <v>12</v>
      </c>
      <c r="H150" s="13" t="s">
        <v>15</v>
      </c>
    </row>
    <row r="151" spans="1:8">
      <c r="A151" s="15">
        <v>4174</v>
      </c>
      <c r="B151" s="15">
        <v>2021</v>
      </c>
      <c r="C151" s="13" t="s">
        <v>9</v>
      </c>
      <c r="D151" s="15">
        <v>20</v>
      </c>
      <c r="E151" s="13" t="s">
        <v>10</v>
      </c>
      <c r="F151" s="13" t="s">
        <v>11</v>
      </c>
      <c r="G151" s="13" t="s">
        <v>12</v>
      </c>
      <c r="H151" s="13" t="s">
        <v>30</v>
      </c>
    </row>
    <row r="152" spans="1:8">
      <c r="A152" s="15">
        <v>4173</v>
      </c>
      <c r="B152" s="15">
        <v>2021</v>
      </c>
      <c r="C152" s="13" t="s">
        <v>9</v>
      </c>
      <c r="D152" s="15">
        <v>20</v>
      </c>
      <c r="E152" s="13" t="s">
        <v>10</v>
      </c>
      <c r="F152" s="13" t="s">
        <v>17</v>
      </c>
      <c r="G152" s="13" t="s">
        <v>12</v>
      </c>
      <c r="H152" s="13" t="s">
        <v>32</v>
      </c>
    </row>
    <row r="153" spans="1:8">
      <c r="A153" s="15">
        <v>4172</v>
      </c>
      <c r="B153" s="15">
        <v>2021</v>
      </c>
      <c r="C153" s="13" t="s">
        <v>9</v>
      </c>
      <c r="D153" s="15">
        <v>20</v>
      </c>
      <c r="E153" s="13" t="s">
        <v>51</v>
      </c>
      <c r="F153" s="13" t="s">
        <v>11</v>
      </c>
      <c r="G153" s="13" t="s">
        <v>12</v>
      </c>
      <c r="H153" s="13" t="s">
        <v>49</v>
      </c>
    </row>
    <row r="154" spans="1:8">
      <c r="A154" s="15">
        <v>4171</v>
      </c>
      <c r="B154" s="15">
        <v>2021</v>
      </c>
      <c r="C154" s="13" t="s">
        <v>9</v>
      </c>
      <c r="D154" s="15">
        <v>20</v>
      </c>
      <c r="E154" s="13" t="s">
        <v>14</v>
      </c>
      <c r="F154" s="13" t="s">
        <v>11</v>
      </c>
      <c r="G154" s="13" t="s">
        <v>12</v>
      </c>
      <c r="H154" s="13" t="s">
        <v>18</v>
      </c>
    </row>
    <row r="155" spans="1:8">
      <c r="A155" s="15">
        <v>4170</v>
      </c>
      <c r="B155" s="15">
        <v>2021</v>
      </c>
      <c r="C155" s="13" t="s">
        <v>9</v>
      </c>
      <c r="D155" s="15">
        <v>20</v>
      </c>
      <c r="E155" s="13" t="s">
        <v>14</v>
      </c>
      <c r="F155" s="13" t="s">
        <v>17</v>
      </c>
      <c r="G155" s="13" t="s">
        <v>12</v>
      </c>
      <c r="H155" s="13" t="s">
        <v>18</v>
      </c>
    </row>
    <row r="156" spans="1:8">
      <c r="A156" s="15">
        <v>4169</v>
      </c>
      <c r="B156" s="15">
        <v>2021</v>
      </c>
      <c r="C156" s="13" t="s">
        <v>9</v>
      </c>
      <c r="D156" s="15">
        <v>20</v>
      </c>
      <c r="E156" s="13" t="s">
        <v>44</v>
      </c>
      <c r="F156" s="13" t="s">
        <v>11</v>
      </c>
      <c r="G156" s="13" t="s">
        <v>12</v>
      </c>
      <c r="H156" s="13" t="s">
        <v>34</v>
      </c>
    </row>
    <row r="157" spans="1:8">
      <c r="A157" s="15">
        <v>4168</v>
      </c>
      <c r="B157" s="15">
        <v>2021</v>
      </c>
      <c r="C157" s="13" t="s">
        <v>9</v>
      </c>
      <c r="D157" s="15">
        <v>20</v>
      </c>
      <c r="E157" s="13" t="s">
        <v>10</v>
      </c>
      <c r="F157" s="13" t="s">
        <v>11</v>
      </c>
      <c r="G157" s="13" t="s">
        <v>12</v>
      </c>
      <c r="H157" s="13" t="s">
        <v>15</v>
      </c>
    </row>
    <row r="158" spans="1:8">
      <c r="A158" s="15">
        <v>4167</v>
      </c>
      <c r="B158" s="15">
        <v>2021</v>
      </c>
      <c r="C158" s="13" t="s">
        <v>9</v>
      </c>
      <c r="D158" s="15">
        <v>20</v>
      </c>
      <c r="E158" s="13" t="s">
        <v>10</v>
      </c>
      <c r="F158" s="13" t="s">
        <v>11</v>
      </c>
      <c r="G158" s="13" t="s">
        <v>12</v>
      </c>
      <c r="H158" s="13" t="s">
        <v>30</v>
      </c>
    </row>
    <row r="159" spans="1:8">
      <c r="A159" s="15">
        <v>4166</v>
      </c>
      <c r="B159" s="15">
        <v>2021</v>
      </c>
      <c r="C159" s="13" t="s">
        <v>9</v>
      </c>
      <c r="D159" s="15">
        <v>20</v>
      </c>
      <c r="E159" s="13" t="s">
        <v>10</v>
      </c>
      <c r="F159" s="13" t="s">
        <v>17</v>
      </c>
      <c r="G159" s="13" t="s">
        <v>12</v>
      </c>
      <c r="H159" s="13" t="s">
        <v>32</v>
      </c>
    </row>
    <row r="160" spans="1:8">
      <c r="A160" s="15">
        <v>4165</v>
      </c>
      <c r="B160" s="15">
        <v>2021</v>
      </c>
      <c r="C160" s="13" t="s">
        <v>9</v>
      </c>
      <c r="D160" s="15">
        <v>20</v>
      </c>
      <c r="E160" s="13" t="s">
        <v>51</v>
      </c>
      <c r="F160" s="13" t="s">
        <v>11</v>
      </c>
      <c r="G160" s="13" t="s">
        <v>12</v>
      </c>
      <c r="H160" s="13" t="s">
        <v>30</v>
      </c>
    </row>
    <row r="161" spans="1:8">
      <c r="A161" s="15">
        <v>4164</v>
      </c>
      <c r="B161" s="15">
        <v>2021</v>
      </c>
      <c r="C161" s="13" t="s">
        <v>9</v>
      </c>
      <c r="D161" s="15">
        <v>20</v>
      </c>
      <c r="E161" s="13" t="s">
        <v>14</v>
      </c>
      <c r="F161" s="13" t="s">
        <v>11</v>
      </c>
      <c r="G161" s="13" t="s">
        <v>12</v>
      </c>
      <c r="H161" s="13" t="s">
        <v>18</v>
      </c>
    </row>
    <row r="162" spans="1:8">
      <c r="A162" s="15">
        <v>4163</v>
      </c>
      <c r="B162" s="15">
        <v>2021</v>
      </c>
      <c r="C162" s="13" t="s">
        <v>9</v>
      </c>
      <c r="D162" s="15">
        <v>20</v>
      </c>
      <c r="E162" s="13" t="s">
        <v>14</v>
      </c>
      <c r="F162" s="13" t="s">
        <v>17</v>
      </c>
      <c r="G162" s="13" t="s">
        <v>12</v>
      </c>
      <c r="H162" s="13" t="s">
        <v>32</v>
      </c>
    </row>
    <row r="163" spans="1:8">
      <c r="A163" s="15">
        <v>4162</v>
      </c>
      <c r="B163" s="15">
        <v>2021</v>
      </c>
      <c r="C163" s="13" t="s">
        <v>9</v>
      </c>
      <c r="D163" s="15">
        <v>20</v>
      </c>
      <c r="E163" s="13" t="s">
        <v>44</v>
      </c>
      <c r="F163" s="13" t="s">
        <v>11</v>
      </c>
      <c r="G163" s="13" t="s">
        <v>12</v>
      </c>
      <c r="H163" s="13" t="s">
        <v>31</v>
      </c>
    </row>
    <row r="164" spans="1:8">
      <c r="A164" s="15">
        <v>4161</v>
      </c>
      <c r="B164" s="15">
        <v>2021</v>
      </c>
      <c r="C164" s="13" t="s">
        <v>9</v>
      </c>
      <c r="D164" s="15">
        <v>20</v>
      </c>
      <c r="E164" s="13" t="s">
        <v>10</v>
      </c>
      <c r="F164" s="13" t="s">
        <v>11</v>
      </c>
      <c r="G164" s="13" t="s">
        <v>12</v>
      </c>
      <c r="H164" s="13" t="s">
        <v>15</v>
      </c>
    </row>
    <row r="165" spans="1:8">
      <c r="A165" s="15">
        <v>4160</v>
      </c>
      <c r="B165" s="15">
        <v>2021</v>
      </c>
      <c r="C165" s="13" t="s">
        <v>9</v>
      </c>
      <c r="D165" s="15">
        <v>20</v>
      </c>
      <c r="E165" s="13" t="s">
        <v>10</v>
      </c>
      <c r="F165" s="13" t="s">
        <v>11</v>
      </c>
      <c r="G165" s="13" t="s">
        <v>12</v>
      </c>
      <c r="H165" s="13" t="s">
        <v>30</v>
      </c>
    </row>
    <row r="166" spans="1:8">
      <c r="A166" s="15">
        <v>4159</v>
      </c>
      <c r="B166" s="15">
        <v>2021</v>
      </c>
      <c r="C166" s="13" t="s">
        <v>9</v>
      </c>
      <c r="D166" s="15">
        <v>20</v>
      </c>
      <c r="E166" s="13" t="s">
        <v>10</v>
      </c>
      <c r="F166" s="13" t="s">
        <v>17</v>
      </c>
      <c r="G166" s="13" t="s">
        <v>12</v>
      </c>
      <c r="H166" s="13" t="s">
        <v>32</v>
      </c>
    </row>
    <row r="167" spans="1:8">
      <c r="A167" s="15">
        <v>4158</v>
      </c>
      <c r="B167" s="15">
        <v>2021</v>
      </c>
      <c r="C167" s="13" t="s">
        <v>9</v>
      </c>
      <c r="D167" s="15">
        <v>20</v>
      </c>
      <c r="E167" s="13" t="s">
        <v>51</v>
      </c>
      <c r="F167" s="13" t="s">
        <v>11</v>
      </c>
      <c r="G167" s="13" t="s">
        <v>12</v>
      </c>
      <c r="H167" s="13" t="s">
        <v>29</v>
      </c>
    </row>
    <row r="168" spans="1:8">
      <c r="A168" s="15">
        <v>4157</v>
      </c>
      <c r="B168" s="15">
        <v>2021</v>
      </c>
      <c r="C168" s="13" t="s">
        <v>9</v>
      </c>
      <c r="D168" s="15">
        <v>20</v>
      </c>
      <c r="E168" s="13" t="s">
        <v>14</v>
      </c>
      <c r="F168" s="13" t="s">
        <v>11</v>
      </c>
      <c r="G168" s="13" t="s">
        <v>12</v>
      </c>
      <c r="H168" s="13" t="s">
        <v>18</v>
      </c>
    </row>
    <row r="169" spans="1:8">
      <c r="A169" s="15">
        <v>4156</v>
      </c>
      <c r="B169" s="15">
        <v>2021</v>
      </c>
      <c r="C169" s="13" t="s">
        <v>9</v>
      </c>
      <c r="D169" s="15">
        <v>20</v>
      </c>
      <c r="E169" s="13" t="s">
        <v>14</v>
      </c>
      <c r="F169" s="13" t="s">
        <v>17</v>
      </c>
      <c r="G169" s="13" t="s">
        <v>12</v>
      </c>
      <c r="H169" s="13" t="s">
        <v>32</v>
      </c>
    </row>
    <row r="170" spans="1:8">
      <c r="A170" s="15">
        <v>4155</v>
      </c>
      <c r="B170" s="15">
        <v>2021</v>
      </c>
      <c r="C170" s="13" t="s">
        <v>9</v>
      </c>
      <c r="D170" s="15">
        <v>20</v>
      </c>
      <c r="E170" s="13" t="s">
        <v>44</v>
      </c>
      <c r="F170" s="13" t="s">
        <v>11</v>
      </c>
      <c r="G170" s="13" t="s">
        <v>12</v>
      </c>
      <c r="H170" s="13" t="s">
        <v>13</v>
      </c>
    </row>
    <row r="171" spans="1:8">
      <c r="A171" s="15">
        <v>4154</v>
      </c>
      <c r="B171" s="15">
        <v>2021</v>
      </c>
      <c r="C171" s="13" t="s">
        <v>9</v>
      </c>
      <c r="D171" s="15">
        <v>20</v>
      </c>
      <c r="E171" s="13" t="s">
        <v>10</v>
      </c>
      <c r="F171" s="13" t="s">
        <v>11</v>
      </c>
      <c r="G171" s="13" t="s">
        <v>12</v>
      </c>
      <c r="H171" s="13" t="s">
        <v>15</v>
      </c>
    </row>
    <row r="172" spans="1:8">
      <c r="A172" s="15">
        <v>4153</v>
      </c>
      <c r="B172" s="15">
        <v>2021</v>
      </c>
      <c r="C172" s="13" t="s">
        <v>9</v>
      </c>
      <c r="D172" s="15">
        <v>20</v>
      </c>
      <c r="E172" s="13" t="s">
        <v>10</v>
      </c>
      <c r="F172" s="13" t="s">
        <v>11</v>
      </c>
      <c r="G172" s="13" t="s">
        <v>12</v>
      </c>
      <c r="H172" s="13" t="s">
        <v>30</v>
      </c>
    </row>
    <row r="173" spans="1:8">
      <c r="A173" s="15">
        <v>4152</v>
      </c>
      <c r="B173" s="15">
        <v>2021</v>
      </c>
      <c r="C173" s="13" t="s">
        <v>9</v>
      </c>
      <c r="D173" s="15">
        <v>20</v>
      </c>
      <c r="E173" s="13" t="s">
        <v>10</v>
      </c>
      <c r="F173" s="13" t="s">
        <v>17</v>
      </c>
      <c r="G173" s="13" t="s">
        <v>12</v>
      </c>
      <c r="H173" s="13" t="s">
        <v>32</v>
      </c>
    </row>
    <row r="174" spans="1:8">
      <c r="A174" s="15">
        <v>4151</v>
      </c>
      <c r="B174" s="15">
        <v>2021</v>
      </c>
      <c r="C174" s="13" t="s">
        <v>9</v>
      </c>
      <c r="D174" s="15">
        <v>20</v>
      </c>
      <c r="E174" s="13" t="s">
        <v>51</v>
      </c>
      <c r="F174" s="13" t="s">
        <v>11</v>
      </c>
      <c r="G174" s="13" t="s">
        <v>12</v>
      </c>
      <c r="H174" s="13" t="s">
        <v>34</v>
      </c>
    </row>
    <row r="175" spans="1:8">
      <c r="A175" s="15">
        <v>4150</v>
      </c>
      <c r="B175" s="15">
        <v>2021</v>
      </c>
      <c r="C175" s="13" t="s">
        <v>9</v>
      </c>
      <c r="D175" s="15">
        <v>20</v>
      </c>
      <c r="E175" s="13" t="s">
        <v>14</v>
      </c>
      <c r="F175" s="13" t="s">
        <v>11</v>
      </c>
      <c r="G175" s="13" t="s">
        <v>12</v>
      </c>
      <c r="H175" s="13" t="s">
        <v>18</v>
      </c>
    </row>
    <row r="176" spans="1:8">
      <c r="A176" s="15">
        <v>4149</v>
      </c>
      <c r="B176" s="15">
        <v>2021</v>
      </c>
      <c r="C176" s="13" t="s">
        <v>9</v>
      </c>
      <c r="D176" s="15">
        <v>20</v>
      </c>
      <c r="E176" s="13" t="s">
        <v>14</v>
      </c>
      <c r="F176" s="13" t="s">
        <v>17</v>
      </c>
      <c r="G176" s="13" t="s">
        <v>12</v>
      </c>
      <c r="H176" s="13" t="s">
        <v>32</v>
      </c>
    </row>
    <row r="177" spans="1:8">
      <c r="A177" s="15">
        <v>4148</v>
      </c>
      <c r="B177" s="15">
        <v>2021</v>
      </c>
      <c r="C177" s="13" t="s">
        <v>9</v>
      </c>
      <c r="D177" s="15">
        <v>20</v>
      </c>
      <c r="E177" s="13" t="s">
        <v>44</v>
      </c>
      <c r="F177" s="13" t="s">
        <v>11</v>
      </c>
      <c r="G177" s="13" t="s">
        <v>12</v>
      </c>
      <c r="H177" s="13" t="s">
        <v>16</v>
      </c>
    </row>
    <row r="178" spans="1:8">
      <c r="A178" s="15">
        <v>4147</v>
      </c>
      <c r="B178" s="15">
        <v>2021</v>
      </c>
      <c r="C178" s="13" t="s">
        <v>9</v>
      </c>
      <c r="D178" s="15">
        <v>20</v>
      </c>
      <c r="E178" s="13" t="s">
        <v>10</v>
      </c>
      <c r="F178" s="13" t="s">
        <v>11</v>
      </c>
      <c r="G178" s="13" t="s">
        <v>12</v>
      </c>
      <c r="H178" s="13" t="s">
        <v>15</v>
      </c>
    </row>
    <row r="179" spans="1:8">
      <c r="A179" s="15">
        <v>4146</v>
      </c>
      <c r="B179" s="15">
        <v>2021</v>
      </c>
      <c r="C179" s="13" t="s">
        <v>9</v>
      </c>
      <c r="D179" s="15">
        <v>20</v>
      </c>
      <c r="E179" s="13" t="s">
        <v>10</v>
      </c>
      <c r="F179" s="13" t="s">
        <v>11</v>
      </c>
      <c r="G179" s="13" t="s">
        <v>12</v>
      </c>
      <c r="H179" s="13" t="s">
        <v>30</v>
      </c>
    </row>
    <row r="180" spans="1:8">
      <c r="A180" s="15">
        <v>4145</v>
      </c>
      <c r="B180" s="15">
        <v>2021</v>
      </c>
      <c r="C180" s="13" t="s">
        <v>9</v>
      </c>
      <c r="D180" s="15">
        <v>20</v>
      </c>
      <c r="E180" s="13" t="s">
        <v>10</v>
      </c>
      <c r="F180" s="13" t="s">
        <v>17</v>
      </c>
      <c r="G180" s="13" t="s">
        <v>12</v>
      </c>
      <c r="H180" s="13" t="s">
        <v>32</v>
      </c>
    </row>
    <row r="181" spans="1:8">
      <c r="A181" s="15">
        <v>4144</v>
      </c>
      <c r="B181" s="15">
        <v>2021</v>
      </c>
      <c r="C181" s="13" t="s">
        <v>9</v>
      </c>
      <c r="D181" s="15">
        <v>20</v>
      </c>
      <c r="E181" s="13" t="s">
        <v>51</v>
      </c>
      <c r="F181" s="13" t="s">
        <v>11</v>
      </c>
      <c r="G181" s="13" t="s">
        <v>12</v>
      </c>
      <c r="H181" s="13" t="s">
        <v>34</v>
      </c>
    </row>
    <row r="182" spans="1:8">
      <c r="A182" s="15">
        <v>4143</v>
      </c>
      <c r="B182" s="15">
        <v>2021</v>
      </c>
      <c r="C182" s="13" t="s">
        <v>9</v>
      </c>
      <c r="D182" s="15">
        <v>20</v>
      </c>
      <c r="E182" s="13" t="s">
        <v>14</v>
      </c>
      <c r="F182" s="13" t="s">
        <v>11</v>
      </c>
      <c r="G182" s="13" t="s">
        <v>12</v>
      </c>
      <c r="H182" s="13" t="s">
        <v>18</v>
      </c>
    </row>
    <row r="183" spans="1:8">
      <c r="A183" s="15">
        <v>4142</v>
      </c>
      <c r="B183" s="15">
        <v>2021</v>
      </c>
      <c r="C183" s="13" t="s">
        <v>9</v>
      </c>
      <c r="D183" s="15">
        <v>20</v>
      </c>
      <c r="E183" s="13" t="s">
        <v>14</v>
      </c>
      <c r="F183" s="13" t="s">
        <v>17</v>
      </c>
      <c r="G183" s="13" t="s">
        <v>12</v>
      </c>
      <c r="H183" s="13" t="s">
        <v>32</v>
      </c>
    </row>
    <row r="184" spans="1:8">
      <c r="A184" s="15">
        <v>4141</v>
      </c>
      <c r="B184" s="15">
        <v>2021</v>
      </c>
      <c r="C184" s="13" t="s">
        <v>9</v>
      </c>
      <c r="D184" s="15">
        <v>20</v>
      </c>
      <c r="E184" s="13" t="s">
        <v>44</v>
      </c>
      <c r="F184" s="13" t="s">
        <v>11</v>
      </c>
      <c r="G184" s="13" t="s">
        <v>12</v>
      </c>
      <c r="H184" s="13" t="s">
        <v>16</v>
      </c>
    </row>
    <row r="185" spans="1:8">
      <c r="A185" s="15">
        <v>4140</v>
      </c>
      <c r="B185" s="15">
        <v>2021</v>
      </c>
      <c r="C185" s="13" t="s">
        <v>9</v>
      </c>
      <c r="D185" s="15">
        <v>20</v>
      </c>
      <c r="E185" s="13" t="s">
        <v>10</v>
      </c>
      <c r="F185" s="13" t="s">
        <v>11</v>
      </c>
      <c r="G185" s="13" t="s">
        <v>12</v>
      </c>
      <c r="H185" s="13" t="s">
        <v>15</v>
      </c>
    </row>
    <row r="186" spans="1:8">
      <c r="A186" s="15">
        <v>4139</v>
      </c>
      <c r="B186" s="15">
        <v>2021</v>
      </c>
      <c r="C186" s="13" t="s">
        <v>9</v>
      </c>
      <c r="D186" s="15">
        <v>20</v>
      </c>
      <c r="E186" s="13" t="s">
        <v>10</v>
      </c>
      <c r="F186" s="13" t="s">
        <v>11</v>
      </c>
      <c r="G186" s="13" t="s">
        <v>12</v>
      </c>
      <c r="H186" s="13" t="s">
        <v>30</v>
      </c>
    </row>
    <row r="187" spans="1:8">
      <c r="A187" s="15">
        <v>4138</v>
      </c>
      <c r="B187" s="15">
        <v>2021</v>
      </c>
      <c r="C187" s="13" t="s">
        <v>9</v>
      </c>
      <c r="D187" s="15">
        <v>20</v>
      </c>
      <c r="E187" s="13" t="s">
        <v>10</v>
      </c>
      <c r="F187" s="13" t="s">
        <v>17</v>
      </c>
      <c r="G187" s="13" t="s">
        <v>12</v>
      </c>
      <c r="H187" s="13" t="s">
        <v>32</v>
      </c>
    </row>
    <row r="188" spans="1:8">
      <c r="A188" s="15">
        <v>4137</v>
      </c>
      <c r="B188" s="15">
        <v>2021</v>
      </c>
      <c r="C188" s="13" t="s">
        <v>9</v>
      </c>
      <c r="D188" s="15">
        <v>20</v>
      </c>
      <c r="E188" s="13" t="s">
        <v>51</v>
      </c>
      <c r="F188" s="13" t="s">
        <v>11</v>
      </c>
      <c r="G188" s="13" t="s">
        <v>12</v>
      </c>
      <c r="H188" s="13" t="s">
        <v>31</v>
      </c>
    </row>
    <row r="189" spans="1:8">
      <c r="A189" s="15">
        <v>4136</v>
      </c>
      <c r="B189" s="15">
        <v>2021</v>
      </c>
      <c r="C189" s="13" t="s">
        <v>9</v>
      </c>
      <c r="D189" s="15">
        <v>20</v>
      </c>
      <c r="E189" s="13" t="s">
        <v>14</v>
      </c>
      <c r="F189" s="13" t="s">
        <v>11</v>
      </c>
      <c r="G189" s="13" t="s">
        <v>12</v>
      </c>
      <c r="H189" s="13" t="s">
        <v>18</v>
      </c>
    </row>
    <row r="190" spans="1:8">
      <c r="A190" s="15">
        <v>4135</v>
      </c>
      <c r="B190" s="15">
        <v>2021</v>
      </c>
      <c r="C190" s="13" t="s">
        <v>9</v>
      </c>
      <c r="D190" s="15">
        <v>20</v>
      </c>
      <c r="E190" s="13" t="s">
        <v>14</v>
      </c>
      <c r="F190" s="13" t="s">
        <v>17</v>
      </c>
      <c r="G190" s="13" t="s">
        <v>12</v>
      </c>
      <c r="H190" s="13" t="s">
        <v>32</v>
      </c>
    </row>
    <row r="191" spans="1:8">
      <c r="A191" s="15">
        <v>4134</v>
      </c>
      <c r="B191" s="15">
        <v>2021</v>
      </c>
      <c r="C191" s="13" t="s">
        <v>9</v>
      </c>
      <c r="D191" s="15">
        <v>20</v>
      </c>
      <c r="E191" s="13" t="s">
        <v>44</v>
      </c>
      <c r="F191" s="13" t="s">
        <v>11</v>
      </c>
      <c r="G191" s="13" t="s">
        <v>12</v>
      </c>
      <c r="H191" s="13" t="s">
        <v>16</v>
      </c>
    </row>
    <row r="192" spans="1:8">
      <c r="A192" s="15">
        <v>4133</v>
      </c>
      <c r="B192" s="15">
        <v>2021</v>
      </c>
      <c r="C192" s="13" t="s">
        <v>9</v>
      </c>
      <c r="D192" s="15">
        <v>20</v>
      </c>
      <c r="E192" s="13" t="s">
        <v>10</v>
      </c>
      <c r="F192" s="13" t="s">
        <v>11</v>
      </c>
      <c r="G192" s="13" t="s">
        <v>12</v>
      </c>
      <c r="H192" s="13" t="s">
        <v>15</v>
      </c>
    </row>
    <row r="193" spans="1:8">
      <c r="A193" s="15">
        <v>4132</v>
      </c>
      <c r="B193" s="15">
        <v>2021</v>
      </c>
      <c r="C193" s="13" t="s">
        <v>9</v>
      </c>
      <c r="D193" s="15">
        <v>20</v>
      </c>
      <c r="E193" s="13" t="s">
        <v>10</v>
      </c>
      <c r="F193" s="13" t="s">
        <v>11</v>
      </c>
      <c r="G193" s="13" t="s">
        <v>12</v>
      </c>
      <c r="H193" s="13" t="s">
        <v>30</v>
      </c>
    </row>
    <row r="194" spans="1:8">
      <c r="A194" s="15">
        <v>4131</v>
      </c>
      <c r="B194" s="15">
        <v>2021</v>
      </c>
      <c r="C194" s="13" t="s">
        <v>9</v>
      </c>
      <c r="D194" s="15">
        <v>20</v>
      </c>
      <c r="E194" s="13" t="s">
        <v>10</v>
      </c>
      <c r="F194" s="13" t="s">
        <v>17</v>
      </c>
      <c r="G194" s="13" t="s">
        <v>12</v>
      </c>
      <c r="H194" s="13" t="s">
        <v>32</v>
      </c>
    </row>
    <row r="195" spans="1:8">
      <c r="A195" s="15">
        <v>4130</v>
      </c>
      <c r="B195" s="15">
        <v>2021</v>
      </c>
      <c r="C195" s="13" t="s">
        <v>9</v>
      </c>
      <c r="D195" s="15">
        <v>20</v>
      </c>
      <c r="E195" s="13" t="s">
        <v>51</v>
      </c>
      <c r="F195" s="13" t="s">
        <v>11</v>
      </c>
      <c r="G195" s="13" t="s">
        <v>12</v>
      </c>
      <c r="H195" s="13" t="s">
        <v>31</v>
      </c>
    </row>
    <row r="196" spans="1:8">
      <c r="A196" s="15">
        <v>4129</v>
      </c>
      <c r="B196" s="15">
        <v>2021</v>
      </c>
      <c r="C196" s="13" t="s">
        <v>9</v>
      </c>
      <c r="D196" s="15">
        <v>20</v>
      </c>
      <c r="E196" s="13" t="s">
        <v>14</v>
      </c>
      <c r="F196" s="13" t="s">
        <v>11</v>
      </c>
      <c r="G196" s="13" t="s">
        <v>12</v>
      </c>
      <c r="H196" s="13" t="s">
        <v>18</v>
      </c>
    </row>
    <row r="197" spans="1:8">
      <c r="A197" s="15">
        <v>4128</v>
      </c>
      <c r="B197" s="15">
        <v>2021</v>
      </c>
      <c r="C197" s="13" t="s">
        <v>9</v>
      </c>
      <c r="D197" s="15">
        <v>20</v>
      </c>
      <c r="E197" s="13" t="s">
        <v>14</v>
      </c>
      <c r="F197" s="13" t="s">
        <v>17</v>
      </c>
      <c r="G197" s="13" t="s">
        <v>12</v>
      </c>
      <c r="H197" s="13" t="s">
        <v>32</v>
      </c>
    </row>
    <row r="198" spans="1:8">
      <c r="A198" s="15">
        <v>4127</v>
      </c>
      <c r="B198" s="15">
        <v>2021</v>
      </c>
      <c r="C198" s="13" t="s">
        <v>9</v>
      </c>
      <c r="D198" s="15">
        <v>20</v>
      </c>
      <c r="E198" s="13" t="s">
        <v>44</v>
      </c>
      <c r="F198" s="13" t="s">
        <v>11</v>
      </c>
      <c r="G198" s="13" t="s">
        <v>12</v>
      </c>
      <c r="H198" s="13" t="s">
        <v>16</v>
      </c>
    </row>
    <row r="199" spans="1:8">
      <c r="A199" s="15">
        <v>4126</v>
      </c>
      <c r="B199" s="15">
        <v>2021</v>
      </c>
      <c r="C199" s="13" t="s">
        <v>9</v>
      </c>
      <c r="D199" s="15">
        <v>20</v>
      </c>
      <c r="E199" s="13" t="s">
        <v>10</v>
      </c>
      <c r="F199" s="13" t="s">
        <v>11</v>
      </c>
      <c r="G199" s="13" t="s">
        <v>12</v>
      </c>
      <c r="H199" s="13" t="s">
        <v>15</v>
      </c>
    </row>
    <row r="200" spans="1:8">
      <c r="A200" s="15">
        <v>4125</v>
      </c>
      <c r="B200" s="15">
        <v>2021</v>
      </c>
      <c r="C200" s="13" t="s">
        <v>9</v>
      </c>
      <c r="D200" s="15">
        <v>20</v>
      </c>
      <c r="E200" s="13" t="s">
        <v>10</v>
      </c>
      <c r="F200" s="13" t="s">
        <v>11</v>
      </c>
      <c r="G200" s="13" t="s">
        <v>12</v>
      </c>
      <c r="H200" s="13" t="s">
        <v>30</v>
      </c>
    </row>
    <row r="201" spans="1:8">
      <c r="A201" s="15">
        <v>4124</v>
      </c>
      <c r="B201" s="15">
        <v>2021</v>
      </c>
      <c r="C201" s="13" t="s">
        <v>9</v>
      </c>
      <c r="D201" s="15">
        <v>20</v>
      </c>
      <c r="E201" s="13" t="s">
        <v>10</v>
      </c>
      <c r="F201" s="13" t="s">
        <v>17</v>
      </c>
      <c r="G201" s="13" t="s">
        <v>12</v>
      </c>
      <c r="H201" s="13" t="s">
        <v>32</v>
      </c>
    </row>
    <row r="202" spans="1:8">
      <c r="A202" s="15">
        <v>4123</v>
      </c>
      <c r="B202" s="15">
        <v>2021</v>
      </c>
      <c r="C202" s="13" t="s">
        <v>9</v>
      </c>
      <c r="D202" s="15">
        <v>20</v>
      </c>
      <c r="E202" s="13" t="s">
        <v>51</v>
      </c>
      <c r="F202" s="13" t="s">
        <v>11</v>
      </c>
      <c r="G202" s="13" t="s">
        <v>12</v>
      </c>
      <c r="H202" s="13" t="s">
        <v>16</v>
      </c>
    </row>
    <row r="203" spans="1:8">
      <c r="A203" s="15">
        <v>4122</v>
      </c>
      <c r="B203" s="15">
        <v>2021</v>
      </c>
      <c r="C203" s="13" t="s">
        <v>9</v>
      </c>
      <c r="D203" s="15">
        <v>20</v>
      </c>
      <c r="E203" s="13" t="s">
        <v>14</v>
      </c>
      <c r="F203" s="13" t="s">
        <v>11</v>
      </c>
      <c r="G203" s="13" t="s">
        <v>12</v>
      </c>
      <c r="H203" s="13" t="s">
        <v>18</v>
      </c>
    </row>
    <row r="204" spans="1:8">
      <c r="A204" s="15">
        <v>4121</v>
      </c>
      <c r="B204" s="15">
        <v>2021</v>
      </c>
      <c r="C204" s="13" t="s">
        <v>9</v>
      </c>
      <c r="D204" s="15">
        <v>20</v>
      </c>
      <c r="E204" s="13" t="s">
        <v>14</v>
      </c>
      <c r="F204" s="13" t="s">
        <v>17</v>
      </c>
      <c r="G204" s="13" t="s">
        <v>12</v>
      </c>
      <c r="H204" s="13" t="s">
        <v>32</v>
      </c>
    </row>
    <row r="205" spans="1:8">
      <c r="A205" s="15">
        <v>4120</v>
      </c>
      <c r="B205" s="15">
        <v>2021</v>
      </c>
      <c r="C205" s="13" t="s">
        <v>9</v>
      </c>
      <c r="D205" s="15">
        <v>20</v>
      </c>
      <c r="E205" s="13" t="s">
        <v>44</v>
      </c>
      <c r="F205" s="13" t="s">
        <v>11</v>
      </c>
      <c r="G205" s="13" t="s">
        <v>12</v>
      </c>
      <c r="H205" s="13" t="s">
        <v>16</v>
      </c>
    </row>
    <row r="206" spans="1:8">
      <c r="A206" s="15">
        <v>4119</v>
      </c>
      <c r="B206" s="15">
        <v>2021</v>
      </c>
      <c r="C206" s="13" t="s">
        <v>9</v>
      </c>
      <c r="D206" s="15">
        <v>20</v>
      </c>
      <c r="E206" s="13" t="s">
        <v>10</v>
      </c>
      <c r="F206" s="13" t="s">
        <v>11</v>
      </c>
      <c r="G206" s="13" t="s">
        <v>12</v>
      </c>
      <c r="H206" s="13" t="s">
        <v>15</v>
      </c>
    </row>
    <row r="207" spans="1:8">
      <c r="A207" s="15">
        <v>4118</v>
      </c>
      <c r="B207" s="15">
        <v>2021</v>
      </c>
      <c r="C207" s="13" t="s">
        <v>9</v>
      </c>
      <c r="D207" s="15">
        <v>20</v>
      </c>
      <c r="E207" s="13" t="s">
        <v>10</v>
      </c>
      <c r="F207" s="13" t="s">
        <v>11</v>
      </c>
      <c r="G207" s="13" t="s">
        <v>12</v>
      </c>
      <c r="H207" s="13" t="s">
        <v>30</v>
      </c>
    </row>
    <row r="208" spans="1:8">
      <c r="A208" s="15">
        <v>4117</v>
      </c>
      <c r="B208" s="15">
        <v>2021</v>
      </c>
      <c r="C208" s="13" t="s">
        <v>9</v>
      </c>
      <c r="D208" s="15">
        <v>20</v>
      </c>
      <c r="E208" s="13" t="s">
        <v>10</v>
      </c>
      <c r="F208" s="13" t="s">
        <v>17</v>
      </c>
      <c r="G208" s="13" t="s">
        <v>12</v>
      </c>
      <c r="H208" s="13" t="s">
        <v>32</v>
      </c>
    </row>
    <row r="209" spans="1:8">
      <c r="A209" s="15">
        <v>4116</v>
      </c>
      <c r="B209" s="15">
        <v>2021</v>
      </c>
      <c r="C209" s="13" t="s">
        <v>9</v>
      </c>
      <c r="D209" s="15">
        <v>20</v>
      </c>
      <c r="E209" s="13" t="s">
        <v>51</v>
      </c>
      <c r="F209" s="13" t="s">
        <v>11</v>
      </c>
      <c r="G209" s="13" t="s">
        <v>12</v>
      </c>
      <c r="H209" s="13" t="s">
        <v>16</v>
      </c>
    </row>
    <row r="210" spans="1:8">
      <c r="A210" s="15">
        <v>4115</v>
      </c>
      <c r="B210" s="15">
        <v>2021</v>
      </c>
      <c r="C210" s="13" t="s">
        <v>9</v>
      </c>
      <c r="D210" s="15">
        <v>20</v>
      </c>
      <c r="E210" s="13" t="s">
        <v>14</v>
      </c>
      <c r="F210" s="13" t="s">
        <v>11</v>
      </c>
      <c r="G210" s="13" t="s">
        <v>12</v>
      </c>
      <c r="H210" s="13" t="s">
        <v>18</v>
      </c>
    </row>
    <row r="211" spans="1:8">
      <c r="A211" s="15">
        <v>4114</v>
      </c>
      <c r="B211" s="15">
        <v>2021</v>
      </c>
      <c r="C211" s="13" t="s">
        <v>9</v>
      </c>
      <c r="D211" s="15">
        <v>20</v>
      </c>
      <c r="E211" s="13" t="s">
        <v>14</v>
      </c>
      <c r="F211" s="13" t="s">
        <v>17</v>
      </c>
      <c r="G211" s="13" t="s">
        <v>12</v>
      </c>
      <c r="H211" s="13" t="s">
        <v>32</v>
      </c>
    </row>
    <row r="212" spans="1:8">
      <c r="A212" s="15">
        <v>4113</v>
      </c>
      <c r="B212" s="15">
        <v>2021</v>
      </c>
      <c r="C212" s="13" t="s">
        <v>9</v>
      </c>
      <c r="D212" s="15">
        <v>20</v>
      </c>
      <c r="E212" s="13" t="s">
        <v>44</v>
      </c>
      <c r="F212" s="13" t="s">
        <v>17</v>
      </c>
      <c r="G212" s="13" t="s">
        <v>12</v>
      </c>
      <c r="H212" s="13" t="s">
        <v>30</v>
      </c>
    </row>
    <row r="213" spans="1:8">
      <c r="A213" s="15">
        <v>4112</v>
      </c>
      <c r="B213" s="15">
        <v>2021</v>
      </c>
      <c r="C213" s="13" t="s">
        <v>9</v>
      </c>
      <c r="D213" s="15">
        <v>20</v>
      </c>
      <c r="E213" s="13" t="s">
        <v>10</v>
      </c>
      <c r="F213" s="13" t="s">
        <v>11</v>
      </c>
      <c r="G213" s="13" t="s">
        <v>12</v>
      </c>
      <c r="H213" s="13" t="s">
        <v>15</v>
      </c>
    </row>
    <row r="214" spans="1:8">
      <c r="A214" s="15">
        <v>4111</v>
      </c>
      <c r="B214" s="15">
        <v>2021</v>
      </c>
      <c r="C214" s="13" t="s">
        <v>9</v>
      </c>
      <c r="D214" s="15">
        <v>20</v>
      </c>
      <c r="E214" s="13" t="s">
        <v>10</v>
      </c>
      <c r="F214" s="13" t="s">
        <v>11</v>
      </c>
      <c r="G214" s="13" t="s">
        <v>12</v>
      </c>
      <c r="H214" s="13" t="s">
        <v>30</v>
      </c>
    </row>
    <row r="215" spans="1:8">
      <c r="A215" s="15">
        <v>4110</v>
      </c>
      <c r="B215" s="15">
        <v>2021</v>
      </c>
      <c r="C215" s="13" t="s">
        <v>9</v>
      </c>
      <c r="D215" s="15">
        <v>20</v>
      </c>
      <c r="E215" s="13" t="s">
        <v>10</v>
      </c>
      <c r="F215" s="13" t="s">
        <v>17</v>
      </c>
      <c r="G215" s="13" t="s">
        <v>12</v>
      </c>
      <c r="H215" s="13" t="s">
        <v>32</v>
      </c>
    </row>
    <row r="216" spans="1:8">
      <c r="A216" s="15">
        <v>4109</v>
      </c>
      <c r="B216" s="15">
        <v>2021</v>
      </c>
      <c r="C216" s="13" t="s">
        <v>9</v>
      </c>
      <c r="D216" s="15">
        <v>20</v>
      </c>
      <c r="E216" s="13" t="s">
        <v>51</v>
      </c>
      <c r="F216" s="13" t="s">
        <v>11</v>
      </c>
      <c r="G216" s="13" t="s">
        <v>12</v>
      </c>
      <c r="H216" s="15">
        <v>0</v>
      </c>
    </row>
    <row r="217" spans="1:8">
      <c r="A217" s="15">
        <v>4108</v>
      </c>
      <c r="B217" s="15">
        <v>2021</v>
      </c>
      <c r="C217" s="13" t="s">
        <v>9</v>
      </c>
      <c r="D217" s="15">
        <v>20</v>
      </c>
      <c r="E217" s="13" t="s">
        <v>14</v>
      </c>
      <c r="F217" s="13" t="s">
        <v>11</v>
      </c>
      <c r="G217" s="13" t="s">
        <v>12</v>
      </c>
      <c r="H217" s="13" t="s">
        <v>18</v>
      </c>
    </row>
    <row r="218" spans="1:8">
      <c r="A218" s="15">
        <v>4107</v>
      </c>
      <c r="B218" s="15">
        <v>2021</v>
      </c>
      <c r="C218" s="13" t="s">
        <v>9</v>
      </c>
      <c r="D218" s="15">
        <v>20</v>
      </c>
      <c r="E218" s="13" t="s">
        <v>14</v>
      </c>
      <c r="F218" s="13" t="s">
        <v>17</v>
      </c>
      <c r="G218" s="13" t="s">
        <v>12</v>
      </c>
      <c r="H218" s="13" t="s">
        <v>32</v>
      </c>
    </row>
    <row r="219" spans="1:8">
      <c r="A219" s="15">
        <v>4106</v>
      </c>
      <c r="B219" s="15">
        <v>2021</v>
      </c>
      <c r="C219" s="13" t="s">
        <v>9</v>
      </c>
      <c r="D219" s="15">
        <v>20</v>
      </c>
      <c r="E219" s="13" t="s">
        <v>44</v>
      </c>
      <c r="F219" s="13" t="s">
        <v>17</v>
      </c>
      <c r="G219" s="13" t="s">
        <v>12</v>
      </c>
      <c r="H219" s="13" t="s">
        <v>34</v>
      </c>
    </row>
    <row r="220" spans="1:8">
      <c r="A220" s="15">
        <v>4105</v>
      </c>
      <c r="B220" s="15">
        <v>2021</v>
      </c>
      <c r="C220" s="13" t="s">
        <v>9</v>
      </c>
      <c r="D220" s="15">
        <v>20</v>
      </c>
      <c r="E220" s="13" t="s">
        <v>10</v>
      </c>
      <c r="F220" s="13" t="s">
        <v>11</v>
      </c>
      <c r="G220" s="13" t="s">
        <v>12</v>
      </c>
      <c r="H220" s="13" t="s">
        <v>15</v>
      </c>
    </row>
    <row r="221" spans="1:8">
      <c r="A221" s="15">
        <v>4104</v>
      </c>
      <c r="B221" s="15">
        <v>2021</v>
      </c>
      <c r="C221" s="13" t="s">
        <v>9</v>
      </c>
      <c r="D221" s="15">
        <v>20</v>
      </c>
      <c r="E221" s="13" t="s">
        <v>10</v>
      </c>
      <c r="F221" s="13" t="s">
        <v>11</v>
      </c>
      <c r="G221" s="13" t="s">
        <v>12</v>
      </c>
      <c r="H221" s="13" t="s">
        <v>30</v>
      </c>
    </row>
    <row r="222" spans="1:8">
      <c r="A222" s="15">
        <v>4103</v>
      </c>
      <c r="B222" s="15">
        <v>2021</v>
      </c>
      <c r="C222" s="13" t="s">
        <v>9</v>
      </c>
      <c r="D222" s="15">
        <v>20</v>
      </c>
      <c r="E222" s="13" t="s">
        <v>10</v>
      </c>
      <c r="F222" s="13" t="s">
        <v>17</v>
      </c>
      <c r="G222" s="13" t="s">
        <v>12</v>
      </c>
      <c r="H222" s="13" t="s">
        <v>32</v>
      </c>
    </row>
    <row r="223" spans="1:8">
      <c r="A223" s="15">
        <v>4102</v>
      </c>
      <c r="B223" s="15">
        <v>2021</v>
      </c>
      <c r="C223" s="13" t="s">
        <v>9</v>
      </c>
      <c r="D223" s="15">
        <v>20</v>
      </c>
      <c r="E223" s="13" t="s">
        <v>51</v>
      </c>
      <c r="F223" s="13" t="s">
        <v>17</v>
      </c>
      <c r="G223" s="13" t="s">
        <v>12</v>
      </c>
      <c r="H223" s="13" t="s">
        <v>18</v>
      </c>
    </row>
    <row r="224" spans="1:8">
      <c r="A224" s="15">
        <v>4101</v>
      </c>
      <c r="B224" s="15">
        <v>2021</v>
      </c>
      <c r="C224" s="13" t="s">
        <v>9</v>
      </c>
      <c r="D224" s="15">
        <v>20</v>
      </c>
      <c r="E224" s="13" t="s">
        <v>14</v>
      </c>
      <c r="F224" s="13" t="s">
        <v>11</v>
      </c>
      <c r="G224" s="13" t="s">
        <v>12</v>
      </c>
      <c r="H224" s="13" t="s">
        <v>18</v>
      </c>
    </row>
    <row r="225" spans="1:8">
      <c r="A225" s="15">
        <v>4100</v>
      </c>
      <c r="B225" s="15">
        <v>2021</v>
      </c>
      <c r="C225" s="13" t="s">
        <v>9</v>
      </c>
      <c r="D225" s="15">
        <v>20</v>
      </c>
      <c r="E225" s="13" t="s">
        <v>14</v>
      </c>
      <c r="F225" s="13" t="s">
        <v>17</v>
      </c>
      <c r="G225" s="13" t="s">
        <v>12</v>
      </c>
      <c r="H225" s="13" t="s">
        <v>32</v>
      </c>
    </row>
    <row r="226" spans="1:8">
      <c r="A226" s="15">
        <v>4099</v>
      </c>
      <c r="B226" s="15">
        <v>2021</v>
      </c>
      <c r="C226" s="13" t="s">
        <v>9</v>
      </c>
      <c r="D226" s="15">
        <v>20</v>
      </c>
      <c r="E226" s="13" t="s">
        <v>44</v>
      </c>
      <c r="F226" s="13" t="s">
        <v>17</v>
      </c>
      <c r="G226" s="13" t="s">
        <v>12</v>
      </c>
      <c r="H226" s="13" t="s">
        <v>34</v>
      </c>
    </row>
    <row r="227" spans="1:8">
      <c r="A227" s="15">
        <v>4098</v>
      </c>
      <c r="B227" s="15">
        <v>2021</v>
      </c>
      <c r="C227" s="13" t="s">
        <v>9</v>
      </c>
      <c r="D227" s="15">
        <v>20</v>
      </c>
      <c r="E227" s="13" t="s">
        <v>10</v>
      </c>
      <c r="F227" s="13" t="s">
        <v>11</v>
      </c>
      <c r="G227" s="13" t="s">
        <v>12</v>
      </c>
      <c r="H227" s="13" t="s">
        <v>15</v>
      </c>
    </row>
    <row r="228" spans="1:8">
      <c r="A228" s="15">
        <v>4097</v>
      </c>
      <c r="B228" s="15">
        <v>2021</v>
      </c>
      <c r="C228" s="13" t="s">
        <v>9</v>
      </c>
      <c r="D228" s="15">
        <v>20</v>
      </c>
      <c r="E228" s="13" t="s">
        <v>10</v>
      </c>
      <c r="F228" s="13" t="s">
        <v>11</v>
      </c>
      <c r="G228" s="13" t="s">
        <v>12</v>
      </c>
      <c r="H228" s="13" t="s">
        <v>30</v>
      </c>
    </row>
    <row r="229" spans="1:8">
      <c r="A229" s="15">
        <v>4096</v>
      </c>
      <c r="B229" s="15">
        <v>2021</v>
      </c>
      <c r="C229" s="13" t="s">
        <v>9</v>
      </c>
      <c r="D229" s="15">
        <v>20</v>
      </c>
      <c r="E229" s="13" t="s">
        <v>10</v>
      </c>
      <c r="F229" s="13" t="s">
        <v>17</v>
      </c>
      <c r="G229" s="13" t="s">
        <v>12</v>
      </c>
      <c r="H229" s="13" t="s">
        <v>32</v>
      </c>
    </row>
    <row r="230" spans="1:8">
      <c r="A230" s="15">
        <v>4095</v>
      </c>
      <c r="B230" s="15">
        <v>2021</v>
      </c>
      <c r="C230" s="13" t="s">
        <v>9</v>
      </c>
      <c r="D230" s="15">
        <v>20</v>
      </c>
      <c r="E230" s="13" t="s">
        <v>51</v>
      </c>
      <c r="F230" s="13" t="s">
        <v>17</v>
      </c>
      <c r="G230" s="13" t="s">
        <v>12</v>
      </c>
      <c r="H230" s="13" t="s">
        <v>32</v>
      </c>
    </row>
    <row r="231" spans="1:8">
      <c r="A231" s="15">
        <v>4094</v>
      </c>
      <c r="B231" s="15">
        <v>2021</v>
      </c>
      <c r="C231" s="13" t="s">
        <v>9</v>
      </c>
      <c r="D231" s="15">
        <v>20</v>
      </c>
      <c r="E231" s="13" t="s">
        <v>14</v>
      </c>
      <c r="F231" s="13" t="s">
        <v>11</v>
      </c>
      <c r="G231" s="13" t="s">
        <v>12</v>
      </c>
      <c r="H231" s="13" t="s">
        <v>18</v>
      </c>
    </row>
    <row r="232" spans="1:8">
      <c r="A232" s="15">
        <v>4093</v>
      </c>
      <c r="B232" s="15">
        <v>2021</v>
      </c>
      <c r="C232" s="13" t="s">
        <v>9</v>
      </c>
      <c r="D232" s="15">
        <v>20</v>
      </c>
      <c r="E232" s="13" t="s">
        <v>14</v>
      </c>
      <c r="F232" s="13" t="s">
        <v>17</v>
      </c>
      <c r="G232" s="13" t="s">
        <v>12</v>
      </c>
      <c r="H232" s="13" t="s">
        <v>32</v>
      </c>
    </row>
    <row r="233" spans="1:8">
      <c r="A233" s="15">
        <v>4092</v>
      </c>
      <c r="B233" s="15">
        <v>2021</v>
      </c>
      <c r="C233" s="13" t="s">
        <v>9</v>
      </c>
      <c r="D233" s="15">
        <v>20</v>
      </c>
      <c r="E233" s="13" t="s">
        <v>44</v>
      </c>
      <c r="F233" s="13" t="s">
        <v>17</v>
      </c>
      <c r="G233" s="13" t="s">
        <v>12</v>
      </c>
      <c r="H233" s="13" t="s">
        <v>26</v>
      </c>
    </row>
    <row r="234" spans="1:8">
      <c r="A234" s="15">
        <v>4091</v>
      </c>
      <c r="B234" s="15">
        <v>2021</v>
      </c>
      <c r="C234" s="13" t="s">
        <v>9</v>
      </c>
      <c r="D234" s="15">
        <v>20</v>
      </c>
      <c r="E234" s="13" t="s">
        <v>10</v>
      </c>
      <c r="F234" s="13" t="s">
        <v>11</v>
      </c>
      <c r="G234" s="13" t="s">
        <v>12</v>
      </c>
      <c r="H234" s="13" t="s">
        <v>15</v>
      </c>
    </row>
    <row r="235" spans="1:8">
      <c r="A235" s="15">
        <v>4090</v>
      </c>
      <c r="B235" s="15">
        <v>2021</v>
      </c>
      <c r="C235" s="13" t="s">
        <v>9</v>
      </c>
      <c r="D235" s="15">
        <v>20</v>
      </c>
      <c r="E235" s="13" t="s">
        <v>10</v>
      </c>
      <c r="F235" s="13" t="s">
        <v>11</v>
      </c>
      <c r="G235" s="13" t="s">
        <v>12</v>
      </c>
      <c r="H235" s="13" t="s">
        <v>30</v>
      </c>
    </row>
    <row r="236" spans="1:8">
      <c r="A236" s="15">
        <v>4089</v>
      </c>
      <c r="B236" s="15">
        <v>2021</v>
      </c>
      <c r="C236" s="13" t="s">
        <v>9</v>
      </c>
      <c r="D236" s="15">
        <v>20</v>
      </c>
      <c r="E236" s="13" t="s">
        <v>10</v>
      </c>
      <c r="F236" s="13" t="s">
        <v>17</v>
      </c>
      <c r="G236" s="13" t="s">
        <v>12</v>
      </c>
      <c r="H236" s="13" t="s">
        <v>32</v>
      </c>
    </row>
    <row r="237" spans="1:8">
      <c r="A237" s="15">
        <v>4088</v>
      </c>
      <c r="B237" s="15">
        <v>2021</v>
      </c>
      <c r="C237" s="13" t="s">
        <v>9</v>
      </c>
      <c r="D237" s="15">
        <v>20</v>
      </c>
      <c r="E237" s="13" t="s">
        <v>51</v>
      </c>
      <c r="F237" s="13" t="s">
        <v>17</v>
      </c>
      <c r="G237" s="13" t="s">
        <v>12</v>
      </c>
      <c r="H237" s="13" t="s">
        <v>32</v>
      </c>
    </row>
    <row r="238" spans="1:8">
      <c r="A238" s="15">
        <v>4087</v>
      </c>
      <c r="B238" s="15">
        <v>2021</v>
      </c>
      <c r="C238" s="13" t="s">
        <v>9</v>
      </c>
      <c r="D238" s="15">
        <v>20</v>
      </c>
      <c r="E238" s="13" t="s">
        <v>14</v>
      </c>
      <c r="F238" s="13" t="s">
        <v>11</v>
      </c>
      <c r="G238" s="13" t="s">
        <v>12</v>
      </c>
      <c r="H238" s="13" t="s">
        <v>18</v>
      </c>
    </row>
    <row r="239" spans="1:8">
      <c r="A239" s="15">
        <v>4086</v>
      </c>
      <c r="B239" s="15">
        <v>2021</v>
      </c>
      <c r="C239" s="13" t="s">
        <v>9</v>
      </c>
      <c r="D239" s="15">
        <v>20</v>
      </c>
      <c r="E239" s="13" t="s">
        <v>14</v>
      </c>
      <c r="F239" s="13" t="s">
        <v>17</v>
      </c>
      <c r="G239" s="13" t="s">
        <v>12</v>
      </c>
      <c r="H239" s="13" t="s">
        <v>32</v>
      </c>
    </row>
    <row r="240" spans="1:8">
      <c r="A240" s="15">
        <v>4085</v>
      </c>
      <c r="B240" s="15">
        <v>2021</v>
      </c>
      <c r="C240" s="13" t="s">
        <v>9</v>
      </c>
      <c r="D240" s="15">
        <v>20</v>
      </c>
      <c r="E240" s="13" t="s">
        <v>44</v>
      </c>
      <c r="F240" s="13" t="s">
        <v>17</v>
      </c>
      <c r="G240" s="13" t="s">
        <v>12</v>
      </c>
      <c r="H240" s="13" t="s">
        <v>31</v>
      </c>
    </row>
    <row r="241" spans="1:8">
      <c r="A241" s="15">
        <v>4084</v>
      </c>
      <c r="B241" s="15">
        <v>2021</v>
      </c>
      <c r="C241" s="13" t="s">
        <v>9</v>
      </c>
      <c r="D241" s="15">
        <v>20</v>
      </c>
      <c r="E241" s="13" t="s">
        <v>10</v>
      </c>
      <c r="F241" s="13" t="s">
        <v>11</v>
      </c>
      <c r="G241" s="13" t="s">
        <v>12</v>
      </c>
      <c r="H241" s="13" t="s">
        <v>18</v>
      </c>
    </row>
    <row r="242" spans="1:8">
      <c r="A242" s="15">
        <v>4083</v>
      </c>
      <c r="B242" s="15">
        <v>2021</v>
      </c>
      <c r="C242" s="13" t="s">
        <v>9</v>
      </c>
      <c r="D242" s="15">
        <v>20</v>
      </c>
      <c r="E242" s="13" t="s">
        <v>10</v>
      </c>
      <c r="F242" s="13" t="s">
        <v>11</v>
      </c>
      <c r="G242" s="13" t="s">
        <v>12</v>
      </c>
      <c r="H242" s="13" t="s">
        <v>30</v>
      </c>
    </row>
    <row r="243" spans="1:8">
      <c r="A243" s="15">
        <v>4082</v>
      </c>
      <c r="B243" s="15">
        <v>2021</v>
      </c>
      <c r="C243" s="13" t="s">
        <v>9</v>
      </c>
      <c r="D243" s="15">
        <v>20</v>
      </c>
      <c r="E243" s="13" t="s">
        <v>10</v>
      </c>
      <c r="F243" s="13" t="s">
        <v>17</v>
      </c>
      <c r="G243" s="13" t="s">
        <v>12</v>
      </c>
      <c r="H243" s="13" t="s">
        <v>49</v>
      </c>
    </row>
    <row r="244" spans="1:8">
      <c r="A244" s="15">
        <v>4081</v>
      </c>
      <c r="B244" s="15">
        <v>2021</v>
      </c>
      <c r="C244" s="13" t="s">
        <v>9</v>
      </c>
      <c r="D244" s="15">
        <v>20</v>
      </c>
      <c r="E244" s="13" t="s">
        <v>51</v>
      </c>
      <c r="F244" s="13" t="s">
        <v>17</v>
      </c>
      <c r="G244" s="13" t="s">
        <v>12</v>
      </c>
      <c r="H244" s="13" t="s">
        <v>35</v>
      </c>
    </row>
    <row r="245" spans="1:8">
      <c r="A245" s="15">
        <v>4080</v>
      </c>
      <c r="B245" s="15">
        <v>2021</v>
      </c>
      <c r="C245" s="13" t="s">
        <v>9</v>
      </c>
      <c r="D245" s="15">
        <v>20</v>
      </c>
      <c r="E245" s="13" t="s">
        <v>14</v>
      </c>
      <c r="F245" s="13" t="s">
        <v>11</v>
      </c>
      <c r="G245" s="13" t="s">
        <v>12</v>
      </c>
      <c r="H245" s="13" t="s">
        <v>18</v>
      </c>
    </row>
    <row r="246" spans="1:8">
      <c r="A246" s="15">
        <v>4079</v>
      </c>
      <c r="B246" s="15">
        <v>2021</v>
      </c>
      <c r="C246" s="13" t="s">
        <v>9</v>
      </c>
      <c r="D246" s="15">
        <v>20</v>
      </c>
      <c r="E246" s="13" t="s">
        <v>14</v>
      </c>
      <c r="F246" s="13" t="s">
        <v>17</v>
      </c>
      <c r="G246" s="13" t="s">
        <v>12</v>
      </c>
      <c r="H246" s="13" t="s">
        <v>32</v>
      </c>
    </row>
    <row r="247" spans="1:8">
      <c r="A247" s="15">
        <v>4078</v>
      </c>
      <c r="B247" s="15">
        <v>2021</v>
      </c>
      <c r="C247" s="13" t="s">
        <v>9</v>
      </c>
      <c r="D247" s="15">
        <v>20</v>
      </c>
      <c r="E247" s="13" t="s">
        <v>44</v>
      </c>
      <c r="F247" s="13" t="s">
        <v>17</v>
      </c>
      <c r="G247" s="13" t="s">
        <v>12</v>
      </c>
      <c r="H247" s="13" t="s">
        <v>13</v>
      </c>
    </row>
    <row r="248" spans="1:8">
      <c r="A248" s="15">
        <v>4077</v>
      </c>
      <c r="B248" s="15">
        <v>2021</v>
      </c>
      <c r="C248" s="13" t="s">
        <v>9</v>
      </c>
      <c r="D248" s="15">
        <v>20</v>
      </c>
      <c r="E248" s="13" t="s">
        <v>10</v>
      </c>
      <c r="F248" s="13" t="s">
        <v>11</v>
      </c>
      <c r="G248" s="13" t="s">
        <v>12</v>
      </c>
      <c r="H248" s="13" t="s">
        <v>18</v>
      </c>
    </row>
    <row r="249" spans="1:8">
      <c r="A249" s="15">
        <v>4076</v>
      </c>
      <c r="B249" s="15">
        <v>2021</v>
      </c>
      <c r="C249" s="13" t="s">
        <v>9</v>
      </c>
      <c r="D249" s="15">
        <v>20</v>
      </c>
      <c r="E249" s="13" t="s">
        <v>10</v>
      </c>
      <c r="F249" s="13" t="s">
        <v>11</v>
      </c>
      <c r="G249" s="13" t="s">
        <v>12</v>
      </c>
      <c r="H249" s="13" t="s">
        <v>30</v>
      </c>
    </row>
    <row r="250" spans="1:8">
      <c r="A250" s="15">
        <v>4075</v>
      </c>
      <c r="B250" s="15">
        <v>2021</v>
      </c>
      <c r="C250" s="13" t="s">
        <v>9</v>
      </c>
      <c r="D250" s="15">
        <v>20</v>
      </c>
      <c r="E250" s="13" t="s">
        <v>10</v>
      </c>
      <c r="F250" s="13" t="s">
        <v>17</v>
      </c>
      <c r="G250" s="13" t="s">
        <v>12</v>
      </c>
      <c r="H250" s="13" t="s">
        <v>49</v>
      </c>
    </row>
    <row r="251" spans="1:8">
      <c r="A251" s="15">
        <v>4074</v>
      </c>
      <c r="B251" s="15">
        <v>2021</v>
      </c>
      <c r="C251" s="13" t="s">
        <v>9</v>
      </c>
      <c r="D251" s="15">
        <v>20</v>
      </c>
      <c r="E251" s="13" t="s">
        <v>51</v>
      </c>
      <c r="F251" s="13" t="s">
        <v>17</v>
      </c>
      <c r="G251" s="13" t="s">
        <v>12</v>
      </c>
      <c r="H251" s="13" t="s">
        <v>35</v>
      </c>
    </row>
    <row r="252" spans="1:8">
      <c r="A252" s="15">
        <v>4073</v>
      </c>
      <c r="B252" s="15">
        <v>2021</v>
      </c>
      <c r="C252" s="13" t="s">
        <v>9</v>
      </c>
      <c r="D252" s="15">
        <v>20</v>
      </c>
      <c r="E252" s="13" t="s">
        <v>14</v>
      </c>
      <c r="F252" s="13" t="s">
        <v>11</v>
      </c>
      <c r="G252" s="13" t="s">
        <v>12</v>
      </c>
      <c r="H252" s="13" t="s">
        <v>18</v>
      </c>
    </row>
    <row r="253" spans="1:8">
      <c r="A253" s="15">
        <v>4072</v>
      </c>
      <c r="B253" s="15">
        <v>2021</v>
      </c>
      <c r="C253" s="13" t="s">
        <v>9</v>
      </c>
      <c r="D253" s="15">
        <v>20</v>
      </c>
      <c r="E253" s="13" t="s">
        <v>14</v>
      </c>
      <c r="F253" s="13" t="s">
        <v>17</v>
      </c>
      <c r="G253" s="13" t="s">
        <v>12</v>
      </c>
      <c r="H253" s="13" t="s">
        <v>32</v>
      </c>
    </row>
    <row r="254" spans="1:8">
      <c r="A254" s="15">
        <v>4071</v>
      </c>
      <c r="B254" s="15">
        <v>2021</v>
      </c>
      <c r="C254" s="13" t="s">
        <v>9</v>
      </c>
      <c r="D254" s="15">
        <v>20</v>
      </c>
      <c r="E254" s="13" t="s">
        <v>44</v>
      </c>
      <c r="F254" s="13" t="s">
        <v>17</v>
      </c>
      <c r="G254" s="13" t="s">
        <v>12</v>
      </c>
      <c r="H254" s="13" t="s">
        <v>13</v>
      </c>
    </row>
    <row r="255" spans="1:8">
      <c r="A255" s="15">
        <v>4070</v>
      </c>
      <c r="B255" s="15">
        <v>2021</v>
      </c>
      <c r="C255" s="13" t="s">
        <v>9</v>
      </c>
      <c r="D255" s="15">
        <v>20</v>
      </c>
      <c r="E255" s="13" t="s">
        <v>10</v>
      </c>
      <c r="F255" s="13" t="s">
        <v>11</v>
      </c>
      <c r="G255" s="13" t="s">
        <v>12</v>
      </c>
      <c r="H255" s="13" t="s">
        <v>18</v>
      </c>
    </row>
    <row r="256" spans="1:8">
      <c r="A256" s="15">
        <v>4069</v>
      </c>
      <c r="B256" s="15">
        <v>2021</v>
      </c>
      <c r="C256" s="13" t="s">
        <v>9</v>
      </c>
      <c r="D256" s="15">
        <v>20</v>
      </c>
      <c r="E256" s="13" t="s">
        <v>10</v>
      </c>
      <c r="F256" s="13" t="s">
        <v>11</v>
      </c>
      <c r="G256" s="13" t="s">
        <v>12</v>
      </c>
      <c r="H256" s="13" t="s">
        <v>30</v>
      </c>
    </row>
    <row r="257" spans="1:8">
      <c r="A257" s="15">
        <v>4068</v>
      </c>
      <c r="B257" s="15">
        <v>2021</v>
      </c>
      <c r="C257" s="13" t="s">
        <v>9</v>
      </c>
      <c r="D257" s="15">
        <v>20</v>
      </c>
      <c r="E257" s="13" t="s">
        <v>10</v>
      </c>
      <c r="F257" s="13" t="s">
        <v>17</v>
      </c>
      <c r="G257" s="13" t="s">
        <v>12</v>
      </c>
      <c r="H257" s="13" t="s">
        <v>49</v>
      </c>
    </row>
    <row r="258" spans="1:8">
      <c r="A258" s="15">
        <v>4067</v>
      </c>
      <c r="B258" s="15">
        <v>2021</v>
      </c>
      <c r="C258" s="13" t="s">
        <v>9</v>
      </c>
      <c r="D258" s="15">
        <v>20</v>
      </c>
      <c r="E258" s="13" t="s">
        <v>51</v>
      </c>
      <c r="F258" s="13" t="s">
        <v>17</v>
      </c>
      <c r="G258" s="13" t="s">
        <v>12</v>
      </c>
      <c r="H258" s="13" t="s">
        <v>35</v>
      </c>
    </row>
    <row r="259" spans="1:8">
      <c r="A259" s="15">
        <v>4066</v>
      </c>
      <c r="B259" s="15">
        <v>2021</v>
      </c>
      <c r="C259" s="13" t="s">
        <v>9</v>
      </c>
      <c r="D259" s="15">
        <v>20</v>
      </c>
      <c r="E259" s="13" t="s">
        <v>14</v>
      </c>
      <c r="F259" s="13" t="s">
        <v>11</v>
      </c>
      <c r="G259" s="13" t="s">
        <v>12</v>
      </c>
      <c r="H259" s="13" t="s">
        <v>18</v>
      </c>
    </row>
    <row r="260" spans="1:8">
      <c r="A260" s="15">
        <v>4065</v>
      </c>
      <c r="B260" s="15">
        <v>2021</v>
      </c>
      <c r="C260" s="13" t="s">
        <v>9</v>
      </c>
      <c r="D260" s="15">
        <v>20</v>
      </c>
      <c r="E260" s="13" t="s">
        <v>14</v>
      </c>
      <c r="F260" s="13" t="s">
        <v>17</v>
      </c>
      <c r="G260" s="13" t="s">
        <v>12</v>
      </c>
      <c r="H260" s="13" t="s">
        <v>32</v>
      </c>
    </row>
    <row r="261" spans="1:8">
      <c r="A261" s="15">
        <v>4064</v>
      </c>
      <c r="B261" s="15">
        <v>2021</v>
      </c>
      <c r="C261" s="13" t="s">
        <v>9</v>
      </c>
      <c r="D261" s="15">
        <v>20</v>
      </c>
      <c r="E261" s="13" t="s">
        <v>44</v>
      </c>
      <c r="F261" s="13" t="s">
        <v>17</v>
      </c>
      <c r="G261" s="13" t="s">
        <v>12</v>
      </c>
      <c r="H261" s="13" t="s">
        <v>16</v>
      </c>
    </row>
    <row r="262" spans="1:8">
      <c r="A262" s="15">
        <v>4063</v>
      </c>
      <c r="B262" s="15">
        <v>2021</v>
      </c>
      <c r="C262" s="13" t="s">
        <v>9</v>
      </c>
      <c r="D262" s="15">
        <v>20</v>
      </c>
      <c r="E262" s="13" t="s">
        <v>10</v>
      </c>
      <c r="F262" s="13" t="s">
        <v>11</v>
      </c>
      <c r="G262" s="13" t="s">
        <v>12</v>
      </c>
      <c r="H262" s="13" t="s">
        <v>18</v>
      </c>
    </row>
    <row r="263" spans="1:8">
      <c r="A263" s="15">
        <v>4062</v>
      </c>
      <c r="B263" s="15">
        <v>2021</v>
      </c>
      <c r="C263" s="13" t="s">
        <v>9</v>
      </c>
      <c r="D263" s="15">
        <v>20</v>
      </c>
      <c r="E263" s="13" t="s">
        <v>10</v>
      </c>
      <c r="F263" s="13" t="s">
        <v>11</v>
      </c>
      <c r="G263" s="13" t="s">
        <v>12</v>
      </c>
      <c r="H263" s="13" t="s">
        <v>30</v>
      </c>
    </row>
    <row r="264" spans="1:8">
      <c r="A264" s="15">
        <v>4061</v>
      </c>
      <c r="B264" s="15">
        <v>2021</v>
      </c>
      <c r="C264" s="13" t="s">
        <v>9</v>
      </c>
      <c r="D264" s="15">
        <v>20</v>
      </c>
      <c r="E264" s="13" t="s">
        <v>10</v>
      </c>
      <c r="F264" s="13" t="s">
        <v>17</v>
      </c>
      <c r="G264" s="13" t="s">
        <v>12</v>
      </c>
      <c r="H264" s="13" t="s">
        <v>49</v>
      </c>
    </row>
    <row r="265" spans="1:8">
      <c r="A265" s="15">
        <v>4060</v>
      </c>
      <c r="B265" s="15">
        <v>2021</v>
      </c>
      <c r="C265" s="13" t="s">
        <v>9</v>
      </c>
      <c r="D265" s="15">
        <v>20</v>
      </c>
      <c r="E265" s="13" t="s">
        <v>51</v>
      </c>
      <c r="F265" s="13" t="s">
        <v>17</v>
      </c>
      <c r="G265" s="13" t="s">
        <v>12</v>
      </c>
      <c r="H265" s="13" t="s">
        <v>37</v>
      </c>
    </row>
    <row r="266" spans="1:8">
      <c r="A266" s="15">
        <v>4059</v>
      </c>
      <c r="B266" s="15">
        <v>2021</v>
      </c>
      <c r="C266" s="13" t="s">
        <v>9</v>
      </c>
      <c r="D266" s="15">
        <v>20</v>
      </c>
      <c r="E266" s="13" t="s">
        <v>14</v>
      </c>
      <c r="F266" s="13" t="s">
        <v>11</v>
      </c>
      <c r="G266" s="13" t="s">
        <v>12</v>
      </c>
      <c r="H266" s="13" t="s">
        <v>18</v>
      </c>
    </row>
    <row r="267" spans="1:8">
      <c r="A267" s="15">
        <v>4058</v>
      </c>
      <c r="B267" s="15">
        <v>2021</v>
      </c>
      <c r="C267" s="13" t="s">
        <v>9</v>
      </c>
      <c r="D267" s="15">
        <v>20</v>
      </c>
      <c r="E267" s="13" t="s">
        <v>14</v>
      </c>
      <c r="F267" s="13" t="s">
        <v>17</v>
      </c>
      <c r="G267" s="13" t="s">
        <v>12</v>
      </c>
      <c r="H267" s="13" t="s">
        <v>32</v>
      </c>
    </row>
    <row r="268" spans="1:8">
      <c r="A268" s="15">
        <v>4057</v>
      </c>
      <c r="B268" s="15">
        <v>2021</v>
      </c>
      <c r="C268" s="13" t="s">
        <v>9</v>
      </c>
      <c r="D268" s="15">
        <v>20</v>
      </c>
      <c r="E268" s="13" t="s">
        <v>44</v>
      </c>
      <c r="F268" s="13" t="s">
        <v>17</v>
      </c>
      <c r="G268" s="13" t="s">
        <v>12</v>
      </c>
      <c r="H268" s="13" t="s">
        <v>16</v>
      </c>
    </row>
    <row r="269" spans="1:8">
      <c r="A269" s="15">
        <v>4056</v>
      </c>
      <c r="B269" s="15">
        <v>2021</v>
      </c>
      <c r="C269" s="13" t="s">
        <v>9</v>
      </c>
      <c r="D269" s="15">
        <v>20</v>
      </c>
      <c r="E269" s="13" t="s">
        <v>10</v>
      </c>
      <c r="F269" s="13" t="s">
        <v>11</v>
      </c>
      <c r="G269" s="13" t="s">
        <v>12</v>
      </c>
      <c r="H269" s="13" t="s">
        <v>18</v>
      </c>
    </row>
    <row r="270" spans="1:8">
      <c r="A270" s="15">
        <v>4055</v>
      </c>
      <c r="B270" s="15">
        <v>2021</v>
      </c>
      <c r="C270" s="13" t="s">
        <v>9</v>
      </c>
      <c r="D270" s="15">
        <v>20</v>
      </c>
      <c r="E270" s="13" t="s">
        <v>10</v>
      </c>
      <c r="F270" s="13" t="s">
        <v>11</v>
      </c>
      <c r="G270" s="13" t="s">
        <v>12</v>
      </c>
      <c r="H270" s="13" t="s">
        <v>30</v>
      </c>
    </row>
    <row r="271" spans="1:8">
      <c r="A271" s="15">
        <v>4054</v>
      </c>
      <c r="B271" s="15">
        <v>2021</v>
      </c>
      <c r="C271" s="13" t="s">
        <v>9</v>
      </c>
      <c r="D271" s="15">
        <v>20</v>
      </c>
      <c r="E271" s="13" t="s">
        <v>10</v>
      </c>
      <c r="F271" s="13" t="s">
        <v>17</v>
      </c>
      <c r="G271" s="13" t="s">
        <v>12</v>
      </c>
      <c r="H271" s="13" t="s">
        <v>35</v>
      </c>
    </row>
    <row r="272" spans="1:8">
      <c r="A272" s="15">
        <v>4053</v>
      </c>
      <c r="B272" s="15">
        <v>2021</v>
      </c>
      <c r="C272" s="13" t="s">
        <v>9</v>
      </c>
      <c r="D272" s="15">
        <v>20</v>
      </c>
      <c r="E272" s="13" t="s">
        <v>51</v>
      </c>
      <c r="F272" s="13" t="s">
        <v>17</v>
      </c>
      <c r="G272" s="13" t="s">
        <v>12</v>
      </c>
      <c r="H272" s="13" t="s">
        <v>29</v>
      </c>
    </row>
    <row r="273" spans="1:8">
      <c r="A273" s="15">
        <v>4052</v>
      </c>
      <c r="B273" s="15">
        <v>2021</v>
      </c>
      <c r="C273" s="13" t="s">
        <v>9</v>
      </c>
      <c r="D273" s="15">
        <v>20</v>
      </c>
      <c r="E273" s="13" t="s">
        <v>14</v>
      </c>
      <c r="F273" s="13" t="s">
        <v>11</v>
      </c>
      <c r="G273" s="13" t="s">
        <v>12</v>
      </c>
      <c r="H273" s="13" t="s">
        <v>18</v>
      </c>
    </row>
    <row r="274" spans="1:8">
      <c r="A274" s="15">
        <v>4051</v>
      </c>
      <c r="B274" s="15">
        <v>2021</v>
      </c>
      <c r="C274" s="13" t="s">
        <v>9</v>
      </c>
      <c r="D274" s="15">
        <v>20</v>
      </c>
      <c r="E274" s="13" t="s">
        <v>14</v>
      </c>
      <c r="F274" s="13" t="s">
        <v>17</v>
      </c>
      <c r="G274" s="13" t="s">
        <v>12</v>
      </c>
      <c r="H274" s="13" t="s">
        <v>32</v>
      </c>
    </row>
    <row r="275" spans="1:8">
      <c r="A275" s="15">
        <v>4050</v>
      </c>
      <c r="B275" s="15">
        <v>2021</v>
      </c>
      <c r="C275" s="13" t="s">
        <v>9</v>
      </c>
      <c r="D275" s="15">
        <v>20</v>
      </c>
      <c r="E275" s="13" t="s">
        <v>44</v>
      </c>
      <c r="F275" s="13" t="s">
        <v>17</v>
      </c>
      <c r="G275" s="13" t="s">
        <v>12</v>
      </c>
      <c r="H275" s="13" t="s">
        <v>16</v>
      </c>
    </row>
    <row r="276" spans="1:8">
      <c r="A276" s="15">
        <v>4049</v>
      </c>
      <c r="B276" s="15">
        <v>2021</v>
      </c>
      <c r="C276" s="13" t="s">
        <v>9</v>
      </c>
      <c r="D276" s="15">
        <v>20</v>
      </c>
      <c r="E276" s="13" t="s">
        <v>10</v>
      </c>
      <c r="F276" s="13" t="s">
        <v>11</v>
      </c>
      <c r="G276" s="13" t="s">
        <v>12</v>
      </c>
      <c r="H276" s="13" t="s">
        <v>18</v>
      </c>
    </row>
    <row r="277" spans="1:8">
      <c r="A277" s="15">
        <v>4048</v>
      </c>
      <c r="B277" s="15">
        <v>2021</v>
      </c>
      <c r="C277" s="13" t="s">
        <v>9</v>
      </c>
      <c r="D277" s="15">
        <v>20</v>
      </c>
      <c r="E277" s="13" t="s">
        <v>10</v>
      </c>
      <c r="F277" s="13" t="s">
        <v>11</v>
      </c>
      <c r="G277" s="13" t="s">
        <v>12</v>
      </c>
      <c r="H277" s="13" t="s">
        <v>30</v>
      </c>
    </row>
    <row r="278" spans="1:8">
      <c r="A278" s="15">
        <v>4047</v>
      </c>
      <c r="B278" s="15">
        <v>2021</v>
      </c>
      <c r="C278" s="13" t="s">
        <v>9</v>
      </c>
      <c r="D278" s="15">
        <v>20</v>
      </c>
      <c r="E278" s="13" t="s">
        <v>10</v>
      </c>
      <c r="F278" s="13" t="s">
        <v>17</v>
      </c>
      <c r="G278" s="13" t="s">
        <v>12</v>
      </c>
      <c r="H278" s="13" t="s">
        <v>35</v>
      </c>
    </row>
    <row r="279" spans="1:8">
      <c r="A279" s="15">
        <v>4046</v>
      </c>
      <c r="B279" s="15">
        <v>2021</v>
      </c>
      <c r="C279" s="13" t="s">
        <v>9</v>
      </c>
      <c r="D279" s="15">
        <v>20</v>
      </c>
      <c r="E279" s="13" t="s">
        <v>51</v>
      </c>
      <c r="F279" s="13" t="s">
        <v>17</v>
      </c>
      <c r="G279" s="13" t="s">
        <v>12</v>
      </c>
      <c r="H279" s="13" t="s">
        <v>26</v>
      </c>
    </row>
    <row r="280" spans="1:8">
      <c r="A280" s="15">
        <v>4045</v>
      </c>
      <c r="B280" s="15">
        <v>2021</v>
      </c>
      <c r="C280" s="13" t="s">
        <v>9</v>
      </c>
      <c r="D280" s="15">
        <v>20</v>
      </c>
      <c r="E280" s="13" t="s">
        <v>14</v>
      </c>
      <c r="F280" s="13" t="s">
        <v>11</v>
      </c>
      <c r="G280" s="13" t="s">
        <v>12</v>
      </c>
      <c r="H280" s="13" t="s">
        <v>18</v>
      </c>
    </row>
    <row r="281" spans="1:8">
      <c r="A281" s="15">
        <v>4044</v>
      </c>
      <c r="B281" s="15">
        <v>2021</v>
      </c>
      <c r="C281" s="13" t="s">
        <v>9</v>
      </c>
      <c r="D281" s="15">
        <v>20</v>
      </c>
      <c r="E281" s="13" t="s">
        <v>14</v>
      </c>
      <c r="F281" s="13" t="s">
        <v>17</v>
      </c>
      <c r="G281" s="13" t="s">
        <v>12</v>
      </c>
      <c r="H281" s="13" t="s">
        <v>32</v>
      </c>
    </row>
    <row r="282" spans="1:8">
      <c r="A282" s="15">
        <v>4043</v>
      </c>
      <c r="B282" s="15">
        <v>2021</v>
      </c>
      <c r="C282" s="13" t="s">
        <v>9</v>
      </c>
      <c r="D282" s="15">
        <v>20</v>
      </c>
      <c r="E282" s="13" t="s">
        <v>44</v>
      </c>
      <c r="F282" s="13" t="s">
        <v>17</v>
      </c>
      <c r="G282" s="13" t="s">
        <v>12</v>
      </c>
      <c r="H282" s="13" t="s">
        <v>16</v>
      </c>
    </row>
    <row r="283" spans="1:8">
      <c r="A283" s="15">
        <v>4042</v>
      </c>
      <c r="B283" s="15">
        <v>2021</v>
      </c>
      <c r="C283" s="13" t="s">
        <v>9</v>
      </c>
      <c r="D283" s="15">
        <v>20</v>
      </c>
      <c r="E283" s="13" t="s">
        <v>10</v>
      </c>
      <c r="F283" s="13" t="s">
        <v>11</v>
      </c>
      <c r="G283" s="13" t="s">
        <v>12</v>
      </c>
      <c r="H283" s="13" t="s">
        <v>18</v>
      </c>
    </row>
    <row r="284" spans="1:8">
      <c r="A284" s="15">
        <v>4041</v>
      </c>
      <c r="B284" s="15">
        <v>2021</v>
      </c>
      <c r="C284" s="13" t="s">
        <v>9</v>
      </c>
      <c r="D284" s="15">
        <v>20</v>
      </c>
      <c r="E284" s="13" t="s">
        <v>10</v>
      </c>
      <c r="F284" s="13" t="s">
        <v>11</v>
      </c>
      <c r="G284" s="13" t="s">
        <v>12</v>
      </c>
      <c r="H284" s="13" t="s">
        <v>29</v>
      </c>
    </row>
    <row r="285" spans="1:8">
      <c r="A285" s="15">
        <v>4040</v>
      </c>
      <c r="B285" s="15">
        <v>2021</v>
      </c>
      <c r="C285" s="13" t="s">
        <v>9</v>
      </c>
      <c r="D285" s="15">
        <v>20</v>
      </c>
      <c r="E285" s="13" t="s">
        <v>10</v>
      </c>
      <c r="F285" s="13" t="s">
        <v>17</v>
      </c>
      <c r="G285" s="13" t="s">
        <v>12</v>
      </c>
      <c r="H285" s="13" t="s">
        <v>35</v>
      </c>
    </row>
    <row r="286" spans="1:8">
      <c r="A286" s="15">
        <v>4039</v>
      </c>
      <c r="B286" s="15">
        <v>2021</v>
      </c>
      <c r="C286" s="13" t="s">
        <v>9</v>
      </c>
      <c r="D286" s="15">
        <v>20</v>
      </c>
      <c r="E286" s="13" t="s">
        <v>51</v>
      </c>
      <c r="F286" s="13" t="s">
        <v>17</v>
      </c>
      <c r="G286" s="13" t="s">
        <v>12</v>
      </c>
      <c r="H286" s="13" t="s">
        <v>26</v>
      </c>
    </row>
    <row r="287" spans="1:8">
      <c r="A287" s="15">
        <v>4038</v>
      </c>
      <c r="B287" s="15">
        <v>2021</v>
      </c>
      <c r="C287" s="13" t="s">
        <v>9</v>
      </c>
      <c r="D287" s="15">
        <v>20</v>
      </c>
      <c r="E287" s="13" t="s">
        <v>14</v>
      </c>
      <c r="F287" s="13" t="s">
        <v>11</v>
      </c>
      <c r="G287" s="13" t="s">
        <v>12</v>
      </c>
      <c r="H287" s="13" t="s">
        <v>18</v>
      </c>
    </row>
    <row r="288" spans="1:8">
      <c r="A288" s="15">
        <v>4037</v>
      </c>
      <c r="B288" s="15">
        <v>2021</v>
      </c>
      <c r="C288" s="13" t="s">
        <v>9</v>
      </c>
      <c r="D288" s="15">
        <v>20</v>
      </c>
      <c r="E288" s="13" t="s">
        <v>14</v>
      </c>
      <c r="F288" s="13" t="s">
        <v>17</v>
      </c>
      <c r="G288" s="13" t="s">
        <v>12</v>
      </c>
      <c r="H288" s="13" t="s">
        <v>32</v>
      </c>
    </row>
    <row r="289" spans="1:8">
      <c r="A289" s="15">
        <v>4036</v>
      </c>
      <c r="B289" s="15">
        <v>2021</v>
      </c>
      <c r="C289" s="13" t="s">
        <v>9</v>
      </c>
      <c r="D289" s="15">
        <v>20</v>
      </c>
      <c r="E289" s="13" t="s">
        <v>44</v>
      </c>
      <c r="F289" s="13" t="s">
        <v>17</v>
      </c>
      <c r="G289" s="13" t="s">
        <v>12</v>
      </c>
      <c r="H289" s="13" t="s">
        <v>16</v>
      </c>
    </row>
    <row r="290" spans="1:8">
      <c r="A290" s="15">
        <v>4035</v>
      </c>
      <c r="B290" s="15">
        <v>2021</v>
      </c>
      <c r="C290" s="13" t="s">
        <v>9</v>
      </c>
      <c r="D290" s="15">
        <v>20</v>
      </c>
      <c r="E290" s="13" t="s">
        <v>10</v>
      </c>
      <c r="F290" s="13" t="s">
        <v>11</v>
      </c>
      <c r="G290" s="13" t="s">
        <v>12</v>
      </c>
      <c r="H290" s="13" t="s">
        <v>18</v>
      </c>
    </row>
    <row r="291" spans="1:8">
      <c r="A291" s="15">
        <v>4034</v>
      </c>
      <c r="B291" s="15">
        <v>2021</v>
      </c>
      <c r="C291" s="13" t="s">
        <v>9</v>
      </c>
      <c r="D291" s="15">
        <v>20</v>
      </c>
      <c r="E291" s="13" t="s">
        <v>10</v>
      </c>
      <c r="F291" s="13" t="s">
        <v>11</v>
      </c>
      <c r="G291" s="13" t="s">
        <v>12</v>
      </c>
      <c r="H291" s="13" t="s">
        <v>29</v>
      </c>
    </row>
    <row r="292" spans="1:8">
      <c r="A292" s="15">
        <v>4033</v>
      </c>
      <c r="B292" s="15">
        <v>2021</v>
      </c>
      <c r="C292" s="13" t="s">
        <v>9</v>
      </c>
      <c r="D292" s="15">
        <v>20</v>
      </c>
      <c r="E292" s="13" t="s">
        <v>10</v>
      </c>
      <c r="F292" s="13" t="s">
        <v>17</v>
      </c>
      <c r="G292" s="13" t="s">
        <v>12</v>
      </c>
      <c r="H292" s="13" t="s">
        <v>35</v>
      </c>
    </row>
    <row r="293" spans="1:8">
      <c r="A293" s="15">
        <v>4032</v>
      </c>
      <c r="B293" s="15">
        <v>2021</v>
      </c>
      <c r="C293" s="13" t="s">
        <v>9</v>
      </c>
      <c r="D293" s="15">
        <v>20</v>
      </c>
      <c r="E293" s="13" t="s">
        <v>51</v>
      </c>
      <c r="F293" s="13" t="s">
        <v>17</v>
      </c>
      <c r="G293" s="13" t="s">
        <v>12</v>
      </c>
      <c r="H293" s="13" t="s">
        <v>26</v>
      </c>
    </row>
    <row r="294" spans="1:8">
      <c r="A294" s="15">
        <v>4031</v>
      </c>
      <c r="B294" s="15">
        <v>2021</v>
      </c>
      <c r="C294" s="13" t="s">
        <v>9</v>
      </c>
      <c r="D294" s="15">
        <v>20</v>
      </c>
      <c r="E294" s="13" t="s">
        <v>14</v>
      </c>
      <c r="F294" s="13" t="s">
        <v>11</v>
      </c>
      <c r="G294" s="13" t="s">
        <v>12</v>
      </c>
      <c r="H294" s="13" t="s">
        <v>18</v>
      </c>
    </row>
    <row r="295" spans="1:8">
      <c r="A295" s="15">
        <v>4030</v>
      </c>
      <c r="B295" s="15">
        <v>2021</v>
      </c>
      <c r="C295" s="13" t="s">
        <v>9</v>
      </c>
      <c r="D295" s="15">
        <v>20</v>
      </c>
      <c r="E295" s="13" t="s">
        <v>14</v>
      </c>
      <c r="F295" s="13" t="s">
        <v>17</v>
      </c>
      <c r="G295" s="13" t="s">
        <v>12</v>
      </c>
      <c r="H295" s="13" t="s">
        <v>32</v>
      </c>
    </row>
    <row r="296" spans="1:8">
      <c r="A296" s="15">
        <v>4029</v>
      </c>
      <c r="B296" s="15">
        <v>2021</v>
      </c>
      <c r="C296" s="13" t="s">
        <v>9</v>
      </c>
      <c r="D296" s="15">
        <v>20</v>
      </c>
      <c r="E296" s="13" t="s">
        <v>44</v>
      </c>
      <c r="F296" s="13" t="s">
        <v>17</v>
      </c>
      <c r="G296" s="13" t="s">
        <v>12</v>
      </c>
      <c r="H296" s="13" t="s">
        <v>16</v>
      </c>
    </row>
    <row r="297" spans="1:8">
      <c r="A297" s="15">
        <v>4028</v>
      </c>
      <c r="B297" s="15">
        <v>2021</v>
      </c>
      <c r="C297" s="13" t="s">
        <v>9</v>
      </c>
      <c r="D297" s="15">
        <v>20</v>
      </c>
      <c r="E297" s="13" t="s">
        <v>10</v>
      </c>
      <c r="F297" s="13" t="s">
        <v>11</v>
      </c>
      <c r="G297" s="13" t="s">
        <v>12</v>
      </c>
      <c r="H297" s="13" t="s">
        <v>18</v>
      </c>
    </row>
    <row r="298" spans="1:8">
      <c r="A298" s="15">
        <v>4027</v>
      </c>
      <c r="B298" s="15">
        <v>2021</v>
      </c>
      <c r="C298" s="13" t="s">
        <v>9</v>
      </c>
      <c r="D298" s="15">
        <v>20</v>
      </c>
      <c r="E298" s="13" t="s">
        <v>10</v>
      </c>
      <c r="F298" s="13" t="s">
        <v>11</v>
      </c>
      <c r="G298" s="13" t="s">
        <v>12</v>
      </c>
      <c r="H298" s="13" t="s">
        <v>29</v>
      </c>
    </row>
    <row r="299" spans="1:8">
      <c r="A299" s="15">
        <v>4026</v>
      </c>
      <c r="B299" s="15">
        <v>2021</v>
      </c>
      <c r="C299" s="13" t="s">
        <v>9</v>
      </c>
      <c r="D299" s="15">
        <v>20</v>
      </c>
      <c r="E299" s="13" t="s">
        <v>10</v>
      </c>
      <c r="F299" s="13" t="s">
        <v>17</v>
      </c>
      <c r="G299" s="13" t="s">
        <v>12</v>
      </c>
      <c r="H299" s="13" t="s">
        <v>35</v>
      </c>
    </row>
    <row r="300" spans="1:8">
      <c r="A300" s="15">
        <v>4025</v>
      </c>
      <c r="B300" s="15">
        <v>2021</v>
      </c>
      <c r="C300" s="13" t="s">
        <v>9</v>
      </c>
      <c r="D300" s="15">
        <v>20</v>
      </c>
      <c r="E300" s="13" t="s">
        <v>51</v>
      </c>
      <c r="F300" s="13" t="s">
        <v>17</v>
      </c>
      <c r="G300" s="13" t="s">
        <v>12</v>
      </c>
      <c r="H300" s="13" t="s">
        <v>13</v>
      </c>
    </row>
    <row r="301" spans="1:8">
      <c r="A301" s="15">
        <v>4024</v>
      </c>
      <c r="B301" s="15">
        <v>2021</v>
      </c>
      <c r="C301" s="13" t="s">
        <v>9</v>
      </c>
      <c r="D301" s="15">
        <v>20</v>
      </c>
      <c r="E301" s="13" t="s">
        <v>14</v>
      </c>
      <c r="F301" s="13" t="s">
        <v>11</v>
      </c>
      <c r="G301" s="13" t="s">
        <v>12</v>
      </c>
      <c r="H301" s="13" t="s">
        <v>18</v>
      </c>
    </row>
    <row r="302" spans="1:8">
      <c r="A302" s="15">
        <v>4023</v>
      </c>
      <c r="B302" s="15">
        <v>2021</v>
      </c>
      <c r="C302" s="13" t="s">
        <v>9</v>
      </c>
      <c r="D302" s="15">
        <v>20</v>
      </c>
      <c r="E302" s="13" t="s">
        <v>14</v>
      </c>
      <c r="F302" s="13" t="s">
        <v>17</v>
      </c>
      <c r="G302" s="13" t="s">
        <v>12</v>
      </c>
      <c r="H302" s="13" t="s">
        <v>32</v>
      </c>
    </row>
    <row r="303" spans="1:8">
      <c r="A303" s="15">
        <v>4022</v>
      </c>
      <c r="B303" s="15">
        <v>2021</v>
      </c>
      <c r="C303" s="13" t="s">
        <v>9</v>
      </c>
      <c r="D303" s="15">
        <v>20</v>
      </c>
      <c r="E303" s="13" t="s">
        <v>10</v>
      </c>
      <c r="F303" s="13" t="s">
        <v>11</v>
      </c>
      <c r="G303" s="13" t="s">
        <v>12</v>
      </c>
      <c r="H303" s="13" t="s">
        <v>18</v>
      </c>
    </row>
    <row r="304" spans="1:8">
      <c r="A304" s="15">
        <v>4021</v>
      </c>
      <c r="B304" s="15">
        <v>2021</v>
      </c>
      <c r="C304" s="13" t="s">
        <v>9</v>
      </c>
      <c r="D304" s="15">
        <v>20</v>
      </c>
      <c r="E304" s="13" t="s">
        <v>10</v>
      </c>
      <c r="F304" s="13" t="s">
        <v>11</v>
      </c>
      <c r="G304" s="13" t="s">
        <v>12</v>
      </c>
      <c r="H304" s="13" t="s">
        <v>29</v>
      </c>
    </row>
    <row r="305" spans="1:8">
      <c r="A305" s="15">
        <v>4020</v>
      </c>
      <c r="B305" s="15">
        <v>2021</v>
      </c>
      <c r="C305" s="13" t="s">
        <v>9</v>
      </c>
      <c r="D305" s="15">
        <v>20</v>
      </c>
      <c r="E305" s="13" t="s">
        <v>10</v>
      </c>
      <c r="F305" s="13" t="s">
        <v>17</v>
      </c>
      <c r="G305" s="13" t="s">
        <v>12</v>
      </c>
      <c r="H305" s="13" t="s">
        <v>35</v>
      </c>
    </row>
    <row r="306" spans="1:8">
      <c r="A306" s="15">
        <v>4019</v>
      </c>
      <c r="B306" s="15">
        <v>2021</v>
      </c>
      <c r="C306" s="13" t="s">
        <v>9</v>
      </c>
      <c r="D306" s="15">
        <v>20</v>
      </c>
      <c r="E306" s="13" t="s">
        <v>51</v>
      </c>
      <c r="F306" s="13" t="s">
        <v>17</v>
      </c>
      <c r="G306" s="13" t="s">
        <v>12</v>
      </c>
      <c r="H306" s="13" t="s">
        <v>16</v>
      </c>
    </row>
    <row r="307" spans="1:8">
      <c r="A307" s="15">
        <v>4018</v>
      </c>
      <c r="B307" s="15">
        <v>2021</v>
      </c>
      <c r="C307" s="13" t="s">
        <v>9</v>
      </c>
      <c r="D307" s="15">
        <v>20</v>
      </c>
      <c r="E307" s="13" t="s">
        <v>14</v>
      </c>
      <c r="F307" s="13" t="s">
        <v>11</v>
      </c>
      <c r="G307" s="13" t="s">
        <v>12</v>
      </c>
      <c r="H307" s="13" t="s">
        <v>18</v>
      </c>
    </row>
    <row r="308" spans="1:8">
      <c r="A308" s="15">
        <v>4017</v>
      </c>
      <c r="B308" s="15">
        <v>2021</v>
      </c>
      <c r="C308" s="13" t="s">
        <v>9</v>
      </c>
      <c r="D308" s="15">
        <v>20</v>
      </c>
      <c r="E308" s="13" t="s">
        <v>14</v>
      </c>
      <c r="F308" s="13" t="s">
        <v>17</v>
      </c>
      <c r="G308" s="13" t="s">
        <v>12</v>
      </c>
      <c r="H308" s="13" t="s">
        <v>32</v>
      </c>
    </row>
    <row r="309" spans="1:8">
      <c r="A309" s="15">
        <v>4016</v>
      </c>
      <c r="B309" s="15">
        <v>2021</v>
      </c>
      <c r="C309" s="13" t="s">
        <v>9</v>
      </c>
      <c r="D309" s="15">
        <v>20</v>
      </c>
      <c r="E309" s="13" t="s">
        <v>10</v>
      </c>
      <c r="F309" s="13" t="s">
        <v>11</v>
      </c>
      <c r="G309" s="13" t="s">
        <v>12</v>
      </c>
      <c r="H309" s="13" t="s">
        <v>18</v>
      </c>
    </row>
    <row r="310" spans="1:8">
      <c r="A310" s="15">
        <v>4015</v>
      </c>
      <c r="B310" s="15">
        <v>2021</v>
      </c>
      <c r="C310" s="13" t="s">
        <v>9</v>
      </c>
      <c r="D310" s="15">
        <v>20</v>
      </c>
      <c r="E310" s="13" t="s">
        <v>10</v>
      </c>
      <c r="F310" s="13" t="s">
        <v>11</v>
      </c>
      <c r="G310" s="13" t="s">
        <v>12</v>
      </c>
      <c r="H310" s="13" t="s">
        <v>29</v>
      </c>
    </row>
    <row r="311" spans="1:8">
      <c r="A311" s="15">
        <v>4014</v>
      </c>
      <c r="B311" s="15">
        <v>2021</v>
      </c>
      <c r="C311" s="13" t="s">
        <v>9</v>
      </c>
      <c r="D311" s="15">
        <v>20</v>
      </c>
      <c r="E311" s="13" t="s">
        <v>10</v>
      </c>
      <c r="F311" s="13" t="s">
        <v>17</v>
      </c>
      <c r="G311" s="13" t="s">
        <v>12</v>
      </c>
      <c r="H311" s="13" t="s">
        <v>35</v>
      </c>
    </row>
    <row r="312" spans="1:8">
      <c r="A312" s="15">
        <v>4013</v>
      </c>
      <c r="B312" s="15">
        <v>2021</v>
      </c>
      <c r="C312" s="13" t="s">
        <v>9</v>
      </c>
      <c r="D312" s="15">
        <v>20</v>
      </c>
      <c r="E312" s="13" t="s">
        <v>59</v>
      </c>
      <c r="F312" s="13" t="s">
        <v>11</v>
      </c>
      <c r="G312" s="13" t="s">
        <v>12</v>
      </c>
      <c r="H312" s="13" t="s">
        <v>15</v>
      </c>
    </row>
    <row r="313" spans="1:8">
      <c r="A313" s="15">
        <v>4012</v>
      </c>
      <c r="B313" s="15">
        <v>2021</v>
      </c>
      <c r="C313" s="13" t="s">
        <v>9</v>
      </c>
      <c r="D313" s="15">
        <v>20</v>
      </c>
      <c r="E313" s="13" t="s">
        <v>14</v>
      </c>
      <c r="F313" s="13" t="s">
        <v>11</v>
      </c>
      <c r="G313" s="13" t="s">
        <v>12</v>
      </c>
      <c r="H313" s="13" t="s">
        <v>18</v>
      </c>
    </row>
    <row r="314" spans="1:8">
      <c r="A314" s="15">
        <v>4011</v>
      </c>
      <c r="B314" s="15">
        <v>2021</v>
      </c>
      <c r="C314" s="13" t="s">
        <v>9</v>
      </c>
      <c r="D314" s="15">
        <v>20</v>
      </c>
      <c r="E314" s="13" t="s">
        <v>14</v>
      </c>
      <c r="F314" s="13" t="s">
        <v>17</v>
      </c>
      <c r="G314" s="13" t="s">
        <v>12</v>
      </c>
      <c r="H314" s="13" t="s">
        <v>32</v>
      </c>
    </row>
    <row r="315" spans="1:8">
      <c r="A315" s="15">
        <v>4010</v>
      </c>
      <c r="B315" s="15">
        <v>2021</v>
      </c>
      <c r="C315" s="13" t="s">
        <v>9</v>
      </c>
      <c r="D315" s="15">
        <v>20</v>
      </c>
      <c r="E315" s="13" t="s">
        <v>10</v>
      </c>
      <c r="F315" s="13" t="s">
        <v>11</v>
      </c>
      <c r="G315" s="13" t="s">
        <v>12</v>
      </c>
      <c r="H315" s="13" t="s">
        <v>18</v>
      </c>
    </row>
    <row r="316" spans="1:8">
      <c r="A316" s="15">
        <v>4009</v>
      </c>
      <c r="B316" s="15">
        <v>2021</v>
      </c>
      <c r="C316" s="13" t="s">
        <v>9</v>
      </c>
      <c r="D316" s="15">
        <v>20</v>
      </c>
      <c r="E316" s="13" t="s">
        <v>10</v>
      </c>
      <c r="F316" s="13" t="s">
        <v>11</v>
      </c>
      <c r="G316" s="13" t="s">
        <v>12</v>
      </c>
      <c r="H316" s="13" t="s">
        <v>29</v>
      </c>
    </row>
    <row r="317" spans="1:8">
      <c r="A317" s="15">
        <v>4008</v>
      </c>
      <c r="B317" s="15">
        <v>2021</v>
      </c>
      <c r="C317" s="13" t="s">
        <v>9</v>
      </c>
      <c r="D317" s="15">
        <v>20</v>
      </c>
      <c r="E317" s="13" t="s">
        <v>10</v>
      </c>
      <c r="F317" s="13" t="s">
        <v>17</v>
      </c>
      <c r="G317" s="13" t="s">
        <v>12</v>
      </c>
      <c r="H317" s="13" t="s">
        <v>35</v>
      </c>
    </row>
    <row r="318" spans="1:8">
      <c r="A318" s="15">
        <v>4007</v>
      </c>
      <c r="B318" s="15">
        <v>2021</v>
      </c>
      <c r="C318" s="13" t="s">
        <v>9</v>
      </c>
      <c r="D318" s="15">
        <v>20</v>
      </c>
      <c r="E318" s="13" t="s">
        <v>59</v>
      </c>
      <c r="F318" s="13" t="s">
        <v>11</v>
      </c>
      <c r="G318" s="13" t="s">
        <v>12</v>
      </c>
      <c r="H318" s="13" t="s">
        <v>18</v>
      </c>
    </row>
    <row r="319" spans="1:8">
      <c r="A319" s="15">
        <v>4006</v>
      </c>
      <c r="B319" s="15">
        <v>2021</v>
      </c>
      <c r="C319" s="13" t="s">
        <v>9</v>
      </c>
      <c r="D319" s="15">
        <v>20</v>
      </c>
      <c r="E319" s="13" t="s">
        <v>14</v>
      </c>
      <c r="F319" s="13" t="s">
        <v>11</v>
      </c>
      <c r="G319" s="13" t="s">
        <v>12</v>
      </c>
      <c r="H319" s="13" t="s">
        <v>32</v>
      </c>
    </row>
    <row r="320" spans="1:8">
      <c r="A320" s="15">
        <v>4005</v>
      </c>
      <c r="B320" s="15">
        <v>2021</v>
      </c>
      <c r="C320" s="13" t="s">
        <v>9</v>
      </c>
      <c r="D320" s="15">
        <v>20</v>
      </c>
      <c r="E320" s="13" t="s">
        <v>14</v>
      </c>
      <c r="F320" s="13" t="s">
        <v>17</v>
      </c>
      <c r="G320" s="13" t="s">
        <v>12</v>
      </c>
      <c r="H320" s="13" t="s">
        <v>32</v>
      </c>
    </row>
    <row r="321" spans="1:8">
      <c r="A321" s="15">
        <v>4004</v>
      </c>
      <c r="B321" s="15">
        <v>2021</v>
      </c>
      <c r="C321" s="13" t="s">
        <v>9</v>
      </c>
      <c r="D321" s="15">
        <v>20</v>
      </c>
      <c r="E321" s="13" t="s">
        <v>10</v>
      </c>
      <c r="F321" s="13" t="s">
        <v>11</v>
      </c>
      <c r="G321" s="13" t="s">
        <v>12</v>
      </c>
      <c r="H321" s="13" t="s">
        <v>18</v>
      </c>
    </row>
    <row r="322" spans="1:8">
      <c r="A322" s="15">
        <v>4003</v>
      </c>
      <c r="B322" s="15">
        <v>2021</v>
      </c>
      <c r="C322" s="13" t="s">
        <v>9</v>
      </c>
      <c r="D322" s="15">
        <v>20</v>
      </c>
      <c r="E322" s="13" t="s">
        <v>10</v>
      </c>
      <c r="F322" s="13" t="s">
        <v>11</v>
      </c>
      <c r="G322" s="13" t="s">
        <v>12</v>
      </c>
      <c r="H322" s="13" t="s">
        <v>29</v>
      </c>
    </row>
    <row r="323" spans="1:8">
      <c r="A323" s="15">
        <v>4002</v>
      </c>
      <c r="B323" s="15">
        <v>2021</v>
      </c>
      <c r="C323" s="13" t="s">
        <v>9</v>
      </c>
      <c r="D323" s="15">
        <v>20</v>
      </c>
      <c r="E323" s="13" t="s">
        <v>10</v>
      </c>
      <c r="F323" s="13" t="s">
        <v>17</v>
      </c>
      <c r="G323" s="13" t="s">
        <v>12</v>
      </c>
      <c r="H323" s="13" t="s">
        <v>35</v>
      </c>
    </row>
    <row r="324" spans="1:8">
      <c r="A324" s="15">
        <v>4001</v>
      </c>
      <c r="B324" s="15">
        <v>2021</v>
      </c>
      <c r="C324" s="13" t="s">
        <v>9</v>
      </c>
      <c r="D324" s="15">
        <v>20</v>
      </c>
      <c r="E324" s="13" t="s">
        <v>59</v>
      </c>
      <c r="F324" s="13" t="s">
        <v>11</v>
      </c>
      <c r="G324" s="13" t="s">
        <v>12</v>
      </c>
      <c r="H324" s="13" t="s">
        <v>35</v>
      </c>
    </row>
    <row r="325" spans="1:8">
      <c r="A325" s="15">
        <v>4000</v>
      </c>
      <c r="B325" s="15">
        <v>2021</v>
      </c>
      <c r="C325" s="13" t="s">
        <v>9</v>
      </c>
      <c r="D325" s="15">
        <v>20</v>
      </c>
      <c r="E325" s="13" t="s">
        <v>14</v>
      </c>
      <c r="F325" s="13" t="s">
        <v>11</v>
      </c>
      <c r="G325" s="13" t="s">
        <v>12</v>
      </c>
      <c r="H325" s="13" t="s">
        <v>32</v>
      </c>
    </row>
    <row r="326" spans="1:8">
      <c r="A326" s="15">
        <v>3999</v>
      </c>
      <c r="B326" s="15">
        <v>2021</v>
      </c>
      <c r="C326" s="13" t="s">
        <v>9</v>
      </c>
      <c r="D326" s="15">
        <v>20</v>
      </c>
      <c r="E326" s="13" t="s">
        <v>14</v>
      </c>
      <c r="F326" s="13" t="s">
        <v>17</v>
      </c>
      <c r="G326" s="13" t="s">
        <v>12</v>
      </c>
      <c r="H326" s="13" t="s">
        <v>32</v>
      </c>
    </row>
    <row r="327" spans="1:8">
      <c r="A327" s="15">
        <v>3998</v>
      </c>
      <c r="B327" s="15">
        <v>2021</v>
      </c>
      <c r="C327" s="13" t="s">
        <v>9</v>
      </c>
      <c r="D327" s="15">
        <v>20</v>
      </c>
      <c r="E327" s="13" t="s">
        <v>10</v>
      </c>
      <c r="F327" s="13" t="s">
        <v>11</v>
      </c>
      <c r="G327" s="13" t="s">
        <v>12</v>
      </c>
      <c r="H327" s="13" t="s">
        <v>18</v>
      </c>
    </row>
    <row r="328" spans="1:8">
      <c r="A328" s="15">
        <v>3997</v>
      </c>
      <c r="B328" s="15">
        <v>2021</v>
      </c>
      <c r="C328" s="13" t="s">
        <v>9</v>
      </c>
      <c r="D328" s="15">
        <v>20</v>
      </c>
      <c r="E328" s="13" t="s">
        <v>10</v>
      </c>
      <c r="F328" s="13" t="s">
        <v>11</v>
      </c>
      <c r="G328" s="13" t="s">
        <v>12</v>
      </c>
      <c r="H328" s="13" t="s">
        <v>29</v>
      </c>
    </row>
    <row r="329" spans="1:8">
      <c r="A329" s="15">
        <v>3996</v>
      </c>
      <c r="B329" s="15">
        <v>2021</v>
      </c>
      <c r="C329" s="13" t="s">
        <v>9</v>
      </c>
      <c r="D329" s="15">
        <v>20</v>
      </c>
      <c r="E329" s="13" t="s">
        <v>10</v>
      </c>
      <c r="F329" s="13" t="s">
        <v>17</v>
      </c>
      <c r="G329" s="13" t="s">
        <v>12</v>
      </c>
      <c r="H329" s="13" t="s">
        <v>35</v>
      </c>
    </row>
    <row r="330" spans="1:8">
      <c r="A330" s="15">
        <v>3995</v>
      </c>
      <c r="B330" s="15">
        <v>2021</v>
      </c>
      <c r="C330" s="13" t="s">
        <v>9</v>
      </c>
      <c r="D330" s="15">
        <v>20</v>
      </c>
      <c r="E330" s="13" t="s">
        <v>59</v>
      </c>
      <c r="F330" s="13" t="s">
        <v>11</v>
      </c>
      <c r="G330" s="13" t="s">
        <v>12</v>
      </c>
      <c r="H330" s="13" t="s">
        <v>35</v>
      </c>
    </row>
    <row r="331" spans="1:8">
      <c r="A331" s="15">
        <v>3994</v>
      </c>
      <c r="B331" s="15">
        <v>2021</v>
      </c>
      <c r="C331" s="13" t="s">
        <v>9</v>
      </c>
      <c r="D331" s="15">
        <v>20</v>
      </c>
      <c r="E331" s="13" t="s">
        <v>14</v>
      </c>
      <c r="F331" s="13" t="s">
        <v>11</v>
      </c>
      <c r="G331" s="13" t="s">
        <v>12</v>
      </c>
      <c r="H331" s="13" t="s">
        <v>32</v>
      </c>
    </row>
    <row r="332" spans="1:8">
      <c r="A332" s="15">
        <v>3993</v>
      </c>
      <c r="B332" s="15">
        <v>2021</v>
      </c>
      <c r="C332" s="13" t="s">
        <v>9</v>
      </c>
      <c r="D332" s="15">
        <v>20</v>
      </c>
      <c r="E332" s="13" t="s">
        <v>14</v>
      </c>
      <c r="F332" s="13" t="s">
        <v>17</v>
      </c>
      <c r="G332" s="13" t="s">
        <v>12</v>
      </c>
      <c r="H332" s="13" t="s">
        <v>32</v>
      </c>
    </row>
    <row r="333" spans="1:8">
      <c r="A333" s="15">
        <v>3992</v>
      </c>
      <c r="B333" s="15">
        <v>2021</v>
      </c>
      <c r="C333" s="13" t="s">
        <v>9</v>
      </c>
      <c r="D333" s="15">
        <v>20</v>
      </c>
      <c r="E333" s="13" t="s">
        <v>10</v>
      </c>
      <c r="F333" s="13" t="s">
        <v>11</v>
      </c>
      <c r="G333" s="13" t="s">
        <v>12</v>
      </c>
      <c r="H333" s="13" t="s">
        <v>18</v>
      </c>
    </row>
    <row r="334" spans="1:8">
      <c r="A334" s="15">
        <v>3991</v>
      </c>
      <c r="B334" s="15">
        <v>2021</v>
      </c>
      <c r="C334" s="13" t="s">
        <v>9</v>
      </c>
      <c r="D334" s="15">
        <v>20</v>
      </c>
      <c r="E334" s="13" t="s">
        <v>10</v>
      </c>
      <c r="F334" s="13" t="s">
        <v>11</v>
      </c>
      <c r="G334" s="13" t="s">
        <v>12</v>
      </c>
      <c r="H334" s="13" t="s">
        <v>29</v>
      </c>
    </row>
    <row r="335" spans="1:8">
      <c r="A335" s="15">
        <v>3990</v>
      </c>
      <c r="B335" s="15">
        <v>2021</v>
      </c>
      <c r="C335" s="13" t="s">
        <v>9</v>
      </c>
      <c r="D335" s="15">
        <v>20</v>
      </c>
      <c r="E335" s="13" t="s">
        <v>10</v>
      </c>
      <c r="F335" s="13" t="s">
        <v>17</v>
      </c>
      <c r="G335" s="13" t="s">
        <v>12</v>
      </c>
      <c r="H335" s="13" t="s">
        <v>35</v>
      </c>
    </row>
    <row r="336" spans="1:8">
      <c r="A336" s="15">
        <v>3989</v>
      </c>
      <c r="B336" s="15">
        <v>2021</v>
      </c>
      <c r="C336" s="13" t="s">
        <v>9</v>
      </c>
      <c r="D336" s="15">
        <v>20</v>
      </c>
      <c r="E336" s="13" t="s">
        <v>59</v>
      </c>
      <c r="F336" s="13" t="s">
        <v>11</v>
      </c>
      <c r="G336" s="13" t="s">
        <v>12</v>
      </c>
      <c r="H336" s="13" t="s">
        <v>29</v>
      </c>
    </row>
    <row r="337" spans="1:8">
      <c r="A337" s="15">
        <v>3988</v>
      </c>
      <c r="B337" s="15">
        <v>2021</v>
      </c>
      <c r="C337" s="13" t="s">
        <v>9</v>
      </c>
      <c r="D337" s="15">
        <v>20</v>
      </c>
      <c r="E337" s="13" t="s">
        <v>14</v>
      </c>
      <c r="F337" s="13" t="s">
        <v>11</v>
      </c>
      <c r="G337" s="13" t="s">
        <v>12</v>
      </c>
      <c r="H337" s="13" t="s">
        <v>32</v>
      </c>
    </row>
    <row r="338" spans="1:8">
      <c r="A338" s="15">
        <v>3987</v>
      </c>
      <c r="B338" s="15">
        <v>2021</v>
      </c>
      <c r="C338" s="13" t="s">
        <v>9</v>
      </c>
      <c r="D338" s="15">
        <v>20</v>
      </c>
      <c r="E338" s="13" t="s">
        <v>14</v>
      </c>
      <c r="F338" s="13" t="s">
        <v>17</v>
      </c>
      <c r="G338" s="13" t="s">
        <v>12</v>
      </c>
      <c r="H338" s="13" t="s">
        <v>32</v>
      </c>
    </row>
    <row r="339" spans="1:8">
      <c r="A339" s="15">
        <v>3986</v>
      </c>
      <c r="B339" s="15">
        <v>2021</v>
      </c>
      <c r="C339" s="13" t="s">
        <v>9</v>
      </c>
      <c r="D339" s="15">
        <v>20</v>
      </c>
      <c r="E339" s="13" t="s">
        <v>10</v>
      </c>
      <c r="F339" s="13" t="s">
        <v>11</v>
      </c>
      <c r="G339" s="13" t="s">
        <v>12</v>
      </c>
      <c r="H339" s="13" t="s">
        <v>18</v>
      </c>
    </row>
    <row r="340" spans="1:8">
      <c r="A340" s="15">
        <v>3985</v>
      </c>
      <c r="B340" s="15">
        <v>2021</v>
      </c>
      <c r="C340" s="13" t="s">
        <v>9</v>
      </c>
      <c r="D340" s="15">
        <v>20</v>
      </c>
      <c r="E340" s="13" t="s">
        <v>10</v>
      </c>
      <c r="F340" s="13" t="s">
        <v>11</v>
      </c>
      <c r="G340" s="13" t="s">
        <v>12</v>
      </c>
      <c r="H340" s="13" t="s">
        <v>29</v>
      </c>
    </row>
    <row r="341" spans="1:8">
      <c r="A341" s="15">
        <v>3984</v>
      </c>
      <c r="B341" s="15">
        <v>2021</v>
      </c>
      <c r="C341" s="13" t="s">
        <v>9</v>
      </c>
      <c r="D341" s="15">
        <v>20</v>
      </c>
      <c r="E341" s="13" t="s">
        <v>10</v>
      </c>
      <c r="F341" s="13" t="s">
        <v>17</v>
      </c>
      <c r="G341" s="13" t="s">
        <v>12</v>
      </c>
      <c r="H341" s="13" t="s">
        <v>35</v>
      </c>
    </row>
    <row r="342" spans="1:8">
      <c r="A342" s="15">
        <v>3983</v>
      </c>
      <c r="B342" s="15">
        <v>2021</v>
      </c>
      <c r="C342" s="13" t="s">
        <v>9</v>
      </c>
      <c r="D342" s="15">
        <v>20</v>
      </c>
      <c r="E342" s="13" t="s">
        <v>59</v>
      </c>
      <c r="F342" s="13" t="s">
        <v>11</v>
      </c>
      <c r="G342" s="13" t="s">
        <v>12</v>
      </c>
      <c r="H342" s="13" t="s">
        <v>34</v>
      </c>
    </row>
    <row r="343" spans="1:8">
      <c r="A343" s="15">
        <v>3982</v>
      </c>
      <c r="B343" s="15">
        <v>2021</v>
      </c>
      <c r="C343" s="13" t="s">
        <v>9</v>
      </c>
      <c r="D343" s="15">
        <v>20</v>
      </c>
      <c r="E343" s="13" t="s">
        <v>14</v>
      </c>
      <c r="F343" s="13" t="s">
        <v>11</v>
      </c>
      <c r="G343" s="13" t="s">
        <v>12</v>
      </c>
      <c r="H343" s="13" t="s">
        <v>32</v>
      </c>
    </row>
    <row r="344" spans="1:8">
      <c r="A344" s="15">
        <v>3981</v>
      </c>
      <c r="B344" s="15">
        <v>2021</v>
      </c>
      <c r="C344" s="13" t="s">
        <v>9</v>
      </c>
      <c r="D344" s="15">
        <v>20</v>
      </c>
      <c r="E344" s="13" t="s">
        <v>14</v>
      </c>
      <c r="F344" s="13" t="s">
        <v>17</v>
      </c>
      <c r="G344" s="13" t="s">
        <v>12</v>
      </c>
      <c r="H344" s="13" t="s">
        <v>32</v>
      </c>
    </row>
    <row r="345" spans="1:8">
      <c r="A345" s="15">
        <v>3980</v>
      </c>
      <c r="B345" s="15">
        <v>2021</v>
      </c>
      <c r="C345" s="13" t="s">
        <v>9</v>
      </c>
      <c r="D345" s="15">
        <v>20</v>
      </c>
      <c r="E345" s="13" t="s">
        <v>10</v>
      </c>
      <c r="F345" s="13" t="s">
        <v>11</v>
      </c>
      <c r="G345" s="13" t="s">
        <v>12</v>
      </c>
      <c r="H345" s="13" t="s">
        <v>18</v>
      </c>
    </row>
    <row r="346" spans="1:8">
      <c r="A346" s="15">
        <v>3979</v>
      </c>
      <c r="B346" s="15">
        <v>2021</v>
      </c>
      <c r="C346" s="13" t="s">
        <v>9</v>
      </c>
      <c r="D346" s="15">
        <v>20</v>
      </c>
      <c r="E346" s="13" t="s">
        <v>10</v>
      </c>
      <c r="F346" s="13" t="s">
        <v>11</v>
      </c>
      <c r="G346" s="13" t="s">
        <v>12</v>
      </c>
      <c r="H346" s="13" t="s">
        <v>29</v>
      </c>
    </row>
    <row r="347" spans="1:8">
      <c r="A347" s="15">
        <v>3978</v>
      </c>
      <c r="B347" s="15">
        <v>2021</v>
      </c>
      <c r="C347" s="13" t="s">
        <v>9</v>
      </c>
      <c r="D347" s="15">
        <v>20</v>
      </c>
      <c r="E347" s="13" t="s">
        <v>10</v>
      </c>
      <c r="F347" s="13" t="s">
        <v>17</v>
      </c>
      <c r="G347" s="13" t="s">
        <v>12</v>
      </c>
      <c r="H347" s="13" t="s">
        <v>35</v>
      </c>
    </row>
    <row r="348" spans="1:8">
      <c r="A348" s="15">
        <v>3977</v>
      </c>
      <c r="B348" s="15">
        <v>2021</v>
      </c>
      <c r="C348" s="13" t="s">
        <v>9</v>
      </c>
      <c r="D348" s="15">
        <v>20</v>
      </c>
      <c r="E348" s="13" t="s">
        <v>59</v>
      </c>
      <c r="F348" s="13" t="s">
        <v>11</v>
      </c>
      <c r="G348" s="13" t="s">
        <v>12</v>
      </c>
      <c r="H348" s="13" t="s">
        <v>26</v>
      </c>
    </row>
    <row r="349" spans="1:8">
      <c r="A349" s="15">
        <v>3976</v>
      </c>
      <c r="B349" s="15">
        <v>2021</v>
      </c>
      <c r="C349" s="13" t="s">
        <v>9</v>
      </c>
      <c r="D349" s="15">
        <v>20</v>
      </c>
      <c r="E349" s="13" t="s">
        <v>14</v>
      </c>
      <c r="F349" s="13" t="s">
        <v>11</v>
      </c>
      <c r="G349" s="13" t="s">
        <v>12</v>
      </c>
      <c r="H349" s="13" t="s">
        <v>32</v>
      </c>
    </row>
    <row r="350" spans="1:8">
      <c r="A350" s="15">
        <v>3975</v>
      </c>
      <c r="B350" s="15">
        <v>2021</v>
      </c>
      <c r="C350" s="13" t="s">
        <v>9</v>
      </c>
      <c r="D350" s="15">
        <v>20</v>
      </c>
      <c r="E350" s="13" t="s">
        <v>14</v>
      </c>
      <c r="F350" s="13" t="s">
        <v>17</v>
      </c>
      <c r="G350" s="13" t="s">
        <v>12</v>
      </c>
      <c r="H350" s="13" t="s">
        <v>32</v>
      </c>
    </row>
    <row r="351" spans="1:8">
      <c r="A351" s="15">
        <v>3974</v>
      </c>
      <c r="B351" s="15">
        <v>2021</v>
      </c>
      <c r="C351" s="13" t="s">
        <v>9</v>
      </c>
      <c r="D351" s="15">
        <v>20</v>
      </c>
      <c r="E351" s="13" t="s">
        <v>10</v>
      </c>
      <c r="F351" s="13" t="s">
        <v>11</v>
      </c>
      <c r="G351" s="13" t="s">
        <v>12</v>
      </c>
      <c r="H351" s="13" t="s">
        <v>18</v>
      </c>
    </row>
    <row r="352" spans="1:8">
      <c r="A352" s="15">
        <v>3973</v>
      </c>
      <c r="B352" s="15">
        <v>2021</v>
      </c>
      <c r="C352" s="13" t="s">
        <v>9</v>
      </c>
      <c r="D352" s="15">
        <v>20</v>
      </c>
      <c r="E352" s="13" t="s">
        <v>10</v>
      </c>
      <c r="F352" s="13" t="s">
        <v>11</v>
      </c>
      <c r="G352" s="13" t="s">
        <v>12</v>
      </c>
      <c r="H352" s="13" t="s">
        <v>29</v>
      </c>
    </row>
    <row r="353" spans="1:8">
      <c r="A353" s="15">
        <v>3972</v>
      </c>
      <c r="B353" s="15">
        <v>2021</v>
      </c>
      <c r="C353" s="13" t="s">
        <v>9</v>
      </c>
      <c r="D353" s="15">
        <v>20</v>
      </c>
      <c r="E353" s="13" t="s">
        <v>10</v>
      </c>
      <c r="F353" s="13" t="s">
        <v>17</v>
      </c>
      <c r="G353" s="13" t="s">
        <v>12</v>
      </c>
      <c r="H353" s="13" t="s">
        <v>35</v>
      </c>
    </row>
    <row r="354" spans="1:8">
      <c r="A354" s="15">
        <v>3971</v>
      </c>
      <c r="B354" s="15">
        <v>2021</v>
      </c>
      <c r="C354" s="13" t="s">
        <v>9</v>
      </c>
      <c r="D354" s="15">
        <v>20</v>
      </c>
      <c r="E354" s="13" t="s">
        <v>59</v>
      </c>
      <c r="F354" s="13" t="s">
        <v>17</v>
      </c>
      <c r="G354" s="13" t="s">
        <v>12</v>
      </c>
      <c r="H354" s="13" t="s">
        <v>32</v>
      </c>
    </row>
    <row r="355" spans="1:8">
      <c r="A355" s="15">
        <v>3970</v>
      </c>
      <c r="B355" s="15">
        <v>2021</v>
      </c>
      <c r="C355" s="13" t="s">
        <v>9</v>
      </c>
      <c r="D355" s="15">
        <v>20</v>
      </c>
      <c r="E355" s="13" t="s">
        <v>14</v>
      </c>
      <c r="F355" s="13" t="s">
        <v>11</v>
      </c>
      <c r="G355" s="13" t="s">
        <v>12</v>
      </c>
      <c r="H355" s="13" t="s">
        <v>32</v>
      </c>
    </row>
    <row r="356" spans="1:8">
      <c r="A356" s="15">
        <v>3969</v>
      </c>
      <c r="B356" s="15">
        <v>2021</v>
      </c>
      <c r="C356" s="13" t="s">
        <v>9</v>
      </c>
      <c r="D356" s="15">
        <v>20</v>
      </c>
      <c r="E356" s="13" t="s">
        <v>14</v>
      </c>
      <c r="F356" s="13" t="s">
        <v>17</v>
      </c>
      <c r="G356" s="13" t="s">
        <v>12</v>
      </c>
      <c r="H356" s="13" t="s">
        <v>32</v>
      </c>
    </row>
    <row r="357" spans="1:8">
      <c r="A357" s="15">
        <v>3968</v>
      </c>
      <c r="B357" s="15">
        <v>2021</v>
      </c>
      <c r="C357" s="13" t="s">
        <v>9</v>
      </c>
      <c r="D357" s="15">
        <v>20</v>
      </c>
      <c r="E357" s="13" t="s">
        <v>10</v>
      </c>
      <c r="F357" s="13" t="s">
        <v>11</v>
      </c>
      <c r="G357" s="13" t="s">
        <v>12</v>
      </c>
      <c r="H357" s="13" t="s">
        <v>18</v>
      </c>
    </row>
    <row r="358" spans="1:8">
      <c r="A358" s="15">
        <v>3967</v>
      </c>
      <c r="B358" s="15">
        <v>2021</v>
      </c>
      <c r="C358" s="13" t="s">
        <v>9</v>
      </c>
      <c r="D358" s="15">
        <v>20</v>
      </c>
      <c r="E358" s="13" t="s">
        <v>10</v>
      </c>
      <c r="F358" s="13" t="s">
        <v>11</v>
      </c>
      <c r="G358" s="13" t="s">
        <v>12</v>
      </c>
      <c r="H358" s="13" t="s">
        <v>29</v>
      </c>
    </row>
    <row r="359" spans="1:8">
      <c r="A359" s="15">
        <v>3966</v>
      </c>
      <c r="B359" s="15">
        <v>2021</v>
      </c>
      <c r="C359" s="13" t="s">
        <v>9</v>
      </c>
      <c r="D359" s="15">
        <v>20</v>
      </c>
      <c r="E359" s="13" t="s">
        <v>10</v>
      </c>
      <c r="F359" s="13" t="s">
        <v>17</v>
      </c>
      <c r="G359" s="13" t="s">
        <v>12</v>
      </c>
      <c r="H359" s="13" t="s">
        <v>35</v>
      </c>
    </row>
    <row r="360" spans="1:8">
      <c r="A360" s="15">
        <v>3965</v>
      </c>
      <c r="B360" s="15">
        <v>2021</v>
      </c>
      <c r="C360" s="13" t="s">
        <v>9</v>
      </c>
      <c r="D360" s="15">
        <v>20</v>
      </c>
      <c r="E360" s="13" t="s">
        <v>59</v>
      </c>
      <c r="F360" s="13" t="s">
        <v>17</v>
      </c>
      <c r="G360" s="13" t="s">
        <v>12</v>
      </c>
      <c r="H360" s="13" t="s">
        <v>37</v>
      </c>
    </row>
    <row r="361" spans="1:8">
      <c r="A361" s="15">
        <v>3964</v>
      </c>
      <c r="B361" s="15">
        <v>2021</v>
      </c>
      <c r="C361" s="13" t="s">
        <v>9</v>
      </c>
      <c r="D361" s="15">
        <v>20</v>
      </c>
      <c r="E361" s="13" t="s">
        <v>14</v>
      </c>
      <c r="F361" s="13" t="s">
        <v>11</v>
      </c>
      <c r="G361" s="13" t="s">
        <v>12</v>
      </c>
      <c r="H361" s="13" t="s">
        <v>32</v>
      </c>
    </row>
    <row r="362" spans="1:8">
      <c r="A362" s="15">
        <v>3963</v>
      </c>
      <c r="B362" s="15">
        <v>2021</v>
      </c>
      <c r="C362" s="13" t="s">
        <v>9</v>
      </c>
      <c r="D362" s="15">
        <v>20</v>
      </c>
      <c r="E362" s="13" t="s">
        <v>14</v>
      </c>
      <c r="F362" s="13" t="s">
        <v>17</v>
      </c>
      <c r="G362" s="13" t="s">
        <v>12</v>
      </c>
      <c r="H362" s="13" t="s">
        <v>32</v>
      </c>
    </row>
    <row r="363" spans="1:8">
      <c r="A363" s="15">
        <v>3962</v>
      </c>
      <c r="B363" s="15">
        <v>2021</v>
      </c>
      <c r="C363" s="13" t="s">
        <v>9</v>
      </c>
      <c r="D363" s="15">
        <v>20</v>
      </c>
      <c r="E363" s="13" t="s">
        <v>10</v>
      </c>
      <c r="F363" s="13" t="s">
        <v>11</v>
      </c>
      <c r="G363" s="13" t="s">
        <v>12</v>
      </c>
      <c r="H363" s="13" t="s">
        <v>18</v>
      </c>
    </row>
    <row r="364" spans="1:8">
      <c r="A364" s="15">
        <v>3961</v>
      </c>
      <c r="B364" s="15">
        <v>2021</v>
      </c>
      <c r="C364" s="13" t="s">
        <v>9</v>
      </c>
      <c r="D364" s="15">
        <v>20</v>
      </c>
      <c r="E364" s="13" t="s">
        <v>10</v>
      </c>
      <c r="F364" s="13" t="s">
        <v>11</v>
      </c>
      <c r="G364" s="13" t="s">
        <v>12</v>
      </c>
      <c r="H364" s="13" t="s">
        <v>29</v>
      </c>
    </row>
    <row r="365" spans="1:8">
      <c r="A365" s="15">
        <v>3960</v>
      </c>
      <c r="B365" s="15">
        <v>2021</v>
      </c>
      <c r="C365" s="13" t="s">
        <v>9</v>
      </c>
      <c r="D365" s="15">
        <v>20</v>
      </c>
      <c r="E365" s="13" t="s">
        <v>10</v>
      </c>
      <c r="F365" s="13" t="s">
        <v>17</v>
      </c>
      <c r="G365" s="13" t="s">
        <v>12</v>
      </c>
      <c r="H365" s="13" t="s">
        <v>35</v>
      </c>
    </row>
    <row r="366" spans="1:8">
      <c r="A366" s="15">
        <v>3959</v>
      </c>
      <c r="B366" s="15">
        <v>2021</v>
      </c>
      <c r="C366" s="13" t="s">
        <v>9</v>
      </c>
      <c r="D366" s="15">
        <v>20</v>
      </c>
      <c r="E366" s="13" t="s">
        <v>59</v>
      </c>
      <c r="F366" s="13" t="s">
        <v>17</v>
      </c>
      <c r="G366" s="13" t="s">
        <v>12</v>
      </c>
      <c r="H366" s="13" t="s">
        <v>30</v>
      </c>
    </row>
    <row r="367" spans="1:8">
      <c r="A367" s="15">
        <v>3958</v>
      </c>
      <c r="B367" s="15">
        <v>2021</v>
      </c>
      <c r="C367" s="13" t="s">
        <v>9</v>
      </c>
      <c r="D367" s="15">
        <v>20</v>
      </c>
      <c r="E367" s="13" t="s">
        <v>14</v>
      </c>
      <c r="F367" s="13" t="s">
        <v>11</v>
      </c>
      <c r="G367" s="13" t="s">
        <v>12</v>
      </c>
      <c r="H367" s="13" t="s">
        <v>32</v>
      </c>
    </row>
    <row r="368" spans="1:8">
      <c r="A368" s="15">
        <v>3957</v>
      </c>
      <c r="B368" s="15">
        <v>2021</v>
      </c>
      <c r="C368" s="13" t="s">
        <v>9</v>
      </c>
      <c r="D368" s="15">
        <v>20</v>
      </c>
      <c r="E368" s="13" t="s">
        <v>14</v>
      </c>
      <c r="F368" s="13" t="s">
        <v>17</v>
      </c>
      <c r="G368" s="13" t="s">
        <v>12</v>
      </c>
      <c r="H368" s="13" t="s">
        <v>32</v>
      </c>
    </row>
    <row r="369" spans="1:8">
      <c r="A369" s="15">
        <v>3956</v>
      </c>
      <c r="B369" s="15">
        <v>2021</v>
      </c>
      <c r="C369" s="13" t="s">
        <v>9</v>
      </c>
      <c r="D369" s="15">
        <v>20</v>
      </c>
      <c r="E369" s="13" t="s">
        <v>10</v>
      </c>
      <c r="F369" s="13" t="s">
        <v>11</v>
      </c>
      <c r="G369" s="13" t="s">
        <v>12</v>
      </c>
      <c r="H369" s="13" t="s">
        <v>18</v>
      </c>
    </row>
    <row r="370" spans="1:8">
      <c r="A370" s="15">
        <v>3955</v>
      </c>
      <c r="B370" s="15">
        <v>2021</v>
      </c>
      <c r="C370" s="13" t="s">
        <v>9</v>
      </c>
      <c r="D370" s="15">
        <v>20</v>
      </c>
      <c r="E370" s="13" t="s">
        <v>10</v>
      </c>
      <c r="F370" s="13" t="s">
        <v>11</v>
      </c>
      <c r="G370" s="13" t="s">
        <v>12</v>
      </c>
      <c r="H370" s="13" t="s">
        <v>29</v>
      </c>
    </row>
    <row r="371" spans="1:8">
      <c r="A371" s="15">
        <v>3954</v>
      </c>
      <c r="B371" s="15">
        <v>2021</v>
      </c>
      <c r="C371" s="13" t="s">
        <v>9</v>
      </c>
      <c r="D371" s="15">
        <v>20</v>
      </c>
      <c r="E371" s="13" t="s">
        <v>10</v>
      </c>
      <c r="F371" s="13" t="s">
        <v>17</v>
      </c>
      <c r="G371" s="13" t="s">
        <v>12</v>
      </c>
      <c r="H371" s="13" t="s">
        <v>35</v>
      </c>
    </row>
    <row r="372" spans="1:8">
      <c r="A372" s="15">
        <v>3953</v>
      </c>
      <c r="B372" s="15">
        <v>2021</v>
      </c>
      <c r="C372" s="13" t="s">
        <v>9</v>
      </c>
      <c r="D372" s="15">
        <v>20</v>
      </c>
      <c r="E372" s="13" t="s">
        <v>59</v>
      </c>
      <c r="F372" s="13" t="s">
        <v>17</v>
      </c>
      <c r="G372" s="13" t="s">
        <v>12</v>
      </c>
      <c r="H372" s="13" t="s">
        <v>30</v>
      </c>
    </row>
    <row r="373" spans="1:8">
      <c r="A373" s="15">
        <v>3952</v>
      </c>
      <c r="B373" s="15">
        <v>2021</v>
      </c>
      <c r="C373" s="13" t="s">
        <v>9</v>
      </c>
      <c r="D373" s="15">
        <v>20</v>
      </c>
      <c r="E373" s="13" t="s">
        <v>14</v>
      </c>
      <c r="F373" s="13" t="s">
        <v>11</v>
      </c>
      <c r="G373" s="13" t="s">
        <v>12</v>
      </c>
      <c r="H373" s="13" t="s">
        <v>32</v>
      </c>
    </row>
    <row r="374" spans="1:8">
      <c r="A374" s="15">
        <v>3951</v>
      </c>
      <c r="B374" s="15">
        <v>2021</v>
      </c>
      <c r="C374" s="13" t="s">
        <v>9</v>
      </c>
      <c r="D374" s="15">
        <v>20</v>
      </c>
      <c r="E374" s="13" t="s">
        <v>14</v>
      </c>
      <c r="F374" s="13" t="s">
        <v>17</v>
      </c>
      <c r="G374" s="13" t="s">
        <v>12</v>
      </c>
      <c r="H374" s="13" t="s">
        <v>32</v>
      </c>
    </row>
    <row r="375" spans="1:8">
      <c r="A375" s="15">
        <v>3950</v>
      </c>
      <c r="B375" s="15">
        <v>2021</v>
      </c>
      <c r="C375" s="13" t="s">
        <v>9</v>
      </c>
      <c r="D375" s="15">
        <v>20</v>
      </c>
      <c r="E375" s="13" t="s">
        <v>10</v>
      </c>
      <c r="F375" s="13" t="s">
        <v>11</v>
      </c>
      <c r="G375" s="13" t="s">
        <v>12</v>
      </c>
      <c r="H375" s="13" t="s">
        <v>18</v>
      </c>
    </row>
    <row r="376" spans="1:8">
      <c r="A376" s="15">
        <v>3949</v>
      </c>
      <c r="B376" s="15">
        <v>2021</v>
      </c>
      <c r="C376" s="13" t="s">
        <v>9</v>
      </c>
      <c r="D376" s="15">
        <v>20</v>
      </c>
      <c r="E376" s="13" t="s">
        <v>10</v>
      </c>
      <c r="F376" s="13" t="s">
        <v>11</v>
      </c>
      <c r="G376" s="13" t="s">
        <v>12</v>
      </c>
      <c r="H376" s="13" t="s">
        <v>29</v>
      </c>
    </row>
    <row r="377" spans="1:8">
      <c r="A377" s="15">
        <v>3948</v>
      </c>
      <c r="B377" s="15">
        <v>2021</v>
      </c>
      <c r="C377" s="13" t="s">
        <v>9</v>
      </c>
      <c r="D377" s="15">
        <v>20</v>
      </c>
      <c r="E377" s="13" t="s">
        <v>10</v>
      </c>
      <c r="F377" s="13" t="s">
        <v>17</v>
      </c>
      <c r="G377" s="13" t="s">
        <v>12</v>
      </c>
      <c r="H377" s="13" t="s">
        <v>35</v>
      </c>
    </row>
    <row r="378" spans="1:8">
      <c r="A378" s="15">
        <v>3947</v>
      </c>
      <c r="B378" s="15">
        <v>2021</v>
      </c>
      <c r="C378" s="13" t="s">
        <v>9</v>
      </c>
      <c r="D378" s="15">
        <v>20</v>
      </c>
      <c r="E378" s="13" t="s">
        <v>59</v>
      </c>
      <c r="F378" s="13" t="s">
        <v>17</v>
      </c>
      <c r="G378" s="13" t="s">
        <v>12</v>
      </c>
      <c r="H378" s="13" t="s">
        <v>29</v>
      </c>
    </row>
    <row r="379" spans="1:8">
      <c r="A379" s="15">
        <v>3946</v>
      </c>
      <c r="B379" s="15">
        <v>2021</v>
      </c>
      <c r="C379" s="13" t="s">
        <v>9</v>
      </c>
      <c r="D379" s="15">
        <v>20</v>
      </c>
      <c r="E379" s="13" t="s">
        <v>14</v>
      </c>
      <c r="F379" s="13" t="s">
        <v>11</v>
      </c>
      <c r="G379" s="13" t="s">
        <v>12</v>
      </c>
      <c r="H379" s="13" t="s">
        <v>32</v>
      </c>
    </row>
    <row r="380" spans="1:8">
      <c r="A380" s="15">
        <v>3945</v>
      </c>
      <c r="B380" s="15">
        <v>2021</v>
      </c>
      <c r="C380" s="13" t="s">
        <v>9</v>
      </c>
      <c r="D380" s="15">
        <v>20</v>
      </c>
      <c r="E380" s="13" t="s">
        <v>14</v>
      </c>
      <c r="F380" s="13" t="s">
        <v>17</v>
      </c>
      <c r="G380" s="13" t="s">
        <v>12</v>
      </c>
      <c r="H380" s="13" t="s">
        <v>32</v>
      </c>
    </row>
    <row r="381" spans="1:8">
      <c r="A381" s="15">
        <v>3944</v>
      </c>
      <c r="B381" s="15">
        <v>2021</v>
      </c>
      <c r="C381" s="13" t="s">
        <v>9</v>
      </c>
      <c r="D381" s="15">
        <v>20</v>
      </c>
      <c r="E381" s="13" t="s">
        <v>10</v>
      </c>
      <c r="F381" s="13" t="s">
        <v>11</v>
      </c>
      <c r="G381" s="13" t="s">
        <v>12</v>
      </c>
      <c r="H381" s="13" t="s">
        <v>18</v>
      </c>
    </row>
    <row r="382" spans="1:8">
      <c r="A382" s="15">
        <v>3943</v>
      </c>
      <c r="B382" s="15">
        <v>2021</v>
      </c>
      <c r="C382" s="13" t="s">
        <v>9</v>
      </c>
      <c r="D382" s="15">
        <v>20</v>
      </c>
      <c r="E382" s="13" t="s">
        <v>10</v>
      </c>
      <c r="F382" s="13" t="s">
        <v>11</v>
      </c>
      <c r="G382" s="13" t="s">
        <v>12</v>
      </c>
      <c r="H382" s="13" t="s">
        <v>29</v>
      </c>
    </row>
    <row r="383" spans="1:8">
      <c r="A383" s="15">
        <v>3942</v>
      </c>
      <c r="B383" s="15">
        <v>2021</v>
      </c>
      <c r="C383" s="13" t="s">
        <v>9</v>
      </c>
      <c r="D383" s="15">
        <v>20</v>
      </c>
      <c r="E383" s="13" t="s">
        <v>10</v>
      </c>
      <c r="F383" s="13" t="s">
        <v>17</v>
      </c>
      <c r="G383" s="13" t="s">
        <v>12</v>
      </c>
      <c r="H383" s="13" t="s">
        <v>35</v>
      </c>
    </row>
    <row r="384" spans="1:8">
      <c r="A384" s="15">
        <v>3941</v>
      </c>
      <c r="B384" s="15">
        <v>2021</v>
      </c>
      <c r="C384" s="13" t="s">
        <v>9</v>
      </c>
      <c r="D384" s="15">
        <v>20</v>
      </c>
      <c r="E384" s="13" t="s">
        <v>59</v>
      </c>
      <c r="F384" s="13" t="s">
        <v>17</v>
      </c>
      <c r="G384" s="13" t="s">
        <v>12</v>
      </c>
      <c r="H384" s="13" t="s">
        <v>26</v>
      </c>
    </row>
    <row r="385" spans="1:8">
      <c r="A385" s="15">
        <v>3940</v>
      </c>
      <c r="B385" s="15">
        <v>2021</v>
      </c>
      <c r="C385" s="13" t="s">
        <v>9</v>
      </c>
      <c r="D385" s="15">
        <v>20</v>
      </c>
      <c r="E385" s="13" t="s">
        <v>14</v>
      </c>
      <c r="F385" s="13" t="s">
        <v>11</v>
      </c>
      <c r="G385" s="13" t="s">
        <v>12</v>
      </c>
      <c r="H385" s="13" t="s">
        <v>32</v>
      </c>
    </row>
    <row r="386" spans="1:8">
      <c r="A386" s="15">
        <v>3939</v>
      </c>
      <c r="B386" s="15">
        <v>2021</v>
      </c>
      <c r="C386" s="13" t="s">
        <v>9</v>
      </c>
      <c r="D386" s="15">
        <v>20</v>
      </c>
      <c r="E386" s="13" t="s">
        <v>14</v>
      </c>
      <c r="F386" s="13" t="s">
        <v>17</v>
      </c>
      <c r="G386" s="13" t="s">
        <v>12</v>
      </c>
      <c r="H386" s="13" t="s">
        <v>32</v>
      </c>
    </row>
    <row r="387" spans="1:8">
      <c r="A387" s="15">
        <v>3938</v>
      </c>
      <c r="B387" s="15">
        <v>2021</v>
      </c>
      <c r="C387" s="13" t="s">
        <v>9</v>
      </c>
      <c r="D387" s="15">
        <v>20</v>
      </c>
      <c r="E387" s="13" t="s">
        <v>10</v>
      </c>
      <c r="F387" s="13" t="s">
        <v>11</v>
      </c>
      <c r="G387" s="13" t="s">
        <v>12</v>
      </c>
      <c r="H387" s="13" t="s">
        <v>18</v>
      </c>
    </row>
    <row r="388" spans="1:8">
      <c r="A388" s="15">
        <v>3937</v>
      </c>
      <c r="B388" s="15">
        <v>2021</v>
      </c>
      <c r="C388" s="13" t="s">
        <v>9</v>
      </c>
      <c r="D388" s="15">
        <v>20</v>
      </c>
      <c r="E388" s="13" t="s">
        <v>10</v>
      </c>
      <c r="F388" s="13" t="s">
        <v>11</v>
      </c>
      <c r="G388" s="13" t="s">
        <v>12</v>
      </c>
      <c r="H388" s="13" t="s">
        <v>29</v>
      </c>
    </row>
    <row r="389" spans="1:8">
      <c r="A389" s="15">
        <v>3936</v>
      </c>
      <c r="B389" s="15">
        <v>2021</v>
      </c>
      <c r="C389" s="13" t="s">
        <v>9</v>
      </c>
      <c r="D389" s="15">
        <v>20</v>
      </c>
      <c r="E389" s="13" t="s">
        <v>10</v>
      </c>
      <c r="F389" s="13" t="s">
        <v>17</v>
      </c>
      <c r="G389" s="13" t="s">
        <v>12</v>
      </c>
      <c r="H389" s="13" t="s">
        <v>35</v>
      </c>
    </row>
    <row r="390" spans="1:8">
      <c r="A390" s="15">
        <v>3935</v>
      </c>
      <c r="B390" s="15">
        <v>2021</v>
      </c>
      <c r="C390" s="13" t="s">
        <v>9</v>
      </c>
      <c r="D390" s="15">
        <v>20</v>
      </c>
      <c r="E390" s="13" t="s">
        <v>59</v>
      </c>
      <c r="F390" s="13" t="s">
        <v>17</v>
      </c>
      <c r="G390" s="13" t="s">
        <v>12</v>
      </c>
      <c r="H390" s="13" t="s">
        <v>26</v>
      </c>
    </row>
    <row r="391" spans="1:8">
      <c r="A391" s="15">
        <v>3934</v>
      </c>
      <c r="B391" s="15">
        <v>2021</v>
      </c>
      <c r="C391" s="13" t="s">
        <v>9</v>
      </c>
      <c r="D391" s="15">
        <v>20</v>
      </c>
      <c r="E391" s="13" t="s">
        <v>14</v>
      </c>
      <c r="F391" s="13" t="s">
        <v>11</v>
      </c>
      <c r="G391" s="13" t="s">
        <v>12</v>
      </c>
      <c r="H391" s="13" t="s">
        <v>32</v>
      </c>
    </row>
    <row r="392" spans="1:8">
      <c r="A392" s="15">
        <v>3933</v>
      </c>
      <c r="B392" s="15">
        <v>2021</v>
      </c>
      <c r="C392" s="13" t="s">
        <v>9</v>
      </c>
      <c r="D392" s="15">
        <v>20</v>
      </c>
      <c r="E392" s="13" t="s">
        <v>14</v>
      </c>
      <c r="F392" s="13" t="s">
        <v>17</v>
      </c>
      <c r="G392" s="13" t="s">
        <v>12</v>
      </c>
      <c r="H392" s="13" t="s">
        <v>32</v>
      </c>
    </row>
    <row r="393" spans="1:8">
      <c r="A393" s="15">
        <v>3932</v>
      </c>
      <c r="B393" s="15">
        <v>2021</v>
      </c>
      <c r="C393" s="13" t="s">
        <v>9</v>
      </c>
      <c r="D393" s="15">
        <v>20</v>
      </c>
      <c r="E393" s="13" t="s">
        <v>10</v>
      </c>
      <c r="F393" s="13" t="s">
        <v>11</v>
      </c>
      <c r="G393" s="13" t="s">
        <v>12</v>
      </c>
      <c r="H393" s="13" t="s">
        <v>18</v>
      </c>
    </row>
    <row r="394" spans="1:8">
      <c r="A394" s="15">
        <v>3931</v>
      </c>
      <c r="B394" s="15">
        <v>2021</v>
      </c>
      <c r="C394" s="13" t="s">
        <v>9</v>
      </c>
      <c r="D394" s="15">
        <v>20</v>
      </c>
      <c r="E394" s="13" t="s">
        <v>10</v>
      </c>
      <c r="F394" s="13" t="s">
        <v>11</v>
      </c>
      <c r="G394" s="13" t="s">
        <v>12</v>
      </c>
      <c r="H394" s="13" t="s">
        <v>29</v>
      </c>
    </row>
    <row r="395" spans="1:8">
      <c r="A395" s="15">
        <v>3930</v>
      </c>
      <c r="B395" s="15">
        <v>2021</v>
      </c>
      <c r="C395" s="13" t="s">
        <v>9</v>
      </c>
      <c r="D395" s="15">
        <v>20</v>
      </c>
      <c r="E395" s="13" t="s">
        <v>10</v>
      </c>
      <c r="F395" s="13" t="s">
        <v>17</v>
      </c>
      <c r="G395" s="13" t="s">
        <v>12</v>
      </c>
      <c r="H395" s="13" t="s">
        <v>35</v>
      </c>
    </row>
    <row r="396" spans="1:8">
      <c r="A396" s="15">
        <v>3929</v>
      </c>
      <c r="B396" s="15">
        <v>2021</v>
      </c>
      <c r="C396" s="13" t="s">
        <v>9</v>
      </c>
      <c r="D396" s="15">
        <v>20</v>
      </c>
      <c r="E396" s="13" t="s">
        <v>59</v>
      </c>
      <c r="F396" s="13" t="s">
        <v>17</v>
      </c>
      <c r="G396" s="13" t="s">
        <v>12</v>
      </c>
      <c r="H396" s="13" t="s">
        <v>13</v>
      </c>
    </row>
    <row r="397" spans="1:8">
      <c r="A397" s="15">
        <v>3928</v>
      </c>
      <c r="B397" s="15">
        <v>2021</v>
      </c>
      <c r="C397" s="13" t="s">
        <v>9</v>
      </c>
      <c r="D397" s="15">
        <v>20</v>
      </c>
      <c r="E397" s="13" t="s">
        <v>14</v>
      </c>
      <c r="F397" s="13" t="s">
        <v>11</v>
      </c>
      <c r="G397" s="13" t="s">
        <v>12</v>
      </c>
      <c r="H397" s="13" t="s">
        <v>32</v>
      </c>
    </row>
    <row r="398" spans="1:8">
      <c r="A398" s="15">
        <v>3927</v>
      </c>
      <c r="B398" s="15">
        <v>2021</v>
      </c>
      <c r="C398" s="13" t="s">
        <v>9</v>
      </c>
      <c r="D398" s="15">
        <v>20</v>
      </c>
      <c r="E398" s="13" t="s">
        <v>14</v>
      </c>
      <c r="F398" s="13" t="s">
        <v>17</v>
      </c>
      <c r="G398" s="13" t="s">
        <v>12</v>
      </c>
      <c r="H398" s="13" t="s">
        <v>32</v>
      </c>
    </row>
    <row r="399" spans="1:8">
      <c r="A399" s="15">
        <v>3926</v>
      </c>
      <c r="B399" s="15">
        <v>2021</v>
      </c>
      <c r="C399" s="13" t="s">
        <v>9</v>
      </c>
      <c r="D399" s="15">
        <v>20</v>
      </c>
      <c r="E399" s="13" t="s">
        <v>10</v>
      </c>
      <c r="F399" s="13" t="s">
        <v>11</v>
      </c>
      <c r="G399" s="13" t="s">
        <v>12</v>
      </c>
      <c r="H399" s="13" t="s">
        <v>18</v>
      </c>
    </row>
    <row r="400" spans="1:8">
      <c r="A400" s="15">
        <v>3925</v>
      </c>
      <c r="B400" s="15">
        <v>2021</v>
      </c>
      <c r="C400" s="13" t="s">
        <v>9</v>
      </c>
      <c r="D400" s="15">
        <v>20</v>
      </c>
      <c r="E400" s="13" t="s">
        <v>10</v>
      </c>
      <c r="F400" s="13" t="s">
        <v>11</v>
      </c>
      <c r="G400" s="13" t="s">
        <v>12</v>
      </c>
      <c r="H400" s="13" t="s">
        <v>34</v>
      </c>
    </row>
    <row r="401" spans="1:8">
      <c r="A401" s="15">
        <v>3924</v>
      </c>
      <c r="B401" s="15">
        <v>2021</v>
      </c>
      <c r="C401" s="13" t="s">
        <v>9</v>
      </c>
      <c r="D401" s="15">
        <v>20</v>
      </c>
      <c r="E401" s="13" t="s">
        <v>10</v>
      </c>
      <c r="F401" s="13" t="s">
        <v>17</v>
      </c>
      <c r="G401" s="13" t="s">
        <v>12</v>
      </c>
      <c r="H401" s="13" t="s">
        <v>35</v>
      </c>
    </row>
    <row r="402" spans="1:8">
      <c r="A402" s="15">
        <v>3923</v>
      </c>
      <c r="B402" s="15">
        <v>2021</v>
      </c>
      <c r="C402" s="13" t="s">
        <v>9</v>
      </c>
      <c r="D402" s="15">
        <v>20</v>
      </c>
      <c r="E402" s="13" t="s">
        <v>38</v>
      </c>
      <c r="F402" s="13" t="s">
        <v>11</v>
      </c>
      <c r="G402" s="13" t="s">
        <v>12</v>
      </c>
      <c r="H402" s="13" t="s">
        <v>15</v>
      </c>
    </row>
    <row r="403" spans="1:8">
      <c r="A403" s="15">
        <v>3922</v>
      </c>
      <c r="B403" s="15">
        <v>2021</v>
      </c>
      <c r="C403" s="13" t="s">
        <v>9</v>
      </c>
      <c r="D403" s="15">
        <v>20</v>
      </c>
      <c r="E403" s="13" t="s">
        <v>14</v>
      </c>
      <c r="F403" s="13" t="s">
        <v>11</v>
      </c>
      <c r="G403" s="13" t="s">
        <v>12</v>
      </c>
      <c r="H403" s="13" t="s">
        <v>32</v>
      </c>
    </row>
    <row r="404" spans="1:8">
      <c r="A404" s="15">
        <v>3921</v>
      </c>
      <c r="B404" s="15">
        <v>2021</v>
      </c>
      <c r="C404" s="13" t="s">
        <v>9</v>
      </c>
      <c r="D404" s="15">
        <v>20</v>
      </c>
      <c r="E404" s="13" t="s">
        <v>14</v>
      </c>
      <c r="F404" s="13" t="s">
        <v>17</v>
      </c>
      <c r="G404" s="13" t="s">
        <v>12</v>
      </c>
      <c r="H404" s="13" t="s">
        <v>35</v>
      </c>
    </row>
    <row r="405" spans="1:8">
      <c r="A405" s="15">
        <v>3920</v>
      </c>
      <c r="B405" s="15">
        <v>2021</v>
      </c>
      <c r="C405" s="13" t="s">
        <v>9</v>
      </c>
      <c r="D405" s="15">
        <v>20</v>
      </c>
      <c r="E405" s="13" t="s">
        <v>10</v>
      </c>
      <c r="F405" s="13" t="s">
        <v>11</v>
      </c>
      <c r="G405" s="13" t="s">
        <v>12</v>
      </c>
      <c r="H405" s="13" t="s">
        <v>18</v>
      </c>
    </row>
    <row r="406" spans="1:8">
      <c r="A406" s="15">
        <v>3919</v>
      </c>
      <c r="B406" s="15">
        <v>2021</v>
      </c>
      <c r="C406" s="13" t="s">
        <v>9</v>
      </c>
      <c r="D406" s="15">
        <v>20</v>
      </c>
      <c r="E406" s="13" t="s">
        <v>10</v>
      </c>
      <c r="F406" s="13" t="s">
        <v>11</v>
      </c>
      <c r="G406" s="13" t="s">
        <v>12</v>
      </c>
      <c r="H406" s="13" t="s">
        <v>34</v>
      </c>
    </row>
    <row r="407" spans="1:8">
      <c r="A407" s="15">
        <v>3918</v>
      </c>
      <c r="B407" s="15">
        <v>2021</v>
      </c>
      <c r="C407" s="13" t="s">
        <v>9</v>
      </c>
      <c r="D407" s="15">
        <v>20</v>
      </c>
      <c r="E407" s="13" t="s">
        <v>10</v>
      </c>
      <c r="F407" s="13" t="s">
        <v>17</v>
      </c>
      <c r="G407" s="13" t="s">
        <v>12</v>
      </c>
      <c r="H407" s="13" t="s">
        <v>35</v>
      </c>
    </row>
    <row r="408" spans="1:8">
      <c r="A408" s="15">
        <v>3917</v>
      </c>
      <c r="B408" s="15">
        <v>2021</v>
      </c>
      <c r="C408" s="13" t="s">
        <v>9</v>
      </c>
      <c r="D408" s="15">
        <v>20</v>
      </c>
      <c r="E408" s="13" t="s">
        <v>38</v>
      </c>
      <c r="F408" s="13" t="s">
        <v>11</v>
      </c>
      <c r="G408" s="13" t="s">
        <v>12</v>
      </c>
      <c r="H408" s="13" t="s">
        <v>15</v>
      </c>
    </row>
    <row r="409" spans="1:8">
      <c r="A409" s="15">
        <v>3916</v>
      </c>
      <c r="B409" s="15">
        <v>2021</v>
      </c>
      <c r="C409" s="13" t="s">
        <v>9</v>
      </c>
      <c r="D409" s="15">
        <v>20</v>
      </c>
      <c r="E409" s="13" t="s">
        <v>14</v>
      </c>
      <c r="F409" s="13" t="s">
        <v>11</v>
      </c>
      <c r="G409" s="13" t="s">
        <v>12</v>
      </c>
      <c r="H409" s="13" t="s">
        <v>32</v>
      </c>
    </row>
    <row r="410" spans="1:8">
      <c r="A410" s="15">
        <v>3915</v>
      </c>
      <c r="B410" s="15">
        <v>2021</v>
      </c>
      <c r="C410" s="13" t="s">
        <v>9</v>
      </c>
      <c r="D410" s="15">
        <v>20</v>
      </c>
      <c r="E410" s="13" t="s">
        <v>14</v>
      </c>
      <c r="F410" s="13" t="s">
        <v>17</v>
      </c>
      <c r="G410" s="13" t="s">
        <v>12</v>
      </c>
      <c r="H410" s="13" t="s">
        <v>35</v>
      </c>
    </row>
    <row r="411" spans="1:8">
      <c r="A411" s="15">
        <v>3914</v>
      </c>
      <c r="B411" s="15">
        <v>2021</v>
      </c>
      <c r="C411" s="13" t="s">
        <v>9</v>
      </c>
      <c r="D411" s="15">
        <v>20</v>
      </c>
      <c r="E411" s="13" t="s">
        <v>10</v>
      </c>
      <c r="F411" s="13" t="s">
        <v>11</v>
      </c>
      <c r="G411" s="13" t="s">
        <v>12</v>
      </c>
      <c r="H411" s="13" t="s">
        <v>18</v>
      </c>
    </row>
    <row r="412" spans="1:8">
      <c r="A412" s="15">
        <v>3913</v>
      </c>
      <c r="B412" s="15">
        <v>2021</v>
      </c>
      <c r="C412" s="13" t="s">
        <v>9</v>
      </c>
      <c r="D412" s="15">
        <v>20</v>
      </c>
      <c r="E412" s="13" t="s">
        <v>10</v>
      </c>
      <c r="F412" s="13" t="s">
        <v>11</v>
      </c>
      <c r="G412" s="13" t="s">
        <v>12</v>
      </c>
      <c r="H412" s="13" t="s">
        <v>34</v>
      </c>
    </row>
    <row r="413" spans="1:8">
      <c r="A413" s="15">
        <v>3912</v>
      </c>
      <c r="B413" s="15">
        <v>2021</v>
      </c>
      <c r="C413" s="13" t="s">
        <v>9</v>
      </c>
      <c r="D413" s="15">
        <v>20</v>
      </c>
      <c r="E413" s="13" t="s">
        <v>10</v>
      </c>
      <c r="F413" s="13" t="s">
        <v>17</v>
      </c>
      <c r="G413" s="13" t="s">
        <v>12</v>
      </c>
      <c r="H413" s="13" t="s">
        <v>35</v>
      </c>
    </row>
    <row r="414" spans="1:8">
      <c r="A414" s="15">
        <v>3911</v>
      </c>
      <c r="B414" s="15">
        <v>2021</v>
      </c>
      <c r="C414" s="13" t="s">
        <v>9</v>
      </c>
      <c r="D414" s="15">
        <v>20</v>
      </c>
      <c r="E414" s="13" t="s">
        <v>38</v>
      </c>
      <c r="F414" s="13" t="s">
        <v>11</v>
      </c>
      <c r="G414" s="13" t="s">
        <v>12</v>
      </c>
      <c r="H414" s="13" t="s">
        <v>15</v>
      </c>
    </row>
    <row r="415" spans="1:8">
      <c r="A415" s="15">
        <v>3910</v>
      </c>
      <c r="B415" s="15">
        <v>2021</v>
      </c>
      <c r="C415" s="13" t="s">
        <v>9</v>
      </c>
      <c r="D415" s="15">
        <v>20</v>
      </c>
      <c r="E415" s="13" t="s">
        <v>14</v>
      </c>
      <c r="F415" s="13" t="s">
        <v>11</v>
      </c>
      <c r="G415" s="13" t="s">
        <v>12</v>
      </c>
      <c r="H415" s="13" t="s">
        <v>32</v>
      </c>
    </row>
    <row r="416" spans="1:8">
      <c r="A416" s="15">
        <v>3909</v>
      </c>
      <c r="B416" s="15">
        <v>2021</v>
      </c>
      <c r="C416" s="13" t="s">
        <v>9</v>
      </c>
      <c r="D416" s="15">
        <v>20</v>
      </c>
      <c r="E416" s="13" t="s">
        <v>14</v>
      </c>
      <c r="F416" s="13" t="s">
        <v>17</v>
      </c>
      <c r="G416" s="13" t="s">
        <v>12</v>
      </c>
      <c r="H416" s="13" t="s">
        <v>35</v>
      </c>
    </row>
    <row r="417" spans="1:8">
      <c r="A417" s="15">
        <v>3908</v>
      </c>
      <c r="B417" s="15">
        <v>2021</v>
      </c>
      <c r="C417" s="13" t="s">
        <v>9</v>
      </c>
      <c r="D417" s="15">
        <v>20</v>
      </c>
      <c r="E417" s="13" t="s">
        <v>10</v>
      </c>
      <c r="F417" s="13" t="s">
        <v>11</v>
      </c>
      <c r="G417" s="13" t="s">
        <v>12</v>
      </c>
      <c r="H417" s="13" t="s">
        <v>18</v>
      </c>
    </row>
    <row r="418" spans="1:8">
      <c r="A418" s="15">
        <v>3907</v>
      </c>
      <c r="B418" s="15">
        <v>2021</v>
      </c>
      <c r="C418" s="13" t="s">
        <v>9</v>
      </c>
      <c r="D418" s="15">
        <v>20</v>
      </c>
      <c r="E418" s="13" t="s">
        <v>10</v>
      </c>
      <c r="F418" s="13" t="s">
        <v>11</v>
      </c>
      <c r="G418" s="13" t="s">
        <v>12</v>
      </c>
      <c r="H418" s="13" t="s">
        <v>34</v>
      </c>
    </row>
    <row r="419" spans="1:8">
      <c r="A419" s="15">
        <v>3906</v>
      </c>
      <c r="B419" s="15">
        <v>2021</v>
      </c>
      <c r="C419" s="13" t="s">
        <v>9</v>
      </c>
      <c r="D419" s="15">
        <v>20</v>
      </c>
      <c r="E419" s="13" t="s">
        <v>10</v>
      </c>
      <c r="F419" s="13" t="s">
        <v>17</v>
      </c>
      <c r="G419" s="13" t="s">
        <v>12</v>
      </c>
      <c r="H419" s="13" t="s">
        <v>35</v>
      </c>
    </row>
    <row r="420" spans="1:8">
      <c r="A420" s="15">
        <v>3905</v>
      </c>
      <c r="B420" s="15">
        <v>2021</v>
      </c>
      <c r="C420" s="13" t="s">
        <v>9</v>
      </c>
      <c r="D420" s="15">
        <v>20</v>
      </c>
      <c r="E420" s="13" t="s">
        <v>38</v>
      </c>
      <c r="F420" s="13" t="s">
        <v>11</v>
      </c>
      <c r="G420" s="13" t="s">
        <v>12</v>
      </c>
      <c r="H420" s="13" t="s">
        <v>15</v>
      </c>
    </row>
    <row r="421" spans="1:8">
      <c r="A421" s="15">
        <v>3904</v>
      </c>
      <c r="B421" s="15">
        <v>2021</v>
      </c>
      <c r="C421" s="13" t="s">
        <v>9</v>
      </c>
      <c r="D421" s="15">
        <v>20</v>
      </c>
      <c r="E421" s="13" t="s">
        <v>14</v>
      </c>
      <c r="F421" s="13" t="s">
        <v>11</v>
      </c>
      <c r="G421" s="13" t="s">
        <v>12</v>
      </c>
      <c r="H421" s="13" t="s">
        <v>32</v>
      </c>
    </row>
    <row r="422" spans="1:8">
      <c r="A422" s="15">
        <v>3903</v>
      </c>
      <c r="B422" s="15">
        <v>2021</v>
      </c>
      <c r="C422" s="13" t="s">
        <v>9</v>
      </c>
      <c r="D422" s="15">
        <v>20</v>
      </c>
      <c r="E422" s="13" t="s">
        <v>14</v>
      </c>
      <c r="F422" s="13" t="s">
        <v>17</v>
      </c>
      <c r="G422" s="13" t="s">
        <v>12</v>
      </c>
      <c r="H422" s="13" t="s">
        <v>35</v>
      </c>
    </row>
    <row r="423" spans="1:8">
      <c r="A423" s="15">
        <v>3902</v>
      </c>
      <c r="B423" s="15">
        <v>2021</v>
      </c>
      <c r="C423" s="13" t="s">
        <v>9</v>
      </c>
      <c r="D423" s="15">
        <v>20</v>
      </c>
      <c r="E423" s="13" t="s">
        <v>10</v>
      </c>
      <c r="F423" s="13" t="s">
        <v>11</v>
      </c>
      <c r="G423" s="13" t="s">
        <v>12</v>
      </c>
      <c r="H423" s="13" t="s">
        <v>18</v>
      </c>
    </row>
    <row r="424" spans="1:8">
      <c r="A424" s="15">
        <v>3901</v>
      </c>
      <c r="B424" s="15">
        <v>2021</v>
      </c>
      <c r="C424" s="13" t="s">
        <v>9</v>
      </c>
      <c r="D424" s="15">
        <v>20</v>
      </c>
      <c r="E424" s="13" t="s">
        <v>10</v>
      </c>
      <c r="F424" s="13" t="s">
        <v>11</v>
      </c>
      <c r="G424" s="13" t="s">
        <v>12</v>
      </c>
      <c r="H424" s="13" t="s">
        <v>34</v>
      </c>
    </row>
    <row r="425" spans="1:8">
      <c r="A425" s="15">
        <v>3900</v>
      </c>
      <c r="B425" s="15">
        <v>2021</v>
      </c>
      <c r="C425" s="13" t="s">
        <v>9</v>
      </c>
      <c r="D425" s="15">
        <v>20</v>
      </c>
      <c r="E425" s="13" t="s">
        <v>10</v>
      </c>
      <c r="F425" s="13" t="s">
        <v>17</v>
      </c>
      <c r="G425" s="13" t="s">
        <v>12</v>
      </c>
      <c r="H425" s="13" t="s">
        <v>35</v>
      </c>
    </row>
    <row r="426" spans="1:8">
      <c r="A426" s="15">
        <v>3899</v>
      </c>
      <c r="B426" s="15">
        <v>2021</v>
      </c>
      <c r="C426" s="13" t="s">
        <v>9</v>
      </c>
      <c r="D426" s="15">
        <v>20</v>
      </c>
      <c r="E426" s="13" t="s">
        <v>38</v>
      </c>
      <c r="F426" s="13" t="s">
        <v>11</v>
      </c>
      <c r="G426" s="13" t="s">
        <v>12</v>
      </c>
      <c r="H426" s="13" t="s">
        <v>15</v>
      </c>
    </row>
    <row r="427" spans="1:8">
      <c r="A427" s="15">
        <v>3898</v>
      </c>
      <c r="B427" s="15">
        <v>2021</v>
      </c>
      <c r="C427" s="13" t="s">
        <v>9</v>
      </c>
      <c r="D427" s="15">
        <v>20</v>
      </c>
      <c r="E427" s="13" t="s">
        <v>14</v>
      </c>
      <c r="F427" s="13" t="s">
        <v>11</v>
      </c>
      <c r="G427" s="13" t="s">
        <v>12</v>
      </c>
      <c r="H427" s="13" t="s">
        <v>32</v>
      </c>
    </row>
    <row r="428" spans="1:8">
      <c r="A428" s="15">
        <v>3897</v>
      </c>
      <c r="B428" s="15">
        <v>2021</v>
      </c>
      <c r="C428" s="13" t="s">
        <v>9</v>
      </c>
      <c r="D428" s="15">
        <v>20</v>
      </c>
      <c r="E428" s="13" t="s">
        <v>14</v>
      </c>
      <c r="F428" s="13" t="s">
        <v>17</v>
      </c>
      <c r="G428" s="13" t="s">
        <v>12</v>
      </c>
      <c r="H428" s="13" t="s">
        <v>35</v>
      </c>
    </row>
    <row r="429" spans="1:8">
      <c r="A429" s="15">
        <v>3896</v>
      </c>
      <c r="B429" s="15">
        <v>2021</v>
      </c>
      <c r="C429" s="13" t="s">
        <v>9</v>
      </c>
      <c r="D429" s="15">
        <v>20</v>
      </c>
      <c r="E429" s="13" t="s">
        <v>10</v>
      </c>
      <c r="F429" s="13" t="s">
        <v>11</v>
      </c>
      <c r="G429" s="13" t="s">
        <v>12</v>
      </c>
      <c r="H429" s="13" t="s">
        <v>18</v>
      </c>
    </row>
    <row r="430" spans="1:8">
      <c r="A430" s="15">
        <v>3895</v>
      </c>
      <c r="B430" s="15">
        <v>2021</v>
      </c>
      <c r="C430" s="13" t="s">
        <v>9</v>
      </c>
      <c r="D430" s="15">
        <v>20</v>
      </c>
      <c r="E430" s="13" t="s">
        <v>10</v>
      </c>
      <c r="F430" s="13" t="s">
        <v>11</v>
      </c>
      <c r="G430" s="13" t="s">
        <v>12</v>
      </c>
      <c r="H430" s="13" t="s">
        <v>34</v>
      </c>
    </row>
    <row r="431" spans="1:8">
      <c r="A431" s="15">
        <v>3894</v>
      </c>
      <c r="B431" s="15">
        <v>2021</v>
      </c>
      <c r="C431" s="13" t="s">
        <v>9</v>
      </c>
      <c r="D431" s="15">
        <v>20</v>
      </c>
      <c r="E431" s="13" t="s">
        <v>10</v>
      </c>
      <c r="F431" s="13" t="s">
        <v>17</v>
      </c>
      <c r="G431" s="13" t="s">
        <v>12</v>
      </c>
      <c r="H431" s="13" t="s">
        <v>35</v>
      </c>
    </row>
    <row r="432" spans="1:8">
      <c r="A432" s="15">
        <v>3893</v>
      </c>
      <c r="B432" s="15">
        <v>2021</v>
      </c>
      <c r="C432" s="13" t="s">
        <v>9</v>
      </c>
      <c r="D432" s="15">
        <v>20</v>
      </c>
      <c r="E432" s="13" t="s">
        <v>38</v>
      </c>
      <c r="F432" s="13" t="s">
        <v>11</v>
      </c>
      <c r="G432" s="13" t="s">
        <v>12</v>
      </c>
      <c r="H432" s="13" t="s">
        <v>15</v>
      </c>
    </row>
    <row r="433" spans="1:8">
      <c r="A433" s="15">
        <v>3892</v>
      </c>
      <c r="B433" s="15">
        <v>2021</v>
      </c>
      <c r="C433" s="13" t="s">
        <v>9</v>
      </c>
      <c r="D433" s="15">
        <v>20</v>
      </c>
      <c r="E433" s="13" t="s">
        <v>14</v>
      </c>
      <c r="F433" s="13" t="s">
        <v>11</v>
      </c>
      <c r="G433" s="13" t="s">
        <v>12</v>
      </c>
      <c r="H433" s="13" t="s">
        <v>32</v>
      </c>
    </row>
    <row r="434" spans="1:8">
      <c r="A434" s="15">
        <v>3891</v>
      </c>
      <c r="B434" s="15">
        <v>2021</v>
      </c>
      <c r="C434" s="13" t="s">
        <v>9</v>
      </c>
      <c r="D434" s="15">
        <v>20</v>
      </c>
      <c r="E434" s="13" t="s">
        <v>14</v>
      </c>
      <c r="F434" s="13" t="s">
        <v>17</v>
      </c>
      <c r="G434" s="13" t="s">
        <v>12</v>
      </c>
      <c r="H434" s="13" t="s">
        <v>35</v>
      </c>
    </row>
    <row r="435" spans="1:8">
      <c r="A435" s="15">
        <v>3890</v>
      </c>
      <c r="B435" s="15">
        <v>2021</v>
      </c>
      <c r="C435" s="13" t="s">
        <v>9</v>
      </c>
      <c r="D435" s="15">
        <v>20</v>
      </c>
      <c r="E435" s="13" t="s">
        <v>10</v>
      </c>
      <c r="F435" s="13" t="s">
        <v>11</v>
      </c>
      <c r="G435" s="13" t="s">
        <v>12</v>
      </c>
      <c r="H435" s="13" t="s">
        <v>18</v>
      </c>
    </row>
    <row r="436" spans="1:8">
      <c r="A436" s="15">
        <v>3889</v>
      </c>
      <c r="B436" s="15">
        <v>2021</v>
      </c>
      <c r="C436" s="13" t="s">
        <v>9</v>
      </c>
      <c r="D436" s="15">
        <v>20</v>
      </c>
      <c r="E436" s="13" t="s">
        <v>10</v>
      </c>
      <c r="F436" s="13" t="s">
        <v>11</v>
      </c>
      <c r="G436" s="13" t="s">
        <v>12</v>
      </c>
      <c r="H436" s="13" t="s">
        <v>34</v>
      </c>
    </row>
    <row r="437" spans="1:8">
      <c r="A437" s="15">
        <v>3888</v>
      </c>
      <c r="B437" s="15">
        <v>2021</v>
      </c>
      <c r="C437" s="13" t="s">
        <v>9</v>
      </c>
      <c r="D437" s="15">
        <v>20</v>
      </c>
      <c r="E437" s="13" t="s">
        <v>10</v>
      </c>
      <c r="F437" s="13" t="s">
        <v>17</v>
      </c>
      <c r="G437" s="13" t="s">
        <v>12</v>
      </c>
      <c r="H437" s="13" t="s">
        <v>35</v>
      </c>
    </row>
    <row r="438" spans="1:8">
      <c r="A438" s="15">
        <v>3887</v>
      </c>
      <c r="B438" s="15">
        <v>2021</v>
      </c>
      <c r="C438" s="13" t="s">
        <v>9</v>
      </c>
      <c r="D438" s="15">
        <v>20</v>
      </c>
      <c r="E438" s="13" t="s">
        <v>38</v>
      </c>
      <c r="F438" s="13" t="s">
        <v>11</v>
      </c>
      <c r="G438" s="13" t="s">
        <v>12</v>
      </c>
      <c r="H438" s="13" t="s">
        <v>15</v>
      </c>
    </row>
    <row r="439" spans="1:8">
      <c r="A439" s="15">
        <v>3886</v>
      </c>
      <c r="B439" s="15">
        <v>2021</v>
      </c>
      <c r="C439" s="13" t="s">
        <v>9</v>
      </c>
      <c r="D439" s="15">
        <v>20</v>
      </c>
      <c r="E439" s="13" t="s">
        <v>14</v>
      </c>
      <c r="F439" s="13" t="s">
        <v>11</v>
      </c>
      <c r="G439" s="13" t="s">
        <v>12</v>
      </c>
      <c r="H439" s="13" t="s">
        <v>32</v>
      </c>
    </row>
    <row r="440" spans="1:8">
      <c r="A440" s="15">
        <v>3885</v>
      </c>
      <c r="B440" s="15">
        <v>2021</v>
      </c>
      <c r="C440" s="13" t="s">
        <v>9</v>
      </c>
      <c r="D440" s="15">
        <v>20</v>
      </c>
      <c r="E440" s="13" t="s">
        <v>14</v>
      </c>
      <c r="F440" s="13" t="s">
        <v>17</v>
      </c>
      <c r="G440" s="13" t="s">
        <v>12</v>
      </c>
      <c r="H440" s="13" t="s">
        <v>35</v>
      </c>
    </row>
    <row r="441" spans="1:8">
      <c r="A441" s="15">
        <v>3884</v>
      </c>
      <c r="B441" s="15">
        <v>2021</v>
      </c>
      <c r="C441" s="13" t="s">
        <v>9</v>
      </c>
      <c r="D441" s="15">
        <v>20</v>
      </c>
      <c r="E441" s="13" t="s">
        <v>10</v>
      </c>
      <c r="F441" s="13" t="s">
        <v>11</v>
      </c>
      <c r="G441" s="13" t="s">
        <v>12</v>
      </c>
      <c r="H441" s="13" t="s">
        <v>18</v>
      </c>
    </row>
    <row r="442" spans="1:8">
      <c r="A442" s="15">
        <v>3883</v>
      </c>
      <c r="B442" s="15">
        <v>2021</v>
      </c>
      <c r="C442" s="13" t="s">
        <v>9</v>
      </c>
      <c r="D442" s="15">
        <v>20</v>
      </c>
      <c r="E442" s="13" t="s">
        <v>10</v>
      </c>
      <c r="F442" s="13" t="s">
        <v>11</v>
      </c>
      <c r="G442" s="13" t="s">
        <v>12</v>
      </c>
      <c r="H442" s="13" t="s">
        <v>34</v>
      </c>
    </row>
    <row r="443" spans="1:8">
      <c r="A443" s="15">
        <v>3882</v>
      </c>
      <c r="B443" s="15">
        <v>2021</v>
      </c>
      <c r="C443" s="13" t="s">
        <v>9</v>
      </c>
      <c r="D443" s="15">
        <v>20</v>
      </c>
      <c r="E443" s="13" t="s">
        <v>10</v>
      </c>
      <c r="F443" s="13" t="s">
        <v>17</v>
      </c>
      <c r="G443" s="13" t="s">
        <v>12</v>
      </c>
      <c r="H443" s="13" t="s">
        <v>35</v>
      </c>
    </row>
    <row r="444" spans="1:8">
      <c r="A444" s="15">
        <v>3881</v>
      </c>
      <c r="B444" s="15">
        <v>2021</v>
      </c>
      <c r="C444" s="13" t="s">
        <v>9</v>
      </c>
      <c r="D444" s="15">
        <v>20</v>
      </c>
      <c r="E444" s="13" t="s">
        <v>38</v>
      </c>
      <c r="F444" s="13" t="s">
        <v>11</v>
      </c>
      <c r="G444" s="13" t="s">
        <v>12</v>
      </c>
      <c r="H444" s="13" t="s">
        <v>15</v>
      </c>
    </row>
    <row r="445" spans="1:8">
      <c r="A445" s="15">
        <v>3880</v>
      </c>
      <c r="B445" s="15">
        <v>2021</v>
      </c>
      <c r="C445" s="13" t="s">
        <v>9</v>
      </c>
      <c r="D445" s="15">
        <v>20</v>
      </c>
      <c r="E445" s="13" t="s">
        <v>14</v>
      </c>
      <c r="F445" s="13" t="s">
        <v>11</v>
      </c>
      <c r="G445" s="13" t="s">
        <v>12</v>
      </c>
      <c r="H445" s="13" t="s">
        <v>32</v>
      </c>
    </row>
    <row r="446" spans="1:8">
      <c r="A446" s="15">
        <v>3879</v>
      </c>
      <c r="B446" s="15">
        <v>2021</v>
      </c>
      <c r="C446" s="13" t="s">
        <v>9</v>
      </c>
      <c r="D446" s="15">
        <v>20</v>
      </c>
      <c r="E446" s="13" t="s">
        <v>14</v>
      </c>
      <c r="F446" s="13" t="s">
        <v>17</v>
      </c>
      <c r="G446" s="13" t="s">
        <v>12</v>
      </c>
      <c r="H446" s="13" t="s">
        <v>35</v>
      </c>
    </row>
    <row r="447" spans="1:8">
      <c r="A447" s="15">
        <v>3878</v>
      </c>
      <c r="B447" s="15">
        <v>2021</v>
      </c>
      <c r="C447" s="13" t="s">
        <v>9</v>
      </c>
      <c r="D447" s="15">
        <v>20</v>
      </c>
      <c r="E447" s="13" t="s">
        <v>10</v>
      </c>
      <c r="F447" s="13" t="s">
        <v>11</v>
      </c>
      <c r="G447" s="13" t="s">
        <v>12</v>
      </c>
      <c r="H447" s="13" t="s">
        <v>18</v>
      </c>
    </row>
    <row r="448" spans="1:8">
      <c r="A448" s="15">
        <v>3877</v>
      </c>
      <c r="B448" s="15">
        <v>2021</v>
      </c>
      <c r="C448" s="13" t="s">
        <v>9</v>
      </c>
      <c r="D448" s="15">
        <v>20</v>
      </c>
      <c r="E448" s="13" t="s">
        <v>10</v>
      </c>
      <c r="F448" s="13" t="s">
        <v>11</v>
      </c>
      <c r="G448" s="13" t="s">
        <v>12</v>
      </c>
      <c r="H448" s="13" t="s">
        <v>34</v>
      </c>
    </row>
    <row r="449" spans="1:8">
      <c r="A449" s="15">
        <v>3876</v>
      </c>
      <c r="B449" s="15">
        <v>2021</v>
      </c>
      <c r="C449" s="13" t="s">
        <v>9</v>
      </c>
      <c r="D449" s="15">
        <v>20</v>
      </c>
      <c r="E449" s="13" t="s">
        <v>10</v>
      </c>
      <c r="F449" s="13" t="s">
        <v>17</v>
      </c>
      <c r="G449" s="13" t="s">
        <v>12</v>
      </c>
      <c r="H449" s="13" t="s">
        <v>35</v>
      </c>
    </row>
    <row r="450" spans="1:8">
      <c r="A450" s="15">
        <v>3875</v>
      </c>
      <c r="B450" s="15">
        <v>2021</v>
      </c>
      <c r="C450" s="13" t="s">
        <v>9</v>
      </c>
      <c r="D450" s="15">
        <v>20</v>
      </c>
      <c r="E450" s="13" t="s">
        <v>38</v>
      </c>
      <c r="F450" s="13" t="s">
        <v>11</v>
      </c>
      <c r="G450" s="13" t="s">
        <v>12</v>
      </c>
      <c r="H450" s="13" t="s">
        <v>18</v>
      </c>
    </row>
    <row r="451" spans="1:8">
      <c r="A451" s="15">
        <v>3874</v>
      </c>
      <c r="B451" s="15">
        <v>2021</v>
      </c>
      <c r="C451" s="13" t="s">
        <v>9</v>
      </c>
      <c r="D451" s="15">
        <v>20</v>
      </c>
      <c r="E451" s="13" t="s">
        <v>14</v>
      </c>
      <c r="F451" s="13" t="s">
        <v>11</v>
      </c>
      <c r="G451" s="13" t="s">
        <v>12</v>
      </c>
      <c r="H451" s="13" t="s">
        <v>32</v>
      </c>
    </row>
    <row r="452" spans="1:8">
      <c r="A452" s="15">
        <v>3873</v>
      </c>
      <c r="B452" s="15">
        <v>2021</v>
      </c>
      <c r="C452" s="13" t="s">
        <v>9</v>
      </c>
      <c r="D452" s="15">
        <v>20</v>
      </c>
      <c r="E452" s="13" t="s">
        <v>14</v>
      </c>
      <c r="F452" s="13" t="s">
        <v>17</v>
      </c>
      <c r="G452" s="13" t="s">
        <v>12</v>
      </c>
      <c r="H452" s="13" t="s">
        <v>35</v>
      </c>
    </row>
    <row r="453" spans="1:8">
      <c r="A453" s="15">
        <v>3872</v>
      </c>
      <c r="B453" s="15">
        <v>2021</v>
      </c>
      <c r="C453" s="13" t="s">
        <v>9</v>
      </c>
      <c r="D453" s="15">
        <v>20</v>
      </c>
      <c r="E453" s="13" t="s">
        <v>10</v>
      </c>
      <c r="F453" s="13" t="s">
        <v>11</v>
      </c>
      <c r="G453" s="13" t="s">
        <v>12</v>
      </c>
      <c r="H453" s="13" t="s">
        <v>18</v>
      </c>
    </row>
    <row r="454" spans="1:8">
      <c r="A454" s="15">
        <v>3871</v>
      </c>
      <c r="B454" s="15">
        <v>2021</v>
      </c>
      <c r="C454" s="13" t="s">
        <v>9</v>
      </c>
      <c r="D454" s="15">
        <v>20</v>
      </c>
      <c r="E454" s="13" t="s">
        <v>10</v>
      </c>
      <c r="F454" s="13" t="s">
        <v>11</v>
      </c>
      <c r="G454" s="13" t="s">
        <v>12</v>
      </c>
      <c r="H454" s="13" t="s">
        <v>34</v>
      </c>
    </row>
    <row r="455" spans="1:8">
      <c r="A455" s="15">
        <v>3870</v>
      </c>
      <c r="B455" s="15">
        <v>2021</v>
      </c>
      <c r="C455" s="13" t="s">
        <v>9</v>
      </c>
      <c r="D455" s="15">
        <v>20</v>
      </c>
      <c r="E455" s="13" t="s">
        <v>10</v>
      </c>
      <c r="F455" s="13" t="s">
        <v>17</v>
      </c>
      <c r="G455" s="13" t="s">
        <v>12</v>
      </c>
      <c r="H455" s="13" t="s">
        <v>35</v>
      </c>
    </row>
    <row r="456" spans="1:8">
      <c r="A456" s="15">
        <v>3869</v>
      </c>
      <c r="B456" s="15">
        <v>2021</v>
      </c>
      <c r="C456" s="13" t="s">
        <v>9</v>
      </c>
      <c r="D456" s="15">
        <v>20</v>
      </c>
      <c r="E456" s="13" t="s">
        <v>38</v>
      </c>
      <c r="F456" s="13" t="s">
        <v>11</v>
      </c>
      <c r="G456" s="13" t="s">
        <v>12</v>
      </c>
      <c r="H456" s="13" t="s">
        <v>18</v>
      </c>
    </row>
    <row r="457" spans="1:8">
      <c r="A457" s="15">
        <v>3868</v>
      </c>
      <c r="B457" s="15">
        <v>2021</v>
      </c>
      <c r="C457" s="13" t="s">
        <v>9</v>
      </c>
      <c r="D457" s="15">
        <v>20</v>
      </c>
      <c r="E457" s="13" t="s">
        <v>14</v>
      </c>
      <c r="F457" s="13" t="s">
        <v>11</v>
      </c>
      <c r="G457" s="13" t="s">
        <v>12</v>
      </c>
      <c r="H457" s="13" t="s">
        <v>32</v>
      </c>
    </row>
    <row r="458" spans="1:8">
      <c r="A458" s="15">
        <v>3867</v>
      </c>
      <c r="B458" s="15">
        <v>2021</v>
      </c>
      <c r="C458" s="13" t="s">
        <v>9</v>
      </c>
      <c r="D458" s="15">
        <v>20</v>
      </c>
      <c r="E458" s="13" t="s">
        <v>14</v>
      </c>
      <c r="F458" s="13" t="s">
        <v>17</v>
      </c>
      <c r="G458" s="13" t="s">
        <v>12</v>
      </c>
      <c r="H458" s="13" t="s">
        <v>35</v>
      </c>
    </row>
    <row r="459" spans="1:8">
      <c r="A459" s="15">
        <v>3866</v>
      </c>
      <c r="B459" s="15">
        <v>2021</v>
      </c>
      <c r="C459" s="13" t="s">
        <v>9</v>
      </c>
      <c r="D459" s="15">
        <v>20</v>
      </c>
      <c r="E459" s="13" t="s">
        <v>10</v>
      </c>
      <c r="F459" s="13" t="s">
        <v>11</v>
      </c>
      <c r="G459" s="13" t="s">
        <v>12</v>
      </c>
      <c r="H459" s="13" t="s">
        <v>18</v>
      </c>
    </row>
    <row r="460" spans="1:8">
      <c r="A460" s="15">
        <v>3865</v>
      </c>
      <c r="B460" s="15">
        <v>2021</v>
      </c>
      <c r="C460" s="13" t="s">
        <v>9</v>
      </c>
      <c r="D460" s="15">
        <v>20</v>
      </c>
      <c r="E460" s="13" t="s">
        <v>10</v>
      </c>
      <c r="F460" s="13" t="s">
        <v>11</v>
      </c>
      <c r="G460" s="13" t="s">
        <v>12</v>
      </c>
      <c r="H460" s="13" t="s">
        <v>34</v>
      </c>
    </row>
    <row r="461" spans="1:8">
      <c r="A461" s="15">
        <v>3864</v>
      </c>
      <c r="B461" s="15">
        <v>2021</v>
      </c>
      <c r="C461" s="13" t="s">
        <v>9</v>
      </c>
      <c r="D461" s="15">
        <v>20</v>
      </c>
      <c r="E461" s="13" t="s">
        <v>10</v>
      </c>
      <c r="F461" s="13" t="s">
        <v>17</v>
      </c>
      <c r="G461" s="13" t="s">
        <v>12</v>
      </c>
      <c r="H461" s="13" t="s">
        <v>35</v>
      </c>
    </row>
    <row r="462" spans="1:8">
      <c r="A462" s="15">
        <v>3863</v>
      </c>
      <c r="B462" s="15">
        <v>2021</v>
      </c>
      <c r="C462" s="13" t="s">
        <v>9</v>
      </c>
      <c r="D462" s="15">
        <v>20</v>
      </c>
      <c r="E462" s="13" t="s">
        <v>38</v>
      </c>
      <c r="F462" s="13" t="s">
        <v>11</v>
      </c>
      <c r="G462" s="13" t="s">
        <v>12</v>
      </c>
      <c r="H462" s="13" t="s">
        <v>32</v>
      </c>
    </row>
    <row r="463" spans="1:8">
      <c r="A463" s="15">
        <v>3862</v>
      </c>
      <c r="B463" s="15">
        <v>2021</v>
      </c>
      <c r="C463" s="13" t="s">
        <v>9</v>
      </c>
      <c r="D463" s="15">
        <v>20</v>
      </c>
      <c r="E463" s="13" t="s">
        <v>14</v>
      </c>
      <c r="F463" s="13" t="s">
        <v>11</v>
      </c>
      <c r="G463" s="13" t="s">
        <v>12</v>
      </c>
      <c r="H463" s="13" t="s">
        <v>32</v>
      </c>
    </row>
    <row r="464" spans="1:8">
      <c r="A464" s="15">
        <v>3861</v>
      </c>
      <c r="B464" s="15">
        <v>2021</v>
      </c>
      <c r="C464" s="13" t="s">
        <v>9</v>
      </c>
      <c r="D464" s="15">
        <v>20</v>
      </c>
      <c r="E464" s="13" t="s">
        <v>14</v>
      </c>
      <c r="F464" s="13" t="s">
        <v>17</v>
      </c>
      <c r="G464" s="13" t="s">
        <v>12</v>
      </c>
      <c r="H464" s="13" t="s">
        <v>35</v>
      </c>
    </row>
    <row r="465" spans="1:8">
      <c r="A465" s="15">
        <v>3860</v>
      </c>
      <c r="B465" s="15">
        <v>2021</v>
      </c>
      <c r="C465" s="13" t="s">
        <v>9</v>
      </c>
      <c r="D465" s="15">
        <v>20</v>
      </c>
      <c r="E465" s="13" t="s">
        <v>10</v>
      </c>
      <c r="F465" s="13" t="s">
        <v>11</v>
      </c>
      <c r="G465" s="13" t="s">
        <v>12</v>
      </c>
      <c r="H465" s="13" t="s">
        <v>18</v>
      </c>
    </row>
    <row r="466" spans="1:8">
      <c r="A466" s="15">
        <v>3859</v>
      </c>
      <c r="B466" s="15">
        <v>2021</v>
      </c>
      <c r="C466" s="13" t="s">
        <v>9</v>
      </c>
      <c r="D466" s="15">
        <v>20</v>
      </c>
      <c r="E466" s="13" t="s">
        <v>10</v>
      </c>
      <c r="F466" s="13" t="s">
        <v>11</v>
      </c>
      <c r="G466" s="13" t="s">
        <v>12</v>
      </c>
      <c r="H466" s="13" t="s">
        <v>34</v>
      </c>
    </row>
    <row r="467" spans="1:8">
      <c r="A467" s="15">
        <v>3858</v>
      </c>
      <c r="B467" s="15">
        <v>2021</v>
      </c>
      <c r="C467" s="13" t="s">
        <v>9</v>
      </c>
      <c r="D467" s="15">
        <v>20</v>
      </c>
      <c r="E467" s="13" t="s">
        <v>10</v>
      </c>
      <c r="F467" s="13" t="s">
        <v>17</v>
      </c>
      <c r="G467" s="13" t="s">
        <v>12</v>
      </c>
      <c r="H467" s="13" t="s">
        <v>35</v>
      </c>
    </row>
    <row r="468" spans="1:8">
      <c r="A468" s="15">
        <v>3857</v>
      </c>
      <c r="B468" s="15">
        <v>2021</v>
      </c>
      <c r="C468" s="13" t="s">
        <v>9</v>
      </c>
      <c r="D468" s="15">
        <v>20</v>
      </c>
      <c r="E468" s="13" t="s">
        <v>38</v>
      </c>
      <c r="F468" s="13" t="s">
        <v>11</v>
      </c>
      <c r="G468" s="13" t="s">
        <v>12</v>
      </c>
      <c r="H468" s="13" t="s">
        <v>32</v>
      </c>
    </row>
    <row r="469" spans="1:8">
      <c r="A469" s="15">
        <v>3856</v>
      </c>
      <c r="B469" s="15">
        <v>2021</v>
      </c>
      <c r="C469" s="13" t="s">
        <v>9</v>
      </c>
      <c r="D469" s="15">
        <v>20</v>
      </c>
      <c r="E469" s="13" t="s">
        <v>14</v>
      </c>
      <c r="F469" s="13" t="s">
        <v>11</v>
      </c>
      <c r="G469" s="13" t="s">
        <v>12</v>
      </c>
      <c r="H469" s="13" t="s">
        <v>32</v>
      </c>
    </row>
    <row r="470" spans="1:8">
      <c r="A470" s="15">
        <v>3855</v>
      </c>
      <c r="B470" s="15">
        <v>2021</v>
      </c>
      <c r="C470" s="13" t="s">
        <v>9</v>
      </c>
      <c r="D470" s="15">
        <v>20</v>
      </c>
      <c r="E470" s="13" t="s">
        <v>14</v>
      </c>
      <c r="F470" s="13" t="s">
        <v>17</v>
      </c>
      <c r="G470" s="13" t="s">
        <v>12</v>
      </c>
      <c r="H470" s="13" t="s">
        <v>35</v>
      </c>
    </row>
    <row r="471" spans="1:8">
      <c r="A471" s="15">
        <v>3854</v>
      </c>
      <c r="B471" s="15">
        <v>2021</v>
      </c>
      <c r="C471" s="13" t="s">
        <v>9</v>
      </c>
      <c r="D471" s="15">
        <v>20</v>
      </c>
      <c r="E471" s="13" t="s">
        <v>10</v>
      </c>
      <c r="F471" s="13" t="s">
        <v>11</v>
      </c>
      <c r="G471" s="13" t="s">
        <v>12</v>
      </c>
      <c r="H471" s="13" t="s">
        <v>18</v>
      </c>
    </row>
    <row r="472" spans="1:8">
      <c r="A472" s="15">
        <v>3853</v>
      </c>
      <c r="B472" s="15">
        <v>2021</v>
      </c>
      <c r="C472" s="13" t="s">
        <v>9</v>
      </c>
      <c r="D472" s="15">
        <v>20</v>
      </c>
      <c r="E472" s="13" t="s">
        <v>10</v>
      </c>
      <c r="F472" s="13" t="s">
        <v>11</v>
      </c>
      <c r="G472" s="13" t="s">
        <v>12</v>
      </c>
      <c r="H472" s="13" t="s">
        <v>34</v>
      </c>
    </row>
    <row r="473" spans="1:8">
      <c r="A473" s="15">
        <v>3852</v>
      </c>
      <c r="B473" s="15">
        <v>2021</v>
      </c>
      <c r="C473" s="13" t="s">
        <v>9</v>
      </c>
      <c r="D473" s="15">
        <v>20</v>
      </c>
      <c r="E473" s="13" t="s">
        <v>10</v>
      </c>
      <c r="F473" s="13" t="s">
        <v>17</v>
      </c>
      <c r="G473" s="13" t="s">
        <v>12</v>
      </c>
      <c r="H473" s="13" t="s">
        <v>35</v>
      </c>
    </row>
    <row r="474" spans="1:8">
      <c r="A474" s="15">
        <v>3851</v>
      </c>
      <c r="B474" s="15">
        <v>2021</v>
      </c>
      <c r="C474" s="13" t="s">
        <v>9</v>
      </c>
      <c r="D474" s="15">
        <v>20</v>
      </c>
      <c r="E474" s="13" t="s">
        <v>38</v>
      </c>
      <c r="F474" s="13" t="s">
        <v>11</v>
      </c>
      <c r="G474" s="13" t="s">
        <v>12</v>
      </c>
      <c r="H474" s="13" t="s">
        <v>32</v>
      </c>
    </row>
    <row r="475" spans="1:8">
      <c r="A475" s="15">
        <v>3850</v>
      </c>
      <c r="B475" s="15">
        <v>2021</v>
      </c>
      <c r="C475" s="13" t="s">
        <v>9</v>
      </c>
      <c r="D475" s="15">
        <v>20</v>
      </c>
      <c r="E475" s="13" t="s">
        <v>14</v>
      </c>
      <c r="F475" s="13" t="s">
        <v>11</v>
      </c>
      <c r="G475" s="13" t="s">
        <v>12</v>
      </c>
      <c r="H475" s="13" t="s">
        <v>32</v>
      </c>
    </row>
    <row r="476" spans="1:8">
      <c r="A476" s="15">
        <v>3849</v>
      </c>
      <c r="B476" s="15">
        <v>2021</v>
      </c>
      <c r="C476" s="13" t="s">
        <v>9</v>
      </c>
      <c r="D476" s="15">
        <v>20</v>
      </c>
      <c r="E476" s="13" t="s">
        <v>14</v>
      </c>
      <c r="F476" s="13" t="s">
        <v>17</v>
      </c>
      <c r="G476" s="13" t="s">
        <v>12</v>
      </c>
      <c r="H476" s="13" t="s">
        <v>35</v>
      </c>
    </row>
    <row r="477" spans="1:8">
      <c r="A477" s="15">
        <v>3848</v>
      </c>
      <c r="B477" s="15">
        <v>2021</v>
      </c>
      <c r="C477" s="13" t="s">
        <v>9</v>
      </c>
      <c r="D477" s="15">
        <v>20</v>
      </c>
      <c r="E477" s="13" t="s">
        <v>10</v>
      </c>
      <c r="F477" s="13" t="s">
        <v>11</v>
      </c>
      <c r="G477" s="13" t="s">
        <v>12</v>
      </c>
      <c r="H477" s="13" t="s">
        <v>18</v>
      </c>
    </row>
    <row r="478" spans="1:8">
      <c r="A478" s="15">
        <v>3847</v>
      </c>
      <c r="B478" s="15">
        <v>2021</v>
      </c>
      <c r="C478" s="13" t="s">
        <v>9</v>
      </c>
      <c r="D478" s="15">
        <v>20</v>
      </c>
      <c r="E478" s="13" t="s">
        <v>10</v>
      </c>
      <c r="F478" s="13" t="s">
        <v>11</v>
      </c>
      <c r="G478" s="13" t="s">
        <v>12</v>
      </c>
      <c r="H478" s="13" t="s">
        <v>34</v>
      </c>
    </row>
    <row r="479" spans="1:8">
      <c r="A479" s="15">
        <v>3846</v>
      </c>
      <c r="B479" s="15">
        <v>2021</v>
      </c>
      <c r="C479" s="13" t="s">
        <v>9</v>
      </c>
      <c r="D479" s="15">
        <v>20</v>
      </c>
      <c r="E479" s="13" t="s">
        <v>10</v>
      </c>
      <c r="F479" s="13" t="s">
        <v>17</v>
      </c>
      <c r="G479" s="13" t="s">
        <v>12</v>
      </c>
      <c r="H479" s="13" t="s">
        <v>35</v>
      </c>
    </row>
    <row r="480" spans="1:8">
      <c r="A480" s="15">
        <v>3845</v>
      </c>
      <c r="B480" s="15">
        <v>2021</v>
      </c>
      <c r="C480" s="13" t="s">
        <v>9</v>
      </c>
      <c r="D480" s="15">
        <v>20</v>
      </c>
      <c r="E480" s="13" t="s">
        <v>38</v>
      </c>
      <c r="F480" s="13" t="s">
        <v>11</v>
      </c>
      <c r="G480" s="13" t="s">
        <v>12</v>
      </c>
      <c r="H480" s="13" t="s">
        <v>49</v>
      </c>
    </row>
    <row r="481" spans="1:8">
      <c r="A481" s="15">
        <v>3844</v>
      </c>
      <c r="B481" s="15">
        <v>2021</v>
      </c>
      <c r="C481" s="13" t="s">
        <v>9</v>
      </c>
      <c r="D481" s="15">
        <v>20</v>
      </c>
      <c r="E481" s="13" t="s">
        <v>14</v>
      </c>
      <c r="F481" s="13" t="s">
        <v>11</v>
      </c>
      <c r="G481" s="13" t="s">
        <v>12</v>
      </c>
      <c r="H481" s="13" t="s">
        <v>32</v>
      </c>
    </row>
    <row r="482" spans="1:8">
      <c r="A482" s="15">
        <v>3843</v>
      </c>
      <c r="B482" s="15">
        <v>2021</v>
      </c>
      <c r="C482" s="13" t="s">
        <v>9</v>
      </c>
      <c r="D482" s="15">
        <v>20</v>
      </c>
      <c r="E482" s="13" t="s">
        <v>14</v>
      </c>
      <c r="F482" s="13" t="s">
        <v>17</v>
      </c>
      <c r="G482" s="13" t="s">
        <v>12</v>
      </c>
      <c r="H482" s="13" t="s">
        <v>35</v>
      </c>
    </row>
    <row r="483" spans="1:8">
      <c r="A483" s="15">
        <v>3842</v>
      </c>
      <c r="B483" s="15">
        <v>2021</v>
      </c>
      <c r="C483" s="13" t="s">
        <v>9</v>
      </c>
      <c r="D483" s="15">
        <v>20</v>
      </c>
      <c r="E483" s="13" t="s">
        <v>10</v>
      </c>
      <c r="F483" s="13" t="s">
        <v>11</v>
      </c>
      <c r="G483" s="13" t="s">
        <v>12</v>
      </c>
      <c r="H483" s="13" t="s">
        <v>18</v>
      </c>
    </row>
    <row r="484" spans="1:8">
      <c r="A484" s="15">
        <v>3841</v>
      </c>
      <c r="B484" s="15">
        <v>2021</v>
      </c>
      <c r="C484" s="13" t="s">
        <v>9</v>
      </c>
      <c r="D484" s="15">
        <v>20</v>
      </c>
      <c r="E484" s="13" t="s">
        <v>10</v>
      </c>
      <c r="F484" s="13" t="s">
        <v>11</v>
      </c>
      <c r="G484" s="13" t="s">
        <v>12</v>
      </c>
      <c r="H484" s="13" t="s">
        <v>34</v>
      </c>
    </row>
    <row r="485" spans="1:8">
      <c r="A485" s="15">
        <v>3840</v>
      </c>
      <c r="B485" s="15">
        <v>2021</v>
      </c>
      <c r="C485" s="13" t="s">
        <v>9</v>
      </c>
      <c r="D485" s="15">
        <v>20</v>
      </c>
      <c r="E485" s="13" t="s">
        <v>10</v>
      </c>
      <c r="F485" s="13" t="s">
        <v>17</v>
      </c>
      <c r="G485" s="13" t="s">
        <v>12</v>
      </c>
      <c r="H485" s="13" t="s">
        <v>37</v>
      </c>
    </row>
    <row r="486" spans="1:8">
      <c r="A486" s="15">
        <v>3839</v>
      </c>
      <c r="B486" s="15">
        <v>2021</v>
      </c>
      <c r="C486" s="13" t="s">
        <v>9</v>
      </c>
      <c r="D486" s="15">
        <v>20</v>
      </c>
      <c r="E486" s="13" t="s">
        <v>38</v>
      </c>
      <c r="F486" s="13" t="s">
        <v>11</v>
      </c>
      <c r="G486" s="13" t="s">
        <v>12</v>
      </c>
      <c r="H486" s="13" t="s">
        <v>49</v>
      </c>
    </row>
    <row r="487" spans="1:8">
      <c r="A487" s="15">
        <v>3838</v>
      </c>
      <c r="B487" s="15">
        <v>2021</v>
      </c>
      <c r="C487" s="13" t="s">
        <v>9</v>
      </c>
      <c r="D487" s="15">
        <v>20</v>
      </c>
      <c r="E487" s="13" t="s">
        <v>14</v>
      </c>
      <c r="F487" s="13" t="s">
        <v>11</v>
      </c>
      <c r="G487" s="13" t="s">
        <v>12</v>
      </c>
      <c r="H487" s="13" t="s">
        <v>32</v>
      </c>
    </row>
    <row r="488" spans="1:8">
      <c r="A488" s="15">
        <v>3837</v>
      </c>
      <c r="B488" s="15">
        <v>2021</v>
      </c>
      <c r="C488" s="13" t="s">
        <v>9</v>
      </c>
      <c r="D488" s="15">
        <v>20</v>
      </c>
      <c r="E488" s="13" t="s">
        <v>14</v>
      </c>
      <c r="F488" s="13" t="s">
        <v>17</v>
      </c>
      <c r="G488" s="13" t="s">
        <v>12</v>
      </c>
      <c r="H488" s="13" t="s">
        <v>35</v>
      </c>
    </row>
    <row r="489" spans="1:8">
      <c r="A489" s="15">
        <v>3836</v>
      </c>
      <c r="B489" s="15">
        <v>2021</v>
      </c>
      <c r="C489" s="13" t="s">
        <v>9</v>
      </c>
      <c r="D489" s="15">
        <v>20</v>
      </c>
      <c r="E489" s="13" t="s">
        <v>10</v>
      </c>
      <c r="F489" s="13" t="s">
        <v>11</v>
      </c>
      <c r="G489" s="13" t="s">
        <v>12</v>
      </c>
      <c r="H489" s="13" t="s">
        <v>18</v>
      </c>
    </row>
    <row r="490" spans="1:8">
      <c r="A490" s="15">
        <v>3835</v>
      </c>
      <c r="B490" s="15">
        <v>2021</v>
      </c>
      <c r="C490" s="13" t="s">
        <v>9</v>
      </c>
      <c r="D490" s="15">
        <v>20</v>
      </c>
      <c r="E490" s="13" t="s">
        <v>10</v>
      </c>
      <c r="F490" s="13" t="s">
        <v>11</v>
      </c>
      <c r="G490" s="13" t="s">
        <v>12</v>
      </c>
      <c r="H490" s="13" t="s">
        <v>34</v>
      </c>
    </row>
    <row r="491" spans="1:8">
      <c r="A491" s="15">
        <v>3834</v>
      </c>
      <c r="B491" s="15">
        <v>2021</v>
      </c>
      <c r="C491" s="13" t="s">
        <v>9</v>
      </c>
      <c r="D491" s="15">
        <v>20</v>
      </c>
      <c r="E491" s="13" t="s">
        <v>10</v>
      </c>
      <c r="F491" s="13" t="s">
        <v>17</v>
      </c>
      <c r="G491" s="13" t="s">
        <v>12</v>
      </c>
      <c r="H491" s="13" t="s">
        <v>37</v>
      </c>
    </row>
    <row r="492" spans="1:8">
      <c r="A492" s="15">
        <v>3833</v>
      </c>
      <c r="B492" s="15">
        <v>2021</v>
      </c>
      <c r="C492" s="13" t="s">
        <v>9</v>
      </c>
      <c r="D492" s="15">
        <v>20</v>
      </c>
      <c r="E492" s="13" t="s">
        <v>38</v>
      </c>
      <c r="F492" s="13" t="s">
        <v>11</v>
      </c>
      <c r="G492" s="13" t="s">
        <v>12</v>
      </c>
      <c r="H492" s="13" t="s">
        <v>35</v>
      </c>
    </row>
    <row r="493" spans="1:8">
      <c r="A493" s="15">
        <v>3832</v>
      </c>
      <c r="B493" s="15">
        <v>2021</v>
      </c>
      <c r="C493" s="13" t="s">
        <v>9</v>
      </c>
      <c r="D493" s="15">
        <v>20</v>
      </c>
      <c r="E493" s="13" t="s">
        <v>14</v>
      </c>
      <c r="F493" s="13" t="s">
        <v>11</v>
      </c>
      <c r="G493" s="13" t="s">
        <v>12</v>
      </c>
      <c r="H493" s="13" t="s">
        <v>32</v>
      </c>
    </row>
    <row r="494" spans="1:8">
      <c r="A494" s="15">
        <v>3831</v>
      </c>
      <c r="B494" s="15">
        <v>2021</v>
      </c>
      <c r="C494" s="13" t="s">
        <v>9</v>
      </c>
      <c r="D494" s="15">
        <v>20</v>
      </c>
      <c r="E494" s="13" t="s">
        <v>14</v>
      </c>
      <c r="F494" s="13" t="s">
        <v>17</v>
      </c>
      <c r="G494" s="13" t="s">
        <v>12</v>
      </c>
      <c r="H494" s="13" t="s">
        <v>35</v>
      </c>
    </row>
    <row r="495" spans="1:8">
      <c r="A495" s="15">
        <v>3830</v>
      </c>
      <c r="B495" s="15">
        <v>2021</v>
      </c>
      <c r="C495" s="13" t="s">
        <v>9</v>
      </c>
      <c r="D495" s="15">
        <v>20</v>
      </c>
      <c r="E495" s="13" t="s">
        <v>10</v>
      </c>
      <c r="F495" s="13" t="s">
        <v>11</v>
      </c>
      <c r="G495" s="13" t="s">
        <v>12</v>
      </c>
      <c r="H495" s="13" t="s">
        <v>18</v>
      </c>
    </row>
    <row r="496" spans="1:8">
      <c r="A496" s="15">
        <v>3829</v>
      </c>
      <c r="B496" s="15">
        <v>2021</v>
      </c>
      <c r="C496" s="13" t="s">
        <v>9</v>
      </c>
      <c r="D496" s="15">
        <v>20</v>
      </c>
      <c r="E496" s="13" t="s">
        <v>10</v>
      </c>
      <c r="F496" s="13" t="s">
        <v>11</v>
      </c>
      <c r="G496" s="13" t="s">
        <v>12</v>
      </c>
      <c r="H496" s="13" t="s">
        <v>34</v>
      </c>
    </row>
    <row r="497" spans="1:8">
      <c r="A497" s="15">
        <v>3828</v>
      </c>
      <c r="B497" s="15">
        <v>2021</v>
      </c>
      <c r="C497" s="13" t="s">
        <v>9</v>
      </c>
      <c r="D497" s="15">
        <v>20</v>
      </c>
      <c r="E497" s="13" t="s">
        <v>10</v>
      </c>
      <c r="F497" s="13" t="s">
        <v>17</v>
      </c>
      <c r="G497" s="13" t="s">
        <v>12</v>
      </c>
      <c r="H497" s="13" t="s">
        <v>37</v>
      </c>
    </row>
    <row r="498" spans="1:8">
      <c r="A498" s="15">
        <v>3827</v>
      </c>
      <c r="B498" s="15">
        <v>2021</v>
      </c>
      <c r="C498" s="13" t="s">
        <v>9</v>
      </c>
      <c r="D498" s="15">
        <v>20</v>
      </c>
      <c r="E498" s="13" t="s">
        <v>38</v>
      </c>
      <c r="F498" s="13" t="s">
        <v>11</v>
      </c>
      <c r="G498" s="13" t="s">
        <v>12</v>
      </c>
      <c r="H498" s="13" t="s">
        <v>35</v>
      </c>
    </row>
    <row r="499" spans="1:8">
      <c r="A499" s="15">
        <v>3826</v>
      </c>
      <c r="B499" s="15">
        <v>2021</v>
      </c>
      <c r="C499" s="13" t="s">
        <v>9</v>
      </c>
      <c r="D499" s="15">
        <v>20</v>
      </c>
      <c r="E499" s="13" t="s">
        <v>14</v>
      </c>
      <c r="F499" s="13" t="s">
        <v>11</v>
      </c>
      <c r="G499" s="13" t="s">
        <v>12</v>
      </c>
      <c r="H499" s="13" t="s">
        <v>32</v>
      </c>
    </row>
    <row r="500" spans="1:8">
      <c r="A500" s="15">
        <v>3825</v>
      </c>
      <c r="B500" s="15">
        <v>2021</v>
      </c>
      <c r="C500" s="13" t="s">
        <v>9</v>
      </c>
      <c r="D500" s="15">
        <v>20</v>
      </c>
      <c r="E500" s="13" t="s">
        <v>14</v>
      </c>
      <c r="F500" s="13" t="s">
        <v>17</v>
      </c>
      <c r="G500" s="13" t="s">
        <v>12</v>
      </c>
      <c r="H500" s="13" t="s">
        <v>35</v>
      </c>
    </row>
    <row r="501" spans="1:8">
      <c r="A501" s="15">
        <v>3824</v>
      </c>
      <c r="B501" s="15">
        <v>2021</v>
      </c>
      <c r="C501" s="13" t="s">
        <v>9</v>
      </c>
      <c r="D501" s="15">
        <v>20</v>
      </c>
      <c r="E501" s="13" t="s">
        <v>10</v>
      </c>
      <c r="F501" s="13" t="s">
        <v>11</v>
      </c>
      <c r="G501" s="13" t="s">
        <v>12</v>
      </c>
      <c r="H501" s="13" t="s">
        <v>18</v>
      </c>
    </row>
    <row r="502" spans="1:8">
      <c r="A502" s="15">
        <v>3823</v>
      </c>
      <c r="B502" s="15">
        <v>2021</v>
      </c>
      <c r="C502" s="13" t="s">
        <v>9</v>
      </c>
      <c r="D502" s="15">
        <v>20</v>
      </c>
      <c r="E502" s="13" t="s">
        <v>10</v>
      </c>
      <c r="F502" s="13" t="s">
        <v>11</v>
      </c>
      <c r="G502" s="13" t="s">
        <v>12</v>
      </c>
      <c r="H502" s="13" t="s">
        <v>34</v>
      </c>
    </row>
    <row r="503" spans="1:8">
      <c r="A503" s="15">
        <v>3822</v>
      </c>
      <c r="B503" s="15">
        <v>2021</v>
      </c>
      <c r="C503" s="13" t="s">
        <v>9</v>
      </c>
      <c r="D503" s="15">
        <v>20</v>
      </c>
      <c r="E503" s="13" t="s">
        <v>10</v>
      </c>
      <c r="F503" s="13" t="s">
        <v>17</v>
      </c>
      <c r="G503" s="13" t="s">
        <v>12</v>
      </c>
      <c r="H503" s="13" t="s">
        <v>37</v>
      </c>
    </row>
    <row r="504" spans="1:8">
      <c r="A504" s="15">
        <v>3821</v>
      </c>
      <c r="B504" s="15">
        <v>2021</v>
      </c>
      <c r="C504" s="13" t="s">
        <v>9</v>
      </c>
      <c r="D504" s="15">
        <v>20</v>
      </c>
      <c r="E504" s="13" t="s">
        <v>38</v>
      </c>
      <c r="F504" s="13" t="s">
        <v>11</v>
      </c>
      <c r="G504" s="13" t="s">
        <v>12</v>
      </c>
      <c r="H504" s="13" t="s">
        <v>35</v>
      </c>
    </row>
    <row r="505" spans="1:8">
      <c r="A505" s="15">
        <v>3820</v>
      </c>
      <c r="B505" s="15">
        <v>2021</v>
      </c>
      <c r="C505" s="13" t="s">
        <v>9</v>
      </c>
      <c r="D505" s="15">
        <v>20</v>
      </c>
      <c r="E505" s="13" t="s">
        <v>14</v>
      </c>
      <c r="F505" s="13" t="s">
        <v>11</v>
      </c>
      <c r="G505" s="13" t="s">
        <v>12</v>
      </c>
      <c r="H505" s="13" t="s">
        <v>32</v>
      </c>
    </row>
    <row r="506" spans="1:8">
      <c r="A506" s="15">
        <v>3819</v>
      </c>
      <c r="B506" s="15">
        <v>2021</v>
      </c>
      <c r="C506" s="13" t="s">
        <v>9</v>
      </c>
      <c r="D506" s="15">
        <v>20</v>
      </c>
      <c r="E506" s="13" t="s">
        <v>14</v>
      </c>
      <c r="F506" s="13" t="s">
        <v>17</v>
      </c>
      <c r="G506" s="13" t="s">
        <v>12</v>
      </c>
      <c r="H506" s="13" t="s">
        <v>35</v>
      </c>
    </row>
    <row r="507" spans="1:8">
      <c r="A507" s="15">
        <v>3818</v>
      </c>
      <c r="B507" s="15">
        <v>2021</v>
      </c>
      <c r="C507" s="13" t="s">
        <v>9</v>
      </c>
      <c r="D507" s="15">
        <v>20</v>
      </c>
      <c r="E507" s="13" t="s">
        <v>10</v>
      </c>
      <c r="F507" s="13" t="s">
        <v>11</v>
      </c>
      <c r="G507" s="13" t="s">
        <v>12</v>
      </c>
      <c r="H507" s="13" t="s">
        <v>18</v>
      </c>
    </row>
    <row r="508" spans="1:8">
      <c r="A508" s="15">
        <v>3817</v>
      </c>
      <c r="B508" s="15">
        <v>2021</v>
      </c>
      <c r="C508" s="13" t="s">
        <v>9</v>
      </c>
      <c r="D508" s="15">
        <v>20</v>
      </c>
      <c r="E508" s="13" t="s">
        <v>10</v>
      </c>
      <c r="F508" s="13" t="s">
        <v>11</v>
      </c>
      <c r="G508" s="13" t="s">
        <v>12</v>
      </c>
      <c r="H508" s="13" t="s">
        <v>34</v>
      </c>
    </row>
    <row r="509" spans="1:8">
      <c r="A509" s="15">
        <v>3816</v>
      </c>
      <c r="B509" s="15">
        <v>2021</v>
      </c>
      <c r="C509" s="13" t="s">
        <v>9</v>
      </c>
      <c r="D509" s="15">
        <v>20</v>
      </c>
      <c r="E509" s="13" t="s">
        <v>10</v>
      </c>
      <c r="F509" s="13" t="s">
        <v>17</v>
      </c>
      <c r="G509" s="13" t="s">
        <v>12</v>
      </c>
      <c r="H509" s="13" t="s">
        <v>37</v>
      </c>
    </row>
    <row r="510" spans="1:8">
      <c r="A510" s="15">
        <v>3815</v>
      </c>
      <c r="B510" s="15">
        <v>2021</v>
      </c>
      <c r="C510" s="13" t="s">
        <v>9</v>
      </c>
      <c r="D510" s="15">
        <v>20</v>
      </c>
      <c r="E510" s="13" t="s">
        <v>38</v>
      </c>
      <c r="F510" s="13" t="s">
        <v>11</v>
      </c>
      <c r="G510" s="13" t="s">
        <v>12</v>
      </c>
      <c r="H510" s="13" t="s">
        <v>37</v>
      </c>
    </row>
    <row r="511" spans="1:8">
      <c r="A511" s="15">
        <v>3814</v>
      </c>
      <c r="B511" s="15">
        <v>2021</v>
      </c>
      <c r="C511" s="13" t="s">
        <v>9</v>
      </c>
      <c r="D511" s="15">
        <v>20</v>
      </c>
      <c r="E511" s="13" t="s">
        <v>14</v>
      </c>
      <c r="F511" s="13" t="s">
        <v>11</v>
      </c>
      <c r="G511" s="13" t="s">
        <v>12</v>
      </c>
      <c r="H511" s="13" t="s">
        <v>32</v>
      </c>
    </row>
    <row r="512" spans="1:8">
      <c r="A512" s="15">
        <v>3813</v>
      </c>
      <c r="B512" s="15">
        <v>2021</v>
      </c>
      <c r="C512" s="13" t="s">
        <v>9</v>
      </c>
      <c r="D512" s="15">
        <v>20</v>
      </c>
      <c r="E512" s="13" t="s">
        <v>14</v>
      </c>
      <c r="F512" s="13" t="s">
        <v>17</v>
      </c>
      <c r="G512" s="13" t="s">
        <v>12</v>
      </c>
      <c r="H512" s="13" t="s">
        <v>35</v>
      </c>
    </row>
    <row r="513" spans="1:8">
      <c r="A513" s="15">
        <v>3812</v>
      </c>
      <c r="B513" s="15">
        <v>2021</v>
      </c>
      <c r="C513" s="13" t="s">
        <v>9</v>
      </c>
      <c r="D513" s="15">
        <v>20</v>
      </c>
      <c r="E513" s="13" t="s">
        <v>10</v>
      </c>
      <c r="F513" s="13" t="s">
        <v>11</v>
      </c>
      <c r="G513" s="13" t="s">
        <v>12</v>
      </c>
      <c r="H513" s="13" t="s">
        <v>18</v>
      </c>
    </row>
    <row r="514" spans="1:8">
      <c r="A514" s="15">
        <v>3811</v>
      </c>
      <c r="B514" s="15">
        <v>2021</v>
      </c>
      <c r="C514" s="13" t="s">
        <v>9</v>
      </c>
      <c r="D514" s="15">
        <v>20</v>
      </c>
      <c r="E514" s="13" t="s">
        <v>10</v>
      </c>
      <c r="F514" s="13" t="s">
        <v>11</v>
      </c>
      <c r="G514" s="13" t="s">
        <v>12</v>
      </c>
      <c r="H514" s="13" t="s">
        <v>34</v>
      </c>
    </row>
    <row r="515" spans="1:8">
      <c r="A515" s="15">
        <v>3810</v>
      </c>
      <c r="B515" s="15">
        <v>2021</v>
      </c>
      <c r="C515" s="13" t="s">
        <v>9</v>
      </c>
      <c r="D515" s="15">
        <v>20</v>
      </c>
      <c r="E515" s="13" t="s">
        <v>10</v>
      </c>
      <c r="F515" s="13" t="s">
        <v>17</v>
      </c>
      <c r="G515" s="13" t="s">
        <v>12</v>
      </c>
      <c r="H515" s="13" t="s">
        <v>37</v>
      </c>
    </row>
    <row r="516" spans="1:8">
      <c r="A516" s="15">
        <v>3809</v>
      </c>
      <c r="B516" s="15">
        <v>2021</v>
      </c>
      <c r="C516" s="13" t="s">
        <v>9</v>
      </c>
      <c r="D516" s="15">
        <v>20</v>
      </c>
      <c r="E516" s="13" t="s">
        <v>38</v>
      </c>
      <c r="F516" s="13" t="s">
        <v>11</v>
      </c>
      <c r="G516" s="13" t="s">
        <v>12</v>
      </c>
      <c r="H516" s="13" t="s">
        <v>37</v>
      </c>
    </row>
    <row r="517" spans="1:8">
      <c r="A517" s="15">
        <v>3808</v>
      </c>
      <c r="B517" s="15">
        <v>2021</v>
      </c>
      <c r="C517" s="13" t="s">
        <v>9</v>
      </c>
      <c r="D517" s="15">
        <v>20</v>
      </c>
      <c r="E517" s="13" t="s">
        <v>14</v>
      </c>
      <c r="F517" s="13" t="s">
        <v>11</v>
      </c>
      <c r="G517" s="13" t="s">
        <v>12</v>
      </c>
      <c r="H517" s="13" t="s">
        <v>32</v>
      </c>
    </row>
    <row r="518" spans="1:8">
      <c r="A518" s="15">
        <v>3807</v>
      </c>
      <c r="B518" s="15">
        <v>2021</v>
      </c>
      <c r="C518" s="13" t="s">
        <v>9</v>
      </c>
      <c r="D518" s="15">
        <v>20</v>
      </c>
      <c r="E518" s="13" t="s">
        <v>14</v>
      </c>
      <c r="F518" s="13" t="s">
        <v>17</v>
      </c>
      <c r="G518" s="13" t="s">
        <v>12</v>
      </c>
      <c r="H518" s="13" t="s">
        <v>35</v>
      </c>
    </row>
    <row r="519" spans="1:8">
      <c r="A519" s="15">
        <v>3806</v>
      </c>
      <c r="B519" s="15">
        <v>2021</v>
      </c>
      <c r="C519" s="13" t="s">
        <v>9</v>
      </c>
      <c r="D519" s="15">
        <v>20</v>
      </c>
      <c r="E519" s="13" t="s">
        <v>10</v>
      </c>
      <c r="F519" s="13" t="s">
        <v>11</v>
      </c>
      <c r="G519" s="13" t="s">
        <v>12</v>
      </c>
      <c r="H519" s="13" t="s">
        <v>18</v>
      </c>
    </row>
    <row r="520" spans="1:8">
      <c r="A520" s="15">
        <v>3805</v>
      </c>
      <c r="B520" s="15">
        <v>2021</v>
      </c>
      <c r="C520" s="13" t="s">
        <v>9</v>
      </c>
      <c r="D520" s="15">
        <v>20</v>
      </c>
      <c r="E520" s="13" t="s">
        <v>10</v>
      </c>
      <c r="F520" s="13" t="s">
        <v>11</v>
      </c>
      <c r="G520" s="13" t="s">
        <v>12</v>
      </c>
      <c r="H520" s="13" t="s">
        <v>34</v>
      </c>
    </row>
    <row r="521" spans="1:8">
      <c r="A521" s="15">
        <v>3804</v>
      </c>
      <c r="B521" s="15">
        <v>2021</v>
      </c>
      <c r="C521" s="13" t="s">
        <v>9</v>
      </c>
      <c r="D521" s="15">
        <v>20</v>
      </c>
      <c r="E521" s="13" t="s">
        <v>10</v>
      </c>
      <c r="F521" s="13" t="s">
        <v>17</v>
      </c>
      <c r="G521" s="13" t="s">
        <v>12</v>
      </c>
      <c r="H521" s="13" t="s">
        <v>37</v>
      </c>
    </row>
    <row r="522" spans="1:8">
      <c r="A522" s="15">
        <v>3803</v>
      </c>
      <c r="B522" s="15">
        <v>2021</v>
      </c>
      <c r="C522" s="13" t="s">
        <v>9</v>
      </c>
      <c r="D522" s="15">
        <v>20</v>
      </c>
      <c r="E522" s="13" t="s">
        <v>38</v>
      </c>
      <c r="F522" s="13" t="s">
        <v>11</v>
      </c>
      <c r="G522" s="13" t="s">
        <v>12</v>
      </c>
      <c r="H522" s="13" t="s">
        <v>30</v>
      </c>
    </row>
    <row r="523" spans="1:8">
      <c r="A523" s="15">
        <v>3802</v>
      </c>
      <c r="B523" s="15">
        <v>2021</v>
      </c>
      <c r="C523" s="13" t="s">
        <v>9</v>
      </c>
      <c r="D523" s="15">
        <v>20</v>
      </c>
      <c r="E523" s="13" t="s">
        <v>14</v>
      </c>
      <c r="F523" s="13" t="s">
        <v>11</v>
      </c>
      <c r="G523" s="13" t="s">
        <v>12</v>
      </c>
      <c r="H523" s="13" t="s">
        <v>49</v>
      </c>
    </row>
    <row r="524" spans="1:8">
      <c r="A524" s="15">
        <v>3801</v>
      </c>
      <c r="B524" s="15">
        <v>2021</v>
      </c>
      <c r="C524" s="13" t="s">
        <v>9</v>
      </c>
      <c r="D524" s="15">
        <v>20</v>
      </c>
      <c r="E524" s="13" t="s">
        <v>14</v>
      </c>
      <c r="F524" s="13" t="s">
        <v>17</v>
      </c>
      <c r="G524" s="13" t="s">
        <v>12</v>
      </c>
      <c r="H524" s="13" t="s">
        <v>35</v>
      </c>
    </row>
    <row r="525" spans="1:8">
      <c r="A525" s="15">
        <v>3800</v>
      </c>
      <c r="B525" s="15">
        <v>2021</v>
      </c>
      <c r="C525" s="13" t="s">
        <v>9</v>
      </c>
      <c r="D525" s="15">
        <v>20</v>
      </c>
      <c r="E525" s="13" t="s">
        <v>10</v>
      </c>
      <c r="F525" s="13" t="s">
        <v>11</v>
      </c>
      <c r="G525" s="13" t="s">
        <v>12</v>
      </c>
      <c r="H525" s="13" t="s">
        <v>18</v>
      </c>
    </row>
    <row r="526" spans="1:8">
      <c r="A526" s="15">
        <v>3799</v>
      </c>
      <c r="B526" s="15">
        <v>2021</v>
      </c>
      <c r="C526" s="13" t="s">
        <v>9</v>
      </c>
      <c r="D526" s="15">
        <v>20</v>
      </c>
      <c r="E526" s="13" t="s">
        <v>10</v>
      </c>
      <c r="F526" s="13" t="s">
        <v>11</v>
      </c>
      <c r="G526" s="13" t="s">
        <v>12</v>
      </c>
      <c r="H526" s="13" t="s">
        <v>34</v>
      </c>
    </row>
    <row r="527" spans="1:8">
      <c r="A527" s="15">
        <v>3798</v>
      </c>
      <c r="B527" s="15">
        <v>2021</v>
      </c>
      <c r="C527" s="13" t="s">
        <v>9</v>
      </c>
      <c r="D527" s="15">
        <v>20</v>
      </c>
      <c r="E527" s="13" t="s">
        <v>10</v>
      </c>
      <c r="F527" s="13" t="s">
        <v>17</v>
      </c>
      <c r="G527" s="13" t="s">
        <v>12</v>
      </c>
      <c r="H527" s="13" t="s">
        <v>37</v>
      </c>
    </row>
    <row r="528" spans="1:8">
      <c r="A528" s="15">
        <v>3797</v>
      </c>
      <c r="B528" s="15">
        <v>2021</v>
      </c>
      <c r="C528" s="13" t="s">
        <v>9</v>
      </c>
      <c r="D528" s="15">
        <v>20</v>
      </c>
      <c r="E528" s="13" t="s">
        <v>38</v>
      </c>
      <c r="F528" s="13" t="s">
        <v>11</v>
      </c>
      <c r="G528" s="13" t="s">
        <v>12</v>
      </c>
      <c r="H528" s="13" t="s">
        <v>30</v>
      </c>
    </row>
    <row r="529" spans="1:8">
      <c r="A529" s="15">
        <v>3796</v>
      </c>
      <c r="B529" s="15">
        <v>2021</v>
      </c>
      <c r="C529" s="13" t="s">
        <v>9</v>
      </c>
      <c r="D529" s="15">
        <v>20</v>
      </c>
      <c r="E529" s="13" t="s">
        <v>14</v>
      </c>
      <c r="F529" s="13" t="s">
        <v>11</v>
      </c>
      <c r="G529" s="13" t="s">
        <v>12</v>
      </c>
      <c r="H529" s="13" t="s">
        <v>49</v>
      </c>
    </row>
    <row r="530" spans="1:8">
      <c r="A530" s="15">
        <v>3795</v>
      </c>
      <c r="B530" s="15">
        <v>2021</v>
      </c>
      <c r="C530" s="13" t="s">
        <v>9</v>
      </c>
      <c r="D530" s="15">
        <v>20</v>
      </c>
      <c r="E530" s="13" t="s">
        <v>14</v>
      </c>
      <c r="F530" s="13" t="s">
        <v>17</v>
      </c>
      <c r="G530" s="13" t="s">
        <v>12</v>
      </c>
      <c r="H530" s="13" t="s">
        <v>35</v>
      </c>
    </row>
    <row r="531" spans="1:8">
      <c r="A531" s="15">
        <v>3794</v>
      </c>
      <c r="B531" s="15">
        <v>2021</v>
      </c>
      <c r="C531" s="13" t="s">
        <v>9</v>
      </c>
      <c r="D531" s="15">
        <v>20</v>
      </c>
      <c r="E531" s="13" t="s">
        <v>10</v>
      </c>
      <c r="F531" s="13" t="s">
        <v>11</v>
      </c>
      <c r="G531" s="13" t="s">
        <v>12</v>
      </c>
      <c r="H531" s="13" t="s">
        <v>18</v>
      </c>
    </row>
    <row r="532" spans="1:8">
      <c r="A532" s="15">
        <v>3793</v>
      </c>
      <c r="B532" s="15">
        <v>2021</v>
      </c>
      <c r="C532" s="13" t="s">
        <v>9</v>
      </c>
      <c r="D532" s="15">
        <v>20</v>
      </c>
      <c r="E532" s="13" t="s">
        <v>10</v>
      </c>
      <c r="F532" s="13" t="s">
        <v>11</v>
      </c>
      <c r="G532" s="13" t="s">
        <v>12</v>
      </c>
      <c r="H532" s="13" t="s">
        <v>34</v>
      </c>
    </row>
    <row r="533" spans="1:8">
      <c r="A533" s="15">
        <v>3792</v>
      </c>
      <c r="B533" s="15">
        <v>2021</v>
      </c>
      <c r="C533" s="13" t="s">
        <v>9</v>
      </c>
      <c r="D533" s="15">
        <v>20</v>
      </c>
      <c r="E533" s="13" t="s">
        <v>10</v>
      </c>
      <c r="F533" s="13" t="s">
        <v>17</v>
      </c>
      <c r="G533" s="13" t="s">
        <v>12</v>
      </c>
      <c r="H533" s="13" t="s">
        <v>37</v>
      </c>
    </row>
    <row r="534" spans="1:8">
      <c r="A534" s="15">
        <v>3791</v>
      </c>
      <c r="B534" s="15">
        <v>2021</v>
      </c>
      <c r="C534" s="13" t="s">
        <v>9</v>
      </c>
      <c r="D534" s="15">
        <v>20</v>
      </c>
      <c r="E534" s="13" t="s">
        <v>38</v>
      </c>
      <c r="F534" s="13" t="s">
        <v>11</v>
      </c>
      <c r="G534" s="13" t="s">
        <v>12</v>
      </c>
      <c r="H534" s="13" t="s">
        <v>30</v>
      </c>
    </row>
    <row r="535" spans="1:8">
      <c r="A535" s="15">
        <v>3790</v>
      </c>
      <c r="B535" s="15">
        <v>2021</v>
      </c>
      <c r="C535" s="13" t="s">
        <v>9</v>
      </c>
      <c r="D535" s="15">
        <v>20</v>
      </c>
      <c r="E535" s="13" t="s">
        <v>14</v>
      </c>
      <c r="F535" s="13" t="s">
        <v>11</v>
      </c>
      <c r="G535" s="13" t="s">
        <v>12</v>
      </c>
      <c r="H535" s="13" t="s">
        <v>49</v>
      </c>
    </row>
    <row r="536" spans="1:8">
      <c r="A536" s="15">
        <v>3789</v>
      </c>
      <c r="B536" s="15">
        <v>2021</v>
      </c>
      <c r="C536" s="13" t="s">
        <v>9</v>
      </c>
      <c r="D536" s="15">
        <v>20</v>
      </c>
      <c r="E536" s="13" t="s">
        <v>14</v>
      </c>
      <c r="F536" s="13" t="s">
        <v>17</v>
      </c>
      <c r="G536" s="13" t="s">
        <v>12</v>
      </c>
      <c r="H536" s="13" t="s">
        <v>35</v>
      </c>
    </row>
    <row r="537" spans="1:8">
      <c r="A537" s="15">
        <v>3788</v>
      </c>
      <c r="B537" s="15">
        <v>2021</v>
      </c>
      <c r="C537" s="13" t="s">
        <v>9</v>
      </c>
      <c r="D537" s="15">
        <v>20</v>
      </c>
      <c r="E537" s="13" t="s">
        <v>10</v>
      </c>
      <c r="F537" s="13" t="s">
        <v>11</v>
      </c>
      <c r="G537" s="13" t="s">
        <v>12</v>
      </c>
      <c r="H537" s="13" t="s">
        <v>18</v>
      </c>
    </row>
    <row r="538" spans="1:8">
      <c r="A538" s="15">
        <v>3787</v>
      </c>
      <c r="B538" s="15">
        <v>2021</v>
      </c>
      <c r="C538" s="13" t="s">
        <v>9</v>
      </c>
      <c r="D538" s="15">
        <v>20</v>
      </c>
      <c r="E538" s="13" t="s">
        <v>10</v>
      </c>
      <c r="F538" s="13" t="s">
        <v>11</v>
      </c>
      <c r="G538" s="13" t="s">
        <v>12</v>
      </c>
      <c r="H538" s="13" t="s">
        <v>26</v>
      </c>
    </row>
    <row r="539" spans="1:8">
      <c r="A539" s="15">
        <v>3786</v>
      </c>
      <c r="B539" s="15">
        <v>2021</v>
      </c>
      <c r="C539" s="13" t="s">
        <v>9</v>
      </c>
      <c r="D539" s="15">
        <v>20</v>
      </c>
      <c r="E539" s="13" t="s">
        <v>10</v>
      </c>
      <c r="F539" s="13" t="s">
        <v>17</v>
      </c>
      <c r="G539" s="13" t="s">
        <v>12</v>
      </c>
      <c r="H539" s="13" t="s">
        <v>37</v>
      </c>
    </row>
    <row r="540" spans="1:8">
      <c r="A540" s="15">
        <v>3785</v>
      </c>
      <c r="B540" s="15">
        <v>2021</v>
      </c>
      <c r="C540" s="13" t="s">
        <v>9</v>
      </c>
      <c r="D540" s="15">
        <v>20</v>
      </c>
      <c r="E540" s="13" t="s">
        <v>38</v>
      </c>
      <c r="F540" s="13" t="s">
        <v>11</v>
      </c>
      <c r="G540" s="13" t="s">
        <v>12</v>
      </c>
      <c r="H540" s="13" t="s">
        <v>30</v>
      </c>
    </row>
    <row r="541" spans="1:8">
      <c r="A541" s="15">
        <v>3784</v>
      </c>
      <c r="B541" s="15">
        <v>2021</v>
      </c>
      <c r="C541" s="13" t="s">
        <v>9</v>
      </c>
      <c r="D541" s="15">
        <v>20</v>
      </c>
      <c r="E541" s="13" t="s">
        <v>14</v>
      </c>
      <c r="F541" s="13" t="s">
        <v>11</v>
      </c>
      <c r="G541" s="13" t="s">
        <v>12</v>
      </c>
      <c r="H541" s="13" t="s">
        <v>35</v>
      </c>
    </row>
    <row r="542" spans="1:8">
      <c r="A542" s="15">
        <v>3783</v>
      </c>
      <c r="B542" s="15">
        <v>2021</v>
      </c>
      <c r="C542" s="13" t="s">
        <v>9</v>
      </c>
      <c r="D542" s="15">
        <v>20</v>
      </c>
      <c r="E542" s="13" t="s">
        <v>14</v>
      </c>
      <c r="F542" s="13" t="s">
        <v>17</v>
      </c>
      <c r="G542" s="13" t="s">
        <v>12</v>
      </c>
      <c r="H542" s="13" t="s">
        <v>35</v>
      </c>
    </row>
    <row r="543" spans="1:8">
      <c r="A543" s="15">
        <v>3782</v>
      </c>
      <c r="B543" s="15">
        <v>2021</v>
      </c>
      <c r="C543" s="13" t="s">
        <v>9</v>
      </c>
      <c r="D543" s="15">
        <v>20</v>
      </c>
      <c r="E543" s="13" t="s">
        <v>10</v>
      </c>
      <c r="F543" s="13" t="s">
        <v>11</v>
      </c>
      <c r="G543" s="13" t="s">
        <v>12</v>
      </c>
      <c r="H543" s="13" t="s">
        <v>18</v>
      </c>
    </row>
    <row r="544" spans="1:8">
      <c r="A544" s="15">
        <v>3781</v>
      </c>
      <c r="B544" s="15">
        <v>2021</v>
      </c>
      <c r="C544" s="13" t="s">
        <v>9</v>
      </c>
      <c r="D544" s="15">
        <v>20</v>
      </c>
      <c r="E544" s="13" t="s">
        <v>10</v>
      </c>
      <c r="F544" s="13" t="s">
        <v>11</v>
      </c>
      <c r="G544" s="13" t="s">
        <v>12</v>
      </c>
      <c r="H544" s="13" t="s">
        <v>26</v>
      </c>
    </row>
    <row r="545" spans="1:8">
      <c r="A545" s="15">
        <v>3780</v>
      </c>
      <c r="B545" s="15">
        <v>2021</v>
      </c>
      <c r="C545" s="13" t="s">
        <v>9</v>
      </c>
      <c r="D545" s="15">
        <v>20</v>
      </c>
      <c r="E545" s="13" t="s">
        <v>10</v>
      </c>
      <c r="F545" s="13" t="s">
        <v>17</v>
      </c>
      <c r="G545" s="13" t="s">
        <v>12</v>
      </c>
      <c r="H545" s="13" t="s">
        <v>37</v>
      </c>
    </row>
    <row r="546" spans="1:8">
      <c r="A546" s="15">
        <v>3779</v>
      </c>
      <c r="B546" s="15">
        <v>2021</v>
      </c>
      <c r="C546" s="13" t="s">
        <v>9</v>
      </c>
      <c r="D546" s="15">
        <v>20</v>
      </c>
      <c r="E546" s="13" t="s">
        <v>38</v>
      </c>
      <c r="F546" s="13" t="s">
        <v>11</v>
      </c>
      <c r="G546" s="13" t="s">
        <v>12</v>
      </c>
      <c r="H546" s="13" t="s">
        <v>30</v>
      </c>
    </row>
    <row r="547" spans="1:8">
      <c r="A547" s="15">
        <v>3778</v>
      </c>
      <c r="B547" s="15">
        <v>2021</v>
      </c>
      <c r="C547" s="13" t="s">
        <v>9</v>
      </c>
      <c r="D547" s="15">
        <v>20</v>
      </c>
      <c r="E547" s="13" t="s">
        <v>14</v>
      </c>
      <c r="F547" s="13" t="s">
        <v>11</v>
      </c>
      <c r="G547" s="13" t="s">
        <v>12</v>
      </c>
      <c r="H547" s="13" t="s">
        <v>35</v>
      </c>
    </row>
    <row r="548" spans="1:8">
      <c r="A548" s="15">
        <v>3777</v>
      </c>
      <c r="B548" s="15">
        <v>2021</v>
      </c>
      <c r="C548" s="13" t="s">
        <v>9</v>
      </c>
      <c r="D548" s="15">
        <v>20</v>
      </c>
      <c r="E548" s="13" t="s">
        <v>14</v>
      </c>
      <c r="F548" s="13" t="s">
        <v>17</v>
      </c>
      <c r="G548" s="13" t="s">
        <v>12</v>
      </c>
      <c r="H548" s="13" t="s">
        <v>35</v>
      </c>
    </row>
    <row r="549" spans="1:8">
      <c r="A549" s="15">
        <v>3776</v>
      </c>
      <c r="B549" s="15">
        <v>2021</v>
      </c>
      <c r="C549" s="13" t="s">
        <v>9</v>
      </c>
      <c r="D549" s="15">
        <v>20</v>
      </c>
      <c r="E549" s="13" t="s">
        <v>10</v>
      </c>
      <c r="F549" s="13" t="s">
        <v>11</v>
      </c>
      <c r="G549" s="13" t="s">
        <v>12</v>
      </c>
      <c r="H549" s="13" t="s">
        <v>18</v>
      </c>
    </row>
    <row r="550" spans="1:8">
      <c r="A550" s="15">
        <v>3775</v>
      </c>
      <c r="B550" s="15">
        <v>2021</v>
      </c>
      <c r="C550" s="13" t="s">
        <v>9</v>
      </c>
      <c r="D550" s="15">
        <v>20</v>
      </c>
      <c r="E550" s="13" t="s">
        <v>10</v>
      </c>
      <c r="F550" s="13" t="s">
        <v>11</v>
      </c>
      <c r="G550" s="13" t="s">
        <v>12</v>
      </c>
      <c r="H550" s="13" t="s">
        <v>26</v>
      </c>
    </row>
    <row r="551" spans="1:8">
      <c r="A551" s="15">
        <v>3774</v>
      </c>
      <c r="B551" s="15">
        <v>2021</v>
      </c>
      <c r="C551" s="13" t="s">
        <v>9</v>
      </c>
      <c r="D551" s="15">
        <v>20</v>
      </c>
      <c r="E551" s="13" t="s">
        <v>10</v>
      </c>
      <c r="F551" s="13" t="s">
        <v>17</v>
      </c>
      <c r="G551" s="13" t="s">
        <v>12</v>
      </c>
      <c r="H551" s="13" t="s">
        <v>37</v>
      </c>
    </row>
    <row r="552" spans="1:8">
      <c r="A552" s="15">
        <v>3773</v>
      </c>
      <c r="B552" s="15">
        <v>2021</v>
      </c>
      <c r="C552" s="13" t="s">
        <v>9</v>
      </c>
      <c r="D552" s="15">
        <v>20</v>
      </c>
      <c r="E552" s="13" t="s">
        <v>38</v>
      </c>
      <c r="F552" s="13" t="s">
        <v>11</v>
      </c>
      <c r="G552" s="13" t="s">
        <v>12</v>
      </c>
      <c r="H552" s="13" t="s">
        <v>30</v>
      </c>
    </row>
    <row r="553" spans="1:8">
      <c r="A553" s="15">
        <v>3772</v>
      </c>
      <c r="B553" s="15">
        <v>2021</v>
      </c>
      <c r="C553" s="13" t="s">
        <v>9</v>
      </c>
      <c r="D553" s="15">
        <v>20</v>
      </c>
      <c r="E553" s="13" t="s">
        <v>14</v>
      </c>
      <c r="F553" s="13" t="s">
        <v>11</v>
      </c>
      <c r="G553" s="13" t="s">
        <v>12</v>
      </c>
      <c r="H553" s="13" t="s">
        <v>35</v>
      </c>
    </row>
    <row r="554" spans="1:8">
      <c r="A554" s="15">
        <v>3771</v>
      </c>
      <c r="B554" s="15">
        <v>2021</v>
      </c>
      <c r="C554" s="13" t="s">
        <v>9</v>
      </c>
      <c r="D554" s="15">
        <v>20</v>
      </c>
      <c r="E554" s="13" t="s">
        <v>14</v>
      </c>
      <c r="F554" s="13" t="s">
        <v>17</v>
      </c>
      <c r="G554" s="13" t="s">
        <v>12</v>
      </c>
      <c r="H554" s="13" t="s">
        <v>35</v>
      </c>
    </row>
    <row r="555" spans="1:8">
      <c r="A555" s="15">
        <v>3770</v>
      </c>
      <c r="B555" s="15">
        <v>2021</v>
      </c>
      <c r="C555" s="13" t="s">
        <v>9</v>
      </c>
      <c r="D555" s="15">
        <v>20</v>
      </c>
      <c r="E555" s="13" t="s">
        <v>10</v>
      </c>
      <c r="F555" s="13" t="s">
        <v>11</v>
      </c>
      <c r="G555" s="13" t="s">
        <v>12</v>
      </c>
      <c r="H555" s="13" t="s">
        <v>18</v>
      </c>
    </row>
    <row r="556" spans="1:8">
      <c r="A556" s="15">
        <v>3769</v>
      </c>
      <c r="B556" s="15">
        <v>2021</v>
      </c>
      <c r="C556" s="13" t="s">
        <v>9</v>
      </c>
      <c r="D556" s="15">
        <v>20</v>
      </c>
      <c r="E556" s="13" t="s">
        <v>10</v>
      </c>
      <c r="F556" s="13" t="s">
        <v>11</v>
      </c>
      <c r="G556" s="13" t="s">
        <v>12</v>
      </c>
      <c r="H556" s="13" t="s">
        <v>26</v>
      </c>
    </row>
    <row r="557" spans="1:8">
      <c r="A557" s="15">
        <v>3768</v>
      </c>
      <c r="B557" s="15">
        <v>2021</v>
      </c>
      <c r="C557" s="13" t="s">
        <v>9</v>
      </c>
      <c r="D557" s="15">
        <v>20</v>
      </c>
      <c r="E557" s="13" t="s">
        <v>10</v>
      </c>
      <c r="F557" s="13" t="s">
        <v>17</v>
      </c>
      <c r="G557" s="13" t="s">
        <v>12</v>
      </c>
      <c r="H557" s="13" t="s">
        <v>37</v>
      </c>
    </row>
    <row r="558" spans="1:8">
      <c r="A558" s="15">
        <v>3767</v>
      </c>
      <c r="B558" s="15">
        <v>2021</v>
      </c>
      <c r="C558" s="13" t="s">
        <v>9</v>
      </c>
      <c r="D558" s="15">
        <v>20</v>
      </c>
      <c r="E558" s="13" t="s">
        <v>38</v>
      </c>
      <c r="F558" s="13" t="s">
        <v>11</v>
      </c>
      <c r="G558" s="13" t="s">
        <v>12</v>
      </c>
      <c r="H558" s="13" t="s">
        <v>29</v>
      </c>
    </row>
    <row r="559" spans="1:8">
      <c r="A559" s="15">
        <v>3766</v>
      </c>
      <c r="B559" s="15">
        <v>2021</v>
      </c>
      <c r="C559" s="13" t="s">
        <v>9</v>
      </c>
      <c r="D559" s="15">
        <v>20</v>
      </c>
      <c r="E559" s="13" t="s">
        <v>14</v>
      </c>
      <c r="F559" s="13" t="s">
        <v>11</v>
      </c>
      <c r="G559" s="13" t="s">
        <v>12</v>
      </c>
      <c r="H559" s="13" t="s">
        <v>35</v>
      </c>
    </row>
    <row r="560" spans="1:8">
      <c r="A560" s="15">
        <v>3765</v>
      </c>
      <c r="B560" s="15">
        <v>2021</v>
      </c>
      <c r="C560" s="13" t="s">
        <v>9</v>
      </c>
      <c r="D560" s="15">
        <v>20</v>
      </c>
      <c r="E560" s="13" t="s">
        <v>14</v>
      </c>
      <c r="F560" s="13" t="s">
        <v>17</v>
      </c>
      <c r="G560" s="13" t="s">
        <v>12</v>
      </c>
      <c r="H560" s="13" t="s">
        <v>35</v>
      </c>
    </row>
    <row r="561" spans="1:8">
      <c r="A561" s="15">
        <v>3764</v>
      </c>
      <c r="B561" s="15">
        <v>2021</v>
      </c>
      <c r="C561" s="13" t="s">
        <v>9</v>
      </c>
      <c r="D561" s="15">
        <v>20</v>
      </c>
      <c r="E561" s="13" t="s">
        <v>10</v>
      </c>
      <c r="F561" s="13" t="s">
        <v>11</v>
      </c>
      <c r="G561" s="13" t="s">
        <v>12</v>
      </c>
      <c r="H561" s="13" t="s">
        <v>18</v>
      </c>
    </row>
    <row r="562" spans="1:8">
      <c r="A562" s="15">
        <v>3763</v>
      </c>
      <c r="B562" s="15">
        <v>2021</v>
      </c>
      <c r="C562" s="13" t="s">
        <v>9</v>
      </c>
      <c r="D562" s="15">
        <v>20</v>
      </c>
      <c r="E562" s="13" t="s">
        <v>10</v>
      </c>
      <c r="F562" s="13" t="s">
        <v>11</v>
      </c>
      <c r="G562" s="13" t="s">
        <v>12</v>
      </c>
      <c r="H562" s="13" t="s">
        <v>26</v>
      </c>
    </row>
    <row r="563" spans="1:8">
      <c r="A563" s="15">
        <v>3762</v>
      </c>
      <c r="B563" s="15">
        <v>2021</v>
      </c>
      <c r="C563" s="13" t="s">
        <v>9</v>
      </c>
      <c r="D563" s="15">
        <v>20</v>
      </c>
      <c r="E563" s="13" t="s">
        <v>10</v>
      </c>
      <c r="F563" s="13" t="s">
        <v>17</v>
      </c>
      <c r="G563" s="13" t="s">
        <v>12</v>
      </c>
      <c r="H563" s="13" t="s">
        <v>37</v>
      </c>
    </row>
    <row r="564" spans="1:8">
      <c r="A564" s="15">
        <v>3761</v>
      </c>
      <c r="B564" s="15">
        <v>2021</v>
      </c>
      <c r="C564" s="13" t="s">
        <v>9</v>
      </c>
      <c r="D564" s="15">
        <v>20</v>
      </c>
      <c r="E564" s="13" t="s">
        <v>38</v>
      </c>
      <c r="F564" s="13" t="s">
        <v>11</v>
      </c>
      <c r="G564" s="13" t="s">
        <v>12</v>
      </c>
      <c r="H564" s="13" t="s">
        <v>34</v>
      </c>
    </row>
    <row r="565" spans="1:8">
      <c r="A565" s="15">
        <v>3760</v>
      </c>
      <c r="B565" s="15">
        <v>2021</v>
      </c>
      <c r="C565" s="13" t="s">
        <v>9</v>
      </c>
      <c r="D565" s="15">
        <v>20</v>
      </c>
      <c r="E565" s="13" t="s">
        <v>14</v>
      </c>
      <c r="F565" s="13" t="s">
        <v>11</v>
      </c>
      <c r="G565" s="13" t="s">
        <v>12</v>
      </c>
      <c r="H565" s="13" t="s">
        <v>35</v>
      </c>
    </row>
    <row r="566" spans="1:8">
      <c r="A566" s="15">
        <v>3759</v>
      </c>
      <c r="B566" s="15">
        <v>2021</v>
      </c>
      <c r="C566" s="13" t="s">
        <v>9</v>
      </c>
      <c r="D566" s="15">
        <v>20</v>
      </c>
      <c r="E566" s="13" t="s">
        <v>14</v>
      </c>
      <c r="F566" s="13" t="s">
        <v>17</v>
      </c>
      <c r="G566" s="13" t="s">
        <v>12</v>
      </c>
      <c r="H566" s="13" t="s">
        <v>35</v>
      </c>
    </row>
    <row r="567" spans="1:8">
      <c r="A567" s="15">
        <v>3758</v>
      </c>
      <c r="B567" s="15">
        <v>2021</v>
      </c>
      <c r="C567" s="13" t="s">
        <v>9</v>
      </c>
      <c r="D567" s="15">
        <v>20</v>
      </c>
      <c r="E567" s="13" t="s">
        <v>10</v>
      </c>
      <c r="F567" s="13" t="s">
        <v>11</v>
      </c>
      <c r="G567" s="13" t="s">
        <v>12</v>
      </c>
      <c r="H567" s="13" t="s">
        <v>18</v>
      </c>
    </row>
    <row r="568" spans="1:8">
      <c r="A568" s="15">
        <v>3757</v>
      </c>
      <c r="B568" s="15">
        <v>2021</v>
      </c>
      <c r="C568" s="13" t="s">
        <v>9</v>
      </c>
      <c r="D568" s="15">
        <v>20</v>
      </c>
      <c r="E568" s="13" t="s">
        <v>10</v>
      </c>
      <c r="F568" s="13" t="s">
        <v>11</v>
      </c>
      <c r="G568" s="13" t="s">
        <v>12</v>
      </c>
      <c r="H568" s="13" t="s">
        <v>26</v>
      </c>
    </row>
    <row r="569" spans="1:8">
      <c r="A569" s="15">
        <v>3756</v>
      </c>
      <c r="B569" s="15">
        <v>2021</v>
      </c>
      <c r="C569" s="13" t="s">
        <v>9</v>
      </c>
      <c r="D569" s="15">
        <v>20</v>
      </c>
      <c r="E569" s="13" t="s">
        <v>10</v>
      </c>
      <c r="F569" s="13" t="s">
        <v>17</v>
      </c>
      <c r="G569" s="13" t="s">
        <v>12</v>
      </c>
      <c r="H569" s="13" t="s">
        <v>37</v>
      </c>
    </row>
    <row r="570" spans="1:8">
      <c r="A570" s="15">
        <v>3755</v>
      </c>
      <c r="B570" s="15">
        <v>2021</v>
      </c>
      <c r="C570" s="13" t="s">
        <v>9</v>
      </c>
      <c r="D570" s="15">
        <v>20</v>
      </c>
      <c r="E570" s="13" t="s">
        <v>38</v>
      </c>
      <c r="F570" s="13" t="s">
        <v>11</v>
      </c>
      <c r="G570" s="13" t="s">
        <v>12</v>
      </c>
      <c r="H570" s="13" t="s">
        <v>34</v>
      </c>
    </row>
    <row r="571" spans="1:8">
      <c r="A571" s="15">
        <v>3754</v>
      </c>
      <c r="B571" s="15">
        <v>2021</v>
      </c>
      <c r="C571" s="13" t="s">
        <v>9</v>
      </c>
      <c r="D571" s="15">
        <v>20</v>
      </c>
      <c r="E571" s="13" t="s">
        <v>14</v>
      </c>
      <c r="F571" s="13" t="s">
        <v>11</v>
      </c>
      <c r="G571" s="13" t="s">
        <v>12</v>
      </c>
      <c r="H571" s="13" t="s">
        <v>35</v>
      </c>
    </row>
    <row r="572" spans="1:8">
      <c r="A572" s="15">
        <v>3753</v>
      </c>
      <c r="B572" s="15">
        <v>2021</v>
      </c>
      <c r="C572" s="13" t="s">
        <v>9</v>
      </c>
      <c r="D572" s="15">
        <v>20</v>
      </c>
      <c r="E572" s="13" t="s">
        <v>14</v>
      </c>
      <c r="F572" s="13" t="s">
        <v>17</v>
      </c>
      <c r="G572" s="13" t="s">
        <v>12</v>
      </c>
      <c r="H572" s="13" t="s">
        <v>35</v>
      </c>
    </row>
    <row r="573" spans="1:8">
      <c r="A573" s="15">
        <v>3752</v>
      </c>
      <c r="B573" s="15">
        <v>2021</v>
      </c>
      <c r="C573" s="13" t="s">
        <v>9</v>
      </c>
      <c r="D573" s="15">
        <v>20</v>
      </c>
      <c r="E573" s="13" t="s">
        <v>10</v>
      </c>
      <c r="F573" s="13" t="s">
        <v>11</v>
      </c>
      <c r="G573" s="13" t="s">
        <v>12</v>
      </c>
      <c r="H573" s="13" t="s">
        <v>18</v>
      </c>
    </row>
    <row r="574" spans="1:8">
      <c r="A574" s="15">
        <v>3751</v>
      </c>
      <c r="B574" s="15">
        <v>2021</v>
      </c>
      <c r="C574" s="13" t="s">
        <v>9</v>
      </c>
      <c r="D574" s="15">
        <v>20</v>
      </c>
      <c r="E574" s="13" t="s">
        <v>10</v>
      </c>
      <c r="F574" s="13" t="s">
        <v>11</v>
      </c>
      <c r="G574" s="13" t="s">
        <v>12</v>
      </c>
      <c r="H574" s="13" t="s">
        <v>26</v>
      </c>
    </row>
    <row r="575" spans="1:8">
      <c r="A575" s="15">
        <v>3750</v>
      </c>
      <c r="B575" s="15">
        <v>2021</v>
      </c>
      <c r="C575" s="13" t="s">
        <v>9</v>
      </c>
      <c r="D575" s="15">
        <v>20</v>
      </c>
      <c r="E575" s="13" t="s">
        <v>10</v>
      </c>
      <c r="F575" s="13" t="s">
        <v>17</v>
      </c>
      <c r="G575" s="13" t="s">
        <v>12</v>
      </c>
      <c r="H575" s="13" t="s">
        <v>37</v>
      </c>
    </row>
    <row r="576" spans="1:8">
      <c r="A576" s="15">
        <v>3749</v>
      </c>
      <c r="B576" s="15">
        <v>2021</v>
      </c>
      <c r="C576" s="13" t="s">
        <v>9</v>
      </c>
      <c r="D576" s="15">
        <v>20</v>
      </c>
      <c r="E576" s="13" t="s">
        <v>38</v>
      </c>
      <c r="F576" s="13" t="s">
        <v>11</v>
      </c>
      <c r="G576" s="13" t="s">
        <v>12</v>
      </c>
      <c r="H576" s="13" t="s">
        <v>34</v>
      </c>
    </row>
    <row r="577" spans="1:8">
      <c r="A577" s="15">
        <v>3748</v>
      </c>
      <c r="B577" s="15">
        <v>2021</v>
      </c>
      <c r="C577" s="13" t="s">
        <v>9</v>
      </c>
      <c r="D577" s="15">
        <v>20</v>
      </c>
      <c r="E577" s="13" t="s">
        <v>14</v>
      </c>
      <c r="F577" s="13" t="s">
        <v>11</v>
      </c>
      <c r="G577" s="13" t="s">
        <v>12</v>
      </c>
      <c r="H577" s="13" t="s">
        <v>35</v>
      </c>
    </row>
    <row r="578" spans="1:8">
      <c r="A578" s="15">
        <v>3747</v>
      </c>
      <c r="B578" s="15">
        <v>2021</v>
      </c>
      <c r="C578" s="13" t="s">
        <v>9</v>
      </c>
      <c r="D578" s="15">
        <v>20</v>
      </c>
      <c r="E578" s="13" t="s">
        <v>14</v>
      </c>
      <c r="F578" s="13" t="s">
        <v>17</v>
      </c>
      <c r="G578" s="13" t="s">
        <v>12</v>
      </c>
      <c r="H578" s="13" t="s">
        <v>35</v>
      </c>
    </row>
    <row r="579" spans="1:8">
      <c r="A579" s="15">
        <v>3746</v>
      </c>
      <c r="B579" s="15">
        <v>2021</v>
      </c>
      <c r="C579" s="13" t="s">
        <v>9</v>
      </c>
      <c r="D579" s="15">
        <v>20</v>
      </c>
      <c r="E579" s="13" t="s">
        <v>10</v>
      </c>
      <c r="F579" s="13" t="s">
        <v>11</v>
      </c>
      <c r="G579" s="13" t="s">
        <v>12</v>
      </c>
      <c r="H579" s="13" t="s">
        <v>18</v>
      </c>
    </row>
    <row r="580" spans="1:8">
      <c r="A580" s="15">
        <v>3745</v>
      </c>
      <c r="B580" s="15">
        <v>2021</v>
      </c>
      <c r="C580" s="13" t="s">
        <v>9</v>
      </c>
      <c r="D580" s="15">
        <v>20</v>
      </c>
      <c r="E580" s="13" t="s">
        <v>10</v>
      </c>
      <c r="F580" s="13" t="s">
        <v>11</v>
      </c>
      <c r="G580" s="13" t="s">
        <v>12</v>
      </c>
      <c r="H580" s="13" t="s">
        <v>26</v>
      </c>
    </row>
    <row r="581" spans="1:8">
      <c r="A581" s="15">
        <v>3744</v>
      </c>
      <c r="B581" s="15">
        <v>2021</v>
      </c>
      <c r="C581" s="13" t="s">
        <v>9</v>
      </c>
      <c r="D581" s="15">
        <v>20</v>
      </c>
      <c r="E581" s="13" t="s">
        <v>10</v>
      </c>
      <c r="F581" s="13" t="s">
        <v>17</v>
      </c>
      <c r="G581" s="13" t="s">
        <v>12</v>
      </c>
      <c r="H581" s="13" t="s">
        <v>37</v>
      </c>
    </row>
    <row r="582" spans="1:8">
      <c r="A582" s="15">
        <v>3743</v>
      </c>
      <c r="B582" s="15">
        <v>2021</v>
      </c>
      <c r="C582" s="13" t="s">
        <v>9</v>
      </c>
      <c r="D582" s="15">
        <v>20</v>
      </c>
      <c r="E582" s="13" t="s">
        <v>38</v>
      </c>
      <c r="F582" s="13" t="s">
        <v>11</v>
      </c>
      <c r="G582" s="13" t="s">
        <v>12</v>
      </c>
      <c r="H582" s="13" t="s">
        <v>31</v>
      </c>
    </row>
    <row r="583" spans="1:8">
      <c r="A583" s="15">
        <v>3742</v>
      </c>
      <c r="B583" s="15">
        <v>2021</v>
      </c>
      <c r="C583" s="13" t="s">
        <v>9</v>
      </c>
      <c r="D583" s="15">
        <v>20</v>
      </c>
      <c r="E583" s="13" t="s">
        <v>14</v>
      </c>
      <c r="F583" s="13" t="s">
        <v>11</v>
      </c>
      <c r="G583" s="13" t="s">
        <v>12</v>
      </c>
      <c r="H583" s="13" t="s">
        <v>35</v>
      </c>
    </row>
    <row r="584" spans="1:8">
      <c r="A584" s="15">
        <v>3741</v>
      </c>
      <c r="B584" s="15">
        <v>2021</v>
      </c>
      <c r="C584" s="13" t="s">
        <v>9</v>
      </c>
      <c r="D584" s="15">
        <v>20</v>
      </c>
      <c r="E584" s="13" t="s">
        <v>14</v>
      </c>
      <c r="F584" s="13" t="s">
        <v>17</v>
      </c>
      <c r="G584" s="13" t="s">
        <v>12</v>
      </c>
      <c r="H584" s="13" t="s">
        <v>35</v>
      </c>
    </row>
    <row r="585" spans="1:8">
      <c r="A585" s="15">
        <v>3740</v>
      </c>
      <c r="B585" s="15">
        <v>2021</v>
      </c>
      <c r="C585" s="13" t="s">
        <v>9</v>
      </c>
      <c r="D585" s="15">
        <v>20</v>
      </c>
      <c r="E585" s="13" t="s">
        <v>10</v>
      </c>
      <c r="F585" s="13" t="s">
        <v>11</v>
      </c>
      <c r="G585" s="13" t="s">
        <v>12</v>
      </c>
      <c r="H585" s="13" t="s">
        <v>18</v>
      </c>
    </row>
    <row r="586" spans="1:8">
      <c r="A586" s="15">
        <v>3739</v>
      </c>
      <c r="B586" s="15">
        <v>2021</v>
      </c>
      <c r="C586" s="13" t="s">
        <v>9</v>
      </c>
      <c r="D586" s="15">
        <v>20</v>
      </c>
      <c r="E586" s="13" t="s">
        <v>10</v>
      </c>
      <c r="F586" s="13" t="s">
        <v>11</v>
      </c>
      <c r="G586" s="13" t="s">
        <v>12</v>
      </c>
      <c r="H586" s="13" t="s">
        <v>26</v>
      </c>
    </row>
    <row r="587" spans="1:8">
      <c r="A587" s="15">
        <v>3738</v>
      </c>
      <c r="B587" s="15">
        <v>2021</v>
      </c>
      <c r="C587" s="13" t="s">
        <v>9</v>
      </c>
      <c r="D587" s="15">
        <v>20</v>
      </c>
      <c r="E587" s="13" t="s">
        <v>10</v>
      </c>
      <c r="F587" s="13" t="s">
        <v>17</v>
      </c>
      <c r="G587" s="13" t="s">
        <v>12</v>
      </c>
      <c r="H587" s="13" t="s">
        <v>37</v>
      </c>
    </row>
    <row r="588" spans="1:8">
      <c r="A588" s="15">
        <v>3737</v>
      </c>
      <c r="B588" s="15">
        <v>2021</v>
      </c>
      <c r="C588" s="13" t="s">
        <v>9</v>
      </c>
      <c r="D588" s="15">
        <v>20</v>
      </c>
      <c r="E588" s="13" t="s">
        <v>38</v>
      </c>
      <c r="F588" s="13" t="s">
        <v>11</v>
      </c>
      <c r="G588" s="13" t="s">
        <v>12</v>
      </c>
      <c r="H588" s="13" t="s">
        <v>31</v>
      </c>
    </row>
    <row r="589" spans="1:8">
      <c r="A589" s="15">
        <v>3736</v>
      </c>
      <c r="B589" s="15">
        <v>2021</v>
      </c>
      <c r="C589" s="13" t="s">
        <v>9</v>
      </c>
      <c r="D589" s="15">
        <v>20</v>
      </c>
      <c r="E589" s="13" t="s">
        <v>14</v>
      </c>
      <c r="F589" s="13" t="s">
        <v>11</v>
      </c>
      <c r="G589" s="13" t="s">
        <v>12</v>
      </c>
      <c r="H589" s="13" t="s">
        <v>35</v>
      </c>
    </row>
    <row r="590" spans="1:8">
      <c r="A590" s="15">
        <v>3735</v>
      </c>
      <c r="B590" s="15">
        <v>2021</v>
      </c>
      <c r="C590" s="13" t="s">
        <v>9</v>
      </c>
      <c r="D590" s="15">
        <v>20</v>
      </c>
      <c r="E590" s="13" t="s">
        <v>14</v>
      </c>
      <c r="F590" s="13" t="s">
        <v>17</v>
      </c>
      <c r="G590" s="13" t="s">
        <v>12</v>
      </c>
      <c r="H590" s="13" t="s">
        <v>35</v>
      </c>
    </row>
    <row r="591" spans="1:8">
      <c r="A591" s="15">
        <v>3734</v>
      </c>
      <c r="B591" s="15">
        <v>2021</v>
      </c>
      <c r="C591" s="13" t="s">
        <v>9</v>
      </c>
      <c r="D591" s="15">
        <v>20</v>
      </c>
      <c r="E591" s="13" t="s">
        <v>10</v>
      </c>
      <c r="F591" s="13" t="s">
        <v>11</v>
      </c>
      <c r="G591" s="13" t="s">
        <v>12</v>
      </c>
      <c r="H591" s="13" t="s">
        <v>18</v>
      </c>
    </row>
    <row r="592" spans="1:8">
      <c r="A592" s="15">
        <v>3733</v>
      </c>
      <c r="B592" s="15">
        <v>2021</v>
      </c>
      <c r="C592" s="13" t="s">
        <v>9</v>
      </c>
      <c r="D592" s="15">
        <v>20</v>
      </c>
      <c r="E592" s="13" t="s">
        <v>10</v>
      </c>
      <c r="F592" s="13" t="s">
        <v>11</v>
      </c>
      <c r="G592" s="13" t="s">
        <v>12</v>
      </c>
      <c r="H592" s="13" t="s">
        <v>26</v>
      </c>
    </row>
    <row r="593" spans="1:8">
      <c r="A593" s="15">
        <v>3732</v>
      </c>
      <c r="B593" s="15">
        <v>2021</v>
      </c>
      <c r="C593" s="13" t="s">
        <v>9</v>
      </c>
      <c r="D593" s="15">
        <v>20</v>
      </c>
      <c r="E593" s="13" t="s">
        <v>10</v>
      </c>
      <c r="F593" s="13" t="s">
        <v>17</v>
      </c>
      <c r="G593" s="13" t="s">
        <v>12</v>
      </c>
      <c r="H593" s="13" t="s">
        <v>37</v>
      </c>
    </row>
    <row r="594" spans="1:8">
      <c r="A594" s="15">
        <v>3731</v>
      </c>
      <c r="B594" s="15">
        <v>2021</v>
      </c>
      <c r="C594" s="13" t="s">
        <v>9</v>
      </c>
      <c r="D594" s="15">
        <v>20</v>
      </c>
      <c r="E594" s="13" t="s">
        <v>38</v>
      </c>
      <c r="F594" s="13" t="s">
        <v>11</v>
      </c>
      <c r="G594" s="13" t="s">
        <v>12</v>
      </c>
      <c r="H594" s="13" t="s">
        <v>31</v>
      </c>
    </row>
    <row r="595" spans="1:8">
      <c r="A595" s="15">
        <v>3730</v>
      </c>
      <c r="B595" s="15">
        <v>2021</v>
      </c>
      <c r="C595" s="13" t="s">
        <v>9</v>
      </c>
      <c r="D595" s="15">
        <v>20</v>
      </c>
      <c r="E595" s="13" t="s">
        <v>14</v>
      </c>
      <c r="F595" s="13" t="s">
        <v>11</v>
      </c>
      <c r="G595" s="13" t="s">
        <v>12</v>
      </c>
      <c r="H595" s="13" t="s">
        <v>35</v>
      </c>
    </row>
    <row r="596" spans="1:8">
      <c r="A596" s="15">
        <v>3729</v>
      </c>
      <c r="B596" s="15">
        <v>2021</v>
      </c>
      <c r="C596" s="13" t="s">
        <v>9</v>
      </c>
      <c r="D596" s="15">
        <v>20</v>
      </c>
      <c r="E596" s="13" t="s">
        <v>14</v>
      </c>
      <c r="F596" s="13" t="s">
        <v>17</v>
      </c>
      <c r="G596" s="13" t="s">
        <v>12</v>
      </c>
      <c r="H596" s="13" t="s">
        <v>35</v>
      </c>
    </row>
    <row r="597" spans="1:8">
      <c r="A597" s="15">
        <v>3728</v>
      </c>
      <c r="B597" s="15">
        <v>2021</v>
      </c>
      <c r="C597" s="13" t="s">
        <v>9</v>
      </c>
      <c r="D597" s="15">
        <v>20</v>
      </c>
      <c r="E597" s="13" t="s">
        <v>10</v>
      </c>
      <c r="F597" s="13" t="s">
        <v>11</v>
      </c>
      <c r="G597" s="13" t="s">
        <v>12</v>
      </c>
      <c r="H597" s="13" t="s">
        <v>18</v>
      </c>
    </row>
    <row r="598" spans="1:8">
      <c r="A598" s="15">
        <v>3727</v>
      </c>
      <c r="B598" s="15">
        <v>2021</v>
      </c>
      <c r="C598" s="13" t="s">
        <v>9</v>
      </c>
      <c r="D598" s="15">
        <v>20</v>
      </c>
      <c r="E598" s="13" t="s">
        <v>10</v>
      </c>
      <c r="F598" s="13" t="s">
        <v>11</v>
      </c>
      <c r="G598" s="13" t="s">
        <v>12</v>
      </c>
      <c r="H598" s="13" t="s">
        <v>26</v>
      </c>
    </row>
    <row r="599" spans="1:8">
      <c r="A599" s="15">
        <v>3726</v>
      </c>
      <c r="B599" s="15">
        <v>2021</v>
      </c>
      <c r="C599" s="13" t="s">
        <v>9</v>
      </c>
      <c r="D599" s="15">
        <v>20</v>
      </c>
      <c r="E599" s="13" t="s">
        <v>10</v>
      </c>
      <c r="F599" s="13" t="s">
        <v>17</v>
      </c>
      <c r="G599" s="13" t="s">
        <v>12</v>
      </c>
      <c r="H599" s="13" t="s">
        <v>37</v>
      </c>
    </row>
    <row r="600" spans="1:8">
      <c r="A600" s="15">
        <v>3725</v>
      </c>
      <c r="B600" s="15">
        <v>2021</v>
      </c>
      <c r="C600" s="13" t="s">
        <v>9</v>
      </c>
      <c r="D600" s="15">
        <v>20</v>
      </c>
      <c r="E600" s="13" t="s">
        <v>38</v>
      </c>
      <c r="F600" s="13" t="s">
        <v>11</v>
      </c>
      <c r="G600" s="13" t="s">
        <v>12</v>
      </c>
      <c r="H600" s="13" t="s">
        <v>31</v>
      </c>
    </row>
    <row r="601" spans="1:8">
      <c r="A601" s="15">
        <v>3724</v>
      </c>
      <c r="B601" s="15">
        <v>2021</v>
      </c>
      <c r="C601" s="13" t="s">
        <v>9</v>
      </c>
      <c r="D601" s="15">
        <v>20</v>
      </c>
      <c r="E601" s="13" t="s">
        <v>14</v>
      </c>
      <c r="F601" s="13" t="s">
        <v>11</v>
      </c>
      <c r="G601" s="13" t="s">
        <v>12</v>
      </c>
      <c r="H601" s="13" t="s">
        <v>35</v>
      </c>
    </row>
    <row r="602" spans="1:8">
      <c r="A602" s="15">
        <v>3723</v>
      </c>
      <c r="B602" s="15">
        <v>2021</v>
      </c>
      <c r="C602" s="13" t="s">
        <v>9</v>
      </c>
      <c r="D602" s="15">
        <v>20</v>
      </c>
      <c r="E602" s="13" t="s">
        <v>14</v>
      </c>
      <c r="F602" s="13" t="s">
        <v>17</v>
      </c>
      <c r="G602" s="13" t="s">
        <v>12</v>
      </c>
      <c r="H602" s="13" t="s">
        <v>35</v>
      </c>
    </row>
    <row r="603" spans="1:8">
      <c r="A603" s="15">
        <v>3722</v>
      </c>
      <c r="B603" s="15">
        <v>2021</v>
      </c>
      <c r="C603" s="13" t="s">
        <v>9</v>
      </c>
      <c r="D603" s="15">
        <v>20</v>
      </c>
      <c r="E603" s="13" t="s">
        <v>10</v>
      </c>
      <c r="F603" s="13" t="s">
        <v>11</v>
      </c>
      <c r="G603" s="13" t="s">
        <v>12</v>
      </c>
      <c r="H603" s="13" t="s">
        <v>18</v>
      </c>
    </row>
    <row r="604" spans="1:8">
      <c r="A604" s="15">
        <v>3721</v>
      </c>
      <c r="B604" s="15">
        <v>2021</v>
      </c>
      <c r="C604" s="13" t="s">
        <v>9</v>
      </c>
      <c r="D604" s="15">
        <v>20</v>
      </c>
      <c r="E604" s="13" t="s">
        <v>10</v>
      </c>
      <c r="F604" s="13" t="s">
        <v>11</v>
      </c>
      <c r="G604" s="13" t="s">
        <v>12</v>
      </c>
      <c r="H604" s="13" t="s">
        <v>26</v>
      </c>
    </row>
    <row r="605" spans="1:8">
      <c r="A605" s="15">
        <v>3720</v>
      </c>
      <c r="B605" s="15">
        <v>2021</v>
      </c>
      <c r="C605" s="13" t="s">
        <v>9</v>
      </c>
      <c r="D605" s="15">
        <v>20</v>
      </c>
      <c r="E605" s="13" t="s">
        <v>10</v>
      </c>
      <c r="F605" s="13" t="s">
        <v>17</v>
      </c>
      <c r="G605" s="13" t="s">
        <v>12</v>
      </c>
      <c r="H605" s="13" t="s">
        <v>37</v>
      </c>
    </row>
    <row r="606" spans="1:8">
      <c r="A606" s="15">
        <v>3719</v>
      </c>
      <c r="B606" s="15">
        <v>2021</v>
      </c>
      <c r="C606" s="13" t="s">
        <v>9</v>
      </c>
      <c r="D606" s="15">
        <v>20</v>
      </c>
      <c r="E606" s="13" t="s">
        <v>38</v>
      </c>
      <c r="F606" s="13" t="s">
        <v>11</v>
      </c>
      <c r="G606" s="13" t="s">
        <v>12</v>
      </c>
      <c r="H606" s="13" t="s">
        <v>13</v>
      </c>
    </row>
    <row r="607" spans="1:8">
      <c r="A607" s="15">
        <v>3718</v>
      </c>
      <c r="B607" s="15">
        <v>2021</v>
      </c>
      <c r="C607" s="13" t="s">
        <v>9</v>
      </c>
      <c r="D607" s="15">
        <v>20</v>
      </c>
      <c r="E607" s="13" t="s">
        <v>14</v>
      </c>
      <c r="F607" s="13" t="s">
        <v>11</v>
      </c>
      <c r="G607" s="13" t="s">
        <v>12</v>
      </c>
      <c r="H607" s="13" t="s">
        <v>35</v>
      </c>
    </row>
    <row r="608" spans="1:8">
      <c r="A608" s="15">
        <v>3717</v>
      </c>
      <c r="B608" s="15">
        <v>2021</v>
      </c>
      <c r="C608" s="13" t="s">
        <v>9</v>
      </c>
      <c r="D608" s="15">
        <v>20</v>
      </c>
      <c r="E608" s="13" t="s">
        <v>14</v>
      </c>
      <c r="F608" s="13" t="s">
        <v>17</v>
      </c>
      <c r="G608" s="13" t="s">
        <v>12</v>
      </c>
      <c r="H608" s="13" t="s">
        <v>35</v>
      </c>
    </row>
    <row r="609" spans="1:8">
      <c r="A609" s="15">
        <v>3716</v>
      </c>
      <c r="B609" s="15">
        <v>2021</v>
      </c>
      <c r="C609" s="13" t="s">
        <v>9</v>
      </c>
      <c r="D609" s="15">
        <v>20</v>
      </c>
      <c r="E609" s="13" t="s">
        <v>10</v>
      </c>
      <c r="F609" s="13" t="s">
        <v>11</v>
      </c>
      <c r="G609" s="13" t="s">
        <v>12</v>
      </c>
      <c r="H609" s="13" t="s">
        <v>18</v>
      </c>
    </row>
    <row r="610" spans="1:8">
      <c r="A610" s="15">
        <v>3715</v>
      </c>
      <c r="B610" s="15">
        <v>2021</v>
      </c>
      <c r="C610" s="13" t="s">
        <v>9</v>
      </c>
      <c r="D610" s="15">
        <v>20</v>
      </c>
      <c r="E610" s="13" t="s">
        <v>10</v>
      </c>
      <c r="F610" s="13" t="s">
        <v>11</v>
      </c>
      <c r="G610" s="13" t="s">
        <v>12</v>
      </c>
      <c r="H610" s="13" t="s">
        <v>26</v>
      </c>
    </row>
    <row r="611" spans="1:8">
      <c r="A611" s="15">
        <v>3714</v>
      </c>
      <c r="B611" s="15">
        <v>2021</v>
      </c>
      <c r="C611" s="13" t="s">
        <v>9</v>
      </c>
      <c r="D611" s="15">
        <v>20</v>
      </c>
      <c r="E611" s="13" t="s">
        <v>10</v>
      </c>
      <c r="F611" s="13" t="s">
        <v>17</v>
      </c>
      <c r="G611" s="13" t="s">
        <v>12</v>
      </c>
      <c r="H611" s="13" t="s">
        <v>37</v>
      </c>
    </row>
    <row r="612" spans="1:8">
      <c r="A612" s="15">
        <v>3713</v>
      </c>
      <c r="B612" s="15">
        <v>2021</v>
      </c>
      <c r="C612" s="13" t="s">
        <v>9</v>
      </c>
      <c r="D612" s="15">
        <v>20</v>
      </c>
      <c r="E612" s="13" t="s">
        <v>38</v>
      </c>
      <c r="F612" s="13" t="s">
        <v>11</v>
      </c>
      <c r="G612" s="13" t="s">
        <v>12</v>
      </c>
      <c r="H612" s="15">
        <v>0</v>
      </c>
    </row>
    <row r="613" spans="1:8">
      <c r="A613" s="15">
        <v>3712</v>
      </c>
      <c r="B613" s="15">
        <v>2021</v>
      </c>
      <c r="C613" s="13" t="s">
        <v>9</v>
      </c>
      <c r="D613" s="15">
        <v>20</v>
      </c>
      <c r="E613" s="13" t="s">
        <v>14</v>
      </c>
      <c r="F613" s="13" t="s">
        <v>11</v>
      </c>
      <c r="G613" s="13" t="s">
        <v>12</v>
      </c>
      <c r="H613" s="13" t="s">
        <v>35</v>
      </c>
    </row>
    <row r="614" spans="1:8">
      <c r="A614" s="15">
        <v>3711</v>
      </c>
      <c r="B614" s="15">
        <v>2021</v>
      </c>
      <c r="C614" s="13" t="s">
        <v>9</v>
      </c>
      <c r="D614" s="15">
        <v>20</v>
      </c>
      <c r="E614" s="13" t="s">
        <v>14</v>
      </c>
      <c r="F614" s="13" t="s">
        <v>17</v>
      </c>
      <c r="G614" s="13" t="s">
        <v>12</v>
      </c>
      <c r="H614" s="13" t="s">
        <v>35</v>
      </c>
    </row>
    <row r="615" spans="1:8">
      <c r="A615" s="15">
        <v>3710</v>
      </c>
      <c r="B615" s="15">
        <v>2021</v>
      </c>
      <c r="C615" s="13" t="s">
        <v>9</v>
      </c>
      <c r="D615" s="15">
        <v>20</v>
      </c>
      <c r="E615" s="13" t="s">
        <v>10</v>
      </c>
      <c r="F615" s="13" t="s">
        <v>11</v>
      </c>
      <c r="G615" s="13" t="s">
        <v>12</v>
      </c>
      <c r="H615" s="13" t="s">
        <v>18</v>
      </c>
    </row>
    <row r="616" spans="1:8">
      <c r="A616" s="15">
        <v>3709</v>
      </c>
      <c r="B616" s="15">
        <v>2021</v>
      </c>
      <c r="C616" s="13" t="s">
        <v>9</v>
      </c>
      <c r="D616" s="15">
        <v>20</v>
      </c>
      <c r="E616" s="13" t="s">
        <v>10</v>
      </c>
      <c r="F616" s="13" t="s">
        <v>11</v>
      </c>
      <c r="G616" s="13" t="s">
        <v>12</v>
      </c>
      <c r="H616" s="13" t="s">
        <v>26</v>
      </c>
    </row>
    <row r="617" spans="1:8">
      <c r="A617" s="15">
        <v>3708</v>
      </c>
      <c r="B617" s="15">
        <v>2021</v>
      </c>
      <c r="C617" s="13" t="s">
        <v>9</v>
      </c>
      <c r="D617" s="15">
        <v>20</v>
      </c>
      <c r="E617" s="13" t="s">
        <v>10</v>
      </c>
      <c r="F617" s="13" t="s">
        <v>17</v>
      </c>
      <c r="G617" s="13" t="s">
        <v>12</v>
      </c>
      <c r="H617" s="13" t="s">
        <v>37</v>
      </c>
    </row>
    <row r="618" spans="1:8">
      <c r="A618" s="15">
        <v>3707</v>
      </c>
      <c r="B618" s="15">
        <v>2021</v>
      </c>
      <c r="C618" s="13" t="s">
        <v>9</v>
      </c>
      <c r="D618" s="15">
        <v>20</v>
      </c>
      <c r="E618" s="13" t="s">
        <v>38</v>
      </c>
      <c r="F618" s="13" t="s">
        <v>17</v>
      </c>
      <c r="G618" s="13" t="s">
        <v>12</v>
      </c>
      <c r="H618" s="13" t="s">
        <v>15</v>
      </c>
    </row>
    <row r="619" spans="1:8">
      <c r="A619" s="15">
        <v>3706</v>
      </c>
      <c r="B619" s="15">
        <v>2021</v>
      </c>
      <c r="C619" s="13" t="s">
        <v>9</v>
      </c>
      <c r="D619" s="15">
        <v>20</v>
      </c>
      <c r="E619" s="13" t="s">
        <v>14</v>
      </c>
      <c r="F619" s="13" t="s">
        <v>11</v>
      </c>
      <c r="G619" s="13" t="s">
        <v>12</v>
      </c>
      <c r="H619" s="13" t="s">
        <v>35</v>
      </c>
    </row>
    <row r="620" spans="1:8">
      <c r="A620" s="15">
        <v>3705</v>
      </c>
      <c r="B620" s="15">
        <v>2021</v>
      </c>
      <c r="C620" s="13" t="s">
        <v>9</v>
      </c>
      <c r="D620" s="15">
        <v>20</v>
      </c>
      <c r="E620" s="13" t="s">
        <v>14</v>
      </c>
      <c r="F620" s="13" t="s">
        <v>17</v>
      </c>
      <c r="G620" s="13" t="s">
        <v>12</v>
      </c>
      <c r="H620" s="13" t="s">
        <v>35</v>
      </c>
    </row>
    <row r="621" spans="1:8">
      <c r="A621" s="15">
        <v>3704</v>
      </c>
      <c r="B621" s="15">
        <v>2021</v>
      </c>
      <c r="C621" s="13" t="s">
        <v>9</v>
      </c>
      <c r="D621" s="15">
        <v>20</v>
      </c>
      <c r="E621" s="13" t="s">
        <v>10</v>
      </c>
      <c r="F621" s="13" t="s">
        <v>11</v>
      </c>
      <c r="G621" s="13" t="s">
        <v>12</v>
      </c>
      <c r="H621" s="13" t="s">
        <v>18</v>
      </c>
    </row>
    <row r="622" spans="1:8">
      <c r="A622" s="15">
        <v>3703</v>
      </c>
      <c r="B622" s="15">
        <v>2021</v>
      </c>
      <c r="C622" s="13" t="s">
        <v>9</v>
      </c>
      <c r="D622" s="15">
        <v>20</v>
      </c>
      <c r="E622" s="13" t="s">
        <v>10</v>
      </c>
      <c r="F622" s="13" t="s">
        <v>11</v>
      </c>
      <c r="G622" s="13" t="s">
        <v>12</v>
      </c>
      <c r="H622" s="13" t="s">
        <v>26</v>
      </c>
    </row>
    <row r="623" spans="1:8">
      <c r="A623" s="15">
        <v>3702</v>
      </c>
      <c r="B623" s="15">
        <v>2021</v>
      </c>
      <c r="C623" s="13" t="s">
        <v>9</v>
      </c>
      <c r="D623" s="15">
        <v>20</v>
      </c>
      <c r="E623" s="13" t="s">
        <v>10</v>
      </c>
      <c r="F623" s="13" t="s">
        <v>17</v>
      </c>
      <c r="G623" s="13" t="s">
        <v>12</v>
      </c>
      <c r="H623" s="13" t="s">
        <v>37</v>
      </c>
    </row>
    <row r="624" spans="1:8">
      <c r="A624" s="15">
        <v>3701</v>
      </c>
      <c r="B624" s="15">
        <v>2021</v>
      </c>
      <c r="C624" s="13" t="s">
        <v>9</v>
      </c>
      <c r="D624" s="15">
        <v>20</v>
      </c>
      <c r="E624" s="13" t="s">
        <v>38</v>
      </c>
      <c r="F624" s="13" t="s">
        <v>17</v>
      </c>
      <c r="G624" s="13" t="s">
        <v>12</v>
      </c>
      <c r="H624" s="13" t="s">
        <v>15</v>
      </c>
    </row>
    <row r="625" spans="1:8">
      <c r="A625" s="15">
        <v>3700</v>
      </c>
      <c r="B625" s="15">
        <v>2021</v>
      </c>
      <c r="C625" s="13" t="s">
        <v>9</v>
      </c>
      <c r="D625" s="15">
        <v>20</v>
      </c>
      <c r="E625" s="13" t="s">
        <v>14</v>
      </c>
      <c r="F625" s="13" t="s">
        <v>11</v>
      </c>
      <c r="G625" s="13" t="s">
        <v>12</v>
      </c>
      <c r="H625" s="13" t="s">
        <v>35</v>
      </c>
    </row>
    <row r="626" spans="1:8">
      <c r="A626" s="15">
        <v>3699</v>
      </c>
      <c r="B626" s="15">
        <v>2021</v>
      </c>
      <c r="C626" s="13" t="s">
        <v>9</v>
      </c>
      <c r="D626" s="15">
        <v>20</v>
      </c>
      <c r="E626" s="13" t="s">
        <v>14</v>
      </c>
      <c r="F626" s="13" t="s">
        <v>17</v>
      </c>
      <c r="G626" s="13" t="s">
        <v>12</v>
      </c>
      <c r="H626" s="13" t="s">
        <v>35</v>
      </c>
    </row>
    <row r="627" spans="1:8">
      <c r="A627" s="15">
        <v>3698</v>
      </c>
      <c r="B627" s="15">
        <v>2021</v>
      </c>
      <c r="C627" s="13" t="s">
        <v>9</v>
      </c>
      <c r="D627" s="15">
        <v>20</v>
      </c>
      <c r="E627" s="13" t="s">
        <v>10</v>
      </c>
      <c r="F627" s="13" t="s">
        <v>11</v>
      </c>
      <c r="G627" s="13" t="s">
        <v>12</v>
      </c>
      <c r="H627" s="13" t="s">
        <v>18</v>
      </c>
    </row>
    <row r="628" spans="1:8">
      <c r="A628" s="15">
        <v>3697</v>
      </c>
      <c r="B628" s="15">
        <v>2021</v>
      </c>
      <c r="C628" s="13" t="s">
        <v>9</v>
      </c>
      <c r="D628" s="15">
        <v>20</v>
      </c>
      <c r="E628" s="13" t="s">
        <v>10</v>
      </c>
      <c r="F628" s="13" t="s">
        <v>11</v>
      </c>
      <c r="G628" s="13" t="s">
        <v>12</v>
      </c>
      <c r="H628" s="13" t="s">
        <v>26</v>
      </c>
    </row>
    <row r="629" spans="1:8">
      <c r="A629" s="15">
        <v>3696</v>
      </c>
      <c r="B629" s="15">
        <v>2021</v>
      </c>
      <c r="C629" s="13" t="s">
        <v>9</v>
      </c>
      <c r="D629" s="15">
        <v>20</v>
      </c>
      <c r="E629" s="13" t="s">
        <v>10</v>
      </c>
      <c r="F629" s="13" t="s">
        <v>17</v>
      </c>
      <c r="G629" s="13" t="s">
        <v>12</v>
      </c>
      <c r="H629" s="13" t="s">
        <v>37</v>
      </c>
    </row>
    <row r="630" spans="1:8">
      <c r="A630" s="15">
        <v>3695</v>
      </c>
      <c r="B630" s="15">
        <v>2021</v>
      </c>
      <c r="C630" s="13" t="s">
        <v>9</v>
      </c>
      <c r="D630" s="15">
        <v>20</v>
      </c>
      <c r="E630" s="13" t="s">
        <v>38</v>
      </c>
      <c r="F630" s="13" t="s">
        <v>17</v>
      </c>
      <c r="G630" s="13" t="s">
        <v>12</v>
      </c>
      <c r="H630" s="13" t="s">
        <v>18</v>
      </c>
    </row>
    <row r="631" spans="1:8">
      <c r="A631" s="15">
        <v>3694</v>
      </c>
      <c r="B631" s="15">
        <v>2021</v>
      </c>
      <c r="C631" s="13" t="s">
        <v>9</v>
      </c>
      <c r="D631" s="15">
        <v>20</v>
      </c>
      <c r="E631" s="13" t="s">
        <v>14</v>
      </c>
      <c r="F631" s="13" t="s">
        <v>11</v>
      </c>
      <c r="G631" s="13" t="s">
        <v>12</v>
      </c>
      <c r="H631" s="13" t="s">
        <v>35</v>
      </c>
    </row>
    <row r="632" spans="1:8">
      <c r="A632" s="15">
        <v>3693</v>
      </c>
      <c r="B632" s="15">
        <v>2021</v>
      </c>
      <c r="C632" s="13" t="s">
        <v>9</v>
      </c>
      <c r="D632" s="15">
        <v>20</v>
      </c>
      <c r="E632" s="13" t="s">
        <v>14</v>
      </c>
      <c r="F632" s="13" t="s">
        <v>17</v>
      </c>
      <c r="G632" s="13" t="s">
        <v>12</v>
      </c>
      <c r="H632" s="13" t="s">
        <v>35</v>
      </c>
    </row>
    <row r="633" spans="1:8">
      <c r="A633" s="15">
        <v>3692</v>
      </c>
      <c r="B633" s="15">
        <v>2021</v>
      </c>
      <c r="C633" s="13" t="s">
        <v>9</v>
      </c>
      <c r="D633" s="15">
        <v>20</v>
      </c>
      <c r="E633" s="13" t="s">
        <v>10</v>
      </c>
      <c r="F633" s="13" t="s">
        <v>11</v>
      </c>
      <c r="G633" s="13" t="s">
        <v>12</v>
      </c>
      <c r="H633" s="13" t="s">
        <v>18</v>
      </c>
    </row>
    <row r="634" spans="1:8">
      <c r="A634" s="15">
        <v>3691</v>
      </c>
      <c r="B634" s="15">
        <v>2021</v>
      </c>
      <c r="C634" s="13" t="s">
        <v>9</v>
      </c>
      <c r="D634" s="15">
        <v>20</v>
      </c>
      <c r="E634" s="13" t="s">
        <v>10</v>
      </c>
      <c r="F634" s="13" t="s">
        <v>11</v>
      </c>
      <c r="G634" s="13" t="s">
        <v>12</v>
      </c>
      <c r="H634" s="13" t="s">
        <v>26</v>
      </c>
    </row>
    <row r="635" spans="1:8">
      <c r="A635" s="15">
        <v>3690</v>
      </c>
      <c r="B635" s="15">
        <v>2021</v>
      </c>
      <c r="C635" s="13" t="s">
        <v>9</v>
      </c>
      <c r="D635" s="15">
        <v>20</v>
      </c>
      <c r="E635" s="13" t="s">
        <v>10</v>
      </c>
      <c r="F635" s="13" t="s">
        <v>17</v>
      </c>
      <c r="G635" s="13" t="s">
        <v>12</v>
      </c>
      <c r="H635" s="13" t="s">
        <v>37</v>
      </c>
    </row>
    <row r="636" spans="1:8">
      <c r="A636" s="15">
        <v>3689</v>
      </c>
      <c r="B636" s="15">
        <v>2021</v>
      </c>
      <c r="C636" s="13" t="s">
        <v>9</v>
      </c>
      <c r="D636" s="15">
        <v>20</v>
      </c>
      <c r="E636" s="13" t="s">
        <v>38</v>
      </c>
      <c r="F636" s="13" t="s">
        <v>17</v>
      </c>
      <c r="G636" s="13" t="s">
        <v>12</v>
      </c>
      <c r="H636" s="13" t="s">
        <v>18</v>
      </c>
    </row>
    <row r="637" spans="1:8">
      <c r="A637" s="15">
        <v>3688</v>
      </c>
      <c r="B637" s="15">
        <v>2021</v>
      </c>
      <c r="C637" s="13" t="s">
        <v>9</v>
      </c>
      <c r="D637" s="15">
        <v>20</v>
      </c>
      <c r="E637" s="13" t="s">
        <v>14</v>
      </c>
      <c r="F637" s="13" t="s">
        <v>11</v>
      </c>
      <c r="G637" s="13" t="s">
        <v>12</v>
      </c>
      <c r="H637" s="13" t="s">
        <v>35</v>
      </c>
    </row>
    <row r="638" spans="1:8">
      <c r="A638" s="15">
        <v>3687</v>
      </c>
      <c r="B638" s="15">
        <v>2021</v>
      </c>
      <c r="C638" s="13" t="s">
        <v>9</v>
      </c>
      <c r="D638" s="15">
        <v>20</v>
      </c>
      <c r="E638" s="13" t="s">
        <v>14</v>
      </c>
      <c r="F638" s="13" t="s">
        <v>17</v>
      </c>
      <c r="G638" s="13" t="s">
        <v>12</v>
      </c>
      <c r="H638" s="13" t="s">
        <v>35</v>
      </c>
    </row>
    <row r="639" spans="1:8">
      <c r="A639" s="15">
        <v>3686</v>
      </c>
      <c r="B639" s="15">
        <v>2021</v>
      </c>
      <c r="C639" s="13" t="s">
        <v>9</v>
      </c>
      <c r="D639" s="15">
        <v>20</v>
      </c>
      <c r="E639" s="13" t="s">
        <v>10</v>
      </c>
      <c r="F639" s="13" t="s">
        <v>11</v>
      </c>
      <c r="G639" s="13" t="s">
        <v>12</v>
      </c>
      <c r="H639" s="13" t="s">
        <v>18</v>
      </c>
    </row>
    <row r="640" spans="1:8">
      <c r="A640" s="15">
        <v>3685</v>
      </c>
      <c r="B640" s="15">
        <v>2021</v>
      </c>
      <c r="C640" s="13" t="s">
        <v>9</v>
      </c>
      <c r="D640" s="15">
        <v>20</v>
      </c>
      <c r="E640" s="13" t="s">
        <v>10</v>
      </c>
      <c r="F640" s="13" t="s">
        <v>11</v>
      </c>
      <c r="G640" s="13" t="s">
        <v>12</v>
      </c>
      <c r="H640" s="13" t="s">
        <v>26</v>
      </c>
    </row>
    <row r="641" spans="1:8">
      <c r="A641" s="15">
        <v>3684</v>
      </c>
      <c r="B641" s="15">
        <v>2021</v>
      </c>
      <c r="C641" s="13" t="s">
        <v>9</v>
      </c>
      <c r="D641" s="15">
        <v>20</v>
      </c>
      <c r="E641" s="13" t="s">
        <v>10</v>
      </c>
      <c r="F641" s="13" t="s">
        <v>17</v>
      </c>
      <c r="G641" s="13" t="s">
        <v>12</v>
      </c>
      <c r="H641" s="13" t="s">
        <v>37</v>
      </c>
    </row>
    <row r="642" spans="1:8">
      <c r="A642" s="15">
        <v>3683</v>
      </c>
      <c r="B642" s="15">
        <v>2021</v>
      </c>
      <c r="C642" s="13" t="s">
        <v>9</v>
      </c>
      <c r="D642" s="15">
        <v>20</v>
      </c>
      <c r="E642" s="13" t="s">
        <v>38</v>
      </c>
      <c r="F642" s="13" t="s">
        <v>17</v>
      </c>
      <c r="G642" s="13" t="s">
        <v>12</v>
      </c>
      <c r="H642" s="13" t="s">
        <v>18</v>
      </c>
    </row>
    <row r="643" spans="1:8">
      <c r="A643" s="15">
        <v>3682</v>
      </c>
      <c r="B643" s="15">
        <v>2021</v>
      </c>
      <c r="C643" s="13" t="s">
        <v>9</v>
      </c>
      <c r="D643" s="15">
        <v>20</v>
      </c>
      <c r="E643" s="13" t="s">
        <v>14</v>
      </c>
      <c r="F643" s="13" t="s">
        <v>11</v>
      </c>
      <c r="G643" s="13" t="s">
        <v>12</v>
      </c>
      <c r="H643" s="13" t="s">
        <v>35</v>
      </c>
    </row>
    <row r="644" spans="1:8">
      <c r="A644" s="15">
        <v>3681</v>
      </c>
      <c r="B644" s="15">
        <v>2021</v>
      </c>
      <c r="C644" s="13" t="s">
        <v>9</v>
      </c>
      <c r="D644" s="15">
        <v>20</v>
      </c>
      <c r="E644" s="13" t="s">
        <v>14</v>
      </c>
      <c r="F644" s="13" t="s">
        <v>17</v>
      </c>
      <c r="G644" s="13" t="s">
        <v>12</v>
      </c>
      <c r="H644" s="13" t="s">
        <v>35</v>
      </c>
    </row>
    <row r="645" spans="1:8">
      <c r="A645" s="15">
        <v>3680</v>
      </c>
      <c r="B645" s="15">
        <v>2021</v>
      </c>
      <c r="C645" s="13" t="s">
        <v>9</v>
      </c>
      <c r="D645" s="15">
        <v>20</v>
      </c>
      <c r="E645" s="13" t="s">
        <v>10</v>
      </c>
      <c r="F645" s="13" t="s">
        <v>11</v>
      </c>
      <c r="G645" s="13" t="s">
        <v>12</v>
      </c>
      <c r="H645" s="13" t="s">
        <v>18</v>
      </c>
    </row>
    <row r="646" spans="1:8">
      <c r="A646" s="15">
        <v>3679</v>
      </c>
      <c r="B646" s="15">
        <v>2021</v>
      </c>
      <c r="C646" s="13" t="s">
        <v>9</v>
      </c>
      <c r="D646" s="15">
        <v>20</v>
      </c>
      <c r="E646" s="13" t="s">
        <v>10</v>
      </c>
      <c r="F646" s="13" t="s">
        <v>11</v>
      </c>
      <c r="G646" s="13" t="s">
        <v>12</v>
      </c>
      <c r="H646" s="13" t="s">
        <v>26</v>
      </c>
    </row>
    <row r="647" spans="1:8">
      <c r="A647" s="15">
        <v>3678</v>
      </c>
      <c r="B647" s="15">
        <v>2021</v>
      </c>
      <c r="C647" s="13" t="s">
        <v>9</v>
      </c>
      <c r="D647" s="15">
        <v>20</v>
      </c>
      <c r="E647" s="13" t="s">
        <v>10</v>
      </c>
      <c r="F647" s="13" t="s">
        <v>17</v>
      </c>
      <c r="G647" s="13" t="s">
        <v>12</v>
      </c>
      <c r="H647" s="13" t="s">
        <v>37</v>
      </c>
    </row>
    <row r="648" spans="1:8">
      <c r="A648" s="15">
        <v>3677</v>
      </c>
      <c r="B648" s="15">
        <v>2021</v>
      </c>
      <c r="C648" s="13" t="s">
        <v>9</v>
      </c>
      <c r="D648" s="15">
        <v>20</v>
      </c>
      <c r="E648" s="13" t="s">
        <v>38</v>
      </c>
      <c r="F648" s="13" t="s">
        <v>17</v>
      </c>
      <c r="G648" s="13" t="s">
        <v>12</v>
      </c>
      <c r="H648" s="13" t="s">
        <v>32</v>
      </c>
    </row>
    <row r="649" spans="1:8">
      <c r="A649" s="15">
        <v>3676</v>
      </c>
      <c r="B649" s="15">
        <v>2021</v>
      </c>
      <c r="C649" s="13" t="s">
        <v>9</v>
      </c>
      <c r="D649" s="15">
        <v>20</v>
      </c>
      <c r="E649" s="13" t="s">
        <v>14</v>
      </c>
      <c r="F649" s="13" t="s">
        <v>11</v>
      </c>
      <c r="G649" s="13" t="s">
        <v>12</v>
      </c>
      <c r="H649" s="13" t="s">
        <v>35</v>
      </c>
    </row>
    <row r="650" spans="1:8">
      <c r="A650" s="15">
        <v>3675</v>
      </c>
      <c r="B650" s="15">
        <v>2021</v>
      </c>
      <c r="C650" s="13" t="s">
        <v>9</v>
      </c>
      <c r="D650" s="15">
        <v>20</v>
      </c>
      <c r="E650" s="13" t="s">
        <v>14</v>
      </c>
      <c r="F650" s="13" t="s">
        <v>17</v>
      </c>
      <c r="G650" s="13" t="s">
        <v>12</v>
      </c>
      <c r="H650" s="13" t="s">
        <v>35</v>
      </c>
    </row>
    <row r="651" spans="1:8">
      <c r="A651" s="15">
        <v>3674</v>
      </c>
      <c r="B651" s="15">
        <v>2021</v>
      </c>
      <c r="C651" s="13" t="s">
        <v>9</v>
      </c>
      <c r="D651" s="15">
        <v>20</v>
      </c>
      <c r="E651" s="13" t="s">
        <v>10</v>
      </c>
      <c r="F651" s="13" t="s">
        <v>11</v>
      </c>
      <c r="G651" s="13" t="s">
        <v>12</v>
      </c>
      <c r="H651" s="13" t="s">
        <v>18</v>
      </c>
    </row>
    <row r="652" spans="1:8">
      <c r="A652" s="15">
        <v>3673</v>
      </c>
      <c r="B652" s="15">
        <v>2021</v>
      </c>
      <c r="C652" s="13" t="s">
        <v>9</v>
      </c>
      <c r="D652" s="15">
        <v>20</v>
      </c>
      <c r="E652" s="13" t="s">
        <v>10</v>
      </c>
      <c r="F652" s="13" t="s">
        <v>11</v>
      </c>
      <c r="G652" s="13" t="s">
        <v>12</v>
      </c>
      <c r="H652" s="13" t="s">
        <v>26</v>
      </c>
    </row>
    <row r="653" spans="1:8">
      <c r="A653" s="15">
        <v>3672</v>
      </c>
      <c r="B653" s="15">
        <v>2021</v>
      </c>
      <c r="C653" s="13" t="s">
        <v>9</v>
      </c>
      <c r="D653" s="15">
        <v>20</v>
      </c>
      <c r="E653" s="13" t="s">
        <v>10</v>
      </c>
      <c r="F653" s="13" t="s">
        <v>17</v>
      </c>
      <c r="G653" s="13" t="s">
        <v>12</v>
      </c>
      <c r="H653" s="13" t="s">
        <v>37</v>
      </c>
    </row>
    <row r="654" spans="1:8">
      <c r="A654" s="15">
        <v>3671</v>
      </c>
      <c r="B654" s="15">
        <v>2021</v>
      </c>
      <c r="C654" s="13" t="s">
        <v>9</v>
      </c>
      <c r="D654" s="15">
        <v>20</v>
      </c>
      <c r="E654" s="13" t="s">
        <v>38</v>
      </c>
      <c r="F654" s="13" t="s">
        <v>17</v>
      </c>
      <c r="G654" s="13" t="s">
        <v>12</v>
      </c>
      <c r="H654" s="13" t="s">
        <v>32</v>
      </c>
    </row>
    <row r="655" spans="1:8">
      <c r="A655" s="15">
        <v>3670</v>
      </c>
      <c r="B655" s="15">
        <v>2021</v>
      </c>
      <c r="C655" s="13" t="s">
        <v>9</v>
      </c>
      <c r="D655" s="15">
        <v>20</v>
      </c>
      <c r="E655" s="13" t="s">
        <v>14</v>
      </c>
      <c r="F655" s="13" t="s">
        <v>11</v>
      </c>
      <c r="G655" s="13" t="s">
        <v>12</v>
      </c>
      <c r="H655" s="13" t="s">
        <v>35</v>
      </c>
    </row>
    <row r="656" spans="1:8">
      <c r="A656" s="15">
        <v>3669</v>
      </c>
      <c r="B656" s="15">
        <v>2021</v>
      </c>
      <c r="C656" s="13" t="s">
        <v>9</v>
      </c>
      <c r="D656" s="15">
        <v>20</v>
      </c>
      <c r="E656" s="13" t="s">
        <v>14</v>
      </c>
      <c r="F656" s="13" t="s">
        <v>17</v>
      </c>
      <c r="G656" s="13" t="s">
        <v>12</v>
      </c>
      <c r="H656" s="13" t="s">
        <v>35</v>
      </c>
    </row>
    <row r="657" spans="1:8">
      <c r="A657" s="15">
        <v>3668</v>
      </c>
      <c r="B657" s="15">
        <v>2021</v>
      </c>
      <c r="C657" s="13" t="s">
        <v>9</v>
      </c>
      <c r="D657" s="15">
        <v>20</v>
      </c>
      <c r="E657" s="13" t="s">
        <v>10</v>
      </c>
      <c r="F657" s="13" t="s">
        <v>11</v>
      </c>
      <c r="G657" s="13" t="s">
        <v>12</v>
      </c>
      <c r="H657" s="13" t="s">
        <v>18</v>
      </c>
    </row>
    <row r="658" spans="1:8">
      <c r="A658" s="15">
        <v>3667</v>
      </c>
      <c r="B658" s="15">
        <v>2021</v>
      </c>
      <c r="C658" s="13" t="s">
        <v>9</v>
      </c>
      <c r="D658" s="15">
        <v>20</v>
      </c>
      <c r="E658" s="13" t="s">
        <v>10</v>
      </c>
      <c r="F658" s="13" t="s">
        <v>11</v>
      </c>
      <c r="G658" s="13" t="s">
        <v>12</v>
      </c>
      <c r="H658" s="13" t="s">
        <v>26</v>
      </c>
    </row>
    <row r="659" spans="1:8">
      <c r="A659" s="15">
        <v>3666</v>
      </c>
      <c r="B659" s="15">
        <v>2021</v>
      </c>
      <c r="C659" s="13" t="s">
        <v>9</v>
      </c>
      <c r="D659" s="15">
        <v>20</v>
      </c>
      <c r="E659" s="13" t="s">
        <v>10</v>
      </c>
      <c r="F659" s="13" t="s">
        <v>17</v>
      </c>
      <c r="G659" s="13" t="s">
        <v>12</v>
      </c>
      <c r="H659" s="13" t="s">
        <v>37</v>
      </c>
    </row>
    <row r="660" spans="1:8">
      <c r="A660" s="15">
        <v>3665</v>
      </c>
      <c r="B660" s="15">
        <v>2021</v>
      </c>
      <c r="C660" s="13" t="s">
        <v>9</v>
      </c>
      <c r="D660" s="15">
        <v>20</v>
      </c>
      <c r="E660" s="13" t="s">
        <v>38</v>
      </c>
      <c r="F660" s="13" t="s">
        <v>17</v>
      </c>
      <c r="G660" s="13" t="s">
        <v>12</v>
      </c>
      <c r="H660" s="13" t="s">
        <v>32</v>
      </c>
    </row>
    <row r="661" spans="1:8">
      <c r="A661" s="15">
        <v>3664</v>
      </c>
      <c r="B661" s="15">
        <v>2021</v>
      </c>
      <c r="C661" s="13" t="s">
        <v>9</v>
      </c>
      <c r="D661" s="15">
        <v>20</v>
      </c>
      <c r="E661" s="13" t="s">
        <v>14</v>
      </c>
      <c r="F661" s="13" t="s">
        <v>11</v>
      </c>
      <c r="G661" s="13" t="s">
        <v>12</v>
      </c>
      <c r="H661" s="13" t="s">
        <v>35</v>
      </c>
    </row>
    <row r="662" spans="1:8">
      <c r="A662" s="15">
        <v>3663</v>
      </c>
      <c r="B662" s="15">
        <v>2021</v>
      </c>
      <c r="C662" s="13" t="s">
        <v>9</v>
      </c>
      <c r="D662" s="15">
        <v>20</v>
      </c>
      <c r="E662" s="13" t="s">
        <v>14</v>
      </c>
      <c r="F662" s="13" t="s">
        <v>17</v>
      </c>
      <c r="G662" s="13" t="s">
        <v>12</v>
      </c>
      <c r="H662" s="13" t="s">
        <v>35</v>
      </c>
    </row>
    <row r="663" spans="1:8">
      <c r="A663" s="15">
        <v>3662</v>
      </c>
      <c r="B663" s="15">
        <v>2021</v>
      </c>
      <c r="C663" s="13" t="s">
        <v>9</v>
      </c>
      <c r="D663" s="15">
        <v>20</v>
      </c>
      <c r="E663" s="13" t="s">
        <v>10</v>
      </c>
      <c r="F663" s="13" t="s">
        <v>11</v>
      </c>
      <c r="G663" s="13" t="s">
        <v>12</v>
      </c>
      <c r="H663" s="13" t="s">
        <v>18</v>
      </c>
    </row>
    <row r="664" spans="1:8">
      <c r="A664" s="15">
        <v>3661</v>
      </c>
      <c r="B664" s="15">
        <v>2021</v>
      </c>
      <c r="C664" s="13" t="s">
        <v>9</v>
      </c>
      <c r="D664" s="15">
        <v>20</v>
      </c>
      <c r="E664" s="13" t="s">
        <v>10</v>
      </c>
      <c r="F664" s="13" t="s">
        <v>11</v>
      </c>
      <c r="G664" s="13" t="s">
        <v>12</v>
      </c>
      <c r="H664" s="15">
        <v>3</v>
      </c>
    </row>
    <row r="665" spans="1:8">
      <c r="A665" s="15">
        <v>3660</v>
      </c>
      <c r="B665" s="15">
        <v>2021</v>
      </c>
      <c r="C665" s="13" t="s">
        <v>9</v>
      </c>
      <c r="D665" s="15">
        <v>20</v>
      </c>
      <c r="E665" s="13" t="s">
        <v>10</v>
      </c>
      <c r="F665" s="13" t="s">
        <v>17</v>
      </c>
      <c r="G665" s="13" t="s">
        <v>12</v>
      </c>
      <c r="H665" s="13" t="s">
        <v>37</v>
      </c>
    </row>
    <row r="666" spans="1:8">
      <c r="A666" s="15">
        <v>3659</v>
      </c>
      <c r="B666" s="15">
        <v>2021</v>
      </c>
      <c r="C666" s="13" t="s">
        <v>9</v>
      </c>
      <c r="D666" s="15">
        <v>20</v>
      </c>
      <c r="E666" s="13" t="s">
        <v>38</v>
      </c>
      <c r="F666" s="13" t="s">
        <v>17</v>
      </c>
      <c r="G666" s="13" t="s">
        <v>12</v>
      </c>
      <c r="H666" s="13" t="s">
        <v>32</v>
      </c>
    </row>
    <row r="667" spans="1:8">
      <c r="A667" s="15">
        <v>3658</v>
      </c>
      <c r="B667" s="15">
        <v>2021</v>
      </c>
      <c r="C667" s="13" t="s">
        <v>9</v>
      </c>
      <c r="D667" s="15">
        <v>20</v>
      </c>
      <c r="E667" s="13" t="s">
        <v>14</v>
      </c>
      <c r="F667" s="13" t="s">
        <v>11</v>
      </c>
      <c r="G667" s="13" t="s">
        <v>12</v>
      </c>
      <c r="H667" s="13" t="s">
        <v>35</v>
      </c>
    </row>
    <row r="668" spans="1:8">
      <c r="A668" s="15">
        <v>3657</v>
      </c>
      <c r="B668" s="15">
        <v>2021</v>
      </c>
      <c r="C668" s="13" t="s">
        <v>9</v>
      </c>
      <c r="D668" s="15">
        <v>20</v>
      </c>
      <c r="E668" s="13" t="s">
        <v>14</v>
      </c>
      <c r="F668" s="13" t="s">
        <v>17</v>
      </c>
      <c r="G668" s="13" t="s">
        <v>12</v>
      </c>
      <c r="H668" s="13" t="s">
        <v>35</v>
      </c>
    </row>
    <row r="669" spans="1:8">
      <c r="A669" s="15">
        <v>3656</v>
      </c>
      <c r="B669" s="15">
        <v>2021</v>
      </c>
      <c r="C669" s="13" t="s">
        <v>9</v>
      </c>
      <c r="D669" s="15">
        <v>20</v>
      </c>
      <c r="E669" s="13" t="s">
        <v>10</v>
      </c>
      <c r="F669" s="13" t="s">
        <v>11</v>
      </c>
      <c r="G669" s="13" t="s">
        <v>12</v>
      </c>
      <c r="H669" s="13" t="s">
        <v>18</v>
      </c>
    </row>
    <row r="670" spans="1:8">
      <c r="A670" s="15">
        <v>3655</v>
      </c>
      <c r="B670" s="15">
        <v>2021</v>
      </c>
      <c r="C670" s="13" t="s">
        <v>9</v>
      </c>
      <c r="D670" s="15">
        <v>20</v>
      </c>
      <c r="E670" s="13" t="s">
        <v>10</v>
      </c>
      <c r="F670" s="13" t="s">
        <v>11</v>
      </c>
      <c r="G670" s="13" t="s">
        <v>12</v>
      </c>
      <c r="H670" s="13" t="s">
        <v>31</v>
      </c>
    </row>
    <row r="671" spans="1:8">
      <c r="A671" s="15">
        <v>3654</v>
      </c>
      <c r="B671" s="15">
        <v>2021</v>
      </c>
      <c r="C671" s="13" t="s">
        <v>9</v>
      </c>
      <c r="D671" s="15">
        <v>20</v>
      </c>
      <c r="E671" s="13" t="s">
        <v>10</v>
      </c>
      <c r="F671" s="13" t="s">
        <v>17</v>
      </c>
      <c r="G671" s="13" t="s">
        <v>12</v>
      </c>
      <c r="H671" s="13" t="s">
        <v>37</v>
      </c>
    </row>
    <row r="672" spans="1:8">
      <c r="A672" s="15">
        <v>3653</v>
      </c>
      <c r="B672" s="15">
        <v>2021</v>
      </c>
      <c r="C672" s="13" t="s">
        <v>9</v>
      </c>
      <c r="D672" s="15">
        <v>20</v>
      </c>
      <c r="E672" s="13" t="s">
        <v>38</v>
      </c>
      <c r="F672" s="13" t="s">
        <v>17</v>
      </c>
      <c r="G672" s="13" t="s">
        <v>12</v>
      </c>
      <c r="H672" s="13" t="s">
        <v>35</v>
      </c>
    </row>
    <row r="673" spans="1:8">
      <c r="A673" s="15">
        <v>3652</v>
      </c>
      <c r="B673" s="15">
        <v>2021</v>
      </c>
      <c r="C673" s="13" t="s">
        <v>9</v>
      </c>
      <c r="D673" s="15">
        <v>20</v>
      </c>
      <c r="E673" s="13" t="s">
        <v>14</v>
      </c>
      <c r="F673" s="13" t="s">
        <v>11</v>
      </c>
      <c r="G673" s="13" t="s">
        <v>12</v>
      </c>
      <c r="H673" s="13" t="s">
        <v>35</v>
      </c>
    </row>
    <row r="674" spans="1:8">
      <c r="A674" s="15">
        <v>3651</v>
      </c>
      <c r="B674" s="15">
        <v>2021</v>
      </c>
      <c r="C674" s="13" t="s">
        <v>9</v>
      </c>
      <c r="D674" s="15">
        <v>20</v>
      </c>
      <c r="E674" s="13" t="s">
        <v>14</v>
      </c>
      <c r="F674" s="13" t="s">
        <v>17</v>
      </c>
      <c r="G674" s="13" t="s">
        <v>12</v>
      </c>
      <c r="H674" s="13" t="s">
        <v>35</v>
      </c>
    </row>
    <row r="675" spans="1:8">
      <c r="A675" s="15">
        <v>3650</v>
      </c>
      <c r="B675" s="15">
        <v>2021</v>
      </c>
      <c r="C675" s="13" t="s">
        <v>9</v>
      </c>
      <c r="D675" s="15">
        <v>20</v>
      </c>
      <c r="E675" s="13" t="s">
        <v>10</v>
      </c>
      <c r="F675" s="13" t="s">
        <v>11</v>
      </c>
      <c r="G675" s="13" t="s">
        <v>12</v>
      </c>
      <c r="H675" s="13" t="s">
        <v>18</v>
      </c>
    </row>
    <row r="676" spans="1:8">
      <c r="A676" s="15">
        <v>3649</v>
      </c>
      <c r="B676" s="15">
        <v>2021</v>
      </c>
      <c r="C676" s="13" t="s">
        <v>9</v>
      </c>
      <c r="D676" s="15">
        <v>20</v>
      </c>
      <c r="E676" s="13" t="s">
        <v>10</v>
      </c>
      <c r="F676" s="13" t="s">
        <v>11</v>
      </c>
      <c r="G676" s="13" t="s">
        <v>12</v>
      </c>
      <c r="H676" s="13" t="s">
        <v>31</v>
      </c>
    </row>
    <row r="677" spans="1:8">
      <c r="A677" s="15">
        <v>3648</v>
      </c>
      <c r="B677" s="15">
        <v>2021</v>
      </c>
      <c r="C677" s="13" t="s">
        <v>9</v>
      </c>
      <c r="D677" s="15">
        <v>20</v>
      </c>
      <c r="E677" s="13" t="s">
        <v>10</v>
      </c>
      <c r="F677" s="13" t="s">
        <v>17</v>
      </c>
      <c r="G677" s="13" t="s">
        <v>12</v>
      </c>
      <c r="H677" s="13" t="s">
        <v>37</v>
      </c>
    </row>
    <row r="678" spans="1:8">
      <c r="A678" s="15">
        <v>3647</v>
      </c>
      <c r="B678" s="15">
        <v>2021</v>
      </c>
      <c r="C678" s="13" t="s">
        <v>9</v>
      </c>
      <c r="D678" s="15">
        <v>20</v>
      </c>
      <c r="E678" s="13" t="s">
        <v>38</v>
      </c>
      <c r="F678" s="13" t="s">
        <v>17</v>
      </c>
      <c r="G678" s="13" t="s">
        <v>12</v>
      </c>
      <c r="H678" s="13" t="s">
        <v>37</v>
      </c>
    </row>
    <row r="679" spans="1:8">
      <c r="A679" s="15">
        <v>3646</v>
      </c>
      <c r="B679" s="15">
        <v>2021</v>
      </c>
      <c r="C679" s="13" t="s">
        <v>9</v>
      </c>
      <c r="D679" s="15">
        <v>20</v>
      </c>
      <c r="E679" s="13" t="s">
        <v>14</v>
      </c>
      <c r="F679" s="13" t="s">
        <v>11</v>
      </c>
      <c r="G679" s="13" t="s">
        <v>12</v>
      </c>
      <c r="H679" s="13" t="s">
        <v>35</v>
      </c>
    </row>
    <row r="680" spans="1:8">
      <c r="A680" s="15">
        <v>3645</v>
      </c>
      <c r="B680" s="15">
        <v>2021</v>
      </c>
      <c r="C680" s="13" t="s">
        <v>9</v>
      </c>
      <c r="D680" s="15">
        <v>20</v>
      </c>
      <c r="E680" s="13" t="s">
        <v>14</v>
      </c>
      <c r="F680" s="13" t="s">
        <v>17</v>
      </c>
      <c r="G680" s="13" t="s">
        <v>12</v>
      </c>
      <c r="H680" s="13" t="s">
        <v>35</v>
      </c>
    </row>
    <row r="681" spans="1:8">
      <c r="A681" s="15">
        <v>3644</v>
      </c>
      <c r="B681" s="15">
        <v>2021</v>
      </c>
      <c r="C681" s="13" t="s">
        <v>9</v>
      </c>
      <c r="D681" s="15">
        <v>20</v>
      </c>
      <c r="E681" s="13" t="s">
        <v>10</v>
      </c>
      <c r="F681" s="13" t="s">
        <v>11</v>
      </c>
      <c r="G681" s="13" t="s">
        <v>12</v>
      </c>
      <c r="H681" s="13" t="s">
        <v>32</v>
      </c>
    </row>
    <row r="682" spans="1:8">
      <c r="A682" s="15">
        <v>3643</v>
      </c>
      <c r="B682" s="15">
        <v>2021</v>
      </c>
      <c r="C682" s="13" t="s">
        <v>9</v>
      </c>
      <c r="D682" s="15">
        <v>20</v>
      </c>
      <c r="E682" s="13" t="s">
        <v>10</v>
      </c>
      <c r="F682" s="13" t="s">
        <v>11</v>
      </c>
      <c r="G682" s="13" t="s">
        <v>12</v>
      </c>
      <c r="H682" s="13" t="s">
        <v>31</v>
      </c>
    </row>
    <row r="683" spans="1:8">
      <c r="A683" s="15">
        <v>3642</v>
      </c>
      <c r="B683" s="15">
        <v>2021</v>
      </c>
      <c r="C683" s="13" t="s">
        <v>9</v>
      </c>
      <c r="D683" s="15">
        <v>20</v>
      </c>
      <c r="E683" s="13" t="s">
        <v>10</v>
      </c>
      <c r="F683" s="13" t="s">
        <v>17</v>
      </c>
      <c r="G683" s="13" t="s">
        <v>12</v>
      </c>
      <c r="H683" s="13" t="s">
        <v>37</v>
      </c>
    </row>
    <row r="684" spans="1:8">
      <c r="A684" s="15">
        <v>3641</v>
      </c>
      <c r="B684" s="15">
        <v>2021</v>
      </c>
      <c r="C684" s="13" t="s">
        <v>9</v>
      </c>
      <c r="D684" s="15">
        <v>20</v>
      </c>
      <c r="E684" s="13" t="s">
        <v>38</v>
      </c>
      <c r="F684" s="13" t="s">
        <v>17</v>
      </c>
      <c r="G684" s="13" t="s">
        <v>12</v>
      </c>
      <c r="H684" s="13" t="s">
        <v>37</v>
      </c>
    </row>
    <row r="685" spans="1:8">
      <c r="A685" s="15">
        <v>3640</v>
      </c>
      <c r="B685" s="15">
        <v>2021</v>
      </c>
      <c r="C685" s="13" t="s">
        <v>9</v>
      </c>
      <c r="D685" s="15">
        <v>20</v>
      </c>
      <c r="E685" s="13" t="s">
        <v>14</v>
      </c>
      <c r="F685" s="13" t="s">
        <v>11</v>
      </c>
      <c r="G685" s="13" t="s">
        <v>12</v>
      </c>
      <c r="H685" s="13" t="s">
        <v>35</v>
      </c>
    </row>
    <row r="686" spans="1:8">
      <c r="A686" s="15">
        <v>3639</v>
      </c>
      <c r="B686" s="15">
        <v>2021</v>
      </c>
      <c r="C686" s="13" t="s">
        <v>9</v>
      </c>
      <c r="D686" s="15">
        <v>20</v>
      </c>
      <c r="E686" s="13" t="s">
        <v>14</v>
      </c>
      <c r="F686" s="13" t="s">
        <v>17</v>
      </c>
      <c r="G686" s="13" t="s">
        <v>12</v>
      </c>
      <c r="H686" s="13" t="s">
        <v>35</v>
      </c>
    </row>
    <row r="687" spans="1:8">
      <c r="A687" s="15">
        <v>3638</v>
      </c>
      <c r="B687" s="15">
        <v>2021</v>
      </c>
      <c r="C687" s="13" t="s">
        <v>9</v>
      </c>
      <c r="D687" s="15">
        <v>20</v>
      </c>
      <c r="E687" s="13" t="s">
        <v>10</v>
      </c>
      <c r="F687" s="13" t="s">
        <v>11</v>
      </c>
      <c r="G687" s="13" t="s">
        <v>12</v>
      </c>
      <c r="H687" s="13" t="s">
        <v>32</v>
      </c>
    </row>
    <row r="688" spans="1:8">
      <c r="A688" s="15">
        <v>3637</v>
      </c>
      <c r="B688" s="15">
        <v>2021</v>
      </c>
      <c r="C688" s="13" t="s">
        <v>9</v>
      </c>
      <c r="D688" s="15">
        <v>20</v>
      </c>
      <c r="E688" s="13" t="s">
        <v>10</v>
      </c>
      <c r="F688" s="13" t="s">
        <v>11</v>
      </c>
      <c r="G688" s="13" t="s">
        <v>12</v>
      </c>
      <c r="H688" s="13" t="s">
        <v>31</v>
      </c>
    </row>
    <row r="689" spans="1:8">
      <c r="A689" s="15">
        <v>3636</v>
      </c>
      <c r="B689" s="15">
        <v>2021</v>
      </c>
      <c r="C689" s="13" t="s">
        <v>9</v>
      </c>
      <c r="D689" s="15">
        <v>20</v>
      </c>
      <c r="E689" s="13" t="s">
        <v>10</v>
      </c>
      <c r="F689" s="13" t="s">
        <v>17</v>
      </c>
      <c r="G689" s="13" t="s">
        <v>12</v>
      </c>
      <c r="H689" s="13" t="s">
        <v>37</v>
      </c>
    </row>
    <row r="690" spans="1:8">
      <c r="A690" s="15">
        <v>3635</v>
      </c>
      <c r="B690" s="15">
        <v>2021</v>
      </c>
      <c r="C690" s="13" t="s">
        <v>9</v>
      </c>
      <c r="D690" s="15">
        <v>20</v>
      </c>
      <c r="E690" s="13" t="s">
        <v>38</v>
      </c>
      <c r="F690" s="13" t="s">
        <v>17</v>
      </c>
      <c r="G690" s="13" t="s">
        <v>12</v>
      </c>
      <c r="H690" s="13" t="s">
        <v>37</v>
      </c>
    </row>
    <row r="691" spans="1:8">
      <c r="A691" s="15">
        <v>3634</v>
      </c>
      <c r="B691" s="15">
        <v>2021</v>
      </c>
      <c r="C691" s="13" t="s">
        <v>9</v>
      </c>
      <c r="D691" s="15">
        <v>20</v>
      </c>
      <c r="E691" s="13" t="s">
        <v>14</v>
      </c>
      <c r="F691" s="13" t="s">
        <v>11</v>
      </c>
      <c r="G691" s="13" t="s">
        <v>12</v>
      </c>
      <c r="H691" s="13" t="s">
        <v>35</v>
      </c>
    </row>
    <row r="692" spans="1:8">
      <c r="A692" s="15">
        <v>3633</v>
      </c>
      <c r="B692" s="15">
        <v>2021</v>
      </c>
      <c r="C692" s="13" t="s">
        <v>9</v>
      </c>
      <c r="D692" s="15">
        <v>20</v>
      </c>
      <c r="E692" s="13" t="s">
        <v>14</v>
      </c>
      <c r="F692" s="13" t="s">
        <v>17</v>
      </c>
      <c r="G692" s="13" t="s">
        <v>12</v>
      </c>
      <c r="H692" s="13" t="s">
        <v>35</v>
      </c>
    </row>
    <row r="693" spans="1:8">
      <c r="A693" s="15">
        <v>3632</v>
      </c>
      <c r="B693" s="15">
        <v>2021</v>
      </c>
      <c r="C693" s="13" t="s">
        <v>9</v>
      </c>
      <c r="D693" s="15">
        <v>20</v>
      </c>
      <c r="E693" s="13" t="s">
        <v>10</v>
      </c>
      <c r="F693" s="13" t="s">
        <v>11</v>
      </c>
      <c r="G693" s="13" t="s">
        <v>12</v>
      </c>
      <c r="H693" s="13" t="s">
        <v>32</v>
      </c>
    </row>
    <row r="694" spans="1:8">
      <c r="A694" s="15">
        <v>3631</v>
      </c>
      <c r="B694" s="15">
        <v>2021</v>
      </c>
      <c r="C694" s="13" t="s">
        <v>9</v>
      </c>
      <c r="D694" s="15">
        <v>20</v>
      </c>
      <c r="E694" s="13" t="s">
        <v>10</v>
      </c>
      <c r="F694" s="13" t="s">
        <v>11</v>
      </c>
      <c r="G694" s="13" t="s">
        <v>12</v>
      </c>
      <c r="H694" s="13" t="s">
        <v>31</v>
      </c>
    </row>
    <row r="695" spans="1:8">
      <c r="A695" s="15">
        <v>3630</v>
      </c>
      <c r="B695" s="15">
        <v>2021</v>
      </c>
      <c r="C695" s="13" t="s">
        <v>9</v>
      </c>
      <c r="D695" s="15">
        <v>20</v>
      </c>
      <c r="E695" s="13" t="s">
        <v>10</v>
      </c>
      <c r="F695" s="13" t="s">
        <v>17</v>
      </c>
      <c r="G695" s="13" t="s">
        <v>12</v>
      </c>
      <c r="H695" s="13" t="s">
        <v>37</v>
      </c>
    </row>
    <row r="696" spans="1:8">
      <c r="A696" s="15">
        <v>3629</v>
      </c>
      <c r="B696" s="15">
        <v>2021</v>
      </c>
      <c r="C696" s="13" t="s">
        <v>9</v>
      </c>
      <c r="D696" s="15">
        <v>20</v>
      </c>
      <c r="E696" s="13" t="s">
        <v>38</v>
      </c>
      <c r="F696" s="13" t="s">
        <v>17</v>
      </c>
      <c r="G696" s="13" t="s">
        <v>12</v>
      </c>
      <c r="H696" s="13" t="s">
        <v>30</v>
      </c>
    </row>
    <row r="697" spans="1:8">
      <c r="A697" s="15">
        <v>3628</v>
      </c>
      <c r="B697" s="15">
        <v>2021</v>
      </c>
      <c r="C697" s="13" t="s">
        <v>9</v>
      </c>
      <c r="D697" s="15">
        <v>20</v>
      </c>
      <c r="E697" s="13" t="s">
        <v>14</v>
      </c>
      <c r="F697" s="13" t="s">
        <v>11</v>
      </c>
      <c r="G697" s="13" t="s">
        <v>12</v>
      </c>
      <c r="H697" s="13" t="s">
        <v>35</v>
      </c>
    </row>
    <row r="698" spans="1:8">
      <c r="A698" s="15">
        <v>3627</v>
      </c>
      <c r="B698" s="15">
        <v>2021</v>
      </c>
      <c r="C698" s="13" t="s">
        <v>9</v>
      </c>
      <c r="D698" s="15">
        <v>20</v>
      </c>
      <c r="E698" s="13" t="s">
        <v>14</v>
      </c>
      <c r="F698" s="13" t="s">
        <v>17</v>
      </c>
      <c r="G698" s="13" t="s">
        <v>12</v>
      </c>
      <c r="H698" s="13" t="s">
        <v>37</v>
      </c>
    </row>
    <row r="699" spans="1:8">
      <c r="A699" s="15">
        <v>3626</v>
      </c>
      <c r="B699" s="15">
        <v>2021</v>
      </c>
      <c r="C699" s="13" t="s">
        <v>9</v>
      </c>
      <c r="D699" s="15">
        <v>20</v>
      </c>
      <c r="E699" s="13" t="s">
        <v>10</v>
      </c>
      <c r="F699" s="13" t="s">
        <v>11</v>
      </c>
      <c r="G699" s="13" t="s">
        <v>12</v>
      </c>
      <c r="H699" s="13" t="s">
        <v>32</v>
      </c>
    </row>
    <row r="700" spans="1:8">
      <c r="A700" s="15">
        <v>3625</v>
      </c>
      <c r="B700" s="15">
        <v>2021</v>
      </c>
      <c r="C700" s="13" t="s">
        <v>9</v>
      </c>
      <c r="D700" s="15">
        <v>20</v>
      </c>
      <c r="E700" s="13" t="s">
        <v>10</v>
      </c>
      <c r="F700" s="13" t="s">
        <v>11</v>
      </c>
      <c r="G700" s="13" t="s">
        <v>12</v>
      </c>
      <c r="H700" s="13" t="s">
        <v>31</v>
      </c>
    </row>
    <row r="701" spans="1:8">
      <c r="A701" s="15">
        <v>3624</v>
      </c>
      <c r="B701" s="15">
        <v>2021</v>
      </c>
      <c r="C701" s="13" t="s">
        <v>9</v>
      </c>
      <c r="D701" s="15">
        <v>20</v>
      </c>
      <c r="E701" s="13" t="s">
        <v>10</v>
      </c>
      <c r="F701" s="13" t="s">
        <v>17</v>
      </c>
      <c r="G701" s="13" t="s">
        <v>12</v>
      </c>
      <c r="H701" s="13" t="s">
        <v>30</v>
      </c>
    </row>
    <row r="702" spans="1:8">
      <c r="A702" s="15">
        <v>3623</v>
      </c>
      <c r="B702" s="15">
        <v>2021</v>
      </c>
      <c r="C702" s="13" t="s">
        <v>9</v>
      </c>
      <c r="D702" s="15">
        <v>20</v>
      </c>
      <c r="E702" s="13" t="s">
        <v>38</v>
      </c>
      <c r="F702" s="13" t="s">
        <v>17</v>
      </c>
      <c r="G702" s="13" t="s">
        <v>12</v>
      </c>
      <c r="H702" s="13" t="s">
        <v>30</v>
      </c>
    </row>
    <row r="703" spans="1:8">
      <c r="A703" s="15">
        <v>3622</v>
      </c>
      <c r="B703" s="15">
        <v>2021</v>
      </c>
      <c r="C703" s="13" t="s">
        <v>9</v>
      </c>
      <c r="D703" s="15">
        <v>20</v>
      </c>
      <c r="E703" s="13" t="s">
        <v>14</v>
      </c>
      <c r="F703" s="13" t="s">
        <v>11</v>
      </c>
      <c r="G703" s="13" t="s">
        <v>12</v>
      </c>
      <c r="H703" s="13" t="s">
        <v>37</v>
      </c>
    </row>
    <row r="704" spans="1:8">
      <c r="A704" s="15">
        <v>3621</v>
      </c>
      <c r="B704" s="15">
        <v>2021</v>
      </c>
      <c r="C704" s="13" t="s">
        <v>9</v>
      </c>
      <c r="D704" s="15">
        <v>20</v>
      </c>
      <c r="E704" s="13" t="s">
        <v>14</v>
      </c>
      <c r="F704" s="13" t="s">
        <v>17</v>
      </c>
      <c r="G704" s="13" t="s">
        <v>12</v>
      </c>
      <c r="H704" s="13" t="s">
        <v>37</v>
      </c>
    </row>
    <row r="705" spans="1:8">
      <c r="A705" s="15">
        <v>3620</v>
      </c>
      <c r="B705" s="15">
        <v>2021</v>
      </c>
      <c r="C705" s="13" t="s">
        <v>9</v>
      </c>
      <c r="D705" s="15">
        <v>20</v>
      </c>
      <c r="E705" s="13" t="s">
        <v>10</v>
      </c>
      <c r="F705" s="13" t="s">
        <v>11</v>
      </c>
      <c r="G705" s="13" t="s">
        <v>12</v>
      </c>
      <c r="H705" s="13" t="s">
        <v>32</v>
      </c>
    </row>
    <row r="706" spans="1:8">
      <c r="A706" s="15">
        <v>3619</v>
      </c>
      <c r="B706" s="15">
        <v>2021</v>
      </c>
      <c r="C706" s="13" t="s">
        <v>9</v>
      </c>
      <c r="D706" s="15">
        <v>20</v>
      </c>
      <c r="E706" s="13" t="s">
        <v>10</v>
      </c>
      <c r="F706" s="13" t="s">
        <v>11</v>
      </c>
      <c r="G706" s="13" t="s">
        <v>12</v>
      </c>
      <c r="H706" s="13" t="s">
        <v>31</v>
      </c>
    </row>
    <row r="707" spans="1:8">
      <c r="A707" s="15">
        <v>3618</v>
      </c>
      <c r="B707" s="15">
        <v>2021</v>
      </c>
      <c r="C707" s="13" t="s">
        <v>9</v>
      </c>
      <c r="D707" s="15">
        <v>20</v>
      </c>
      <c r="E707" s="13" t="s">
        <v>10</v>
      </c>
      <c r="F707" s="13" t="s">
        <v>17</v>
      </c>
      <c r="G707" s="13" t="s">
        <v>12</v>
      </c>
      <c r="H707" s="13" t="s">
        <v>30</v>
      </c>
    </row>
    <row r="708" spans="1:8">
      <c r="A708" s="15">
        <v>3617</v>
      </c>
      <c r="B708" s="15">
        <v>2021</v>
      </c>
      <c r="C708" s="13" t="s">
        <v>9</v>
      </c>
      <c r="D708" s="15">
        <v>20</v>
      </c>
      <c r="E708" s="13" t="s">
        <v>38</v>
      </c>
      <c r="F708" s="13" t="s">
        <v>17</v>
      </c>
      <c r="G708" s="13" t="s">
        <v>12</v>
      </c>
      <c r="H708" s="13" t="s">
        <v>30</v>
      </c>
    </row>
    <row r="709" spans="1:8">
      <c r="A709" s="15">
        <v>3616</v>
      </c>
      <c r="B709" s="15">
        <v>2021</v>
      </c>
      <c r="C709" s="13" t="s">
        <v>9</v>
      </c>
      <c r="D709" s="15">
        <v>20</v>
      </c>
      <c r="E709" s="13" t="s">
        <v>14</v>
      </c>
      <c r="F709" s="13" t="s">
        <v>11</v>
      </c>
      <c r="G709" s="13" t="s">
        <v>12</v>
      </c>
      <c r="H709" s="13" t="s">
        <v>37</v>
      </c>
    </row>
    <row r="710" spans="1:8">
      <c r="A710" s="15">
        <v>3615</v>
      </c>
      <c r="B710" s="15">
        <v>2021</v>
      </c>
      <c r="C710" s="13" t="s">
        <v>9</v>
      </c>
      <c r="D710" s="15">
        <v>20</v>
      </c>
      <c r="E710" s="13" t="s">
        <v>14</v>
      </c>
      <c r="F710" s="13" t="s">
        <v>17</v>
      </c>
      <c r="G710" s="13" t="s">
        <v>12</v>
      </c>
      <c r="H710" s="13" t="s">
        <v>37</v>
      </c>
    </row>
    <row r="711" spans="1:8">
      <c r="A711" s="15">
        <v>3614</v>
      </c>
      <c r="B711" s="15">
        <v>2021</v>
      </c>
      <c r="C711" s="13" t="s">
        <v>9</v>
      </c>
      <c r="D711" s="15">
        <v>20</v>
      </c>
      <c r="E711" s="13" t="s">
        <v>10</v>
      </c>
      <c r="F711" s="13" t="s">
        <v>11</v>
      </c>
      <c r="G711" s="13" t="s">
        <v>12</v>
      </c>
      <c r="H711" s="13" t="s">
        <v>32</v>
      </c>
    </row>
    <row r="712" spans="1:8">
      <c r="A712" s="15">
        <v>3613</v>
      </c>
      <c r="B712" s="15">
        <v>2021</v>
      </c>
      <c r="C712" s="13" t="s">
        <v>9</v>
      </c>
      <c r="D712" s="15">
        <v>20</v>
      </c>
      <c r="E712" s="13" t="s">
        <v>10</v>
      </c>
      <c r="F712" s="13" t="s">
        <v>11</v>
      </c>
      <c r="G712" s="13" t="s">
        <v>12</v>
      </c>
      <c r="H712" s="13" t="s">
        <v>31</v>
      </c>
    </row>
    <row r="713" spans="1:8">
      <c r="A713" s="15">
        <v>3612</v>
      </c>
      <c r="B713" s="15">
        <v>2021</v>
      </c>
      <c r="C713" s="13" t="s">
        <v>9</v>
      </c>
      <c r="D713" s="15">
        <v>20</v>
      </c>
      <c r="E713" s="13" t="s">
        <v>10</v>
      </c>
      <c r="F713" s="13" t="s">
        <v>17</v>
      </c>
      <c r="G713" s="13" t="s">
        <v>12</v>
      </c>
      <c r="H713" s="13" t="s">
        <v>30</v>
      </c>
    </row>
    <row r="714" spans="1:8">
      <c r="A714" s="15">
        <v>3611</v>
      </c>
      <c r="B714" s="15">
        <v>2021</v>
      </c>
      <c r="C714" s="13" t="s">
        <v>9</v>
      </c>
      <c r="D714" s="15">
        <v>20</v>
      </c>
      <c r="E714" s="13" t="s">
        <v>38</v>
      </c>
      <c r="F714" s="13" t="s">
        <v>17</v>
      </c>
      <c r="G714" s="13" t="s">
        <v>12</v>
      </c>
      <c r="H714" s="13" t="s">
        <v>30</v>
      </c>
    </row>
    <row r="715" spans="1:8">
      <c r="A715" s="15">
        <v>3610</v>
      </c>
      <c r="B715" s="15">
        <v>2021</v>
      </c>
      <c r="C715" s="13" t="s">
        <v>9</v>
      </c>
      <c r="D715" s="15">
        <v>20</v>
      </c>
      <c r="E715" s="13" t="s">
        <v>14</v>
      </c>
      <c r="F715" s="13" t="s">
        <v>11</v>
      </c>
      <c r="G715" s="13" t="s">
        <v>12</v>
      </c>
      <c r="H715" s="13" t="s">
        <v>37</v>
      </c>
    </row>
    <row r="716" spans="1:8">
      <c r="A716" s="15">
        <v>3609</v>
      </c>
      <c r="B716" s="15">
        <v>2021</v>
      </c>
      <c r="C716" s="13" t="s">
        <v>9</v>
      </c>
      <c r="D716" s="15">
        <v>20</v>
      </c>
      <c r="E716" s="13" t="s">
        <v>14</v>
      </c>
      <c r="F716" s="13" t="s">
        <v>17</v>
      </c>
      <c r="G716" s="13" t="s">
        <v>12</v>
      </c>
      <c r="H716" s="13" t="s">
        <v>37</v>
      </c>
    </row>
    <row r="717" spans="1:8">
      <c r="A717" s="15">
        <v>3608</v>
      </c>
      <c r="B717" s="15">
        <v>2021</v>
      </c>
      <c r="C717" s="13" t="s">
        <v>9</v>
      </c>
      <c r="D717" s="15">
        <v>20</v>
      </c>
      <c r="E717" s="13" t="s">
        <v>10</v>
      </c>
      <c r="F717" s="13" t="s">
        <v>11</v>
      </c>
      <c r="G717" s="13" t="s">
        <v>12</v>
      </c>
      <c r="H717" s="13" t="s">
        <v>32</v>
      </c>
    </row>
    <row r="718" spans="1:8">
      <c r="A718" s="15">
        <v>3607</v>
      </c>
      <c r="B718" s="15">
        <v>2021</v>
      </c>
      <c r="C718" s="13" t="s">
        <v>9</v>
      </c>
      <c r="D718" s="15">
        <v>20</v>
      </c>
      <c r="E718" s="13" t="s">
        <v>10</v>
      </c>
      <c r="F718" s="13" t="s">
        <v>11</v>
      </c>
      <c r="G718" s="13" t="s">
        <v>12</v>
      </c>
      <c r="H718" s="13" t="s">
        <v>31</v>
      </c>
    </row>
    <row r="719" spans="1:8">
      <c r="A719" s="15">
        <v>3606</v>
      </c>
      <c r="B719" s="15">
        <v>2021</v>
      </c>
      <c r="C719" s="13" t="s">
        <v>9</v>
      </c>
      <c r="D719" s="15">
        <v>20</v>
      </c>
      <c r="E719" s="13" t="s">
        <v>10</v>
      </c>
      <c r="F719" s="13" t="s">
        <v>17</v>
      </c>
      <c r="G719" s="13" t="s">
        <v>12</v>
      </c>
      <c r="H719" s="13" t="s">
        <v>30</v>
      </c>
    </row>
    <row r="720" spans="1:8">
      <c r="A720" s="15">
        <v>3605</v>
      </c>
      <c r="B720" s="15">
        <v>2021</v>
      </c>
      <c r="C720" s="13" t="s">
        <v>9</v>
      </c>
      <c r="D720" s="15">
        <v>20</v>
      </c>
      <c r="E720" s="13" t="s">
        <v>38</v>
      </c>
      <c r="F720" s="13" t="s">
        <v>17</v>
      </c>
      <c r="G720" s="13" t="s">
        <v>12</v>
      </c>
      <c r="H720" s="13" t="s">
        <v>30</v>
      </c>
    </row>
    <row r="721" spans="1:8">
      <c r="A721" s="15">
        <v>3604</v>
      </c>
      <c r="B721" s="15">
        <v>2021</v>
      </c>
      <c r="C721" s="13" t="s">
        <v>9</v>
      </c>
      <c r="D721" s="15">
        <v>20</v>
      </c>
      <c r="E721" s="13" t="s">
        <v>14</v>
      </c>
      <c r="F721" s="13" t="s">
        <v>11</v>
      </c>
      <c r="G721" s="13" t="s">
        <v>12</v>
      </c>
      <c r="H721" s="13" t="s">
        <v>37</v>
      </c>
    </row>
    <row r="722" spans="1:8">
      <c r="A722" s="15">
        <v>3603</v>
      </c>
      <c r="B722" s="15">
        <v>2021</v>
      </c>
      <c r="C722" s="13" t="s">
        <v>9</v>
      </c>
      <c r="D722" s="15">
        <v>20</v>
      </c>
      <c r="E722" s="13" t="s">
        <v>14</v>
      </c>
      <c r="F722" s="13" t="s">
        <v>17</v>
      </c>
      <c r="G722" s="13" t="s">
        <v>12</v>
      </c>
      <c r="H722" s="13" t="s">
        <v>37</v>
      </c>
    </row>
    <row r="723" spans="1:8">
      <c r="A723" s="15">
        <v>3602</v>
      </c>
      <c r="B723" s="15">
        <v>2021</v>
      </c>
      <c r="C723" s="13" t="s">
        <v>9</v>
      </c>
      <c r="D723" s="15">
        <v>20</v>
      </c>
      <c r="E723" s="13" t="s">
        <v>10</v>
      </c>
      <c r="F723" s="13" t="s">
        <v>11</v>
      </c>
      <c r="G723" s="13" t="s">
        <v>12</v>
      </c>
      <c r="H723" s="13" t="s">
        <v>32</v>
      </c>
    </row>
    <row r="724" spans="1:8">
      <c r="A724" s="15">
        <v>3601</v>
      </c>
      <c r="B724" s="15">
        <v>2021</v>
      </c>
      <c r="C724" s="13" t="s">
        <v>9</v>
      </c>
      <c r="D724" s="15">
        <v>20</v>
      </c>
      <c r="E724" s="13" t="s">
        <v>10</v>
      </c>
      <c r="F724" s="13" t="s">
        <v>11</v>
      </c>
      <c r="G724" s="13" t="s">
        <v>12</v>
      </c>
      <c r="H724" s="13" t="s">
        <v>31</v>
      </c>
    </row>
    <row r="725" spans="1:8">
      <c r="A725" s="15">
        <v>3600</v>
      </c>
      <c r="B725" s="15">
        <v>2021</v>
      </c>
      <c r="C725" s="13" t="s">
        <v>9</v>
      </c>
      <c r="D725" s="15">
        <v>20</v>
      </c>
      <c r="E725" s="13" t="s">
        <v>10</v>
      </c>
      <c r="F725" s="13" t="s">
        <v>17</v>
      </c>
      <c r="G725" s="13" t="s">
        <v>12</v>
      </c>
      <c r="H725" s="13" t="s">
        <v>30</v>
      </c>
    </row>
    <row r="726" spans="1:8">
      <c r="A726" s="15">
        <v>3599</v>
      </c>
      <c r="B726" s="15">
        <v>2021</v>
      </c>
      <c r="C726" s="13" t="s">
        <v>9</v>
      </c>
      <c r="D726" s="15">
        <v>20</v>
      </c>
      <c r="E726" s="13" t="s">
        <v>38</v>
      </c>
      <c r="F726" s="13" t="s">
        <v>17</v>
      </c>
      <c r="G726" s="13" t="s">
        <v>12</v>
      </c>
      <c r="H726" s="13" t="s">
        <v>29</v>
      </c>
    </row>
    <row r="727" spans="1:8">
      <c r="A727" s="15">
        <v>3598</v>
      </c>
      <c r="B727" s="15">
        <v>2021</v>
      </c>
      <c r="C727" s="13" t="s">
        <v>9</v>
      </c>
      <c r="D727" s="15">
        <v>20</v>
      </c>
      <c r="E727" s="13" t="s">
        <v>14</v>
      </c>
      <c r="F727" s="13" t="s">
        <v>11</v>
      </c>
      <c r="G727" s="13" t="s">
        <v>12</v>
      </c>
      <c r="H727" s="13" t="s">
        <v>37</v>
      </c>
    </row>
    <row r="728" spans="1:8">
      <c r="A728" s="15">
        <v>3597</v>
      </c>
      <c r="B728" s="15">
        <v>2021</v>
      </c>
      <c r="C728" s="13" t="s">
        <v>9</v>
      </c>
      <c r="D728" s="15">
        <v>20</v>
      </c>
      <c r="E728" s="13" t="s">
        <v>14</v>
      </c>
      <c r="F728" s="13" t="s">
        <v>17</v>
      </c>
      <c r="G728" s="13" t="s">
        <v>12</v>
      </c>
      <c r="H728" s="13" t="s">
        <v>37</v>
      </c>
    </row>
    <row r="729" spans="1:8">
      <c r="A729" s="15">
        <v>3596</v>
      </c>
      <c r="B729" s="15">
        <v>2021</v>
      </c>
      <c r="C729" s="13" t="s">
        <v>9</v>
      </c>
      <c r="D729" s="15">
        <v>20</v>
      </c>
      <c r="E729" s="13" t="s">
        <v>10</v>
      </c>
      <c r="F729" s="13" t="s">
        <v>11</v>
      </c>
      <c r="G729" s="13" t="s">
        <v>12</v>
      </c>
      <c r="H729" s="13" t="s">
        <v>32</v>
      </c>
    </row>
    <row r="730" spans="1:8">
      <c r="A730" s="15">
        <v>3595</v>
      </c>
      <c r="B730" s="15">
        <v>2021</v>
      </c>
      <c r="C730" s="13" t="s">
        <v>9</v>
      </c>
      <c r="D730" s="15">
        <v>20</v>
      </c>
      <c r="E730" s="13" t="s">
        <v>10</v>
      </c>
      <c r="F730" s="13" t="s">
        <v>11</v>
      </c>
      <c r="G730" s="13" t="s">
        <v>12</v>
      </c>
      <c r="H730" s="13" t="s">
        <v>31</v>
      </c>
    </row>
    <row r="731" spans="1:8">
      <c r="A731" s="15">
        <v>3594</v>
      </c>
      <c r="B731" s="15">
        <v>2021</v>
      </c>
      <c r="C731" s="13" t="s">
        <v>9</v>
      </c>
      <c r="D731" s="15">
        <v>20</v>
      </c>
      <c r="E731" s="13" t="s">
        <v>10</v>
      </c>
      <c r="F731" s="13" t="s">
        <v>17</v>
      </c>
      <c r="G731" s="13" t="s">
        <v>12</v>
      </c>
      <c r="H731" s="13" t="s">
        <v>30</v>
      </c>
    </row>
    <row r="732" spans="1:8">
      <c r="A732" s="15">
        <v>3593</v>
      </c>
      <c r="B732" s="15">
        <v>2021</v>
      </c>
      <c r="C732" s="13" t="s">
        <v>9</v>
      </c>
      <c r="D732" s="15">
        <v>20</v>
      </c>
      <c r="E732" s="13" t="s">
        <v>38</v>
      </c>
      <c r="F732" s="13" t="s">
        <v>17</v>
      </c>
      <c r="G732" s="13" t="s">
        <v>12</v>
      </c>
      <c r="H732" s="13" t="s">
        <v>29</v>
      </c>
    </row>
    <row r="733" spans="1:8">
      <c r="A733" s="15">
        <v>3592</v>
      </c>
      <c r="B733" s="15">
        <v>2021</v>
      </c>
      <c r="C733" s="13" t="s">
        <v>9</v>
      </c>
      <c r="D733" s="15">
        <v>20</v>
      </c>
      <c r="E733" s="13" t="s">
        <v>14</v>
      </c>
      <c r="F733" s="13" t="s">
        <v>11</v>
      </c>
      <c r="G733" s="13" t="s">
        <v>12</v>
      </c>
      <c r="H733" s="13" t="s">
        <v>37</v>
      </c>
    </row>
    <row r="734" spans="1:8">
      <c r="A734" s="15">
        <v>3591</v>
      </c>
      <c r="B734" s="15">
        <v>2021</v>
      </c>
      <c r="C734" s="13" t="s">
        <v>9</v>
      </c>
      <c r="D734" s="15">
        <v>20</v>
      </c>
      <c r="E734" s="13" t="s">
        <v>14</v>
      </c>
      <c r="F734" s="13" t="s">
        <v>17</v>
      </c>
      <c r="G734" s="13" t="s">
        <v>12</v>
      </c>
      <c r="H734" s="13" t="s">
        <v>37</v>
      </c>
    </row>
    <row r="735" spans="1:8">
      <c r="A735" s="15">
        <v>3590</v>
      </c>
      <c r="B735" s="15">
        <v>2021</v>
      </c>
      <c r="C735" s="13" t="s">
        <v>9</v>
      </c>
      <c r="D735" s="15">
        <v>20</v>
      </c>
      <c r="E735" s="13" t="s">
        <v>10</v>
      </c>
      <c r="F735" s="13" t="s">
        <v>11</v>
      </c>
      <c r="G735" s="13" t="s">
        <v>12</v>
      </c>
      <c r="H735" s="13" t="s">
        <v>32</v>
      </c>
    </row>
    <row r="736" spans="1:8">
      <c r="A736" s="15">
        <v>3589</v>
      </c>
      <c r="B736" s="15">
        <v>2021</v>
      </c>
      <c r="C736" s="13" t="s">
        <v>9</v>
      </c>
      <c r="D736" s="15">
        <v>20</v>
      </c>
      <c r="E736" s="13" t="s">
        <v>10</v>
      </c>
      <c r="F736" s="13" t="s">
        <v>11</v>
      </c>
      <c r="G736" s="13" t="s">
        <v>12</v>
      </c>
      <c r="H736" s="13" t="s">
        <v>31</v>
      </c>
    </row>
    <row r="737" spans="1:8">
      <c r="A737" s="15">
        <v>3588</v>
      </c>
      <c r="B737" s="15">
        <v>2021</v>
      </c>
      <c r="C737" s="13" t="s">
        <v>9</v>
      </c>
      <c r="D737" s="15">
        <v>20</v>
      </c>
      <c r="E737" s="13" t="s">
        <v>10</v>
      </c>
      <c r="F737" s="13" t="s">
        <v>17</v>
      </c>
      <c r="G737" s="13" t="s">
        <v>12</v>
      </c>
      <c r="H737" s="13" t="s">
        <v>30</v>
      </c>
    </row>
    <row r="738" spans="1:8">
      <c r="A738" s="15">
        <v>3587</v>
      </c>
      <c r="B738" s="15">
        <v>2021</v>
      </c>
      <c r="C738" s="13" t="s">
        <v>9</v>
      </c>
      <c r="D738" s="15">
        <v>20</v>
      </c>
      <c r="E738" s="13" t="s">
        <v>38</v>
      </c>
      <c r="F738" s="13" t="s">
        <v>17</v>
      </c>
      <c r="G738" s="13" t="s">
        <v>12</v>
      </c>
      <c r="H738" s="13" t="s">
        <v>29</v>
      </c>
    </row>
    <row r="739" spans="1:8">
      <c r="A739" s="15">
        <v>3586</v>
      </c>
      <c r="B739" s="15">
        <v>2021</v>
      </c>
      <c r="C739" s="13" t="s">
        <v>9</v>
      </c>
      <c r="D739" s="15">
        <v>20</v>
      </c>
      <c r="E739" s="13" t="s">
        <v>14</v>
      </c>
      <c r="F739" s="13" t="s">
        <v>11</v>
      </c>
      <c r="G739" s="13" t="s">
        <v>12</v>
      </c>
      <c r="H739" s="13" t="s">
        <v>37</v>
      </c>
    </row>
    <row r="740" spans="1:8">
      <c r="A740" s="15">
        <v>3585</v>
      </c>
      <c r="B740" s="15">
        <v>2021</v>
      </c>
      <c r="C740" s="13" t="s">
        <v>9</v>
      </c>
      <c r="D740" s="15">
        <v>20</v>
      </c>
      <c r="E740" s="13" t="s">
        <v>14</v>
      </c>
      <c r="F740" s="13" t="s">
        <v>17</v>
      </c>
      <c r="G740" s="13" t="s">
        <v>12</v>
      </c>
      <c r="H740" s="13" t="s">
        <v>37</v>
      </c>
    </row>
    <row r="741" spans="1:8">
      <c r="A741" s="15">
        <v>3584</v>
      </c>
      <c r="B741" s="15">
        <v>2021</v>
      </c>
      <c r="C741" s="13" t="s">
        <v>9</v>
      </c>
      <c r="D741" s="15">
        <v>20</v>
      </c>
      <c r="E741" s="13" t="s">
        <v>10</v>
      </c>
      <c r="F741" s="13" t="s">
        <v>11</v>
      </c>
      <c r="G741" s="13" t="s">
        <v>12</v>
      </c>
      <c r="H741" s="13" t="s">
        <v>32</v>
      </c>
    </row>
    <row r="742" spans="1:8">
      <c r="A742" s="15">
        <v>3583</v>
      </c>
      <c r="B742" s="15">
        <v>2021</v>
      </c>
      <c r="C742" s="13" t="s">
        <v>9</v>
      </c>
      <c r="D742" s="15">
        <v>20</v>
      </c>
      <c r="E742" s="13" t="s">
        <v>10</v>
      </c>
      <c r="F742" s="13" t="s">
        <v>11</v>
      </c>
      <c r="G742" s="13" t="s">
        <v>12</v>
      </c>
      <c r="H742" s="13" t="s">
        <v>31</v>
      </c>
    </row>
    <row r="743" spans="1:8">
      <c r="A743" s="15">
        <v>3582</v>
      </c>
      <c r="B743" s="15">
        <v>2021</v>
      </c>
      <c r="C743" s="13" t="s">
        <v>9</v>
      </c>
      <c r="D743" s="15">
        <v>20</v>
      </c>
      <c r="E743" s="13" t="s">
        <v>10</v>
      </c>
      <c r="F743" s="13" t="s">
        <v>17</v>
      </c>
      <c r="G743" s="13" t="s">
        <v>12</v>
      </c>
      <c r="H743" s="13" t="s">
        <v>30</v>
      </c>
    </row>
    <row r="744" spans="1:8">
      <c r="A744" s="15">
        <v>3581</v>
      </c>
      <c r="B744" s="15">
        <v>2021</v>
      </c>
      <c r="C744" s="13" t="s">
        <v>9</v>
      </c>
      <c r="D744" s="15">
        <v>20</v>
      </c>
      <c r="E744" s="13" t="s">
        <v>38</v>
      </c>
      <c r="F744" s="13" t="s">
        <v>17</v>
      </c>
      <c r="G744" s="13" t="s">
        <v>12</v>
      </c>
      <c r="H744" s="13" t="s">
        <v>29</v>
      </c>
    </row>
    <row r="745" spans="1:8">
      <c r="A745" s="15">
        <v>3580</v>
      </c>
      <c r="B745" s="15">
        <v>2021</v>
      </c>
      <c r="C745" s="13" t="s">
        <v>9</v>
      </c>
      <c r="D745" s="15">
        <v>20</v>
      </c>
      <c r="E745" s="13" t="s">
        <v>14</v>
      </c>
      <c r="F745" s="13" t="s">
        <v>11</v>
      </c>
      <c r="G745" s="13" t="s">
        <v>12</v>
      </c>
      <c r="H745" s="13" t="s">
        <v>37</v>
      </c>
    </row>
    <row r="746" spans="1:8">
      <c r="A746" s="15">
        <v>3579</v>
      </c>
      <c r="B746" s="15">
        <v>2021</v>
      </c>
      <c r="C746" s="13" t="s">
        <v>9</v>
      </c>
      <c r="D746" s="15">
        <v>20</v>
      </c>
      <c r="E746" s="13" t="s">
        <v>14</v>
      </c>
      <c r="F746" s="13" t="s">
        <v>17</v>
      </c>
      <c r="G746" s="13" t="s">
        <v>12</v>
      </c>
      <c r="H746" s="13" t="s">
        <v>37</v>
      </c>
    </row>
    <row r="747" spans="1:8">
      <c r="A747" s="15">
        <v>3578</v>
      </c>
      <c r="B747" s="15">
        <v>2021</v>
      </c>
      <c r="C747" s="13" t="s">
        <v>9</v>
      </c>
      <c r="D747" s="15">
        <v>20</v>
      </c>
      <c r="E747" s="13" t="s">
        <v>10</v>
      </c>
      <c r="F747" s="13" t="s">
        <v>11</v>
      </c>
      <c r="G747" s="13" t="s">
        <v>12</v>
      </c>
      <c r="H747" s="13" t="s">
        <v>32</v>
      </c>
    </row>
    <row r="748" spans="1:8">
      <c r="A748" s="15">
        <v>3577</v>
      </c>
      <c r="B748" s="15">
        <v>2021</v>
      </c>
      <c r="C748" s="13" t="s">
        <v>9</v>
      </c>
      <c r="D748" s="15">
        <v>20</v>
      </c>
      <c r="E748" s="13" t="s">
        <v>10</v>
      </c>
      <c r="F748" s="13" t="s">
        <v>11</v>
      </c>
      <c r="G748" s="13" t="s">
        <v>12</v>
      </c>
      <c r="H748" s="13" t="s">
        <v>31</v>
      </c>
    </row>
    <row r="749" spans="1:8">
      <c r="A749" s="15">
        <v>3576</v>
      </c>
      <c r="B749" s="15">
        <v>2021</v>
      </c>
      <c r="C749" s="13" t="s">
        <v>9</v>
      </c>
      <c r="D749" s="15">
        <v>20</v>
      </c>
      <c r="E749" s="13" t="s">
        <v>10</v>
      </c>
      <c r="F749" s="13" t="s">
        <v>17</v>
      </c>
      <c r="G749" s="13" t="s">
        <v>12</v>
      </c>
      <c r="H749" s="13" t="s">
        <v>30</v>
      </c>
    </row>
    <row r="750" spans="1:8">
      <c r="A750" s="15">
        <v>3575</v>
      </c>
      <c r="B750" s="15">
        <v>2021</v>
      </c>
      <c r="C750" s="13" t="s">
        <v>9</v>
      </c>
      <c r="D750" s="15">
        <v>20</v>
      </c>
      <c r="E750" s="13" t="s">
        <v>38</v>
      </c>
      <c r="F750" s="13" t="s">
        <v>17</v>
      </c>
      <c r="G750" s="13" t="s">
        <v>12</v>
      </c>
      <c r="H750" s="13" t="s">
        <v>29</v>
      </c>
    </row>
    <row r="751" spans="1:8">
      <c r="A751" s="15">
        <v>3574</v>
      </c>
      <c r="B751" s="15">
        <v>2021</v>
      </c>
      <c r="C751" s="13" t="s">
        <v>9</v>
      </c>
      <c r="D751" s="15">
        <v>20</v>
      </c>
      <c r="E751" s="13" t="s">
        <v>14</v>
      </c>
      <c r="F751" s="13" t="s">
        <v>11</v>
      </c>
      <c r="G751" s="13" t="s">
        <v>12</v>
      </c>
      <c r="H751" s="13" t="s">
        <v>37</v>
      </c>
    </row>
    <row r="752" spans="1:8">
      <c r="A752" s="15">
        <v>3573</v>
      </c>
      <c r="B752" s="15">
        <v>2021</v>
      </c>
      <c r="C752" s="13" t="s">
        <v>9</v>
      </c>
      <c r="D752" s="15">
        <v>20</v>
      </c>
      <c r="E752" s="13" t="s">
        <v>14</v>
      </c>
      <c r="F752" s="13" t="s">
        <v>17</v>
      </c>
      <c r="G752" s="13" t="s">
        <v>12</v>
      </c>
      <c r="H752" s="13" t="s">
        <v>37</v>
      </c>
    </row>
    <row r="753" spans="1:8">
      <c r="A753" s="15">
        <v>3572</v>
      </c>
      <c r="B753" s="15">
        <v>2021</v>
      </c>
      <c r="C753" s="13" t="s">
        <v>9</v>
      </c>
      <c r="D753" s="15">
        <v>20</v>
      </c>
      <c r="E753" s="13" t="s">
        <v>10</v>
      </c>
      <c r="F753" s="13" t="s">
        <v>11</v>
      </c>
      <c r="G753" s="13" t="s">
        <v>12</v>
      </c>
      <c r="H753" s="13" t="s">
        <v>32</v>
      </c>
    </row>
    <row r="754" spans="1:8">
      <c r="A754" s="15">
        <v>3571</v>
      </c>
      <c r="B754" s="15">
        <v>2021</v>
      </c>
      <c r="C754" s="13" t="s">
        <v>9</v>
      </c>
      <c r="D754" s="15">
        <v>20</v>
      </c>
      <c r="E754" s="13" t="s">
        <v>10</v>
      </c>
      <c r="F754" s="13" t="s">
        <v>11</v>
      </c>
      <c r="G754" s="13" t="s">
        <v>12</v>
      </c>
      <c r="H754" s="13" t="s">
        <v>31</v>
      </c>
    </row>
    <row r="755" spans="1:8">
      <c r="A755" s="15">
        <v>3570</v>
      </c>
      <c r="B755" s="15">
        <v>2021</v>
      </c>
      <c r="C755" s="13" t="s">
        <v>9</v>
      </c>
      <c r="D755" s="15">
        <v>20</v>
      </c>
      <c r="E755" s="13" t="s">
        <v>10</v>
      </c>
      <c r="F755" s="13" t="s">
        <v>17</v>
      </c>
      <c r="G755" s="13" t="s">
        <v>12</v>
      </c>
      <c r="H755" s="13" t="s">
        <v>30</v>
      </c>
    </row>
    <row r="756" spans="1:8">
      <c r="A756" s="15">
        <v>3569</v>
      </c>
      <c r="B756" s="15">
        <v>2021</v>
      </c>
      <c r="C756" s="13" t="s">
        <v>9</v>
      </c>
      <c r="D756" s="15">
        <v>20</v>
      </c>
      <c r="E756" s="13" t="s">
        <v>38</v>
      </c>
      <c r="F756" s="13" t="s">
        <v>17</v>
      </c>
      <c r="G756" s="13" t="s">
        <v>12</v>
      </c>
      <c r="H756" s="13" t="s">
        <v>29</v>
      </c>
    </row>
    <row r="757" spans="1:8">
      <c r="A757" s="15">
        <v>3568</v>
      </c>
      <c r="B757" s="15">
        <v>2021</v>
      </c>
      <c r="C757" s="13" t="s">
        <v>9</v>
      </c>
      <c r="D757" s="15">
        <v>20</v>
      </c>
      <c r="E757" s="13" t="s">
        <v>14</v>
      </c>
      <c r="F757" s="13" t="s">
        <v>11</v>
      </c>
      <c r="G757" s="13" t="s">
        <v>12</v>
      </c>
      <c r="H757" s="13" t="s">
        <v>37</v>
      </c>
    </row>
    <row r="758" spans="1:8">
      <c r="A758" s="15">
        <v>3567</v>
      </c>
      <c r="B758" s="15">
        <v>2021</v>
      </c>
      <c r="C758" s="13" t="s">
        <v>9</v>
      </c>
      <c r="D758" s="15">
        <v>20</v>
      </c>
      <c r="E758" s="13" t="s">
        <v>14</v>
      </c>
      <c r="F758" s="13" t="s">
        <v>17</v>
      </c>
      <c r="G758" s="13" t="s">
        <v>12</v>
      </c>
      <c r="H758" s="13" t="s">
        <v>37</v>
      </c>
    </row>
    <row r="759" spans="1:8">
      <c r="A759" s="15">
        <v>3566</v>
      </c>
      <c r="B759" s="15">
        <v>2021</v>
      </c>
      <c r="C759" s="13" t="s">
        <v>9</v>
      </c>
      <c r="D759" s="15">
        <v>20</v>
      </c>
      <c r="E759" s="13" t="s">
        <v>10</v>
      </c>
      <c r="F759" s="13" t="s">
        <v>11</v>
      </c>
      <c r="G759" s="13" t="s">
        <v>12</v>
      </c>
      <c r="H759" s="13" t="s">
        <v>32</v>
      </c>
    </row>
    <row r="760" spans="1:8">
      <c r="A760" s="15">
        <v>3565</v>
      </c>
      <c r="B760" s="15">
        <v>2021</v>
      </c>
      <c r="C760" s="13" t="s">
        <v>9</v>
      </c>
      <c r="D760" s="15">
        <v>20</v>
      </c>
      <c r="E760" s="13" t="s">
        <v>10</v>
      </c>
      <c r="F760" s="13" t="s">
        <v>11</v>
      </c>
      <c r="G760" s="13" t="s">
        <v>12</v>
      </c>
      <c r="H760" s="13" t="s">
        <v>31</v>
      </c>
    </row>
    <row r="761" spans="1:8">
      <c r="A761" s="15">
        <v>3564</v>
      </c>
      <c r="B761" s="15">
        <v>2021</v>
      </c>
      <c r="C761" s="13" t="s">
        <v>9</v>
      </c>
      <c r="D761" s="15">
        <v>20</v>
      </c>
      <c r="E761" s="13" t="s">
        <v>10</v>
      </c>
      <c r="F761" s="13" t="s">
        <v>17</v>
      </c>
      <c r="G761" s="13" t="s">
        <v>12</v>
      </c>
      <c r="H761" s="13" t="s">
        <v>30</v>
      </c>
    </row>
    <row r="762" spans="1:8">
      <c r="A762" s="15">
        <v>3563</v>
      </c>
      <c r="B762" s="15">
        <v>2021</v>
      </c>
      <c r="C762" s="13" t="s">
        <v>9</v>
      </c>
      <c r="D762" s="15">
        <v>20</v>
      </c>
      <c r="E762" s="13" t="s">
        <v>38</v>
      </c>
      <c r="F762" s="13" t="s">
        <v>17</v>
      </c>
      <c r="G762" s="13" t="s">
        <v>12</v>
      </c>
      <c r="H762" s="13" t="s">
        <v>29</v>
      </c>
    </row>
    <row r="763" spans="1:8">
      <c r="A763" s="15">
        <v>3562</v>
      </c>
      <c r="B763" s="15">
        <v>2021</v>
      </c>
      <c r="C763" s="13" t="s">
        <v>9</v>
      </c>
      <c r="D763" s="15">
        <v>20</v>
      </c>
      <c r="E763" s="13" t="s">
        <v>14</v>
      </c>
      <c r="F763" s="13" t="s">
        <v>11</v>
      </c>
      <c r="G763" s="13" t="s">
        <v>12</v>
      </c>
      <c r="H763" s="13" t="s">
        <v>37</v>
      </c>
    </row>
    <row r="764" spans="1:8">
      <c r="A764" s="15">
        <v>3561</v>
      </c>
      <c r="B764" s="15">
        <v>2021</v>
      </c>
      <c r="C764" s="13" t="s">
        <v>9</v>
      </c>
      <c r="D764" s="15">
        <v>20</v>
      </c>
      <c r="E764" s="13" t="s">
        <v>14</v>
      </c>
      <c r="F764" s="13" t="s">
        <v>17</v>
      </c>
      <c r="G764" s="13" t="s">
        <v>12</v>
      </c>
      <c r="H764" s="13" t="s">
        <v>37</v>
      </c>
    </row>
    <row r="765" spans="1:8">
      <c r="A765" s="15">
        <v>3560</v>
      </c>
      <c r="B765" s="15">
        <v>2021</v>
      </c>
      <c r="C765" s="13" t="s">
        <v>9</v>
      </c>
      <c r="D765" s="15">
        <v>20</v>
      </c>
      <c r="E765" s="13" t="s">
        <v>10</v>
      </c>
      <c r="F765" s="13" t="s">
        <v>11</v>
      </c>
      <c r="G765" s="13" t="s">
        <v>12</v>
      </c>
      <c r="H765" s="13" t="s">
        <v>32</v>
      </c>
    </row>
    <row r="766" spans="1:8">
      <c r="A766" s="15">
        <v>3559</v>
      </c>
      <c r="B766" s="15">
        <v>2021</v>
      </c>
      <c r="C766" s="13" t="s">
        <v>9</v>
      </c>
      <c r="D766" s="15">
        <v>20</v>
      </c>
      <c r="E766" s="13" t="s">
        <v>10</v>
      </c>
      <c r="F766" s="13" t="s">
        <v>11</v>
      </c>
      <c r="G766" s="13" t="s">
        <v>12</v>
      </c>
      <c r="H766" s="13" t="s">
        <v>13</v>
      </c>
    </row>
    <row r="767" spans="1:8">
      <c r="A767" s="15">
        <v>3558</v>
      </c>
      <c r="B767" s="15">
        <v>2021</v>
      </c>
      <c r="C767" s="13" t="s">
        <v>9</v>
      </c>
      <c r="D767" s="15">
        <v>20</v>
      </c>
      <c r="E767" s="13" t="s">
        <v>10</v>
      </c>
      <c r="F767" s="13" t="s">
        <v>17</v>
      </c>
      <c r="G767" s="13" t="s">
        <v>12</v>
      </c>
      <c r="H767" s="13" t="s">
        <v>30</v>
      </c>
    </row>
    <row r="768" spans="1:8">
      <c r="A768" s="15">
        <v>3557</v>
      </c>
      <c r="B768" s="15">
        <v>2021</v>
      </c>
      <c r="C768" s="13" t="s">
        <v>9</v>
      </c>
      <c r="D768" s="15">
        <v>20</v>
      </c>
      <c r="E768" s="13" t="s">
        <v>38</v>
      </c>
      <c r="F768" s="13" t="s">
        <v>17</v>
      </c>
      <c r="G768" s="13" t="s">
        <v>12</v>
      </c>
      <c r="H768" s="13" t="s">
        <v>34</v>
      </c>
    </row>
    <row r="769" spans="1:8">
      <c r="A769" s="15">
        <v>3556</v>
      </c>
      <c r="B769" s="15">
        <v>2021</v>
      </c>
      <c r="C769" s="13" t="s">
        <v>9</v>
      </c>
      <c r="D769" s="15">
        <v>20</v>
      </c>
      <c r="E769" s="13" t="s">
        <v>14</v>
      </c>
      <c r="F769" s="13" t="s">
        <v>11</v>
      </c>
      <c r="G769" s="13" t="s">
        <v>12</v>
      </c>
      <c r="H769" s="13" t="s">
        <v>37</v>
      </c>
    </row>
    <row r="770" spans="1:8">
      <c r="A770" s="15">
        <v>3555</v>
      </c>
      <c r="B770" s="15">
        <v>2021</v>
      </c>
      <c r="C770" s="13" t="s">
        <v>9</v>
      </c>
      <c r="D770" s="15">
        <v>20</v>
      </c>
      <c r="E770" s="13" t="s">
        <v>14</v>
      </c>
      <c r="F770" s="13" t="s">
        <v>17</v>
      </c>
      <c r="G770" s="13" t="s">
        <v>12</v>
      </c>
      <c r="H770" s="13" t="s">
        <v>37</v>
      </c>
    </row>
    <row r="771" spans="1:8">
      <c r="A771" s="15">
        <v>3554</v>
      </c>
      <c r="B771" s="15">
        <v>2021</v>
      </c>
      <c r="C771" s="13" t="s">
        <v>9</v>
      </c>
      <c r="D771" s="15">
        <v>20</v>
      </c>
      <c r="E771" s="13" t="s">
        <v>10</v>
      </c>
      <c r="F771" s="13" t="s">
        <v>11</v>
      </c>
      <c r="G771" s="13" t="s">
        <v>12</v>
      </c>
      <c r="H771" s="13" t="s">
        <v>32</v>
      </c>
    </row>
    <row r="772" spans="1:8">
      <c r="A772" s="15">
        <v>3553</v>
      </c>
      <c r="B772" s="15">
        <v>2021</v>
      </c>
      <c r="C772" s="13" t="s">
        <v>9</v>
      </c>
      <c r="D772" s="15">
        <v>20</v>
      </c>
      <c r="E772" s="13" t="s">
        <v>10</v>
      </c>
      <c r="F772" s="13" t="s">
        <v>11</v>
      </c>
      <c r="G772" s="13" t="s">
        <v>12</v>
      </c>
      <c r="H772" s="13" t="s">
        <v>13</v>
      </c>
    </row>
    <row r="773" spans="1:8">
      <c r="A773" s="15">
        <v>3552</v>
      </c>
      <c r="B773" s="15">
        <v>2021</v>
      </c>
      <c r="C773" s="13" t="s">
        <v>9</v>
      </c>
      <c r="D773" s="15">
        <v>20</v>
      </c>
      <c r="E773" s="13" t="s">
        <v>10</v>
      </c>
      <c r="F773" s="13" t="s">
        <v>17</v>
      </c>
      <c r="G773" s="13" t="s">
        <v>12</v>
      </c>
      <c r="H773" s="13" t="s">
        <v>30</v>
      </c>
    </row>
    <row r="774" spans="1:8">
      <c r="A774" s="15">
        <v>3551</v>
      </c>
      <c r="B774" s="15">
        <v>2021</v>
      </c>
      <c r="C774" s="13" t="s">
        <v>9</v>
      </c>
      <c r="D774" s="15">
        <v>20</v>
      </c>
      <c r="E774" s="13" t="s">
        <v>38</v>
      </c>
      <c r="F774" s="13" t="s">
        <v>17</v>
      </c>
      <c r="G774" s="13" t="s">
        <v>12</v>
      </c>
      <c r="H774" s="13" t="s">
        <v>34</v>
      </c>
    </row>
    <row r="775" spans="1:8">
      <c r="A775" s="15">
        <v>3550</v>
      </c>
      <c r="B775" s="15">
        <v>2021</v>
      </c>
      <c r="C775" s="13" t="s">
        <v>9</v>
      </c>
      <c r="D775" s="15">
        <v>20</v>
      </c>
      <c r="E775" s="13" t="s">
        <v>14</v>
      </c>
      <c r="F775" s="13" t="s">
        <v>11</v>
      </c>
      <c r="G775" s="13" t="s">
        <v>12</v>
      </c>
      <c r="H775" s="13" t="s">
        <v>37</v>
      </c>
    </row>
    <row r="776" spans="1:8">
      <c r="A776" s="15">
        <v>3549</v>
      </c>
      <c r="B776" s="15">
        <v>2021</v>
      </c>
      <c r="C776" s="13" t="s">
        <v>9</v>
      </c>
      <c r="D776" s="15">
        <v>20</v>
      </c>
      <c r="E776" s="13" t="s">
        <v>14</v>
      </c>
      <c r="F776" s="13" t="s">
        <v>17</v>
      </c>
      <c r="G776" s="13" t="s">
        <v>12</v>
      </c>
      <c r="H776" s="13" t="s">
        <v>37</v>
      </c>
    </row>
    <row r="777" spans="1:8">
      <c r="A777" s="15">
        <v>3548</v>
      </c>
      <c r="B777" s="15">
        <v>2021</v>
      </c>
      <c r="C777" s="13" t="s">
        <v>9</v>
      </c>
      <c r="D777" s="15">
        <v>20</v>
      </c>
      <c r="E777" s="13" t="s">
        <v>10</v>
      </c>
      <c r="F777" s="13" t="s">
        <v>11</v>
      </c>
      <c r="G777" s="13" t="s">
        <v>12</v>
      </c>
      <c r="H777" s="13" t="s">
        <v>32</v>
      </c>
    </row>
    <row r="778" spans="1:8">
      <c r="A778" s="15">
        <v>3547</v>
      </c>
      <c r="B778" s="15">
        <v>2021</v>
      </c>
      <c r="C778" s="13" t="s">
        <v>9</v>
      </c>
      <c r="D778" s="15">
        <v>20</v>
      </c>
      <c r="E778" s="13" t="s">
        <v>10</v>
      </c>
      <c r="F778" s="13" t="s">
        <v>11</v>
      </c>
      <c r="G778" s="13" t="s">
        <v>12</v>
      </c>
      <c r="H778" s="13" t="s">
        <v>13</v>
      </c>
    </row>
    <row r="779" spans="1:8">
      <c r="A779" s="15">
        <v>3546</v>
      </c>
      <c r="B779" s="15">
        <v>2021</v>
      </c>
      <c r="C779" s="13" t="s">
        <v>9</v>
      </c>
      <c r="D779" s="15">
        <v>20</v>
      </c>
      <c r="E779" s="13" t="s">
        <v>10</v>
      </c>
      <c r="F779" s="13" t="s">
        <v>17</v>
      </c>
      <c r="G779" s="13" t="s">
        <v>12</v>
      </c>
      <c r="H779" s="13" t="s">
        <v>30</v>
      </c>
    </row>
    <row r="780" spans="1:8">
      <c r="A780" s="15">
        <v>3545</v>
      </c>
      <c r="B780" s="15">
        <v>2021</v>
      </c>
      <c r="C780" s="13" t="s">
        <v>9</v>
      </c>
      <c r="D780" s="15">
        <v>20</v>
      </c>
      <c r="E780" s="13" t="s">
        <v>38</v>
      </c>
      <c r="F780" s="13" t="s">
        <v>17</v>
      </c>
      <c r="G780" s="13" t="s">
        <v>12</v>
      </c>
      <c r="H780" s="13" t="s">
        <v>34</v>
      </c>
    </row>
    <row r="781" spans="1:8">
      <c r="A781" s="15">
        <v>3544</v>
      </c>
      <c r="B781" s="15">
        <v>2021</v>
      </c>
      <c r="C781" s="13" t="s">
        <v>9</v>
      </c>
      <c r="D781" s="15">
        <v>20</v>
      </c>
      <c r="E781" s="13" t="s">
        <v>14</v>
      </c>
      <c r="F781" s="13" t="s">
        <v>11</v>
      </c>
      <c r="G781" s="13" t="s">
        <v>12</v>
      </c>
      <c r="H781" s="13" t="s">
        <v>37</v>
      </c>
    </row>
    <row r="782" spans="1:8">
      <c r="A782" s="15">
        <v>3543</v>
      </c>
      <c r="B782" s="15">
        <v>2021</v>
      </c>
      <c r="C782" s="13" t="s">
        <v>9</v>
      </c>
      <c r="D782" s="15">
        <v>20</v>
      </c>
      <c r="E782" s="13" t="s">
        <v>14</v>
      </c>
      <c r="F782" s="13" t="s">
        <v>17</v>
      </c>
      <c r="G782" s="13" t="s">
        <v>12</v>
      </c>
      <c r="H782" s="13" t="s">
        <v>37</v>
      </c>
    </row>
    <row r="783" spans="1:8">
      <c r="A783" s="15">
        <v>3542</v>
      </c>
      <c r="B783" s="15">
        <v>2021</v>
      </c>
      <c r="C783" s="13" t="s">
        <v>9</v>
      </c>
      <c r="D783" s="15">
        <v>20</v>
      </c>
      <c r="E783" s="13" t="s">
        <v>10</v>
      </c>
      <c r="F783" s="13" t="s">
        <v>11</v>
      </c>
      <c r="G783" s="13" t="s">
        <v>12</v>
      </c>
      <c r="H783" s="13" t="s">
        <v>32</v>
      </c>
    </row>
    <row r="784" spans="1:8">
      <c r="A784" s="15">
        <v>3541</v>
      </c>
      <c r="B784" s="15">
        <v>2021</v>
      </c>
      <c r="C784" s="13" t="s">
        <v>9</v>
      </c>
      <c r="D784" s="15">
        <v>20</v>
      </c>
      <c r="E784" s="13" t="s">
        <v>10</v>
      </c>
      <c r="F784" s="13" t="s">
        <v>11</v>
      </c>
      <c r="G784" s="13" t="s">
        <v>12</v>
      </c>
      <c r="H784" s="13" t="s">
        <v>13</v>
      </c>
    </row>
    <row r="785" spans="1:8">
      <c r="A785" s="15">
        <v>3540</v>
      </c>
      <c r="B785" s="15">
        <v>2021</v>
      </c>
      <c r="C785" s="13" t="s">
        <v>9</v>
      </c>
      <c r="D785" s="15">
        <v>20</v>
      </c>
      <c r="E785" s="13" t="s">
        <v>10</v>
      </c>
      <c r="F785" s="13" t="s">
        <v>17</v>
      </c>
      <c r="G785" s="13" t="s">
        <v>12</v>
      </c>
      <c r="H785" s="13" t="s">
        <v>30</v>
      </c>
    </row>
    <row r="786" spans="1:8">
      <c r="A786" s="15">
        <v>3539</v>
      </c>
      <c r="B786" s="15">
        <v>2021</v>
      </c>
      <c r="C786" s="13" t="s">
        <v>9</v>
      </c>
      <c r="D786" s="15">
        <v>20</v>
      </c>
      <c r="E786" s="13" t="s">
        <v>38</v>
      </c>
      <c r="F786" s="13" t="s">
        <v>17</v>
      </c>
      <c r="G786" s="13" t="s">
        <v>12</v>
      </c>
      <c r="H786" s="13" t="s">
        <v>34</v>
      </c>
    </row>
    <row r="787" spans="1:8">
      <c r="A787" s="15">
        <v>3538</v>
      </c>
      <c r="B787" s="15">
        <v>2021</v>
      </c>
      <c r="C787" s="13" t="s">
        <v>9</v>
      </c>
      <c r="D787" s="15">
        <v>20</v>
      </c>
      <c r="E787" s="13" t="s">
        <v>14</v>
      </c>
      <c r="F787" s="13" t="s">
        <v>11</v>
      </c>
      <c r="G787" s="13" t="s">
        <v>12</v>
      </c>
      <c r="H787" s="13" t="s">
        <v>37</v>
      </c>
    </row>
    <row r="788" spans="1:8">
      <c r="A788" s="15">
        <v>3537</v>
      </c>
      <c r="B788" s="15">
        <v>2021</v>
      </c>
      <c r="C788" s="13" t="s">
        <v>9</v>
      </c>
      <c r="D788" s="15">
        <v>20</v>
      </c>
      <c r="E788" s="13" t="s">
        <v>14</v>
      </c>
      <c r="F788" s="13" t="s">
        <v>17</v>
      </c>
      <c r="G788" s="13" t="s">
        <v>12</v>
      </c>
      <c r="H788" s="13" t="s">
        <v>37</v>
      </c>
    </row>
    <row r="789" spans="1:8">
      <c r="A789" s="15">
        <v>3536</v>
      </c>
      <c r="B789" s="15">
        <v>2021</v>
      </c>
      <c r="C789" s="13" t="s">
        <v>9</v>
      </c>
      <c r="D789" s="15">
        <v>20</v>
      </c>
      <c r="E789" s="13" t="s">
        <v>10</v>
      </c>
      <c r="F789" s="13" t="s">
        <v>11</v>
      </c>
      <c r="G789" s="13" t="s">
        <v>12</v>
      </c>
      <c r="H789" s="13" t="s">
        <v>32</v>
      </c>
    </row>
    <row r="790" spans="1:8">
      <c r="A790" s="15">
        <v>3535</v>
      </c>
      <c r="B790" s="15">
        <v>2021</v>
      </c>
      <c r="C790" s="13" t="s">
        <v>9</v>
      </c>
      <c r="D790" s="15">
        <v>20</v>
      </c>
      <c r="E790" s="13" t="s">
        <v>10</v>
      </c>
      <c r="F790" s="13" t="s">
        <v>11</v>
      </c>
      <c r="G790" s="13" t="s">
        <v>12</v>
      </c>
      <c r="H790" s="13" t="s">
        <v>13</v>
      </c>
    </row>
    <row r="791" spans="1:8">
      <c r="A791" s="15">
        <v>3534</v>
      </c>
      <c r="B791" s="15">
        <v>2021</v>
      </c>
      <c r="C791" s="13" t="s">
        <v>9</v>
      </c>
      <c r="D791" s="15">
        <v>20</v>
      </c>
      <c r="E791" s="13" t="s">
        <v>10</v>
      </c>
      <c r="F791" s="13" t="s">
        <v>17</v>
      </c>
      <c r="G791" s="13" t="s">
        <v>12</v>
      </c>
      <c r="H791" s="13" t="s">
        <v>30</v>
      </c>
    </row>
    <row r="792" spans="1:8">
      <c r="A792" s="15">
        <v>3533</v>
      </c>
      <c r="B792" s="15">
        <v>2021</v>
      </c>
      <c r="C792" s="13" t="s">
        <v>9</v>
      </c>
      <c r="D792" s="15">
        <v>20</v>
      </c>
      <c r="E792" s="13" t="s">
        <v>38</v>
      </c>
      <c r="F792" s="13" t="s">
        <v>17</v>
      </c>
      <c r="G792" s="13" t="s">
        <v>12</v>
      </c>
      <c r="H792" s="13" t="s">
        <v>34</v>
      </c>
    </row>
    <row r="793" spans="1:8">
      <c r="A793" s="15">
        <v>3532</v>
      </c>
      <c r="B793" s="15">
        <v>2021</v>
      </c>
      <c r="C793" s="13" t="s">
        <v>9</v>
      </c>
      <c r="D793" s="15">
        <v>20</v>
      </c>
      <c r="E793" s="13" t="s">
        <v>14</v>
      </c>
      <c r="F793" s="13" t="s">
        <v>11</v>
      </c>
      <c r="G793" s="13" t="s">
        <v>12</v>
      </c>
      <c r="H793" s="13" t="s">
        <v>37</v>
      </c>
    </row>
    <row r="794" spans="1:8">
      <c r="A794" s="15">
        <v>3531</v>
      </c>
      <c r="B794" s="15">
        <v>2021</v>
      </c>
      <c r="C794" s="13" t="s">
        <v>9</v>
      </c>
      <c r="D794" s="15">
        <v>20</v>
      </c>
      <c r="E794" s="13" t="s">
        <v>14</v>
      </c>
      <c r="F794" s="13" t="s">
        <v>17</v>
      </c>
      <c r="G794" s="13" t="s">
        <v>12</v>
      </c>
      <c r="H794" s="13" t="s">
        <v>37</v>
      </c>
    </row>
    <row r="795" spans="1:8">
      <c r="A795" s="15">
        <v>3530</v>
      </c>
      <c r="B795" s="15">
        <v>2021</v>
      </c>
      <c r="C795" s="13" t="s">
        <v>9</v>
      </c>
      <c r="D795" s="15">
        <v>20</v>
      </c>
      <c r="E795" s="13" t="s">
        <v>10</v>
      </c>
      <c r="F795" s="13" t="s">
        <v>11</v>
      </c>
      <c r="G795" s="13" t="s">
        <v>12</v>
      </c>
      <c r="H795" s="13" t="s">
        <v>32</v>
      </c>
    </row>
    <row r="796" spans="1:8">
      <c r="A796" s="15">
        <v>3529</v>
      </c>
      <c r="B796" s="15">
        <v>2021</v>
      </c>
      <c r="C796" s="13" t="s">
        <v>9</v>
      </c>
      <c r="D796" s="15">
        <v>20</v>
      </c>
      <c r="E796" s="13" t="s">
        <v>10</v>
      </c>
      <c r="F796" s="13" t="s">
        <v>11</v>
      </c>
      <c r="G796" s="13" t="s">
        <v>12</v>
      </c>
      <c r="H796" s="13" t="s">
        <v>13</v>
      </c>
    </row>
    <row r="797" spans="1:8">
      <c r="A797" s="15">
        <v>3528</v>
      </c>
      <c r="B797" s="15">
        <v>2021</v>
      </c>
      <c r="C797" s="13" t="s">
        <v>9</v>
      </c>
      <c r="D797" s="15">
        <v>20</v>
      </c>
      <c r="E797" s="13" t="s">
        <v>10</v>
      </c>
      <c r="F797" s="13" t="s">
        <v>17</v>
      </c>
      <c r="G797" s="13" t="s">
        <v>12</v>
      </c>
      <c r="H797" s="13" t="s">
        <v>30</v>
      </c>
    </row>
    <row r="798" spans="1:8">
      <c r="A798" s="15">
        <v>3527</v>
      </c>
      <c r="B798" s="15">
        <v>2021</v>
      </c>
      <c r="C798" s="13" t="s">
        <v>9</v>
      </c>
      <c r="D798" s="15">
        <v>20</v>
      </c>
      <c r="E798" s="13" t="s">
        <v>38</v>
      </c>
      <c r="F798" s="13" t="s">
        <v>17</v>
      </c>
      <c r="G798" s="13" t="s">
        <v>12</v>
      </c>
      <c r="H798" s="13" t="s">
        <v>26</v>
      </c>
    </row>
    <row r="799" spans="1:8">
      <c r="A799" s="15">
        <v>3526</v>
      </c>
      <c r="B799" s="15">
        <v>2021</v>
      </c>
      <c r="C799" s="13" t="s">
        <v>9</v>
      </c>
      <c r="D799" s="15">
        <v>20</v>
      </c>
      <c r="E799" s="13" t="s">
        <v>14</v>
      </c>
      <c r="F799" s="13" t="s">
        <v>11</v>
      </c>
      <c r="G799" s="13" t="s">
        <v>12</v>
      </c>
      <c r="H799" s="13" t="s">
        <v>37</v>
      </c>
    </row>
    <row r="800" spans="1:8">
      <c r="A800" s="15">
        <v>3525</v>
      </c>
      <c r="B800" s="15">
        <v>2021</v>
      </c>
      <c r="C800" s="13" t="s">
        <v>9</v>
      </c>
      <c r="D800" s="15">
        <v>20</v>
      </c>
      <c r="E800" s="13" t="s">
        <v>14</v>
      </c>
      <c r="F800" s="13" t="s">
        <v>17</v>
      </c>
      <c r="G800" s="13" t="s">
        <v>12</v>
      </c>
      <c r="H800" s="13" t="s">
        <v>37</v>
      </c>
    </row>
    <row r="801" spans="1:8">
      <c r="A801" s="15">
        <v>3524</v>
      </c>
      <c r="B801" s="15">
        <v>2021</v>
      </c>
      <c r="C801" s="13" t="s">
        <v>9</v>
      </c>
      <c r="D801" s="15">
        <v>20</v>
      </c>
      <c r="E801" s="13" t="s">
        <v>10</v>
      </c>
      <c r="F801" s="13" t="s">
        <v>11</v>
      </c>
      <c r="G801" s="13" t="s">
        <v>12</v>
      </c>
      <c r="H801" s="13" t="s">
        <v>32</v>
      </c>
    </row>
    <row r="802" spans="1:8">
      <c r="A802" s="15">
        <v>3523</v>
      </c>
      <c r="B802" s="15">
        <v>2021</v>
      </c>
      <c r="C802" s="13" t="s">
        <v>9</v>
      </c>
      <c r="D802" s="15">
        <v>20</v>
      </c>
      <c r="E802" s="13" t="s">
        <v>10</v>
      </c>
      <c r="F802" s="13" t="s">
        <v>11</v>
      </c>
      <c r="G802" s="13" t="s">
        <v>12</v>
      </c>
      <c r="H802" s="13" t="s">
        <v>13</v>
      </c>
    </row>
    <row r="803" spans="1:8">
      <c r="A803" s="15">
        <v>3522</v>
      </c>
      <c r="B803" s="15">
        <v>2021</v>
      </c>
      <c r="C803" s="13" t="s">
        <v>9</v>
      </c>
      <c r="D803" s="15">
        <v>20</v>
      </c>
      <c r="E803" s="13" t="s">
        <v>10</v>
      </c>
      <c r="F803" s="13" t="s">
        <v>17</v>
      </c>
      <c r="G803" s="13" t="s">
        <v>12</v>
      </c>
      <c r="H803" s="13" t="s">
        <v>30</v>
      </c>
    </row>
    <row r="804" spans="1:8">
      <c r="A804" s="15">
        <v>3521</v>
      </c>
      <c r="B804" s="15">
        <v>2021</v>
      </c>
      <c r="C804" s="13" t="s">
        <v>9</v>
      </c>
      <c r="D804" s="15">
        <v>20</v>
      </c>
      <c r="E804" s="13" t="s">
        <v>38</v>
      </c>
      <c r="F804" s="13" t="s">
        <v>17</v>
      </c>
      <c r="G804" s="13" t="s">
        <v>12</v>
      </c>
      <c r="H804" s="13" t="s">
        <v>26</v>
      </c>
    </row>
    <row r="805" spans="1:8">
      <c r="A805" s="15">
        <v>3520</v>
      </c>
      <c r="B805" s="15">
        <v>2021</v>
      </c>
      <c r="C805" s="13" t="s">
        <v>9</v>
      </c>
      <c r="D805" s="15">
        <v>20</v>
      </c>
      <c r="E805" s="13" t="s">
        <v>14</v>
      </c>
      <c r="F805" s="13" t="s">
        <v>11</v>
      </c>
      <c r="G805" s="13" t="s">
        <v>12</v>
      </c>
      <c r="H805" s="13" t="s">
        <v>37</v>
      </c>
    </row>
    <row r="806" spans="1:8">
      <c r="A806" s="15">
        <v>3519</v>
      </c>
      <c r="B806" s="15">
        <v>2021</v>
      </c>
      <c r="C806" s="13" t="s">
        <v>9</v>
      </c>
      <c r="D806" s="15">
        <v>20</v>
      </c>
      <c r="E806" s="13" t="s">
        <v>14</v>
      </c>
      <c r="F806" s="13" t="s">
        <v>17</v>
      </c>
      <c r="G806" s="13" t="s">
        <v>12</v>
      </c>
      <c r="H806" s="13" t="s">
        <v>37</v>
      </c>
    </row>
    <row r="807" spans="1:8">
      <c r="A807" s="15">
        <v>3518</v>
      </c>
      <c r="B807" s="15">
        <v>2021</v>
      </c>
      <c r="C807" s="13" t="s">
        <v>9</v>
      </c>
      <c r="D807" s="15">
        <v>20</v>
      </c>
      <c r="E807" s="13" t="s">
        <v>10</v>
      </c>
      <c r="F807" s="13" t="s">
        <v>11</v>
      </c>
      <c r="G807" s="13" t="s">
        <v>12</v>
      </c>
      <c r="H807" s="13" t="s">
        <v>32</v>
      </c>
    </row>
    <row r="808" spans="1:8">
      <c r="A808" s="15">
        <v>3517</v>
      </c>
      <c r="B808" s="15">
        <v>2021</v>
      </c>
      <c r="C808" s="13" t="s">
        <v>9</v>
      </c>
      <c r="D808" s="15">
        <v>20</v>
      </c>
      <c r="E808" s="13" t="s">
        <v>10</v>
      </c>
      <c r="F808" s="13" t="s">
        <v>11</v>
      </c>
      <c r="G808" s="13" t="s">
        <v>12</v>
      </c>
      <c r="H808" s="13" t="s">
        <v>13</v>
      </c>
    </row>
    <row r="809" spans="1:8">
      <c r="A809" s="15">
        <v>3516</v>
      </c>
      <c r="B809" s="15">
        <v>2021</v>
      </c>
      <c r="C809" s="13" t="s">
        <v>9</v>
      </c>
      <c r="D809" s="15">
        <v>20</v>
      </c>
      <c r="E809" s="13" t="s">
        <v>10</v>
      </c>
      <c r="F809" s="13" t="s">
        <v>17</v>
      </c>
      <c r="G809" s="13" t="s">
        <v>12</v>
      </c>
      <c r="H809" s="13" t="s">
        <v>30</v>
      </c>
    </row>
    <row r="810" spans="1:8">
      <c r="A810" s="15">
        <v>3515</v>
      </c>
      <c r="B810" s="15">
        <v>2021</v>
      </c>
      <c r="C810" s="13" t="s">
        <v>9</v>
      </c>
      <c r="D810" s="15">
        <v>20</v>
      </c>
      <c r="E810" s="13" t="s">
        <v>38</v>
      </c>
      <c r="F810" s="13" t="s">
        <v>17</v>
      </c>
      <c r="G810" s="13" t="s">
        <v>12</v>
      </c>
      <c r="H810" s="13" t="s">
        <v>31</v>
      </c>
    </row>
    <row r="811" spans="1:8">
      <c r="A811" s="15">
        <v>3514</v>
      </c>
      <c r="B811" s="15">
        <v>2021</v>
      </c>
      <c r="C811" s="13" t="s">
        <v>9</v>
      </c>
      <c r="D811" s="15">
        <v>20</v>
      </c>
      <c r="E811" s="13" t="s">
        <v>14</v>
      </c>
      <c r="F811" s="13" t="s">
        <v>11</v>
      </c>
      <c r="G811" s="13" t="s">
        <v>12</v>
      </c>
      <c r="H811" s="13" t="s">
        <v>37</v>
      </c>
    </row>
    <row r="812" spans="1:8">
      <c r="A812" s="15">
        <v>3513</v>
      </c>
      <c r="B812" s="15">
        <v>2021</v>
      </c>
      <c r="C812" s="13" t="s">
        <v>9</v>
      </c>
      <c r="D812" s="15">
        <v>20</v>
      </c>
      <c r="E812" s="13" t="s">
        <v>14</v>
      </c>
      <c r="F812" s="13" t="s">
        <v>17</v>
      </c>
      <c r="G812" s="13" t="s">
        <v>12</v>
      </c>
      <c r="H812" s="13" t="s">
        <v>37</v>
      </c>
    </row>
    <row r="813" spans="1:8">
      <c r="A813" s="15">
        <v>3512</v>
      </c>
      <c r="B813" s="15">
        <v>2021</v>
      </c>
      <c r="C813" s="13" t="s">
        <v>9</v>
      </c>
      <c r="D813" s="15">
        <v>20</v>
      </c>
      <c r="E813" s="13" t="s">
        <v>10</v>
      </c>
      <c r="F813" s="13" t="s">
        <v>11</v>
      </c>
      <c r="G813" s="13" t="s">
        <v>12</v>
      </c>
      <c r="H813" s="13" t="s">
        <v>32</v>
      </c>
    </row>
    <row r="814" spans="1:8">
      <c r="A814" s="15">
        <v>3511</v>
      </c>
      <c r="B814" s="15">
        <v>2021</v>
      </c>
      <c r="C814" s="13" t="s">
        <v>9</v>
      </c>
      <c r="D814" s="15">
        <v>20</v>
      </c>
      <c r="E814" s="13" t="s">
        <v>10</v>
      </c>
      <c r="F814" s="13" t="s">
        <v>11</v>
      </c>
      <c r="G814" s="13" t="s">
        <v>12</v>
      </c>
      <c r="H814" s="13" t="s">
        <v>13</v>
      </c>
    </row>
    <row r="815" spans="1:8">
      <c r="A815" s="15">
        <v>3510</v>
      </c>
      <c r="B815" s="15">
        <v>2021</v>
      </c>
      <c r="C815" s="13" t="s">
        <v>9</v>
      </c>
      <c r="D815" s="15">
        <v>20</v>
      </c>
      <c r="E815" s="13" t="s">
        <v>10</v>
      </c>
      <c r="F815" s="13" t="s">
        <v>17</v>
      </c>
      <c r="G815" s="13" t="s">
        <v>12</v>
      </c>
      <c r="H815" s="13" t="s">
        <v>30</v>
      </c>
    </row>
    <row r="816" spans="1:8">
      <c r="A816" s="15">
        <v>3509</v>
      </c>
      <c r="B816" s="15">
        <v>2021</v>
      </c>
      <c r="C816" s="13" t="s">
        <v>9</v>
      </c>
      <c r="D816" s="15">
        <v>20</v>
      </c>
      <c r="E816" s="13" t="s">
        <v>38</v>
      </c>
      <c r="F816" s="13" t="s">
        <v>17</v>
      </c>
      <c r="G816" s="13" t="s">
        <v>12</v>
      </c>
      <c r="H816" s="13" t="s">
        <v>31</v>
      </c>
    </row>
    <row r="817" spans="1:8">
      <c r="A817" s="15">
        <v>3508</v>
      </c>
      <c r="B817" s="15">
        <v>2021</v>
      </c>
      <c r="C817" s="13" t="s">
        <v>9</v>
      </c>
      <c r="D817" s="15">
        <v>20</v>
      </c>
      <c r="E817" s="13" t="s">
        <v>14</v>
      </c>
      <c r="F817" s="13" t="s">
        <v>11</v>
      </c>
      <c r="G817" s="13" t="s">
        <v>12</v>
      </c>
      <c r="H817" s="13" t="s">
        <v>37</v>
      </c>
    </row>
    <row r="818" spans="1:8">
      <c r="A818" s="15">
        <v>3507</v>
      </c>
      <c r="B818" s="15">
        <v>2021</v>
      </c>
      <c r="C818" s="13" t="s">
        <v>9</v>
      </c>
      <c r="D818" s="15">
        <v>20</v>
      </c>
      <c r="E818" s="13" t="s">
        <v>14</v>
      </c>
      <c r="F818" s="13" t="s">
        <v>17</v>
      </c>
      <c r="G818" s="13" t="s">
        <v>12</v>
      </c>
      <c r="H818" s="13" t="s">
        <v>37</v>
      </c>
    </row>
    <row r="819" spans="1:8">
      <c r="A819" s="15">
        <v>3506</v>
      </c>
      <c r="B819" s="15">
        <v>2021</v>
      </c>
      <c r="C819" s="13" t="s">
        <v>9</v>
      </c>
      <c r="D819" s="15">
        <v>20</v>
      </c>
      <c r="E819" s="13" t="s">
        <v>36</v>
      </c>
      <c r="F819" s="13" t="s">
        <v>11</v>
      </c>
      <c r="G819" s="13" t="s">
        <v>12</v>
      </c>
      <c r="H819" s="13" t="s">
        <v>15</v>
      </c>
    </row>
    <row r="820" spans="1:8">
      <c r="A820" s="15">
        <v>3505</v>
      </c>
      <c r="B820" s="15">
        <v>2021</v>
      </c>
      <c r="C820" s="13" t="s">
        <v>9</v>
      </c>
      <c r="D820" s="15">
        <v>20</v>
      </c>
      <c r="E820" s="13" t="s">
        <v>10</v>
      </c>
      <c r="F820" s="13" t="s">
        <v>11</v>
      </c>
      <c r="G820" s="13" t="s">
        <v>12</v>
      </c>
      <c r="H820" s="13" t="s">
        <v>32</v>
      </c>
    </row>
    <row r="821" spans="1:8">
      <c r="A821" s="15">
        <v>3504</v>
      </c>
      <c r="B821" s="15">
        <v>2021</v>
      </c>
      <c r="C821" s="13" t="s">
        <v>9</v>
      </c>
      <c r="D821" s="15">
        <v>20</v>
      </c>
      <c r="E821" s="13" t="s">
        <v>10</v>
      </c>
      <c r="F821" s="13" t="s">
        <v>11</v>
      </c>
      <c r="G821" s="13" t="s">
        <v>12</v>
      </c>
      <c r="H821" s="13" t="s">
        <v>13</v>
      </c>
    </row>
    <row r="822" spans="1:8">
      <c r="A822" s="15">
        <v>3503</v>
      </c>
      <c r="B822" s="15">
        <v>2021</v>
      </c>
      <c r="C822" s="13" t="s">
        <v>9</v>
      </c>
      <c r="D822" s="15">
        <v>20</v>
      </c>
      <c r="E822" s="13" t="s">
        <v>10</v>
      </c>
      <c r="F822" s="13" t="s">
        <v>17</v>
      </c>
      <c r="G822" s="13" t="s">
        <v>12</v>
      </c>
      <c r="H822" s="13" t="s">
        <v>30</v>
      </c>
    </row>
    <row r="823" spans="1:8">
      <c r="A823" s="15">
        <v>3502</v>
      </c>
      <c r="B823" s="15">
        <v>2021</v>
      </c>
      <c r="C823" s="13" t="s">
        <v>9</v>
      </c>
      <c r="D823" s="15">
        <v>20</v>
      </c>
      <c r="E823" s="13" t="s">
        <v>38</v>
      </c>
      <c r="F823" s="13" t="s">
        <v>17</v>
      </c>
      <c r="G823" s="13" t="s">
        <v>12</v>
      </c>
      <c r="H823" s="13" t="s">
        <v>31</v>
      </c>
    </row>
    <row r="824" spans="1:8">
      <c r="A824" s="15">
        <v>3501</v>
      </c>
      <c r="B824" s="15">
        <v>2021</v>
      </c>
      <c r="C824" s="13" t="s">
        <v>9</v>
      </c>
      <c r="D824" s="15">
        <v>20</v>
      </c>
      <c r="E824" s="13" t="s">
        <v>14</v>
      </c>
      <c r="F824" s="13" t="s">
        <v>11</v>
      </c>
      <c r="G824" s="13" t="s">
        <v>12</v>
      </c>
      <c r="H824" s="13" t="s">
        <v>37</v>
      </c>
    </row>
    <row r="825" spans="1:8">
      <c r="A825" s="15">
        <v>3500</v>
      </c>
      <c r="B825" s="15">
        <v>2021</v>
      </c>
      <c r="C825" s="13" t="s">
        <v>9</v>
      </c>
      <c r="D825" s="15">
        <v>20</v>
      </c>
      <c r="E825" s="13" t="s">
        <v>14</v>
      </c>
      <c r="F825" s="13" t="s">
        <v>17</v>
      </c>
      <c r="G825" s="13" t="s">
        <v>12</v>
      </c>
      <c r="H825" s="13" t="s">
        <v>37</v>
      </c>
    </row>
    <row r="826" spans="1:8">
      <c r="A826" s="15">
        <v>3499</v>
      </c>
      <c r="B826" s="15">
        <v>2021</v>
      </c>
      <c r="C826" s="13" t="s">
        <v>9</v>
      </c>
      <c r="D826" s="15">
        <v>20</v>
      </c>
      <c r="E826" s="13" t="s">
        <v>36</v>
      </c>
      <c r="F826" s="13" t="s">
        <v>11</v>
      </c>
      <c r="G826" s="13" t="s">
        <v>12</v>
      </c>
      <c r="H826" s="13" t="s">
        <v>15</v>
      </c>
    </row>
    <row r="827" spans="1:8">
      <c r="A827" s="15">
        <v>3498</v>
      </c>
      <c r="B827" s="15">
        <v>2021</v>
      </c>
      <c r="C827" s="13" t="s">
        <v>9</v>
      </c>
      <c r="D827" s="15">
        <v>20</v>
      </c>
      <c r="E827" s="13" t="s">
        <v>10</v>
      </c>
      <c r="F827" s="13" t="s">
        <v>11</v>
      </c>
      <c r="G827" s="13" t="s">
        <v>12</v>
      </c>
      <c r="H827" s="13" t="s">
        <v>32</v>
      </c>
    </row>
    <row r="828" spans="1:8">
      <c r="A828" s="15">
        <v>3497</v>
      </c>
      <c r="B828" s="15">
        <v>2021</v>
      </c>
      <c r="C828" s="13" t="s">
        <v>9</v>
      </c>
      <c r="D828" s="15">
        <v>20</v>
      </c>
      <c r="E828" s="13" t="s">
        <v>10</v>
      </c>
      <c r="F828" s="13" t="s">
        <v>11</v>
      </c>
      <c r="G828" s="13" t="s">
        <v>12</v>
      </c>
      <c r="H828" s="13" t="s">
        <v>13</v>
      </c>
    </row>
    <row r="829" spans="1:8">
      <c r="A829" s="15">
        <v>3496</v>
      </c>
      <c r="B829" s="15">
        <v>2021</v>
      </c>
      <c r="C829" s="13" t="s">
        <v>9</v>
      </c>
      <c r="D829" s="15">
        <v>20</v>
      </c>
      <c r="E829" s="13" t="s">
        <v>10</v>
      </c>
      <c r="F829" s="13" t="s">
        <v>17</v>
      </c>
      <c r="G829" s="13" t="s">
        <v>12</v>
      </c>
      <c r="H829" s="13" t="s">
        <v>30</v>
      </c>
    </row>
    <row r="830" spans="1:8">
      <c r="A830" s="15">
        <v>3495</v>
      </c>
      <c r="B830" s="15">
        <v>2021</v>
      </c>
      <c r="C830" s="13" t="s">
        <v>9</v>
      </c>
      <c r="D830" s="15">
        <v>20</v>
      </c>
      <c r="E830" s="13" t="s">
        <v>38</v>
      </c>
      <c r="F830" s="13" t="s">
        <v>17</v>
      </c>
      <c r="G830" s="13" t="s">
        <v>12</v>
      </c>
      <c r="H830" s="13" t="s">
        <v>13</v>
      </c>
    </row>
    <row r="831" spans="1:8">
      <c r="A831" s="15">
        <v>3494</v>
      </c>
      <c r="B831" s="15">
        <v>2021</v>
      </c>
      <c r="C831" s="13" t="s">
        <v>9</v>
      </c>
      <c r="D831" s="15">
        <v>20</v>
      </c>
      <c r="E831" s="13" t="s">
        <v>14</v>
      </c>
      <c r="F831" s="13" t="s">
        <v>11</v>
      </c>
      <c r="G831" s="13" t="s">
        <v>12</v>
      </c>
      <c r="H831" s="13" t="s">
        <v>37</v>
      </c>
    </row>
    <row r="832" spans="1:8">
      <c r="A832" s="15">
        <v>3493</v>
      </c>
      <c r="B832" s="15">
        <v>2021</v>
      </c>
      <c r="C832" s="13" t="s">
        <v>9</v>
      </c>
      <c r="D832" s="15">
        <v>20</v>
      </c>
      <c r="E832" s="13" t="s">
        <v>14</v>
      </c>
      <c r="F832" s="13" t="s">
        <v>17</v>
      </c>
      <c r="G832" s="13" t="s">
        <v>12</v>
      </c>
      <c r="H832" s="13" t="s">
        <v>37</v>
      </c>
    </row>
    <row r="833" spans="1:8">
      <c r="A833" s="15">
        <v>3492</v>
      </c>
      <c r="B833" s="15">
        <v>2021</v>
      </c>
      <c r="C833" s="13" t="s">
        <v>9</v>
      </c>
      <c r="D833" s="15">
        <v>20</v>
      </c>
      <c r="E833" s="13" t="s">
        <v>36</v>
      </c>
      <c r="F833" s="13" t="s">
        <v>11</v>
      </c>
      <c r="G833" s="13" t="s">
        <v>12</v>
      </c>
      <c r="H833" s="13" t="s">
        <v>15</v>
      </c>
    </row>
    <row r="834" spans="1:8">
      <c r="A834" s="15">
        <v>3491</v>
      </c>
      <c r="B834" s="15">
        <v>2021</v>
      </c>
      <c r="C834" s="13" t="s">
        <v>9</v>
      </c>
      <c r="D834" s="15">
        <v>20</v>
      </c>
      <c r="E834" s="13" t="s">
        <v>10</v>
      </c>
      <c r="F834" s="13" t="s">
        <v>11</v>
      </c>
      <c r="G834" s="13" t="s">
        <v>12</v>
      </c>
      <c r="H834" s="13" t="s">
        <v>32</v>
      </c>
    </row>
    <row r="835" spans="1:8">
      <c r="A835" s="15">
        <v>3490</v>
      </c>
      <c r="B835" s="15">
        <v>2021</v>
      </c>
      <c r="C835" s="13" t="s">
        <v>9</v>
      </c>
      <c r="D835" s="15">
        <v>20</v>
      </c>
      <c r="E835" s="13" t="s">
        <v>10</v>
      </c>
      <c r="F835" s="13" t="s">
        <v>11</v>
      </c>
      <c r="G835" s="13" t="s">
        <v>12</v>
      </c>
      <c r="H835" s="13" t="s">
        <v>13</v>
      </c>
    </row>
    <row r="836" spans="1:8">
      <c r="A836" s="15">
        <v>3489</v>
      </c>
      <c r="B836" s="15">
        <v>2021</v>
      </c>
      <c r="C836" s="13" t="s">
        <v>9</v>
      </c>
      <c r="D836" s="15">
        <v>20</v>
      </c>
      <c r="E836" s="13" t="s">
        <v>10</v>
      </c>
      <c r="F836" s="13" t="s">
        <v>17</v>
      </c>
      <c r="G836" s="13" t="s">
        <v>12</v>
      </c>
      <c r="H836" s="13" t="s">
        <v>30</v>
      </c>
    </row>
    <row r="837" spans="1:8">
      <c r="A837" s="15">
        <v>3488</v>
      </c>
      <c r="B837" s="15">
        <v>2021</v>
      </c>
      <c r="C837" s="13" t="s">
        <v>9</v>
      </c>
      <c r="D837" s="15">
        <v>20</v>
      </c>
      <c r="E837" s="13" t="s">
        <v>38</v>
      </c>
      <c r="F837" s="13" t="s">
        <v>17</v>
      </c>
      <c r="G837" s="13" t="s">
        <v>12</v>
      </c>
      <c r="H837" s="13" t="s">
        <v>13</v>
      </c>
    </row>
    <row r="838" spans="1:8">
      <c r="A838" s="15">
        <v>3487</v>
      </c>
      <c r="B838" s="15">
        <v>2021</v>
      </c>
      <c r="C838" s="13" t="s">
        <v>9</v>
      </c>
      <c r="D838" s="15">
        <v>20</v>
      </c>
      <c r="E838" s="13" t="s">
        <v>14</v>
      </c>
      <c r="F838" s="13" t="s">
        <v>11</v>
      </c>
      <c r="G838" s="13" t="s">
        <v>12</v>
      </c>
      <c r="H838" s="13" t="s">
        <v>37</v>
      </c>
    </row>
    <row r="839" spans="1:8">
      <c r="A839" s="15">
        <v>3486</v>
      </c>
      <c r="B839" s="15">
        <v>2021</v>
      </c>
      <c r="C839" s="13" t="s">
        <v>9</v>
      </c>
      <c r="D839" s="15">
        <v>20</v>
      </c>
      <c r="E839" s="13" t="s">
        <v>14</v>
      </c>
      <c r="F839" s="13" t="s">
        <v>17</v>
      </c>
      <c r="G839" s="13" t="s">
        <v>12</v>
      </c>
      <c r="H839" s="13" t="s">
        <v>37</v>
      </c>
    </row>
    <row r="840" spans="1:8">
      <c r="A840" s="15">
        <v>3485</v>
      </c>
      <c r="B840" s="15">
        <v>2021</v>
      </c>
      <c r="C840" s="13" t="s">
        <v>9</v>
      </c>
      <c r="D840" s="15">
        <v>20</v>
      </c>
      <c r="E840" s="13" t="s">
        <v>36</v>
      </c>
      <c r="F840" s="13" t="s">
        <v>11</v>
      </c>
      <c r="G840" s="13" t="s">
        <v>12</v>
      </c>
      <c r="H840" s="13" t="s">
        <v>15</v>
      </c>
    </row>
    <row r="841" spans="1:8">
      <c r="A841" s="15">
        <v>3484</v>
      </c>
      <c r="B841" s="15">
        <v>2021</v>
      </c>
      <c r="C841" s="13" t="s">
        <v>9</v>
      </c>
      <c r="D841" s="15">
        <v>20</v>
      </c>
      <c r="E841" s="13" t="s">
        <v>10</v>
      </c>
      <c r="F841" s="13" t="s">
        <v>11</v>
      </c>
      <c r="G841" s="13" t="s">
        <v>12</v>
      </c>
      <c r="H841" s="13" t="s">
        <v>32</v>
      </c>
    </row>
    <row r="842" spans="1:8">
      <c r="A842" s="15">
        <v>3483</v>
      </c>
      <c r="B842" s="15">
        <v>2021</v>
      </c>
      <c r="C842" s="13" t="s">
        <v>9</v>
      </c>
      <c r="D842" s="15">
        <v>20</v>
      </c>
      <c r="E842" s="13" t="s">
        <v>10</v>
      </c>
      <c r="F842" s="13" t="s">
        <v>11</v>
      </c>
      <c r="G842" s="13" t="s">
        <v>12</v>
      </c>
      <c r="H842" s="15">
        <v>2</v>
      </c>
    </row>
    <row r="843" spans="1:8">
      <c r="A843" s="15">
        <v>3482</v>
      </c>
      <c r="B843" s="15">
        <v>2021</v>
      </c>
      <c r="C843" s="13" t="s">
        <v>9</v>
      </c>
      <c r="D843" s="15">
        <v>20</v>
      </c>
      <c r="E843" s="13" t="s">
        <v>10</v>
      </c>
      <c r="F843" s="13" t="s">
        <v>17</v>
      </c>
      <c r="G843" s="13" t="s">
        <v>12</v>
      </c>
      <c r="H843" s="13" t="s">
        <v>30</v>
      </c>
    </row>
    <row r="844" spans="1:8">
      <c r="A844" s="15">
        <v>3481</v>
      </c>
      <c r="B844" s="15">
        <v>2021</v>
      </c>
      <c r="C844" s="13" t="s">
        <v>9</v>
      </c>
      <c r="D844" s="15">
        <v>20</v>
      </c>
      <c r="E844" s="13" t="s">
        <v>38</v>
      </c>
      <c r="F844" s="13" t="s">
        <v>17</v>
      </c>
      <c r="G844" s="13" t="s">
        <v>12</v>
      </c>
      <c r="H844" s="13" t="s">
        <v>13</v>
      </c>
    </row>
    <row r="845" spans="1:8">
      <c r="A845" s="15">
        <v>3480</v>
      </c>
      <c r="B845" s="15">
        <v>2021</v>
      </c>
      <c r="C845" s="13" t="s">
        <v>9</v>
      </c>
      <c r="D845" s="15">
        <v>20</v>
      </c>
      <c r="E845" s="13" t="s">
        <v>14</v>
      </c>
      <c r="F845" s="13" t="s">
        <v>11</v>
      </c>
      <c r="G845" s="13" t="s">
        <v>12</v>
      </c>
      <c r="H845" s="13" t="s">
        <v>37</v>
      </c>
    </row>
    <row r="846" spans="1:8">
      <c r="A846" s="15">
        <v>3479</v>
      </c>
      <c r="B846" s="15">
        <v>2021</v>
      </c>
      <c r="C846" s="13" t="s">
        <v>9</v>
      </c>
      <c r="D846" s="15">
        <v>20</v>
      </c>
      <c r="E846" s="13" t="s">
        <v>14</v>
      </c>
      <c r="F846" s="13" t="s">
        <v>17</v>
      </c>
      <c r="G846" s="13" t="s">
        <v>12</v>
      </c>
      <c r="H846" s="13" t="s">
        <v>37</v>
      </c>
    </row>
    <row r="847" spans="1:8">
      <c r="A847" s="15">
        <v>3478</v>
      </c>
      <c r="B847" s="15">
        <v>2021</v>
      </c>
      <c r="C847" s="13" t="s">
        <v>9</v>
      </c>
      <c r="D847" s="15">
        <v>20</v>
      </c>
      <c r="E847" s="13" t="s">
        <v>36</v>
      </c>
      <c r="F847" s="13" t="s">
        <v>11</v>
      </c>
      <c r="G847" s="13" t="s">
        <v>12</v>
      </c>
      <c r="H847" s="13" t="s">
        <v>32</v>
      </c>
    </row>
    <row r="848" spans="1:8">
      <c r="A848" s="15">
        <v>3477</v>
      </c>
      <c r="B848" s="15">
        <v>2021</v>
      </c>
      <c r="C848" s="13" t="s">
        <v>9</v>
      </c>
      <c r="D848" s="15">
        <v>20</v>
      </c>
      <c r="E848" s="13" t="s">
        <v>10</v>
      </c>
      <c r="F848" s="13" t="s">
        <v>11</v>
      </c>
      <c r="G848" s="13" t="s">
        <v>12</v>
      </c>
      <c r="H848" s="13" t="s">
        <v>32</v>
      </c>
    </row>
    <row r="849" spans="1:8">
      <c r="A849" s="15">
        <v>3476</v>
      </c>
      <c r="B849" s="15">
        <v>2021</v>
      </c>
      <c r="C849" s="13" t="s">
        <v>9</v>
      </c>
      <c r="D849" s="15">
        <v>20</v>
      </c>
      <c r="E849" s="13" t="s">
        <v>10</v>
      </c>
      <c r="F849" s="13" t="s">
        <v>11</v>
      </c>
      <c r="G849" s="13" t="s">
        <v>12</v>
      </c>
      <c r="H849" s="15">
        <v>2</v>
      </c>
    </row>
    <row r="850" spans="1:8">
      <c r="A850" s="15">
        <v>3475</v>
      </c>
      <c r="B850" s="15">
        <v>2021</v>
      </c>
      <c r="C850" s="13" t="s">
        <v>9</v>
      </c>
      <c r="D850" s="15">
        <v>20</v>
      </c>
      <c r="E850" s="13" t="s">
        <v>10</v>
      </c>
      <c r="F850" s="13" t="s">
        <v>17</v>
      </c>
      <c r="G850" s="13" t="s">
        <v>12</v>
      </c>
      <c r="H850" s="13" t="s">
        <v>30</v>
      </c>
    </row>
    <row r="851" spans="1:8">
      <c r="A851" s="15">
        <v>3474</v>
      </c>
      <c r="B851" s="15">
        <v>2021</v>
      </c>
      <c r="C851" s="13" t="s">
        <v>9</v>
      </c>
      <c r="D851" s="15">
        <v>20</v>
      </c>
      <c r="E851" s="13" t="s">
        <v>38</v>
      </c>
      <c r="F851" s="13" t="s">
        <v>17</v>
      </c>
      <c r="G851" s="13" t="s">
        <v>12</v>
      </c>
      <c r="H851" s="13" t="s">
        <v>13</v>
      </c>
    </row>
    <row r="852" spans="1:8">
      <c r="A852" s="15">
        <v>3473</v>
      </c>
      <c r="B852" s="15">
        <v>2021</v>
      </c>
      <c r="C852" s="13" t="s">
        <v>9</v>
      </c>
      <c r="D852" s="15">
        <v>20</v>
      </c>
      <c r="E852" s="13" t="s">
        <v>14</v>
      </c>
      <c r="F852" s="13" t="s">
        <v>11</v>
      </c>
      <c r="G852" s="13" t="s">
        <v>12</v>
      </c>
      <c r="H852" s="13" t="s">
        <v>37</v>
      </c>
    </row>
    <row r="853" spans="1:8">
      <c r="A853" s="15">
        <v>3472</v>
      </c>
      <c r="B853" s="15">
        <v>2021</v>
      </c>
      <c r="C853" s="13" t="s">
        <v>9</v>
      </c>
      <c r="D853" s="15">
        <v>20</v>
      </c>
      <c r="E853" s="13" t="s">
        <v>14</v>
      </c>
      <c r="F853" s="13" t="s">
        <v>17</v>
      </c>
      <c r="G853" s="13" t="s">
        <v>12</v>
      </c>
      <c r="H853" s="13" t="s">
        <v>37</v>
      </c>
    </row>
    <row r="854" spans="1:8">
      <c r="A854" s="15">
        <v>3471</v>
      </c>
      <c r="B854" s="15">
        <v>2021</v>
      </c>
      <c r="C854" s="13" t="s">
        <v>9</v>
      </c>
      <c r="D854" s="15">
        <v>20</v>
      </c>
      <c r="E854" s="13" t="s">
        <v>36</v>
      </c>
      <c r="F854" s="13" t="s">
        <v>11</v>
      </c>
      <c r="G854" s="13" t="s">
        <v>12</v>
      </c>
      <c r="H854" s="13" t="s">
        <v>35</v>
      </c>
    </row>
    <row r="855" spans="1:8">
      <c r="A855" s="15">
        <v>3470</v>
      </c>
      <c r="B855" s="15">
        <v>2021</v>
      </c>
      <c r="C855" s="13" t="s">
        <v>9</v>
      </c>
      <c r="D855" s="15">
        <v>20</v>
      </c>
      <c r="E855" s="13" t="s">
        <v>10</v>
      </c>
      <c r="F855" s="13" t="s">
        <v>11</v>
      </c>
      <c r="G855" s="13" t="s">
        <v>12</v>
      </c>
      <c r="H855" s="13" t="s">
        <v>32</v>
      </c>
    </row>
    <row r="856" spans="1:8">
      <c r="A856" s="15">
        <v>3469</v>
      </c>
      <c r="B856" s="15">
        <v>2021</v>
      </c>
      <c r="C856" s="13" t="s">
        <v>9</v>
      </c>
      <c r="D856" s="15">
        <v>20</v>
      </c>
      <c r="E856" s="13" t="s">
        <v>10</v>
      </c>
      <c r="F856" s="13" t="s">
        <v>11</v>
      </c>
      <c r="G856" s="13" t="s">
        <v>12</v>
      </c>
      <c r="H856" s="13" t="s">
        <v>16</v>
      </c>
    </row>
    <row r="857" spans="1:8">
      <c r="A857" s="15">
        <v>3468</v>
      </c>
      <c r="B857" s="15">
        <v>2021</v>
      </c>
      <c r="C857" s="13" t="s">
        <v>9</v>
      </c>
      <c r="D857" s="15">
        <v>20</v>
      </c>
      <c r="E857" s="13" t="s">
        <v>10</v>
      </c>
      <c r="F857" s="13" t="s">
        <v>17</v>
      </c>
      <c r="G857" s="13" t="s">
        <v>12</v>
      </c>
      <c r="H857" s="13" t="s">
        <v>30</v>
      </c>
    </row>
    <row r="858" spans="1:8">
      <c r="A858" s="15">
        <v>3467</v>
      </c>
      <c r="B858" s="15">
        <v>2021</v>
      </c>
      <c r="C858" s="13" t="s">
        <v>9</v>
      </c>
      <c r="D858" s="15">
        <v>20</v>
      </c>
      <c r="E858" s="13" t="s">
        <v>38</v>
      </c>
      <c r="F858" s="13" t="s">
        <v>17</v>
      </c>
      <c r="G858" s="13" t="s">
        <v>12</v>
      </c>
      <c r="H858" s="13" t="s">
        <v>13</v>
      </c>
    </row>
    <row r="859" spans="1:8">
      <c r="A859" s="15">
        <v>3466</v>
      </c>
      <c r="B859" s="15">
        <v>2021</v>
      </c>
      <c r="C859" s="13" t="s">
        <v>9</v>
      </c>
      <c r="D859" s="15">
        <v>20</v>
      </c>
      <c r="E859" s="13" t="s">
        <v>14</v>
      </c>
      <c r="F859" s="13" t="s">
        <v>11</v>
      </c>
      <c r="G859" s="13" t="s">
        <v>12</v>
      </c>
      <c r="H859" s="13" t="s">
        <v>37</v>
      </c>
    </row>
    <row r="860" spans="1:8">
      <c r="A860" s="15">
        <v>3465</v>
      </c>
      <c r="B860" s="15">
        <v>2021</v>
      </c>
      <c r="C860" s="13" t="s">
        <v>9</v>
      </c>
      <c r="D860" s="15">
        <v>20</v>
      </c>
      <c r="E860" s="13" t="s">
        <v>14</v>
      </c>
      <c r="F860" s="13" t="s">
        <v>17</v>
      </c>
      <c r="G860" s="13" t="s">
        <v>12</v>
      </c>
      <c r="H860" s="13" t="s">
        <v>37</v>
      </c>
    </row>
    <row r="861" spans="1:8">
      <c r="A861" s="15">
        <v>3464</v>
      </c>
      <c r="B861" s="15">
        <v>2021</v>
      </c>
      <c r="C861" s="13" t="s">
        <v>9</v>
      </c>
      <c r="D861" s="15">
        <v>20</v>
      </c>
      <c r="E861" s="13" t="s">
        <v>36</v>
      </c>
      <c r="F861" s="13" t="s">
        <v>11</v>
      </c>
      <c r="G861" s="13" t="s">
        <v>12</v>
      </c>
      <c r="H861" s="13" t="s">
        <v>37</v>
      </c>
    </row>
    <row r="862" spans="1:8">
      <c r="A862" s="15">
        <v>3463</v>
      </c>
      <c r="B862" s="15">
        <v>2021</v>
      </c>
      <c r="C862" s="13" t="s">
        <v>9</v>
      </c>
      <c r="D862" s="15">
        <v>20</v>
      </c>
      <c r="E862" s="13" t="s">
        <v>10</v>
      </c>
      <c r="F862" s="13" t="s">
        <v>11</v>
      </c>
      <c r="G862" s="13" t="s">
        <v>12</v>
      </c>
      <c r="H862" s="13" t="s">
        <v>32</v>
      </c>
    </row>
    <row r="863" spans="1:8">
      <c r="A863" s="15">
        <v>3462</v>
      </c>
      <c r="B863" s="15">
        <v>2021</v>
      </c>
      <c r="C863" s="13" t="s">
        <v>9</v>
      </c>
      <c r="D863" s="15">
        <v>20</v>
      </c>
      <c r="E863" s="13" t="s">
        <v>10</v>
      </c>
      <c r="F863" s="13" t="s">
        <v>11</v>
      </c>
      <c r="G863" s="13" t="s">
        <v>12</v>
      </c>
      <c r="H863" s="13" t="s">
        <v>16</v>
      </c>
    </row>
    <row r="864" spans="1:8">
      <c r="A864" s="15">
        <v>3461</v>
      </c>
      <c r="B864" s="15">
        <v>2021</v>
      </c>
      <c r="C864" s="13" t="s">
        <v>9</v>
      </c>
      <c r="D864" s="15">
        <v>20</v>
      </c>
      <c r="E864" s="13" t="s">
        <v>10</v>
      </c>
      <c r="F864" s="13" t="s">
        <v>17</v>
      </c>
      <c r="G864" s="13" t="s">
        <v>12</v>
      </c>
      <c r="H864" s="13" t="s">
        <v>30</v>
      </c>
    </row>
    <row r="865" spans="1:8">
      <c r="A865" s="15">
        <v>3460</v>
      </c>
      <c r="B865" s="15">
        <v>2021</v>
      </c>
      <c r="C865" s="13" t="s">
        <v>9</v>
      </c>
      <c r="D865" s="15">
        <v>20</v>
      </c>
      <c r="E865" s="13" t="s">
        <v>38</v>
      </c>
      <c r="F865" s="13" t="s">
        <v>17</v>
      </c>
      <c r="G865" s="13" t="s">
        <v>12</v>
      </c>
      <c r="H865" s="13" t="s">
        <v>13</v>
      </c>
    </row>
    <row r="866" spans="1:8">
      <c r="A866" s="15">
        <v>3459</v>
      </c>
      <c r="B866" s="15">
        <v>2021</v>
      </c>
      <c r="C866" s="13" t="s">
        <v>9</v>
      </c>
      <c r="D866" s="15">
        <v>20</v>
      </c>
      <c r="E866" s="13" t="s">
        <v>14</v>
      </c>
      <c r="F866" s="13" t="s">
        <v>11</v>
      </c>
      <c r="G866" s="13" t="s">
        <v>12</v>
      </c>
      <c r="H866" s="13" t="s">
        <v>37</v>
      </c>
    </row>
    <row r="867" spans="1:8">
      <c r="A867" s="15">
        <v>3458</v>
      </c>
      <c r="B867" s="15">
        <v>2021</v>
      </c>
      <c r="C867" s="13" t="s">
        <v>9</v>
      </c>
      <c r="D867" s="15">
        <v>20</v>
      </c>
      <c r="E867" s="13" t="s">
        <v>14</v>
      </c>
      <c r="F867" s="13" t="s">
        <v>17</v>
      </c>
      <c r="G867" s="13" t="s">
        <v>12</v>
      </c>
      <c r="H867" s="13" t="s">
        <v>37</v>
      </c>
    </row>
    <row r="868" spans="1:8">
      <c r="A868" s="15">
        <v>3457</v>
      </c>
      <c r="B868" s="15">
        <v>2021</v>
      </c>
      <c r="C868" s="13" t="s">
        <v>9</v>
      </c>
      <c r="D868" s="15">
        <v>20</v>
      </c>
      <c r="E868" s="13" t="s">
        <v>36</v>
      </c>
      <c r="F868" s="13" t="s">
        <v>11</v>
      </c>
      <c r="G868" s="13" t="s">
        <v>12</v>
      </c>
      <c r="H868" s="13" t="s">
        <v>37</v>
      </c>
    </row>
    <row r="869" spans="1:8">
      <c r="A869" s="15">
        <v>3456</v>
      </c>
      <c r="B869" s="15">
        <v>2021</v>
      </c>
      <c r="C869" s="13" t="s">
        <v>9</v>
      </c>
      <c r="D869" s="15">
        <v>20</v>
      </c>
      <c r="E869" s="13" t="s">
        <v>10</v>
      </c>
      <c r="F869" s="13" t="s">
        <v>11</v>
      </c>
      <c r="G869" s="13" t="s">
        <v>12</v>
      </c>
      <c r="H869" s="13" t="s">
        <v>32</v>
      </c>
    </row>
    <row r="870" spans="1:8">
      <c r="A870" s="15">
        <v>3455</v>
      </c>
      <c r="B870" s="15">
        <v>2021</v>
      </c>
      <c r="C870" s="13" t="s">
        <v>9</v>
      </c>
      <c r="D870" s="15">
        <v>20</v>
      </c>
      <c r="E870" s="13" t="s">
        <v>10</v>
      </c>
      <c r="F870" s="13" t="s">
        <v>11</v>
      </c>
      <c r="G870" s="13" t="s">
        <v>12</v>
      </c>
      <c r="H870" s="13" t="s">
        <v>16</v>
      </c>
    </row>
    <row r="871" spans="1:8">
      <c r="A871" s="15">
        <v>3454</v>
      </c>
      <c r="B871" s="15">
        <v>2021</v>
      </c>
      <c r="C871" s="13" t="s">
        <v>9</v>
      </c>
      <c r="D871" s="15">
        <v>20</v>
      </c>
      <c r="E871" s="13" t="s">
        <v>10</v>
      </c>
      <c r="F871" s="13" t="s">
        <v>17</v>
      </c>
      <c r="G871" s="13" t="s">
        <v>12</v>
      </c>
      <c r="H871" s="13" t="s">
        <v>30</v>
      </c>
    </row>
    <row r="872" spans="1:8">
      <c r="A872" s="15">
        <v>3453</v>
      </c>
      <c r="B872" s="15">
        <v>2021</v>
      </c>
      <c r="C872" s="13" t="s">
        <v>9</v>
      </c>
      <c r="D872" s="15">
        <v>20</v>
      </c>
      <c r="E872" s="13" t="s">
        <v>38</v>
      </c>
      <c r="F872" s="13" t="s">
        <v>17</v>
      </c>
      <c r="G872" s="13" t="s">
        <v>12</v>
      </c>
      <c r="H872" s="13" t="s">
        <v>16</v>
      </c>
    </row>
    <row r="873" spans="1:8">
      <c r="A873" s="15">
        <v>3452</v>
      </c>
      <c r="B873" s="15">
        <v>2021</v>
      </c>
      <c r="C873" s="13" t="s">
        <v>9</v>
      </c>
      <c r="D873" s="15">
        <v>20</v>
      </c>
      <c r="E873" s="13" t="s">
        <v>14</v>
      </c>
      <c r="F873" s="13" t="s">
        <v>11</v>
      </c>
      <c r="G873" s="13" t="s">
        <v>12</v>
      </c>
      <c r="H873" s="13" t="s">
        <v>37</v>
      </c>
    </row>
    <row r="874" spans="1:8">
      <c r="A874" s="15">
        <v>3451</v>
      </c>
      <c r="B874" s="15">
        <v>2021</v>
      </c>
      <c r="C874" s="13" t="s">
        <v>9</v>
      </c>
      <c r="D874" s="15">
        <v>20</v>
      </c>
      <c r="E874" s="13" t="s">
        <v>14</v>
      </c>
      <c r="F874" s="13" t="s">
        <v>17</v>
      </c>
      <c r="G874" s="13" t="s">
        <v>12</v>
      </c>
      <c r="H874" s="13" t="s">
        <v>37</v>
      </c>
    </row>
    <row r="875" spans="1:8">
      <c r="A875" s="15">
        <v>3450</v>
      </c>
      <c r="B875" s="15">
        <v>2021</v>
      </c>
      <c r="C875" s="13" t="s">
        <v>9</v>
      </c>
      <c r="D875" s="15">
        <v>20</v>
      </c>
      <c r="E875" s="13" t="s">
        <v>36</v>
      </c>
      <c r="F875" s="13" t="s">
        <v>11</v>
      </c>
      <c r="G875" s="13" t="s">
        <v>12</v>
      </c>
      <c r="H875" s="13" t="s">
        <v>37</v>
      </c>
    </row>
    <row r="876" spans="1:8">
      <c r="A876" s="15">
        <v>3449</v>
      </c>
      <c r="B876" s="15">
        <v>2021</v>
      </c>
      <c r="C876" s="13" t="s">
        <v>9</v>
      </c>
      <c r="D876" s="15">
        <v>20</v>
      </c>
      <c r="E876" s="13" t="s">
        <v>10</v>
      </c>
      <c r="F876" s="13" t="s">
        <v>11</v>
      </c>
      <c r="G876" s="13" t="s">
        <v>12</v>
      </c>
      <c r="H876" s="13" t="s">
        <v>32</v>
      </c>
    </row>
    <row r="877" spans="1:8">
      <c r="A877" s="15">
        <v>3448</v>
      </c>
      <c r="B877" s="15">
        <v>2021</v>
      </c>
      <c r="C877" s="13" t="s">
        <v>9</v>
      </c>
      <c r="D877" s="15">
        <v>20</v>
      </c>
      <c r="E877" s="13" t="s">
        <v>10</v>
      </c>
      <c r="F877" s="13" t="s">
        <v>11</v>
      </c>
      <c r="G877" s="13" t="s">
        <v>12</v>
      </c>
      <c r="H877" s="13" t="s">
        <v>16</v>
      </c>
    </row>
    <row r="878" spans="1:8">
      <c r="A878" s="15">
        <v>3447</v>
      </c>
      <c r="B878" s="15">
        <v>2021</v>
      </c>
      <c r="C878" s="13" t="s">
        <v>9</v>
      </c>
      <c r="D878" s="15">
        <v>20</v>
      </c>
      <c r="E878" s="13" t="s">
        <v>10</v>
      </c>
      <c r="F878" s="13" t="s">
        <v>17</v>
      </c>
      <c r="G878" s="13" t="s">
        <v>12</v>
      </c>
      <c r="H878" s="13" t="s">
        <v>30</v>
      </c>
    </row>
    <row r="879" spans="1:8">
      <c r="A879" s="15">
        <v>3446</v>
      </c>
      <c r="B879" s="15">
        <v>2021</v>
      </c>
      <c r="C879" s="13" t="s">
        <v>9</v>
      </c>
      <c r="D879" s="15">
        <v>20</v>
      </c>
      <c r="E879" s="13" t="s">
        <v>60</v>
      </c>
      <c r="F879" s="13" t="s">
        <v>11</v>
      </c>
      <c r="G879" s="13" t="s">
        <v>12</v>
      </c>
      <c r="H879" s="13" t="s">
        <v>15</v>
      </c>
    </row>
    <row r="880" spans="1:8">
      <c r="A880" s="15">
        <v>3445</v>
      </c>
      <c r="B880" s="15">
        <v>2021</v>
      </c>
      <c r="C880" s="13" t="s">
        <v>9</v>
      </c>
      <c r="D880" s="15">
        <v>20</v>
      </c>
      <c r="E880" s="13" t="s">
        <v>14</v>
      </c>
      <c r="F880" s="13" t="s">
        <v>11</v>
      </c>
      <c r="G880" s="13" t="s">
        <v>12</v>
      </c>
      <c r="H880" s="13" t="s">
        <v>37</v>
      </c>
    </row>
    <row r="881" spans="1:8">
      <c r="A881" s="15">
        <v>3444</v>
      </c>
      <c r="B881" s="15">
        <v>2021</v>
      </c>
      <c r="C881" s="13" t="s">
        <v>9</v>
      </c>
      <c r="D881" s="15">
        <v>20</v>
      </c>
      <c r="E881" s="13" t="s">
        <v>14</v>
      </c>
      <c r="F881" s="13" t="s">
        <v>17</v>
      </c>
      <c r="G881" s="13" t="s">
        <v>12</v>
      </c>
      <c r="H881" s="13" t="s">
        <v>37</v>
      </c>
    </row>
    <row r="882" spans="1:8">
      <c r="A882" s="15">
        <v>3443</v>
      </c>
      <c r="B882" s="15">
        <v>2021</v>
      </c>
      <c r="C882" s="13" t="s">
        <v>9</v>
      </c>
      <c r="D882" s="15">
        <v>20</v>
      </c>
      <c r="E882" s="13" t="s">
        <v>36</v>
      </c>
      <c r="F882" s="13" t="s">
        <v>11</v>
      </c>
      <c r="G882" s="13" t="s">
        <v>12</v>
      </c>
      <c r="H882" s="13" t="s">
        <v>37</v>
      </c>
    </row>
    <row r="883" spans="1:8">
      <c r="A883" s="15">
        <v>3442</v>
      </c>
      <c r="B883" s="15">
        <v>2021</v>
      </c>
      <c r="C883" s="13" t="s">
        <v>9</v>
      </c>
      <c r="D883" s="15">
        <v>20</v>
      </c>
      <c r="E883" s="13" t="s">
        <v>10</v>
      </c>
      <c r="F883" s="13" t="s">
        <v>11</v>
      </c>
      <c r="G883" s="13" t="s">
        <v>12</v>
      </c>
      <c r="H883" s="13" t="s">
        <v>32</v>
      </c>
    </row>
    <row r="884" spans="1:8">
      <c r="A884" s="15">
        <v>3441</v>
      </c>
      <c r="B884" s="15">
        <v>2021</v>
      </c>
      <c r="C884" s="13" t="s">
        <v>9</v>
      </c>
      <c r="D884" s="15">
        <v>20</v>
      </c>
      <c r="E884" s="13" t="s">
        <v>10</v>
      </c>
      <c r="F884" s="13" t="s">
        <v>11</v>
      </c>
      <c r="G884" s="13" t="s">
        <v>12</v>
      </c>
      <c r="H884" s="13" t="s">
        <v>16</v>
      </c>
    </row>
    <row r="885" spans="1:8">
      <c r="A885" s="15">
        <v>3440</v>
      </c>
      <c r="B885" s="15">
        <v>2021</v>
      </c>
      <c r="C885" s="13" t="s">
        <v>9</v>
      </c>
      <c r="D885" s="15">
        <v>20</v>
      </c>
      <c r="E885" s="13" t="s">
        <v>10</v>
      </c>
      <c r="F885" s="13" t="s">
        <v>17</v>
      </c>
      <c r="G885" s="13" t="s">
        <v>12</v>
      </c>
      <c r="H885" s="13" t="s">
        <v>30</v>
      </c>
    </row>
    <row r="886" spans="1:8">
      <c r="A886" s="15">
        <v>3439</v>
      </c>
      <c r="B886" s="15">
        <v>2021</v>
      </c>
      <c r="C886" s="13" t="s">
        <v>9</v>
      </c>
      <c r="D886" s="15">
        <v>20</v>
      </c>
      <c r="E886" s="13" t="s">
        <v>60</v>
      </c>
      <c r="F886" s="13" t="s">
        <v>11</v>
      </c>
      <c r="G886" s="13" t="s">
        <v>12</v>
      </c>
      <c r="H886" s="13" t="s">
        <v>18</v>
      </c>
    </row>
    <row r="887" spans="1:8">
      <c r="A887" s="15">
        <v>3438</v>
      </c>
      <c r="B887" s="15">
        <v>2021</v>
      </c>
      <c r="C887" s="13" t="s">
        <v>9</v>
      </c>
      <c r="D887" s="15">
        <v>20</v>
      </c>
      <c r="E887" s="13" t="s">
        <v>14</v>
      </c>
      <c r="F887" s="13" t="s">
        <v>11</v>
      </c>
      <c r="G887" s="13" t="s">
        <v>12</v>
      </c>
      <c r="H887" s="13" t="s">
        <v>37</v>
      </c>
    </row>
    <row r="888" spans="1:8">
      <c r="A888" s="15">
        <v>3437</v>
      </c>
      <c r="B888" s="15">
        <v>2021</v>
      </c>
      <c r="C888" s="13" t="s">
        <v>9</v>
      </c>
      <c r="D888" s="15">
        <v>20</v>
      </c>
      <c r="E888" s="13" t="s">
        <v>14</v>
      </c>
      <c r="F888" s="13" t="s">
        <v>17</v>
      </c>
      <c r="G888" s="13" t="s">
        <v>12</v>
      </c>
      <c r="H888" s="13" t="s">
        <v>37</v>
      </c>
    </row>
    <row r="889" spans="1:8">
      <c r="A889" s="15">
        <v>3436</v>
      </c>
      <c r="B889" s="15">
        <v>2021</v>
      </c>
      <c r="C889" s="13" t="s">
        <v>9</v>
      </c>
      <c r="D889" s="15">
        <v>20</v>
      </c>
      <c r="E889" s="13" t="s">
        <v>36</v>
      </c>
      <c r="F889" s="13" t="s">
        <v>11</v>
      </c>
      <c r="G889" s="13" t="s">
        <v>12</v>
      </c>
      <c r="H889" s="13" t="s">
        <v>37</v>
      </c>
    </row>
    <row r="890" spans="1:8">
      <c r="A890" s="15">
        <v>3435</v>
      </c>
      <c r="B890" s="15">
        <v>2021</v>
      </c>
      <c r="C890" s="13" t="s">
        <v>9</v>
      </c>
      <c r="D890" s="15">
        <v>20</v>
      </c>
      <c r="E890" s="13" t="s">
        <v>10</v>
      </c>
      <c r="F890" s="13" t="s">
        <v>11</v>
      </c>
      <c r="G890" s="13" t="s">
        <v>12</v>
      </c>
      <c r="H890" s="13" t="s">
        <v>32</v>
      </c>
    </row>
    <row r="891" spans="1:8">
      <c r="A891" s="15">
        <v>3434</v>
      </c>
      <c r="B891" s="15">
        <v>2021</v>
      </c>
      <c r="C891" s="13" t="s">
        <v>9</v>
      </c>
      <c r="D891" s="15">
        <v>20</v>
      </c>
      <c r="E891" s="13" t="s">
        <v>10</v>
      </c>
      <c r="F891" s="13" t="s">
        <v>11</v>
      </c>
      <c r="G891" s="13" t="s">
        <v>12</v>
      </c>
      <c r="H891" s="13" t="s">
        <v>16</v>
      </c>
    </row>
    <row r="892" spans="1:8">
      <c r="A892" s="15">
        <v>3433</v>
      </c>
      <c r="B892" s="15">
        <v>2021</v>
      </c>
      <c r="C892" s="13" t="s">
        <v>9</v>
      </c>
      <c r="D892" s="15">
        <v>20</v>
      </c>
      <c r="E892" s="13" t="s">
        <v>10</v>
      </c>
      <c r="F892" s="13" t="s">
        <v>17</v>
      </c>
      <c r="G892" s="13" t="s">
        <v>12</v>
      </c>
      <c r="H892" s="13" t="s">
        <v>30</v>
      </c>
    </row>
    <row r="893" spans="1:8">
      <c r="A893" s="15">
        <v>3432</v>
      </c>
      <c r="B893" s="15">
        <v>2021</v>
      </c>
      <c r="C893" s="13" t="s">
        <v>9</v>
      </c>
      <c r="D893" s="15">
        <v>20</v>
      </c>
      <c r="E893" s="13" t="s">
        <v>60</v>
      </c>
      <c r="F893" s="13" t="s">
        <v>11</v>
      </c>
      <c r="G893" s="13" t="s">
        <v>12</v>
      </c>
      <c r="H893" s="13" t="s">
        <v>32</v>
      </c>
    </row>
    <row r="894" spans="1:8">
      <c r="A894" s="15">
        <v>3431</v>
      </c>
      <c r="B894" s="15">
        <v>2021</v>
      </c>
      <c r="C894" s="13" t="s">
        <v>9</v>
      </c>
      <c r="D894" s="15">
        <v>20</v>
      </c>
      <c r="E894" s="13" t="s">
        <v>14</v>
      </c>
      <c r="F894" s="13" t="s">
        <v>11</v>
      </c>
      <c r="G894" s="13" t="s">
        <v>12</v>
      </c>
      <c r="H894" s="13" t="s">
        <v>37</v>
      </c>
    </row>
    <row r="895" spans="1:8">
      <c r="A895" s="15">
        <v>3430</v>
      </c>
      <c r="B895" s="15">
        <v>2021</v>
      </c>
      <c r="C895" s="13" t="s">
        <v>9</v>
      </c>
      <c r="D895" s="15">
        <v>20</v>
      </c>
      <c r="E895" s="13" t="s">
        <v>14</v>
      </c>
      <c r="F895" s="13" t="s">
        <v>17</v>
      </c>
      <c r="G895" s="13" t="s">
        <v>12</v>
      </c>
      <c r="H895" s="13" t="s">
        <v>37</v>
      </c>
    </row>
    <row r="896" spans="1:8">
      <c r="A896" s="15">
        <v>3429</v>
      </c>
      <c r="B896" s="15">
        <v>2021</v>
      </c>
      <c r="C896" s="13" t="s">
        <v>9</v>
      </c>
      <c r="D896" s="15">
        <v>20</v>
      </c>
      <c r="E896" s="13" t="s">
        <v>36</v>
      </c>
      <c r="F896" s="13" t="s">
        <v>11</v>
      </c>
      <c r="G896" s="13" t="s">
        <v>12</v>
      </c>
      <c r="H896" s="13" t="s">
        <v>34</v>
      </c>
    </row>
    <row r="897" spans="1:8">
      <c r="A897" s="15">
        <v>3428</v>
      </c>
      <c r="B897" s="15">
        <v>2021</v>
      </c>
      <c r="C897" s="13" t="s">
        <v>9</v>
      </c>
      <c r="D897" s="15">
        <v>20</v>
      </c>
      <c r="E897" s="13" t="s">
        <v>10</v>
      </c>
      <c r="F897" s="13" t="s">
        <v>11</v>
      </c>
      <c r="G897" s="13" t="s">
        <v>12</v>
      </c>
      <c r="H897" s="13" t="s">
        <v>32</v>
      </c>
    </row>
    <row r="898" spans="1:8">
      <c r="A898" s="15">
        <v>3427</v>
      </c>
      <c r="B898" s="15">
        <v>2021</v>
      </c>
      <c r="C898" s="13" t="s">
        <v>9</v>
      </c>
      <c r="D898" s="15">
        <v>20</v>
      </c>
      <c r="E898" s="13" t="s">
        <v>10</v>
      </c>
      <c r="F898" s="13" t="s">
        <v>11</v>
      </c>
      <c r="G898" s="13" t="s">
        <v>12</v>
      </c>
      <c r="H898" s="13" t="s">
        <v>16</v>
      </c>
    </row>
    <row r="899" spans="1:8">
      <c r="A899" s="15">
        <v>3426</v>
      </c>
      <c r="B899" s="15">
        <v>2021</v>
      </c>
      <c r="C899" s="13" t="s">
        <v>9</v>
      </c>
      <c r="D899" s="15">
        <v>20</v>
      </c>
      <c r="E899" s="13" t="s">
        <v>10</v>
      </c>
      <c r="F899" s="13" t="s">
        <v>17</v>
      </c>
      <c r="G899" s="13" t="s">
        <v>12</v>
      </c>
      <c r="H899" s="13" t="s">
        <v>30</v>
      </c>
    </row>
    <row r="900" spans="1:8">
      <c r="A900" s="15">
        <v>3425</v>
      </c>
      <c r="B900" s="15">
        <v>2021</v>
      </c>
      <c r="C900" s="13" t="s">
        <v>9</v>
      </c>
      <c r="D900" s="15">
        <v>20</v>
      </c>
      <c r="E900" s="13" t="s">
        <v>60</v>
      </c>
      <c r="F900" s="13" t="s">
        <v>11</v>
      </c>
      <c r="G900" s="13" t="s">
        <v>12</v>
      </c>
      <c r="H900" s="13" t="s">
        <v>32</v>
      </c>
    </row>
    <row r="901" spans="1:8">
      <c r="A901" s="15">
        <v>3424</v>
      </c>
      <c r="B901" s="15">
        <v>2021</v>
      </c>
      <c r="C901" s="13" t="s">
        <v>9</v>
      </c>
      <c r="D901" s="15">
        <v>20</v>
      </c>
      <c r="E901" s="13" t="s">
        <v>14</v>
      </c>
      <c r="F901" s="13" t="s">
        <v>11</v>
      </c>
      <c r="G901" s="13" t="s">
        <v>12</v>
      </c>
      <c r="H901" s="13" t="s">
        <v>37</v>
      </c>
    </row>
    <row r="902" spans="1:8">
      <c r="A902" s="15">
        <v>3423</v>
      </c>
      <c r="B902" s="15">
        <v>2021</v>
      </c>
      <c r="C902" s="13" t="s">
        <v>9</v>
      </c>
      <c r="D902" s="15">
        <v>20</v>
      </c>
      <c r="E902" s="13" t="s">
        <v>14</v>
      </c>
      <c r="F902" s="13" t="s">
        <v>17</v>
      </c>
      <c r="G902" s="13" t="s">
        <v>12</v>
      </c>
      <c r="H902" s="13" t="s">
        <v>37</v>
      </c>
    </row>
    <row r="903" spans="1:8">
      <c r="A903" s="15">
        <v>3422</v>
      </c>
      <c r="B903" s="15">
        <v>2021</v>
      </c>
      <c r="C903" s="13" t="s">
        <v>9</v>
      </c>
      <c r="D903" s="15">
        <v>20</v>
      </c>
      <c r="E903" s="13" t="s">
        <v>36</v>
      </c>
      <c r="F903" s="13" t="s">
        <v>11</v>
      </c>
      <c r="G903" s="13" t="s">
        <v>12</v>
      </c>
      <c r="H903" s="13" t="s">
        <v>31</v>
      </c>
    </row>
    <row r="904" spans="1:8">
      <c r="A904" s="15">
        <v>3421</v>
      </c>
      <c r="B904" s="15">
        <v>2021</v>
      </c>
      <c r="C904" s="13" t="s">
        <v>9</v>
      </c>
      <c r="D904" s="15">
        <v>20</v>
      </c>
      <c r="E904" s="13" t="s">
        <v>10</v>
      </c>
      <c r="F904" s="13" t="s">
        <v>11</v>
      </c>
      <c r="G904" s="13" t="s">
        <v>12</v>
      </c>
      <c r="H904" s="13" t="s">
        <v>32</v>
      </c>
    </row>
    <row r="905" spans="1:8">
      <c r="A905" s="15">
        <v>3420</v>
      </c>
      <c r="B905" s="15">
        <v>2021</v>
      </c>
      <c r="C905" s="13" t="s">
        <v>9</v>
      </c>
      <c r="D905" s="15">
        <v>20</v>
      </c>
      <c r="E905" s="13" t="s">
        <v>10</v>
      </c>
      <c r="F905" s="13" t="s">
        <v>11</v>
      </c>
      <c r="G905" s="13" t="s">
        <v>12</v>
      </c>
      <c r="H905" s="15">
        <v>1</v>
      </c>
    </row>
    <row r="906" spans="1:8">
      <c r="A906" s="15">
        <v>3419</v>
      </c>
      <c r="B906" s="15">
        <v>2021</v>
      </c>
      <c r="C906" s="13" t="s">
        <v>9</v>
      </c>
      <c r="D906" s="15">
        <v>20</v>
      </c>
      <c r="E906" s="13" t="s">
        <v>10</v>
      </c>
      <c r="F906" s="13" t="s">
        <v>17</v>
      </c>
      <c r="G906" s="13" t="s">
        <v>12</v>
      </c>
      <c r="H906" s="13" t="s">
        <v>30</v>
      </c>
    </row>
    <row r="907" spans="1:8">
      <c r="A907" s="15">
        <v>3418</v>
      </c>
      <c r="B907" s="15">
        <v>2021</v>
      </c>
      <c r="C907" s="13" t="s">
        <v>9</v>
      </c>
      <c r="D907" s="15">
        <v>20</v>
      </c>
      <c r="E907" s="13" t="s">
        <v>60</v>
      </c>
      <c r="F907" s="13" t="s">
        <v>11</v>
      </c>
      <c r="G907" s="13" t="s">
        <v>12</v>
      </c>
      <c r="H907" s="13" t="s">
        <v>34</v>
      </c>
    </row>
    <row r="908" spans="1:8">
      <c r="A908" s="15">
        <v>3417</v>
      </c>
      <c r="B908" s="15">
        <v>2021</v>
      </c>
      <c r="C908" s="13" t="s">
        <v>9</v>
      </c>
      <c r="D908" s="15">
        <v>20</v>
      </c>
      <c r="E908" s="13" t="s">
        <v>14</v>
      </c>
      <c r="F908" s="13" t="s">
        <v>11</v>
      </c>
      <c r="G908" s="13" t="s">
        <v>12</v>
      </c>
      <c r="H908" s="13" t="s">
        <v>37</v>
      </c>
    </row>
    <row r="909" spans="1:8">
      <c r="A909" s="15">
        <v>3416</v>
      </c>
      <c r="B909" s="15">
        <v>2021</v>
      </c>
      <c r="C909" s="13" t="s">
        <v>9</v>
      </c>
      <c r="D909" s="15">
        <v>20</v>
      </c>
      <c r="E909" s="13" t="s">
        <v>14</v>
      </c>
      <c r="F909" s="13" t="s">
        <v>17</v>
      </c>
      <c r="G909" s="13" t="s">
        <v>12</v>
      </c>
      <c r="H909" s="13" t="s">
        <v>37</v>
      </c>
    </row>
    <row r="910" spans="1:8">
      <c r="A910" s="15">
        <v>3415</v>
      </c>
      <c r="B910" s="15">
        <v>2021</v>
      </c>
      <c r="C910" s="13" t="s">
        <v>9</v>
      </c>
      <c r="D910" s="15">
        <v>20</v>
      </c>
      <c r="E910" s="13" t="s">
        <v>36</v>
      </c>
      <c r="F910" s="13" t="s">
        <v>11</v>
      </c>
      <c r="G910" s="13" t="s">
        <v>12</v>
      </c>
      <c r="H910" s="13" t="s">
        <v>13</v>
      </c>
    </row>
    <row r="911" spans="1:8">
      <c r="A911" s="15">
        <v>3414</v>
      </c>
      <c r="B911" s="15">
        <v>2021</v>
      </c>
      <c r="C911" s="13" t="s">
        <v>9</v>
      </c>
      <c r="D911" s="15">
        <v>20</v>
      </c>
      <c r="E911" s="13" t="s">
        <v>10</v>
      </c>
      <c r="F911" s="13" t="s">
        <v>11</v>
      </c>
      <c r="G911" s="13" t="s">
        <v>12</v>
      </c>
      <c r="H911" s="13" t="s">
        <v>32</v>
      </c>
    </row>
    <row r="912" spans="1:8">
      <c r="A912" s="15">
        <v>3413</v>
      </c>
      <c r="B912" s="15">
        <v>2021</v>
      </c>
      <c r="C912" s="13" t="s">
        <v>9</v>
      </c>
      <c r="D912" s="15">
        <v>20</v>
      </c>
      <c r="E912" s="13" t="s">
        <v>10</v>
      </c>
      <c r="F912" s="13" t="s">
        <v>11</v>
      </c>
      <c r="G912" s="13" t="s">
        <v>12</v>
      </c>
      <c r="H912" s="15">
        <v>0</v>
      </c>
    </row>
    <row r="913" spans="1:8">
      <c r="A913" s="15">
        <v>3412</v>
      </c>
      <c r="B913" s="15">
        <v>2021</v>
      </c>
      <c r="C913" s="13" t="s">
        <v>9</v>
      </c>
      <c r="D913" s="15">
        <v>20</v>
      </c>
      <c r="E913" s="13" t="s">
        <v>10</v>
      </c>
      <c r="F913" s="13" t="s">
        <v>17</v>
      </c>
      <c r="G913" s="13" t="s">
        <v>12</v>
      </c>
      <c r="H913" s="13" t="s">
        <v>29</v>
      </c>
    </row>
    <row r="914" spans="1:8">
      <c r="A914" s="15">
        <v>3411</v>
      </c>
      <c r="B914" s="15">
        <v>2021</v>
      </c>
      <c r="C914" s="13" t="s">
        <v>9</v>
      </c>
      <c r="D914" s="15">
        <v>20</v>
      </c>
      <c r="E914" s="13" t="s">
        <v>60</v>
      </c>
      <c r="F914" s="13" t="s">
        <v>11</v>
      </c>
      <c r="G914" s="13" t="s">
        <v>12</v>
      </c>
      <c r="H914" s="13" t="s">
        <v>26</v>
      </c>
    </row>
    <row r="915" spans="1:8">
      <c r="A915" s="15">
        <v>3410</v>
      </c>
      <c r="B915" s="15">
        <v>2021</v>
      </c>
      <c r="C915" s="13" t="s">
        <v>9</v>
      </c>
      <c r="D915" s="15">
        <v>20</v>
      </c>
      <c r="E915" s="13" t="s">
        <v>14</v>
      </c>
      <c r="F915" s="13" t="s">
        <v>11</v>
      </c>
      <c r="G915" s="13" t="s">
        <v>12</v>
      </c>
      <c r="H915" s="13" t="s">
        <v>37</v>
      </c>
    </row>
    <row r="916" spans="1:8">
      <c r="A916" s="15">
        <v>3409</v>
      </c>
      <c r="B916" s="15">
        <v>2021</v>
      </c>
      <c r="C916" s="13" t="s">
        <v>9</v>
      </c>
      <c r="D916" s="15">
        <v>20</v>
      </c>
      <c r="E916" s="13" t="s">
        <v>14</v>
      </c>
      <c r="F916" s="13" t="s">
        <v>17</v>
      </c>
      <c r="G916" s="13" t="s">
        <v>12</v>
      </c>
      <c r="H916" s="13" t="s">
        <v>37</v>
      </c>
    </row>
    <row r="917" spans="1:8">
      <c r="A917" s="15">
        <v>3408</v>
      </c>
      <c r="B917" s="15">
        <v>2021</v>
      </c>
      <c r="C917" s="13" t="s">
        <v>9</v>
      </c>
      <c r="D917" s="15">
        <v>20</v>
      </c>
      <c r="E917" s="13" t="s">
        <v>36</v>
      </c>
      <c r="F917" s="13" t="s">
        <v>11</v>
      </c>
      <c r="G917" s="13" t="s">
        <v>12</v>
      </c>
      <c r="H917" s="13" t="s">
        <v>13</v>
      </c>
    </row>
    <row r="918" spans="1:8">
      <c r="A918" s="15">
        <v>3407</v>
      </c>
      <c r="B918" s="15">
        <v>2021</v>
      </c>
      <c r="C918" s="13" t="s">
        <v>9</v>
      </c>
      <c r="D918" s="15">
        <v>20</v>
      </c>
      <c r="E918" s="13" t="s">
        <v>10</v>
      </c>
      <c r="F918" s="13" t="s">
        <v>11</v>
      </c>
      <c r="G918" s="13" t="s">
        <v>12</v>
      </c>
      <c r="H918" s="13" t="s">
        <v>32</v>
      </c>
    </row>
    <row r="919" spans="1:8">
      <c r="A919" s="15">
        <v>3406</v>
      </c>
      <c r="B919" s="15">
        <v>2021</v>
      </c>
      <c r="C919" s="13" t="s">
        <v>9</v>
      </c>
      <c r="D919" s="15">
        <v>20</v>
      </c>
      <c r="E919" s="13" t="s">
        <v>10</v>
      </c>
      <c r="F919" s="13" t="s">
        <v>17</v>
      </c>
      <c r="G919" s="13" t="s">
        <v>12</v>
      </c>
      <c r="H919" s="13" t="s">
        <v>15</v>
      </c>
    </row>
    <row r="920" spans="1:8">
      <c r="A920" s="15">
        <v>3405</v>
      </c>
      <c r="B920" s="15">
        <v>2021</v>
      </c>
      <c r="C920" s="13" t="s">
        <v>9</v>
      </c>
      <c r="D920" s="15">
        <v>20</v>
      </c>
      <c r="E920" s="13" t="s">
        <v>10</v>
      </c>
      <c r="F920" s="13" t="s">
        <v>17</v>
      </c>
      <c r="G920" s="13" t="s">
        <v>12</v>
      </c>
      <c r="H920" s="13" t="s">
        <v>29</v>
      </c>
    </row>
    <row r="921" spans="1:8">
      <c r="A921" s="15">
        <v>3404</v>
      </c>
      <c r="B921" s="15">
        <v>2021</v>
      </c>
      <c r="C921" s="13" t="s">
        <v>9</v>
      </c>
      <c r="D921" s="15">
        <v>20</v>
      </c>
      <c r="E921" s="13" t="s">
        <v>60</v>
      </c>
      <c r="F921" s="13" t="s">
        <v>11</v>
      </c>
      <c r="G921" s="13" t="s">
        <v>12</v>
      </c>
      <c r="H921" s="15">
        <v>1</v>
      </c>
    </row>
    <row r="922" spans="1:8">
      <c r="A922" s="15">
        <v>3403</v>
      </c>
      <c r="B922" s="15">
        <v>2021</v>
      </c>
      <c r="C922" s="13" t="s">
        <v>9</v>
      </c>
      <c r="D922" s="15">
        <v>20</v>
      </c>
      <c r="E922" s="13" t="s">
        <v>14</v>
      </c>
      <c r="F922" s="13" t="s">
        <v>11</v>
      </c>
      <c r="G922" s="13" t="s">
        <v>12</v>
      </c>
      <c r="H922" s="13" t="s">
        <v>37</v>
      </c>
    </row>
    <row r="923" spans="1:8">
      <c r="A923" s="15">
        <v>3402</v>
      </c>
      <c r="B923" s="15">
        <v>2021</v>
      </c>
      <c r="C923" s="13" t="s">
        <v>9</v>
      </c>
      <c r="D923" s="15">
        <v>20</v>
      </c>
      <c r="E923" s="13" t="s">
        <v>14</v>
      </c>
      <c r="F923" s="13" t="s">
        <v>17</v>
      </c>
      <c r="G923" s="13" t="s">
        <v>12</v>
      </c>
      <c r="H923" s="13" t="s">
        <v>37</v>
      </c>
    </row>
    <row r="924" spans="1:8">
      <c r="A924" s="15">
        <v>3401</v>
      </c>
      <c r="B924" s="15">
        <v>2021</v>
      </c>
      <c r="C924" s="13" t="s">
        <v>9</v>
      </c>
      <c r="D924" s="15">
        <v>20</v>
      </c>
      <c r="E924" s="13" t="s">
        <v>36</v>
      </c>
      <c r="F924" s="13" t="s">
        <v>11</v>
      </c>
      <c r="G924" s="13" t="s">
        <v>12</v>
      </c>
      <c r="H924" s="13" t="s">
        <v>16</v>
      </c>
    </row>
    <row r="925" spans="1:8">
      <c r="A925" s="15">
        <v>3400</v>
      </c>
      <c r="B925" s="15">
        <v>2021</v>
      </c>
      <c r="C925" s="13" t="s">
        <v>9</v>
      </c>
      <c r="D925" s="15">
        <v>20</v>
      </c>
      <c r="E925" s="13" t="s">
        <v>10</v>
      </c>
      <c r="F925" s="13" t="s">
        <v>11</v>
      </c>
      <c r="G925" s="13" t="s">
        <v>12</v>
      </c>
      <c r="H925" s="13" t="s">
        <v>32</v>
      </c>
    </row>
    <row r="926" spans="1:8">
      <c r="A926" s="15">
        <v>3399</v>
      </c>
      <c r="B926" s="15">
        <v>2021</v>
      </c>
      <c r="C926" s="13" t="s">
        <v>9</v>
      </c>
      <c r="D926" s="15">
        <v>20</v>
      </c>
      <c r="E926" s="13" t="s">
        <v>10</v>
      </c>
      <c r="F926" s="13" t="s">
        <v>17</v>
      </c>
      <c r="G926" s="13" t="s">
        <v>12</v>
      </c>
      <c r="H926" s="13" t="s">
        <v>15</v>
      </c>
    </row>
    <row r="927" spans="1:8">
      <c r="A927" s="15">
        <v>3398</v>
      </c>
      <c r="B927" s="15">
        <v>2021</v>
      </c>
      <c r="C927" s="13" t="s">
        <v>9</v>
      </c>
      <c r="D927" s="15">
        <v>20</v>
      </c>
      <c r="E927" s="13" t="s">
        <v>10</v>
      </c>
      <c r="F927" s="13" t="s">
        <v>17</v>
      </c>
      <c r="G927" s="13" t="s">
        <v>12</v>
      </c>
      <c r="H927" s="13" t="s">
        <v>29</v>
      </c>
    </row>
    <row r="928" spans="1:8">
      <c r="A928" s="15">
        <v>3397</v>
      </c>
      <c r="B928" s="15">
        <v>2021</v>
      </c>
      <c r="C928" s="13" t="s">
        <v>9</v>
      </c>
      <c r="D928" s="15">
        <v>20</v>
      </c>
      <c r="E928" s="13" t="s">
        <v>60</v>
      </c>
      <c r="F928" s="13" t="s">
        <v>17</v>
      </c>
      <c r="G928" s="13" t="s">
        <v>12</v>
      </c>
      <c r="H928" s="13" t="s">
        <v>32</v>
      </c>
    </row>
    <row r="929" spans="1:8">
      <c r="A929" s="15">
        <v>3396</v>
      </c>
      <c r="B929" s="15">
        <v>2021</v>
      </c>
      <c r="C929" s="13" t="s">
        <v>9</v>
      </c>
      <c r="D929" s="15">
        <v>20</v>
      </c>
      <c r="E929" s="13" t="s">
        <v>14</v>
      </c>
      <c r="F929" s="13" t="s">
        <v>11</v>
      </c>
      <c r="G929" s="13" t="s">
        <v>12</v>
      </c>
      <c r="H929" s="13" t="s">
        <v>37</v>
      </c>
    </row>
    <row r="930" spans="1:8">
      <c r="A930" s="15">
        <v>3395</v>
      </c>
      <c r="B930" s="15">
        <v>2021</v>
      </c>
      <c r="C930" s="13" t="s">
        <v>9</v>
      </c>
      <c r="D930" s="15">
        <v>20</v>
      </c>
      <c r="E930" s="13" t="s">
        <v>14</v>
      </c>
      <c r="F930" s="13" t="s">
        <v>17</v>
      </c>
      <c r="G930" s="13" t="s">
        <v>12</v>
      </c>
      <c r="H930" s="13" t="s">
        <v>37</v>
      </c>
    </row>
    <row r="931" spans="1:8">
      <c r="A931" s="15">
        <v>3394</v>
      </c>
      <c r="B931" s="15">
        <v>2021</v>
      </c>
      <c r="C931" s="13" t="s">
        <v>9</v>
      </c>
      <c r="D931" s="15">
        <v>20</v>
      </c>
      <c r="E931" s="13" t="s">
        <v>36</v>
      </c>
      <c r="F931" s="13" t="s">
        <v>11</v>
      </c>
      <c r="G931" s="13" t="s">
        <v>12</v>
      </c>
      <c r="H931" s="15">
        <v>1</v>
      </c>
    </row>
    <row r="932" spans="1:8">
      <c r="A932" s="15">
        <v>3393</v>
      </c>
      <c r="B932" s="15">
        <v>2021</v>
      </c>
      <c r="C932" s="13" t="s">
        <v>9</v>
      </c>
      <c r="D932" s="15">
        <v>20</v>
      </c>
      <c r="E932" s="13" t="s">
        <v>10</v>
      </c>
      <c r="F932" s="13" t="s">
        <v>11</v>
      </c>
      <c r="G932" s="13" t="s">
        <v>12</v>
      </c>
      <c r="H932" s="13" t="s">
        <v>32</v>
      </c>
    </row>
    <row r="933" spans="1:8">
      <c r="A933" s="15">
        <v>3392</v>
      </c>
      <c r="B933" s="15">
        <v>2021</v>
      </c>
      <c r="C933" s="13" t="s">
        <v>9</v>
      </c>
      <c r="D933" s="15">
        <v>20</v>
      </c>
      <c r="E933" s="13" t="s">
        <v>10</v>
      </c>
      <c r="F933" s="13" t="s">
        <v>17</v>
      </c>
      <c r="G933" s="13" t="s">
        <v>12</v>
      </c>
      <c r="H933" s="13" t="s">
        <v>15</v>
      </c>
    </row>
    <row r="934" spans="1:8">
      <c r="A934" s="15">
        <v>3391</v>
      </c>
      <c r="B934" s="15">
        <v>2021</v>
      </c>
      <c r="C934" s="13" t="s">
        <v>9</v>
      </c>
      <c r="D934" s="15">
        <v>20</v>
      </c>
      <c r="E934" s="13" t="s">
        <v>10</v>
      </c>
      <c r="F934" s="13" t="s">
        <v>17</v>
      </c>
      <c r="G934" s="13" t="s">
        <v>12</v>
      </c>
      <c r="H934" s="13" t="s">
        <v>29</v>
      </c>
    </row>
    <row r="935" spans="1:8">
      <c r="A935" s="15">
        <v>3390</v>
      </c>
      <c r="B935" s="15">
        <v>2021</v>
      </c>
      <c r="C935" s="13" t="s">
        <v>9</v>
      </c>
      <c r="D935" s="15">
        <v>20</v>
      </c>
      <c r="E935" s="13" t="s">
        <v>60</v>
      </c>
      <c r="F935" s="13" t="s">
        <v>17</v>
      </c>
      <c r="G935" s="13" t="s">
        <v>12</v>
      </c>
      <c r="H935" s="13" t="s">
        <v>35</v>
      </c>
    </row>
    <row r="936" spans="1:8">
      <c r="A936" s="15">
        <v>3389</v>
      </c>
      <c r="B936" s="15">
        <v>2021</v>
      </c>
      <c r="C936" s="13" t="s">
        <v>9</v>
      </c>
      <c r="D936" s="15">
        <v>20</v>
      </c>
      <c r="E936" s="13" t="s">
        <v>14</v>
      </c>
      <c r="F936" s="13" t="s">
        <v>11</v>
      </c>
      <c r="G936" s="13" t="s">
        <v>12</v>
      </c>
      <c r="H936" s="13" t="s">
        <v>37</v>
      </c>
    </row>
    <row r="937" spans="1:8">
      <c r="A937" s="15">
        <v>3388</v>
      </c>
      <c r="B937" s="15">
        <v>2021</v>
      </c>
      <c r="C937" s="13" t="s">
        <v>9</v>
      </c>
      <c r="D937" s="15">
        <v>20</v>
      </c>
      <c r="E937" s="13" t="s">
        <v>14</v>
      </c>
      <c r="F937" s="13" t="s">
        <v>17</v>
      </c>
      <c r="G937" s="13" t="s">
        <v>12</v>
      </c>
      <c r="H937" s="13" t="s">
        <v>37</v>
      </c>
    </row>
    <row r="938" spans="1:8">
      <c r="A938" s="15">
        <v>3387</v>
      </c>
      <c r="B938" s="15">
        <v>2021</v>
      </c>
      <c r="C938" s="13" t="s">
        <v>9</v>
      </c>
      <c r="D938" s="15">
        <v>20</v>
      </c>
      <c r="E938" s="13" t="s">
        <v>36</v>
      </c>
      <c r="F938" s="13" t="s">
        <v>17</v>
      </c>
      <c r="G938" s="13" t="s">
        <v>12</v>
      </c>
      <c r="H938" s="13" t="s">
        <v>15</v>
      </c>
    </row>
    <row r="939" spans="1:8">
      <c r="A939" s="15">
        <v>3386</v>
      </c>
      <c r="B939" s="15">
        <v>2021</v>
      </c>
      <c r="C939" s="13" t="s">
        <v>9</v>
      </c>
      <c r="D939" s="15">
        <v>20</v>
      </c>
      <c r="E939" s="13" t="s">
        <v>10</v>
      </c>
      <c r="F939" s="13" t="s">
        <v>11</v>
      </c>
      <c r="G939" s="13" t="s">
        <v>12</v>
      </c>
      <c r="H939" s="13" t="s">
        <v>32</v>
      </c>
    </row>
    <row r="940" spans="1:8">
      <c r="A940" s="15">
        <v>3385</v>
      </c>
      <c r="B940" s="15">
        <v>2021</v>
      </c>
      <c r="C940" s="13" t="s">
        <v>9</v>
      </c>
      <c r="D940" s="15">
        <v>20</v>
      </c>
      <c r="E940" s="13" t="s">
        <v>10</v>
      </c>
      <c r="F940" s="13" t="s">
        <v>17</v>
      </c>
      <c r="G940" s="13" t="s">
        <v>12</v>
      </c>
      <c r="H940" s="13" t="s">
        <v>15</v>
      </c>
    </row>
    <row r="941" spans="1:8">
      <c r="A941" s="15">
        <v>3384</v>
      </c>
      <c r="B941" s="15">
        <v>2021</v>
      </c>
      <c r="C941" s="13" t="s">
        <v>9</v>
      </c>
      <c r="D941" s="15">
        <v>20</v>
      </c>
      <c r="E941" s="13" t="s">
        <v>10</v>
      </c>
      <c r="F941" s="13" t="s">
        <v>17</v>
      </c>
      <c r="G941" s="13" t="s">
        <v>12</v>
      </c>
      <c r="H941" s="13" t="s">
        <v>29</v>
      </c>
    </row>
    <row r="942" spans="1:8">
      <c r="A942" s="15">
        <v>3383</v>
      </c>
      <c r="B942" s="15">
        <v>2021</v>
      </c>
      <c r="C942" s="13" t="s">
        <v>9</v>
      </c>
      <c r="D942" s="15">
        <v>20</v>
      </c>
      <c r="E942" s="13" t="s">
        <v>60</v>
      </c>
      <c r="F942" s="13" t="s">
        <v>17</v>
      </c>
      <c r="G942" s="13" t="s">
        <v>12</v>
      </c>
      <c r="H942" s="13" t="s">
        <v>35</v>
      </c>
    </row>
    <row r="943" spans="1:8">
      <c r="A943" s="15">
        <v>3382</v>
      </c>
      <c r="B943" s="15">
        <v>2021</v>
      </c>
      <c r="C943" s="13" t="s">
        <v>9</v>
      </c>
      <c r="D943" s="15">
        <v>20</v>
      </c>
      <c r="E943" s="13" t="s">
        <v>14</v>
      </c>
      <c r="F943" s="13" t="s">
        <v>11</v>
      </c>
      <c r="G943" s="13" t="s">
        <v>12</v>
      </c>
      <c r="H943" s="13" t="s">
        <v>30</v>
      </c>
    </row>
    <row r="944" spans="1:8">
      <c r="A944" s="15">
        <v>3381</v>
      </c>
      <c r="B944" s="15">
        <v>2021</v>
      </c>
      <c r="C944" s="13" t="s">
        <v>9</v>
      </c>
      <c r="D944" s="15">
        <v>20</v>
      </c>
      <c r="E944" s="13" t="s">
        <v>14</v>
      </c>
      <c r="F944" s="13" t="s">
        <v>17</v>
      </c>
      <c r="G944" s="13" t="s">
        <v>12</v>
      </c>
      <c r="H944" s="13" t="s">
        <v>37</v>
      </c>
    </row>
    <row r="945" spans="1:8">
      <c r="A945" s="15">
        <v>3380</v>
      </c>
      <c r="B945" s="15">
        <v>2021</v>
      </c>
      <c r="C945" s="13" t="s">
        <v>9</v>
      </c>
      <c r="D945" s="15">
        <v>20</v>
      </c>
      <c r="E945" s="13" t="s">
        <v>36</v>
      </c>
      <c r="F945" s="13" t="s">
        <v>17</v>
      </c>
      <c r="G945" s="13" t="s">
        <v>12</v>
      </c>
      <c r="H945" s="13" t="s">
        <v>15</v>
      </c>
    </row>
    <row r="946" spans="1:8">
      <c r="A946" s="15">
        <v>3379</v>
      </c>
      <c r="B946" s="15">
        <v>2021</v>
      </c>
      <c r="C946" s="13" t="s">
        <v>9</v>
      </c>
      <c r="D946" s="15">
        <v>20</v>
      </c>
      <c r="E946" s="13" t="s">
        <v>10</v>
      </c>
      <c r="F946" s="13" t="s">
        <v>11</v>
      </c>
      <c r="G946" s="13" t="s">
        <v>12</v>
      </c>
      <c r="H946" s="13" t="s">
        <v>32</v>
      </c>
    </row>
    <row r="947" spans="1:8">
      <c r="A947" s="15">
        <v>3378</v>
      </c>
      <c r="B947" s="15">
        <v>2021</v>
      </c>
      <c r="C947" s="13" t="s">
        <v>9</v>
      </c>
      <c r="D947" s="15">
        <v>20</v>
      </c>
      <c r="E947" s="13" t="s">
        <v>10</v>
      </c>
      <c r="F947" s="13" t="s">
        <v>17</v>
      </c>
      <c r="G947" s="13" t="s">
        <v>12</v>
      </c>
      <c r="H947" s="13" t="s">
        <v>15</v>
      </c>
    </row>
    <row r="948" spans="1:8">
      <c r="A948" s="15">
        <v>3377</v>
      </c>
      <c r="B948" s="15">
        <v>2021</v>
      </c>
      <c r="C948" s="13" t="s">
        <v>9</v>
      </c>
      <c r="D948" s="15">
        <v>20</v>
      </c>
      <c r="E948" s="13" t="s">
        <v>10</v>
      </c>
      <c r="F948" s="13" t="s">
        <v>17</v>
      </c>
      <c r="G948" s="13" t="s">
        <v>12</v>
      </c>
      <c r="H948" s="13" t="s">
        <v>29</v>
      </c>
    </row>
    <row r="949" spans="1:8">
      <c r="A949" s="15">
        <v>3376</v>
      </c>
      <c r="B949" s="15">
        <v>2021</v>
      </c>
      <c r="C949" s="13" t="s">
        <v>9</v>
      </c>
      <c r="D949" s="15">
        <v>20</v>
      </c>
      <c r="E949" s="13" t="s">
        <v>60</v>
      </c>
      <c r="F949" s="13" t="s">
        <v>17</v>
      </c>
      <c r="G949" s="13" t="s">
        <v>12</v>
      </c>
      <c r="H949" s="13" t="s">
        <v>35</v>
      </c>
    </row>
    <row r="950" spans="1:8">
      <c r="A950" s="15">
        <v>3375</v>
      </c>
      <c r="B950" s="15">
        <v>2021</v>
      </c>
      <c r="C950" s="13" t="s">
        <v>9</v>
      </c>
      <c r="D950" s="15">
        <v>20</v>
      </c>
      <c r="E950" s="13" t="s">
        <v>14</v>
      </c>
      <c r="F950" s="13" t="s">
        <v>11</v>
      </c>
      <c r="G950" s="13" t="s">
        <v>12</v>
      </c>
      <c r="H950" s="13" t="s">
        <v>30</v>
      </c>
    </row>
    <row r="951" spans="1:8">
      <c r="A951" s="15">
        <v>3374</v>
      </c>
      <c r="B951" s="15">
        <v>2021</v>
      </c>
      <c r="C951" s="13" t="s">
        <v>9</v>
      </c>
      <c r="D951" s="15">
        <v>20</v>
      </c>
      <c r="E951" s="13" t="s">
        <v>14</v>
      </c>
      <c r="F951" s="13" t="s">
        <v>17</v>
      </c>
      <c r="G951" s="13" t="s">
        <v>12</v>
      </c>
      <c r="H951" s="13" t="s">
        <v>37</v>
      </c>
    </row>
    <row r="952" spans="1:8">
      <c r="A952" s="15">
        <v>3373</v>
      </c>
      <c r="B952" s="15">
        <v>2021</v>
      </c>
      <c r="C952" s="13" t="s">
        <v>9</v>
      </c>
      <c r="D952" s="15">
        <v>20</v>
      </c>
      <c r="E952" s="13" t="s">
        <v>36</v>
      </c>
      <c r="F952" s="13" t="s">
        <v>17</v>
      </c>
      <c r="G952" s="13" t="s">
        <v>12</v>
      </c>
      <c r="H952" s="13" t="s">
        <v>15</v>
      </c>
    </row>
    <row r="953" spans="1:8">
      <c r="A953" s="15">
        <v>3372</v>
      </c>
      <c r="B953" s="15">
        <v>2021</v>
      </c>
      <c r="C953" s="13" t="s">
        <v>9</v>
      </c>
      <c r="D953" s="15">
        <v>20</v>
      </c>
      <c r="E953" s="13" t="s">
        <v>10</v>
      </c>
      <c r="F953" s="13" t="s">
        <v>11</v>
      </c>
      <c r="G953" s="13" t="s">
        <v>12</v>
      </c>
      <c r="H953" s="13" t="s">
        <v>32</v>
      </c>
    </row>
    <row r="954" spans="1:8">
      <c r="A954" s="15">
        <v>3371</v>
      </c>
      <c r="B954" s="15">
        <v>2021</v>
      </c>
      <c r="C954" s="13" t="s">
        <v>9</v>
      </c>
      <c r="D954" s="15">
        <v>20</v>
      </c>
      <c r="E954" s="13" t="s">
        <v>10</v>
      </c>
      <c r="F954" s="13" t="s">
        <v>17</v>
      </c>
      <c r="G954" s="13" t="s">
        <v>12</v>
      </c>
      <c r="H954" s="13" t="s">
        <v>15</v>
      </c>
    </row>
    <row r="955" spans="1:8">
      <c r="A955" s="15">
        <v>3370</v>
      </c>
      <c r="B955" s="15">
        <v>2021</v>
      </c>
      <c r="C955" s="13" t="s">
        <v>9</v>
      </c>
      <c r="D955" s="15">
        <v>20</v>
      </c>
      <c r="E955" s="13" t="s">
        <v>10</v>
      </c>
      <c r="F955" s="13" t="s">
        <v>17</v>
      </c>
      <c r="G955" s="13" t="s">
        <v>12</v>
      </c>
      <c r="H955" s="13" t="s">
        <v>29</v>
      </c>
    </row>
    <row r="956" spans="1:8">
      <c r="A956" s="15">
        <v>3369</v>
      </c>
      <c r="B956" s="15">
        <v>2021</v>
      </c>
      <c r="C956" s="13" t="s">
        <v>9</v>
      </c>
      <c r="D956" s="15">
        <v>20</v>
      </c>
      <c r="E956" s="13" t="s">
        <v>60</v>
      </c>
      <c r="F956" s="13" t="s">
        <v>17</v>
      </c>
      <c r="G956" s="13" t="s">
        <v>12</v>
      </c>
      <c r="H956" s="13" t="s">
        <v>34</v>
      </c>
    </row>
    <row r="957" spans="1:8">
      <c r="A957" s="15">
        <v>3368</v>
      </c>
      <c r="B957" s="15">
        <v>2021</v>
      </c>
      <c r="C957" s="13" t="s">
        <v>9</v>
      </c>
      <c r="D957" s="15">
        <v>20</v>
      </c>
      <c r="E957" s="13" t="s">
        <v>14</v>
      </c>
      <c r="F957" s="13" t="s">
        <v>11</v>
      </c>
      <c r="G957" s="13" t="s">
        <v>12</v>
      </c>
      <c r="H957" s="13" t="s">
        <v>30</v>
      </c>
    </row>
    <row r="958" spans="1:8">
      <c r="A958" s="15">
        <v>3367</v>
      </c>
      <c r="B958" s="15">
        <v>2021</v>
      </c>
      <c r="C958" s="13" t="s">
        <v>9</v>
      </c>
      <c r="D958" s="15">
        <v>20</v>
      </c>
      <c r="E958" s="13" t="s">
        <v>14</v>
      </c>
      <c r="F958" s="13" t="s">
        <v>17</v>
      </c>
      <c r="G958" s="13" t="s">
        <v>12</v>
      </c>
      <c r="H958" s="13" t="s">
        <v>37</v>
      </c>
    </row>
    <row r="959" spans="1:8">
      <c r="A959" s="15">
        <v>3366</v>
      </c>
      <c r="B959" s="15">
        <v>2021</v>
      </c>
      <c r="C959" s="13" t="s">
        <v>9</v>
      </c>
      <c r="D959" s="15">
        <v>20</v>
      </c>
      <c r="E959" s="13" t="s">
        <v>36</v>
      </c>
      <c r="F959" s="13" t="s">
        <v>17</v>
      </c>
      <c r="G959" s="13" t="s">
        <v>12</v>
      </c>
      <c r="H959" s="13" t="s">
        <v>15</v>
      </c>
    </row>
    <row r="960" spans="1:8">
      <c r="A960" s="15">
        <v>3365</v>
      </c>
      <c r="B960" s="15">
        <v>2021</v>
      </c>
      <c r="C960" s="13" t="s">
        <v>9</v>
      </c>
      <c r="D960" s="15">
        <v>20</v>
      </c>
      <c r="E960" s="13" t="s">
        <v>10</v>
      </c>
      <c r="F960" s="13" t="s">
        <v>11</v>
      </c>
      <c r="G960" s="13" t="s">
        <v>12</v>
      </c>
      <c r="H960" s="13" t="s">
        <v>32</v>
      </c>
    </row>
    <row r="961" spans="1:8">
      <c r="A961" s="15">
        <v>3364</v>
      </c>
      <c r="B961" s="15">
        <v>2021</v>
      </c>
      <c r="C961" s="13" t="s">
        <v>9</v>
      </c>
      <c r="D961" s="15">
        <v>20</v>
      </c>
      <c r="E961" s="13" t="s">
        <v>10</v>
      </c>
      <c r="F961" s="13" t="s">
        <v>17</v>
      </c>
      <c r="G961" s="13" t="s">
        <v>12</v>
      </c>
      <c r="H961" s="13" t="s">
        <v>15</v>
      </c>
    </row>
    <row r="962" spans="1:8">
      <c r="A962" s="15">
        <v>3363</v>
      </c>
      <c r="B962" s="15">
        <v>2021</v>
      </c>
      <c r="C962" s="13" t="s">
        <v>9</v>
      </c>
      <c r="D962" s="15">
        <v>20</v>
      </c>
      <c r="E962" s="13" t="s">
        <v>10</v>
      </c>
      <c r="F962" s="13" t="s">
        <v>17</v>
      </c>
      <c r="G962" s="13" t="s">
        <v>12</v>
      </c>
      <c r="H962" s="13" t="s">
        <v>29</v>
      </c>
    </row>
    <row r="963" spans="1:8">
      <c r="A963" s="15">
        <v>3362</v>
      </c>
      <c r="B963" s="15">
        <v>2021</v>
      </c>
      <c r="C963" s="13" t="s">
        <v>9</v>
      </c>
      <c r="D963" s="15">
        <v>20</v>
      </c>
      <c r="E963" s="13" t="s">
        <v>60</v>
      </c>
      <c r="F963" s="13" t="s">
        <v>17</v>
      </c>
      <c r="G963" s="13" t="s">
        <v>12</v>
      </c>
      <c r="H963" s="13" t="s">
        <v>31</v>
      </c>
    </row>
    <row r="964" spans="1:8">
      <c r="A964" s="15">
        <v>3361</v>
      </c>
      <c r="B964" s="15">
        <v>2021</v>
      </c>
      <c r="C964" s="13" t="s">
        <v>9</v>
      </c>
      <c r="D964" s="15">
        <v>20</v>
      </c>
      <c r="E964" s="13" t="s">
        <v>14</v>
      </c>
      <c r="F964" s="13" t="s">
        <v>11</v>
      </c>
      <c r="G964" s="13" t="s">
        <v>12</v>
      </c>
      <c r="H964" s="13" t="s">
        <v>30</v>
      </c>
    </row>
    <row r="965" spans="1:8">
      <c r="A965" s="15">
        <v>3360</v>
      </c>
      <c r="B965" s="15">
        <v>2021</v>
      </c>
      <c r="C965" s="13" t="s">
        <v>9</v>
      </c>
      <c r="D965" s="15">
        <v>20</v>
      </c>
      <c r="E965" s="13" t="s">
        <v>14</v>
      </c>
      <c r="F965" s="13" t="s">
        <v>17</v>
      </c>
      <c r="G965" s="13" t="s">
        <v>12</v>
      </c>
      <c r="H965" s="13" t="s">
        <v>37</v>
      </c>
    </row>
    <row r="966" spans="1:8">
      <c r="A966" s="15">
        <v>3359</v>
      </c>
      <c r="B966" s="15">
        <v>2021</v>
      </c>
      <c r="C966" s="13" t="s">
        <v>9</v>
      </c>
      <c r="D966" s="15">
        <v>20</v>
      </c>
      <c r="E966" s="13" t="s">
        <v>36</v>
      </c>
      <c r="F966" s="13" t="s">
        <v>17</v>
      </c>
      <c r="G966" s="13" t="s">
        <v>12</v>
      </c>
      <c r="H966" s="13" t="s">
        <v>15</v>
      </c>
    </row>
    <row r="967" spans="1:8">
      <c r="A967" s="15">
        <v>3358</v>
      </c>
      <c r="B967" s="15">
        <v>2021</v>
      </c>
      <c r="C967" s="13" t="s">
        <v>9</v>
      </c>
      <c r="D967" s="15">
        <v>20</v>
      </c>
      <c r="E967" s="13" t="s">
        <v>10</v>
      </c>
      <c r="F967" s="13" t="s">
        <v>11</v>
      </c>
      <c r="G967" s="13" t="s">
        <v>12</v>
      </c>
      <c r="H967" s="13" t="s">
        <v>32</v>
      </c>
    </row>
    <row r="968" spans="1:8">
      <c r="A968" s="15">
        <v>3357</v>
      </c>
      <c r="B968" s="15">
        <v>2021</v>
      </c>
      <c r="C968" s="13" t="s">
        <v>9</v>
      </c>
      <c r="D968" s="15">
        <v>20</v>
      </c>
      <c r="E968" s="13" t="s">
        <v>10</v>
      </c>
      <c r="F968" s="13" t="s">
        <v>17</v>
      </c>
      <c r="G968" s="13" t="s">
        <v>12</v>
      </c>
      <c r="H968" s="13" t="s">
        <v>15</v>
      </c>
    </row>
    <row r="969" spans="1:8">
      <c r="A969" s="15">
        <v>3356</v>
      </c>
      <c r="B969" s="15">
        <v>2021</v>
      </c>
      <c r="C969" s="13" t="s">
        <v>9</v>
      </c>
      <c r="D969" s="15">
        <v>20</v>
      </c>
      <c r="E969" s="13" t="s">
        <v>10</v>
      </c>
      <c r="F969" s="13" t="s">
        <v>17</v>
      </c>
      <c r="G969" s="13" t="s">
        <v>12</v>
      </c>
      <c r="H969" s="13" t="s">
        <v>29</v>
      </c>
    </row>
    <row r="970" spans="1:8">
      <c r="A970" s="15">
        <v>3355</v>
      </c>
      <c r="B970" s="15">
        <v>2021</v>
      </c>
      <c r="C970" s="13" t="s">
        <v>9</v>
      </c>
      <c r="D970" s="15">
        <v>20</v>
      </c>
      <c r="E970" s="13" t="s">
        <v>45</v>
      </c>
      <c r="F970" s="13" t="s">
        <v>11</v>
      </c>
      <c r="G970" s="13" t="s">
        <v>12</v>
      </c>
      <c r="H970" s="13" t="s">
        <v>18</v>
      </c>
    </row>
    <row r="971" spans="1:8">
      <c r="A971" s="15">
        <v>3354</v>
      </c>
      <c r="B971" s="15">
        <v>2021</v>
      </c>
      <c r="C971" s="13" t="s">
        <v>9</v>
      </c>
      <c r="D971" s="15">
        <v>20</v>
      </c>
      <c r="E971" s="13" t="s">
        <v>14</v>
      </c>
      <c r="F971" s="13" t="s">
        <v>11</v>
      </c>
      <c r="G971" s="13" t="s">
        <v>12</v>
      </c>
      <c r="H971" s="13" t="s">
        <v>30</v>
      </c>
    </row>
    <row r="972" spans="1:8">
      <c r="A972" s="15">
        <v>3353</v>
      </c>
      <c r="B972" s="15">
        <v>2021</v>
      </c>
      <c r="C972" s="13" t="s">
        <v>9</v>
      </c>
      <c r="D972" s="15">
        <v>20</v>
      </c>
      <c r="E972" s="13" t="s">
        <v>14</v>
      </c>
      <c r="F972" s="13" t="s">
        <v>17</v>
      </c>
      <c r="G972" s="13" t="s">
        <v>12</v>
      </c>
      <c r="H972" s="13" t="s">
        <v>37</v>
      </c>
    </row>
    <row r="973" spans="1:8">
      <c r="A973" s="15">
        <v>3352</v>
      </c>
      <c r="B973" s="15">
        <v>2021</v>
      </c>
      <c r="C973" s="13" t="s">
        <v>9</v>
      </c>
      <c r="D973" s="15">
        <v>20</v>
      </c>
      <c r="E973" s="13" t="s">
        <v>36</v>
      </c>
      <c r="F973" s="13" t="s">
        <v>17</v>
      </c>
      <c r="G973" s="13" t="s">
        <v>12</v>
      </c>
      <c r="H973" s="13" t="s">
        <v>15</v>
      </c>
    </row>
    <row r="974" spans="1:8">
      <c r="A974" s="15">
        <v>3351</v>
      </c>
      <c r="B974" s="15">
        <v>2021</v>
      </c>
      <c r="C974" s="13" t="s">
        <v>9</v>
      </c>
      <c r="D974" s="15">
        <v>20</v>
      </c>
      <c r="E974" s="13" t="s">
        <v>10</v>
      </c>
      <c r="F974" s="13" t="s">
        <v>11</v>
      </c>
      <c r="G974" s="13" t="s">
        <v>12</v>
      </c>
      <c r="H974" s="13" t="s">
        <v>32</v>
      </c>
    </row>
    <row r="975" spans="1:8">
      <c r="A975" s="15">
        <v>3350</v>
      </c>
      <c r="B975" s="15">
        <v>2021</v>
      </c>
      <c r="C975" s="13" t="s">
        <v>9</v>
      </c>
      <c r="D975" s="15">
        <v>20</v>
      </c>
      <c r="E975" s="13" t="s">
        <v>10</v>
      </c>
      <c r="F975" s="13" t="s">
        <v>17</v>
      </c>
      <c r="G975" s="13" t="s">
        <v>12</v>
      </c>
      <c r="H975" s="13" t="s">
        <v>15</v>
      </c>
    </row>
    <row r="976" spans="1:8">
      <c r="A976" s="15">
        <v>3349</v>
      </c>
      <c r="B976" s="15">
        <v>2021</v>
      </c>
      <c r="C976" s="13" t="s">
        <v>9</v>
      </c>
      <c r="D976" s="15">
        <v>20</v>
      </c>
      <c r="E976" s="13" t="s">
        <v>10</v>
      </c>
      <c r="F976" s="13" t="s">
        <v>17</v>
      </c>
      <c r="G976" s="13" t="s">
        <v>12</v>
      </c>
      <c r="H976" s="13" t="s">
        <v>29</v>
      </c>
    </row>
    <row r="977" spans="1:8">
      <c r="A977" s="15">
        <v>3348</v>
      </c>
      <c r="B977" s="15">
        <v>2021</v>
      </c>
      <c r="C977" s="13" t="s">
        <v>9</v>
      </c>
      <c r="D977" s="15">
        <v>20</v>
      </c>
      <c r="E977" s="13" t="s">
        <v>45</v>
      </c>
      <c r="F977" s="13" t="s">
        <v>11</v>
      </c>
      <c r="G977" s="13" t="s">
        <v>12</v>
      </c>
      <c r="H977" s="13" t="s">
        <v>37</v>
      </c>
    </row>
    <row r="978" spans="1:8">
      <c r="A978" s="15">
        <v>3347</v>
      </c>
      <c r="B978" s="15">
        <v>2021</v>
      </c>
      <c r="C978" s="13" t="s">
        <v>9</v>
      </c>
      <c r="D978" s="15">
        <v>20</v>
      </c>
      <c r="E978" s="13" t="s">
        <v>14</v>
      </c>
      <c r="F978" s="13" t="s">
        <v>11</v>
      </c>
      <c r="G978" s="13" t="s">
        <v>12</v>
      </c>
      <c r="H978" s="13" t="s">
        <v>30</v>
      </c>
    </row>
    <row r="979" spans="1:8">
      <c r="A979" s="15">
        <v>3346</v>
      </c>
      <c r="B979" s="15">
        <v>2021</v>
      </c>
      <c r="C979" s="13" t="s">
        <v>9</v>
      </c>
      <c r="D979" s="15">
        <v>20</v>
      </c>
      <c r="E979" s="13" t="s">
        <v>14</v>
      </c>
      <c r="F979" s="13" t="s">
        <v>17</v>
      </c>
      <c r="G979" s="13" t="s">
        <v>12</v>
      </c>
      <c r="H979" s="13" t="s">
        <v>37</v>
      </c>
    </row>
    <row r="980" spans="1:8">
      <c r="A980" s="15">
        <v>3345</v>
      </c>
      <c r="B980" s="15">
        <v>2021</v>
      </c>
      <c r="C980" s="13" t="s">
        <v>9</v>
      </c>
      <c r="D980" s="15">
        <v>20</v>
      </c>
      <c r="E980" s="13" t="s">
        <v>36</v>
      </c>
      <c r="F980" s="13" t="s">
        <v>17</v>
      </c>
      <c r="G980" s="13" t="s">
        <v>12</v>
      </c>
      <c r="H980" s="13" t="s">
        <v>18</v>
      </c>
    </row>
    <row r="981" spans="1:8">
      <c r="A981" s="15">
        <v>3344</v>
      </c>
      <c r="B981" s="15">
        <v>2021</v>
      </c>
      <c r="C981" s="13" t="s">
        <v>9</v>
      </c>
      <c r="D981" s="15">
        <v>20</v>
      </c>
      <c r="E981" s="13" t="s">
        <v>10</v>
      </c>
      <c r="F981" s="13" t="s">
        <v>11</v>
      </c>
      <c r="G981" s="13" t="s">
        <v>12</v>
      </c>
      <c r="H981" s="13" t="s">
        <v>32</v>
      </c>
    </row>
    <row r="982" spans="1:8">
      <c r="A982" s="15">
        <v>3343</v>
      </c>
      <c r="B982" s="15">
        <v>2021</v>
      </c>
      <c r="C982" s="13" t="s">
        <v>9</v>
      </c>
      <c r="D982" s="15">
        <v>20</v>
      </c>
      <c r="E982" s="13" t="s">
        <v>10</v>
      </c>
      <c r="F982" s="13" t="s">
        <v>17</v>
      </c>
      <c r="G982" s="13" t="s">
        <v>12</v>
      </c>
      <c r="H982" s="13" t="s">
        <v>15</v>
      </c>
    </row>
    <row r="983" spans="1:8">
      <c r="A983" s="15">
        <v>3342</v>
      </c>
      <c r="B983" s="15">
        <v>2021</v>
      </c>
      <c r="C983" s="13" t="s">
        <v>9</v>
      </c>
      <c r="D983" s="15">
        <v>20</v>
      </c>
      <c r="E983" s="13" t="s">
        <v>10</v>
      </c>
      <c r="F983" s="13" t="s">
        <v>17</v>
      </c>
      <c r="G983" s="13" t="s">
        <v>12</v>
      </c>
      <c r="H983" s="13" t="s">
        <v>29</v>
      </c>
    </row>
    <row r="984" spans="1:8">
      <c r="A984" s="15">
        <v>3341</v>
      </c>
      <c r="B984" s="15">
        <v>2021</v>
      </c>
      <c r="C984" s="13" t="s">
        <v>9</v>
      </c>
      <c r="D984" s="15">
        <v>20</v>
      </c>
      <c r="E984" s="13" t="s">
        <v>45</v>
      </c>
      <c r="F984" s="13" t="s">
        <v>11</v>
      </c>
      <c r="G984" s="13" t="s">
        <v>12</v>
      </c>
      <c r="H984" s="13" t="s">
        <v>31</v>
      </c>
    </row>
    <row r="985" spans="1:8">
      <c r="A985" s="15">
        <v>3340</v>
      </c>
      <c r="B985" s="15">
        <v>2021</v>
      </c>
      <c r="C985" s="13" t="s">
        <v>9</v>
      </c>
      <c r="D985" s="15">
        <v>20</v>
      </c>
      <c r="E985" s="13" t="s">
        <v>14</v>
      </c>
      <c r="F985" s="13" t="s">
        <v>11</v>
      </c>
      <c r="G985" s="13" t="s">
        <v>12</v>
      </c>
      <c r="H985" s="13" t="s">
        <v>30</v>
      </c>
    </row>
    <row r="986" spans="1:8">
      <c r="A986" s="15">
        <v>3339</v>
      </c>
      <c r="B986" s="15">
        <v>2021</v>
      </c>
      <c r="C986" s="13" t="s">
        <v>9</v>
      </c>
      <c r="D986" s="15">
        <v>20</v>
      </c>
      <c r="E986" s="13" t="s">
        <v>14</v>
      </c>
      <c r="F986" s="13" t="s">
        <v>17</v>
      </c>
      <c r="G986" s="13" t="s">
        <v>12</v>
      </c>
      <c r="H986" s="13" t="s">
        <v>37</v>
      </c>
    </row>
    <row r="987" spans="1:8">
      <c r="A987" s="15">
        <v>3338</v>
      </c>
      <c r="B987" s="15">
        <v>2021</v>
      </c>
      <c r="C987" s="13" t="s">
        <v>9</v>
      </c>
      <c r="D987" s="15">
        <v>20</v>
      </c>
      <c r="E987" s="13" t="s">
        <v>36</v>
      </c>
      <c r="F987" s="13" t="s">
        <v>17</v>
      </c>
      <c r="G987" s="13" t="s">
        <v>12</v>
      </c>
      <c r="H987" s="13" t="s">
        <v>32</v>
      </c>
    </row>
    <row r="988" spans="1:8">
      <c r="A988" s="15">
        <v>3337</v>
      </c>
      <c r="B988" s="15">
        <v>2021</v>
      </c>
      <c r="C988" s="13" t="s">
        <v>9</v>
      </c>
      <c r="D988" s="15">
        <v>20</v>
      </c>
      <c r="E988" s="13" t="s">
        <v>10</v>
      </c>
      <c r="F988" s="13" t="s">
        <v>11</v>
      </c>
      <c r="G988" s="13" t="s">
        <v>12</v>
      </c>
      <c r="H988" s="13" t="s">
        <v>32</v>
      </c>
    </row>
    <row r="989" spans="1:8">
      <c r="A989" s="15">
        <v>3336</v>
      </c>
      <c r="B989" s="15">
        <v>2021</v>
      </c>
      <c r="C989" s="13" t="s">
        <v>9</v>
      </c>
      <c r="D989" s="15">
        <v>20</v>
      </c>
      <c r="E989" s="13" t="s">
        <v>10</v>
      </c>
      <c r="F989" s="13" t="s">
        <v>17</v>
      </c>
      <c r="G989" s="13" t="s">
        <v>12</v>
      </c>
      <c r="H989" s="13" t="s">
        <v>15</v>
      </c>
    </row>
    <row r="990" spans="1:8">
      <c r="A990" s="15">
        <v>3335</v>
      </c>
      <c r="B990" s="15">
        <v>2021</v>
      </c>
      <c r="C990" s="13" t="s">
        <v>9</v>
      </c>
      <c r="D990" s="15">
        <v>20</v>
      </c>
      <c r="E990" s="13" t="s">
        <v>10</v>
      </c>
      <c r="F990" s="13" t="s">
        <v>17</v>
      </c>
      <c r="G990" s="13" t="s">
        <v>12</v>
      </c>
      <c r="H990" s="13" t="s">
        <v>29</v>
      </c>
    </row>
    <row r="991" spans="1:8">
      <c r="A991" s="15">
        <v>3334</v>
      </c>
      <c r="B991" s="15">
        <v>2021</v>
      </c>
      <c r="C991" s="13" t="s">
        <v>9</v>
      </c>
      <c r="D991" s="15">
        <v>20</v>
      </c>
      <c r="E991" s="13" t="s">
        <v>45</v>
      </c>
      <c r="F991" s="13" t="s">
        <v>17</v>
      </c>
      <c r="G991" s="13" t="s">
        <v>12</v>
      </c>
      <c r="H991" s="13" t="s">
        <v>32</v>
      </c>
    </row>
    <row r="992" spans="1:8">
      <c r="A992" s="15">
        <v>3333</v>
      </c>
      <c r="B992" s="15">
        <v>2021</v>
      </c>
      <c r="C992" s="13" t="s">
        <v>9</v>
      </c>
      <c r="D992" s="15">
        <v>20</v>
      </c>
      <c r="E992" s="13" t="s">
        <v>14</v>
      </c>
      <c r="F992" s="13" t="s">
        <v>11</v>
      </c>
      <c r="G992" s="13" t="s">
        <v>12</v>
      </c>
      <c r="H992" s="13" t="s">
        <v>30</v>
      </c>
    </row>
    <row r="993" spans="1:8">
      <c r="A993" s="15">
        <v>3332</v>
      </c>
      <c r="B993" s="15">
        <v>2021</v>
      </c>
      <c r="C993" s="13" t="s">
        <v>9</v>
      </c>
      <c r="D993" s="15">
        <v>20</v>
      </c>
      <c r="E993" s="13" t="s">
        <v>14</v>
      </c>
      <c r="F993" s="13" t="s">
        <v>17</v>
      </c>
      <c r="G993" s="13" t="s">
        <v>12</v>
      </c>
      <c r="H993" s="13" t="s">
        <v>30</v>
      </c>
    </row>
    <row r="994" spans="1:8">
      <c r="A994" s="15">
        <v>3331</v>
      </c>
      <c r="B994" s="15">
        <v>2021</v>
      </c>
      <c r="C994" s="13" t="s">
        <v>9</v>
      </c>
      <c r="D994" s="15">
        <v>20</v>
      </c>
      <c r="E994" s="13" t="s">
        <v>36</v>
      </c>
      <c r="F994" s="13" t="s">
        <v>17</v>
      </c>
      <c r="G994" s="13" t="s">
        <v>12</v>
      </c>
      <c r="H994" s="13" t="s">
        <v>32</v>
      </c>
    </row>
    <row r="995" spans="1:8">
      <c r="A995" s="15">
        <v>3330</v>
      </c>
      <c r="B995" s="15">
        <v>2021</v>
      </c>
      <c r="C995" s="13" t="s">
        <v>9</v>
      </c>
      <c r="D995" s="15">
        <v>20</v>
      </c>
      <c r="E995" s="13" t="s">
        <v>10</v>
      </c>
      <c r="F995" s="13" t="s">
        <v>11</v>
      </c>
      <c r="G995" s="13" t="s">
        <v>12</v>
      </c>
      <c r="H995" s="13" t="s">
        <v>32</v>
      </c>
    </row>
    <row r="996" spans="1:8">
      <c r="A996" s="15">
        <v>3329</v>
      </c>
      <c r="B996" s="15">
        <v>2021</v>
      </c>
      <c r="C996" s="13" t="s">
        <v>9</v>
      </c>
      <c r="D996" s="15">
        <v>20</v>
      </c>
      <c r="E996" s="13" t="s">
        <v>10</v>
      </c>
      <c r="F996" s="13" t="s">
        <v>17</v>
      </c>
      <c r="G996" s="13" t="s">
        <v>12</v>
      </c>
      <c r="H996" s="13" t="s">
        <v>15</v>
      </c>
    </row>
    <row r="997" spans="1:8">
      <c r="A997" s="15">
        <v>3328</v>
      </c>
      <c r="B997" s="15">
        <v>2021</v>
      </c>
      <c r="C997" s="13" t="s">
        <v>9</v>
      </c>
      <c r="D997" s="15">
        <v>20</v>
      </c>
      <c r="E997" s="13" t="s">
        <v>10</v>
      </c>
      <c r="F997" s="13" t="s">
        <v>17</v>
      </c>
      <c r="G997" s="13" t="s">
        <v>12</v>
      </c>
      <c r="H997" s="13" t="s">
        <v>29</v>
      </c>
    </row>
    <row r="998" spans="1:8">
      <c r="A998" s="15">
        <v>3327</v>
      </c>
      <c r="B998" s="15">
        <v>2021</v>
      </c>
      <c r="C998" s="13" t="s">
        <v>9</v>
      </c>
      <c r="D998" s="15">
        <v>20</v>
      </c>
      <c r="E998" s="13" t="s">
        <v>45</v>
      </c>
      <c r="F998" s="13" t="s">
        <v>17</v>
      </c>
      <c r="G998" s="13" t="s">
        <v>12</v>
      </c>
      <c r="H998" s="13" t="s">
        <v>37</v>
      </c>
    </row>
    <row r="999" spans="1:8">
      <c r="A999" s="15">
        <v>3326</v>
      </c>
      <c r="B999" s="15">
        <v>2021</v>
      </c>
      <c r="C999" s="13" t="s">
        <v>9</v>
      </c>
      <c r="D999" s="15">
        <v>20</v>
      </c>
      <c r="E999" s="13" t="s">
        <v>14</v>
      </c>
      <c r="F999" s="13" t="s">
        <v>11</v>
      </c>
      <c r="G999" s="13" t="s">
        <v>12</v>
      </c>
      <c r="H999" s="13" t="s">
        <v>30</v>
      </c>
    </row>
    <row r="1000" spans="1:8">
      <c r="A1000" s="15">
        <v>3325</v>
      </c>
      <c r="B1000" s="15">
        <v>2021</v>
      </c>
      <c r="C1000" s="13" t="s">
        <v>9</v>
      </c>
      <c r="D1000" s="15">
        <v>20</v>
      </c>
      <c r="E1000" s="13" t="s">
        <v>14</v>
      </c>
      <c r="F1000" s="13" t="s">
        <v>17</v>
      </c>
      <c r="G1000" s="13" t="s">
        <v>12</v>
      </c>
      <c r="H1000" s="13" t="s">
        <v>30</v>
      </c>
    </row>
    <row r="1001" spans="1:8">
      <c r="A1001" s="15">
        <v>3324</v>
      </c>
      <c r="B1001" s="15">
        <v>2021</v>
      </c>
      <c r="C1001" s="13" t="s">
        <v>9</v>
      </c>
      <c r="D1001" s="15">
        <v>20</v>
      </c>
      <c r="E1001" s="13" t="s">
        <v>36</v>
      </c>
      <c r="F1001" s="13" t="s">
        <v>17</v>
      </c>
      <c r="G1001" s="13" t="s">
        <v>12</v>
      </c>
      <c r="H1001" s="13" t="s">
        <v>32</v>
      </c>
    </row>
    <row r="1002" spans="1:8">
      <c r="A1002" s="15">
        <v>3323</v>
      </c>
      <c r="B1002" s="15">
        <v>2021</v>
      </c>
      <c r="C1002" s="13" t="s">
        <v>9</v>
      </c>
      <c r="D1002" s="15">
        <v>20</v>
      </c>
      <c r="E1002" s="13" t="s">
        <v>10</v>
      </c>
      <c r="F1002" s="13" t="s">
        <v>11</v>
      </c>
      <c r="G1002" s="13" t="s">
        <v>12</v>
      </c>
      <c r="H1002" s="13" t="s">
        <v>32</v>
      </c>
    </row>
    <row r="1003" spans="1:8">
      <c r="A1003" s="15">
        <v>3322</v>
      </c>
      <c r="B1003" s="15">
        <v>2021</v>
      </c>
      <c r="C1003" s="13" t="s">
        <v>9</v>
      </c>
      <c r="D1003" s="15">
        <v>20</v>
      </c>
      <c r="E1003" s="13" t="s">
        <v>10</v>
      </c>
      <c r="F1003" s="13" t="s">
        <v>17</v>
      </c>
      <c r="G1003" s="13" t="s">
        <v>12</v>
      </c>
      <c r="H1003" s="13" t="s">
        <v>15</v>
      </c>
    </row>
    <row r="1004" spans="1:8">
      <c r="A1004" s="15">
        <v>3321</v>
      </c>
      <c r="B1004" s="15">
        <v>2021</v>
      </c>
      <c r="C1004" s="13" t="s">
        <v>9</v>
      </c>
      <c r="D1004" s="15">
        <v>20</v>
      </c>
      <c r="E1004" s="13" t="s">
        <v>10</v>
      </c>
      <c r="F1004" s="13" t="s">
        <v>17</v>
      </c>
      <c r="G1004" s="13" t="s">
        <v>12</v>
      </c>
      <c r="H1004" s="13" t="s">
        <v>29</v>
      </c>
    </row>
    <row r="1005" spans="1:8">
      <c r="A1005" s="15">
        <v>3320</v>
      </c>
      <c r="B1005" s="15">
        <v>2021</v>
      </c>
      <c r="C1005" s="13" t="s">
        <v>9</v>
      </c>
      <c r="D1005" s="15">
        <v>20</v>
      </c>
      <c r="E1005" s="13" t="s">
        <v>45</v>
      </c>
      <c r="F1005" s="13" t="s">
        <v>17</v>
      </c>
      <c r="G1005" s="13" t="s">
        <v>12</v>
      </c>
      <c r="H1005" s="13" t="s">
        <v>37</v>
      </c>
    </row>
    <row r="1006" spans="1:8">
      <c r="A1006" s="15">
        <v>3319</v>
      </c>
      <c r="B1006" s="15">
        <v>2021</v>
      </c>
      <c r="C1006" s="13" t="s">
        <v>9</v>
      </c>
      <c r="D1006" s="15">
        <v>20</v>
      </c>
      <c r="E1006" s="13" t="s">
        <v>14</v>
      </c>
      <c r="F1006" s="13" t="s">
        <v>11</v>
      </c>
      <c r="G1006" s="13" t="s">
        <v>12</v>
      </c>
      <c r="H1006" s="13" t="s">
        <v>30</v>
      </c>
    </row>
    <row r="1007" spans="1:8">
      <c r="A1007" s="15">
        <v>3318</v>
      </c>
      <c r="B1007" s="15">
        <v>2021</v>
      </c>
      <c r="C1007" s="13" t="s">
        <v>9</v>
      </c>
      <c r="D1007" s="15">
        <v>20</v>
      </c>
      <c r="E1007" s="13" t="s">
        <v>14</v>
      </c>
      <c r="F1007" s="13" t="s">
        <v>17</v>
      </c>
      <c r="G1007" s="13" t="s">
        <v>12</v>
      </c>
      <c r="H1007" s="13" t="s">
        <v>30</v>
      </c>
    </row>
    <row r="1008" spans="1:8">
      <c r="A1008" s="15">
        <v>3317</v>
      </c>
      <c r="B1008" s="15">
        <v>2021</v>
      </c>
      <c r="C1008" s="13" t="s">
        <v>9</v>
      </c>
      <c r="D1008" s="15">
        <v>20</v>
      </c>
      <c r="E1008" s="13" t="s">
        <v>36</v>
      </c>
      <c r="F1008" s="13" t="s">
        <v>17</v>
      </c>
      <c r="G1008" s="13" t="s">
        <v>12</v>
      </c>
      <c r="H1008" s="13" t="s">
        <v>32</v>
      </c>
    </row>
    <row r="1009" spans="1:8">
      <c r="A1009" s="15">
        <v>3316</v>
      </c>
      <c r="B1009" s="15">
        <v>2021</v>
      </c>
      <c r="C1009" s="13" t="s">
        <v>9</v>
      </c>
      <c r="D1009" s="15">
        <v>20</v>
      </c>
      <c r="E1009" s="13" t="s">
        <v>10</v>
      </c>
      <c r="F1009" s="13" t="s">
        <v>11</v>
      </c>
      <c r="G1009" s="13" t="s">
        <v>12</v>
      </c>
      <c r="H1009" s="13" t="s">
        <v>32</v>
      </c>
    </row>
    <row r="1010" spans="1:8">
      <c r="A1010" s="15">
        <v>3315</v>
      </c>
      <c r="B1010" s="15">
        <v>2021</v>
      </c>
      <c r="C1010" s="13" t="s">
        <v>9</v>
      </c>
      <c r="D1010" s="15">
        <v>20</v>
      </c>
      <c r="E1010" s="13" t="s">
        <v>10</v>
      </c>
      <c r="F1010" s="13" t="s">
        <v>17</v>
      </c>
      <c r="G1010" s="13" t="s">
        <v>12</v>
      </c>
      <c r="H1010" s="13" t="s">
        <v>15</v>
      </c>
    </row>
    <row r="1011" spans="1:8">
      <c r="A1011" s="15">
        <v>3314</v>
      </c>
      <c r="B1011" s="15">
        <v>2021</v>
      </c>
      <c r="C1011" s="13" t="s">
        <v>9</v>
      </c>
      <c r="D1011" s="15">
        <v>20</v>
      </c>
      <c r="E1011" s="13" t="s">
        <v>10</v>
      </c>
      <c r="F1011" s="13" t="s">
        <v>17</v>
      </c>
      <c r="G1011" s="13" t="s">
        <v>12</v>
      </c>
      <c r="H1011" s="13" t="s">
        <v>29</v>
      </c>
    </row>
    <row r="1012" spans="1:8">
      <c r="A1012" s="15">
        <v>3313</v>
      </c>
      <c r="B1012" s="15">
        <v>2021</v>
      </c>
      <c r="C1012" s="13" t="s">
        <v>9</v>
      </c>
      <c r="D1012" s="15">
        <v>20</v>
      </c>
      <c r="E1012" s="13" t="s">
        <v>45</v>
      </c>
      <c r="F1012" s="13" t="s">
        <v>17</v>
      </c>
      <c r="G1012" s="13" t="s">
        <v>12</v>
      </c>
      <c r="H1012" s="13" t="s">
        <v>37</v>
      </c>
    </row>
    <row r="1013" spans="1:8">
      <c r="A1013" s="15">
        <v>3312</v>
      </c>
      <c r="B1013" s="15">
        <v>2021</v>
      </c>
      <c r="C1013" s="13" t="s">
        <v>9</v>
      </c>
      <c r="D1013" s="15">
        <v>20</v>
      </c>
      <c r="E1013" s="13" t="s">
        <v>14</v>
      </c>
      <c r="F1013" s="13" t="s">
        <v>11</v>
      </c>
      <c r="G1013" s="13" t="s">
        <v>12</v>
      </c>
      <c r="H1013" s="13" t="s">
        <v>30</v>
      </c>
    </row>
    <row r="1014" spans="1:8">
      <c r="A1014" s="15">
        <v>3311</v>
      </c>
      <c r="B1014" s="15">
        <v>2021</v>
      </c>
      <c r="C1014" s="13" t="s">
        <v>9</v>
      </c>
      <c r="D1014" s="15">
        <v>20</v>
      </c>
      <c r="E1014" s="13" t="s">
        <v>14</v>
      </c>
      <c r="F1014" s="13" t="s">
        <v>17</v>
      </c>
      <c r="G1014" s="13" t="s">
        <v>12</v>
      </c>
      <c r="H1014" s="13" t="s">
        <v>30</v>
      </c>
    </row>
    <row r="1015" spans="1:8">
      <c r="A1015" s="15">
        <v>3310</v>
      </c>
      <c r="B1015" s="15">
        <v>2021</v>
      </c>
      <c r="C1015" s="13" t="s">
        <v>9</v>
      </c>
      <c r="D1015" s="15">
        <v>20</v>
      </c>
      <c r="E1015" s="13" t="s">
        <v>36</v>
      </c>
      <c r="F1015" s="13" t="s">
        <v>17</v>
      </c>
      <c r="G1015" s="13" t="s">
        <v>12</v>
      </c>
      <c r="H1015" s="13" t="s">
        <v>32</v>
      </c>
    </row>
    <row r="1016" spans="1:8">
      <c r="A1016" s="15">
        <v>3309</v>
      </c>
      <c r="B1016" s="15">
        <v>2021</v>
      </c>
      <c r="C1016" s="13" t="s">
        <v>9</v>
      </c>
      <c r="D1016" s="15">
        <v>20</v>
      </c>
      <c r="E1016" s="13" t="s">
        <v>10</v>
      </c>
      <c r="F1016" s="13" t="s">
        <v>11</v>
      </c>
      <c r="G1016" s="13" t="s">
        <v>12</v>
      </c>
      <c r="H1016" s="13" t="s">
        <v>32</v>
      </c>
    </row>
    <row r="1017" spans="1:8">
      <c r="A1017" s="15">
        <v>3308</v>
      </c>
      <c r="B1017" s="15">
        <v>2021</v>
      </c>
      <c r="C1017" s="13" t="s">
        <v>9</v>
      </c>
      <c r="D1017" s="15">
        <v>20</v>
      </c>
      <c r="E1017" s="13" t="s">
        <v>10</v>
      </c>
      <c r="F1017" s="13" t="s">
        <v>17</v>
      </c>
      <c r="G1017" s="13" t="s">
        <v>12</v>
      </c>
      <c r="H1017" s="13" t="s">
        <v>15</v>
      </c>
    </row>
    <row r="1018" spans="1:8">
      <c r="A1018" s="15">
        <v>3307</v>
      </c>
      <c r="B1018" s="15">
        <v>2021</v>
      </c>
      <c r="C1018" s="13" t="s">
        <v>9</v>
      </c>
      <c r="D1018" s="15">
        <v>20</v>
      </c>
      <c r="E1018" s="13" t="s">
        <v>10</v>
      </c>
      <c r="F1018" s="13" t="s">
        <v>17</v>
      </c>
      <c r="G1018" s="13" t="s">
        <v>12</v>
      </c>
      <c r="H1018" s="13" t="s">
        <v>29</v>
      </c>
    </row>
    <row r="1019" spans="1:8">
      <c r="A1019" s="15">
        <v>3306</v>
      </c>
      <c r="B1019" s="15">
        <v>2021</v>
      </c>
      <c r="C1019" s="13" t="s">
        <v>9</v>
      </c>
      <c r="D1019" s="15">
        <v>20</v>
      </c>
      <c r="E1019" s="13" t="s">
        <v>45</v>
      </c>
      <c r="F1019" s="13" t="s">
        <v>17</v>
      </c>
      <c r="G1019" s="13" t="s">
        <v>12</v>
      </c>
      <c r="H1019" s="13" t="s">
        <v>13</v>
      </c>
    </row>
    <row r="1020" spans="1:8">
      <c r="A1020" s="15">
        <v>3305</v>
      </c>
      <c r="B1020" s="15">
        <v>2021</v>
      </c>
      <c r="C1020" s="13" t="s">
        <v>9</v>
      </c>
      <c r="D1020" s="15">
        <v>20</v>
      </c>
      <c r="E1020" s="13" t="s">
        <v>14</v>
      </c>
      <c r="F1020" s="13" t="s">
        <v>11</v>
      </c>
      <c r="G1020" s="13" t="s">
        <v>12</v>
      </c>
      <c r="H1020" s="13" t="s">
        <v>30</v>
      </c>
    </row>
    <row r="1021" spans="1:8">
      <c r="A1021" s="15">
        <v>3304</v>
      </c>
      <c r="B1021" s="15">
        <v>2021</v>
      </c>
      <c r="C1021" s="13" t="s">
        <v>9</v>
      </c>
      <c r="D1021" s="15">
        <v>20</v>
      </c>
      <c r="E1021" s="13" t="s">
        <v>14</v>
      </c>
      <c r="F1021" s="13" t="s">
        <v>17</v>
      </c>
      <c r="G1021" s="13" t="s">
        <v>12</v>
      </c>
      <c r="H1021" s="13" t="s">
        <v>30</v>
      </c>
    </row>
    <row r="1022" spans="1:8">
      <c r="A1022" s="15">
        <v>3303</v>
      </c>
      <c r="B1022" s="15">
        <v>2021</v>
      </c>
      <c r="C1022" s="13" t="s">
        <v>9</v>
      </c>
      <c r="D1022" s="15">
        <v>20</v>
      </c>
      <c r="E1022" s="13" t="s">
        <v>36</v>
      </c>
      <c r="F1022" s="13" t="s">
        <v>17</v>
      </c>
      <c r="G1022" s="13" t="s">
        <v>12</v>
      </c>
      <c r="H1022" s="13" t="s">
        <v>49</v>
      </c>
    </row>
    <row r="1023" spans="1:8">
      <c r="A1023" s="15">
        <v>3302</v>
      </c>
      <c r="B1023" s="15">
        <v>2021</v>
      </c>
      <c r="C1023" s="13" t="s">
        <v>9</v>
      </c>
      <c r="D1023" s="15">
        <v>20</v>
      </c>
      <c r="E1023" s="13" t="s">
        <v>10</v>
      </c>
      <c r="F1023" s="13" t="s">
        <v>11</v>
      </c>
      <c r="G1023" s="13" t="s">
        <v>12</v>
      </c>
      <c r="H1023" s="13" t="s">
        <v>32</v>
      </c>
    </row>
    <row r="1024" spans="1:8">
      <c r="A1024" s="15">
        <v>3301</v>
      </c>
      <c r="B1024" s="15">
        <v>2021</v>
      </c>
      <c r="C1024" s="13" t="s">
        <v>9</v>
      </c>
      <c r="D1024" s="15">
        <v>20</v>
      </c>
      <c r="E1024" s="13" t="s">
        <v>10</v>
      </c>
      <c r="F1024" s="13" t="s">
        <v>17</v>
      </c>
      <c r="G1024" s="13" t="s">
        <v>12</v>
      </c>
      <c r="H1024" s="13" t="s">
        <v>15</v>
      </c>
    </row>
    <row r="1025" spans="1:8">
      <c r="A1025" s="15">
        <v>3300</v>
      </c>
      <c r="B1025" s="15">
        <v>2021</v>
      </c>
      <c r="C1025" s="13" t="s">
        <v>9</v>
      </c>
      <c r="D1025" s="15">
        <v>20</v>
      </c>
      <c r="E1025" s="13" t="s">
        <v>10</v>
      </c>
      <c r="F1025" s="13" t="s">
        <v>17</v>
      </c>
      <c r="G1025" s="13" t="s">
        <v>12</v>
      </c>
      <c r="H1025" s="13" t="s">
        <v>29</v>
      </c>
    </row>
    <row r="1026" spans="1:8">
      <c r="A1026" s="15">
        <v>3299</v>
      </c>
      <c r="B1026" s="15">
        <v>2021</v>
      </c>
      <c r="C1026" s="13" t="s">
        <v>9</v>
      </c>
      <c r="D1026" s="15">
        <v>20</v>
      </c>
      <c r="E1026" s="13" t="s">
        <v>61</v>
      </c>
      <c r="F1026" s="13" t="s">
        <v>11</v>
      </c>
      <c r="G1026" s="13" t="s">
        <v>12</v>
      </c>
      <c r="H1026" s="13" t="s">
        <v>35</v>
      </c>
    </row>
    <row r="1027" spans="1:8">
      <c r="A1027" s="15">
        <v>3298</v>
      </c>
      <c r="B1027" s="15">
        <v>2021</v>
      </c>
      <c r="C1027" s="13" t="s">
        <v>9</v>
      </c>
      <c r="D1027" s="15">
        <v>20</v>
      </c>
      <c r="E1027" s="13" t="s">
        <v>14</v>
      </c>
      <c r="F1027" s="13" t="s">
        <v>11</v>
      </c>
      <c r="G1027" s="13" t="s">
        <v>12</v>
      </c>
      <c r="H1027" s="13" t="s">
        <v>30</v>
      </c>
    </row>
    <row r="1028" spans="1:8">
      <c r="A1028" s="15">
        <v>3297</v>
      </c>
      <c r="B1028" s="15">
        <v>2021</v>
      </c>
      <c r="C1028" s="13" t="s">
        <v>9</v>
      </c>
      <c r="D1028" s="15">
        <v>20</v>
      </c>
      <c r="E1028" s="13" t="s">
        <v>14</v>
      </c>
      <c r="F1028" s="13" t="s">
        <v>17</v>
      </c>
      <c r="G1028" s="13" t="s">
        <v>12</v>
      </c>
      <c r="H1028" s="13" t="s">
        <v>30</v>
      </c>
    </row>
    <row r="1029" spans="1:8">
      <c r="A1029" s="15">
        <v>3296</v>
      </c>
      <c r="B1029" s="15">
        <v>2021</v>
      </c>
      <c r="C1029" s="13" t="s">
        <v>9</v>
      </c>
      <c r="D1029" s="15">
        <v>20</v>
      </c>
      <c r="E1029" s="13" t="s">
        <v>36</v>
      </c>
      <c r="F1029" s="13" t="s">
        <v>17</v>
      </c>
      <c r="G1029" s="13" t="s">
        <v>12</v>
      </c>
      <c r="H1029" s="13" t="s">
        <v>35</v>
      </c>
    </row>
    <row r="1030" spans="1:8">
      <c r="A1030" s="15">
        <v>3295</v>
      </c>
      <c r="B1030" s="15">
        <v>2021</v>
      </c>
      <c r="C1030" s="13" t="s">
        <v>9</v>
      </c>
      <c r="D1030" s="15">
        <v>20</v>
      </c>
      <c r="E1030" s="13" t="s">
        <v>10</v>
      </c>
      <c r="F1030" s="13" t="s">
        <v>11</v>
      </c>
      <c r="G1030" s="13" t="s">
        <v>12</v>
      </c>
      <c r="H1030" s="13" t="s">
        <v>32</v>
      </c>
    </row>
    <row r="1031" spans="1:8">
      <c r="A1031" s="15">
        <v>3294</v>
      </c>
      <c r="B1031" s="15">
        <v>2021</v>
      </c>
      <c r="C1031" s="13" t="s">
        <v>9</v>
      </c>
      <c r="D1031" s="15">
        <v>20</v>
      </c>
      <c r="E1031" s="13" t="s">
        <v>10</v>
      </c>
      <c r="F1031" s="13" t="s">
        <v>17</v>
      </c>
      <c r="G1031" s="13" t="s">
        <v>12</v>
      </c>
      <c r="H1031" s="13" t="s">
        <v>15</v>
      </c>
    </row>
    <row r="1032" spans="1:8">
      <c r="A1032" s="15">
        <v>3293</v>
      </c>
      <c r="B1032" s="15">
        <v>2021</v>
      </c>
      <c r="C1032" s="13" t="s">
        <v>9</v>
      </c>
      <c r="D1032" s="15">
        <v>20</v>
      </c>
      <c r="E1032" s="13" t="s">
        <v>10</v>
      </c>
      <c r="F1032" s="13" t="s">
        <v>17</v>
      </c>
      <c r="G1032" s="13" t="s">
        <v>12</v>
      </c>
      <c r="H1032" s="13" t="s">
        <v>29</v>
      </c>
    </row>
    <row r="1033" spans="1:8">
      <c r="A1033" s="15">
        <v>3292</v>
      </c>
      <c r="B1033" s="15">
        <v>2021</v>
      </c>
      <c r="C1033" s="13" t="s">
        <v>9</v>
      </c>
      <c r="D1033" s="15">
        <v>20</v>
      </c>
      <c r="E1033" s="13" t="s">
        <v>61</v>
      </c>
      <c r="F1033" s="13" t="s">
        <v>17</v>
      </c>
      <c r="G1033" s="13" t="s">
        <v>12</v>
      </c>
      <c r="H1033" s="13" t="s">
        <v>32</v>
      </c>
    </row>
    <row r="1034" spans="1:8">
      <c r="A1034" s="15">
        <v>3291</v>
      </c>
      <c r="B1034" s="15">
        <v>2021</v>
      </c>
      <c r="C1034" s="13" t="s">
        <v>9</v>
      </c>
      <c r="D1034" s="15">
        <v>20</v>
      </c>
      <c r="E1034" s="13" t="s">
        <v>14</v>
      </c>
      <c r="F1034" s="13" t="s">
        <v>11</v>
      </c>
      <c r="G1034" s="13" t="s">
        <v>12</v>
      </c>
      <c r="H1034" s="13" t="s">
        <v>30</v>
      </c>
    </row>
    <row r="1035" spans="1:8">
      <c r="A1035" s="15">
        <v>3290</v>
      </c>
      <c r="B1035" s="15">
        <v>2021</v>
      </c>
      <c r="C1035" s="13" t="s">
        <v>9</v>
      </c>
      <c r="D1035" s="15">
        <v>20</v>
      </c>
      <c r="E1035" s="13" t="s">
        <v>14</v>
      </c>
      <c r="F1035" s="13" t="s">
        <v>17</v>
      </c>
      <c r="G1035" s="13" t="s">
        <v>12</v>
      </c>
      <c r="H1035" s="13" t="s">
        <v>30</v>
      </c>
    </row>
    <row r="1036" spans="1:8">
      <c r="A1036" s="15">
        <v>3289</v>
      </c>
      <c r="B1036" s="15">
        <v>2021</v>
      </c>
      <c r="C1036" s="13" t="s">
        <v>9</v>
      </c>
      <c r="D1036" s="15">
        <v>20</v>
      </c>
      <c r="E1036" s="13" t="s">
        <v>36</v>
      </c>
      <c r="F1036" s="13" t="s">
        <v>17</v>
      </c>
      <c r="G1036" s="13" t="s">
        <v>12</v>
      </c>
      <c r="H1036" s="13" t="s">
        <v>35</v>
      </c>
    </row>
    <row r="1037" spans="1:8">
      <c r="A1037" s="15">
        <v>3288</v>
      </c>
      <c r="B1037" s="15">
        <v>2021</v>
      </c>
      <c r="C1037" s="13" t="s">
        <v>9</v>
      </c>
      <c r="D1037" s="15">
        <v>20</v>
      </c>
      <c r="E1037" s="13" t="s">
        <v>10</v>
      </c>
      <c r="F1037" s="13" t="s">
        <v>11</v>
      </c>
      <c r="G1037" s="13" t="s">
        <v>12</v>
      </c>
      <c r="H1037" s="13" t="s">
        <v>32</v>
      </c>
    </row>
    <row r="1038" spans="1:8">
      <c r="A1038" s="15">
        <v>3287</v>
      </c>
      <c r="B1038" s="15">
        <v>2021</v>
      </c>
      <c r="C1038" s="13" t="s">
        <v>9</v>
      </c>
      <c r="D1038" s="15">
        <v>20</v>
      </c>
      <c r="E1038" s="13" t="s">
        <v>10</v>
      </c>
      <c r="F1038" s="13" t="s">
        <v>17</v>
      </c>
      <c r="G1038" s="13" t="s">
        <v>12</v>
      </c>
      <c r="H1038" s="13" t="s">
        <v>15</v>
      </c>
    </row>
    <row r="1039" spans="1:8">
      <c r="A1039" s="15">
        <v>3286</v>
      </c>
      <c r="B1039" s="15">
        <v>2021</v>
      </c>
      <c r="C1039" s="13" t="s">
        <v>9</v>
      </c>
      <c r="D1039" s="15">
        <v>20</v>
      </c>
      <c r="E1039" s="13" t="s">
        <v>10</v>
      </c>
      <c r="F1039" s="13" t="s">
        <v>17</v>
      </c>
      <c r="G1039" s="13" t="s">
        <v>12</v>
      </c>
      <c r="H1039" s="13" t="s">
        <v>29</v>
      </c>
    </row>
    <row r="1040" spans="1:8">
      <c r="A1040" s="15">
        <v>3285</v>
      </c>
      <c r="B1040" s="15">
        <v>2021</v>
      </c>
      <c r="C1040" s="13" t="s">
        <v>9</v>
      </c>
      <c r="D1040" s="15">
        <v>20</v>
      </c>
      <c r="E1040" s="13" t="s">
        <v>61</v>
      </c>
      <c r="F1040" s="13" t="s">
        <v>17</v>
      </c>
      <c r="G1040" s="13" t="s">
        <v>12</v>
      </c>
      <c r="H1040" s="13" t="s">
        <v>37</v>
      </c>
    </row>
    <row r="1041" spans="1:8">
      <c r="A1041" s="15">
        <v>3284</v>
      </c>
      <c r="B1041" s="15">
        <v>2021</v>
      </c>
      <c r="C1041" s="13" t="s">
        <v>9</v>
      </c>
      <c r="D1041" s="15">
        <v>20</v>
      </c>
      <c r="E1041" s="13" t="s">
        <v>14</v>
      </c>
      <c r="F1041" s="13" t="s">
        <v>11</v>
      </c>
      <c r="G1041" s="13" t="s">
        <v>12</v>
      </c>
      <c r="H1041" s="13" t="s">
        <v>29</v>
      </c>
    </row>
    <row r="1042" spans="1:8">
      <c r="A1042" s="15">
        <v>3283</v>
      </c>
      <c r="B1042" s="15">
        <v>2021</v>
      </c>
      <c r="C1042" s="13" t="s">
        <v>9</v>
      </c>
      <c r="D1042" s="15">
        <v>20</v>
      </c>
      <c r="E1042" s="13" t="s">
        <v>14</v>
      </c>
      <c r="F1042" s="13" t="s">
        <v>17</v>
      </c>
      <c r="G1042" s="13" t="s">
        <v>12</v>
      </c>
      <c r="H1042" s="13" t="s">
        <v>30</v>
      </c>
    </row>
    <row r="1043" spans="1:8">
      <c r="A1043" s="15">
        <v>3282</v>
      </c>
      <c r="B1043" s="15">
        <v>2021</v>
      </c>
      <c r="C1043" s="13" t="s">
        <v>9</v>
      </c>
      <c r="D1043" s="15">
        <v>20</v>
      </c>
      <c r="E1043" s="13" t="s">
        <v>36</v>
      </c>
      <c r="F1043" s="13" t="s">
        <v>17</v>
      </c>
      <c r="G1043" s="13" t="s">
        <v>12</v>
      </c>
      <c r="H1043" s="13" t="s">
        <v>35</v>
      </c>
    </row>
    <row r="1044" spans="1:8">
      <c r="A1044" s="15">
        <v>3281</v>
      </c>
      <c r="B1044" s="15">
        <v>2021</v>
      </c>
      <c r="C1044" s="13" t="s">
        <v>9</v>
      </c>
      <c r="D1044" s="15">
        <v>20</v>
      </c>
      <c r="E1044" s="13" t="s">
        <v>10</v>
      </c>
      <c r="F1044" s="13" t="s">
        <v>11</v>
      </c>
      <c r="G1044" s="13" t="s">
        <v>12</v>
      </c>
      <c r="H1044" s="13" t="s">
        <v>32</v>
      </c>
    </row>
    <row r="1045" spans="1:8">
      <c r="A1045" s="15">
        <v>3280</v>
      </c>
      <c r="B1045" s="15">
        <v>2021</v>
      </c>
      <c r="C1045" s="13" t="s">
        <v>9</v>
      </c>
      <c r="D1045" s="15">
        <v>20</v>
      </c>
      <c r="E1045" s="13" t="s">
        <v>10</v>
      </c>
      <c r="F1045" s="13" t="s">
        <v>17</v>
      </c>
      <c r="G1045" s="13" t="s">
        <v>12</v>
      </c>
      <c r="H1045" s="13" t="s">
        <v>15</v>
      </c>
    </row>
    <row r="1046" spans="1:8">
      <c r="A1046" s="15">
        <v>3279</v>
      </c>
      <c r="B1046" s="15">
        <v>2021</v>
      </c>
      <c r="C1046" s="13" t="s">
        <v>9</v>
      </c>
      <c r="D1046" s="15">
        <v>20</v>
      </c>
      <c r="E1046" s="13" t="s">
        <v>10</v>
      </c>
      <c r="F1046" s="13" t="s">
        <v>17</v>
      </c>
      <c r="G1046" s="13" t="s">
        <v>12</v>
      </c>
      <c r="H1046" s="13" t="s">
        <v>29</v>
      </c>
    </row>
    <row r="1047" spans="1:8">
      <c r="A1047" s="15">
        <v>3278</v>
      </c>
      <c r="B1047" s="15">
        <v>2021</v>
      </c>
      <c r="C1047" s="13" t="s">
        <v>9</v>
      </c>
      <c r="D1047" s="15">
        <v>20</v>
      </c>
      <c r="E1047" s="13" t="s">
        <v>61</v>
      </c>
      <c r="F1047" s="13" t="s">
        <v>17</v>
      </c>
      <c r="G1047" s="13" t="s">
        <v>12</v>
      </c>
      <c r="H1047" s="13" t="s">
        <v>13</v>
      </c>
    </row>
    <row r="1048" spans="1:8">
      <c r="A1048" s="15">
        <v>3277</v>
      </c>
      <c r="B1048" s="15">
        <v>2021</v>
      </c>
      <c r="C1048" s="13" t="s">
        <v>9</v>
      </c>
      <c r="D1048" s="15">
        <v>20</v>
      </c>
      <c r="E1048" s="13" t="s">
        <v>14</v>
      </c>
      <c r="F1048" s="13" t="s">
        <v>11</v>
      </c>
      <c r="G1048" s="13" t="s">
        <v>12</v>
      </c>
      <c r="H1048" s="13" t="s">
        <v>29</v>
      </c>
    </row>
    <row r="1049" spans="1:8">
      <c r="A1049" s="15">
        <v>3276</v>
      </c>
      <c r="B1049" s="15">
        <v>2021</v>
      </c>
      <c r="C1049" s="13" t="s">
        <v>9</v>
      </c>
      <c r="D1049" s="15">
        <v>20</v>
      </c>
      <c r="E1049" s="13" t="s">
        <v>14</v>
      </c>
      <c r="F1049" s="13" t="s">
        <v>17</v>
      </c>
      <c r="G1049" s="13" t="s">
        <v>12</v>
      </c>
      <c r="H1049" s="13" t="s">
        <v>30</v>
      </c>
    </row>
    <row r="1050" spans="1:8">
      <c r="A1050" s="15">
        <v>3275</v>
      </c>
      <c r="B1050" s="15">
        <v>2021</v>
      </c>
      <c r="C1050" s="13" t="s">
        <v>9</v>
      </c>
      <c r="D1050" s="15">
        <v>20</v>
      </c>
      <c r="E1050" s="13" t="s">
        <v>36</v>
      </c>
      <c r="F1050" s="13" t="s">
        <v>17</v>
      </c>
      <c r="G1050" s="13" t="s">
        <v>12</v>
      </c>
      <c r="H1050" s="13" t="s">
        <v>35</v>
      </c>
    </row>
    <row r="1051" spans="1:8">
      <c r="A1051" s="15">
        <v>3274</v>
      </c>
      <c r="B1051" s="15">
        <v>2021</v>
      </c>
      <c r="C1051" s="13" t="s">
        <v>9</v>
      </c>
      <c r="D1051" s="15">
        <v>20</v>
      </c>
      <c r="E1051" s="13" t="s">
        <v>10</v>
      </c>
      <c r="F1051" s="13" t="s">
        <v>11</v>
      </c>
      <c r="G1051" s="13" t="s">
        <v>12</v>
      </c>
      <c r="H1051" s="13" t="s">
        <v>32</v>
      </c>
    </row>
    <row r="1052" spans="1:8">
      <c r="A1052" s="15">
        <v>3273</v>
      </c>
      <c r="B1052" s="15">
        <v>2021</v>
      </c>
      <c r="C1052" s="13" t="s">
        <v>9</v>
      </c>
      <c r="D1052" s="15">
        <v>20</v>
      </c>
      <c r="E1052" s="13" t="s">
        <v>10</v>
      </c>
      <c r="F1052" s="13" t="s">
        <v>17</v>
      </c>
      <c r="G1052" s="13" t="s">
        <v>12</v>
      </c>
      <c r="H1052" s="13" t="s">
        <v>15</v>
      </c>
    </row>
    <row r="1053" spans="1:8">
      <c r="A1053" s="15">
        <v>3272</v>
      </c>
      <c r="B1053" s="15">
        <v>2021</v>
      </c>
      <c r="C1053" s="13" t="s">
        <v>9</v>
      </c>
      <c r="D1053" s="15">
        <v>20</v>
      </c>
      <c r="E1053" s="13" t="s">
        <v>10</v>
      </c>
      <c r="F1053" s="13" t="s">
        <v>17</v>
      </c>
      <c r="G1053" s="13" t="s">
        <v>12</v>
      </c>
      <c r="H1053" s="13" t="s">
        <v>29</v>
      </c>
    </row>
    <row r="1054" spans="1:8">
      <c r="A1054" s="15">
        <v>3271</v>
      </c>
      <c r="B1054" s="15">
        <v>2021</v>
      </c>
      <c r="C1054" s="13" t="s">
        <v>9</v>
      </c>
      <c r="D1054" s="15">
        <v>20</v>
      </c>
      <c r="E1054" s="13" t="s">
        <v>24</v>
      </c>
      <c r="F1054" s="13" t="s">
        <v>11</v>
      </c>
      <c r="G1054" s="13" t="s">
        <v>25</v>
      </c>
      <c r="H1054" s="13" t="s">
        <v>30</v>
      </c>
    </row>
    <row r="1055" spans="1:8">
      <c r="A1055" s="15">
        <v>3270</v>
      </c>
      <c r="B1055" s="15">
        <v>2021</v>
      </c>
      <c r="C1055" s="13" t="s">
        <v>9</v>
      </c>
      <c r="D1055" s="15">
        <v>20</v>
      </c>
      <c r="E1055" s="13" t="s">
        <v>14</v>
      </c>
      <c r="F1055" s="13" t="s">
        <v>11</v>
      </c>
      <c r="G1055" s="13" t="s">
        <v>12</v>
      </c>
      <c r="H1055" s="13" t="s">
        <v>29</v>
      </c>
    </row>
    <row r="1056" spans="1:8">
      <c r="A1056" s="15">
        <v>3269</v>
      </c>
      <c r="B1056" s="15">
        <v>2021</v>
      </c>
      <c r="C1056" s="13" t="s">
        <v>9</v>
      </c>
      <c r="D1056" s="15">
        <v>20</v>
      </c>
      <c r="E1056" s="13" t="s">
        <v>14</v>
      </c>
      <c r="F1056" s="13" t="s">
        <v>17</v>
      </c>
      <c r="G1056" s="13" t="s">
        <v>12</v>
      </c>
      <c r="H1056" s="13" t="s">
        <v>30</v>
      </c>
    </row>
    <row r="1057" spans="1:8">
      <c r="A1057" s="15">
        <v>3268</v>
      </c>
      <c r="B1057" s="15">
        <v>2021</v>
      </c>
      <c r="C1057" s="13" t="s">
        <v>9</v>
      </c>
      <c r="D1057" s="15">
        <v>20</v>
      </c>
      <c r="E1057" s="13" t="s">
        <v>36</v>
      </c>
      <c r="F1057" s="13" t="s">
        <v>17</v>
      </c>
      <c r="G1057" s="13" t="s">
        <v>12</v>
      </c>
      <c r="H1057" s="13" t="s">
        <v>35</v>
      </c>
    </row>
    <row r="1058" spans="1:8">
      <c r="A1058" s="15">
        <v>3267</v>
      </c>
      <c r="B1058" s="15">
        <v>2021</v>
      </c>
      <c r="C1058" s="13" t="s">
        <v>9</v>
      </c>
      <c r="D1058" s="15">
        <v>20</v>
      </c>
      <c r="E1058" s="13" t="s">
        <v>10</v>
      </c>
      <c r="F1058" s="13" t="s">
        <v>11</v>
      </c>
      <c r="G1058" s="13" t="s">
        <v>12</v>
      </c>
      <c r="H1058" s="13" t="s">
        <v>32</v>
      </c>
    </row>
    <row r="1059" spans="1:8">
      <c r="A1059" s="15">
        <v>3266</v>
      </c>
      <c r="B1059" s="15">
        <v>2021</v>
      </c>
      <c r="C1059" s="13" t="s">
        <v>9</v>
      </c>
      <c r="D1059" s="15">
        <v>20</v>
      </c>
      <c r="E1059" s="13" t="s">
        <v>10</v>
      </c>
      <c r="F1059" s="13" t="s">
        <v>17</v>
      </c>
      <c r="G1059" s="13" t="s">
        <v>12</v>
      </c>
      <c r="H1059" s="13" t="s">
        <v>15</v>
      </c>
    </row>
    <row r="1060" spans="1:8">
      <c r="A1060" s="15">
        <v>3265</v>
      </c>
      <c r="B1060" s="15">
        <v>2021</v>
      </c>
      <c r="C1060" s="13" t="s">
        <v>9</v>
      </c>
      <c r="D1060" s="15">
        <v>20</v>
      </c>
      <c r="E1060" s="13" t="s">
        <v>10</v>
      </c>
      <c r="F1060" s="13" t="s">
        <v>17</v>
      </c>
      <c r="G1060" s="13" t="s">
        <v>12</v>
      </c>
      <c r="H1060" s="13" t="s">
        <v>29</v>
      </c>
    </row>
    <row r="1061" spans="1:8">
      <c r="A1061" s="15">
        <v>3264</v>
      </c>
      <c r="B1061" s="15">
        <v>2021</v>
      </c>
      <c r="C1061" s="13" t="s">
        <v>9</v>
      </c>
      <c r="D1061" s="15">
        <v>20</v>
      </c>
      <c r="E1061" s="13" t="s">
        <v>24</v>
      </c>
      <c r="F1061" s="13" t="s">
        <v>11</v>
      </c>
      <c r="G1061" s="13" t="s">
        <v>25</v>
      </c>
      <c r="H1061" s="13" t="s">
        <v>30</v>
      </c>
    </row>
    <row r="1062" spans="1:8">
      <c r="A1062" s="15">
        <v>3263</v>
      </c>
      <c r="B1062" s="15">
        <v>2021</v>
      </c>
      <c r="C1062" s="13" t="s">
        <v>9</v>
      </c>
      <c r="D1062" s="15">
        <v>20</v>
      </c>
      <c r="E1062" s="13" t="s">
        <v>14</v>
      </c>
      <c r="F1062" s="13" t="s">
        <v>11</v>
      </c>
      <c r="G1062" s="13" t="s">
        <v>12</v>
      </c>
      <c r="H1062" s="13" t="s">
        <v>29</v>
      </c>
    </row>
    <row r="1063" spans="1:8">
      <c r="A1063" s="15">
        <v>3262</v>
      </c>
      <c r="B1063" s="15">
        <v>2021</v>
      </c>
      <c r="C1063" s="13" t="s">
        <v>9</v>
      </c>
      <c r="D1063" s="15">
        <v>20</v>
      </c>
      <c r="E1063" s="13" t="s">
        <v>14</v>
      </c>
      <c r="F1063" s="13" t="s">
        <v>17</v>
      </c>
      <c r="G1063" s="13" t="s">
        <v>12</v>
      </c>
      <c r="H1063" s="13" t="s">
        <v>30</v>
      </c>
    </row>
    <row r="1064" spans="1:8">
      <c r="A1064" s="15">
        <v>3261</v>
      </c>
      <c r="B1064" s="15">
        <v>2021</v>
      </c>
      <c r="C1064" s="13" t="s">
        <v>9</v>
      </c>
      <c r="D1064" s="15">
        <v>20</v>
      </c>
      <c r="E1064" s="13" t="s">
        <v>36</v>
      </c>
      <c r="F1064" s="13" t="s">
        <v>17</v>
      </c>
      <c r="G1064" s="13" t="s">
        <v>12</v>
      </c>
      <c r="H1064" s="13" t="s">
        <v>35</v>
      </c>
    </row>
    <row r="1065" spans="1:8">
      <c r="A1065" s="15">
        <v>3260</v>
      </c>
      <c r="B1065" s="15">
        <v>2021</v>
      </c>
      <c r="C1065" s="13" t="s">
        <v>9</v>
      </c>
      <c r="D1065" s="15">
        <v>20</v>
      </c>
      <c r="E1065" s="13" t="s">
        <v>10</v>
      </c>
      <c r="F1065" s="13" t="s">
        <v>11</v>
      </c>
      <c r="G1065" s="13" t="s">
        <v>12</v>
      </c>
      <c r="H1065" s="13" t="s">
        <v>32</v>
      </c>
    </row>
    <row r="1066" spans="1:8">
      <c r="A1066" s="15">
        <v>3259</v>
      </c>
      <c r="B1066" s="15">
        <v>2021</v>
      </c>
      <c r="C1066" s="13" t="s">
        <v>9</v>
      </c>
      <c r="D1066" s="15">
        <v>20</v>
      </c>
      <c r="E1066" s="13" t="s">
        <v>10</v>
      </c>
      <c r="F1066" s="13" t="s">
        <v>17</v>
      </c>
      <c r="G1066" s="13" t="s">
        <v>12</v>
      </c>
      <c r="H1066" s="13" t="s">
        <v>15</v>
      </c>
    </row>
    <row r="1067" spans="1:8">
      <c r="A1067" s="15">
        <v>3258</v>
      </c>
      <c r="B1067" s="15">
        <v>2021</v>
      </c>
      <c r="C1067" s="13" t="s">
        <v>9</v>
      </c>
      <c r="D1067" s="15">
        <v>20</v>
      </c>
      <c r="E1067" s="13" t="s">
        <v>10</v>
      </c>
      <c r="F1067" s="13" t="s">
        <v>17</v>
      </c>
      <c r="G1067" s="13" t="s">
        <v>12</v>
      </c>
      <c r="H1067" s="13" t="s">
        <v>29</v>
      </c>
    </row>
    <row r="1068" spans="1:8">
      <c r="A1068" s="15">
        <v>3257</v>
      </c>
      <c r="B1068" s="15">
        <v>2021</v>
      </c>
      <c r="C1068" s="13" t="s">
        <v>9</v>
      </c>
      <c r="D1068" s="15">
        <v>20</v>
      </c>
      <c r="E1068" s="13" t="s">
        <v>24</v>
      </c>
      <c r="F1068" s="13" t="s">
        <v>11</v>
      </c>
      <c r="G1068" s="13" t="s">
        <v>25</v>
      </c>
      <c r="H1068" s="13" t="s">
        <v>30</v>
      </c>
    </row>
    <row r="1069" spans="1:8">
      <c r="A1069" s="15">
        <v>3256</v>
      </c>
      <c r="B1069" s="15">
        <v>2021</v>
      </c>
      <c r="C1069" s="13" t="s">
        <v>9</v>
      </c>
      <c r="D1069" s="15">
        <v>20</v>
      </c>
      <c r="E1069" s="13" t="s">
        <v>14</v>
      </c>
      <c r="F1069" s="13" t="s">
        <v>11</v>
      </c>
      <c r="G1069" s="13" t="s">
        <v>12</v>
      </c>
      <c r="H1069" s="13" t="s">
        <v>29</v>
      </c>
    </row>
    <row r="1070" spans="1:8">
      <c r="A1070" s="15">
        <v>3255</v>
      </c>
      <c r="B1070" s="15">
        <v>2021</v>
      </c>
      <c r="C1070" s="13" t="s">
        <v>9</v>
      </c>
      <c r="D1070" s="15">
        <v>20</v>
      </c>
      <c r="E1070" s="13" t="s">
        <v>14</v>
      </c>
      <c r="F1070" s="13" t="s">
        <v>17</v>
      </c>
      <c r="G1070" s="13" t="s">
        <v>12</v>
      </c>
      <c r="H1070" s="13" t="s">
        <v>30</v>
      </c>
    </row>
    <row r="1071" spans="1:8">
      <c r="A1071" s="15">
        <v>3254</v>
      </c>
      <c r="B1071" s="15">
        <v>2021</v>
      </c>
      <c r="C1071" s="13" t="s">
        <v>9</v>
      </c>
      <c r="D1071" s="15">
        <v>20</v>
      </c>
      <c r="E1071" s="13" t="s">
        <v>36</v>
      </c>
      <c r="F1071" s="13" t="s">
        <v>17</v>
      </c>
      <c r="G1071" s="13" t="s">
        <v>12</v>
      </c>
      <c r="H1071" s="13" t="s">
        <v>37</v>
      </c>
    </row>
    <row r="1072" spans="1:8">
      <c r="A1072" s="15">
        <v>3253</v>
      </c>
      <c r="B1072" s="15">
        <v>2021</v>
      </c>
      <c r="C1072" s="13" t="s">
        <v>9</v>
      </c>
      <c r="D1072" s="15">
        <v>20</v>
      </c>
      <c r="E1072" s="13" t="s">
        <v>10</v>
      </c>
      <c r="F1072" s="13" t="s">
        <v>11</v>
      </c>
      <c r="G1072" s="13" t="s">
        <v>12</v>
      </c>
      <c r="H1072" s="13" t="s">
        <v>32</v>
      </c>
    </row>
    <row r="1073" spans="1:8">
      <c r="A1073" s="15">
        <v>3252</v>
      </c>
      <c r="B1073" s="15">
        <v>2021</v>
      </c>
      <c r="C1073" s="13" t="s">
        <v>9</v>
      </c>
      <c r="D1073" s="15">
        <v>20</v>
      </c>
      <c r="E1073" s="13" t="s">
        <v>10</v>
      </c>
      <c r="F1073" s="13" t="s">
        <v>17</v>
      </c>
      <c r="G1073" s="13" t="s">
        <v>12</v>
      </c>
      <c r="H1073" s="13" t="s">
        <v>15</v>
      </c>
    </row>
    <row r="1074" spans="1:8">
      <c r="A1074" s="15">
        <v>3251</v>
      </c>
      <c r="B1074" s="15">
        <v>2021</v>
      </c>
      <c r="C1074" s="13" t="s">
        <v>9</v>
      </c>
      <c r="D1074" s="15">
        <v>20</v>
      </c>
      <c r="E1074" s="13" t="s">
        <v>10</v>
      </c>
      <c r="F1074" s="13" t="s">
        <v>17</v>
      </c>
      <c r="G1074" s="13" t="s">
        <v>12</v>
      </c>
      <c r="H1074" s="13" t="s">
        <v>29</v>
      </c>
    </row>
    <row r="1075" spans="1:8">
      <c r="A1075" s="15">
        <v>3250</v>
      </c>
      <c r="B1075" s="15">
        <v>2021</v>
      </c>
      <c r="C1075" s="13" t="s">
        <v>9</v>
      </c>
      <c r="D1075" s="15">
        <v>20</v>
      </c>
      <c r="E1075" s="13" t="s">
        <v>24</v>
      </c>
      <c r="F1075" s="13" t="s">
        <v>11</v>
      </c>
      <c r="G1075" s="13" t="s">
        <v>25</v>
      </c>
      <c r="H1075" s="15">
        <v>4</v>
      </c>
    </row>
    <row r="1076" spans="1:8">
      <c r="A1076" s="15">
        <v>3249</v>
      </c>
      <c r="B1076" s="15">
        <v>2021</v>
      </c>
      <c r="C1076" s="13" t="s">
        <v>9</v>
      </c>
      <c r="D1076" s="15">
        <v>20</v>
      </c>
      <c r="E1076" s="13" t="s">
        <v>14</v>
      </c>
      <c r="F1076" s="13" t="s">
        <v>11</v>
      </c>
      <c r="G1076" s="13" t="s">
        <v>12</v>
      </c>
      <c r="H1076" s="13" t="s">
        <v>29</v>
      </c>
    </row>
    <row r="1077" spans="1:8">
      <c r="A1077" s="15">
        <v>3248</v>
      </c>
      <c r="B1077" s="15">
        <v>2021</v>
      </c>
      <c r="C1077" s="13" t="s">
        <v>9</v>
      </c>
      <c r="D1077" s="15">
        <v>20</v>
      </c>
      <c r="E1077" s="13" t="s">
        <v>14</v>
      </c>
      <c r="F1077" s="13" t="s">
        <v>17</v>
      </c>
      <c r="G1077" s="13" t="s">
        <v>12</v>
      </c>
      <c r="H1077" s="13" t="s">
        <v>30</v>
      </c>
    </row>
    <row r="1078" spans="1:8">
      <c r="A1078" s="15">
        <v>3247</v>
      </c>
      <c r="B1078" s="15">
        <v>2021</v>
      </c>
      <c r="C1078" s="13" t="s">
        <v>9</v>
      </c>
      <c r="D1078" s="15">
        <v>20</v>
      </c>
      <c r="E1078" s="13" t="s">
        <v>36</v>
      </c>
      <c r="F1078" s="13" t="s">
        <v>17</v>
      </c>
      <c r="G1078" s="13" t="s">
        <v>12</v>
      </c>
      <c r="H1078" s="13" t="s">
        <v>37</v>
      </c>
    </row>
    <row r="1079" spans="1:8">
      <c r="A1079" s="15">
        <v>3246</v>
      </c>
      <c r="B1079" s="15">
        <v>2021</v>
      </c>
      <c r="C1079" s="13" t="s">
        <v>9</v>
      </c>
      <c r="D1079" s="15">
        <v>20</v>
      </c>
      <c r="E1079" s="13" t="s">
        <v>10</v>
      </c>
      <c r="F1079" s="13" t="s">
        <v>11</v>
      </c>
      <c r="G1079" s="13" t="s">
        <v>12</v>
      </c>
      <c r="H1079" s="13" t="s">
        <v>32</v>
      </c>
    </row>
    <row r="1080" spans="1:8">
      <c r="A1080" s="15">
        <v>3245</v>
      </c>
      <c r="B1080" s="15">
        <v>2021</v>
      </c>
      <c r="C1080" s="13" t="s">
        <v>9</v>
      </c>
      <c r="D1080" s="15">
        <v>20</v>
      </c>
      <c r="E1080" s="13" t="s">
        <v>10</v>
      </c>
      <c r="F1080" s="13" t="s">
        <v>17</v>
      </c>
      <c r="G1080" s="13" t="s">
        <v>12</v>
      </c>
      <c r="H1080" s="13" t="s">
        <v>15</v>
      </c>
    </row>
    <row r="1081" spans="1:8">
      <c r="A1081" s="15">
        <v>3244</v>
      </c>
      <c r="B1081" s="15">
        <v>2021</v>
      </c>
      <c r="C1081" s="13" t="s">
        <v>9</v>
      </c>
      <c r="D1081" s="15">
        <v>20</v>
      </c>
      <c r="E1081" s="13" t="s">
        <v>10</v>
      </c>
      <c r="F1081" s="13" t="s">
        <v>17</v>
      </c>
      <c r="G1081" s="13" t="s">
        <v>12</v>
      </c>
      <c r="H1081" s="13" t="s">
        <v>29</v>
      </c>
    </row>
    <row r="1082" spans="1:8">
      <c r="A1082" s="15">
        <v>3243</v>
      </c>
      <c r="B1082" s="15">
        <v>2021</v>
      </c>
      <c r="C1082" s="13" t="s">
        <v>9</v>
      </c>
      <c r="D1082" s="15">
        <v>20</v>
      </c>
      <c r="E1082" s="13" t="s">
        <v>24</v>
      </c>
      <c r="F1082" s="13" t="s">
        <v>11</v>
      </c>
      <c r="G1082" s="13" t="s">
        <v>25</v>
      </c>
      <c r="H1082" s="13" t="s">
        <v>34</v>
      </c>
    </row>
    <row r="1083" spans="1:8">
      <c r="A1083" s="15">
        <v>3242</v>
      </c>
      <c r="B1083" s="15">
        <v>2021</v>
      </c>
      <c r="C1083" s="13" t="s">
        <v>9</v>
      </c>
      <c r="D1083" s="15">
        <v>20</v>
      </c>
      <c r="E1083" s="13" t="s">
        <v>14</v>
      </c>
      <c r="F1083" s="13" t="s">
        <v>11</v>
      </c>
      <c r="G1083" s="13" t="s">
        <v>12</v>
      </c>
      <c r="H1083" s="13" t="s">
        <v>29</v>
      </c>
    </row>
    <row r="1084" spans="1:8">
      <c r="A1084" s="15">
        <v>3241</v>
      </c>
      <c r="B1084" s="15">
        <v>2021</v>
      </c>
      <c r="C1084" s="13" t="s">
        <v>9</v>
      </c>
      <c r="D1084" s="15">
        <v>20</v>
      </c>
      <c r="E1084" s="13" t="s">
        <v>14</v>
      </c>
      <c r="F1084" s="13" t="s">
        <v>17</v>
      </c>
      <c r="G1084" s="13" t="s">
        <v>12</v>
      </c>
      <c r="H1084" s="13" t="s">
        <v>30</v>
      </c>
    </row>
    <row r="1085" spans="1:8">
      <c r="A1085" s="15">
        <v>3240</v>
      </c>
      <c r="B1085" s="15">
        <v>2021</v>
      </c>
      <c r="C1085" s="13" t="s">
        <v>9</v>
      </c>
      <c r="D1085" s="15">
        <v>20</v>
      </c>
      <c r="E1085" s="13" t="s">
        <v>36</v>
      </c>
      <c r="F1085" s="13" t="s">
        <v>17</v>
      </c>
      <c r="G1085" s="13" t="s">
        <v>12</v>
      </c>
      <c r="H1085" s="13" t="s">
        <v>37</v>
      </c>
    </row>
    <row r="1086" spans="1:8">
      <c r="A1086" s="15">
        <v>3239</v>
      </c>
      <c r="B1086" s="15">
        <v>2021</v>
      </c>
      <c r="C1086" s="13" t="s">
        <v>9</v>
      </c>
      <c r="D1086" s="15">
        <v>20</v>
      </c>
      <c r="E1086" s="13" t="s">
        <v>10</v>
      </c>
      <c r="F1086" s="13" t="s">
        <v>11</v>
      </c>
      <c r="G1086" s="13" t="s">
        <v>12</v>
      </c>
      <c r="H1086" s="13" t="s">
        <v>32</v>
      </c>
    </row>
    <row r="1087" spans="1:8">
      <c r="A1087" s="15">
        <v>3238</v>
      </c>
      <c r="B1087" s="15">
        <v>2021</v>
      </c>
      <c r="C1087" s="13" t="s">
        <v>9</v>
      </c>
      <c r="D1087" s="15">
        <v>20</v>
      </c>
      <c r="E1087" s="13" t="s">
        <v>10</v>
      </c>
      <c r="F1087" s="13" t="s">
        <v>17</v>
      </c>
      <c r="G1087" s="13" t="s">
        <v>12</v>
      </c>
      <c r="H1087" s="13" t="s">
        <v>15</v>
      </c>
    </row>
    <row r="1088" spans="1:8">
      <c r="A1088" s="15">
        <v>3237</v>
      </c>
      <c r="B1088" s="15">
        <v>2021</v>
      </c>
      <c r="C1088" s="13" t="s">
        <v>9</v>
      </c>
      <c r="D1088" s="15">
        <v>20</v>
      </c>
      <c r="E1088" s="13" t="s">
        <v>10</v>
      </c>
      <c r="F1088" s="13" t="s">
        <v>17</v>
      </c>
      <c r="G1088" s="13" t="s">
        <v>12</v>
      </c>
      <c r="H1088" s="13" t="s">
        <v>29</v>
      </c>
    </row>
    <row r="1089" spans="1:8">
      <c r="A1089" s="15">
        <v>3236</v>
      </c>
      <c r="B1089" s="15">
        <v>2021</v>
      </c>
      <c r="C1089" s="13" t="s">
        <v>9</v>
      </c>
      <c r="D1089" s="15">
        <v>20</v>
      </c>
      <c r="E1089" s="13" t="s">
        <v>24</v>
      </c>
      <c r="F1089" s="13" t="s">
        <v>11</v>
      </c>
      <c r="G1089" s="13" t="s">
        <v>25</v>
      </c>
      <c r="H1089" s="13" t="s">
        <v>26</v>
      </c>
    </row>
    <row r="1090" spans="1:8">
      <c r="A1090" s="15">
        <v>3235</v>
      </c>
      <c r="B1090" s="15">
        <v>2021</v>
      </c>
      <c r="C1090" s="13" t="s">
        <v>9</v>
      </c>
      <c r="D1090" s="15">
        <v>20</v>
      </c>
      <c r="E1090" s="13" t="s">
        <v>14</v>
      </c>
      <c r="F1090" s="13" t="s">
        <v>11</v>
      </c>
      <c r="G1090" s="13" t="s">
        <v>12</v>
      </c>
      <c r="H1090" s="13" t="s">
        <v>29</v>
      </c>
    </row>
    <row r="1091" spans="1:8">
      <c r="A1091" s="15">
        <v>3234</v>
      </c>
      <c r="B1091" s="15">
        <v>2021</v>
      </c>
      <c r="C1091" s="13" t="s">
        <v>9</v>
      </c>
      <c r="D1091" s="15">
        <v>20</v>
      </c>
      <c r="E1091" s="13" t="s">
        <v>14</v>
      </c>
      <c r="F1091" s="13" t="s">
        <v>17</v>
      </c>
      <c r="G1091" s="13" t="s">
        <v>12</v>
      </c>
      <c r="H1091" s="13" t="s">
        <v>30</v>
      </c>
    </row>
    <row r="1092" spans="1:8">
      <c r="A1092" s="15">
        <v>3233</v>
      </c>
      <c r="B1092" s="15">
        <v>2021</v>
      </c>
      <c r="C1092" s="13" t="s">
        <v>9</v>
      </c>
      <c r="D1092" s="15">
        <v>20</v>
      </c>
      <c r="E1092" s="13" t="s">
        <v>36</v>
      </c>
      <c r="F1092" s="13" t="s">
        <v>17</v>
      </c>
      <c r="G1092" s="13" t="s">
        <v>12</v>
      </c>
      <c r="H1092" s="13" t="s">
        <v>37</v>
      </c>
    </row>
    <row r="1093" spans="1:8">
      <c r="A1093" s="15">
        <v>3232</v>
      </c>
      <c r="B1093" s="15">
        <v>2021</v>
      </c>
      <c r="C1093" s="13" t="s">
        <v>9</v>
      </c>
      <c r="D1093" s="15">
        <v>20</v>
      </c>
      <c r="E1093" s="13" t="s">
        <v>10</v>
      </c>
      <c r="F1093" s="13" t="s">
        <v>11</v>
      </c>
      <c r="G1093" s="13" t="s">
        <v>12</v>
      </c>
      <c r="H1093" s="13" t="s">
        <v>32</v>
      </c>
    </row>
    <row r="1094" spans="1:8">
      <c r="A1094" s="15">
        <v>3231</v>
      </c>
      <c r="B1094" s="15">
        <v>2021</v>
      </c>
      <c r="C1094" s="13" t="s">
        <v>9</v>
      </c>
      <c r="D1094" s="15">
        <v>20</v>
      </c>
      <c r="E1094" s="13" t="s">
        <v>10</v>
      </c>
      <c r="F1094" s="13" t="s">
        <v>17</v>
      </c>
      <c r="G1094" s="13" t="s">
        <v>12</v>
      </c>
      <c r="H1094" s="13" t="s">
        <v>15</v>
      </c>
    </row>
    <row r="1095" spans="1:8">
      <c r="A1095" s="15">
        <v>3230</v>
      </c>
      <c r="B1095" s="15">
        <v>2021</v>
      </c>
      <c r="C1095" s="13" t="s">
        <v>9</v>
      </c>
      <c r="D1095" s="15">
        <v>20</v>
      </c>
      <c r="E1095" s="13" t="s">
        <v>10</v>
      </c>
      <c r="F1095" s="13" t="s">
        <v>17</v>
      </c>
      <c r="G1095" s="13" t="s">
        <v>12</v>
      </c>
      <c r="H1095" s="13" t="s">
        <v>29</v>
      </c>
    </row>
    <row r="1096" spans="1:8">
      <c r="A1096" s="15">
        <v>3229</v>
      </c>
      <c r="B1096" s="15">
        <v>2021</v>
      </c>
      <c r="C1096" s="13" t="s">
        <v>9</v>
      </c>
      <c r="D1096" s="15">
        <v>20</v>
      </c>
      <c r="E1096" s="13" t="s">
        <v>24</v>
      </c>
      <c r="F1096" s="13" t="s">
        <v>11</v>
      </c>
      <c r="G1096" s="13" t="s">
        <v>25</v>
      </c>
      <c r="H1096" s="13" t="s">
        <v>26</v>
      </c>
    </row>
    <row r="1097" spans="1:8">
      <c r="A1097" s="15">
        <v>3228</v>
      </c>
      <c r="B1097" s="15">
        <v>2021</v>
      </c>
      <c r="C1097" s="13" t="s">
        <v>9</v>
      </c>
      <c r="D1097" s="15">
        <v>20</v>
      </c>
      <c r="E1097" s="13" t="s">
        <v>14</v>
      </c>
      <c r="F1097" s="13" t="s">
        <v>11</v>
      </c>
      <c r="G1097" s="13" t="s">
        <v>12</v>
      </c>
      <c r="H1097" s="13" t="s">
        <v>29</v>
      </c>
    </row>
    <row r="1098" spans="1:8">
      <c r="A1098" s="15">
        <v>3227</v>
      </c>
      <c r="B1098" s="15">
        <v>2021</v>
      </c>
      <c r="C1098" s="13" t="s">
        <v>9</v>
      </c>
      <c r="D1098" s="15">
        <v>20</v>
      </c>
      <c r="E1098" s="13" t="s">
        <v>14</v>
      </c>
      <c r="F1098" s="13" t="s">
        <v>17</v>
      </c>
      <c r="G1098" s="13" t="s">
        <v>12</v>
      </c>
      <c r="H1098" s="13" t="s">
        <v>30</v>
      </c>
    </row>
    <row r="1099" spans="1:8">
      <c r="A1099" s="15">
        <v>3226</v>
      </c>
      <c r="B1099" s="15">
        <v>2021</v>
      </c>
      <c r="C1099" s="13" t="s">
        <v>9</v>
      </c>
      <c r="D1099" s="15">
        <v>20</v>
      </c>
      <c r="E1099" s="13" t="s">
        <v>36</v>
      </c>
      <c r="F1099" s="13" t="s">
        <v>17</v>
      </c>
      <c r="G1099" s="13" t="s">
        <v>12</v>
      </c>
      <c r="H1099" s="13" t="s">
        <v>30</v>
      </c>
    </row>
    <row r="1100" spans="1:8">
      <c r="A1100" s="15">
        <v>3225</v>
      </c>
      <c r="B1100" s="15">
        <v>2021</v>
      </c>
      <c r="C1100" s="13" t="s">
        <v>9</v>
      </c>
      <c r="D1100" s="15">
        <v>20</v>
      </c>
      <c r="E1100" s="13" t="s">
        <v>10</v>
      </c>
      <c r="F1100" s="13" t="s">
        <v>11</v>
      </c>
      <c r="G1100" s="13" t="s">
        <v>12</v>
      </c>
      <c r="H1100" s="13" t="s">
        <v>32</v>
      </c>
    </row>
    <row r="1101" spans="1:8">
      <c r="A1101" s="15">
        <v>3224</v>
      </c>
      <c r="B1101" s="15">
        <v>2021</v>
      </c>
      <c r="C1101" s="13" t="s">
        <v>9</v>
      </c>
      <c r="D1101" s="15">
        <v>20</v>
      </c>
      <c r="E1101" s="13" t="s">
        <v>10</v>
      </c>
      <c r="F1101" s="13" t="s">
        <v>17</v>
      </c>
      <c r="G1101" s="13" t="s">
        <v>12</v>
      </c>
      <c r="H1101" s="13" t="s">
        <v>15</v>
      </c>
    </row>
    <row r="1102" spans="1:8">
      <c r="A1102" s="15">
        <v>3223</v>
      </c>
      <c r="B1102" s="15">
        <v>2021</v>
      </c>
      <c r="C1102" s="13" t="s">
        <v>9</v>
      </c>
      <c r="D1102" s="15">
        <v>20</v>
      </c>
      <c r="E1102" s="13" t="s">
        <v>10</v>
      </c>
      <c r="F1102" s="13" t="s">
        <v>17</v>
      </c>
      <c r="G1102" s="13" t="s">
        <v>12</v>
      </c>
      <c r="H1102" s="13" t="s">
        <v>29</v>
      </c>
    </row>
    <row r="1103" spans="1:8">
      <c r="A1103" s="15">
        <v>3222</v>
      </c>
      <c r="B1103" s="15">
        <v>2021</v>
      </c>
      <c r="C1103" s="13" t="s">
        <v>9</v>
      </c>
      <c r="D1103" s="15">
        <v>20</v>
      </c>
      <c r="E1103" s="13" t="s">
        <v>24</v>
      </c>
      <c r="F1103" s="13" t="s">
        <v>11</v>
      </c>
      <c r="G1103" s="13" t="s">
        <v>25</v>
      </c>
      <c r="H1103" s="13" t="s">
        <v>26</v>
      </c>
    </row>
    <row r="1104" spans="1:8">
      <c r="A1104" s="15">
        <v>3221</v>
      </c>
      <c r="B1104" s="15">
        <v>2021</v>
      </c>
      <c r="C1104" s="13" t="s">
        <v>9</v>
      </c>
      <c r="D1104" s="15">
        <v>20</v>
      </c>
      <c r="E1104" s="13" t="s">
        <v>14</v>
      </c>
      <c r="F1104" s="13" t="s">
        <v>11</v>
      </c>
      <c r="G1104" s="13" t="s">
        <v>12</v>
      </c>
      <c r="H1104" s="13" t="s">
        <v>29</v>
      </c>
    </row>
    <row r="1105" spans="1:8">
      <c r="A1105" s="15">
        <v>3220</v>
      </c>
      <c r="B1105" s="15">
        <v>2021</v>
      </c>
      <c r="C1105" s="13" t="s">
        <v>9</v>
      </c>
      <c r="D1105" s="15">
        <v>20</v>
      </c>
      <c r="E1105" s="13" t="s">
        <v>14</v>
      </c>
      <c r="F1105" s="13" t="s">
        <v>17</v>
      </c>
      <c r="G1105" s="13" t="s">
        <v>12</v>
      </c>
      <c r="H1105" s="13" t="s">
        <v>30</v>
      </c>
    </row>
    <row r="1106" spans="1:8">
      <c r="A1106" s="15">
        <v>3219</v>
      </c>
      <c r="B1106" s="15">
        <v>2021</v>
      </c>
      <c r="C1106" s="13" t="s">
        <v>9</v>
      </c>
      <c r="D1106" s="15">
        <v>20</v>
      </c>
      <c r="E1106" s="13" t="s">
        <v>36</v>
      </c>
      <c r="F1106" s="13" t="s">
        <v>17</v>
      </c>
      <c r="G1106" s="13" t="s">
        <v>12</v>
      </c>
      <c r="H1106" s="13" t="s">
        <v>30</v>
      </c>
    </row>
    <row r="1107" spans="1:8">
      <c r="A1107" s="15">
        <v>3218</v>
      </c>
      <c r="B1107" s="15">
        <v>2021</v>
      </c>
      <c r="C1107" s="13" t="s">
        <v>9</v>
      </c>
      <c r="D1107" s="15">
        <v>20</v>
      </c>
      <c r="E1107" s="13" t="s">
        <v>10</v>
      </c>
      <c r="F1107" s="13" t="s">
        <v>11</v>
      </c>
      <c r="G1107" s="13" t="s">
        <v>12</v>
      </c>
      <c r="H1107" s="13" t="s">
        <v>49</v>
      </c>
    </row>
    <row r="1108" spans="1:8">
      <c r="A1108" s="15">
        <v>3217</v>
      </c>
      <c r="B1108" s="15">
        <v>2021</v>
      </c>
      <c r="C1108" s="13" t="s">
        <v>9</v>
      </c>
      <c r="D1108" s="15">
        <v>20</v>
      </c>
      <c r="E1108" s="13" t="s">
        <v>10</v>
      </c>
      <c r="F1108" s="13" t="s">
        <v>17</v>
      </c>
      <c r="G1108" s="13" t="s">
        <v>12</v>
      </c>
      <c r="H1108" s="13" t="s">
        <v>15</v>
      </c>
    </row>
    <row r="1109" spans="1:8">
      <c r="A1109" s="15">
        <v>3216</v>
      </c>
      <c r="B1109" s="15">
        <v>2021</v>
      </c>
      <c r="C1109" s="13" t="s">
        <v>9</v>
      </c>
      <c r="D1109" s="15">
        <v>20</v>
      </c>
      <c r="E1109" s="13" t="s">
        <v>10</v>
      </c>
      <c r="F1109" s="13" t="s">
        <v>17</v>
      </c>
      <c r="G1109" s="13" t="s">
        <v>12</v>
      </c>
      <c r="H1109" s="13" t="s">
        <v>29</v>
      </c>
    </row>
    <row r="1110" spans="1:8">
      <c r="A1110" s="15">
        <v>3215</v>
      </c>
      <c r="B1110" s="15">
        <v>2021</v>
      </c>
      <c r="C1110" s="13" t="s">
        <v>9</v>
      </c>
      <c r="D1110" s="15">
        <v>20</v>
      </c>
      <c r="E1110" s="13" t="s">
        <v>24</v>
      </c>
      <c r="F1110" s="13" t="s">
        <v>11</v>
      </c>
      <c r="G1110" s="13" t="s">
        <v>25</v>
      </c>
      <c r="H1110" s="13" t="s">
        <v>26</v>
      </c>
    </row>
    <row r="1111" spans="1:8">
      <c r="A1111" s="15">
        <v>3214</v>
      </c>
      <c r="B1111" s="15">
        <v>2021</v>
      </c>
      <c r="C1111" s="13" t="s">
        <v>9</v>
      </c>
      <c r="D1111" s="15">
        <v>20</v>
      </c>
      <c r="E1111" s="13" t="s">
        <v>14</v>
      </c>
      <c r="F1111" s="13" t="s">
        <v>11</v>
      </c>
      <c r="G1111" s="13" t="s">
        <v>12</v>
      </c>
      <c r="H1111" s="13" t="s">
        <v>29</v>
      </c>
    </row>
    <row r="1112" spans="1:8">
      <c r="A1112" s="15">
        <v>3213</v>
      </c>
      <c r="B1112" s="15">
        <v>2021</v>
      </c>
      <c r="C1112" s="13" t="s">
        <v>9</v>
      </c>
      <c r="D1112" s="15">
        <v>20</v>
      </c>
      <c r="E1112" s="13" t="s">
        <v>14</v>
      </c>
      <c r="F1112" s="13" t="s">
        <v>17</v>
      </c>
      <c r="G1112" s="13" t="s">
        <v>12</v>
      </c>
      <c r="H1112" s="13" t="s">
        <v>30</v>
      </c>
    </row>
    <row r="1113" spans="1:8">
      <c r="A1113" s="15">
        <v>3212</v>
      </c>
      <c r="B1113" s="15">
        <v>2021</v>
      </c>
      <c r="C1113" s="13" t="s">
        <v>9</v>
      </c>
      <c r="D1113" s="15">
        <v>20</v>
      </c>
      <c r="E1113" s="13" t="s">
        <v>36</v>
      </c>
      <c r="F1113" s="13" t="s">
        <v>17</v>
      </c>
      <c r="G1113" s="13" t="s">
        <v>12</v>
      </c>
      <c r="H1113" s="13" t="s">
        <v>30</v>
      </c>
    </row>
    <row r="1114" spans="1:8">
      <c r="A1114" s="15">
        <v>3211</v>
      </c>
      <c r="B1114" s="15">
        <v>2021</v>
      </c>
      <c r="C1114" s="13" t="s">
        <v>9</v>
      </c>
      <c r="D1114" s="15">
        <v>20</v>
      </c>
      <c r="E1114" s="13" t="s">
        <v>10</v>
      </c>
      <c r="F1114" s="13" t="s">
        <v>11</v>
      </c>
      <c r="G1114" s="13" t="s">
        <v>12</v>
      </c>
      <c r="H1114" s="13" t="s">
        <v>49</v>
      </c>
    </row>
    <row r="1115" spans="1:8">
      <c r="A1115" s="15">
        <v>3210</v>
      </c>
      <c r="B1115" s="15">
        <v>2021</v>
      </c>
      <c r="C1115" s="13" t="s">
        <v>9</v>
      </c>
      <c r="D1115" s="15">
        <v>20</v>
      </c>
      <c r="E1115" s="13" t="s">
        <v>10</v>
      </c>
      <c r="F1115" s="13" t="s">
        <v>17</v>
      </c>
      <c r="G1115" s="13" t="s">
        <v>12</v>
      </c>
      <c r="H1115" s="13" t="s">
        <v>15</v>
      </c>
    </row>
    <row r="1116" spans="1:8">
      <c r="A1116" s="15">
        <v>3209</v>
      </c>
      <c r="B1116" s="15">
        <v>2021</v>
      </c>
      <c r="C1116" s="13" t="s">
        <v>9</v>
      </c>
      <c r="D1116" s="15">
        <v>20</v>
      </c>
      <c r="E1116" s="13" t="s">
        <v>10</v>
      </c>
      <c r="F1116" s="13" t="s">
        <v>17</v>
      </c>
      <c r="G1116" s="13" t="s">
        <v>12</v>
      </c>
      <c r="H1116" s="13" t="s">
        <v>29</v>
      </c>
    </row>
    <row r="1117" spans="1:8">
      <c r="A1117" s="15">
        <v>3208</v>
      </c>
      <c r="B1117" s="15">
        <v>2021</v>
      </c>
      <c r="C1117" s="13" t="s">
        <v>9</v>
      </c>
      <c r="D1117" s="15">
        <v>20</v>
      </c>
      <c r="E1117" s="13" t="s">
        <v>24</v>
      </c>
      <c r="F1117" s="13" t="s">
        <v>11</v>
      </c>
      <c r="G1117" s="13" t="s">
        <v>25</v>
      </c>
      <c r="H1117" s="13" t="s">
        <v>26</v>
      </c>
    </row>
    <row r="1118" spans="1:8">
      <c r="A1118" s="15">
        <v>3207</v>
      </c>
      <c r="B1118" s="15">
        <v>2021</v>
      </c>
      <c r="C1118" s="13" t="s">
        <v>9</v>
      </c>
      <c r="D1118" s="15">
        <v>20</v>
      </c>
      <c r="E1118" s="13" t="s">
        <v>14</v>
      </c>
      <c r="F1118" s="13" t="s">
        <v>11</v>
      </c>
      <c r="G1118" s="13" t="s">
        <v>12</v>
      </c>
      <c r="H1118" s="13" t="s">
        <v>29</v>
      </c>
    </row>
    <row r="1119" spans="1:8">
      <c r="A1119" s="15">
        <v>3206</v>
      </c>
      <c r="B1119" s="15">
        <v>2021</v>
      </c>
      <c r="C1119" s="13" t="s">
        <v>9</v>
      </c>
      <c r="D1119" s="15">
        <v>20</v>
      </c>
      <c r="E1119" s="13" t="s">
        <v>14</v>
      </c>
      <c r="F1119" s="13" t="s">
        <v>17</v>
      </c>
      <c r="G1119" s="13" t="s">
        <v>12</v>
      </c>
      <c r="H1119" s="13" t="s">
        <v>30</v>
      </c>
    </row>
    <row r="1120" spans="1:8">
      <c r="A1120" s="15">
        <v>3205</v>
      </c>
      <c r="B1120" s="15">
        <v>2021</v>
      </c>
      <c r="C1120" s="13" t="s">
        <v>9</v>
      </c>
      <c r="D1120" s="15">
        <v>20</v>
      </c>
      <c r="E1120" s="13" t="s">
        <v>36</v>
      </c>
      <c r="F1120" s="13" t="s">
        <v>17</v>
      </c>
      <c r="G1120" s="13" t="s">
        <v>12</v>
      </c>
      <c r="H1120" s="13" t="s">
        <v>30</v>
      </c>
    </row>
    <row r="1121" spans="1:8">
      <c r="A1121" s="15">
        <v>3204</v>
      </c>
      <c r="B1121" s="15">
        <v>2021</v>
      </c>
      <c r="C1121" s="13" t="s">
        <v>9</v>
      </c>
      <c r="D1121" s="15">
        <v>20</v>
      </c>
      <c r="E1121" s="13" t="s">
        <v>10</v>
      </c>
      <c r="F1121" s="13" t="s">
        <v>11</v>
      </c>
      <c r="G1121" s="13" t="s">
        <v>12</v>
      </c>
      <c r="H1121" s="13" t="s">
        <v>35</v>
      </c>
    </row>
    <row r="1122" spans="1:8">
      <c r="A1122" s="15">
        <v>3203</v>
      </c>
      <c r="B1122" s="15">
        <v>2021</v>
      </c>
      <c r="C1122" s="13" t="s">
        <v>9</v>
      </c>
      <c r="D1122" s="15">
        <v>20</v>
      </c>
      <c r="E1122" s="13" t="s">
        <v>10</v>
      </c>
      <c r="F1122" s="13" t="s">
        <v>17</v>
      </c>
      <c r="G1122" s="13" t="s">
        <v>12</v>
      </c>
      <c r="H1122" s="13" t="s">
        <v>15</v>
      </c>
    </row>
    <row r="1123" spans="1:8">
      <c r="A1123" s="15">
        <v>3202</v>
      </c>
      <c r="B1123" s="15">
        <v>2021</v>
      </c>
      <c r="C1123" s="13" t="s">
        <v>9</v>
      </c>
      <c r="D1123" s="15">
        <v>20</v>
      </c>
      <c r="E1123" s="13" t="s">
        <v>10</v>
      </c>
      <c r="F1123" s="13" t="s">
        <v>17</v>
      </c>
      <c r="G1123" s="13" t="s">
        <v>12</v>
      </c>
      <c r="H1123" s="13" t="s">
        <v>29</v>
      </c>
    </row>
    <row r="1124" spans="1:8">
      <c r="A1124" s="15">
        <v>3201</v>
      </c>
      <c r="B1124" s="15">
        <v>2021</v>
      </c>
      <c r="C1124" s="13" t="s">
        <v>9</v>
      </c>
      <c r="D1124" s="15">
        <v>20</v>
      </c>
      <c r="E1124" s="13" t="s">
        <v>24</v>
      </c>
      <c r="F1124" s="13" t="s">
        <v>11</v>
      </c>
      <c r="G1124" s="13" t="s">
        <v>25</v>
      </c>
      <c r="H1124" s="13" t="s">
        <v>31</v>
      </c>
    </row>
    <row r="1125" spans="1:8">
      <c r="A1125" s="15">
        <v>3200</v>
      </c>
      <c r="B1125" s="15">
        <v>2021</v>
      </c>
      <c r="C1125" s="13" t="s">
        <v>9</v>
      </c>
      <c r="D1125" s="15">
        <v>20</v>
      </c>
      <c r="E1125" s="13" t="s">
        <v>14</v>
      </c>
      <c r="F1125" s="13" t="s">
        <v>11</v>
      </c>
      <c r="G1125" s="13" t="s">
        <v>12</v>
      </c>
      <c r="H1125" s="13" t="s">
        <v>29</v>
      </c>
    </row>
    <row r="1126" spans="1:8">
      <c r="A1126" s="15">
        <v>3199</v>
      </c>
      <c r="B1126" s="15">
        <v>2021</v>
      </c>
      <c r="C1126" s="13" t="s">
        <v>9</v>
      </c>
      <c r="D1126" s="15">
        <v>20</v>
      </c>
      <c r="E1126" s="13" t="s">
        <v>14</v>
      </c>
      <c r="F1126" s="13" t="s">
        <v>17</v>
      </c>
      <c r="G1126" s="13" t="s">
        <v>12</v>
      </c>
      <c r="H1126" s="13" t="s">
        <v>30</v>
      </c>
    </row>
    <row r="1127" spans="1:8">
      <c r="A1127" s="15">
        <v>3198</v>
      </c>
      <c r="B1127" s="15">
        <v>2021</v>
      </c>
      <c r="C1127" s="13" t="s">
        <v>9</v>
      </c>
      <c r="D1127" s="15">
        <v>20</v>
      </c>
      <c r="E1127" s="13" t="s">
        <v>36</v>
      </c>
      <c r="F1127" s="13" t="s">
        <v>17</v>
      </c>
      <c r="G1127" s="13" t="s">
        <v>12</v>
      </c>
      <c r="H1127" s="13" t="s">
        <v>29</v>
      </c>
    </row>
    <row r="1128" spans="1:8">
      <c r="A1128" s="15">
        <v>3197</v>
      </c>
      <c r="B1128" s="15">
        <v>2021</v>
      </c>
      <c r="C1128" s="13" t="s">
        <v>9</v>
      </c>
      <c r="D1128" s="15">
        <v>20</v>
      </c>
      <c r="E1128" s="13" t="s">
        <v>10</v>
      </c>
      <c r="F1128" s="13" t="s">
        <v>11</v>
      </c>
      <c r="G1128" s="13" t="s">
        <v>12</v>
      </c>
      <c r="H1128" s="13" t="s">
        <v>35</v>
      </c>
    </row>
    <row r="1129" spans="1:8">
      <c r="A1129" s="15">
        <v>3196</v>
      </c>
      <c r="B1129" s="15">
        <v>2021</v>
      </c>
      <c r="C1129" s="13" t="s">
        <v>9</v>
      </c>
      <c r="D1129" s="15">
        <v>20</v>
      </c>
      <c r="E1129" s="13" t="s">
        <v>10</v>
      </c>
      <c r="F1129" s="13" t="s">
        <v>17</v>
      </c>
      <c r="G1129" s="13" t="s">
        <v>12</v>
      </c>
      <c r="H1129" s="13" t="s">
        <v>15</v>
      </c>
    </row>
    <row r="1130" spans="1:8">
      <c r="A1130" s="15">
        <v>3195</v>
      </c>
      <c r="B1130" s="15">
        <v>2021</v>
      </c>
      <c r="C1130" s="13" t="s">
        <v>9</v>
      </c>
      <c r="D1130" s="15">
        <v>20</v>
      </c>
      <c r="E1130" s="13" t="s">
        <v>10</v>
      </c>
      <c r="F1130" s="13" t="s">
        <v>17</v>
      </c>
      <c r="G1130" s="13" t="s">
        <v>12</v>
      </c>
      <c r="H1130" s="13" t="s">
        <v>29</v>
      </c>
    </row>
    <row r="1131" spans="1:8">
      <c r="A1131" s="15">
        <v>3194</v>
      </c>
      <c r="B1131" s="15">
        <v>2021</v>
      </c>
      <c r="C1131" s="13" t="s">
        <v>9</v>
      </c>
      <c r="D1131" s="15">
        <v>20</v>
      </c>
      <c r="E1131" s="13" t="s">
        <v>24</v>
      </c>
      <c r="F1131" s="13" t="s">
        <v>11</v>
      </c>
      <c r="G1131" s="13" t="s">
        <v>25</v>
      </c>
      <c r="H1131" s="13" t="s">
        <v>31</v>
      </c>
    </row>
    <row r="1132" spans="1:8">
      <c r="A1132" s="15">
        <v>3193</v>
      </c>
      <c r="B1132" s="15">
        <v>2021</v>
      </c>
      <c r="C1132" s="13" t="s">
        <v>9</v>
      </c>
      <c r="D1132" s="15">
        <v>20</v>
      </c>
      <c r="E1132" s="13" t="s">
        <v>14</v>
      </c>
      <c r="F1132" s="13" t="s">
        <v>11</v>
      </c>
      <c r="G1132" s="13" t="s">
        <v>12</v>
      </c>
      <c r="H1132" s="13" t="s">
        <v>29</v>
      </c>
    </row>
    <row r="1133" spans="1:8">
      <c r="A1133" s="15">
        <v>3192</v>
      </c>
      <c r="B1133" s="15">
        <v>2021</v>
      </c>
      <c r="C1133" s="13" t="s">
        <v>9</v>
      </c>
      <c r="D1133" s="15">
        <v>20</v>
      </c>
      <c r="E1133" s="13" t="s">
        <v>14</v>
      </c>
      <c r="F1133" s="13" t="s">
        <v>17</v>
      </c>
      <c r="G1133" s="13" t="s">
        <v>12</v>
      </c>
      <c r="H1133" s="13" t="s">
        <v>30</v>
      </c>
    </row>
    <row r="1134" spans="1:8">
      <c r="A1134" s="15">
        <v>3191</v>
      </c>
      <c r="B1134" s="15">
        <v>2021</v>
      </c>
      <c r="C1134" s="13" t="s">
        <v>9</v>
      </c>
      <c r="D1134" s="15">
        <v>20</v>
      </c>
      <c r="E1134" s="13" t="s">
        <v>36</v>
      </c>
      <c r="F1134" s="13" t="s">
        <v>17</v>
      </c>
      <c r="G1134" s="13" t="s">
        <v>12</v>
      </c>
      <c r="H1134" s="13" t="s">
        <v>29</v>
      </c>
    </row>
    <row r="1135" spans="1:8">
      <c r="A1135" s="15">
        <v>3190</v>
      </c>
      <c r="B1135" s="15">
        <v>2021</v>
      </c>
      <c r="C1135" s="13" t="s">
        <v>9</v>
      </c>
      <c r="D1135" s="15">
        <v>20</v>
      </c>
      <c r="E1135" s="13" t="s">
        <v>10</v>
      </c>
      <c r="F1135" s="13" t="s">
        <v>11</v>
      </c>
      <c r="G1135" s="13" t="s">
        <v>12</v>
      </c>
      <c r="H1135" s="13" t="s">
        <v>35</v>
      </c>
    </row>
    <row r="1136" spans="1:8">
      <c r="A1136" s="15">
        <v>3189</v>
      </c>
      <c r="B1136" s="15">
        <v>2021</v>
      </c>
      <c r="C1136" s="13" t="s">
        <v>9</v>
      </c>
      <c r="D1136" s="15">
        <v>20</v>
      </c>
      <c r="E1136" s="13" t="s">
        <v>10</v>
      </c>
      <c r="F1136" s="13" t="s">
        <v>17</v>
      </c>
      <c r="G1136" s="13" t="s">
        <v>12</v>
      </c>
      <c r="H1136" s="13" t="s">
        <v>15</v>
      </c>
    </row>
    <row r="1137" spans="1:8">
      <c r="A1137" s="15">
        <v>3188</v>
      </c>
      <c r="B1137" s="15">
        <v>2021</v>
      </c>
      <c r="C1137" s="13" t="s">
        <v>9</v>
      </c>
      <c r="D1137" s="15">
        <v>20</v>
      </c>
      <c r="E1137" s="13" t="s">
        <v>10</v>
      </c>
      <c r="F1137" s="13" t="s">
        <v>17</v>
      </c>
      <c r="G1137" s="13" t="s">
        <v>12</v>
      </c>
      <c r="H1137" s="13" t="s">
        <v>29</v>
      </c>
    </row>
    <row r="1138" spans="1:8">
      <c r="A1138" s="15">
        <v>3187</v>
      </c>
      <c r="B1138" s="15">
        <v>2021</v>
      </c>
      <c r="C1138" s="13" t="s">
        <v>9</v>
      </c>
      <c r="D1138" s="15">
        <v>20</v>
      </c>
      <c r="E1138" s="13" t="s">
        <v>24</v>
      </c>
      <c r="F1138" s="13" t="s">
        <v>11</v>
      </c>
      <c r="G1138" s="13" t="s">
        <v>25</v>
      </c>
      <c r="H1138" s="13" t="s">
        <v>31</v>
      </c>
    </row>
    <row r="1139" spans="1:8">
      <c r="A1139" s="15">
        <v>3186</v>
      </c>
      <c r="B1139" s="15">
        <v>2021</v>
      </c>
      <c r="C1139" s="13" t="s">
        <v>9</v>
      </c>
      <c r="D1139" s="15">
        <v>20</v>
      </c>
      <c r="E1139" s="13" t="s">
        <v>14</v>
      </c>
      <c r="F1139" s="13" t="s">
        <v>11</v>
      </c>
      <c r="G1139" s="13" t="s">
        <v>12</v>
      </c>
      <c r="H1139" s="13" t="s">
        <v>29</v>
      </c>
    </row>
    <row r="1140" spans="1:8">
      <c r="A1140" s="15">
        <v>3185</v>
      </c>
      <c r="B1140" s="15">
        <v>2021</v>
      </c>
      <c r="C1140" s="13" t="s">
        <v>9</v>
      </c>
      <c r="D1140" s="15">
        <v>20</v>
      </c>
      <c r="E1140" s="13" t="s">
        <v>14</v>
      </c>
      <c r="F1140" s="13" t="s">
        <v>17</v>
      </c>
      <c r="G1140" s="13" t="s">
        <v>12</v>
      </c>
      <c r="H1140" s="13" t="s">
        <v>30</v>
      </c>
    </row>
    <row r="1141" spans="1:8">
      <c r="A1141" s="15">
        <v>3184</v>
      </c>
      <c r="B1141" s="15">
        <v>2021</v>
      </c>
      <c r="C1141" s="13" t="s">
        <v>9</v>
      </c>
      <c r="D1141" s="15">
        <v>20</v>
      </c>
      <c r="E1141" s="13" t="s">
        <v>36</v>
      </c>
      <c r="F1141" s="13" t="s">
        <v>17</v>
      </c>
      <c r="G1141" s="13" t="s">
        <v>12</v>
      </c>
      <c r="H1141" s="13" t="s">
        <v>34</v>
      </c>
    </row>
    <row r="1142" spans="1:8">
      <c r="A1142" s="15">
        <v>3183</v>
      </c>
      <c r="B1142" s="15">
        <v>2021</v>
      </c>
      <c r="C1142" s="13" t="s">
        <v>9</v>
      </c>
      <c r="D1142" s="15">
        <v>20</v>
      </c>
      <c r="E1142" s="13" t="s">
        <v>10</v>
      </c>
      <c r="F1142" s="13" t="s">
        <v>11</v>
      </c>
      <c r="G1142" s="13" t="s">
        <v>12</v>
      </c>
      <c r="H1142" s="13" t="s">
        <v>35</v>
      </c>
    </row>
    <row r="1143" spans="1:8">
      <c r="A1143" s="15">
        <v>3182</v>
      </c>
      <c r="B1143" s="15">
        <v>2021</v>
      </c>
      <c r="C1143" s="13" t="s">
        <v>9</v>
      </c>
      <c r="D1143" s="15">
        <v>20</v>
      </c>
      <c r="E1143" s="13" t="s">
        <v>10</v>
      </c>
      <c r="F1143" s="13" t="s">
        <v>17</v>
      </c>
      <c r="G1143" s="13" t="s">
        <v>12</v>
      </c>
      <c r="H1143" s="13" t="s">
        <v>15</v>
      </c>
    </row>
    <row r="1144" spans="1:8">
      <c r="A1144" s="15">
        <v>3181</v>
      </c>
      <c r="B1144" s="15">
        <v>2021</v>
      </c>
      <c r="C1144" s="13" t="s">
        <v>9</v>
      </c>
      <c r="D1144" s="15">
        <v>20</v>
      </c>
      <c r="E1144" s="13" t="s">
        <v>10</v>
      </c>
      <c r="F1144" s="13" t="s">
        <v>17</v>
      </c>
      <c r="G1144" s="13" t="s">
        <v>12</v>
      </c>
      <c r="H1144" s="13" t="s">
        <v>29</v>
      </c>
    </row>
    <row r="1145" spans="1:8">
      <c r="A1145" s="15">
        <v>3180</v>
      </c>
      <c r="B1145" s="15">
        <v>2021</v>
      </c>
      <c r="C1145" s="13" t="s">
        <v>9</v>
      </c>
      <c r="D1145" s="15">
        <v>20</v>
      </c>
      <c r="E1145" s="13" t="s">
        <v>24</v>
      </c>
      <c r="F1145" s="13" t="s">
        <v>11</v>
      </c>
      <c r="G1145" s="13" t="s">
        <v>25</v>
      </c>
      <c r="H1145" s="13" t="s">
        <v>13</v>
      </c>
    </row>
    <row r="1146" spans="1:8">
      <c r="A1146" s="15">
        <v>3179</v>
      </c>
      <c r="B1146" s="15">
        <v>2021</v>
      </c>
      <c r="C1146" s="13" t="s">
        <v>9</v>
      </c>
      <c r="D1146" s="15">
        <v>20</v>
      </c>
      <c r="E1146" s="13" t="s">
        <v>14</v>
      </c>
      <c r="F1146" s="13" t="s">
        <v>11</v>
      </c>
      <c r="G1146" s="13" t="s">
        <v>12</v>
      </c>
      <c r="H1146" s="13" t="s">
        <v>29</v>
      </c>
    </row>
    <row r="1147" spans="1:8">
      <c r="A1147" s="15">
        <v>3178</v>
      </c>
      <c r="B1147" s="15">
        <v>2021</v>
      </c>
      <c r="C1147" s="13" t="s">
        <v>9</v>
      </c>
      <c r="D1147" s="15">
        <v>20</v>
      </c>
      <c r="E1147" s="13" t="s">
        <v>14</v>
      </c>
      <c r="F1147" s="13" t="s">
        <v>17</v>
      </c>
      <c r="G1147" s="13" t="s">
        <v>12</v>
      </c>
      <c r="H1147" s="13" t="s">
        <v>30</v>
      </c>
    </row>
    <row r="1148" spans="1:8">
      <c r="A1148" s="15">
        <v>3177</v>
      </c>
      <c r="B1148" s="15">
        <v>2021</v>
      </c>
      <c r="C1148" s="13" t="s">
        <v>9</v>
      </c>
      <c r="D1148" s="15">
        <v>20</v>
      </c>
      <c r="E1148" s="13" t="s">
        <v>36</v>
      </c>
      <c r="F1148" s="13" t="s">
        <v>17</v>
      </c>
      <c r="G1148" s="13" t="s">
        <v>12</v>
      </c>
      <c r="H1148" s="13" t="s">
        <v>34</v>
      </c>
    </row>
    <row r="1149" spans="1:8">
      <c r="A1149" s="15">
        <v>3176</v>
      </c>
      <c r="B1149" s="15">
        <v>2021</v>
      </c>
      <c r="C1149" s="13" t="s">
        <v>9</v>
      </c>
      <c r="D1149" s="15">
        <v>20</v>
      </c>
      <c r="E1149" s="13" t="s">
        <v>10</v>
      </c>
      <c r="F1149" s="13" t="s">
        <v>11</v>
      </c>
      <c r="G1149" s="13" t="s">
        <v>12</v>
      </c>
      <c r="H1149" s="13" t="s">
        <v>35</v>
      </c>
    </row>
    <row r="1150" spans="1:8">
      <c r="A1150" s="15">
        <v>3175</v>
      </c>
      <c r="B1150" s="15">
        <v>2021</v>
      </c>
      <c r="C1150" s="13" t="s">
        <v>9</v>
      </c>
      <c r="D1150" s="15">
        <v>20</v>
      </c>
      <c r="E1150" s="13" t="s">
        <v>10</v>
      </c>
      <c r="F1150" s="13" t="s">
        <v>17</v>
      </c>
      <c r="G1150" s="13" t="s">
        <v>12</v>
      </c>
      <c r="H1150" s="13" t="s">
        <v>15</v>
      </c>
    </row>
    <row r="1151" spans="1:8">
      <c r="A1151" s="15">
        <v>3174</v>
      </c>
      <c r="B1151" s="15">
        <v>2021</v>
      </c>
      <c r="C1151" s="13" t="s">
        <v>9</v>
      </c>
      <c r="D1151" s="15">
        <v>20</v>
      </c>
      <c r="E1151" s="13" t="s">
        <v>10</v>
      </c>
      <c r="F1151" s="13" t="s">
        <v>17</v>
      </c>
      <c r="G1151" s="13" t="s">
        <v>12</v>
      </c>
      <c r="H1151" s="13" t="s">
        <v>29</v>
      </c>
    </row>
    <row r="1152" spans="1:8">
      <c r="A1152" s="15">
        <v>3173</v>
      </c>
      <c r="B1152" s="15">
        <v>2021</v>
      </c>
      <c r="C1152" s="13" t="s">
        <v>9</v>
      </c>
      <c r="D1152" s="15">
        <v>20</v>
      </c>
      <c r="E1152" s="13" t="s">
        <v>24</v>
      </c>
      <c r="F1152" s="13" t="s">
        <v>11</v>
      </c>
      <c r="G1152" s="13" t="s">
        <v>25</v>
      </c>
      <c r="H1152" s="13" t="s">
        <v>13</v>
      </c>
    </row>
    <row r="1153" spans="1:8">
      <c r="A1153" s="15">
        <v>3172</v>
      </c>
      <c r="B1153" s="15">
        <v>2021</v>
      </c>
      <c r="C1153" s="13" t="s">
        <v>9</v>
      </c>
      <c r="D1153" s="15">
        <v>20</v>
      </c>
      <c r="E1153" s="13" t="s">
        <v>14</v>
      </c>
      <c r="F1153" s="13" t="s">
        <v>11</v>
      </c>
      <c r="G1153" s="13" t="s">
        <v>12</v>
      </c>
      <c r="H1153" s="13" t="s">
        <v>29</v>
      </c>
    </row>
    <row r="1154" spans="1:8">
      <c r="A1154" s="15">
        <v>3171</v>
      </c>
      <c r="B1154" s="15">
        <v>2021</v>
      </c>
      <c r="C1154" s="13" t="s">
        <v>9</v>
      </c>
      <c r="D1154" s="15">
        <v>20</v>
      </c>
      <c r="E1154" s="13" t="s">
        <v>14</v>
      </c>
      <c r="F1154" s="13" t="s">
        <v>17</v>
      </c>
      <c r="G1154" s="13" t="s">
        <v>12</v>
      </c>
      <c r="H1154" s="13" t="s">
        <v>30</v>
      </c>
    </row>
    <row r="1155" spans="1:8">
      <c r="A1155" s="15">
        <v>3170</v>
      </c>
      <c r="B1155" s="15">
        <v>2021</v>
      </c>
      <c r="C1155" s="13" t="s">
        <v>9</v>
      </c>
      <c r="D1155" s="15">
        <v>20</v>
      </c>
      <c r="E1155" s="13" t="s">
        <v>36</v>
      </c>
      <c r="F1155" s="13" t="s">
        <v>17</v>
      </c>
      <c r="G1155" s="13" t="s">
        <v>12</v>
      </c>
      <c r="H1155" s="13" t="s">
        <v>34</v>
      </c>
    </row>
    <row r="1156" spans="1:8">
      <c r="A1156" s="15">
        <v>3169</v>
      </c>
      <c r="B1156" s="15">
        <v>2021</v>
      </c>
      <c r="C1156" s="13" t="s">
        <v>9</v>
      </c>
      <c r="D1156" s="15">
        <v>20</v>
      </c>
      <c r="E1156" s="13" t="s">
        <v>10</v>
      </c>
      <c r="F1156" s="13" t="s">
        <v>11</v>
      </c>
      <c r="G1156" s="13" t="s">
        <v>12</v>
      </c>
      <c r="H1156" s="13" t="s">
        <v>35</v>
      </c>
    </row>
    <row r="1157" spans="1:8">
      <c r="A1157" s="15">
        <v>3168</v>
      </c>
      <c r="B1157" s="15">
        <v>2021</v>
      </c>
      <c r="C1157" s="13" t="s">
        <v>9</v>
      </c>
      <c r="D1157" s="15">
        <v>20</v>
      </c>
      <c r="E1157" s="13" t="s">
        <v>10</v>
      </c>
      <c r="F1157" s="13" t="s">
        <v>17</v>
      </c>
      <c r="G1157" s="13" t="s">
        <v>12</v>
      </c>
      <c r="H1157" s="13" t="s">
        <v>15</v>
      </c>
    </row>
    <row r="1158" spans="1:8">
      <c r="A1158" s="15">
        <v>3167</v>
      </c>
      <c r="B1158" s="15">
        <v>2021</v>
      </c>
      <c r="C1158" s="13" t="s">
        <v>9</v>
      </c>
      <c r="D1158" s="15">
        <v>20</v>
      </c>
      <c r="E1158" s="13" t="s">
        <v>10</v>
      </c>
      <c r="F1158" s="13" t="s">
        <v>17</v>
      </c>
      <c r="G1158" s="13" t="s">
        <v>12</v>
      </c>
      <c r="H1158" s="13" t="s">
        <v>29</v>
      </c>
    </row>
    <row r="1159" spans="1:8">
      <c r="A1159" s="15">
        <v>3166</v>
      </c>
      <c r="B1159" s="15">
        <v>2021</v>
      </c>
      <c r="C1159" s="13" t="s">
        <v>9</v>
      </c>
      <c r="D1159" s="15">
        <v>20</v>
      </c>
      <c r="E1159" s="13" t="s">
        <v>24</v>
      </c>
      <c r="F1159" s="13" t="s">
        <v>11</v>
      </c>
      <c r="G1159" s="13" t="s">
        <v>25</v>
      </c>
      <c r="H1159" s="13" t="s">
        <v>13</v>
      </c>
    </row>
    <row r="1160" spans="1:8">
      <c r="A1160" s="15">
        <v>3165</v>
      </c>
      <c r="B1160" s="15">
        <v>2021</v>
      </c>
      <c r="C1160" s="13" t="s">
        <v>9</v>
      </c>
      <c r="D1160" s="15">
        <v>20</v>
      </c>
      <c r="E1160" s="13" t="s">
        <v>14</v>
      </c>
      <c r="F1160" s="13" t="s">
        <v>11</v>
      </c>
      <c r="G1160" s="13" t="s">
        <v>12</v>
      </c>
      <c r="H1160" s="13" t="s">
        <v>29</v>
      </c>
    </row>
    <row r="1161" spans="1:8">
      <c r="A1161" s="15">
        <v>3164</v>
      </c>
      <c r="B1161" s="15">
        <v>2021</v>
      </c>
      <c r="C1161" s="13" t="s">
        <v>9</v>
      </c>
      <c r="D1161" s="15">
        <v>20</v>
      </c>
      <c r="E1161" s="13" t="s">
        <v>14</v>
      </c>
      <c r="F1161" s="13" t="s">
        <v>17</v>
      </c>
      <c r="G1161" s="13" t="s">
        <v>12</v>
      </c>
      <c r="H1161" s="13" t="s">
        <v>30</v>
      </c>
    </row>
    <row r="1162" spans="1:8">
      <c r="A1162" s="15">
        <v>3163</v>
      </c>
      <c r="B1162" s="15">
        <v>2021</v>
      </c>
      <c r="C1162" s="13" t="s">
        <v>9</v>
      </c>
      <c r="D1162" s="15">
        <v>20</v>
      </c>
      <c r="E1162" s="13" t="s">
        <v>36</v>
      </c>
      <c r="F1162" s="13" t="s">
        <v>17</v>
      </c>
      <c r="G1162" s="13" t="s">
        <v>12</v>
      </c>
      <c r="H1162" s="13" t="s">
        <v>26</v>
      </c>
    </row>
    <row r="1163" spans="1:8">
      <c r="A1163" s="15">
        <v>3162</v>
      </c>
      <c r="B1163" s="15">
        <v>2021</v>
      </c>
      <c r="C1163" s="13" t="s">
        <v>9</v>
      </c>
      <c r="D1163" s="15">
        <v>20</v>
      </c>
      <c r="E1163" s="13" t="s">
        <v>10</v>
      </c>
      <c r="F1163" s="13" t="s">
        <v>11</v>
      </c>
      <c r="G1163" s="13" t="s">
        <v>12</v>
      </c>
      <c r="H1163" s="13" t="s">
        <v>35</v>
      </c>
    </row>
    <row r="1164" spans="1:8">
      <c r="A1164" s="15">
        <v>3161</v>
      </c>
      <c r="B1164" s="15">
        <v>2021</v>
      </c>
      <c r="C1164" s="13" t="s">
        <v>9</v>
      </c>
      <c r="D1164" s="15">
        <v>20</v>
      </c>
      <c r="E1164" s="13" t="s">
        <v>10</v>
      </c>
      <c r="F1164" s="13" t="s">
        <v>17</v>
      </c>
      <c r="G1164" s="13" t="s">
        <v>12</v>
      </c>
      <c r="H1164" s="13" t="s">
        <v>15</v>
      </c>
    </row>
    <row r="1165" spans="1:8">
      <c r="A1165" s="15">
        <v>3160</v>
      </c>
      <c r="B1165" s="15">
        <v>2021</v>
      </c>
      <c r="C1165" s="13" t="s">
        <v>9</v>
      </c>
      <c r="D1165" s="15">
        <v>20</v>
      </c>
      <c r="E1165" s="13" t="s">
        <v>10</v>
      </c>
      <c r="F1165" s="13" t="s">
        <v>17</v>
      </c>
      <c r="G1165" s="13" t="s">
        <v>12</v>
      </c>
      <c r="H1165" s="13" t="s">
        <v>29</v>
      </c>
    </row>
    <row r="1166" spans="1:8">
      <c r="A1166" s="15">
        <v>3159</v>
      </c>
      <c r="B1166" s="15">
        <v>2021</v>
      </c>
      <c r="C1166" s="13" t="s">
        <v>9</v>
      </c>
      <c r="D1166" s="15">
        <v>20</v>
      </c>
      <c r="E1166" s="13" t="s">
        <v>24</v>
      </c>
      <c r="F1166" s="13" t="s">
        <v>11</v>
      </c>
      <c r="G1166" s="13" t="s">
        <v>25</v>
      </c>
      <c r="H1166" s="13" t="s">
        <v>47</v>
      </c>
    </row>
    <row r="1167" spans="1:8">
      <c r="A1167" s="15">
        <v>3158</v>
      </c>
      <c r="B1167" s="15">
        <v>2021</v>
      </c>
      <c r="C1167" s="13" t="s">
        <v>9</v>
      </c>
      <c r="D1167" s="15">
        <v>20</v>
      </c>
      <c r="E1167" s="13" t="s">
        <v>14</v>
      </c>
      <c r="F1167" s="13" t="s">
        <v>11</v>
      </c>
      <c r="G1167" s="13" t="s">
        <v>12</v>
      </c>
      <c r="H1167" s="13" t="s">
        <v>29</v>
      </c>
    </row>
    <row r="1168" spans="1:8">
      <c r="A1168" s="15">
        <v>3157</v>
      </c>
      <c r="B1168" s="15">
        <v>2021</v>
      </c>
      <c r="C1168" s="13" t="s">
        <v>9</v>
      </c>
      <c r="D1168" s="15">
        <v>20</v>
      </c>
      <c r="E1168" s="13" t="s">
        <v>14</v>
      </c>
      <c r="F1168" s="13" t="s">
        <v>17</v>
      </c>
      <c r="G1168" s="13" t="s">
        <v>12</v>
      </c>
      <c r="H1168" s="13" t="s">
        <v>30</v>
      </c>
    </row>
    <row r="1169" spans="1:8">
      <c r="A1169" s="15">
        <v>3156</v>
      </c>
      <c r="B1169" s="15">
        <v>2021</v>
      </c>
      <c r="C1169" s="13" t="s">
        <v>9</v>
      </c>
      <c r="D1169" s="15">
        <v>20</v>
      </c>
      <c r="E1169" s="13" t="s">
        <v>36</v>
      </c>
      <c r="F1169" s="13" t="s">
        <v>17</v>
      </c>
      <c r="G1169" s="13" t="s">
        <v>12</v>
      </c>
      <c r="H1169" s="13" t="s">
        <v>26</v>
      </c>
    </row>
    <row r="1170" spans="1:8">
      <c r="A1170" s="15">
        <v>3155</v>
      </c>
      <c r="B1170" s="15">
        <v>2021</v>
      </c>
      <c r="C1170" s="13" t="s">
        <v>9</v>
      </c>
      <c r="D1170" s="15">
        <v>20</v>
      </c>
      <c r="E1170" s="13" t="s">
        <v>10</v>
      </c>
      <c r="F1170" s="13" t="s">
        <v>11</v>
      </c>
      <c r="G1170" s="13" t="s">
        <v>12</v>
      </c>
      <c r="H1170" s="13" t="s">
        <v>35</v>
      </c>
    </row>
    <row r="1171" spans="1:8">
      <c r="A1171" s="15">
        <v>3154</v>
      </c>
      <c r="B1171" s="15">
        <v>2021</v>
      </c>
      <c r="C1171" s="13" t="s">
        <v>9</v>
      </c>
      <c r="D1171" s="15">
        <v>20</v>
      </c>
      <c r="E1171" s="13" t="s">
        <v>10</v>
      </c>
      <c r="F1171" s="13" t="s">
        <v>17</v>
      </c>
      <c r="G1171" s="13" t="s">
        <v>12</v>
      </c>
      <c r="H1171" s="13" t="s">
        <v>15</v>
      </c>
    </row>
    <row r="1172" spans="1:8">
      <c r="A1172" s="15">
        <v>3153</v>
      </c>
      <c r="B1172" s="15">
        <v>2021</v>
      </c>
      <c r="C1172" s="13" t="s">
        <v>9</v>
      </c>
      <c r="D1172" s="15">
        <v>20</v>
      </c>
      <c r="E1172" s="13" t="s">
        <v>10</v>
      </c>
      <c r="F1172" s="13" t="s">
        <v>17</v>
      </c>
      <c r="G1172" s="13" t="s">
        <v>12</v>
      </c>
      <c r="H1172" s="13" t="s">
        <v>29</v>
      </c>
    </row>
    <row r="1173" spans="1:8">
      <c r="A1173" s="15">
        <v>3152</v>
      </c>
      <c r="B1173" s="15">
        <v>2021</v>
      </c>
      <c r="C1173" s="13" t="s">
        <v>9</v>
      </c>
      <c r="D1173" s="15">
        <v>20</v>
      </c>
      <c r="E1173" s="13" t="s">
        <v>24</v>
      </c>
      <c r="F1173" s="13" t="s">
        <v>17</v>
      </c>
      <c r="G1173" s="13" t="s">
        <v>25</v>
      </c>
      <c r="H1173" s="13" t="s">
        <v>49</v>
      </c>
    </row>
    <row r="1174" spans="1:8">
      <c r="A1174" s="15">
        <v>3151</v>
      </c>
      <c r="B1174" s="15">
        <v>2021</v>
      </c>
      <c r="C1174" s="13" t="s">
        <v>9</v>
      </c>
      <c r="D1174" s="15">
        <v>20</v>
      </c>
      <c r="E1174" s="13" t="s">
        <v>14</v>
      </c>
      <c r="F1174" s="13" t="s">
        <v>11</v>
      </c>
      <c r="G1174" s="13" t="s">
        <v>12</v>
      </c>
      <c r="H1174" s="13" t="s">
        <v>29</v>
      </c>
    </row>
    <row r="1175" spans="1:8">
      <c r="A1175" s="15">
        <v>3150</v>
      </c>
      <c r="B1175" s="15">
        <v>2021</v>
      </c>
      <c r="C1175" s="13" t="s">
        <v>9</v>
      </c>
      <c r="D1175" s="15">
        <v>20</v>
      </c>
      <c r="E1175" s="13" t="s">
        <v>14</v>
      </c>
      <c r="F1175" s="13" t="s">
        <v>17</v>
      </c>
      <c r="G1175" s="13" t="s">
        <v>12</v>
      </c>
      <c r="H1175" s="13" t="s">
        <v>30</v>
      </c>
    </row>
    <row r="1176" spans="1:8">
      <c r="A1176" s="15">
        <v>3149</v>
      </c>
      <c r="B1176" s="15">
        <v>2021</v>
      </c>
      <c r="C1176" s="13" t="s">
        <v>9</v>
      </c>
      <c r="D1176" s="15">
        <v>20</v>
      </c>
      <c r="E1176" s="13" t="s">
        <v>36</v>
      </c>
      <c r="F1176" s="13" t="s">
        <v>17</v>
      </c>
      <c r="G1176" s="13" t="s">
        <v>12</v>
      </c>
      <c r="H1176" s="13" t="s">
        <v>26</v>
      </c>
    </row>
    <row r="1177" spans="1:8">
      <c r="A1177" s="15">
        <v>3148</v>
      </c>
      <c r="B1177" s="15">
        <v>2021</v>
      </c>
      <c r="C1177" s="13" t="s">
        <v>9</v>
      </c>
      <c r="D1177" s="15">
        <v>20</v>
      </c>
      <c r="E1177" s="13" t="s">
        <v>10</v>
      </c>
      <c r="F1177" s="13" t="s">
        <v>11</v>
      </c>
      <c r="G1177" s="13" t="s">
        <v>12</v>
      </c>
      <c r="H1177" s="13" t="s">
        <v>35</v>
      </c>
    </row>
    <row r="1178" spans="1:8">
      <c r="A1178" s="15">
        <v>3147</v>
      </c>
      <c r="B1178" s="15">
        <v>2021</v>
      </c>
      <c r="C1178" s="13" t="s">
        <v>9</v>
      </c>
      <c r="D1178" s="15">
        <v>20</v>
      </c>
      <c r="E1178" s="13" t="s">
        <v>10</v>
      </c>
      <c r="F1178" s="13" t="s">
        <v>17</v>
      </c>
      <c r="G1178" s="13" t="s">
        <v>12</v>
      </c>
      <c r="H1178" s="13" t="s">
        <v>15</v>
      </c>
    </row>
    <row r="1179" spans="1:8">
      <c r="A1179" s="15">
        <v>3146</v>
      </c>
      <c r="B1179" s="15">
        <v>2021</v>
      </c>
      <c r="C1179" s="13" t="s">
        <v>9</v>
      </c>
      <c r="D1179" s="15">
        <v>20</v>
      </c>
      <c r="E1179" s="13" t="s">
        <v>10</v>
      </c>
      <c r="F1179" s="13" t="s">
        <v>17</v>
      </c>
      <c r="G1179" s="13" t="s">
        <v>12</v>
      </c>
      <c r="H1179" s="15">
        <v>4</v>
      </c>
    </row>
    <row r="1180" spans="1:8">
      <c r="A1180" s="15">
        <v>3145</v>
      </c>
      <c r="B1180" s="15">
        <v>2021</v>
      </c>
      <c r="C1180" s="13" t="s">
        <v>9</v>
      </c>
      <c r="D1180" s="15">
        <v>20</v>
      </c>
      <c r="E1180" s="13" t="s">
        <v>24</v>
      </c>
      <c r="F1180" s="13" t="s">
        <v>17</v>
      </c>
      <c r="G1180" s="13" t="s">
        <v>25</v>
      </c>
      <c r="H1180" s="13" t="s">
        <v>35</v>
      </c>
    </row>
    <row r="1181" spans="1:8">
      <c r="A1181" s="15">
        <v>3144</v>
      </c>
      <c r="B1181" s="15">
        <v>2021</v>
      </c>
      <c r="C1181" s="13" t="s">
        <v>9</v>
      </c>
      <c r="D1181" s="15">
        <v>20</v>
      </c>
      <c r="E1181" s="13" t="s">
        <v>14</v>
      </c>
      <c r="F1181" s="13" t="s">
        <v>11</v>
      </c>
      <c r="G1181" s="13" t="s">
        <v>12</v>
      </c>
      <c r="H1181" s="13" t="s">
        <v>34</v>
      </c>
    </row>
    <row r="1182" spans="1:8">
      <c r="A1182" s="15">
        <v>3143</v>
      </c>
      <c r="B1182" s="15">
        <v>2021</v>
      </c>
      <c r="C1182" s="13" t="s">
        <v>9</v>
      </c>
      <c r="D1182" s="15">
        <v>20</v>
      </c>
      <c r="E1182" s="13" t="s">
        <v>14</v>
      </c>
      <c r="F1182" s="13" t="s">
        <v>17</v>
      </c>
      <c r="G1182" s="13" t="s">
        <v>12</v>
      </c>
      <c r="H1182" s="13" t="s">
        <v>30</v>
      </c>
    </row>
    <row r="1183" spans="1:8">
      <c r="A1183" s="15">
        <v>3142</v>
      </c>
      <c r="B1183" s="15">
        <v>2021</v>
      </c>
      <c r="C1183" s="13" t="s">
        <v>9</v>
      </c>
      <c r="D1183" s="15">
        <v>20</v>
      </c>
      <c r="E1183" s="13" t="s">
        <v>36</v>
      </c>
      <c r="F1183" s="13" t="s">
        <v>17</v>
      </c>
      <c r="G1183" s="13" t="s">
        <v>12</v>
      </c>
      <c r="H1183" s="13" t="s">
        <v>31</v>
      </c>
    </row>
    <row r="1184" spans="1:8">
      <c r="A1184" s="15">
        <v>3141</v>
      </c>
      <c r="B1184" s="15">
        <v>2021</v>
      </c>
      <c r="C1184" s="13" t="s">
        <v>9</v>
      </c>
      <c r="D1184" s="15">
        <v>20</v>
      </c>
      <c r="E1184" s="13" t="s">
        <v>10</v>
      </c>
      <c r="F1184" s="13" t="s">
        <v>11</v>
      </c>
      <c r="G1184" s="13" t="s">
        <v>12</v>
      </c>
      <c r="H1184" s="13" t="s">
        <v>35</v>
      </c>
    </row>
    <row r="1185" spans="1:8">
      <c r="A1185" s="15">
        <v>3140</v>
      </c>
      <c r="B1185" s="15">
        <v>2021</v>
      </c>
      <c r="C1185" s="13" t="s">
        <v>9</v>
      </c>
      <c r="D1185" s="15">
        <v>20</v>
      </c>
      <c r="E1185" s="13" t="s">
        <v>10</v>
      </c>
      <c r="F1185" s="13" t="s">
        <v>17</v>
      </c>
      <c r="G1185" s="13" t="s">
        <v>12</v>
      </c>
      <c r="H1185" s="13" t="s">
        <v>15</v>
      </c>
    </row>
    <row r="1186" spans="1:8">
      <c r="A1186" s="15">
        <v>3139</v>
      </c>
      <c r="B1186" s="15">
        <v>2021</v>
      </c>
      <c r="C1186" s="13" t="s">
        <v>9</v>
      </c>
      <c r="D1186" s="15">
        <v>20</v>
      </c>
      <c r="E1186" s="13" t="s">
        <v>10</v>
      </c>
      <c r="F1186" s="13" t="s">
        <v>17</v>
      </c>
      <c r="G1186" s="13" t="s">
        <v>12</v>
      </c>
      <c r="H1186" s="15">
        <v>4</v>
      </c>
    </row>
    <row r="1187" spans="1:8">
      <c r="A1187" s="15">
        <v>3138</v>
      </c>
      <c r="B1187" s="15">
        <v>2021</v>
      </c>
      <c r="C1187" s="13" t="s">
        <v>9</v>
      </c>
      <c r="D1187" s="15">
        <v>20</v>
      </c>
      <c r="E1187" s="13" t="s">
        <v>24</v>
      </c>
      <c r="F1187" s="13" t="s">
        <v>17</v>
      </c>
      <c r="G1187" s="13" t="s">
        <v>25</v>
      </c>
      <c r="H1187" s="13" t="s">
        <v>30</v>
      </c>
    </row>
    <row r="1188" spans="1:8">
      <c r="A1188" s="15">
        <v>3137</v>
      </c>
      <c r="B1188" s="15">
        <v>2021</v>
      </c>
      <c r="C1188" s="13" t="s">
        <v>9</v>
      </c>
      <c r="D1188" s="15">
        <v>20</v>
      </c>
      <c r="E1188" s="13" t="s">
        <v>14</v>
      </c>
      <c r="F1188" s="13" t="s">
        <v>11</v>
      </c>
      <c r="G1188" s="13" t="s">
        <v>12</v>
      </c>
      <c r="H1188" s="13" t="s">
        <v>34</v>
      </c>
    </row>
    <row r="1189" spans="1:8">
      <c r="A1189" s="15">
        <v>3136</v>
      </c>
      <c r="B1189" s="15">
        <v>2021</v>
      </c>
      <c r="C1189" s="13" t="s">
        <v>9</v>
      </c>
      <c r="D1189" s="15">
        <v>20</v>
      </c>
      <c r="E1189" s="13" t="s">
        <v>14</v>
      </c>
      <c r="F1189" s="13" t="s">
        <v>17</v>
      </c>
      <c r="G1189" s="13" t="s">
        <v>12</v>
      </c>
      <c r="H1189" s="13" t="s">
        <v>30</v>
      </c>
    </row>
    <row r="1190" spans="1:8">
      <c r="A1190" s="15">
        <v>3135</v>
      </c>
      <c r="B1190" s="15">
        <v>2021</v>
      </c>
      <c r="C1190" s="13" t="s">
        <v>9</v>
      </c>
      <c r="D1190" s="15">
        <v>20</v>
      </c>
      <c r="E1190" s="13" t="s">
        <v>36</v>
      </c>
      <c r="F1190" s="13" t="s">
        <v>17</v>
      </c>
      <c r="G1190" s="13" t="s">
        <v>12</v>
      </c>
      <c r="H1190" s="13" t="s">
        <v>31</v>
      </c>
    </row>
    <row r="1191" spans="1:8">
      <c r="A1191" s="15">
        <v>3134</v>
      </c>
      <c r="B1191" s="15">
        <v>2021</v>
      </c>
      <c r="C1191" s="13" t="s">
        <v>9</v>
      </c>
      <c r="D1191" s="15">
        <v>20</v>
      </c>
      <c r="E1191" s="13" t="s">
        <v>10</v>
      </c>
      <c r="F1191" s="13" t="s">
        <v>11</v>
      </c>
      <c r="G1191" s="13" t="s">
        <v>12</v>
      </c>
      <c r="H1191" s="13" t="s">
        <v>35</v>
      </c>
    </row>
    <row r="1192" spans="1:8">
      <c r="A1192" s="15">
        <v>3133</v>
      </c>
      <c r="B1192" s="15">
        <v>2021</v>
      </c>
      <c r="C1192" s="13" t="s">
        <v>9</v>
      </c>
      <c r="D1192" s="15">
        <v>20</v>
      </c>
      <c r="E1192" s="13" t="s">
        <v>10</v>
      </c>
      <c r="F1192" s="13" t="s">
        <v>17</v>
      </c>
      <c r="G1192" s="13" t="s">
        <v>12</v>
      </c>
      <c r="H1192" s="13" t="s">
        <v>18</v>
      </c>
    </row>
    <row r="1193" spans="1:8">
      <c r="A1193" s="15">
        <v>3132</v>
      </c>
      <c r="B1193" s="15">
        <v>2021</v>
      </c>
      <c r="C1193" s="13" t="s">
        <v>9</v>
      </c>
      <c r="D1193" s="15">
        <v>20</v>
      </c>
      <c r="E1193" s="13" t="s">
        <v>10</v>
      </c>
      <c r="F1193" s="13" t="s">
        <v>17</v>
      </c>
      <c r="G1193" s="13" t="s">
        <v>12</v>
      </c>
      <c r="H1193" s="13" t="s">
        <v>34</v>
      </c>
    </row>
    <row r="1194" spans="1:8">
      <c r="A1194" s="15">
        <v>3131</v>
      </c>
      <c r="B1194" s="15">
        <v>2021</v>
      </c>
      <c r="C1194" s="13" t="s">
        <v>9</v>
      </c>
      <c r="D1194" s="15">
        <v>20</v>
      </c>
      <c r="E1194" s="13" t="s">
        <v>24</v>
      </c>
      <c r="F1194" s="13" t="s">
        <v>17</v>
      </c>
      <c r="G1194" s="13" t="s">
        <v>25</v>
      </c>
      <c r="H1194" s="13" t="s">
        <v>26</v>
      </c>
    </row>
    <row r="1195" spans="1:8">
      <c r="A1195" s="15">
        <v>3130</v>
      </c>
      <c r="B1195" s="15">
        <v>2021</v>
      </c>
      <c r="C1195" s="13" t="s">
        <v>9</v>
      </c>
      <c r="D1195" s="15">
        <v>20</v>
      </c>
      <c r="E1195" s="13" t="s">
        <v>14</v>
      </c>
      <c r="F1195" s="13" t="s">
        <v>11</v>
      </c>
      <c r="G1195" s="13" t="s">
        <v>12</v>
      </c>
      <c r="H1195" s="13" t="s">
        <v>34</v>
      </c>
    </row>
    <row r="1196" spans="1:8">
      <c r="A1196" s="15">
        <v>3129</v>
      </c>
      <c r="B1196" s="15">
        <v>2021</v>
      </c>
      <c r="C1196" s="13" t="s">
        <v>9</v>
      </c>
      <c r="D1196" s="15">
        <v>20</v>
      </c>
      <c r="E1196" s="13" t="s">
        <v>14</v>
      </c>
      <c r="F1196" s="13" t="s">
        <v>17</v>
      </c>
      <c r="G1196" s="13" t="s">
        <v>12</v>
      </c>
      <c r="H1196" s="13" t="s">
        <v>30</v>
      </c>
    </row>
    <row r="1197" spans="1:8">
      <c r="A1197" s="15">
        <v>3128</v>
      </c>
      <c r="B1197" s="15">
        <v>2021</v>
      </c>
      <c r="C1197" s="13" t="s">
        <v>9</v>
      </c>
      <c r="D1197" s="15">
        <v>20</v>
      </c>
      <c r="E1197" s="13" t="s">
        <v>36</v>
      </c>
      <c r="F1197" s="13" t="s">
        <v>17</v>
      </c>
      <c r="G1197" s="13" t="s">
        <v>12</v>
      </c>
      <c r="H1197" s="13" t="s">
        <v>47</v>
      </c>
    </row>
    <row r="1198" spans="1:8">
      <c r="A1198" s="15">
        <v>3127</v>
      </c>
      <c r="B1198" s="15">
        <v>2021</v>
      </c>
      <c r="C1198" s="13" t="s">
        <v>9</v>
      </c>
      <c r="D1198" s="15">
        <v>20</v>
      </c>
      <c r="E1198" s="13" t="s">
        <v>10</v>
      </c>
      <c r="F1198" s="13" t="s">
        <v>11</v>
      </c>
      <c r="G1198" s="13" t="s">
        <v>12</v>
      </c>
      <c r="H1198" s="13" t="s">
        <v>35</v>
      </c>
    </row>
    <row r="1199" spans="1:8">
      <c r="A1199" s="15">
        <v>3126</v>
      </c>
      <c r="B1199" s="15">
        <v>2021</v>
      </c>
      <c r="C1199" s="13" t="s">
        <v>9</v>
      </c>
      <c r="D1199" s="15">
        <v>20</v>
      </c>
      <c r="E1199" s="13" t="s">
        <v>10</v>
      </c>
      <c r="F1199" s="13" t="s">
        <v>17</v>
      </c>
      <c r="G1199" s="13" t="s">
        <v>12</v>
      </c>
      <c r="H1199" s="13" t="s">
        <v>18</v>
      </c>
    </row>
    <row r="1200" spans="1:8">
      <c r="A1200" s="15">
        <v>3125</v>
      </c>
      <c r="B1200" s="15">
        <v>2021</v>
      </c>
      <c r="C1200" s="13" t="s">
        <v>9</v>
      </c>
      <c r="D1200" s="15">
        <v>20</v>
      </c>
      <c r="E1200" s="13" t="s">
        <v>10</v>
      </c>
      <c r="F1200" s="13" t="s">
        <v>17</v>
      </c>
      <c r="G1200" s="13" t="s">
        <v>12</v>
      </c>
      <c r="H1200" s="13" t="s">
        <v>34</v>
      </c>
    </row>
    <row r="1201" spans="1:8">
      <c r="A1201" s="15">
        <v>3124</v>
      </c>
      <c r="B1201" s="15">
        <v>2021</v>
      </c>
      <c r="C1201" s="13" t="s">
        <v>9</v>
      </c>
      <c r="D1201" s="15">
        <v>20</v>
      </c>
      <c r="E1201" s="13" t="s">
        <v>24</v>
      </c>
      <c r="F1201" s="13" t="s">
        <v>17</v>
      </c>
      <c r="G1201" s="13" t="s">
        <v>25</v>
      </c>
      <c r="H1201" s="13" t="s">
        <v>31</v>
      </c>
    </row>
    <row r="1202" spans="1:8">
      <c r="A1202" s="15">
        <v>3123</v>
      </c>
      <c r="B1202" s="15">
        <v>2021</v>
      </c>
      <c r="C1202" s="13" t="s">
        <v>9</v>
      </c>
      <c r="D1202" s="15">
        <v>20</v>
      </c>
      <c r="E1202" s="13" t="s">
        <v>14</v>
      </c>
      <c r="F1202" s="13" t="s">
        <v>11</v>
      </c>
      <c r="G1202" s="13" t="s">
        <v>12</v>
      </c>
      <c r="H1202" s="13" t="s">
        <v>34</v>
      </c>
    </row>
    <row r="1203" spans="1:8">
      <c r="A1203" s="15">
        <v>3122</v>
      </c>
      <c r="B1203" s="15">
        <v>2021</v>
      </c>
      <c r="C1203" s="13" t="s">
        <v>9</v>
      </c>
      <c r="D1203" s="15">
        <v>20</v>
      </c>
      <c r="E1203" s="13" t="s">
        <v>14</v>
      </c>
      <c r="F1203" s="13" t="s">
        <v>17</v>
      </c>
      <c r="G1203" s="13" t="s">
        <v>12</v>
      </c>
      <c r="H1203" s="13" t="s">
        <v>30</v>
      </c>
    </row>
    <row r="1204" spans="1:8">
      <c r="A1204" s="15">
        <v>3121</v>
      </c>
      <c r="B1204" s="15">
        <v>2021</v>
      </c>
      <c r="C1204" s="13" t="s">
        <v>9</v>
      </c>
      <c r="D1204" s="15">
        <v>20</v>
      </c>
      <c r="E1204" s="13" t="s">
        <v>36</v>
      </c>
      <c r="F1204" s="13" t="s">
        <v>17</v>
      </c>
      <c r="G1204" s="13" t="s">
        <v>12</v>
      </c>
      <c r="H1204" s="15">
        <v>0</v>
      </c>
    </row>
    <row r="1205" spans="1:8">
      <c r="A1205" s="15">
        <v>3120</v>
      </c>
      <c r="B1205" s="15">
        <v>2021</v>
      </c>
      <c r="C1205" s="13" t="s">
        <v>9</v>
      </c>
      <c r="D1205" s="15">
        <v>20</v>
      </c>
      <c r="E1205" s="13" t="s">
        <v>10</v>
      </c>
      <c r="F1205" s="13" t="s">
        <v>11</v>
      </c>
      <c r="G1205" s="13" t="s">
        <v>12</v>
      </c>
      <c r="H1205" s="13" t="s">
        <v>35</v>
      </c>
    </row>
    <row r="1206" spans="1:8">
      <c r="A1206" s="15">
        <v>3119</v>
      </c>
      <c r="B1206" s="15">
        <v>2021</v>
      </c>
      <c r="C1206" s="13" t="s">
        <v>9</v>
      </c>
      <c r="D1206" s="15">
        <v>20</v>
      </c>
      <c r="E1206" s="13" t="s">
        <v>10</v>
      </c>
      <c r="F1206" s="13" t="s">
        <v>17</v>
      </c>
      <c r="G1206" s="13" t="s">
        <v>12</v>
      </c>
      <c r="H1206" s="13" t="s">
        <v>18</v>
      </c>
    </row>
    <row r="1207" spans="1:8">
      <c r="A1207" s="15">
        <v>3118</v>
      </c>
      <c r="B1207" s="15">
        <v>2021</v>
      </c>
      <c r="C1207" s="13" t="s">
        <v>9</v>
      </c>
      <c r="D1207" s="15">
        <v>20</v>
      </c>
      <c r="E1207" s="13" t="s">
        <v>10</v>
      </c>
      <c r="F1207" s="13" t="s">
        <v>17</v>
      </c>
      <c r="G1207" s="13" t="s">
        <v>12</v>
      </c>
      <c r="H1207" s="13" t="s">
        <v>34</v>
      </c>
    </row>
    <row r="1208" spans="1:8">
      <c r="A1208" s="15">
        <v>3117</v>
      </c>
      <c r="B1208" s="15">
        <v>2021</v>
      </c>
      <c r="C1208" s="13" t="s">
        <v>9</v>
      </c>
      <c r="D1208" s="15">
        <v>20</v>
      </c>
      <c r="E1208" s="13" t="s">
        <v>39</v>
      </c>
      <c r="F1208" s="13" t="s">
        <v>11</v>
      </c>
      <c r="G1208" s="13" t="s">
        <v>12</v>
      </c>
      <c r="H1208" s="13" t="s">
        <v>15</v>
      </c>
    </row>
    <row r="1209" spans="1:8">
      <c r="A1209" s="15">
        <v>3116</v>
      </c>
      <c r="B1209" s="15">
        <v>2021</v>
      </c>
      <c r="C1209" s="13" t="s">
        <v>9</v>
      </c>
      <c r="D1209" s="15">
        <v>20</v>
      </c>
      <c r="E1209" s="13" t="s">
        <v>14</v>
      </c>
      <c r="F1209" s="13" t="s">
        <v>11</v>
      </c>
      <c r="G1209" s="13" t="s">
        <v>12</v>
      </c>
      <c r="H1209" s="13" t="s">
        <v>34</v>
      </c>
    </row>
    <row r="1210" spans="1:8">
      <c r="A1210" s="15">
        <v>3115</v>
      </c>
      <c r="B1210" s="15">
        <v>2021</v>
      </c>
      <c r="C1210" s="13" t="s">
        <v>9</v>
      </c>
      <c r="D1210" s="15">
        <v>20</v>
      </c>
      <c r="E1210" s="13" t="s">
        <v>14</v>
      </c>
      <c r="F1210" s="13" t="s">
        <v>17</v>
      </c>
      <c r="G1210" s="13" t="s">
        <v>12</v>
      </c>
      <c r="H1210" s="13" t="s">
        <v>30</v>
      </c>
    </row>
    <row r="1211" spans="1:8">
      <c r="A1211" s="15">
        <v>3114</v>
      </c>
      <c r="B1211" s="15">
        <v>2021</v>
      </c>
      <c r="C1211" s="13" t="s">
        <v>9</v>
      </c>
      <c r="D1211" s="15">
        <v>20</v>
      </c>
      <c r="E1211" s="13" t="s">
        <v>62</v>
      </c>
      <c r="F1211" s="13" t="s">
        <v>11</v>
      </c>
      <c r="G1211" s="13" t="s">
        <v>12</v>
      </c>
      <c r="H1211" s="13" t="s">
        <v>29</v>
      </c>
    </row>
    <row r="1212" spans="1:8">
      <c r="A1212" s="15">
        <v>3113</v>
      </c>
      <c r="B1212" s="15">
        <v>2021</v>
      </c>
      <c r="C1212" s="13" t="s">
        <v>9</v>
      </c>
      <c r="D1212" s="15">
        <v>20</v>
      </c>
      <c r="E1212" s="13" t="s">
        <v>10</v>
      </c>
      <c r="F1212" s="13" t="s">
        <v>11</v>
      </c>
      <c r="G1212" s="13" t="s">
        <v>12</v>
      </c>
      <c r="H1212" s="13" t="s">
        <v>35</v>
      </c>
    </row>
    <row r="1213" spans="1:8">
      <c r="A1213" s="15">
        <v>3112</v>
      </c>
      <c r="B1213" s="15">
        <v>2021</v>
      </c>
      <c r="C1213" s="13" t="s">
        <v>9</v>
      </c>
      <c r="D1213" s="15">
        <v>20</v>
      </c>
      <c r="E1213" s="13" t="s">
        <v>10</v>
      </c>
      <c r="F1213" s="13" t="s">
        <v>17</v>
      </c>
      <c r="G1213" s="13" t="s">
        <v>12</v>
      </c>
      <c r="H1213" s="13" t="s">
        <v>18</v>
      </c>
    </row>
    <row r="1214" spans="1:8">
      <c r="A1214" s="15">
        <v>3111</v>
      </c>
      <c r="B1214" s="15">
        <v>2021</v>
      </c>
      <c r="C1214" s="13" t="s">
        <v>9</v>
      </c>
      <c r="D1214" s="15">
        <v>20</v>
      </c>
      <c r="E1214" s="13" t="s">
        <v>10</v>
      </c>
      <c r="F1214" s="13" t="s">
        <v>17</v>
      </c>
      <c r="G1214" s="13" t="s">
        <v>12</v>
      </c>
      <c r="H1214" s="13" t="s">
        <v>34</v>
      </c>
    </row>
    <row r="1215" spans="1:8">
      <c r="A1215" s="15">
        <v>3110</v>
      </c>
      <c r="B1215" s="15">
        <v>2021</v>
      </c>
      <c r="C1215" s="13" t="s">
        <v>9</v>
      </c>
      <c r="D1215" s="15">
        <v>20</v>
      </c>
      <c r="E1215" s="13" t="s">
        <v>39</v>
      </c>
      <c r="F1215" s="13" t="s">
        <v>11</v>
      </c>
      <c r="G1215" s="13" t="s">
        <v>12</v>
      </c>
      <c r="H1215" s="13" t="s">
        <v>15</v>
      </c>
    </row>
    <row r="1216" spans="1:8">
      <c r="A1216" s="15">
        <v>3109</v>
      </c>
      <c r="B1216" s="15">
        <v>2021</v>
      </c>
      <c r="C1216" s="13" t="s">
        <v>9</v>
      </c>
      <c r="D1216" s="15">
        <v>20</v>
      </c>
      <c r="E1216" s="13" t="s">
        <v>14</v>
      </c>
      <c r="F1216" s="13" t="s">
        <v>11</v>
      </c>
      <c r="G1216" s="13" t="s">
        <v>12</v>
      </c>
      <c r="H1216" s="13" t="s">
        <v>34</v>
      </c>
    </row>
    <row r="1217" spans="1:8">
      <c r="A1217" s="15">
        <v>3108</v>
      </c>
      <c r="B1217" s="15">
        <v>2021</v>
      </c>
      <c r="C1217" s="13" t="s">
        <v>9</v>
      </c>
      <c r="D1217" s="15">
        <v>20</v>
      </c>
      <c r="E1217" s="13" t="s">
        <v>14</v>
      </c>
      <c r="F1217" s="13" t="s">
        <v>17</v>
      </c>
      <c r="G1217" s="13" t="s">
        <v>12</v>
      </c>
      <c r="H1217" s="13" t="s">
        <v>30</v>
      </c>
    </row>
    <row r="1218" spans="1:8">
      <c r="A1218" s="15">
        <v>3107</v>
      </c>
      <c r="B1218" s="15">
        <v>2021</v>
      </c>
      <c r="C1218" s="13" t="s">
        <v>9</v>
      </c>
      <c r="D1218" s="15">
        <v>20</v>
      </c>
      <c r="E1218" s="13" t="s">
        <v>63</v>
      </c>
      <c r="F1218" s="13" t="s">
        <v>11</v>
      </c>
      <c r="G1218" s="13" t="s">
        <v>12</v>
      </c>
      <c r="H1218" s="13" t="s">
        <v>18</v>
      </c>
    </row>
    <row r="1219" spans="1:8">
      <c r="A1219" s="15">
        <v>3106</v>
      </c>
      <c r="B1219" s="15">
        <v>2021</v>
      </c>
      <c r="C1219" s="13" t="s">
        <v>9</v>
      </c>
      <c r="D1219" s="15">
        <v>20</v>
      </c>
      <c r="E1219" s="13" t="s">
        <v>10</v>
      </c>
      <c r="F1219" s="13" t="s">
        <v>11</v>
      </c>
      <c r="G1219" s="13" t="s">
        <v>12</v>
      </c>
      <c r="H1219" s="13" t="s">
        <v>35</v>
      </c>
    </row>
    <row r="1220" spans="1:8">
      <c r="A1220" s="15">
        <v>3105</v>
      </c>
      <c r="B1220" s="15">
        <v>2021</v>
      </c>
      <c r="C1220" s="13" t="s">
        <v>9</v>
      </c>
      <c r="D1220" s="15">
        <v>20</v>
      </c>
      <c r="E1220" s="13" t="s">
        <v>10</v>
      </c>
      <c r="F1220" s="13" t="s">
        <v>17</v>
      </c>
      <c r="G1220" s="13" t="s">
        <v>12</v>
      </c>
      <c r="H1220" s="13" t="s">
        <v>18</v>
      </c>
    </row>
    <row r="1221" spans="1:8">
      <c r="A1221" s="15">
        <v>3104</v>
      </c>
      <c r="B1221" s="15">
        <v>2021</v>
      </c>
      <c r="C1221" s="13" t="s">
        <v>9</v>
      </c>
      <c r="D1221" s="15">
        <v>20</v>
      </c>
      <c r="E1221" s="13" t="s">
        <v>10</v>
      </c>
      <c r="F1221" s="13" t="s">
        <v>17</v>
      </c>
      <c r="G1221" s="13" t="s">
        <v>12</v>
      </c>
      <c r="H1221" s="13" t="s">
        <v>34</v>
      </c>
    </row>
    <row r="1222" spans="1:8">
      <c r="A1222" s="15">
        <v>3103</v>
      </c>
      <c r="B1222" s="15">
        <v>2021</v>
      </c>
      <c r="C1222" s="13" t="s">
        <v>9</v>
      </c>
      <c r="D1222" s="15">
        <v>20</v>
      </c>
      <c r="E1222" s="13" t="s">
        <v>39</v>
      </c>
      <c r="F1222" s="13" t="s">
        <v>11</v>
      </c>
      <c r="G1222" s="13" t="s">
        <v>12</v>
      </c>
      <c r="H1222" s="13" t="s">
        <v>32</v>
      </c>
    </row>
    <row r="1223" spans="1:8">
      <c r="A1223" s="15">
        <v>3102</v>
      </c>
      <c r="B1223" s="15">
        <v>2021</v>
      </c>
      <c r="C1223" s="13" t="s">
        <v>9</v>
      </c>
      <c r="D1223" s="15">
        <v>20</v>
      </c>
      <c r="E1223" s="13" t="s">
        <v>14</v>
      </c>
      <c r="F1223" s="13" t="s">
        <v>11</v>
      </c>
      <c r="G1223" s="13" t="s">
        <v>12</v>
      </c>
      <c r="H1223" s="13" t="s">
        <v>34</v>
      </c>
    </row>
    <row r="1224" spans="1:8">
      <c r="A1224" s="15">
        <v>3101</v>
      </c>
      <c r="B1224" s="15">
        <v>2021</v>
      </c>
      <c r="C1224" s="13" t="s">
        <v>9</v>
      </c>
      <c r="D1224" s="15">
        <v>20</v>
      </c>
      <c r="E1224" s="13" t="s">
        <v>14</v>
      </c>
      <c r="F1224" s="13" t="s">
        <v>17</v>
      </c>
      <c r="G1224" s="13" t="s">
        <v>12</v>
      </c>
      <c r="H1224" s="13" t="s">
        <v>30</v>
      </c>
    </row>
    <row r="1225" spans="1:8">
      <c r="A1225" s="15">
        <v>3100</v>
      </c>
      <c r="B1225" s="15">
        <v>2021</v>
      </c>
      <c r="C1225" s="13" t="s">
        <v>9</v>
      </c>
      <c r="D1225" s="15">
        <v>20</v>
      </c>
      <c r="E1225" s="13" t="s">
        <v>64</v>
      </c>
      <c r="F1225" s="13" t="s">
        <v>11</v>
      </c>
      <c r="G1225" s="13" t="s">
        <v>12</v>
      </c>
      <c r="H1225" s="13" t="s">
        <v>29</v>
      </c>
    </row>
    <row r="1226" spans="1:8">
      <c r="A1226" s="15">
        <v>3099</v>
      </c>
      <c r="B1226" s="15">
        <v>2021</v>
      </c>
      <c r="C1226" s="13" t="s">
        <v>9</v>
      </c>
      <c r="D1226" s="15">
        <v>20</v>
      </c>
      <c r="E1226" s="13" t="s">
        <v>10</v>
      </c>
      <c r="F1226" s="13" t="s">
        <v>11</v>
      </c>
      <c r="G1226" s="13" t="s">
        <v>12</v>
      </c>
      <c r="H1226" s="13" t="s">
        <v>35</v>
      </c>
    </row>
    <row r="1227" spans="1:8">
      <c r="A1227" s="15">
        <v>3098</v>
      </c>
      <c r="B1227" s="15">
        <v>2021</v>
      </c>
      <c r="C1227" s="13" t="s">
        <v>9</v>
      </c>
      <c r="D1227" s="15">
        <v>20</v>
      </c>
      <c r="E1227" s="13" t="s">
        <v>10</v>
      </c>
      <c r="F1227" s="13" t="s">
        <v>17</v>
      </c>
      <c r="G1227" s="13" t="s">
        <v>12</v>
      </c>
      <c r="H1227" s="13" t="s">
        <v>18</v>
      </c>
    </row>
    <row r="1228" spans="1:8">
      <c r="A1228" s="15">
        <v>3097</v>
      </c>
      <c r="B1228" s="15">
        <v>2021</v>
      </c>
      <c r="C1228" s="13" t="s">
        <v>9</v>
      </c>
      <c r="D1228" s="15">
        <v>20</v>
      </c>
      <c r="E1228" s="13" t="s">
        <v>10</v>
      </c>
      <c r="F1228" s="13" t="s">
        <v>17</v>
      </c>
      <c r="G1228" s="13" t="s">
        <v>12</v>
      </c>
      <c r="H1228" s="13" t="s">
        <v>34</v>
      </c>
    </row>
    <row r="1229" spans="1:8">
      <c r="A1229" s="15">
        <v>3096</v>
      </c>
      <c r="B1229" s="15">
        <v>2021</v>
      </c>
      <c r="C1229" s="13" t="s">
        <v>9</v>
      </c>
      <c r="D1229" s="15">
        <v>20</v>
      </c>
      <c r="E1229" s="13" t="s">
        <v>39</v>
      </c>
      <c r="F1229" s="13" t="s">
        <v>11</v>
      </c>
      <c r="G1229" s="13" t="s">
        <v>12</v>
      </c>
      <c r="H1229" s="13" t="s">
        <v>35</v>
      </c>
    </row>
    <row r="1230" spans="1:8">
      <c r="A1230" s="15">
        <v>3095</v>
      </c>
      <c r="B1230" s="15">
        <v>2021</v>
      </c>
      <c r="C1230" s="13" t="s">
        <v>9</v>
      </c>
      <c r="D1230" s="15">
        <v>20</v>
      </c>
      <c r="E1230" s="13" t="s">
        <v>14</v>
      </c>
      <c r="F1230" s="13" t="s">
        <v>11</v>
      </c>
      <c r="G1230" s="13" t="s">
        <v>12</v>
      </c>
      <c r="H1230" s="13" t="s">
        <v>34</v>
      </c>
    </row>
    <row r="1231" spans="1:8">
      <c r="A1231" s="15">
        <v>3094</v>
      </c>
      <c r="B1231" s="15">
        <v>2021</v>
      </c>
      <c r="C1231" s="13" t="s">
        <v>9</v>
      </c>
      <c r="D1231" s="15">
        <v>20</v>
      </c>
      <c r="E1231" s="13" t="s">
        <v>14</v>
      </c>
      <c r="F1231" s="13" t="s">
        <v>17</v>
      </c>
      <c r="G1231" s="13" t="s">
        <v>12</v>
      </c>
      <c r="H1231" s="13" t="s">
        <v>30</v>
      </c>
    </row>
    <row r="1232" spans="1:8">
      <c r="A1232" s="15">
        <v>3093</v>
      </c>
      <c r="B1232" s="15">
        <v>2021</v>
      </c>
      <c r="C1232" s="13" t="s">
        <v>9</v>
      </c>
      <c r="D1232" s="15">
        <v>20</v>
      </c>
      <c r="E1232" s="13" t="s">
        <v>64</v>
      </c>
      <c r="F1232" s="13" t="s">
        <v>17</v>
      </c>
      <c r="G1232" s="13" t="s">
        <v>12</v>
      </c>
      <c r="H1232" s="13" t="s">
        <v>18</v>
      </c>
    </row>
    <row r="1233" spans="1:8">
      <c r="A1233" s="15">
        <v>3092</v>
      </c>
      <c r="B1233" s="15">
        <v>2021</v>
      </c>
      <c r="C1233" s="13" t="s">
        <v>9</v>
      </c>
      <c r="D1233" s="15">
        <v>20</v>
      </c>
      <c r="E1233" s="13" t="s">
        <v>10</v>
      </c>
      <c r="F1233" s="13" t="s">
        <v>11</v>
      </c>
      <c r="G1233" s="13" t="s">
        <v>12</v>
      </c>
      <c r="H1233" s="13" t="s">
        <v>35</v>
      </c>
    </row>
    <row r="1234" spans="1:8">
      <c r="A1234" s="15">
        <v>3091</v>
      </c>
      <c r="B1234" s="15">
        <v>2021</v>
      </c>
      <c r="C1234" s="13" t="s">
        <v>9</v>
      </c>
      <c r="D1234" s="15">
        <v>20</v>
      </c>
      <c r="E1234" s="13" t="s">
        <v>10</v>
      </c>
      <c r="F1234" s="13" t="s">
        <v>17</v>
      </c>
      <c r="G1234" s="13" t="s">
        <v>12</v>
      </c>
      <c r="H1234" s="13" t="s">
        <v>18</v>
      </c>
    </row>
    <row r="1235" spans="1:8">
      <c r="A1235" s="15">
        <v>3090</v>
      </c>
      <c r="B1235" s="15">
        <v>2021</v>
      </c>
      <c r="C1235" s="13" t="s">
        <v>9</v>
      </c>
      <c r="D1235" s="15">
        <v>20</v>
      </c>
      <c r="E1235" s="13" t="s">
        <v>10</v>
      </c>
      <c r="F1235" s="13" t="s">
        <v>17</v>
      </c>
      <c r="G1235" s="13" t="s">
        <v>12</v>
      </c>
      <c r="H1235" s="13" t="s">
        <v>34</v>
      </c>
    </row>
    <row r="1236" spans="1:8">
      <c r="A1236" s="15">
        <v>3089</v>
      </c>
      <c r="B1236" s="15">
        <v>2021</v>
      </c>
      <c r="C1236" s="13" t="s">
        <v>9</v>
      </c>
      <c r="D1236" s="15">
        <v>20</v>
      </c>
      <c r="E1236" s="13" t="s">
        <v>39</v>
      </c>
      <c r="F1236" s="13" t="s">
        <v>11</v>
      </c>
      <c r="G1236" s="13" t="s">
        <v>12</v>
      </c>
      <c r="H1236" s="13" t="s">
        <v>29</v>
      </c>
    </row>
    <row r="1237" spans="1:8">
      <c r="A1237" s="15">
        <v>3088</v>
      </c>
      <c r="B1237" s="15">
        <v>2021</v>
      </c>
      <c r="C1237" s="13" t="s">
        <v>9</v>
      </c>
      <c r="D1237" s="15">
        <v>20</v>
      </c>
      <c r="E1237" s="13" t="s">
        <v>14</v>
      </c>
      <c r="F1237" s="13" t="s">
        <v>11</v>
      </c>
      <c r="G1237" s="13" t="s">
        <v>12</v>
      </c>
      <c r="H1237" s="13" t="s">
        <v>34</v>
      </c>
    </row>
    <row r="1238" spans="1:8">
      <c r="A1238" s="15">
        <v>3087</v>
      </c>
      <c r="B1238" s="15">
        <v>2021</v>
      </c>
      <c r="C1238" s="13" t="s">
        <v>9</v>
      </c>
      <c r="D1238" s="15">
        <v>20</v>
      </c>
      <c r="E1238" s="13" t="s">
        <v>14</v>
      </c>
      <c r="F1238" s="13" t="s">
        <v>17</v>
      </c>
      <c r="G1238" s="13" t="s">
        <v>12</v>
      </c>
      <c r="H1238" s="13" t="s">
        <v>30</v>
      </c>
    </row>
    <row r="1239" spans="1:8">
      <c r="A1239" s="15">
        <v>3086</v>
      </c>
      <c r="B1239" s="15">
        <v>2021</v>
      </c>
      <c r="C1239" s="13" t="s">
        <v>9</v>
      </c>
      <c r="D1239" s="15">
        <v>20</v>
      </c>
      <c r="E1239" s="13" t="s">
        <v>64</v>
      </c>
      <c r="F1239" s="13" t="s">
        <v>17</v>
      </c>
      <c r="G1239" s="13" t="s">
        <v>12</v>
      </c>
      <c r="H1239" s="13" t="s">
        <v>37</v>
      </c>
    </row>
    <row r="1240" spans="1:8">
      <c r="A1240" s="15">
        <v>3085</v>
      </c>
      <c r="B1240" s="15">
        <v>2021</v>
      </c>
      <c r="C1240" s="13" t="s">
        <v>9</v>
      </c>
      <c r="D1240" s="15">
        <v>20</v>
      </c>
      <c r="E1240" s="13" t="s">
        <v>10</v>
      </c>
      <c r="F1240" s="13" t="s">
        <v>11</v>
      </c>
      <c r="G1240" s="13" t="s">
        <v>12</v>
      </c>
      <c r="H1240" s="13" t="s">
        <v>35</v>
      </c>
    </row>
    <row r="1241" spans="1:8">
      <c r="A1241" s="15">
        <v>3084</v>
      </c>
      <c r="B1241" s="15">
        <v>2021</v>
      </c>
      <c r="C1241" s="13" t="s">
        <v>9</v>
      </c>
      <c r="D1241" s="15">
        <v>20</v>
      </c>
      <c r="E1241" s="13" t="s">
        <v>10</v>
      </c>
      <c r="F1241" s="13" t="s">
        <v>17</v>
      </c>
      <c r="G1241" s="13" t="s">
        <v>12</v>
      </c>
      <c r="H1241" s="13" t="s">
        <v>18</v>
      </c>
    </row>
    <row r="1242" spans="1:8">
      <c r="A1242" s="15">
        <v>3083</v>
      </c>
      <c r="B1242" s="15">
        <v>2021</v>
      </c>
      <c r="C1242" s="13" t="s">
        <v>9</v>
      </c>
      <c r="D1242" s="15">
        <v>20</v>
      </c>
      <c r="E1242" s="13" t="s">
        <v>10</v>
      </c>
      <c r="F1242" s="13" t="s">
        <v>17</v>
      </c>
      <c r="G1242" s="13" t="s">
        <v>12</v>
      </c>
      <c r="H1242" s="13" t="s">
        <v>34</v>
      </c>
    </row>
    <row r="1243" spans="1:8">
      <c r="A1243" s="15">
        <v>3082</v>
      </c>
      <c r="B1243" s="15">
        <v>2021</v>
      </c>
      <c r="C1243" s="13" t="s">
        <v>9</v>
      </c>
      <c r="D1243" s="15">
        <v>20</v>
      </c>
      <c r="E1243" s="13" t="s">
        <v>39</v>
      </c>
      <c r="F1243" s="13" t="s">
        <v>11</v>
      </c>
      <c r="G1243" s="13" t="s">
        <v>12</v>
      </c>
      <c r="H1243" s="13" t="s">
        <v>34</v>
      </c>
    </row>
    <row r="1244" spans="1:8">
      <c r="A1244" s="15">
        <v>3081</v>
      </c>
      <c r="B1244" s="15">
        <v>2021</v>
      </c>
      <c r="C1244" s="13" t="s">
        <v>9</v>
      </c>
      <c r="D1244" s="15">
        <v>20</v>
      </c>
      <c r="E1244" s="13" t="s">
        <v>14</v>
      </c>
      <c r="F1244" s="13" t="s">
        <v>11</v>
      </c>
      <c r="G1244" s="13" t="s">
        <v>12</v>
      </c>
      <c r="H1244" s="13" t="s">
        <v>34</v>
      </c>
    </row>
    <row r="1245" spans="1:8">
      <c r="A1245" s="15">
        <v>3080</v>
      </c>
      <c r="B1245" s="15">
        <v>2021</v>
      </c>
      <c r="C1245" s="13" t="s">
        <v>9</v>
      </c>
      <c r="D1245" s="15">
        <v>20</v>
      </c>
      <c r="E1245" s="13" t="s">
        <v>14</v>
      </c>
      <c r="F1245" s="13" t="s">
        <v>17</v>
      </c>
      <c r="G1245" s="13" t="s">
        <v>12</v>
      </c>
      <c r="H1245" s="13" t="s">
        <v>30</v>
      </c>
    </row>
    <row r="1246" spans="1:8">
      <c r="A1246" s="15">
        <v>3079</v>
      </c>
      <c r="B1246" s="15">
        <v>2021</v>
      </c>
      <c r="C1246" s="13" t="s">
        <v>9</v>
      </c>
      <c r="D1246" s="15">
        <v>20</v>
      </c>
      <c r="E1246" s="13" t="s">
        <v>50</v>
      </c>
      <c r="F1246" s="13" t="s">
        <v>11</v>
      </c>
      <c r="G1246" s="13" t="s">
        <v>12</v>
      </c>
      <c r="H1246" s="13" t="s">
        <v>18</v>
      </c>
    </row>
    <row r="1247" spans="1:8">
      <c r="A1247" s="15">
        <v>3078</v>
      </c>
      <c r="B1247" s="15">
        <v>2021</v>
      </c>
      <c r="C1247" s="13" t="s">
        <v>9</v>
      </c>
      <c r="D1247" s="15">
        <v>20</v>
      </c>
      <c r="E1247" s="13" t="s">
        <v>10</v>
      </c>
      <c r="F1247" s="13" t="s">
        <v>11</v>
      </c>
      <c r="G1247" s="13" t="s">
        <v>12</v>
      </c>
      <c r="H1247" s="13" t="s">
        <v>35</v>
      </c>
    </row>
    <row r="1248" spans="1:8">
      <c r="A1248" s="15">
        <v>3077</v>
      </c>
      <c r="B1248" s="15">
        <v>2021</v>
      </c>
      <c r="C1248" s="13" t="s">
        <v>9</v>
      </c>
      <c r="D1248" s="15">
        <v>20</v>
      </c>
      <c r="E1248" s="13" t="s">
        <v>10</v>
      </c>
      <c r="F1248" s="13" t="s">
        <v>17</v>
      </c>
      <c r="G1248" s="13" t="s">
        <v>12</v>
      </c>
      <c r="H1248" s="13" t="s">
        <v>18</v>
      </c>
    </row>
    <row r="1249" spans="1:8">
      <c r="A1249" s="15">
        <v>3076</v>
      </c>
      <c r="B1249" s="15">
        <v>2021</v>
      </c>
      <c r="C1249" s="13" t="s">
        <v>9</v>
      </c>
      <c r="D1249" s="15">
        <v>20</v>
      </c>
      <c r="E1249" s="13" t="s">
        <v>10</v>
      </c>
      <c r="F1249" s="13" t="s">
        <v>17</v>
      </c>
      <c r="G1249" s="13" t="s">
        <v>12</v>
      </c>
      <c r="H1249" s="13" t="s">
        <v>34</v>
      </c>
    </row>
    <row r="1250" spans="1:8">
      <c r="A1250" s="15">
        <v>3075</v>
      </c>
      <c r="B1250" s="15">
        <v>2021</v>
      </c>
      <c r="C1250" s="13" t="s">
        <v>9</v>
      </c>
      <c r="D1250" s="15">
        <v>20</v>
      </c>
      <c r="E1250" s="13" t="s">
        <v>39</v>
      </c>
      <c r="F1250" s="13" t="s">
        <v>11</v>
      </c>
      <c r="G1250" s="13" t="s">
        <v>12</v>
      </c>
      <c r="H1250" s="13" t="s">
        <v>47</v>
      </c>
    </row>
    <row r="1251" spans="1:8">
      <c r="A1251" s="15">
        <v>3074</v>
      </c>
      <c r="B1251" s="15">
        <v>2021</v>
      </c>
      <c r="C1251" s="13" t="s">
        <v>9</v>
      </c>
      <c r="D1251" s="15">
        <v>20</v>
      </c>
      <c r="E1251" s="13" t="s">
        <v>14</v>
      </c>
      <c r="F1251" s="13" t="s">
        <v>11</v>
      </c>
      <c r="G1251" s="13" t="s">
        <v>12</v>
      </c>
      <c r="H1251" s="13" t="s">
        <v>34</v>
      </c>
    </row>
    <row r="1252" spans="1:8">
      <c r="A1252" s="15">
        <v>3073</v>
      </c>
      <c r="B1252" s="15">
        <v>2021</v>
      </c>
      <c r="C1252" s="13" t="s">
        <v>9</v>
      </c>
      <c r="D1252" s="15">
        <v>20</v>
      </c>
      <c r="E1252" s="13" t="s">
        <v>14</v>
      </c>
      <c r="F1252" s="13" t="s">
        <v>17</v>
      </c>
      <c r="G1252" s="13" t="s">
        <v>12</v>
      </c>
      <c r="H1252" s="13" t="s">
        <v>30</v>
      </c>
    </row>
    <row r="1253" spans="1:8">
      <c r="A1253" s="15">
        <v>3072</v>
      </c>
      <c r="B1253" s="15">
        <v>2021</v>
      </c>
      <c r="C1253" s="13" t="s">
        <v>9</v>
      </c>
      <c r="D1253" s="15">
        <v>20</v>
      </c>
      <c r="E1253" s="13" t="s">
        <v>50</v>
      </c>
      <c r="F1253" s="13" t="s">
        <v>11</v>
      </c>
      <c r="G1253" s="13" t="s">
        <v>12</v>
      </c>
      <c r="H1253" s="13" t="s">
        <v>32</v>
      </c>
    </row>
    <row r="1254" spans="1:8">
      <c r="A1254" s="15">
        <v>3071</v>
      </c>
      <c r="B1254" s="15">
        <v>2021</v>
      </c>
      <c r="C1254" s="13" t="s">
        <v>9</v>
      </c>
      <c r="D1254" s="15">
        <v>20</v>
      </c>
      <c r="E1254" s="13" t="s">
        <v>10</v>
      </c>
      <c r="F1254" s="13" t="s">
        <v>11</v>
      </c>
      <c r="G1254" s="13" t="s">
        <v>12</v>
      </c>
      <c r="H1254" s="13" t="s">
        <v>35</v>
      </c>
    </row>
    <row r="1255" spans="1:8">
      <c r="A1255" s="15">
        <v>3070</v>
      </c>
      <c r="B1255" s="15">
        <v>2021</v>
      </c>
      <c r="C1255" s="13" t="s">
        <v>9</v>
      </c>
      <c r="D1255" s="15">
        <v>20</v>
      </c>
      <c r="E1255" s="13" t="s">
        <v>10</v>
      </c>
      <c r="F1255" s="13" t="s">
        <v>17</v>
      </c>
      <c r="G1255" s="13" t="s">
        <v>12</v>
      </c>
      <c r="H1255" s="13" t="s">
        <v>18</v>
      </c>
    </row>
    <row r="1256" spans="1:8">
      <c r="A1256" s="15">
        <v>3069</v>
      </c>
      <c r="B1256" s="15">
        <v>2021</v>
      </c>
      <c r="C1256" s="13" t="s">
        <v>9</v>
      </c>
      <c r="D1256" s="15">
        <v>20</v>
      </c>
      <c r="E1256" s="13" t="s">
        <v>10</v>
      </c>
      <c r="F1256" s="13" t="s">
        <v>17</v>
      </c>
      <c r="G1256" s="13" t="s">
        <v>12</v>
      </c>
      <c r="H1256" s="13" t="s">
        <v>34</v>
      </c>
    </row>
    <row r="1257" spans="1:8">
      <c r="A1257" s="15">
        <v>3068</v>
      </c>
      <c r="B1257" s="15">
        <v>2021</v>
      </c>
      <c r="C1257" s="13" t="s">
        <v>9</v>
      </c>
      <c r="D1257" s="15">
        <v>20</v>
      </c>
      <c r="E1257" s="13" t="s">
        <v>39</v>
      </c>
      <c r="F1257" s="13" t="s">
        <v>17</v>
      </c>
      <c r="G1257" s="13" t="s">
        <v>12</v>
      </c>
      <c r="H1257" s="13" t="s">
        <v>15</v>
      </c>
    </row>
    <row r="1258" spans="1:8">
      <c r="A1258" s="15">
        <v>3067</v>
      </c>
      <c r="B1258" s="15">
        <v>2021</v>
      </c>
      <c r="C1258" s="13" t="s">
        <v>9</v>
      </c>
      <c r="D1258" s="15">
        <v>20</v>
      </c>
      <c r="E1258" s="13" t="s">
        <v>14</v>
      </c>
      <c r="F1258" s="13" t="s">
        <v>11</v>
      </c>
      <c r="G1258" s="13" t="s">
        <v>12</v>
      </c>
      <c r="H1258" s="13" t="s">
        <v>26</v>
      </c>
    </row>
    <row r="1259" spans="1:8">
      <c r="A1259" s="15">
        <v>3066</v>
      </c>
      <c r="B1259" s="15">
        <v>2021</v>
      </c>
      <c r="C1259" s="13" t="s">
        <v>9</v>
      </c>
      <c r="D1259" s="15">
        <v>20</v>
      </c>
      <c r="E1259" s="13" t="s">
        <v>14</v>
      </c>
      <c r="F1259" s="13" t="s">
        <v>17</v>
      </c>
      <c r="G1259" s="13" t="s">
        <v>12</v>
      </c>
      <c r="H1259" s="13" t="s">
        <v>29</v>
      </c>
    </row>
    <row r="1260" spans="1:8">
      <c r="A1260" s="15">
        <v>3065</v>
      </c>
      <c r="B1260" s="15">
        <v>2021</v>
      </c>
      <c r="C1260" s="13" t="s">
        <v>9</v>
      </c>
      <c r="D1260" s="15">
        <v>20</v>
      </c>
      <c r="E1260" s="13" t="s">
        <v>50</v>
      </c>
      <c r="F1260" s="13" t="s">
        <v>11</v>
      </c>
      <c r="G1260" s="13" t="s">
        <v>12</v>
      </c>
      <c r="H1260" s="13" t="s">
        <v>34</v>
      </c>
    </row>
    <row r="1261" spans="1:8">
      <c r="A1261" s="15">
        <v>3064</v>
      </c>
      <c r="B1261" s="15">
        <v>2021</v>
      </c>
      <c r="C1261" s="13" t="s">
        <v>9</v>
      </c>
      <c r="D1261" s="15">
        <v>20</v>
      </c>
      <c r="E1261" s="13" t="s">
        <v>10</v>
      </c>
      <c r="F1261" s="13" t="s">
        <v>11</v>
      </c>
      <c r="G1261" s="13" t="s">
        <v>12</v>
      </c>
      <c r="H1261" s="13" t="s">
        <v>35</v>
      </c>
    </row>
    <row r="1262" spans="1:8">
      <c r="A1262" s="15">
        <v>3063</v>
      </c>
      <c r="B1262" s="15">
        <v>2021</v>
      </c>
      <c r="C1262" s="13" t="s">
        <v>9</v>
      </c>
      <c r="D1262" s="15">
        <v>20</v>
      </c>
      <c r="E1262" s="13" t="s">
        <v>10</v>
      </c>
      <c r="F1262" s="13" t="s">
        <v>17</v>
      </c>
      <c r="G1262" s="13" t="s">
        <v>12</v>
      </c>
      <c r="H1262" s="13" t="s">
        <v>18</v>
      </c>
    </row>
    <row r="1263" spans="1:8">
      <c r="A1263" s="15">
        <v>3062</v>
      </c>
      <c r="B1263" s="15">
        <v>2021</v>
      </c>
      <c r="C1263" s="13" t="s">
        <v>9</v>
      </c>
      <c r="D1263" s="15">
        <v>20</v>
      </c>
      <c r="E1263" s="13" t="s">
        <v>10</v>
      </c>
      <c r="F1263" s="13" t="s">
        <v>17</v>
      </c>
      <c r="G1263" s="13" t="s">
        <v>12</v>
      </c>
      <c r="H1263" s="13" t="s">
        <v>34</v>
      </c>
    </row>
    <row r="1264" spans="1:8">
      <c r="A1264" s="15">
        <v>3061</v>
      </c>
      <c r="B1264" s="15">
        <v>2021</v>
      </c>
      <c r="C1264" s="13" t="s">
        <v>9</v>
      </c>
      <c r="D1264" s="15">
        <v>20</v>
      </c>
      <c r="E1264" s="13" t="s">
        <v>39</v>
      </c>
      <c r="F1264" s="13" t="s">
        <v>17</v>
      </c>
      <c r="G1264" s="13" t="s">
        <v>12</v>
      </c>
      <c r="H1264" s="13" t="s">
        <v>15</v>
      </c>
    </row>
    <row r="1265" spans="1:8">
      <c r="A1265" s="15">
        <v>3060</v>
      </c>
      <c r="B1265" s="15">
        <v>2021</v>
      </c>
      <c r="C1265" s="13" t="s">
        <v>9</v>
      </c>
      <c r="D1265" s="15">
        <v>20</v>
      </c>
      <c r="E1265" s="13" t="s">
        <v>14</v>
      </c>
      <c r="F1265" s="13" t="s">
        <v>11</v>
      </c>
      <c r="G1265" s="13" t="s">
        <v>12</v>
      </c>
      <c r="H1265" s="13" t="s">
        <v>26</v>
      </c>
    </row>
    <row r="1266" spans="1:8">
      <c r="A1266" s="15">
        <v>3059</v>
      </c>
      <c r="B1266" s="15">
        <v>2021</v>
      </c>
      <c r="C1266" s="13" t="s">
        <v>9</v>
      </c>
      <c r="D1266" s="15">
        <v>20</v>
      </c>
      <c r="E1266" s="13" t="s">
        <v>14</v>
      </c>
      <c r="F1266" s="13" t="s">
        <v>17</v>
      </c>
      <c r="G1266" s="13" t="s">
        <v>12</v>
      </c>
      <c r="H1266" s="13" t="s">
        <v>29</v>
      </c>
    </row>
    <row r="1267" spans="1:8">
      <c r="A1267" s="15">
        <v>3058</v>
      </c>
      <c r="B1267" s="15">
        <v>2021</v>
      </c>
      <c r="C1267" s="13" t="s">
        <v>9</v>
      </c>
      <c r="D1267" s="15">
        <v>20</v>
      </c>
      <c r="E1267" s="13" t="s">
        <v>50</v>
      </c>
      <c r="F1267" s="13" t="s">
        <v>11</v>
      </c>
      <c r="G1267" s="13" t="s">
        <v>12</v>
      </c>
      <c r="H1267" s="13" t="s">
        <v>26</v>
      </c>
    </row>
    <row r="1268" spans="1:8">
      <c r="A1268" s="15">
        <v>3057</v>
      </c>
      <c r="B1268" s="15">
        <v>2021</v>
      </c>
      <c r="C1268" s="13" t="s">
        <v>9</v>
      </c>
      <c r="D1268" s="15">
        <v>20</v>
      </c>
      <c r="E1268" s="13" t="s">
        <v>10</v>
      </c>
      <c r="F1268" s="13" t="s">
        <v>11</v>
      </c>
      <c r="G1268" s="13" t="s">
        <v>12</v>
      </c>
      <c r="H1268" s="13" t="s">
        <v>35</v>
      </c>
    </row>
    <row r="1269" spans="1:8">
      <c r="A1269" s="15">
        <v>3056</v>
      </c>
      <c r="B1269" s="15">
        <v>2021</v>
      </c>
      <c r="C1269" s="13" t="s">
        <v>9</v>
      </c>
      <c r="D1269" s="15">
        <v>20</v>
      </c>
      <c r="E1269" s="13" t="s">
        <v>10</v>
      </c>
      <c r="F1269" s="13" t="s">
        <v>17</v>
      </c>
      <c r="G1269" s="13" t="s">
        <v>12</v>
      </c>
      <c r="H1269" s="13" t="s">
        <v>18</v>
      </c>
    </row>
    <row r="1270" spans="1:8">
      <c r="A1270" s="15">
        <v>3055</v>
      </c>
      <c r="B1270" s="15">
        <v>2021</v>
      </c>
      <c r="C1270" s="13" t="s">
        <v>9</v>
      </c>
      <c r="D1270" s="15">
        <v>20</v>
      </c>
      <c r="E1270" s="13" t="s">
        <v>10</v>
      </c>
      <c r="F1270" s="13" t="s">
        <v>17</v>
      </c>
      <c r="G1270" s="13" t="s">
        <v>12</v>
      </c>
      <c r="H1270" s="13" t="s">
        <v>34</v>
      </c>
    </row>
    <row r="1271" spans="1:8">
      <c r="A1271" s="15">
        <v>3054</v>
      </c>
      <c r="B1271" s="15">
        <v>2021</v>
      </c>
      <c r="C1271" s="13" t="s">
        <v>9</v>
      </c>
      <c r="D1271" s="15">
        <v>20</v>
      </c>
      <c r="E1271" s="13" t="s">
        <v>39</v>
      </c>
      <c r="F1271" s="13" t="s">
        <v>17</v>
      </c>
      <c r="G1271" s="13" t="s">
        <v>12</v>
      </c>
      <c r="H1271" s="13" t="s">
        <v>35</v>
      </c>
    </row>
    <row r="1272" spans="1:8">
      <c r="A1272" s="15">
        <v>3053</v>
      </c>
      <c r="B1272" s="15">
        <v>2021</v>
      </c>
      <c r="C1272" s="13" t="s">
        <v>9</v>
      </c>
      <c r="D1272" s="15">
        <v>20</v>
      </c>
      <c r="E1272" s="13" t="s">
        <v>14</v>
      </c>
      <c r="F1272" s="13" t="s">
        <v>11</v>
      </c>
      <c r="G1272" s="13" t="s">
        <v>12</v>
      </c>
      <c r="H1272" s="13" t="s">
        <v>26</v>
      </c>
    </row>
    <row r="1273" spans="1:8">
      <c r="A1273" s="15">
        <v>3052</v>
      </c>
      <c r="B1273" s="15">
        <v>2021</v>
      </c>
      <c r="C1273" s="13" t="s">
        <v>9</v>
      </c>
      <c r="D1273" s="15">
        <v>20</v>
      </c>
      <c r="E1273" s="13" t="s">
        <v>14</v>
      </c>
      <c r="F1273" s="13" t="s">
        <v>17</v>
      </c>
      <c r="G1273" s="13" t="s">
        <v>12</v>
      </c>
      <c r="H1273" s="13" t="s">
        <v>29</v>
      </c>
    </row>
    <row r="1274" spans="1:8">
      <c r="A1274" s="15">
        <v>3051</v>
      </c>
      <c r="B1274" s="15">
        <v>2021</v>
      </c>
      <c r="C1274" s="13" t="s">
        <v>9</v>
      </c>
      <c r="D1274" s="15">
        <v>20</v>
      </c>
      <c r="E1274" s="13" t="s">
        <v>50</v>
      </c>
      <c r="F1274" s="13" t="s">
        <v>11</v>
      </c>
      <c r="G1274" s="13" t="s">
        <v>12</v>
      </c>
      <c r="H1274" s="13" t="s">
        <v>26</v>
      </c>
    </row>
    <row r="1275" spans="1:8">
      <c r="A1275" s="15">
        <v>3050</v>
      </c>
      <c r="B1275" s="15">
        <v>2021</v>
      </c>
      <c r="C1275" s="13" t="s">
        <v>9</v>
      </c>
      <c r="D1275" s="15">
        <v>20</v>
      </c>
      <c r="E1275" s="13" t="s">
        <v>10</v>
      </c>
      <c r="F1275" s="13" t="s">
        <v>11</v>
      </c>
      <c r="G1275" s="13" t="s">
        <v>12</v>
      </c>
      <c r="H1275" s="13" t="s">
        <v>35</v>
      </c>
    </row>
    <row r="1276" spans="1:8">
      <c r="A1276" s="15">
        <v>3049</v>
      </c>
      <c r="B1276" s="15">
        <v>2021</v>
      </c>
      <c r="C1276" s="13" t="s">
        <v>9</v>
      </c>
      <c r="D1276" s="15">
        <v>20</v>
      </c>
      <c r="E1276" s="13" t="s">
        <v>10</v>
      </c>
      <c r="F1276" s="13" t="s">
        <v>17</v>
      </c>
      <c r="G1276" s="13" t="s">
        <v>12</v>
      </c>
      <c r="H1276" s="13" t="s">
        <v>18</v>
      </c>
    </row>
    <row r="1277" spans="1:8">
      <c r="A1277" s="15">
        <v>3048</v>
      </c>
      <c r="B1277" s="15">
        <v>2021</v>
      </c>
      <c r="C1277" s="13" t="s">
        <v>9</v>
      </c>
      <c r="D1277" s="15">
        <v>20</v>
      </c>
      <c r="E1277" s="13" t="s">
        <v>10</v>
      </c>
      <c r="F1277" s="13" t="s">
        <v>17</v>
      </c>
      <c r="G1277" s="13" t="s">
        <v>12</v>
      </c>
      <c r="H1277" s="13" t="s">
        <v>34</v>
      </c>
    </row>
    <row r="1278" spans="1:8">
      <c r="A1278" s="15">
        <v>3047</v>
      </c>
      <c r="B1278" s="15">
        <v>2021</v>
      </c>
      <c r="C1278" s="13" t="s">
        <v>9</v>
      </c>
      <c r="D1278" s="15">
        <v>20</v>
      </c>
      <c r="E1278" s="13" t="s">
        <v>39</v>
      </c>
      <c r="F1278" s="13" t="s">
        <v>17</v>
      </c>
      <c r="G1278" s="13" t="s">
        <v>12</v>
      </c>
      <c r="H1278" s="13" t="s">
        <v>26</v>
      </c>
    </row>
    <row r="1279" spans="1:8">
      <c r="A1279" s="15">
        <v>3046</v>
      </c>
      <c r="B1279" s="15">
        <v>2021</v>
      </c>
      <c r="C1279" s="13" t="s">
        <v>9</v>
      </c>
      <c r="D1279" s="15">
        <v>20</v>
      </c>
      <c r="E1279" s="13" t="s">
        <v>14</v>
      </c>
      <c r="F1279" s="13" t="s">
        <v>11</v>
      </c>
      <c r="G1279" s="13" t="s">
        <v>12</v>
      </c>
      <c r="H1279" s="13" t="s">
        <v>26</v>
      </c>
    </row>
    <row r="1280" spans="1:8">
      <c r="A1280" s="15">
        <v>3045</v>
      </c>
      <c r="B1280" s="15">
        <v>2021</v>
      </c>
      <c r="C1280" s="13" t="s">
        <v>9</v>
      </c>
      <c r="D1280" s="15">
        <v>20</v>
      </c>
      <c r="E1280" s="13" t="s">
        <v>14</v>
      </c>
      <c r="F1280" s="13" t="s">
        <v>17</v>
      </c>
      <c r="G1280" s="13" t="s">
        <v>12</v>
      </c>
      <c r="H1280" s="13" t="s">
        <v>29</v>
      </c>
    </row>
    <row r="1281" spans="1:8">
      <c r="A1281" s="15">
        <v>3044</v>
      </c>
      <c r="B1281" s="15">
        <v>2021</v>
      </c>
      <c r="C1281" s="13" t="s">
        <v>9</v>
      </c>
      <c r="D1281" s="15">
        <v>20</v>
      </c>
      <c r="E1281" s="13" t="s">
        <v>50</v>
      </c>
      <c r="F1281" s="13" t="s">
        <v>17</v>
      </c>
      <c r="G1281" s="13" t="s">
        <v>12</v>
      </c>
      <c r="H1281" s="13" t="s">
        <v>37</v>
      </c>
    </row>
    <row r="1282" spans="1:8">
      <c r="A1282" s="15">
        <v>3043</v>
      </c>
      <c r="B1282" s="15">
        <v>2021</v>
      </c>
      <c r="C1282" s="13" t="s">
        <v>9</v>
      </c>
      <c r="D1282" s="15">
        <v>20</v>
      </c>
      <c r="E1282" s="13" t="s">
        <v>10</v>
      </c>
      <c r="F1282" s="13" t="s">
        <v>11</v>
      </c>
      <c r="G1282" s="13" t="s">
        <v>12</v>
      </c>
      <c r="H1282" s="13" t="s">
        <v>35</v>
      </c>
    </row>
    <row r="1283" spans="1:8">
      <c r="A1283" s="15">
        <v>3042</v>
      </c>
      <c r="B1283" s="15">
        <v>2021</v>
      </c>
      <c r="C1283" s="13" t="s">
        <v>9</v>
      </c>
      <c r="D1283" s="15">
        <v>20</v>
      </c>
      <c r="E1283" s="13" t="s">
        <v>10</v>
      </c>
      <c r="F1283" s="13" t="s">
        <v>17</v>
      </c>
      <c r="G1283" s="13" t="s">
        <v>12</v>
      </c>
      <c r="H1283" s="13" t="s">
        <v>18</v>
      </c>
    </row>
    <row r="1284" spans="1:8">
      <c r="A1284" s="15">
        <v>3041</v>
      </c>
      <c r="B1284" s="15">
        <v>2021</v>
      </c>
      <c r="C1284" s="13" t="s">
        <v>9</v>
      </c>
      <c r="D1284" s="15">
        <v>20</v>
      </c>
      <c r="E1284" s="13" t="s">
        <v>10</v>
      </c>
      <c r="F1284" s="13" t="s">
        <v>17</v>
      </c>
      <c r="G1284" s="13" t="s">
        <v>12</v>
      </c>
      <c r="H1284" s="13" t="s">
        <v>34</v>
      </c>
    </row>
    <row r="1285" spans="1:8">
      <c r="A1285" s="15">
        <v>3040</v>
      </c>
      <c r="B1285" s="15">
        <v>2021</v>
      </c>
      <c r="C1285" s="13" t="s">
        <v>9</v>
      </c>
      <c r="D1285" s="15">
        <v>20</v>
      </c>
      <c r="E1285" s="13" t="s">
        <v>39</v>
      </c>
      <c r="F1285" s="13" t="s">
        <v>17</v>
      </c>
      <c r="G1285" s="13" t="s">
        <v>12</v>
      </c>
      <c r="H1285" s="13" t="s">
        <v>31</v>
      </c>
    </row>
    <row r="1286" spans="1:8">
      <c r="A1286" s="15">
        <v>3039</v>
      </c>
      <c r="B1286" s="15">
        <v>2021</v>
      </c>
      <c r="C1286" s="13" t="s">
        <v>9</v>
      </c>
      <c r="D1286" s="15">
        <v>20</v>
      </c>
      <c r="E1286" s="13" t="s">
        <v>14</v>
      </c>
      <c r="F1286" s="13" t="s">
        <v>11</v>
      </c>
      <c r="G1286" s="13" t="s">
        <v>12</v>
      </c>
      <c r="H1286" s="13" t="s">
        <v>26</v>
      </c>
    </row>
    <row r="1287" spans="1:8">
      <c r="A1287" s="15">
        <v>3038</v>
      </c>
      <c r="B1287" s="15">
        <v>2021</v>
      </c>
      <c r="C1287" s="13" t="s">
        <v>9</v>
      </c>
      <c r="D1287" s="15">
        <v>20</v>
      </c>
      <c r="E1287" s="13" t="s">
        <v>14</v>
      </c>
      <c r="F1287" s="13" t="s">
        <v>17</v>
      </c>
      <c r="G1287" s="13" t="s">
        <v>12</v>
      </c>
      <c r="H1287" s="13" t="s">
        <v>29</v>
      </c>
    </row>
    <row r="1288" spans="1:8">
      <c r="A1288" s="15">
        <v>3037</v>
      </c>
      <c r="B1288" s="15">
        <v>2021</v>
      </c>
      <c r="C1288" s="13" t="s">
        <v>9</v>
      </c>
      <c r="D1288" s="15">
        <v>20</v>
      </c>
      <c r="E1288" s="13" t="s">
        <v>50</v>
      </c>
      <c r="F1288" s="13" t="s">
        <v>17</v>
      </c>
      <c r="G1288" s="13" t="s">
        <v>12</v>
      </c>
      <c r="H1288" s="13" t="s">
        <v>29</v>
      </c>
    </row>
    <row r="1289" spans="1:8">
      <c r="A1289" s="15">
        <v>3036</v>
      </c>
      <c r="B1289" s="15">
        <v>2021</v>
      </c>
      <c r="C1289" s="13" t="s">
        <v>9</v>
      </c>
      <c r="D1289" s="15">
        <v>20</v>
      </c>
      <c r="E1289" s="13" t="s">
        <v>10</v>
      </c>
      <c r="F1289" s="13" t="s">
        <v>11</v>
      </c>
      <c r="G1289" s="13" t="s">
        <v>12</v>
      </c>
      <c r="H1289" s="13" t="s">
        <v>35</v>
      </c>
    </row>
    <row r="1290" spans="1:8">
      <c r="A1290" s="15">
        <v>3035</v>
      </c>
      <c r="B1290" s="15">
        <v>2021</v>
      </c>
      <c r="C1290" s="13" t="s">
        <v>9</v>
      </c>
      <c r="D1290" s="15">
        <v>20</v>
      </c>
      <c r="E1290" s="13" t="s">
        <v>10</v>
      </c>
      <c r="F1290" s="13" t="s">
        <v>17</v>
      </c>
      <c r="G1290" s="13" t="s">
        <v>12</v>
      </c>
      <c r="H1290" s="13" t="s">
        <v>18</v>
      </c>
    </row>
    <row r="1291" spans="1:8">
      <c r="A1291" s="15">
        <v>3034</v>
      </c>
      <c r="B1291" s="15">
        <v>2021</v>
      </c>
      <c r="C1291" s="13" t="s">
        <v>9</v>
      </c>
      <c r="D1291" s="15">
        <v>20</v>
      </c>
      <c r="E1291" s="13" t="s">
        <v>10</v>
      </c>
      <c r="F1291" s="13" t="s">
        <v>17</v>
      </c>
      <c r="G1291" s="13" t="s">
        <v>12</v>
      </c>
      <c r="H1291" s="13" t="s">
        <v>34</v>
      </c>
    </row>
    <row r="1292" spans="1:8">
      <c r="A1292" s="15">
        <v>3033</v>
      </c>
      <c r="B1292" s="15">
        <v>2021</v>
      </c>
      <c r="C1292" s="13" t="s">
        <v>9</v>
      </c>
      <c r="D1292" s="15">
        <v>20</v>
      </c>
      <c r="E1292" s="13" t="s">
        <v>39</v>
      </c>
      <c r="F1292" s="13" t="s">
        <v>17</v>
      </c>
      <c r="G1292" s="13" t="s">
        <v>12</v>
      </c>
      <c r="H1292" s="13" t="s">
        <v>31</v>
      </c>
    </row>
    <row r="1293" spans="1:8">
      <c r="A1293" s="15">
        <v>3032</v>
      </c>
      <c r="B1293" s="15">
        <v>2021</v>
      </c>
      <c r="C1293" s="13" t="s">
        <v>9</v>
      </c>
      <c r="D1293" s="15">
        <v>20</v>
      </c>
      <c r="E1293" s="13" t="s">
        <v>14</v>
      </c>
      <c r="F1293" s="13" t="s">
        <v>11</v>
      </c>
      <c r="G1293" s="13" t="s">
        <v>12</v>
      </c>
      <c r="H1293" s="13" t="s">
        <v>31</v>
      </c>
    </row>
    <row r="1294" spans="1:8">
      <c r="A1294" s="15">
        <v>3031</v>
      </c>
      <c r="B1294" s="15">
        <v>2021</v>
      </c>
      <c r="C1294" s="13" t="s">
        <v>9</v>
      </c>
      <c r="D1294" s="15">
        <v>20</v>
      </c>
      <c r="E1294" s="13" t="s">
        <v>14</v>
      </c>
      <c r="F1294" s="13" t="s">
        <v>17</v>
      </c>
      <c r="G1294" s="13" t="s">
        <v>12</v>
      </c>
      <c r="H1294" s="13" t="s">
        <v>29</v>
      </c>
    </row>
    <row r="1295" spans="1:8">
      <c r="A1295" s="15">
        <v>3030</v>
      </c>
      <c r="B1295" s="15">
        <v>2021</v>
      </c>
      <c r="C1295" s="13" t="s">
        <v>9</v>
      </c>
      <c r="D1295" s="15">
        <v>20</v>
      </c>
      <c r="E1295" s="13" t="s">
        <v>50</v>
      </c>
      <c r="F1295" s="13" t="s">
        <v>17</v>
      </c>
      <c r="G1295" s="13" t="s">
        <v>12</v>
      </c>
      <c r="H1295" s="13" t="s">
        <v>34</v>
      </c>
    </row>
    <row r="1296" spans="1:8">
      <c r="A1296" s="15">
        <v>3029</v>
      </c>
      <c r="B1296" s="15">
        <v>2021</v>
      </c>
      <c r="C1296" s="13" t="s">
        <v>9</v>
      </c>
      <c r="D1296" s="15">
        <v>20</v>
      </c>
      <c r="E1296" s="13" t="s">
        <v>10</v>
      </c>
      <c r="F1296" s="13" t="s">
        <v>11</v>
      </c>
      <c r="G1296" s="13" t="s">
        <v>12</v>
      </c>
      <c r="H1296" s="13" t="s">
        <v>35</v>
      </c>
    </row>
    <row r="1297" spans="1:8">
      <c r="A1297" s="15">
        <v>3028</v>
      </c>
      <c r="B1297" s="15">
        <v>2021</v>
      </c>
      <c r="C1297" s="13" t="s">
        <v>9</v>
      </c>
      <c r="D1297" s="15">
        <v>20</v>
      </c>
      <c r="E1297" s="13" t="s">
        <v>10</v>
      </c>
      <c r="F1297" s="13" t="s">
        <v>17</v>
      </c>
      <c r="G1297" s="13" t="s">
        <v>12</v>
      </c>
      <c r="H1297" s="13" t="s">
        <v>18</v>
      </c>
    </row>
    <row r="1298" spans="1:8">
      <c r="A1298" s="15">
        <v>3027</v>
      </c>
      <c r="B1298" s="15">
        <v>2021</v>
      </c>
      <c r="C1298" s="13" t="s">
        <v>9</v>
      </c>
      <c r="D1298" s="15">
        <v>20</v>
      </c>
      <c r="E1298" s="13" t="s">
        <v>10</v>
      </c>
      <c r="F1298" s="13" t="s">
        <v>17</v>
      </c>
      <c r="G1298" s="13" t="s">
        <v>12</v>
      </c>
      <c r="H1298" s="13" t="s">
        <v>34</v>
      </c>
    </row>
    <row r="1299" spans="1:8">
      <c r="A1299" s="15">
        <v>3026</v>
      </c>
      <c r="B1299" s="15">
        <v>2021</v>
      </c>
      <c r="C1299" s="13" t="s">
        <v>9</v>
      </c>
      <c r="D1299" s="15">
        <v>20</v>
      </c>
      <c r="E1299" s="13" t="s">
        <v>48</v>
      </c>
      <c r="F1299" s="13" t="s">
        <v>11</v>
      </c>
      <c r="G1299" s="13" t="s">
        <v>12</v>
      </c>
      <c r="H1299" s="13" t="s">
        <v>18</v>
      </c>
    </row>
    <row r="1300" spans="1:8">
      <c r="A1300" s="15">
        <v>3025</v>
      </c>
      <c r="B1300" s="15">
        <v>2021</v>
      </c>
      <c r="C1300" s="13" t="s">
        <v>9</v>
      </c>
      <c r="D1300" s="15">
        <v>20</v>
      </c>
      <c r="E1300" s="13" t="s">
        <v>14</v>
      </c>
      <c r="F1300" s="13" t="s">
        <v>11</v>
      </c>
      <c r="G1300" s="13" t="s">
        <v>12</v>
      </c>
      <c r="H1300" s="13" t="s">
        <v>31</v>
      </c>
    </row>
    <row r="1301" spans="1:8">
      <c r="A1301" s="15">
        <v>3024</v>
      </c>
      <c r="B1301" s="15">
        <v>2021</v>
      </c>
      <c r="C1301" s="13" t="s">
        <v>9</v>
      </c>
      <c r="D1301" s="15">
        <v>20</v>
      </c>
      <c r="E1301" s="13" t="s">
        <v>14</v>
      </c>
      <c r="F1301" s="13" t="s">
        <v>17</v>
      </c>
      <c r="G1301" s="13" t="s">
        <v>12</v>
      </c>
      <c r="H1301" s="13" t="s">
        <v>29</v>
      </c>
    </row>
    <row r="1302" spans="1:8">
      <c r="A1302" s="15">
        <v>3023</v>
      </c>
      <c r="B1302" s="15">
        <v>2021</v>
      </c>
      <c r="C1302" s="13" t="s">
        <v>9</v>
      </c>
      <c r="D1302" s="15">
        <v>20</v>
      </c>
      <c r="E1302" s="13" t="s">
        <v>10</v>
      </c>
      <c r="F1302" s="13" t="s">
        <v>11</v>
      </c>
      <c r="G1302" s="13" t="s">
        <v>12</v>
      </c>
      <c r="H1302" s="13" t="s">
        <v>15</v>
      </c>
    </row>
    <row r="1303" spans="1:8">
      <c r="A1303" s="15">
        <v>3022</v>
      </c>
      <c r="B1303" s="15">
        <v>2021</v>
      </c>
      <c r="C1303" s="13" t="s">
        <v>9</v>
      </c>
      <c r="D1303" s="15">
        <v>20</v>
      </c>
      <c r="E1303" s="13" t="s">
        <v>10</v>
      </c>
      <c r="F1303" s="13" t="s">
        <v>11</v>
      </c>
      <c r="G1303" s="13" t="s">
        <v>12</v>
      </c>
      <c r="H1303" s="13" t="s">
        <v>35</v>
      </c>
    </row>
    <row r="1304" spans="1:8">
      <c r="A1304" s="15">
        <v>3021</v>
      </c>
      <c r="B1304" s="15">
        <v>2021</v>
      </c>
      <c r="C1304" s="13" t="s">
        <v>9</v>
      </c>
      <c r="D1304" s="15">
        <v>20</v>
      </c>
      <c r="E1304" s="13" t="s">
        <v>10</v>
      </c>
      <c r="F1304" s="13" t="s">
        <v>17</v>
      </c>
      <c r="G1304" s="13" t="s">
        <v>12</v>
      </c>
      <c r="H1304" s="13" t="s">
        <v>18</v>
      </c>
    </row>
    <row r="1305" spans="1:8">
      <c r="A1305" s="15">
        <v>3020</v>
      </c>
      <c r="B1305" s="15">
        <v>2021</v>
      </c>
      <c r="C1305" s="13" t="s">
        <v>9</v>
      </c>
      <c r="D1305" s="15">
        <v>20</v>
      </c>
      <c r="E1305" s="13" t="s">
        <v>10</v>
      </c>
      <c r="F1305" s="13" t="s">
        <v>17</v>
      </c>
      <c r="G1305" s="13" t="s">
        <v>12</v>
      </c>
      <c r="H1305" s="13" t="s">
        <v>34</v>
      </c>
    </row>
    <row r="1306" spans="1:8">
      <c r="A1306" s="15">
        <v>3019</v>
      </c>
      <c r="B1306" s="15">
        <v>2021</v>
      </c>
      <c r="C1306" s="13" t="s">
        <v>9</v>
      </c>
      <c r="D1306" s="15">
        <v>20</v>
      </c>
      <c r="E1306" s="13" t="s">
        <v>48</v>
      </c>
      <c r="F1306" s="13" t="s">
        <v>11</v>
      </c>
      <c r="G1306" s="13" t="s">
        <v>12</v>
      </c>
      <c r="H1306" s="13" t="s">
        <v>18</v>
      </c>
    </row>
    <row r="1307" spans="1:8">
      <c r="A1307" s="15">
        <v>3018</v>
      </c>
      <c r="B1307" s="15">
        <v>2021</v>
      </c>
      <c r="C1307" s="13" t="s">
        <v>9</v>
      </c>
      <c r="D1307" s="15">
        <v>20</v>
      </c>
      <c r="E1307" s="13" t="s">
        <v>14</v>
      </c>
      <c r="F1307" s="13" t="s">
        <v>11</v>
      </c>
      <c r="G1307" s="13" t="s">
        <v>12</v>
      </c>
      <c r="H1307" s="13" t="s">
        <v>31</v>
      </c>
    </row>
    <row r="1308" spans="1:8">
      <c r="A1308" s="15">
        <v>3017</v>
      </c>
      <c r="B1308" s="15">
        <v>2021</v>
      </c>
      <c r="C1308" s="13" t="s">
        <v>9</v>
      </c>
      <c r="D1308" s="15">
        <v>20</v>
      </c>
      <c r="E1308" s="13" t="s">
        <v>14</v>
      </c>
      <c r="F1308" s="13" t="s">
        <v>17</v>
      </c>
      <c r="G1308" s="13" t="s">
        <v>12</v>
      </c>
      <c r="H1308" s="13" t="s">
        <v>29</v>
      </c>
    </row>
    <row r="1309" spans="1:8">
      <c r="A1309" s="15">
        <v>3016</v>
      </c>
      <c r="B1309" s="15">
        <v>2021</v>
      </c>
      <c r="C1309" s="13" t="s">
        <v>9</v>
      </c>
      <c r="D1309" s="15">
        <v>20</v>
      </c>
      <c r="E1309" s="13" t="s">
        <v>10</v>
      </c>
      <c r="F1309" s="13" t="s">
        <v>11</v>
      </c>
      <c r="G1309" s="13" t="s">
        <v>12</v>
      </c>
      <c r="H1309" s="13" t="s">
        <v>15</v>
      </c>
    </row>
    <row r="1310" spans="1:8">
      <c r="A1310" s="15">
        <v>3015</v>
      </c>
      <c r="B1310" s="15">
        <v>2021</v>
      </c>
      <c r="C1310" s="13" t="s">
        <v>9</v>
      </c>
      <c r="D1310" s="15">
        <v>20</v>
      </c>
      <c r="E1310" s="13" t="s">
        <v>10</v>
      </c>
      <c r="F1310" s="13" t="s">
        <v>11</v>
      </c>
      <c r="G1310" s="13" t="s">
        <v>12</v>
      </c>
      <c r="H1310" s="13" t="s">
        <v>35</v>
      </c>
    </row>
    <row r="1311" spans="1:8">
      <c r="A1311" s="15">
        <v>3014</v>
      </c>
      <c r="B1311" s="15">
        <v>2021</v>
      </c>
      <c r="C1311" s="13" t="s">
        <v>9</v>
      </c>
      <c r="D1311" s="15">
        <v>20</v>
      </c>
      <c r="E1311" s="13" t="s">
        <v>10</v>
      </c>
      <c r="F1311" s="13" t="s">
        <v>17</v>
      </c>
      <c r="G1311" s="13" t="s">
        <v>12</v>
      </c>
      <c r="H1311" s="13" t="s">
        <v>18</v>
      </c>
    </row>
    <row r="1312" spans="1:8">
      <c r="A1312" s="15">
        <v>3013</v>
      </c>
      <c r="B1312" s="15">
        <v>2021</v>
      </c>
      <c r="C1312" s="13" t="s">
        <v>9</v>
      </c>
      <c r="D1312" s="15">
        <v>20</v>
      </c>
      <c r="E1312" s="13" t="s">
        <v>10</v>
      </c>
      <c r="F1312" s="13" t="s">
        <v>17</v>
      </c>
      <c r="G1312" s="13" t="s">
        <v>12</v>
      </c>
      <c r="H1312" s="13" t="s">
        <v>34</v>
      </c>
    </row>
    <row r="1313" spans="1:8">
      <c r="A1313" s="15">
        <v>3012</v>
      </c>
      <c r="B1313" s="15">
        <v>2021</v>
      </c>
      <c r="C1313" s="13" t="s">
        <v>9</v>
      </c>
      <c r="D1313" s="15">
        <v>20</v>
      </c>
      <c r="E1313" s="13" t="s">
        <v>48</v>
      </c>
      <c r="F1313" s="13" t="s">
        <v>11</v>
      </c>
      <c r="G1313" s="13" t="s">
        <v>12</v>
      </c>
      <c r="H1313" s="13" t="s">
        <v>18</v>
      </c>
    </row>
    <row r="1314" spans="1:8">
      <c r="A1314" s="15">
        <v>3011</v>
      </c>
      <c r="B1314" s="15">
        <v>2021</v>
      </c>
      <c r="C1314" s="13" t="s">
        <v>9</v>
      </c>
      <c r="D1314" s="15">
        <v>20</v>
      </c>
      <c r="E1314" s="13" t="s">
        <v>14</v>
      </c>
      <c r="F1314" s="13" t="s">
        <v>11</v>
      </c>
      <c r="G1314" s="13" t="s">
        <v>12</v>
      </c>
      <c r="H1314" s="13" t="s">
        <v>31</v>
      </c>
    </row>
    <row r="1315" spans="1:8">
      <c r="A1315" s="15">
        <v>3010</v>
      </c>
      <c r="B1315" s="15">
        <v>2021</v>
      </c>
      <c r="C1315" s="13" t="s">
        <v>9</v>
      </c>
      <c r="D1315" s="15">
        <v>20</v>
      </c>
      <c r="E1315" s="13" t="s">
        <v>14</v>
      </c>
      <c r="F1315" s="13" t="s">
        <v>17</v>
      </c>
      <c r="G1315" s="13" t="s">
        <v>12</v>
      </c>
      <c r="H1315" s="13" t="s">
        <v>29</v>
      </c>
    </row>
    <row r="1316" spans="1:8">
      <c r="A1316" s="15">
        <v>3009</v>
      </c>
      <c r="B1316" s="15">
        <v>2021</v>
      </c>
      <c r="C1316" s="13" t="s">
        <v>9</v>
      </c>
      <c r="D1316" s="15">
        <v>20</v>
      </c>
      <c r="E1316" s="13" t="s">
        <v>10</v>
      </c>
      <c r="F1316" s="13" t="s">
        <v>11</v>
      </c>
      <c r="G1316" s="13" t="s">
        <v>12</v>
      </c>
      <c r="H1316" s="13" t="s">
        <v>15</v>
      </c>
    </row>
    <row r="1317" spans="1:8">
      <c r="A1317" s="15">
        <v>3008</v>
      </c>
      <c r="B1317" s="15">
        <v>2021</v>
      </c>
      <c r="C1317" s="13" t="s">
        <v>9</v>
      </c>
      <c r="D1317" s="15">
        <v>20</v>
      </c>
      <c r="E1317" s="13" t="s">
        <v>10</v>
      </c>
      <c r="F1317" s="13" t="s">
        <v>11</v>
      </c>
      <c r="G1317" s="13" t="s">
        <v>12</v>
      </c>
      <c r="H1317" s="13" t="s">
        <v>35</v>
      </c>
    </row>
    <row r="1318" spans="1:8">
      <c r="A1318" s="15">
        <v>3007</v>
      </c>
      <c r="B1318" s="15">
        <v>2021</v>
      </c>
      <c r="C1318" s="13" t="s">
        <v>9</v>
      </c>
      <c r="D1318" s="15">
        <v>20</v>
      </c>
      <c r="E1318" s="13" t="s">
        <v>10</v>
      </c>
      <c r="F1318" s="13" t="s">
        <v>17</v>
      </c>
      <c r="G1318" s="13" t="s">
        <v>12</v>
      </c>
      <c r="H1318" s="13" t="s">
        <v>18</v>
      </c>
    </row>
    <row r="1319" spans="1:8">
      <c r="A1319" s="15">
        <v>3006</v>
      </c>
      <c r="B1319" s="15">
        <v>2021</v>
      </c>
      <c r="C1319" s="13" t="s">
        <v>9</v>
      </c>
      <c r="D1319" s="15">
        <v>20</v>
      </c>
      <c r="E1319" s="13" t="s">
        <v>10</v>
      </c>
      <c r="F1319" s="13" t="s">
        <v>17</v>
      </c>
      <c r="G1319" s="13" t="s">
        <v>12</v>
      </c>
      <c r="H1319" s="13" t="s">
        <v>34</v>
      </c>
    </row>
    <row r="1320" spans="1:8">
      <c r="A1320" s="15">
        <v>3005</v>
      </c>
      <c r="B1320" s="15">
        <v>2021</v>
      </c>
      <c r="C1320" s="13" t="s">
        <v>9</v>
      </c>
      <c r="D1320" s="15">
        <v>20</v>
      </c>
      <c r="E1320" s="13" t="s">
        <v>48</v>
      </c>
      <c r="F1320" s="13" t="s">
        <v>11</v>
      </c>
      <c r="G1320" s="13" t="s">
        <v>12</v>
      </c>
      <c r="H1320" s="13" t="s">
        <v>35</v>
      </c>
    </row>
    <row r="1321" spans="1:8">
      <c r="A1321" s="15">
        <v>3004</v>
      </c>
      <c r="B1321" s="15">
        <v>2021</v>
      </c>
      <c r="C1321" s="13" t="s">
        <v>9</v>
      </c>
      <c r="D1321" s="15">
        <v>20</v>
      </c>
      <c r="E1321" s="13" t="s">
        <v>14</v>
      </c>
      <c r="F1321" s="13" t="s">
        <v>11</v>
      </c>
      <c r="G1321" s="13" t="s">
        <v>12</v>
      </c>
      <c r="H1321" s="13" t="s">
        <v>31</v>
      </c>
    </row>
    <row r="1322" spans="1:8">
      <c r="A1322" s="15">
        <v>3003</v>
      </c>
      <c r="B1322" s="15">
        <v>2021</v>
      </c>
      <c r="C1322" s="13" t="s">
        <v>9</v>
      </c>
      <c r="D1322" s="15">
        <v>20</v>
      </c>
      <c r="E1322" s="13" t="s">
        <v>14</v>
      </c>
      <c r="F1322" s="13" t="s">
        <v>17</v>
      </c>
      <c r="G1322" s="13" t="s">
        <v>12</v>
      </c>
      <c r="H1322" s="13" t="s">
        <v>29</v>
      </c>
    </row>
    <row r="1323" spans="1:8">
      <c r="A1323" s="15">
        <v>3002</v>
      </c>
      <c r="B1323" s="15">
        <v>2021</v>
      </c>
      <c r="C1323" s="13" t="s">
        <v>9</v>
      </c>
      <c r="D1323" s="15">
        <v>20</v>
      </c>
      <c r="E1323" s="13" t="s">
        <v>10</v>
      </c>
      <c r="F1323" s="13" t="s">
        <v>11</v>
      </c>
      <c r="G1323" s="13" t="s">
        <v>12</v>
      </c>
      <c r="H1323" s="13" t="s">
        <v>15</v>
      </c>
    </row>
    <row r="1324" spans="1:8">
      <c r="A1324" s="15">
        <v>3001</v>
      </c>
      <c r="B1324" s="15">
        <v>2021</v>
      </c>
      <c r="C1324" s="13" t="s">
        <v>9</v>
      </c>
      <c r="D1324" s="15">
        <v>20</v>
      </c>
      <c r="E1324" s="13" t="s">
        <v>10</v>
      </c>
      <c r="F1324" s="13" t="s">
        <v>11</v>
      </c>
      <c r="G1324" s="13" t="s">
        <v>12</v>
      </c>
      <c r="H1324" s="13" t="s">
        <v>35</v>
      </c>
    </row>
    <row r="1325" spans="1:8">
      <c r="A1325" s="15">
        <v>3000</v>
      </c>
      <c r="B1325" s="15">
        <v>2021</v>
      </c>
      <c r="C1325" s="13" t="s">
        <v>9</v>
      </c>
      <c r="D1325" s="15">
        <v>20</v>
      </c>
      <c r="E1325" s="13" t="s">
        <v>10</v>
      </c>
      <c r="F1325" s="13" t="s">
        <v>17</v>
      </c>
      <c r="G1325" s="13" t="s">
        <v>12</v>
      </c>
      <c r="H1325" s="13" t="s">
        <v>18</v>
      </c>
    </row>
    <row r="1326" spans="1:8">
      <c r="A1326" s="15">
        <v>2999</v>
      </c>
      <c r="B1326" s="15">
        <v>2021</v>
      </c>
      <c r="C1326" s="13" t="s">
        <v>9</v>
      </c>
      <c r="D1326" s="15">
        <v>20</v>
      </c>
      <c r="E1326" s="13" t="s">
        <v>10</v>
      </c>
      <c r="F1326" s="13" t="s">
        <v>17</v>
      </c>
      <c r="G1326" s="13" t="s">
        <v>12</v>
      </c>
      <c r="H1326" s="13" t="s">
        <v>34</v>
      </c>
    </row>
    <row r="1327" spans="1:8">
      <c r="A1327" s="15">
        <v>2998</v>
      </c>
      <c r="B1327" s="15">
        <v>2021</v>
      </c>
      <c r="C1327" s="13" t="s">
        <v>9</v>
      </c>
      <c r="D1327" s="15">
        <v>20</v>
      </c>
      <c r="E1327" s="13" t="s">
        <v>14</v>
      </c>
      <c r="F1327" s="13" t="s">
        <v>11</v>
      </c>
      <c r="G1327" s="13" t="s">
        <v>12</v>
      </c>
      <c r="H1327" s="13" t="s">
        <v>15</v>
      </c>
    </row>
    <row r="1328" spans="1:8">
      <c r="A1328" s="15">
        <v>2997</v>
      </c>
      <c r="B1328" s="15">
        <v>2021</v>
      </c>
      <c r="C1328" s="13" t="s">
        <v>9</v>
      </c>
      <c r="D1328" s="15">
        <v>20</v>
      </c>
      <c r="E1328" s="13" t="s">
        <v>14</v>
      </c>
      <c r="F1328" s="13" t="s">
        <v>11</v>
      </c>
      <c r="G1328" s="13" t="s">
        <v>12</v>
      </c>
      <c r="H1328" s="13" t="s">
        <v>31</v>
      </c>
    </row>
    <row r="1329" spans="1:8">
      <c r="A1329" s="15">
        <v>2996</v>
      </c>
      <c r="B1329" s="15">
        <v>2021</v>
      </c>
      <c r="C1329" s="13" t="s">
        <v>9</v>
      </c>
      <c r="D1329" s="15">
        <v>20</v>
      </c>
      <c r="E1329" s="13" t="s">
        <v>14</v>
      </c>
      <c r="F1329" s="13" t="s">
        <v>17</v>
      </c>
      <c r="G1329" s="13" t="s">
        <v>12</v>
      </c>
      <c r="H1329" s="13" t="s">
        <v>29</v>
      </c>
    </row>
    <row r="1330" spans="1:8">
      <c r="A1330" s="15">
        <v>2995</v>
      </c>
      <c r="B1330" s="15">
        <v>2021</v>
      </c>
      <c r="C1330" s="13" t="s">
        <v>9</v>
      </c>
      <c r="D1330" s="15">
        <v>20</v>
      </c>
      <c r="E1330" s="13" t="s">
        <v>10</v>
      </c>
      <c r="F1330" s="13" t="s">
        <v>11</v>
      </c>
      <c r="G1330" s="13" t="s">
        <v>12</v>
      </c>
      <c r="H1330" s="13" t="s">
        <v>15</v>
      </c>
    </row>
    <row r="1331" spans="1:8">
      <c r="A1331" s="15">
        <v>2994</v>
      </c>
      <c r="B1331" s="15">
        <v>2021</v>
      </c>
      <c r="C1331" s="13" t="s">
        <v>9</v>
      </c>
      <c r="D1331" s="15">
        <v>20</v>
      </c>
      <c r="E1331" s="13" t="s">
        <v>10</v>
      </c>
      <c r="F1331" s="13" t="s">
        <v>11</v>
      </c>
      <c r="G1331" s="13" t="s">
        <v>12</v>
      </c>
      <c r="H1331" s="13" t="s">
        <v>35</v>
      </c>
    </row>
    <row r="1332" spans="1:8">
      <c r="A1332" s="15">
        <v>2993</v>
      </c>
      <c r="B1332" s="15">
        <v>2021</v>
      </c>
      <c r="C1332" s="13" t="s">
        <v>9</v>
      </c>
      <c r="D1332" s="15">
        <v>20</v>
      </c>
      <c r="E1332" s="13" t="s">
        <v>10</v>
      </c>
      <c r="F1332" s="13" t="s">
        <v>17</v>
      </c>
      <c r="G1332" s="13" t="s">
        <v>12</v>
      </c>
      <c r="H1332" s="13" t="s">
        <v>18</v>
      </c>
    </row>
    <row r="1333" spans="1:8">
      <c r="A1333" s="15">
        <v>2992</v>
      </c>
      <c r="B1333" s="15">
        <v>2021</v>
      </c>
      <c r="C1333" s="13" t="s">
        <v>9</v>
      </c>
      <c r="D1333" s="15">
        <v>20</v>
      </c>
      <c r="E1333" s="13" t="s">
        <v>10</v>
      </c>
      <c r="F1333" s="13" t="s">
        <v>17</v>
      </c>
      <c r="G1333" s="13" t="s">
        <v>12</v>
      </c>
      <c r="H1333" s="13" t="s">
        <v>34</v>
      </c>
    </row>
    <row r="1334" spans="1:8">
      <c r="A1334" s="15">
        <v>2991</v>
      </c>
      <c r="B1334" s="15">
        <v>2021</v>
      </c>
      <c r="C1334" s="13" t="s">
        <v>9</v>
      </c>
      <c r="D1334" s="15">
        <v>20</v>
      </c>
      <c r="E1334" s="13" t="s">
        <v>14</v>
      </c>
      <c r="F1334" s="13" t="s">
        <v>11</v>
      </c>
      <c r="G1334" s="13" t="s">
        <v>12</v>
      </c>
      <c r="H1334" s="13" t="s">
        <v>15</v>
      </c>
    </row>
    <row r="1335" spans="1:8">
      <c r="A1335" s="15">
        <v>2990</v>
      </c>
      <c r="B1335" s="15">
        <v>2021</v>
      </c>
      <c r="C1335" s="13" t="s">
        <v>9</v>
      </c>
      <c r="D1335" s="15">
        <v>20</v>
      </c>
      <c r="E1335" s="13" t="s">
        <v>14</v>
      </c>
      <c r="F1335" s="13" t="s">
        <v>11</v>
      </c>
      <c r="G1335" s="13" t="s">
        <v>12</v>
      </c>
      <c r="H1335" s="13" t="s">
        <v>31</v>
      </c>
    </row>
    <row r="1336" spans="1:8">
      <c r="A1336" s="15">
        <v>2989</v>
      </c>
      <c r="B1336" s="15">
        <v>2021</v>
      </c>
      <c r="C1336" s="13" t="s">
        <v>9</v>
      </c>
      <c r="D1336" s="15">
        <v>20</v>
      </c>
      <c r="E1336" s="13" t="s">
        <v>14</v>
      </c>
      <c r="F1336" s="13" t="s">
        <v>17</v>
      </c>
      <c r="G1336" s="13" t="s">
        <v>12</v>
      </c>
      <c r="H1336" s="13" t="s">
        <v>29</v>
      </c>
    </row>
    <row r="1337" spans="1:8">
      <c r="A1337" s="15">
        <v>2988</v>
      </c>
      <c r="B1337" s="15">
        <v>2021</v>
      </c>
      <c r="C1337" s="13" t="s">
        <v>9</v>
      </c>
      <c r="D1337" s="15">
        <v>20</v>
      </c>
      <c r="E1337" s="13" t="s">
        <v>10</v>
      </c>
      <c r="F1337" s="13" t="s">
        <v>11</v>
      </c>
      <c r="G1337" s="13" t="s">
        <v>12</v>
      </c>
      <c r="H1337" s="13" t="s">
        <v>15</v>
      </c>
    </row>
    <row r="1338" spans="1:8">
      <c r="A1338" s="15">
        <v>2987</v>
      </c>
      <c r="B1338" s="15">
        <v>2021</v>
      </c>
      <c r="C1338" s="13" t="s">
        <v>9</v>
      </c>
      <c r="D1338" s="15">
        <v>20</v>
      </c>
      <c r="E1338" s="13" t="s">
        <v>10</v>
      </c>
      <c r="F1338" s="13" t="s">
        <v>11</v>
      </c>
      <c r="G1338" s="13" t="s">
        <v>12</v>
      </c>
      <c r="H1338" s="13" t="s">
        <v>35</v>
      </c>
    </row>
    <row r="1339" spans="1:8">
      <c r="A1339" s="15">
        <v>2986</v>
      </c>
      <c r="B1339" s="15">
        <v>2021</v>
      </c>
      <c r="C1339" s="13" t="s">
        <v>9</v>
      </c>
      <c r="D1339" s="15">
        <v>20</v>
      </c>
      <c r="E1339" s="13" t="s">
        <v>10</v>
      </c>
      <c r="F1339" s="13" t="s">
        <v>17</v>
      </c>
      <c r="G1339" s="13" t="s">
        <v>12</v>
      </c>
      <c r="H1339" s="13" t="s">
        <v>18</v>
      </c>
    </row>
    <row r="1340" spans="1:8">
      <c r="A1340" s="15">
        <v>2985</v>
      </c>
      <c r="B1340" s="15">
        <v>2021</v>
      </c>
      <c r="C1340" s="13" t="s">
        <v>9</v>
      </c>
      <c r="D1340" s="15">
        <v>20</v>
      </c>
      <c r="E1340" s="13" t="s">
        <v>10</v>
      </c>
      <c r="F1340" s="13" t="s">
        <v>17</v>
      </c>
      <c r="G1340" s="13" t="s">
        <v>12</v>
      </c>
      <c r="H1340" s="13" t="s">
        <v>34</v>
      </c>
    </row>
    <row r="1341" spans="1:8">
      <c r="A1341" s="15">
        <v>2984</v>
      </c>
      <c r="B1341" s="15">
        <v>2021</v>
      </c>
      <c r="C1341" s="13" t="s">
        <v>9</v>
      </c>
      <c r="D1341" s="15">
        <v>20</v>
      </c>
      <c r="E1341" s="13" t="s">
        <v>14</v>
      </c>
      <c r="F1341" s="13" t="s">
        <v>11</v>
      </c>
      <c r="G1341" s="13" t="s">
        <v>12</v>
      </c>
      <c r="H1341" s="13" t="s">
        <v>15</v>
      </c>
    </row>
    <row r="1342" spans="1:8">
      <c r="A1342" s="15">
        <v>2983</v>
      </c>
      <c r="B1342" s="15">
        <v>2021</v>
      </c>
      <c r="C1342" s="13" t="s">
        <v>9</v>
      </c>
      <c r="D1342" s="15">
        <v>20</v>
      </c>
      <c r="E1342" s="13" t="s">
        <v>14</v>
      </c>
      <c r="F1342" s="13" t="s">
        <v>11</v>
      </c>
      <c r="G1342" s="13" t="s">
        <v>12</v>
      </c>
      <c r="H1342" s="13" t="s">
        <v>31</v>
      </c>
    </row>
    <row r="1343" spans="1:8">
      <c r="A1343" s="15">
        <v>2982</v>
      </c>
      <c r="B1343" s="15">
        <v>2021</v>
      </c>
      <c r="C1343" s="13" t="s">
        <v>9</v>
      </c>
      <c r="D1343" s="15">
        <v>20</v>
      </c>
      <c r="E1343" s="13" t="s">
        <v>14</v>
      </c>
      <c r="F1343" s="13" t="s">
        <v>17</v>
      </c>
      <c r="G1343" s="13" t="s">
        <v>12</v>
      </c>
      <c r="H1343" s="13" t="s">
        <v>29</v>
      </c>
    </row>
    <row r="1344" spans="1:8">
      <c r="A1344" s="15">
        <v>2981</v>
      </c>
      <c r="B1344" s="15">
        <v>2021</v>
      </c>
      <c r="C1344" s="13" t="s">
        <v>9</v>
      </c>
      <c r="D1344" s="15">
        <v>20</v>
      </c>
      <c r="E1344" s="13" t="s">
        <v>10</v>
      </c>
      <c r="F1344" s="13" t="s">
        <v>11</v>
      </c>
      <c r="G1344" s="13" t="s">
        <v>12</v>
      </c>
      <c r="H1344" s="13" t="s">
        <v>15</v>
      </c>
    </row>
    <row r="1345" spans="1:8">
      <c r="A1345" s="15">
        <v>2980</v>
      </c>
      <c r="B1345" s="15">
        <v>2021</v>
      </c>
      <c r="C1345" s="13" t="s">
        <v>9</v>
      </c>
      <c r="D1345" s="15">
        <v>20</v>
      </c>
      <c r="E1345" s="13" t="s">
        <v>10</v>
      </c>
      <c r="F1345" s="13" t="s">
        <v>11</v>
      </c>
      <c r="G1345" s="13" t="s">
        <v>12</v>
      </c>
      <c r="H1345" s="13" t="s">
        <v>35</v>
      </c>
    </row>
    <row r="1346" spans="1:8">
      <c r="A1346" s="15">
        <v>2979</v>
      </c>
      <c r="B1346" s="15">
        <v>2021</v>
      </c>
      <c r="C1346" s="13" t="s">
        <v>9</v>
      </c>
      <c r="D1346" s="15">
        <v>20</v>
      </c>
      <c r="E1346" s="13" t="s">
        <v>10</v>
      </c>
      <c r="F1346" s="13" t="s">
        <v>17</v>
      </c>
      <c r="G1346" s="13" t="s">
        <v>12</v>
      </c>
      <c r="H1346" s="13" t="s">
        <v>18</v>
      </c>
    </row>
    <row r="1347" spans="1:8">
      <c r="A1347" s="15">
        <v>2978</v>
      </c>
      <c r="B1347" s="15">
        <v>2021</v>
      </c>
      <c r="C1347" s="13" t="s">
        <v>9</v>
      </c>
      <c r="D1347" s="15">
        <v>20</v>
      </c>
      <c r="E1347" s="13" t="s">
        <v>10</v>
      </c>
      <c r="F1347" s="13" t="s">
        <v>17</v>
      </c>
      <c r="G1347" s="13" t="s">
        <v>12</v>
      </c>
      <c r="H1347" s="13" t="s">
        <v>34</v>
      </c>
    </row>
    <row r="1348" spans="1:8">
      <c r="A1348" s="15">
        <v>2977</v>
      </c>
      <c r="B1348" s="15">
        <v>2021</v>
      </c>
      <c r="C1348" s="13" t="s">
        <v>9</v>
      </c>
      <c r="D1348" s="15">
        <v>20</v>
      </c>
      <c r="E1348" s="13" t="s">
        <v>14</v>
      </c>
      <c r="F1348" s="13" t="s">
        <v>11</v>
      </c>
      <c r="G1348" s="13" t="s">
        <v>12</v>
      </c>
      <c r="H1348" s="13" t="s">
        <v>15</v>
      </c>
    </row>
    <row r="1349" spans="1:8">
      <c r="A1349" s="15">
        <v>2976</v>
      </c>
      <c r="B1349" s="15">
        <v>2021</v>
      </c>
      <c r="C1349" s="13" t="s">
        <v>9</v>
      </c>
      <c r="D1349" s="15">
        <v>20</v>
      </c>
      <c r="E1349" s="13" t="s">
        <v>14</v>
      </c>
      <c r="F1349" s="13" t="s">
        <v>11</v>
      </c>
      <c r="G1349" s="13" t="s">
        <v>12</v>
      </c>
      <c r="H1349" s="13" t="s">
        <v>31</v>
      </c>
    </row>
    <row r="1350" spans="1:8">
      <c r="A1350" s="15">
        <v>2975</v>
      </c>
      <c r="B1350" s="15">
        <v>2021</v>
      </c>
      <c r="C1350" s="13" t="s">
        <v>9</v>
      </c>
      <c r="D1350" s="15">
        <v>20</v>
      </c>
      <c r="E1350" s="13" t="s">
        <v>14</v>
      </c>
      <c r="F1350" s="13" t="s">
        <v>17</v>
      </c>
      <c r="G1350" s="13" t="s">
        <v>12</v>
      </c>
      <c r="H1350" s="13" t="s">
        <v>29</v>
      </c>
    </row>
    <row r="1351" spans="1:8">
      <c r="A1351" s="15">
        <v>2974</v>
      </c>
      <c r="B1351" s="15">
        <v>2021</v>
      </c>
      <c r="C1351" s="13" t="s">
        <v>9</v>
      </c>
      <c r="D1351" s="15">
        <v>20</v>
      </c>
      <c r="E1351" s="13" t="s">
        <v>10</v>
      </c>
      <c r="F1351" s="13" t="s">
        <v>11</v>
      </c>
      <c r="G1351" s="13" t="s">
        <v>12</v>
      </c>
      <c r="H1351" s="13" t="s">
        <v>15</v>
      </c>
    </row>
    <row r="1352" spans="1:8">
      <c r="A1352" s="15">
        <v>2973</v>
      </c>
      <c r="B1352" s="15">
        <v>2021</v>
      </c>
      <c r="C1352" s="13" t="s">
        <v>9</v>
      </c>
      <c r="D1352" s="15">
        <v>20</v>
      </c>
      <c r="E1352" s="13" t="s">
        <v>10</v>
      </c>
      <c r="F1352" s="13" t="s">
        <v>11</v>
      </c>
      <c r="G1352" s="13" t="s">
        <v>12</v>
      </c>
      <c r="H1352" s="13" t="s">
        <v>35</v>
      </c>
    </row>
    <row r="1353" spans="1:8">
      <c r="A1353" s="15">
        <v>2972</v>
      </c>
      <c r="B1353" s="15">
        <v>2021</v>
      </c>
      <c r="C1353" s="13" t="s">
        <v>9</v>
      </c>
      <c r="D1353" s="15">
        <v>20</v>
      </c>
      <c r="E1353" s="13" t="s">
        <v>10</v>
      </c>
      <c r="F1353" s="13" t="s">
        <v>17</v>
      </c>
      <c r="G1353" s="13" t="s">
        <v>12</v>
      </c>
      <c r="H1353" s="13" t="s">
        <v>18</v>
      </c>
    </row>
    <row r="1354" spans="1:8">
      <c r="A1354" s="15">
        <v>2971</v>
      </c>
      <c r="B1354" s="15">
        <v>2021</v>
      </c>
      <c r="C1354" s="13" t="s">
        <v>9</v>
      </c>
      <c r="D1354" s="15">
        <v>20</v>
      </c>
      <c r="E1354" s="13" t="s">
        <v>10</v>
      </c>
      <c r="F1354" s="13" t="s">
        <v>17</v>
      </c>
      <c r="G1354" s="13" t="s">
        <v>12</v>
      </c>
      <c r="H1354" s="13" t="s">
        <v>34</v>
      </c>
    </row>
    <row r="1355" spans="1:8">
      <c r="A1355" s="15">
        <v>2970</v>
      </c>
      <c r="B1355" s="15">
        <v>2021</v>
      </c>
      <c r="C1355" s="13" t="s">
        <v>9</v>
      </c>
      <c r="D1355" s="15">
        <v>20</v>
      </c>
      <c r="E1355" s="13" t="s">
        <v>14</v>
      </c>
      <c r="F1355" s="13" t="s">
        <v>11</v>
      </c>
      <c r="G1355" s="13" t="s">
        <v>12</v>
      </c>
      <c r="H1355" s="13" t="s">
        <v>15</v>
      </c>
    </row>
    <row r="1356" spans="1:8">
      <c r="A1356" s="15">
        <v>2969</v>
      </c>
      <c r="B1356" s="15">
        <v>2021</v>
      </c>
      <c r="C1356" s="13" t="s">
        <v>9</v>
      </c>
      <c r="D1356" s="15">
        <v>20</v>
      </c>
      <c r="E1356" s="13" t="s">
        <v>14</v>
      </c>
      <c r="F1356" s="13" t="s">
        <v>11</v>
      </c>
      <c r="G1356" s="13" t="s">
        <v>12</v>
      </c>
      <c r="H1356" s="13" t="s">
        <v>31</v>
      </c>
    </row>
    <row r="1357" spans="1:8">
      <c r="A1357" s="15">
        <v>2968</v>
      </c>
      <c r="B1357" s="15">
        <v>2021</v>
      </c>
      <c r="C1357" s="13" t="s">
        <v>9</v>
      </c>
      <c r="D1357" s="15">
        <v>20</v>
      </c>
      <c r="E1357" s="13" t="s">
        <v>14</v>
      </c>
      <c r="F1357" s="13" t="s">
        <v>17</v>
      </c>
      <c r="G1357" s="13" t="s">
        <v>12</v>
      </c>
      <c r="H1357" s="13" t="s">
        <v>29</v>
      </c>
    </row>
    <row r="1358" spans="1:8">
      <c r="A1358" s="15">
        <v>2967</v>
      </c>
      <c r="B1358" s="15">
        <v>2021</v>
      </c>
      <c r="C1358" s="13" t="s">
        <v>9</v>
      </c>
      <c r="D1358" s="15">
        <v>20</v>
      </c>
      <c r="E1358" s="13" t="s">
        <v>10</v>
      </c>
      <c r="F1358" s="13" t="s">
        <v>11</v>
      </c>
      <c r="G1358" s="13" t="s">
        <v>12</v>
      </c>
      <c r="H1358" s="13" t="s">
        <v>15</v>
      </c>
    </row>
    <row r="1359" spans="1:8">
      <c r="A1359" s="15">
        <v>2966</v>
      </c>
      <c r="B1359" s="15">
        <v>2021</v>
      </c>
      <c r="C1359" s="13" t="s">
        <v>9</v>
      </c>
      <c r="D1359" s="15">
        <v>20</v>
      </c>
      <c r="E1359" s="13" t="s">
        <v>10</v>
      </c>
      <c r="F1359" s="13" t="s">
        <v>11</v>
      </c>
      <c r="G1359" s="13" t="s">
        <v>12</v>
      </c>
      <c r="H1359" s="13" t="s">
        <v>35</v>
      </c>
    </row>
    <row r="1360" spans="1:8">
      <c r="A1360" s="15">
        <v>2965</v>
      </c>
      <c r="B1360" s="15">
        <v>2021</v>
      </c>
      <c r="C1360" s="13" t="s">
        <v>9</v>
      </c>
      <c r="D1360" s="15">
        <v>20</v>
      </c>
      <c r="E1360" s="13" t="s">
        <v>10</v>
      </c>
      <c r="F1360" s="13" t="s">
        <v>17</v>
      </c>
      <c r="G1360" s="13" t="s">
        <v>12</v>
      </c>
      <c r="H1360" s="13" t="s">
        <v>18</v>
      </c>
    </row>
    <row r="1361" spans="1:8">
      <c r="A1361" s="15">
        <v>2964</v>
      </c>
      <c r="B1361" s="15">
        <v>2021</v>
      </c>
      <c r="C1361" s="13" t="s">
        <v>9</v>
      </c>
      <c r="D1361" s="15">
        <v>20</v>
      </c>
      <c r="E1361" s="13" t="s">
        <v>10</v>
      </c>
      <c r="F1361" s="13" t="s">
        <v>17</v>
      </c>
      <c r="G1361" s="13" t="s">
        <v>12</v>
      </c>
      <c r="H1361" s="13" t="s">
        <v>34</v>
      </c>
    </row>
    <row r="1362" spans="1:8">
      <c r="A1362" s="15">
        <v>2963</v>
      </c>
      <c r="B1362" s="15">
        <v>2021</v>
      </c>
      <c r="C1362" s="13" t="s">
        <v>9</v>
      </c>
      <c r="D1362" s="15">
        <v>20</v>
      </c>
      <c r="E1362" s="13" t="s">
        <v>14</v>
      </c>
      <c r="F1362" s="13" t="s">
        <v>11</v>
      </c>
      <c r="G1362" s="13" t="s">
        <v>12</v>
      </c>
      <c r="H1362" s="13" t="s">
        <v>15</v>
      </c>
    </row>
    <row r="1363" spans="1:8">
      <c r="A1363" s="15">
        <v>2962</v>
      </c>
      <c r="B1363" s="15">
        <v>2021</v>
      </c>
      <c r="C1363" s="13" t="s">
        <v>9</v>
      </c>
      <c r="D1363" s="15">
        <v>20</v>
      </c>
      <c r="E1363" s="13" t="s">
        <v>14</v>
      </c>
      <c r="F1363" s="13" t="s">
        <v>11</v>
      </c>
      <c r="G1363" s="13" t="s">
        <v>12</v>
      </c>
      <c r="H1363" s="13" t="s">
        <v>31</v>
      </c>
    </row>
    <row r="1364" spans="1:8">
      <c r="A1364" s="15">
        <v>2961</v>
      </c>
      <c r="B1364" s="15">
        <v>2021</v>
      </c>
      <c r="C1364" s="13" t="s">
        <v>9</v>
      </c>
      <c r="D1364" s="15">
        <v>20</v>
      </c>
      <c r="E1364" s="13" t="s">
        <v>14</v>
      </c>
      <c r="F1364" s="13" t="s">
        <v>17</v>
      </c>
      <c r="G1364" s="13" t="s">
        <v>12</v>
      </c>
      <c r="H1364" s="13" t="s">
        <v>29</v>
      </c>
    </row>
    <row r="1365" spans="1:8">
      <c r="A1365" s="15">
        <v>2960</v>
      </c>
      <c r="B1365" s="15">
        <v>2021</v>
      </c>
      <c r="C1365" s="13" t="s">
        <v>9</v>
      </c>
      <c r="D1365" s="15">
        <v>20</v>
      </c>
      <c r="E1365" s="13" t="s">
        <v>10</v>
      </c>
      <c r="F1365" s="13" t="s">
        <v>11</v>
      </c>
      <c r="G1365" s="13" t="s">
        <v>12</v>
      </c>
      <c r="H1365" s="13" t="s">
        <v>15</v>
      </c>
    </row>
    <row r="1366" spans="1:8">
      <c r="A1366" s="15">
        <v>2959</v>
      </c>
      <c r="B1366" s="15">
        <v>2021</v>
      </c>
      <c r="C1366" s="13" t="s">
        <v>9</v>
      </c>
      <c r="D1366" s="15">
        <v>20</v>
      </c>
      <c r="E1366" s="13" t="s">
        <v>10</v>
      </c>
      <c r="F1366" s="13" t="s">
        <v>11</v>
      </c>
      <c r="G1366" s="13" t="s">
        <v>12</v>
      </c>
      <c r="H1366" s="13" t="s">
        <v>35</v>
      </c>
    </row>
    <row r="1367" spans="1:8">
      <c r="A1367" s="15">
        <v>2958</v>
      </c>
      <c r="B1367" s="15">
        <v>2021</v>
      </c>
      <c r="C1367" s="13" t="s">
        <v>9</v>
      </c>
      <c r="D1367" s="15">
        <v>20</v>
      </c>
      <c r="E1367" s="13" t="s">
        <v>10</v>
      </c>
      <c r="F1367" s="13" t="s">
        <v>17</v>
      </c>
      <c r="G1367" s="13" t="s">
        <v>12</v>
      </c>
      <c r="H1367" s="13" t="s">
        <v>18</v>
      </c>
    </row>
    <row r="1368" spans="1:8">
      <c r="A1368" s="15">
        <v>2957</v>
      </c>
      <c r="B1368" s="15">
        <v>2021</v>
      </c>
      <c r="C1368" s="13" t="s">
        <v>9</v>
      </c>
      <c r="D1368" s="15">
        <v>20</v>
      </c>
      <c r="E1368" s="13" t="s">
        <v>10</v>
      </c>
      <c r="F1368" s="13" t="s">
        <v>17</v>
      </c>
      <c r="G1368" s="13" t="s">
        <v>12</v>
      </c>
      <c r="H1368" s="13" t="s">
        <v>26</v>
      </c>
    </row>
    <row r="1369" spans="1:8">
      <c r="A1369" s="15">
        <v>2956</v>
      </c>
      <c r="B1369" s="15">
        <v>2021</v>
      </c>
      <c r="C1369" s="13" t="s">
        <v>9</v>
      </c>
      <c r="D1369" s="15">
        <v>20</v>
      </c>
      <c r="E1369" s="13" t="s">
        <v>14</v>
      </c>
      <c r="F1369" s="13" t="s">
        <v>11</v>
      </c>
      <c r="G1369" s="13" t="s">
        <v>12</v>
      </c>
      <c r="H1369" s="13" t="s">
        <v>15</v>
      </c>
    </row>
    <row r="1370" spans="1:8">
      <c r="A1370" s="15">
        <v>2955</v>
      </c>
      <c r="B1370" s="15">
        <v>2021</v>
      </c>
      <c r="C1370" s="13" t="s">
        <v>9</v>
      </c>
      <c r="D1370" s="15">
        <v>20</v>
      </c>
      <c r="E1370" s="13" t="s">
        <v>14</v>
      </c>
      <c r="F1370" s="13" t="s">
        <v>11</v>
      </c>
      <c r="G1370" s="13" t="s">
        <v>12</v>
      </c>
      <c r="H1370" s="13" t="s">
        <v>31</v>
      </c>
    </row>
    <row r="1371" spans="1:8">
      <c r="A1371" s="15">
        <v>2954</v>
      </c>
      <c r="B1371" s="15">
        <v>2021</v>
      </c>
      <c r="C1371" s="13" t="s">
        <v>9</v>
      </c>
      <c r="D1371" s="15">
        <v>20</v>
      </c>
      <c r="E1371" s="13" t="s">
        <v>14</v>
      </c>
      <c r="F1371" s="13" t="s">
        <v>17</v>
      </c>
      <c r="G1371" s="13" t="s">
        <v>12</v>
      </c>
      <c r="H1371" s="13" t="s">
        <v>29</v>
      </c>
    </row>
    <row r="1372" spans="1:8">
      <c r="A1372" s="15">
        <v>2953</v>
      </c>
      <c r="B1372" s="15">
        <v>2021</v>
      </c>
      <c r="C1372" s="13" t="s">
        <v>9</v>
      </c>
      <c r="D1372" s="15">
        <v>20</v>
      </c>
      <c r="E1372" s="13" t="s">
        <v>10</v>
      </c>
      <c r="F1372" s="13" t="s">
        <v>11</v>
      </c>
      <c r="G1372" s="13" t="s">
        <v>12</v>
      </c>
      <c r="H1372" s="13" t="s">
        <v>15</v>
      </c>
    </row>
    <row r="1373" spans="1:8">
      <c r="A1373" s="15">
        <v>2952</v>
      </c>
      <c r="B1373" s="15">
        <v>2021</v>
      </c>
      <c r="C1373" s="13" t="s">
        <v>9</v>
      </c>
      <c r="D1373" s="15">
        <v>20</v>
      </c>
      <c r="E1373" s="13" t="s">
        <v>10</v>
      </c>
      <c r="F1373" s="13" t="s">
        <v>11</v>
      </c>
      <c r="G1373" s="13" t="s">
        <v>12</v>
      </c>
      <c r="H1373" s="13" t="s">
        <v>35</v>
      </c>
    </row>
    <row r="1374" spans="1:8">
      <c r="A1374" s="15">
        <v>2951</v>
      </c>
      <c r="B1374" s="15">
        <v>2021</v>
      </c>
      <c r="C1374" s="13" t="s">
        <v>9</v>
      </c>
      <c r="D1374" s="15">
        <v>20</v>
      </c>
      <c r="E1374" s="13" t="s">
        <v>10</v>
      </c>
      <c r="F1374" s="13" t="s">
        <v>17</v>
      </c>
      <c r="G1374" s="13" t="s">
        <v>12</v>
      </c>
      <c r="H1374" s="13" t="s">
        <v>18</v>
      </c>
    </row>
    <row r="1375" spans="1:8">
      <c r="A1375" s="15">
        <v>2950</v>
      </c>
      <c r="B1375" s="15">
        <v>2021</v>
      </c>
      <c r="C1375" s="13" t="s">
        <v>9</v>
      </c>
      <c r="D1375" s="15">
        <v>20</v>
      </c>
      <c r="E1375" s="13" t="s">
        <v>10</v>
      </c>
      <c r="F1375" s="13" t="s">
        <v>17</v>
      </c>
      <c r="G1375" s="13" t="s">
        <v>12</v>
      </c>
      <c r="H1375" s="13" t="s">
        <v>26</v>
      </c>
    </row>
    <row r="1376" spans="1:8">
      <c r="A1376" s="15">
        <v>2949</v>
      </c>
      <c r="B1376" s="15">
        <v>2021</v>
      </c>
      <c r="C1376" s="13" t="s">
        <v>9</v>
      </c>
      <c r="D1376" s="15">
        <v>20</v>
      </c>
      <c r="E1376" s="13" t="s">
        <v>14</v>
      </c>
      <c r="F1376" s="13" t="s">
        <v>11</v>
      </c>
      <c r="G1376" s="13" t="s">
        <v>12</v>
      </c>
      <c r="H1376" s="13" t="s">
        <v>15</v>
      </c>
    </row>
    <row r="1377" spans="1:8">
      <c r="A1377" s="15">
        <v>2948</v>
      </c>
      <c r="B1377" s="15">
        <v>2021</v>
      </c>
      <c r="C1377" s="13" t="s">
        <v>9</v>
      </c>
      <c r="D1377" s="15">
        <v>20</v>
      </c>
      <c r="E1377" s="13" t="s">
        <v>14</v>
      </c>
      <c r="F1377" s="13" t="s">
        <v>11</v>
      </c>
      <c r="G1377" s="13" t="s">
        <v>12</v>
      </c>
      <c r="H1377" s="13" t="s">
        <v>13</v>
      </c>
    </row>
    <row r="1378" spans="1:8">
      <c r="A1378" s="15">
        <v>2947</v>
      </c>
      <c r="B1378" s="15">
        <v>2021</v>
      </c>
      <c r="C1378" s="13" t="s">
        <v>9</v>
      </c>
      <c r="D1378" s="15">
        <v>20</v>
      </c>
      <c r="E1378" s="13" t="s">
        <v>14</v>
      </c>
      <c r="F1378" s="13" t="s">
        <v>17</v>
      </c>
      <c r="G1378" s="13" t="s">
        <v>12</v>
      </c>
      <c r="H1378" s="13" t="s">
        <v>29</v>
      </c>
    </row>
    <row r="1379" spans="1:8">
      <c r="A1379" s="15">
        <v>2946</v>
      </c>
      <c r="B1379" s="15">
        <v>2021</v>
      </c>
      <c r="C1379" s="13" t="s">
        <v>9</v>
      </c>
      <c r="D1379" s="15">
        <v>20</v>
      </c>
      <c r="E1379" s="13" t="s">
        <v>10</v>
      </c>
      <c r="F1379" s="13" t="s">
        <v>11</v>
      </c>
      <c r="G1379" s="13" t="s">
        <v>12</v>
      </c>
      <c r="H1379" s="13" t="s">
        <v>15</v>
      </c>
    </row>
    <row r="1380" spans="1:8">
      <c r="A1380" s="15">
        <v>2945</v>
      </c>
      <c r="B1380" s="15">
        <v>2021</v>
      </c>
      <c r="C1380" s="13" t="s">
        <v>9</v>
      </c>
      <c r="D1380" s="15">
        <v>20</v>
      </c>
      <c r="E1380" s="13" t="s">
        <v>10</v>
      </c>
      <c r="F1380" s="13" t="s">
        <v>11</v>
      </c>
      <c r="G1380" s="13" t="s">
        <v>12</v>
      </c>
      <c r="H1380" s="13" t="s">
        <v>35</v>
      </c>
    </row>
    <row r="1381" spans="1:8">
      <c r="A1381" s="15">
        <v>2944</v>
      </c>
      <c r="B1381" s="15">
        <v>2021</v>
      </c>
      <c r="C1381" s="13" t="s">
        <v>9</v>
      </c>
      <c r="D1381" s="15">
        <v>20</v>
      </c>
      <c r="E1381" s="13" t="s">
        <v>10</v>
      </c>
      <c r="F1381" s="13" t="s">
        <v>17</v>
      </c>
      <c r="G1381" s="13" t="s">
        <v>12</v>
      </c>
      <c r="H1381" s="13" t="s">
        <v>18</v>
      </c>
    </row>
    <row r="1382" spans="1:8">
      <c r="A1382" s="15">
        <v>2943</v>
      </c>
      <c r="B1382" s="15">
        <v>2021</v>
      </c>
      <c r="C1382" s="13" t="s">
        <v>9</v>
      </c>
      <c r="D1382" s="15">
        <v>20</v>
      </c>
      <c r="E1382" s="13" t="s">
        <v>10</v>
      </c>
      <c r="F1382" s="13" t="s">
        <v>17</v>
      </c>
      <c r="G1382" s="13" t="s">
        <v>12</v>
      </c>
      <c r="H1382" s="13" t="s">
        <v>26</v>
      </c>
    </row>
    <row r="1383" spans="1:8">
      <c r="A1383" s="15">
        <v>2942</v>
      </c>
      <c r="B1383" s="15">
        <v>2021</v>
      </c>
      <c r="C1383" s="13" t="s">
        <v>9</v>
      </c>
      <c r="D1383" s="15">
        <v>20</v>
      </c>
      <c r="E1383" s="13" t="s">
        <v>14</v>
      </c>
      <c r="F1383" s="13" t="s">
        <v>11</v>
      </c>
      <c r="G1383" s="13" t="s">
        <v>12</v>
      </c>
      <c r="H1383" s="13" t="s">
        <v>15</v>
      </c>
    </row>
    <row r="1384" spans="1:8">
      <c r="A1384" s="15">
        <v>2941</v>
      </c>
      <c r="B1384" s="15">
        <v>2021</v>
      </c>
      <c r="C1384" s="13" t="s">
        <v>9</v>
      </c>
      <c r="D1384" s="15">
        <v>20</v>
      </c>
      <c r="E1384" s="13" t="s">
        <v>14</v>
      </c>
      <c r="F1384" s="13" t="s">
        <v>11</v>
      </c>
      <c r="G1384" s="13" t="s">
        <v>12</v>
      </c>
      <c r="H1384" s="13" t="s">
        <v>13</v>
      </c>
    </row>
    <row r="1385" spans="1:8">
      <c r="A1385" s="15">
        <v>2940</v>
      </c>
      <c r="B1385" s="15">
        <v>2021</v>
      </c>
      <c r="C1385" s="13" t="s">
        <v>9</v>
      </c>
      <c r="D1385" s="15">
        <v>20</v>
      </c>
      <c r="E1385" s="13" t="s">
        <v>14</v>
      </c>
      <c r="F1385" s="13" t="s">
        <v>17</v>
      </c>
      <c r="G1385" s="13" t="s">
        <v>12</v>
      </c>
      <c r="H1385" s="13" t="s">
        <v>29</v>
      </c>
    </row>
    <row r="1386" spans="1:8">
      <c r="A1386" s="15">
        <v>2939</v>
      </c>
      <c r="B1386" s="15">
        <v>2021</v>
      </c>
      <c r="C1386" s="13" t="s">
        <v>9</v>
      </c>
      <c r="D1386" s="15">
        <v>20</v>
      </c>
      <c r="E1386" s="13" t="s">
        <v>10</v>
      </c>
      <c r="F1386" s="13" t="s">
        <v>11</v>
      </c>
      <c r="G1386" s="13" t="s">
        <v>12</v>
      </c>
      <c r="H1386" s="13" t="s">
        <v>15</v>
      </c>
    </row>
    <row r="1387" spans="1:8">
      <c r="A1387" s="15">
        <v>2938</v>
      </c>
      <c r="B1387" s="15">
        <v>2021</v>
      </c>
      <c r="C1387" s="13" t="s">
        <v>9</v>
      </c>
      <c r="D1387" s="15">
        <v>20</v>
      </c>
      <c r="E1387" s="13" t="s">
        <v>10</v>
      </c>
      <c r="F1387" s="13" t="s">
        <v>11</v>
      </c>
      <c r="G1387" s="13" t="s">
        <v>12</v>
      </c>
      <c r="H1387" s="13" t="s">
        <v>35</v>
      </c>
    </row>
    <row r="1388" spans="1:8">
      <c r="A1388" s="15">
        <v>2937</v>
      </c>
      <c r="B1388" s="15">
        <v>2021</v>
      </c>
      <c r="C1388" s="13" t="s">
        <v>9</v>
      </c>
      <c r="D1388" s="15">
        <v>20</v>
      </c>
      <c r="E1388" s="13" t="s">
        <v>10</v>
      </c>
      <c r="F1388" s="13" t="s">
        <v>17</v>
      </c>
      <c r="G1388" s="13" t="s">
        <v>12</v>
      </c>
      <c r="H1388" s="13" t="s">
        <v>18</v>
      </c>
    </row>
    <row r="1389" spans="1:8">
      <c r="A1389" s="15">
        <v>2936</v>
      </c>
      <c r="B1389" s="15">
        <v>2021</v>
      </c>
      <c r="C1389" s="13" t="s">
        <v>9</v>
      </c>
      <c r="D1389" s="15">
        <v>20</v>
      </c>
      <c r="E1389" s="13" t="s">
        <v>10</v>
      </c>
      <c r="F1389" s="13" t="s">
        <v>17</v>
      </c>
      <c r="G1389" s="13" t="s">
        <v>12</v>
      </c>
      <c r="H1389" s="13" t="s">
        <v>26</v>
      </c>
    </row>
    <row r="1390" spans="1:8">
      <c r="A1390" s="15">
        <v>2935</v>
      </c>
      <c r="B1390" s="15">
        <v>2021</v>
      </c>
      <c r="C1390" s="13" t="s">
        <v>9</v>
      </c>
      <c r="D1390" s="15">
        <v>20</v>
      </c>
      <c r="E1390" s="13" t="s">
        <v>14</v>
      </c>
      <c r="F1390" s="13" t="s">
        <v>11</v>
      </c>
      <c r="G1390" s="13" t="s">
        <v>12</v>
      </c>
      <c r="H1390" s="13" t="s">
        <v>15</v>
      </c>
    </row>
    <row r="1391" spans="1:8">
      <c r="A1391" s="15">
        <v>2934</v>
      </c>
      <c r="B1391" s="15">
        <v>2021</v>
      </c>
      <c r="C1391" s="13" t="s">
        <v>9</v>
      </c>
      <c r="D1391" s="15">
        <v>20</v>
      </c>
      <c r="E1391" s="13" t="s">
        <v>14</v>
      </c>
      <c r="F1391" s="13" t="s">
        <v>11</v>
      </c>
      <c r="G1391" s="13" t="s">
        <v>12</v>
      </c>
      <c r="H1391" s="13" t="s">
        <v>13</v>
      </c>
    </row>
    <row r="1392" spans="1:8">
      <c r="A1392" s="15">
        <v>2933</v>
      </c>
      <c r="B1392" s="15">
        <v>2021</v>
      </c>
      <c r="C1392" s="13" t="s">
        <v>9</v>
      </c>
      <c r="D1392" s="15">
        <v>20</v>
      </c>
      <c r="E1392" s="13" t="s">
        <v>14</v>
      </c>
      <c r="F1392" s="13" t="s">
        <v>17</v>
      </c>
      <c r="G1392" s="13" t="s">
        <v>12</v>
      </c>
      <c r="H1392" s="13" t="s">
        <v>29</v>
      </c>
    </row>
    <row r="1393" spans="1:8">
      <c r="A1393" s="15">
        <v>2932</v>
      </c>
      <c r="B1393" s="15">
        <v>2021</v>
      </c>
      <c r="C1393" s="13" t="s">
        <v>9</v>
      </c>
      <c r="D1393" s="15">
        <v>20</v>
      </c>
      <c r="E1393" s="13" t="s">
        <v>10</v>
      </c>
      <c r="F1393" s="13" t="s">
        <v>11</v>
      </c>
      <c r="G1393" s="13" t="s">
        <v>12</v>
      </c>
      <c r="H1393" s="13" t="s">
        <v>15</v>
      </c>
    </row>
    <row r="1394" spans="1:8">
      <c r="A1394" s="15">
        <v>2931</v>
      </c>
      <c r="B1394" s="15">
        <v>2021</v>
      </c>
      <c r="C1394" s="13" t="s">
        <v>9</v>
      </c>
      <c r="D1394" s="15">
        <v>20</v>
      </c>
      <c r="E1394" s="13" t="s">
        <v>10</v>
      </c>
      <c r="F1394" s="13" t="s">
        <v>11</v>
      </c>
      <c r="G1394" s="13" t="s">
        <v>12</v>
      </c>
      <c r="H1394" s="13" t="s">
        <v>35</v>
      </c>
    </row>
    <row r="1395" spans="1:8">
      <c r="A1395" s="15">
        <v>2930</v>
      </c>
      <c r="B1395" s="15">
        <v>2021</v>
      </c>
      <c r="C1395" s="13" t="s">
        <v>9</v>
      </c>
      <c r="D1395" s="15">
        <v>20</v>
      </c>
      <c r="E1395" s="13" t="s">
        <v>10</v>
      </c>
      <c r="F1395" s="13" t="s">
        <v>17</v>
      </c>
      <c r="G1395" s="13" t="s">
        <v>12</v>
      </c>
      <c r="H1395" s="13" t="s">
        <v>18</v>
      </c>
    </row>
    <row r="1396" spans="1:8">
      <c r="A1396" s="15">
        <v>2929</v>
      </c>
      <c r="B1396" s="15">
        <v>2021</v>
      </c>
      <c r="C1396" s="13" t="s">
        <v>9</v>
      </c>
      <c r="D1396" s="15">
        <v>20</v>
      </c>
      <c r="E1396" s="13" t="s">
        <v>10</v>
      </c>
      <c r="F1396" s="13" t="s">
        <v>17</v>
      </c>
      <c r="G1396" s="13" t="s">
        <v>12</v>
      </c>
      <c r="H1396" s="13" t="s">
        <v>26</v>
      </c>
    </row>
    <row r="1397" spans="1:8">
      <c r="A1397" s="15">
        <v>2928</v>
      </c>
      <c r="B1397" s="15">
        <v>2021</v>
      </c>
      <c r="C1397" s="13" t="s">
        <v>9</v>
      </c>
      <c r="D1397" s="15">
        <v>20</v>
      </c>
      <c r="E1397" s="13" t="s">
        <v>14</v>
      </c>
      <c r="F1397" s="13" t="s">
        <v>11</v>
      </c>
      <c r="G1397" s="13" t="s">
        <v>12</v>
      </c>
      <c r="H1397" s="13" t="s">
        <v>15</v>
      </c>
    </row>
    <row r="1398" spans="1:8">
      <c r="A1398" s="15">
        <v>2927</v>
      </c>
      <c r="B1398" s="15">
        <v>2021</v>
      </c>
      <c r="C1398" s="13" t="s">
        <v>9</v>
      </c>
      <c r="D1398" s="15">
        <v>20</v>
      </c>
      <c r="E1398" s="13" t="s">
        <v>14</v>
      </c>
      <c r="F1398" s="13" t="s">
        <v>11</v>
      </c>
      <c r="G1398" s="13" t="s">
        <v>12</v>
      </c>
      <c r="H1398" s="13" t="s">
        <v>16</v>
      </c>
    </row>
    <row r="1399" spans="1:8">
      <c r="A1399" s="15">
        <v>2926</v>
      </c>
      <c r="B1399" s="15">
        <v>2021</v>
      </c>
      <c r="C1399" s="13" t="s">
        <v>9</v>
      </c>
      <c r="D1399" s="15">
        <v>20</v>
      </c>
      <c r="E1399" s="13" t="s">
        <v>14</v>
      </c>
      <c r="F1399" s="13" t="s">
        <v>17</v>
      </c>
      <c r="G1399" s="13" t="s">
        <v>12</v>
      </c>
      <c r="H1399" s="13" t="s">
        <v>29</v>
      </c>
    </row>
    <row r="1400" spans="1:8">
      <c r="A1400" s="15">
        <v>2925</v>
      </c>
      <c r="B1400" s="15">
        <v>2021</v>
      </c>
      <c r="C1400" s="13" t="s">
        <v>9</v>
      </c>
      <c r="D1400" s="15">
        <v>20</v>
      </c>
      <c r="E1400" s="13" t="s">
        <v>10</v>
      </c>
      <c r="F1400" s="13" t="s">
        <v>11</v>
      </c>
      <c r="G1400" s="13" t="s">
        <v>12</v>
      </c>
      <c r="H1400" s="13" t="s">
        <v>15</v>
      </c>
    </row>
    <row r="1401" spans="1:8">
      <c r="A1401" s="15">
        <v>2924</v>
      </c>
      <c r="B1401" s="15">
        <v>2021</v>
      </c>
      <c r="C1401" s="13" t="s">
        <v>9</v>
      </c>
      <c r="D1401" s="15">
        <v>20</v>
      </c>
      <c r="E1401" s="13" t="s">
        <v>10</v>
      </c>
      <c r="F1401" s="13" t="s">
        <v>11</v>
      </c>
      <c r="G1401" s="13" t="s">
        <v>12</v>
      </c>
      <c r="H1401" s="13" t="s">
        <v>35</v>
      </c>
    </row>
    <row r="1402" spans="1:8">
      <c r="A1402" s="15">
        <v>2923</v>
      </c>
      <c r="B1402" s="15">
        <v>2021</v>
      </c>
      <c r="C1402" s="13" t="s">
        <v>9</v>
      </c>
      <c r="D1402" s="15">
        <v>20</v>
      </c>
      <c r="E1402" s="13" t="s">
        <v>10</v>
      </c>
      <c r="F1402" s="13" t="s">
        <v>17</v>
      </c>
      <c r="G1402" s="13" t="s">
        <v>12</v>
      </c>
      <c r="H1402" s="13" t="s">
        <v>18</v>
      </c>
    </row>
    <row r="1403" spans="1:8">
      <c r="A1403" s="15">
        <v>2922</v>
      </c>
      <c r="B1403" s="15">
        <v>2021</v>
      </c>
      <c r="C1403" s="13" t="s">
        <v>9</v>
      </c>
      <c r="D1403" s="15">
        <v>20</v>
      </c>
      <c r="E1403" s="13" t="s">
        <v>10</v>
      </c>
      <c r="F1403" s="13" t="s">
        <v>17</v>
      </c>
      <c r="G1403" s="13" t="s">
        <v>12</v>
      </c>
      <c r="H1403" s="13" t="s">
        <v>26</v>
      </c>
    </row>
    <row r="1404" spans="1:8">
      <c r="A1404" s="15">
        <v>2921</v>
      </c>
      <c r="B1404" s="15">
        <v>2021</v>
      </c>
      <c r="C1404" s="13" t="s">
        <v>9</v>
      </c>
      <c r="D1404" s="15">
        <v>20</v>
      </c>
      <c r="E1404" s="13" t="s">
        <v>14</v>
      </c>
      <c r="F1404" s="13" t="s">
        <v>11</v>
      </c>
      <c r="G1404" s="13" t="s">
        <v>12</v>
      </c>
      <c r="H1404" s="13" t="s">
        <v>15</v>
      </c>
    </row>
    <row r="1405" spans="1:8">
      <c r="A1405" s="15">
        <v>2920</v>
      </c>
      <c r="B1405" s="15">
        <v>2021</v>
      </c>
      <c r="C1405" s="13" t="s">
        <v>9</v>
      </c>
      <c r="D1405" s="15">
        <v>20</v>
      </c>
      <c r="E1405" s="13" t="s">
        <v>14</v>
      </c>
      <c r="F1405" s="13" t="s">
        <v>11</v>
      </c>
      <c r="G1405" s="13" t="s">
        <v>12</v>
      </c>
      <c r="H1405" s="15">
        <v>1</v>
      </c>
    </row>
    <row r="1406" spans="1:8">
      <c r="A1406" s="15">
        <v>2919</v>
      </c>
      <c r="B1406" s="15">
        <v>2021</v>
      </c>
      <c r="C1406" s="13" t="s">
        <v>9</v>
      </c>
      <c r="D1406" s="15">
        <v>20</v>
      </c>
      <c r="E1406" s="13" t="s">
        <v>14</v>
      </c>
      <c r="F1406" s="13" t="s">
        <v>17</v>
      </c>
      <c r="G1406" s="13" t="s">
        <v>12</v>
      </c>
      <c r="H1406" s="13" t="s">
        <v>29</v>
      </c>
    </row>
    <row r="1407" spans="1:8">
      <c r="A1407" s="15">
        <v>2918</v>
      </c>
      <c r="B1407" s="15">
        <v>2021</v>
      </c>
      <c r="C1407" s="13" t="s">
        <v>9</v>
      </c>
      <c r="D1407" s="15">
        <v>20</v>
      </c>
      <c r="E1407" s="13" t="s">
        <v>10</v>
      </c>
      <c r="F1407" s="13" t="s">
        <v>11</v>
      </c>
      <c r="G1407" s="13" t="s">
        <v>12</v>
      </c>
      <c r="H1407" s="13" t="s">
        <v>15</v>
      </c>
    </row>
    <row r="1408" spans="1:8">
      <c r="A1408" s="15">
        <v>2917</v>
      </c>
      <c r="B1408" s="15">
        <v>2021</v>
      </c>
      <c r="C1408" s="13" t="s">
        <v>9</v>
      </c>
      <c r="D1408" s="15">
        <v>20</v>
      </c>
      <c r="E1408" s="13" t="s">
        <v>10</v>
      </c>
      <c r="F1408" s="13" t="s">
        <v>11</v>
      </c>
      <c r="G1408" s="13" t="s">
        <v>12</v>
      </c>
      <c r="H1408" s="13" t="s">
        <v>35</v>
      </c>
    </row>
    <row r="1409" spans="1:8">
      <c r="A1409" s="15">
        <v>2916</v>
      </c>
      <c r="B1409" s="15">
        <v>2021</v>
      </c>
      <c r="C1409" s="13" t="s">
        <v>9</v>
      </c>
      <c r="D1409" s="15">
        <v>20</v>
      </c>
      <c r="E1409" s="13" t="s">
        <v>10</v>
      </c>
      <c r="F1409" s="13" t="s">
        <v>17</v>
      </c>
      <c r="G1409" s="13" t="s">
        <v>12</v>
      </c>
      <c r="H1409" s="13" t="s">
        <v>18</v>
      </c>
    </row>
    <row r="1410" spans="1:8">
      <c r="A1410" s="15">
        <v>2915</v>
      </c>
      <c r="B1410" s="15">
        <v>2021</v>
      </c>
      <c r="C1410" s="13" t="s">
        <v>9</v>
      </c>
      <c r="D1410" s="15">
        <v>20</v>
      </c>
      <c r="E1410" s="13" t="s">
        <v>10</v>
      </c>
      <c r="F1410" s="13" t="s">
        <v>17</v>
      </c>
      <c r="G1410" s="13" t="s">
        <v>12</v>
      </c>
      <c r="H1410" s="13" t="s">
        <v>26</v>
      </c>
    </row>
    <row r="1411" spans="1:8">
      <c r="A1411" s="15">
        <v>2914</v>
      </c>
      <c r="B1411" s="15">
        <v>2021</v>
      </c>
      <c r="C1411" s="13" t="s">
        <v>9</v>
      </c>
      <c r="D1411" s="15">
        <v>20</v>
      </c>
      <c r="E1411" s="13" t="s">
        <v>14</v>
      </c>
      <c r="F1411" s="13" t="s">
        <v>11</v>
      </c>
      <c r="G1411" s="13" t="s">
        <v>12</v>
      </c>
      <c r="H1411" s="13" t="s">
        <v>15</v>
      </c>
    </row>
    <row r="1412" spans="1:8">
      <c r="A1412" s="15">
        <v>2913</v>
      </c>
      <c r="B1412" s="15">
        <v>2021</v>
      </c>
      <c r="C1412" s="13" t="s">
        <v>9</v>
      </c>
      <c r="D1412" s="15">
        <v>20</v>
      </c>
      <c r="E1412" s="13" t="s">
        <v>14</v>
      </c>
      <c r="F1412" s="13" t="s">
        <v>17</v>
      </c>
      <c r="G1412" s="13" t="s">
        <v>12</v>
      </c>
      <c r="H1412" s="13" t="s">
        <v>15</v>
      </c>
    </row>
    <row r="1413" spans="1:8">
      <c r="A1413" s="15">
        <v>2912</v>
      </c>
      <c r="B1413" s="15">
        <v>2021</v>
      </c>
      <c r="C1413" s="13" t="s">
        <v>9</v>
      </c>
      <c r="D1413" s="15">
        <v>20</v>
      </c>
      <c r="E1413" s="13" t="s">
        <v>14</v>
      </c>
      <c r="F1413" s="13" t="s">
        <v>17</v>
      </c>
      <c r="G1413" s="13" t="s">
        <v>12</v>
      </c>
      <c r="H1413" s="13" t="s">
        <v>29</v>
      </c>
    </row>
    <row r="1414" spans="1:8">
      <c r="A1414" s="15">
        <v>2911</v>
      </c>
      <c r="B1414" s="15">
        <v>2021</v>
      </c>
      <c r="C1414" s="13" t="s">
        <v>9</v>
      </c>
      <c r="D1414" s="15">
        <v>20</v>
      </c>
      <c r="E1414" s="13" t="s">
        <v>10</v>
      </c>
      <c r="F1414" s="13" t="s">
        <v>11</v>
      </c>
      <c r="G1414" s="13" t="s">
        <v>12</v>
      </c>
      <c r="H1414" s="13" t="s">
        <v>15</v>
      </c>
    </row>
    <row r="1415" spans="1:8">
      <c r="A1415" s="15">
        <v>2910</v>
      </c>
      <c r="B1415" s="15">
        <v>2021</v>
      </c>
      <c r="C1415" s="13" t="s">
        <v>9</v>
      </c>
      <c r="D1415" s="15">
        <v>20</v>
      </c>
      <c r="E1415" s="13" t="s">
        <v>10</v>
      </c>
      <c r="F1415" s="13" t="s">
        <v>11</v>
      </c>
      <c r="G1415" s="13" t="s">
        <v>12</v>
      </c>
      <c r="H1415" s="13" t="s">
        <v>35</v>
      </c>
    </row>
    <row r="1416" spans="1:8">
      <c r="A1416" s="15">
        <v>2909</v>
      </c>
      <c r="B1416" s="15">
        <v>2021</v>
      </c>
      <c r="C1416" s="13" t="s">
        <v>9</v>
      </c>
      <c r="D1416" s="15">
        <v>20</v>
      </c>
      <c r="E1416" s="13" t="s">
        <v>10</v>
      </c>
      <c r="F1416" s="13" t="s">
        <v>17</v>
      </c>
      <c r="G1416" s="13" t="s">
        <v>12</v>
      </c>
      <c r="H1416" s="13" t="s">
        <v>18</v>
      </c>
    </row>
    <row r="1417" spans="1:8">
      <c r="A1417" s="15">
        <v>2908</v>
      </c>
      <c r="B1417" s="15">
        <v>2021</v>
      </c>
      <c r="C1417" s="13" t="s">
        <v>9</v>
      </c>
      <c r="D1417" s="15">
        <v>20</v>
      </c>
      <c r="E1417" s="13" t="s">
        <v>10</v>
      </c>
      <c r="F1417" s="13" t="s">
        <v>17</v>
      </c>
      <c r="G1417" s="13" t="s">
        <v>12</v>
      </c>
      <c r="H1417" s="13" t="s">
        <v>26</v>
      </c>
    </row>
    <row r="1418" spans="1:8">
      <c r="A1418" s="15">
        <v>2907</v>
      </c>
      <c r="B1418" s="15">
        <v>2021</v>
      </c>
      <c r="C1418" s="13" t="s">
        <v>9</v>
      </c>
      <c r="D1418" s="15">
        <v>20</v>
      </c>
      <c r="E1418" s="13" t="s">
        <v>14</v>
      </c>
      <c r="F1418" s="13" t="s">
        <v>11</v>
      </c>
      <c r="G1418" s="13" t="s">
        <v>12</v>
      </c>
      <c r="H1418" s="13" t="s">
        <v>15</v>
      </c>
    </row>
    <row r="1419" spans="1:8">
      <c r="A1419" s="15">
        <v>2906</v>
      </c>
      <c r="B1419" s="15">
        <v>2021</v>
      </c>
      <c r="C1419" s="13" t="s">
        <v>9</v>
      </c>
      <c r="D1419" s="15">
        <v>20</v>
      </c>
      <c r="E1419" s="13" t="s">
        <v>14</v>
      </c>
      <c r="F1419" s="13" t="s">
        <v>17</v>
      </c>
      <c r="G1419" s="13" t="s">
        <v>12</v>
      </c>
      <c r="H1419" s="13" t="s">
        <v>15</v>
      </c>
    </row>
    <row r="1420" spans="1:8">
      <c r="A1420" s="15">
        <v>2905</v>
      </c>
      <c r="B1420" s="15">
        <v>2021</v>
      </c>
      <c r="C1420" s="13" t="s">
        <v>9</v>
      </c>
      <c r="D1420" s="15">
        <v>20</v>
      </c>
      <c r="E1420" s="13" t="s">
        <v>14</v>
      </c>
      <c r="F1420" s="13" t="s">
        <v>17</v>
      </c>
      <c r="G1420" s="13" t="s">
        <v>12</v>
      </c>
      <c r="H1420" s="13" t="s">
        <v>34</v>
      </c>
    </row>
    <row r="1421" spans="1:8">
      <c r="A1421" s="15">
        <v>2904</v>
      </c>
      <c r="B1421" s="15">
        <v>2021</v>
      </c>
      <c r="C1421" s="13" t="s">
        <v>9</v>
      </c>
      <c r="D1421" s="15">
        <v>20</v>
      </c>
      <c r="E1421" s="13" t="s">
        <v>10</v>
      </c>
      <c r="F1421" s="13" t="s">
        <v>11</v>
      </c>
      <c r="G1421" s="13" t="s">
        <v>12</v>
      </c>
      <c r="H1421" s="13" t="s">
        <v>15</v>
      </c>
    </row>
    <row r="1422" spans="1:8">
      <c r="A1422" s="15">
        <v>2903</v>
      </c>
      <c r="B1422" s="15">
        <v>2021</v>
      </c>
      <c r="C1422" s="13" t="s">
        <v>9</v>
      </c>
      <c r="D1422" s="15">
        <v>20</v>
      </c>
      <c r="E1422" s="13" t="s">
        <v>10</v>
      </c>
      <c r="F1422" s="13" t="s">
        <v>11</v>
      </c>
      <c r="G1422" s="13" t="s">
        <v>12</v>
      </c>
      <c r="H1422" s="13" t="s">
        <v>35</v>
      </c>
    </row>
    <row r="1423" spans="1:8">
      <c r="A1423" s="15">
        <v>2902</v>
      </c>
      <c r="B1423" s="15">
        <v>2021</v>
      </c>
      <c r="C1423" s="13" t="s">
        <v>9</v>
      </c>
      <c r="D1423" s="15">
        <v>20</v>
      </c>
      <c r="E1423" s="13" t="s">
        <v>10</v>
      </c>
      <c r="F1423" s="13" t="s">
        <v>17</v>
      </c>
      <c r="G1423" s="13" t="s">
        <v>12</v>
      </c>
      <c r="H1423" s="13" t="s">
        <v>18</v>
      </c>
    </row>
    <row r="1424" spans="1:8">
      <c r="A1424" s="15">
        <v>2901</v>
      </c>
      <c r="B1424" s="15">
        <v>2021</v>
      </c>
      <c r="C1424" s="13" t="s">
        <v>9</v>
      </c>
      <c r="D1424" s="15">
        <v>20</v>
      </c>
      <c r="E1424" s="13" t="s">
        <v>10</v>
      </c>
      <c r="F1424" s="13" t="s">
        <v>17</v>
      </c>
      <c r="G1424" s="13" t="s">
        <v>12</v>
      </c>
      <c r="H1424" s="13" t="s">
        <v>26</v>
      </c>
    </row>
    <row r="1425" spans="1:8">
      <c r="A1425" s="15">
        <v>2900</v>
      </c>
      <c r="B1425" s="15">
        <v>2021</v>
      </c>
      <c r="C1425" s="13" t="s">
        <v>9</v>
      </c>
      <c r="D1425" s="15">
        <v>20</v>
      </c>
      <c r="E1425" s="13" t="s">
        <v>14</v>
      </c>
      <c r="F1425" s="13" t="s">
        <v>11</v>
      </c>
      <c r="G1425" s="13" t="s">
        <v>12</v>
      </c>
      <c r="H1425" s="13" t="s">
        <v>15</v>
      </c>
    </row>
    <row r="1426" spans="1:8">
      <c r="A1426" s="15">
        <v>2899</v>
      </c>
      <c r="B1426" s="15">
        <v>2021</v>
      </c>
      <c r="C1426" s="13" t="s">
        <v>9</v>
      </c>
      <c r="D1426" s="15">
        <v>20</v>
      </c>
      <c r="E1426" s="13" t="s">
        <v>14</v>
      </c>
      <c r="F1426" s="13" t="s">
        <v>17</v>
      </c>
      <c r="G1426" s="13" t="s">
        <v>12</v>
      </c>
      <c r="H1426" s="13" t="s">
        <v>15</v>
      </c>
    </row>
    <row r="1427" spans="1:8">
      <c r="A1427" s="15">
        <v>2898</v>
      </c>
      <c r="B1427" s="15">
        <v>2021</v>
      </c>
      <c r="C1427" s="13" t="s">
        <v>9</v>
      </c>
      <c r="D1427" s="15">
        <v>20</v>
      </c>
      <c r="E1427" s="13" t="s">
        <v>14</v>
      </c>
      <c r="F1427" s="13" t="s">
        <v>17</v>
      </c>
      <c r="G1427" s="13" t="s">
        <v>12</v>
      </c>
      <c r="H1427" s="13" t="s">
        <v>34</v>
      </c>
    </row>
    <row r="1428" spans="1:8">
      <c r="A1428" s="15">
        <v>2897</v>
      </c>
      <c r="B1428" s="15">
        <v>2021</v>
      </c>
      <c r="C1428" s="13" t="s">
        <v>9</v>
      </c>
      <c r="D1428" s="15">
        <v>20</v>
      </c>
      <c r="E1428" s="13" t="s">
        <v>10</v>
      </c>
      <c r="F1428" s="13" t="s">
        <v>11</v>
      </c>
      <c r="G1428" s="13" t="s">
        <v>12</v>
      </c>
      <c r="H1428" s="13" t="s">
        <v>15</v>
      </c>
    </row>
    <row r="1429" spans="1:8">
      <c r="A1429" s="15">
        <v>2896</v>
      </c>
      <c r="B1429" s="15">
        <v>2021</v>
      </c>
      <c r="C1429" s="13" t="s">
        <v>9</v>
      </c>
      <c r="D1429" s="15">
        <v>20</v>
      </c>
      <c r="E1429" s="13" t="s">
        <v>10</v>
      </c>
      <c r="F1429" s="13" t="s">
        <v>11</v>
      </c>
      <c r="G1429" s="13" t="s">
        <v>12</v>
      </c>
      <c r="H1429" s="13" t="s">
        <v>35</v>
      </c>
    </row>
    <row r="1430" spans="1:8">
      <c r="A1430" s="15">
        <v>2895</v>
      </c>
      <c r="B1430" s="15">
        <v>2021</v>
      </c>
      <c r="C1430" s="13" t="s">
        <v>9</v>
      </c>
      <c r="D1430" s="15">
        <v>20</v>
      </c>
      <c r="E1430" s="13" t="s">
        <v>10</v>
      </c>
      <c r="F1430" s="13" t="s">
        <v>17</v>
      </c>
      <c r="G1430" s="13" t="s">
        <v>12</v>
      </c>
      <c r="H1430" s="13" t="s">
        <v>18</v>
      </c>
    </row>
    <row r="1431" spans="1:8">
      <c r="A1431" s="15">
        <v>2894</v>
      </c>
      <c r="B1431" s="15">
        <v>2021</v>
      </c>
      <c r="C1431" s="13" t="s">
        <v>9</v>
      </c>
      <c r="D1431" s="15">
        <v>20</v>
      </c>
      <c r="E1431" s="13" t="s">
        <v>10</v>
      </c>
      <c r="F1431" s="13" t="s">
        <v>17</v>
      </c>
      <c r="G1431" s="13" t="s">
        <v>12</v>
      </c>
      <c r="H1431" s="13" t="s">
        <v>26</v>
      </c>
    </row>
    <row r="1432" spans="1:8">
      <c r="A1432" s="15">
        <v>2893</v>
      </c>
      <c r="B1432" s="15">
        <v>2021</v>
      </c>
      <c r="C1432" s="13" t="s">
        <v>9</v>
      </c>
      <c r="D1432" s="15">
        <v>20</v>
      </c>
      <c r="E1432" s="13" t="s">
        <v>14</v>
      </c>
      <c r="F1432" s="13" t="s">
        <v>11</v>
      </c>
      <c r="G1432" s="13" t="s">
        <v>12</v>
      </c>
      <c r="H1432" s="13" t="s">
        <v>15</v>
      </c>
    </row>
    <row r="1433" spans="1:8">
      <c r="A1433" s="15">
        <v>2892</v>
      </c>
      <c r="B1433" s="15">
        <v>2021</v>
      </c>
      <c r="C1433" s="13" t="s">
        <v>9</v>
      </c>
      <c r="D1433" s="15">
        <v>20</v>
      </c>
      <c r="E1433" s="13" t="s">
        <v>14</v>
      </c>
      <c r="F1433" s="13" t="s">
        <v>17</v>
      </c>
      <c r="G1433" s="13" t="s">
        <v>12</v>
      </c>
      <c r="H1433" s="13" t="s">
        <v>15</v>
      </c>
    </row>
    <row r="1434" spans="1:8">
      <c r="A1434" s="15">
        <v>2891</v>
      </c>
      <c r="B1434" s="15">
        <v>2021</v>
      </c>
      <c r="C1434" s="13" t="s">
        <v>9</v>
      </c>
      <c r="D1434" s="15">
        <v>20</v>
      </c>
      <c r="E1434" s="13" t="s">
        <v>14</v>
      </c>
      <c r="F1434" s="13" t="s">
        <v>17</v>
      </c>
      <c r="G1434" s="13" t="s">
        <v>12</v>
      </c>
      <c r="H1434" s="13" t="s">
        <v>34</v>
      </c>
    </row>
    <row r="1435" spans="1:8">
      <c r="A1435" s="15">
        <v>2890</v>
      </c>
      <c r="B1435" s="15">
        <v>2021</v>
      </c>
      <c r="C1435" s="13" t="s">
        <v>9</v>
      </c>
      <c r="D1435" s="15">
        <v>20</v>
      </c>
      <c r="E1435" s="13" t="s">
        <v>10</v>
      </c>
      <c r="F1435" s="13" t="s">
        <v>11</v>
      </c>
      <c r="G1435" s="13" t="s">
        <v>12</v>
      </c>
      <c r="H1435" s="13" t="s">
        <v>15</v>
      </c>
    </row>
    <row r="1436" spans="1:8">
      <c r="A1436" s="15">
        <v>2889</v>
      </c>
      <c r="B1436" s="15">
        <v>2021</v>
      </c>
      <c r="C1436" s="13" t="s">
        <v>9</v>
      </c>
      <c r="D1436" s="15">
        <v>20</v>
      </c>
      <c r="E1436" s="13" t="s">
        <v>10</v>
      </c>
      <c r="F1436" s="13" t="s">
        <v>11</v>
      </c>
      <c r="G1436" s="13" t="s">
        <v>12</v>
      </c>
      <c r="H1436" s="13" t="s">
        <v>35</v>
      </c>
    </row>
    <row r="1437" spans="1:8">
      <c r="A1437" s="15">
        <v>2888</v>
      </c>
      <c r="B1437" s="15">
        <v>2021</v>
      </c>
      <c r="C1437" s="13" t="s">
        <v>9</v>
      </c>
      <c r="D1437" s="15">
        <v>20</v>
      </c>
      <c r="E1437" s="13" t="s">
        <v>10</v>
      </c>
      <c r="F1437" s="13" t="s">
        <v>17</v>
      </c>
      <c r="G1437" s="13" t="s">
        <v>12</v>
      </c>
      <c r="H1437" s="13" t="s">
        <v>18</v>
      </c>
    </row>
    <row r="1438" spans="1:8">
      <c r="A1438" s="15">
        <v>2887</v>
      </c>
      <c r="B1438" s="15">
        <v>2021</v>
      </c>
      <c r="C1438" s="13" t="s">
        <v>9</v>
      </c>
      <c r="D1438" s="15">
        <v>20</v>
      </c>
      <c r="E1438" s="13" t="s">
        <v>10</v>
      </c>
      <c r="F1438" s="13" t="s">
        <v>17</v>
      </c>
      <c r="G1438" s="13" t="s">
        <v>12</v>
      </c>
      <c r="H1438" s="13" t="s">
        <v>26</v>
      </c>
    </row>
    <row r="1439" spans="1:8">
      <c r="A1439" s="15">
        <v>2886</v>
      </c>
      <c r="B1439" s="15">
        <v>2021</v>
      </c>
      <c r="C1439" s="13" t="s">
        <v>9</v>
      </c>
      <c r="D1439" s="15">
        <v>20</v>
      </c>
      <c r="E1439" s="13" t="s">
        <v>14</v>
      </c>
      <c r="F1439" s="13" t="s">
        <v>11</v>
      </c>
      <c r="G1439" s="13" t="s">
        <v>12</v>
      </c>
      <c r="H1439" s="13" t="s">
        <v>15</v>
      </c>
    </row>
    <row r="1440" spans="1:8">
      <c r="A1440" s="15">
        <v>2885</v>
      </c>
      <c r="B1440" s="15">
        <v>2021</v>
      </c>
      <c r="C1440" s="13" t="s">
        <v>9</v>
      </c>
      <c r="D1440" s="15">
        <v>20</v>
      </c>
      <c r="E1440" s="13" t="s">
        <v>14</v>
      </c>
      <c r="F1440" s="13" t="s">
        <v>17</v>
      </c>
      <c r="G1440" s="13" t="s">
        <v>12</v>
      </c>
      <c r="H1440" s="13" t="s">
        <v>15</v>
      </c>
    </row>
    <row r="1441" spans="1:8">
      <c r="A1441" s="15">
        <v>2884</v>
      </c>
      <c r="B1441" s="15">
        <v>2021</v>
      </c>
      <c r="C1441" s="13" t="s">
        <v>9</v>
      </c>
      <c r="D1441" s="15">
        <v>20</v>
      </c>
      <c r="E1441" s="13" t="s">
        <v>14</v>
      </c>
      <c r="F1441" s="13" t="s">
        <v>17</v>
      </c>
      <c r="G1441" s="13" t="s">
        <v>12</v>
      </c>
      <c r="H1441" s="13" t="s">
        <v>34</v>
      </c>
    </row>
    <row r="1442" spans="1:8">
      <c r="A1442" s="15">
        <v>2883</v>
      </c>
      <c r="B1442" s="15">
        <v>2021</v>
      </c>
      <c r="C1442" s="13" t="s">
        <v>9</v>
      </c>
      <c r="D1442" s="15">
        <v>20</v>
      </c>
      <c r="E1442" s="13" t="s">
        <v>10</v>
      </c>
      <c r="F1442" s="13" t="s">
        <v>11</v>
      </c>
      <c r="G1442" s="13" t="s">
        <v>12</v>
      </c>
      <c r="H1442" s="13" t="s">
        <v>15</v>
      </c>
    </row>
    <row r="1443" spans="1:8">
      <c r="A1443" s="15">
        <v>2882</v>
      </c>
      <c r="B1443" s="15">
        <v>2021</v>
      </c>
      <c r="C1443" s="13" t="s">
        <v>9</v>
      </c>
      <c r="D1443" s="15">
        <v>20</v>
      </c>
      <c r="E1443" s="13" t="s">
        <v>10</v>
      </c>
      <c r="F1443" s="13" t="s">
        <v>11</v>
      </c>
      <c r="G1443" s="13" t="s">
        <v>12</v>
      </c>
      <c r="H1443" s="13" t="s">
        <v>35</v>
      </c>
    </row>
    <row r="1444" spans="1:8">
      <c r="A1444" s="15">
        <v>2881</v>
      </c>
      <c r="B1444" s="15">
        <v>2021</v>
      </c>
      <c r="C1444" s="13" t="s">
        <v>9</v>
      </c>
      <c r="D1444" s="15">
        <v>20</v>
      </c>
      <c r="E1444" s="13" t="s">
        <v>10</v>
      </c>
      <c r="F1444" s="13" t="s">
        <v>17</v>
      </c>
      <c r="G1444" s="13" t="s">
        <v>12</v>
      </c>
      <c r="H1444" s="13" t="s">
        <v>18</v>
      </c>
    </row>
    <row r="1445" spans="1:8">
      <c r="A1445" s="15">
        <v>2880</v>
      </c>
      <c r="B1445" s="15">
        <v>2021</v>
      </c>
      <c r="C1445" s="13" t="s">
        <v>9</v>
      </c>
      <c r="D1445" s="15">
        <v>20</v>
      </c>
      <c r="E1445" s="13" t="s">
        <v>10</v>
      </c>
      <c r="F1445" s="13" t="s">
        <v>17</v>
      </c>
      <c r="G1445" s="13" t="s">
        <v>12</v>
      </c>
      <c r="H1445" s="13" t="s">
        <v>26</v>
      </c>
    </row>
    <row r="1446" spans="1:8">
      <c r="A1446" s="15">
        <v>2879</v>
      </c>
      <c r="B1446" s="15">
        <v>2021</v>
      </c>
      <c r="C1446" s="13" t="s">
        <v>9</v>
      </c>
      <c r="D1446" s="15">
        <v>20</v>
      </c>
      <c r="E1446" s="13" t="s">
        <v>14</v>
      </c>
      <c r="F1446" s="13" t="s">
        <v>11</v>
      </c>
      <c r="G1446" s="13" t="s">
        <v>12</v>
      </c>
      <c r="H1446" s="13" t="s">
        <v>15</v>
      </c>
    </row>
    <row r="1447" spans="1:8">
      <c r="A1447" s="15">
        <v>2878</v>
      </c>
      <c r="B1447" s="15">
        <v>2021</v>
      </c>
      <c r="C1447" s="13" t="s">
        <v>9</v>
      </c>
      <c r="D1447" s="15">
        <v>20</v>
      </c>
      <c r="E1447" s="13" t="s">
        <v>14</v>
      </c>
      <c r="F1447" s="13" t="s">
        <v>17</v>
      </c>
      <c r="G1447" s="13" t="s">
        <v>12</v>
      </c>
      <c r="H1447" s="13" t="s">
        <v>15</v>
      </c>
    </row>
    <row r="1448" spans="1:8">
      <c r="A1448" s="15">
        <v>2877</v>
      </c>
      <c r="B1448" s="15">
        <v>2021</v>
      </c>
      <c r="C1448" s="13" t="s">
        <v>9</v>
      </c>
      <c r="D1448" s="15">
        <v>20</v>
      </c>
      <c r="E1448" s="13" t="s">
        <v>14</v>
      </c>
      <c r="F1448" s="13" t="s">
        <v>17</v>
      </c>
      <c r="G1448" s="13" t="s">
        <v>12</v>
      </c>
      <c r="H1448" s="13" t="s">
        <v>34</v>
      </c>
    </row>
    <row r="1449" spans="1:8">
      <c r="A1449" s="15">
        <v>2876</v>
      </c>
      <c r="B1449" s="15">
        <v>2021</v>
      </c>
      <c r="C1449" s="13" t="s">
        <v>9</v>
      </c>
      <c r="D1449" s="15">
        <v>20</v>
      </c>
      <c r="E1449" s="13" t="s">
        <v>10</v>
      </c>
      <c r="F1449" s="13" t="s">
        <v>11</v>
      </c>
      <c r="G1449" s="13" t="s">
        <v>12</v>
      </c>
      <c r="H1449" s="13" t="s">
        <v>15</v>
      </c>
    </row>
    <row r="1450" spans="1:8">
      <c r="A1450" s="15">
        <v>2875</v>
      </c>
      <c r="B1450" s="15">
        <v>2021</v>
      </c>
      <c r="C1450" s="13" t="s">
        <v>9</v>
      </c>
      <c r="D1450" s="15">
        <v>20</v>
      </c>
      <c r="E1450" s="13" t="s">
        <v>10</v>
      </c>
      <c r="F1450" s="13" t="s">
        <v>11</v>
      </c>
      <c r="G1450" s="13" t="s">
        <v>12</v>
      </c>
      <c r="H1450" s="13" t="s">
        <v>35</v>
      </c>
    </row>
    <row r="1451" spans="1:8">
      <c r="A1451" s="15">
        <v>2874</v>
      </c>
      <c r="B1451" s="15">
        <v>2021</v>
      </c>
      <c r="C1451" s="13" t="s">
        <v>9</v>
      </c>
      <c r="D1451" s="15">
        <v>20</v>
      </c>
      <c r="E1451" s="13" t="s">
        <v>10</v>
      </c>
      <c r="F1451" s="13" t="s">
        <v>17</v>
      </c>
      <c r="G1451" s="13" t="s">
        <v>12</v>
      </c>
      <c r="H1451" s="13" t="s">
        <v>18</v>
      </c>
    </row>
    <row r="1452" spans="1:8">
      <c r="A1452" s="15">
        <v>2873</v>
      </c>
      <c r="B1452" s="15">
        <v>2021</v>
      </c>
      <c r="C1452" s="13" t="s">
        <v>9</v>
      </c>
      <c r="D1452" s="15">
        <v>20</v>
      </c>
      <c r="E1452" s="13" t="s">
        <v>10</v>
      </c>
      <c r="F1452" s="13" t="s">
        <v>17</v>
      </c>
      <c r="G1452" s="13" t="s">
        <v>12</v>
      </c>
      <c r="H1452" s="13" t="s">
        <v>26</v>
      </c>
    </row>
    <row r="1453" spans="1:8">
      <c r="A1453" s="15">
        <v>2872</v>
      </c>
      <c r="B1453" s="15">
        <v>2021</v>
      </c>
      <c r="C1453" s="13" t="s">
        <v>9</v>
      </c>
      <c r="D1453" s="15">
        <v>20</v>
      </c>
      <c r="E1453" s="13" t="s">
        <v>14</v>
      </c>
      <c r="F1453" s="13" t="s">
        <v>11</v>
      </c>
      <c r="G1453" s="13" t="s">
        <v>12</v>
      </c>
      <c r="H1453" s="13" t="s">
        <v>15</v>
      </c>
    </row>
    <row r="1454" spans="1:8">
      <c r="A1454" s="15">
        <v>2871</v>
      </c>
      <c r="B1454" s="15">
        <v>2021</v>
      </c>
      <c r="C1454" s="13" t="s">
        <v>9</v>
      </c>
      <c r="D1454" s="15">
        <v>20</v>
      </c>
      <c r="E1454" s="13" t="s">
        <v>14</v>
      </c>
      <c r="F1454" s="13" t="s">
        <v>17</v>
      </c>
      <c r="G1454" s="13" t="s">
        <v>12</v>
      </c>
      <c r="H1454" s="13" t="s">
        <v>15</v>
      </c>
    </row>
    <row r="1455" spans="1:8">
      <c r="A1455" s="15">
        <v>2870</v>
      </c>
      <c r="B1455" s="15">
        <v>2021</v>
      </c>
      <c r="C1455" s="13" t="s">
        <v>9</v>
      </c>
      <c r="D1455" s="15">
        <v>20</v>
      </c>
      <c r="E1455" s="13" t="s">
        <v>14</v>
      </c>
      <c r="F1455" s="13" t="s">
        <v>17</v>
      </c>
      <c r="G1455" s="13" t="s">
        <v>12</v>
      </c>
      <c r="H1455" s="13" t="s">
        <v>34</v>
      </c>
    </row>
    <row r="1456" spans="1:8">
      <c r="A1456" s="15">
        <v>2869</v>
      </c>
      <c r="B1456" s="15">
        <v>2021</v>
      </c>
      <c r="C1456" s="13" t="s">
        <v>9</v>
      </c>
      <c r="D1456" s="15">
        <v>20</v>
      </c>
      <c r="E1456" s="13" t="s">
        <v>10</v>
      </c>
      <c r="F1456" s="13" t="s">
        <v>11</v>
      </c>
      <c r="G1456" s="13" t="s">
        <v>12</v>
      </c>
      <c r="H1456" s="13" t="s">
        <v>15</v>
      </c>
    </row>
    <row r="1457" spans="1:8">
      <c r="A1457" s="15">
        <v>2868</v>
      </c>
      <c r="B1457" s="15">
        <v>2021</v>
      </c>
      <c r="C1457" s="13" t="s">
        <v>9</v>
      </c>
      <c r="D1457" s="15">
        <v>20</v>
      </c>
      <c r="E1457" s="13" t="s">
        <v>10</v>
      </c>
      <c r="F1457" s="13" t="s">
        <v>11</v>
      </c>
      <c r="G1457" s="13" t="s">
        <v>12</v>
      </c>
      <c r="H1457" s="13" t="s">
        <v>35</v>
      </c>
    </row>
    <row r="1458" spans="1:8">
      <c r="A1458" s="15">
        <v>2867</v>
      </c>
      <c r="B1458" s="15">
        <v>2021</v>
      </c>
      <c r="C1458" s="13" t="s">
        <v>9</v>
      </c>
      <c r="D1458" s="15">
        <v>20</v>
      </c>
      <c r="E1458" s="13" t="s">
        <v>10</v>
      </c>
      <c r="F1458" s="13" t="s">
        <v>17</v>
      </c>
      <c r="G1458" s="13" t="s">
        <v>12</v>
      </c>
      <c r="H1458" s="13" t="s">
        <v>18</v>
      </c>
    </row>
    <row r="1459" spans="1:8">
      <c r="A1459" s="15">
        <v>2866</v>
      </c>
      <c r="B1459" s="15">
        <v>2021</v>
      </c>
      <c r="C1459" s="13" t="s">
        <v>9</v>
      </c>
      <c r="D1459" s="15">
        <v>20</v>
      </c>
      <c r="E1459" s="13" t="s">
        <v>10</v>
      </c>
      <c r="F1459" s="13" t="s">
        <v>17</v>
      </c>
      <c r="G1459" s="13" t="s">
        <v>12</v>
      </c>
      <c r="H1459" s="15">
        <v>3</v>
      </c>
    </row>
    <row r="1460" spans="1:8">
      <c r="A1460" s="15">
        <v>2865</v>
      </c>
      <c r="B1460" s="15">
        <v>2021</v>
      </c>
      <c r="C1460" s="13" t="s">
        <v>9</v>
      </c>
      <c r="D1460" s="15">
        <v>20</v>
      </c>
      <c r="E1460" s="13" t="s">
        <v>14</v>
      </c>
      <c r="F1460" s="13" t="s">
        <v>11</v>
      </c>
      <c r="G1460" s="13" t="s">
        <v>12</v>
      </c>
      <c r="H1460" s="13" t="s">
        <v>15</v>
      </c>
    </row>
    <row r="1461" spans="1:8">
      <c r="A1461" s="15">
        <v>2864</v>
      </c>
      <c r="B1461" s="15">
        <v>2021</v>
      </c>
      <c r="C1461" s="13" t="s">
        <v>9</v>
      </c>
      <c r="D1461" s="15">
        <v>20</v>
      </c>
      <c r="E1461" s="13" t="s">
        <v>14</v>
      </c>
      <c r="F1461" s="13" t="s">
        <v>17</v>
      </c>
      <c r="G1461" s="13" t="s">
        <v>12</v>
      </c>
      <c r="H1461" s="13" t="s">
        <v>15</v>
      </c>
    </row>
    <row r="1462" spans="1:8">
      <c r="A1462" s="15">
        <v>2863</v>
      </c>
      <c r="B1462" s="15">
        <v>2021</v>
      </c>
      <c r="C1462" s="13" t="s">
        <v>9</v>
      </c>
      <c r="D1462" s="15">
        <v>20</v>
      </c>
      <c r="E1462" s="13" t="s">
        <v>14</v>
      </c>
      <c r="F1462" s="13" t="s">
        <v>17</v>
      </c>
      <c r="G1462" s="13" t="s">
        <v>12</v>
      </c>
      <c r="H1462" s="13" t="s">
        <v>34</v>
      </c>
    </row>
    <row r="1463" spans="1:8">
      <c r="A1463" s="15">
        <v>2862</v>
      </c>
      <c r="B1463" s="15">
        <v>2021</v>
      </c>
      <c r="C1463" s="13" t="s">
        <v>9</v>
      </c>
      <c r="D1463" s="15">
        <v>20</v>
      </c>
      <c r="E1463" s="13" t="s">
        <v>10</v>
      </c>
      <c r="F1463" s="13" t="s">
        <v>11</v>
      </c>
      <c r="G1463" s="13" t="s">
        <v>12</v>
      </c>
      <c r="H1463" s="13" t="s">
        <v>15</v>
      </c>
    </row>
    <row r="1464" spans="1:8">
      <c r="A1464" s="15">
        <v>2861</v>
      </c>
      <c r="B1464" s="15">
        <v>2021</v>
      </c>
      <c r="C1464" s="13" t="s">
        <v>9</v>
      </c>
      <c r="D1464" s="15">
        <v>20</v>
      </c>
      <c r="E1464" s="13" t="s">
        <v>10</v>
      </c>
      <c r="F1464" s="13" t="s">
        <v>11</v>
      </c>
      <c r="G1464" s="13" t="s">
        <v>12</v>
      </c>
      <c r="H1464" s="13" t="s">
        <v>35</v>
      </c>
    </row>
    <row r="1465" spans="1:8">
      <c r="A1465" s="15">
        <v>2860</v>
      </c>
      <c r="B1465" s="15">
        <v>2021</v>
      </c>
      <c r="C1465" s="13" t="s">
        <v>9</v>
      </c>
      <c r="D1465" s="15">
        <v>20</v>
      </c>
      <c r="E1465" s="13" t="s">
        <v>10</v>
      </c>
      <c r="F1465" s="13" t="s">
        <v>17</v>
      </c>
      <c r="G1465" s="13" t="s">
        <v>12</v>
      </c>
      <c r="H1465" s="13" t="s">
        <v>18</v>
      </c>
    </row>
    <row r="1466" spans="1:8">
      <c r="A1466" s="15">
        <v>2859</v>
      </c>
      <c r="B1466" s="15">
        <v>2021</v>
      </c>
      <c r="C1466" s="13" t="s">
        <v>9</v>
      </c>
      <c r="D1466" s="15">
        <v>20</v>
      </c>
      <c r="E1466" s="13" t="s">
        <v>10</v>
      </c>
      <c r="F1466" s="13" t="s">
        <v>17</v>
      </c>
      <c r="G1466" s="13" t="s">
        <v>12</v>
      </c>
      <c r="H1466" s="13" t="s">
        <v>31</v>
      </c>
    </row>
    <row r="1467" spans="1:8">
      <c r="A1467" s="15">
        <v>2858</v>
      </c>
      <c r="B1467" s="15">
        <v>2021</v>
      </c>
      <c r="C1467" s="13" t="s">
        <v>9</v>
      </c>
      <c r="D1467" s="15">
        <v>20</v>
      </c>
      <c r="E1467" s="13" t="s">
        <v>14</v>
      </c>
      <c r="F1467" s="13" t="s">
        <v>11</v>
      </c>
      <c r="G1467" s="13" t="s">
        <v>12</v>
      </c>
      <c r="H1467" s="13" t="s">
        <v>15</v>
      </c>
    </row>
    <row r="1468" spans="1:8">
      <c r="A1468" s="15">
        <v>2857</v>
      </c>
      <c r="B1468" s="15">
        <v>2021</v>
      </c>
      <c r="C1468" s="13" t="s">
        <v>9</v>
      </c>
      <c r="D1468" s="15">
        <v>20</v>
      </c>
      <c r="E1468" s="13" t="s">
        <v>14</v>
      </c>
      <c r="F1468" s="13" t="s">
        <v>17</v>
      </c>
      <c r="G1468" s="13" t="s">
        <v>12</v>
      </c>
      <c r="H1468" s="13" t="s">
        <v>15</v>
      </c>
    </row>
    <row r="1469" spans="1:8">
      <c r="A1469" s="15">
        <v>2856</v>
      </c>
      <c r="B1469" s="15">
        <v>2021</v>
      </c>
      <c r="C1469" s="13" t="s">
        <v>9</v>
      </c>
      <c r="D1469" s="15">
        <v>20</v>
      </c>
      <c r="E1469" s="13" t="s">
        <v>14</v>
      </c>
      <c r="F1469" s="13" t="s">
        <v>17</v>
      </c>
      <c r="G1469" s="13" t="s">
        <v>12</v>
      </c>
      <c r="H1469" s="13" t="s">
        <v>34</v>
      </c>
    </row>
    <row r="1470" spans="1:8">
      <c r="A1470" s="15">
        <v>2855</v>
      </c>
      <c r="B1470" s="15">
        <v>2021</v>
      </c>
      <c r="C1470" s="13" t="s">
        <v>9</v>
      </c>
      <c r="D1470" s="15">
        <v>20</v>
      </c>
      <c r="E1470" s="13" t="s">
        <v>10</v>
      </c>
      <c r="F1470" s="13" t="s">
        <v>11</v>
      </c>
      <c r="G1470" s="13" t="s">
        <v>12</v>
      </c>
      <c r="H1470" s="13" t="s">
        <v>15</v>
      </c>
    </row>
    <row r="1471" spans="1:8">
      <c r="A1471" s="15">
        <v>2854</v>
      </c>
      <c r="B1471" s="15">
        <v>2021</v>
      </c>
      <c r="C1471" s="13" t="s">
        <v>9</v>
      </c>
      <c r="D1471" s="15">
        <v>20</v>
      </c>
      <c r="E1471" s="13" t="s">
        <v>10</v>
      </c>
      <c r="F1471" s="13" t="s">
        <v>11</v>
      </c>
      <c r="G1471" s="13" t="s">
        <v>12</v>
      </c>
      <c r="H1471" s="13" t="s">
        <v>35</v>
      </c>
    </row>
    <row r="1472" spans="1:8">
      <c r="A1472" s="15">
        <v>2853</v>
      </c>
      <c r="B1472" s="15">
        <v>2021</v>
      </c>
      <c r="C1472" s="13" t="s">
        <v>9</v>
      </c>
      <c r="D1472" s="15">
        <v>20</v>
      </c>
      <c r="E1472" s="13" t="s">
        <v>10</v>
      </c>
      <c r="F1472" s="13" t="s">
        <v>17</v>
      </c>
      <c r="G1472" s="13" t="s">
        <v>12</v>
      </c>
      <c r="H1472" s="13" t="s">
        <v>18</v>
      </c>
    </row>
    <row r="1473" spans="1:8">
      <c r="A1473" s="15">
        <v>2852</v>
      </c>
      <c r="B1473" s="15">
        <v>2021</v>
      </c>
      <c r="C1473" s="13" t="s">
        <v>9</v>
      </c>
      <c r="D1473" s="15">
        <v>20</v>
      </c>
      <c r="E1473" s="13" t="s">
        <v>10</v>
      </c>
      <c r="F1473" s="13" t="s">
        <v>17</v>
      </c>
      <c r="G1473" s="13" t="s">
        <v>12</v>
      </c>
      <c r="H1473" s="13" t="s">
        <v>31</v>
      </c>
    </row>
    <row r="1474" spans="1:8">
      <c r="A1474" s="15">
        <v>2851</v>
      </c>
      <c r="B1474" s="15">
        <v>2021</v>
      </c>
      <c r="C1474" s="13" t="s">
        <v>9</v>
      </c>
      <c r="D1474" s="15">
        <v>20</v>
      </c>
      <c r="E1474" s="13" t="s">
        <v>14</v>
      </c>
      <c r="F1474" s="13" t="s">
        <v>11</v>
      </c>
      <c r="G1474" s="13" t="s">
        <v>12</v>
      </c>
      <c r="H1474" s="13" t="s">
        <v>15</v>
      </c>
    </row>
    <row r="1475" spans="1:8">
      <c r="A1475" s="15">
        <v>2850</v>
      </c>
      <c r="B1475" s="15">
        <v>2021</v>
      </c>
      <c r="C1475" s="13" t="s">
        <v>9</v>
      </c>
      <c r="D1475" s="15">
        <v>20</v>
      </c>
      <c r="E1475" s="13" t="s">
        <v>14</v>
      </c>
      <c r="F1475" s="13" t="s">
        <v>17</v>
      </c>
      <c r="G1475" s="13" t="s">
        <v>12</v>
      </c>
      <c r="H1475" s="13" t="s">
        <v>15</v>
      </c>
    </row>
    <row r="1476" spans="1:8">
      <c r="A1476" s="15">
        <v>2849</v>
      </c>
      <c r="B1476" s="15">
        <v>2021</v>
      </c>
      <c r="C1476" s="13" t="s">
        <v>9</v>
      </c>
      <c r="D1476" s="15">
        <v>20</v>
      </c>
      <c r="E1476" s="13" t="s">
        <v>14</v>
      </c>
      <c r="F1476" s="13" t="s">
        <v>17</v>
      </c>
      <c r="G1476" s="13" t="s">
        <v>12</v>
      </c>
      <c r="H1476" s="13" t="s">
        <v>34</v>
      </c>
    </row>
    <row r="1477" spans="1:8">
      <c r="A1477" s="15">
        <v>2848</v>
      </c>
      <c r="B1477" s="15">
        <v>2021</v>
      </c>
      <c r="C1477" s="13" t="s">
        <v>9</v>
      </c>
      <c r="D1477" s="15">
        <v>20</v>
      </c>
      <c r="E1477" s="13" t="s">
        <v>10</v>
      </c>
      <c r="F1477" s="13" t="s">
        <v>11</v>
      </c>
      <c r="G1477" s="13" t="s">
        <v>12</v>
      </c>
      <c r="H1477" s="13" t="s">
        <v>15</v>
      </c>
    </row>
    <row r="1478" spans="1:8">
      <c r="A1478" s="15">
        <v>2847</v>
      </c>
      <c r="B1478" s="15">
        <v>2021</v>
      </c>
      <c r="C1478" s="13" t="s">
        <v>9</v>
      </c>
      <c r="D1478" s="15">
        <v>20</v>
      </c>
      <c r="E1478" s="13" t="s">
        <v>10</v>
      </c>
      <c r="F1478" s="13" t="s">
        <v>11</v>
      </c>
      <c r="G1478" s="13" t="s">
        <v>12</v>
      </c>
      <c r="H1478" s="13" t="s">
        <v>35</v>
      </c>
    </row>
    <row r="1479" spans="1:8">
      <c r="A1479" s="15">
        <v>2846</v>
      </c>
      <c r="B1479" s="15">
        <v>2021</v>
      </c>
      <c r="C1479" s="13" t="s">
        <v>9</v>
      </c>
      <c r="D1479" s="15">
        <v>20</v>
      </c>
      <c r="E1479" s="13" t="s">
        <v>10</v>
      </c>
      <c r="F1479" s="13" t="s">
        <v>17</v>
      </c>
      <c r="G1479" s="13" t="s">
        <v>12</v>
      </c>
      <c r="H1479" s="13" t="s">
        <v>18</v>
      </c>
    </row>
    <row r="1480" spans="1:8">
      <c r="A1480" s="15">
        <v>2845</v>
      </c>
      <c r="B1480" s="15">
        <v>2021</v>
      </c>
      <c r="C1480" s="13" t="s">
        <v>9</v>
      </c>
      <c r="D1480" s="15">
        <v>20</v>
      </c>
      <c r="E1480" s="13" t="s">
        <v>10</v>
      </c>
      <c r="F1480" s="13" t="s">
        <v>17</v>
      </c>
      <c r="G1480" s="13" t="s">
        <v>12</v>
      </c>
      <c r="H1480" s="13" t="s">
        <v>31</v>
      </c>
    </row>
    <row r="1481" spans="1:8">
      <c r="A1481" s="15">
        <v>2844</v>
      </c>
      <c r="B1481" s="15">
        <v>2021</v>
      </c>
      <c r="C1481" s="13" t="s">
        <v>9</v>
      </c>
      <c r="D1481" s="15">
        <v>20</v>
      </c>
      <c r="E1481" s="13" t="s">
        <v>14</v>
      </c>
      <c r="F1481" s="13" t="s">
        <v>11</v>
      </c>
      <c r="G1481" s="13" t="s">
        <v>12</v>
      </c>
      <c r="H1481" s="13" t="s">
        <v>15</v>
      </c>
    </row>
    <row r="1482" spans="1:8">
      <c r="A1482" s="15">
        <v>2843</v>
      </c>
      <c r="B1482" s="15">
        <v>2021</v>
      </c>
      <c r="C1482" s="13" t="s">
        <v>9</v>
      </c>
      <c r="D1482" s="15">
        <v>20</v>
      </c>
      <c r="E1482" s="13" t="s">
        <v>14</v>
      </c>
      <c r="F1482" s="13" t="s">
        <v>17</v>
      </c>
      <c r="G1482" s="13" t="s">
        <v>12</v>
      </c>
      <c r="H1482" s="13" t="s">
        <v>15</v>
      </c>
    </row>
    <row r="1483" spans="1:8">
      <c r="A1483" s="15">
        <v>2842</v>
      </c>
      <c r="B1483" s="15">
        <v>2021</v>
      </c>
      <c r="C1483" s="13" t="s">
        <v>9</v>
      </c>
      <c r="D1483" s="15">
        <v>20</v>
      </c>
      <c r="E1483" s="13" t="s">
        <v>14</v>
      </c>
      <c r="F1483" s="13" t="s">
        <v>17</v>
      </c>
      <c r="G1483" s="13" t="s">
        <v>12</v>
      </c>
      <c r="H1483" s="13" t="s">
        <v>34</v>
      </c>
    </row>
    <row r="1484" spans="1:8">
      <c r="A1484" s="15">
        <v>2841</v>
      </c>
      <c r="B1484" s="15">
        <v>2021</v>
      </c>
      <c r="C1484" s="13" t="s">
        <v>9</v>
      </c>
      <c r="D1484" s="15">
        <v>20</v>
      </c>
      <c r="E1484" s="13" t="s">
        <v>10</v>
      </c>
      <c r="F1484" s="13" t="s">
        <v>11</v>
      </c>
      <c r="G1484" s="13" t="s">
        <v>12</v>
      </c>
      <c r="H1484" s="13" t="s">
        <v>15</v>
      </c>
    </row>
    <row r="1485" spans="1:8">
      <c r="A1485" s="15">
        <v>2840</v>
      </c>
      <c r="B1485" s="15">
        <v>2021</v>
      </c>
      <c r="C1485" s="13" t="s">
        <v>9</v>
      </c>
      <c r="D1485" s="15">
        <v>20</v>
      </c>
      <c r="E1485" s="13" t="s">
        <v>10</v>
      </c>
      <c r="F1485" s="13" t="s">
        <v>11</v>
      </c>
      <c r="G1485" s="13" t="s">
        <v>12</v>
      </c>
      <c r="H1485" s="13" t="s">
        <v>35</v>
      </c>
    </row>
    <row r="1486" spans="1:8">
      <c r="A1486" s="15">
        <v>2839</v>
      </c>
      <c r="B1486" s="15">
        <v>2021</v>
      </c>
      <c r="C1486" s="13" t="s">
        <v>9</v>
      </c>
      <c r="D1486" s="15">
        <v>20</v>
      </c>
      <c r="E1486" s="13" t="s">
        <v>10</v>
      </c>
      <c r="F1486" s="13" t="s">
        <v>17</v>
      </c>
      <c r="G1486" s="13" t="s">
        <v>12</v>
      </c>
      <c r="H1486" s="13" t="s">
        <v>18</v>
      </c>
    </row>
    <row r="1487" spans="1:8">
      <c r="A1487" s="15">
        <v>2838</v>
      </c>
      <c r="B1487" s="15">
        <v>2021</v>
      </c>
      <c r="C1487" s="13" t="s">
        <v>9</v>
      </c>
      <c r="D1487" s="15">
        <v>20</v>
      </c>
      <c r="E1487" s="13" t="s">
        <v>10</v>
      </c>
      <c r="F1487" s="13" t="s">
        <v>17</v>
      </c>
      <c r="G1487" s="13" t="s">
        <v>12</v>
      </c>
      <c r="H1487" s="13" t="s">
        <v>31</v>
      </c>
    </row>
    <row r="1488" spans="1:8">
      <c r="A1488" s="15">
        <v>2837</v>
      </c>
      <c r="B1488" s="15">
        <v>2021</v>
      </c>
      <c r="C1488" s="13" t="s">
        <v>9</v>
      </c>
      <c r="D1488" s="15">
        <v>20</v>
      </c>
      <c r="E1488" s="13" t="s">
        <v>14</v>
      </c>
      <c r="F1488" s="13" t="s">
        <v>11</v>
      </c>
      <c r="G1488" s="13" t="s">
        <v>12</v>
      </c>
      <c r="H1488" s="13" t="s">
        <v>15</v>
      </c>
    </row>
    <row r="1489" spans="1:8">
      <c r="A1489" s="15">
        <v>2836</v>
      </c>
      <c r="B1489" s="15">
        <v>2021</v>
      </c>
      <c r="C1489" s="13" t="s">
        <v>9</v>
      </c>
      <c r="D1489" s="15">
        <v>20</v>
      </c>
      <c r="E1489" s="13" t="s">
        <v>14</v>
      </c>
      <c r="F1489" s="13" t="s">
        <v>17</v>
      </c>
      <c r="G1489" s="13" t="s">
        <v>12</v>
      </c>
      <c r="H1489" s="13" t="s">
        <v>15</v>
      </c>
    </row>
    <row r="1490" spans="1:8">
      <c r="A1490" s="15">
        <v>2835</v>
      </c>
      <c r="B1490" s="15">
        <v>2021</v>
      </c>
      <c r="C1490" s="13" t="s">
        <v>9</v>
      </c>
      <c r="D1490" s="15">
        <v>20</v>
      </c>
      <c r="E1490" s="13" t="s">
        <v>14</v>
      </c>
      <c r="F1490" s="13" t="s">
        <v>17</v>
      </c>
      <c r="G1490" s="13" t="s">
        <v>12</v>
      </c>
      <c r="H1490" s="13" t="s">
        <v>34</v>
      </c>
    </row>
    <row r="1491" spans="1:8">
      <c r="A1491" s="15">
        <v>2834</v>
      </c>
      <c r="B1491" s="15">
        <v>2021</v>
      </c>
      <c r="C1491" s="13" t="s">
        <v>9</v>
      </c>
      <c r="D1491" s="15">
        <v>20</v>
      </c>
      <c r="E1491" s="13" t="s">
        <v>10</v>
      </c>
      <c r="F1491" s="13" t="s">
        <v>11</v>
      </c>
      <c r="G1491" s="13" t="s">
        <v>12</v>
      </c>
      <c r="H1491" s="13" t="s">
        <v>15</v>
      </c>
    </row>
    <row r="1492" spans="1:8">
      <c r="A1492" s="15">
        <v>2833</v>
      </c>
      <c r="B1492" s="15">
        <v>2021</v>
      </c>
      <c r="C1492" s="13" t="s">
        <v>9</v>
      </c>
      <c r="D1492" s="15">
        <v>20</v>
      </c>
      <c r="E1492" s="13" t="s">
        <v>10</v>
      </c>
      <c r="F1492" s="13" t="s">
        <v>11</v>
      </c>
      <c r="G1492" s="13" t="s">
        <v>12</v>
      </c>
      <c r="H1492" s="13" t="s">
        <v>35</v>
      </c>
    </row>
    <row r="1493" spans="1:8">
      <c r="A1493" s="15">
        <v>2832</v>
      </c>
      <c r="B1493" s="15">
        <v>2021</v>
      </c>
      <c r="C1493" s="13" t="s">
        <v>9</v>
      </c>
      <c r="D1493" s="15">
        <v>20</v>
      </c>
      <c r="E1493" s="13" t="s">
        <v>10</v>
      </c>
      <c r="F1493" s="13" t="s">
        <v>17</v>
      </c>
      <c r="G1493" s="13" t="s">
        <v>12</v>
      </c>
      <c r="H1493" s="13" t="s">
        <v>18</v>
      </c>
    </row>
    <row r="1494" spans="1:8">
      <c r="A1494" s="15">
        <v>2831</v>
      </c>
      <c r="B1494" s="15">
        <v>2021</v>
      </c>
      <c r="C1494" s="13" t="s">
        <v>9</v>
      </c>
      <c r="D1494" s="15">
        <v>20</v>
      </c>
      <c r="E1494" s="13" t="s">
        <v>10</v>
      </c>
      <c r="F1494" s="13" t="s">
        <v>17</v>
      </c>
      <c r="G1494" s="13" t="s">
        <v>12</v>
      </c>
      <c r="H1494" s="13" t="s">
        <v>31</v>
      </c>
    </row>
    <row r="1495" spans="1:8">
      <c r="A1495" s="15">
        <v>2830</v>
      </c>
      <c r="B1495" s="15">
        <v>2021</v>
      </c>
      <c r="C1495" s="13" t="s">
        <v>9</v>
      </c>
      <c r="D1495" s="15">
        <v>20</v>
      </c>
      <c r="E1495" s="13" t="s">
        <v>14</v>
      </c>
      <c r="F1495" s="13" t="s">
        <v>11</v>
      </c>
      <c r="G1495" s="13" t="s">
        <v>12</v>
      </c>
      <c r="H1495" s="13" t="s">
        <v>15</v>
      </c>
    </row>
    <row r="1496" spans="1:8">
      <c r="A1496" s="15">
        <v>2829</v>
      </c>
      <c r="B1496" s="15">
        <v>2021</v>
      </c>
      <c r="C1496" s="13" t="s">
        <v>9</v>
      </c>
      <c r="D1496" s="15">
        <v>20</v>
      </c>
      <c r="E1496" s="13" t="s">
        <v>14</v>
      </c>
      <c r="F1496" s="13" t="s">
        <v>17</v>
      </c>
      <c r="G1496" s="13" t="s">
        <v>12</v>
      </c>
      <c r="H1496" s="13" t="s">
        <v>15</v>
      </c>
    </row>
    <row r="1497" spans="1:8">
      <c r="A1497" s="15">
        <v>2828</v>
      </c>
      <c r="B1497" s="15">
        <v>2021</v>
      </c>
      <c r="C1497" s="13" t="s">
        <v>9</v>
      </c>
      <c r="D1497" s="15">
        <v>20</v>
      </c>
      <c r="E1497" s="13" t="s">
        <v>14</v>
      </c>
      <c r="F1497" s="13" t="s">
        <v>17</v>
      </c>
      <c r="G1497" s="13" t="s">
        <v>12</v>
      </c>
      <c r="H1497" s="13" t="s">
        <v>34</v>
      </c>
    </row>
    <row r="1498" spans="1:8">
      <c r="A1498" s="15">
        <v>2827</v>
      </c>
      <c r="B1498" s="15">
        <v>2021</v>
      </c>
      <c r="C1498" s="13" t="s">
        <v>9</v>
      </c>
      <c r="D1498" s="15">
        <v>20</v>
      </c>
      <c r="E1498" s="13" t="s">
        <v>10</v>
      </c>
      <c r="F1498" s="13" t="s">
        <v>11</v>
      </c>
      <c r="G1498" s="13" t="s">
        <v>12</v>
      </c>
      <c r="H1498" s="13" t="s">
        <v>15</v>
      </c>
    </row>
    <row r="1499" spans="1:8">
      <c r="A1499" s="15">
        <v>2826</v>
      </c>
      <c r="B1499" s="15">
        <v>2021</v>
      </c>
      <c r="C1499" s="13" t="s">
        <v>9</v>
      </c>
      <c r="D1499" s="15">
        <v>20</v>
      </c>
      <c r="E1499" s="13" t="s">
        <v>10</v>
      </c>
      <c r="F1499" s="13" t="s">
        <v>11</v>
      </c>
      <c r="G1499" s="13" t="s">
        <v>12</v>
      </c>
      <c r="H1499" s="13" t="s">
        <v>37</v>
      </c>
    </row>
    <row r="1500" spans="1:8">
      <c r="A1500" s="15">
        <v>2825</v>
      </c>
      <c r="B1500" s="15">
        <v>2021</v>
      </c>
      <c r="C1500" s="13" t="s">
        <v>9</v>
      </c>
      <c r="D1500" s="15">
        <v>20</v>
      </c>
      <c r="E1500" s="13" t="s">
        <v>10</v>
      </c>
      <c r="F1500" s="13" t="s">
        <v>17</v>
      </c>
      <c r="G1500" s="13" t="s">
        <v>12</v>
      </c>
      <c r="H1500" s="13" t="s">
        <v>18</v>
      </c>
    </row>
    <row r="1501" spans="1:8">
      <c r="A1501" s="15">
        <v>2824</v>
      </c>
      <c r="B1501" s="15">
        <v>2021</v>
      </c>
      <c r="C1501" s="13" t="s">
        <v>9</v>
      </c>
      <c r="D1501" s="15">
        <v>20</v>
      </c>
      <c r="E1501" s="13" t="s">
        <v>10</v>
      </c>
      <c r="F1501" s="13" t="s">
        <v>17</v>
      </c>
      <c r="G1501" s="13" t="s">
        <v>12</v>
      </c>
      <c r="H1501" s="13" t="s">
        <v>31</v>
      </c>
    </row>
    <row r="1502" spans="1:8">
      <c r="A1502" s="15">
        <v>2823</v>
      </c>
      <c r="B1502" s="15">
        <v>2021</v>
      </c>
      <c r="C1502" s="13" t="s">
        <v>9</v>
      </c>
      <c r="D1502" s="15">
        <v>20</v>
      </c>
      <c r="E1502" s="13" t="s">
        <v>14</v>
      </c>
      <c r="F1502" s="13" t="s">
        <v>11</v>
      </c>
      <c r="G1502" s="13" t="s">
        <v>12</v>
      </c>
      <c r="H1502" s="13" t="s">
        <v>15</v>
      </c>
    </row>
    <row r="1503" spans="1:8">
      <c r="A1503" s="15">
        <v>2822</v>
      </c>
      <c r="B1503" s="15">
        <v>2021</v>
      </c>
      <c r="C1503" s="13" t="s">
        <v>9</v>
      </c>
      <c r="D1503" s="15">
        <v>20</v>
      </c>
      <c r="E1503" s="13" t="s">
        <v>14</v>
      </c>
      <c r="F1503" s="13" t="s">
        <v>17</v>
      </c>
      <c r="G1503" s="13" t="s">
        <v>12</v>
      </c>
      <c r="H1503" s="13" t="s">
        <v>15</v>
      </c>
    </row>
    <row r="1504" spans="1:8">
      <c r="A1504" s="15">
        <v>2821</v>
      </c>
      <c r="B1504" s="15">
        <v>2021</v>
      </c>
      <c r="C1504" s="13" t="s">
        <v>9</v>
      </c>
      <c r="D1504" s="15">
        <v>20</v>
      </c>
      <c r="E1504" s="13" t="s">
        <v>14</v>
      </c>
      <c r="F1504" s="13" t="s">
        <v>17</v>
      </c>
      <c r="G1504" s="13" t="s">
        <v>12</v>
      </c>
      <c r="H1504" s="13" t="s">
        <v>34</v>
      </c>
    </row>
    <row r="1505" spans="1:8">
      <c r="A1505" s="15">
        <v>2820</v>
      </c>
      <c r="B1505" s="15">
        <v>2021</v>
      </c>
      <c r="C1505" s="13" t="s">
        <v>9</v>
      </c>
      <c r="D1505" s="15">
        <v>20</v>
      </c>
      <c r="E1505" s="13" t="s">
        <v>10</v>
      </c>
      <c r="F1505" s="13" t="s">
        <v>11</v>
      </c>
      <c r="G1505" s="13" t="s">
        <v>12</v>
      </c>
      <c r="H1505" s="13" t="s">
        <v>15</v>
      </c>
    </row>
    <row r="1506" spans="1:8">
      <c r="A1506" s="15">
        <v>2819</v>
      </c>
      <c r="B1506" s="15">
        <v>2021</v>
      </c>
      <c r="C1506" s="13" t="s">
        <v>9</v>
      </c>
      <c r="D1506" s="15">
        <v>20</v>
      </c>
      <c r="E1506" s="13" t="s">
        <v>10</v>
      </c>
      <c r="F1506" s="13" t="s">
        <v>11</v>
      </c>
      <c r="G1506" s="13" t="s">
        <v>12</v>
      </c>
      <c r="H1506" s="13" t="s">
        <v>37</v>
      </c>
    </row>
    <row r="1507" spans="1:8">
      <c r="A1507" s="15">
        <v>2818</v>
      </c>
      <c r="B1507" s="15">
        <v>2021</v>
      </c>
      <c r="C1507" s="13" t="s">
        <v>9</v>
      </c>
      <c r="D1507" s="15">
        <v>20</v>
      </c>
      <c r="E1507" s="13" t="s">
        <v>10</v>
      </c>
      <c r="F1507" s="13" t="s">
        <v>17</v>
      </c>
      <c r="G1507" s="13" t="s">
        <v>12</v>
      </c>
      <c r="H1507" s="13" t="s">
        <v>18</v>
      </c>
    </row>
    <row r="1508" spans="1:8">
      <c r="A1508" s="15">
        <v>2817</v>
      </c>
      <c r="B1508" s="15">
        <v>2021</v>
      </c>
      <c r="C1508" s="13" t="s">
        <v>9</v>
      </c>
      <c r="D1508" s="15">
        <v>20</v>
      </c>
      <c r="E1508" s="13" t="s">
        <v>10</v>
      </c>
      <c r="F1508" s="13" t="s">
        <v>17</v>
      </c>
      <c r="G1508" s="13" t="s">
        <v>12</v>
      </c>
      <c r="H1508" s="13" t="s">
        <v>31</v>
      </c>
    </row>
    <row r="1509" spans="1:8">
      <c r="A1509" s="15">
        <v>2816</v>
      </c>
      <c r="B1509" s="15">
        <v>2021</v>
      </c>
      <c r="C1509" s="13" t="s">
        <v>9</v>
      </c>
      <c r="D1509" s="15">
        <v>20</v>
      </c>
      <c r="E1509" s="13" t="s">
        <v>14</v>
      </c>
      <c r="F1509" s="13" t="s">
        <v>11</v>
      </c>
      <c r="G1509" s="13" t="s">
        <v>12</v>
      </c>
      <c r="H1509" s="13" t="s">
        <v>15</v>
      </c>
    </row>
    <row r="1510" spans="1:8">
      <c r="A1510" s="15">
        <v>2815</v>
      </c>
      <c r="B1510" s="15">
        <v>2021</v>
      </c>
      <c r="C1510" s="13" t="s">
        <v>9</v>
      </c>
      <c r="D1510" s="15">
        <v>20</v>
      </c>
      <c r="E1510" s="13" t="s">
        <v>14</v>
      </c>
      <c r="F1510" s="13" t="s">
        <v>17</v>
      </c>
      <c r="G1510" s="13" t="s">
        <v>12</v>
      </c>
      <c r="H1510" s="13" t="s">
        <v>15</v>
      </c>
    </row>
    <row r="1511" spans="1:8">
      <c r="A1511" s="15">
        <v>2814</v>
      </c>
      <c r="B1511" s="15">
        <v>2021</v>
      </c>
      <c r="C1511" s="13" t="s">
        <v>9</v>
      </c>
      <c r="D1511" s="15">
        <v>20</v>
      </c>
      <c r="E1511" s="13" t="s">
        <v>14</v>
      </c>
      <c r="F1511" s="13" t="s">
        <v>17</v>
      </c>
      <c r="G1511" s="13" t="s">
        <v>12</v>
      </c>
      <c r="H1511" s="13" t="s">
        <v>34</v>
      </c>
    </row>
    <row r="1512" spans="1:8">
      <c r="A1512" s="15">
        <v>2813</v>
      </c>
      <c r="B1512" s="15">
        <v>2021</v>
      </c>
      <c r="C1512" s="13" t="s">
        <v>9</v>
      </c>
      <c r="D1512" s="15">
        <v>20</v>
      </c>
      <c r="E1512" s="13" t="s">
        <v>10</v>
      </c>
      <c r="F1512" s="13" t="s">
        <v>11</v>
      </c>
      <c r="G1512" s="13" t="s">
        <v>12</v>
      </c>
      <c r="H1512" s="13" t="s">
        <v>15</v>
      </c>
    </row>
    <row r="1513" spans="1:8">
      <c r="A1513" s="15">
        <v>2812</v>
      </c>
      <c r="B1513" s="15">
        <v>2021</v>
      </c>
      <c r="C1513" s="13" t="s">
        <v>9</v>
      </c>
      <c r="D1513" s="15">
        <v>20</v>
      </c>
      <c r="E1513" s="13" t="s">
        <v>10</v>
      </c>
      <c r="F1513" s="13" t="s">
        <v>11</v>
      </c>
      <c r="G1513" s="13" t="s">
        <v>12</v>
      </c>
      <c r="H1513" s="13" t="s">
        <v>37</v>
      </c>
    </row>
    <row r="1514" spans="1:8">
      <c r="A1514" s="15">
        <v>2811</v>
      </c>
      <c r="B1514" s="15">
        <v>2021</v>
      </c>
      <c r="C1514" s="13" t="s">
        <v>9</v>
      </c>
      <c r="D1514" s="15">
        <v>20</v>
      </c>
      <c r="E1514" s="13" t="s">
        <v>10</v>
      </c>
      <c r="F1514" s="13" t="s">
        <v>17</v>
      </c>
      <c r="G1514" s="13" t="s">
        <v>12</v>
      </c>
      <c r="H1514" s="13" t="s">
        <v>18</v>
      </c>
    </row>
    <row r="1515" spans="1:8">
      <c r="A1515" s="15">
        <v>2810</v>
      </c>
      <c r="B1515" s="15">
        <v>2021</v>
      </c>
      <c r="C1515" s="13" t="s">
        <v>9</v>
      </c>
      <c r="D1515" s="15">
        <v>20</v>
      </c>
      <c r="E1515" s="13" t="s">
        <v>10</v>
      </c>
      <c r="F1515" s="13" t="s">
        <v>17</v>
      </c>
      <c r="G1515" s="13" t="s">
        <v>12</v>
      </c>
      <c r="H1515" s="13" t="s">
        <v>31</v>
      </c>
    </row>
    <row r="1516" spans="1:8">
      <c r="A1516" s="15">
        <v>2809</v>
      </c>
      <c r="B1516" s="15">
        <v>2021</v>
      </c>
      <c r="C1516" s="13" t="s">
        <v>9</v>
      </c>
      <c r="D1516" s="15">
        <v>20</v>
      </c>
      <c r="E1516" s="13" t="s">
        <v>14</v>
      </c>
      <c r="F1516" s="13" t="s">
        <v>11</v>
      </c>
      <c r="G1516" s="13" t="s">
        <v>12</v>
      </c>
      <c r="H1516" s="13" t="s">
        <v>15</v>
      </c>
    </row>
    <row r="1517" spans="1:8">
      <c r="A1517" s="15">
        <v>2808</v>
      </c>
      <c r="B1517" s="15">
        <v>2021</v>
      </c>
      <c r="C1517" s="13" t="s">
        <v>9</v>
      </c>
      <c r="D1517" s="15">
        <v>20</v>
      </c>
      <c r="E1517" s="13" t="s">
        <v>14</v>
      </c>
      <c r="F1517" s="13" t="s">
        <v>17</v>
      </c>
      <c r="G1517" s="13" t="s">
        <v>12</v>
      </c>
      <c r="H1517" s="13" t="s">
        <v>15</v>
      </c>
    </row>
    <row r="1518" spans="1:8">
      <c r="A1518" s="15">
        <v>2807</v>
      </c>
      <c r="B1518" s="15">
        <v>2021</v>
      </c>
      <c r="C1518" s="13" t="s">
        <v>9</v>
      </c>
      <c r="D1518" s="15">
        <v>20</v>
      </c>
      <c r="E1518" s="13" t="s">
        <v>14</v>
      </c>
      <c r="F1518" s="13" t="s">
        <v>17</v>
      </c>
      <c r="G1518" s="13" t="s">
        <v>12</v>
      </c>
      <c r="H1518" s="13" t="s">
        <v>34</v>
      </c>
    </row>
    <row r="1519" spans="1:8">
      <c r="A1519" s="15">
        <v>2806</v>
      </c>
      <c r="B1519" s="15">
        <v>2021</v>
      </c>
      <c r="C1519" s="13" t="s">
        <v>9</v>
      </c>
      <c r="D1519" s="15">
        <v>20</v>
      </c>
      <c r="E1519" s="13" t="s">
        <v>10</v>
      </c>
      <c r="F1519" s="13" t="s">
        <v>11</v>
      </c>
      <c r="G1519" s="13" t="s">
        <v>12</v>
      </c>
      <c r="H1519" s="13" t="s">
        <v>15</v>
      </c>
    </row>
    <row r="1520" spans="1:8">
      <c r="A1520" s="15">
        <v>2805</v>
      </c>
      <c r="B1520" s="15">
        <v>2021</v>
      </c>
      <c r="C1520" s="13" t="s">
        <v>9</v>
      </c>
      <c r="D1520" s="15">
        <v>20</v>
      </c>
      <c r="E1520" s="13" t="s">
        <v>10</v>
      </c>
      <c r="F1520" s="13" t="s">
        <v>11</v>
      </c>
      <c r="G1520" s="13" t="s">
        <v>12</v>
      </c>
      <c r="H1520" s="13" t="s">
        <v>37</v>
      </c>
    </row>
    <row r="1521" spans="1:8">
      <c r="A1521" s="15">
        <v>2804</v>
      </c>
      <c r="B1521" s="15">
        <v>2021</v>
      </c>
      <c r="C1521" s="13" t="s">
        <v>9</v>
      </c>
      <c r="D1521" s="15">
        <v>20</v>
      </c>
      <c r="E1521" s="13" t="s">
        <v>10</v>
      </c>
      <c r="F1521" s="13" t="s">
        <v>17</v>
      </c>
      <c r="G1521" s="13" t="s">
        <v>12</v>
      </c>
      <c r="H1521" s="13" t="s">
        <v>18</v>
      </c>
    </row>
    <row r="1522" spans="1:8">
      <c r="A1522" s="15">
        <v>2803</v>
      </c>
      <c r="B1522" s="15">
        <v>2021</v>
      </c>
      <c r="C1522" s="13" t="s">
        <v>9</v>
      </c>
      <c r="D1522" s="15">
        <v>20</v>
      </c>
      <c r="E1522" s="13" t="s">
        <v>10</v>
      </c>
      <c r="F1522" s="13" t="s">
        <v>17</v>
      </c>
      <c r="G1522" s="13" t="s">
        <v>12</v>
      </c>
      <c r="H1522" s="13" t="s">
        <v>31</v>
      </c>
    </row>
    <row r="1523" spans="1:8">
      <c r="A1523" s="15">
        <v>2802</v>
      </c>
      <c r="B1523" s="15">
        <v>2021</v>
      </c>
      <c r="C1523" s="13" t="s">
        <v>9</v>
      </c>
      <c r="D1523" s="15">
        <v>20</v>
      </c>
      <c r="E1523" s="13" t="s">
        <v>14</v>
      </c>
      <c r="F1523" s="13" t="s">
        <v>11</v>
      </c>
      <c r="G1523" s="13" t="s">
        <v>12</v>
      </c>
      <c r="H1523" s="13" t="s">
        <v>15</v>
      </c>
    </row>
    <row r="1524" spans="1:8">
      <c r="A1524" s="15">
        <v>2801</v>
      </c>
      <c r="B1524" s="15">
        <v>2021</v>
      </c>
      <c r="C1524" s="13" t="s">
        <v>9</v>
      </c>
      <c r="D1524" s="15">
        <v>20</v>
      </c>
      <c r="E1524" s="13" t="s">
        <v>14</v>
      </c>
      <c r="F1524" s="13" t="s">
        <v>17</v>
      </c>
      <c r="G1524" s="13" t="s">
        <v>12</v>
      </c>
      <c r="H1524" s="13" t="s">
        <v>15</v>
      </c>
    </row>
    <row r="1525" spans="1:8">
      <c r="A1525" s="15">
        <v>2800</v>
      </c>
      <c r="B1525" s="15">
        <v>2021</v>
      </c>
      <c r="C1525" s="13" t="s">
        <v>9</v>
      </c>
      <c r="D1525" s="15">
        <v>20</v>
      </c>
      <c r="E1525" s="13" t="s">
        <v>14</v>
      </c>
      <c r="F1525" s="13" t="s">
        <v>17</v>
      </c>
      <c r="G1525" s="13" t="s">
        <v>12</v>
      </c>
      <c r="H1525" s="13" t="s">
        <v>34</v>
      </c>
    </row>
    <row r="1526" spans="1:8">
      <c r="A1526" s="15">
        <v>2799</v>
      </c>
      <c r="B1526" s="15">
        <v>2021</v>
      </c>
      <c r="C1526" s="13" t="s">
        <v>9</v>
      </c>
      <c r="D1526" s="15">
        <v>20</v>
      </c>
      <c r="E1526" s="13" t="s">
        <v>10</v>
      </c>
      <c r="F1526" s="13" t="s">
        <v>11</v>
      </c>
      <c r="G1526" s="13" t="s">
        <v>12</v>
      </c>
      <c r="H1526" s="13" t="s">
        <v>15</v>
      </c>
    </row>
    <row r="1527" spans="1:8">
      <c r="A1527" s="15">
        <v>2798</v>
      </c>
      <c r="B1527" s="15">
        <v>2021</v>
      </c>
      <c r="C1527" s="13" t="s">
        <v>9</v>
      </c>
      <c r="D1527" s="15">
        <v>20</v>
      </c>
      <c r="E1527" s="13" t="s">
        <v>10</v>
      </c>
      <c r="F1527" s="13" t="s">
        <v>11</v>
      </c>
      <c r="G1527" s="13" t="s">
        <v>12</v>
      </c>
      <c r="H1527" s="13" t="s">
        <v>37</v>
      </c>
    </row>
    <row r="1528" spans="1:8">
      <c r="A1528" s="15">
        <v>2797</v>
      </c>
      <c r="B1528" s="15">
        <v>2021</v>
      </c>
      <c r="C1528" s="13" t="s">
        <v>9</v>
      </c>
      <c r="D1528" s="15">
        <v>20</v>
      </c>
      <c r="E1528" s="13" t="s">
        <v>10</v>
      </c>
      <c r="F1528" s="13" t="s">
        <v>17</v>
      </c>
      <c r="G1528" s="13" t="s">
        <v>12</v>
      </c>
      <c r="H1528" s="13" t="s">
        <v>18</v>
      </c>
    </row>
    <row r="1529" spans="1:8">
      <c r="A1529" s="15">
        <v>2796</v>
      </c>
      <c r="B1529" s="15">
        <v>2021</v>
      </c>
      <c r="C1529" s="13" t="s">
        <v>9</v>
      </c>
      <c r="D1529" s="15">
        <v>20</v>
      </c>
      <c r="E1529" s="13" t="s">
        <v>10</v>
      </c>
      <c r="F1529" s="13" t="s">
        <v>17</v>
      </c>
      <c r="G1529" s="13" t="s">
        <v>12</v>
      </c>
      <c r="H1529" s="13" t="s">
        <v>31</v>
      </c>
    </row>
    <row r="1530" spans="1:8">
      <c r="A1530" s="15">
        <v>2795</v>
      </c>
      <c r="B1530" s="15">
        <v>2021</v>
      </c>
      <c r="C1530" s="13" t="s">
        <v>9</v>
      </c>
      <c r="D1530" s="15">
        <v>20</v>
      </c>
      <c r="E1530" s="13" t="s">
        <v>14</v>
      </c>
      <c r="F1530" s="13" t="s">
        <v>11</v>
      </c>
      <c r="G1530" s="13" t="s">
        <v>12</v>
      </c>
      <c r="H1530" s="13" t="s">
        <v>15</v>
      </c>
    </row>
    <row r="1531" spans="1:8">
      <c r="A1531" s="15">
        <v>2794</v>
      </c>
      <c r="B1531" s="15">
        <v>2021</v>
      </c>
      <c r="C1531" s="13" t="s">
        <v>9</v>
      </c>
      <c r="D1531" s="15">
        <v>20</v>
      </c>
      <c r="E1531" s="13" t="s">
        <v>14</v>
      </c>
      <c r="F1531" s="13" t="s">
        <v>17</v>
      </c>
      <c r="G1531" s="13" t="s">
        <v>12</v>
      </c>
      <c r="H1531" s="13" t="s">
        <v>15</v>
      </c>
    </row>
    <row r="1532" spans="1:8">
      <c r="A1532" s="15">
        <v>2793</v>
      </c>
      <c r="B1532" s="15">
        <v>2021</v>
      </c>
      <c r="C1532" s="13" t="s">
        <v>9</v>
      </c>
      <c r="D1532" s="15">
        <v>20</v>
      </c>
      <c r="E1532" s="13" t="s">
        <v>14</v>
      </c>
      <c r="F1532" s="13" t="s">
        <v>17</v>
      </c>
      <c r="G1532" s="13" t="s">
        <v>12</v>
      </c>
      <c r="H1532" s="13" t="s">
        <v>34</v>
      </c>
    </row>
    <row r="1533" spans="1:8">
      <c r="A1533" s="15">
        <v>2792</v>
      </c>
      <c r="B1533" s="15">
        <v>2021</v>
      </c>
      <c r="C1533" s="13" t="s">
        <v>9</v>
      </c>
      <c r="D1533" s="15">
        <v>20</v>
      </c>
      <c r="E1533" s="13" t="s">
        <v>10</v>
      </c>
      <c r="F1533" s="13" t="s">
        <v>11</v>
      </c>
      <c r="G1533" s="13" t="s">
        <v>12</v>
      </c>
      <c r="H1533" s="13" t="s">
        <v>15</v>
      </c>
    </row>
    <row r="1534" spans="1:8">
      <c r="A1534" s="15">
        <v>2791</v>
      </c>
      <c r="B1534" s="15">
        <v>2021</v>
      </c>
      <c r="C1534" s="13" t="s">
        <v>9</v>
      </c>
      <c r="D1534" s="15">
        <v>20</v>
      </c>
      <c r="E1534" s="13" t="s">
        <v>10</v>
      </c>
      <c r="F1534" s="13" t="s">
        <v>11</v>
      </c>
      <c r="G1534" s="13" t="s">
        <v>12</v>
      </c>
      <c r="H1534" s="13" t="s">
        <v>37</v>
      </c>
    </row>
    <row r="1535" spans="1:8">
      <c r="A1535" s="15">
        <v>2790</v>
      </c>
      <c r="B1535" s="15">
        <v>2021</v>
      </c>
      <c r="C1535" s="13" t="s">
        <v>9</v>
      </c>
      <c r="D1535" s="15">
        <v>20</v>
      </c>
      <c r="E1535" s="13" t="s">
        <v>10</v>
      </c>
      <c r="F1535" s="13" t="s">
        <v>17</v>
      </c>
      <c r="G1535" s="13" t="s">
        <v>12</v>
      </c>
      <c r="H1535" s="13" t="s">
        <v>18</v>
      </c>
    </row>
    <row r="1536" spans="1:8">
      <c r="A1536" s="15">
        <v>2789</v>
      </c>
      <c r="B1536" s="15">
        <v>2021</v>
      </c>
      <c r="C1536" s="13" t="s">
        <v>9</v>
      </c>
      <c r="D1536" s="15">
        <v>20</v>
      </c>
      <c r="E1536" s="13" t="s">
        <v>10</v>
      </c>
      <c r="F1536" s="13" t="s">
        <v>17</v>
      </c>
      <c r="G1536" s="13" t="s">
        <v>12</v>
      </c>
      <c r="H1536" s="13" t="s">
        <v>31</v>
      </c>
    </row>
    <row r="1537" spans="1:8">
      <c r="A1537" s="15">
        <v>2788</v>
      </c>
      <c r="B1537" s="15">
        <v>2021</v>
      </c>
      <c r="C1537" s="13" t="s">
        <v>9</v>
      </c>
      <c r="D1537" s="15">
        <v>20</v>
      </c>
      <c r="E1537" s="13" t="s">
        <v>14</v>
      </c>
      <c r="F1537" s="13" t="s">
        <v>11</v>
      </c>
      <c r="G1537" s="13" t="s">
        <v>12</v>
      </c>
      <c r="H1537" s="13" t="s">
        <v>15</v>
      </c>
    </row>
    <row r="1538" spans="1:8">
      <c r="A1538" s="15">
        <v>2787</v>
      </c>
      <c r="B1538" s="15">
        <v>2021</v>
      </c>
      <c r="C1538" s="13" t="s">
        <v>9</v>
      </c>
      <c r="D1538" s="15">
        <v>20</v>
      </c>
      <c r="E1538" s="13" t="s">
        <v>14</v>
      </c>
      <c r="F1538" s="13" t="s">
        <v>17</v>
      </c>
      <c r="G1538" s="13" t="s">
        <v>12</v>
      </c>
      <c r="H1538" s="13" t="s">
        <v>15</v>
      </c>
    </row>
    <row r="1539" spans="1:8">
      <c r="A1539" s="15">
        <v>2786</v>
      </c>
      <c r="B1539" s="15">
        <v>2021</v>
      </c>
      <c r="C1539" s="13" t="s">
        <v>9</v>
      </c>
      <c r="D1539" s="15">
        <v>20</v>
      </c>
      <c r="E1539" s="13" t="s">
        <v>14</v>
      </c>
      <c r="F1539" s="13" t="s">
        <v>17</v>
      </c>
      <c r="G1539" s="13" t="s">
        <v>12</v>
      </c>
      <c r="H1539" s="13" t="s">
        <v>34</v>
      </c>
    </row>
    <row r="1540" spans="1:8">
      <c r="A1540" s="15">
        <v>2785</v>
      </c>
      <c r="B1540" s="15">
        <v>2021</v>
      </c>
      <c r="C1540" s="13" t="s">
        <v>9</v>
      </c>
      <c r="D1540" s="15">
        <v>20</v>
      </c>
      <c r="E1540" s="13" t="s">
        <v>10</v>
      </c>
      <c r="F1540" s="13" t="s">
        <v>11</v>
      </c>
      <c r="G1540" s="13" t="s">
        <v>12</v>
      </c>
      <c r="H1540" s="13" t="s">
        <v>15</v>
      </c>
    </row>
    <row r="1541" spans="1:8">
      <c r="A1541" s="15">
        <v>2784</v>
      </c>
      <c r="B1541" s="15">
        <v>2021</v>
      </c>
      <c r="C1541" s="13" t="s">
        <v>9</v>
      </c>
      <c r="D1541" s="15">
        <v>20</v>
      </c>
      <c r="E1541" s="13" t="s">
        <v>10</v>
      </c>
      <c r="F1541" s="13" t="s">
        <v>11</v>
      </c>
      <c r="G1541" s="13" t="s">
        <v>12</v>
      </c>
      <c r="H1541" s="13" t="s">
        <v>37</v>
      </c>
    </row>
    <row r="1542" spans="1:8">
      <c r="A1542" s="15">
        <v>2783</v>
      </c>
      <c r="B1542" s="15">
        <v>2021</v>
      </c>
      <c r="C1542" s="13" t="s">
        <v>9</v>
      </c>
      <c r="D1542" s="15">
        <v>20</v>
      </c>
      <c r="E1542" s="13" t="s">
        <v>10</v>
      </c>
      <c r="F1542" s="13" t="s">
        <v>17</v>
      </c>
      <c r="G1542" s="13" t="s">
        <v>12</v>
      </c>
      <c r="H1542" s="13" t="s">
        <v>18</v>
      </c>
    </row>
    <row r="1543" spans="1:8">
      <c r="A1543" s="15">
        <v>2782</v>
      </c>
      <c r="B1543" s="15">
        <v>2021</v>
      </c>
      <c r="C1543" s="13" t="s">
        <v>9</v>
      </c>
      <c r="D1543" s="15">
        <v>20</v>
      </c>
      <c r="E1543" s="13" t="s">
        <v>10</v>
      </c>
      <c r="F1543" s="13" t="s">
        <v>17</v>
      </c>
      <c r="G1543" s="13" t="s">
        <v>12</v>
      </c>
      <c r="H1543" s="13" t="s">
        <v>31</v>
      </c>
    </row>
    <row r="1544" spans="1:8">
      <c r="A1544" s="15">
        <v>2781</v>
      </c>
      <c r="B1544" s="15">
        <v>2021</v>
      </c>
      <c r="C1544" s="13" t="s">
        <v>9</v>
      </c>
      <c r="D1544" s="15">
        <v>20</v>
      </c>
      <c r="E1544" s="13" t="s">
        <v>14</v>
      </c>
      <c r="F1544" s="13" t="s">
        <v>11</v>
      </c>
      <c r="G1544" s="13" t="s">
        <v>12</v>
      </c>
      <c r="H1544" s="13" t="s">
        <v>15</v>
      </c>
    </row>
    <row r="1545" spans="1:8">
      <c r="A1545" s="15">
        <v>2780</v>
      </c>
      <c r="B1545" s="15">
        <v>2021</v>
      </c>
      <c r="C1545" s="13" t="s">
        <v>9</v>
      </c>
      <c r="D1545" s="15">
        <v>20</v>
      </c>
      <c r="E1545" s="13" t="s">
        <v>14</v>
      </c>
      <c r="F1545" s="13" t="s">
        <v>17</v>
      </c>
      <c r="G1545" s="13" t="s">
        <v>12</v>
      </c>
      <c r="H1545" s="13" t="s">
        <v>15</v>
      </c>
    </row>
    <row r="1546" spans="1:8">
      <c r="A1546" s="15">
        <v>2779</v>
      </c>
      <c r="B1546" s="15">
        <v>2021</v>
      </c>
      <c r="C1546" s="13" t="s">
        <v>9</v>
      </c>
      <c r="D1546" s="15">
        <v>20</v>
      </c>
      <c r="E1546" s="13" t="s">
        <v>14</v>
      </c>
      <c r="F1546" s="13" t="s">
        <v>17</v>
      </c>
      <c r="G1546" s="13" t="s">
        <v>12</v>
      </c>
      <c r="H1546" s="13" t="s">
        <v>34</v>
      </c>
    </row>
    <row r="1547" spans="1:8">
      <c r="A1547" s="15">
        <v>2778</v>
      </c>
      <c r="B1547" s="15">
        <v>2021</v>
      </c>
      <c r="C1547" s="13" t="s">
        <v>9</v>
      </c>
      <c r="D1547" s="15">
        <v>20</v>
      </c>
      <c r="E1547" s="13" t="s">
        <v>10</v>
      </c>
      <c r="F1547" s="13" t="s">
        <v>11</v>
      </c>
      <c r="G1547" s="13" t="s">
        <v>12</v>
      </c>
      <c r="H1547" s="13" t="s">
        <v>15</v>
      </c>
    </row>
    <row r="1548" spans="1:8">
      <c r="A1548" s="15">
        <v>2777</v>
      </c>
      <c r="B1548" s="15">
        <v>2021</v>
      </c>
      <c r="C1548" s="13" t="s">
        <v>9</v>
      </c>
      <c r="D1548" s="15">
        <v>20</v>
      </c>
      <c r="E1548" s="13" t="s">
        <v>10</v>
      </c>
      <c r="F1548" s="13" t="s">
        <v>11</v>
      </c>
      <c r="G1548" s="13" t="s">
        <v>12</v>
      </c>
      <c r="H1548" s="13" t="s">
        <v>37</v>
      </c>
    </row>
    <row r="1549" spans="1:8">
      <c r="A1549" s="15">
        <v>2776</v>
      </c>
      <c r="B1549" s="15">
        <v>2021</v>
      </c>
      <c r="C1549" s="13" t="s">
        <v>9</v>
      </c>
      <c r="D1549" s="15">
        <v>20</v>
      </c>
      <c r="E1549" s="13" t="s">
        <v>10</v>
      </c>
      <c r="F1549" s="13" t="s">
        <v>17</v>
      </c>
      <c r="G1549" s="13" t="s">
        <v>12</v>
      </c>
      <c r="H1549" s="13" t="s">
        <v>32</v>
      </c>
    </row>
    <row r="1550" spans="1:8">
      <c r="A1550" s="15">
        <v>2775</v>
      </c>
      <c r="B1550" s="15">
        <v>2021</v>
      </c>
      <c r="C1550" s="13" t="s">
        <v>9</v>
      </c>
      <c r="D1550" s="15">
        <v>20</v>
      </c>
      <c r="E1550" s="13" t="s">
        <v>10</v>
      </c>
      <c r="F1550" s="13" t="s">
        <v>17</v>
      </c>
      <c r="G1550" s="13" t="s">
        <v>12</v>
      </c>
      <c r="H1550" s="13" t="s">
        <v>31</v>
      </c>
    </row>
    <row r="1551" spans="1:8">
      <c r="A1551" s="15">
        <v>2774</v>
      </c>
      <c r="B1551" s="15">
        <v>2021</v>
      </c>
      <c r="C1551" s="13" t="s">
        <v>9</v>
      </c>
      <c r="D1551" s="15">
        <v>20</v>
      </c>
      <c r="E1551" s="13" t="s">
        <v>14</v>
      </c>
      <c r="F1551" s="13" t="s">
        <v>11</v>
      </c>
      <c r="G1551" s="13" t="s">
        <v>12</v>
      </c>
      <c r="H1551" s="13" t="s">
        <v>15</v>
      </c>
    </row>
    <row r="1552" spans="1:8">
      <c r="A1552" s="15">
        <v>2773</v>
      </c>
      <c r="B1552" s="15">
        <v>2021</v>
      </c>
      <c r="C1552" s="13" t="s">
        <v>9</v>
      </c>
      <c r="D1552" s="15">
        <v>20</v>
      </c>
      <c r="E1552" s="13" t="s">
        <v>14</v>
      </c>
      <c r="F1552" s="13" t="s">
        <v>17</v>
      </c>
      <c r="G1552" s="13" t="s">
        <v>12</v>
      </c>
      <c r="H1552" s="13" t="s">
        <v>15</v>
      </c>
    </row>
    <row r="1553" spans="1:8">
      <c r="A1553" s="15">
        <v>2772</v>
      </c>
      <c r="B1553" s="15">
        <v>2021</v>
      </c>
      <c r="C1553" s="13" t="s">
        <v>9</v>
      </c>
      <c r="D1553" s="15">
        <v>20</v>
      </c>
      <c r="E1553" s="13" t="s">
        <v>14</v>
      </c>
      <c r="F1553" s="13" t="s">
        <v>17</v>
      </c>
      <c r="G1553" s="13" t="s">
        <v>12</v>
      </c>
      <c r="H1553" s="13" t="s">
        <v>34</v>
      </c>
    </row>
    <row r="1554" spans="1:8">
      <c r="A1554" s="15">
        <v>2771</v>
      </c>
      <c r="B1554" s="15">
        <v>2021</v>
      </c>
      <c r="C1554" s="13" t="s">
        <v>9</v>
      </c>
      <c r="D1554" s="15">
        <v>20</v>
      </c>
      <c r="E1554" s="13" t="s">
        <v>10</v>
      </c>
      <c r="F1554" s="13" t="s">
        <v>11</v>
      </c>
      <c r="G1554" s="13" t="s">
        <v>12</v>
      </c>
      <c r="H1554" s="13" t="s">
        <v>15</v>
      </c>
    </row>
    <row r="1555" spans="1:8">
      <c r="A1555" s="15">
        <v>2770</v>
      </c>
      <c r="B1555" s="15">
        <v>2021</v>
      </c>
      <c r="C1555" s="13" t="s">
        <v>9</v>
      </c>
      <c r="D1555" s="15">
        <v>20</v>
      </c>
      <c r="E1555" s="13" t="s">
        <v>10</v>
      </c>
      <c r="F1555" s="13" t="s">
        <v>11</v>
      </c>
      <c r="G1555" s="13" t="s">
        <v>12</v>
      </c>
      <c r="H1555" s="13" t="s">
        <v>37</v>
      </c>
    </row>
    <row r="1556" spans="1:8">
      <c r="A1556" s="15">
        <v>2769</v>
      </c>
      <c r="B1556" s="15">
        <v>2021</v>
      </c>
      <c r="C1556" s="13" t="s">
        <v>9</v>
      </c>
      <c r="D1556" s="15">
        <v>20</v>
      </c>
      <c r="E1556" s="13" t="s">
        <v>10</v>
      </c>
      <c r="F1556" s="13" t="s">
        <v>17</v>
      </c>
      <c r="G1556" s="13" t="s">
        <v>12</v>
      </c>
      <c r="H1556" s="13" t="s">
        <v>32</v>
      </c>
    </row>
    <row r="1557" spans="1:8">
      <c r="A1557" s="15">
        <v>2768</v>
      </c>
      <c r="B1557" s="15">
        <v>2021</v>
      </c>
      <c r="C1557" s="13" t="s">
        <v>9</v>
      </c>
      <c r="D1557" s="15">
        <v>20</v>
      </c>
      <c r="E1557" s="13" t="s">
        <v>10</v>
      </c>
      <c r="F1557" s="13" t="s">
        <v>17</v>
      </c>
      <c r="G1557" s="13" t="s">
        <v>12</v>
      </c>
      <c r="H1557" s="13" t="s">
        <v>31</v>
      </c>
    </row>
    <row r="1558" spans="1:8">
      <c r="A1558" s="15">
        <v>2767</v>
      </c>
      <c r="B1558" s="15">
        <v>2021</v>
      </c>
      <c r="C1558" s="13" t="s">
        <v>9</v>
      </c>
      <c r="D1558" s="15">
        <v>20</v>
      </c>
      <c r="E1558" s="13" t="s">
        <v>14</v>
      </c>
      <c r="F1558" s="13" t="s">
        <v>11</v>
      </c>
      <c r="G1558" s="13" t="s">
        <v>12</v>
      </c>
      <c r="H1558" s="13" t="s">
        <v>15</v>
      </c>
    </row>
    <row r="1559" spans="1:8">
      <c r="A1559" s="15">
        <v>2766</v>
      </c>
      <c r="B1559" s="15">
        <v>2021</v>
      </c>
      <c r="C1559" s="13" t="s">
        <v>9</v>
      </c>
      <c r="D1559" s="15">
        <v>20</v>
      </c>
      <c r="E1559" s="13" t="s">
        <v>14</v>
      </c>
      <c r="F1559" s="13" t="s">
        <v>17</v>
      </c>
      <c r="G1559" s="13" t="s">
        <v>12</v>
      </c>
      <c r="H1559" s="13" t="s">
        <v>15</v>
      </c>
    </row>
    <row r="1560" spans="1:8">
      <c r="A1560" s="15">
        <v>2765</v>
      </c>
      <c r="B1560" s="15">
        <v>2021</v>
      </c>
      <c r="C1560" s="13" t="s">
        <v>9</v>
      </c>
      <c r="D1560" s="15">
        <v>20</v>
      </c>
      <c r="E1560" s="13" t="s">
        <v>14</v>
      </c>
      <c r="F1560" s="13" t="s">
        <v>17</v>
      </c>
      <c r="G1560" s="13" t="s">
        <v>12</v>
      </c>
      <c r="H1560" s="13" t="s">
        <v>34</v>
      </c>
    </row>
    <row r="1561" spans="1:8">
      <c r="A1561" s="15">
        <v>2764</v>
      </c>
      <c r="B1561" s="15">
        <v>2021</v>
      </c>
      <c r="C1561" s="13" t="s">
        <v>9</v>
      </c>
      <c r="D1561" s="15">
        <v>20</v>
      </c>
      <c r="E1561" s="13" t="s">
        <v>10</v>
      </c>
      <c r="F1561" s="13" t="s">
        <v>11</v>
      </c>
      <c r="G1561" s="13" t="s">
        <v>12</v>
      </c>
      <c r="H1561" s="13" t="s">
        <v>15</v>
      </c>
    </row>
    <row r="1562" spans="1:8">
      <c r="A1562" s="15">
        <v>2763</v>
      </c>
      <c r="B1562" s="15">
        <v>2021</v>
      </c>
      <c r="C1562" s="13" t="s">
        <v>9</v>
      </c>
      <c r="D1562" s="15">
        <v>20</v>
      </c>
      <c r="E1562" s="13" t="s">
        <v>10</v>
      </c>
      <c r="F1562" s="13" t="s">
        <v>11</v>
      </c>
      <c r="G1562" s="13" t="s">
        <v>12</v>
      </c>
      <c r="H1562" s="13" t="s">
        <v>37</v>
      </c>
    </row>
    <row r="1563" spans="1:8">
      <c r="A1563" s="15">
        <v>2762</v>
      </c>
      <c r="B1563" s="15">
        <v>2021</v>
      </c>
      <c r="C1563" s="13" t="s">
        <v>9</v>
      </c>
      <c r="D1563" s="15">
        <v>20</v>
      </c>
      <c r="E1563" s="13" t="s">
        <v>10</v>
      </c>
      <c r="F1563" s="13" t="s">
        <v>17</v>
      </c>
      <c r="G1563" s="13" t="s">
        <v>12</v>
      </c>
      <c r="H1563" s="13" t="s">
        <v>32</v>
      </c>
    </row>
    <row r="1564" spans="1:8">
      <c r="A1564" s="15">
        <v>2761</v>
      </c>
      <c r="B1564" s="15">
        <v>2021</v>
      </c>
      <c r="C1564" s="13" t="s">
        <v>9</v>
      </c>
      <c r="D1564" s="15">
        <v>20</v>
      </c>
      <c r="E1564" s="13" t="s">
        <v>10</v>
      </c>
      <c r="F1564" s="13" t="s">
        <v>17</v>
      </c>
      <c r="G1564" s="13" t="s">
        <v>12</v>
      </c>
      <c r="H1564" s="13" t="s">
        <v>31</v>
      </c>
    </row>
    <row r="1565" spans="1:8">
      <c r="A1565" s="15">
        <v>2760</v>
      </c>
      <c r="B1565" s="15">
        <v>2021</v>
      </c>
      <c r="C1565" s="13" t="s">
        <v>9</v>
      </c>
      <c r="D1565" s="15">
        <v>20</v>
      </c>
      <c r="E1565" s="13" t="s">
        <v>14</v>
      </c>
      <c r="F1565" s="13" t="s">
        <v>11</v>
      </c>
      <c r="G1565" s="13" t="s">
        <v>12</v>
      </c>
      <c r="H1565" s="13" t="s">
        <v>15</v>
      </c>
    </row>
    <row r="1566" spans="1:8">
      <c r="A1566" s="15">
        <v>2759</v>
      </c>
      <c r="B1566" s="15">
        <v>2021</v>
      </c>
      <c r="C1566" s="13" t="s">
        <v>9</v>
      </c>
      <c r="D1566" s="15">
        <v>20</v>
      </c>
      <c r="E1566" s="13" t="s">
        <v>14</v>
      </c>
      <c r="F1566" s="13" t="s">
        <v>17</v>
      </c>
      <c r="G1566" s="13" t="s">
        <v>12</v>
      </c>
      <c r="H1566" s="13" t="s">
        <v>15</v>
      </c>
    </row>
    <row r="1567" spans="1:8">
      <c r="A1567" s="15">
        <v>2758</v>
      </c>
      <c r="B1567" s="15">
        <v>2021</v>
      </c>
      <c r="C1567" s="13" t="s">
        <v>9</v>
      </c>
      <c r="D1567" s="15">
        <v>20</v>
      </c>
      <c r="E1567" s="13" t="s">
        <v>14</v>
      </c>
      <c r="F1567" s="13" t="s">
        <v>17</v>
      </c>
      <c r="G1567" s="13" t="s">
        <v>12</v>
      </c>
      <c r="H1567" s="13" t="s">
        <v>34</v>
      </c>
    </row>
    <row r="1568" spans="1:8">
      <c r="A1568" s="15">
        <v>2757</v>
      </c>
      <c r="B1568" s="15">
        <v>2021</v>
      </c>
      <c r="C1568" s="13" t="s">
        <v>9</v>
      </c>
      <c r="D1568" s="15">
        <v>20</v>
      </c>
      <c r="E1568" s="13" t="s">
        <v>10</v>
      </c>
      <c r="F1568" s="13" t="s">
        <v>11</v>
      </c>
      <c r="G1568" s="13" t="s">
        <v>12</v>
      </c>
      <c r="H1568" s="13" t="s">
        <v>15</v>
      </c>
    </row>
    <row r="1569" spans="1:8">
      <c r="A1569" s="15">
        <v>2756</v>
      </c>
      <c r="B1569" s="15">
        <v>2021</v>
      </c>
      <c r="C1569" s="13" t="s">
        <v>9</v>
      </c>
      <c r="D1569" s="15">
        <v>20</v>
      </c>
      <c r="E1569" s="13" t="s">
        <v>10</v>
      </c>
      <c r="F1569" s="13" t="s">
        <v>11</v>
      </c>
      <c r="G1569" s="13" t="s">
        <v>12</v>
      </c>
      <c r="H1569" s="13" t="s">
        <v>37</v>
      </c>
    </row>
    <row r="1570" spans="1:8">
      <c r="A1570" s="15">
        <v>2755</v>
      </c>
      <c r="B1570" s="15">
        <v>2021</v>
      </c>
      <c r="C1570" s="13" t="s">
        <v>9</v>
      </c>
      <c r="D1570" s="15">
        <v>20</v>
      </c>
      <c r="E1570" s="13" t="s">
        <v>10</v>
      </c>
      <c r="F1570" s="13" t="s">
        <v>17</v>
      </c>
      <c r="G1570" s="13" t="s">
        <v>12</v>
      </c>
      <c r="H1570" s="13" t="s">
        <v>32</v>
      </c>
    </row>
    <row r="1571" spans="1:8">
      <c r="A1571" s="15">
        <v>2754</v>
      </c>
      <c r="B1571" s="15">
        <v>2021</v>
      </c>
      <c r="C1571" s="13" t="s">
        <v>9</v>
      </c>
      <c r="D1571" s="15">
        <v>20</v>
      </c>
      <c r="E1571" s="13" t="s">
        <v>10</v>
      </c>
      <c r="F1571" s="13" t="s">
        <v>17</v>
      </c>
      <c r="G1571" s="13" t="s">
        <v>12</v>
      </c>
      <c r="H1571" s="13" t="s">
        <v>31</v>
      </c>
    </row>
    <row r="1572" spans="1:8">
      <c r="A1572" s="15">
        <v>2753</v>
      </c>
      <c r="B1572" s="15">
        <v>2021</v>
      </c>
      <c r="C1572" s="13" t="s">
        <v>9</v>
      </c>
      <c r="D1572" s="15">
        <v>20</v>
      </c>
      <c r="E1572" s="13" t="s">
        <v>14</v>
      </c>
      <c r="F1572" s="13" t="s">
        <v>11</v>
      </c>
      <c r="G1572" s="13" t="s">
        <v>12</v>
      </c>
      <c r="H1572" s="13" t="s">
        <v>15</v>
      </c>
    </row>
    <row r="1573" spans="1:8">
      <c r="A1573" s="15">
        <v>2752</v>
      </c>
      <c r="B1573" s="15">
        <v>2021</v>
      </c>
      <c r="C1573" s="13" t="s">
        <v>9</v>
      </c>
      <c r="D1573" s="15">
        <v>20</v>
      </c>
      <c r="E1573" s="13" t="s">
        <v>14</v>
      </c>
      <c r="F1573" s="13" t="s">
        <v>17</v>
      </c>
      <c r="G1573" s="13" t="s">
        <v>12</v>
      </c>
      <c r="H1573" s="13" t="s">
        <v>15</v>
      </c>
    </row>
    <row r="1574" spans="1:8">
      <c r="A1574" s="15">
        <v>2751</v>
      </c>
      <c r="B1574" s="15">
        <v>2021</v>
      </c>
      <c r="C1574" s="13" t="s">
        <v>9</v>
      </c>
      <c r="D1574" s="15">
        <v>20</v>
      </c>
      <c r="E1574" s="13" t="s">
        <v>14</v>
      </c>
      <c r="F1574" s="13" t="s">
        <v>17</v>
      </c>
      <c r="G1574" s="13" t="s">
        <v>12</v>
      </c>
      <c r="H1574" s="13" t="s">
        <v>34</v>
      </c>
    </row>
    <row r="1575" spans="1:8">
      <c r="A1575" s="15">
        <v>2750</v>
      </c>
      <c r="B1575" s="15">
        <v>2021</v>
      </c>
      <c r="C1575" s="13" t="s">
        <v>9</v>
      </c>
      <c r="D1575" s="15">
        <v>20</v>
      </c>
      <c r="E1575" s="13" t="s">
        <v>10</v>
      </c>
      <c r="F1575" s="13" t="s">
        <v>11</v>
      </c>
      <c r="G1575" s="13" t="s">
        <v>12</v>
      </c>
      <c r="H1575" s="13" t="s">
        <v>15</v>
      </c>
    </row>
    <row r="1576" spans="1:8">
      <c r="A1576" s="15">
        <v>2749</v>
      </c>
      <c r="B1576" s="15">
        <v>2021</v>
      </c>
      <c r="C1576" s="13" t="s">
        <v>9</v>
      </c>
      <c r="D1576" s="15">
        <v>20</v>
      </c>
      <c r="E1576" s="13" t="s">
        <v>10</v>
      </c>
      <c r="F1576" s="13" t="s">
        <v>11</v>
      </c>
      <c r="G1576" s="13" t="s">
        <v>12</v>
      </c>
      <c r="H1576" s="13" t="s">
        <v>37</v>
      </c>
    </row>
    <row r="1577" spans="1:8">
      <c r="A1577" s="15">
        <v>2748</v>
      </c>
      <c r="B1577" s="15">
        <v>2021</v>
      </c>
      <c r="C1577" s="13" t="s">
        <v>9</v>
      </c>
      <c r="D1577" s="15">
        <v>20</v>
      </c>
      <c r="E1577" s="13" t="s">
        <v>10</v>
      </c>
      <c r="F1577" s="13" t="s">
        <v>17</v>
      </c>
      <c r="G1577" s="13" t="s">
        <v>12</v>
      </c>
      <c r="H1577" s="13" t="s">
        <v>32</v>
      </c>
    </row>
    <row r="1578" spans="1:8">
      <c r="A1578" s="15">
        <v>2747</v>
      </c>
      <c r="B1578" s="15">
        <v>2021</v>
      </c>
      <c r="C1578" s="13" t="s">
        <v>9</v>
      </c>
      <c r="D1578" s="15">
        <v>20</v>
      </c>
      <c r="E1578" s="13" t="s">
        <v>10</v>
      </c>
      <c r="F1578" s="13" t="s">
        <v>17</v>
      </c>
      <c r="G1578" s="13" t="s">
        <v>12</v>
      </c>
      <c r="H1578" s="13" t="s">
        <v>13</v>
      </c>
    </row>
    <row r="1579" spans="1:8">
      <c r="A1579" s="15">
        <v>2746</v>
      </c>
      <c r="B1579" s="15">
        <v>2021</v>
      </c>
      <c r="C1579" s="13" t="s">
        <v>9</v>
      </c>
      <c r="D1579" s="15">
        <v>20</v>
      </c>
      <c r="E1579" s="13" t="s">
        <v>14</v>
      </c>
      <c r="F1579" s="13" t="s">
        <v>11</v>
      </c>
      <c r="G1579" s="13" t="s">
        <v>12</v>
      </c>
      <c r="H1579" s="13" t="s">
        <v>15</v>
      </c>
    </row>
    <row r="1580" spans="1:8">
      <c r="A1580" s="15">
        <v>2745</v>
      </c>
      <c r="B1580" s="15">
        <v>2021</v>
      </c>
      <c r="C1580" s="13" t="s">
        <v>9</v>
      </c>
      <c r="D1580" s="15">
        <v>20</v>
      </c>
      <c r="E1580" s="13" t="s">
        <v>14</v>
      </c>
      <c r="F1580" s="13" t="s">
        <v>17</v>
      </c>
      <c r="G1580" s="13" t="s">
        <v>12</v>
      </c>
      <c r="H1580" s="13" t="s">
        <v>15</v>
      </c>
    </row>
    <row r="1581" spans="1:8">
      <c r="A1581" s="15">
        <v>2744</v>
      </c>
      <c r="B1581" s="15">
        <v>2021</v>
      </c>
      <c r="C1581" s="13" t="s">
        <v>9</v>
      </c>
      <c r="D1581" s="15">
        <v>20</v>
      </c>
      <c r="E1581" s="13" t="s">
        <v>14</v>
      </c>
      <c r="F1581" s="13" t="s">
        <v>17</v>
      </c>
      <c r="G1581" s="13" t="s">
        <v>12</v>
      </c>
      <c r="H1581" s="13" t="s">
        <v>26</v>
      </c>
    </row>
    <row r="1582" spans="1:8">
      <c r="A1582" s="15">
        <v>2743</v>
      </c>
      <c r="B1582" s="15">
        <v>2021</v>
      </c>
      <c r="C1582" s="13" t="s">
        <v>9</v>
      </c>
      <c r="D1582" s="15">
        <v>20</v>
      </c>
      <c r="E1582" s="13" t="s">
        <v>10</v>
      </c>
      <c r="F1582" s="13" t="s">
        <v>11</v>
      </c>
      <c r="G1582" s="13" t="s">
        <v>12</v>
      </c>
      <c r="H1582" s="13" t="s">
        <v>15</v>
      </c>
    </row>
    <row r="1583" spans="1:8">
      <c r="A1583" s="15">
        <v>2742</v>
      </c>
      <c r="B1583" s="15">
        <v>2021</v>
      </c>
      <c r="C1583" s="13" t="s">
        <v>9</v>
      </c>
      <c r="D1583" s="15">
        <v>20</v>
      </c>
      <c r="E1583" s="13" t="s">
        <v>10</v>
      </c>
      <c r="F1583" s="13" t="s">
        <v>11</v>
      </c>
      <c r="G1583" s="13" t="s">
        <v>12</v>
      </c>
      <c r="H1583" s="13" t="s">
        <v>37</v>
      </c>
    </row>
    <row r="1584" spans="1:8">
      <c r="A1584" s="15">
        <v>2741</v>
      </c>
      <c r="B1584" s="15">
        <v>2021</v>
      </c>
      <c r="C1584" s="13" t="s">
        <v>9</v>
      </c>
      <c r="D1584" s="15">
        <v>20</v>
      </c>
      <c r="E1584" s="13" t="s">
        <v>10</v>
      </c>
      <c r="F1584" s="13" t="s">
        <v>17</v>
      </c>
      <c r="G1584" s="13" t="s">
        <v>12</v>
      </c>
      <c r="H1584" s="13" t="s">
        <v>32</v>
      </c>
    </row>
    <row r="1585" spans="1:8">
      <c r="A1585" s="15">
        <v>2740</v>
      </c>
      <c r="B1585" s="15">
        <v>2021</v>
      </c>
      <c r="C1585" s="13" t="s">
        <v>9</v>
      </c>
      <c r="D1585" s="15">
        <v>20</v>
      </c>
      <c r="E1585" s="13" t="s">
        <v>10</v>
      </c>
      <c r="F1585" s="13" t="s">
        <v>17</v>
      </c>
      <c r="G1585" s="13" t="s">
        <v>12</v>
      </c>
      <c r="H1585" s="13" t="s">
        <v>13</v>
      </c>
    </row>
    <row r="1586" spans="1:8">
      <c r="A1586" s="15">
        <v>2739</v>
      </c>
      <c r="B1586" s="15">
        <v>2021</v>
      </c>
      <c r="C1586" s="13" t="s">
        <v>9</v>
      </c>
      <c r="D1586" s="15">
        <v>20</v>
      </c>
      <c r="E1586" s="13" t="s">
        <v>14</v>
      </c>
      <c r="F1586" s="13" t="s">
        <v>11</v>
      </c>
      <c r="G1586" s="13" t="s">
        <v>12</v>
      </c>
      <c r="H1586" s="13" t="s">
        <v>15</v>
      </c>
    </row>
    <row r="1587" spans="1:8">
      <c r="A1587" s="15">
        <v>2738</v>
      </c>
      <c r="B1587" s="15">
        <v>2021</v>
      </c>
      <c r="C1587" s="13" t="s">
        <v>9</v>
      </c>
      <c r="D1587" s="15">
        <v>20</v>
      </c>
      <c r="E1587" s="13" t="s">
        <v>14</v>
      </c>
      <c r="F1587" s="13" t="s">
        <v>17</v>
      </c>
      <c r="G1587" s="13" t="s">
        <v>12</v>
      </c>
      <c r="H1587" s="13" t="s">
        <v>15</v>
      </c>
    </row>
    <row r="1588" spans="1:8">
      <c r="A1588" s="15">
        <v>2737</v>
      </c>
      <c r="B1588" s="15">
        <v>2021</v>
      </c>
      <c r="C1588" s="13" t="s">
        <v>9</v>
      </c>
      <c r="D1588" s="15">
        <v>20</v>
      </c>
      <c r="E1588" s="13" t="s">
        <v>14</v>
      </c>
      <c r="F1588" s="13" t="s">
        <v>17</v>
      </c>
      <c r="G1588" s="13" t="s">
        <v>12</v>
      </c>
      <c r="H1588" s="13" t="s">
        <v>26</v>
      </c>
    </row>
    <row r="1589" spans="1:8">
      <c r="A1589" s="15">
        <v>2736</v>
      </c>
      <c r="B1589" s="15">
        <v>2021</v>
      </c>
      <c r="C1589" s="13" t="s">
        <v>9</v>
      </c>
      <c r="D1589" s="15">
        <v>20</v>
      </c>
      <c r="E1589" s="13" t="s">
        <v>10</v>
      </c>
      <c r="F1589" s="13" t="s">
        <v>11</v>
      </c>
      <c r="G1589" s="13" t="s">
        <v>12</v>
      </c>
      <c r="H1589" s="13" t="s">
        <v>15</v>
      </c>
    </row>
    <row r="1590" spans="1:8">
      <c r="A1590" s="15">
        <v>2735</v>
      </c>
      <c r="B1590" s="15">
        <v>2021</v>
      </c>
      <c r="C1590" s="13" t="s">
        <v>9</v>
      </c>
      <c r="D1590" s="15">
        <v>20</v>
      </c>
      <c r="E1590" s="13" t="s">
        <v>10</v>
      </c>
      <c r="F1590" s="13" t="s">
        <v>11</v>
      </c>
      <c r="G1590" s="13" t="s">
        <v>12</v>
      </c>
      <c r="H1590" s="13" t="s">
        <v>37</v>
      </c>
    </row>
    <row r="1591" spans="1:8">
      <c r="A1591" s="15">
        <v>2734</v>
      </c>
      <c r="B1591" s="15">
        <v>2021</v>
      </c>
      <c r="C1591" s="13" t="s">
        <v>9</v>
      </c>
      <c r="D1591" s="15">
        <v>20</v>
      </c>
      <c r="E1591" s="13" t="s">
        <v>10</v>
      </c>
      <c r="F1591" s="13" t="s">
        <v>17</v>
      </c>
      <c r="G1591" s="13" t="s">
        <v>12</v>
      </c>
      <c r="H1591" s="13" t="s">
        <v>32</v>
      </c>
    </row>
    <row r="1592" spans="1:8">
      <c r="A1592" s="15">
        <v>2733</v>
      </c>
      <c r="B1592" s="15">
        <v>2021</v>
      </c>
      <c r="C1592" s="13" t="s">
        <v>9</v>
      </c>
      <c r="D1592" s="15">
        <v>20</v>
      </c>
      <c r="E1592" s="13" t="s">
        <v>10</v>
      </c>
      <c r="F1592" s="13" t="s">
        <v>17</v>
      </c>
      <c r="G1592" s="13" t="s">
        <v>12</v>
      </c>
      <c r="H1592" s="13" t="s">
        <v>13</v>
      </c>
    </row>
    <row r="1593" spans="1:8">
      <c r="A1593" s="15">
        <v>2732</v>
      </c>
      <c r="B1593" s="15">
        <v>2021</v>
      </c>
      <c r="C1593" s="13" t="s">
        <v>9</v>
      </c>
      <c r="D1593" s="15">
        <v>20</v>
      </c>
      <c r="E1593" s="13" t="s">
        <v>14</v>
      </c>
      <c r="F1593" s="13" t="s">
        <v>11</v>
      </c>
      <c r="G1593" s="13" t="s">
        <v>12</v>
      </c>
      <c r="H1593" s="13" t="s">
        <v>15</v>
      </c>
    </row>
    <row r="1594" spans="1:8">
      <c r="A1594" s="15">
        <v>2731</v>
      </c>
      <c r="B1594" s="15">
        <v>2021</v>
      </c>
      <c r="C1594" s="13" t="s">
        <v>9</v>
      </c>
      <c r="D1594" s="15">
        <v>20</v>
      </c>
      <c r="E1594" s="13" t="s">
        <v>14</v>
      </c>
      <c r="F1594" s="13" t="s">
        <v>17</v>
      </c>
      <c r="G1594" s="13" t="s">
        <v>12</v>
      </c>
      <c r="H1594" s="13" t="s">
        <v>15</v>
      </c>
    </row>
    <row r="1595" spans="1:8">
      <c r="A1595" s="15">
        <v>2730</v>
      </c>
      <c r="B1595" s="15">
        <v>2021</v>
      </c>
      <c r="C1595" s="13" t="s">
        <v>9</v>
      </c>
      <c r="D1595" s="15">
        <v>20</v>
      </c>
      <c r="E1595" s="13" t="s">
        <v>14</v>
      </c>
      <c r="F1595" s="13" t="s">
        <v>17</v>
      </c>
      <c r="G1595" s="13" t="s">
        <v>12</v>
      </c>
      <c r="H1595" s="13" t="s">
        <v>26</v>
      </c>
    </row>
    <row r="1596" spans="1:8">
      <c r="A1596" s="15">
        <v>2729</v>
      </c>
      <c r="B1596" s="15">
        <v>2021</v>
      </c>
      <c r="C1596" s="13" t="s">
        <v>9</v>
      </c>
      <c r="D1596" s="15">
        <v>20</v>
      </c>
      <c r="E1596" s="13" t="s">
        <v>10</v>
      </c>
      <c r="F1596" s="13" t="s">
        <v>11</v>
      </c>
      <c r="G1596" s="13" t="s">
        <v>12</v>
      </c>
      <c r="H1596" s="13" t="s">
        <v>15</v>
      </c>
    </row>
    <row r="1597" spans="1:8">
      <c r="A1597" s="15">
        <v>2728</v>
      </c>
      <c r="B1597" s="15">
        <v>2021</v>
      </c>
      <c r="C1597" s="13" t="s">
        <v>9</v>
      </c>
      <c r="D1597" s="15">
        <v>20</v>
      </c>
      <c r="E1597" s="13" t="s">
        <v>10</v>
      </c>
      <c r="F1597" s="13" t="s">
        <v>11</v>
      </c>
      <c r="G1597" s="13" t="s">
        <v>12</v>
      </c>
      <c r="H1597" s="13" t="s">
        <v>37</v>
      </c>
    </row>
    <row r="1598" spans="1:8">
      <c r="A1598" s="15">
        <v>2727</v>
      </c>
      <c r="B1598" s="15">
        <v>2021</v>
      </c>
      <c r="C1598" s="13" t="s">
        <v>9</v>
      </c>
      <c r="D1598" s="15">
        <v>20</v>
      </c>
      <c r="E1598" s="13" t="s">
        <v>10</v>
      </c>
      <c r="F1598" s="13" t="s">
        <v>17</v>
      </c>
      <c r="G1598" s="13" t="s">
        <v>12</v>
      </c>
      <c r="H1598" s="13" t="s">
        <v>32</v>
      </c>
    </row>
    <row r="1599" spans="1:8">
      <c r="A1599" s="15">
        <v>2726</v>
      </c>
      <c r="B1599" s="15">
        <v>2021</v>
      </c>
      <c r="C1599" s="13" t="s">
        <v>9</v>
      </c>
      <c r="D1599" s="15">
        <v>20</v>
      </c>
      <c r="E1599" s="13" t="s">
        <v>10</v>
      </c>
      <c r="F1599" s="13" t="s">
        <v>17</v>
      </c>
      <c r="G1599" s="13" t="s">
        <v>12</v>
      </c>
      <c r="H1599" s="13" t="s">
        <v>13</v>
      </c>
    </row>
    <row r="1600" spans="1:8">
      <c r="A1600" s="15">
        <v>2725</v>
      </c>
      <c r="B1600" s="15">
        <v>2021</v>
      </c>
      <c r="C1600" s="13" t="s">
        <v>9</v>
      </c>
      <c r="D1600" s="15">
        <v>20</v>
      </c>
      <c r="E1600" s="13" t="s">
        <v>14</v>
      </c>
      <c r="F1600" s="13" t="s">
        <v>11</v>
      </c>
      <c r="G1600" s="13" t="s">
        <v>12</v>
      </c>
      <c r="H1600" s="13" t="s">
        <v>15</v>
      </c>
    </row>
    <row r="1601" spans="1:8">
      <c r="A1601" s="15">
        <v>2724</v>
      </c>
      <c r="B1601" s="15">
        <v>2021</v>
      </c>
      <c r="C1601" s="13" t="s">
        <v>9</v>
      </c>
      <c r="D1601" s="15">
        <v>20</v>
      </c>
      <c r="E1601" s="13" t="s">
        <v>14</v>
      </c>
      <c r="F1601" s="13" t="s">
        <v>17</v>
      </c>
      <c r="G1601" s="13" t="s">
        <v>12</v>
      </c>
      <c r="H1601" s="13" t="s">
        <v>15</v>
      </c>
    </row>
    <row r="1602" spans="1:8">
      <c r="A1602" s="15">
        <v>2723</v>
      </c>
      <c r="B1602" s="15">
        <v>2021</v>
      </c>
      <c r="C1602" s="13" t="s">
        <v>9</v>
      </c>
      <c r="D1602" s="15">
        <v>20</v>
      </c>
      <c r="E1602" s="13" t="s">
        <v>14</v>
      </c>
      <c r="F1602" s="13" t="s">
        <v>17</v>
      </c>
      <c r="G1602" s="13" t="s">
        <v>12</v>
      </c>
      <c r="H1602" s="13" t="s">
        <v>26</v>
      </c>
    </row>
    <row r="1603" spans="1:8">
      <c r="A1603" s="15">
        <v>2722</v>
      </c>
      <c r="B1603" s="15">
        <v>2021</v>
      </c>
      <c r="C1603" s="13" t="s">
        <v>9</v>
      </c>
      <c r="D1603" s="15">
        <v>20</v>
      </c>
      <c r="E1603" s="13" t="s">
        <v>10</v>
      </c>
      <c r="F1603" s="13" t="s">
        <v>11</v>
      </c>
      <c r="G1603" s="13" t="s">
        <v>12</v>
      </c>
      <c r="H1603" s="13" t="s">
        <v>15</v>
      </c>
    </row>
    <row r="1604" spans="1:8">
      <c r="A1604" s="15">
        <v>2721</v>
      </c>
      <c r="B1604" s="15">
        <v>2021</v>
      </c>
      <c r="C1604" s="13" t="s">
        <v>9</v>
      </c>
      <c r="D1604" s="15">
        <v>20</v>
      </c>
      <c r="E1604" s="13" t="s">
        <v>10</v>
      </c>
      <c r="F1604" s="13" t="s">
        <v>11</v>
      </c>
      <c r="G1604" s="13" t="s">
        <v>12</v>
      </c>
      <c r="H1604" s="13" t="s">
        <v>37</v>
      </c>
    </row>
    <row r="1605" spans="1:8">
      <c r="A1605" s="15">
        <v>2720</v>
      </c>
      <c r="B1605" s="15">
        <v>2021</v>
      </c>
      <c r="C1605" s="13" t="s">
        <v>9</v>
      </c>
      <c r="D1605" s="15">
        <v>20</v>
      </c>
      <c r="E1605" s="13" t="s">
        <v>10</v>
      </c>
      <c r="F1605" s="13" t="s">
        <v>17</v>
      </c>
      <c r="G1605" s="13" t="s">
        <v>12</v>
      </c>
      <c r="H1605" s="13" t="s">
        <v>32</v>
      </c>
    </row>
    <row r="1606" spans="1:8">
      <c r="A1606" s="15">
        <v>2719</v>
      </c>
      <c r="B1606" s="15">
        <v>2021</v>
      </c>
      <c r="C1606" s="13" t="s">
        <v>9</v>
      </c>
      <c r="D1606" s="15">
        <v>20</v>
      </c>
      <c r="E1606" s="13" t="s">
        <v>10</v>
      </c>
      <c r="F1606" s="13" t="s">
        <v>17</v>
      </c>
      <c r="G1606" s="13" t="s">
        <v>12</v>
      </c>
      <c r="H1606" s="13" t="s">
        <v>13</v>
      </c>
    </row>
    <row r="1607" spans="1:8">
      <c r="A1607" s="15">
        <v>2718</v>
      </c>
      <c r="B1607" s="15">
        <v>2021</v>
      </c>
      <c r="C1607" s="13" t="s">
        <v>9</v>
      </c>
      <c r="D1607" s="15">
        <v>20</v>
      </c>
      <c r="E1607" s="13" t="s">
        <v>14</v>
      </c>
      <c r="F1607" s="13" t="s">
        <v>11</v>
      </c>
      <c r="G1607" s="13" t="s">
        <v>12</v>
      </c>
      <c r="H1607" s="13" t="s">
        <v>15</v>
      </c>
    </row>
    <row r="1608" spans="1:8">
      <c r="A1608" s="15">
        <v>2717</v>
      </c>
      <c r="B1608" s="15">
        <v>2021</v>
      </c>
      <c r="C1608" s="13" t="s">
        <v>9</v>
      </c>
      <c r="D1608" s="15">
        <v>20</v>
      </c>
      <c r="E1608" s="13" t="s">
        <v>14</v>
      </c>
      <c r="F1608" s="13" t="s">
        <v>17</v>
      </c>
      <c r="G1608" s="13" t="s">
        <v>12</v>
      </c>
      <c r="H1608" s="13" t="s">
        <v>15</v>
      </c>
    </row>
    <row r="1609" spans="1:8">
      <c r="A1609" s="15">
        <v>2716</v>
      </c>
      <c r="B1609" s="15">
        <v>2021</v>
      </c>
      <c r="C1609" s="13" t="s">
        <v>9</v>
      </c>
      <c r="D1609" s="15">
        <v>20</v>
      </c>
      <c r="E1609" s="13" t="s">
        <v>14</v>
      </c>
      <c r="F1609" s="13" t="s">
        <v>17</v>
      </c>
      <c r="G1609" s="13" t="s">
        <v>12</v>
      </c>
      <c r="H1609" s="13" t="s">
        <v>26</v>
      </c>
    </row>
    <row r="1610" spans="1:8">
      <c r="A1610" s="15">
        <v>2715</v>
      </c>
      <c r="B1610" s="15">
        <v>2021</v>
      </c>
      <c r="C1610" s="13" t="s">
        <v>9</v>
      </c>
      <c r="D1610" s="15">
        <v>20</v>
      </c>
      <c r="E1610" s="13" t="s">
        <v>10</v>
      </c>
      <c r="F1610" s="13" t="s">
        <v>11</v>
      </c>
      <c r="G1610" s="13" t="s">
        <v>12</v>
      </c>
      <c r="H1610" s="13" t="s">
        <v>15</v>
      </c>
    </row>
    <row r="1611" spans="1:8">
      <c r="A1611" s="15">
        <v>2714</v>
      </c>
      <c r="B1611" s="15">
        <v>2021</v>
      </c>
      <c r="C1611" s="13" t="s">
        <v>9</v>
      </c>
      <c r="D1611" s="15">
        <v>20</v>
      </c>
      <c r="E1611" s="13" t="s">
        <v>10</v>
      </c>
      <c r="F1611" s="13" t="s">
        <v>11</v>
      </c>
      <c r="G1611" s="13" t="s">
        <v>12</v>
      </c>
      <c r="H1611" s="13" t="s">
        <v>37</v>
      </c>
    </row>
    <row r="1612" spans="1:8">
      <c r="A1612" s="15">
        <v>2713</v>
      </c>
      <c r="B1612" s="15">
        <v>2021</v>
      </c>
      <c r="C1612" s="13" t="s">
        <v>9</v>
      </c>
      <c r="D1612" s="15">
        <v>20</v>
      </c>
      <c r="E1612" s="13" t="s">
        <v>10</v>
      </c>
      <c r="F1612" s="13" t="s">
        <v>17</v>
      </c>
      <c r="G1612" s="13" t="s">
        <v>12</v>
      </c>
      <c r="H1612" s="13" t="s">
        <v>32</v>
      </c>
    </row>
    <row r="1613" spans="1:8">
      <c r="A1613" s="15">
        <v>2712</v>
      </c>
      <c r="B1613" s="15">
        <v>2021</v>
      </c>
      <c r="C1613" s="13" t="s">
        <v>9</v>
      </c>
      <c r="D1613" s="15">
        <v>20</v>
      </c>
      <c r="E1613" s="13" t="s">
        <v>10</v>
      </c>
      <c r="F1613" s="13" t="s">
        <v>17</v>
      </c>
      <c r="G1613" s="13" t="s">
        <v>12</v>
      </c>
      <c r="H1613" s="13" t="s">
        <v>13</v>
      </c>
    </row>
    <row r="1614" spans="1:8">
      <c r="A1614" s="15">
        <v>2711</v>
      </c>
      <c r="B1614" s="15">
        <v>2021</v>
      </c>
      <c r="C1614" s="13" t="s">
        <v>9</v>
      </c>
      <c r="D1614" s="15">
        <v>20</v>
      </c>
      <c r="E1614" s="13" t="s">
        <v>14</v>
      </c>
      <c r="F1614" s="13" t="s">
        <v>11</v>
      </c>
      <c r="G1614" s="13" t="s">
        <v>12</v>
      </c>
      <c r="H1614" s="13" t="s">
        <v>15</v>
      </c>
    </row>
    <row r="1615" spans="1:8">
      <c r="A1615" s="15">
        <v>2710</v>
      </c>
      <c r="B1615" s="15">
        <v>2021</v>
      </c>
      <c r="C1615" s="13" t="s">
        <v>9</v>
      </c>
      <c r="D1615" s="15">
        <v>20</v>
      </c>
      <c r="E1615" s="13" t="s">
        <v>14</v>
      </c>
      <c r="F1615" s="13" t="s">
        <v>17</v>
      </c>
      <c r="G1615" s="13" t="s">
        <v>12</v>
      </c>
      <c r="H1615" s="13" t="s">
        <v>18</v>
      </c>
    </row>
    <row r="1616" spans="1:8">
      <c r="A1616" s="15">
        <v>2709</v>
      </c>
      <c r="B1616" s="15">
        <v>2021</v>
      </c>
      <c r="C1616" s="13" t="s">
        <v>9</v>
      </c>
      <c r="D1616" s="15">
        <v>20</v>
      </c>
      <c r="E1616" s="13" t="s">
        <v>14</v>
      </c>
      <c r="F1616" s="13" t="s">
        <v>17</v>
      </c>
      <c r="G1616" s="13" t="s">
        <v>12</v>
      </c>
      <c r="H1616" s="13" t="s">
        <v>26</v>
      </c>
    </row>
    <row r="1617" spans="1:8">
      <c r="A1617" s="15">
        <v>2708</v>
      </c>
      <c r="B1617" s="15">
        <v>2021</v>
      </c>
      <c r="C1617" s="13" t="s">
        <v>9</v>
      </c>
      <c r="D1617" s="15">
        <v>20</v>
      </c>
      <c r="E1617" s="13" t="s">
        <v>10</v>
      </c>
      <c r="F1617" s="13" t="s">
        <v>11</v>
      </c>
      <c r="G1617" s="13" t="s">
        <v>12</v>
      </c>
      <c r="H1617" s="13" t="s">
        <v>15</v>
      </c>
    </row>
    <row r="1618" spans="1:8">
      <c r="A1618" s="15">
        <v>2707</v>
      </c>
      <c r="B1618" s="15">
        <v>2021</v>
      </c>
      <c r="C1618" s="13" t="s">
        <v>9</v>
      </c>
      <c r="D1618" s="15">
        <v>20</v>
      </c>
      <c r="E1618" s="13" t="s">
        <v>10</v>
      </c>
      <c r="F1618" s="13" t="s">
        <v>11</v>
      </c>
      <c r="G1618" s="13" t="s">
        <v>12</v>
      </c>
      <c r="H1618" s="13" t="s">
        <v>37</v>
      </c>
    </row>
    <row r="1619" spans="1:8">
      <c r="A1619" s="15">
        <v>2706</v>
      </c>
      <c r="B1619" s="15">
        <v>2021</v>
      </c>
      <c r="C1619" s="13" t="s">
        <v>9</v>
      </c>
      <c r="D1619" s="15">
        <v>20</v>
      </c>
      <c r="E1619" s="13" t="s">
        <v>10</v>
      </c>
      <c r="F1619" s="13" t="s">
        <v>17</v>
      </c>
      <c r="G1619" s="13" t="s">
        <v>12</v>
      </c>
      <c r="H1619" s="13" t="s">
        <v>32</v>
      </c>
    </row>
    <row r="1620" spans="1:8">
      <c r="A1620" s="15">
        <v>2705</v>
      </c>
      <c r="B1620" s="15">
        <v>2021</v>
      </c>
      <c r="C1620" s="13" t="s">
        <v>9</v>
      </c>
      <c r="D1620" s="15">
        <v>20</v>
      </c>
      <c r="E1620" s="13" t="s">
        <v>10</v>
      </c>
      <c r="F1620" s="13" t="s">
        <v>17</v>
      </c>
      <c r="G1620" s="13" t="s">
        <v>12</v>
      </c>
      <c r="H1620" s="13" t="s">
        <v>13</v>
      </c>
    </row>
    <row r="1621" spans="1:8">
      <c r="A1621" s="15">
        <v>2704</v>
      </c>
      <c r="B1621" s="15">
        <v>2021</v>
      </c>
      <c r="C1621" s="13" t="s">
        <v>9</v>
      </c>
      <c r="D1621" s="15">
        <v>20</v>
      </c>
      <c r="E1621" s="13" t="s">
        <v>14</v>
      </c>
      <c r="F1621" s="13" t="s">
        <v>11</v>
      </c>
      <c r="G1621" s="13" t="s">
        <v>12</v>
      </c>
      <c r="H1621" s="13" t="s">
        <v>15</v>
      </c>
    </row>
    <row r="1622" spans="1:8">
      <c r="A1622" s="15">
        <v>2703</v>
      </c>
      <c r="B1622" s="15">
        <v>2021</v>
      </c>
      <c r="C1622" s="13" t="s">
        <v>9</v>
      </c>
      <c r="D1622" s="15">
        <v>20</v>
      </c>
      <c r="E1622" s="13" t="s">
        <v>14</v>
      </c>
      <c r="F1622" s="13" t="s">
        <v>17</v>
      </c>
      <c r="G1622" s="13" t="s">
        <v>12</v>
      </c>
      <c r="H1622" s="13" t="s">
        <v>18</v>
      </c>
    </row>
    <row r="1623" spans="1:8">
      <c r="A1623" s="15">
        <v>2702</v>
      </c>
      <c r="B1623" s="15">
        <v>2021</v>
      </c>
      <c r="C1623" s="13" t="s">
        <v>9</v>
      </c>
      <c r="D1623" s="15">
        <v>20</v>
      </c>
      <c r="E1623" s="13" t="s">
        <v>14</v>
      </c>
      <c r="F1623" s="13" t="s">
        <v>17</v>
      </c>
      <c r="G1623" s="13" t="s">
        <v>12</v>
      </c>
      <c r="H1623" s="13" t="s">
        <v>26</v>
      </c>
    </row>
    <row r="1624" spans="1:8">
      <c r="A1624" s="15">
        <v>2701</v>
      </c>
      <c r="B1624" s="15">
        <v>2021</v>
      </c>
      <c r="C1624" s="13" t="s">
        <v>9</v>
      </c>
      <c r="D1624" s="15">
        <v>20</v>
      </c>
      <c r="E1624" s="13" t="s">
        <v>10</v>
      </c>
      <c r="F1624" s="13" t="s">
        <v>11</v>
      </c>
      <c r="G1624" s="13" t="s">
        <v>12</v>
      </c>
      <c r="H1624" s="13" t="s">
        <v>15</v>
      </c>
    </row>
    <row r="1625" spans="1:8">
      <c r="A1625" s="15">
        <v>2700</v>
      </c>
      <c r="B1625" s="15">
        <v>2021</v>
      </c>
      <c r="C1625" s="13" t="s">
        <v>9</v>
      </c>
      <c r="D1625" s="15">
        <v>20</v>
      </c>
      <c r="E1625" s="13" t="s">
        <v>10</v>
      </c>
      <c r="F1625" s="13" t="s">
        <v>11</v>
      </c>
      <c r="G1625" s="13" t="s">
        <v>12</v>
      </c>
      <c r="H1625" s="13" t="s">
        <v>37</v>
      </c>
    </row>
    <row r="1626" spans="1:8">
      <c r="A1626" s="15">
        <v>2699</v>
      </c>
      <c r="B1626" s="15">
        <v>2021</v>
      </c>
      <c r="C1626" s="13" t="s">
        <v>9</v>
      </c>
      <c r="D1626" s="15">
        <v>20</v>
      </c>
      <c r="E1626" s="13" t="s">
        <v>10</v>
      </c>
      <c r="F1626" s="13" t="s">
        <v>17</v>
      </c>
      <c r="G1626" s="13" t="s">
        <v>12</v>
      </c>
      <c r="H1626" s="13" t="s">
        <v>32</v>
      </c>
    </row>
    <row r="1627" spans="1:8">
      <c r="A1627" s="15">
        <v>2698</v>
      </c>
      <c r="B1627" s="15">
        <v>2021</v>
      </c>
      <c r="C1627" s="13" t="s">
        <v>9</v>
      </c>
      <c r="D1627" s="15">
        <v>20</v>
      </c>
      <c r="E1627" s="13" t="s">
        <v>10</v>
      </c>
      <c r="F1627" s="13" t="s">
        <v>17</v>
      </c>
      <c r="G1627" s="13" t="s">
        <v>12</v>
      </c>
      <c r="H1627" s="13" t="s">
        <v>13</v>
      </c>
    </row>
    <row r="1628" spans="1:8">
      <c r="A1628" s="15">
        <v>2697</v>
      </c>
      <c r="B1628" s="15">
        <v>2021</v>
      </c>
      <c r="C1628" s="13" t="s">
        <v>9</v>
      </c>
      <c r="D1628" s="15">
        <v>20</v>
      </c>
      <c r="E1628" s="13" t="s">
        <v>14</v>
      </c>
      <c r="F1628" s="13" t="s">
        <v>11</v>
      </c>
      <c r="G1628" s="13" t="s">
        <v>12</v>
      </c>
      <c r="H1628" s="13" t="s">
        <v>15</v>
      </c>
    </row>
    <row r="1629" spans="1:8">
      <c r="A1629" s="15">
        <v>2696</v>
      </c>
      <c r="B1629" s="15">
        <v>2021</v>
      </c>
      <c r="C1629" s="13" t="s">
        <v>9</v>
      </c>
      <c r="D1629" s="15">
        <v>20</v>
      </c>
      <c r="E1629" s="13" t="s">
        <v>14</v>
      </c>
      <c r="F1629" s="13" t="s">
        <v>17</v>
      </c>
      <c r="G1629" s="13" t="s">
        <v>12</v>
      </c>
      <c r="H1629" s="13" t="s">
        <v>18</v>
      </c>
    </row>
    <row r="1630" spans="1:8">
      <c r="A1630" s="15">
        <v>2695</v>
      </c>
      <c r="B1630" s="15">
        <v>2021</v>
      </c>
      <c r="C1630" s="13" t="s">
        <v>9</v>
      </c>
      <c r="D1630" s="15">
        <v>20</v>
      </c>
      <c r="E1630" s="13" t="s">
        <v>14</v>
      </c>
      <c r="F1630" s="13" t="s">
        <v>17</v>
      </c>
      <c r="G1630" s="13" t="s">
        <v>12</v>
      </c>
      <c r="H1630" s="13" t="s">
        <v>26</v>
      </c>
    </row>
    <row r="1631" spans="1:8">
      <c r="A1631" s="15">
        <v>2694</v>
      </c>
      <c r="B1631" s="15">
        <v>2021</v>
      </c>
      <c r="C1631" s="13" t="s">
        <v>9</v>
      </c>
      <c r="D1631" s="15">
        <v>20</v>
      </c>
      <c r="E1631" s="13" t="s">
        <v>10</v>
      </c>
      <c r="F1631" s="13" t="s">
        <v>11</v>
      </c>
      <c r="G1631" s="13" t="s">
        <v>12</v>
      </c>
      <c r="H1631" s="13" t="s">
        <v>15</v>
      </c>
    </row>
    <row r="1632" spans="1:8">
      <c r="A1632" s="15">
        <v>2693</v>
      </c>
      <c r="B1632" s="15">
        <v>2021</v>
      </c>
      <c r="C1632" s="13" t="s">
        <v>9</v>
      </c>
      <c r="D1632" s="15">
        <v>20</v>
      </c>
      <c r="E1632" s="13" t="s">
        <v>10</v>
      </c>
      <c r="F1632" s="13" t="s">
        <v>11</v>
      </c>
      <c r="G1632" s="13" t="s">
        <v>12</v>
      </c>
      <c r="H1632" s="13" t="s">
        <v>37</v>
      </c>
    </row>
    <row r="1633" spans="1:8">
      <c r="A1633" s="15">
        <v>2692</v>
      </c>
      <c r="B1633" s="15">
        <v>2021</v>
      </c>
      <c r="C1633" s="13" t="s">
        <v>9</v>
      </c>
      <c r="D1633" s="15">
        <v>20</v>
      </c>
      <c r="E1633" s="13" t="s">
        <v>10</v>
      </c>
      <c r="F1633" s="13" t="s">
        <v>17</v>
      </c>
      <c r="G1633" s="13" t="s">
        <v>12</v>
      </c>
      <c r="H1633" s="13" t="s">
        <v>32</v>
      </c>
    </row>
    <row r="1634" spans="1:8">
      <c r="A1634" s="15">
        <v>2691</v>
      </c>
      <c r="B1634" s="15">
        <v>2021</v>
      </c>
      <c r="C1634" s="13" t="s">
        <v>9</v>
      </c>
      <c r="D1634" s="15">
        <v>20</v>
      </c>
      <c r="E1634" s="13" t="s">
        <v>10</v>
      </c>
      <c r="F1634" s="13" t="s">
        <v>17</v>
      </c>
      <c r="G1634" s="13" t="s">
        <v>12</v>
      </c>
      <c r="H1634" s="13" t="s">
        <v>13</v>
      </c>
    </row>
    <row r="1635" spans="1:8">
      <c r="A1635" s="15">
        <v>2690</v>
      </c>
      <c r="B1635" s="15">
        <v>2021</v>
      </c>
      <c r="C1635" s="13" t="s">
        <v>9</v>
      </c>
      <c r="D1635" s="15">
        <v>20</v>
      </c>
      <c r="E1635" s="13" t="s">
        <v>14</v>
      </c>
      <c r="F1635" s="13" t="s">
        <v>11</v>
      </c>
      <c r="G1635" s="13" t="s">
        <v>12</v>
      </c>
      <c r="H1635" s="13" t="s">
        <v>15</v>
      </c>
    </row>
    <row r="1636" spans="1:8">
      <c r="A1636" s="15">
        <v>2689</v>
      </c>
      <c r="B1636" s="15">
        <v>2021</v>
      </c>
      <c r="C1636" s="13" t="s">
        <v>9</v>
      </c>
      <c r="D1636" s="15">
        <v>20</v>
      </c>
      <c r="E1636" s="13" t="s">
        <v>14</v>
      </c>
      <c r="F1636" s="13" t="s">
        <v>17</v>
      </c>
      <c r="G1636" s="13" t="s">
        <v>12</v>
      </c>
      <c r="H1636" s="13" t="s">
        <v>18</v>
      </c>
    </row>
    <row r="1637" spans="1:8">
      <c r="A1637" s="15">
        <v>2688</v>
      </c>
      <c r="B1637" s="15">
        <v>2021</v>
      </c>
      <c r="C1637" s="13" t="s">
        <v>9</v>
      </c>
      <c r="D1637" s="15">
        <v>20</v>
      </c>
      <c r="E1637" s="13" t="s">
        <v>14</v>
      </c>
      <c r="F1637" s="13" t="s">
        <v>17</v>
      </c>
      <c r="G1637" s="13" t="s">
        <v>12</v>
      </c>
      <c r="H1637" s="13" t="s">
        <v>26</v>
      </c>
    </row>
    <row r="1638" spans="1:8">
      <c r="A1638" s="15">
        <v>2687</v>
      </c>
      <c r="B1638" s="15">
        <v>2021</v>
      </c>
      <c r="C1638" s="13" t="s">
        <v>9</v>
      </c>
      <c r="D1638" s="15">
        <v>20</v>
      </c>
      <c r="E1638" s="13" t="s">
        <v>10</v>
      </c>
      <c r="F1638" s="13" t="s">
        <v>11</v>
      </c>
      <c r="G1638" s="13" t="s">
        <v>12</v>
      </c>
      <c r="H1638" s="13" t="s">
        <v>15</v>
      </c>
    </row>
    <row r="1639" spans="1:8">
      <c r="A1639" s="15">
        <v>2686</v>
      </c>
      <c r="B1639" s="15">
        <v>2021</v>
      </c>
      <c r="C1639" s="13" t="s">
        <v>9</v>
      </c>
      <c r="D1639" s="15">
        <v>20</v>
      </c>
      <c r="E1639" s="13" t="s">
        <v>10</v>
      </c>
      <c r="F1639" s="13" t="s">
        <v>11</v>
      </c>
      <c r="G1639" s="13" t="s">
        <v>12</v>
      </c>
      <c r="H1639" s="13" t="s">
        <v>37</v>
      </c>
    </row>
    <row r="1640" spans="1:8">
      <c r="A1640" s="15">
        <v>2685</v>
      </c>
      <c r="B1640" s="15">
        <v>2021</v>
      </c>
      <c r="C1640" s="13" t="s">
        <v>9</v>
      </c>
      <c r="D1640" s="15">
        <v>20</v>
      </c>
      <c r="E1640" s="13" t="s">
        <v>10</v>
      </c>
      <c r="F1640" s="13" t="s">
        <v>17</v>
      </c>
      <c r="G1640" s="13" t="s">
        <v>12</v>
      </c>
      <c r="H1640" s="13" t="s">
        <v>32</v>
      </c>
    </row>
    <row r="1641" spans="1:8">
      <c r="A1641" s="15">
        <v>2684</v>
      </c>
      <c r="B1641" s="15">
        <v>2021</v>
      </c>
      <c r="C1641" s="13" t="s">
        <v>9</v>
      </c>
      <c r="D1641" s="15">
        <v>20</v>
      </c>
      <c r="E1641" s="13" t="s">
        <v>10</v>
      </c>
      <c r="F1641" s="13" t="s">
        <v>17</v>
      </c>
      <c r="G1641" s="13" t="s">
        <v>12</v>
      </c>
      <c r="H1641" s="15">
        <v>2</v>
      </c>
    </row>
    <row r="1642" spans="1:8">
      <c r="A1642" s="15">
        <v>2683</v>
      </c>
      <c r="B1642" s="15">
        <v>2021</v>
      </c>
      <c r="C1642" s="13" t="s">
        <v>9</v>
      </c>
      <c r="D1642" s="15">
        <v>20</v>
      </c>
      <c r="E1642" s="13" t="s">
        <v>14</v>
      </c>
      <c r="F1642" s="13" t="s">
        <v>11</v>
      </c>
      <c r="G1642" s="13" t="s">
        <v>12</v>
      </c>
      <c r="H1642" s="13" t="s">
        <v>15</v>
      </c>
    </row>
    <row r="1643" spans="1:8">
      <c r="A1643" s="15">
        <v>2682</v>
      </c>
      <c r="B1643" s="15">
        <v>2021</v>
      </c>
      <c r="C1643" s="13" t="s">
        <v>9</v>
      </c>
      <c r="D1643" s="15">
        <v>20</v>
      </c>
      <c r="E1643" s="13" t="s">
        <v>14</v>
      </c>
      <c r="F1643" s="13" t="s">
        <v>17</v>
      </c>
      <c r="G1643" s="13" t="s">
        <v>12</v>
      </c>
      <c r="H1643" s="13" t="s">
        <v>18</v>
      </c>
    </row>
    <row r="1644" spans="1:8">
      <c r="A1644" s="15">
        <v>2681</v>
      </c>
      <c r="B1644" s="15">
        <v>2021</v>
      </c>
      <c r="C1644" s="13" t="s">
        <v>9</v>
      </c>
      <c r="D1644" s="15">
        <v>20</v>
      </c>
      <c r="E1644" s="13" t="s">
        <v>14</v>
      </c>
      <c r="F1644" s="13" t="s">
        <v>17</v>
      </c>
      <c r="G1644" s="13" t="s">
        <v>12</v>
      </c>
      <c r="H1644" s="13" t="s">
        <v>26</v>
      </c>
    </row>
    <row r="1645" spans="1:8">
      <c r="A1645" s="15">
        <v>2680</v>
      </c>
      <c r="B1645" s="15">
        <v>2021</v>
      </c>
      <c r="C1645" s="13" t="s">
        <v>9</v>
      </c>
      <c r="D1645" s="15">
        <v>20</v>
      </c>
      <c r="E1645" s="13" t="s">
        <v>10</v>
      </c>
      <c r="F1645" s="13" t="s">
        <v>11</v>
      </c>
      <c r="G1645" s="13" t="s">
        <v>12</v>
      </c>
      <c r="H1645" s="13" t="s">
        <v>15</v>
      </c>
    </row>
    <row r="1646" spans="1:8">
      <c r="A1646" s="15">
        <v>2679</v>
      </c>
      <c r="B1646" s="15">
        <v>2021</v>
      </c>
      <c r="C1646" s="13" t="s">
        <v>9</v>
      </c>
      <c r="D1646" s="15">
        <v>20</v>
      </c>
      <c r="E1646" s="13" t="s">
        <v>10</v>
      </c>
      <c r="F1646" s="13" t="s">
        <v>11</v>
      </c>
      <c r="G1646" s="13" t="s">
        <v>12</v>
      </c>
      <c r="H1646" s="13" t="s">
        <v>37</v>
      </c>
    </row>
    <row r="1647" spans="1:8">
      <c r="A1647" s="15">
        <v>2678</v>
      </c>
      <c r="B1647" s="15">
        <v>2021</v>
      </c>
      <c r="C1647" s="13" t="s">
        <v>9</v>
      </c>
      <c r="D1647" s="15">
        <v>20</v>
      </c>
      <c r="E1647" s="13" t="s">
        <v>10</v>
      </c>
      <c r="F1647" s="13" t="s">
        <v>17</v>
      </c>
      <c r="G1647" s="13" t="s">
        <v>12</v>
      </c>
      <c r="H1647" s="13" t="s">
        <v>32</v>
      </c>
    </row>
    <row r="1648" spans="1:8">
      <c r="A1648" s="15">
        <v>2677</v>
      </c>
      <c r="B1648" s="15">
        <v>2021</v>
      </c>
      <c r="C1648" s="13" t="s">
        <v>9</v>
      </c>
      <c r="D1648" s="15">
        <v>20</v>
      </c>
      <c r="E1648" s="13" t="s">
        <v>10</v>
      </c>
      <c r="F1648" s="13" t="s">
        <v>17</v>
      </c>
      <c r="G1648" s="13" t="s">
        <v>12</v>
      </c>
      <c r="H1648" s="15">
        <v>2</v>
      </c>
    </row>
    <row r="1649" spans="1:8">
      <c r="A1649" s="15">
        <v>2676</v>
      </c>
      <c r="B1649" s="15">
        <v>2021</v>
      </c>
      <c r="C1649" s="13" t="s">
        <v>9</v>
      </c>
      <c r="D1649" s="15">
        <v>20</v>
      </c>
      <c r="E1649" s="13" t="s">
        <v>14</v>
      </c>
      <c r="F1649" s="13" t="s">
        <v>11</v>
      </c>
      <c r="G1649" s="13" t="s">
        <v>12</v>
      </c>
      <c r="H1649" s="13" t="s">
        <v>15</v>
      </c>
    </row>
    <row r="1650" spans="1:8">
      <c r="A1650" s="15">
        <v>2675</v>
      </c>
      <c r="B1650" s="15">
        <v>2021</v>
      </c>
      <c r="C1650" s="13" t="s">
        <v>9</v>
      </c>
      <c r="D1650" s="15">
        <v>20</v>
      </c>
      <c r="E1650" s="13" t="s">
        <v>14</v>
      </c>
      <c r="F1650" s="13" t="s">
        <v>17</v>
      </c>
      <c r="G1650" s="13" t="s">
        <v>12</v>
      </c>
      <c r="H1650" s="13" t="s">
        <v>18</v>
      </c>
    </row>
    <row r="1651" spans="1:8">
      <c r="A1651" s="15">
        <v>2674</v>
      </c>
      <c r="B1651" s="15">
        <v>2021</v>
      </c>
      <c r="C1651" s="13" t="s">
        <v>9</v>
      </c>
      <c r="D1651" s="15">
        <v>20</v>
      </c>
      <c r="E1651" s="13" t="s">
        <v>14</v>
      </c>
      <c r="F1651" s="13" t="s">
        <v>17</v>
      </c>
      <c r="G1651" s="13" t="s">
        <v>12</v>
      </c>
      <c r="H1651" s="13" t="s">
        <v>26</v>
      </c>
    </row>
    <row r="1652" spans="1:8">
      <c r="A1652" s="15">
        <v>2673</v>
      </c>
      <c r="B1652" s="15">
        <v>2021</v>
      </c>
      <c r="C1652" s="13" t="s">
        <v>9</v>
      </c>
      <c r="D1652" s="15">
        <v>20</v>
      </c>
      <c r="E1652" s="13" t="s">
        <v>10</v>
      </c>
      <c r="F1652" s="13" t="s">
        <v>11</v>
      </c>
      <c r="G1652" s="13" t="s">
        <v>12</v>
      </c>
      <c r="H1652" s="13" t="s">
        <v>15</v>
      </c>
    </row>
    <row r="1653" spans="1:8">
      <c r="A1653" s="15">
        <v>2672</v>
      </c>
      <c r="B1653" s="15">
        <v>2021</v>
      </c>
      <c r="C1653" s="13" t="s">
        <v>9</v>
      </c>
      <c r="D1653" s="15">
        <v>20</v>
      </c>
      <c r="E1653" s="13" t="s">
        <v>10</v>
      </c>
      <c r="F1653" s="13" t="s">
        <v>11</v>
      </c>
      <c r="G1653" s="13" t="s">
        <v>12</v>
      </c>
      <c r="H1653" s="13" t="s">
        <v>37</v>
      </c>
    </row>
    <row r="1654" spans="1:8">
      <c r="A1654" s="15">
        <v>2671</v>
      </c>
      <c r="B1654" s="15">
        <v>2021</v>
      </c>
      <c r="C1654" s="13" t="s">
        <v>9</v>
      </c>
      <c r="D1654" s="15">
        <v>20</v>
      </c>
      <c r="E1654" s="13" t="s">
        <v>10</v>
      </c>
      <c r="F1654" s="13" t="s">
        <v>17</v>
      </c>
      <c r="G1654" s="13" t="s">
        <v>12</v>
      </c>
      <c r="H1654" s="13" t="s">
        <v>32</v>
      </c>
    </row>
    <row r="1655" spans="1:8">
      <c r="A1655" s="15">
        <v>2670</v>
      </c>
      <c r="B1655" s="15">
        <v>2021</v>
      </c>
      <c r="C1655" s="13" t="s">
        <v>9</v>
      </c>
      <c r="D1655" s="15">
        <v>20</v>
      </c>
      <c r="E1655" s="13" t="s">
        <v>10</v>
      </c>
      <c r="F1655" s="13" t="s">
        <v>17</v>
      </c>
      <c r="G1655" s="13" t="s">
        <v>12</v>
      </c>
      <c r="H1655" s="13" t="s">
        <v>16</v>
      </c>
    </row>
    <row r="1656" spans="1:8">
      <c r="A1656" s="15">
        <v>2669</v>
      </c>
      <c r="B1656" s="15">
        <v>2021</v>
      </c>
      <c r="C1656" s="13" t="s">
        <v>9</v>
      </c>
      <c r="D1656" s="15">
        <v>20</v>
      </c>
      <c r="E1656" s="13" t="s">
        <v>14</v>
      </c>
      <c r="F1656" s="13" t="s">
        <v>11</v>
      </c>
      <c r="G1656" s="13" t="s">
        <v>12</v>
      </c>
      <c r="H1656" s="13" t="s">
        <v>15</v>
      </c>
    </row>
    <row r="1657" spans="1:8">
      <c r="A1657" s="15">
        <v>2668</v>
      </c>
      <c r="B1657" s="15">
        <v>2021</v>
      </c>
      <c r="C1657" s="13" t="s">
        <v>9</v>
      </c>
      <c r="D1657" s="15">
        <v>20</v>
      </c>
      <c r="E1657" s="13" t="s">
        <v>14</v>
      </c>
      <c r="F1657" s="13" t="s">
        <v>17</v>
      </c>
      <c r="G1657" s="13" t="s">
        <v>12</v>
      </c>
      <c r="H1657" s="13" t="s">
        <v>18</v>
      </c>
    </row>
    <row r="1658" spans="1:8">
      <c r="A1658" s="15">
        <v>2667</v>
      </c>
      <c r="B1658" s="15">
        <v>2021</v>
      </c>
      <c r="C1658" s="13" t="s">
        <v>9</v>
      </c>
      <c r="D1658" s="15">
        <v>20</v>
      </c>
      <c r="E1658" s="13" t="s">
        <v>14</v>
      </c>
      <c r="F1658" s="13" t="s">
        <v>17</v>
      </c>
      <c r="G1658" s="13" t="s">
        <v>12</v>
      </c>
      <c r="H1658" s="13" t="s">
        <v>26</v>
      </c>
    </row>
    <row r="1659" spans="1:8">
      <c r="A1659" s="15">
        <v>2666</v>
      </c>
      <c r="B1659" s="15">
        <v>2021</v>
      </c>
      <c r="C1659" s="13" t="s">
        <v>9</v>
      </c>
      <c r="D1659" s="15">
        <v>20</v>
      </c>
      <c r="E1659" s="13" t="s">
        <v>10</v>
      </c>
      <c r="F1659" s="13" t="s">
        <v>11</v>
      </c>
      <c r="G1659" s="13" t="s">
        <v>12</v>
      </c>
      <c r="H1659" s="13" t="s">
        <v>15</v>
      </c>
    </row>
    <row r="1660" spans="1:8">
      <c r="A1660" s="15">
        <v>2665</v>
      </c>
      <c r="B1660" s="15">
        <v>2021</v>
      </c>
      <c r="C1660" s="13" t="s">
        <v>9</v>
      </c>
      <c r="D1660" s="15">
        <v>20</v>
      </c>
      <c r="E1660" s="13" t="s">
        <v>10</v>
      </c>
      <c r="F1660" s="13" t="s">
        <v>11</v>
      </c>
      <c r="G1660" s="13" t="s">
        <v>12</v>
      </c>
      <c r="H1660" s="13" t="s">
        <v>37</v>
      </c>
    </row>
    <row r="1661" spans="1:8">
      <c r="A1661" s="15">
        <v>2664</v>
      </c>
      <c r="B1661" s="15">
        <v>2021</v>
      </c>
      <c r="C1661" s="13" t="s">
        <v>9</v>
      </c>
      <c r="D1661" s="15">
        <v>20</v>
      </c>
      <c r="E1661" s="13" t="s">
        <v>10</v>
      </c>
      <c r="F1661" s="13" t="s">
        <v>17</v>
      </c>
      <c r="G1661" s="13" t="s">
        <v>12</v>
      </c>
      <c r="H1661" s="13" t="s">
        <v>32</v>
      </c>
    </row>
    <row r="1662" spans="1:8">
      <c r="A1662" s="15">
        <v>2663</v>
      </c>
      <c r="B1662" s="15">
        <v>2021</v>
      </c>
      <c r="C1662" s="13" t="s">
        <v>9</v>
      </c>
      <c r="D1662" s="15">
        <v>20</v>
      </c>
      <c r="E1662" s="13" t="s">
        <v>10</v>
      </c>
      <c r="F1662" s="13" t="s">
        <v>17</v>
      </c>
      <c r="G1662" s="13" t="s">
        <v>12</v>
      </c>
      <c r="H1662" s="13" t="s">
        <v>16</v>
      </c>
    </row>
    <row r="1663" spans="1:8">
      <c r="A1663" s="15">
        <v>2662</v>
      </c>
      <c r="B1663" s="15">
        <v>2021</v>
      </c>
      <c r="C1663" s="13" t="s">
        <v>9</v>
      </c>
      <c r="D1663" s="15">
        <v>20</v>
      </c>
      <c r="E1663" s="13" t="s">
        <v>14</v>
      </c>
      <c r="F1663" s="13" t="s">
        <v>11</v>
      </c>
      <c r="G1663" s="13" t="s">
        <v>12</v>
      </c>
      <c r="H1663" s="13" t="s">
        <v>15</v>
      </c>
    </row>
    <row r="1664" spans="1:8">
      <c r="A1664" s="15">
        <v>2661</v>
      </c>
      <c r="B1664" s="15">
        <v>2021</v>
      </c>
      <c r="C1664" s="13" t="s">
        <v>9</v>
      </c>
      <c r="D1664" s="15">
        <v>20</v>
      </c>
      <c r="E1664" s="13" t="s">
        <v>14</v>
      </c>
      <c r="F1664" s="13" t="s">
        <v>17</v>
      </c>
      <c r="G1664" s="13" t="s">
        <v>12</v>
      </c>
      <c r="H1664" s="13" t="s">
        <v>18</v>
      </c>
    </row>
    <row r="1665" spans="1:8">
      <c r="A1665" s="15">
        <v>2660</v>
      </c>
      <c r="B1665" s="15">
        <v>2021</v>
      </c>
      <c r="C1665" s="13" t="s">
        <v>9</v>
      </c>
      <c r="D1665" s="15">
        <v>20</v>
      </c>
      <c r="E1665" s="13" t="s">
        <v>14</v>
      </c>
      <c r="F1665" s="13" t="s">
        <v>17</v>
      </c>
      <c r="G1665" s="13" t="s">
        <v>12</v>
      </c>
      <c r="H1665" s="13" t="s">
        <v>26</v>
      </c>
    </row>
    <row r="1666" spans="1:8">
      <c r="A1666" s="15">
        <v>2659</v>
      </c>
      <c r="B1666" s="15">
        <v>2021</v>
      </c>
      <c r="C1666" s="13" t="s">
        <v>9</v>
      </c>
      <c r="D1666" s="15">
        <v>20</v>
      </c>
      <c r="E1666" s="13" t="s">
        <v>10</v>
      </c>
      <c r="F1666" s="13" t="s">
        <v>11</v>
      </c>
      <c r="G1666" s="13" t="s">
        <v>12</v>
      </c>
      <c r="H1666" s="13" t="s">
        <v>15</v>
      </c>
    </row>
    <row r="1667" spans="1:8">
      <c r="A1667" s="15">
        <v>2658</v>
      </c>
      <c r="B1667" s="15">
        <v>2021</v>
      </c>
      <c r="C1667" s="13" t="s">
        <v>9</v>
      </c>
      <c r="D1667" s="15">
        <v>20</v>
      </c>
      <c r="E1667" s="13" t="s">
        <v>10</v>
      </c>
      <c r="F1667" s="13" t="s">
        <v>11</v>
      </c>
      <c r="G1667" s="13" t="s">
        <v>12</v>
      </c>
      <c r="H1667" s="13" t="s">
        <v>37</v>
      </c>
    </row>
    <row r="1668" spans="1:8">
      <c r="A1668" s="15">
        <v>2657</v>
      </c>
      <c r="B1668" s="15">
        <v>2021</v>
      </c>
      <c r="C1668" s="13" t="s">
        <v>9</v>
      </c>
      <c r="D1668" s="15">
        <v>20</v>
      </c>
      <c r="E1668" s="13" t="s">
        <v>10</v>
      </c>
      <c r="F1668" s="13" t="s">
        <v>17</v>
      </c>
      <c r="G1668" s="13" t="s">
        <v>12</v>
      </c>
      <c r="H1668" s="13" t="s">
        <v>32</v>
      </c>
    </row>
    <row r="1669" spans="1:8">
      <c r="A1669" s="15">
        <v>2656</v>
      </c>
      <c r="B1669" s="15">
        <v>2021</v>
      </c>
      <c r="C1669" s="13" t="s">
        <v>9</v>
      </c>
      <c r="D1669" s="15">
        <v>20</v>
      </c>
      <c r="E1669" s="13" t="s">
        <v>10</v>
      </c>
      <c r="F1669" s="13" t="s">
        <v>17</v>
      </c>
      <c r="G1669" s="13" t="s">
        <v>12</v>
      </c>
      <c r="H1669" s="13" t="s">
        <v>16</v>
      </c>
    </row>
    <row r="1670" spans="1:8">
      <c r="A1670" s="15">
        <v>2655</v>
      </c>
      <c r="B1670" s="15">
        <v>2021</v>
      </c>
      <c r="C1670" s="13" t="s">
        <v>9</v>
      </c>
      <c r="D1670" s="15">
        <v>20</v>
      </c>
      <c r="E1670" s="13" t="s">
        <v>14</v>
      </c>
      <c r="F1670" s="13" t="s">
        <v>11</v>
      </c>
      <c r="G1670" s="13" t="s">
        <v>12</v>
      </c>
      <c r="H1670" s="13" t="s">
        <v>15</v>
      </c>
    </row>
    <row r="1671" spans="1:8">
      <c r="A1671" s="15">
        <v>2654</v>
      </c>
      <c r="B1671" s="15">
        <v>2021</v>
      </c>
      <c r="C1671" s="13" t="s">
        <v>9</v>
      </c>
      <c r="D1671" s="15">
        <v>20</v>
      </c>
      <c r="E1671" s="13" t="s">
        <v>14</v>
      </c>
      <c r="F1671" s="13" t="s">
        <v>17</v>
      </c>
      <c r="G1671" s="13" t="s">
        <v>12</v>
      </c>
      <c r="H1671" s="13" t="s">
        <v>18</v>
      </c>
    </row>
    <row r="1672" spans="1:8">
      <c r="A1672" s="15">
        <v>2653</v>
      </c>
      <c r="B1672" s="15">
        <v>2021</v>
      </c>
      <c r="C1672" s="13" t="s">
        <v>9</v>
      </c>
      <c r="D1672" s="15">
        <v>20</v>
      </c>
      <c r="E1672" s="13" t="s">
        <v>14</v>
      </c>
      <c r="F1672" s="13" t="s">
        <v>17</v>
      </c>
      <c r="G1672" s="13" t="s">
        <v>12</v>
      </c>
      <c r="H1672" s="13" t="s">
        <v>26</v>
      </c>
    </row>
    <row r="1673" spans="1:8">
      <c r="A1673" s="15">
        <v>2652</v>
      </c>
      <c r="B1673" s="15">
        <v>2021</v>
      </c>
      <c r="C1673" s="13" t="s">
        <v>9</v>
      </c>
      <c r="D1673" s="15">
        <v>20</v>
      </c>
      <c r="E1673" s="13" t="s">
        <v>10</v>
      </c>
      <c r="F1673" s="13" t="s">
        <v>11</v>
      </c>
      <c r="G1673" s="13" t="s">
        <v>12</v>
      </c>
      <c r="H1673" s="13" t="s">
        <v>15</v>
      </c>
    </row>
    <row r="1674" spans="1:8">
      <c r="A1674" s="15">
        <v>2651</v>
      </c>
      <c r="B1674" s="15">
        <v>2021</v>
      </c>
      <c r="C1674" s="13" t="s">
        <v>9</v>
      </c>
      <c r="D1674" s="15">
        <v>20</v>
      </c>
      <c r="E1674" s="13" t="s">
        <v>10</v>
      </c>
      <c r="F1674" s="13" t="s">
        <v>11</v>
      </c>
      <c r="G1674" s="13" t="s">
        <v>12</v>
      </c>
      <c r="H1674" s="13" t="s">
        <v>37</v>
      </c>
    </row>
    <row r="1675" spans="1:8">
      <c r="A1675" s="15">
        <v>2650</v>
      </c>
      <c r="B1675" s="15">
        <v>2021</v>
      </c>
      <c r="C1675" s="13" t="s">
        <v>9</v>
      </c>
      <c r="D1675" s="15">
        <v>20</v>
      </c>
      <c r="E1675" s="13" t="s">
        <v>10</v>
      </c>
      <c r="F1675" s="13" t="s">
        <v>17</v>
      </c>
      <c r="G1675" s="13" t="s">
        <v>12</v>
      </c>
      <c r="H1675" s="13" t="s">
        <v>32</v>
      </c>
    </row>
    <row r="1676" spans="1:8">
      <c r="A1676" s="15">
        <v>2649</v>
      </c>
      <c r="B1676" s="15">
        <v>2021</v>
      </c>
      <c r="C1676" s="13" t="s">
        <v>9</v>
      </c>
      <c r="D1676" s="15">
        <v>20</v>
      </c>
      <c r="E1676" s="13" t="s">
        <v>10</v>
      </c>
      <c r="F1676" s="13" t="s">
        <v>17</v>
      </c>
      <c r="G1676" s="13" t="s">
        <v>12</v>
      </c>
      <c r="H1676" s="13" t="s">
        <v>16</v>
      </c>
    </row>
    <row r="1677" spans="1:8">
      <c r="A1677" s="15">
        <v>2648</v>
      </c>
      <c r="B1677" s="15">
        <v>2021</v>
      </c>
      <c r="C1677" s="13" t="s">
        <v>9</v>
      </c>
      <c r="D1677" s="15">
        <v>20</v>
      </c>
      <c r="E1677" s="13" t="s">
        <v>14</v>
      </c>
      <c r="F1677" s="13" t="s">
        <v>11</v>
      </c>
      <c r="G1677" s="13" t="s">
        <v>12</v>
      </c>
      <c r="H1677" s="13" t="s">
        <v>15</v>
      </c>
    </row>
    <row r="1678" spans="1:8">
      <c r="A1678" s="15">
        <v>2647</v>
      </c>
      <c r="B1678" s="15">
        <v>2021</v>
      </c>
      <c r="C1678" s="13" t="s">
        <v>9</v>
      </c>
      <c r="D1678" s="15">
        <v>20</v>
      </c>
      <c r="E1678" s="13" t="s">
        <v>14</v>
      </c>
      <c r="F1678" s="13" t="s">
        <v>17</v>
      </c>
      <c r="G1678" s="13" t="s">
        <v>12</v>
      </c>
      <c r="H1678" s="13" t="s">
        <v>18</v>
      </c>
    </row>
    <row r="1679" spans="1:8">
      <c r="A1679" s="15">
        <v>2646</v>
      </c>
      <c r="B1679" s="15">
        <v>2021</v>
      </c>
      <c r="C1679" s="13" t="s">
        <v>9</v>
      </c>
      <c r="D1679" s="15">
        <v>20</v>
      </c>
      <c r="E1679" s="13" t="s">
        <v>14</v>
      </c>
      <c r="F1679" s="13" t="s">
        <v>17</v>
      </c>
      <c r="G1679" s="13" t="s">
        <v>12</v>
      </c>
      <c r="H1679" s="13" t="s">
        <v>26</v>
      </c>
    </row>
    <row r="1680" spans="1:8">
      <c r="A1680" s="15">
        <v>2645</v>
      </c>
      <c r="B1680" s="15">
        <v>2021</v>
      </c>
      <c r="C1680" s="13" t="s">
        <v>9</v>
      </c>
      <c r="D1680" s="15">
        <v>20</v>
      </c>
      <c r="E1680" s="13" t="s">
        <v>10</v>
      </c>
      <c r="F1680" s="13" t="s">
        <v>11</v>
      </c>
      <c r="G1680" s="13" t="s">
        <v>12</v>
      </c>
      <c r="H1680" s="13" t="s">
        <v>15</v>
      </c>
    </row>
    <row r="1681" spans="1:8">
      <c r="A1681" s="15">
        <v>2644</v>
      </c>
      <c r="B1681" s="15">
        <v>2021</v>
      </c>
      <c r="C1681" s="13" t="s">
        <v>9</v>
      </c>
      <c r="D1681" s="15">
        <v>20</v>
      </c>
      <c r="E1681" s="13" t="s">
        <v>10</v>
      </c>
      <c r="F1681" s="13" t="s">
        <v>11</v>
      </c>
      <c r="G1681" s="13" t="s">
        <v>12</v>
      </c>
      <c r="H1681" s="13" t="s">
        <v>37</v>
      </c>
    </row>
    <row r="1682" spans="1:8">
      <c r="A1682" s="15">
        <v>2643</v>
      </c>
      <c r="B1682" s="15">
        <v>2021</v>
      </c>
      <c r="C1682" s="13" t="s">
        <v>9</v>
      </c>
      <c r="D1682" s="15">
        <v>20</v>
      </c>
      <c r="E1682" s="13" t="s">
        <v>10</v>
      </c>
      <c r="F1682" s="13" t="s">
        <v>17</v>
      </c>
      <c r="G1682" s="13" t="s">
        <v>12</v>
      </c>
      <c r="H1682" s="13" t="s">
        <v>32</v>
      </c>
    </row>
    <row r="1683" spans="1:8">
      <c r="A1683" s="15">
        <v>2642</v>
      </c>
      <c r="B1683" s="15">
        <v>2021</v>
      </c>
      <c r="C1683" s="13" t="s">
        <v>9</v>
      </c>
      <c r="D1683" s="15">
        <v>20</v>
      </c>
      <c r="E1683" s="13" t="s">
        <v>10</v>
      </c>
      <c r="F1683" s="13" t="s">
        <v>17</v>
      </c>
      <c r="G1683" s="13" t="s">
        <v>12</v>
      </c>
      <c r="H1683" s="13" t="s">
        <v>16</v>
      </c>
    </row>
    <row r="1684" spans="1:8">
      <c r="A1684" s="15">
        <v>2641</v>
      </c>
      <c r="B1684" s="15">
        <v>2021</v>
      </c>
      <c r="C1684" s="13" t="s">
        <v>9</v>
      </c>
      <c r="D1684" s="15">
        <v>20</v>
      </c>
      <c r="E1684" s="13" t="s">
        <v>14</v>
      </c>
      <c r="F1684" s="13" t="s">
        <v>11</v>
      </c>
      <c r="G1684" s="13" t="s">
        <v>12</v>
      </c>
      <c r="H1684" s="13" t="s">
        <v>15</v>
      </c>
    </row>
    <row r="1685" spans="1:8">
      <c r="A1685" s="15">
        <v>2640</v>
      </c>
      <c r="B1685" s="15">
        <v>2021</v>
      </c>
      <c r="C1685" s="13" t="s">
        <v>9</v>
      </c>
      <c r="D1685" s="15">
        <v>20</v>
      </c>
      <c r="E1685" s="13" t="s">
        <v>14</v>
      </c>
      <c r="F1685" s="13" t="s">
        <v>17</v>
      </c>
      <c r="G1685" s="13" t="s">
        <v>12</v>
      </c>
      <c r="H1685" s="13" t="s">
        <v>18</v>
      </c>
    </row>
    <row r="1686" spans="1:8">
      <c r="A1686" s="15">
        <v>2639</v>
      </c>
      <c r="B1686" s="15">
        <v>2021</v>
      </c>
      <c r="C1686" s="13" t="s">
        <v>9</v>
      </c>
      <c r="D1686" s="15">
        <v>20</v>
      </c>
      <c r="E1686" s="13" t="s">
        <v>14</v>
      </c>
      <c r="F1686" s="13" t="s">
        <v>17</v>
      </c>
      <c r="G1686" s="13" t="s">
        <v>12</v>
      </c>
      <c r="H1686" s="13" t="s">
        <v>31</v>
      </c>
    </row>
    <row r="1687" spans="1:8">
      <c r="A1687" s="15">
        <v>2638</v>
      </c>
      <c r="B1687" s="15">
        <v>2021</v>
      </c>
      <c r="C1687" s="13" t="s">
        <v>9</v>
      </c>
      <c r="D1687" s="15">
        <v>20</v>
      </c>
      <c r="E1687" s="13" t="s">
        <v>10</v>
      </c>
      <c r="F1687" s="13" t="s">
        <v>11</v>
      </c>
      <c r="G1687" s="13" t="s">
        <v>12</v>
      </c>
      <c r="H1687" s="13" t="s">
        <v>15</v>
      </c>
    </row>
    <row r="1688" spans="1:8">
      <c r="A1688" s="15">
        <v>2637</v>
      </c>
      <c r="B1688" s="15">
        <v>2021</v>
      </c>
      <c r="C1688" s="13" t="s">
        <v>9</v>
      </c>
      <c r="D1688" s="15">
        <v>20</v>
      </c>
      <c r="E1688" s="13" t="s">
        <v>10</v>
      </c>
      <c r="F1688" s="13" t="s">
        <v>11</v>
      </c>
      <c r="G1688" s="13" t="s">
        <v>12</v>
      </c>
      <c r="H1688" s="13" t="s">
        <v>37</v>
      </c>
    </row>
    <row r="1689" spans="1:8">
      <c r="A1689" s="15">
        <v>2636</v>
      </c>
      <c r="B1689" s="15">
        <v>2021</v>
      </c>
      <c r="C1689" s="13" t="s">
        <v>9</v>
      </c>
      <c r="D1689" s="15">
        <v>20</v>
      </c>
      <c r="E1689" s="13" t="s">
        <v>10</v>
      </c>
      <c r="F1689" s="13" t="s">
        <v>17</v>
      </c>
      <c r="G1689" s="13" t="s">
        <v>12</v>
      </c>
      <c r="H1689" s="13" t="s">
        <v>32</v>
      </c>
    </row>
    <row r="1690" spans="1:8">
      <c r="A1690" s="15">
        <v>2635</v>
      </c>
      <c r="B1690" s="15">
        <v>2021</v>
      </c>
      <c r="C1690" s="13" t="s">
        <v>9</v>
      </c>
      <c r="D1690" s="15">
        <v>20</v>
      </c>
      <c r="E1690" s="13" t="s">
        <v>10</v>
      </c>
      <c r="F1690" s="13" t="s">
        <v>17</v>
      </c>
      <c r="G1690" s="13" t="s">
        <v>12</v>
      </c>
      <c r="H1690" s="13" t="s">
        <v>16</v>
      </c>
    </row>
    <row r="1691" spans="1:8">
      <c r="A1691" s="15">
        <v>2634</v>
      </c>
      <c r="B1691" s="15">
        <v>2021</v>
      </c>
      <c r="C1691" s="13" t="s">
        <v>9</v>
      </c>
      <c r="D1691" s="15">
        <v>20</v>
      </c>
      <c r="E1691" s="13" t="s">
        <v>14</v>
      </c>
      <c r="F1691" s="13" t="s">
        <v>11</v>
      </c>
      <c r="G1691" s="13" t="s">
        <v>12</v>
      </c>
      <c r="H1691" s="13" t="s">
        <v>15</v>
      </c>
    </row>
    <row r="1692" spans="1:8">
      <c r="A1692" s="15">
        <v>2633</v>
      </c>
      <c r="B1692" s="15">
        <v>2021</v>
      </c>
      <c r="C1692" s="13" t="s">
        <v>9</v>
      </c>
      <c r="D1692" s="15">
        <v>20</v>
      </c>
      <c r="E1692" s="13" t="s">
        <v>14</v>
      </c>
      <c r="F1692" s="13" t="s">
        <v>17</v>
      </c>
      <c r="G1692" s="13" t="s">
        <v>12</v>
      </c>
      <c r="H1692" s="13" t="s">
        <v>18</v>
      </c>
    </row>
    <row r="1693" spans="1:8">
      <c r="A1693" s="15">
        <v>2632</v>
      </c>
      <c r="B1693" s="15">
        <v>2021</v>
      </c>
      <c r="C1693" s="13" t="s">
        <v>9</v>
      </c>
      <c r="D1693" s="15">
        <v>20</v>
      </c>
      <c r="E1693" s="13" t="s">
        <v>14</v>
      </c>
      <c r="F1693" s="13" t="s">
        <v>17</v>
      </c>
      <c r="G1693" s="13" t="s">
        <v>12</v>
      </c>
      <c r="H1693" s="13" t="s">
        <v>31</v>
      </c>
    </row>
    <row r="1694" spans="1:8">
      <c r="A1694" s="15">
        <v>2631</v>
      </c>
      <c r="B1694" s="15">
        <v>2021</v>
      </c>
      <c r="C1694" s="13" t="s">
        <v>9</v>
      </c>
      <c r="D1694" s="15">
        <v>20</v>
      </c>
      <c r="E1694" s="13" t="s">
        <v>10</v>
      </c>
      <c r="F1694" s="13" t="s">
        <v>11</v>
      </c>
      <c r="G1694" s="13" t="s">
        <v>12</v>
      </c>
      <c r="H1694" s="13" t="s">
        <v>15</v>
      </c>
    </row>
    <row r="1695" spans="1:8">
      <c r="A1695" s="15">
        <v>2630</v>
      </c>
      <c r="B1695" s="15">
        <v>2021</v>
      </c>
      <c r="C1695" s="13" t="s">
        <v>9</v>
      </c>
      <c r="D1695" s="15">
        <v>20</v>
      </c>
      <c r="E1695" s="13" t="s">
        <v>10</v>
      </c>
      <c r="F1695" s="13" t="s">
        <v>11</v>
      </c>
      <c r="G1695" s="13" t="s">
        <v>12</v>
      </c>
      <c r="H1695" s="13" t="s">
        <v>37</v>
      </c>
    </row>
    <row r="1696" spans="1:8">
      <c r="A1696" s="15">
        <v>2629</v>
      </c>
      <c r="B1696" s="15">
        <v>2021</v>
      </c>
      <c r="C1696" s="13" t="s">
        <v>9</v>
      </c>
      <c r="D1696" s="15">
        <v>20</v>
      </c>
      <c r="E1696" s="13" t="s">
        <v>10</v>
      </c>
      <c r="F1696" s="13" t="s">
        <v>17</v>
      </c>
      <c r="G1696" s="13" t="s">
        <v>12</v>
      </c>
      <c r="H1696" s="13" t="s">
        <v>32</v>
      </c>
    </row>
    <row r="1697" spans="1:8">
      <c r="A1697" s="15">
        <v>2628</v>
      </c>
      <c r="B1697" s="15">
        <v>2021</v>
      </c>
      <c r="C1697" s="13" t="s">
        <v>9</v>
      </c>
      <c r="D1697" s="15">
        <v>20</v>
      </c>
      <c r="E1697" s="13" t="s">
        <v>10</v>
      </c>
      <c r="F1697" s="13" t="s">
        <v>17</v>
      </c>
      <c r="G1697" s="13" t="s">
        <v>12</v>
      </c>
      <c r="H1697" s="13" t="s">
        <v>16</v>
      </c>
    </row>
    <row r="1698" spans="1:8">
      <c r="A1698" s="15">
        <v>2627</v>
      </c>
      <c r="B1698" s="15">
        <v>2021</v>
      </c>
      <c r="C1698" s="13" t="s">
        <v>9</v>
      </c>
      <c r="D1698" s="15">
        <v>20</v>
      </c>
      <c r="E1698" s="13" t="s">
        <v>14</v>
      </c>
      <c r="F1698" s="13" t="s">
        <v>11</v>
      </c>
      <c r="G1698" s="13" t="s">
        <v>12</v>
      </c>
      <c r="H1698" s="13" t="s">
        <v>15</v>
      </c>
    </row>
    <row r="1699" spans="1:8">
      <c r="A1699" s="15">
        <v>2626</v>
      </c>
      <c r="B1699" s="15">
        <v>2021</v>
      </c>
      <c r="C1699" s="13" t="s">
        <v>9</v>
      </c>
      <c r="D1699" s="15">
        <v>20</v>
      </c>
      <c r="E1699" s="13" t="s">
        <v>14</v>
      </c>
      <c r="F1699" s="13" t="s">
        <v>17</v>
      </c>
      <c r="G1699" s="13" t="s">
        <v>12</v>
      </c>
      <c r="H1699" s="13" t="s">
        <v>18</v>
      </c>
    </row>
    <row r="1700" spans="1:8">
      <c r="A1700" s="15">
        <v>2625</v>
      </c>
      <c r="B1700" s="15">
        <v>2021</v>
      </c>
      <c r="C1700" s="13" t="s">
        <v>9</v>
      </c>
      <c r="D1700" s="15">
        <v>20</v>
      </c>
      <c r="E1700" s="13" t="s">
        <v>14</v>
      </c>
      <c r="F1700" s="13" t="s">
        <v>17</v>
      </c>
      <c r="G1700" s="13" t="s">
        <v>12</v>
      </c>
      <c r="H1700" s="13" t="s">
        <v>31</v>
      </c>
    </row>
    <row r="1701" spans="1:8">
      <c r="A1701" s="15">
        <v>2624</v>
      </c>
      <c r="B1701" s="15">
        <v>2021</v>
      </c>
      <c r="C1701" s="13" t="s">
        <v>9</v>
      </c>
      <c r="D1701" s="15">
        <v>20</v>
      </c>
      <c r="E1701" s="13" t="s">
        <v>10</v>
      </c>
      <c r="F1701" s="13" t="s">
        <v>11</v>
      </c>
      <c r="G1701" s="13" t="s">
        <v>12</v>
      </c>
      <c r="H1701" s="13" t="s">
        <v>15</v>
      </c>
    </row>
    <row r="1702" spans="1:8">
      <c r="A1702" s="15">
        <v>2623</v>
      </c>
      <c r="B1702" s="15">
        <v>2021</v>
      </c>
      <c r="C1702" s="13" t="s">
        <v>9</v>
      </c>
      <c r="D1702" s="15">
        <v>20</v>
      </c>
      <c r="E1702" s="13" t="s">
        <v>10</v>
      </c>
      <c r="F1702" s="13" t="s">
        <v>11</v>
      </c>
      <c r="G1702" s="13" t="s">
        <v>12</v>
      </c>
      <c r="H1702" s="13" t="s">
        <v>37</v>
      </c>
    </row>
    <row r="1703" spans="1:8">
      <c r="A1703" s="15">
        <v>2622</v>
      </c>
      <c r="B1703" s="15">
        <v>2021</v>
      </c>
      <c r="C1703" s="13" t="s">
        <v>9</v>
      </c>
      <c r="D1703" s="15">
        <v>20</v>
      </c>
      <c r="E1703" s="13" t="s">
        <v>10</v>
      </c>
      <c r="F1703" s="13" t="s">
        <v>17</v>
      </c>
      <c r="G1703" s="13" t="s">
        <v>12</v>
      </c>
      <c r="H1703" s="13" t="s">
        <v>32</v>
      </c>
    </row>
    <row r="1704" spans="1:8">
      <c r="A1704" s="15">
        <v>2621</v>
      </c>
      <c r="B1704" s="15">
        <v>2021</v>
      </c>
      <c r="C1704" s="13" t="s">
        <v>9</v>
      </c>
      <c r="D1704" s="15">
        <v>20</v>
      </c>
      <c r="E1704" s="13" t="s">
        <v>10</v>
      </c>
      <c r="F1704" s="13" t="s">
        <v>17</v>
      </c>
      <c r="G1704" s="13" t="s">
        <v>12</v>
      </c>
      <c r="H1704" s="13" t="s">
        <v>47</v>
      </c>
    </row>
    <row r="1705" spans="1:8">
      <c r="A1705" s="15">
        <v>2620</v>
      </c>
      <c r="B1705" s="15">
        <v>2021</v>
      </c>
      <c r="C1705" s="13" t="s">
        <v>9</v>
      </c>
      <c r="D1705" s="15">
        <v>20</v>
      </c>
      <c r="E1705" s="13" t="s">
        <v>14</v>
      </c>
      <c r="F1705" s="13" t="s">
        <v>11</v>
      </c>
      <c r="G1705" s="13" t="s">
        <v>12</v>
      </c>
      <c r="H1705" s="13" t="s">
        <v>15</v>
      </c>
    </row>
    <row r="1706" spans="1:8">
      <c r="A1706" s="15">
        <v>2619</v>
      </c>
      <c r="B1706" s="15">
        <v>2021</v>
      </c>
      <c r="C1706" s="13" t="s">
        <v>9</v>
      </c>
      <c r="D1706" s="15">
        <v>20</v>
      </c>
      <c r="E1706" s="13" t="s">
        <v>14</v>
      </c>
      <c r="F1706" s="13" t="s">
        <v>17</v>
      </c>
      <c r="G1706" s="13" t="s">
        <v>12</v>
      </c>
      <c r="H1706" s="13" t="s">
        <v>18</v>
      </c>
    </row>
    <row r="1707" spans="1:8">
      <c r="A1707" s="15">
        <v>2618</v>
      </c>
      <c r="B1707" s="15">
        <v>2021</v>
      </c>
      <c r="C1707" s="13" t="s">
        <v>9</v>
      </c>
      <c r="D1707" s="15">
        <v>20</v>
      </c>
      <c r="E1707" s="13" t="s">
        <v>14</v>
      </c>
      <c r="F1707" s="13" t="s">
        <v>17</v>
      </c>
      <c r="G1707" s="13" t="s">
        <v>12</v>
      </c>
      <c r="H1707" s="13" t="s">
        <v>31</v>
      </c>
    </row>
    <row r="1708" spans="1:8">
      <c r="A1708" s="15">
        <v>2617</v>
      </c>
      <c r="B1708" s="15">
        <v>2021</v>
      </c>
      <c r="C1708" s="13" t="s">
        <v>9</v>
      </c>
      <c r="D1708" s="15">
        <v>19</v>
      </c>
      <c r="E1708" s="13" t="s">
        <v>10</v>
      </c>
      <c r="F1708" s="13" t="s">
        <v>11</v>
      </c>
      <c r="G1708" s="13" t="s">
        <v>12</v>
      </c>
      <c r="H1708" s="13" t="s">
        <v>35</v>
      </c>
    </row>
    <row r="1709" spans="1:8">
      <c r="A1709" s="15">
        <v>2616</v>
      </c>
      <c r="B1709" s="15">
        <v>2021</v>
      </c>
      <c r="C1709" s="13" t="s">
        <v>9</v>
      </c>
      <c r="D1709" s="15">
        <v>19</v>
      </c>
      <c r="E1709" s="13" t="s">
        <v>10</v>
      </c>
      <c r="F1709" s="13" t="s">
        <v>17</v>
      </c>
      <c r="G1709" s="13" t="s">
        <v>12</v>
      </c>
      <c r="H1709" s="13" t="s">
        <v>35</v>
      </c>
    </row>
    <row r="1710" spans="1:8">
      <c r="A1710" s="15">
        <v>2615</v>
      </c>
      <c r="B1710" s="15">
        <v>2021</v>
      </c>
      <c r="C1710" s="13" t="s">
        <v>9</v>
      </c>
      <c r="D1710" s="15">
        <v>19</v>
      </c>
      <c r="E1710" s="13" t="s">
        <v>24</v>
      </c>
      <c r="F1710" s="13" t="s">
        <v>11</v>
      </c>
      <c r="G1710" s="13" t="s">
        <v>25</v>
      </c>
      <c r="H1710" s="13" t="s">
        <v>32</v>
      </c>
    </row>
    <row r="1711" spans="1:8">
      <c r="A1711" s="15">
        <v>2614</v>
      </c>
      <c r="B1711" s="15">
        <v>2021</v>
      </c>
      <c r="C1711" s="13" t="s">
        <v>9</v>
      </c>
      <c r="D1711" s="15">
        <v>19</v>
      </c>
      <c r="E1711" s="13" t="s">
        <v>14</v>
      </c>
      <c r="F1711" s="13" t="s">
        <v>11</v>
      </c>
      <c r="G1711" s="13" t="s">
        <v>12</v>
      </c>
      <c r="H1711" s="13" t="s">
        <v>34</v>
      </c>
    </row>
    <row r="1712" spans="1:8">
      <c r="A1712" s="15">
        <v>2613</v>
      </c>
      <c r="B1712" s="15">
        <v>2021</v>
      </c>
      <c r="C1712" s="13" t="s">
        <v>9</v>
      </c>
      <c r="D1712" s="15">
        <v>19</v>
      </c>
      <c r="E1712" s="13" t="s">
        <v>14</v>
      </c>
      <c r="F1712" s="13" t="s">
        <v>17</v>
      </c>
      <c r="G1712" s="13" t="s">
        <v>12</v>
      </c>
      <c r="H1712" s="13" t="s">
        <v>30</v>
      </c>
    </row>
    <row r="1713" spans="1:8">
      <c r="A1713" s="15">
        <v>2612</v>
      </c>
      <c r="B1713" s="15">
        <v>2021</v>
      </c>
      <c r="C1713" s="13" t="s">
        <v>9</v>
      </c>
      <c r="D1713" s="15">
        <v>19</v>
      </c>
      <c r="E1713" s="13" t="s">
        <v>10</v>
      </c>
      <c r="F1713" s="13" t="s">
        <v>11</v>
      </c>
      <c r="G1713" s="13" t="s">
        <v>12</v>
      </c>
      <c r="H1713" s="13" t="s">
        <v>35</v>
      </c>
    </row>
    <row r="1714" spans="1:8">
      <c r="A1714" s="15">
        <v>2611</v>
      </c>
      <c r="B1714" s="15">
        <v>2021</v>
      </c>
      <c r="C1714" s="13" t="s">
        <v>9</v>
      </c>
      <c r="D1714" s="15">
        <v>19</v>
      </c>
      <c r="E1714" s="13" t="s">
        <v>10</v>
      </c>
      <c r="F1714" s="13" t="s">
        <v>17</v>
      </c>
      <c r="G1714" s="13" t="s">
        <v>12</v>
      </c>
      <c r="H1714" s="13" t="s">
        <v>35</v>
      </c>
    </row>
    <row r="1715" spans="1:8">
      <c r="A1715" s="15">
        <v>2610</v>
      </c>
      <c r="B1715" s="15">
        <v>2021</v>
      </c>
      <c r="C1715" s="13" t="s">
        <v>9</v>
      </c>
      <c r="D1715" s="15">
        <v>19</v>
      </c>
      <c r="E1715" s="13" t="s">
        <v>24</v>
      </c>
      <c r="F1715" s="13" t="s">
        <v>11</v>
      </c>
      <c r="G1715" s="13" t="s">
        <v>25</v>
      </c>
      <c r="H1715" s="13" t="s">
        <v>35</v>
      </c>
    </row>
    <row r="1716" spans="1:8">
      <c r="A1716" s="15">
        <v>2609</v>
      </c>
      <c r="B1716" s="15">
        <v>2021</v>
      </c>
      <c r="C1716" s="13" t="s">
        <v>9</v>
      </c>
      <c r="D1716" s="15">
        <v>19</v>
      </c>
      <c r="E1716" s="13" t="s">
        <v>14</v>
      </c>
      <c r="F1716" s="13" t="s">
        <v>11</v>
      </c>
      <c r="G1716" s="13" t="s">
        <v>12</v>
      </c>
      <c r="H1716" s="13" t="s">
        <v>34</v>
      </c>
    </row>
    <row r="1717" spans="1:8">
      <c r="A1717" s="15">
        <v>2608</v>
      </c>
      <c r="B1717" s="15">
        <v>2021</v>
      </c>
      <c r="C1717" s="13" t="s">
        <v>9</v>
      </c>
      <c r="D1717" s="15">
        <v>19</v>
      </c>
      <c r="E1717" s="13" t="s">
        <v>14</v>
      </c>
      <c r="F1717" s="13" t="s">
        <v>17</v>
      </c>
      <c r="G1717" s="13" t="s">
        <v>12</v>
      </c>
      <c r="H1717" s="13" t="s">
        <v>30</v>
      </c>
    </row>
    <row r="1718" spans="1:8">
      <c r="A1718" s="15">
        <v>2607</v>
      </c>
      <c r="B1718" s="15">
        <v>2021</v>
      </c>
      <c r="C1718" s="13" t="s">
        <v>9</v>
      </c>
      <c r="D1718" s="15">
        <v>19</v>
      </c>
      <c r="E1718" s="13" t="s">
        <v>10</v>
      </c>
      <c r="F1718" s="13" t="s">
        <v>11</v>
      </c>
      <c r="G1718" s="13" t="s">
        <v>12</v>
      </c>
      <c r="H1718" s="13" t="s">
        <v>35</v>
      </c>
    </row>
    <row r="1719" spans="1:8">
      <c r="A1719" s="15">
        <v>2606</v>
      </c>
      <c r="B1719" s="15">
        <v>2021</v>
      </c>
      <c r="C1719" s="13" t="s">
        <v>9</v>
      </c>
      <c r="D1719" s="15">
        <v>19</v>
      </c>
      <c r="E1719" s="13" t="s">
        <v>10</v>
      </c>
      <c r="F1719" s="13" t="s">
        <v>17</v>
      </c>
      <c r="G1719" s="13" t="s">
        <v>12</v>
      </c>
      <c r="H1719" s="13" t="s">
        <v>35</v>
      </c>
    </row>
    <row r="1720" spans="1:8">
      <c r="A1720" s="15">
        <v>2605</v>
      </c>
      <c r="B1720" s="15">
        <v>2021</v>
      </c>
      <c r="C1720" s="13" t="s">
        <v>9</v>
      </c>
      <c r="D1720" s="15">
        <v>19</v>
      </c>
      <c r="E1720" s="13" t="s">
        <v>24</v>
      </c>
      <c r="F1720" s="13" t="s">
        <v>11</v>
      </c>
      <c r="G1720" s="13" t="s">
        <v>25</v>
      </c>
      <c r="H1720" s="13" t="s">
        <v>35</v>
      </c>
    </row>
    <row r="1721" spans="1:8">
      <c r="A1721" s="15">
        <v>2604</v>
      </c>
      <c r="B1721" s="15">
        <v>2021</v>
      </c>
      <c r="C1721" s="13" t="s">
        <v>9</v>
      </c>
      <c r="D1721" s="15">
        <v>19</v>
      </c>
      <c r="E1721" s="13" t="s">
        <v>14</v>
      </c>
      <c r="F1721" s="13" t="s">
        <v>11</v>
      </c>
      <c r="G1721" s="13" t="s">
        <v>12</v>
      </c>
      <c r="H1721" s="13" t="s">
        <v>34</v>
      </c>
    </row>
    <row r="1722" spans="1:8">
      <c r="A1722" s="15">
        <v>2603</v>
      </c>
      <c r="B1722" s="15">
        <v>2021</v>
      </c>
      <c r="C1722" s="13" t="s">
        <v>9</v>
      </c>
      <c r="D1722" s="15">
        <v>19</v>
      </c>
      <c r="E1722" s="13" t="s">
        <v>14</v>
      </c>
      <c r="F1722" s="13" t="s">
        <v>17</v>
      </c>
      <c r="G1722" s="13" t="s">
        <v>12</v>
      </c>
      <c r="H1722" s="13" t="s">
        <v>30</v>
      </c>
    </row>
    <row r="1723" spans="1:8">
      <c r="A1723" s="15">
        <v>2602</v>
      </c>
      <c r="B1723" s="15">
        <v>2021</v>
      </c>
      <c r="C1723" s="13" t="s">
        <v>9</v>
      </c>
      <c r="D1723" s="15">
        <v>19</v>
      </c>
      <c r="E1723" s="13" t="s">
        <v>10</v>
      </c>
      <c r="F1723" s="13" t="s">
        <v>11</v>
      </c>
      <c r="G1723" s="13" t="s">
        <v>12</v>
      </c>
      <c r="H1723" s="13" t="s">
        <v>35</v>
      </c>
    </row>
    <row r="1724" spans="1:8">
      <c r="A1724" s="15">
        <v>2601</v>
      </c>
      <c r="B1724" s="15">
        <v>2021</v>
      </c>
      <c r="C1724" s="13" t="s">
        <v>9</v>
      </c>
      <c r="D1724" s="15">
        <v>19</v>
      </c>
      <c r="E1724" s="13" t="s">
        <v>10</v>
      </c>
      <c r="F1724" s="13" t="s">
        <v>17</v>
      </c>
      <c r="G1724" s="13" t="s">
        <v>12</v>
      </c>
      <c r="H1724" s="13" t="s">
        <v>35</v>
      </c>
    </row>
    <row r="1725" spans="1:8">
      <c r="A1725" s="15">
        <v>2600</v>
      </c>
      <c r="B1725" s="15">
        <v>2021</v>
      </c>
      <c r="C1725" s="13" t="s">
        <v>9</v>
      </c>
      <c r="D1725" s="15">
        <v>19</v>
      </c>
      <c r="E1725" s="13" t="s">
        <v>24</v>
      </c>
      <c r="F1725" s="13" t="s">
        <v>11</v>
      </c>
      <c r="G1725" s="13" t="s">
        <v>25</v>
      </c>
      <c r="H1725" s="13" t="s">
        <v>29</v>
      </c>
    </row>
    <row r="1726" spans="1:8">
      <c r="A1726" s="15">
        <v>2599</v>
      </c>
      <c r="B1726" s="15">
        <v>2021</v>
      </c>
      <c r="C1726" s="13" t="s">
        <v>9</v>
      </c>
      <c r="D1726" s="15">
        <v>19</v>
      </c>
      <c r="E1726" s="13" t="s">
        <v>14</v>
      </c>
      <c r="F1726" s="13" t="s">
        <v>11</v>
      </c>
      <c r="G1726" s="13" t="s">
        <v>12</v>
      </c>
      <c r="H1726" s="13" t="s">
        <v>34</v>
      </c>
    </row>
    <row r="1727" spans="1:8">
      <c r="A1727" s="15">
        <v>2598</v>
      </c>
      <c r="B1727" s="15">
        <v>2021</v>
      </c>
      <c r="C1727" s="13" t="s">
        <v>9</v>
      </c>
      <c r="D1727" s="15">
        <v>19</v>
      </c>
      <c r="E1727" s="13" t="s">
        <v>14</v>
      </c>
      <c r="F1727" s="13" t="s">
        <v>17</v>
      </c>
      <c r="G1727" s="13" t="s">
        <v>12</v>
      </c>
      <c r="H1727" s="13" t="s">
        <v>30</v>
      </c>
    </row>
    <row r="1728" spans="1:8">
      <c r="A1728" s="15">
        <v>2597</v>
      </c>
      <c r="B1728" s="15">
        <v>2021</v>
      </c>
      <c r="C1728" s="13" t="s">
        <v>9</v>
      </c>
      <c r="D1728" s="15">
        <v>19</v>
      </c>
      <c r="E1728" s="13" t="s">
        <v>10</v>
      </c>
      <c r="F1728" s="13" t="s">
        <v>11</v>
      </c>
      <c r="G1728" s="13" t="s">
        <v>12</v>
      </c>
      <c r="H1728" s="13" t="s">
        <v>35</v>
      </c>
    </row>
    <row r="1729" spans="1:8">
      <c r="A1729" s="15">
        <v>2596</v>
      </c>
      <c r="B1729" s="15">
        <v>2021</v>
      </c>
      <c r="C1729" s="13" t="s">
        <v>9</v>
      </c>
      <c r="D1729" s="15">
        <v>19</v>
      </c>
      <c r="E1729" s="13" t="s">
        <v>10</v>
      </c>
      <c r="F1729" s="13" t="s">
        <v>17</v>
      </c>
      <c r="G1729" s="13" t="s">
        <v>12</v>
      </c>
      <c r="H1729" s="13" t="s">
        <v>35</v>
      </c>
    </row>
    <row r="1730" spans="1:8">
      <c r="A1730" s="15">
        <v>2595</v>
      </c>
      <c r="B1730" s="15">
        <v>2021</v>
      </c>
      <c r="C1730" s="13" t="s">
        <v>9</v>
      </c>
      <c r="D1730" s="15">
        <v>19</v>
      </c>
      <c r="E1730" s="13" t="s">
        <v>24</v>
      </c>
      <c r="F1730" s="13" t="s">
        <v>11</v>
      </c>
      <c r="G1730" s="13" t="s">
        <v>25</v>
      </c>
      <c r="H1730" s="13" t="s">
        <v>29</v>
      </c>
    </row>
    <row r="1731" spans="1:8">
      <c r="A1731" s="15">
        <v>2594</v>
      </c>
      <c r="B1731" s="15">
        <v>2021</v>
      </c>
      <c r="C1731" s="13" t="s">
        <v>9</v>
      </c>
      <c r="D1731" s="15">
        <v>19</v>
      </c>
      <c r="E1731" s="13" t="s">
        <v>14</v>
      </c>
      <c r="F1731" s="13" t="s">
        <v>11</v>
      </c>
      <c r="G1731" s="13" t="s">
        <v>12</v>
      </c>
      <c r="H1731" s="13" t="s">
        <v>34</v>
      </c>
    </row>
    <row r="1732" spans="1:8">
      <c r="A1732" s="15">
        <v>2593</v>
      </c>
      <c r="B1732" s="15">
        <v>2021</v>
      </c>
      <c r="C1732" s="13" t="s">
        <v>9</v>
      </c>
      <c r="D1732" s="15">
        <v>19</v>
      </c>
      <c r="E1732" s="13" t="s">
        <v>14</v>
      </c>
      <c r="F1732" s="13" t="s">
        <v>17</v>
      </c>
      <c r="G1732" s="13" t="s">
        <v>12</v>
      </c>
      <c r="H1732" s="13" t="s">
        <v>30</v>
      </c>
    </row>
    <row r="1733" spans="1:8">
      <c r="A1733" s="15">
        <v>2592</v>
      </c>
      <c r="B1733" s="15">
        <v>2021</v>
      </c>
      <c r="C1733" s="13" t="s">
        <v>9</v>
      </c>
      <c r="D1733" s="15">
        <v>19</v>
      </c>
      <c r="E1733" s="13" t="s">
        <v>10</v>
      </c>
      <c r="F1733" s="13" t="s">
        <v>11</v>
      </c>
      <c r="G1733" s="13" t="s">
        <v>12</v>
      </c>
      <c r="H1733" s="13" t="s">
        <v>35</v>
      </c>
    </row>
    <row r="1734" spans="1:8">
      <c r="A1734" s="15">
        <v>2591</v>
      </c>
      <c r="B1734" s="15">
        <v>2021</v>
      </c>
      <c r="C1734" s="13" t="s">
        <v>9</v>
      </c>
      <c r="D1734" s="15">
        <v>19</v>
      </c>
      <c r="E1734" s="13" t="s">
        <v>10</v>
      </c>
      <c r="F1734" s="13" t="s">
        <v>17</v>
      </c>
      <c r="G1734" s="13" t="s">
        <v>12</v>
      </c>
      <c r="H1734" s="13" t="s">
        <v>35</v>
      </c>
    </row>
    <row r="1735" spans="1:8">
      <c r="A1735" s="15">
        <v>2590</v>
      </c>
      <c r="B1735" s="15">
        <v>2021</v>
      </c>
      <c r="C1735" s="13" t="s">
        <v>9</v>
      </c>
      <c r="D1735" s="15">
        <v>19</v>
      </c>
      <c r="E1735" s="13" t="s">
        <v>24</v>
      </c>
      <c r="F1735" s="13" t="s">
        <v>11</v>
      </c>
      <c r="G1735" s="13" t="s">
        <v>25</v>
      </c>
      <c r="H1735" s="13" t="s">
        <v>34</v>
      </c>
    </row>
    <row r="1736" spans="1:8">
      <c r="A1736" s="15">
        <v>2589</v>
      </c>
      <c r="B1736" s="15">
        <v>2021</v>
      </c>
      <c r="C1736" s="13" t="s">
        <v>9</v>
      </c>
      <c r="D1736" s="15">
        <v>19</v>
      </c>
      <c r="E1736" s="13" t="s">
        <v>14</v>
      </c>
      <c r="F1736" s="13" t="s">
        <v>11</v>
      </c>
      <c r="G1736" s="13" t="s">
        <v>12</v>
      </c>
      <c r="H1736" s="13" t="s">
        <v>34</v>
      </c>
    </row>
    <row r="1737" spans="1:8">
      <c r="A1737" s="15">
        <v>2588</v>
      </c>
      <c r="B1737" s="15">
        <v>2021</v>
      </c>
      <c r="C1737" s="13" t="s">
        <v>9</v>
      </c>
      <c r="D1737" s="15">
        <v>19</v>
      </c>
      <c r="E1737" s="13" t="s">
        <v>14</v>
      </c>
      <c r="F1737" s="13" t="s">
        <v>17</v>
      </c>
      <c r="G1737" s="13" t="s">
        <v>12</v>
      </c>
      <c r="H1737" s="13" t="s">
        <v>30</v>
      </c>
    </row>
    <row r="1738" spans="1:8">
      <c r="A1738" s="15">
        <v>2587</v>
      </c>
      <c r="B1738" s="15">
        <v>2021</v>
      </c>
      <c r="C1738" s="13" t="s">
        <v>9</v>
      </c>
      <c r="D1738" s="15">
        <v>19</v>
      </c>
      <c r="E1738" s="13" t="s">
        <v>10</v>
      </c>
      <c r="F1738" s="13" t="s">
        <v>11</v>
      </c>
      <c r="G1738" s="13" t="s">
        <v>12</v>
      </c>
      <c r="H1738" s="13" t="s">
        <v>35</v>
      </c>
    </row>
    <row r="1739" spans="1:8">
      <c r="A1739" s="15">
        <v>2586</v>
      </c>
      <c r="B1739" s="15">
        <v>2021</v>
      </c>
      <c r="C1739" s="13" t="s">
        <v>9</v>
      </c>
      <c r="D1739" s="15">
        <v>19</v>
      </c>
      <c r="E1739" s="13" t="s">
        <v>10</v>
      </c>
      <c r="F1739" s="13" t="s">
        <v>17</v>
      </c>
      <c r="G1739" s="13" t="s">
        <v>12</v>
      </c>
      <c r="H1739" s="13" t="s">
        <v>35</v>
      </c>
    </row>
    <row r="1740" spans="1:8">
      <c r="A1740" s="15">
        <v>2585</v>
      </c>
      <c r="B1740" s="15">
        <v>2021</v>
      </c>
      <c r="C1740" s="13" t="s">
        <v>9</v>
      </c>
      <c r="D1740" s="15">
        <v>19</v>
      </c>
      <c r="E1740" s="13" t="s">
        <v>24</v>
      </c>
      <c r="F1740" s="13" t="s">
        <v>11</v>
      </c>
      <c r="G1740" s="13" t="s">
        <v>25</v>
      </c>
      <c r="H1740" s="13" t="s">
        <v>34</v>
      </c>
    </row>
    <row r="1741" spans="1:8">
      <c r="A1741" s="15">
        <v>2584</v>
      </c>
      <c r="B1741" s="15">
        <v>2021</v>
      </c>
      <c r="C1741" s="13" t="s">
        <v>9</v>
      </c>
      <c r="D1741" s="15">
        <v>19</v>
      </c>
      <c r="E1741" s="13" t="s">
        <v>14</v>
      </c>
      <c r="F1741" s="13" t="s">
        <v>11</v>
      </c>
      <c r="G1741" s="13" t="s">
        <v>12</v>
      </c>
      <c r="H1741" s="13" t="s">
        <v>26</v>
      </c>
    </row>
    <row r="1742" spans="1:8">
      <c r="A1742" s="15">
        <v>2583</v>
      </c>
      <c r="B1742" s="15">
        <v>2021</v>
      </c>
      <c r="C1742" s="13" t="s">
        <v>9</v>
      </c>
      <c r="D1742" s="15">
        <v>19</v>
      </c>
      <c r="E1742" s="13" t="s">
        <v>14</v>
      </c>
      <c r="F1742" s="13" t="s">
        <v>17</v>
      </c>
      <c r="G1742" s="13" t="s">
        <v>12</v>
      </c>
      <c r="H1742" s="13" t="s">
        <v>30</v>
      </c>
    </row>
    <row r="1743" spans="1:8">
      <c r="A1743" s="15">
        <v>2582</v>
      </c>
      <c r="B1743" s="15">
        <v>2021</v>
      </c>
      <c r="C1743" s="13" t="s">
        <v>9</v>
      </c>
      <c r="D1743" s="15">
        <v>19</v>
      </c>
      <c r="E1743" s="13" t="s">
        <v>10</v>
      </c>
      <c r="F1743" s="13" t="s">
        <v>11</v>
      </c>
      <c r="G1743" s="13" t="s">
        <v>12</v>
      </c>
      <c r="H1743" s="13" t="s">
        <v>35</v>
      </c>
    </row>
    <row r="1744" spans="1:8">
      <c r="A1744" s="15">
        <v>2581</v>
      </c>
      <c r="B1744" s="15">
        <v>2021</v>
      </c>
      <c r="C1744" s="13" t="s">
        <v>9</v>
      </c>
      <c r="D1744" s="15">
        <v>19</v>
      </c>
      <c r="E1744" s="13" t="s">
        <v>10</v>
      </c>
      <c r="F1744" s="13" t="s">
        <v>17</v>
      </c>
      <c r="G1744" s="13" t="s">
        <v>12</v>
      </c>
      <c r="H1744" s="13" t="s">
        <v>35</v>
      </c>
    </row>
    <row r="1745" spans="1:8">
      <c r="A1745" s="15">
        <v>2580</v>
      </c>
      <c r="B1745" s="15">
        <v>2021</v>
      </c>
      <c r="C1745" s="13" t="s">
        <v>9</v>
      </c>
      <c r="D1745" s="15">
        <v>19</v>
      </c>
      <c r="E1745" s="13" t="s">
        <v>24</v>
      </c>
      <c r="F1745" s="13" t="s">
        <v>11</v>
      </c>
      <c r="G1745" s="13" t="s">
        <v>25</v>
      </c>
      <c r="H1745" s="13" t="s">
        <v>26</v>
      </c>
    </row>
    <row r="1746" spans="1:8">
      <c r="A1746" s="15">
        <v>2579</v>
      </c>
      <c r="B1746" s="15">
        <v>2021</v>
      </c>
      <c r="C1746" s="13" t="s">
        <v>9</v>
      </c>
      <c r="D1746" s="15">
        <v>19</v>
      </c>
      <c r="E1746" s="13" t="s">
        <v>14</v>
      </c>
      <c r="F1746" s="13" t="s">
        <v>11</v>
      </c>
      <c r="G1746" s="13" t="s">
        <v>12</v>
      </c>
      <c r="H1746" s="13" t="s">
        <v>26</v>
      </c>
    </row>
    <row r="1747" spans="1:8">
      <c r="A1747" s="15">
        <v>2578</v>
      </c>
      <c r="B1747" s="15">
        <v>2021</v>
      </c>
      <c r="C1747" s="13" t="s">
        <v>9</v>
      </c>
      <c r="D1747" s="15">
        <v>19</v>
      </c>
      <c r="E1747" s="13" t="s">
        <v>14</v>
      </c>
      <c r="F1747" s="13" t="s">
        <v>17</v>
      </c>
      <c r="G1747" s="13" t="s">
        <v>12</v>
      </c>
      <c r="H1747" s="13" t="s">
        <v>30</v>
      </c>
    </row>
    <row r="1748" spans="1:8">
      <c r="A1748" s="15">
        <v>2577</v>
      </c>
      <c r="B1748" s="15">
        <v>2021</v>
      </c>
      <c r="C1748" s="13" t="s">
        <v>9</v>
      </c>
      <c r="D1748" s="15">
        <v>19</v>
      </c>
      <c r="E1748" s="13" t="s">
        <v>10</v>
      </c>
      <c r="F1748" s="13" t="s">
        <v>11</v>
      </c>
      <c r="G1748" s="13" t="s">
        <v>12</v>
      </c>
      <c r="H1748" s="13" t="s">
        <v>35</v>
      </c>
    </row>
    <row r="1749" spans="1:8">
      <c r="A1749" s="15">
        <v>2576</v>
      </c>
      <c r="B1749" s="15">
        <v>2021</v>
      </c>
      <c r="C1749" s="13" t="s">
        <v>9</v>
      </c>
      <c r="D1749" s="15">
        <v>19</v>
      </c>
      <c r="E1749" s="13" t="s">
        <v>10</v>
      </c>
      <c r="F1749" s="13" t="s">
        <v>17</v>
      </c>
      <c r="G1749" s="13" t="s">
        <v>12</v>
      </c>
      <c r="H1749" s="13" t="s">
        <v>35</v>
      </c>
    </row>
    <row r="1750" spans="1:8">
      <c r="A1750" s="15">
        <v>2575</v>
      </c>
      <c r="B1750" s="15">
        <v>2021</v>
      </c>
      <c r="C1750" s="13" t="s">
        <v>9</v>
      </c>
      <c r="D1750" s="15">
        <v>19</v>
      </c>
      <c r="E1750" s="13" t="s">
        <v>24</v>
      </c>
      <c r="F1750" s="13" t="s">
        <v>11</v>
      </c>
      <c r="G1750" s="13" t="s">
        <v>25</v>
      </c>
      <c r="H1750" s="13" t="s">
        <v>31</v>
      </c>
    </row>
    <row r="1751" spans="1:8">
      <c r="A1751" s="15">
        <v>2574</v>
      </c>
      <c r="B1751" s="15">
        <v>2021</v>
      </c>
      <c r="C1751" s="13" t="s">
        <v>9</v>
      </c>
      <c r="D1751" s="15">
        <v>19</v>
      </c>
      <c r="E1751" s="13" t="s">
        <v>14</v>
      </c>
      <c r="F1751" s="13" t="s">
        <v>11</v>
      </c>
      <c r="G1751" s="13" t="s">
        <v>12</v>
      </c>
      <c r="H1751" s="13" t="s">
        <v>26</v>
      </c>
    </row>
    <row r="1752" spans="1:8">
      <c r="A1752" s="15">
        <v>2573</v>
      </c>
      <c r="B1752" s="15">
        <v>2021</v>
      </c>
      <c r="C1752" s="13" t="s">
        <v>9</v>
      </c>
      <c r="D1752" s="15">
        <v>19</v>
      </c>
      <c r="E1752" s="13" t="s">
        <v>14</v>
      </c>
      <c r="F1752" s="13" t="s">
        <v>17</v>
      </c>
      <c r="G1752" s="13" t="s">
        <v>12</v>
      </c>
      <c r="H1752" s="13" t="s">
        <v>29</v>
      </c>
    </row>
    <row r="1753" spans="1:8">
      <c r="A1753" s="15">
        <v>2572</v>
      </c>
      <c r="B1753" s="15">
        <v>2021</v>
      </c>
      <c r="C1753" s="13" t="s">
        <v>9</v>
      </c>
      <c r="D1753" s="15">
        <v>19</v>
      </c>
      <c r="E1753" s="13" t="s">
        <v>10</v>
      </c>
      <c r="F1753" s="13" t="s">
        <v>11</v>
      </c>
      <c r="G1753" s="13" t="s">
        <v>12</v>
      </c>
      <c r="H1753" s="13" t="s">
        <v>35</v>
      </c>
    </row>
    <row r="1754" spans="1:8">
      <c r="A1754" s="15">
        <v>2571</v>
      </c>
      <c r="B1754" s="15">
        <v>2021</v>
      </c>
      <c r="C1754" s="13" t="s">
        <v>9</v>
      </c>
      <c r="D1754" s="15">
        <v>19</v>
      </c>
      <c r="E1754" s="13" t="s">
        <v>10</v>
      </c>
      <c r="F1754" s="13" t="s">
        <v>17</v>
      </c>
      <c r="G1754" s="13" t="s">
        <v>12</v>
      </c>
      <c r="H1754" s="13" t="s">
        <v>35</v>
      </c>
    </row>
    <row r="1755" spans="1:8">
      <c r="A1755" s="15">
        <v>2570</v>
      </c>
      <c r="B1755" s="15">
        <v>2021</v>
      </c>
      <c r="C1755" s="13" t="s">
        <v>9</v>
      </c>
      <c r="D1755" s="15">
        <v>19</v>
      </c>
      <c r="E1755" s="13" t="s">
        <v>24</v>
      </c>
      <c r="F1755" s="13" t="s">
        <v>11</v>
      </c>
      <c r="G1755" s="13" t="s">
        <v>25</v>
      </c>
      <c r="H1755" s="13" t="s">
        <v>31</v>
      </c>
    </row>
    <row r="1756" spans="1:8">
      <c r="A1756" s="15">
        <v>2569</v>
      </c>
      <c r="B1756" s="15">
        <v>2021</v>
      </c>
      <c r="C1756" s="13" t="s">
        <v>9</v>
      </c>
      <c r="D1756" s="15">
        <v>19</v>
      </c>
      <c r="E1756" s="13" t="s">
        <v>14</v>
      </c>
      <c r="F1756" s="13" t="s">
        <v>11</v>
      </c>
      <c r="G1756" s="13" t="s">
        <v>12</v>
      </c>
      <c r="H1756" s="13" t="s">
        <v>26</v>
      </c>
    </row>
    <row r="1757" spans="1:8">
      <c r="A1757" s="15">
        <v>2568</v>
      </c>
      <c r="B1757" s="15">
        <v>2021</v>
      </c>
      <c r="C1757" s="13" t="s">
        <v>9</v>
      </c>
      <c r="D1757" s="15">
        <v>19</v>
      </c>
      <c r="E1757" s="13" t="s">
        <v>14</v>
      </c>
      <c r="F1757" s="13" t="s">
        <v>17</v>
      </c>
      <c r="G1757" s="13" t="s">
        <v>12</v>
      </c>
      <c r="H1757" s="13" t="s">
        <v>29</v>
      </c>
    </row>
    <row r="1758" spans="1:8">
      <c r="A1758" s="15">
        <v>2567</v>
      </c>
      <c r="B1758" s="15">
        <v>2021</v>
      </c>
      <c r="C1758" s="13" t="s">
        <v>9</v>
      </c>
      <c r="D1758" s="15">
        <v>19</v>
      </c>
      <c r="E1758" s="13" t="s">
        <v>10</v>
      </c>
      <c r="F1758" s="13" t="s">
        <v>11</v>
      </c>
      <c r="G1758" s="13" t="s">
        <v>12</v>
      </c>
      <c r="H1758" s="13" t="s">
        <v>35</v>
      </c>
    </row>
    <row r="1759" spans="1:8">
      <c r="A1759" s="15">
        <v>2566</v>
      </c>
      <c r="B1759" s="15">
        <v>2021</v>
      </c>
      <c r="C1759" s="13" t="s">
        <v>9</v>
      </c>
      <c r="D1759" s="15">
        <v>19</v>
      </c>
      <c r="E1759" s="13" t="s">
        <v>10</v>
      </c>
      <c r="F1759" s="13" t="s">
        <v>17</v>
      </c>
      <c r="G1759" s="13" t="s">
        <v>12</v>
      </c>
      <c r="H1759" s="13" t="s">
        <v>35</v>
      </c>
    </row>
    <row r="1760" spans="1:8">
      <c r="A1760" s="15">
        <v>2565</v>
      </c>
      <c r="B1760" s="15">
        <v>2021</v>
      </c>
      <c r="C1760" s="13" t="s">
        <v>9</v>
      </c>
      <c r="D1760" s="15">
        <v>19</v>
      </c>
      <c r="E1760" s="13" t="s">
        <v>24</v>
      </c>
      <c r="F1760" s="13" t="s">
        <v>11</v>
      </c>
      <c r="G1760" s="13" t="s">
        <v>25</v>
      </c>
      <c r="H1760" s="13" t="s">
        <v>31</v>
      </c>
    </row>
    <row r="1761" spans="1:8">
      <c r="A1761" s="15">
        <v>2564</v>
      </c>
      <c r="B1761" s="15">
        <v>2021</v>
      </c>
      <c r="C1761" s="13" t="s">
        <v>9</v>
      </c>
      <c r="D1761" s="15">
        <v>19</v>
      </c>
      <c r="E1761" s="13" t="s">
        <v>14</v>
      </c>
      <c r="F1761" s="13" t="s">
        <v>11</v>
      </c>
      <c r="G1761" s="13" t="s">
        <v>12</v>
      </c>
      <c r="H1761" s="13" t="s">
        <v>26</v>
      </c>
    </row>
    <row r="1762" spans="1:8">
      <c r="A1762" s="15">
        <v>2563</v>
      </c>
      <c r="B1762" s="15">
        <v>2021</v>
      </c>
      <c r="C1762" s="13" t="s">
        <v>9</v>
      </c>
      <c r="D1762" s="15">
        <v>19</v>
      </c>
      <c r="E1762" s="13" t="s">
        <v>14</v>
      </c>
      <c r="F1762" s="13" t="s">
        <v>17</v>
      </c>
      <c r="G1762" s="13" t="s">
        <v>12</v>
      </c>
      <c r="H1762" s="13" t="s">
        <v>29</v>
      </c>
    </row>
    <row r="1763" spans="1:8">
      <c r="A1763" s="15">
        <v>2562</v>
      </c>
      <c r="B1763" s="15">
        <v>2021</v>
      </c>
      <c r="C1763" s="13" t="s">
        <v>9</v>
      </c>
      <c r="D1763" s="15">
        <v>19</v>
      </c>
      <c r="E1763" s="13" t="s">
        <v>10</v>
      </c>
      <c r="F1763" s="13" t="s">
        <v>11</v>
      </c>
      <c r="G1763" s="13" t="s">
        <v>12</v>
      </c>
      <c r="H1763" s="13" t="s">
        <v>35</v>
      </c>
    </row>
    <row r="1764" spans="1:8">
      <c r="A1764" s="15">
        <v>2561</v>
      </c>
      <c r="B1764" s="15">
        <v>2021</v>
      </c>
      <c r="C1764" s="13" t="s">
        <v>9</v>
      </c>
      <c r="D1764" s="15">
        <v>19</v>
      </c>
      <c r="E1764" s="13" t="s">
        <v>10</v>
      </c>
      <c r="F1764" s="13" t="s">
        <v>17</v>
      </c>
      <c r="G1764" s="13" t="s">
        <v>12</v>
      </c>
      <c r="H1764" s="13" t="s">
        <v>35</v>
      </c>
    </row>
    <row r="1765" spans="1:8">
      <c r="A1765" s="15">
        <v>2560</v>
      </c>
      <c r="B1765" s="15">
        <v>2021</v>
      </c>
      <c r="C1765" s="13" t="s">
        <v>9</v>
      </c>
      <c r="D1765" s="15">
        <v>19</v>
      </c>
      <c r="E1765" s="13" t="s">
        <v>24</v>
      </c>
      <c r="F1765" s="13" t="s">
        <v>11</v>
      </c>
      <c r="G1765" s="13" t="s">
        <v>25</v>
      </c>
      <c r="H1765" s="13" t="s">
        <v>31</v>
      </c>
    </row>
    <row r="1766" spans="1:8">
      <c r="A1766" s="15">
        <v>2559</v>
      </c>
      <c r="B1766" s="15">
        <v>2021</v>
      </c>
      <c r="C1766" s="13" t="s">
        <v>9</v>
      </c>
      <c r="D1766" s="15">
        <v>19</v>
      </c>
      <c r="E1766" s="13" t="s">
        <v>14</v>
      </c>
      <c r="F1766" s="13" t="s">
        <v>11</v>
      </c>
      <c r="G1766" s="13" t="s">
        <v>12</v>
      </c>
      <c r="H1766" s="13" t="s">
        <v>26</v>
      </c>
    </row>
    <row r="1767" spans="1:8">
      <c r="A1767" s="15">
        <v>2558</v>
      </c>
      <c r="B1767" s="15">
        <v>2021</v>
      </c>
      <c r="C1767" s="13" t="s">
        <v>9</v>
      </c>
      <c r="D1767" s="15">
        <v>19</v>
      </c>
      <c r="E1767" s="13" t="s">
        <v>14</v>
      </c>
      <c r="F1767" s="13" t="s">
        <v>17</v>
      </c>
      <c r="G1767" s="13" t="s">
        <v>12</v>
      </c>
      <c r="H1767" s="13" t="s">
        <v>29</v>
      </c>
    </row>
    <row r="1768" spans="1:8">
      <c r="A1768" s="15">
        <v>2557</v>
      </c>
      <c r="B1768" s="15">
        <v>2021</v>
      </c>
      <c r="C1768" s="13" t="s">
        <v>9</v>
      </c>
      <c r="D1768" s="15">
        <v>19</v>
      </c>
      <c r="E1768" s="13" t="s">
        <v>10</v>
      </c>
      <c r="F1768" s="13" t="s">
        <v>11</v>
      </c>
      <c r="G1768" s="13" t="s">
        <v>12</v>
      </c>
      <c r="H1768" s="13" t="s">
        <v>35</v>
      </c>
    </row>
    <row r="1769" spans="1:8">
      <c r="A1769" s="15">
        <v>2556</v>
      </c>
      <c r="B1769" s="15">
        <v>2021</v>
      </c>
      <c r="C1769" s="13" t="s">
        <v>9</v>
      </c>
      <c r="D1769" s="15">
        <v>19</v>
      </c>
      <c r="E1769" s="13" t="s">
        <v>10</v>
      </c>
      <c r="F1769" s="13" t="s">
        <v>17</v>
      </c>
      <c r="G1769" s="13" t="s">
        <v>12</v>
      </c>
      <c r="H1769" s="13" t="s">
        <v>35</v>
      </c>
    </row>
    <row r="1770" spans="1:8">
      <c r="A1770" s="15">
        <v>2555</v>
      </c>
      <c r="B1770" s="15">
        <v>2021</v>
      </c>
      <c r="C1770" s="13" t="s">
        <v>9</v>
      </c>
      <c r="D1770" s="15">
        <v>19</v>
      </c>
      <c r="E1770" s="13" t="s">
        <v>24</v>
      </c>
      <c r="F1770" s="13" t="s">
        <v>11</v>
      </c>
      <c r="G1770" s="13" t="s">
        <v>25</v>
      </c>
      <c r="H1770" s="13" t="s">
        <v>31</v>
      </c>
    </row>
    <row r="1771" spans="1:8">
      <c r="A1771" s="15">
        <v>2554</v>
      </c>
      <c r="B1771" s="15">
        <v>2021</v>
      </c>
      <c r="C1771" s="13" t="s">
        <v>9</v>
      </c>
      <c r="D1771" s="15">
        <v>19</v>
      </c>
      <c r="E1771" s="13" t="s">
        <v>14</v>
      </c>
      <c r="F1771" s="13" t="s">
        <v>11</v>
      </c>
      <c r="G1771" s="13" t="s">
        <v>12</v>
      </c>
      <c r="H1771" s="13" t="s">
        <v>26</v>
      </c>
    </row>
    <row r="1772" spans="1:8">
      <c r="A1772" s="15">
        <v>2553</v>
      </c>
      <c r="B1772" s="15">
        <v>2021</v>
      </c>
      <c r="C1772" s="13" t="s">
        <v>9</v>
      </c>
      <c r="D1772" s="15">
        <v>19</v>
      </c>
      <c r="E1772" s="13" t="s">
        <v>14</v>
      </c>
      <c r="F1772" s="13" t="s">
        <v>17</v>
      </c>
      <c r="G1772" s="13" t="s">
        <v>12</v>
      </c>
      <c r="H1772" s="13" t="s">
        <v>29</v>
      </c>
    </row>
    <row r="1773" spans="1:8">
      <c r="A1773" s="15">
        <v>2552</v>
      </c>
      <c r="B1773" s="15">
        <v>2021</v>
      </c>
      <c r="C1773" s="13" t="s">
        <v>9</v>
      </c>
      <c r="D1773" s="15">
        <v>19</v>
      </c>
      <c r="E1773" s="13" t="s">
        <v>10</v>
      </c>
      <c r="F1773" s="13" t="s">
        <v>11</v>
      </c>
      <c r="G1773" s="13" t="s">
        <v>12</v>
      </c>
      <c r="H1773" s="13" t="s">
        <v>35</v>
      </c>
    </row>
    <row r="1774" spans="1:8">
      <c r="A1774" s="15">
        <v>2551</v>
      </c>
      <c r="B1774" s="15">
        <v>2021</v>
      </c>
      <c r="C1774" s="13" t="s">
        <v>9</v>
      </c>
      <c r="D1774" s="15">
        <v>19</v>
      </c>
      <c r="E1774" s="13" t="s">
        <v>10</v>
      </c>
      <c r="F1774" s="13" t="s">
        <v>17</v>
      </c>
      <c r="G1774" s="13" t="s">
        <v>12</v>
      </c>
      <c r="H1774" s="13" t="s">
        <v>35</v>
      </c>
    </row>
    <row r="1775" spans="1:8">
      <c r="A1775" s="15">
        <v>2550</v>
      </c>
      <c r="B1775" s="15">
        <v>2021</v>
      </c>
      <c r="C1775" s="13" t="s">
        <v>9</v>
      </c>
      <c r="D1775" s="15">
        <v>19</v>
      </c>
      <c r="E1775" s="13" t="s">
        <v>24</v>
      </c>
      <c r="F1775" s="13" t="s">
        <v>11</v>
      </c>
      <c r="G1775" s="13" t="s">
        <v>25</v>
      </c>
      <c r="H1775" s="13" t="s">
        <v>31</v>
      </c>
    </row>
    <row r="1776" spans="1:8">
      <c r="A1776" s="15">
        <v>2549</v>
      </c>
      <c r="B1776" s="15">
        <v>2021</v>
      </c>
      <c r="C1776" s="13" t="s">
        <v>9</v>
      </c>
      <c r="D1776" s="15">
        <v>19</v>
      </c>
      <c r="E1776" s="13" t="s">
        <v>14</v>
      </c>
      <c r="F1776" s="13" t="s">
        <v>11</v>
      </c>
      <c r="G1776" s="13" t="s">
        <v>12</v>
      </c>
      <c r="H1776" s="13" t="s">
        <v>26</v>
      </c>
    </row>
    <row r="1777" spans="1:8">
      <c r="A1777" s="15">
        <v>2548</v>
      </c>
      <c r="B1777" s="15">
        <v>2021</v>
      </c>
      <c r="C1777" s="13" t="s">
        <v>9</v>
      </c>
      <c r="D1777" s="15">
        <v>19</v>
      </c>
      <c r="E1777" s="13" t="s">
        <v>14</v>
      </c>
      <c r="F1777" s="13" t="s">
        <v>17</v>
      </c>
      <c r="G1777" s="13" t="s">
        <v>12</v>
      </c>
      <c r="H1777" s="13" t="s">
        <v>29</v>
      </c>
    </row>
    <row r="1778" spans="1:8">
      <c r="A1778" s="15">
        <v>2547</v>
      </c>
      <c r="B1778" s="15">
        <v>2021</v>
      </c>
      <c r="C1778" s="13" t="s">
        <v>9</v>
      </c>
      <c r="D1778" s="15">
        <v>19</v>
      </c>
      <c r="E1778" s="13" t="s">
        <v>10</v>
      </c>
      <c r="F1778" s="13" t="s">
        <v>11</v>
      </c>
      <c r="G1778" s="13" t="s">
        <v>12</v>
      </c>
      <c r="H1778" s="13" t="s">
        <v>35</v>
      </c>
    </row>
    <row r="1779" spans="1:8">
      <c r="A1779" s="15">
        <v>2546</v>
      </c>
      <c r="B1779" s="15">
        <v>2021</v>
      </c>
      <c r="C1779" s="13" t="s">
        <v>9</v>
      </c>
      <c r="D1779" s="15">
        <v>19</v>
      </c>
      <c r="E1779" s="13" t="s">
        <v>10</v>
      </c>
      <c r="F1779" s="13" t="s">
        <v>17</v>
      </c>
      <c r="G1779" s="13" t="s">
        <v>12</v>
      </c>
      <c r="H1779" s="13" t="s">
        <v>37</v>
      </c>
    </row>
    <row r="1780" spans="1:8">
      <c r="A1780" s="15">
        <v>2545</v>
      </c>
      <c r="B1780" s="15">
        <v>2021</v>
      </c>
      <c r="C1780" s="13" t="s">
        <v>9</v>
      </c>
      <c r="D1780" s="15">
        <v>19</v>
      </c>
      <c r="E1780" s="13" t="s">
        <v>24</v>
      </c>
      <c r="F1780" s="13" t="s">
        <v>11</v>
      </c>
      <c r="G1780" s="13" t="s">
        <v>25</v>
      </c>
      <c r="H1780" s="13" t="s">
        <v>31</v>
      </c>
    </row>
    <row r="1781" spans="1:8">
      <c r="A1781" s="15">
        <v>2544</v>
      </c>
      <c r="B1781" s="15">
        <v>2021</v>
      </c>
      <c r="C1781" s="13" t="s">
        <v>9</v>
      </c>
      <c r="D1781" s="15">
        <v>19</v>
      </c>
      <c r="E1781" s="13" t="s">
        <v>14</v>
      </c>
      <c r="F1781" s="13" t="s">
        <v>11</v>
      </c>
      <c r="G1781" s="13" t="s">
        <v>12</v>
      </c>
      <c r="H1781" s="13" t="s">
        <v>26</v>
      </c>
    </row>
    <row r="1782" spans="1:8">
      <c r="A1782" s="15">
        <v>2543</v>
      </c>
      <c r="B1782" s="15">
        <v>2021</v>
      </c>
      <c r="C1782" s="13" t="s">
        <v>9</v>
      </c>
      <c r="D1782" s="15">
        <v>19</v>
      </c>
      <c r="E1782" s="13" t="s">
        <v>14</v>
      </c>
      <c r="F1782" s="13" t="s">
        <v>17</v>
      </c>
      <c r="G1782" s="13" t="s">
        <v>12</v>
      </c>
      <c r="H1782" s="13" t="s">
        <v>29</v>
      </c>
    </row>
    <row r="1783" spans="1:8">
      <c r="A1783" s="15">
        <v>2542</v>
      </c>
      <c r="B1783" s="15">
        <v>2021</v>
      </c>
      <c r="C1783" s="13" t="s">
        <v>9</v>
      </c>
      <c r="D1783" s="15">
        <v>19</v>
      </c>
      <c r="E1783" s="13" t="s">
        <v>10</v>
      </c>
      <c r="F1783" s="13" t="s">
        <v>11</v>
      </c>
      <c r="G1783" s="13" t="s">
        <v>12</v>
      </c>
      <c r="H1783" s="13" t="s">
        <v>35</v>
      </c>
    </row>
    <row r="1784" spans="1:8">
      <c r="A1784" s="15">
        <v>2541</v>
      </c>
      <c r="B1784" s="15">
        <v>2021</v>
      </c>
      <c r="C1784" s="13" t="s">
        <v>9</v>
      </c>
      <c r="D1784" s="15">
        <v>19</v>
      </c>
      <c r="E1784" s="13" t="s">
        <v>10</v>
      </c>
      <c r="F1784" s="13" t="s">
        <v>17</v>
      </c>
      <c r="G1784" s="13" t="s">
        <v>12</v>
      </c>
      <c r="H1784" s="13" t="s">
        <v>37</v>
      </c>
    </row>
    <row r="1785" spans="1:8">
      <c r="A1785" s="15">
        <v>2540</v>
      </c>
      <c r="B1785" s="15">
        <v>2021</v>
      </c>
      <c r="C1785" s="13" t="s">
        <v>9</v>
      </c>
      <c r="D1785" s="15">
        <v>19</v>
      </c>
      <c r="E1785" s="13" t="s">
        <v>24</v>
      </c>
      <c r="F1785" s="13" t="s">
        <v>11</v>
      </c>
      <c r="G1785" s="13" t="s">
        <v>25</v>
      </c>
      <c r="H1785" s="13" t="s">
        <v>31</v>
      </c>
    </row>
    <row r="1786" spans="1:8">
      <c r="A1786" s="15">
        <v>2539</v>
      </c>
      <c r="B1786" s="15">
        <v>2021</v>
      </c>
      <c r="C1786" s="13" t="s">
        <v>9</v>
      </c>
      <c r="D1786" s="15">
        <v>19</v>
      </c>
      <c r="E1786" s="13" t="s">
        <v>14</v>
      </c>
      <c r="F1786" s="13" t="s">
        <v>11</v>
      </c>
      <c r="G1786" s="13" t="s">
        <v>12</v>
      </c>
      <c r="H1786" s="13" t="s">
        <v>26</v>
      </c>
    </row>
    <row r="1787" spans="1:8">
      <c r="A1787" s="15">
        <v>2538</v>
      </c>
      <c r="B1787" s="15">
        <v>2021</v>
      </c>
      <c r="C1787" s="13" t="s">
        <v>9</v>
      </c>
      <c r="D1787" s="15">
        <v>19</v>
      </c>
      <c r="E1787" s="13" t="s">
        <v>14</v>
      </c>
      <c r="F1787" s="13" t="s">
        <v>17</v>
      </c>
      <c r="G1787" s="13" t="s">
        <v>12</v>
      </c>
      <c r="H1787" s="13" t="s">
        <v>29</v>
      </c>
    </row>
    <row r="1788" spans="1:8">
      <c r="A1788" s="15">
        <v>2537</v>
      </c>
      <c r="B1788" s="15">
        <v>2021</v>
      </c>
      <c r="C1788" s="13" t="s">
        <v>9</v>
      </c>
      <c r="D1788" s="15">
        <v>19</v>
      </c>
      <c r="E1788" s="13" t="s">
        <v>10</v>
      </c>
      <c r="F1788" s="13" t="s">
        <v>11</v>
      </c>
      <c r="G1788" s="13" t="s">
        <v>12</v>
      </c>
      <c r="H1788" s="13" t="s">
        <v>35</v>
      </c>
    </row>
    <row r="1789" spans="1:8">
      <c r="A1789" s="15">
        <v>2536</v>
      </c>
      <c r="B1789" s="15">
        <v>2021</v>
      </c>
      <c r="C1789" s="13" t="s">
        <v>9</v>
      </c>
      <c r="D1789" s="15">
        <v>19</v>
      </c>
      <c r="E1789" s="13" t="s">
        <v>10</v>
      </c>
      <c r="F1789" s="13" t="s">
        <v>17</v>
      </c>
      <c r="G1789" s="13" t="s">
        <v>12</v>
      </c>
      <c r="H1789" s="13" t="s">
        <v>37</v>
      </c>
    </row>
    <row r="1790" spans="1:8">
      <c r="A1790" s="15">
        <v>2535</v>
      </c>
      <c r="B1790" s="15">
        <v>2021</v>
      </c>
      <c r="C1790" s="13" t="s">
        <v>9</v>
      </c>
      <c r="D1790" s="15">
        <v>19</v>
      </c>
      <c r="E1790" s="13" t="s">
        <v>24</v>
      </c>
      <c r="F1790" s="13" t="s">
        <v>11</v>
      </c>
      <c r="G1790" s="13" t="s">
        <v>25</v>
      </c>
      <c r="H1790" s="13" t="s">
        <v>31</v>
      </c>
    </row>
    <row r="1791" spans="1:8">
      <c r="A1791" s="15">
        <v>2534</v>
      </c>
      <c r="B1791" s="15">
        <v>2021</v>
      </c>
      <c r="C1791" s="13" t="s">
        <v>9</v>
      </c>
      <c r="D1791" s="15">
        <v>19</v>
      </c>
      <c r="E1791" s="13" t="s">
        <v>14</v>
      </c>
      <c r="F1791" s="13" t="s">
        <v>11</v>
      </c>
      <c r="G1791" s="13" t="s">
        <v>12</v>
      </c>
      <c r="H1791" s="13" t="s">
        <v>26</v>
      </c>
    </row>
    <row r="1792" spans="1:8">
      <c r="A1792" s="15">
        <v>2533</v>
      </c>
      <c r="B1792" s="15">
        <v>2021</v>
      </c>
      <c r="C1792" s="13" t="s">
        <v>9</v>
      </c>
      <c r="D1792" s="15">
        <v>19</v>
      </c>
      <c r="E1792" s="13" t="s">
        <v>14</v>
      </c>
      <c r="F1792" s="13" t="s">
        <v>17</v>
      </c>
      <c r="G1792" s="13" t="s">
        <v>12</v>
      </c>
      <c r="H1792" s="13" t="s">
        <v>29</v>
      </c>
    </row>
    <row r="1793" spans="1:8">
      <c r="A1793" s="15">
        <v>2532</v>
      </c>
      <c r="B1793" s="15">
        <v>2021</v>
      </c>
      <c r="C1793" s="13" t="s">
        <v>9</v>
      </c>
      <c r="D1793" s="15">
        <v>19</v>
      </c>
      <c r="E1793" s="13" t="s">
        <v>10</v>
      </c>
      <c r="F1793" s="13" t="s">
        <v>11</v>
      </c>
      <c r="G1793" s="13" t="s">
        <v>12</v>
      </c>
      <c r="H1793" s="13" t="s">
        <v>35</v>
      </c>
    </row>
    <row r="1794" spans="1:8">
      <c r="A1794" s="15">
        <v>2531</v>
      </c>
      <c r="B1794" s="15">
        <v>2021</v>
      </c>
      <c r="C1794" s="13" t="s">
        <v>9</v>
      </c>
      <c r="D1794" s="15">
        <v>19</v>
      </c>
      <c r="E1794" s="13" t="s">
        <v>10</v>
      </c>
      <c r="F1794" s="13" t="s">
        <v>17</v>
      </c>
      <c r="G1794" s="13" t="s">
        <v>12</v>
      </c>
      <c r="H1794" s="13" t="s">
        <v>37</v>
      </c>
    </row>
    <row r="1795" spans="1:8">
      <c r="A1795" s="15">
        <v>2530</v>
      </c>
      <c r="B1795" s="15">
        <v>2021</v>
      </c>
      <c r="C1795" s="13" t="s">
        <v>9</v>
      </c>
      <c r="D1795" s="15">
        <v>19</v>
      </c>
      <c r="E1795" s="13" t="s">
        <v>24</v>
      </c>
      <c r="F1795" s="13" t="s">
        <v>11</v>
      </c>
      <c r="G1795" s="13" t="s">
        <v>25</v>
      </c>
      <c r="H1795" s="13" t="s">
        <v>31</v>
      </c>
    </row>
    <row r="1796" spans="1:8">
      <c r="A1796" s="15">
        <v>2529</v>
      </c>
      <c r="B1796" s="15">
        <v>2021</v>
      </c>
      <c r="C1796" s="13" t="s">
        <v>9</v>
      </c>
      <c r="D1796" s="15">
        <v>19</v>
      </c>
      <c r="E1796" s="13" t="s">
        <v>14</v>
      </c>
      <c r="F1796" s="13" t="s">
        <v>11</v>
      </c>
      <c r="G1796" s="13" t="s">
        <v>12</v>
      </c>
      <c r="H1796" s="13" t="s">
        <v>31</v>
      </c>
    </row>
    <row r="1797" spans="1:8">
      <c r="A1797" s="15">
        <v>2528</v>
      </c>
      <c r="B1797" s="15">
        <v>2021</v>
      </c>
      <c r="C1797" s="13" t="s">
        <v>9</v>
      </c>
      <c r="D1797" s="15">
        <v>19</v>
      </c>
      <c r="E1797" s="13" t="s">
        <v>14</v>
      </c>
      <c r="F1797" s="13" t="s">
        <v>17</v>
      </c>
      <c r="G1797" s="13" t="s">
        <v>12</v>
      </c>
      <c r="H1797" s="13" t="s">
        <v>29</v>
      </c>
    </row>
    <row r="1798" spans="1:8">
      <c r="A1798" s="15">
        <v>2527</v>
      </c>
      <c r="B1798" s="15">
        <v>2021</v>
      </c>
      <c r="C1798" s="13" t="s">
        <v>9</v>
      </c>
      <c r="D1798" s="15">
        <v>19</v>
      </c>
      <c r="E1798" s="13" t="s">
        <v>10</v>
      </c>
      <c r="F1798" s="13" t="s">
        <v>11</v>
      </c>
      <c r="G1798" s="13" t="s">
        <v>12</v>
      </c>
      <c r="H1798" s="13" t="s">
        <v>35</v>
      </c>
    </row>
    <row r="1799" spans="1:8">
      <c r="A1799" s="15">
        <v>2526</v>
      </c>
      <c r="B1799" s="15">
        <v>2021</v>
      </c>
      <c r="C1799" s="13" t="s">
        <v>9</v>
      </c>
      <c r="D1799" s="15">
        <v>19</v>
      </c>
      <c r="E1799" s="13" t="s">
        <v>10</v>
      </c>
      <c r="F1799" s="13" t="s">
        <v>17</v>
      </c>
      <c r="G1799" s="13" t="s">
        <v>12</v>
      </c>
      <c r="H1799" s="13" t="s">
        <v>37</v>
      </c>
    </row>
    <row r="1800" spans="1:8">
      <c r="A1800" s="15">
        <v>2525</v>
      </c>
      <c r="B1800" s="15">
        <v>2021</v>
      </c>
      <c r="C1800" s="13" t="s">
        <v>9</v>
      </c>
      <c r="D1800" s="15">
        <v>19</v>
      </c>
      <c r="E1800" s="13" t="s">
        <v>24</v>
      </c>
      <c r="F1800" s="13" t="s">
        <v>11</v>
      </c>
      <c r="G1800" s="13" t="s">
        <v>25</v>
      </c>
      <c r="H1800" s="13" t="s">
        <v>13</v>
      </c>
    </row>
    <row r="1801" spans="1:8">
      <c r="A1801" s="15">
        <v>2524</v>
      </c>
      <c r="B1801" s="15">
        <v>2021</v>
      </c>
      <c r="C1801" s="13" t="s">
        <v>9</v>
      </c>
      <c r="D1801" s="15">
        <v>19</v>
      </c>
      <c r="E1801" s="13" t="s">
        <v>14</v>
      </c>
      <c r="F1801" s="13" t="s">
        <v>11</v>
      </c>
      <c r="G1801" s="13" t="s">
        <v>12</v>
      </c>
      <c r="H1801" s="13" t="s">
        <v>31</v>
      </c>
    </row>
    <row r="1802" spans="1:8">
      <c r="A1802" s="15">
        <v>2523</v>
      </c>
      <c r="B1802" s="15">
        <v>2021</v>
      </c>
      <c r="C1802" s="13" t="s">
        <v>9</v>
      </c>
      <c r="D1802" s="15">
        <v>19</v>
      </c>
      <c r="E1802" s="13" t="s">
        <v>14</v>
      </c>
      <c r="F1802" s="13" t="s">
        <v>17</v>
      </c>
      <c r="G1802" s="13" t="s">
        <v>12</v>
      </c>
      <c r="H1802" s="13" t="s">
        <v>29</v>
      </c>
    </row>
    <row r="1803" spans="1:8">
      <c r="A1803" s="15">
        <v>2522</v>
      </c>
      <c r="B1803" s="15">
        <v>2021</v>
      </c>
      <c r="C1803" s="13" t="s">
        <v>9</v>
      </c>
      <c r="D1803" s="15">
        <v>19</v>
      </c>
      <c r="E1803" s="13" t="s">
        <v>10</v>
      </c>
      <c r="F1803" s="13" t="s">
        <v>11</v>
      </c>
      <c r="G1803" s="13" t="s">
        <v>12</v>
      </c>
      <c r="H1803" s="13" t="s">
        <v>35</v>
      </c>
    </row>
    <row r="1804" spans="1:8">
      <c r="A1804" s="15">
        <v>2521</v>
      </c>
      <c r="B1804" s="15">
        <v>2021</v>
      </c>
      <c r="C1804" s="13" t="s">
        <v>9</v>
      </c>
      <c r="D1804" s="15">
        <v>19</v>
      </c>
      <c r="E1804" s="13" t="s">
        <v>10</v>
      </c>
      <c r="F1804" s="13" t="s">
        <v>17</v>
      </c>
      <c r="G1804" s="13" t="s">
        <v>12</v>
      </c>
      <c r="H1804" s="13" t="s">
        <v>37</v>
      </c>
    </row>
    <row r="1805" spans="1:8">
      <c r="A1805" s="15">
        <v>2520</v>
      </c>
      <c r="B1805" s="15">
        <v>2021</v>
      </c>
      <c r="C1805" s="13" t="s">
        <v>9</v>
      </c>
      <c r="D1805" s="15">
        <v>19</v>
      </c>
      <c r="E1805" s="13" t="s">
        <v>24</v>
      </c>
      <c r="F1805" s="13" t="s">
        <v>11</v>
      </c>
      <c r="G1805" s="13" t="s">
        <v>25</v>
      </c>
      <c r="H1805" s="13" t="s">
        <v>13</v>
      </c>
    </row>
    <row r="1806" spans="1:8">
      <c r="A1806" s="15">
        <v>2519</v>
      </c>
      <c r="B1806" s="15">
        <v>2021</v>
      </c>
      <c r="C1806" s="13" t="s">
        <v>9</v>
      </c>
      <c r="D1806" s="15">
        <v>19</v>
      </c>
      <c r="E1806" s="13" t="s">
        <v>14</v>
      </c>
      <c r="F1806" s="13" t="s">
        <v>11</v>
      </c>
      <c r="G1806" s="13" t="s">
        <v>12</v>
      </c>
      <c r="H1806" s="13" t="s">
        <v>31</v>
      </c>
    </row>
    <row r="1807" spans="1:8">
      <c r="A1807" s="15">
        <v>2518</v>
      </c>
      <c r="B1807" s="15">
        <v>2021</v>
      </c>
      <c r="C1807" s="13" t="s">
        <v>9</v>
      </c>
      <c r="D1807" s="15">
        <v>19</v>
      </c>
      <c r="E1807" s="13" t="s">
        <v>14</v>
      </c>
      <c r="F1807" s="13" t="s">
        <v>17</v>
      </c>
      <c r="G1807" s="13" t="s">
        <v>12</v>
      </c>
      <c r="H1807" s="13" t="s">
        <v>29</v>
      </c>
    </row>
    <row r="1808" spans="1:8">
      <c r="A1808" s="15">
        <v>2517</v>
      </c>
      <c r="B1808" s="15">
        <v>2021</v>
      </c>
      <c r="C1808" s="13" t="s">
        <v>9</v>
      </c>
      <c r="D1808" s="15">
        <v>19</v>
      </c>
      <c r="E1808" s="13" t="s">
        <v>10</v>
      </c>
      <c r="F1808" s="13" t="s">
        <v>11</v>
      </c>
      <c r="G1808" s="13" t="s">
        <v>12</v>
      </c>
      <c r="H1808" s="13" t="s">
        <v>35</v>
      </c>
    </row>
    <row r="1809" spans="1:8">
      <c r="A1809" s="15">
        <v>2516</v>
      </c>
      <c r="B1809" s="15">
        <v>2021</v>
      </c>
      <c r="C1809" s="13" t="s">
        <v>9</v>
      </c>
      <c r="D1809" s="15">
        <v>19</v>
      </c>
      <c r="E1809" s="13" t="s">
        <v>10</v>
      </c>
      <c r="F1809" s="13" t="s">
        <v>17</v>
      </c>
      <c r="G1809" s="13" t="s">
        <v>12</v>
      </c>
      <c r="H1809" s="13" t="s">
        <v>37</v>
      </c>
    </row>
    <row r="1810" spans="1:8">
      <c r="A1810" s="15">
        <v>2515</v>
      </c>
      <c r="B1810" s="15">
        <v>2021</v>
      </c>
      <c r="C1810" s="13" t="s">
        <v>9</v>
      </c>
      <c r="D1810" s="15">
        <v>19</v>
      </c>
      <c r="E1810" s="13" t="s">
        <v>24</v>
      </c>
      <c r="F1810" s="13" t="s">
        <v>11</v>
      </c>
      <c r="G1810" s="13" t="s">
        <v>25</v>
      </c>
      <c r="H1810" s="13" t="s">
        <v>13</v>
      </c>
    </row>
    <row r="1811" spans="1:8">
      <c r="A1811" s="15">
        <v>2514</v>
      </c>
      <c r="B1811" s="15">
        <v>2021</v>
      </c>
      <c r="C1811" s="13" t="s">
        <v>9</v>
      </c>
      <c r="D1811" s="15">
        <v>19</v>
      </c>
      <c r="E1811" s="13" t="s">
        <v>14</v>
      </c>
      <c r="F1811" s="13" t="s">
        <v>11</v>
      </c>
      <c r="G1811" s="13" t="s">
        <v>12</v>
      </c>
      <c r="H1811" s="13" t="s">
        <v>13</v>
      </c>
    </row>
    <row r="1812" spans="1:8">
      <c r="A1812" s="15">
        <v>2513</v>
      </c>
      <c r="B1812" s="15">
        <v>2021</v>
      </c>
      <c r="C1812" s="13" t="s">
        <v>9</v>
      </c>
      <c r="D1812" s="15">
        <v>19</v>
      </c>
      <c r="E1812" s="13" t="s">
        <v>14</v>
      </c>
      <c r="F1812" s="13" t="s">
        <v>17</v>
      </c>
      <c r="G1812" s="13" t="s">
        <v>12</v>
      </c>
      <c r="H1812" s="13" t="s">
        <v>29</v>
      </c>
    </row>
    <row r="1813" spans="1:8">
      <c r="A1813" s="15">
        <v>2512</v>
      </c>
      <c r="B1813" s="15">
        <v>2021</v>
      </c>
      <c r="C1813" s="13" t="s">
        <v>9</v>
      </c>
      <c r="D1813" s="15">
        <v>19</v>
      </c>
      <c r="E1813" s="13" t="s">
        <v>10</v>
      </c>
      <c r="F1813" s="13" t="s">
        <v>11</v>
      </c>
      <c r="G1813" s="13" t="s">
        <v>12</v>
      </c>
      <c r="H1813" s="13" t="s">
        <v>35</v>
      </c>
    </row>
    <row r="1814" spans="1:8">
      <c r="A1814" s="15">
        <v>2511</v>
      </c>
      <c r="B1814" s="15">
        <v>2021</v>
      </c>
      <c r="C1814" s="13" t="s">
        <v>9</v>
      </c>
      <c r="D1814" s="15">
        <v>19</v>
      </c>
      <c r="E1814" s="13" t="s">
        <v>10</v>
      </c>
      <c r="F1814" s="13" t="s">
        <v>17</v>
      </c>
      <c r="G1814" s="13" t="s">
        <v>12</v>
      </c>
      <c r="H1814" s="13" t="s">
        <v>37</v>
      </c>
    </row>
    <row r="1815" spans="1:8">
      <c r="A1815" s="15">
        <v>2510</v>
      </c>
      <c r="B1815" s="15">
        <v>2021</v>
      </c>
      <c r="C1815" s="13" t="s">
        <v>9</v>
      </c>
      <c r="D1815" s="15">
        <v>19</v>
      </c>
      <c r="E1815" s="13" t="s">
        <v>24</v>
      </c>
      <c r="F1815" s="13" t="s">
        <v>11</v>
      </c>
      <c r="G1815" s="13" t="s">
        <v>25</v>
      </c>
      <c r="H1815" s="13" t="s">
        <v>13</v>
      </c>
    </row>
    <row r="1816" spans="1:8">
      <c r="A1816" s="15">
        <v>2509</v>
      </c>
      <c r="B1816" s="15">
        <v>2021</v>
      </c>
      <c r="C1816" s="13" t="s">
        <v>9</v>
      </c>
      <c r="D1816" s="15">
        <v>19</v>
      </c>
      <c r="E1816" s="13" t="s">
        <v>14</v>
      </c>
      <c r="F1816" s="13" t="s">
        <v>11</v>
      </c>
      <c r="G1816" s="13" t="s">
        <v>12</v>
      </c>
      <c r="H1816" s="13" t="s">
        <v>13</v>
      </c>
    </row>
    <row r="1817" spans="1:8">
      <c r="A1817" s="15">
        <v>2508</v>
      </c>
      <c r="B1817" s="15">
        <v>2021</v>
      </c>
      <c r="C1817" s="13" t="s">
        <v>9</v>
      </c>
      <c r="D1817" s="15">
        <v>19</v>
      </c>
      <c r="E1817" s="13" t="s">
        <v>14</v>
      </c>
      <c r="F1817" s="13" t="s">
        <v>17</v>
      </c>
      <c r="G1817" s="13" t="s">
        <v>12</v>
      </c>
      <c r="H1817" s="13" t="s">
        <v>29</v>
      </c>
    </row>
    <row r="1818" spans="1:8">
      <c r="A1818" s="15">
        <v>2507</v>
      </c>
      <c r="B1818" s="15">
        <v>2021</v>
      </c>
      <c r="C1818" s="13" t="s">
        <v>9</v>
      </c>
      <c r="D1818" s="15">
        <v>19</v>
      </c>
      <c r="E1818" s="13" t="s">
        <v>10</v>
      </c>
      <c r="F1818" s="13" t="s">
        <v>11</v>
      </c>
      <c r="G1818" s="13" t="s">
        <v>12</v>
      </c>
      <c r="H1818" s="13" t="s">
        <v>35</v>
      </c>
    </row>
    <row r="1819" spans="1:8">
      <c r="A1819" s="15">
        <v>2506</v>
      </c>
      <c r="B1819" s="15">
        <v>2021</v>
      </c>
      <c r="C1819" s="13" t="s">
        <v>9</v>
      </c>
      <c r="D1819" s="15">
        <v>19</v>
      </c>
      <c r="E1819" s="13" t="s">
        <v>10</v>
      </c>
      <c r="F1819" s="13" t="s">
        <v>17</v>
      </c>
      <c r="G1819" s="13" t="s">
        <v>12</v>
      </c>
      <c r="H1819" s="13" t="s">
        <v>37</v>
      </c>
    </row>
    <row r="1820" spans="1:8">
      <c r="A1820" s="15">
        <v>2505</v>
      </c>
      <c r="B1820" s="15">
        <v>2021</v>
      </c>
      <c r="C1820" s="13" t="s">
        <v>9</v>
      </c>
      <c r="D1820" s="15">
        <v>19</v>
      </c>
      <c r="E1820" s="13" t="s">
        <v>24</v>
      </c>
      <c r="F1820" s="13" t="s">
        <v>11</v>
      </c>
      <c r="G1820" s="13" t="s">
        <v>25</v>
      </c>
      <c r="H1820" s="13" t="s">
        <v>13</v>
      </c>
    </row>
    <row r="1821" spans="1:8">
      <c r="A1821" s="15">
        <v>2504</v>
      </c>
      <c r="B1821" s="15">
        <v>2021</v>
      </c>
      <c r="C1821" s="13" t="s">
        <v>9</v>
      </c>
      <c r="D1821" s="15">
        <v>19</v>
      </c>
      <c r="E1821" s="13" t="s">
        <v>14</v>
      </c>
      <c r="F1821" s="13" t="s">
        <v>11</v>
      </c>
      <c r="G1821" s="13" t="s">
        <v>12</v>
      </c>
      <c r="H1821" s="13" t="s">
        <v>13</v>
      </c>
    </row>
    <row r="1822" spans="1:8">
      <c r="A1822" s="15">
        <v>2503</v>
      </c>
      <c r="B1822" s="15">
        <v>2021</v>
      </c>
      <c r="C1822" s="13" t="s">
        <v>9</v>
      </c>
      <c r="D1822" s="15">
        <v>19</v>
      </c>
      <c r="E1822" s="13" t="s">
        <v>14</v>
      </c>
      <c r="F1822" s="13" t="s">
        <v>17</v>
      </c>
      <c r="G1822" s="13" t="s">
        <v>12</v>
      </c>
      <c r="H1822" s="13" t="s">
        <v>29</v>
      </c>
    </row>
    <row r="1823" spans="1:8">
      <c r="A1823" s="15">
        <v>2502</v>
      </c>
      <c r="B1823" s="15">
        <v>2021</v>
      </c>
      <c r="C1823" s="13" t="s">
        <v>9</v>
      </c>
      <c r="D1823" s="15">
        <v>19</v>
      </c>
      <c r="E1823" s="13" t="s">
        <v>10</v>
      </c>
      <c r="F1823" s="13" t="s">
        <v>11</v>
      </c>
      <c r="G1823" s="13" t="s">
        <v>12</v>
      </c>
      <c r="H1823" s="13" t="s">
        <v>35</v>
      </c>
    </row>
    <row r="1824" spans="1:8">
      <c r="A1824" s="15">
        <v>2501</v>
      </c>
      <c r="B1824" s="15">
        <v>2021</v>
      </c>
      <c r="C1824" s="13" t="s">
        <v>9</v>
      </c>
      <c r="D1824" s="15">
        <v>19</v>
      </c>
      <c r="E1824" s="13" t="s">
        <v>10</v>
      </c>
      <c r="F1824" s="13" t="s">
        <v>17</v>
      </c>
      <c r="G1824" s="13" t="s">
        <v>12</v>
      </c>
      <c r="H1824" s="13" t="s">
        <v>37</v>
      </c>
    </row>
    <row r="1825" spans="1:8">
      <c r="A1825" s="15">
        <v>2500</v>
      </c>
      <c r="B1825" s="15">
        <v>2021</v>
      </c>
      <c r="C1825" s="13" t="s">
        <v>9</v>
      </c>
      <c r="D1825" s="15">
        <v>19</v>
      </c>
      <c r="E1825" s="13" t="s">
        <v>24</v>
      </c>
      <c r="F1825" s="13" t="s">
        <v>11</v>
      </c>
      <c r="G1825" s="13" t="s">
        <v>25</v>
      </c>
      <c r="H1825" s="13" t="s">
        <v>16</v>
      </c>
    </row>
    <row r="1826" spans="1:8">
      <c r="A1826" s="15">
        <v>2499</v>
      </c>
      <c r="B1826" s="15">
        <v>2021</v>
      </c>
      <c r="C1826" s="13" t="s">
        <v>9</v>
      </c>
      <c r="D1826" s="15">
        <v>19</v>
      </c>
      <c r="E1826" s="13" t="s">
        <v>14</v>
      </c>
      <c r="F1826" s="13" t="s">
        <v>11</v>
      </c>
      <c r="G1826" s="13" t="s">
        <v>12</v>
      </c>
      <c r="H1826" s="15">
        <v>2</v>
      </c>
    </row>
    <row r="1827" spans="1:8">
      <c r="A1827" s="15">
        <v>2498</v>
      </c>
      <c r="B1827" s="15">
        <v>2021</v>
      </c>
      <c r="C1827" s="13" t="s">
        <v>9</v>
      </c>
      <c r="D1827" s="15">
        <v>19</v>
      </c>
      <c r="E1827" s="13" t="s">
        <v>14</v>
      </c>
      <c r="F1827" s="13" t="s">
        <v>17</v>
      </c>
      <c r="G1827" s="13" t="s">
        <v>12</v>
      </c>
      <c r="H1827" s="13" t="s">
        <v>29</v>
      </c>
    </row>
    <row r="1828" spans="1:8">
      <c r="A1828" s="15">
        <v>2497</v>
      </c>
      <c r="B1828" s="15">
        <v>2021</v>
      </c>
      <c r="C1828" s="13" t="s">
        <v>9</v>
      </c>
      <c r="D1828" s="15">
        <v>19</v>
      </c>
      <c r="E1828" s="13" t="s">
        <v>10</v>
      </c>
      <c r="F1828" s="13" t="s">
        <v>11</v>
      </c>
      <c r="G1828" s="13" t="s">
        <v>12</v>
      </c>
      <c r="H1828" s="13" t="s">
        <v>35</v>
      </c>
    </row>
    <row r="1829" spans="1:8">
      <c r="A1829" s="15">
        <v>2496</v>
      </c>
      <c r="B1829" s="15">
        <v>2021</v>
      </c>
      <c r="C1829" s="13" t="s">
        <v>9</v>
      </c>
      <c r="D1829" s="15">
        <v>19</v>
      </c>
      <c r="E1829" s="13" t="s">
        <v>10</v>
      </c>
      <c r="F1829" s="13" t="s">
        <v>17</v>
      </c>
      <c r="G1829" s="13" t="s">
        <v>12</v>
      </c>
      <c r="H1829" s="13" t="s">
        <v>37</v>
      </c>
    </row>
    <row r="1830" spans="1:8">
      <c r="A1830" s="15">
        <v>2495</v>
      </c>
      <c r="B1830" s="15">
        <v>2021</v>
      </c>
      <c r="C1830" s="13" t="s">
        <v>9</v>
      </c>
      <c r="D1830" s="15">
        <v>19</v>
      </c>
      <c r="E1830" s="13" t="s">
        <v>24</v>
      </c>
      <c r="F1830" s="13" t="s">
        <v>11</v>
      </c>
      <c r="G1830" s="13" t="s">
        <v>25</v>
      </c>
      <c r="H1830" s="13" t="s">
        <v>16</v>
      </c>
    </row>
    <row r="1831" spans="1:8">
      <c r="A1831" s="15">
        <v>2494</v>
      </c>
      <c r="B1831" s="15">
        <v>2021</v>
      </c>
      <c r="C1831" s="13" t="s">
        <v>9</v>
      </c>
      <c r="D1831" s="15">
        <v>19</v>
      </c>
      <c r="E1831" s="13" t="s">
        <v>14</v>
      </c>
      <c r="F1831" s="13" t="s">
        <v>11</v>
      </c>
      <c r="G1831" s="13" t="s">
        <v>12</v>
      </c>
      <c r="H1831" s="13" t="s">
        <v>16</v>
      </c>
    </row>
    <row r="1832" spans="1:8">
      <c r="A1832" s="15">
        <v>2493</v>
      </c>
      <c r="B1832" s="15">
        <v>2021</v>
      </c>
      <c r="C1832" s="13" t="s">
        <v>9</v>
      </c>
      <c r="D1832" s="15">
        <v>19</v>
      </c>
      <c r="E1832" s="13" t="s">
        <v>14</v>
      </c>
      <c r="F1832" s="13" t="s">
        <v>17</v>
      </c>
      <c r="G1832" s="13" t="s">
        <v>12</v>
      </c>
      <c r="H1832" s="13" t="s">
        <v>29</v>
      </c>
    </row>
    <row r="1833" spans="1:8">
      <c r="A1833" s="15">
        <v>2492</v>
      </c>
      <c r="B1833" s="15">
        <v>2021</v>
      </c>
      <c r="C1833" s="13" t="s">
        <v>9</v>
      </c>
      <c r="D1833" s="15">
        <v>19</v>
      </c>
      <c r="E1833" s="13" t="s">
        <v>10</v>
      </c>
      <c r="F1833" s="13" t="s">
        <v>11</v>
      </c>
      <c r="G1833" s="13" t="s">
        <v>12</v>
      </c>
      <c r="H1833" s="13" t="s">
        <v>35</v>
      </c>
    </row>
    <row r="1834" spans="1:8">
      <c r="A1834" s="15">
        <v>2491</v>
      </c>
      <c r="B1834" s="15">
        <v>2021</v>
      </c>
      <c r="C1834" s="13" t="s">
        <v>9</v>
      </c>
      <c r="D1834" s="15">
        <v>19</v>
      </c>
      <c r="E1834" s="13" t="s">
        <v>10</v>
      </c>
      <c r="F1834" s="13" t="s">
        <v>17</v>
      </c>
      <c r="G1834" s="13" t="s">
        <v>12</v>
      </c>
      <c r="H1834" s="13" t="s">
        <v>37</v>
      </c>
    </row>
    <row r="1835" spans="1:8">
      <c r="A1835" s="15">
        <v>2490</v>
      </c>
      <c r="B1835" s="15">
        <v>2021</v>
      </c>
      <c r="C1835" s="13" t="s">
        <v>9</v>
      </c>
      <c r="D1835" s="15">
        <v>19</v>
      </c>
      <c r="E1835" s="13" t="s">
        <v>24</v>
      </c>
      <c r="F1835" s="13" t="s">
        <v>17</v>
      </c>
      <c r="G1835" s="13" t="s">
        <v>25</v>
      </c>
      <c r="H1835" s="13" t="s">
        <v>35</v>
      </c>
    </row>
    <row r="1836" spans="1:8">
      <c r="A1836" s="15">
        <v>2489</v>
      </c>
      <c r="B1836" s="15">
        <v>2021</v>
      </c>
      <c r="C1836" s="13" t="s">
        <v>9</v>
      </c>
      <c r="D1836" s="15">
        <v>19</v>
      </c>
      <c r="E1836" s="13" t="s">
        <v>14</v>
      </c>
      <c r="F1836" s="13" t="s">
        <v>11</v>
      </c>
      <c r="G1836" s="13" t="s">
        <v>12</v>
      </c>
      <c r="H1836" s="13" t="s">
        <v>47</v>
      </c>
    </row>
    <row r="1837" spans="1:8">
      <c r="A1837" s="15">
        <v>2488</v>
      </c>
      <c r="B1837" s="15">
        <v>2021</v>
      </c>
      <c r="C1837" s="13" t="s">
        <v>9</v>
      </c>
      <c r="D1837" s="15">
        <v>19</v>
      </c>
      <c r="E1837" s="13" t="s">
        <v>14</v>
      </c>
      <c r="F1837" s="13" t="s">
        <v>17</v>
      </c>
      <c r="G1837" s="13" t="s">
        <v>12</v>
      </c>
      <c r="H1837" s="13" t="s">
        <v>29</v>
      </c>
    </row>
    <row r="1838" spans="1:8">
      <c r="A1838" s="15">
        <v>2487</v>
      </c>
      <c r="B1838" s="15">
        <v>2021</v>
      </c>
      <c r="C1838" s="13" t="s">
        <v>9</v>
      </c>
      <c r="D1838" s="15">
        <v>19</v>
      </c>
      <c r="E1838" s="13" t="s">
        <v>10</v>
      </c>
      <c r="F1838" s="13" t="s">
        <v>11</v>
      </c>
      <c r="G1838" s="13" t="s">
        <v>12</v>
      </c>
      <c r="H1838" s="13" t="s">
        <v>37</v>
      </c>
    </row>
    <row r="1839" spans="1:8">
      <c r="A1839" s="15">
        <v>2486</v>
      </c>
      <c r="B1839" s="15">
        <v>2021</v>
      </c>
      <c r="C1839" s="13" t="s">
        <v>9</v>
      </c>
      <c r="D1839" s="15">
        <v>19</v>
      </c>
      <c r="E1839" s="13" t="s">
        <v>10</v>
      </c>
      <c r="F1839" s="13" t="s">
        <v>17</v>
      </c>
      <c r="G1839" s="13" t="s">
        <v>12</v>
      </c>
      <c r="H1839" s="13" t="s">
        <v>37</v>
      </c>
    </row>
    <row r="1840" spans="1:8">
      <c r="A1840" s="15">
        <v>2485</v>
      </c>
      <c r="B1840" s="15">
        <v>2021</v>
      </c>
      <c r="C1840" s="13" t="s">
        <v>9</v>
      </c>
      <c r="D1840" s="15">
        <v>19</v>
      </c>
      <c r="E1840" s="13" t="s">
        <v>24</v>
      </c>
      <c r="F1840" s="13" t="s">
        <v>17</v>
      </c>
      <c r="G1840" s="13" t="s">
        <v>25</v>
      </c>
      <c r="H1840" s="13" t="s">
        <v>34</v>
      </c>
    </row>
    <row r="1841" spans="1:8">
      <c r="A1841" s="15">
        <v>2484</v>
      </c>
      <c r="B1841" s="15">
        <v>2021</v>
      </c>
      <c r="C1841" s="13" t="s">
        <v>9</v>
      </c>
      <c r="D1841" s="15">
        <v>19</v>
      </c>
      <c r="E1841" s="13" t="s">
        <v>14</v>
      </c>
      <c r="F1841" s="13" t="s">
        <v>11</v>
      </c>
      <c r="G1841" s="13" t="s">
        <v>12</v>
      </c>
      <c r="H1841" s="13" t="s">
        <v>47</v>
      </c>
    </row>
    <row r="1842" spans="1:8">
      <c r="A1842" s="15">
        <v>2483</v>
      </c>
      <c r="B1842" s="15">
        <v>2021</v>
      </c>
      <c r="C1842" s="13" t="s">
        <v>9</v>
      </c>
      <c r="D1842" s="15">
        <v>19</v>
      </c>
      <c r="E1842" s="13" t="s">
        <v>14</v>
      </c>
      <c r="F1842" s="13" t="s">
        <v>17</v>
      </c>
      <c r="G1842" s="13" t="s">
        <v>12</v>
      </c>
      <c r="H1842" s="13" t="s">
        <v>29</v>
      </c>
    </row>
    <row r="1843" spans="1:8">
      <c r="A1843" s="15">
        <v>2482</v>
      </c>
      <c r="B1843" s="15">
        <v>2021</v>
      </c>
      <c r="C1843" s="13" t="s">
        <v>9</v>
      </c>
      <c r="D1843" s="15">
        <v>19</v>
      </c>
      <c r="E1843" s="13" t="s">
        <v>10</v>
      </c>
      <c r="F1843" s="13" t="s">
        <v>11</v>
      </c>
      <c r="G1843" s="13" t="s">
        <v>12</v>
      </c>
      <c r="H1843" s="13" t="s">
        <v>37</v>
      </c>
    </row>
    <row r="1844" spans="1:8">
      <c r="A1844" s="15">
        <v>2481</v>
      </c>
      <c r="B1844" s="15">
        <v>2021</v>
      </c>
      <c r="C1844" s="13" t="s">
        <v>9</v>
      </c>
      <c r="D1844" s="15">
        <v>19</v>
      </c>
      <c r="E1844" s="13" t="s">
        <v>10</v>
      </c>
      <c r="F1844" s="13" t="s">
        <v>17</v>
      </c>
      <c r="G1844" s="13" t="s">
        <v>12</v>
      </c>
      <c r="H1844" s="13" t="s">
        <v>37</v>
      </c>
    </row>
    <row r="1845" spans="1:8">
      <c r="A1845" s="15">
        <v>2480</v>
      </c>
      <c r="B1845" s="15">
        <v>2021</v>
      </c>
      <c r="C1845" s="13" t="s">
        <v>9</v>
      </c>
      <c r="D1845" s="15">
        <v>19</v>
      </c>
      <c r="E1845" s="13" t="s">
        <v>24</v>
      </c>
      <c r="F1845" s="13" t="s">
        <v>17</v>
      </c>
      <c r="G1845" s="13" t="s">
        <v>25</v>
      </c>
      <c r="H1845" s="13" t="s">
        <v>34</v>
      </c>
    </row>
    <row r="1846" spans="1:8">
      <c r="A1846" s="15">
        <v>2479</v>
      </c>
      <c r="B1846" s="15">
        <v>2021</v>
      </c>
      <c r="C1846" s="13" t="s">
        <v>9</v>
      </c>
      <c r="D1846" s="15">
        <v>19</v>
      </c>
      <c r="E1846" s="13" t="s">
        <v>14</v>
      </c>
      <c r="F1846" s="13" t="s">
        <v>11</v>
      </c>
      <c r="G1846" s="13" t="s">
        <v>12</v>
      </c>
      <c r="H1846" s="13" t="s">
        <v>47</v>
      </c>
    </row>
    <row r="1847" spans="1:8">
      <c r="A1847" s="15">
        <v>2478</v>
      </c>
      <c r="B1847" s="15">
        <v>2021</v>
      </c>
      <c r="C1847" s="13" t="s">
        <v>9</v>
      </c>
      <c r="D1847" s="15">
        <v>19</v>
      </c>
      <c r="E1847" s="13" t="s">
        <v>14</v>
      </c>
      <c r="F1847" s="13" t="s">
        <v>17</v>
      </c>
      <c r="G1847" s="13" t="s">
        <v>12</v>
      </c>
      <c r="H1847" s="13" t="s">
        <v>29</v>
      </c>
    </row>
    <row r="1848" spans="1:8">
      <c r="A1848" s="15">
        <v>2477</v>
      </c>
      <c r="B1848" s="15">
        <v>2021</v>
      </c>
      <c r="C1848" s="13" t="s">
        <v>9</v>
      </c>
      <c r="D1848" s="15">
        <v>19</v>
      </c>
      <c r="E1848" s="13" t="s">
        <v>10</v>
      </c>
      <c r="F1848" s="13" t="s">
        <v>11</v>
      </c>
      <c r="G1848" s="13" t="s">
        <v>12</v>
      </c>
      <c r="H1848" s="13" t="s">
        <v>37</v>
      </c>
    </row>
    <row r="1849" spans="1:8">
      <c r="A1849" s="15">
        <v>2476</v>
      </c>
      <c r="B1849" s="15">
        <v>2021</v>
      </c>
      <c r="C1849" s="13" t="s">
        <v>9</v>
      </c>
      <c r="D1849" s="15">
        <v>19</v>
      </c>
      <c r="E1849" s="13" t="s">
        <v>10</v>
      </c>
      <c r="F1849" s="13" t="s">
        <v>17</v>
      </c>
      <c r="G1849" s="13" t="s">
        <v>12</v>
      </c>
      <c r="H1849" s="13" t="s">
        <v>37</v>
      </c>
    </row>
    <row r="1850" spans="1:8">
      <c r="A1850" s="15">
        <v>2475</v>
      </c>
      <c r="B1850" s="15">
        <v>2021</v>
      </c>
      <c r="C1850" s="13" t="s">
        <v>9</v>
      </c>
      <c r="D1850" s="15">
        <v>19</v>
      </c>
      <c r="E1850" s="13" t="s">
        <v>24</v>
      </c>
      <c r="F1850" s="13" t="s">
        <v>17</v>
      </c>
      <c r="G1850" s="13" t="s">
        <v>25</v>
      </c>
      <c r="H1850" s="13" t="s">
        <v>26</v>
      </c>
    </row>
    <row r="1851" spans="1:8">
      <c r="A1851" s="15">
        <v>2474</v>
      </c>
      <c r="B1851" s="15">
        <v>2021</v>
      </c>
      <c r="C1851" s="13" t="s">
        <v>9</v>
      </c>
      <c r="D1851" s="15">
        <v>19</v>
      </c>
      <c r="E1851" s="13" t="s">
        <v>14</v>
      </c>
      <c r="F1851" s="13" t="s">
        <v>17</v>
      </c>
      <c r="G1851" s="13" t="s">
        <v>12</v>
      </c>
      <c r="H1851" s="13" t="s">
        <v>15</v>
      </c>
    </row>
    <row r="1852" spans="1:8">
      <c r="A1852" s="15">
        <v>2473</v>
      </c>
      <c r="B1852" s="15">
        <v>2021</v>
      </c>
      <c r="C1852" s="13" t="s">
        <v>9</v>
      </c>
      <c r="D1852" s="15">
        <v>19</v>
      </c>
      <c r="E1852" s="13" t="s">
        <v>14</v>
      </c>
      <c r="F1852" s="13" t="s">
        <v>17</v>
      </c>
      <c r="G1852" s="13" t="s">
        <v>12</v>
      </c>
      <c r="H1852" s="13" t="s">
        <v>29</v>
      </c>
    </row>
    <row r="1853" spans="1:8">
      <c r="A1853" s="15">
        <v>2472</v>
      </c>
      <c r="B1853" s="15">
        <v>2021</v>
      </c>
      <c r="C1853" s="13" t="s">
        <v>9</v>
      </c>
      <c r="D1853" s="15">
        <v>19</v>
      </c>
      <c r="E1853" s="13" t="s">
        <v>10</v>
      </c>
      <c r="F1853" s="13" t="s">
        <v>11</v>
      </c>
      <c r="G1853" s="13" t="s">
        <v>12</v>
      </c>
      <c r="H1853" s="13" t="s">
        <v>37</v>
      </c>
    </row>
    <row r="1854" spans="1:8">
      <c r="A1854" s="15">
        <v>2471</v>
      </c>
      <c r="B1854" s="15">
        <v>2021</v>
      </c>
      <c r="C1854" s="13" t="s">
        <v>9</v>
      </c>
      <c r="D1854" s="15">
        <v>19</v>
      </c>
      <c r="E1854" s="13" t="s">
        <v>10</v>
      </c>
      <c r="F1854" s="13" t="s">
        <v>17</v>
      </c>
      <c r="G1854" s="13" t="s">
        <v>12</v>
      </c>
      <c r="H1854" s="13" t="s">
        <v>37</v>
      </c>
    </row>
    <row r="1855" spans="1:8">
      <c r="A1855" s="15">
        <v>2470</v>
      </c>
      <c r="B1855" s="15">
        <v>2021</v>
      </c>
      <c r="C1855" s="13" t="s">
        <v>9</v>
      </c>
      <c r="D1855" s="15">
        <v>19</v>
      </c>
      <c r="E1855" s="13" t="s">
        <v>24</v>
      </c>
      <c r="F1855" s="13" t="s">
        <v>17</v>
      </c>
      <c r="G1855" s="13" t="s">
        <v>25</v>
      </c>
      <c r="H1855" s="13" t="s">
        <v>26</v>
      </c>
    </row>
    <row r="1856" spans="1:8">
      <c r="A1856" s="15">
        <v>2469</v>
      </c>
      <c r="B1856" s="15">
        <v>2021</v>
      </c>
      <c r="C1856" s="13" t="s">
        <v>9</v>
      </c>
      <c r="D1856" s="15">
        <v>19</v>
      </c>
      <c r="E1856" s="13" t="s">
        <v>14</v>
      </c>
      <c r="F1856" s="13" t="s">
        <v>17</v>
      </c>
      <c r="G1856" s="13" t="s">
        <v>12</v>
      </c>
      <c r="H1856" s="13" t="s">
        <v>15</v>
      </c>
    </row>
    <row r="1857" spans="1:8">
      <c r="A1857" s="15">
        <v>2468</v>
      </c>
      <c r="B1857" s="15">
        <v>2021</v>
      </c>
      <c r="C1857" s="13" t="s">
        <v>9</v>
      </c>
      <c r="D1857" s="15">
        <v>19</v>
      </c>
      <c r="E1857" s="13" t="s">
        <v>14</v>
      </c>
      <c r="F1857" s="13" t="s">
        <v>17</v>
      </c>
      <c r="G1857" s="13" t="s">
        <v>12</v>
      </c>
      <c r="H1857" s="13" t="s">
        <v>29</v>
      </c>
    </row>
    <row r="1858" spans="1:8">
      <c r="A1858" s="15">
        <v>2467</v>
      </c>
      <c r="B1858" s="15">
        <v>2021</v>
      </c>
      <c r="C1858" s="13" t="s">
        <v>9</v>
      </c>
      <c r="D1858" s="15">
        <v>19</v>
      </c>
      <c r="E1858" s="13" t="s">
        <v>10</v>
      </c>
      <c r="F1858" s="13" t="s">
        <v>11</v>
      </c>
      <c r="G1858" s="13" t="s">
        <v>12</v>
      </c>
      <c r="H1858" s="13" t="s">
        <v>37</v>
      </c>
    </row>
    <row r="1859" spans="1:8">
      <c r="A1859" s="15">
        <v>2466</v>
      </c>
      <c r="B1859" s="15">
        <v>2021</v>
      </c>
      <c r="C1859" s="13" t="s">
        <v>9</v>
      </c>
      <c r="D1859" s="15">
        <v>19</v>
      </c>
      <c r="E1859" s="13" t="s">
        <v>10</v>
      </c>
      <c r="F1859" s="13" t="s">
        <v>17</v>
      </c>
      <c r="G1859" s="13" t="s">
        <v>12</v>
      </c>
      <c r="H1859" s="13" t="s">
        <v>37</v>
      </c>
    </row>
    <row r="1860" spans="1:8">
      <c r="A1860" s="15">
        <v>2465</v>
      </c>
      <c r="B1860" s="15">
        <v>2021</v>
      </c>
      <c r="C1860" s="13" t="s">
        <v>9</v>
      </c>
      <c r="D1860" s="15">
        <v>19</v>
      </c>
      <c r="E1860" s="13" t="s">
        <v>24</v>
      </c>
      <c r="F1860" s="13" t="s">
        <v>17</v>
      </c>
      <c r="G1860" s="13" t="s">
        <v>25</v>
      </c>
      <c r="H1860" s="13" t="s">
        <v>31</v>
      </c>
    </row>
    <row r="1861" spans="1:8">
      <c r="A1861" s="15">
        <v>2464</v>
      </c>
      <c r="B1861" s="15">
        <v>2021</v>
      </c>
      <c r="C1861" s="13" t="s">
        <v>9</v>
      </c>
      <c r="D1861" s="15">
        <v>19</v>
      </c>
      <c r="E1861" s="13" t="s">
        <v>14</v>
      </c>
      <c r="F1861" s="13" t="s">
        <v>17</v>
      </c>
      <c r="G1861" s="13" t="s">
        <v>12</v>
      </c>
      <c r="H1861" s="13" t="s">
        <v>15</v>
      </c>
    </row>
    <row r="1862" spans="1:8">
      <c r="A1862" s="15">
        <v>2463</v>
      </c>
      <c r="B1862" s="15">
        <v>2021</v>
      </c>
      <c r="C1862" s="13" t="s">
        <v>9</v>
      </c>
      <c r="D1862" s="15">
        <v>19</v>
      </c>
      <c r="E1862" s="13" t="s">
        <v>14</v>
      </c>
      <c r="F1862" s="13" t="s">
        <v>17</v>
      </c>
      <c r="G1862" s="13" t="s">
        <v>12</v>
      </c>
      <c r="H1862" s="13" t="s">
        <v>29</v>
      </c>
    </row>
    <row r="1863" spans="1:8">
      <c r="A1863" s="15">
        <v>2462</v>
      </c>
      <c r="B1863" s="15">
        <v>2021</v>
      </c>
      <c r="C1863" s="13" t="s">
        <v>9</v>
      </c>
      <c r="D1863" s="15">
        <v>19</v>
      </c>
      <c r="E1863" s="13" t="s">
        <v>10</v>
      </c>
      <c r="F1863" s="13" t="s">
        <v>11</v>
      </c>
      <c r="G1863" s="13" t="s">
        <v>12</v>
      </c>
      <c r="H1863" s="13" t="s">
        <v>37</v>
      </c>
    </row>
    <row r="1864" spans="1:8">
      <c r="A1864" s="15">
        <v>2461</v>
      </c>
      <c r="B1864" s="15">
        <v>2021</v>
      </c>
      <c r="C1864" s="13" t="s">
        <v>9</v>
      </c>
      <c r="D1864" s="15">
        <v>19</v>
      </c>
      <c r="E1864" s="13" t="s">
        <v>10</v>
      </c>
      <c r="F1864" s="13" t="s">
        <v>17</v>
      </c>
      <c r="G1864" s="13" t="s">
        <v>12</v>
      </c>
      <c r="H1864" s="13" t="s">
        <v>37</v>
      </c>
    </row>
    <row r="1865" spans="1:8">
      <c r="A1865" s="15">
        <v>2460</v>
      </c>
      <c r="B1865" s="15">
        <v>2021</v>
      </c>
      <c r="C1865" s="13" t="s">
        <v>9</v>
      </c>
      <c r="D1865" s="15">
        <v>19</v>
      </c>
      <c r="E1865" s="13" t="s">
        <v>24</v>
      </c>
      <c r="F1865" s="13" t="s">
        <v>17</v>
      </c>
      <c r="G1865" s="13" t="s">
        <v>25</v>
      </c>
      <c r="H1865" s="13" t="s">
        <v>31</v>
      </c>
    </row>
    <row r="1866" spans="1:8">
      <c r="A1866" s="15">
        <v>2459</v>
      </c>
      <c r="B1866" s="15">
        <v>2021</v>
      </c>
      <c r="C1866" s="13" t="s">
        <v>9</v>
      </c>
      <c r="D1866" s="15">
        <v>19</v>
      </c>
      <c r="E1866" s="13" t="s">
        <v>14</v>
      </c>
      <c r="F1866" s="13" t="s">
        <v>17</v>
      </c>
      <c r="G1866" s="13" t="s">
        <v>12</v>
      </c>
      <c r="H1866" s="13" t="s">
        <v>15</v>
      </c>
    </row>
    <row r="1867" spans="1:8">
      <c r="A1867" s="15">
        <v>2458</v>
      </c>
      <c r="B1867" s="15">
        <v>2021</v>
      </c>
      <c r="C1867" s="13" t="s">
        <v>9</v>
      </c>
      <c r="D1867" s="15">
        <v>19</v>
      </c>
      <c r="E1867" s="13" t="s">
        <v>14</v>
      </c>
      <c r="F1867" s="13" t="s">
        <v>17</v>
      </c>
      <c r="G1867" s="13" t="s">
        <v>12</v>
      </c>
      <c r="H1867" s="13" t="s">
        <v>29</v>
      </c>
    </row>
    <row r="1868" spans="1:8">
      <c r="A1868" s="15">
        <v>2457</v>
      </c>
      <c r="B1868" s="15">
        <v>2021</v>
      </c>
      <c r="C1868" s="13" t="s">
        <v>9</v>
      </c>
      <c r="D1868" s="15">
        <v>19</v>
      </c>
      <c r="E1868" s="13" t="s">
        <v>10</v>
      </c>
      <c r="F1868" s="13" t="s">
        <v>11</v>
      </c>
      <c r="G1868" s="13" t="s">
        <v>12</v>
      </c>
      <c r="H1868" s="13" t="s">
        <v>37</v>
      </c>
    </row>
    <row r="1869" spans="1:8">
      <c r="A1869" s="15">
        <v>2456</v>
      </c>
      <c r="B1869" s="15">
        <v>2021</v>
      </c>
      <c r="C1869" s="13" t="s">
        <v>9</v>
      </c>
      <c r="D1869" s="15">
        <v>19</v>
      </c>
      <c r="E1869" s="13" t="s">
        <v>10</v>
      </c>
      <c r="F1869" s="13" t="s">
        <v>17</v>
      </c>
      <c r="G1869" s="13" t="s">
        <v>12</v>
      </c>
      <c r="H1869" s="13" t="s">
        <v>37</v>
      </c>
    </row>
    <row r="1870" spans="1:8">
      <c r="A1870" s="15">
        <v>2455</v>
      </c>
      <c r="B1870" s="15">
        <v>2021</v>
      </c>
      <c r="C1870" s="13" t="s">
        <v>9</v>
      </c>
      <c r="D1870" s="15">
        <v>19</v>
      </c>
      <c r="E1870" s="13" t="s">
        <v>24</v>
      </c>
      <c r="F1870" s="13" t="s">
        <v>17</v>
      </c>
      <c r="G1870" s="13" t="s">
        <v>25</v>
      </c>
      <c r="H1870" s="13" t="s">
        <v>31</v>
      </c>
    </row>
    <row r="1871" spans="1:8">
      <c r="A1871" s="15">
        <v>2454</v>
      </c>
      <c r="B1871" s="15">
        <v>2021</v>
      </c>
      <c r="C1871" s="13" t="s">
        <v>9</v>
      </c>
      <c r="D1871" s="15">
        <v>19</v>
      </c>
      <c r="E1871" s="13" t="s">
        <v>14</v>
      </c>
      <c r="F1871" s="13" t="s">
        <v>17</v>
      </c>
      <c r="G1871" s="13" t="s">
        <v>12</v>
      </c>
      <c r="H1871" s="13" t="s">
        <v>15</v>
      </c>
    </row>
    <row r="1872" spans="1:8">
      <c r="A1872" s="15">
        <v>2453</v>
      </c>
      <c r="B1872" s="15">
        <v>2021</v>
      </c>
      <c r="C1872" s="13" t="s">
        <v>9</v>
      </c>
      <c r="D1872" s="15">
        <v>19</v>
      </c>
      <c r="E1872" s="13" t="s">
        <v>14</v>
      </c>
      <c r="F1872" s="13" t="s">
        <v>17</v>
      </c>
      <c r="G1872" s="13" t="s">
        <v>12</v>
      </c>
      <c r="H1872" s="13" t="s">
        <v>29</v>
      </c>
    </row>
    <row r="1873" spans="1:8">
      <c r="A1873" s="15">
        <v>2452</v>
      </c>
      <c r="B1873" s="15">
        <v>2021</v>
      </c>
      <c r="C1873" s="13" t="s">
        <v>9</v>
      </c>
      <c r="D1873" s="15">
        <v>19</v>
      </c>
      <c r="E1873" s="13" t="s">
        <v>10</v>
      </c>
      <c r="F1873" s="13" t="s">
        <v>11</v>
      </c>
      <c r="G1873" s="13" t="s">
        <v>12</v>
      </c>
      <c r="H1873" s="13" t="s">
        <v>37</v>
      </c>
    </row>
    <row r="1874" spans="1:8">
      <c r="A1874" s="15">
        <v>2451</v>
      </c>
      <c r="B1874" s="15">
        <v>2021</v>
      </c>
      <c r="C1874" s="13" t="s">
        <v>9</v>
      </c>
      <c r="D1874" s="15">
        <v>19</v>
      </c>
      <c r="E1874" s="13" t="s">
        <v>10</v>
      </c>
      <c r="F1874" s="13" t="s">
        <v>17</v>
      </c>
      <c r="G1874" s="13" t="s">
        <v>12</v>
      </c>
      <c r="H1874" s="13" t="s">
        <v>37</v>
      </c>
    </row>
    <row r="1875" spans="1:8">
      <c r="A1875" s="15">
        <v>2450</v>
      </c>
      <c r="B1875" s="15">
        <v>2021</v>
      </c>
      <c r="C1875" s="13" t="s">
        <v>9</v>
      </c>
      <c r="D1875" s="15">
        <v>19</v>
      </c>
      <c r="E1875" s="13" t="s">
        <v>24</v>
      </c>
      <c r="F1875" s="13" t="s">
        <v>17</v>
      </c>
      <c r="G1875" s="13" t="s">
        <v>25</v>
      </c>
      <c r="H1875" s="13" t="s">
        <v>31</v>
      </c>
    </row>
    <row r="1876" spans="1:8">
      <c r="A1876" s="15">
        <v>2449</v>
      </c>
      <c r="B1876" s="15">
        <v>2021</v>
      </c>
      <c r="C1876" s="13" t="s">
        <v>9</v>
      </c>
      <c r="D1876" s="15">
        <v>19</v>
      </c>
      <c r="E1876" s="13" t="s">
        <v>14</v>
      </c>
      <c r="F1876" s="13" t="s">
        <v>17</v>
      </c>
      <c r="G1876" s="13" t="s">
        <v>12</v>
      </c>
      <c r="H1876" s="13" t="s">
        <v>15</v>
      </c>
    </row>
    <row r="1877" spans="1:8">
      <c r="A1877" s="15">
        <v>2448</v>
      </c>
      <c r="B1877" s="15">
        <v>2021</v>
      </c>
      <c r="C1877" s="13" t="s">
        <v>9</v>
      </c>
      <c r="D1877" s="15">
        <v>19</v>
      </c>
      <c r="E1877" s="13" t="s">
        <v>14</v>
      </c>
      <c r="F1877" s="13" t="s">
        <v>17</v>
      </c>
      <c r="G1877" s="13" t="s">
        <v>12</v>
      </c>
      <c r="H1877" s="13" t="s">
        <v>29</v>
      </c>
    </row>
    <row r="1878" spans="1:8">
      <c r="A1878" s="15">
        <v>2447</v>
      </c>
      <c r="B1878" s="15">
        <v>2021</v>
      </c>
      <c r="C1878" s="13" t="s">
        <v>9</v>
      </c>
      <c r="D1878" s="15">
        <v>19</v>
      </c>
      <c r="E1878" s="13" t="s">
        <v>10</v>
      </c>
      <c r="F1878" s="13" t="s">
        <v>11</v>
      </c>
      <c r="G1878" s="13" t="s">
        <v>12</v>
      </c>
      <c r="H1878" s="13" t="s">
        <v>37</v>
      </c>
    </row>
    <row r="1879" spans="1:8">
      <c r="A1879" s="15">
        <v>2446</v>
      </c>
      <c r="B1879" s="15">
        <v>2021</v>
      </c>
      <c r="C1879" s="13" t="s">
        <v>9</v>
      </c>
      <c r="D1879" s="15">
        <v>19</v>
      </c>
      <c r="E1879" s="13" t="s">
        <v>10</v>
      </c>
      <c r="F1879" s="13" t="s">
        <v>17</v>
      </c>
      <c r="G1879" s="13" t="s">
        <v>12</v>
      </c>
      <c r="H1879" s="13" t="s">
        <v>37</v>
      </c>
    </row>
    <row r="1880" spans="1:8">
      <c r="A1880" s="15">
        <v>2445</v>
      </c>
      <c r="B1880" s="15">
        <v>2021</v>
      </c>
      <c r="C1880" s="13" t="s">
        <v>9</v>
      </c>
      <c r="D1880" s="15">
        <v>19</v>
      </c>
      <c r="E1880" s="13" t="s">
        <v>24</v>
      </c>
      <c r="F1880" s="13" t="s">
        <v>17</v>
      </c>
      <c r="G1880" s="13" t="s">
        <v>25</v>
      </c>
      <c r="H1880" s="13" t="s">
        <v>31</v>
      </c>
    </row>
    <row r="1881" spans="1:8">
      <c r="A1881" s="15">
        <v>2444</v>
      </c>
      <c r="B1881" s="15">
        <v>2021</v>
      </c>
      <c r="C1881" s="13" t="s">
        <v>9</v>
      </c>
      <c r="D1881" s="15">
        <v>19</v>
      </c>
      <c r="E1881" s="13" t="s">
        <v>14</v>
      </c>
      <c r="F1881" s="13" t="s">
        <v>17</v>
      </c>
      <c r="G1881" s="13" t="s">
        <v>12</v>
      </c>
      <c r="H1881" s="13" t="s">
        <v>15</v>
      </c>
    </row>
    <row r="1882" spans="1:8">
      <c r="A1882" s="15">
        <v>2443</v>
      </c>
      <c r="B1882" s="15">
        <v>2021</v>
      </c>
      <c r="C1882" s="13" t="s">
        <v>9</v>
      </c>
      <c r="D1882" s="15">
        <v>19</v>
      </c>
      <c r="E1882" s="13" t="s">
        <v>14</v>
      </c>
      <c r="F1882" s="13" t="s">
        <v>17</v>
      </c>
      <c r="G1882" s="13" t="s">
        <v>12</v>
      </c>
      <c r="H1882" s="13" t="s">
        <v>29</v>
      </c>
    </row>
    <row r="1883" spans="1:8">
      <c r="A1883" s="15">
        <v>2442</v>
      </c>
      <c r="B1883" s="15">
        <v>2021</v>
      </c>
      <c r="C1883" s="13" t="s">
        <v>9</v>
      </c>
      <c r="D1883" s="15">
        <v>19</v>
      </c>
      <c r="E1883" s="13" t="s">
        <v>10</v>
      </c>
      <c r="F1883" s="13" t="s">
        <v>11</v>
      </c>
      <c r="G1883" s="13" t="s">
        <v>12</v>
      </c>
      <c r="H1883" s="13" t="s">
        <v>37</v>
      </c>
    </row>
    <row r="1884" spans="1:8">
      <c r="A1884" s="15">
        <v>2441</v>
      </c>
      <c r="B1884" s="15">
        <v>2021</v>
      </c>
      <c r="C1884" s="13" t="s">
        <v>9</v>
      </c>
      <c r="D1884" s="15">
        <v>19</v>
      </c>
      <c r="E1884" s="13" t="s">
        <v>10</v>
      </c>
      <c r="F1884" s="13" t="s">
        <v>17</v>
      </c>
      <c r="G1884" s="13" t="s">
        <v>12</v>
      </c>
      <c r="H1884" s="13" t="s">
        <v>37</v>
      </c>
    </row>
    <row r="1885" spans="1:8">
      <c r="A1885" s="15">
        <v>2440</v>
      </c>
      <c r="B1885" s="15">
        <v>2021</v>
      </c>
      <c r="C1885" s="13" t="s">
        <v>9</v>
      </c>
      <c r="D1885" s="15">
        <v>19</v>
      </c>
      <c r="E1885" s="13" t="s">
        <v>39</v>
      </c>
      <c r="F1885" s="13" t="s">
        <v>11</v>
      </c>
      <c r="G1885" s="13" t="s">
        <v>12</v>
      </c>
      <c r="H1885" s="13" t="s">
        <v>15</v>
      </c>
    </row>
    <row r="1886" spans="1:8">
      <c r="A1886" s="15">
        <v>2439</v>
      </c>
      <c r="B1886" s="15">
        <v>2021</v>
      </c>
      <c r="C1886" s="13" t="s">
        <v>9</v>
      </c>
      <c r="D1886" s="15">
        <v>19</v>
      </c>
      <c r="E1886" s="13" t="s">
        <v>14</v>
      </c>
      <c r="F1886" s="13" t="s">
        <v>17</v>
      </c>
      <c r="G1886" s="13" t="s">
        <v>12</v>
      </c>
      <c r="H1886" s="13" t="s">
        <v>15</v>
      </c>
    </row>
    <row r="1887" spans="1:8">
      <c r="A1887" s="15">
        <v>2438</v>
      </c>
      <c r="B1887" s="15">
        <v>2021</v>
      </c>
      <c r="C1887" s="13" t="s">
        <v>9</v>
      </c>
      <c r="D1887" s="15">
        <v>19</v>
      </c>
      <c r="E1887" s="13" t="s">
        <v>14</v>
      </c>
      <c r="F1887" s="13" t="s">
        <v>17</v>
      </c>
      <c r="G1887" s="13" t="s">
        <v>12</v>
      </c>
      <c r="H1887" s="13" t="s">
        <v>29</v>
      </c>
    </row>
    <row r="1888" spans="1:8">
      <c r="A1888" s="15">
        <v>2437</v>
      </c>
      <c r="B1888" s="15">
        <v>2021</v>
      </c>
      <c r="C1888" s="13" t="s">
        <v>9</v>
      </c>
      <c r="D1888" s="15">
        <v>19</v>
      </c>
      <c r="E1888" s="13" t="s">
        <v>10</v>
      </c>
      <c r="F1888" s="13" t="s">
        <v>11</v>
      </c>
      <c r="G1888" s="13" t="s">
        <v>12</v>
      </c>
      <c r="H1888" s="13" t="s">
        <v>37</v>
      </c>
    </row>
    <row r="1889" spans="1:8">
      <c r="A1889" s="15">
        <v>2436</v>
      </c>
      <c r="B1889" s="15">
        <v>2021</v>
      </c>
      <c r="C1889" s="13" t="s">
        <v>9</v>
      </c>
      <c r="D1889" s="15">
        <v>19</v>
      </c>
      <c r="E1889" s="13" t="s">
        <v>10</v>
      </c>
      <c r="F1889" s="13" t="s">
        <v>17</v>
      </c>
      <c r="G1889" s="13" t="s">
        <v>12</v>
      </c>
      <c r="H1889" s="13" t="s">
        <v>37</v>
      </c>
    </row>
    <row r="1890" spans="1:8">
      <c r="A1890" s="15">
        <v>2435</v>
      </c>
      <c r="B1890" s="15">
        <v>2021</v>
      </c>
      <c r="C1890" s="13" t="s">
        <v>9</v>
      </c>
      <c r="D1890" s="15">
        <v>19</v>
      </c>
      <c r="E1890" s="13" t="s">
        <v>39</v>
      </c>
      <c r="F1890" s="13" t="s">
        <v>11</v>
      </c>
      <c r="G1890" s="13" t="s">
        <v>12</v>
      </c>
      <c r="H1890" s="13" t="s">
        <v>32</v>
      </c>
    </row>
    <row r="1891" spans="1:8">
      <c r="A1891" s="15">
        <v>2434</v>
      </c>
      <c r="B1891" s="15">
        <v>2021</v>
      </c>
      <c r="C1891" s="13" t="s">
        <v>9</v>
      </c>
      <c r="D1891" s="15">
        <v>19</v>
      </c>
      <c r="E1891" s="13" t="s">
        <v>14</v>
      </c>
      <c r="F1891" s="13" t="s">
        <v>17</v>
      </c>
      <c r="G1891" s="13" t="s">
        <v>12</v>
      </c>
      <c r="H1891" s="13" t="s">
        <v>15</v>
      </c>
    </row>
    <row r="1892" spans="1:8">
      <c r="A1892" s="15">
        <v>2433</v>
      </c>
      <c r="B1892" s="15">
        <v>2021</v>
      </c>
      <c r="C1892" s="13" t="s">
        <v>9</v>
      </c>
      <c r="D1892" s="15">
        <v>19</v>
      </c>
      <c r="E1892" s="13" t="s">
        <v>14</v>
      </c>
      <c r="F1892" s="13" t="s">
        <v>17</v>
      </c>
      <c r="G1892" s="13" t="s">
        <v>12</v>
      </c>
      <c r="H1892" s="13" t="s">
        <v>29</v>
      </c>
    </row>
    <row r="1893" spans="1:8">
      <c r="A1893" s="15">
        <v>2432</v>
      </c>
      <c r="B1893" s="15">
        <v>2021</v>
      </c>
      <c r="C1893" s="13" t="s">
        <v>9</v>
      </c>
      <c r="D1893" s="15">
        <v>19</v>
      </c>
      <c r="E1893" s="13" t="s">
        <v>10</v>
      </c>
      <c r="F1893" s="13" t="s">
        <v>11</v>
      </c>
      <c r="G1893" s="13" t="s">
        <v>12</v>
      </c>
      <c r="H1893" s="13" t="s">
        <v>37</v>
      </c>
    </row>
    <row r="1894" spans="1:8">
      <c r="A1894" s="15">
        <v>2431</v>
      </c>
      <c r="B1894" s="15">
        <v>2021</v>
      </c>
      <c r="C1894" s="13" t="s">
        <v>9</v>
      </c>
      <c r="D1894" s="15">
        <v>19</v>
      </c>
      <c r="E1894" s="13" t="s">
        <v>10</v>
      </c>
      <c r="F1894" s="13" t="s">
        <v>17</v>
      </c>
      <c r="G1894" s="13" t="s">
        <v>12</v>
      </c>
      <c r="H1894" s="13" t="s">
        <v>37</v>
      </c>
    </row>
    <row r="1895" spans="1:8">
      <c r="A1895" s="15">
        <v>2430</v>
      </c>
      <c r="B1895" s="15">
        <v>2021</v>
      </c>
      <c r="C1895" s="13" t="s">
        <v>9</v>
      </c>
      <c r="D1895" s="15">
        <v>19</v>
      </c>
      <c r="E1895" s="13" t="s">
        <v>39</v>
      </c>
      <c r="F1895" s="13" t="s">
        <v>11</v>
      </c>
      <c r="G1895" s="13" t="s">
        <v>12</v>
      </c>
      <c r="H1895" s="13" t="s">
        <v>49</v>
      </c>
    </row>
    <row r="1896" spans="1:8">
      <c r="A1896" s="15">
        <v>2429</v>
      </c>
      <c r="B1896" s="15">
        <v>2021</v>
      </c>
      <c r="C1896" s="13" t="s">
        <v>9</v>
      </c>
      <c r="D1896" s="15">
        <v>19</v>
      </c>
      <c r="E1896" s="13" t="s">
        <v>14</v>
      </c>
      <c r="F1896" s="13" t="s">
        <v>17</v>
      </c>
      <c r="G1896" s="13" t="s">
        <v>12</v>
      </c>
      <c r="H1896" s="13" t="s">
        <v>15</v>
      </c>
    </row>
    <row r="1897" spans="1:8">
      <c r="A1897" s="15">
        <v>2428</v>
      </c>
      <c r="B1897" s="15">
        <v>2021</v>
      </c>
      <c r="C1897" s="13" t="s">
        <v>9</v>
      </c>
      <c r="D1897" s="15">
        <v>19</v>
      </c>
      <c r="E1897" s="13" t="s">
        <v>14</v>
      </c>
      <c r="F1897" s="13" t="s">
        <v>17</v>
      </c>
      <c r="G1897" s="13" t="s">
        <v>12</v>
      </c>
      <c r="H1897" s="13" t="s">
        <v>29</v>
      </c>
    </row>
    <row r="1898" spans="1:8">
      <c r="A1898" s="15">
        <v>2427</v>
      </c>
      <c r="B1898" s="15">
        <v>2021</v>
      </c>
      <c r="C1898" s="13" t="s">
        <v>9</v>
      </c>
      <c r="D1898" s="15">
        <v>19</v>
      </c>
      <c r="E1898" s="13" t="s">
        <v>10</v>
      </c>
      <c r="F1898" s="13" t="s">
        <v>11</v>
      </c>
      <c r="G1898" s="13" t="s">
        <v>12</v>
      </c>
      <c r="H1898" s="13" t="s">
        <v>37</v>
      </c>
    </row>
    <row r="1899" spans="1:8">
      <c r="A1899" s="15">
        <v>2426</v>
      </c>
      <c r="B1899" s="15">
        <v>2021</v>
      </c>
      <c r="C1899" s="13" t="s">
        <v>9</v>
      </c>
      <c r="D1899" s="15">
        <v>19</v>
      </c>
      <c r="E1899" s="13" t="s">
        <v>10</v>
      </c>
      <c r="F1899" s="13" t="s">
        <v>17</v>
      </c>
      <c r="G1899" s="13" t="s">
        <v>12</v>
      </c>
      <c r="H1899" s="13" t="s">
        <v>37</v>
      </c>
    </row>
    <row r="1900" spans="1:8">
      <c r="A1900" s="15">
        <v>2425</v>
      </c>
      <c r="B1900" s="15">
        <v>2021</v>
      </c>
      <c r="C1900" s="13" t="s">
        <v>9</v>
      </c>
      <c r="D1900" s="15">
        <v>19</v>
      </c>
      <c r="E1900" s="13" t="s">
        <v>39</v>
      </c>
      <c r="F1900" s="13" t="s">
        <v>11</v>
      </c>
      <c r="G1900" s="13" t="s">
        <v>12</v>
      </c>
      <c r="H1900" s="13" t="s">
        <v>35</v>
      </c>
    </row>
    <row r="1901" spans="1:8">
      <c r="A1901" s="15">
        <v>2424</v>
      </c>
      <c r="B1901" s="15">
        <v>2021</v>
      </c>
      <c r="C1901" s="13" t="s">
        <v>9</v>
      </c>
      <c r="D1901" s="15">
        <v>19</v>
      </c>
      <c r="E1901" s="13" t="s">
        <v>14</v>
      </c>
      <c r="F1901" s="13" t="s">
        <v>17</v>
      </c>
      <c r="G1901" s="13" t="s">
        <v>12</v>
      </c>
      <c r="H1901" s="13" t="s">
        <v>15</v>
      </c>
    </row>
    <row r="1902" spans="1:8">
      <c r="A1902" s="15">
        <v>2423</v>
      </c>
      <c r="B1902" s="15">
        <v>2021</v>
      </c>
      <c r="C1902" s="13" t="s">
        <v>9</v>
      </c>
      <c r="D1902" s="15">
        <v>19</v>
      </c>
      <c r="E1902" s="13" t="s">
        <v>14</v>
      </c>
      <c r="F1902" s="13" t="s">
        <v>17</v>
      </c>
      <c r="G1902" s="13" t="s">
        <v>12</v>
      </c>
      <c r="H1902" s="13" t="s">
        <v>29</v>
      </c>
    </row>
    <row r="1903" spans="1:8">
      <c r="A1903" s="15">
        <v>2422</v>
      </c>
      <c r="B1903" s="15">
        <v>2021</v>
      </c>
      <c r="C1903" s="13" t="s">
        <v>9</v>
      </c>
      <c r="D1903" s="15">
        <v>19</v>
      </c>
      <c r="E1903" s="13" t="s">
        <v>10</v>
      </c>
      <c r="F1903" s="13" t="s">
        <v>11</v>
      </c>
      <c r="G1903" s="13" t="s">
        <v>12</v>
      </c>
      <c r="H1903" s="13" t="s">
        <v>37</v>
      </c>
    </row>
    <row r="1904" spans="1:8">
      <c r="A1904" s="15">
        <v>2421</v>
      </c>
      <c r="B1904" s="15">
        <v>2021</v>
      </c>
      <c r="C1904" s="13" t="s">
        <v>9</v>
      </c>
      <c r="D1904" s="15">
        <v>19</v>
      </c>
      <c r="E1904" s="13" t="s">
        <v>10</v>
      </c>
      <c r="F1904" s="13" t="s">
        <v>17</v>
      </c>
      <c r="G1904" s="13" t="s">
        <v>12</v>
      </c>
      <c r="H1904" s="13" t="s">
        <v>37</v>
      </c>
    </row>
    <row r="1905" spans="1:8">
      <c r="A1905" s="15">
        <v>2420</v>
      </c>
      <c r="B1905" s="15">
        <v>2021</v>
      </c>
      <c r="C1905" s="13" t="s">
        <v>9</v>
      </c>
      <c r="D1905" s="15">
        <v>19</v>
      </c>
      <c r="E1905" s="13" t="s">
        <v>39</v>
      </c>
      <c r="F1905" s="13" t="s">
        <v>11</v>
      </c>
      <c r="G1905" s="13" t="s">
        <v>12</v>
      </c>
      <c r="H1905" s="13" t="s">
        <v>37</v>
      </c>
    </row>
    <row r="1906" spans="1:8">
      <c r="A1906" s="15">
        <v>2419</v>
      </c>
      <c r="B1906" s="15">
        <v>2021</v>
      </c>
      <c r="C1906" s="13" t="s">
        <v>9</v>
      </c>
      <c r="D1906" s="15">
        <v>19</v>
      </c>
      <c r="E1906" s="13" t="s">
        <v>14</v>
      </c>
      <c r="F1906" s="13" t="s">
        <v>17</v>
      </c>
      <c r="G1906" s="13" t="s">
        <v>12</v>
      </c>
      <c r="H1906" s="13" t="s">
        <v>15</v>
      </c>
    </row>
    <row r="1907" spans="1:8">
      <c r="A1907" s="15">
        <v>2418</v>
      </c>
      <c r="B1907" s="15">
        <v>2021</v>
      </c>
      <c r="C1907" s="13" t="s">
        <v>9</v>
      </c>
      <c r="D1907" s="15">
        <v>19</v>
      </c>
      <c r="E1907" s="13" t="s">
        <v>14</v>
      </c>
      <c r="F1907" s="13" t="s">
        <v>17</v>
      </c>
      <c r="G1907" s="13" t="s">
        <v>12</v>
      </c>
      <c r="H1907" s="13" t="s">
        <v>29</v>
      </c>
    </row>
    <row r="1908" spans="1:8">
      <c r="A1908" s="15">
        <v>2417</v>
      </c>
      <c r="B1908" s="15">
        <v>2021</v>
      </c>
      <c r="C1908" s="13" t="s">
        <v>9</v>
      </c>
      <c r="D1908" s="15">
        <v>19</v>
      </c>
      <c r="E1908" s="13" t="s">
        <v>10</v>
      </c>
      <c r="F1908" s="13" t="s">
        <v>11</v>
      </c>
      <c r="G1908" s="13" t="s">
        <v>12</v>
      </c>
      <c r="H1908" s="13" t="s">
        <v>37</v>
      </c>
    </row>
    <row r="1909" spans="1:8">
      <c r="A1909" s="15">
        <v>2416</v>
      </c>
      <c r="B1909" s="15">
        <v>2021</v>
      </c>
      <c r="C1909" s="13" t="s">
        <v>9</v>
      </c>
      <c r="D1909" s="15">
        <v>19</v>
      </c>
      <c r="E1909" s="13" t="s">
        <v>10</v>
      </c>
      <c r="F1909" s="13" t="s">
        <v>17</v>
      </c>
      <c r="G1909" s="13" t="s">
        <v>12</v>
      </c>
      <c r="H1909" s="13" t="s">
        <v>37</v>
      </c>
    </row>
    <row r="1910" spans="1:8">
      <c r="A1910" s="15">
        <v>2415</v>
      </c>
      <c r="B1910" s="15">
        <v>2021</v>
      </c>
      <c r="C1910" s="13" t="s">
        <v>9</v>
      </c>
      <c r="D1910" s="15">
        <v>19</v>
      </c>
      <c r="E1910" s="13" t="s">
        <v>39</v>
      </c>
      <c r="F1910" s="13" t="s">
        <v>11</v>
      </c>
      <c r="G1910" s="13" t="s">
        <v>12</v>
      </c>
      <c r="H1910" s="13" t="s">
        <v>30</v>
      </c>
    </row>
    <row r="1911" spans="1:8">
      <c r="A1911" s="15">
        <v>2414</v>
      </c>
      <c r="B1911" s="15">
        <v>2021</v>
      </c>
      <c r="C1911" s="13" t="s">
        <v>9</v>
      </c>
      <c r="D1911" s="15">
        <v>19</v>
      </c>
      <c r="E1911" s="13" t="s">
        <v>14</v>
      </c>
      <c r="F1911" s="13" t="s">
        <v>17</v>
      </c>
      <c r="G1911" s="13" t="s">
        <v>12</v>
      </c>
      <c r="H1911" s="13" t="s">
        <v>15</v>
      </c>
    </row>
    <row r="1912" spans="1:8">
      <c r="A1912" s="15">
        <v>2413</v>
      </c>
      <c r="B1912" s="15">
        <v>2021</v>
      </c>
      <c r="C1912" s="13" t="s">
        <v>9</v>
      </c>
      <c r="D1912" s="15">
        <v>19</v>
      </c>
      <c r="E1912" s="13" t="s">
        <v>14</v>
      </c>
      <c r="F1912" s="13" t="s">
        <v>17</v>
      </c>
      <c r="G1912" s="13" t="s">
        <v>12</v>
      </c>
      <c r="H1912" s="13" t="s">
        <v>29</v>
      </c>
    </row>
    <row r="1913" spans="1:8">
      <c r="A1913" s="15">
        <v>2412</v>
      </c>
      <c r="B1913" s="15">
        <v>2021</v>
      </c>
      <c r="C1913" s="13" t="s">
        <v>9</v>
      </c>
      <c r="D1913" s="15">
        <v>19</v>
      </c>
      <c r="E1913" s="13" t="s">
        <v>10</v>
      </c>
      <c r="F1913" s="13" t="s">
        <v>11</v>
      </c>
      <c r="G1913" s="13" t="s">
        <v>12</v>
      </c>
      <c r="H1913" s="13" t="s">
        <v>37</v>
      </c>
    </row>
    <row r="1914" spans="1:8">
      <c r="A1914" s="15">
        <v>2411</v>
      </c>
      <c r="B1914" s="15">
        <v>2021</v>
      </c>
      <c r="C1914" s="13" t="s">
        <v>9</v>
      </c>
      <c r="D1914" s="15">
        <v>19</v>
      </c>
      <c r="E1914" s="13" t="s">
        <v>10</v>
      </c>
      <c r="F1914" s="13" t="s">
        <v>17</v>
      </c>
      <c r="G1914" s="13" t="s">
        <v>12</v>
      </c>
      <c r="H1914" s="13" t="s">
        <v>37</v>
      </c>
    </row>
    <row r="1915" spans="1:8">
      <c r="A1915" s="15">
        <v>2410</v>
      </c>
      <c r="B1915" s="15">
        <v>2021</v>
      </c>
      <c r="C1915" s="13" t="s">
        <v>9</v>
      </c>
      <c r="D1915" s="15">
        <v>19</v>
      </c>
      <c r="E1915" s="13" t="s">
        <v>39</v>
      </c>
      <c r="F1915" s="13" t="s">
        <v>11</v>
      </c>
      <c r="G1915" s="13" t="s">
        <v>12</v>
      </c>
      <c r="H1915" s="13" t="s">
        <v>34</v>
      </c>
    </row>
    <row r="1916" spans="1:8">
      <c r="A1916" s="15">
        <v>2409</v>
      </c>
      <c r="B1916" s="15">
        <v>2021</v>
      </c>
      <c r="C1916" s="13" t="s">
        <v>9</v>
      </c>
      <c r="D1916" s="15">
        <v>19</v>
      </c>
      <c r="E1916" s="13" t="s">
        <v>14</v>
      </c>
      <c r="F1916" s="13" t="s">
        <v>17</v>
      </c>
      <c r="G1916" s="13" t="s">
        <v>12</v>
      </c>
      <c r="H1916" s="13" t="s">
        <v>15</v>
      </c>
    </row>
    <row r="1917" spans="1:8">
      <c r="A1917" s="15">
        <v>2408</v>
      </c>
      <c r="B1917" s="15">
        <v>2021</v>
      </c>
      <c r="C1917" s="13" t="s">
        <v>9</v>
      </c>
      <c r="D1917" s="15">
        <v>19</v>
      </c>
      <c r="E1917" s="13" t="s">
        <v>14</v>
      </c>
      <c r="F1917" s="13" t="s">
        <v>17</v>
      </c>
      <c r="G1917" s="13" t="s">
        <v>12</v>
      </c>
      <c r="H1917" s="13" t="s">
        <v>34</v>
      </c>
    </row>
    <row r="1918" spans="1:8">
      <c r="A1918" s="15">
        <v>2407</v>
      </c>
      <c r="B1918" s="15">
        <v>2021</v>
      </c>
      <c r="C1918" s="13" t="s">
        <v>9</v>
      </c>
      <c r="D1918" s="15">
        <v>19</v>
      </c>
      <c r="E1918" s="13" t="s">
        <v>10</v>
      </c>
      <c r="F1918" s="13" t="s">
        <v>11</v>
      </c>
      <c r="G1918" s="13" t="s">
        <v>12</v>
      </c>
      <c r="H1918" s="13" t="s">
        <v>30</v>
      </c>
    </row>
    <row r="1919" spans="1:8">
      <c r="A1919" s="15">
        <v>2406</v>
      </c>
      <c r="B1919" s="15">
        <v>2021</v>
      </c>
      <c r="C1919" s="13" t="s">
        <v>9</v>
      </c>
      <c r="D1919" s="15">
        <v>19</v>
      </c>
      <c r="E1919" s="13" t="s">
        <v>10</v>
      </c>
      <c r="F1919" s="13" t="s">
        <v>17</v>
      </c>
      <c r="G1919" s="13" t="s">
        <v>12</v>
      </c>
      <c r="H1919" s="13" t="s">
        <v>37</v>
      </c>
    </row>
    <row r="1920" spans="1:8">
      <c r="A1920" s="15">
        <v>2405</v>
      </c>
      <c r="B1920" s="15">
        <v>2021</v>
      </c>
      <c r="C1920" s="13" t="s">
        <v>9</v>
      </c>
      <c r="D1920" s="15">
        <v>19</v>
      </c>
      <c r="E1920" s="13" t="s">
        <v>39</v>
      </c>
      <c r="F1920" s="13" t="s">
        <v>11</v>
      </c>
      <c r="G1920" s="13" t="s">
        <v>12</v>
      </c>
      <c r="H1920" s="13" t="s">
        <v>34</v>
      </c>
    </row>
    <row r="1921" spans="1:8">
      <c r="A1921" s="15">
        <v>2404</v>
      </c>
      <c r="B1921" s="15">
        <v>2021</v>
      </c>
      <c r="C1921" s="13" t="s">
        <v>9</v>
      </c>
      <c r="D1921" s="15">
        <v>19</v>
      </c>
      <c r="E1921" s="13" t="s">
        <v>14</v>
      </c>
      <c r="F1921" s="13" t="s">
        <v>17</v>
      </c>
      <c r="G1921" s="13" t="s">
        <v>12</v>
      </c>
      <c r="H1921" s="13" t="s">
        <v>15</v>
      </c>
    </row>
    <row r="1922" spans="1:8">
      <c r="A1922" s="15">
        <v>2403</v>
      </c>
      <c r="B1922" s="15">
        <v>2021</v>
      </c>
      <c r="C1922" s="13" t="s">
        <v>9</v>
      </c>
      <c r="D1922" s="15">
        <v>19</v>
      </c>
      <c r="E1922" s="13" t="s">
        <v>14</v>
      </c>
      <c r="F1922" s="13" t="s">
        <v>17</v>
      </c>
      <c r="G1922" s="13" t="s">
        <v>12</v>
      </c>
      <c r="H1922" s="13" t="s">
        <v>34</v>
      </c>
    </row>
    <row r="1923" spans="1:8">
      <c r="A1923" s="15">
        <v>2402</v>
      </c>
      <c r="B1923" s="15">
        <v>2021</v>
      </c>
      <c r="C1923" s="13" t="s">
        <v>9</v>
      </c>
      <c r="D1923" s="15">
        <v>19</v>
      </c>
      <c r="E1923" s="13" t="s">
        <v>10</v>
      </c>
      <c r="F1923" s="13" t="s">
        <v>11</v>
      </c>
      <c r="G1923" s="13" t="s">
        <v>12</v>
      </c>
      <c r="H1923" s="13" t="s">
        <v>30</v>
      </c>
    </row>
    <row r="1924" spans="1:8">
      <c r="A1924" s="15">
        <v>2401</v>
      </c>
      <c r="B1924" s="15">
        <v>2021</v>
      </c>
      <c r="C1924" s="13" t="s">
        <v>9</v>
      </c>
      <c r="D1924" s="15">
        <v>19</v>
      </c>
      <c r="E1924" s="13" t="s">
        <v>10</v>
      </c>
      <c r="F1924" s="13" t="s">
        <v>17</v>
      </c>
      <c r="G1924" s="13" t="s">
        <v>12</v>
      </c>
      <c r="H1924" s="13" t="s">
        <v>37</v>
      </c>
    </row>
    <row r="1925" spans="1:8">
      <c r="A1925" s="15">
        <v>2400</v>
      </c>
      <c r="B1925" s="15">
        <v>2021</v>
      </c>
      <c r="C1925" s="13" t="s">
        <v>9</v>
      </c>
      <c r="D1925" s="15">
        <v>19</v>
      </c>
      <c r="E1925" s="13" t="s">
        <v>39</v>
      </c>
      <c r="F1925" s="13" t="s">
        <v>11</v>
      </c>
      <c r="G1925" s="13" t="s">
        <v>12</v>
      </c>
      <c r="H1925" s="13" t="s">
        <v>26</v>
      </c>
    </row>
    <row r="1926" spans="1:8">
      <c r="A1926" s="15">
        <v>2399</v>
      </c>
      <c r="B1926" s="15">
        <v>2021</v>
      </c>
      <c r="C1926" s="13" t="s">
        <v>9</v>
      </c>
      <c r="D1926" s="15">
        <v>19</v>
      </c>
      <c r="E1926" s="13" t="s">
        <v>14</v>
      </c>
      <c r="F1926" s="13" t="s">
        <v>17</v>
      </c>
      <c r="G1926" s="13" t="s">
        <v>12</v>
      </c>
      <c r="H1926" s="13" t="s">
        <v>15</v>
      </c>
    </row>
    <row r="1927" spans="1:8">
      <c r="A1927" s="15">
        <v>2398</v>
      </c>
      <c r="B1927" s="15">
        <v>2021</v>
      </c>
      <c r="C1927" s="13" t="s">
        <v>9</v>
      </c>
      <c r="D1927" s="15">
        <v>19</v>
      </c>
      <c r="E1927" s="13" t="s">
        <v>14</v>
      </c>
      <c r="F1927" s="13" t="s">
        <v>17</v>
      </c>
      <c r="G1927" s="13" t="s">
        <v>12</v>
      </c>
      <c r="H1927" s="13" t="s">
        <v>34</v>
      </c>
    </row>
    <row r="1928" spans="1:8">
      <c r="A1928" s="15">
        <v>2397</v>
      </c>
      <c r="B1928" s="15">
        <v>2021</v>
      </c>
      <c r="C1928" s="13" t="s">
        <v>9</v>
      </c>
      <c r="D1928" s="15">
        <v>19</v>
      </c>
      <c r="E1928" s="13" t="s">
        <v>10</v>
      </c>
      <c r="F1928" s="13" t="s">
        <v>11</v>
      </c>
      <c r="G1928" s="13" t="s">
        <v>12</v>
      </c>
      <c r="H1928" s="13" t="s">
        <v>30</v>
      </c>
    </row>
    <row r="1929" spans="1:8">
      <c r="A1929" s="15">
        <v>2396</v>
      </c>
      <c r="B1929" s="15">
        <v>2021</v>
      </c>
      <c r="C1929" s="13" t="s">
        <v>9</v>
      </c>
      <c r="D1929" s="15">
        <v>19</v>
      </c>
      <c r="E1929" s="13" t="s">
        <v>10</v>
      </c>
      <c r="F1929" s="13" t="s">
        <v>17</v>
      </c>
      <c r="G1929" s="13" t="s">
        <v>12</v>
      </c>
      <c r="H1929" s="13" t="s">
        <v>37</v>
      </c>
    </row>
    <row r="1930" spans="1:8">
      <c r="A1930" s="15">
        <v>2395</v>
      </c>
      <c r="B1930" s="15">
        <v>2021</v>
      </c>
      <c r="C1930" s="13" t="s">
        <v>9</v>
      </c>
      <c r="D1930" s="15">
        <v>19</v>
      </c>
      <c r="E1930" s="13" t="s">
        <v>39</v>
      </c>
      <c r="F1930" s="13" t="s">
        <v>11</v>
      </c>
      <c r="G1930" s="13" t="s">
        <v>12</v>
      </c>
      <c r="H1930" s="13" t="s">
        <v>26</v>
      </c>
    </row>
    <row r="1931" spans="1:8">
      <c r="A1931" s="15">
        <v>2394</v>
      </c>
      <c r="B1931" s="15">
        <v>2021</v>
      </c>
      <c r="C1931" s="13" t="s">
        <v>9</v>
      </c>
      <c r="D1931" s="15">
        <v>19</v>
      </c>
      <c r="E1931" s="13" t="s">
        <v>14</v>
      </c>
      <c r="F1931" s="13" t="s">
        <v>17</v>
      </c>
      <c r="G1931" s="13" t="s">
        <v>12</v>
      </c>
      <c r="H1931" s="13" t="s">
        <v>15</v>
      </c>
    </row>
    <row r="1932" spans="1:8">
      <c r="A1932" s="15">
        <v>2393</v>
      </c>
      <c r="B1932" s="15">
        <v>2021</v>
      </c>
      <c r="C1932" s="13" t="s">
        <v>9</v>
      </c>
      <c r="D1932" s="15">
        <v>19</v>
      </c>
      <c r="E1932" s="13" t="s">
        <v>14</v>
      </c>
      <c r="F1932" s="13" t="s">
        <v>17</v>
      </c>
      <c r="G1932" s="13" t="s">
        <v>12</v>
      </c>
      <c r="H1932" s="13" t="s">
        <v>34</v>
      </c>
    </row>
    <row r="1933" spans="1:8">
      <c r="A1933" s="15">
        <v>2392</v>
      </c>
      <c r="B1933" s="15">
        <v>2021</v>
      </c>
      <c r="C1933" s="13" t="s">
        <v>9</v>
      </c>
      <c r="D1933" s="15">
        <v>19</v>
      </c>
      <c r="E1933" s="13" t="s">
        <v>10</v>
      </c>
      <c r="F1933" s="13" t="s">
        <v>11</v>
      </c>
      <c r="G1933" s="13" t="s">
        <v>12</v>
      </c>
      <c r="H1933" s="13" t="s">
        <v>30</v>
      </c>
    </row>
    <row r="1934" spans="1:8">
      <c r="A1934" s="15">
        <v>2391</v>
      </c>
      <c r="B1934" s="15">
        <v>2021</v>
      </c>
      <c r="C1934" s="13" t="s">
        <v>9</v>
      </c>
      <c r="D1934" s="15">
        <v>19</v>
      </c>
      <c r="E1934" s="13" t="s">
        <v>10</v>
      </c>
      <c r="F1934" s="13" t="s">
        <v>17</v>
      </c>
      <c r="G1934" s="13" t="s">
        <v>12</v>
      </c>
      <c r="H1934" s="13" t="s">
        <v>37</v>
      </c>
    </row>
    <row r="1935" spans="1:8">
      <c r="A1935" s="15">
        <v>2390</v>
      </c>
      <c r="B1935" s="15">
        <v>2021</v>
      </c>
      <c r="C1935" s="13" t="s">
        <v>9</v>
      </c>
      <c r="D1935" s="15">
        <v>19</v>
      </c>
      <c r="E1935" s="13" t="s">
        <v>39</v>
      </c>
      <c r="F1935" s="13" t="s">
        <v>11</v>
      </c>
      <c r="G1935" s="13" t="s">
        <v>12</v>
      </c>
      <c r="H1935" s="13" t="s">
        <v>31</v>
      </c>
    </row>
    <row r="1936" spans="1:8">
      <c r="A1936" s="15">
        <v>2389</v>
      </c>
      <c r="B1936" s="15">
        <v>2021</v>
      </c>
      <c r="C1936" s="13" t="s">
        <v>9</v>
      </c>
      <c r="D1936" s="15">
        <v>19</v>
      </c>
      <c r="E1936" s="13" t="s">
        <v>14</v>
      </c>
      <c r="F1936" s="13" t="s">
        <v>17</v>
      </c>
      <c r="G1936" s="13" t="s">
        <v>12</v>
      </c>
      <c r="H1936" s="13" t="s">
        <v>15</v>
      </c>
    </row>
    <row r="1937" spans="1:8">
      <c r="A1937" s="15">
        <v>2388</v>
      </c>
      <c r="B1937" s="15">
        <v>2021</v>
      </c>
      <c r="C1937" s="13" t="s">
        <v>9</v>
      </c>
      <c r="D1937" s="15">
        <v>19</v>
      </c>
      <c r="E1937" s="13" t="s">
        <v>14</v>
      </c>
      <c r="F1937" s="13" t="s">
        <v>17</v>
      </c>
      <c r="G1937" s="13" t="s">
        <v>12</v>
      </c>
      <c r="H1937" s="13" t="s">
        <v>34</v>
      </c>
    </row>
    <row r="1938" spans="1:8">
      <c r="A1938" s="15">
        <v>2387</v>
      </c>
      <c r="B1938" s="15">
        <v>2021</v>
      </c>
      <c r="C1938" s="13" t="s">
        <v>9</v>
      </c>
      <c r="D1938" s="15">
        <v>19</v>
      </c>
      <c r="E1938" s="13" t="s">
        <v>10</v>
      </c>
      <c r="F1938" s="13" t="s">
        <v>11</v>
      </c>
      <c r="G1938" s="13" t="s">
        <v>12</v>
      </c>
      <c r="H1938" s="13" t="s">
        <v>30</v>
      </c>
    </row>
    <row r="1939" spans="1:8">
      <c r="A1939" s="15">
        <v>2386</v>
      </c>
      <c r="B1939" s="15">
        <v>2021</v>
      </c>
      <c r="C1939" s="13" t="s">
        <v>9</v>
      </c>
      <c r="D1939" s="15">
        <v>19</v>
      </c>
      <c r="E1939" s="13" t="s">
        <v>10</v>
      </c>
      <c r="F1939" s="13" t="s">
        <v>17</v>
      </c>
      <c r="G1939" s="13" t="s">
        <v>12</v>
      </c>
      <c r="H1939" s="13" t="s">
        <v>37</v>
      </c>
    </row>
    <row r="1940" spans="1:8">
      <c r="A1940" s="15">
        <v>2385</v>
      </c>
      <c r="B1940" s="15">
        <v>2021</v>
      </c>
      <c r="C1940" s="13" t="s">
        <v>9</v>
      </c>
      <c r="D1940" s="15">
        <v>19</v>
      </c>
      <c r="E1940" s="13" t="s">
        <v>39</v>
      </c>
      <c r="F1940" s="13" t="s">
        <v>11</v>
      </c>
      <c r="G1940" s="13" t="s">
        <v>12</v>
      </c>
      <c r="H1940" s="15">
        <v>2</v>
      </c>
    </row>
    <row r="1941" spans="1:8">
      <c r="A1941" s="15">
        <v>2384</v>
      </c>
      <c r="B1941" s="15">
        <v>2021</v>
      </c>
      <c r="C1941" s="13" t="s">
        <v>9</v>
      </c>
      <c r="D1941" s="15">
        <v>19</v>
      </c>
      <c r="E1941" s="13" t="s">
        <v>14</v>
      </c>
      <c r="F1941" s="13" t="s">
        <v>17</v>
      </c>
      <c r="G1941" s="13" t="s">
        <v>12</v>
      </c>
      <c r="H1941" s="13" t="s">
        <v>15</v>
      </c>
    </row>
    <row r="1942" spans="1:8">
      <c r="A1942" s="15">
        <v>2383</v>
      </c>
      <c r="B1942" s="15">
        <v>2021</v>
      </c>
      <c r="C1942" s="13" t="s">
        <v>9</v>
      </c>
      <c r="D1942" s="15">
        <v>19</v>
      </c>
      <c r="E1942" s="13" t="s">
        <v>14</v>
      </c>
      <c r="F1942" s="13" t="s">
        <v>17</v>
      </c>
      <c r="G1942" s="13" t="s">
        <v>12</v>
      </c>
      <c r="H1942" s="13" t="s">
        <v>34</v>
      </c>
    </row>
    <row r="1943" spans="1:8">
      <c r="A1943" s="15">
        <v>2382</v>
      </c>
      <c r="B1943" s="15">
        <v>2021</v>
      </c>
      <c r="C1943" s="13" t="s">
        <v>9</v>
      </c>
      <c r="D1943" s="15">
        <v>19</v>
      </c>
      <c r="E1943" s="13" t="s">
        <v>10</v>
      </c>
      <c r="F1943" s="13" t="s">
        <v>11</v>
      </c>
      <c r="G1943" s="13" t="s">
        <v>12</v>
      </c>
      <c r="H1943" s="13" t="s">
        <v>30</v>
      </c>
    </row>
    <row r="1944" spans="1:8">
      <c r="A1944" s="15">
        <v>2381</v>
      </c>
      <c r="B1944" s="15">
        <v>2021</v>
      </c>
      <c r="C1944" s="13" t="s">
        <v>9</v>
      </c>
      <c r="D1944" s="15">
        <v>19</v>
      </c>
      <c r="E1944" s="13" t="s">
        <v>10</v>
      </c>
      <c r="F1944" s="13" t="s">
        <v>17</v>
      </c>
      <c r="G1944" s="13" t="s">
        <v>12</v>
      </c>
      <c r="H1944" s="13" t="s">
        <v>37</v>
      </c>
    </row>
    <row r="1945" spans="1:8">
      <c r="A1945" s="15">
        <v>2380</v>
      </c>
      <c r="B1945" s="15">
        <v>2021</v>
      </c>
      <c r="C1945" s="13" t="s">
        <v>9</v>
      </c>
      <c r="D1945" s="15">
        <v>19</v>
      </c>
      <c r="E1945" s="13" t="s">
        <v>39</v>
      </c>
      <c r="F1945" s="13" t="s">
        <v>17</v>
      </c>
      <c r="G1945" s="13" t="s">
        <v>12</v>
      </c>
      <c r="H1945" s="13" t="s">
        <v>32</v>
      </c>
    </row>
    <row r="1946" spans="1:8">
      <c r="A1946" s="15">
        <v>2379</v>
      </c>
      <c r="B1946" s="15">
        <v>2021</v>
      </c>
      <c r="C1946" s="13" t="s">
        <v>9</v>
      </c>
      <c r="D1946" s="15">
        <v>19</v>
      </c>
      <c r="E1946" s="13" t="s">
        <v>14</v>
      </c>
      <c r="F1946" s="13" t="s">
        <v>17</v>
      </c>
      <c r="G1946" s="13" t="s">
        <v>12</v>
      </c>
      <c r="H1946" s="13" t="s">
        <v>18</v>
      </c>
    </row>
    <row r="1947" spans="1:8">
      <c r="A1947" s="15">
        <v>2378</v>
      </c>
      <c r="B1947" s="15">
        <v>2021</v>
      </c>
      <c r="C1947" s="13" t="s">
        <v>9</v>
      </c>
      <c r="D1947" s="15">
        <v>19</v>
      </c>
      <c r="E1947" s="13" t="s">
        <v>14</v>
      </c>
      <c r="F1947" s="13" t="s">
        <v>17</v>
      </c>
      <c r="G1947" s="13" t="s">
        <v>12</v>
      </c>
      <c r="H1947" s="13" t="s">
        <v>34</v>
      </c>
    </row>
    <row r="1948" spans="1:8">
      <c r="A1948" s="15">
        <v>2377</v>
      </c>
      <c r="B1948" s="15">
        <v>2021</v>
      </c>
      <c r="C1948" s="13" t="s">
        <v>9</v>
      </c>
      <c r="D1948" s="15">
        <v>19</v>
      </c>
      <c r="E1948" s="13" t="s">
        <v>10</v>
      </c>
      <c r="F1948" s="13" t="s">
        <v>11</v>
      </c>
      <c r="G1948" s="13" t="s">
        <v>12</v>
      </c>
      <c r="H1948" s="13" t="s">
        <v>30</v>
      </c>
    </row>
    <row r="1949" spans="1:8">
      <c r="A1949" s="15">
        <v>2376</v>
      </c>
      <c r="B1949" s="15">
        <v>2021</v>
      </c>
      <c r="C1949" s="13" t="s">
        <v>9</v>
      </c>
      <c r="D1949" s="15">
        <v>19</v>
      </c>
      <c r="E1949" s="13" t="s">
        <v>10</v>
      </c>
      <c r="F1949" s="13" t="s">
        <v>17</v>
      </c>
      <c r="G1949" s="13" t="s">
        <v>12</v>
      </c>
      <c r="H1949" s="13" t="s">
        <v>37</v>
      </c>
    </row>
    <row r="1950" spans="1:8">
      <c r="A1950" s="15">
        <v>2375</v>
      </c>
      <c r="B1950" s="15">
        <v>2021</v>
      </c>
      <c r="C1950" s="13" t="s">
        <v>9</v>
      </c>
      <c r="D1950" s="15">
        <v>19</v>
      </c>
      <c r="E1950" s="13" t="s">
        <v>39</v>
      </c>
      <c r="F1950" s="13" t="s">
        <v>17</v>
      </c>
      <c r="G1950" s="13" t="s">
        <v>12</v>
      </c>
      <c r="H1950" s="13" t="s">
        <v>32</v>
      </c>
    </row>
    <row r="1951" spans="1:8">
      <c r="A1951" s="15">
        <v>2374</v>
      </c>
      <c r="B1951" s="15">
        <v>2021</v>
      </c>
      <c r="C1951" s="13" t="s">
        <v>9</v>
      </c>
      <c r="D1951" s="15">
        <v>19</v>
      </c>
      <c r="E1951" s="13" t="s">
        <v>14</v>
      </c>
      <c r="F1951" s="13" t="s">
        <v>17</v>
      </c>
      <c r="G1951" s="13" t="s">
        <v>12</v>
      </c>
      <c r="H1951" s="13" t="s">
        <v>18</v>
      </c>
    </row>
    <row r="1952" spans="1:8">
      <c r="A1952" s="15">
        <v>2373</v>
      </c>
      <c r="B1952" s="15">
        <v>2021</v>
      </c>
      <c r="C1952" s="13" t="s">
        <v>9</v>
      </c>
      <c r="D1952" s="15">
        <v>19</v>
      </c>
      <c r="E1952" s="13" t="s">
        <v>14</v>
      </c>
      <c r="F1952" s="13" t="s">
        <v>17</v>
      </c>
      <c r="G1952" s="13" t="s">
        <v>12</v>
      </c>
      <c r="H1952" s="13" t="s">
        <v>34</v>
      </c>
    </row>
    <row r="1953" spans="1:8">
      <c r="A1953" s="15">
        <v>2372</v>
      </c>
      <c r="B1953" s="15">
        <v>2021</v>
      </c>
      <c r="C1953" s="13" t="s">
        <v>9</v>
      </c>
      <c r="D1953" s="15">
        <v>19</v>
      </c>
      <c r="E1953" s="13" t="s">
        <v>10</v>
      </c>
      <c r="F1953" s="13" t="s">
        <v>11</v>
      </c>
      <c r="G1953" s="13" t="s">
        <v>12</v>
      </c>
      <c r="H1953" s="13" t="s">
        <v>30</v>
      </c>
    </row>
    <row r="1954" spans="1:8">
      <c r="A1954" s="15">
        <v>2371</v>
      </c>
      <c r="B1954" s="15">
        <v>2021</v>
      </c>
      <c r="C1954" s="13" t="s">
        <v>9</v>
      </c>
      <c r="D1954" s="15">
        <v>19</v>
      </c>
      <c r="E1954" s="13" t="s">
        <v>10</v>
      </c>
      <c r="F1954" s="13" t="s">
        <v>17</v>
      </c>
      <c r="G1954" s="13" t="s">
        <v>12</v>
      </c>
      <c r="H1954" s="13" t="s">
        <v>37</v>
      </c>
    </row>
    <row r="1955" spans="1:8">
      <c r="A1955" s="15">
        <v>2370</v>
      </c>
      <c r="B1955" s="15">
        <v>2021</v>
      </c>
      <c r="C1955" s="13" t="s">
        <v>9</v>
      </c>
      <c r="D1955" s="15">
        <v>19</v>
      </c>
      <c r="E1955" s="13" t="s">
        <v>39</v>
      </c>
      <c r="F1955" s="13" t="s">
        <v>17</v>
      </c>
      <c r="G1955" s="13" t="s">
        <v>12</v>
      </c>
      <c r="H1955" s="13" t="s">
        <v>32</v>
      </c>
    </row>
    <row r="1956" spans="1:8">
      <c r="A1956" s="15">
        <v>2369</v>
      </c>
      <c r="B1956" s="15">
        <v>2021</v>
      </c>
      <c r="C1956" s="13" t="s">
        <v>9</v>
      </c>
      <c r="D1956" s="15">
        <v>19</v>
      </c>
      <c r="E1956" s="13" t="s">
        <v>14</v>
      </c>
      <c r="F1956" s="13" t="s">
        <v>17</v>
      </c>
      <c r="G1956" s="13" t="s">
        <v>12</v>
      </c>
      <c r="H1956" s="13" t="s">
        <v>18</v>
      </c>
    </row>
    <row r="1957" spans="1:8">
      <c r="A1957" s="15">
        <v>2368</v>
      </c>
      <c r="B1957" s="15">
        <v>2021</v>
      </c>
      <c r="C1957" s="13" t="s">
        <v>9</v>
      </c>
      <c r="D1957" s="15">
        <v>19</v>
      </c>
      <c r="E1957" s="13" t="s">
        <v>14</v>
      </c>
      <c r="F1957" s="13" t="s">
        <v>17</v>
      </c>
      <c r="G1957" s="13" t="s">
        <v>12</v>
      </c>
      <c r="H1957" s="13" t="s">
        <v>34</v>
      </c>
    </row>
    <row r="1958" spans="1:8">
      <c r="A1958" s="15">
        <v>2367</v>
      </c>
      <c r="B1958" s="15">
        <v>2021</v>
      </c>
      <c r="C1958" s="13" t="s">
        <v>9</v>
      </c>
      <c r="D1958" s="15">
        <v>19</v>
      </c>
      <c r="E1958" s="13" t="s">
        <v>10</v>
      </c>
      <c r="F1958" s="13" t="s">
        <v>11</v>
      </c>
      <c r="G1958" s="13" t="s">
        <v>12</v>
      </c>
      <c r="H1958" s="13" t="s">
        <v>30</v>
      </c>
    </row>
    <row r="1959" spans="1:8">
      <c r="A1959" s="15">
        <v>2366</v>
      </c>
      <c r="B1959" s="15">
        <v>2021</v>
      </c>
      <c r="C1959" s="13" t="s">
        <v>9</v>
      </c>
      <c r="D1959" s="15">
        <v>19</v>
      </c>
      <c r="E1959" s="13" t="s">
        <v>10</v>
      </c>
      <c r="F1959" s="13" t="s">
        <v>17</v>
      </c>
      <c r="G1959" s="13" t="s">
        <v>12</v>
      </c>
      <c r="H1959" s="13" t="s">
        <v>37</v>
      </c>
    </row>
    <row r="1960" spans="1:8">
      <c r="A1960" s="15">
        <v>2365</v>
      </c>
      <c r="B1960" s="15">
        <v>2021</v>
      </c>
      <c r="C1960" s="13" t="s">
        <v>9</v>
      </c>
      <c r="D1960" s="15">
        <v>19</v>
      </c>
      <c r="E1960" s="13" t="s">
        <v>39</v>
      </c>
      <c r="F1960" s="13" t="s">
        <v>17</v>
      </c>
      <c r="G1960" s="13" t="s">
        <v>12</v>
      </c>
      <c r="H1960" s="13" t="s">
        <v>32</v>
      </c>
    </row>
    <row r="1961" spans="1:8">
      <c r="A1961" s="15">
        <v>2364</v>
      </c>
      <c r="B1961" s="15">
        <v>2021</v>
      </c>
      <c r="C1961" s="13" t="s">
        <v>9</v>
      </c>
      <c r="D1961" s="15">
        <v>19</v>
      </c>
      <c r="E1961" s="13" t="s">
        <v>14</v>
      </c>
      <c r="F1961" s="13" t="s">
        <v>17</v>
      </c>
      <c r="G1961" s="13" t="s">
        <v>12</v>
      </c>
      <c r="H1961" s="13" t="s">
        <v>18</v>
      </c>
    </row>
    <row r="1962" spans="1:8">
      <c r="A1962" s="15">
        <v>2363</v>
      </c>
      <c r="B1962" s="15">
        <v>2021</v>
      </c>
      <c r="C1962" s="13" t="s">
        <v>9</v>
      </c>
      <c r="D1962" s="15">
        <v>19</v>
      </c>
      <c r="E1962" s="13" t="s">
        <v>14</v>
      </c>
      <c r="F1962" s="13" t="s">
        <v>17</v>
      </c>
      <c r="G1962" s="13" t="s">
        <v>12</v>
      </c>
      <c r="H1962" s="13" t="s">
        <v>34</v>
      </c>
    </row>
    <row r="1963" spans="1:8">
      <c r="A1963" s="15">
        <v>2362</v>
      </c>
      <c r="B1963" s="15">
        <v>2021</v>
      </c>
      <c r="C1963" s="13" t="s">
        <v>9</v>
      </c>
      <c r="D1963" s="15">
        <v>19</v>
      </c>
      <c r="E1963" s="13" t="s">
        <v>10</v>
      </c>
      <c r="F1963" s="13" t="s">
        <v>11</v>
      </c>
      <c r="G1963" s="13" t="s">
        <v>12</v>
      </c>
      <c r="H1963" s="13" t="s">
        <v>30</v>
      </c>
    </row>
    <row r="1964" spans="1:8">
      <c r="A1964" s="15">
        <v>2361</v>
      </c>
      <c r="B1964" s="15">
        <v>2021</v>
      </c>
      <c r="C1964" s="13" t="s">
        <v>9</v>
      </c>
      <c r="D1964" s="15">
        <v>19</v>
      </c>
      <c r="E1964" s="13" t="s">
        <v>10</v>
      </c>
      <c r="F1964" s="13" t="s">
        <v>17</v>
      </c>
      <c r="G1964" s="13" t="s">
        <v>12</v>
      </c>
      <c r="H1964" s="13" t="s">
        <v>37</v>
      </c>
    </row>
    <row r="1965" spans="1:8">
      <c r="A1965" s="15">
        <v>2360</v>
      </c>
      <c r="B1965" s="15">
        <v>2021</v>
      </c>
      <c r="C1965" s="13" t="s">
        <v>9</v>
      </c>
      <c r="D1965" s="15">
        <v>19</v>
      </c>
      <c r="E1965" s="13" t="s">
        <v>39</v>
      </c>
      <c r="F1965" s="13" t="s">
        <v>17</v>
      </c>
      <c r="G1965" s="13" t="s">
        <v>12</v>
      </c>
      <c r="H1965" s="13" t="s">
        <v>35</v>
      </c>
    </row>
    <row r="1966" spans="1:8">
      <c r="A1966" s="15">
        <v>2359</v>
      </c>
      <c r="B1966" s="15">
        <v>2021</v>
      </c>
      <c r="C1966" s="13" t="s">
        <v>9</v>
      </c>
      <c r="D1966" s="15">
        <v>19</v>
      </c>
      <c r="E1966" s="13" t="s">
        <v>14</v>
      </c>
      <c r="F1966" s="13" t="s">
        <v>17</v>
      </c>
      <c r="G1966" s="13" t="s">
        <v>12</v>
      </c>
      <c r="H1966" s="13" t="s">
        <v>18</v>
      </c>
    </row>
    <row r="1967" spans="1:8">
      <c r="A1967" s="15">
        <v>2358</v>
      </c>
      <c r="B1967" s="15">
        <v>2021</v>
      </c>
      <c r="C1967" s="13" t="s">
        <v>9</v>
      </c>
      <c r="D1967" s="15">
        <v>19</v>
      </c>
      <c r="E1967" s="13" t="s">
        <v>14</v>
      </c>
      <c r="F1967" s="13" t="s">
        <v>17</v>
      </c>
      <c r="G1967" s="13" t="s">
        <v>12</v>
      </c>
      <c r="H1967" s="13" t="s">
        <v>34</v>
      </c>
    </row>
    <row r="1968" spans="1:8">
      <c r="A1968" s="15">
        <v>2357</v>
      </c>
      <c r="B1968" s="15">
        <v>2021</v>
      </c>
      <c r="C1968" s="13" t="s">
        <v>9</v>
      </c>
      <c r="D1968" s="15">
        <v>19</v>
      </c>
      <c r="E1968" s="13" t="s">
        <v>10</v>
      </c>
      <c r="F1968" s="13" t="s">
        <v>11</v>
      </c>
      <c r="G1968" s="13" t="s">
        <v>12</v>
      </c>
      <c r="H1968" s="13" t="s">
        <v>30</v>
      </c>
    </row>
    <row r="1969" spans="1:8">
      <c r="A1969" s="15">
        <v>2356</v>
      </c>
      <c r="B1969" s="15">
        <v>2021</v>
      </c>
      <c r="C1969" s="13" t="s">
        <v>9</v>
      </c>
      <c r="D1969" s="15">
        <v>19</v>
      </c>
      <c r="E1969" s="13" t="s">
        <v>10</v>
      </c>
      <c r="F1969" s="13" t="s">
        <v>17</v>
      </c>
      <c r="G1969" s="13" t="s">
        <v>12</v>
      </c>
      <c r="H1969" s="13" t="s">
        <v>37</v>
      </c>
    </row>
    <row r="1970" spans="1:8">
      <c r="A1970" s="15">
        <v>2355</v>
      </c>
      <c r="B1970" s="15">
        <v>2021</v>
      </c>
      <c r="C1970" s="13" t="s">
        <v>9</v>
      </c>
      <c r="D1970" s="15">
        <v>19</v>
      </c>
      <c r="E1970" s="13" t="s">
        <v>39</v>
      </c>
      <c r="F1970" s="13" t="s">
        <v>17</v>
      </c>
      <c r="G1970" s="13" t="s">
        <v>12</v>
      </c>
      <c r="H1970" s="13" t="s">
        <v>35</v>
      </c>
    </row>
    <row r="1971" spans="1:8">
      <c r="A1971" s="15">
        <v>2354</v>
      </c>
      <c r="B1971" s="15">
        <v>2021</v>
      </c>
      <c r="C1971" s="13" t="s">
        <v>9</v>
      </c>
      <c r="D1971" s="15">
        <v>19</v>
      </c>
      <c r="E1971" s="13" t="s">
        <v>14</v>
      </c>
      <c r="F1971" s="13" t="s">
        <v>17</v>
      </c>
      <c r="G1971" s="13" t="s">
        <v>12</v>
      </c>
      <c r="H1971" s="13" t="s">
        <v>18</v>
      </c>
    </row>
    <row r="1972" spans="1:8">
      <c r="A1972" s="15">
        <v>2353</v>
      </c>
      <c r="B1972" s="15">
        <v>2021</v>
      </c>
      <c r="C1972" s="13" t="s">
        <v>9</v>
      </c>
      <c r="D1972" s="15">
        <v>19</v>
      </c>
      <c r="E1972" s="13" t="s">
        <v>14</v>
      </c>
      <c r="F1972" s="13" t="s">
        <v>17</v>
      </c>
      <c r="G1972" s="13" t="s">
        <v>12</v>
      </c>
      <c r="H1972" s="13" t="s">
        <v>34</v>
      </c>
    </row>
    <row r="1973" spans="1:8">
      <c r="A1973" s="15">
        <v>2352</v>
      </c>
      <c r="B1973" s="15">
        <v>2021</v>
      </c>
      <c r="C1973" s="13" t="s">
        <v>9</v>
      </c>
      <c r="D1973" s="15">
        <v>19</v>
      </c>
      <c r="E1973" s="13" t="s">
        <v>10</v>
      </c>
      <c r="F1973" s="13" t="s">
        <v>11</v>
      </c>
      <c r="G1973" s="13" t="s">
        <v>12</v>
      </c>
      <c r="H1973" s="13" t="s">
        <v>30</v>
      </c>
    </row>
    <row r="1974" spans="1:8">
      <c r="A1974" s="15">
        <v>2351</v>
      </c>
      <c r="B1974" s="15">
        <v>2021</v>
      </c>
      <c r="C1974" s="13" t="s">
        <v>9</v>
      </c>
      <c r="D1974" s="15">
        <v>19</v>
      </c>
      <c r="E1974" s="13" t="s">
        <v>10</v>
      </c>
      <c r="F1974" s="13" t="s">
        <v>17</v>
      </c>
      <c r="G1974" s="13" t="s">
        <v>12</v>
      </c>
      <c r="H1974" s="13" t="s">
        <v>37</v>
      </c>
    </row>
    <row r="1975" spans="1:8">
      <c r="A1975" s="15">
        <v>2350</v>
      </c>
      <c r="B1975" s="15">
        <v>2021</v>
      </c>
      <c r="C1975" s="13" t="s">
        <v>9</v>
      </c>
      <c r="D1975" s="15">
        <v>19</v>
      </c>
      <c r="E1975" s="13" t="s">
        <v>39</v>
      </c>
      <c r="F1975" s="13" t="s">
        <v>17</v>
      </c>
      <c r="G1975" s="13" t="s">
        <v>12</v>
      </c>
      <c r="H1975" s="13" t="s">
        <v>37</v>
      </c>
    </row>
    <row r="1976" spans="1:8">
      <c r="A1976" s="15">
        <v>2349</v>
      </c>
      <c r="B1976" s="15">
        <v>2021</v>
      </c>
      <c r="C1976" s="13" t="s">
        <v>9</v>
      </c>
      <c r="D1976" s="15">
        <v>19</v>
      </c>
      <c r="E1976" s="13" t="s">
        <v>14</v>
      </c>
      <c r="F1976" s="13" t="s">
        <v>17</v>
      </c>
      <c r="G1976" s="13" t="s">
        <v>12</v>
      </c>
      <c r="H1976" s="13" t="s">
        <v>18</v>
      </c>
    </row>
    <row r="1977" spans="1:8">
      <c r="A1977" s="15">
        <v>2348</v>
      </c>
      <c r="B1977" s="15">
        <v>2021</v>
      </c>
      <c r="C1977" s="13" t="s">
        <v>9</v>
      </c>
      <c r="D1977" s="15">
        <v>19</v>
      </c>
      <c r="E1977" s="13" t="s">
        <v>14</v>
      </c>
      <c r="F1977" s="13" t="s">
        <v>17</v>
      </c>
      <c r="G1977" s="13" t="s">
        <v>12</v>
      </c>
      <c r="H1977" s="13" t="s">
        <v>34</v>
      </c>
    </row>
    <row r="1978" spans="1:8">
      <c r="A1978" s="15">
        <v>2347</v>
      </c>
      <c r="B1978" s="15">
        <v>2021</v>
      </c>
      <c r="C1978" s="13" t="s">
        <v>9</v>
      </c>
      <c r="D1978" s="15">
        <v>19</v>
      </c>
      <c r="E1978" s="13" t="s">
        <v>10</v>
      </c>
      <c r="F1978" s="13" t="s">
        <v>11</v>
      </c>
      <c r="G1978" s="13" t="s">
        <v>12</v>
      </c>
      <c r="H1978" s="13" t="s">
        <v>30</v>
      </c>
    </row>
    <row r="1979" spans="1:8">
      <c r="A1979" s="15">
        <v>2346</v>
      </c>
      <c r="B1979" s="15">
        <v>2021</v>
      </c>
      <c r="C1979" s="13" t="s">
        <v>9</v>
      </c>
      <c r="D1979" s="15">
        <v>19</v>
      </c>
      <c r="E1979" s="13" t="s">
        <v>10</v>
      </c>
      <c r="F1979" s="13" t="s">
        <v>17</v>
      </c>
      <c r="G1979" s="13" t="s">
        <v>12</v>
      </c>
      <c r="H1979" s="13" t="s">
        <v>37</v>
      </c>
    </row>
    <row r="1980" spans="1:8">
      <c r="A1980" s="15">
        <v>2345</v>
      </c>
      <c r="B1980" s="15">
        <v>2021</v>
      </c>
      <c r="C1980" s="13" t="s">
        <v>9</v>
      </c>
      <c r="D1980" s="15">
        <v>19</v>
      </c>
      <c r="E1980" s="13" t="s">
        <v>39</v>
      </c>
      <c r="F1980" s="13" t="s">
        <v>17</v>
      </c>
      <c r="G1980" s="13" t="s">
        <v>12</v>
      </c>
      <c r="H1980" s="13" t="s">
        <v>34</v>
      </c>
    </row>
    <row r="1981" spans="1:8">
      <c r="A1981" s="15">
        <v>2344</v>
      </c>
      <c r="B1981" s="15">
        <v>2021</v>
      </c>
      <c r="C1981" s="13" t="s">
        <v>9</v>
      </c>
      <c r="D1981" s="15">
        <v>19</v>
      </c>
      <c r="E1981" s="13" t="s">
        <v>14</v>
      </c>
      <c r="F1981" s="13" t="s">
        <v>17</v>
      </c>
      <c r="G1981" s="13" t="s">
        <v>12</v>
      </c>
      <c r="H1981" s="13" t="s">
        <v>18</v>
      </c>
    </row>
    <row r="1982" spans="1:8">
      <c r="A1982" s="15">
        <v>2343</v>
      </c>
      <c r="B1982" s="15">
        <v>2021</v>
      </c>
      <c r="C1982" s="13" t="s">
        <v>9</v>
      </c>
      <c r="D1982" s="15">
        <v>19</v>
      </c>
      <c r="E1982" s="13" t="s">
        <v>14</v>
      </c>
      <c r="F1982" s="13" t="s">
        <v>17</v>
      </c>
      <c r="G1982" s="13" t="s">
        <v>12</v>
      </c>
      <c r="H1982" s="13" t="s">
        <v>34</v>
      </c>
    </row>
    <row r="1983" spans="1:8">
      <c r="A1983" s="15">
        <v>2342</v>
      </c>
      <c r="B1983" s="15">
        <v>2021</v>
      </c>
      <c r="C1983" s="13" t="s">
        <v>9</v>
      </c>
      <c r="D1983" s="15">
        <v>19</v>
      </c>
      <c r="E1983" s="13" t="s">
        <v>10</v>
      </c>
      <c r="F1983" s="13" t="s">
        <v>11</v>
      </c>
      <c r="G1983" s="13" t="s">
        <v>12</v>
      </c>
      <c r="H1983" s="13" t="s">
        <v>29</v>
      </c>
    </row>
    <row r="1984" spans="1:8">
      <c r="A1984" s="15">
        <v>2341</v>
      </c>
      <c r="B1984" s="15">
        <v>2021</v>
      </c>
      <c r="C1984" s="13" t="s">
        <v>9</v>
      </c>
      <c r="D1984" s="15">
        <v>19</v>
      </c>
      <c r="E1984" s="13" t="s">
        <v>10</v>
      </c>
      <c r="F1984" s="13" t="s">
        <v>17</v>
      </c>
      <c r="G1984" s="13" t="s">
        <v>12</v>
      </c>
      <c r="H1984" s="13" t="s">
        <v>37</v>
      </c>
    </row>
    <row r="1985" spans="1:8">
      <c r="A1985" s="15">
        <v>2340</v>
      </c>
      <c r="B1985" s="15">
        <v>2021</v>
      </c>
      <c r="C1985" s="13" t="s">
        <v>9</v>
      </c>
      <c r="D1985" s="15">
        <v>19</v>
      </c>
      <c r="E1985" s="13" t="s">
        <v>39</v>
      </c>
      <c r="F1985" s="13" t="s">
        <v>17</v>
      </c>
      <c r="G1985" s="13" t="s">
        <v>12</v>
      </c>
      <c r="H1985" s="13" t="s">
        <v>34</v>
      </c>
    </row>
    <row r="1986" spans="1:8">
      <c r="A1986" s="15">
        <v>2339</v>
      </c>
      <c r="B1986" s="15">
        <v>2021</v>
      </c>
      <c r="C1986" s="13" t="s">
        <v>9</v>
      </c>
      <c r="D1986" s="15">
        <v>19</v>
      </c>
      <c r="E1986" s="13" t="s">
        <v>14</v>
      </c>
      <c r="F1986" s="13" t="s">
        <v>17</v>
      </c>
      <c r="G1986" s="13" t="s">
        <v>12</v>
      </c>
      <c r="H1986" s="13" t="s">
        <v>18</v>
      </c>
    </row>
    <row r="1987" spans="1:8">
      <c r="A1987" s="15">
        <v>2338</v>
      </c>
      <c r="B1987" s="15">
        <v>2021</v>
      </c>
      <c r="C1987" s="13" t="s">
        <v>9</v>
      </c>
      <c r="D1987" s="15">
        <v>19</v>
      </c>
      <c r="E1987" s="13" t="s">
        <v>14</v>
      </c>
      <c r="F1987" s="13" t="s">
        <v>17</v>
      </c>
      <c r="G1987" s="13" t="s">
        <v>12</v>
      </c>
      <c r="H1987" s="13" t="s">
        <v>34</v>
      </c>
    </row>
    <row r="1988" spans="1:8">
      <c r="A1988" s="15">
        <v>2337</v>
      </c>
      <c r="B1988" s="15">
        <v>2021</v>
      </c>
      <c r="C1988" s="13" t="s">
        <v>9</v>
      </c>
      <c r="D1988" s="15">
        <v>19</v>
      </c>
      <c r="E1988" s="13" t="s">
        <v>10</v>
      </c>
      <c r="F1988" s="13" t="s">
        <v>11</v>
      </c>
      <c r="G1988" s="13" t="s">
        <v>12</v>
      </c>
      <c r="H1988" s="13" t="s">
        <v>29</v>
      </c>
    </row>
    <row r="1989" spans="1:8">
      <c r="A1989" s="15">
        <v>2336</v>
      </c>
      <c r="B1989" s="15">
        <v>2021</v>
      </c>
      <c r="C1989" s="13" t="s">
        <v>9</v>
      </c>
      <c r="D1989" s="15">
        <v>19</v>
      </c>
      <c r="E1989" s="13" t="s">
        <v>10</v>
      </c>
      <c r="F1989" s="13" t="s">
        <v>17</v>
      </c>
      <c r="G1989" s="13" t="s">
        <v>12</v>
      </c>
      <c r="H1989" s="13" t="s">
        <v>37</v>
      </c>
    </row>
    <row r="1990" spans="1:8">
      <c r="A1990" s="15">
        <v>2335</v>
      </c>
      <c r="B1990" s="15">
        <v>2021</v>
      </c>
      <c r="C1990" s="13" t="s">
        <v>9</v>
      </c>
      <c r="D1990" s="15">
        <v>19</v>
      </c>
      <c r="E1990" s="13" t="s">
        <v>39</v>
      </c>
      <c r="F1990" s="13" t="s">
        <v>17</v>
      </c>
      <c r="G1990" s="13" t="s">
        <v>12</v>
      </c>
      <c r="H1990" s="13" t="s">
        <v>26</v>
      </c>
    </row>
    <row r="1991" spans="1:8">
      <c r="A1991" s="15">
        <v>2334</v>
      </c>
      <c r="B1991" s="15">
        <v>2021</v>
      </c>
      <c r="C1991" s="13" t="s">
        <v>9</v>
      </c>
      <c r="D1991" s="15">
        <v>19</v>
      </c>
      <c r="E1991" s="13" t="s">
        <v>14</v>
      </c>
      <c r="F1991" s="13" t="s">
        <v>17</v>
      </c>
      <c r="G1991" s="13" t="s">
        <v>12</v>
      </c>
      <c r="H1991" s="13" t="s">
        <v>18</v>
      </c>
    </row>
    <row r="1992" spans="1:8">
      <c r="A1992" s="15">
        <v>2333</v>
      </c>
      <c r="B1992" s="15">
        <v>2021</v>
      </c>
      <c r="C1992" s="13" t="s">
        <v>9</v>
      </c>
      <c r="D1992" s="15">
        <v>19</v>
      </c>
      <c r="E1992" s="13" t="s">
        <v>14</v>
      </c>
      <c r="F1992" s="13" t="s">
        <v>17</v>
      </c>
      <c r="G1992" s="13" t="s">
        <v>12</v>
      </c>
      <c r="H1992" s="13" t="s">
        <v>34</v>
      </c>
    </row>
    <row r="1993" spans="1:8">
      <c r="A1993" s="15">
        <v>2332</v>
      </c>
      <c r="B1993" s="15">
        <v>2021</v>
      </c>
      <c r="C1993" s="13" t="s">
        <v>9</v>
      </c>
      <c r="D1993" s="15">
        <v>19</v>
      </c>
      <c r="E1993" s="13" t="s">
        <v>10</v>
      </c>
      <c r="F1993" s="13" t="s">
        <v>11</v>
      </c>
      <c r="G1993" s="13" t="s">
        <v>12</v>
      </c>
      <c r="H1993" s="13" t="s">
        <v>29</v>
      </c>
    </row>
    <row r="1994" spans="1:8">
      <c r="A1994" s="15">
        <v>2331</v>
      </c>
      <c r="B1994" s="15">
        <v>2021</v>
      </c>
      <c r="C1994" s="13" t="s">
        <v>9</v>
      </c>
      <c r="D1994" s="15">
        <v>19</v>
      </c>
      <c r="E1994" s="13" t="s">
        <v>10</v>
      </c>
      <c r="F1994" s="13" t="s">
        <v>17</v>
      </c>
      <c r="G1994" s="13" t="s">
        <v>12</v>
      </c>
      <c r="H1994" s="13" t="s">
        <v>37</v>
      </c>
    </row>
    <row r="1995" spans="1:8">
      <c r="A1995" s="15">
        <v>2330</v>
      </c>
      <c r="B1995" s="15">
        <v>2021</v>
      </c>
      <c r="C1995" s="13" t="s">
        <v>9</v>
      </c>
      <c r="D1995" s="15">
        <v>19</v>
      </c>
      <c r="E1995" s="13" t="s">
        <v>39</v>
      </c>
      <c r="F1995" s="13" t="s">
        <v>17</v>
      </c>
      <c r="G1995" s="13" t="s">
        <v>12</v>
      </c>
      <c r="H1995" s="13" t="s">
        <v>26</v>
      </c>
    </row>
    <row r="1996" spans="1:8">
      <c r="A1996" s="15">
        <v>2329</v>
      </c>
      <c r="B1996" s="15">
        <v>2021</v>
      </c>
      <c r="C1996" s="13" t="s">
        <v>9</v>
      </c>
      <c r="D1996" s="15">
        <v>19</v>
      </c>
      <c r="E1996" s="13" t="s">
        <v>14</v>
      </c>
      <c r="F1996" s="13" t="s">
        <v>17</v>
      </c>
      <c r="G1996" s="13" t="s">
        <v>12</v>
      </c>
      <c r="H1996" s="13" t="s">
        <v>18</v>
      </c>
    </row>
    <row r="1997" spans="1:8">
      <c r="A1997" s="15">
        <v>2328</v>
      </c>
      <c r="B1997" s="15">
        <v>2021</v>
      </c>
      <c r="C1997" s="13" t="s">
        <v>9</v>
      </c>
      <c r="D1997" s="15">
        <v>19</v>
      </c>
      <c r="E1997" s="13" t="s">
        <v>14</v>
      </c>
      <c r="F1997" s="13" t="s">
        <v>17</v>
      </c>
      <c r="G1997" s="13" t="s">
        <v>12</v>
      </c>
      <c r="H1997" s="13" t="s">
        <v>34</v>
      </c>
    </row>
    <row r="1998" spans="1:8">
      <c r="A1998" s="15">
        <v>2327</v>
      </c>
      <c r="B1998" s="15">
        <v>2021</v>
      </c>
      <c r="C1998" s="13" t="s">
        <v>9</v>
      </c>
      <c r="D1998" s="15">
        <v>19</v>
      </c>
      <c r="E1998" s="13" t="s">
        <v>10</v>
      </c>
      <c r="F1998" s="13" t="s">
        <v>11</v>
      </c>
      <c r="G1998" s="13" t="s">
        <v>12</v>
      </c>
      <c r="H1998" s="13" t="s">
        <v>29</v>
      </c>
    </row>
    <row r="1999" spans="1:8">
      <c r="A1999" s="15">
        <v>2326</v>
      </c>
      <c r="B1999" s="15">
        <v>2021</v>
      </c>
      <c r="C1999" s="13" t="s">
        <v>9</v>
      </c>
      <c r="D1999" s="15">
        <v>19</v>
      </c>
      <c r="E1999" s="13" t="s">
        <v>10</v>
      </c>
      <c r="F1999" s="13" t="s">
        <v>17</v>
      </c>
      <c r="G1999" s="13" t="s">
        <v>12</v>
      </c>
      <c r="H1999" s="13" t="s">
        <v>37</v>
      </c>
    </row>
    <row r="2000" spans="1:8">
      <c r="A2000" s="15">
        <v>2325</v>
      </c>
      <c r="B2000" s="15">
        <v>2021</v>
      </c>
      <c r="C2000" s="13" t="s">
        <v>9</v>
      </c>
      <c r="D2000" s="15">
        <v>19</v>
      </c>
      <c r="E2000" s="13" t="s">
        <v>39</v>
      </c>
      <c r="F2000" s="13" t="s">
        <v>17</v>
      </c>
      <c r="G2000" s="13" t="s">
        <v>12</v>
      </c>
      <c r="H2000" s="13" t="s">
        <v>13</v>
      </c>
    </row>
    <row r="2001" spans="1:8">
      <c r="A2001" s="15">
        <v>2324</v>
      </c>
      <c r="B2001" s="15">
        <v>2021</v>
      </c>
      <c r="C2001" s="13" t="s">
        <v>9</v>
      </c>
      <c r="D2001" s="15">
        <v>19</v>
      </c>
      <c r="E2001" s="13" t="s">
        <v>14</v>
      </c>
      <c r="F2001" s="13" t="s">
        <v>17</v>
      </c>
      <c r="G2001" s="13" t="s">
        <v>12</v>
      </c>
      <c r="H2001" s="13" t="s">
        <v>18</v>
      </c>
    </row>
    <row r="2002" spans="1:8">
      <c r="A2002" s="15">
        <v>2323</v>
      </c>
      <c r="B2002" s="15">
        <v>2021</v>
      </c>
      <c r="C2002" s="13" t="s">
        <v>9</v>
      </c>
      <c r="D2002" s="15">
        <v>19</v>
      </c>
      <c r="E2002" s="13" t="s">
        <v>14</v>
      </c>
      <c r="F2002" s="13" t="s">
        <v>17</v>
      </c>
      <c r="G2002" s="13" t="s">
        <v>12</v>
      </c>
      <c r="H2002" s="13" t="s">
        <v>34</v>
      </c>
    </row>
    <row r="2003" spans="1:8">
      <c r="A2003" s="15">
        <v>2322</v>
      </c>
      <c r="B2003" s="15">
        <v>2021</v>
      </c>
      <c r="C2003" s="13" t="s">
        <v>9</v>
      </c>
      <c r="D2003" s="15">
        <v>19</v>
      </c>
      <c r="E2003" s="13" t="s">
        <v>10</v>
      </c>
      <c r="F2003" s="13" t="s">
        <v>11</v>
      </c>
      <c r="G2003" s="13" t="s">
        <v>12</v>
      </c>
      <c r="H2003" s="13" t="s">
        <v>29</v>
      </c>
    </row>
    <row r="2004" spans="1:8">
      <c r="A2004" s="15">
        <v>2321</v>
      </c>
      <c r="B2004" s="15">
        <v>2021</v>
      </c>
      <c r="C2004" s="13" t="s">
        <v>9</v>
      </c>
      <c r="D2004" s="15">
        <v>19</v>
      </c>
      <c r="E2004" s="13" t="s">
        <v>10</v>
      </c>
      <c r="F2004" s="13" t="s">
        <v>17</v>
      </c>
      <c r="G2004" s="13" t="s">
        <v>12</v>
      </c>
      <c r="H2004" s="13" t="s">
        <v>37</v>
      </c>
    </row>
    <row r="2005" spans="1:8">
      <c r="A2005" s="15">
        <v>2320</v>
      </c>
      <c r="B2005" s="15">
        <v>2021</v>
      </c>
      <c r="C2005" s="13" t="s">
        <v>9</v>
      </c>
      <c r="D2005" s="15">
        <v>19</v>
      </c>
      <c r="E2005" s="13" t="s">
        <v>39</v>
      </c>
      <c r="F2005" s="13" t="s">
        <v>17</v>
      </c>
      <c r="G2005" s="13" t="s">
        <v>12</v>
      </c>
      <c r="H2005" s="13" t="s">
        <v>16</v>
      </c>
    </row>
    <row r="2006" spans="1:8">
      <c r="A2006" s="15">
        <v>2319</v>
      </c>
      <c r="B2006" s="15">
        <v>2021</v>
      </c>
      <c r="C2006" s="13" t="s">
        <v>9</v>
      </c>
      <c r="D2006" s="15">
        <v>19</v>
      </c>
      <c r="E2006" s="13" t="s">
        <v>14</v>
      </c>
      <c r="F2006" s="13" t="s">
        <v>17</v>
      </c>
      <c r="G2006" s="13" t="s">
        <v>12</v>
      </c>
      <c r="H2006" s="13" t="s">
        <v>18</v>
      </c>
    </row>
    <row r="2007" spans="1:8">
      <c r="A2007" s="15">
        <v>2318</v>
      </c>
      <c r="B2007" s="15">
        <v>2021</v>
      </c>
      <c r="C2007" s="13" t="s">
        <v>9</v>
      </c>
      <c r="D2007" s="15">
        <v>19</v>
      </c>
      <c r="E2007" s="13" t="s">
        <v>14</v>
      </c>
      <c r="F2007" s="13" t="s">
        <v>17</v>
      </c>
      <c r="G2007" s="13" t="s">
        <v>12</v>
      </c>
      <c r="H2007" s="13" t="s">
        <v>26</v>
      </c>
    </row>
    <row r="2008" spans="1:8">
      <c r="A2008" s="15">
        <v>2317</v>
      </c>
      <c r="B2008" s="15">
        <v>2021</v>
      </c>
      <c r="C2008" s="13" t="s">
        <v>9</v>
      </c>
      <c r="D2008" s="15">
        <v>19</v>
      </c>
      <c r="E2008" s="13" t="s">
        <v>10</v>
      </c>
      <c r="F2008" s="13" t="s">
        <v>11</v>
      </c>
      <c r="G2008" s="13" t="s">
        <v>12</v>
      </c>
      <c r="H2008" s="13" t="s">
        <v>29</v>
      </c>
    </row>
    <row r="2009" spans="1:8">
      <c r="A2009" s="15">
        <v>2316</v>
      </c>
      <c r="B2009" s="15">
        <v>2021</v>
      </c>
      <c r="C2009" s="13" t="s">
        <v>9</v>
      </c>
      <c r="D2009" s="15">
        <v>19</v>
      </c>
      <c r="E2009" s="13" t="s">
        <v>10</v>
      </c>
      <c r="F2009" s="13" t="s">
        <v>17</v>
      </c>
      <c r="G2009" s="13" t="s">
        <v>12</v>
      </c>
      <c r="H2009" s="13" t="s">
        <v>37</v>
      </c>
    </row>
    <row r="2010" spans="1:8">
      <c r="A2010" s="15">
        <v>2315</v>
      </c>
      <c r="B2010" s="15">
        <v>2021</v>
      </c>
      <c r="C2010" s="13" t="s">
        <v>9</v>
      </c>
      <c r="D2010" s="15">
        <v>19</v>
      </c>
      <c r="E2010" s="13" t="s">
        <v>48</v>
      </c>
      <c r="F2010" s="13" t="s">
        <v>17</v>
      </c>
      <c r="G2010" s="13" t="s">
        <v>12</v>
      </c>
      <c r="H2010" s="13" t="s">
        <v>15</v>
      </c>
    </row>
    <row r="2011" spans="1:8">
      <c r="A2011" s="15">
        <v>2314</v>
      </c>
      <c r="B2011" s="15">
        <v>2021</v>
      </c>
      <c r="C2011" s="13" t="s">
        <v>9</v>
      </c>
      <c r="D2011" s="15">
        <v>19</v>
      </c>
      <c r="E2011" s="13" t="s">
        <v>14</v>
      </c>
      <c r="F2011" s="13" t="s">
        <v>17</v>
      </c>
      <c r="G2011" s="13" t="s">
        <v>12</v>
      </c>
      <c r="H2011" s="13" t="s">
        <v>18</v>
      </c>
    </row>
    <row r="2012" spans="1:8">
      <c r="A2012" s="15">
        <v>2313</v>
      </c>
      <c r="B2012" s="15">
        <v>2021</v>
      </c>
      <c r="C2012" s="13" t="s">
        <v>9</v>
      </c>
      <c r="D2012" s="15">
        <v>19</v>
      </c>
      <c r="E2012" s="13" t="s">
        <v>14</v>
      </c>
      <c r="F2012" s="13" t="s">
        <v>17</v>
      </c>
      <c r="G2012" s="13" t="s">
        <v>12</v>
      </c>
      <c r="H2012" s="13" t="s">
        <v>26</v>
      </c>
    </row>
    <row r="2013" spans="1:8">
      <c r="A2013" s="15">
        <v>2312</v>
      </c>
      <c r="B2013" s="15">
        <v>2021</v>
      </c>
      <c r="C2013" s="13" t="s">
        <v>9</v>
      </c>
      <c r="D2013" s="15">
        <v>19</v>
      </c>
      <c r="E2013" s="13" t="s">
        <v>10</v>
      </c>
      <c r="F2013" s="13" t="s">
        <v>11</v>
      </c>
      <c r="G2013" s="13" t="s">
        <v>12</v>
      </c>
      <c r="H2013" s="13" t="s">
        <v>29</v>
      </c>
    </row>
    <row r="2014" spans="1:8">
      <c r="A2014" s="15">
        <v>2311</v>
      </c>
      <c r="B2014" s="15">
        <v>2021</v>
      </c>
      <c r="C2014" s="13" t="s">
        <v>9</v>
      </c>
      <c r="D2014" s="15">
        <v>19</v>
      </c>
      <c r="E2014" s="13" t="s">
        <v>10</v>
      </c>
      <c r="F2014" s="13" t="s">
        <v>17</v>
      </c>
      <c r="G2014" s="13" t="s">
        <v>12</v>
      </c>
      <c r="H2014" s="13" t="s">
        <v>37</v>
      </c>
    </row>
    <row r="2015" spans="1:8">
      <c r="A2015" s="15">
        <v>2310</v>
      </c>
      <c r="B2015" s="15">
        <v>2021</v>
      </c>
      <c r="C2015" s="13" t="s">
        <v>9</v>
      </c>
      <c r="D2015" s="15">
        <v>19</v>
      </c>
      <c r="E2015" s="13" t="s">
        <v>14</v>
      </c>
      <c r="F2015" s="13" t="s">
        <v>11</v>
      </c>
      <c r="G2015" s="13" t="s">
        <v>12</v>
      </c>
      <c r="H2015" s="13" t="s">
        <v>15</v>
      </c>
    </row>
    <row r="2016" spans="1:8">
      <c r="A2016" s="15">
        <v>2309</v>
      </c>
      <c r="B2016" s="15">
        <v>2021</v>
      </c>
      <c r="C2016" s="13" t="s">
        <v>9</v>
      </c>
      <c r="D2016" s="15">
        <v>19</v>
      </c>
      <c r="E2016" s="13" t="s">
        <v>14</v>
      </c>
      <c r="F2016" s="13" t="s">
        <v>17</v>
      </c>
      <c r="G2016" s="13" t="s">
        <v>12</v>
      </c>
      <c r="H2016" s="13" t="s">
        <v>18</v>
      </c>
    </row>
    <row r="2017" spans="1:8">
      <c r="A2017" s="15">
        <v>2308</v>
      </c>
      <c r="B2017" s="15">
        <v>2021</v>
      </c>
      <c r="C2017" s="13" t="s">
        <v>9</v>
      </c>
      <c r="D2017" s="15">
        <v>19</v>
      </c>
      <c r="E2017" s="13" t="s">
        <v>14</v>
      </c>
      <c r="F2017" s="13" t="s">
        <v>17</v>
      </c>
      <c r="G2017" s="13" t="s">
        <v>12</v>
      </c>
      <c r="H2017" s="13" t="s">
        <v>26</v>
      </c>
    </row>
    <row r="2018" spans="1:8">
      <c r="A2018" s="15">
        <v>2307</v>
      </c>
      <c r="B2018" s="15">
        <v>2021</v>
      </c>
      <c r="C2018" s="13" t="s">
        <v>9</v>
      </c>
      <c r="D2018" s="15">
        <v>19</v>
      </c>
      <c r="E2018" s="13" t="s">
        <v>10</v>
      </c>
      <c r="F2018" s="13" t="s">
        <v>11</v>
      </c>
      <c r="G2018" s="13" t="s">
        <v>12</v>
      </c>
      <c r="H2018" s="13" t="s">
        <v>29</v>
      </c>
    </row>
    <row r="2019" spans="1:8">
      <c r="A2019" s="15">
        <v>2306</v>
      </c>
      <c r="B2019" s="15">
        <v>2021</v>
      </c>
      <c r="C2019" s="13" t="s">
        <v>9</v>
      </c>
      <c r="D2019" s="15">
        <v>19</v>
      </c>
      <c r="E2019" s="13" t="s">
        <v>10</v>
      </c>
      <c r="F2019" s="13" t="s">
        <v>17</v>
      </c>
      <c r="G2019" s="13" t="s">
        <v>12</v>
      </c>
      <c r="H2019" s="13" t="s">
        <v>37</v>
      </c>
    </row>
    <row r="2020" spans="1:8">
      <c r="A2020" s="15">
        <v>2305</v>
      </c>
      <c r="B2020" s="15">
        <v>2021</v>
      </c>
      <c r="C2020" s="13" t="s">
        <v>9</v>
      </c>
      <c r="D2020" s="15">
        <v>19</v>
      </c>
      <c r="E2020" s="13" t="s">
        <v>14</v>
      </c>
      <c r="F2020" s="13" t="s">
        <v>11</v>
      </c>
      <c r="G2020" s="13" t="s">
        <v>12</v>
      </c>
      <c r="H2020" s="13" t="s">
        <v>15</v>
      </c>
    </row>
    <row r="2021" spans="1:8">
      <c r="A2021" s="15">
        <v>2304</v>
      </c>
      <c r="B2021" s="15">
        <v>2021</v>
      </c>
      <c r="C2021" s="13" t="s">
        <v>9</v>
      </c>
      <c r="D2021" s="15">
        <v>19</v>
      </c>
      <c r="E2021" s="13" t="s">
        <v>14</v>
      </c>
      <c r="F2021" s="13" t="s">
        <v>17</v>
      </c>
      <c r="G2021" s="13" t="s">
        <v>12</v>
      </c>
      <c r="H2021" s="13" t="s">
        <v>18</v>
      </c>
    </row>
    <row r="2022" spans="1:8">
      <c r="A2022" s="15">
        <v>2303</v>
      </c>
      <c r="B2022" s="15">
        <v>2021</v>
      </c>
      <c r="C2022" s="13" t="s">
        <v>9</v>
      </c>
      <c r="D2022" s="15">
        <v>19</v>
      </c>
      <c r="E2022" s="13" t="s">
        <v>14</v>
      </c>
      <c r="F2022" s="13" t="s">
        <v>17</v>
      </c>
      <c r="G2022" s="13" t="s">
        <v>12</v>
      </c>
      <c r="H2022" s="13" t="s">
        <v>26</v>
      </c>
    </row>
    <row r="2023" spans="1:8">
      <c r="A2023" s="15">
        <v>2302</v>
      </c>
      <c r="B2023" s="15">
        <v>2021</v>
      </c>
      <c r="C2023" s="13" t="s">
        <v>9</v>
      </c>
      <c r="D2023" s="15">
        <v>19</v>
      </c>
      <c r="E2023" s="13" t="s">
        <v>10</v>
      </c>
      <c r="F2023" s="13" t="s">
        <v>11</v>
      </c>
      <c r="G2023" s="13" t="s">
        <v>12</v>
      </c>
      <c r="H2023" s="13" t="s">
        <v>29</v>
      </c>
    </row>
    <row r="2024" spans="1:8">
      <c r="A2024" s="15">
        <v>2301</v>
      </c>
      <c r="B2024" s="15">
        <v>2021</v>
      </c>
      <c r="C2024" s="13" t="s">
        <v>9</v>
      </c>
      <c r="D2024" s="15">
        <v>19</v>
      </c>
      <c r="E2024" s="13" t="s">
        <v>10</v>
      </c>
      <c r="F2024" s="13" t="s">
        <v>17</v>
      </c>
      <c r="G2024" s="13" t="s">
        <v>12</v>
      </c>
      <c r="H2024" s="13" t="s">
        <v>37</v>
      </c>
    </row>
    <row r="2025" spans="1:8">
      <c r="A2025" s="15">
        <v>2300</v>
      </c>
      <c r="B2025" s="15">
        <v>2021</v>
      </c>
      <c r="C2025" s="13" t="s">
        <v>9</v>
      </c>
      <c r="D2025" s="15">
        <v>19</v>
      </c>
      <c r="E2025" s="13" t="s">
        <v>14</v>
      </c>
      <c r="F2025" s="13" t="s">
        <v>11</v>
      </c>
      <c r="G2025" s="13" t="s">
        <v>12</v>
      </c>
      <c r="H2025" s="13" t="s">
        <v>15</v>
      </c>
    </row>
    <row r="2026" spans="1:8">
      <c r="A2026" s="15">
        <v>2299</v>
      </c>
      <c r="B2026" s="15">
        <v>2021</v>
      </c>
      <c r="C2026" s="13" t="s">
        <v>9</v>
      </c>
      <c r="D2026" s="15">
        <v>19</v>
      </c>
      <c r="E2026" s="13" t="s">
        <v>14</v>
      </c>
      <c r="F2026" s="13" t="s">
        <v>17</v>
      </c>
      <c r="G2026" s="13" t="s">
        <v>12</v>
      </c>
      <c r="H2026" s="13" t="s">
        <v>18</v>
      </c>
    </row>
    <row r="2027" spans="1:8">
      <c r="A2027" s="15">
        <v>2298</v>
      </c>
      <c r="B2027" s="15">
        <v>2021</v>
      </c>
      <c r="C2027" s="13" t="s">
        <v>9</v>
      </c>
      <c r="D2027" s="15">
        <v>19</v>
      </c>
      <c r="E2027" s="13" t="s">
        <v>14</v>
      </c>
      <c r="F2027" s="13" t="s">
        <v>17</v>
      </c>
      <c r="G2027" s="13" t="s">
        <v>12</v>
      </c>
      <c r="H2027" s="13" t="s">
        <v>26</v>
      </c>
    </row>
    <row r="2028" spans="1:8">
      <c r="A2028" s="15">
        <v>2297</v>
      </c>
      <c r="B2028" s="15">
        <v>2021</v>
      </c>
      <c r="C2028" s="13" t="s">
        <v>9</v>
      </c>
      <c r="D2028" s="15">
        <v>19</v>
      </c>
      <c r="E2028" s="13" t="s">
        <v>10</v>
      </c>
      <c r="F2028" s="13" t="s">
        <v>11</v>
      </c>
      <c r="G2028" s="13" t="s">
        <v>12</v>
      </c>
      <c r="H2028" s="13" t="s">
        <v>29</v>
      </c>
    </row>
    <row r="2029" spans="1:8">
      <c r="A2029" s="15">
        <v>2296</v>
      </c>
      <c r="B2029" s="15">
        <v>2021</v>
      </c>
      <c r="C2029" s="13" t="s">
        <v>9</v>
      </c>
      <c r="D2029" s="15">
        <v>19</v>
      </c>
      <c r="E2029" s="13" t="s">
        <v>10</v>
      </c>
      <c r="F2029" s="13" t="s">
        <v>17</v>
      </c>
      <c r="G2029" s="13" t="s">
        <v>12</v>
      </c>
      <c r="H2029" s="13" t="s">
        <v>37</v>
      </c>
    </row>
    <row r="2030" spans="1:8">
      <c r="A2030" s="15">
        <v>2295</v>
      </c>
      <c r="B2030" s="15">
        <v>2021</v>
      </c>
      <c r="C2030" s="13" t="s">
        <v>9</v>
      </c>
      <c r="D2030" s="15">
        <v>19</v>
      </c>
      <c r="E2030" s="13" t="s">
        <v>14</v>
      </c>
      <c r="F2030" s="13" t="s">
        <v>11</v>
      </c>
      <c r="G2030" s="13" t="s">
        <v>12</v>
      </c>
      <c r="H2030" s="13" t="s">
        <v>15</v>
      </c>
    </row>
    <row r="2031" spans="1:8">
      <c r="A2031" s="15">
        <v>2294</v>
      </c>
      <c r="B2031" s="15">
        <v>2021</v>
      </c>
      <c r="C2031" s="13" t="s">
        <v>9</v>
      </c>
      <c r="D2031" s="15">
        <v>19</v>
      </c>
      <c r="E2031" s="13" t="s">
        <v>14</v>
      </c>
      <c r="F2031" s="13" t="s">
        <v>17</v>
      </c>
      <c r="G2031" s="13" t="s">
        <v>12</v>
      </c>
      <c r="H2031" s="13" t="s">
        <v>18</v>
      </c>
    </row>
    <row r="2032" spans="1:8">
      <c r="A2032" s="15">
        <v>2293</v>
      </c>
      <c r="B2032" s="15">
        <v>2021</v>
      </c>
      <c r="C2032" s="13" t="s">
        <v>9</v>
      </c>
      <c r="D2032" s="15">
        <v>19</v>
      </c>
      <c r="E2032" s="13" t="s">
        <v>14</v>
      </c>
      <c r="F2032" s="13" t="s">
        <v>17</v>
      </c>
      <c r="G2032" s="13" t="s">
        <v>12</v>
      </c>
      <c r="H2032" s="13" t="s">
        <v>26</v>
      </c>
    </row>
    <row r="2033" spans="1:8">
      <c r="A2033" s="15">
        <v>2292</v>
      </c>
      <c r="B2033" s="15">
        <v>2021</v>
      </c>
      <c r="C2033" s="13" t="s">
        <v>9</v>
      </c>
      <c r="D2033" s="15">
        <v>19</v>
      </c>
      <c r="E2033" s="13" t="s">
        <v>10</v>
      </c>
      <c r="F2033" s="13" t="s">
        <v>11</v>
      </c>
      <c r="G2033" s="13" t="s">
        <v>12</v>
      </c>
      <c r="H2033" s="13" t="s">
        <v>29</v>
      </c>
    </row>
    <row r="2034" spans="1:8">
      <c r="A2034" s="15">
        <v>2291</v>
      </c>
      <c r="B2034" s="15">
        <v>2021</v>
      </c>
      <c r="C2034" s="13" t="s">
        <v>9</v>
      </c>
      <c r="D2034" s="15">
        <v>19</v>
      </c>
      <c r="E2034" s="13" t="s">
        <v>10</v>
      </c>
      <c r="F2034" s="13" t="s">
        <v>17</v>
      </c>
      <c r="G2034" s="13" t="s">
        <v>12</v>
      </c>
      <c r="H2034" s="13" t="s">
        <v>30</v>
      </c>
    </row>
    <row r="2035" spans="1:8">
      <c r="A2035" s="15">
        <v>2290</v>
      </c>
      <c r="B2035" s="15">
        <v>2021</v>
      </c>
      <c r="C2035" s="13" t="s">
        <v>9</v>
      </c>
      <c r="D2035" s="15">
        <v>19</v>
      </c>
      <c r="E2035" s="13" t="s">
        <v>14</v>
      </c>
      <c r="F2035" s="13" t="s">
        <v>11</v>
      </c>
      <c r="G2035" s="13" t="s">
        <v>12</v>
      </c>
      <c r="H2035" s="13" t="s">
        <v>15</v>
      </c>
    </row>
    <row r="2036" spans="1:8">
      <c r="A2036" s="15">
        <v>2289</v>
      </c>
      <c r="B2036" s="15">
        <v>2021</v>
      </c>
      <c r="C2036" s="13" t="s">
        <v>9</v>
      </c>
      <c r="D2036" s="15">
        <v>19</v>
      </c>
      <c r="E2036" s="13" t="s">
        <v>14</v>
      </c>
      <c r="F2036" s="13" t="s">
        <v>17</v>
      </c>
      <c r="G2036" s="13" t="s">
        <v>12</v>
      </c>
      <c r="H2036" s="13" t="s">
        <v>18</v>
      </c>
    </row>
    <row r="2037" spans="1:8">
      <c r="A2037" s="15">
        <v>2288</v>
      </c>
      <c r="B2037" s="15">
        <v>2021</v>
      </c>
      <c r="C2037" s="13" t="s">
        <v>9</v>
      </c>
      <c r="D2037" s="15">
        <v>19</v>
      </c>
      <c r="E2037" s="13" t="s">
        <v>14</v>
      </c>
      <c r="F2037" s="13" t="s">
        <v>17</v>
      </c>
      <c r="G2037" s="13" t="s">
        <v>12</v>
      </c>
      <c r="H2037" s="13" t="s">
        <v>26</v>
      </c>
    </row>
    <row r="2038" spans="1:8">
      <c r="A2038" s="15">
        <v>2287</v>
      </c>
      <c r="B2038" s="15">
        <v>2021</v>
      </c>
      <c r="C2038" s="13" t="s">
        <v>9</v>
      </c>
      <c r="D2038" s="15">
        <v>19</v>
      </c>
      <c r="E2038" s="13" t="s">
        <v>10</v>
      </c>
      <c r="F2038" s="13" t="s">
        <v>11</v>
      </c>
      <c r="G2038" s="13" t="s">
        <v>12</v>
      </c>
      <c r="H2038" s="13" t="s">
        <v>29</v>
      </c>
    </row>
    <row r="2039" spans="1:8">
      <c r="A2039" s="15">
        <v>2286</v>
      </c>
      <c r="B2039" s="15">
        <v>2021</v>
      </c>
      <c r="C2039" s="13" t="s">
        <v>9</v>
      </c>
      <c r="D2039" s="15">
        <v>19</v>
      </c>
      <c r="E2039" s="13" t="s">
        <v>10</v>
      </c>
      <c r="F2039" s="13" t="s">
        <v>17</v>
      </c>
      <c r="G2039" s="13" t="s">
        <v>12</v>
      </c>
      <c r="H2039" s="13" t="s">
        <v>30</v>
      </c>
    </row>
    <row r="2040" spans="1:8">
      <c r="A2040" s="15">
        <v>2285</v>
      </c>
      <c r="B2040" s="15">
        <v>2021</v>
      </c>
      <c r="C2040" s="13" t="s">
        <v>9</v>
      </c>
      <c r="D2040" s="15">
        <v>19</v>
      </c>
      <c r="E2040" s="13" t="s">
        <v>14</v>
      </c>
      <c r="F2040" s="13" t="s">
        <v>11</v>
      </c>
      <c r="G2040" s="13" t="s">
        <v>12</v>
      </c>
      <c r="H2040" s="13" t="s">
        <v>15</v>
      </c>
    </row>
    <row r="2041" spans="1:8">
      <c r="A2041" s="15">
        <v>2284</v>
      </c>
      <c r="B2041" s="15">
        <v>2021</v>
      </c>
      <c r="C2041" s="13" t="s">
        <v>9</v>
      </c>
      <c r="D2041" s="15">
        <v>19</v>
      </c>
      <c r="E2041" s="13" t="s">
        <v>14</v>
      </c>
      <c r="F2041" s="13" t="s">
        <v>17</v>
      </c>
      <c r="G2041" s="13" t="s">
        <v>12</v>
      </c>
      <c r="H2041" s="13" t="s">
        <v>18</v>
      </c>
    </row>
    <row r="2042" spans="1:8">
      <c r="A2042" s="15">
        <v>2283</v>
      </c>
      <c r="B2042" s="15">
        <v>2021</v>
      </c>
      <c r="C2042" s="13" t="s">
        <v>9</v>
      </c>
      <c r="D2042" s="15">
        <v>19</v>
      </c>
      <c r="E2042" s="13" t="s">
        <v>14</v>
      </c>
      <c r="F2042" s="13" t="s">
        <v>17</v>
      </c>
      <c r="G2042" s="13" t="s">
        <v>12</v>
      </c>
      <c r="H2042" s="13" t="s">
        <v>26</v>
      </c>
    </row>
    <row r="2043" spans="1:8">
      <c r="A2043" s="15">
        <v>2282</v>
      </c>
      <c r="B2043" s="15">
        <v>2021</v>
      </c>
      <c r="C2043" s="13" t="s">
        <v>9</v>
      </c>
      <c r="D2043" s="15">
        <v>19</v>
      </c>
      <c r="E2043" s="13" t="s">
        <v>10</v>
      </c>
      <c r="F2043" s="13" t="s">
        <v>11</v>
      </c>
      <c r="G2043" s="13" t="s">
        <v>12</v>
      </c>
      <c r="H2043" s="13" t="s">
        <v>29</v>
      </c>
    </row>
    <row r="2044" spans="1:8">
      <c r="A2044" s="15">
        <v>2281</v>
      </c>
      <c r="B2044" s="15">
        <v>2021</v>
      </c>
      <c r="C2044" s="13" t="s">
        <v>9</v>
      </c>
      <c r="D2044" s="15">
        <v>19</v>
      </c>
      <c r="E2044" s="13" t="s">
        <v>10</v>
      </c>
      <c r="F2044" s="13" t="s">
        <v>17</v>
      </c>
      <c r="G2044" s="13" t="s">
        <v>12</v>
      </c>
      <c r="H2044" s="13" t="s">
        <v>30</v>
      </c>
    </row>
    <row r="2045" spans="1:8">
      <c r="A2045" s="15">
        <v>2280</v>
      </c>
      <c r="B2045" s="15">
        <v>2021</v>
      </c>
      <c r="C2045" s="13" t="s">
        <v>9</v>
      </c>
      <c r="D2045" s="15">
        <v>19</v>
      </c>
      <c r="E2045" s="13" t="s">
        <v>14</v>
      </c>
      <c r="F2045" s="13" t="s">
        <v>11</v>
      </c>
      <c r="G2045" s="13" t="s">
        <v>12</v>
      </c>
      <c r="H2045" s="13" t="s">
        <v>15</v>
      </c>
    </row>
    <row r="2046" spans="1:8">
      <c r="A2046" s="15">
        <v>2279</v>
      </c>
      <c r="B2046" s="15">
        <v>2021</v>
      </c>
      <c r="C2046" s="13" t="s">
        <v>9</v>
      </c>
      <c r="D2046" s="15">
        <v>19</v>
      </c>
      <c r="E2046" s="13" t="s">
        <v>14</v>
      </c>
      <c r="F2046" s="13" t="s">
        <v>17</v>
      </c>
      <c r="G2046" s="13" t="s">
        <v>12</v>
      </c>
      <c r="H2046" s="13" t="s">
        <v>32</v>
      </c>
    </row>
    <row r="2047" spans="1:8">
      <c r="A2047" s="15">
        <v>2278</v>
      </c>
      <c r="B2047" s="15">
        <v>2021</v>
      </c>
      <c r="C2047" s="13" t="s">
        <v>9</v>
      </c>
      <c r="D2047" s="15">
        <v>19</v>
      </c>
      <c r="E2047" s="13" t="s">
        <v>14</v>
      </c>
      <c r="F2047" s="13" t="s">
        <v>17</v>
      </c>
      <c r="G2047" s="13" t="s">
        <v>12</v>
      </c>
      <c r="H2047" s="13" t="s">
        <v>26</v>
      </c>
    </row>
    <row r="2048" spans="1:8">
      <c r="A2048" s="15">
        <v>2277</v>
      </c>
      <c r="B2048" s="15">
        <v>2021</v>
      </c>
      <c r="C2048" s="13" t="s">
        <v>9</v>
      </c>
      <c r="D2048" s="15">
        <v>19</v>
      </c>
      <c r="E2048" s="13" t="s">
        <v>10</v>
      </c>
      <c r="F2048" s="13" t="s">
        <v>11</v>
      </c>
      <c r="G2048" s="13" t="s">
        <v>12</v>
      </c>
      <c r="H2048" s="13" t="s">
        <v>29</v>
      </c>
    </row>
    <row r="2049" spans="1:8">
      <c r="A2049" s="15">
        <v>2276</v>
      </c>
      <c r="B2049" s="15">
        <v>2021</v>
      </c>
      <c r="C2049" s="13" t="s">
        <v>9</v>
      </c>
      <c r="D2049" s="15">
        <v>19</v>
      </c>
      <c r="E2049" s="13" t="s">
        <v>10</v>
      </c>
      <c r="F2049" s="13" t="s">
        <v>17</v>
      </c>
      <c r="G2049" s="13" t="s">
        <v>12</v>
      </c>
      <c r="H2049" s="13" t="s">
        <v>30</v>
      </c>
    </row>
    <row r="2050" spans="1:8">
      <c r="A2050" s="15">
        <v>2275</v>
      </c>
      <c r="B2050" s="15">
        <v>2021</v>
      </c>
      <c r="C2050" s="13" t="s">
        <v>9</v>
      </c>
      <c r="D2050" s="15">
        <v>19</v>
      </c>
      <c r="E2050" s="13" t="s">
        <v>14</v>
      </c>
      <c r="F2050" s="13" t="s">
        <v>11</v>
      </c>
      <c r="G2050" s="13" t="s">
        <v>12</v>
      </c>
      <c r="H2050" s="13" t="s">
        <v>15</v>
      </c>
    </row>
    <row r="2051" spans="1:8">
      <c r="A2051" s="15">
        <v>2274</v>
      </c>
      <c r="B2051" s="15">
        <v>2021</v>
      </c>
      <c r="C2051" s="13" t="s">
        <v>9</v>
      </c>
      <c r="D2051" s="15">
        <v>19</v>
      </c>
      <c r="E2051" s="13" t="s">
        <v>14</v>
      </c>
      <c r="F2051" s="13" t="s">
        <v>17</v>
      </c>
      <c r="G2051" s="13" t="s">
        <v>12</v>
      </c>
      <c r="H2051" s="13" t="s">
        <v>32</v>
      </c>
    </row>
    <row r="2052" spans="1:8">
      <c r="A2052" s="15">
        <v>2273</v>
      </c>
      <c r="B2052" s="15">
        <v>2021</v>
      </c>
      <c r="C2052" s="13" t="s">
        <v>9</v>
      </c>
      <c r="D2052" s="15">
        <v>19</v>
      </c>
      <c r="E2052" s="13" t="s">
        <v>14</v>
      </c>
      <c r="F2052" s="13" t="s">
        <v>17</v>
      </c>
      <c r="G2052" s="13" t="s">
        <v>12</v>
      </c>
      <c r="H2052" s="13" t="s">
        <v>26</v>
      </c>
    </row>
    <row r="2053" spans="1:8">
      <c r="A2053" s="15">
        <v>2272</v>
      </c>
      <c r="B2053" s="15">
        <v>2021</v>
      </c>
      <c r="C2053" s="13" t="s">
        <v>9</v>
      </c>
      <c r="D2053" s="15">
        <v>19</v>
      </c>
      <c r="E2053" s="13" t="s">
        <v>10</v>
      </c>
      <c r="F2053" s="13" t="s">
        <v>11</v>
      </c>
      <c r="G2053" s="13" t="s">
        <v>12</v>
      </c>
      <c r="H2053" s="15">
        <v>4</v>
      </c>
    </row>
    <row r="2054" spans="1:8">
      <c r="A2054" s="15">
        <v>2271</v>
      </c>
      <c r="B2054" s="15">
        <v>2021</v>
      </c>
      <c r="C2054" s="13" t="s">
        <v>9</v>
      </c>
      <c r="D2054" s="15">
        <v>19</v>
      </c>
      <c r="E2054" s="13" t="s">
        <v>10</v>
      </c>
      <c r="F2054" s="13" t="s">
        <v>17</v>
      </c>
      <c r="G2054" s="13" t="s">
        <v>12</v>
      </c>
      <c r="H2054" s="13" t="s">
        <v>30</v>
      </c>
    </row>
    <row r="2055" spans="1:8">
      <c r="A2055" s="15">
        <v>2270</v>
      </c>
      <c r="B2055" s="15">
        <v>2021</v>
      </c>
      <c r="C2055" s="13" t="s">
        <v>9</v>
      </c>
      <c r="D2055" s="15">
        <v>19</v>
      </c>
      <c r="E2055" s="13" t="s">
        <v>14</v>
      </c>
      <c r="F2055" s="13" t="s">
        <v>11</v>
      </c>
      <c r="G2055" s="13" t="s">
        <v>12</v>
      </c>
      <c r="H2055" s="13" t="s">
        <v>15</v>
      </c>
    </row>
    <row r="2056" spans="1:8">
      <c r="A2056" s="15">
        <v>2269</v>
      </c>
      <c r="B2056" s="15">
        <v>2021</v>
      </c>
      <c r="C2056" s="13" t="s">
        <v>9</v>
      </c>
      <c r="D2056" s="15">
        <v>19</v>
      </c>
      <c r="E2056" s="13" t="s">
        <v>14</v>
      </c>
      <c r="F2056" s="13" t="s">
        <v>17</v>
      </c>
      <c r="G2056" s="13" t="s">
        <v>12</v>
      </c>
      <c r="H2056" s="13" t="s">
        <v>32</v>
      </c>
    </row>
    <row r="2057" spans="1:8">
      <c r="A2057" s="15">
        <v>2268</v>
      </c>
      <c r="B2057" s="15">
        <v>2021</v>
      </c>
      <c r="C2057" s="13" t="s">
        <v>9</v>
      </c>
      <c r="D2057" s="15">
        <v>19</v>
      </c>
      <c r="E2057" s="13" t="s">
        <v>14</v>
      </c>
      <c r="F2057" s="13" t="s">
        <v>17</v>
      </c>
      <c r="G2057" s="13" t="s">
        <v>12</v>
      </c>
      <c r="H2057" s="13" t="s">
        <v>31</v>
      </c>
    </row>
    <row r="2058" spans="1:8">
      <c r="A2058" s="15">
        <v>2267</v>
      </c>
      <c r="B2058" s="15">
        <v>2021</v>
      </c>
      <c r="C2058" s="13" t="s">
        <v>9</v>
      </c>
      <c r="D2058" s="15">
        <v>19</v>
      </c>
      <c r="E2058" s="13" t="s">
        <v>10</v>
      </c>
      <c r="F2058" s="13" t="s">
        <v>11</v>
      </c>
      <c r="G2058" s="13" t="s">
        <v>12</v>
      </c>
      <c r="H2058" s="13" t="s">
        <v>34</v>
      </c>
    </row>
    <row r="2059" spans="1:8">
      <c r="A2059" s="15">
        <v>2266</v>
      </c>
      <c r="B2059" s="15">
        <v>2021</v>
      </c>
      <c r="C2059" s="13" t="s">
        <v>9</v>
      </c>
      <c r="D2059" s="15">
        <v>19</v>
      </c>
      <c r="E2059" s="13" t="s">
        <v>10</v>
      </c>
      <c r="F2059" s="13" t="s">
        <v>17</v>
      </c>
      <c r="G2059" s="13" t="s">
        <v>12</v>
      </c>
      <c r="H2059" s="13" t="s">
        <v>30</v>
      </c>
    </row>
    <row r="2060" spans="1:8">
      <c r="A2060" s="15">
        <v>2265</v>
      </c>
      <c r="B2060" s="15">
        <v>2021</v>
      </c>
      <c r="C2060" s="13" t="s">
        <v>9</v>
      </c>
      <c r="D2060" s="15">
        <v>19</v>
      </c>
      <c r="E2060" s="13" t="s">
        <v>14</v>
      </c>
      <c r="F2060" s="13" t="s">
        <v>11</v>
      </c>
      <c r="G2060" s="13" t="s">
        <v>12</v>
      </c>
      <c r="H2060" s="13" t="s">
        <v>15</v>
      </c>
    </row>
    <row r="2061" spans="1:8">
      <c r="A2061" s="15">
        <v>2264</v>
      </c>
      <c r="B2061" s="15">
        <v>2021</v>
      </c>
      <c r="C2061" s="13" t="s">
        <v>9</v>
      </c>
      <c r="D2061" s="15">
        <v>19</v>
      </c>
      <c r="E2061" s="13" t="s">
        <v>14</v>
      </c>
      <c r="F2061" s="13" t="s">
        <v>17</v>
      </c>
      <c r="G2061" s="13" t="s">
        <v>12</v>
      </c>
      <c r="H2061" s="13" t="s">
        <v>32</v>
      </c>
    </row>
    <row r="2062" spans="1:8">
      <c r="A2062" s="15">
        <v>2263</v>
      </c>
      <c r="B2062" s="15">
        <v>2021</v>
      </c>
      <c r="C2062" s="13" t="s">
        <v>9</v>
      </c>
      <c r="D2062" s="15">
        <v>19</v>
      </c>
      <c r="E2062" s="13" t="s">
        <v>14</v>
      </c>
      <c r="F2062" s="13" t="s">
        <v>17</v>
      </c>
      <c r="G2062" s="13" t="s">
        <v>12</v>
      </c>
      <c r="H2062" s="13" t="s">
        <v>31</v>
      </c>
    </row>
    <row r="2063" spans="1:8">
      <c r="A2063" s="15">
        <v>2262</v>
      </c>
      <c r="B2063" s="15">
        <v>2021</v>
      </c>
      <c r="C2063" s="13" t="s">
        <v>9</v>
      </c>
      <c r="D2063" s="15">
        <v>19</v>
      </c>
      <c r="E2063" s="13" t="s">
        <v>36</v>
      </c>
      <c r="F2063" s="13" t="s">
        <v>11</v>
      </c>
      <c r="G2063" s="13" t="s">
        <v>12</v>
      </c>
      <c r="H2063" s="13" t="s">
        <v>15</v>
      </c>
    </row>
    <row r="2064" spans="1:8">
      <c r="A2064" s="15">
        <v>2261</v>
      </c>
      <c r="B2064" s="15">
        <v>2021</v>
      </c>
      <c r="C2064" s="13" t="s">
        <v>9</v>
      </c>
      <c r="D2064" s="15">
        <v>19</v>
      </c>
      <c r="E2064" s="13" t="s">
        <v>10</v>
      </c>
      <c r="F2064" s="13" t="s">
        <v>11</v>
      </c>
      <c r="G2064" s="13" t="s">
        <v>12</v>
      </c>
      <c r="H2064" s="13" t="s">
        <v>34</v>
      </c>
    </row>
    <row r="2065" spans="1:8">
      <c r="A2065" s="15">
        <v>2260</v>
      </c>
      <c r="B2065" s="15">
        <v>2021</v>
      </c>
      <c r="C2065" s="13" t="s">
        <v>9</v>
      </c>
      <c r="D2065" s="15">
        <v>19</v>
      </c>
      <c r="E2065" s="13" t="s">
        <v>10</v>
      </c>
      <c r="F2065" s="13" t="s">
        <v>17</v>
      </c>
      <c r="G2065" s="13" t="s">
        <v>12</v>
      </c>
      <c r="H2065" s="13" t="s">
        <v>30</v>
      </c>
    </row>
    <row r="2066" spans="1:8">
      <c r="A2066" s="15">
        <v>2259</v>
      </c>
      <c r="B2066" s="15">
        <v>2021</v>
      </c>
      <c r="C2066" s="13" t="s">
        <v>9</v>
      </c>
      <c r="D2066" s="15">
        <v>19</v>
      </c>
      <c r="E2066" s="13" t="s">
        <v>14</v>
      </c>
      <c r="F2066" s="13" t="s">
        <v>11</v>
      </c>
      <c r="G2066" s="13" t="s">
        <v>12</v>
      </c>
      <c r="H2066" s="13" t="s">
        <v>15</v>
      </c>
    </row>
    <row r="2067" spans="1:8">
      <c r="A2067" s="15">
        <v>2258</v>
      </c>
      <c r="B2067" s="15">
        <v>2021</v>
      </c>
      <c r="C2067" s="13" t="s">
        <v>9</v>
      </c>
      <c r="D2067" s="15">
        <v>19</v>
      </c>
      <c r="E2067" s="13" t="s">
        <v>14</v>
      </c>
      <c r="F2067" s="13" t="s">
        <v>17</v>
      </c>
      <c r="G2067" s="13" t="s">
        <v>12</v>
      </c>
      <c r="H2067" s="13" t="s">
        <v>32</v>
      </c>
    </row>
    <row r="2068" spans="1:8">
      <c r="A2068" s="15">
        <v>2257</v>
      </c>
      <c r="B2068" s="15">
        <v>2021</v>
      </c>
      <c r="C2068" s="13" t="s">
        <v>9</v>
      </c>
      <c r="D2068" s="15">
        <v>19</v>
      </c>
      <c r="E2068" s="13" t="s">
        <v>14</v>
      </c>
      <c r="F2068" s="13" t="s">
        <v>17</v>
      </c>
      <c r="G2068" s="13" t="s">
        <v>12</v>
      </c>
      <c r="H2068" s="13" t="s">
        <v>31</v>
      </c>
    </row>
    <row r="2069" spans="1:8">
      <c r="A2069" s="15">
        <v>2256</v>
      </c>
      <c r="B2069" s="15">
        <v>2021</v>
      </c>
      <c r="C2069" s="13" t="s">
        <v>9</v>
      </c>
      <c r="D2069" s="15">
        <v>19</v>
      </c>
      <c r="E2069" s="13" t="s">
        <v>36</v>
      </c>
      <c r="F2069" s="13" t="s">
        <v>11</v>
      </c>
      <c r="G2069" s="13" t="s">
        <v>12</v>
      </c>
      <c r="H2069" s="13" t="s">
        <v>18</v>
      </c>
    </row>
    <row r="2070" spans="1:8">
      <c r="A2070" s="15">
        <v>2255</v>
      </c>
      <c r="B2070" s="15">
        <v>2021</v>
      </c>
      <c r="C2070" s="13" t="s">
        <v>9</v>
      </c>
      <c r="D2070" s="15">
        <v>19</v>
      </c>
      <c r="E2070" s="13" t="s">
        <v>10</v>
      </c>
      <c r="F2070" s="13" t="s">
        <v>11</v>
      </c>
      <c r="G2070" s="13" t="s">
        <v>12</v>
      </c>
      <c r="H2070" s="13" t="s">
        <v>34</v>
      </c>
    </row>
    <row r="2071" spans="1:8">
      <c r="A2071" s="15">
        <v>2254</v>
      </c>
      <c r="B2071" s="15">
        <v>2021</v>
      </c>
      <c r="C2071" s="13" t="s">
        <v>9</v>
      </c>
      <c r="D2071" s="15">
        <v>19</v>
      </c>
      <c r="E2071" s="13" t="s">
        <v>10</v>
      </c>
      <c r="F2071" s="13" t="s">
        <v>17</v>
      </c>
      <c r="G2071" s="13" t="s">
        <v>12</v>
      </c>
      <c r="H2071" s="13" t="s">
        <v>30</v>
      </c>
    </row>
    <row r="2072" spans="1:8">
      <c r="A2072" s="15">
        <v>2253</v>
      </c>
      <c r="B2072" s="15">
        <v>2021</v>
      </c>
      <c r="C2072" s="13" t="s">
        <v>9</v>
      </c>
      <c r="D2072" s="15">
        <v>19</v>
      </c>
      <c r="E2072" s="13" t="s">
        <v>14</v>
      </c>
      <c r="F2072" s="13" t="s">
        <v>11</v>
      </c>
      <c r="G2072" s="13" t="s">
        <v>12</v>
      </c>
      <c r="H2072" s="13" t="s">
        <v>15</v>
      </c>
    </row>
    <row r="2073" spans="1:8">
      <c r="A2073" s="15">
        <v>2252</v>
      </c>
      <c r="B2073" s="15">
        <v>2021</v>
      </c>
      <c r="C2073" s="13" t="s">
        <v>9</v>
      </c>
      <c r="D2073" s="15">
        <v>19</v>
      </c>
      <c r="E2073" s="13" t="s">
        <v>14</v>
      </c>
      <c r="F2073" s="13" t="s">
        <v>17</v>
      </c>
      <c r="G2073" s="13" t="s">
        <v>12</v>
      </c>
      <c r="H2073" s="13" t="s">
        <v>32</v>
      </c>
    </row>
    <row r="2074" spans="1:8">
      <c r="A2074" s="15">
        <v>2251</v>
      </c>
      <c r="B2074" s="15">
        <v>2021</v>
      </c>
      <c r="C2074" s="13" t="s">
        <v>9</v>
      </c>
      <c r="D2074" s="15">
        <v>19</v>
      </c>
      <c r="E2074" s="13" t="s">
        <v>14</v>
      </c>
      <c r="F2074" s="13" t="s">
        <v>17</v>
      </c>
      <c r="G2074" s="13" t="s">
        <v>12</v>
      </c>
      <c r="H2074" s="13" t="s">
        <v>31</v>
      </c>
    </row>
    <row r="2075" spans="1:8">
      <c r="A2075" s="15">
        <v>2250</v>
      </c>
      <c r="B2075" s="15">
        <v>2021</v>
      </c>
      <c r="C2075" s="13" t="s">
        <v>9</v>
      </c>
      <c r="D2075" s="15">
        <v>19</v>
      </c>
      <c r="E2075" s="13" t="s">
        <v>36</v>
      </c>
      <c r="F2075" s="13" t="s">
        <v>11</v>
      </c>
      <c r="G2075" s="13" t="s">
        <v>12</v>
      </c>
      <c r="H2075" s="13" t="s">
        <v>18</v>
      </c>
    </row>
    <row r="2076" spans="1:8">
      <c r="A2076" s="15">
        <v>2249</v>
      </c>
      <c r="B2076" s="15">
        <v>2021</v>
      </c>
      <c r="C2076" s="13" t="s">
        <v>9</v>
      </c>
      <c r="D2076" s="15">
        <v>19</v>
      </c>
      <c r="E2076" s="13" t="s">
        <v>10</v>
      </c>
      <c r="F2076" s="13" t="s">
        <v>11</v>
      </c>
      <c r="G2076" s="13" t="s">
        <v>12</v>
      </c>
      <c r="H2076" s="13" t="s">
        <v>34</v>
      </c>
    </row>
    <row r="2077" spans="1:8">
      <c r="A2077" s="15">
        <v>2248</v>
      </c>
      <c r="B2077" s="15">
        <v>2021</v>
      </c>
      <c r="C2077" s="13" t="s">
        <v>9</v>
      </c>
      <c r="D2077" s="15">
        <v>19</v>
      </c>
      <c r="E2077" s="13" t="s">
        <v>10</v>
      </c>
      <c r="F2077" s="13" t="s">
        <v>17</v>
      </c>
      <c r="G2077" s="13" t="s">
        <v>12</v>
      </c>
      <c r="H2077" s="13" t="s">
        <v>30</v>
      </c>
    </row>
    <row r="2078" spans="1:8">
      <c r="A2078" s="15">
        <v>2247</v>
      </c>
      <c r="B2078" s="15">
        <v>2021</v>
      </c>
      <c r="C2078" s="13" t="s">
        <v>9</v>
      </c>
      <c r="D2078" s="15">
        <v>19</v>
      </c>
      <c r="E2078" s="13" t="s">
        <v>14</v>
      </c>
      <c r="F2078" s="13" t="s">
        <v>11</v>
      </c>
      <c r="G2078" s="13" t="s">
        <v>12</v>
      </c>
      <c r="H2078" s="13" t="s">
        <v>15</v>
      </c>
    </row>
    <row r="2079" spans="1:8">
      <c r="A2079" s="15">
        <v>2246</v>
      </c>
      <c r="B2079" s="15">
        <v>2021</v>
      </c>
      <c r="C2079" s="13" t="s">
        <v>9</v>
      </c>
      <c r="D2079" s="15">
        <v>19</v>
      </c>
      <c r="E2079" s="13" t="s">
        <v>14</v>
      </c>
      <c r="F2079" s="13" t="s">
        <v>17</v>
      </c>
      <c r="G2079" s="13" t="s">
        <v>12</v>
      </c>
      <c r="H2079" s="13" t="s">
        <v>32</v>
      </c>
    </row>
    <row r="2080" spans="1:8">
      <c r="A2080" s="15">
        <v>2245</v>
      </c>
      <c r="B2080" s="15">
        <v>2021</v>
      </c>
      <c r="C2080" s="13" t="s">
        <v>9</v>
      </c>
      <c r="D2080" s="15">
        <v>19</v>
      </c>
      <c r="E2080" s="13" t="s">
        <v>14</v>
      </c>
      <c r="F2080" s="13" t="s">
        <v>17</v>
      </c>
      <c r="G2080" s="13" t="s">
        <v>12</v>
      </c>
      <c r="H2080" s="13" t="s">
        <v>31</v>
      </c>
    </row>
    <row r="2081" spans="1:8">
      <c r="A2081" s="15">
        <v>2244</v>
      </c>
      <c r="B2081" s="15">
        <v>2021</v>
      </c>
      <c r="C2081" s="13" t="s">
        <v>9</v>
      </c>
      <c r="D2081" s="15">
        <v>19</v>
      </c>
      <c r="E2081" s="13" t="s">
        <v>36</v>
      </c>
      <c r="F2081" s="13" t="s">
        <v>11</v>
      </c>
      <c r="G2081" s="13" t="s">
        <v>12</v>
      </c>
      <c r="H2081" s="13" t="s">
        <v>32</v>
      </c>
    </row>
    <row r="2082" spans="1:8">
      <c r="A2082" s="15">
        <v>2243</v>
      </c>
      <c r="B2082" s="15">
        <v>2021</v>
      </c>
      <c r="C2082" s="13" t="s">
        <v>9</v>
      </c>
      <c r="D2082" s="15">
        <v>19</v>
      </c>
      <c r="E2082" s="13" t="s">
        <v>10</v>
      </c>
      <c r="F2082" s="13" t="s">
        <v>11</v>
      </c>
      <c r="G2082" s="13" t="s">
        <v>12</v>
      </c>
      <c r="H2082" s="13" t="s">
        <v>34</v>
      </c>
    </row>
    <row r="2083" spans="1:8">
      <c r="A2083" s="15">
        <v>2242</v>
      </c>
      <c r="B2083" s="15">
        <v>2021</v>
      </c>
      <c r="C2083" s="13" t="s">
        <v>9</v>
      </c>
      <c r="D2083" s="15">
        <v>19</v>
      </c>
      <c r="E2083" s="13" t="s">
        <v>10</v>
      </c>
      <c r="F2083" s="13" t="s">
        <v>17</v>
      </c>
      <c r="G2083" s="13" t="s">
        <v>12</v>
      </c>
      <c r="H2083" s="13" t="s">
        <v>30</v>
      </c>
    </row>
    <row r="2084" spans="1:8">
      <c r="A2084" s="15">
        <v>2241</v>
      </c>
      <c r="B2084" s="15">
        <v>2021</v>
      </c>
      <c r="C2084" s="13" t="s">
        <v>9</v>
      </c>
      <c r="D2084" s="15">
        <v>19</v>
      </c>
      <c r="E2084" s="13" t="s">
        <v>14</v>
      </c>
      <c r="F2084" s="13" t="s">
        <v>11</v>
      </c>
      <c r="G2084" s="13" t="s">
        <v>12</v>
      </c>
      <c r="H2084" s="13" t="s">
        <v>15</v>
      </c>
    </row>
    <row r="2085" spans="1:8">
      <c r="A2085" s="15">
        <v>2240</v>
      </c>
      <c r="B2085" s="15">
        <v>2021</v>
      </c>
      <c r="C2085" s="13" t="s">
        <v>9</v>
      </c>
      <c r="D2085" s="15">
        <v>19</v>
      </c>
      <c r="E2085" s="13" t="s">
        <v>14</v>
      </c>
      <c r="F2085" s="13" t="s">
        <v>17</v>
      </c>
      <c r="G2085" s="13" t="s">
        <v>12</v>
      </c>
      <c r="H2085" s="13" t="s">
        <v>32</v>
      </c>
    </row>
    <row r="2086" spans="1:8">
      <c r="A2086" s="15">
        <v>2239</v>
      </c>
      <c r="B2086" s="15">
        <v>2021</v>
      </c>
      <c r="C2086" s="13" t="s">
        <v>9</v>
      </c>
      <c r="D2086" s="15">
        <v>19</v>
      </c>
      <c r="E2086" s="13" t="s">
        <v>14</v>
      </c>
      <c r="F2086" s="13" t="s">
        <v>17</v>
      </c>
      <c r="G2086" s="13" t="s">
        <v>12</v>
      </c>
      <c r="H2086" s="13" t="s">
        <v>31</v>
      </c>
    </row>
    <row r="2087" spans="1:8">
      <c r="A2087" s="15">
        <v>2238</v>
      </c>
      <c r="B2087" s="15">
        <v>2021</v>
      </c>
      <c r="C2087" s="13" t="s">
        <v>9</v>
      </c>
      <c r="D2087" s="15">
        <v>19</v>
      </c>
      <c r="E2087" s="13" t="s">
        <v>36</v>
      </c>
      <c r="F2087" s="13" t="s">
        <v>11</v>
      </c>
      <c r="G2087" s="13" t="s">
        <v>12</v>
      </c>
      <c r="H2087" s="13" t="s">
        <v>32</v>
      </c>
    </row>
    <row r="2088" spans="1:8">
      <c r="A2088" s="15">
        <v>2237</v>
      </c>
      <c r="B2088" s="15">
        <v>2021</v>
      </c>
      <c r="C2088" s="13" t="s">
        <v>9</v>
      </c>
      <c r="D2088" s="15">
        <v>19</v>
      </c>
      <c r="E2088" s="13" t="s">
        <v>10</v>
      </c>
      <c r="F2088" s="13" t="s">
        <v>11</v>
      </c>
      <c r="G2088" s="13" t="s">
        <v>12</v>
      </c>
      <c r="H2088" s="13" t="s">
        <v>34</v>
      </c>
    </row>
    <row r="2089" spans="1:8">
      <c r="A2089" s="15">
        <v>2236</v>
      </c>
      <c r="B2089" s="15">
        <v>2021</v>
      </c>
      <c r="C2089" s="13" t="s">
        <v>9</v>
      </c>
      <c r="D2089" s="15">
        <v>19</v>
      </c>
      <c r="E2089" s="13" t="s">
        <v>10</v>
      </c>
      <c r="F2089" s="13" t="s">
        <v>17</v>
      </c>
      <c r="G2089" s="13" t="s">
        <v>12</v>
      </c>
      <c r="H2089" s="13" t="s">
        <v>30</v>
      </c>
    </row>
    <row r="2090" spans="1:8">
      <c r="A2090" s="15">
        <v>2235</v>
      </c>
      <c r="B2090" s="15">
        <v>2021</v>
      </c>
      <c r="C2090" s="13" t="s">
        <v>9</v>
      </c>
      <c r="D2090" s="15">
        <v>19</v>
      </c>
      <c r="E2090" s="13" t="s">
        <v>14</v>
      </c>
      <c r="F2090" s="13" t="s">
        <v>11</v>
      </c>
      <c r="G2090" s="13" t="s">
        <v>12</v>
      </c>
      <c r="H2090" s="13" t="s">
        <v>15</v>
      </c>
    </row>
    <row r="2091" spans="1:8">
      <c r="A2091" s="15">
        <v>2234</v>
      </c>
      <c r="B2091" s="15">
        <v>2021</v>
      </c>
      <c r="C2091" s="13" t="s">
        <v>9</v>
      </c>
      <c r="D2091" s="15">
        <v>19</v>
      </c>
      <c r="E2091" s="13" t="s">
        <v>14</v>
      </c>
      <c r="F2091" s="13" t="s">
        <v>17</v>
      </c>
      <c r="G2091" s="13" t="s">
        <v>12</v>
      </c>
      <c r="H2091" s="13" t="s">
        <v>32</v>
      </c>
    </row>
    <row r="2092" spans="1:8">
      <c r="A2092" s="15">
        <v>2233</v>
      </c>
      <c r="B2092" s="15">
        <v>2021</v>
      </c>
      <c r="C2092" s="13" t="s">
        <v>9</v>
      </c>
      <c r="D2092" s="15">
        <v>19</v>
      </c>
      <c r="E2092" s="13" t="s">
        <v>14</v>
      </c>
      <c r="F2092" s="13" t="s">
        <v>17</v>
      </c>
      <c r="G2092" s="13" t="s">
        <v>12</v>
      </c>
      <c r="H2092" s="13" t="s">
        <v>13</v>
      </c>
    </row>
    <row r="2093" spans="1:8">
      <c r="A2093" s="15">
        <v>2232</v>
      </c>
      <c r="B2093" s="15">
        <v>2021</v>
      </c>
      <c r="C2093" s="13" t="s">
        <v>9</v>
      </c>
      <c r="D2093" s="15">
        <v>19</v>
      </c>
      <c r="E2093" s="13" t="s">
        <v>36</v>
      </c>
      <c r="F2093" s="13" t="s">
        <v>11</v>
      </c>
      <c r="G2093" s="13" t="s">
        <v>12</v>
      </c>
      <c r="H2093" s="13" t="s">
        <v>49</v>
      </c>
    </row>
    <row r="2094" spans="1:8">
      <c r="A2094" s="15">
        <v>2231</v>
      </c>
      <c r="B2094" s="15">
        <v>2021</v>
      </c>
      <c r="C2094" s="13" t="s">
        <v>9</v>
      </c>
      <c r="D2094" s="15">
        <v>19</v>
      </c>
      <c r="E2094" s="13" t="s">
        <v>10</v>
      </c>
      <c r="F2094" s="13" t="s">
        <v>11</v>
      </c>
      <c r="G2094" s="13" t="s">
        <v>12</v>
      </c>
      <c r="H2094" s="13" t="s">
        <v>34</v>
      </c>
    </row>
    <row r="2095" spans="1:8">
      <c r="A2095" s="15">
        <v>2230</v>
      </c>
      <c r="B2095" s="15">
        <v>2021</v>
      </c>
      <c r="C2095" s="13" t="s">
        <v>9</v>
      </c>
      <c r="D2095" s="15">
        <v>19</v>
      </c>
      <c r="E2095" s="13" t="s">
        <v>10</v>
      </c>
      <c r="F2095" s="13" t="s">
        <v>17</v>
      </c>
      <c r="G2095" s="13" t="s">
        <v>12</v>
      </c>
      <c r="H2095" s="13" t="s">
        <v>30</v>
      </c>
    </row>
    <row r="2096" spans="1:8">
      <c r="A2096" s="15">
        <v>2229</v>
      </c>
      <c r="B2096" s="15">
        <v>2021</v>
      </c>
      <c r="C2096" s="13" t="s">
        <v>9</v>
      </c>
      <c r="D2096" s="15">
        <v>19</v>
      </c>
      <c r="E2096" s="13" t="s">
        <v>14</v>
      </c>
      <c r="F2096" s="13" t="s">
        <v>11</v>
      </c>
      <c r="G2096" s="13" t="s">
        <v>12</v>
      </c>
      <c r="H2096" s="13" t="s">
        <v>15</v>
      </c>
    </row>
    <row r="2097" spans="1:8">
      <c r="A2097" s="15">
        <v>2228</v>
      </c>
      <c r="B2097" s="15">
        <v>2021</v>
      </c>
      <c r="C2097" s="13" t="s">
        <v>9</v>
      </c>
      <c r="D2097" s="15">
        <v>19</v>
      </c>
      <c r="E2097" s="13" t="s">
        <v>14</v>
      </c>
      <c r="F2097" s="13" t="s">
        <v>17</v>
      </c>
      <c r="G2097" s="13" t="s">
        <v>12</v>
      </c>
      <c r="H2097" s="13" t="s">
        <v>32</v>
      </c>
    </row>
    <row r="2098" spans="1:8">
      <c r="A2098" s="15">
        <v>2227</v>
      </c>
      <c r="B2098" s="15">
        <v>2021</v>
      </c>
      <c r="C2098" s="13" t="s">
        <v>9</v>
      </c>
      <c r="D2098" s="15">
        <v>19</v>
      </c>
      <c r="E2098" s="13" t="s">
        <v>14</v>
      </c>
      <c r="F2098" s="13" t="s">
        <v>17</v>
      </c>
      <c r="G2098" s="13" t="s">
        <v>12</v>
      </c>
      <c r="H2098" s="13" t="s">
        <v>13</v>
      </c>
    </row>
    <row r="2099" spans="1:8">
      <c r="A2099" s="15">
        <v>2226</v>
      </c>
      <c r="B2099" s="15">
        <v>2021</v>
      </c>
      <c r="C2099" s="13" t="s">
        <v>9</v>
      </c>
      <c r="D2099" s="15">
        <v>19</v>
      </c>
      <c r="E2099" s="13" t="s">
        <v>36</v>
      </c>
      <c r="F2099" s="13" t="s">
        <v>11</v>
      </c>
      <c r="G2099" s="13" t="s">
        <v>12</v>
      </c>
      <c r="H2099" s="13" t="s">
        <v>35</v>
      </c>
    </row>
    <row r="2100" spans="1:8">
      <c r="A2100" s="15">
        <v>2225</v>
      </c>
      <c r="B2100" s="15">
        <v>2021</v>
      </c>
      <c r="C2100" s="13" t="s">
        <v>9</v>
      </c>
      <c r="D2100" s="15">
        <v>19</v>
      </c>
      <c r="E2100" s="13" t="s">
        <v>10</v>
      </c>
      <c r="F2100" s="13" t="s">
        <v>11</v>
      </c>
      <c r="G2100" s="13" t="s">
        <v>12</v>
      </c>
      <c r="H2100" s="13" t="s">
        <v>34</v>
      </c>
    </row>
    <row r="2101" spans="1:8">
      <c r="A2101" s="15">
        <v>2224</v>
      </c>
      <c r="B2101" s="15">
        <v>2021</v>
      </c>
      <c r="C2101" s="13" t="s">
        <v>9</v>
      </c>
      <c r="D2101" s="15">
        <v>19</v>
      </c>
      <c r="E2101" s="13" t="s">
        <v>10</v>
      </c>
      <c r="F2101" s="13" t="s">
        <v>17</v>
      </c>
      <c r="G2101" s="13" t="s">
        <v>12</v>
      </c>
      <c r="H2101" s="13" t="s">
        <v>30</v>
      </c>
    </row>
    <row r="2102" spans="1:8">
      <c r="A2102" s="15">
        <v>2223</v>
      </c>
      <c r="B2102" s="15">
        <v>2021</v>
      </c>
      <c r="C2102" s="13" t="s">
        <v>9</v>
      </c>
      <c r="D2102" s="15">
        <v>19</v>
      </c>
      <c r="E2102" s="13" t="s">
        <v>14</v>
      </c>
      <c r="F2102" s="13" t="s">
        <v>11</v>
      </c>
      <c r="G2102" s="13" t="s">
        <v>12</v>
      </c>
      <c r="H2102" s="13" t="s">
        <v>15</v>
      </c>
    </row>
    <row r="2103" spans="1:8">
      <c r="A2103" s="15">
        <v>2222</v>
      </c>
      <c r="B2103" s="15">
        <v>2021</v>
      </c>
      <c r="C2103" s="13" t="s">
        <v>9</v>
      </c>
      <c r="D2103" s="15">
        <v>19</v>
      </c>
      <c r="E2103" s="13" t="s">
        <v>14</v>
      </c>
      <c r="F2103" s="13" t="s">
        <v>17</v>
      </c>
      <c r="G2103" s="13" t="s">
        <v>12</v>
      </c>
      <c r="H2103" s="13" t="s">
        <v>32</v>
      </c>
    </row>
    <row r="2104" spans="1:8">
      <c r="A2104" s="15">
        <v>2221</v>
      </c>
      <c r="B2104" s="15">
        <v>2021</v>
      </c>
      <c r="C2104" s="13" t="s">
        <v>9</v>
      </c>
      <c r="D2104" s="15">
        <v>19</v>
      </c>
      <c r="E2104" s="13" t="s">
        <v>14</v>
      </c>
      <c r="F2104" s="13" t="s">
        <v>17</v>
      </c>
      <c r="G2104" s="13" t="s">
        <v>12</v>
      </c>
      <c r="H2104" s="13" t="s">
        <v>13</v>
      </c>
    </row>
    <row r="2105" spans="1:8">
      <c r="A2105" s="15">
        <v>2220</v>
      </c>
      <c r="B2105" s="15">
        <v>2021</v>
      </c>
      <c r="C2105" s="13" t="s">
        <v>9</v>
      </c>
      <c r="D2105" s="15">
        <v>19</v>
      </c>
      <c r="E2105" s="13" t="s">
        <v>36</v>
      </c>
      <c r="F2105" s="13" t="s">
        <v>11</v>
      </c>
      <c r="G2105" s="13" t="s">
        <v>12</v>
      </c>
      <c r="H2105" s="13" t="s">
        <v>35</v>
      </c>
    </row>
    <row r="2106" spans="1:8">
      <c r="A2106" s="15">
        <v>2219</v>
      </c>
      <c r="B2106" s="15">
        <v>2021</v>
      </c>
      <c r="C2106" s="13" t="s">
        <v>9</v>
      </c>
      <c r="D2106" s="15">
        <v>19</v>
      </c>
      <c r="E2106" s="13" t="s">
        <v>10</v>
      </c>
      <c r="F2106" s="13" t="s">
        <v>11</v>
      </c>
      <c r="G2106" s="13" t="s">
        <v>12</v>
      </c>
      <c r="H2106" s="13" t="s">
        <v>34</v>
      </c>
    </row>
    <row r="2107" spans="1:8">
      <c r="A2107" s="15">
        <v>2218</v>
      </c>
      <c r="B2107" s="15">
        <v>2021</v>
      </c>
      <c r="C2107" s="13" t="s">
        <v>9</v>
      </c>
      <c r="D2107" s="15">
        <v>19</v>
      </c>
      <c r="E2107" s="13" t="s">
        <v>10</v>
      </c>
      <c r="F2107" s="13" t="s">
        <v>17</v>
      </c>
      <c r="G2107" s="13" t="s">
        <v>12</v>
      </c>
      <c r="H2107" s="13" t="s">
        <v>30</v>
      </c>
    </row>
    <row r="2108" spans="1:8">
      <c r="A2108" s="15">
        <v>2217</v>
      </c>
      <c r="B2108" s="15">
        <v>2021</v>
      </c>
      <c r="C2108" s="13" t="s">
        <v>9</v>
      </c>
      <c r="D2108" s="15">
        <v>19</v>
      </c>
      <c r="E2108" s="13" t="s">
        <v>14</v>
      </c>
      <c r="F2108" s="13" t="s">
        <v>11</v>
      </c>
      <c r="G2108" s="13" t="s">
        <v>12</v>
      </c>
      <c r="H2108" s="13" t="s">
        <v>15</v>
      </c>
    </row>
    <row r="2109" spans="1:8">
      <c r="A2109" s="15">
        <v>2216</v>
      </c>
      <c r="B2109" s="15">
        <v>2021</v>
      </c>
      <c r="C2109" s="13" t="s">
        <v>9</v>
      </c>
      <c r="D2109" s="15">
        <v>19</v>
      </c>
      <c r="E2109" s="13" t="s">
        <v>14</v>
      </c>
      <c r="F2109" s="13" t="s">
        <v>17</v>
      </c>
      <c r="G2109" s="13" t="s">
        <v>12</v>
      </c>
      <c r="H2109" s="13" t="s">
        <v>32</v>
      </c>
    </row>
    <row r="2110" spans="1:8">
      <c r="A2110" s="15">
        <v>2215</v>
      </c>
      <c r="B2110" s="15">
        <v>2021</v>
      </c>
      <c r="C2110" s="13" t="s">
        <v>9</v>
      </c>
      <c r="D2110" s="15">
        <v>19</v>
      </c>
      <c r="E2110" s="13" t="s">
        <v>14</v>
      </c>
      <c r="F2110" s="13" t="s">
        <v>17</v>
      </c>
      <c r="G2110" s="13" t="s">
        <v>12</v>
      </c>
      <c r="H2110" s="13" t="s">
        <v>13</v>
      </c>
    </row>
    <row r="2111" spans="1:8">
      <c r="A2111" s="15">
        <v>2214</v>
      </c>
      <c r="B2111" s="15">
        <v>2021</v>
      </c>
      <c r="C2111" s="13" t="s">
        <v>9</v>
      </c>
      <c r="D2111" s="15">
        <v>19</v>
      </c>
      <c r="E2111" s="13" t="s">
        <v>36</v>
      </c>
      <c r="F2111" s="13" t="s">
        <v>11</v>
      </c>
      <c r="G2111" s="13" t="s">
        <v>12</v>
      </c>
      <c r="H2111" s="13" t="s">
        <v>35</v>
      </c>
    </row>
    <row r="2112" spans="1:8">
      <c r="A2112" s="15">
        <v>2213</v>
      </c>
      <c r="B2112" s="15">
        <v>2021</v>
      </c>
      <c r="C2112" s="13" t="s">
        <v>9</v>
      </c>
      <c r="D2112" s="15">
        <v>19</v>
      </c>
      <c r="E2112" s="13" t="s">
        <v>10</v>
      </c>
      <c r="F2112" s="13" t="s">
        <v>11</v>
      </c>
      <c r="G2112" s="13" t="s">
        <v>12</v>
      </c>
      <c r="H2112" s="13" t="s">
        <v>34</v>
      </c>
    </row>
    <row r="2113" spans="1:8">
      <c r="A2113" s="15">
        <v>2212</v>
      </c>
      <c r="B2113" s="15">
        <v>2021</v>
      </c>
      <c r="C2113" s="13" t="s">
        <v>9</v>
      </c>
      <c r="D2113" s="15">
        <v>19</v>
      </c>
      <c r="E2113" s="13" t="s">
        <v>10</v>
      </c>
      <c r="F2113" s="13" t="s">
        <v>17</v>
      </c>
      <c r="G2113" s="13" t="s">
        <v>12</v>
      </c>
      <c r="H2113" s="13" t="s">
        <v>30</v>
      </c>
    </row>
    <row r="2114" spans="1:8">
      <c r="A2114" s="15">
        <v>2211</v>
      </c>
      <c r="B2114" s="15">
        <v>2021</v>
      </c>
      <c r="C2114" s="13" t="s">
        <v>9</v>
      </c>
      <c r="D2114" s="15">
        <v>19</v>
      </c>
      <c r="E2114" s="13" t="s">
        <v>14</v>
      </c>
      <c r="F2114" s="13" t="s">
        <v>11</v>
      </c>
      <c r="G2114" s="13" t="s">
        <v>12</v>
      </c>
      <c r="H2114" s="13" t="s">
        <v>15</v>
      </c>
    </row>
    <row r="2115" spans="1:8">
      <c r="A2115" s="15">
        <v>2210</v>
      </c>
      <c r="B2115" s="15">
        <v>2021</v>
      </c>
      <c r="C2115" s="13" t="s">
        <v>9</v>
      </c>
      <c r="D2115" s="15">
        <v>19</v>
      </c>
      <c r="E2115" s="13" t="s">
        <v>14</v>
      </c>
      <c r="F2115" s="13" t="s">
        <v>17</v>
      </c>
      <c r="G2115" s="13" t="s">
        <v>12</v>
      </c>
      <c r="H2115" s="13" t="s">
        <v>32</v>
      </c>
    </row>
    <row r="2116" spans="1:8">
      <c r="A2116" s="15">
        <v>2209</v>
      </c>
      <c r="B2116" s="15">
        <v>2021</v>
      </c>
      <c r="C2116" s="13" t="s">
        <v>9</v>
      </c>
      <c r="D2116" s="15">
        <v>19</v>
      </c>
      <c r="E2116" s="13" t="s">
        <v>14</v>
      </c>
      <c r="F2116" s="13" t="s">
        <v>17</v>
      </c>
      <c r="G2116" s="13" t="s">
        <v>12</v>
      </c>
      <c r="H2116" s="13" t="s">
        <v>13</v>
      </c>
    </row>
    <row r="2117" spans="1:8">
      <c r="A2117" s="15">
        <v>2208</v>
      </c>
      <c r="B2117" s="15">
        <v>2021</v>
      </c>
      <c r="C2117" s="13" t="s">
        <v>9</v>
      </c>
      <c r="D2117" s="15">
        <v>19</v>
      </c>
      <c r="E2117" s="13" t="s">
        <v>36</v>
      </c>
      <c r="F2117" s="13" t="s">
        <v>11</v>
      </c>
      <c r="G2117" s="13" t="s">
        <v>12</v>
      </c>
      <c r="H2117" s="13" t="s">
        <v>35</v>
      </c>
    </row>
    <row r="2118" spans="1:8">
      <c r="A2118" s="15">
        <v>2207</v>
      </c>
      <c r="B2118" s="15">
        <v>2021</v>
      </c>
      <c r="C2118" s="13" t="s">
        <v>9</v>
      </c>
      <c r="D2118" s="15">
        <v>19</v>
      </c>
      <c r="E2118" s="13" t="s">
        <v>10</v>
      </c>
      <c r="F2118" s="13" t="s">
        <v>11</v>
      </c>
      <c r="G2118" s="13" t="s">
        <v>12</v>
      </c>
      <c r="H2118" s="13" t="s">
        <v>34</v>
      </c>
    </row>
    <row r="2119" spans="1:8">
      <c r="A2119" s="15">
        <v>2206</v>
      </c>
      <c r="B2119" s="15">
        <v>2021</v>
      </c>
      <c r="C2119" s="13" t="s">
        <v>9</v>
      </c>
      <c r="D2119" s="15">
        <v>19</v>
      </c>
      <c r="E2119" s="13" t="s">
        <v>10</v>
      </c>
      <c r="F2119" s="13" t="s">
        <v>17</v>
      </c>
      <c r="G2119" s="13" t="s">
        <v>12</v>
      </c>
      <c r="H2119" s="13" t="s">
        <v>30</v>
      </c>
    </row>
    <row r="2120" spans="1:8">
      <c r="A2120" s="15">
        <v>2205</v>
      </c>
      <c r="B2120" s="15">
        <v>2021</v>
      </c>
      <c r="C2120" s="13" t="s">
        <v>9</v>
      </c>
      <c r="D2120" s="15">
        <v>19</v>
      </c>
      <c r="E2120" s="13" t="s">
        <v>14</v>
      </c>
      <c r="F2120" s="13" t="s">
        <v>11</v>
      </c>
      <c r="G2120" s="13" t="s">
        <v>12</v>
      </c>
      <c r="H2120" s="13" t="s">
        <v>15</v>
      </c>
    </row>
    <row r="2121" spans="1:8">
      <c r="A2121" s="15">
        <v>2204</v>
      </c>
      <c r="B2121" s="15">
        <v>2021</v>
      </c>
      <c r="C2121" s="13" t="s">
        <v>9</v>
      </c>
      <c r="D2121" s="15">
        <v>19</v>
      </c>
      <c r="E2121" s="13" t="s">
        <v>14</v>
      </c>
      <c r="F2121" s="13" t="s">
        <v>17</v>
      </c>
      <c r="G2121" s="13" t="s">
        <v>12</v>
      </c>
      <c r="H2121" s="13" t="s">
        <v>32</v>
      </c>
    </row>
    <row r="2122" spans="1:8">
      <c r="A2122" s="15">
        <v>2203</v>
      </c>
      <c r="B2122" s="15">
        <v>2021</v>
      </c>
      <c r="C2122" s="13" t="s">
        <v>9</v>
      </c>
      <c r="D2122" s="15">
        <v>19</v>
      </c>
      <c r="E2122" s="13" t="s">
        <v>14</v>
      </c>
      <c r="F2122" s="13" t="s">
        <v>17</v>
      </c>
      <c r="G2122" s="13" t="s">
        <v>12</v>
      </c>
      <c r="H2122" s="13" t="s">
        <v>13</v>
      </c>
    </row>
    <row r="2123" spans="1:8">
      <c r="A2123" s="15">
        <v>2202</v>
      </c>
      <c r="B2123" s="15">
        <v>2021</v>
      </c>
      <c r="C2123" s="13" t="s">
        <v>9</v>
      </c>
      <c r="D2123" s="15">
        <v>19</v>
      </c>
      <c r="E2123" s="13" t="s">
        <v>36</v>
      </c>
      <c r="F2123" s="13" t="s">
        <v>11</v>
      </c>
      <c r="G2123" s="13" t="s">
        <v>12</v>
      </c>
      <c r="H2123" s="13" t="s">
        <v>30</v>
      </c>
    </row>
    <row r="2124" spans="1:8">
      <c r="A2124" s="15">
        <v>2201</v>
      </c>
      <c r="B2124" s="15">
        <v>2021</v>
      </c>
      <c r="C2124" s="13" t="s">
        <v>9</v>
      </c>
      <c r="D2124" s="15">
        <v>19</v>
      </c>
      <c r="E2124" s="13" t="s">
        <v>10</v>
      </c>
      <c r="F2124" s="13" t="s">
        <v>11</v>
      </c>
      <c r="G2124" s="13" t="s">
        <v>12</v>
      </c>
      <c r="H2124" s="13" t="s">
        <v>34</v>
      </c>
    </row>
    <row r="2125" spans="1:8">
      <c r="A2125" s="15">
        <v>2200</v>
      </c>
      <c r="B2125" s="15">
        <v>2021</v>
      </c>
      <c r="C2125" s="13" t="s">
        <v>9</v>
      </c>
      <c r="D2125" s="15">
        <v>19</v>
      </c>
      <c r="E2125" s="13" t="s">
        <v>10</v>
      </c>
      <c r="F2125" s="13" t="s">
        <v>17</v>
      </c>
      <c r="G2125" s="13" t="s">
        <v>12</v>
      </c>
      <c r="H2125" s="13" t="s">
        <v>30</v>
      </c>
    </row>
    <row r="2126" spans="1:8">
      <c r="A2126" s="15">
        <v>2199</v>
      </c>
      <c r="B2126" s="15">
        <v>2021</v>
      </c>
      <c r="C2126" s="13" t="s">
        <v>9</v>
      </c>
      <c r="D2126" s="15">
        <v>19</v>
      </c>
      <c r="E2126" s="13" t="s">
        <v>14</v>
      </c>
      <c r="F2126" s="13" t="s">
        <v>11</v>
      </c>
      <c r="G2126" s="13" t="s">
        <v>12</v>
      </c>
      <c r="H2126" s="13" t="s">
        <v>15</v>
      </c>
    </row>
    <row r="2127" spans="1:8">
      <c r="A2127" s="15">
        <v>2198</v>
      </c>
      <c r="B2127" s="15">
        <v>2021</v>
      </c>
      <c r="C2127" s="13" t="s">
        <v>9</v>
      </c>
      <c r="D2127" s="15">
        <v>19</v>
      </c>
      <c r="E2127" s="13" t="s">
        <v>14</v>
      </c>
      <c r="F2127" s="13" t="s">
        <v>17</v>
      </c>
      <c r="G2127" s="13" t="s">
        <v>12</v>
      </c>
      <c r="H2127" s="13" t="s">
        <v>32</v>
      </c>
    </row>
    <row r="2128" spans="1:8">
      <c r="A2128" s="15">
        <v>2197</v>
      </c>
      <c r="B2128" s="15">
        <v>2021</v>
      </c>
      <c r="C2128" s="13" t="s">
        <v>9</v>
      </c>
      <c r="D2128" s="15">
        <v>19</v>
      </c>
      <c r="E2128" s="13" t="s">
        <v>14</v>
      </c>
      <c r="F2128" s="13" t="s">
        <v>17</v>
      </c>
      <c r="G2128" s="13" t="s">
        <v>12</v>
      </c>
      <c r="H2128" s="13" t="s">
        <v>13</v>
      </c>
    </row>
    <row r="2129" spans="1:8">
      <c r="A2129" s="15">
        <v>2196</v>
      </c>
      <c r="B2129" s="15">
        <v>2021</v>
      </c>
      <c r="C2129" s="13" t="s">
        <v>9</v>
      </c>
      <c r="D2129" s="15">
        <v>19</v>
      </c>
      <c r="E2129" s="13" t="s">
        <v>36</v>
      </c>
      <c r="F2129" s="13" t="s">
        <v>11</v>
      </c>
      <c r="G2129" s="13" t="s">
        <v>12</v>
      </c>
      <c r="H2129" s="13" t="s">
        <v>34</v>
      </c>
    </row>
    <row r="2130" spans="1:8">
      <c r="A2130" s="15">
        <v>2195</v>
      </c>
      <c r="B2130" s="15">
        <v>2021</v>
      </c>
      <c r="C2130" s="13" t="s">
        <v>9</v>
      </c>
      <c r="D2130" s="15">
        <v>19</v>
      </c>
      <c r="E2130" s="13" t="s">
        <v>10</v>
      </c>
      <c r="F2130" s="13" t="s">
        <v>11</v>
      </c>
      <c r="G2130" s="13" t="s">
        <v>12</v>
      </c>
      <c r="H2130" s="13" t="s">
        <v>34</v>
      </c>
    </row>
    <row r="2131" spans="1:8">
      <c r="A2131" s="15">
        <v>2194</v>
      </c>
      <c r="B2131" s="15">
        <v>2021</v>
      </c>
      <c r="C2131" s="13" t="s">
        <v>9</v>
      </c>
      <c r="D2131" s="15">
        <v>19</v>
      </c>
      <c r="E2131" s="13" t="s">
        <v>10</v>
      </c>
      <c r="F2131" s="13" t="s">
        <v>17</v>
      </c>
      <c r="G2131" s="13" t="s">
        <v>12</v>
      </c>
      <c r="H2131" s="13" t="s">
        <v>30</v>
      </c>
    </row>
    <row r="2132" spans="1:8">
      <c r="A2132" s="15">
        <v>2193</v>
      </c>
      <c r="B2132" s="15">
        <v>2021</v>
      </c>
      <c r="C2132" s="13" t="s">
        <v>9</v>
      </c>
      <c r="D2132" s="15">
        <v>19</v>
      </c>
      <c r="E2132" s="13" t="s">
        <v>14</v>
      </c>
      <c r="F2132" s="13" t="s">
        <v>11</v>
      </c>
      <c r="G2132" s="13" t="s">
        <v>12</v>
      </c>
      <c r="H2132" s="13" t="s">
        <v>15</v>
      </c>
    </row>
    <row r="2133" spans="1:8">
      <c r="A2133" s="15">
        <v>2192</v>
      </c>
      <c r="B2133" s="15">
        <v>2021</v>
      </c>
      <c r="C2133" s="13" t="s">
        <v>9</v>
      </c>
      <c r="D2133" s="15">
        <v>19</v>
      </c>
      <c r="E2133" s="13" t="s">
        <v>14</v>
      </c>
      <c r="F2133" s="13" t="s">
        <v>17</v>
      </c>
      <c r="G2133" s="13" t="s">
        <v>12</v>
      </c>
      <c r="H2133" s="13" t="s">
        <v>32</v>
      </c>
    </row>
    <row r="2134" spans="1:8">
      <c r="A2134" s="15">
        <v>2191</v>
      </c>
      <c r="B2134" s="15">
        <v>2021</v>
      </c>
      <c r="C2134" s="13" t="s">
        <v>9</v>
      </c>
      <c r="D2134" s="15">
        <v>19</v>
      </c>
      <c r="E2134" s="13" t="s">
        <v>14</v>
      </c>
      <c r="F2134" s="13" t="s">
        <v>17</v>
      </c>
      <c r="G2134" s="13" t="s">
        <v>12</v>
      </c>
      <c r="H2134" s="13" t="s">
        <v>13</v>
      </c>
    </row>
    <row r="2135" spans="1:8">
      <c r="A2135" s="15">
        <v>2190</v>
      </c>
      <c r="B2135" s="15">
        <v>2021</v>
      </c>
      <c r="C2135" s="13" t="s">
        <v>9</v>
      </c>
      <c r="D2135" s="15">
        <v>19</v>
      </c>
      <c r="E2135" s="13" t="s">
        <v>36</v>
      </c>
      <c r="F2135" s="13" t="s">
        <v>11</v>
      </c>
      <c r="G2135" s="13" t="s">
        <v>12</v>
      </c>
      <c r="H2135" s="13" t="s">
        <v>26</v>
      </c>
    </row>
    <row r="2136" spans="1:8">
      <c r="A2136" s="15">
        <v>2189</v>
      </c>
      <c r="B2136" s="15">
        <v>2021</v>
      </c>
      <c r="C2136" s="13" t="s">
        <v>9</v>
      </c>
      <c r="D2136" s="15">
        <v>19</v>
      </c>
      <c r="E2136" s="13" t="s">
        <v>10</v>
      </c>
      <c r="F2136" s="13" t="s">
        <v>11</v>
      </c>
      <c r="G2136" s="13" t="s">
        <v>12</v>
      </c>
      <c r="H2136" s="13" t="s">
        <v>26</v>
      </c>
    </row>
    <row r="2137" spans="1:8">
      <c r="A2137" s="15">
        <v>2188</v>
      </c>
      <c r="B2137" s="15">
        <v>2021</v>
      </c>
      <c r="C2137" s="13" t="s">
        <v>9</v>
      </c>
      <c r="D2137" s="15">
        <v>19</v>
      </c>
      <c r="E2137" s="13" t="s">
        <v>10</v>
      </c>
      <c r="F2137" s="13" t="s">
        <v>17</v>
      </c>
      <c r="G2137" s="13" t="s">
        <v>12</v>
      </c>
      <c r="H2137" s="13" t="s">
        <v>30</v>
      </c>
    </row>
    <row r="2138" spans="1:8">
      <c r="A2138" s="15">
        <v>2187</v>
      </c>
      <c r="B2138" s="15">
        <v>2021</v>
      </c>
      <c r="C2138" s="13" t="s">
        <v>9</v>
      </c>
      <c r="D2138" s="15">
        <v>19</v>
      </c>
      <c r="E2138" s="13" t="s">
        <v>14</v>
      </c>
      <c r="F2138" s="13" t="s">
        <v>11</v>
      </c>
      <c r="G2138" s="13" t="s">
        <v>12</v>
      </c>
      <c r="H2138" s="13" t="s">
        <v>15</v>
      </c>
    </row>
    <row r="2139" spans="1:8">
      <c r="A2139" s="15">
        <v>2186</v>
      </c>
      <c r="B2139" s="15">
        <v>2021</v>
      </c>
      <c r="C2139" s="13" t="s">
        <v>9</v>
      </c>
      <c r="D2139" s="15">
        <v>19</v>
      </c>
      <c r="E2139" s="13" t="s">
        <v>14</v>
      </c>
      <c r="F2139" s="13" t="s">
        <v>17</v>
      </c>
      <c r="G2139" s="13" t="s">
        <v>12</v>
      </c>
      <c r="H2139" s="13" t="s">
        <v>32</v>
      </c>
    </row>
    <row r="2140" spans="1:8">
      <c r="A2140" s="15">
        <v>2185</v>
      </c>
      <c r="B2140" s="15">
        <v>2021</v>
      </c>
      <c r="C2140" s="13" t="s">
        <v>9</v>
      </c>
      <c r="D2140" s="15">
        <v>19</v>
      </c>
      <c r="E2140" s="13" t="s">
        <v>14</v>
      </c>
      <c r="F2140" s="13" t="s">
        <v>17</v>
      </c>
      <c r="G2140" s="13" t="s">
        <v>12</v>
      </c>
      <c r="H2140" s="13" t="s">
        <v>16</v>
      </c>
    </row>
    <row r="2141" spans="1:8">
      <c r="A2141" s="15">
        <v>2184</v>
      </c>
      <c r="B2141" s="15">
        <v>2021</v>
      </c>
      <c r="C2141" s="13" t="s">
        <v>9</v>
      </c>
      <c r="D2141" s="15">
        <v>19</v>
      </c>
      <c r="E2141" s="13" t="s">
        <v>36</v>
      </c>
      <c r="F2141" s="13" t="s">
        <v>11</v>
      </c>
      <c r="G2141" s="13" t="s">
        <v>12</v>
      </c>
      <c r="H2141" s="13" t="s">
        <v>26</v>
      </c>
    </row>
    <row r="2142" spans="1:8">
      <c r="A2142" s="15">
        <v>2183</v>
      </c>
      <c r="B2142" s="15">
        <v>2021</v>
      </c>
      <c r="C2142" s="13" t="s">
        <v>9</v>
      </c>
      <c r="D2142" s="15">
        <v>19</v>
      </c>
      <c r="E2142" s="13" t="s">
        <v>10</v>
      </c>
      <c r="F2142" s="13" t="s">
        <v>11</v>
      </c>
      <c r="G2142" s="13" t="s">
        <v>12</v>
      </c>
      <c r="H2142" s="13" t="s">
        <v>26</v>
      </c>
    </row>
    <row r="2143" spans="1:8">
      <c r="A2143" s="15">
        <v>2182</v>
      </c>
      <c r="B2143" s="15">
        <v>2021</v>
      </c>
      <c r="C2143" s="13" t="s">
        <v>9</v>
      </c>
      <c r="D2143" s="15">
        <v>19</v>
      </c>
      <c r="E2143" s="13" t="s">
        <v>10</v>
      </c>
      <c r="F2143" s="13" t="s">
        <v>17</v>
      </c>
      <c r="G2143" s="13" t="s">
        <v>12</v>
      </c>
      <c r="H2143" s="13" t="s">
        <v>30</v>
      </c>
    </row>
    <row r="2144" spans="1:8">
      <c r="A2144" s="15">
        <v>2181</v>
      </c>
      <c r="B2144" s="15">
        <v>2021</v>
      </c>
      <c r="C2144" s="13" t="s">
        <v>9</v>
      </c>
      <c r="D2144" s="15">
        <v>19</v>
      </c>
      <c r="E2144" s="13" t="s">
        <v>14</v>
      </c>
      <c r="F2144" s="13" t="s">
        <v>11</v>
      </c>
      <c r="G2144" s="13" t="s">
        <v>12</v>
      </c>
      <c r="H2144" s="13" t="s">
        <v>15</v>
      </c>
    </row>
    <row r="2145" spans="1:8">
      <c r="A2145" s="15">
        <v>2180</v>
      </c>
      <c r="B2145" s="15">
        <v>2021</v>
      </c>
      <c r="C2145" s="13" t="s">
        <v>9</v>
      </c>
      <c r="D2145" s="15">
        <v>19</v>
      </c>
      <c r="E2145" s="13" t="s">
        <v>14</v>
      </c>
      <c r="F2145" s="13" t="s">
        <v>17</v>
      </c>
      <c r="G2145" s="13" t="s">
        <v>12</v>
      </c>
      <c r="H2145" s="13" t="s">
        <v>32</v>
      </c>
    </row>
    <row r="2146" spans="1:8">
      <c r="A2146" s="15">
        <v>2179</v>
      </c>
      <c r="B2146" s="15">
        <v>2021</v>
      </c>
      <c r="C2146" s="13" t="s">
        <v>9</v>
      </c>
      <c r="D2146" s="15">
        <v>19</v>
      </c>
      <c r="E2146" s="13" t="s">
        <v>14</v>
      </c>
      <c r="F2146" s="13" t="s">
        <v>17</v>
      </c>
      <c r="G2146" s="13" t="s">
        <v>12</v>
      </c>
      <c r="H2146" s="13" t="s">
        <v>16</v>
      </c>
    </row>
    <row r="2147" spans="1:8">
      <c r="A2147" s="15">
        <v>2178</v>
      </c>
      <c r="B2147" s="15">
        <v>2021</v>
      </c>
      <c r="C2147" s="13" t="s">
        <v>9</v>
      </c>
      <c r="D2147" s="15">
        <v>19</v>
      </c>
      <c r="E2147" s="13" t="s">
        <v>36</v>
      </c>
      <c r="F2147" s="13" t="s">
        <v>11</v>
      </c>
      <c r="G2147" s="13" t="s">
        <v>12</v>
      </c>
      <c r="H2147" s="13" t="s">
        <v>47</v>
      </c>
    </row>
    <row r="2148" spans="1:8">
      <c r="A2148" s="15">
        <v>2177</v>
      </c>
      <c r="B2148" s="15">
        <v>2021</v>
      </c>
      <c r="C2148" s="13" t="s">
        <v>9</v>
      </c>
      <c r="D2148" s="15">
        <v>19</v>
      </c>
      <c r="E2148" s="13" t="s">
        <v>10</v>
      </c>
      <c r="F2148" s="13" t="s">
        <v>11</v>
      </c>
      <c r="G2148" s="13" t="s">
        <v>12</v>
      </c>
      <c r="H2148" s="13" t="s">
        <v>26</v>
      </c>
    </row>
    <row r="2149" spans="1:8">
      <c r="A2149" s="15">
        <v>2176</v>
      </c>
      <c r="B2149" s="15">
        <v>2021</v>
      </c>
      <c r="C2149" s="13" t="s">
        <v>9</v>
      </c>
      <c r="D2149" s="15">
        <v>19</v>
      </c>
      <c r="E2149" s="13" t="s">
        <v>10</v>
      </c>
      <c r="F2149" s="13" t="s">
        <v>17</v>
      </c>
      <c r="G2149" s="13" t="s">
        <v>12</v>
      </c>
      <c r="H2149" s="13" t="s">
        <v>30</v>
      </c>
    </row>
    <row r="2150" spans="1:8">
      <c r="A2150" s="15">
        <v>2175</v>
      </c>
      <c r="B2150" s="15">
        <v>2021</v>
      </c>
      <c r="C2150" s="13" t="s">
        <v>9</v>
      </c>
      <c r="D2150" s="15">
        <v>19</v>
      </c>
      <c r="E2150" s="13" t="s">
        <v>14</v>
      </c>
      <c r="F2150" s="13" t="s">
        <v>11</v>
      </c>
      <c r="G2150" s="13" t="s">
        <v>12</v>
      </c>
      <c r="H2150" s="13" t="s">
        <v>15</v>
      </c>
    </row>
    <row r="2151" spans="1:8">
      <c r="A2151" s="15">
        <v>2174</v>
      </c>
      <c r="B2151" s="15">
        <v>2021</v>
      </c>
      <c r="C2151" s="13" t="s">
        <v>9</v>
      </c>
      <c r="D2151" s="15">
        <v>19</v>
      </c>
      <c r="E2151" s="13" t="s">
        <v>14</v>
      </c>
      <c r="F2151" s="13" t="s">
        <v>17</v>
      </c>
      <c r="G2151" s="13" t="s">
        <v>12</v>
      </c>
      <c r="H2151" s="13" t="s">
        <v>32</v>
      </c>
    </row>
    <row r="2152" spans="1:8">
      <c r="A2152" s="15">
        <v>2173</v>
      </c>
      <c r="B2152" s="15">
        <v>2021</v>
      </c>
      <c r="C2152" s="13" t="s">
        <v>9</v>
      </c>
      <c r="D2152" s="15">
        <v>19</v>
      </c>
      <c r="E2152" s="13" t="s">
        <v>14</v>
      </c>
      <c r="F2152" s="13" t="s">
        <v>17</v>
      </c>
      <c r="G2152" s="13" t="s">
        <v>12</v>
      </c>
      <c r="H2152" s="13" t="s">
        <v>16</v>
      </c>
    </row>
    <row r="2153" spans="1:8">
      <c r="A2153" s="15">
        <v>2172</v>
      </c>
      <c r="B2153" s="15">
        <v>2021</v>
      </c>
      <c r="C2153" s="13" t="s">
        <v>9</v>
      </c>
      <c r="D2153" s="15">
        <v>19</v>
      </c>
      <c r="E2153" s="13" t="s">
        <v>36</v>
      </c>
      <c r="F2153" s="13" t="s">
        <v>11</v>
      </c>
      <c r="G2153" s="13" t="s">
        <v>12</v>
      </c>
      <c r="H2153" s="13" t="s">
        <v>47</v>
      </c>
    </row>
    <row r="2154" spans="1:8">
      <c r="A2154" s="15">
        <v>2171</v>
      </c>
      <c r="B2154" s="15">
        <v>2021</v>
      </c>
      <c r="C2154" s="13" t="s">
        <v>9</v>
      </c>
      <c r="D2154" s="15">
        <v>19</v>
      </c>
      <c r="E2154" s="13" t="s">
        <v>10</v>
      </c>
      <c r="F2154" s="13" t="s">
        <v>11</v>
      </c>
      <c r="G2154" s="13" t="s">
        <v>12</v>
      </c>
      <c r="H2154" s="13" t="s">
        <v>26</v>
      </c>
    </row>
    <row r="2155" spans="1:8">
      <c r="A2155" s="15">
        <v>2170</v>
      </c>
      <c r="B2155" s="15">
        <v>2021</v>
      </c>
      <c r="C2155" s="13" t="s">
        <v>9</v>
      </c>
      <c r="D2155" s="15">
        <v>19</v>
      </c>
      <c r="E2155" s="13" t="s">
        <v>10</v>
      </c>
      <c r="F2155" s="13" t="s">
        <v>17</v>
      </c>
      <c r="G2155" s="13" t="s">
        <v>12</v>
      </c>
      <c r="H2155" s="13" t="s">
        <v>30</v>
      </c>
    </row>
    <row r="2156" spans="1:8">
      <c r="A2156" s="15">
        <v>2169</v>
      </c>
      <c r="B2156" s="15">
        <v>2021</v>
      </c>
      <c r="C2156" s="13" t="s">
        <v>9</v>
      </c>
      <c r="D2156" s="15">
        <v>19</v>
      </c>
      <c r="E2156" s="13" t="s">
        <v>14</v>
      </c>
      <c r="F2156" s="13" t="s">
        <v>11</v>
      </c>
      <c r="G2156" s="13" t="s">
        <v>12</v>
      </c>
      <c r="H2156" s="13" t="s">
        <v>15</v>
      </c>
    </row>
    <row r="2157" spans="1:8">
      <c r="A2157" s="15">
        <v>2168</v>
      </c>
      <c r="B2157" s="15">
        <v>2021</v>
      </c>
      <c r="C2157" s="13" t="s">
        <v>9</v>
      </c>
      <c r="D2157" s="15">
        <v>19</v>
      </c>
      <c r="E2157" s="13" t="s">
        <v>14</v>
      </c>
      <c r="F2157" s="13" t="s">
        <v>17</v>
      </c>
      <c r="G2157" s="13" t="s">
        <v>12</v>
      </c>
      <c r="H2157" s="13" t="s">
        <v>32</v>
      </c>
    </row>
    <row r="2158" spans="1:8">
      <c r="A2158" s="15">
        <v>2167</v>
      </c>
      <c r="B2158" s="15">
        <v>2021</v>
      </c>
      <c r="C2158" s="13" t="s">
        <v>9</v>
      </c>
      <c r="D2158" s="15">
        <v>19</v>
      </c>
      <c r="E2158" s="13" t="s">
        <v>14</v>
      </c>
      <c r="F2158" s="13" t="s">
        <v>17</v>
      </c>
      <c r="G2158" s="13" t="s">
        <v>12</v>
      </c>
      <c r="H2158" s="13" t="s">
        <v>47</v>
      </c>
    </row>
    <row r="2159" spans="1:8">
      <c r="A2159" s="15">
        <v>2166</v>
      </c>
      <c r="B2159" s="15">
        <v>2021</v>
      </c>
      <c r="C2159" s="13" t="s">
        <v>9</v>
      </c>
      <c r="D2159" s="15">
        <v>19</v>
      </c>
      <c r="E2159" s="13" t="s">
        <v>36</v>
      </c>
      <c r="F2159" s="13" t="s">
        <v>17</v>
      </c>
      <c r="G2159" s="13" t="s">
        <v>12</v>
      </c>
      <c r="H2159" s="13" t="s">
        <v>15</v>
      </c>
    </row>
    <row r="2160" spans="1:8">
      <c r="A2160" s="15">
        <v>2165</v>
      </c>
      <c r="B2160" s="15">
        <v>2021</v>
      </c>
      <c r="C2160" s="13" t="s">
        <v>9</v>
      </c>
      <c r="D2160" s="15">
        <v>19</v>
      </c>
      <c r="E2160" s="13" t="s">
        <v>10</v>
      </c>
      <c r="F2160" s="13" t="s">
        <v>11</v>
      </c>
      <c r="G2160" s="13" t="s">
        <v>12</v>
      </c>
      <c r="H2160" s="13" t="s">
        <v>26</v>
      </c>
    </row>
    <row r="2161" spans="1:8">
      <c r="A2161" s="15">
        <v>2164</v>
      </c>
      <c r="B2161" s="15">
        <v>2021</v>
      </c>
      <c r="C2161" s="13" t="s">
        <v>9</v>
      </c>
      <c r="D2161" s="15">
        <v>19</v>
      </c>
      <c r="E2161" s="13" t="s">
        <v>10</v>
      </c>
      <c r="F2161" s="13" t="s">
        <v>17</v>
      </c>
      <c r="G2161" s="13" t="s">
        <v>12</v>
      </c>
      <c r="H2161" s="13" t="s">
        <v>30</v>
      </c>
    </row>
    <row r="2162" spans="1:8">
      <c r="A2162" s="15">
        <v>2163</v>
      </c>
      <c r="B2162" s="15">
        <v>2021</v>
      </c>
      <c r="C2162" s="13" t="s">
        <v>9</v>
      </c>
      <c r="D2162" s="15">
        <v>19</v>
      </c>
      <c r="E2162" s="13" t="s">
        <v>14</v>
      </c>
      <c r="F2162" s="13" t="s">
        <v>11</v>
      </c>
      <c r="G2162" s="13" t="s">
        <v>12</v>
      </c>
      <c r="H2162" s="13" t="s">
        <v>15</v>
      </c>
    </row>
    <row r="2163" spans="1:8">
      <c r="A2163" s="15">
        <v>2162</v>
      </c>
      <c r="B2163" s="15">
        <v>2021</v>
      </c>
      <c r="C2163" s="13" t="s">
        <v>9</v>
      </c>
      <c r="D2163" s="15">
        <v>19</v>
      </c>
      <c r="E2163" s="13" t="s">
        <v>14</v>
      </c>
      <c r="F2163" s="13" t="s">
        <v>17</v>
      </c>
      <c r="G2163" s="13" t="s">
        <v>12</v>
      </c>
      <c r="H2163" s="13" t="s">
        <v>32</v>
      </c>
    </row>
    <row r="2164" spans="1:8">
      <c r="A2164" s="15">
        <v>2161</v>
      </c>
      <c r="B2164" s="15">
        <v>2021</v>
      </c>
      <c r="C2164" s="13" t="s">
        <v>9</v>
      </c>
      <c r="D2164" s="15">
        <v>19</v>
      </c>
      <c r="E2164" s="13" t="s">
        <v>14</v>
      </c>
      <c r="F2164" s="13" t="s">
        <v>17</v>
      </c>
      <c r="G2164" s="13" t="s">
        <v>12</v>
      </c>
      <c r="H2164" s="13" t="s">
        <v>47</v>
      </c>
    </row>
    <row r="2165" spans="1:8">
      <c r="A2165" s="15">
        <v>2160</v>
      </c>
      <c r="B2165" s="15">
        <v>2021</v>
      </c>
      <c r="C2165" s="13" t="s">
        <v>9</v>
      </c>
      <c r="D2165" s="15">
        <v>19</v>
      </c>
      <c r="E2165" s="13" t="s">
        <v>36</v>
      </c>
      <c r="F2165" s="13" t="s">
        <v>17</v>
      </c>
      <c r="G2165" s="13" t="s">
        <v>12</v>
      </c>
      <c r="H2165" s="13" t="s">
        <v>18</v>
      </c>
    </row>
    <row r="2166" spans="1:8">
      <c r="A2166" s="15">
        <v>2159</v>
      </c>
      <c r="B2166" s="15">
        <v>2021</v>
      </c>
      <c r="C2166" s="13" t="s">
        <v>9</v>
      </c>
      <c r="D2166" s="15">
        <v>19</v>
      </c>
      <c r="E2166" s="13" t="s">
        <v>10</v>
      </c>
      <c r="F2166" s="13" t="s">
        <v>11</v>
      </c>
      <c r="G2166" s="13" t="s">
        <v>12</v>
      </c>
      <c r="H2166" s="13" t="s">
        <v>26</v>
      </c>
    </row>
    <row r="2167" spans="1:8">
      <c r="A2167" s="15">
        <v>2158</v>
      </c>
      <c r="B2167" s="15">
        <v>2021</v>
      </c>
      <c r="C2167" s="13" t="s">
        <v>9</v>
      </c>
      <c r="D2167" s="15">
        <v>19</v>
      </c>
      <c r="E2167" s="13" t="s">
        <v>10</v>
      </c>
      <c r="F2167" s="13" t="s">
        <v>17</v>
      </c>
      <c r="G2167" s="13" t="s">
        <v>12</v>
      </c>
      <c r="H2167" s="13" t="s">
        <v>30</v>
      </c>
    </row>
    <row r="2168" spans="1:8">
      <c r="A2168" s="15">
        <v>2157</v>
      </c>
      <c r="B2168" s="15">
        <v>2021</v>
      </c>
      <c r="C2168" s="13" t="s">
        <v>9</v>
      </c>
      <c r="D2168" s="15">
        <v>19</v>
      </c>
      <c r="E2168" s="13" t="s">
        <v>14</v>
      </c>
      <c r="F2168" s="13" t="s">
        <v>11</v>
      </c>
      <c r="G2168" s="13" t="s">
        <v>12</v>
      </c>
      <c r="H2168" s="13" t="s">
        <v>15</v>
      </c>
    </row>
    <row r="2169" spans="1:8">
      <c r="A2169" s="15">
        <v>2156</v>
      </c>
      <c r="B2169" s="15">
        <v>2021</v>
      </c>
      <c r="C2169" s="13" t="s">
        <v>9</v>
      </c>
      <c r="D2169" s="15">
        <v>19</v>
      </c>
      <c r="E2169" s="13" t="s">
        <v>14</v>
      </c>
      <c r="F2169" s="13" t="s">
        <v>17</v>
      </c>
      <c r="G2169" s="13" t="s">
        <v>12</v>
      </c>
      <c r="H2169" s="13" t="s">
        <v>32</v>
      </c>
    </row>
    <row r="2170" spans="1:8">
      <c r="A2170" s="15">
        <v>2155</v>
      </c>
      <c r="B2170" s="15">
        <v>2021</v>
      </c>
      <c r="C2170" s="13" t="s">
        <v>9</v>
      </c>
      <c r="D2170" s="15">
        <v>19</v>
      </c>
      <c r="E2170" s="13" t="s">
        <v>44</v>
      </c>
      <c r="F2170" s="13" t="s">
        <v>11</v>
      </c>
      <c r="G2170" s="13" t="s">
        <v>12</v>
      </c>
      <c r="H2170" s="13" t="s">
        <v>15</v>
      </c>
    </row>
    <row r="2171" spans="1:8">
      <c r="A2171" s="15">
        <v>2154</v>
      </c>
      <c r="B2171" s="15">
        <v>2021</v>
      </c>
      <c r="C2171" s="13" t="s">
        <v>9</v>
      </c>
      <c r="D2171" s="15">
        <v>19</v>
      </c>
      <c r="E2171" s="13" t="s">
        <v>36</v>
      </c>
      <c r="F2171" s="13" t="s">
        <v>17</v>
      </c>
      <c r="G2171" s="13" t="s">
        <v>12</v>
      </c>
      <c r="H2171" s="13" t="s">
        <v>35</v>
      </c>
    </row>
    <row r="2172" spans="1:8">
      <c r="A2172" s="15">
        <v>2153</v>
      </c>
      <c r="B2172" s="15">
        <v>2021</v>
      </c>
      <c r="C2172" s="13" t="s">
        <v>9</v>
      </c>
      <c r="D2172" s="15">
        <v>19</v>
      </c>
      <c r="E2172" s="13" t="s">
        <v>10</v>
      </c>
      <c r="F2172" s="13" t="s">
        <v>11</v>
      </c>
      <c r="G2172" s="13" t="s">
        <v>12</v>
      </c>
      <c r="H2172" s="13" t="s">
        <v>26</v>
      </c>
    </row>
    <row r="2173" spans="1:8">
      <c r="A2173" s="15">
        <v>2152</v>
      </c>
      <c r="B2173" s="15">
        <v>2021</v>
      </c>
      <c r="C2173" s="13" t="s">
        <v>9</v>
      </c>
      <c r="D2173" s="15">
        <v>19</v>
      </c>
      <c r="E2173" s="13" t="s">
        <v>10</v>
      </c>
      <c r="F2173" s="13" t="s">
        <v>17</v>
      </c>
      <c r="G2173" s="13" t="s">
        <v>12</v>
      </c>
      <c r="H2173" s="13" t="s">
        <v>30</v>
      </c>
    </row>
    <row r="2174" spans="1:8">
      <c r="A2174" s="15">
        <v>2151</v>
      </c>
      <c r="B2174" s="15">
        <v>2021</v>
      </c>
      <c r="C2174" s="13" t="s">
        <v>9</v>
      </c>
      <c r="D2174" s="15">
        <v>19</v>
      </c>
      <c r="E2174" s="13" t="s">
        <v>14</v>
      </c>
      <c r="F2174" s="13" t="s">
        <v>11</v>
      </c>
      <c r="G2174" s="13" t="s">
        <v>12</v>
      </c>
      <c r="H2174" s="13" t="s">
        <v>15</v>
      </c>
    </row>
    <row r="2175" spans="1:8">
      <c r="A2175" s="15">
        <v>2150</v>
      </c>
      <c r="B2175" s="15">
        <v>2021</v>
      </c>
      <c r="C2175" s="13" t="s">
        <v>9</v>
      </c>
      <c r="D2175" s="15">
        <v>19</v>
      </c>
      <c r="E2175" s="13" t="s">
        <v>14</v>
      </c>
      <c r="F2175" s="13" t="s">
        <v>17</v>
      </c>
      <c r="G2175" s="13" t="s">
        <v>12</v>
      </c>
      <c r="H2175" s="13" t="s">
        <v>32</v>
      </c>
    </row>
    <row r="2176" spans="1:8">
      <c r="A2176" s="15">
        <v>2149</v>
      </c>
      <c r="B2176" s="15">
        <v>2021</v>
      </c>
      <c r="C2176" s="13" t="s">
        <v>9</v>
      </c>
      <c r="D2176" s="15">
        <v>19</v>
      </c>
      <c r="E2176" s="13" t="s">
        <v>44</v>
      </c>
      <c r="F2176" s="13" t="s">
        <v>11</v>
      </c>
      <c r="G2176" s="13" t="s">
        <v>12</v>
      </c>
      <c r="H2176" s="13" t="s">
        <v>18</v>
      </c>
    </row>
    <row r="2177" spans="1:8">
      <c r="A2177" s="15">
        <v>2148</v>
      </c>
      <c r="B2177" s="15">
        <v>2021</v>
      </c>
      <c r="C2177" s="13" t="s">
        <v>9</v>
      </c>
      <c r="D2177" s="15">
        <v>19</v>
      </c>
      <c r="E2177" s="13" t="s">
        <v>36</v>
      </c>
      <c r="F2177" s="13" t="s">
        <v>17</v>
      </c>
      <c r="G2177" s="13" t="s">
        <v>12</v>
      </c>
      <c r="H2177" s="13" t="s">
        <v>35</v>
      </c>
    </row>
    <row r="2178" spans="1:8">
      <c r="A2178" s="15">
        <v>2147</v>
      </c>
      <c r="B2178" s="15">
        <v>2021</v>
      </c>
      <c r="C2178" s="13" t="s">
        <v>9</v>
      </c>
      <c r="D2178" s="15">
        <v>19</v>
      </c>
      <c r="E2178" s="13" t="s">
        <v>10</v>
      </c>
      <c r="F2178" s="13" t="s">
        <v>11</v>
      </c>
      <c r="G2178" s="13" t="s">
        <v>12</v>
      </c>
      <c r="H2178" s="13" t="s">
        <v>26</v>
      </c>
    </row>
    <row r="2179" spans="1:8">
      <c r="A2179" s="15">
        <v>2146</v>
      </c>
      <c r="B2179" s="15">
        <v>2021</v>
      </c>
      <c r="C2179" s="13" t="s">
        <v>9</v>
      </c>
      <c r="D2179" s="15">
        <v>19</v>
      </c>
      <c r="E2179" s="13" t="s">
        <v>10</v>
      </c>
      <c r="F2179" s="13" t="s">
        <v>17</v>
      </c>
      <c r="G2179" s="13" t="s">
        <v>12</v>
      </c>
      <c r="H2179" s="13" t="s">
        <v>30</v>
      </c>
    </row>
    <row r="2180" spans="1:8">
      <c r="A2180" s="15">
        <v>2145</v>
      </c>
      <c r="B2180" s="15">
        <v>2021</v>
      </c>
      <c r="C2180" s="13" t="s">
        <v>9</v>
      </c>
      <c r="D2180" s="15">
        <v>19</v>
      </c>
      <c r="E2180" s="13" t="s">
        <v>14</v>
      </c>
      <c r="F2180" s="13" t="s">
        <v>11</v>
      </c>
      <c r="G2180" s="13" t="s">
        <v>12</v>
      </c>
      <c r="H2180" s="13" t="s">
        <v>15</v>
      </c>
    </row>
    <row r="2181" spans="1:8">
      <c r="A2181" s="15">
        <v>2144</v>
      </c>
      <c r="B2181" s="15">
        <v>2021</v>
      </c>
      <c r="C2181" s="13" t="s">
        <v>9</v>
      </c>
      <c r="D2181" s="15">
        <v>19</v>
      </c>
      <c r="E2181" s="13" t="s">
        <v>14</v>
      </c>
      <c r="F2181" s="13" t="s">
        <v>17</v>
      </c>
      <c r="G2181" s="13" t="s">
        <v>12</v>
      </c>
      <c r="H2181" s="13" t="s">
        <v>32</v>
      </c>
    </row>
    <row r="2182" spans="1:8">
      <c r="A2182" s="15">
        <v>2143</v>
      </c>
      <c r="B2182" s="15">
        <v>2021</v>
      </c>
      <c r="C2182" s="13" t="s">
        <v>9</v>
      </c>
      <c r="D2182" s="15">
        <v>19</v>
      </c>
      <c r="E2182" s="13" t="s">
        <v>44</v>
      </c>
      <c r="F2182" s="13" t="s">
        <v>11</v>
      </c>
      <c r="G2182" s="13" t="s">
        <v>12</v>
      </c>
      <c r="H2182" s="13" t="s">
        <v>31</v>
      </c>
    </row>
    <row r="2183" spans="1:8">
      <c r="A2183" s="15">
        <v>2142</v>
      </c>
      <c r="B2183" s="15">
        <v>2021</v>
      </c>
      <c r="C2183" s="13" t="s">
        <v>9</v>
      </c>
      <c r="D2183" s="15">
        <v>19</v>
      </c>
      <c r="E2183" s="13" t="s">
        <v>36</v>
      </c>
      <c r="F2183" s="13" t="s">
        <v>17</v>
      </c>
      <c r="G2183" s="13" t="s">
        <v>12</v>
      </c>
      <c r="H2183" s="13" t="s">
        <v>35</v>
      </c>
    </row>
    <row r="2184" spans="1:8">
      <c r="A2184" s="15">
        <v>2141</v>
      </c>
      <c r="B2184" s="15">
        <v>2021</v>
      </c>
      <c r="C2184" s="13" t="s">
        <v>9</v>
      </c>
      <c r="D2184" s="15">
        <v>19</v>
      </c>
      <c r="E2184" s="13" t="s">
        <v>10</v>
      </c>
      <c r="F2184" s="13" t="s">
        <v>11</v>
      </c>
      <c r="G2184" s="13" t="s">
        <v>12</v>
      </c>
      <c r="H2184" s="13" t="s">
        <v>31</v>
      </c>
    </row>
    <row r="2185" spans="1:8">
      <c r="A2185" s="15">
        <v>2140</v>
      </c>
      <c r="B2185" s="15">
        <v>2021</v>
      </c>
      <c r="C2185" s="13" t="s">
        <v>9</v>
      </c>
      <c r="D2185" s="15">
        <v>19</v>
      </c>
      <c r="E2185" s="13" t="s">
        <v>10</v>
      </c>
      <c r="F2185" s="13" t="s">
        <v>17</v>
      </c>
      <c r="G2185" s="13" t="s">
        <v>12</v>
      </c>
      <c r="H2185" s="13" t="s">
        <v>30</v>
      </c>
    </row>
    <row r="2186" spans="1:8">
      <c r="A2186" s="15">
        <v>2139</v>
      </c>
      <c r="B2186" s="15">
        <v>2021</v>
      </c>
      <c r="C2186" s="13" t="s">
        <v>9</v>
      </c>
      <c r="D2186" s="15">
        <v>19</v>
      </c>
      <c r="E2186" s="13" t="s">
        <v>14</v>
      </c>
      <c r="F2186" s="13" t="s">
        <v>11</v>
      </c>
      <c r="G2186" s="13" t="s">
        <v>12</v>
      </c>
      <c r="H2186" s="13" t="s">
        <v>15</v>
      </c>
    </row>
    <row r="2187" spans="1:8">
      <c r="A2187" s="15">
        <v>2138</v>
      </c>
      <c r="B2187" s="15">
        <v>2021</v>
      </c>
      <c r="C2187" s="13" t="s">
        <v>9</v>
      </c>
      <c r="D2187" s="15">
        <v>19</v>
      </c>
      <c r="E2187" s="13" t="s">
        <v>14</v>
      </c>
      <c r="F2187" s="13" t="s">
        <v>17</v>
      </c>
      <c r="G2187" s="13" t="s">
        <v>12</v>
      </c>
      <c r="H2187" s="13" t="s">
        <v>32</v>
      </c>
    </row>
    <row r="2188" spans="1:8">
      <c r="A2188" s="15">
        <v>2137</v>
      </c>
      <c r="B2188" s="15">
        <v>2021</v>
      </c>
      <c r="C2188" s="13" t="s">
        <v>9</v>
      </c>
      <c r="D2188" s="15">
        <v>19</v>
      </c>
      <c r="E2188" s="13" t="s">
        <v>44</v>
      </c>
      <c r="F2188" s="13" t="s">
        <v>17</v>
      </c>
      <c r="G2188" s="13" t="s">
        <v>12</v>
      </c>
      <c r="H2188" s="13" t="s">
        <v>15</v>
      </c>
    </row>
    <row r="2189" spans="1:8">
      <c r="A2189" s="15">
        <v>2136</v>
      </c>
      <c r="B2189" s="15">
        <v>2021</v>
      </c>
      <c r="C2189" s="13" t="s">
        <v>9</v>
      </c>
      <c r="D2189" s="15">
        <v>19</v>
      </c>
      <c r="E2189" s="13" t="s">
        <v>36</v>
      </c>
      <c r="F2189" s="13" t="s">
        <v>17</v>
      </c>
      <c r="G2189" s="13" t="s">
        <v>12</v>
      </c>
      <c r="H2189" s="13" t="s">
        <v>37</v>
      </c>
    </row>
    <row r="2190" spans="1:8">
      <c r="A2190" s="15">
        <v>2135</v>
      </c>
      <c r="B2190" s="15">
        <v>2021</v>
      </c>
      <c r="C2190" s="13" t="s">
        <v>9</v>
      </c>
      <c r="D2190" s="15">
        <v>19</v>
      </c>
      <c r="E2190" s="13" t="s">
        <v>10</v>
      </c>
      <c r="F2190" s="13" t="s">
        <v>11</v>
      </c>
      <c r="G2190" s="13" t="s">
        <v>12</v>
      </c>
      <c r="H2190" s="13" t="s">
        <v>31</v>
      </c>
    </row>
    <row r="2191" spans="1:8">
      <c r="A2191" s="15">
        <v>2134</v>
      </c>
      <c r="B2191" s="15">
        <v>2021</v>
      </c>
      <c r="C2191" s="13" t="s">
        <v>9</v>
      </c>
      <c r="D2191" s="15">
        <v>19</v>
      </c>
      <c r="E2191" s="13" t="s">
        <v>10</v>
      </c>
      <c r="F2191" s="13" t="s">
        <v>17</v>
      </c>
      <c r="G2191" s="13" t="s">
        <v>12</v>
      </c>
      <c r="H2191" s="13" t="s">
        <v>30</v>
      </c>
    </row>
    <row r="2192" spans="1:8">
      <c r="A2192" s="15">
        <v>2133</v>
      </c>
      <c r="B2192" s="15">
        <v>2021</v>
      </c>
      <c r="C2192" s="13" t="s">
        <v>9</v>
      </c>
      <c r="D2192" s="15">
        <v>19</v>
      </c>
      <c r="E2192" s="13" t="s">
        <v>14</v>
      </c>
      <c r="F2192" s="13" t="s">
        <v>11</v>
      </c>
      <c r="G2192" s="13" t="s">
        <v>12</v>
      </c>
      <c r="H2192" s="13" t="s">
        <v>15</v>
      </c>
    </row>
    <row r="2193" spans="1:8">
      <c r="A2193" s="15">
        <v>2132</v>
      </c>
      <c r="B2193" s="15">
        <v>2021</v>
      </c>
      <c r="C2193" s="13" t="s">
        <v>9</v>
      </c>
      <c r="D2193" s="15">
        <v>19</v>
      </c>
      <c r="E2193" s="13" t="s">
        <v>14</v>
      </c>
      <c r="F2193" s="13" t="s">
        <v>17</v>
      </c>
      <c r="G2193" s="13" t="s">
        <v>12</v>
      </c>
      <c r="H2193" s="13" t="s">
        <v>32</v>
      </c>
    </row>
    <row r="2194" spans="1:8">
      <c r="A2194" s="15">
        <v>2131</v>
      </c>
      <c r="B2194" s="15">
        <v>2021</v>
      </c>
      <c r="C2194" s="13" t="s">
        <v>9</v>
      </c>
      <c r="D2194" s="15">
        <v>19</v>
      </c>
      <c r="E2194" s="13" t="s">
        <v>44</v>
      </c>
      <c r="F2194" s="13" t="s">
        <v>17</v>
      </c>
      <c r="G2194" s="13" t="s">
        <v>12</v>
      </c>
      <c r="H2194" s="13" t="s">
        <v>34</v>
      </c>
    </row>
    <row r="2195" spans="1:8">
      <c r="A2195" s="15">
        <v>2130</v>
      </c>
      <c r="B2195" s="15">
        <v>2021</v>
      </c>
      <c r="C2195" s="13" t="s">
        <v>9</v>
      </c>
      <c r="D2195" s="15">
        <v>19</v>
      </c>
      <c r="E2195" s="13" t="s">
        <v>36</v>
      </c>
      <c r="F2195" s="13" t="s">
        <v>17</v>
      </c>
      <c r="G2195" s="13" t="s">
        <v>12</v>
      </c>
      <c r="H2195" s="13" t="s">
        <v>37</v>
      </c>
    </row>
    <row r="2196" spans="1:8">
      <c r="A2196" s="15">
        <v>2129</v>
      </c>
      <c r="B2196" s="15">
        <v>2021</v>
      </c>
      <c r="C2196" s="13" t="s">
        <v>9</v>
      </c>
      <c r="D2196" s="15">
        <v>19</v>
      </c>
      <c r="E2196" s="13" t="s">
        <v>10</v>
      </c>
      <c r="F2196" s="13" t="s">
        <v>11</v>
      </c>
      <c r="G2196" s="13" t="s">
        <v>12</v>
      </c>
      <c r="H2196" s="13" t="s">
        <v>31</v>
      </c>
    </row>
    <row r="2197" spans="1:8">
      <c r="A2197" s="15">
        <v>2128</v>
      </c>
      <c r="B2197" s="15">
        <v>2021</v>
      </c>
      <c r="C2197" s="13" t="s">
        <v>9</v>
      </c>
      <c r="D2197" s="15">
        <v>19</v>
      </c>
      <c r="E2197" s="13" t="s">
        <v>10</v>
      </c>
      <c r="F2197" s="13" t="s">
        <v>17</v>
      </c>
      <c r="G2197" s="13" t="s">
        <v>12</v>
      </c>
      <c r="H2197" s="13" t="s">
        <v>30</v>
      </c>
    </row>
    <row r="2198" spans="1:8">
      <c r="A2198" s="15">
        <v>2127</v>
      </c>
      <c r="B2198" s="15">
        <v>2021</v>
      </c>
      <c r="C2198" s="13" t="s">
        <v>9</v>
      </c>
      <c r="D2198" s="15">
        <v>19</v>
      </c>
      <c r="E2198" s="13" t="s">
        <v>14</v>
      </c>
      <c r="F2198" s="13" t="s">
        <v>11</v>
      </c>
      <c r="G2198" s="13" t="s">
        <v>12</v>
      </c>
      <c r="H2198" s="13" t="s">
        <v>15</v>
      </c>
    </row>
    <row r="2199" spans="1:8">
      <c r="A2199" s="15">
        <v>2126</v>
      </c>
      <c r="B2199" s="15">
        <v>2021</v>
      </c>
      <c r="C2199" s="13" t="s">
        <v>9</v>
      </c>
      <c r="D2199" s="15">
        <v>19</v>
      </c>
      <c r="E2199" s="13" t="s">
        <v>14</v>
      </c>
      <c r="F2199" s="13" t="s">
        <v>17</v>
      </c>
      <c r="G2199" s="13" t="s">
        <v>12</v>
      </c>
      <c r="H2199" s="13" t="s">
        <v>32</v>
      </c>
    </row>
    <row r="2200" spans="1:8">
      <c r="A2200" s="15">
        <v>2125</v>
      </c>
      <c r="B2200" s="15">
        <v>2021</v>
      </c>
      <c r="C2200" s="13" t="s">
        <v>9</v>
      </c>
      <c r="D2200" s="15">
        <v>19</v>
      </c>
      <c r="E2200" s="13" t="s">
        <v>44</v>
      </c>
      <c r="F2200" s="13" t="s">
        <v>17</v>
      </c>
      <c r="G2200" s="13" t="s">
        <v>12</v>
      </c>
      <c r="H2200" s="13" t="s">
        <v>47</v>
      </c>
    </row>
    <row r="2201" spans="1:8">
      <c r="A2201" s="15">
        <v>2124</v>
      </c>
      <c r="B2201" s="15">
        <v>2021</v>
      </c>
      <c r="C2201" s="13" t="s">
        <v>9</v>
      </c>
      <c r="D2201" s="15">
        <v>19</v>
      </c>
      <c r="E2201" s="13" t="s">
        <v>36</v>
      </c>
      <c r="F2201" s="13" t="s">
        <v>17</v>
      </c>
      <c r="G2201" s="13" t="s">
        <v>12</v>
      </c>
      <c r="H2201" s="13" t="s">
        <v>30</v>
      </c>
    </row>
    <row r="2202" spans="1:8">
      <c r="A2202" s="15">
        <v>2123</v>
      </c>
      <c r="B2202" s="15">
        <v>2021</v>
      </c>
      <c r="C2202" s="13" t="s">
        <v>9</v>
      </c>
      <c r="D2202" s="15">
        <v>19</v>
      </c>
      <c r="E2202" s="13" t="s">
        <v>10</v>
      </c>
      <c r="F2202" s="13" t="s">
        <v>11</v>
      </c>
      <c r="G2202" s="13" t="s">
        <v>12</v>
      </c>
      <c r="H2202" s="13" t="s">
        <v>31</v>
      </c>
    </row>
    <row r="2203" spans="1:8">
      <c r="A2203" s="15">
        <v>2122</v>
      </c>
      <c r="B2203" s="15">
        <v>2021</v>
      </c>
      <c r="C2203" s="13" t="s">
        <v>9</v>
      </c>
      <c r="D2203" s="15">
        <v>19</v>
      </c>
      <c r="E2203" s="13" t="s">
        <v>10</v>
      </c>
      <c r="F2203" s="13" t="s">
        <v>17</v>
      </c>
      <c r="G2203" s="13" t="s">
        <v>12</v>
      </c>
      <c r="H2203" s="13" t="s">
        <v>30</v>
      </c>
    </row>
    <row r="2204" spans="1:8">
      <c r="A2204" s="15">
        <v>2121</v>
      </c>
      <c r="B2204" s="15">
        <v>2021</v>
      </c>
      <c r="C2204" s="13" t="s">
        <v>9</v>
      </c>
      <c r="D2204" s="15">
        <v>19</v>
      </c>
      <c r="E2204" s="13" t="s">
        <v>14</v>
      </c>
      <c r="F2204" s="13" t="s">
        <v>11</v>
      </c>
      <c r="G2204" s="13" t="s">
        <v>12</v>
      </c>
      <c r="H2204" s="13" t="s">
        <v>15</v>
      </c>
    </row>
    <row r="2205" spans="1:8">
      <c r="A2205" s="15">
        <v>2120</v>
      </c>
      <c r="B2205" s="15">
        <v>2021</v>
      </c>
      <c r="C2205" s="13" t="s">
        <v>9</v>
      </c>
      <c r="D2205" s="15">
        <v>19</v>
      </c>
      <c r="E2205" s="13" t="s">
        <v>14</v>
      </c>
      <c r="F2205" s="13" t="s">
        <v>17</v>
      </c>
      <c r="G2205" s="13" t="s">
        <v>12</v>
      </c>
      <c r="H2205" s="13" t="s">
        <v>32</v>
      </c>
    </row>
    <row r="2206" spans="1:8">
      <c r="A2206" s="15">
        <v>2119</v>
      </c>
      <c r="B2206" s="15">
        <v>2021</v>
      </c>
      <c r="C2206" s="13" t="s">
        <v>9</v>
      </c>
      <c r="D2206" s="15">
        <v>19</v>
      </c>
      <c r="E2206" s="13" t="s">
        <v>36</v>
      </c>
      <c r="F2206" s="13" t="s">
        <v>17</v>
      </c>
      <c r="G2206" s="13" t="s">
        <v>12</v>
      </c>
      <c r="H2206" s="13" t="s">
        <v>30</v>
      </c>
    </row>
    <row r="2207" spans="1:8">
      <c r="A2207" s="15">
        <v>2118</v>
      </c>
      <c r="B2207" s="15">
        <v>2021</v>
      </c>
      <c r="C2207" s="13" t="s">
        <v>9</v>
      </c>
      <c r="D2207" s="15">
        <v>19</v>
      </c>
      <c r="E2207" s="13" t="s">
        <v>10</v>
      </c>
      <c r="F2207" s="13" t="s">
        <v>11</v>
      </c>
      <c r="G2207" s="13" t="s">
        <v>12</v>
      </c>
      <c r="H2207" s="13" t="s">
        <v>31</v>
      </c>
    </row>
    <row r="2208" spans="1:8">
      <c r="A2208" s="15">
        <v>2117</v>
      </c>
      <c r="B2208" s="15">
        <v>2021</v>
      </c>
      <c r="C2208" s="13" t="s">
        <v>9</v>
      </c>
      <c r="D2208" s="15">
        <v>19</v>
      </c>
      <c r="E2208" s="13" t="s">
        <v>10</v>
      </c>
      <c r="F2208" s="13" t="s">
        <v>17</v>
      </c>
      <c r="G2208" s="13" t="s">
        <v>12</v>
      </c>
      <c r="H2208" s="13" t="s">
        <v>30</v>
      </c>
    </row>
    <row r="2209" spans="1:8">
      <c r="A2209" s="15">
        <v>2116</v>
      </c>
      <c r="B2209" s="15">
        <v>2021</v>
      </c>
      <c r="C2209" s="13" t="s">
        <v>9</v>
      </c>
      <c r="D2209" s="15">
        <v>19</v>
      </c>
      <c r="E2209" s="13" t="s">
        <v>14</v>
      </c>
      <c r="F2209" s="13" t="s">
        <v>11</v>
      </c>
      <c r="G2209" s="13" t="s">
        <v>12</v>
      </c>
      <c r="H2209" s="13" t="s">
        <v>15</v>
      </c>
    </row>
    <row r="2210" spans="1:8">
      <c r="A2210" s="15">
        <v>2115</v>
      </c>
      <c r="B2210" s="15">
        <v>2021</v>
      </c>
      <c r="C2210" s="13" t="s">
        <v>9</v>
      </c>
      <c r="D2210" s="15">
        <v>19</v>
      </c>
      <c r="E2210" s="13" t="s">
        <v>14</v>
      </c>
      <c r="F2210" s="13" t="s">
        <v>17</v>
      </c>
      <c r="G2210" s="13" t="s">
        <v>12</v>
      </c>
      <c r="H2210" s="13" t="s">
        <v>32</v>
      </c>
    </row>
    <row r="2211" spans="1:8">
      <c r="A2211" s="15">
        <v>2114</v>
      </c>
      <c r="B2211" s="15">
        <v>2021</v>
      </c>
      <c r="C2211" s="13" t="s">
        <v>9</v>
      </c>
      <c r="D2211" s="15">
        <v>19</v>
      </c>
      <c r="E2211" s="13" t="s">
        <v>36</v>
      </c>
      <c r="F2211" s="13" t="s">
        <v>17</v>
      </c>
      <c r="G2211" s="13" t="s">
        <v>12</v>
      </c>
      <c r="H2211" s="13" t="s">
        <v>29</v>
      </c>
    </row>
    <row r="2212" spans="1:8">
      <c r="A2212" s="15">
        <v>2113</v>
      </c>
      <c r="B2212" s="15">
        <v>2021</v>
      </c>
      <c r="C2212" s="13" t="s">
        <v>9</v>
      </c>
      <c r="D2212" s="15">
        <v>19</v>
      </c>
      <c r="E2212" s="13" t="s">
        <v>10</v>
      </c>
      <c r="F2212" s="13" t="s">
        <v>11</v>
      </c>
      <c r="G2212" s="13" t="s">
        <v>12</v>
      </c>
      <c r="H2212" s="13" t="s">
        <v>31</v>
      </c>
    </row>
    <row r="2213" spans="1:8">
      <c r="A2213" s="15">
        <v>2112</v>
      </c>
      <c r="B2213" s="15">
        <v>2021</v>
      </c>
      <c r="C2213" s="13" t="s">
        <v>9</v>
      </c>
      <c r="D2213" s="15">
        <v>19</v>
      </c>
      <c r="E2213" s="13" t="s">
        <v>10</v>
      </c>
      <c r="F2213" s="13" t="s">
        <v>17</v>
      </c>
      <c r="G2213" s="13" t="s">
        <v>12</v>
      </c>
      <c r="H2213" s="13" t="s">
        <v>30</v>
      </c>
    </row>
    <row r="2214" spans="1:8">
      <c r="A2214" s="15">
        <v>2111</v>
      </c>
      <c r="B2214" s="15">
        <v>2021</v>
      </c>
      <c r="C2214" s="13" t="s">
        <v>9</v>
      </c>
      <c r="D2214" s="15">
        <v>19</v>
      </c>
      <c r="E2214" s="13" t="s">
        <v>14</v>
      </c>
      <c r="F2214" s="13" t="s">
        <v>11</v>
      </c>
      <c r="G2214" s="13" t="s">
        <v>12</v>
      </c>
      <c r="H2214" s="13" t="s">
        <v>15</v>
      </c>
    </row>
    <row r="2215" spans="1:8">
      <c r="A2215" s="15">
        <v>2110</v>
      </c>
      <c r="B2215" s="15">
        <v>2021</v>
      </c>
      <c r="C2215" s="13" t="s">
        <v>9</v>
      </c>
      <c r="D2215" s="15">
        <v>19</v>
      </c>
      <c r="E2215" s="13" t="s">
        <v>14</v>
      </c>
      <c r="F2215" s="13" t="s">
        <v>17</v>
      </c>
      <c r="G2215" s="13" t="s">
        <v>12</v>
      </c>
      <c r="H2215" s="13" t="s">
        <v>32</v>
      </c>
    </row>
    <row r="2216" spans="1:8">
      <c r="A2216" s="15">
        <v>2109</v>
      </c>
      <c r="B2216" s="15">
        <v>2021</v>
      </c>
      <c r="C2216" s="13" t="s">
        <v>9</v>
      </c>
      <c r="D2216" s="15">
        <v>19</v>
      </c>
      <c r="E2216" s="13" t="s">
        <v>36</v>
      </c>
      <c r="F2216" s="13" t="s">
        <v>17</v>
      </c>
      <c r="G2216" s="13" t="s">
        <v>12</v>
      </c>
      <c r="H2216" s="13" t="s">
        <v>26</v>
      </c>
    </row>
    <row r="2217" spans="1:8">
      <c r="A2217" s="15">
        <v>2108</v>
      </c>
      <c r="B2217" s="15">
        <v>2021</v>
      </c>
      <c r="C2217" s="13" t="s">
        <v>9</v>
      </c>
      <c r="D2217" s="15">
        <v>19</v>
      </c>
      <c r="E2217" s="13" t="s">
        <v>10</v>
      </c>
      <c r="F2217" s="13" t="s">
        <v>11</v>
      </c>
      <c r="G2217" s="13" t="s">
        <v>12</v>
      </c>
      <c r="H2217" s="13" t="s">
        <v>31</v>
      </c>
    </row>
    <row r="2218" spans="1:8">
      <c r="A2218" s="15">
        <v>2107</v>
      </c>
      <c r="B2218" s="15">
        <v>2021</v>
      </c>
      <c r="C2218" s="13" t="s">
        <v>9</v>
      </c>
      <c r="D2218" s="15">
        <v>19</v>
      </c>
      <c r="E2218" s="13" t="s">
        <v>10</v>
      </c>
      <c r="F2218" s="13" t="s">
        <v>17</v>
      </c>
      <c r="G2218" s="13" t="s">
        <v>12</v>
      </c>
      <c r="H2218" s="13" t="s">
        <v>30</v>
      </c>
    </row>
    <row r="2219" spans="1:8">
      <c r="A2219" s="15">
        <v>2106</v>
      </c>
      <c r="B2219" s="15">
        <v>2021</v>
      </c>
      <c r="C2219" s="13" t="s">
        <v>9</v>
      </c>
      <c r="D2219" s="15">
        <v>19</v>
      </c>
      <c r="E2219" s="13" t="s">
        <v>14</v>
      </c>
      <c r="F2219" s="13" t="s">
        <v>11</v>
      </c>
      <c r="G2219" s="13" t="s">
        <v>12</v>
      </c>
      <c r="H2219" s="13" t="s">
        <v>15</v>
      </c>
    </row>
    <row r="2220" spans="1:8">
      <c r="A2220" s="15">
        <v>2105</v>
      </c>
      <c r="B2220" s="15">
        <v>2021</v>
      </c>
      <c r="C2220" s="13" t="s">
        <v>9</v>
      </c>
      <c r="D2220" s="15">
        <v>19</v>
      </c>
      <c r="E2220" s="13" t="s">
        <v>14</v>
      </c>
      <c r="F2220" s="13" t="s">
        <v>17</v>
      </c>
      <c r="G2220" s="13" t="s">
        <v>12</v>
      </c>
      <c r="H2220" s="13" t="s">
        <v>32</v>
      </c>
    </row>
    <row r="2221" spans="1:8">
      <c r="A2221" s="15">
        <v>2104</v>
      </c>
      <c r="B2221" s="15">
        <v>2021</v>
      </c>
      <c r="C2221" s="13" t="s">
        <v>9</v>
      </c>
      <c r="D2221" s="15">
        <v>19</v>
      </c>
      <c r="E2221" s="13" t="s">
        <v>36</v>
      </c>
      <c r="F2221" s="13" t="s">
        <v>17</v>
      </c>
      <c r="G2221" s="13" t="s">
        <v>12</v>
      </c>
      <c r="H2221" s="13" t="s">
        <v>13</v>
      </c>
    </row>
    <row r="2222" spans="1:8">
      <c r="A2222" s="15">
        <v>2103</v>
      </c>
      <c r="B2222" s="15">
        <v>2021</v>
      </c>
      <c r="C2222" s="13" t="s">
        <v>9</v>
      </c>
      <c r="D2222" s="15">
        <v>19</v>
      </c>
      <c r="E2222" s="13" t="s">
        <v>10</v>
      </c>
      <c r="F2222" s="13" t="s">
        <v>11</v>
      </c>
      <c r="G2222" s="13" t="s">
        <v>12</v>
      </c>
      <c r="H2222" s="13" t="s">
        <v>31</v>
      </c>
    </row>
    <row r="2223" spans="1:8">
      <c r="A2223" s="15">
        <v>2102</v>
      </c>
      <c r="B2223" s="15">
        <v>2021</v>
      </c>
      <c r="C2223" s="13" t="s">
        <v>9</v>
      </c>
      <c r="D2223" s="15">
        <v>19</v>
      </c>
      <c r="E2223" s="13" t="s">
        <v>10</v>
      </c>
      <c r="F2223" s="13" t="s">
        <v>17</v>
      </c>
      <c r="G2223" s="13" t="s">
        <v>12</v>
      </c>
      <c r="H2223" s="13" t="s">
        <v>30</v>
      </c>
    </row>
    <row r="2224" spans="1:8">
      <c r="A2224" s="15">
        <v>2101</v>
      </c>
      <c r="B2224" s="15">
        <v>2021</v>
      </c>
      <c r="C2224" s="13" t="s">
        <v>9</v>
      </c>
      <c r="D2224" s="15">
        <v>19</v>
      </c>
      <c r="E2224" s="13" t="s">
        <v>14</v>
      </c>
      <c r="F2224" s="13" t="s">
        <v>11</v>
      </c>
      <c r="G2224" s="13" t="s">
        <v>12</v>
      </c>
      <c r="H2224" s="13" t="s">
        <v>15</v>
      </c>
    </row>
    <row r="2225" spans="1:8">
      <c r="A2225" s="15">
        <v>2100</v>
      </c>
      <c r="B2225" s="15">
        <v>2021</v>
      </c>
      <c r="C2225" s="13" t="s">
        <v>9</v>
      </c>
      <c r="D2225" s="15">
        <v>19</v>
      </c>
      <c r="E2225" s="13" t="s">
        <v>14</v>
      </c>
      <c r="F2225" s="13" t="s">
        <v>17</v>
      </c>
      <c r="G2225" s="13" t="s">
        <v>12</v>
      </c>
      <c r="H2225" s="13" t="s">
        <v>32</v>
      </c>
    </row>
    <row r="2226" spans="1:8">
      <c r="A2226" s="15">
        <v>2099</v>
      </c>
      <c r="B2226" s="15">
        <v>2021</v>
      </c>
      <c r="C2226" s="13" t="s">
        <v>9</v>
      </c>
      <c r="D2226" s="15">
        <v>19</v>
      </c>
      <c r="E2226" s="13" t="s">
        <v>64</v>
      </c>
      <c r="F2226" s="13" t="s">
        <v>11</v>
      </c>
      <c r="G2226" s="13" t="s">
        <v>12</v>
      </c>
      <c r="H2226" s="13" t="s">
        <v>37</v>
      </c>
    </row>
    <row r="2227" spans="1:8">
      <c r="A2227" s="15">
        <v>2098</v>
      </c>
      <c r="B2227" s="15">
        <v>2021</v>
      </c>
      <c r="C2227" s="13" t="s">
        <v>9</v>
      </c>
      <c r="D2227" s="15">
        <v>19</v>
      </c>
      <c r="E2227" s="13" t="s">
        <v>10</v>
      </c>
      <c r="F2227" s="13" t="s">
        <v>11</v>
      </c>
      <c r="G2227" s="13" t="s">
        <v>12</v>
      </c>
      <c r="H2227" s="13" t="s">
        <v>31</v>
      </c>
    </row>
    <row r="2228" spans="1:8">
      <c r="A2228" s="15">
        <v>2097</v>
      </c>
      <c r="B2228" s="15">
        <v>2021</v>
      </c>
      <c r="C2228" s="13" t="s">
        <v>9</v>
      </c>
      <c r="D2228" s="15">
        <v>19</v>
      </c>
      <c r="E2228" s="13" t="s">
        <v>10</v>
      </c>
      <c r="F2228" s="13" t="s">
        <v>17</v>
      </c>
      <c r="G2228" s="13" t="s">
        <v>12</v>
      </c>
      <c r="H2228" s="13" t="s">
        <v>30</v>
      </c>
    </row>
    <row r="2229" spans="1:8">
      <c r="A2229" s="15">
        <v>2096</v>
      </c>
      <c r="B2229" s="15">
        <v>2021</v>
      </c>
      <c r="C2229" s="13" t="s">
        <v>9</v>
      </c>
      <c r="D2229" s="15">
        <v>19</v>
      </c>
      <c r="E2229" s="13" t="s">
        <v>14</v>
      </c>
      <c r="F2229" s="13" t="s">
        <v>11</v>
      </c>
      <c r="G2229" s="13" t="s">
        <v>12</v>
      </c>
      <c r="H2229" s="13" t="s">
        <v>15</v>
      </c>
    </row>
    <row r="2230" spans="1:8">
      <c r="A2230" s="15">
        <v>2095</v>
      </c>
      <c r="B2230" s="15">
        <v>2021</v>
      </c>
      <c r="C2230" s="13" t="s">
        <v>9</v>
      </c>
      <c r="D2230" s="15">
        <v>19</v>
      </c>
      <c r="E2230" s="13" t="s">
        <v>14</v>
      </c>
      <c r="F2230" s="13" t="s">
        <v>17</v>
      </c>
      <c r="G2230" s="13" t="s">
        <v>12</v>
      </c>
      <c r="H2230" s="13" t="s">
        <v>32</v>
      </c>
    </row>
    <row r="2231" spans="1:8">
      <c r="A2231" s="15">
        <v>2094</v>
      </c>
      <c r="B2231" s="15">
        <v>2021</v>
      </c>
      <c r="C2231" s="13" t="s">
        <v>9</v>
      </c>
      <c r="D2231" s="15">
        <v>19</v>
      </c>
      <c r="E2231" s="13" t="s">
        <v>64</v>
      </c>
      <c r="F2231" s="13" t="s">
        <v>11</v>
      </c>
      <c r="G2231" s="13" t="s">
        <v>12</v>
      </c>
      <c r="H2231" s="13" t="s">
        <v>31</v>
      </c>
    </row>
    <row r="2232" spans="1:8">
      <c r="A2232" s="15">
        <v>2093</v>
      </c>
      <c r="B2232" s="15">
        <v>2021</v>
      </c>
      <c r="C2232" s="13" t="s">
        <v>9</v>
      </c>
      <c r="D2232" s="15">
        <v>19</v>
      </c>
      <c r="E2232" s="13" t="s">
        <v>10</v>
      </c>
      <c r="F2232" s="13" t="s">
        <v>11</v>
      </c>
      <c r="G2232" s="13" t="s">
        <v>12</v>
      </c>
      <c r="H2232" s="13" t="s">
        <v>31</v>
      </c>
    </row>
    <row r="2233" spans="1:8">
      <c r="A2233" s="15">
        <v>2092</v>
      </c>
      <c r="B2233" s="15">
        <v>2021</v>
      </c>
      <c r="C2233" s="13" t="s">
        <v>9</v>
      </c>
      <c r="D2233" s="15">
        <v>19</v>
      </c>
      <c r="E2233" s="13" t="s">
        <v>10</v>
      </c>
      <c r="F2233" s="13" t="s">
        <v>17</v>
      </c>
      <c r="G2233" s="13" t="s">
        <v>12</v>
      </c>
      <c r="H2233" s="13" t="s">
        <v>30</v>
      </c>
    </row>
    <row r="2234" spans="1:8">
      <c r="A2234" s="15">
        <v>2091</v>
      </c>
      <c r="B2234" s="15">
        <v>2021</v>
      </c>
      <c r="C2234" s="13" t="s">
        <v>9</v>
      </c>
      <c r="D2234" s="15">
        <v>19</v>
      </c>
      <c r="E2234" s="13" t="s">
        <v>14</v>
      </c>
      <c r="F2234" s="13" t="s">
        <v>11</v>
      </c>
      <c r="G2234" s="13" t="s">
        <v>12</v>
      </c>
      <c r="H2234" s="13" t="s">
        <v>15</v>
      </c>
    </row>
    <row r="2235" spans="1:8">
      <c r="A2235" s="15">
        <v>2090</v>
      </c>
      <c r="B2235" s="15">
        <v>2021</v>
      </c>
      <c r="C2235" s="13" t="s">
        <v>9</v>
      </c>
      <c r="D2235" s="15">
        <v>19</v>
      </c>
      <c r="E2235" s="13" t="s">
        <v>14</v>
      </c>
      <c r="F2235" s="13" t="s">
        <v>17</v>
      </c>
      <c r="G2235" s="13" t="s">
        <v>12</v>
      </c>
      <c r="H2235" s="13" t="s">
        <v>32</v>
      </c>
    </row>
    <row r="2236" spans="1:8">
      <c r="A2236" s="15">
        <v>2089</v>
      </c>
      <c r="B2236" s="15">
        <v>2021</v>
      </c>
      <c r="C2236" s="13" t="s">
        <v>9</v>
      </c>
      <c r="D2236" s="15">
        <v>19</v>
      </c>
      <c r="E2236" s="13" t="s">
        <v>10</v>
      </c>
      <c r="F2236" s="13" t="s">
        <v>11</v>
      </c>
      <c r="G2236" s="13" t="s">
        <v>12</v>
      </c>
      <c r="H2236" s="13" t="s">
        <v>15</v>
      </c>
    </row>
    <row r="2237" spans="1:8">
      <c r="A2237" s="15">
        <v>2088</v>
      </c>
      <c r="B2237" s="15">
        <v>2021</v>
      </c>
      <c r="C2237" s="13" t="s">
        <v>9</v>
      </c>
      <c r="D2237" s="15">
        <v>19</v>
      </c>
      <c r="E2237" s="13" t="s">
        <v>10</v>
      </c>
      <c r="F2237" s="13" t="s">
        <v>11</v>
      </c>
      <c r="G2237" s="13" t="s">
        <v>12</v>
      </c>
      <c r="H2237" s="13" t="s">
        <v>31</v>
      </c>
    </row>
    <row r="2238" spans="1:8">
      <c r="A2238" s="15">
        <v>2087</v>
      </c>
      <c r="B2238" s="15">
        <v>2021</v>
      </c>
      <c r="C2238" s="13" t="s">
        <v>9</v>
      </c>
      <c r="D2238" s="15">
        <v>19</v>
      </c>
      <c r="E2238" s="13" t="s">
        <v>10</v>
      </c>
      <c r="F2238" s="13" t="s">
        <v>17</v>
      </c>
      <c r="G2238" s="13" t="s">
        <v>12</v>
      </c>
      <c r="H2238" s="13" t="s">
        <v>30</v>
      </c>
    </row>
    <row r="2239" spans="1:8">
      <c r="A2239" s="15">
        <v>2086</v>
      </c>
      <c r="B2239" s="15">
        <v>2021</v>
      </c>
      <c r="C2239" s="13" t="s">
        <v>9</v>
      </c>
      <c r="D2239" s="15">
        <v>19</v>
      </c>
      <c r="E2239" s="13" t="s">
        <v>14</v>
      </c>
      <c r="F2239" s="13" t="s">
        <v>11</v>
      </c>
      <c r="G2239" s="13" t="s">
        <v>12</v>
      </c>
      <c r="H2239" s="13" t="s">
        <v>15</v>
      </c>
    </row>
    <row r="2240" spans="1:8">
      <c r="A2240" s="15">
        <v>2085</v>
      </c>
      <c r="B2240" s="15">
        <v>2021</v>
      </c>
      <c r="C2240" s="13" t="s">
        <v>9</v>
      </c>
      <c r="D2240" s="15">
        <v>19</v>
      </c>
      <c r="E2240" s="13" t="s">
        <v>14</v>
      </c>
      <c r="F2240" s="13" t="s">
        <v>17</v>
      </c>
      <c r="G2240" s="13" t="s">
        <v>12</v>
      </c>
      <c r="H2240" s="13" t="s">
        <v>32</v>
      </c>
    </row>
    <row r="2241" spans="1:8">
      <c r="A2241" s="15">
        <v>2084</v>
      </c>
      <c r="B2241" s="15">
        <v>2021</v>
      </c>
      <c r="C2241" s="13" t="s">
        <v>9</v>
      </c>
      <c r="D2241" s="15">
        <v>19</v>
      </c>
      <c r="E2241" s="13" t="s">
        <v>10</v>
      </c>
      <c r="F2241" s="13" t="s">
        <v>11</v>
      </c>
      <c r="G2241" s="13" t="s">
        <v>12</v>
      </c>
      <c r="H2241" s="13" t="s">
        <v>15</v>
      </c>
    </row>
    <row r="2242" spans="1:8">
      <c r="A2242" s="15">
        <v>2083</v>
      </c>
      <c r="B2242" s="15">
        <v>2021</v>
      </c>
      <c r="C2242" s="13" t="s">
        <v>9</v>
      </c>
      <c r="D2242" s="15">
        <v>19</v>
      </c>
      <c r="E2242" s="13" t="s">
        <v>10</v>
      </c>
      <c r="F2242" s="13" t="s">
        <v>11</v>
      </c>
      <c r="G2242" s="13" t="s">
        <v>12</v>
      </c>
      <c r="H2242" s="13" t="s">
        <v>13</v>
      </c>
    </row>
    <row r="2243" spans="1:8">
      <c r="A2243" s="15">
        <v>2082</v>
      </c>
      <c r="B2243" s="15">
        <v>2021</v>
      </c>
      <c r="C2243" s="13" t="s">
        <v>9</v>
      </c>
      <c r="D2243" s="15">
        <v>19</v>
      </c>
      <c r="E2243" s="13" t="s">
        <v>10</v>
      </c>
      <c r="F2243" s="13" t="s">
        <v>17</v>
      </c>
      <c r="G2243" s="13" t="s">
        <v>12</v>
      </c>
      <c r="H2243" s="13" t="s">
        <v>30</v>
      </c>
    </row>
    <row r="2244" spans="1:8">
      <c r="A2244" s="15">
        <v>2081</v>
      </c>
      <c r="B2244" s="15">
        <v>2021</v>
      </c>
      <c r="C2244" s="13" t="s">
        <v>9</v>
      </c>
      <c r="D2244" s="15">
        <v>19</v>
      </c>
      <c r="E2244" s="13" t="s">
        <v>14</v>
      </c>
      <c r="F2244" s="13" t="s">
        <v>11</v>
      </c>
      <c r="G2244" s="13" t="s">
        <v>12</v>
      </c>
      <c r="H2244" s="13" t="s">
        <v>15</v>
      </c>
    </row>
    <row r="2245" spans="1:8">
      <c r="A2245" s="15">
        <v>2080</v>
      </c>
      <c r="B2245" s="15">
        <v>2021</v>
      </c>
      <c r="C2245" s="13" t="s">
        <v>9</v>
      </c>
      <c r="D2245" s="15">
        <v>19</v>
      </c>
      <c r="E2245" s="13" t="s">
        <v>14</v>
      </c>
      <c r="F2245" s="13" t="s">
        <v>17</v>
      </c>
      <c r="G2245" s="13" t="s">
        <v>12</v>
      </c>
      <c r="H2245" s="13" t="s">
        <v>32</v>
      </c>
    </row>
    <row r="2246" spans="1:8">
      <c r="A2246" s="15">
        <v>2079</v>
      </c>
      <c r="B2246" s="15">
        <v>2021</v>
      </c>
      <c r="C2246" s="13" t="s">
        <v>9</v>
      </c>
      <c r="D2246" s="15">
        <v>19</v>
      </c>
      <c r="E2246" s="13" t="s">
        <v>10</v>
      </c>
      <c r="F2246" s="13" t="s">
        <v>11</v>
      </c>
      <c r="G2246" s="13" t="s">
        <v>12</v>
      </c>
      <c r="H2246" s="13" t="s">
        <v>15</v>
      </c>
    </row>
    <row r="2247" spans="1:8">
      <c r="A2247" s="15">
        <v>2078</v>
      </c>
      <c r="B2247" s="15">
        <v>2021</v>
      </c>
      <c r="C2247" s="13" t="s">
        <v>9</v>
      </c>
      <c r="D2247" s="15">
        <v>19</v>
      </c>
      <c r="E2247" s="13" t="s">
        <v>10</v>
      </c>
      <c r="F2247" s="13" t="s">
        <v>11</v>
      </c>
      <c r="G2247" s="13" t="s">
        <v>12</v>
      </c>
      <c r="H2247" s="13" t="s">
        <v>13</v>
      </c>
    </row>
    <row r="2248" spans="1:8">
      <c r="A2248" s="15">
        <v>2077</v>
      </c>
      <c r="B2248" s="15">
        <v>2021</v>
      </c>
      <c r="C2248" s="13" t="s">
        <v>9</v>
      </c>
      <c r="D2248" s="15">
        <v>19</v>
      </c>
      <c r="E2248" s="13" t="s">
        <v>10</v>
      </c>
      <c r="F2248" s="13" t="s">
        <v>17</v>
      </c>
      <c r="G2248" s="13" t="s">
        <v>12</v>
      </c>
      <c r="H2248" s="13" t="s">
        <v>29</v>
      </c>
    </row>
    <row r="2249" spans="1:8">
      <c r="A2249" s="15">
        <v>2076</v>
      </c>
      <c r="B2249" s="15">
        <v>2021</v>
      </c>
      <c r="C2249" s="13" t="s">
        <v>9</v>
      </c>
      <c r="D2249" s="15">
        <v>19</v>
      </c>
      <c r="E2249" s="13" t="s">
        <v>14</v>
      </c>
      <c r="F2249" s="13" t="s">
        <v>11</v>
      </c>
      <c r="G2249" s="13" t="s">
        <v>12</v>
      </c>
      <c r="H2249" s="13" t="s">
        <v>15</v>
      </c>
    </row>
    <row r="2250" spans="1:8">
      <c r="A2250" s="15">
        <v>2075</v>
      </c>
      <c r="B2250" s="15">
        <v>2021</v>
      </c>
      <c r="C2250" s="13" t="s">
        <v>9</v>
      </c>
      <c r="D2250" s="15">
        <v>19</v>
      </c>
      <c r="E2250" s="13" t="s">
        <v>14</v>
      </c>
      <c r="F2250" s="13" t="s">
        <v>17</v>
      </c>
      <c r="G2250" s="13" t="s">
        <v>12</v>
      </c>
      <c r="H2250" s="13" t="s">
        <v>32</v>
      </c>
    </row>
    <row r="2251" spans="1:8">
      <c r="A2251" s="15">
        <v>2074</v>
      </c>
      <c r="B2251" s="15">
        <v>2021</v>
      </c>
      <c r="C2251" s="13" t="s">
        <v>9</v>
      </c>
      <c r="D2251" s="15">
        <v>19</v>
      </c>
      <c r="E2251" s="13" t="s">
        <v>10</v>
      </c>
      <c r="F2251" s="13" t="s">
        <v>11</v>
      </c>
      <c r="G2251" s="13" t="s">
        <v>12</v>
      </c>
      <c r="H2251" s="13" t="s">
        <v>15</v>
      </c>
    </row>
    <row r="2252" spans="1:8">
      <c r="A2252" s="15">
        <v>2073</v>
      </c>
      <c r="B2252" s="15">
        <v>2021</v>
      </c>
      <c r="C2252" s="13" t="s">
        <v>9</v>
      </c>
      <c r="D2252" s="15">
        <v>19</v>
      </c>
      <c r="E2252" s="13" t="s">
        <v>10</v>
      </c>
      <c r="F2252" s="13" t="s">
        <v>11</v>
      </c>
      <c r="G2252" s="13" t="s">
        <v>12</v>
      </c>
      <c r="H2252" s="13" t="s">
        <v>13</v>
      </c>
    </row>
    <row r="2253" spans="1:8">
      <c r="A2253" s="15">
        <v>2072</v>
      </c>
      <c r="B2253" s="15">
        <v>2021</v>
      </c>
      <c r="C2253" s="13" t="s">
        <v>9</v>
      </c>
      <c r="D2253" s="15">
        <v>19</v>
      </c>
      <c r="E2253" s="13" t="s">
        <v>10</v>
      </c>
      <c r="F2253" s="13" t="s">
        <v>17</v>
      </c>
      <c r="G2253" s="13" t="s">
        <v>12</v>
      </c>
      <c r="H2253" s="13" t="s">
        <v>29</v>
      </c>
    </row>
    <row r="2254" spans="1:8">
      <c r="A2254" s="15">
        <v>2071</v>
      </c>
      <c r="B2254" s="15">
        <v>2021</v>
      </c>
      <c r="C2254" s="13" t="s">
        <v>9</v>
      </c>
      <c r="D2254" s="15">
        <v>19</v>
      </c>
      <c r="E2254" s="13" t="s">
        <v>14</v>
      </c>
      <c r="F2254" s="13" t="s">
        <v>11</v>
      </c>
      <c r="G2254" s="13" t="s">
        <v>12</v>
      </c>
      <c r="H2254" s="13" t="s">
        <v>15</v>
      </c>
    </row>
    <row r="2255" spans="1:8">
      <c r="A2255" s="15">
        <v>2070</v>
      </c>
      <c r="B2255" s="15">
        <v>2021</v>
      </c>
      <c r="C2255" s="13" t="s">
        <v>9</v>
      </c>
      <c r="D2255" s="15">
        <v>19</v>
      </c>
      <c r="E2255" s="13" t="s">
        <v>14</v>
      </c>
      <c r="F2255" s="13" t="s">
        <v>17</v>
      </c>
      <c r="G2255" s="13" t="s">
        <v>12</v>
      </c>
      <c r="H2255" s="13" t="s">
        <v>32</v>
      </c>
    </row>
    <row r="2256" spans="1:8">
      <c r="A2256" s="15">
        <v>2069</v>
      </c>
      <c r="B2256" s="15">
        <v>2021</v>
      </c>
      <c r="C2256" s="13" t="s">
        <v>9</v>
      </c>
      <c r="D2256" s="15">
        <v>19</v>
      </c>
      <c r="E2256" s="13" t="s">
        <v>10</v>
      </c>
      <c r="F2256" s="13" t="s">
        <v>11</v>
      </c>
      <c r="G2256" s="13" t="s">
        <v>12</v>
      </c>
      <c r="H2256" s="13" t="s">
        <v>15</v>
      </c>
    </row>
    <row r="2257" spans="1:8">
      <c r="A2257" s="15">
        <v>2068</v>
      </c>
      <c r="B2257" s="15">
        <v>2021</v>
      </c>
      <c r="C2257" s="13" t="s">
        <v>9</v>
      </c>
      <c r="D2257" s="15">
        <v>19</v>
      </c>
      <c r="E2257" s="13" t="s">
        <v>10</v>
      </c>
      <c r="F2257" s="13" t="s">
        <v>11</v>
      </c>
      <c r="G2257" s="13" t="s">
        <v>12</v>
      </c>
      <c r="H2257" s="13" t="s">
        <v>13</v>
      </c>
    </row>
    <row r="2258" spans="1:8">
      <c r="A2258" s="15">
        <v>2067</v>
      </c>
      <c r="B2258" s="15">
        <v>2021</v>
      </c>
      <c r="C2258" s="13" t="s">
        <v>9</v>
      </c>
      <c r="D2258" s="15">
        <v>19</v>
      </c>
      <c r="E2258" s="13" t="s">
        <v>10</v>
      </c>
      <c r="F2258" s="13" t="s">
        <v>17</v>
      </c>
      <c r="G2258" s="13" t="s">
        <v>12</v>
      </c>
      <c r="H2258" s="13" t="s">
        <v>29</v>
      </c>
    </row>
    <row r="2259" spans="1:8">
      <c r="A2259" s="15">
        <v>2066</v>
      </c>
      <c r="B2259" s="15">
        <v>2021</v>
      </c>
      <c r="C2259" s="13" t="s">
        <v>9</v>
      </c>
      <c r="D2259" s="15">
        <v>19</v>
      </c>
      <c r="E2259" s="13" t="s">
        <v>14</v>
      </c>
      <c r="F2259" s="13" t="s">
        <v>11</v>
      </c>
      <c r="G2259" s="13" t="s">
        <v>12</v>
      </c>
      <c r="H2259" s="13" t="s">
        <v>15</v>
      </c>
    </row>
    <row r="2260" spans="1:8">
      <c r="A2260" s="15">
        <v>2065</v>
      </c>
      <c r="B2260" s="15">
        <v>2021</v>
      </c>
      <c r="C2260" s="13" t="s">
        <v>9</v>
      </c>
      <c r="D2260" s="15">
        <v>19</v>
      </c>
      <c r="E2260" s="13" t="s">
        <v>14</v>
      </c>
      <c r="F2260" s="13" t="s">
        <v>17</v>
      </c>
      <c r="G2260" s="13" t="s">
        <v>12</v>
      </c>
      <c r="H2260" s="13" t="s">
        <v>32</v>
      </c>
    </row>
    <row r="2261" spans="1:8">
      <c r="A2261" s="15">
        <v>2064</v>
      </c>
      <c r="B2261" s="15">
        <v>2021</v>
      </c>
      <c r="C2261" s="13" t="s">
        <v>9</v>
      </c>
      <c r="D2261" s="15">
        <v>19</v>
      </c>
      <c r="E2261" s="13" t="s">
        <v>10</v>
      </c>
      <c r="F2261" s="13" t="s">
        <v>11</v>
      </c>
      <c r="G2261" s="13" t="s">
        <v>12</v>
      </c>
      <c r="H2261" s="13" t="s">
        <v>15</v>
      </c>
    </row>
    <row r="2262" spans="1:8">
      <c r="A2262" s="15">
        <v>2063</v>
      </c>
      <c r="B2262" s="15">
        <v>2021</v>
      </c>
      <c r="C2262" s="13" t="s">
        <v>9</v>
      </c>
      <c r="D2262" s="15">
        <v>19</v>
      </c>
      <c r="E2262" s="13" t="s">
        <v>10</v>
      </c>
      <c r="F2262" s="13" t="s">
        <v>11</v>
      </c>
      <c r="G2262" s="13" t="s">
        <v>12</v>
      </c>
      <c r="H2262" s="13" t="s">
        <v>13</v>
      </c>
    </row>
    <row r="2263" spans="1:8">
      <c r="A2263" s="15">
        <v>2062</v>
      </c>
      <c r="B2263" s="15">
        <v>2021</v>
      </c>
      <c r="C2263" s="13" t="s">
        <v>9</v>
      </c>
      <c r="D2263" s="15">
        <v>19</v>
      </c>
      <c r="E2263" s="13" t="s">
        <v>10</v>
      </c>
      <c r="F2263" s="13" t="s">
        <v>17</v>
      </c>
      <c r="G2263" s="13" t="s">
        <v>12</v>
      </c>
      <c r="H2263" s="13" t="s">
        <v>29</v>
      </c>
    </row>
    <row r="2264" spans="1:8">
      <c r="A2264" s="15">
        <v>2061</v>
      </c>
      <c r="B2264" s="15">
        <v>2021</v>
      </c>
      <c r="C2264" s="13" t="s">
        <v>9</v>
      </c>
      <c r="D2264" s="15">
        <v>19</v>
      </c>
      <c r="E2264" s="13" t="s">
        <v>14</v>
      </c>
      <c r="F2264" s="13" t="s">
        <v>11</v>
      </c>
      <c r="G2264" s="13" t="s">
        <v>12</v>
      </c>
      <c r="H2264" s="13" t="s">
        <v>15</v>
      </c>
    </row>
    <row r="2265" spans="1:8">
      <c r="A2265" s="15">
        <v>2060</v>
      </c>
      <c r="B2265" s="15">
        <v>2021</v>
      </c>
      <c r="C2265" s="13" t="s">
        <v>9</v>
      </c>
      <c r="D2265" s="15">
        <v>19</v>
      </c>
      <c r="E2265" s="13" t="s">
        <v>14</v>
      </c>
      <c r="F2265" s="13" t="s">
        <v>17</v>
      </c>
      <c r="G2265" s="13" t="s">
        <v>12</v>
      </c>
      <c r="H2265" s="13" t="s">
        <v>49</v>
      </c>
    </row>
    <row r="2266" spans="1:8">
      <c r="A2266" s="15">
        <v>2059</v>
      </c>
      <c r="B2266" s="15">
        <v>2021</v>
      </c>
      <c r="C2266" s="13" t="s">
        <v>9</v>
      </c>
      <c r="D2266" s="15">
        <v>19</v>
      </c>
      <c r="E2266" s="13" t="s">
        <v>10</v>
      </c>
      <c r="F2266" s="13" t="s">
        <v>11</v>
      </c>
      <c r="G2266" s="13" t="s">
        <v>12</v>
      </c>
      <c r="H2266" s="13" t="s">
        <v>15</v>
      </c>
    </row>
    <row r="2267" spans="1:8">
      <c r="A2267" s="15">
        <v>2058</v>
      </c>
      <c r="B2267" s="15">
        <v>2021</v>
      </c>
      <c r="C2267" s="13" t="s">
        <v>9</v>
      </c>
      <c r="D2267" s="15">
        <v>19</v>
      </c>
      <c r="E2267" s="13" t="s">
        <v>10</v>
      </c>
      <c r="F2267" s="13" t="s">
        <v>11</v>
      </c>
      <c r="G2267" s="13" t="s">
        <v>12</v>
      </c>
      <c r="H2267" s="13" t="s">
        <v>13</v>
      </c>
    </row>
    <row r="2268" spans="1:8">
      <c r="A2268" s="15">
        <v>2057</v>
      </c>
      <c r="B2268" s="15">
        <v>2021</v>
      </c>
      <c r="C2268" s="13" t="s">
        <v>9</v>
      </c>
      <c r="D2268" s="15">
        <v>19</v>
      </c>
      <c r="E2268" s="13" t="s">
        <v>10</v>
      </c>
      <c r="F2268" s="13" t="s">
        <v>17</v>
      </c>
      <c r="G2268" s="13" t="s">
        <v>12</v>
      </c>
      <c r="H2268" s="13" t="s">
        <v>29</v>
      </c>
    </row>
    <row r="2269" spans="1:8">
      <c r="A2269" s="15">
        <v>2056</v>
      </c>
      <c r="B2269" s="15">
        <v>2021</v>
      </c>
      <c r="C2269" s="13" t="s">
        <v>9</v>
      </c>
      <c r="D2269" s="15">
        <v>19</v>
      </c>
      <c r="E2269" s="13" t="s">
        <v>14</v>
      </c>
      <c r="F2269" s="13" t="s">
        <v>11</v>
      </c>
      <c r="G2269" s="13" t="s">
        <v>12</v>
      </c>
      <c r="H2269" s="13" t="s">
        <v>15</v>
      </c>
    </row>
    <row r="2270" spans="1:8">
      <c r="A2270" s="15">
        <v>2055</v>
      </c>
      <c r="B2270" s="15">
        <v>2021</v>
      </c>
      <c r="C2270" s="13" t="s">
        <v>9</v>
      </c>
      <c r="D2270" s="15">
        <v>19</v>
      </c>
      <c r="E2270" s="13" t="s">
        <v>14</v>
      </c>
      <c r="F2270" s="13" t="s">
        <v>17</v>
      </c>
      <c r="G2270" s="13" t="s">
        <v>12</v>
      </c>
      <c r="H2270" s="13" t="s">
        <v>35</v>
      </c>
    </row>
    <row r="2271" spans="1:8">
      <c r="A2271" s="15">
        <v>2054</v>
      </c>
      <c r="B2271" s="15">
        <v>2021</v>
      </c>
      <c r="C2271" s="13" t="s">
        <v>9</v>
      </c>
      <c r="D2271" s="15">
        <v>19</v>
      </c>
      <c r="E2271" s="13" t="s">
        <v>10</v>
      </c>
      <c r="F2271" s="13" t="s">
        <v>11</v>
      </c>
      <c r="G2271" s="13" t="s">
        <v>12</v>
      </c>
      <c r="H2271" s="13" t="s">
        <v>15</v>
      </c>
    </row>
    <row r="2272" spans="1:8">
      <c r="A2272" s="15">
        <v>2053</v>
      </c>
      <c r="B2272" s="15">
        <v>2021</v>
      </c>
      <c r="C2272" s="13" t="s">
        <v>9</v>
      </c>
      <c r="D2272" s="15">
        <v>19</v>
      </c>
      <c r="E2272" s="13" t="s">
        <v>10</v>
      </c>
      <c r="F2272" s="13" t="s">
        <v>11</v>
      </c>
      <c r="G2272" s="13" t="s">
        <v>12</v>
      </c>
      <c r="H2272" s="13" t="s">
        <v>13</v>
      </c>
    </row>
    <row r="2273" spans="1:8">
      <c r="A2273" s="15">
        <v>2052</v>
      </c>
      <c r="B2273" s="15">
        <v>2021</v>
      </c>
      <c r="C2273" s="13" t="s">
        <v>9</v>
      </c>
      <c r="D2273" s="15">
        <v>19</v>
      </c>
      <c r="E2273" s="13" t="s">
        <v>10</v>
      </c>
      <c r="F2273" s="13" t="s">
        <v>17</v>
      </c>
      <c r="G2273" s="13" t="s">
        <v>12</v>
      </c>
      <c r="H2273" s="13" t="s">
        <v>29</v>
      </c>
    </row>
    <row r="2274" spans="1:8">
      <c r="A2274" s="15">
        <v>2051</v>
      </c>
      <c r="B2274" s="15">
        <v>2021</v>
      </c>
      <c r="C2274" s="13" t="s">
        <v>9</v>
      </c>
      <c r="D2274" s="15">
        <v>19</v>
      </c>
      <c r="E2274" s="13" t="s">
        <v>14</v>
      </c>
      <c r="F2274" s="13" t="s">
        <v>11</v>
      </c>
      <c r="G2274" s="13" t="s">
        <v>12</v>
      </c>
      <c r="H2274" s="13" t="s">
        <v>15</v>
      </c>
    </row>
    <row r="2275" spans="1:8">
      <c r="A2275" s="15">
        <v>2050</v>
      </c>
      <c r="B2275" s="15">
        <v>2021</v>
      </c>
      <c r="C2275" s="13" t="s">
        <v>9</v>
      </c>
      <c r="D2275" s="15">
        <v>19</v>
      </c>
      <c r="E2275" s="13" t="s">
        <v>14</v>
      </c>
      <c r="F2275" s="13" t="s">
        <v>17</v>
      </c>
      <c r="G2275" s="13" t="s">
        <v>12</v>
      </c>
      <c r="H2275" s="13" t="s">
        <v>35</v>
      </c>
    </row>
    <row r="2276" spans="1:8">
      <c r="A2276" s="15">
        <v>2049</v>
      </c>
      <c r="B2276" s="15">
        <v>2021</v>
      </c>
      <c r="C2276" s="13" t="s">
        <v>9</v>
      </c>
      <c r="D2276" s="15">
        <v>19</v>
      </c>
      <c r="E2276" s="13" t="s">
        <v>10</v>
      </c>
      <c r="F2276" s="13" t="s">
        <v>11</v>
      </c>
      <c r="G2276" s="13" t="s">
        <v>12</v>
      </c>
      <c r="H2276" s="13" t="s">
        <v>15</v>
      </c>
    </row>
    <row r="2277" spans="1:8">
      <c r="A2277" s="15">
        <v>2048</v>
      </c>
      <c r="B2277" s="15">
        <v>2021</v>
      </c>
      <c r="C2277" s="13" t="s">
        <v>9</v>
      </c>
      <c r="D2277" s="15">
        <v>19</v>
      </c>
      <c r="E2277" s="13" t="s">
        <v>10</v>
      </c>
      <c r="F2277" s="13" t="s">
        <v>11</v>
      </c>
      <c r="G2277" s="13" t="s">
        <v>12</v>
      </c>
      <c r="H2277" s="13" t="s">
        <v>13</v>
      </c>
    </row>
    <row r="2278" spans="1:8">
      <c r="A2278" s="15">
        <v>2047</v>
      </c>
      <c r="B2278" s="15">
        <v>2021</v>
      </c>
      <c r="C2278" s="13" t="s">
        <v>9</v>
      </c>
      <c r="D2278" s="15">
        <v>19</v>
      </c>
      <c r="E2278" s="13" t="s">
        <v>10</v>
      </c>
      <c r="F2278" s="13" t="s">
        <v>17</v>
      </c>
      <c r="G2278" s="13" t="s">
        <v>12</v>
      </c>
      <c r="H2278" s="13" t="s">
        <v>29</v>
      </c>
    </row>
    <row r="2279" spans="1:8">
      <c r="A2279" s="15">
        <v>2046</v>
      </c>
      <c r="B2279" s="15">
        <v>2021</v>
      </c>
      <c r="C2279" s="13" t="s">
        <v>9</v>
      </c>
      <c r="D2279" s="15">
        <v>19</v>
      </c>
      <c r="E2279" s="13" t="s">
        <v>14</v>
      </c>
      <c r="F2279" s="13" t="s">
        <v>11</v>
      </c>
      <c r="G2279" s="13" t="s">
        <v>12</v>
      </c>
      <c r="H2279" s="13" t="s">
        <v>15</v>
      </c>
    </row>
    <row r="2280" spans="1:8">
      <c r="A2280" s="15">
        <v>2045</v>
      </c>
      <c r="B2280" s="15">
        <v>2021</v>
      </c>
      <c r="C2280" s="13" t="s">
        <v>9</v>
      </c>
      <c r="D2280" s="15">
        <v>19</v>
      </c>
      <c r="E2280" s="13" t="s">
        <v>14</v>
      </c>
      <c r="F2280" s="13" t="s">
        <v>17</v>
      </c>
      <c r="G2280" s="13" t="s">
        <v>12</v>
      </c>
      <c r="H2280" s="13" t="s">
        <v>35</v>
      </c>
    </row>
    <row r="2281" spans="1:8">
      <c r="A2281" s="15">
        <v>2044</v>
      </c>
      <c r="B2281" s="15">
        <v>2021</v>
      </c>
      <c r="C2281" s="13" t="s">
        <v>9</v>
      </c>
      <c r="D2281" s="15">
        <v>19</v>
      </c>
      <c r="E2281" s="13" t="s">
        <v>10</v>
      </c>
      <c r="F2281" s="13" t="s">
        <v>11</v>
      </c>
      <c r="G2281" s="13" t="s">
        <v>12</v>
      </c>
      <c r="H2281" s="13" t="s">
        <v>15</v>
      </c>
    </row>
    <row r="2282" spans="1:8">
      <c r="A2282" s="15">
        <v>2043</v>
      </c>
      <c r="B2282" s="15">
        <v>2021</v>
      </c>
      <c r="C2282" s="13" t="s">
        <v>9</v>
      </c>
      <c r="D2282" s="15">
        <v>19</v>
      </c>
      <c r="E2282" s="13" t="s">
        <v>10</v>
      </c>
      <c r="F2282" s="13" t="s">
        <v>11</v>
      </c>
      <c r="G2282" s="13" t="s">
        <v>12</v>
      </c>
      <c r="H2282" s="13" t="s">
        <v>16</v>
      </c>
    </row>
    <row r="2283" spans="1:8">
      <c r="A2283" s="15">
        <v>2042</v>
      </c>
      <c r="B2283" s="15">
        <v>2021</v>
      </c>
      <c r="C2283" s="13" t="s">
        <v>9</v>
      </c>
      <c r="D2283" s="15">
        <v>19</v>
      </c>
      <c r="E2283" s="13" t="s">
        <v>10</v>
      </c>
      <c r="F2283" s="13" t="s">
        <v>17</v>
      </c>
      <c r="G2283" s="13" t="s">
        <v>12</v>
      </c>
      <c r="H2283" s="13" t="s">
        <v>29</v>
      </c>
    </row>
    <row r="2284" spans="1:8">
      <c r="A2284" s="15">
        <v>2041</v>
      </c>
      <c r="B2284" s="15">
        <v>2021</v>
      </c>
      <c r="C2284" s="13" t="s">
        <v>9</v>
      </c>
      <c r="D2284" s="15">
        <v>19</v>
      </c>
      <c r="E2284" s="13" t="s">
        <v>14</v>
      </c>
      <c r="F2284" s="13" t="s">
        <v>11</v>
      </c>
      <c r="G2284" s="13" t="s">
        <v>12</v>
      </c>
      <c r="H2284" s="13" t="s">
        <v>15</v>
      </c>
    </row>
    <row r="2285" spans="1:8">
      <c r="A2285" s="15">
        <v>2040</v>
      </c>
      <c r="B2285" s="15">
        <v>2021</v>
      </c>
      <c r="C2285" s="13" t="s">
        <v>9</v>
      </c>
      <c r="D2285" s="15">
        <v>19</v>
      </c>
      <c r="E2285" s="13" t="s">
        <v>14</v>
      </c>
      <c r="F2285" s="13" t="s">
        <v>17</v>
      </c>
      <c r="G2285" s="13" t="s">
        <v>12</v>
      </c>
      <c r="H2285" s="13" t="s">
        <v>35</v>
      </c>
    </row>
    <row r="2286" spans="1:8">
      <c r="A2286" s="15">
        <v>2039</v>
      </c>
      <c r="B2286" s="15">
        <v>2021</v>
      </c>
      <c r="C2286" s="13" t="s">
        <v>9</v>
      </c>
      <c r="D2286" s="15">
        <v>19</v>
      </c>
      <c r="E2286" s="13" t="s">
        <v>10</v>
      </c>
      <c r="F2286" s="13" t="s">
        <v>11</v>
      </c>
      <c r="G2286" s="13" t="s">
        <v>12</v>
      </c>
      <c r="H2286" s="13" t="s">
        <v>15</v>
      </c>
    </row>
    <row r="2287" spans="1:8">
      <c r="A2287" s="15">
        <v>2038</v>
      </c>
      <c r="B2287" s="15">
        <v>2021</v>
      </c>
      <c r="C2287" s="13" t="s">
        <v>9</v>
      </c>
      <c r="D2287" s="15">
        <v>19</v>
      </c>
      <c r="E2287" s="13" t="s">
        <v>10</v>
      </c>
      <c r="F2287" s="13" t="s">
        <v>11</v>
      </c>
      <c r="G2287" s="13" t="s">
        <v>12</v>
      </c>
      <c r="H2287" s="13" t="s">
        <v>16</v>
      </c>
    </row>
    <row r="2288" spans="1:8">
      <c r="A2288" s="15">
        <v>2037</v>
      </c>
      <c r="B2288" s="15">
        <v>2021</v>
      </c>
      <c r="C2288" s="13" t="s">
        <v>9</v>
      </c>
      <c r="D2288" s="15">
        <v>19</v>
      </c>
      <c r="E2288" s="13" t="s">
        <v>10</v>
      </c>
      <c r="F2288" s="13" t="s">
        <v>17</v>
      </c>
      <c r="G2288" s="13" t="s">
        <v>12</v>
      </c>
      <c r="H2288" s="13" t="s">
        <v>29</v>
      </c>
    </row>
    <row r="2289" spans="1:8">
      <c r="A2289" s="15">
        <v>2036</v>
      </c>
      <c r="B2289" s="15">
        <v>2021</v>
      </c>
      <c r="C2289" s="13" t="s">
        <v>9</v>
      </c>
      <c r="D2289" s="15">
        <v>19</v>
      </c>
      <c r="E2289" s="13" t="s">
        <v>14</v>
      </c>
      <c r="F2289" s="13" t="s">
        <v>11</v>
      </c>
      <c r="G2289" s="13" t="s">
        <v>12</v>
      </c>
      <c r="H2289" s="13" t="s">
        <v>18</v>
      </c>
    </row>
    <row r="2290" spans="1:8">
      <c r="A2290" s="15">
        <v>2035</v>
      </c>
      <c r="B2290" s="15">
        <v>2021</v>
      </c>
      <c r="C2290" s="13" t="s">
        <v>9</v>
      </c>
      <c r="D2290" s="15">
        <v>19</v>
      </c>
      <c r="E2290" s="13" t="s">
        <v>14</v>
      </c>
      <c r="F2290" s="13" t="s">
        <v>17</v>
      </c>
      <c r="G2290" s="13" t="s">
        <v>12</v>
      </c>
      <c r="H2290" s="13" t="s">
        <v>35</v>
      </c>
    </row>
    <row r="2291" spans="1:8">
      <c r="A2291" s="15">
        <v>2034</v>
      </c>
      <c r="B2291" s="15">
        <v>2021</v>
      </c>
      <c r="C2291" s="13" t="s">
        <v>9</v>
      </c>
      <c r="D2291" s="15">
        <v>19</v>
      </c>
      <c r="E2291" s="13" t="s">
        <v>10</v>
      </c>
      <c r="F2291" s="13" t="s">
        <v>11</v>
      </c>
      <c r="G2291" s="13" t="s">
        <v>12</v>
      </c>
      <c r="H2291" s="13" t="s">
        <v>15</v>
      </c>
    </row>
    <row r="2292" spans="1:8">
      <c r="A2292" s="15">
        <v>2033</v>
      </c>
      <c r="B2292" s="15">
        <v>2021</v>
      </c>
      <c r="C2292" s="13" t="s">
        <v>9</v>
      </c>
      <c r="D2292" s="15">
        <v>19</v>
      </c>
      <c r="E2292" s="13" t="s">
        <v>10</v>
      </c>
      <c r="F2292" s="13" t="s">
        <v>11</v>
      </c>
      <c r="G2292" s="13" t="s">
        <v>12</v>
      </c>
      <c r="H2292" s="13" t="s">
        <v>16</v>
      </c>
    </row>
    <row r="2293" spans="1:8">
      <c r="A2293" s="15">
        <v>2032</v>
      </c>
      <c r="B2293" s="15">
        <v>2021</v>
      </c>
      <c r="C2293" s="13" t="s">
        <v>9</v>
      </c>
      <c r="D2293" s="15">
        <v>19</v>
      </c>
      <c r="E2293" s="13" t="s">
        <v>10</v>
      </c>
      <c r="F2293" s="13" t="s">
        <v>17</v>
      </c>
      <c r="G2293" s="13" t="s">
        <v>12</v>
      </c>
      <c r="H2293" s="13" t="s">
        <v>29</v>
      </c>
    </row>
    <row r="2294" spans="1:8">
      <c r="A2294" s="15">
        <v>2031</v>
      </c>
      <c r="B2294" s="15">
        <v>2021</v>
      </c>
      <c r="C2294" s="13" t="s">
        <v>9</v>
      </c>
      <c r="D2294" s="15">
        <v>19</v>
      </c>
      <c r="E2294" s="13" t="s">
        <v>14</v>
      </c>
      <c r="F2294" s="13" t="s">
        <v>11</v>
      </c>
      <c r="G2294" s="13" t="s">
        <v>12</v>
      </c>
      <c r="H2294" s="13" t="s">
        <v>18</v>
      </c>
    </row>
    <row r="2295" spans="1:8">
      <c r="A2295" s="15">
        <v>2030</v>
      </c>
      <c r="B2295" s="15">
        <v>2021</v>
      </c>
      <c r="C2295" s="13" t="s">
        <v>9</v>
      </c>
      <c r="D2295" s="15">
        <v>19</v>
      </c>
      <c r="E2295" s="13" t="s">
        <v>14</v>
      </c>
      <c r="F2295" s="13" t="s">
        <v>17</v>
      </c>
      <c r="G2295" s="13" t="s">
        <v>12</v>
      </c>
      <c r="H2295" s="13" t="s">
        <v>35</v>
      </c>
    </row>
    <row r="2296" spans="1:8">
      <c r="A2296" s="15">
        <v>2029</v>
      </c>
      <c r="B2296" s="15">
        <v>2021</v>
      </c>
      <c r="C2296" s="13" t="s">
        <v>9</v>
      </c>
      <c r="D2296" s="15">
        <v>19</v>
      </c>
      <c r="E2296" s="13" t="s">
        <v>10</v>
      </c>
      <c r="F2296" s="13" t="s">
        <v>11</v>
      </c>
      <c r="G2296" s="13" t="s">
        <v>12</v>
      </c>
      <c r="H2296" s="13" t="s">
        <v>15</v>
      </c>
    </row>
    <row r="2297" spans="1:8">
      <c r="A2297" s="15">
        <v>2028</v>
      </c>
      <c r="B2297" s="15">
        <v>2021</v>
      </c>
      <c r="C2297" s="13" t="s">
        <v>9</v>
      </c>
      <c r="D2297" s="15">
        <v>19</v>
      </c>
      <c r="E2297" s="13" t="s">
        <v>10</v>
      </c>
      <c r="F2297" s="13" t="s">
        <v>11</v>
      </c>
      <c r="G2297" s="13" t="s">
        <v>12</v>
      </c>
      <c r="H2297" s="13" t="s">
        <v>47</v>
      </c>
    </row>
    <row r="2298" spans="1:8">
      <c r="A2298" s="15">
        <v>2027</v>
      </c>
      <c r="B2298" s="15">
        <v>2021</v>
      </c>
      <c r="C2298" s="13" t="s">
        <v>9</v>
      </c>
      <c r="D2298" s="15">
        <v>19</v>
      </c>
      <c r="E2298" s="13" t="s">
        <v>10</v>
      </c>
      <c r="F2298" s="13" t="s">
        <v>17</v>
      </c>
      <c r="G2298" s="13" t="s">
        <v>12</v>
      </c>
      <c r="H2298" s="13" t="s">
        <v>29</v>
      </c>
    </row>
    <row r="2299" spans="1:8">
      <c r="A2299" s="15">
        <v>2026</v>
      </c>
      <c r="B2299" s="15">
        <v>2021</v>
      </c>
      <c r="C2299" s="13" t="s">
        <v>9</v>
      </c>
      <c r="D2299" s="15">
        <v>19</v>
      </c>
      <c r="E2299" s="13" t="s">
        <v>14</v>
      </c>
      <c r="F2299" s="13" t="s">
        <v>11</v>
      </c>
      <c r="G2299" s="13" t="s">
        <v>12</v>
      </c>
      <c r="H2299" s="13" t="s">
        <v>18</v>
      </c>
    </row>
    <row r="2300" spans="1:8">
      <c r="A2300" s="15">
        <v>2025</v>
      </c>
      <c r="B2300" s="15">
        <v>2021</v>
      </c>
      <c r="C2300" s="13" t="s">
        <v>9</v>
      </c>
      <c r="D2300" s="15">
        <v>19</v>
      </c>
      <c r="E2300" s="13" t="s">
        <v>14</v>
      </c>
      <c r="F2300" s="13" t="s">
        <v>17</v>
      </c>
      <c r="G2300" s="13" t="s">
        <v>12</v>
      </c>
      <c r="H2300" s="13" t="s">
        <v>35</v>
      </c>
    </row>
    <row r="2301" spans="1:8">
      <c r="A2301" s="15">
        <v>2024</v>
      </c>
      <c r="B2301" s="15">
        <v>2021</v>
      </c>
      <c r="C2301" s="13" t="s">
        <v>9</v>
      </c>
      <c r="D2301" s="15">
        <v>19</v>
      </c>
      <c r="E2301" s="13" t="s">
        <v>10</v>
      </c>
      <c r="F2301" s="13" t="s">
        <v>11</v>
      </c>
      <c r="G2301" s="13" t="s">
        <v>12</v>
      </c>
      <c r="H2301" s="13" t="s">
        <v>15</v>
      </c>
    </row>
    <row r="2302" spans="1:8">
      <c r="A2302" s="15">
        <v>2023</v>
      </c>
      <c r="B2302" s="15">
        <v>2021</v>
      </c>
      <c r="C2302" s="13" t="s">
        <v>9</v>
      </c>
      <c r="D2302" s="15">
        <v>19</v>
      </c>
      <c r="E2302" s="13" t="s">
        <v>10</v>
      </c>
      <c r="F2302" s="13" t="s">
        <v>11</v>
      </c>
      <c r="G2302" s="13" t="s">
        <v>12</v>
      </c>
      <c r="H2302" s="15">
        <v>1</v>
      </c>
    </row>
    <row r="2303" spans="1:8">
      <c r="A2303" s="15">
        <v>2022</v>
      </c>
      <c r="B2303" s="15">
        <v>2021</v>
      </c>
      <c r="C2303" s="13" t="s">
        <v>9</v>
      </c>
      <c r="D2303" s="15">
        <v>19</v>
      </c>
      <c r="E2303" s="13" t="s">
        <v>10</v>
      </c>
      <c r="F2303" s="13" t="s">
        <v>17</v>
      </c>
      <c r="G2303" s="13" t="s">
        <v>12</v>
      </c>
      <c r="H2303" s="13" t="s">
        <v>29</v>
      </c>
    </row>
    <row r="2304" spans="1:8">
      <c r="A2304" s="15">
        <v>2021</v>
      </c>
      <c r="B2304" s="15">
        <v>2021</v>
      </c>
      <c r="C2304" s="13" t="s">
        <v>9</v>
      </c>
      <c r="D2304" s="15">
        <v>19</v>
      </c>
      <c r="E2304" s="13" t="s">
        <v>14</v>
      </c>
      <c r="F2304" s="13" t="s">
        <v>11</v>
      </c>
      <c r="G2304" s="13" t="s">
        <v>12</v>
      </c>
      <c r="H2304" s="13" t="s">
        <v>18</v>
      </c>
    </row>
    <row r="2305" spans="1:8">
      <c r="A2305" s="15">
        <v>2020</v>
      </c>
      <c r="B2305" s="15">
        <v>2021</v>
      </c>
      <c r="C2305" s="13" t="s">
        <v>9</v>
      </c>
      <c r="D2305" s="15">
        <v>19</v>
      </c>
      <c r="E2305" s="13" t="s">
        <v>14</v>
      </c>
      <c r="F2305" s="13" t="s">
        <v>17</v>
      </c>
      <c r="G2305" s="13" t="s">
        <v>12</v>
      </c>
      <c r="H2305" s="13" t="s">
        <v>35</v>
      </c>
    </row>
    <row r="2306" spans="1:8">
      <c r="A2306" s="15">
        <v>2019</v>
      </c>
      <c r="B2306" s="15">
        <v>2021</v>
      </c>
      <c r="C2306" s="13" t="s">
        <v>9</v>
      </c>
      <c r="D2306" s="15">
        <v>19</v>
      </c>
      <c r="E2306" s="13" t="s">
        <v>10</v>
      </c>
      <c r="F2306" s="13" t="s">
        <v>11</v>
      </c>
      <c r="G2306" s="13" t="s">
        <v>12</v>
      </c>
      <c r="H2306" s="13" t="s">
        <v>15</v>
      </c>
    </row>
    <row r="2307" spans="1:8">
      <c r="A2307" s="15">
        <v>2018</v>
      </c>
      <c r="B2307" s="15">
        <v>2021</v>
      </c>
      <c r="C2307" s="13" t="s">
        <v>9</v>
      </c>
      <c r="D2307" s="15">
        <v>19</v>
      </c>
      <c r="E2307" s="13" t="s">
        <v>10</v>
      </c>
      <c r="F2307" s="13" t="s">
        <v>11</v>
      </c>
      <c r="G2307" s="13" t="s">
        <v>12</v>
      </c>
      <c r="H2307" s="15">
        <v>0</v>
      </c>
    </row>
    <row r="2308" spans="1:8">
      <c r="A2308" s="15">
        <v>2017</v>
      </c>
      <c r="B2308" s="15">
        <v>2021</v>
      </c>
      <c r="C2308" s="13" t="s">
        <v>9</v>
      </c>
      <c r="D2308" s="15">
        <v>19</v>
      </c>
      <c r="E2308" s="13" t="s">
        <v>10</v>
      </c>
      <c r="F2308" s="13" t="s">
        <v>17</v>
      </c>
      <c r="G2308" s="13" t="s">
        <v>12</v>
      </c>
      <c r="H2308" s="13" t="s">
        <v>29</v>
      </c>
    </row>
    <row r="2309" spans="1:8">
      <c r="A2309" s="15">
        <v>2016</v>
      </c>
      <c r="B2309" s="15">
        <v>2021</v>
      </c>
      <c r="C2309" s="13" t="s">
        <v>9</v>
      </c>
      <c r="D2309" s="15">
        <v>19</v>
      </c>
      <c r="E2309" s="13" t="s">
        <v>14</v>
      </c>
      <c r="F2309" s="13" t="s">
        <v>11</v>
      </c>
      <c r="G2309" s="13" t="s">
        <v>12</v>
      </c>
      <c r="H2309" s="13" t="s">
        <v>18</v>
      </c>
    </row>
    <row r="2310" spans="1:8">
      <c r="A2310" s="15">
        <v>2015</v>
      </c>
      <c r="B2310" s="15">
        <v>2021</v>
      </c>
      <c r="C2310" s="13" t="s">
        <v>9</v>
      </c>
      <c r="D2310" s="15">
        <v>19</v>
      </c>
      <c r="E2310" s="13" t="s">
        <v>14</v>
      </c>
      <c r="F2310" s="13" t="s">
        <v>17</v>
      </c>
      <c r="G2310" s="13" t="s">
        <v>12</v>
      </c>
      <c r="H2310" s="13" t="s">
        <v>35</v>
      </c>
    </row>
    <row r="2311" spans="1:8">
      <c r="A2311" s="15">
        <v>2014</v>
      </c>
      <c r="B2311" s="15">
        <v>2021</v>
      </c>
      <c r="C2311" s="13" t="s">
        <v>9</v>
      </c>
      <c r="D2311" s="15">
        <v>19</v>
      </c>
      <c r="E2311" s="13" t="s">
        <v>10</v>
      </c>
      <c r="F2311" s="13" t="s">
        <v>11</v>
      </c>
      <c r="G2311" s="13" t="s">
        <v>12</v>
      </c>
      <c r="H2311" s="13" t="s">
        <v>15</v>
      </c>
    </row>
    <row r="2312" spans="1:8">
      <c r="A2312" s="15">
        <v>2013</v>
      </c>
      <c r="B2312" s="15">
        <v>2021</v>
      </c>
      <c r="C2312" s="13" t="s">
        <v>9</v>
      </c>
      <c r="D2312" s="15">
        <v>19</v>
      </c>
      <c r="E2312" s="13" t="s">
        <v>10</v>
      </c>
      <c r="F2312" s="13" t="s">
        <v>17</v>
      </c>
      <c r="G2312" s="13" t="s">
        <v>12</v>
      </c>
      <c r="H2312" s="13" t="s">
        <v>15</v>
      </c>
    </row>
    <row r="2313" spans="1:8">
      <c r="A2313" s="15">
        <v>2012</v>
      </c>
      <c r="B2313" s="15">
        <v>2021</v>
      </c>
      <c r="C2313" s="13" t="s">
        <v>9</v>
      </c>
      <c r="D2313" s="15">
        <v>19</v>
      </c>
      <c r="E2313" s="13" t="s">
        <v>10</v>
      </c>
      <c r="F2313" s="13" t="s">
        <v>17</v>
      </c>
      <c r="G2313" s="13" t="s">
        <v>12</v>
      </c>
      <c r="H2313" s="13" t="s">
        <v>29</v>
      </c>
    </row>
    <row r="2314" spans="1:8">
      <c r="A2314" s="15">
        <v>2011</v>
      </c>
      <c r="B2314" s="15">
        <v>2021</v>
      </c>
      <c r="C2314" s="13" t="s">
        <v>9</v>
      </c>
      <c r="D2314" s="15">
        <v>19</v>
      </c>
      <c r="E2314" s="13" t="s">
        <v>14</v>
      </c>
      <c r="F2314" s="13" t="s">
        <v>11</v>
      </c>
      <c r="G2314" s="13" t="s">
        <v>12</v>
      </c>
      <c r="H2314" s="13" t="s">
        <v>18</v>
      </c>
    </row>
    <row r="2315" spans="1:8">
      <c r="A2315" s="15">
        <v>2010</v>
      </c>
      <c r="B2315" s="15">
        <v>2021</v>
      </c>
      <c r="C2315" s="13" t="s">
        <v>9</v>
      </c>
      <c r="D2315" s="15">
        <v>19</v>
      </c>
      <c r="E2315" s="13" t="s">
        <v>14</v>
      </c>
      <c r="F2315" s="13" t="s">
        <v>17</v>
      </c>
      <c r="G2315" s="13" t="s">
        <v>12</v>
      </c>
      <c r="H2315" s="13" t="s">
        <v>35</v>
      </c>
    </row>
    <row r="2316" spans="1:8">
      <c r="A2316" s="15">
        <v>2009</v>
      </c>
      <c r="B2316" s="15">
        <v>2021</v>
      </c>
      <c r="C2316" s="13" t="s">
        <v>9</v>
      </c>
      <c r="D2316" s="15">
        <v>19</v>
      </c>
      <c r="E2316" s="13" t="s">
        <v>10</v>
      </c>
      <c r="F2316" s="13" t="s">
        <v>11</v>
      </c>
      <c r="G2316" s="13" t="s">
        <v>12</v>
      </c>
      <c r="H2316" s="13" t="s">
        <v>15</v>
      </c>
    </row>
    <row r="2317" spans="1:8">
      <c r="A2317" s="15">
        <v>2008</v>
      </c>
      <c r="B2317" s="15">
        <v>2021</v>
      </c>
      <c r="C2317" s="13" t="s">
        <v>9</v>
      </c>
      <c r="D2317" s="15">
        <v>19</v>
      </c>
      <c r="E2317" s="13" t="s">
        <v>10</v>
      </c>
      <c r="F2317" s="13" t="s">
        <v>17</v>
      </c>
      <c r="G2317" s="13" t="s">
        <v>12</v>
      </c>
      <c r="H2317" s="13" t="s">
        <v>15</v>
      </c>
    </row>
    <row r="2318" spans="1:8">
      <c r="A2318" s="15">
        <v>2007</v>
      </c>
      <c r="B2318" s="15">
        <v>2021</v>
      </c>
      <c r="C2318" s="13" t="s">
        <v>9</v>
      </c>
      <c r="D2318" s="15">
        <v>19</v>
      </c>
      <c r="E2318" s="13" t="s">
        <v>10</v>
      </c>
      <c r="F2318" s="13" t="s">
        <v>17</v>
      </c>
      <c r="G2318" s="13" t="s">
        <v>12</v>
      </c>
      <c r="H2318" s="13" t="s">
        <v>29</v>
      </c>
    </row>
    <row r="2319" spans="1:8">
      <c r="A2319" s="15">
        <v>2006</v>
      </c>
      <c r="B2319" s="15">
        <v>2021</v>
      </c>
      <c r="C2319" s="13" t="s">
        <v>9</v>
      </c>
      <c r="D2319" s="15">
        <v>19</v>
      </c>
      <c r="E2319" s="13" t="s">
        <v>14</v>
      </c>
      <c r="F2319" s="13" t="s">
        <v>11</v>
      </c>
      <c r="G2319" s="13" t="s">
        <v>12</v>
      </c>
      <c r="H2319" s="13" t="s">
        <v>18</v>
      </c>
    </row>
    <row r="2320" spans="1:8">
      <c r="A2320" s="15">
        <v>2005</v>
      </c>
      <c r="B2320" s="15">
        <v>2021</v>
      </c>
      <c r="C2320" s="13" t="s">
        <v>9</v>
      </c>
      <c r="D2320" s="15">
        <v>19</v>
      </c>
      <c r="E2320" s="13" t="s">
        <v>14</v>
      </c>
      <c r="F2320" s="13" t="s">
        <v>17</v>
      </c>
      <c r="G2320" s="13" t="s">
        <v>12</v>
      </c>
      <c r="H2320" s="13" t="s">
        <v>35</v>
      </c>
    </row>
    <row r="2321" spans="1:8">
      <c r="A2321" s="15">
        <v>2004</v>
      </c>
      <c r="B2321" s="15">
        <v>2021</v>
      </c>
      <c r="C2321" s="13" t="s">
        <v>9</v>
      </c>
      <c r="D2321" s="15">
        <v>19</v>
      </c>
      <c r="E2321" s="13" t="s">
        <v>10</v>
      </c>
      <c r="F2321" s="13" t="s">
        <v>11</v>
      </c>
      <c r="G2321" s="13" t="s">
        <v>12</v>
      </c>
      <c r="H2321" s="13" t="s">
        <v>15</v>
      </c>
    </row>
    <row r="2322" spans="1:8">
      <c r="A2322" s="15">
        <v>2003</v>
      </c>
      <c r="B2322" s="15">
        <v>2021</v>
      </c>
      <c r="C2322" s="13" t="s">
        <v>9</v>
      </c>
      <c r="D2322" s="15">
        <v>19</v>
      </c>
      <c r="E2322" s="13" t="s">
        <v>10</v>
      </c>
      <c r="F2322" s="13" t="s">
        <v>17</v>
      </c>
      <c r="G2322" s="13" t="s">
        <v>12</v>
      </c>
      <c r="H2322" s="13" t="s">
        <v>15</v>
      </c>
    </row>
    <row r="2323" spans="1:8">
      <c r="A2323" s="15">
        <v>2002</v>
      </c>
      <c r="B2323" s="15">
        <v>2021</v>
      </c>
      <c r="C2323" s="13" t="s">
        <v>9</v>
      </c>
      <c r="D2323" s="15">
        <v>19</v>
      </c>
      <c r="E2323" s="13" t="s">
        <v>10</v>
      </c>
      <c r="F2323" s="13" t="s">
        <v>17</v>
      </c>
      <c r="G2323" s="13" t="s">
        <v>12</v>
      </c>
      <c r="H2323" s="13" t="s">
        <v>29</v>
      </c>
    </row>
    <row r="2324" spans="1:8">
      <c r="A2324" s="15">
        <v>2001</v>
      </c>
      <c r="B2324" s="15">
        <v>2021</v>
      </c>
      <c r="C2324" s="13" t="s">
        <v>9</v>
      </c>
      <c r="D2324" s="15">
        <v>19</v>
      </c>
      <c r="E2324" s="13" t="s">
        <v>14</v>
      </c>
      <c r="F2324" s="13" t="s">
        <v>11</v>
      </c>
      <c r="G2324" s="13" t="s">
        <v>12</v>
      </c>
      <c r="H2324" s="13" t="s">
        <v>18</v>
      </c>
    </row>
    <row r="2325" spans="1:8">
      <c r="A2325" s="15">
        <v>2000</v>
      </c>
      <c r="B2325" s="15">
        <v>2021</v>
      </c>
      <c r="C2325" s="13" t="s">
        <v>9</v>
      </c>
      <c r="D2325" s="15">
        <v>19</v>
      </c>
      <c r="E2325" s="13" t="s">
        <v>14</v>
      </c>
      <c r="F2325" s="13" t="s">
        <v>17</v>
      </c>
      <c r="G2325" s="13" t="s">
        <v>12</v>
      </c>
      <c r="H2325" s="13" t="s">
        <v>35</v>
      </c>
    </row>
    <row r="2326" spans="1:8">
      <c r="A2326" s="15">
        <v>1999</v>
      </c>
      <c r="B2326" s="15">
        <v>2021</v>
      </c>
      <c r="C2326" s="13" t="s">
        <v>9</v>
      </c>
      <c r="D2326" s="15">
        <v>19</v>
      </c>
      <c r="E2326" s="13" t="s">
        <v>10</v>
      </c>
      <c r="F2326" s="13" t="s">
        <v>11</v>
      </c>
      <c r="G2326" s="13" t="s">
        <v>12</v>
      </c>
      <c r="H2326" s="13" t="s">
        <v>15</v>
      </c>
    </row>
    <row r="2327" spans="1:8">
      <c r="A2327" s="15">
        <v>1998</v>
      </c>
      <c r="B2327" s="15">
        <v>2021</v>
      </c>
      <c r="C2327" s="13" t="s">
        <v>9</v>
      </c>
      <c r="D2327" s="15">
        <v>19</v>
      </c>
      <c r="E2327" s="13" t="s">
        <v>10</v>
      </c>
      <c r="F2327" s="13" t="s">
        <v>17</v>
      </c>
      <c r="G2327" s="13" t="s">
        <v>12</v>
      </c>
      <c r="H2327" s="13" t="s">
        <v>15</v>
      </c>
    </row>
    <row r="2328" spans="1:8">
      <c r="A2328" s="15">
        <v>1997</v>
      </c>
      <c r="B2328" s="15">
        <v>2021</v>
      </c>
      <c r="C2328" s="13" t="s">
        <v>9</v>
      </c>
      <c r="D2328" s="15">
        <v>19</v>
      </c>
      <c r="E2328" s="13" t="s">
        <v>10</v>
      </c>
      <c r="F2328" s="13" t="s">
        <v>17</v>
      </c>
      <c r="G2328" s="13" t="s">
        <v>12</v>
      </c>
      <c r="H2328" s="13" t="s">
        <v>29</v>
      </c>
    </row>
    <row r="2329" spans="1:8">
      <c r="A2329" s="15">
        <v>1996</v>
      </c>
      <c r="B2329" s="15">
        <v>2021</v>
      </c>
      <c r="C2329" s="13" t="s">
        <v>9</v>
      </c>
      <c r="D2329" s="15">
        <v>19</v>
      </c>
      <c r="E2329" s="13" t="s">
        <v>14</v>
      </c>
      <c r="F2329" s="13" t="s">
        <v>11</v>
      </c>
      <c r="G2329" s="13" t="s">
        <v>12</v>
      </c>
      <c r="H2329" s="13" t="s">
        <v>18</v>
      </c>
    </row>
    <row r="2330" spans="1:8">
      <c r="A2330" s="15">
        <v>1995</v>
      </c>
      <c r="B2330" s="15">
        <v>2021</v>
      </c>
      <c r="C2330" s="13" t="s">
        <v>9</v>
      </c>
      <c r="D2330" s="15">
        <v>19</v>
      </c>
      <c r="E2330" s="13" t="s">
        <v>14</v>
      </c>
      <c r="F2330" s="13" t="s">
        <v>17</v>
      </c>
      <c r="G2330" s="13" t="s">
        <v>12</v>
      </c>
      <c r="H2330" s="13" t="s">
        <v>35</v>
      </c>
    </row>
    <row r="2331" spans="1:8">
      <c r="A2331" s="15">
        <v>1994</v>
      </c>
      <c r="B2331" s="15">
        <v>2021</v>
      </c>
      <c r="C2331" s="13" t="s">
        <v>9</v>
      </c>
      <c r="D2331" s="15">
        <v>19</v>
      </c>
      <c r="E2331" s="13" t="s">
        <v>10</v>
      </c>
      <c r="F2331" s="13" t="s">
        <v>11</v>
      </c>
      <c r="G2331" s="13" t="s">
        <v>12</v>
      </c>
      <c r="H2331" s="13" t="s">
        <v>15</v>
      </c>
    </row>
    <row r="2332" spans="1:8">
      <c r="A2332" s="15">
        <v>1993</v>
      </c>
      <c r="B2332" s="15">
        <v>2021</v>
      </c>
      <c r="C2332" s="13" t="s">
        <v>9</v>
      </c>
      <c r="D2332" s="15">
        <v>19</v>
      </c>
      <c r="E2332" s="13" t="s">
        <v>10</v>
      </c>
      <c r="F2332" s="13" t="s">
        <v>17</v>
      </c>
      <c r="G2332" s="13" t="s">
        <v>12</v>
      </c>
      <c r="H2332" s="13" t="s">
        <v>15</v>
      </c>
    </row>
    <row r="2333" spans="1:8">
      <c r="A2333" s="15">
        <v>1992</v>
      </c>
      <c r="B2333" s="15">
        <v>2021</v>
      </c>
      <c r="C2333" s="13" t="s">
        <v>9</v>
      </c>
      <c r="D2333" s="15">
        <v>19</v>
      </c>
      <c r="E2333" s="13" t="s">
        <v>10</v>
      </c>
      <c r="F2333" s="13" t="s">
        <v>17</v>
      </c>
      <c r="G2333" s="13" t="s">
        <v>12</v>
      </c>
      <c r="H2333" s="13" t="s">
        <v>29</v>
      </c>
    </row>
    <row r="2334" spans="1:8">
      <c r="A2334" s="15">
        <v>1991</v>
      </c>
      <c r="B2334" s="15">
        <v>2021</v>
      </c>
      <c r="C2334" s="13" t="s">
        <v>9</v>
      </c>
      <c r="D2334" s="15">
        <v>19</v>
      </c>
      <c r="E2334" s="13" t="s">
        <v>14</v>
      </c>
      <c r="F2334" s="13" t="s">
        <v>11</v>
      </c>
      <c r="G2334" s="13" t="s">
        <v>12</v>
      </c>
      <c r="H2334" s="13" t="s">
        <v>18</v>
      </c>
    </row>
    <row r="2335" spans="1:8">
      <c r="A2335" s="15">
        <v>1990</v>
      </c>
      <c r="B2335" s="15">
        <v>2021</v>
      </c>
      <c r="C2335" s="13" t="s">
        <v>9</v>
      </c>
      <c r="D2335" s="15">
        <v>19</v>
      </c>
      <c r="E2335" s="13" t="s">
        <v>14</v>
      </c>
      <c r="F2335" s="13" t="s">
        <v>17</v>
      </c>
      <c r="G2335" s="13" t="s">
        <v>12</v>
      </c>
      <c r="H2335" s="13" t="s">
        <v>35</v>
      </c>
    </row>
    <row r="2336" spans="1:8">
      <c r="A2336" s="15">
        <v>1989</v>
      </c>
      <c r="B2336" s="15">
        <v>2021</v>
      </c>
      <c r="C2336" s="13" t="s">
        <v>9</v>
      </c>
      <c r="D2336" s="15">
        <v>19</v>
      </c>
      <c r="E2336" s="13" t="s">
        <v>10</v>
      </c>
      <c r="F2336" s="13" t="s">
        <v>11</v>
      </c>
      <c r="G2336" s="13" t="s">
        <v>12</v>
      </c>
      <c r="H2336" s="13" t="s">
        <v>15</v>
      </c>
    </row>
    <row r="2337" spans="1:8">
      <c r="A2337" s="15">
        <v>1988</v>
      </c>
      <c r="B2337" s="15">
        <v>2021</v>
      </c>
      <c r="C2337" s="13" t="s">
        <v>9</v>
      </c>
      <c r="D2337" s="15">
        <v>19</v>
      </c>
      <c r="E2337" s="13" t="s">
        <v>10</v>
      </c>
      <c r="F2337" s="13" t="s">
        <v>17</v>
      </c>
      <c r="G2337" s="13" t="s">
        <v>12</v>
      </c>
      <c r="H2337" s="13" t="s">
        <v>15</v>
      </c>
    </row>
    <row r="2338" spans="1:8">
      <c r="A2338" s="15">
        <v>1987</v>
      </c>
      <c r="B2338" s="15">
        <v>2021</v>
      </c>
      <c r="C2338" s="13" t="s">
        <v>9</v>
      </c>
      <c r="D2338" s="15">
        <v>19</v>
      </c>
      <c r="E2338" s="13" t="s">
        <v>10</v>
      </c>
      <c r="F2338" s="13" t="s">
        <v>17</v>
      </c>
      <c r="G2338" s="13" t="s">
        <v>12</v>
      </c>
      <c r="H2338" s="13" t="s">
        <v>29</v>
      </c>
    </row>
    <row r="2339" spans="1:8">
      <c r="A2339" s="15">
        <v>1986</v>
      </c>
      <c r="B2339" s="15">
        <v>2021</v>
      </c>
      <c r="C2339" s="13" t="s">
        <v>9</v>
      </c>
      <c r="D2339" s="15">
        <v>19</v>
      </c>
      <c r="E2339" s="13" t="s">
        <v>14</v>
      </c>
      <c r="F2339" s="13" t="s">
        <v>11</v>
      </c>
      <c r="G2339" s="13" t="s">
        <v>12</v>
      </c>
      <c r="H2339" s="13" t="s">
        <v>18</v>
      </c>
    </row>
    <row r="2340" spans="1:8">
      <c r="A2340" s="15">
        <v>1985</v>
      </c>
      <c r="B2340" s="15">
        <v>2021</v>
      </c>
      <c r="C2340" s="13" t="s">
        <v>9</v>
      </c>
      <c r="D2340" s="15">
        <v>19</v>
      </c>
      <c r="E2340" s="13" t="s">
        <v>14</v>
      </c>
      <c r="F2340" s="13" t="s">
        <v>17</v>
      </c>
      <c r="G2340" s="13" t="s">
        <v>12</v>
      </c>
      <c r="H2340" s="13" t="s">
        <v>35</v>
      </c>
    </row>
    <row r="2341" spans="1:8">
      <c r="A2341" s="15">
        <v>1984</v>
      </c>
      <c r="B2341" s="15">
        <v>2021</v>
      </c>
      <c r="C2341" s="13" t="s">
        <v>9</v>
      </c>
      <c r="D2341" s="15">
        <v>19</v>
      </c>
      <c r="E2341" s="13" t="s">
        <v>10</v>
      </c>
      <c r="F2341" s="13" t="s">
        <v>11</v>
      </c>
      <c r="G2341" s="13" t="s">
        <v>12</v>
      </c>
      <c r="H2341" s="13" t="s">
        <v>15</v>
      </c>
    </row>
    <row r="2342" spans="1:8">
      <c r="A2342" s="15">
        <v>1983</v>
      </c>
      <c r="B2342" s="15">
        <v>2021</v>
      </c>
      <c r="C2342" s="13" t="s">
        <v>9</v>
      </c>
      <c r="D2342" s="15">
        <v>19</v>
      </c>
      <c r="E2342" s="13" t="s">
        <v>10</v>
      </c>
      <c r="F2342" s="13" t="s">
        <v>17</v>
      </c>
      <c r="G2342" s="13" t="s">
        <v>12</v>
      </c>
      <c r="H2342" s="13" t="s">
        <v>15</v>
      </c>
    </row>
    <row r="2343" spans="1:8">
      <c r="A2343" s="15">
        <v>1982</v>
      </c>
      <c r="B2343" s="15">
        <v>2021</v>
      </c>
      <c r="C2343" s="13" t="s">
        <v>9</v>
      </c>
      <c r="D2343" s="15">
        <v>19</v>
      </c>
      <c r="E2343" s="13" t="s">
        <v>10</v>
      </c>
      <c r="F2343" s="13" t="s">
        <v>17</v>
      </c>
      <c r="G2343" s="13" t="s">
        <v>12</v>
      </c>
      <c r="H2343" s="13" t="s">
        <v>29</v>
      </c>
    </row>
    <row r="2344" spans="1:8">
      <c r="A2344" s="15">
        <v>1981</v>
      </c>
      <c r="B2344" s="15">
        <v>2021</v>
      </c>
      <c r="C2344" s="13" t="s">
        <v>9</v>
      </c>
      <c r="D2344" s="15">
        <v>19</v>
      </c>
      <c r="E2344" s="13" t="s">
        <v>14</v>
      </c>
      <c r="F2344" s="13" t="s">
        <v>11</v>
      </c>
      <c r="G2344" s="13" t="s">
        <v>12</v>
      </c>
      <c r="H2344" s="13" t="s">
        <v>18</v>
      </c>
    </row>
    <row r="2345" spans="1:8">
      <c r="A2345" s="15">
        <v>1980</v>
      </c>
      <c r="B2345" s="15">
        <v>2021</v>
      </c>
      <c r="C2345" s="13" t="s">
        <v>9</v>
      </c>
      <c r="D2345" s="15">
        <v>19</v>
      </c>
      <c r="E2345" s="13" t="s">
        <v>14</v>
      </c>
      <c r="F2345" s="13" t="s">
        <v>17</v>
      </c>
      <c r="G2345" s="13" t="s">
        <v>12</v>
      </c>
      <c r="H2345" s="13" t="s">
        <v>35</v>
      </c>
    </row>
    <row r="2346" spans="1:8">
      <c r="A2346" s="15">
        <v>1979</v>
      </c>
      <c r="B2346" s="15">
        <v>2021</v>
      </c>
      <c r="C2346" s="13" t="s">
        <v>9</v>
      </c>
      <c r="D2346" s="15">
        <v>19</v>
      </c>
      <c r="E2346" s="13" t="s">
        <v>10</v>
      </c>
      <c r="F2346" s="13" t="s">
        <v>11</v>
      </c>
      <c r="G2346" s="13" t="s">
        <v>12</v>
      </c>
      <c r="H2346" s="13" t="s">
        <v>15</v>
      </c>
    </row>
    <row r="2347" spans="1:8">
      <c r="A2347" s="15">
        <v>1978</v>
      </c>
      <c r="B2347" s="15">
        <v>2021</v>
      </c>
      <c r="C2347" s="13" t="s">
        <v>9</v>
      </c>
      <c r="D2347" s="15">
        <v>19</v>
      </c>
      <c r="E2347" s="13" t="s">
        <v>10</v>
      </c>
      <c r="F2347" s="13" t="s">
        <v>17</v>
      </c>
      <c r="G2347" s="13" t="s">
        <v>12</v>
      </c>
      <c r="H2347" s="13" t="s">
        <v>15</v>
      </c>
    </row>
    <row r="2348" spans="1:8">
      <c r="A2348" s="15">
        <v>1977</v>
      </c>
      <c r="B2348" s="15">
        <v>2021</v>
      </c>
      <c r="C2348" s="13" t="s">
        <v>9</v>
      </c>
      <c r="D2348" s="15">
        <v>19</v>
      </c>
      <c r="E2348" s="13" t="s">
        <v>10</v>
      </c>
      <c r="F2348" s="13" t="s">
        <v>17</v>
      </c>
      <c r="G2348" s="13" t="s">
        <v>12</v>
      </c>
      <c r="H2348" s="13" t="s">
        <v>29</v>
      </c>
    </row>
    <row r="2349" spans="1:8">
      <c r="A2349" s="15">
        <v>1976</v>
      </c>
      <c r="B2349" s="15">
        <v>2021</v>
      </c>
      <c r="C2349" s="13" t="s">
        <v>9</v>
      </c>
      <c r="D2349" s="15">
        <v>19</v>
      </c>
      <c r="E2349" s="13" t="s">
        <v>14</v>
      </c>
      <c r="F2349" s="13" t="s">
        <v>11</v>
      </c>
      <c r="G2349" s="13" t="s">
        <v>12</v>
      </c>
      <c r="H2349" s="13" t="s">
        <v>18</v>
      </c>
    </row>
    <row r="2350" spans="1:8">
      <c r="A2350" s="15">
        <v>1975</v>
      </c>
      <c r="B2350" s="15">
        <v>2021</v>
      </c>
      <c r="C2350" s="13" t="s">
        <v>9</v>
      </c>
      <c r="D2350" s="15">
        <v>19</v>
      </c>
      <c r="E2350" s="13" t="s">
        <v>14</v>
      </c>
      <c r="F2350" s="13" t="s">
        <v>17</v>
      </c>
      <c r="G2350" s="13" t="s">
        <v>12</v>
      </c>
      <c r="H2350" s="13" t="s">
        <v>35</v>
      </c>
    </row>
    <row r="2351" spans="1:8">
      <c r="A2351" s="15">
        <v>1974</v>
      </c>
      <c r="B2351" s="15">
        <v>2021</v>
      </c>
      <c r="C2351" s="13" t="s">
        <v>9</v>
      </c>
      <c r="D2351" s="15">
        <v>19</v>
      </c>
      <c r="E2351" s="13" t="s">
        <v>10</v>
      </c>
      <c r="F2351" s="13" t="s">
        <v>11</v>
      </c>
      <c r="G2351" s="13" t="s">
        <v>12</v>
      </c>
      <c r="H2351" s="13" t="s">
        <v>15</v>
      </c>
    </row>
    <row r="2352" spans="1:8">
      <c r="A2352" s="15">
        <v>1973</v>
      </c>
      <c r="B2352" s="15">
        <v>2021</v>
      </c>
      <c r="C2352" s="13" t="s">
        <v>9</v>
      </c>
      <c r="D2352" s="15">
        <v>19</v>
      </c>
      <c r="E2352" s="13" t="s">
        <v>10</v>
      </c>
      <c r="F2352" s="13" t="s">
        <v>17</v>
      </c>
      <c r="G2352" s="13" t="s">
        <v>12</v>
      </c>
      <c r="H2352" s="13" t="s">
        <v>15</v>
      </c>
    </row>
    <row r="2353" spans="1:8">
      <c r="A2353" s="15">
        <v>1972</v>
      </c>
      <c r="B2353" s="15">
        <v>2021</v>
      </c>
      <c r="C2353" s="13" t="s">
        <v>9</v>
      </c>
      <c r="D2353" s="15">
        <v>19</v>
      </c>
      <c r="E2353" s="13" t="s">
        <v>10</v>
      </c>
      <c r="F2353" s="13" t="s">
        <v>17</v>
      </c>
      <c r="G2353" s="13" t="s">
        <v>12</v>
      </c>
      <c r="H2353" s="13" t="s">
        <v>29</v>
      </c>
    </row>
    <row r="2354" spans="1:8">
      <c r="A2354" s="15">
        <v>1971</v>
      </c>
      <c r="B2354" s="15">
        <v>2021</v>
      </c>
      <c r="C2354" s="13" t="s">
        <v>9</v>
      </c>
      <c r="D2354" s="15">
        <v>19</v>
      </c>
      <c r="E2354" s="13" t="s">
        <v>14</v>
      </c>
      <c r="F2354" s="13" t="s">
        <v>11</v>
      </c>
      <c r="G2354" s="13" t="s">
        <v>12</v>
      </c>
      <c r="H2354" s="13" t="s">
        <v>18</v>
      </c>
    </row>
    <row r="2355" spans="1:8">
      <c r="A2355" s="15">
        <v>1970</v>
      </c>
      <c r="B2355" s="15">
        <v>2021</v>
      </c>
      <c r="C2355" s="13" t="s">
        <v>9</v>
      </c>
      <c r="D2355" s="15">
        <v>19</v>
      </c>
      <c r="E2355" s="13" t="s">
        <v>14</v>
      </c>
      <c r="F2355" s="13" t="s">
        <v>17</v>
      </c>
      <c r="G2355" s="13" t="s">
        <v>12</v>
      </c>
      <c r="H2355" s="13" t="s">
        <v>35</v>
      </c>
    </row>
    <row r="2356" spans="1:8">
      <c r="A2356" s="15">
        <v>1969</v>
      </c>
      <c r="B2356" s="15">
        <v>2021</v>
      </c>
      <c r="C2356" s="13" t="s">
        <v>9</v>
      </c>
      <c r="D2356" s="15">
        <v>19</v>
      </c>
      <c r="E2356" s="13" t="s">
        <v>10</v>
      </c>
      <c r="F2356" s="13" t="s">
        <v>11</v>
      </c>
      <c r="G2356" s="13" t="s">
        <v>12</v>
      </c>
      <c r="H2356" s="13" t="s">
        <v>15</v>
      </c>
    </row>
    <row r="2357" spans="1:8">
      <c r="A2357" s="15">
        <v>1968</v>
      </c>
      <c r="B2357" s="15">
        <v>2021</v>
      </c>
      <c r="C2357" s="13" t="s">
        <v>9</v>
      </c>
      <c r="D2357" s="15">
        <v>19</v>
      </c>
      <c r="E2357" s="13" t="s">
        <v>10</v>
      </c>
      <c r="F2357" s="13" t="s">
        <v>17</v>
      </c>
      <c r="G2357" s="13" t="s">
        <v>12</v>
      </c>
      <c r="H2357" s="13" t="s">
        <v>15</v>
      </c>
    </row>
    <row r="2358" spans="1:8">
      <c r="A2358" s="15">
        <v>1967</v>
      </c>
      <c r="B2358" s="15">
        <v>2021</v>
      </c>
      <c r="C2358" s="13" t="s">
        <v>9</v>
      </c>
      <c r="D2358" s="15">
        <v>19</v>
      </c>
      <c r="E2358" s="13" t="s">
        <v>10</v>
      </c>
      <c r="F2358" s="13" t="s">
        <v>17</v>
      </c>
      <c r="G2358" s="13" t="s">
        <v>12</v>
      </c>
      <c r="H2358" s="13" t="s">
        <v>29</v>
      </c>
    </row>
    <row r="2359" spans="1:8">
      <c r="A2359" s="15">
        <v>1966</v>
      </c>
      <c r="B2359" s="15">
        <v>2021</v>
      </c>
      <c r="C2359" s="13" t="s">
        <v>9</v>
      </c>
      <c r="D2359" s="15">
        <v>19</v>
      </c>
      <c r="E2359" s="13" t="s">
        <v>14</v>
      </c>
      <c r="F2359" s="13" t="s">
        <v>11</v>
      </c>
      <c r="G2359" s="13" t="s">
        <v>12</v>
      </c>
      <c r="H2359" s="13" t="s">
        <v>18</v>
      </c>
    </row>
    <row r="2360" spans="1:8">
      <c r="A2360" s="15">
        <v>1965</v>
      </c>
      <c r="B2360" s="15">
        <v>2021</v>
      </c>
      <c r="C2360" s="13" t="s">
        <v>9</v>
      </c>
      <c r="D2360" s="15">
        <v>19</v>
      </c>
      <c r="E2360" s="13" t="s">
        <v>14</v>
      </c>
      <c r="F2360" s="13" t="s">
        <v>17</v>
      </c>
      <c r="G2360" s="13" t="s">
        <v>12</v>
      </c>
      <c r="H2360" s="13" t="s">
        <v>35</v>
      </c>
    </row>
    <row r="2361" spans="1:8">
      <c r="A2361" s="15">
        <v>1964</v>
      </c>
      <c r="B2361" s="15">
        <v>2021</v>
      </c>
      <c r="C2361" s="13" t="s">
        <v>9</v>
      </c>
      <c r="D2361" s="15">
        <v>19</v>
      </c>
      <c r="E2361" s="13" t="s">
        <v>10</v>
      </c>
      <c r="F2361" s="13" t="s">
        <v>11</v>
      </c>
      <c r="G2361" s="13" t="s">
        <v>12</v>
      </c>
      <c r="H2361" s="13" t="s">
        <v>15</v>
      </c>
    </row>
    <row r="2362" spans="1:8">
      <c r="A2362" s="15">
        <v>1963</v>
      </c>
      <c r="B2362" s="15">
        <v>2021</v>
      </c>
      <c r="C2362" s="13" t="s">
        <v>9</v>
      </c>
      <c r="D2362" s="15">
        <v>19</v>
      </c>
      <c r="E2362" s="13" t="s">
        <v>10</v>
      </c>
      <c r="F2362" s="13" t="s">
        <v>17</v>
      </c>
      <c r="G2362" s="13" t="s">
        <v>12</v>
      </c>
      <c r="H2362" s="13" t="s">
        <v>15</v>
      </c>
    </row>
    <row r="2363" spans="1:8">
      <c r="A2363" s="15">
        <v>1962</v>
      </c>
      <c r="B2363" s="15">
        <v>2021</v>
      </c>
      <c r="C2363" s="13" t="s">
        <v>9</v>
      </c>
      <c r="D2363" s="15">
        <v>19</v>
      </c>
      <c r="E2363" s="13" t="s">
        <v>10</v>
      </c>
      <c r="F2363" s="13" t="s">
        <v>17</v>
      </c>
      <c r="G2363" s="13" t="s">
        <v>12</v>
      </c>
      <c r="H2363" s="13" t="s">
        <v>29</v>
      </c>
    </row>
    <row r="2364" spans="1:8">
      <c r="A2364" s="15">
        <v>1961</v>
      </c>
      <c r="B2364" s="15">
        <v>2021</v>
      </c>
      <c r="C2364" s="13" t="s">
        <v>9</v>
      </c>
      <c r="D2364" s="15">
        <v>19</v>
      </c>
      <c r="E2364" s="13" t="s">
        <v>14</v>
      </c>
      <c r="F2364" s="13" t="s">
        <v>11</v>
      </c>
      <c r="G2364" s="13" t="s">
        <v>12</v>
      </c>
      <c r="H2364" s="13" t="s">
        <v>18</v>
      </c>
    </row>
    <row r="2365" spans="1:8">
      <c r="A2365" s="15">
        <v>1960</v>
      </c>
      <c r="B2365" s="15">
        <v>2021</v>
      </c>
      <c r="C2365" s="13" t="s">
        <v>9</v>
      </c>
      <c r="D2365" s="15">
        <v>19</v>
      </c>
      <c r="E2365" s="13" t="s">
        <v>14</v>
      </c>
      <c r="F2365" s="13" t="s">
        <v>17</v>
      </c>
      <c r="G2365" s="13" t="s">
        <v>12</v>
      </c>
      <c r="H2365" s="13" t="s">
        <v>35</v>
      </c>
    </row>
    <row r="2366" spans="1:8">
      <c r="A2366" s="15">
        <v>1959</v>
      </c>
      <c r="B2366" s="15">
        <v>2021</v>
      </c>
      <c r="C2366" s="13" t="s">
        <v>9</v>
      </c>
      <c r="D2366" s="15">
        <v>19</v>
      </c>
      <c r="E2366" s="13" t="s">
        <v>10</v>
      </c>
      <c r="F2366" s="13" t="s">
        <v>11</v>
      </c>
      <c r="G2366" s="13" t="s">
        <v>12</v>
      </c>
      <c r="H2366" s="13" t="s">
        <v>15</v>
      </c>
    </row>
    <row r="2367" spans="1:8">
      <c r="A2367" s="15">
        <v>1958</v>
      </c>
      <c r="B2367" s="15">
        <v>2021</v>
      </c>
      <c r="C2367" s="13" t="s">
        <v>9</v>
      </c>
      <c r="D2367" s="15">
        <v>19</v>
      </c>
      <c r="E2367" s="13" t="s">
        <v>10</v>
      </c>
      <c r="F2367" s="13" t="s">
        <v>17</v>
      </c>
      <c r="G2367" s="13" t="s">
        <v>12</v>
      </c>
      <c r="H2367" s="13" t="s">
        <v>15</v>
      </c>
    </row>
    <row r="2368" spans="1:8">
      <c r="A2368" s="15">
        <v>1957</v>
      </c>
      <c r="B2368" s="15">
        <v>2021</v>
      </c>
      <c r="C2368" s="13" t="s">
        <v>9</v>
      </c>
      <c r="D2368" s="15">
        <v>19</v>
      </c>
      <c r="E2368" s="13" t="s">
        <v>10</v>
      </c>
      <c r="F2368" s="13" t="s">
        <v>17</v>
      </c>
      <c r="G2368" s="13" t="s">
        <v>12</v>
      </c>
      <c r="H2368" s="13" t="s">
        <v>29</v>
      </c>
    </row>
    <row r="2369" spans="1:8">
      <c r="A2369" s="15">
        <v>1956</v>
      </c>
      <c r="B2369" s="15">
        <v>2021</v>
      </c>
      <c r="C2369" s="13" t="s">
        <v>9</v>
      </c>
      <c r="D2369" s="15">
        <v>19</v>
      </c>
      <c r="E2369" s="13" t="s">
        <v>14</v>
      </c>
      <c r="F2369" s="13" t="s">
        <v>11</v>
      </c>
      <c r="G2369" s="13" t="s">
        <v>12</v>
      </c>
      <c r="H2369" s="13" t="s">
        <v>18</v>
      </c>
    </row>
    <row r="2370" spans="1:8">
      <c r="A2370" s="15">
        <v>1955</v>
      </c>
      <c r="B2370" s="15">
        <v>2021</v>
      </c>
      <c r="C2370" s="13" t="s">
        <v>9</v>
      </c>
      <c r="D2370" s="15">
        <v>19</v>
      </c>
      <c r="E2370" s="13" t="s">
        <v>14</v>
      </c>
      <c r="F2370" s="13" t="s">
        <v>17</v>
      </c>
      <c r="G2370" s="13" t="s">
        <v>12</v>
      </c>
      <c r="H2370" s="13" t="s">
        <v>35</v>
      </c>
    </row>
    <row r="2371" spans="1:8">
      <c r="A2371" s="15">
        <v>1954</v>
      </c>
      <c r="B2371" s="15">
        <v>2021</v>
      </c>
      <c r="C2371" s="13" t="s">
        <v>9</v>
      </c>
      <c r="D2371" s="15">
        <v>19</v>
      </c>
      <c r="E2371" s="13" t="s">
        <v>10</v>
      </c>
      <c r="F2371" s="13" t="s">
        <v>11</v>
      </c>
      <c r="G2371" s="13" t="s">
        <v>12</v>
      </c>
      <c r="H2371" s="13" t="s">
        <v>15</v>
      </c>
    </row>
    <row r="2372" spans="1:8">
      <c r="A2372" s="15">
        <v>1953</v>
      </c>
      <c r="B2372" s="15">
        <v>2021</v>
      </c>
      <c r="C2372" s="13" t="s">
        <v>9</v>
      </c>
      <c r="D2372" s="15">
        <v>19</v>
      </c>
      <c r="E2372" s="13" t="s">
        <v>10</v>
      </c>
      <c r="F2372" s="13" t="s">
        <v>17</v>
      </c>
      <c r="G2372" s="13" t="s">
        <v>12</v>
      </c>
      <c r="H2372" s="13" t="s">
        <v>15</v>
      </c>
    </row>
    <row r="2373" spans="1:8">
      <c r="A2373" s="15">
        <v>1952</v>
      </c>
      <c r="B2373" s="15">
        <v>2021</v>
      </c>
      <c r="C2373" s="13" t="s">
        <v>9</v>
      </c>
      <c r="D2373" s="15">
        <v>19</v>
      </c>
      <c r="E2373" s="13" t="s">
        <v>10</v>
      </c>
      <c r="F2373" s="13" t="s">
        <v>17</v>
      </c>
      <c r="G2373" s="13" t="s">
        <v>12</v>
      </c>
      <c r="H2373" s="15">
        <v>4</v>
      </c>
    </row>
    <row r="2374" spans="1:8">
      <c r="A2374" s="15">
        <v>1951</v>
      </c>
      <c r="B2374" s="15">
        <v>2021</v>
      </c>
      <c r="C2374" s="13" t="s">
        <v>9</v>
      </c>
      <c r="D2374" s="15">
        <v>19</v>
      </c>
      <c r="E2374" s="13" t="s">
        <v>14</v>
      </c>
      <c r="F2374" s="13" t="s">
        <v>11</v>
      </c>
      <c r="G2374" s="13" t="s">
        <v>12</v>
      </c>
      <c r="H2374" s="13" t="s">
        <v>18</v>
      </c>
    </row>
    <row r="2375" spans="1:8">
      <c r="A2375" s="15">
        <v>1950</v>
      </c>
      <c r="B2375" s="15">
        <v>2021</v>
      </c>
      <c r="C2375" s="13" t="s">
        <v>9</v>
      </c>
      <c r="D2375" s="15">
        <v>19</v>
      </c>
      <c r="E2375" s="13" t="s">
        <v>14</v>
      </c>
      <c r="F2375" s="13" t="s">
        <v>17</v>
      </c>
      <c r="G2375" s="13" t="s">
        <v>12</v>
      </c>
      <c r="H2375" s="13" t="s">
        <v>35</v>
      </c>
    </row>
    <row r="2376" spans="1:8">
      <c r="A2376" s="15">
        <v>1949</v>
      </c>
      <c r="B2376" s="15">
        <v>2021</v>
      </c>
      <c r="C2376" s="13" t="s">
        <v>9</v>
      </c>
      <c r="D2376" s="15">
        <v>19</v>
      </c>
      <c r="E2376" s="13" t="s">
        <v>10</v>
      </c>
      <c r="F2376" s="13" t="s">
        <v>11</v>
      </c>
      <c r="G2376" s="13" t="s">
        <v>12</v>
      </c>
      <c r="H2376" s="13" t="s">
        <v>15</v>
      </c>
    </row>
    <row r="2377" spans="1:8">
      <c r="A2377" s="15">
        <v>1948</v>
      </c>
      <c r="B2377" s="15">
        <v>2021</v>
      </c>
      <c r="C2377" s="13" t="s">
        <v>9</v>
      </c>
      <c r="D2377" s="15">
        <v>19</v>
      </c>
      <c r="E2377" s="13" t="s">
        <v>10</v>
      </c>
      <c r="F2377" s="13" t="s">
        <v>17</v>
      </c>
      <c r="G2377" s="13" t="s">
        <v>12</v>
      </c>
      <c r="H2377" s="13" t="s">
        <v>15</v>
      </c>
    </row>
    <row r="2378" spans="1:8">
      <c r="A2378" s="15">
        <v>1947</v>
      </c>
      <c r="B2378" s="15">
        <v>2021</v>
      </c>
      <c r="C2378" s="13" t="s">
        <v>9</v>
      </c>
      <c r="D2378" s="15">
        <v>19</v>
      </c>
      <c r="E2378" s="13" t="s">
        <v>10</v>
      </c>
      <c r="F2378" s="13" t="s">
        <v>17</v>
      </c>
      <c r="G2378" s="13" t="s">
        <v>12</v>
      </c>
      <c r="H2378" s="13" t="s">
        <v>34</v>
      </c>
    </row>
    <row r="2379" spans="1:8">
      <c r="A2379" s="15">
        <v>1946</v>
      </c>
      <c r="B2379" s="15">
        <v>2021</v>
      </c>
      <c r="C2379" s="13" t="s">
        <v>9</v>
      </c>
      <c r="D2379" s="15">
        <v>19</v>
      </c>
      <c r="E2379" s="13" t="s">
        <v>14</v>
      </c>
      <c r="F2379" s="13" t="s">
        <v>11</v>
      </c>
      <c r="G2379" s="13" t="s">
        <v>12</v>
      </c>
      <c r="H2379" s="13" t="s">
        <v>18</v>
      </c>
    </row>
    <row r="2380" spans="1:8">
      <c r="A2380" s="15">
        <v>1945</v>
      </c>
      <c r="B2380" s="15">
        <v>2021</v>
      </c>
      <c r="C2380" s="13" t="s">
        <v>9</v>
      </c>
      <c r="D2380" s="15">
        <v>19</v>
      </c>
      <c r="E2380" s="13" t="s">
        <v>14</v>
      </c>
      <c r="F2380" s="13" t="s">
        <v>17</v>
      </c>
      <c r="G2380" s="13" t="s">
        <v>12</v>
      </c>
      <c r="H2380" s="13" t="s">
        <v>35</v>
      </c>
    </row>
    <row r="2381" spans="1:8">
      <c r="A2381" s="15">
        <v>1944</v>
      </c>
      <c r="B2381" s="15">
        <v>2021</v>
      </c>
      <c r="C2381" s="13" t="s">
        <v>9</v>
      </c>
      <c r="D2381" s="15">
        <v>19</v>
      </c>
      <c r="E2381" s="13" t="s">
        <v>10</v>
      </c>
      <c r="F2381" s="13" t="s">
        <v>11</v>
      </c>
      <c r="G2381" s="13" t="s">
        <v>12</v>
      </c>
      <c r="H2381" s="13" t="s">
        <v>15</v>
      </c>
    </row>
    <row r="2382" spans="1:8">
      <c r="A2382" s="15">
        <v>1943</v>
      </c>
      <c r="B2382" s="15">
        <v>2021</v>
      </c>
      <c r="C2382" s="13" t="s">
        <v>9</v>
      </c>
      <c r="D2382" s="15">
        <v>19</v>
      </c>
      <c r="E2382" s="13" t="s">
        <v>10</v>
      </c>
      <c r="F2382" s="13" t="s">
        <v>17</v>
      </c>
      <c r="G2382" s="13" t="s">
        <v>12</v>
      </c>
      <c r="H2382" s="13" t="s">
        <v>15</v>
      </c>
    </row>
    <row r="2383" spans="1:8">
      <c r="A2383" s="15">
        <v>1942</v>
      </c>
      <c r="B2383" s="15">
        <v>2021</v>
      </c>
      <c r="C2383" s="13" t="s">
        <v>9</v>
      </c>
      <c r="D2383" s="15">
        <v>19</v>
      </c>
      <c r="E2383" s="13" t="s">
        <v>10</v>
      </c>
      <c r="F2383" s="13" t="s">
        <v>17</v>
      </c>
      <c r="G2383" s="13" t="s">
        <v>12</v>
      </c>
      <c r="H2383" s="13" t="s">
        <v>34</v>
      </c>
    </row>
    <row r="2384" spans="1:8">
      <c r="A2384" s="15">
        <v>1941</v>
      </c>
      <c r="B2384" s="15">
        <v>2021</v>
      </c>
      <c r="C2384" s="13" t="s">
        <v>9</v>
      </c>
      <c r="D2384" s="15">
        <v>19</v>
      </c>
      <c r="E2384" s="13" t="s">
        <v>14</v>
      </c>
      <c r="F2384" s="13" t="s">
        <v>11</v>
      </c>
      <c r="G2384" s="13" t="s">
        <v>12</v>
      </c>
      <c r="H2384" s="13" t="s">
        <v>18</v>
      </c>
    </row>
    <row r="2385" spans="1:8">
      <c r="A2385" s="15">
        <v>1940</v>
      </c>
      <c r="B2385" s="15">
        <v>2021</v>
      </c>
      <c r="C2385" s="13" t="s">
        <v>9</v>
      </c>
      <c r="D2385" s="15">
        <v>19</v>
      </c>
      <c r="E2385" s="13" t="s">
        <v>14</v>
      </c>
      <c r="F2385" s="13" t="s">
        <v>17</v>
      </c>
      <c r="G2385" s="13" t="s">
        <v>12</v>
      </c>
      <c r="H2385" s="13" t="s">
        <v>35</v>
      </c>
    </row>
    <row r="2386" spans="1:8">
      <c r="A2386" s="15">
        <v>1939</v>
      </c>
      <c r="B2386" s="15">
        <v>2021</v>
      </c>
      <c r="C2386" s="13" t="s">
        <v>9</v>
      </c>
      <c r="D2386" s="15">
        <v>19</v>
      </c>
      <c r="E2386" s="13" t="s">
        <v>10</v>
      </c>
      <c r="F2386" s="13" t="s">
        <v>11</v>
      </c>
      <c r="G2386" s="13" t="s">
        <v>12</v>
      </c>
      <c r="H2386" s="13" t="s">
        <v>15</v>
      </c>
    </row>
    <row r="2387" spans="1:8">
      <c r="A2387" s="15">
        <v>1938</v>
      </c>
      <c r="B2387" s="15">
        <v>2021</v>
      </c>
      <c r="C2387" s="13" t="s">
        <v>9</v>
      </c>
      <c r="D2387" s="15">
        <v>19</v>
      </c>
      <c r="E2387" s="13" t="s">
        <v>10</v>
      </c>
      <c r="F2387" s="13" t="s">
        <v>17</v>
      </c>
      <c r="G2387" s="13" t="s">
        <v>12</v>
      </c>
      <c r="H2387" s="13" t="s">
        <v>15</v>
      </c>
    </row>
    <row r="2388" spans="1:8">
      <c r="A2388" s="15">
        <v>1937</v>
      </c>
      <c r="B2388" s="15">
        <v>2021</v>
      </c>
      <c r="C2388" s="13" t="s">
        <v>9</v>
      </c>
      <c r="D2388" s="15">
        <v>19</v>
      </c>
      <c r="E2388" s="13" t="s">
        <v>10</v>
      </c>
      <c r="F2388" s="13" t="s">
        <v>17</v>
      </c>
      <c r="G2388" s="13" t="s">
        <v>12</v>
      </c>
      <c r="H2388" s="13" t="s">
        <v>34</v>
      </c>
    </row>
    <row r="2389" spans="1:8">
      <c r="A2389" s="15">
        <v>1936</v>
      </c>
      <c r="B2389" s="15">
        <v>2021</v>
      </c>
      <c r="C2389" s="13" t="s">
        <v>9</v>
      </c>
      <c r="D2389" s="15">
        <v>19</v>
      </c>
      <c r="E2389" s="13" t="s">
        <v>14</v>
      </c>
      <c r="F2389" s="13" t="s">
        <v>11</v>
      </c>
      <c r="G2389" s="13" t="s">
        <v>12</v>
      </c>
      <c r="H2389" s="13" t="s">
        <v>18</v>
      </c>
    </row>
    <row r="2390" spans="1:8">
      <c r="A2390" s="15">
        <v>1935</v>
      </c>
      <c r="B2390" s="15">
        <v>2021</v>
      </c>
      <c r="C2390" s="13" t="s">
        <v>9</v>
      </c>
      <c r="D2390" s="15">
        <v>19</v>
      </c>
      <c r="E2390" s="13" t="s">
        <v>14</v>
      </c>
      <c r="F2390" s="13" t="s">
        <v>17</v>
      </c>
      <c r="G2390" s="13" t="s">
        <v>12</v>
      </c>
      <c r="H2390" s="13" t="s">
        <v>35</v>
      </c>
    </row>
    <row r="2391" spans="1:8">
      <c r="A2391" s="15">
        <v>1934</v>
      </c>
      <c r="B2391" s="15">
        <v>2021</v>
      </c>
      <c r="C2391" s="13" t="s">
        <v>9</v>
      </c>
      <c r="D2391" s="15">
        <v>19</v>
      </c>
      <c r="E2391" s="13" t="s">
        <v>10</v>
      </c>
      <c r="F2391" s="13" t="s">
        <v>11</v>
      </c>
      <c r="G2391" s="13" t="s">
        <v>12</v>
      </c>
      <c r="H2391" s="13" t="s">
        <v>15</v>
      </c>
    </row>
    <row r="2392" spans="1:8">
      <c r="A2392" s="15">
        <v>1933</v>
      </c>
      <c r="B2392" s="15">
        <v>2021</v>
      </c>
      <c r="C2392" s="13" t="s">
        <v>9</v>
      </c>
      <c r="D2392" s="15">
        <v>19</v>
      </c>
      <c r="E2392" s="13" t="s">
        <v>10</v>
      </c>
      <c r="F2392" s="13" t="s">
        <v>17</v>
      </c>
      <c r="G2392" s="13" t="s">
        <v>12</v>
      </c>
      <c r="H2392" s="13" t="s">
        <v>15</v>
      </c>
    </row>
    <row r="2393" spans="1:8">
      <c r="A2393" s="15">
        <v>1932</v>
      </c>
      <c r="B2393" s="15">
        <v>2021</v>
      </c>
      <c r="C2393" s="13" t="s">
        <v>9</v>
      </c>
      <c r="D2393" s="15">
        <v>19</v>
      </c>
      <c r="E2393" s="13" t="s">
        <v>10</v>
      </c>
      <c r="F2393" s="13" t="s">
        <v>17</v>
      </c>
      <c r="G2393" s="13" t="s">
        <v>12</v>
      </c>
      <c r="H2393" s="13" t="s">
        <v>34</v>
      </c>
    </row>
    <row r="2394" spans="1:8">
      <c r="A2394" s="15">
        <v>1931</v>
      </c>
      <c r="B2394" s="15">
        <v>2021</v>
      </c>
      <c r="C2394" s="13" t="s">
        <v>9</v>
      </c>
      <c r="D2394" s="15">
        <v>19</v>
      </c>
      <c r="E2394" s="13" t="s">
        <v>14</v>
      </c>
      <c r="F2394" s="13" t="s">
        <v>11</v>
      </c>
      <c r="G2394" s="13" t="s">
        <v>12</v>
      </c>
      <c r="H2394" s="13" t="s">
        <v>18</v>
      </c>
    </row>
    <row r="2395" spans="1:8">
      <c r="A2395" s="15">
        <v>1930</v>
      </c>
      <c r="B2395" s="15">
        <v>2021</v>
      </c>
      <c r="C2395" s="13" t="s">
        <v>9</v>
      </c>
      <c r="D2395" s="15">
        <v>19</v>
      </c>
      <c r="E2395" s="13" t="s">
        <v>14</v>
      </c>
      <c r="F2395" s="13" t="s">
        <v>17</v>
      </c>
      <c r="G2395" s="13" t="s">
        <v>12</v>
      </c>
      <c r="H2395" s="13" t="s">
        <v>35</v>
      </c>
    </row>
    <row r="2396" spans="1:8">
      <c r="A2396" s="15">
        <v>1929</v>
      </c>
      <c r="B2396" s="15">
        <v>2021</v>
      </c>
      <c r="C2396" s="13" t="s">
        <v>9</v>
      </c>
      <c r="D2396" s="15">
        <v>19</v>
      </c>
      <c r="E2396" s="13" t="s">
        <v>10</v>
      </c>
      <c r="F2396" s="13" t="s">
        <v>11</v>
      </c>
      <c r="G2396" s="13" t="s">
        <v>12</v>
      </c>
      <c r="H2396" s="13" t="s">
        <v>15</v>
      </c>
    </row>
    <row r="2397" spans="1:8">
      <c r="A2397" s="15">
        <v>1928</v>
      </c>
      <c r="B2397" s="15">
        <v>2021</v>
      </c>
      <c r="C2397" s="13" t="s">
        <v>9</v>
      </c>
      <c r="D2397" s="15">
        <v>19</v>
      </c>
      <c r="E2397" s="13" t="s">
        <v>10</v>
      </c>
      <c r="F2397" s="13" t="s">
        <v>17</v>
      </c>
      <c r="G2397" s="13" t="s">
        <v>12</v>
      </c>
      <c r="H2397" s="13" t="s">
        <v>15</v>
      </c>
    </row>
    <row r="2398" spans="1:8">
      <c r="A2398" s="15">
        <v>1927</v>
      </c>
      <c r="B2398" s="15">
        <v>2021</v>
      </c>
      <c r="C2398" s="13" t="s">
        <v>9</v>
      </c>
      <c r="D2398" s="15">
        <v>19</v>
      </c>
      <c r="E2398" s="13" t="s">
        <v>10</v>
      </c>
      <c r="F2398" s="13" t="s">
        <v>17</v>
      </c>
      <c r="G2398" s="13" t="s">
        <v>12</v>
      </c>
      <c r="H2398" s="13" t="s">
        <v>34</v>
      </c>
    </row>
    <row r="2399" spans="1:8">
      <c r="A2399" s="15">
        <v>1926</v>
      </c>
      <c r="B2399" s="15">
        <v>2021</v>
      </c>
      <c r="C2399" s="13" t="s">
        <v>9</v>
      </c>
      <c r="D2399" s="15">
        <v>19</v>
      </c>
      <c r="E2399" s="13" t="s">
        <v>14</v>
      </c>
      <c r="F2399" s="13" t="s">
        <v>11</v>
      </c>
      <c r="G2399" s="13" t="s">
        <v>12</v>
      </c>
      <c r="H2399" s="13" t="s">
        <v>18</v>
      </c>
    </row>
    <row r="2400" spans="1:8">
      <c r="A2400" s="15">
        <v>1925</v>
      </c>
      <c r="B2400" s="15">
        <v>2021</v>
      </c>
      <c r="C2400" s="13" t="s">
        <v>9</v>
      </c>
      <c r="D2400" s="15">
        <v>19</v>
      </c>
      <c r="E2400" s="13" t="s">
        <v>14</v>
      </c>
      <c r="F2400" s="13" t="s">
        <v>17</v>
      </c>
      <c r="G2400" s="13" t="s">
        <v>12</v>
      </c>
      <c r="H2400" s="13" t="s">
        <v>35</v>
      </c>
    </row>
    <row r="2401" spans="1:8">
      <c r="A2401" s="15">
        <v>1924</v>
      </c>
      <c r="B2401" s="15">
        <v>2021</v>
      </c>
      <c r="C2401" s="13" t="s">
        <v>9</v>
      </c>
      <c r="D2401" s="15">
        <v>19</v>
      </c>
      <c r="E2401" s="13" t="s">
        <v>10</v>
      </c>
      <c r="F2401" s="13" t="s">
        <v>11</v>
      </c>
      <c r="G2401" s="13" t="s">
        <v>12</v>
      </c>
      <c r="H2401" s="13" t="s">
        <v>15</v>
      </c>
    </row>
    <row r="2402" spans="1:8">
      <c r="A2402" s="15">
        <v>1923</v>
      </c>
      <c r="B2402" s="15">
        <v>2021</v>
      </c>
      <c r="C2402" s="13" t="s">
        <v>9</v>
      </c>
      <c r="D2402" s="15">
        <v>19</v>
      </c>
      <c r="E2402" s="13" t="s">
        <v>10</v>
      </c>
      <c r="F2402" s="13" t="s">
        <v>17</v>
      </c>
      <c r="G2402" s="13" t="s">
        <v>12</v>
      </c>
      <c r="H2402" s="13" t="s">
        <v>15</v>
      </c>
    </row>
    <row r="2403" spans="1:8">
      <c r="A2403" s="15">
        <v>1922</v>
      </c>
      <c r="B2403" s="15">
        <v>2021</v>
      </c>
      <c r="C2403" s="13" t="s">
        <v>9</v>
      </c>
      <c r="D2403" s="15">
        <v>19</v>
      </c>
      <c r="E2403" s="13" t="s">
        <v>10</v>
      </c>
      <c r="F2403" s="13" t="s">
        <v>17</v>
      </c>
      <c r="G2403" s="13" t="s">
        <v>12</v>
      </c>
      <c r="H2403" s="13" t="s">
        <v>34</v>
      </c>
    </row>
    <row r="2404" spans="1:8">
      <c r="A2404" s="15">
        <v>1921</v>
      </c>
      <c r="B2404" s="15">
        <v>2021</v>
      </c>
      <c r="C2404" s="13" t="s">
        <v>9</v>
      </c>
      <c r="D2404" s="15">
        <v>19</v>
      </c>
      <c r="E2404" s="13" t="s">
        <v>14</v>
      </c>
      <c r="F2404" s="13" t="s">
        <v>11</v>
      </c>
      <c r="G2404" s="13" t="s">
        <v>12</v>
      </c>
      <c r="H2404" s="13" t="s">
        <v>18</v>
      </c>
    </row>
    <row r="2405" spans="1:8">
      <c r="A2405" s="15">
        <v>1920</v>
      </c>
      <c r="B2405" s="15">
        <v>2021</v>
      </c>
      <c r="C2405" s="13" t="s">
        <v>9</v>
      </c>
      <c r="D2405" s="15">
        <v>19</v>
      </c>
      <c r="E2405" s="13" t="s">
        <v>14</v>
      </c>
      <c r="F2405" s="13" t="s">
        <v>17</v>
      </c>
      <c r="G2405" s="13" t="s">
        <v>12</v>
      </c>
      <c r="H2405" s="13" t="s">
        <v>35</v>
      </c>
    </row>
    <row r="2406" spans="1:8">
      <c r="A2406" s="15">
        <v>1919</v>
      </c>
      <c r="B2406" s="15">
        <v>2021</v>
      </c>
      <c r="C2406" s="13" t="s">
        <v>9</v>
      </c>
      <c r="D2406" s="15">
        <v>19</v>
      </c>
      <c r="E2406" s="13" t="s">
        <v>10</v>
      </c>
      <c r="F2406" s="13" t="s">
        <v>11</v>
      </c>
      <c r="G2406" s="13" t="s">
        <v>12</v>
      </c>
      <c r="H2406" s="13" t="s">
        <v>15</v>
      </c>
    </row>
    <row r="2407" spans="1:8">
      <c r="A2407" s="15">
        <v>1918</v>
      </c>
      <c r="B2407" s="15">
        <v>2021</v>
      </c>
      <c r="C2407" s="13" t="s">
        <v>9</v>
      </c>
      <c r="D2407" s="15">
        <v>19</v>
      </c>
      <c r="E2407" s="13" t="s">
        <v>10</v>
      </c>
      <c r="F2407" s="13" t="s">
        <v>17</v>
      </c>
      <c r="G2407" s="13" t="s">
        <v>12</v>
      </c>
      <c r="H2407" s="13" t="s">
        <v>15</v>
      </c>
    </row>
    <row r="2408" spans="1:8">
      <c r="A2408" s="15">
        <v>1917</v>
      </c>
      <c r="B2408" s="15">
        <v>2021</v>
      </c>
      <c r="C2408" s="13" t="s">
        <v>9</v>
      </c>
      <c r="D2408" s="15">
        <v>19</v>
      </c>
      <c r="E2408" s="13" t="s">
        <v>10</v>
      </c>
      <c r="F2408" s="13" t="s">
        <v>17</v>
      </c>
      <c r="G2408" s="13" t="s">
        <v>12</v>
      </c>
      <c r="H2408" s="13" t="s">
        <v>34</v>
      </c>
    </row>
    <row r="2409" spans="1:8">
      <c r="A2409" s="15">
        <v>1916</v>
      </c>
      <c r="B2409" s="15">
        <v>2021</v>
      </c>
      <c r="C2409" s="13" t="s">
        <v>9</v>
      </c>
      <c r="D2409" s="15">
        <v>19</v>
      </c>
      <c r="E2409" s="13" t="s">
        <v>14</v>
      </c>
      <c r="F2409" s="13" t="s">
        <v>11</v>
      </c>
      <c r="G2409" s="13" t="s">
        <v>12</v>
      </c>
      <c r="H2409" s="13" t="s">
        <v>18</v>
      </c>
    </row>
    <row r="2410" spans="1:8">
      <c r="A2410" s="15">
        <v>1915</v>
      </c>
      <c r="B2410" s="15">
        <v>2021</v>
      </c>
      <c r="C2410" s="13" t="s">
        <v>9</v>
      </c>
      <c r="D2410" s="15">
        <v>19</v>
      </c>
      <c r="E2410" s="13" t="s">
        <v>14</v>
      </c>
      <c r="F2410" s="13" t="s">
        <v>17</v>
      </c>
      <c r="G2410" s="13" t="s">
        <v>12</v>
      </c>
      <c r="H2410" s="13" t="s">
        <v>35</v>
      </c>
    </row>
    <row r="2411" spans="1:8">
      <c r="A2411" s="15">
        <v>1914</v>
      </c>
      <c r="B2411" s="15">
        <v>2021</v>
      </c>
      <c r="C2411" s="13" t="s">
        <v>9</v>
      </c>
      <c r="D2411" s="15">
        <v>19</v>
      </c>
      <c r="E2411" s="13" t="s">
        <v>10</v>
      </c>
      <c r="F2411" s="13" t="s">
        <v>11</v>
      </c>
      <c r="G2411" s="13" t="s">
        <v>12</v>
      </c>
      <c r="H2411" s="13" t="s">
        <v>15</v>
      </c>
    </row>
    <row r="2412" spans="1:8">
      <c r="A2412" s="15">
        <v>1913</v>
      </c>
      <c r="B2412" s="15">
        <v>2021</v>
      </c>
      <c r="C2412" s="13" t="s">
        <v>9</v>
      </c>
      <c r="D2412" s="15">
        <v>19</v>
      </c>
      <c r="E2412" s="13" t="s">
        <v>10</v>
      </c>
      <c r="F2412" s="13" t="s">
        <v>17</v>
      </c>
      <c r="G2412" s="13" t="s">
        <v>12</v>
      </c>
      <c r="H2412" s="13" t="s">
        <v>15</v>
      </c>
    </row>
    <row r="2413" spans="1:8">
      <c r="A2413" s="15">
        <v>1912</v>
      </c>
      <c r="B2413" s="15">
        <v>2021</v>
      </c>
      <c r="C2413" s="13" t="s">
        <v>9</v>
      </c>
      <c r="D2413" s="15">
        <v>19</v>
      </c>
      <c r="E2413" s="13" t="s">
        <v>10</v>
      </c>
      <c r="F2413" s="13" t="s">
        <v>17</v>
      </c>
      <c r="G2413" s="13" t="s">
        <v>12</v>
      </c>
      <c r="H2413" s="13" t="s">
        <v>34</v>
      </c>
    </row>
    <row r="2414" spans="1:8">
      <c r="A2414" s="15">
        <v>1911</v>
      </c>
      <c r="B2414" s="15">
        <v>2021</v>
      </c>
      <c r="C2414" s="13" t="s">
        <v>9</v>
      </c>
      <c r="D2414" s="15">
        <v>19</v>
      </c>
      <c r="E2414" s="13" t="s">
        <v>14</v>
      </c>
      <c r="F2414" s="13" t="s">
        <v>11</v>
      </c>
      <c r="G2414" s="13" t="s">
        <v>12</v>
      </c>
      <c r="H2414" s="13" t="s">
        <v>18</v>
      </c>
    </row>
    <row r="2415" spans="1:8">
      <c r="A2415" s="15">
        <v>1910</v>
      </c>
      <c r="B2415" s="15">
        <v>2021</v>
      </c>
      <c r="C2415" s="13" t="s">
        <v>9</v>
      </c>
      <c r="D2415" s="15">
        <v>19</v>
      </c>
      <c r="E2415" s="13" t="s">
        <v>14</v>
      </c>
      <c r="F2415" s="13" t="s">
        <v>17</v>
      </c>
      <c r="G2415" s="13" t="s">
        <v>12</v>
      </c>
      <c r="H2415" s="13" t="s">
        <v>35</v>
      </c>
    </row>
    <row r="2416" spans="1:8">
      <c r="A2416" s="15">
        <v>1909</v>
      </c>
      <c r="B2416" s="15">
        <v>2021</v>
      </c>
      <c r="C2416" s="13" t="s">
        <v>9</v>
      </c>
      <c r="D2416" s="15">
        <v>19</v>
      </c>
      <c r="E2416" s="13" t="s">
        <v>10</v>
      </c>
      <c r="F2416" s="13" t="s">
        <v>11</v>
      </c>
      <c r="G2416" s="13" t="s">
        <v>12</v>
      </c>
      <c r="H2416" s="13" t="s">
        <v>15</v>
      </c>
    </row>
    <row r="2417" spans="1:8">
      <c r="A2417" s="15">
        <v>1908</v>
      </c>
      <c r="B2417" s="15">
        <v>2021</v>
      </c>
      <c r="C2417" s="13" t="s">
        <v>9</v>
      </c>
      <c r="D2417" s="15">
        <v>19</v>
      </c>
      <c r="E2417" s="13" t="s">
        <v>10</v>
      </c>
      <c r="F2417" s="13" t="s">
        <v>17</v>
      </c>
      <c r="G2417" s="13" t="s">
        <v>12</v>
      </c>
      <c r="H2417" s="13" t="s">
        <v>15</v>
      </c>
    </row>
    <row r="2418" spans="1:8">
      <c r="A2418" s="15">
        <v>1907</v>
      </c>
      <c r="B2418" s="15">
        <v>2021</v>
      </c>
      <c r="C2418" s="13" t="s">
        <v>9</v>
      </c>
      <c r="D2418" s="15">
        <v>19</v>
      </c>
      <c r="E2418" s="13" t="s">
        <v>10</v>
      </c>
      <c r="F2418" s="13" t="s">
        <v>17</v>
      </c>
      <c r="G2418" s="13" t="s">
        <v>12</v>
      </c>
      <c r="H2418" s="13" t="s">
        <v>34</v>
      </c>
    </row>
    <row r="2419" spans="1:8">
      <c r="A2419" s="15">
        <v>1906</v>
      </c>
      <c r="B2419" s="15">
        <v>2021</v>
      </c>
      <c r="C2419" s="13" t="s">
        <v>9</v>
      </c>
      <c r="D2419" s="15">
        <v>19</v>
      </c>
      <c r="E2419" s="13" t="s">
        <v>14</v>
      </c>
      <c r="F2419" s="13" t="s">
        <v>11</v>
      </c>
      <c r="G2419" s="13" t="s">
        <v>12</v>
      </c>
      <c r="H2419" s="13" t="s">
        <v>18</v>
      </c>
    </row>
    <row r="2420" spans="1:8">
      <c r="A2420" s="15">
        <v>1905</v>
      </c>
      <c r="B2420" s="15">
        <v>2021</v>
      </c>
      <c r="C2420" s="13" t="s">
        <v>9</v>
      </c>
      <c r="D2420" s="15">
        <v>19</v>
      </c>
      <c r="E2420" s="13" t="s">
        <v>14</v>
      </c>
      <c r="F2420" s="13" t="s">
        <v>17</v>
      </c>
      <c r="G2420" s="13" t="s">
        <v>12</v>
      </c>
      <c r="H2420" s="13" t="s">
        <v>35</v>
      </c>
    </row>
    <row r="2421" spans="1:8">
      <c r="A2421" s="15">
        <v>1904</v>
      </c>
      <c r="B2421" s="15">
        <v>2021</v>
      </c>
      <c r="C2421" s="13" t="s">
        <v>9</v>
      </c>
      <c r="D2421" s="15">
        <v>19</v>
      </c>
      <c r="E2421" s="13" t="s">
        <v>10</v>
      </c>
      <c r="F2421" s="13" t="s">
        <v>11</v>
      </c>
      <c r="G2421" s="13" t="s">
        <v>12</v>
      </c>
      <c r="H2421" s="13" t="s">
        <v>15</v>
      </c>
    </row>
    <row r="2422" spans="1:8">
      <c r="A2422" s="15">
        <v>1903</v>
      </c>
      <c r="B2422" s="15">
        <v>2021</v>
      </c>
      <c r="C2422" s="13" t="s">
        <v>9</v>
      </c>
      <c r="D2422" s="15">
        <v>19</v>
      </c>
      <c r="E2422" s="13" t="s">
        <v>10</v>
      </c>
      <c r="F2422" s="13" t="s">
        <v>17</v>
      </c>
      <c r="G2422" s="13" t="s">
        <v>12</v>
      </c>
      <c r="H2422" s="13" t="s">
        <v>15</v>
      </c>
    </row>
    <row r="2423" spans="1:8">
      <c r="A2423" s="15">
        <v>1902</v>
      </c>
      <c r="B2423" s="15">
        <v>2021</v>
      </c>
      <c r="C2423" s="13" t="s">
        <v>9</v>
      </c>
      <c r="D2423" s="15">
        <v>19</v>
      </c>
      <c r="E2423" s="13" t="s">
        <v>10</v>
      </c>
      <c r="F2423" s="13" t="s">
        <v>17</v>
      </c>
      <c r="G2423" s="13" t="s">
        <v>12</v>
      </c>
      <c r="H2423" s="13" t="s">
        <v>34</v>
      </c>
    </row>
    <row r="2424" spans="1:8">
      <c r="A2424" s="15">
        <v>1901</v>
      </c>
      <c r="B2424" s="15">
        <v>2021</v>
      </c>
      <c r="C2424" s="13" t="s">
        <v>9</v>
      </c>
      <c r="D2424" s="15">
        <v>19</v>
      </c>
      <c r="E2424" s="13" t="s">
        <v>14</v>
      </c>
      <c r="F2424" s="13" t="s">
        <v>11</v>
      </c>
      <c r="G2424" s="13" t="s">
        <v>12</v>
      </c>
      <c r="H2424" s="13" t="s">
        <v>18</v>
      </c>
    </row>
    <row r="2425" spans="1:8">
      <c r="A2425" s="15">
        <v>1900</v>
      </c>
      <c r="B2425" s="15">
        <v>2021</v>
      </c>
      <c r="C2425" s="13" t="s">
        <v>9</v>
      </c>
      <c r="D2425" s="15">
        <v>19</v>
      </c>
      <c r="E2425" s="13" t="s">
        <v>14</v>
      </c>
      <c r="F2425" s="13" t="s">
        <v>17</v>
      </c>
      <c r="G2425" s="13" t="s">
        <v>12</v>
      </c>
      <c r="H2425" s="13" t="s">
        <v>35</v>
      </c>
    </row>
    <row r="2426" spans="1:8">
      <c r="A2426" s="15">
        <v>1899</v>
      </c>
      <c r="B2426" s="15">
        <v>2021</v>
      </c>
      <c r="C2426" s="13" t="s">
        <v>9</v>
      </c>
      <c r="D2426" s="15">
        <v>19</v>
      </c>
      <c r="E2426" s="13" t="s">
        <v>10</v>
      </c>
      <c r="F2426" s="13" t="s">
        <v>11</v>
      </c>
      <c r="G2426" s="13" t="s">
        <v>12</v>
      </c>
      <c r="H2426" s="13" t="s">
        <v>15</v>
      </c>
    </row>
    <row r="2427" spans="1:8">
      <c r="A2427" s="15">
        <v>1898</v>
      </c>
      <c r="B2427" s="15">
        <v>2021</v>
      </c>
      <c r="C2427" s="13" t="s">
        <v>9</v>
      </c>
      <c r="D2427" s="15">
        <v>19</v>
      </c>
      <c r="E2427" s="13" t="s">
        <v>10</v>
      </c>
      <c r="F2427" s="13" t="s">
        <v>17</v>
      </c>
      <c r="G2427" s="13" t="s">
        <v>12</v>
      </c>
      <c r="H2427" s="13" t="s">
        <v>15</v>
      </c>
    </row>
    <row r="2428" spans="1:8">
      <c r="A2428" s="15">
        <v>1897</v>
      </c>
      <c r="B2428" s="15">
        <v>2021</v>
      </c>
      <c r="C2428" s="13" t="s">
        <v>9</v>
      </c>
      <c r="D2428" s="15">
        <v>19</v>
      </c>
      <c r="E2428" s="13" t="s">
        <v>10</v>
      </c>
      <c r="F2428" s="13" t="s">
        <v>17</v>
      </c>
      <c r="G2428" s="13" t="s">
        <v>12</v>
      </c>
      <c r="H2428" s="13" t="s">
        <v>34</v>
      </c>
    </row>
    <row r="2429" spans="1:8">
      <c r="A2429" s="15">
        <v>1896</v>
      </c>
      <c r="B2429" s="15">
        <v>2021</v>
      </c>
      <c r="C2429" s="13" t="s">
        <v>9</v>
      </c>
      <c r="D2429" s="15">
        <v>19</v>
      </c>
      <c r="E2429" s="13" t="s">
        <v>14</v>
      </c>
      <c r="F2429" s="13" t="s">
        <v>11</v>
      </c>
      <c r="G2429" s="13" t="s">
        <v>12</v>
      </c>
      <c r="H2429" s="13" t="s">
        <v>18</v>
      </c>
    </row>
    <row r="2430" spans="1:8">
      <c r="A2430" s="15">
        <v>1895</v>
      </c>
      <c r="B2430" s="15">
        <v>2021</v>
      </c>
      <c r="C2430" s="13" t="s">
        <v>9</v>
      </c>
      <c r="D2430" s="15">
        <v>19</v>
      </c>
      <c r="E2430" s="13" t="s">
        <v>14</v>
      </c>
      <c r="F2430" s="13" t="s">
        <v>17</v>
      </c>
      <c r="G2430" s="13" t="s">
        <v>12</v>
      </c>
      <c r="H2430" s="13" t="s">
        <v>35</v>
      </c>
    </row>
    <row r="2431" spans="1:8">
      <c r="A2431" s="15">
        <v>1894</v>
      </c>
      <c r="B2431" s="15">
        <v>2021</v>
      </c>
      <c r="C2431" s="13" t="s">
        <v>9</v>
      </c>
      <c r="D2431" s="15">
        <v>19</v>
      </c>
      <c r="E2431" s="13" t="s">
        <v>10</v>
      </c>
      <c r="F2431" s="13" t="s">
        <v>11</v>
      </c>
      <c r="G2431" s="13" t="s">
        <v>12</v>
      </c>
      <c r="H2431" s="13" t="s">
        <v>15</v>
      </c>
    </row>
    <row r="2432" spans="1:8">
      <c r="A2432" s="15">
        <v>1893</v>
      </c>
      <c r="B2432" s="15">
        <v>2021</v>
      </c>
      <c r="C2432" s="13" t="s">
        <v>9</v>
      </c>
      <c r="D2432" s="15">
        <v>19</v>
      </c>
      <c r="E2432" s="13" t="s">
        <v>10</v>
      </c>
      <c r="F2432" s="13" t="s">
        <v>17</v>
      </c>
      <c r="G2432" s="13" t="s">
        <v>12</v>
      </c>
      <c r="H2432" s="13" t="s">
        <v>15</v>
      </c>
    </row>
    <row r="2433" spans="1:8">
      <c r="A2433" s="15">
        <v>1892</v>
      </c>
      <c r="B2433" s="15">
        <v>2021</v>
      </c>
      <c r="C2433" s="13" t="s">
        <v>9</v>
      </c>
      <c r="D2433" s="15">
        <v>19</v>
      </c>
      <c r="E2433" s="13" t="s">
        <v>10</v>
      </c>
      <c r="F2433" s="13" t="s">
        <v>17</v>
      </c>
      <c r="G2433" s="13" t="s">
        <v>12</v>
      </c>
      <c r="H2433" s="13" t="s">
        <v>34</v>
      </c>
    </row>
    <row r="2434" spans="1:8">
      <c r="A2434" s="15">
        <v>1891</v>
      </c>
      <c r="B2434" s="15">
        <v>2021</v>
      </c>
      <c r="C2434" s="13" t="s">
        <v>9</v>
      </c>
      <c r="D2434" s="15">
        <v>19</v>
      </c>
      <c r="E2434" s="13" t="s">
        <v>14</v>
      </c>
      <c r="F2434" s="13" t="s">
        <v>11</v>
      </c>
      <c r="G2434" s="13" t="s">
        <v>12</v>
      </c>
      <c r="H2434" s="13" t="s">
        <v>18</v>
      </c>
    </row>
    <row r="2435" spans="1:8">
      <c r="A2435" s="15">
        <v>1890</v>
      </c>
      <c r="B2435" s="15">
        <v>2021</v>
      </c>
      <c r="C2435" s="13" t="s">
        <v>9</v>
      </c>
      <c r="D2435" s="15">
        <v>19</v>
      </c>
      <c r="E2435" s="13" t="s">
        <v>14</v>
      </c>
      <c r="F2435" s="13" t="s">
        <v>17</v>
      </c>
      <c r="G2435" s="13" t="s">
        <v>12</v>
      </c>
      <c r="H2435" s="13" t="s">
        <v>35</v>
      </c>
    </row>
    <row r="2436" spans="1:8">
      <c r="A2436" s="15">
        <v>1889</v>
      </c>
      <c r="B2436" s="15">
        <v>2021</v>
      </c>
      <c r="C2436" s="13" t="s">
        <v>9</v>
      </c>
      <c r="D2436" s="15">
        <v>19</v>
      </c>
      <c r="E2436" s="13" t="s">
        <v>10</v>
      </c>
      <c r="F2436" s="13" t="s">
        <v>11</v>
      </c>
      <c r="G2436" s="13" t="s">
        <v>12</v>
      </c>
      <c r="H2436" s="13" t="s">
        <v>15</v>
      </c>
    </row>
    <row r="2437" spans="1:8">
      <c r="A2437" s="15">
        <v>1888</v>
      </c>
      <c r="B2437" s="15">
        <v>2021</v>
      </c>
      <c r="C2437" s="13" t="s">
        <v>9</v>
      </c>
      <c r="D2437" s="15">
        <v>19</v>
      </c>
      <c r="E2437" s="13" t="s">
        <v>10</v>
      </c>
      <c r="F2437" s="13" t="s">
        <v>17</v>
      </c>
      <c r="G2437" s="13" t="s">
        <v>12</v>
      </c>
      <c r="H2437" s="13" t="s">
        <v>15</v>
      </c>
    </row>
    <row r="2438" spans="1:8">
      <c r="A2438" s="15">
        <v>1887</v>
      </c>
      <c r="B2438" s="15">
        <v>2021</v>
      </c>
      <c r="C2438" s="13" t="s">
        <v>9</v>
      </c>
      <c r="D2438" s="15">
        <v>19</v>
      </c>
      <c r="E2438" s="13" t="s">
        <v>10</v>
      </c>
      <c r="F2438" s="13" t="s">
        <v>17</v>
      </c>
      <c r="G2438" s="13" t="s">
        <v>12</v>
      </c>
      <c r="H2438" s="13" t="s">
        <v>34</v>
      </c>
    </row>
    <row r="2439" spans="1:8">
      <c r="A2439" s="15">
        <v>1886</v>
      </c>
      <c r="B2439" s="15">
        <v>2021</v>
      </c>
      <c r="C2439" s="13" t="s">
        <v>9</v>
      </c>
      <c r="D2439" s="15">
        <v>19</v>
      </c>
      <c r="E2439" s="13" t="s">
        <v>14</v>
      </c>
      <c r="F2439" s="13" t="s">
        <v>11</v>
      </c>
      <c r="G2439" s="13" t="s">
        <v>12</v>
      </c>
      <c r="H2439" s="13" t="s">
        <v>18</v>
      </c>
    </row>
    <row r="2440" spans="1:8">
      <c r="A2440" s="15">
        <v>1885</v>
      </c>
      <c r="B2440" s="15">
        <v>2021</v>
      </c>
      <c r="C2440" s="13" t="s">
        <v>9</v>
      </c>
      <c r="D2440" s="15">
        <v>19</v>
      </c>
      <c r="E2440" s="13" t="s">
        <v>14</v>
      </c>
      <c r="F2440" s="13" t="s">
        <v>17</v>
      </c>
      <c r="G2440" s="13" t="s">
        <v>12</v>
      </c>
      <c r="H2440" s="13" t="s">
        <v>35</v>
      </c>
    </row>
    <row r="2441" spans="1:8">
      <c r="A2441" s="15">
        <v>1884</v>
      </c>
      <c r="B2441" s="15">
        <v>2021</v>
      </c>
      <c r="C2441" s="13" t="s">
        <v>9</v>
      </c>
      <c r="D2441" s="15">
        <v>19</v>
      </c>
      <c r="E2441" s="13" t="s">
        <v>10</v>
      </c>
      <c r="F2441" s="13" t="s">
        <v>11</v>
      </c>
      <c r="G2441" s="13" t="s">
        <v>12</v>
      </c>
      <c r="H2441" s="13" t="s">
        <v>15</v>
      </c>
    </row>
    <row r="2442" spans="1:8">
      <c r="A2442" s="15">
        <v>1883</v>
      </c>
      <c r="B2442" s="15">
        <v>2021</v>
      </c>
      <c r="C2442" s="13" t="s">
        <v>9</v>
      </c>
      <c r="D2442" s="15">
        <v>19</v>
      </c>
      <c r="E2442" s="13" t="s">
        <v>10</v>
      </c>
      <c r="F2442" s="13" t="s">
        <v>17</v>
      </c>
      <c r="G2442" s="13" t="s">
        <v>12</v>
      </c>
      <c r="H2442" s="13" t="s">
        <v>15</v>
      </c>
    </row>
    <row r="2443" spans="1:8">
      <c r="A2443" s="15">
        <v>1882</v>
      </c>
      <c r="B2443" s="15">
        <v>2021</v>
      </c>
      <c r="C2443" s="13" t="s">
        <v>9</v>
      </c>
      <c r="D2443" s="15">
        <v>19</v>
      </c>
      <c r="E2443" s="13" t="s">
        <v>10</v>
      </c>
      <c r="F2443" s="13" t="s">
        <v>17</v>
      </c>
      <c r="G2443" s="13" t="s">
        <v>12</v>
      </c>
      <c r="H2443" s="13" t="s">
        <v>34</v>
      </c>
    </row>
    <row r="2444" spans="1:8">
      <c r="A2444" s="15">
        <v>1881</v>
      </c>
      <c r="B2444" s="15">
        <v>2021</v>
      </c>
      <c r="C2444" s="13" t="s">
        <v>9</v>
      </c>
      <c r="D2444" s="15">
        <v>19</v>
      </c>
      <c r="E2444" s="13" t="s">
        <v>14</v>
      </c>
      <c r="F2444" s="13" t="s">
        <v>11</v>
      </c>
      <c r="G2444" s="13" t="s">
        <v>12</v>
      </c>
      <c r="H2444" s="13" t="s">
        <v>18</v>
      </c>
    </row>
    <row r="2445" spans="1:8">
      <c r="A2445" s="15">
        <v>1880</v>
      </c>
      <c r="B2445" s="15">
        <v>2021</v>
      </c>
      <c r="C2445" s="13" t="s">
        <v>9</v>
      </c>
      <c r="D2445" s="15">
        <v>19</v>
      </c>
      <c r="E2445" s="13" t="s">
        <v>14</v>
      </c>
      <c r="F2445" s="13" t="s">
        <v>17</v>
      </c>
      <c r="G2445" s="13" t="s">
        <v>12</v>
      </c>
      <c r="H2445" s="13" t="s">
        <v>35</v>
      </c>
    </row>
    <row r="2446" spans="1:8">
      <c r="A2446" s="15">
        <v>1879</v>
      </c>
      <c r="B2446" s="15">
        <v>2021</v>
      </c>
      <c r="C2446" s="13" t="s">
        <v>9</v>
      </c>
      <c r="D2446" s="15">
        <v>19</v>
      </c>
      <c r="E2446" s="13" t="s">
        <v>10</v>
      </c>
      <c r="F2446" s="13" t="s">
        <v>11</v>
      </c>
      <c r="G2446" s="13" t="s">
        <v>12</v>
      </c>
      <c r="H2446" s="13" t="s">
        <v>15</v>
      </c>
    </row>
    <row r="2447" spans="1:8">
      <c r="A2447" s="15">
        <v>1878</v>
      </c>
      <c r="B2447" s="15">
        <v>2021</v>
      </c>
      <c r="C2447" s="13" t="s">
        <v>9</v>
      </c>
      <c r="D2447" s="15">
        <v>19</v>
      </c>
      <c r="E2447" s="13" t="s">
        <v>10</v>
      </c>
      <c r="F2447" s="13" t="s">
        <v>17</v>
      </c>
      <c r="G2447" s="13" t="s">
        <v>12</v>
      </c>
      <c r="H2447" s="13" t="s">
        <v>15</v>
      </c>
    </row>
    <row r="2448" spans="1:8">
      <c r="A2448" s="15">
        <v>1877</v>
      </c>
      <c r="B2448" s="15">
        <v>2021</v>
      </c>
      <c r="C2448" s="13" t="s">
        <v>9</v>
      </c>
      <c r="D2448" s="15">
        <v>19</v>
      </c>
      <c r="E2448" s="13" t="s">
        <v>10</v>
      </c>
      <c r="F2448" s="13" t="s">
        <v>17</v>
      </c>
      <c r="G2448" s="13" t="s">
        <v>12</v>
      </c>
      <c r="H2448" s="13" t="s">
        <v>34</v>
      </c>
    </row>
    <row r="2449" spans="1:8">
      <c r="A2449" s="15">
        <v>1876</v>
      </c>
      <c r="B2449" s="15">
        <v>2021</v>
      </c>
      <c r="C2449" s="13" t="s">
        <v>9</v>
      </c>
      <c r="D2449" s="15">
        <v>19</v>
      </c>
      <c r="E2449" s="13" t="s">
        <v>14</v>
      </c>
      <c r="F2449" s="13" t="s">
        <v>11</v>
      </c>
      <c r="G2449" s="13" t="s">
        <v>12</v>
      </c>
      <c r="H2449" s="13" t="s">
        <v>18</v>
      </c>
    </row>
    <row r="2450" spans="1:8">
      <c r="A2450" s="15">
        <v>1875</v>
      </c>
      <c r="B2450" s="15">
        <v>2021</v>
      </c>
      <c r="C2450" s="13" t="s">
        <v>9</v>
      </c>
      <c r="D2450" s="15">
        <v>19</v>
      </c>
      <c r="E2450" s="13" t="s">
        <v>14</v>
      </c>
      <c r="F2450" s="13" t="s">
        <v>17</v>
      </c>
      <c r="G2450" s="13" t="s">
        <v>12</v>
      </c>
      <c r="H2450" s="13" t="s">
        <v>35</v>
      </c>
    </row>
    <row r="2451" spans="1:8">
      <c r="A2451" s="15">
        <v>1874</v>
      </c>
      <c r="B2451" s="15">
        <v>2021</v>
      </c>
      <c r="C2451" s="13" t="s">
        <v>9</v>
      </c>
      <c r="D2451" s="15">
        <v>19</v>
      </c>
      <c r="E2451" s="13" t="s">
        <v>10</v>
      </c>
      <c r="F2451" s="13" t="s">
        <v>11</v>
      </c>
      <c r="G2451" s="13" t="s">
        <v>12</v>
      </c>
      <c r="H2451" s="13" t="s">
        <v>15</v>
      </c>
    </row>
    <row r="2452" spans="1:8">
      <c r="A2452" s="15">
        <v>1873</v>
      </c>
      <c r="B2452" s="15">
        <v>2021</v>
      </c>
      <c r="C2452" s="13" t="s">
        <v>9</v>
      </c>
      <c r="D2452" s="15">
        <v>19</v>
      </c>
      <c r="E2452" s="13" t="s">
        <v>10</v>
      </c>
      <c r="F2452" s="13" t="s">
        <v>17</v>
      </c>
      <c r="G2452" s="13" t="s">
        <v>12</v>
      </c>
      <c r="H2452" s="13" t="s">
        <v>15</v>
      </c>
    </row>
    <row r="2453" spans="1:8">
      <c r="A2453" s="15">
        <v>1872</v>
      </c>
      <c r="B2453" s="15">
        <v>2021</v>
      </c>
      <c r="C2453" s="13" t="s">
        <v>9</v>
      </c>
      <c r="D2453" s="15">
        <v>19</v>
      </c>
      <c r="E2453" s="13" t="s">
        <v>10</v>
      </c>
      <c r="F2453" s="13" t="s">
        <v>17</v>
      </c>
      <c r="G2453" s="13" t="s">
        <v>12</v>
      </c>
      <c r="H2453" s="13" t="s">
        <v>34</v>
      </c>
    </row>
    <row r="2454" spans="1:8">
      <c r="A2454" s="15">
        <v>1871</v>
      </c>
      <c r="B2454" s="15">
        <v>2021</v>
      </c>
      <c r="C2454" s="13" t="s">
        <v>9</v>
      </c>
      <c r="D2454" s="15">
        <v>19</v>
      </c>
      <c r="E2454" s="13" t="s">
        <v>14</v>
      </c>
      <c r="F2454" s="13" t="s">
        <v>11</v>
      </c>
      <c r="G2454" s="13" t="s">
        <v>12</v>
      </c>
      <c r="H2454" s="13" t="s">
        <v>18</v>
      </c>
    </row>
    <row r="2455" spans="1:8">
      <c r="A2455" s="15">
        <v>1870</v>
      </c>
      <c r="B2455" s="15">
        <v>2021</v>
      </c>
      <c r="C2455" s="13" t="s">
        <v>9</v>
      </c>
      <c r="D2455" s="15">
        <v>19</v>
      </c>
      <c r="E2455" s="13" t="s">
        <v>14</v>
      </c>
      <c r="F2455" s="13" t="s">
        <v>17</v>
      </c>
      <c r="G2455" s="13" t="s">
        <v>12</v>
      </c>
      <c r="H2455" s="13" t="s">
        <v>35</v>
      </c>
    </row>
    <row r="2456" spans="1:8">
      <c r="A2456" s="15">
        <v>1869</v>
      </c>
      <c r="B2456" s="15">
        <v>2021</v>
      </c>
      <c r="C2456" s="13" t="s">
        <v>9</v>
      </c>
      <c r="D2456" s="15">
        <v>19</v>
      </c>
      <c r="E2456" s="13" t="s">
        <v>10</v>
      </c>
      <c r="F2456" s="13" t="s">
        <v>11</v>
      </c>
      <c r="G2456" s="13" t="s">
        <v>12</v>
      </c>
      <c r="H2456" s="13" t="s">
        <v>15</v>
      </c>
    </row>
    <row r="2457" spans="1:8">
      <c r="A2457" s="15">
        <v>1868</v>
      </c>
      <c r="B2457" s="15">
        <v>2021</v>
      </c>
      <c r="C2457" s="13" t="s">
        <v>9</v>
      </c>
      <c r="D2457" s="15">
        <v>19</v>
      </c>
      <c r="E2457" s="13" t="s">
        <v>10</v>
      </c>
      <c r="F2457" s="13" t="s">
        <v>17</v>
      </c>
      <c r="G2457" s="13" t="s">
        <v>12</v>
      </c>
      <c r="H2457" s="13" t="s">
        <v>18</v>
      </c>
    </row>
    <row r="2458" spans="1:8">
      <c r="A2458" s="15">
        <v>1867</v>
      </c>
      <c r="B2458" s="15">
        <v>2021</v>
      </c>
      <c r="C2458" s="13" t="s">
        <v>9</v>
      </c>
      <c r="D2458" s="15">
        <v>19</v>
      </c>
      <c r="E2458" s="13" t="s">
        <v>10</v>
      </c>
      <c r="F2458" s="13" t="s">
        <v>17</v>
      </c>
      <c r="G2458" s="13" t="s">
        <v>12</v>
      </c>
      <c r="H2458" s="13" t="s">
        <v>34</v>
      </c>
    </row>
    <row r="2459" spans="1:8">
      <c r="A2459" s="15">
        <v>1866</v>
      </c>
      <c r="B2459" s="15">
        <v>2021</v>
      </c>
      <c r="C2459" s="13" t="s">
        <v>9</v>
      </c>
      <c r="D2459" s="15">
        <v>19</v>
      </c>
      <c r="E2459" s="13" t="s">
        <v>14</v>
      </c>
      <c r="F2459" s="13" t="s">
        <v>11</v>
      </c>
      <c r="G2459" s="13" t="s">
        <v>12</v>
      </c>
      <c r="H2459" s="13" t="s">
        <v>18</v>
      </c>
    </row>
    <row r="2460" spans="1:8">
      <c r="A2460" s="15">
        <v>1865</v>
      </c>
      <c r="B2460" s="15">
        <v>2021</v>
      </c>
      <c r="C2460" s="13" t="s">
        <v>9</v>
      </c>
      <c r="D2460" s="15">
        <v>19</v>
      </c>
      <c r="E2460" s="13" t="s">
        <v>14</v>
      </c>
      <c r="F2460" s="13" t="s">
        <v>17</v>
      </c>
      <c r="G2460" s="13" t="s">
        <v>12</v>
      </c>
      <c r="H2460" s="13" t="s">
        <v>35</v>
      </c>
    </row>
    <row r="2461" spans="1:8">
      <c r="A2461" s="15">
        <v>1864</v>
      </c>
      <c r="B2461" s="15">
        <v>2021</v>
      </c>
      <c r="C2461" s="13" t="s">
        <v>9</v>
      </c>
      <c r="D2461" s="15">
        <v>19</v>
      </c>
      <c r="E2461" s="13" t="s">
        <v>10</v>
      </c>
      <c r="F2461" s="13" t="s">
        <v>11</v>
      </c>
      <c r="G2461" s="13" t="s">
        <v>12</v>
      </c>
      <c r="H2461" s="13" t="s">
        <v>15</v>
      </c>
    </row>
    <row r="2462" spans="1:8">
      <c r="A2462" s="15">
        <v>1863</v>
      </c>
      <c r="B2462" s="15">
        <v>2021</v>
      </c>
      <c r="C2462" s="13" t="s">
        <v>9</v>
      </c>
      <c r="D2462" s="15">
        <v>19</v>
      </c>
      <c r="E2462" s="13" t="s">
        <v>10</v>
      </c>
      <c r="F2462" s="13" t="s">
        <v>17</v>
      </c>
      <c r="G2462" s="13" t="s">
        <v>12</v>
      </c>
      <c r="H2462" s="13" t="s">
        <v>18</v>
      </c>
    </row>
    <row r="2463" spans="1:8">
      <c r="A2463" s="15">
        <v>1862</v>
      </c>
      <c r="B2463" s="15">
        <v>2021</v>
      </c>
      <c r="C2463" s="13" t="s">
        <v>9</v>
      </c>
      <c r="D2463" s="15">
        <v>19</v>
      </c>
      <c r="E2463" s="13" t="s">
        <v>10</v>
      </c>
      <c r="F2463" s="13" t="s">
        <v>17</v>
      </c>
      <c r="G2463" s="13" t="s">
        <v>12</v>
      </c>
      <c r="H2463" s="13" t="s">
        <v>34</v>
      </c>
    </row>
    <row r="2464" spans="1:8">
      <c r="A2464" s="15">
        <v>1861</v>
      </c>
      <c r="B2464" s="15">
        <v>2021</v>
      </c>
      <c r="C2464" s="13" t="s">
        <v>9</v>
      </c>
      <c r="D2464" s="15">
        <v>19</v>
      </c>
      <c r="E2464" s="13" t="s">
        <v>14</v>
      </c>
      <c r="F2464" s="13" t="s">
        <v>11</v>
      </c>
      <c r="G2464" s="13" t="s">
        <v>12</v>
      </c>
      <c r="H2464" s="13" t="s">
        <v>18</v>
      </c>
    </row>
    <row r="2465" spans="1:8">
      <c r="A2465" s="15">
        <v>1860</v>
      </c>
      <c r="B2465" s="15">
        <v>2021</v>
      </c>
      <c r="C2465" s="13" t="s">
        <v>9</v>
      </c>
      <c r="D2465" s="15">
        <v>19</v>
      </c>
      <c r="E2465" s="13" t="s">
        <v>14</v>
      </c>
      <c r="F2465" s="13" t="s">
        <v>17</v>
      </c>
      <c r="G2465" s="13" t="s">
        <v>12</v>
      </c>
      <c r="H2465" s="13" t="s">
        <v>35</v>
      </c>
    </row>
    <row r="2466" spans="1:8">
      <c r="A2466" s="15">
        <v>1859</v>
      </c>
      <c r="B2466" s="15">
        <v>2021</v>
      </c>
      <c r="C2466" s="13" t="s">
        <v>9</v>
      </c>
      <c r="D2466" s="15">
        <v>19</v>
      </c>
      <c r="E2466" s="13" t="s">
        <v>10</v>
      </c>
      <c r="F2466" s="13" t="s">
        <v>11</v>
      </c>
      <c r="G2466" s="13" t="s">
        <v>12</v>
      </c>
      <c r="H2466" s="13" t="s">
        <v>15</v>
      </c>
    </row>
    <row r="2467" spans="1:8">
      <c r="A2467" s="15">
        <v>1858</v>
      </c>
      <c r="B2467" s="15">
        <v>2021</v>
      </c>
      <c r="C2467" s="13" t="s">
        <v>9</v>
      </c>
      <c r="D2467" s="15">
        <v>19</v>
      </c>
      <c r="E2467" s="13" t="s">
        <v>10</v>
      </c>
      <c r="F2467" s="13" t="s">
        <v>17</v>
      </c>
      <c r="G2467" s="13" t="s">
        <v>12</v>
      </c>
      <c r="H2467" s="13" t="s">
        <v>18</v>
      </c>
    </row>
    <row r="2468" spans="1:8">
      <c r="A2468" s="15">
        <v>1857</v>
      </c>
      <c r="B2468" s="15">
        <v>2021</v>
      </c>
      <c r="C2468" s="13" t="s">
        <v>9</v>
      </c>
      <c r="D2468" s="15">
        <v>19</v>
      </c>
      <c r="E2468" s="13" t="s">
        <v>10</v>
      </c>
      <c r="F2468" s="13" t="s">
        <v>17</v>
      </c>
      <c r="G2468" s="13" t="s">
        <v>12</v>
      </c>
      <c r="H2468" s="13" t="s">
        <v>34</v>
      </c>
    </row>
    <row r="2469" spans="1:8">
      <c r="A2469" s="15">
        <v>1856</v>
      </c>
      <c r="B2469" s="15">
        <v>2021</v>
      </c>
      <c r="C2469" s="13" t="s">
        <v>9</v>
      </c>
      <c r="D2469" s="15">
        <v>19</v>
      </c>
      <c r="E2469" s="13" t="s">
        <v>14</v>
      </c>
      <c r="F2469" s="13" t="s">
        <v>11</v>
      </c>
      <c r="G2469" s="13" t="s">
        <v>12</v>
      </c>
      <c r="H2469" s="13" t="s">
        <v>18</v>
      </c>
    </row>
    <row r="2470" spans="1:8">
      <c r="A2470" s="15">
        <v>1855</v>
      </c>
      <c r="B2470" s="15">
        <v>2021</v>
      </c>
      <c r="C2470" s="13" t="s">
        <v>9</v>
      </c>
      <c r="D2470" s="15">
        <v>19</v>
      </c>
      <c r="E2470" s="13" t="s">
        <v>14</v>
      </c>
      <c r="F2470" s="13" t="s">
        <v>17</v>
      </c>
      <c r="G2470" s="13" t="s">
        <v>12</v>
      </c>
      <c r="H2470" s="13" t="s">
        <v>35</v>
      </c>
    </row>
    <row r="2471" spans="1:8">
      <c r="A2471" s="15">
        <v>1854</v>
      </c>
      <c r="B2471" s="15">
        <v>2021</v>
      </c>
      <c r="C2471" s="13" t="s">
        <v>9</v>
      </c>
      <c r="D2471" s="15">
        <v>19</v>
      </c>
      <c r="E2471" s="13" t="s">
        <v>10</v>
      </c>
      <c r="F2471" s="13" t="s">
        <v>11</v>
      </c>
      <c r="G2471" s="13" t="s">
        <v>12</v>
      </c>
      <c r="H2471" s="13" t="s">
        <v>15</v>
      </c>
    </row>
    <row r="2472" spans="1:8">
      <c r="A2472" s="15">
        <v>1853</v>
      </c>
      <c r="B2472" s="15">
        <v>2021</v>
      </c>
      <c r="C2472" s="13" t="s">
        <v>9</v>
      </c>
      <c r="D2472" s="15">
        <v>19</v>
      </c>
      <c r="E2472" s="13" t="s">
        <v>10</v>
      </c>
      <c r="F2472" s="13" t="s">
        <v>17</v>
      </c>
      <c r="G2472" s="13" t="s">
        <v>12</v>
      </c>
      <c r="H2472" s="13" t="s">
        <v>18</v>
      </c>
    </row>
    <row r="2473" spans="1:8">
      <c r="A2473" s="15">
        <v>1852</v>
      </c>
      <c r="B2473" s="15">
        <v>2021</v>
      </c>
      <c r="C2473" s="13" t="s">
        <v>9</v>
      </c>
      <c r="D2473" s="15">
        <v>19</v>
      </c>
      <c r="E2473" s="13" t="s">
        <v>10</v>
      </c>
      <c r="F2473" s="13" t="s">
        <v>17</v>
      </c>
      <c r="G2473" s="13" t="s">
        <v>12</v>
      </c>
      <c r="H2473" s="13" t="s">
        <v>34</v>
      </c>
    </row>
    <row r="2474" spans="1:8">
      <c r="A2474" s="15">
        <v>1851</v>
      </c>
      <c r="B2474" s="15">
        <v>2021</v>
      </c>
      <c r="C2474" s="13" t="s">
        <v>9</v>
      </c>
      <c r="D2474" s="15">
        <v>19</v>
      </c>
      <c r="E2474" s="13" t="s">
        <v>14</v>
      </c>
      <c r="F2474" s="13" t="s">
        <v>11</v>
      </c>
      <c r="G2474" s="13" t="s">
        <v>12</v>
      </c>
      <c r="H2474" s="13" t="s">
        <v>32</v>
      </c>
    </row>
    <row r="2475" spans="1:8">
      <c r="A2475" s="15">
        <v>1850</v>
      </c>
      <c r="B2475" s="15">
        <v>2021</v>
      </c>
      <c r="C2475" s="13" t="s">
        <v>9</v>
      </c>
      <c r="D2475" s="15">
        <v>19</v>
      </c>
      <c r="E2475" s="13" t="s">
        <v>14</v>
      </c>
      <c r="F2475" s="13" t="s">
        <v>17</v>
      </c>
      <c r="G2475" s="13" t="s">
        <v>12</v>
      </c>
      <c r="H2475" s="13" t="s">
        <v>35</v>
      </c>
    </row>
    <row r="2476" spans="1:8">
      <c r="A2476" s="15">
        <v>1849</v>
      </c>
      <c r="B2476" s="15">
        <v>2021</v>
      </c>
      <c r="C2476" s="13" t="s">
        <v>9</v>
      </c>
      <c r="D2476" s="15">
        <v>19</v>
      </c>
      <c r="E2476" s="13" t="s">
        <v>10</v>
      </c>
      <c r="F2476" s="13" t="s">
        <v>11</v>
      </c>
      <c r="G2476" s="13" t="s">
        <v>12</v>
      </c>
      <c r="H2476" s="13" t="s">
        <v>15</v>
      </c>
    </row>
    <row r="2477" spans="1:8">
      <c r="A2477" s="15">
        <v>1848</v>
      </c>
      <c r="B2477" s="15">
        <v>2021</v>
      </c>
      <c r="C2477" s="13" t="s">
        <v>9</v>
      </c>
      <c r="D2477" s="15">
        <v>19</v>
      </c>
      <c r="E2477" s="13" t="s">
        <v>10</v>
      </c>
      <c r="F2477" s="13" t="s">
        <v>17</v>
      </c>
      <c r="G2477" s="13" t="s">
        <v>12</v>
      </c>
      <c r="H2477" s="13" t="s">
        <v>18</v>
      </c>
    </row>
    <row r="2478" spans="1:8">
      <c r="A2478" s="15">
        <v>1847</v>
      </c>
      <c r="B2478" s="15">
        <v>2021</v>
      </c>
      <c r="C2478" s="13" t="s">
        <v>9</v>
      </c>
      <c r="D2478" s="15">
        <v>19</v>
      </c>
      <c r="E2478" s="13" t="s">
        <v>10</v>
      </c>
      <c r="F2478" s="13" t="s">
        <v>17</v>
      </c>
      <c r="G2478" s="13" t="s">
        <v>12</v>
      </c>
      <c r="H2478" s="13" t="s">
        <v>34</v>
      </c>
    </row>
    <row r="2479" spans="1:8">
      <c r="A2479" s="15">
        <v>1846</v>
      </c>
      <c r="B2479" s="15">
        <v>2021</v>
      </c>
      <c r="C2479" s="13" t="s">
        <v>9</v>
      </c>
      <c r="D2479" s="15">
        <v>19</v>
      </c>
      <c r="E2479" s="13" t="s">
        <v>14</v>
      </c>
      <c r="F2479" s="13" t="s">
        <v>11</v>
      </c>
      <c r="G2479" s="13" t="s">
        <v>12</v>
      </c>
      <c r="H2479" s="13" t="s">
        <v>32</v>
      </c>
    </row>
    <row r="2480" spans="1:8">
      <c r="A2480" s="15">
        <v>1845</v>
      </c>
      <c r="B2480" s="15">
        <v>2021</v>
      </c>
      <c r="C2480" s="13" t="s">
        <v>9</v>
      </c>
      <c r="D2480" s="15">
        <v>19</v>
      </c>
      <c r="E2480" s="13" t="s">
        <v>14</v>
      </c>
      <c r="F2480" s="13" t="s">
        <v>17</v>
      </c>
      <c r="G2480" s="13" t="s">
        <v>12</v>
      </c>
      <c r="H2480" s="13" t="s">
        <v>35</v>
      </c>
    </row>
    <row r="2481" spans="1:8">
      <c r="A2481" s="15">
        <v>1844</v>
      </c>
      <c r="B2481" s="15">
        <v>2021</v>
      </c>
      <c r="C2481" s="13" t="s">
        <v>9</v>
      </c>
      <c r="D2481" s="15">
        <v>19</v>
      </c>
      <c r="E2481" s="13" t="s">
        <v>10</v>
      </c>
      <c r="F2481" s="13" t="s">
        <v>11</v>
      </c>
      <c r="G2481" s="13" t="s">
        <v>12</v>
      </c>
      <c r="H2481" s="13" t="s">
        <v>15</v>
      </c>
    </row>
    <row r="2482" spans="1:8">
      <c r="A2482" s="15">
        <v>1843</v>
      </c>
      <c r="B2482" s="15">
        <v>2021</v>
      </c>
      <c r="C2482" s="13" t="s">
        <v>9</v>
      </c>
      <c r="D2482" s="15">
        <v>19</v>
      </c>
      <c r="E2482" s="13" t="s">
        <v>10</v>
      </c>
      <c r="F2482" s="13" t="s">
        <v>17</v>
      </c>
      <c r="G2482" s="13" t="s">
        <v>12</v>
      </c>
      <c r="H2482" s="13" t="s">
        <v>18</v>
      </c>
    </row>
    <row r="2483" spans="1:8">
      <c r="A2483" s="15">
        <v>1842</v>
      </c>
      <c r="B2483" s="15">
        <v>2021</v>
      </c>
      <c r="C2483" s="13" t="s">
        <v>9</v>
      </c>
      <c r="D2483" s="15">
        <v>19</v>
      </c>
      <c r="E2483" s="13" t="s">
        <v>10</v>
      </c>
      <c r="F2483" s="13" t="s">
        <v>17</v>
      </c>
      <c r="G2483" s="13" t="s">
        <v>12</v>
      </c>
      <c r="H2483" s="13" t="s">
        <v>26</v>
      </c>
    </row>
    <row r="2484" spans="1:8">
      <c r="A2484" s="15">
        <v>1841</v>
      </c>
      <c r="B2484" s="15">
        <v>2021</v>
      </c>
      <c r="C2484" s="13" t="s">
        <v>9</v>
      </c>
      <c r="D2484" s="15">
        <v>19</v>
      </c>
      <c r="E2484" s="13" t="s">
        <v>14</v>
      </c>
      <c r="F2484" s="13" t="s">
        <v>11</v>
      </c>
      <c r="G2484" s="13" t="s">
        <v>12</v>
      </c>
      <c r="H2484" s="13" t="s">
        <v>32</v>
      </c>
    </row>
    <row r="2485" spans="1:8">
      <c r="A2485" s="15">
        <v>1840</v>
      </c>
      <c r="B2485" s="15">
        <v>2021</v>
      </c>
      <c r="C2485" s="13" t="s">
        <v>9</v>
      </c>
      <c r="D2485" s="15">
        <v>19</v>
      </c>
      <c r="E2485" s="13" t="s">
        <v>14</v>
      </c>
      <c r="F2485" s="13" t="s">
        <v>17</v>
      </c>
      <c r="G2485" s="13" t="s">
        <v>12</v>
      </c>
      <c r="H2485" s="13" t="s">
        <v>35</v>
      </c>
    </row>
    <row r="2486" spans="1:8">
      <c r="A2486" s="15">
        <v>1839</v>
      </c>
      <c r="B2486" s="15">
        <v>2021</v>
      </c>
      <c r="C2486" s="13" t="s">
        <v>9</v>
      </c>
      <c r="D2486" s="15">
        <v>19</v>
      </c>
      <c r="E2486" s="13" t="s">
        <v>10</v>
      </c>
      <c r="F2486" s="13" t="s">
        <v>11</v>
      </c>
      <c r="G2486" s="13" t="s">
        <v>12</v>
      </c>
      <c r="H2486" s="13" t="s">
        <v>15</v>
      </c>
    </row>
    <row r="2487" spans="1:8">
      <c r="A2487" s="15">
        <v>1838</v>
      </c>
      <c r="B2487" s="15">
        <v>2021</v>
      </c>
      <c r="C2487" s="13" t="s">
        <v>9</v>
      </c>
      <c r="D2487" s="15">
        <v>19</v>
      </c>
      <c r="E2487" s="13" t="s">
        <v>10</v>
      </c>
      <c r="F2487" s="13" t="s">
        <v>17</v>
      </c>
      <c r="G2487" s="13" t="s">
        <v>12</v>
      </c>
      <c r="H2487" s="13" t="s">
        <v>18</v>
      </c>
    </row>
    <row r="2488" spans="1:8">
      <c r="A2488" s="15">
        <v>1837</v>
      </c>
      <c r="B2488" s="15">
        <v>2021</v>
      </c>
      <c r="C2488" s="13" t="s">
        <v>9</v>
      </c>
      <c r="D2488" s="15">
        <v>19</v>
      </c>
      <c r="E2488" s="13" t="s">
        <v>10</v>
      </c>
      <c r="F2488" s="13" t="s">
        <v>17</v>
      </c>
      <c r="G2488" s="13" t="s">
        <v>12</v>
      </c>
      <c r="H2488" s="13" t="s">
        <v>26</v>
      </c>
    </row>
    <row r="2489" spans="1:8">
      <c r="A2489" s="15">
        <v>1836</v>
      </c>
      <c r="B2489" s="15">
        <v>2021</v>
      </c>
      <c r="C2489" s="13" t="s">
        <v>9</v>
      </c>
      <c r="D2489" s="15">
        <v>19</v>
      </c>
      <c r="E2489" s="13" t="s">
        <v>14</v>
      </c>
      <c r="F2489" s="13" t="s">
        <v>11</v>
      </c>
      <c r="G2489" s="13" t="s">
        <v>12</v>
      </c>
      <c r="H2489" s="13" t="s">
        <v>32</v>
      </c>
    </row>
    <row r="2490" spans="1:8">
      <c r="A2490" s="15">
        <v>1835</v>
      </c>
      <c r="B2490" s="15">
        <v>2021</v>
      </c>
      <c r="C2490" s="13" t="s">
        <v>9</v>
      </c>
      <c r="D2490" s="15">
        <v>19</v>
      </c>
      <c r="E2490" s="13" t="s">
        <v>14</v>
      </c>
      <c r="F2490" s="13" t="s">
        <v>17</v>
      </c>
      <c r="G2490" s="13" t="s">
        <v>12</v>
      </c>
      <c r="H2490" s="13" t="s">
        <v>35</v>
      </c>
    </row>
    <row r="2491" spans="1:8">
      <c r="A2491" s="15">
        <v>1834</v>
      </c>
      <c r="B2491" s="15">
        <v>2021</v>
      </c>
      <c r="C2491" s="13" t="s">
        <v>9</v>
      </c>
      <c r="D2491" s="15">
        <v>19</v>
      </c>
      <c r="E2491" s="13" t="s">
        <v>10</v>
      </c>
      <c r="F2491" s="13" t="s">
        <v>11</v>
      </c>
      <c r="G2491" s="13" t="s">
        <v>12</v>
      </c>
      <c r="H2491" s="13" t="s">
        <v>15</v>
      </c>
    </row>
    <row r="2492" spans="1:8">
      <c r="A2492" s="15">
        <v>1833</v>
      </c>
      <c r="B2492" s="15">
        <v>2021</v>
      </c>
      <c r="C2492" s="13" t="s">
        <v>9</v>
      </c>
      <c r="D2492" s="15">
        <v>19</v>
      </c>
      <c r="E2492" s="13" t="s">
        <v>10</v>
      </c>
      <c r="F2492" s="13" t="s">
        <v>17</v>
      </c>
      <c r="G2492" s="13" t="s">
        <v>12</v>
      </c>
      <c r="H2492" s="13" t="s">
        <v>18</v>
      </c>
    </row>
    <row r="2493" spans="1:8">
      <c r="A2493" s="15">
        <v>1832</v>
      </c>
      <c r="B2493" s="15">
        <v>2021</v>
      </c>
      <c r="C2493" s="13" t="s">
        <v>9</v>
      </c>
      <c r="D2493" s="15">
        <v>19</v>
      </c>
      <c r="E2493" s="13" t="s">
        <v>10</v>
      </c>
      <c r="F2493" s="13" t="s">
        <v>17</v>
      </c>
      <c r="G2493" s="13" t="s">
        <v>12</v>
      </c>
      <c r="H2493" s="13" t="s">
        <v>26</v>
      </c>
    </row>
    <row r="2494" spans="1:8">
      <c r="A2494" s="15">
        <v>1831</v>
      </c>
      <c r="B2494" s="15">
        <v>2021</v>
      </c>
      <c r="C2494" s="13" t="s">
        <v>9</v>
      </c>
      <c r="D2494" s="15">
        <v>19</v>
      </c>
      <c r="E2494" s="13" t="s">
        <v>14</v>
      </c>
      <c r="F2494" s="13" t="s">
        <v>11</v>
      </c>
      <c r="G2494" s="13" t="s">
        <v>12</v>
      </c>
      <c r="H2494" s="13" t="s">
        <v>32</v>
      </c>
    </row>
    <row r="2495" spans="1:8">
      <c r="A2495" s="15">
        <v>1830</v>
      </c>
      <c r="B2495" s="15">
        <v>2021</v>
      </c>
      <c r="C2495" s="13" t="s">
        <v>9</v>
      </c>
      <c r="D2495" s="15">
        <v>19</v>
      </c>
      <c r="E2495" s="13" t="s">
        <v>14</v>
      </c>
      <c r="F2495" s="13" t="s">
        <v>17</v>
      </c>
      <c r="G2495" s="13" t="s">
        <v>12</v>
      </c>
      <c r="H2495" s="13" t="s">
        <v>35</v>
      </c>
    </row>
    <row r="2496" spans="1:8">
      <c r="A2496" s="15">
        <v>1829</v>
      </c>
      <c r="B2496" s="15">
        <v>2021</v>
      </c>
      <c r="C2496" s="13" t="s">
        <v>9</v>
      </c>
      <c r="D2496" s="15">
        <v>19</v>
      </c>
      <c r="E2496" s="13" t="s">
        <v>10</v>
      </c>
      <c r="F2496" s="13" t="s">
        <v>11</v>
      </c>
      <c r="G2496" s="13" t="s">
        <v>12</v>
      </c>
      <c r="H2496" s="13" t="s">
        <v>15</v>
      </c>
    </row>
    <row r="2497" spans="1:8">
      <c r="A2497" s="15">
        <v>1828</v>
      </c>
      <c r="B2497" s="15">
        <v>2021</v>
      </c>
      <c r="C2497" s="13" t="s">
        <v>9</v>
      </c>
      <c r="D2497" s="15">
        <v>19</v>
      </c>
      <c r="E2497" s="13" t="s">
        <v>10</v>
      </c>
      <c r="F2497" s="13" t="s">
        <v>17</v>
      </c>
      <c r="G2497" s="13" t="s">
        <v>12</v>
      </c>
      <c r="H2497" s="13" t="s">
        <v>18</v>
      </c>
    </row>
    <row r="2498" spans="1:8">
      <c r="A2498" s="15">
        <v>1827</v>
      </c>
      <c r="B2498" s="15">
        <v>2021</v>
      </c>
      <c r="C2498" s="13" t="s">
        <v>9</v>
      </c>
      <c r="D2498" s="15">
        <v>19</v>
      </c>
      <c r="E2498" s="13" t="s">
        <v>10</v>
      </c>
      <c r="F2498" s="13" t="s">
        <v>17</v>
      </c>
      <c r="G2498" s="13" t="s">
        <v>12</v>
      </c>
      <c r="H2498" s="13" t="s">
        <v>26</v>
      </c>
    </row>
    <row r="2499" spans="1:8">
      <c r="A2499" s="15">
        <v>1826</v>
      </c>
      <c r="B2499" s="15">
        <v>2021</v>
      </c>
      <c r="C2499" s="13" t="s">
        <v>9</v>
      </c>
      <c r="D2499" s="15">
        <v>19</v>
      </c>
      <c r="E2499" s="13" t="s">
        <v>14</v>
      </c>
      <c r="F2499" s="13" t="s">
        <v>11</v>
      </c>
      <c r="G2499" s="13" t="s">
        <v>12</v>
      </c>
      <c r="H2499" s="13" t="s">
        <v>32</v>
      </c>
    </row>
    <row r="2500" spans="1:8">
      <c r="A2500" s="15">
        <v>1825</v>
      </c>
      <c r="B2500" s="15">
        <v>2021</v>
      </c>
      <c r="C2500" s="13" t="s">
        <v>9</v>
      </c>
      <c r="D2500" s="15">
        <v>19</v>
      </c>
      <c r="E2500" s="13" t="s">
        <v>14</v>
      </c>
      <c r="F2500" s="13" t="s">
        <v>17</v>
      </c>
      <c r="G2500" s="13" t="s">
        <v>12</v>
      </c>
      <c r="H2500" s="13" t="s">
        <v>35</v>
      </c>
    </row>
    <row r="2501" spans="1:8">
      <c r="A2501" s="15">
        <v>1824</v>
      </c>
      <c r="B2501" s="15">
        <v>2021</v>
      </c>
      <c r="C2501" s="13" t="s">
        <v>9</v>
      </c>
      <c r="D2501" s="15">
        <v>19</v>
      </c>
      <c r="E2501" s="13" t="s">
        <v>10</v>
      </c>
      <c r="F2501" s="13" t="s">
        <v>11</v>
      </c>
      <c r="G2501" s="13" t="s">
        <v>12</v>
      </c>
      <c r="H2501" s="13" t="s">
        <v>18</v>
      </c>
    </row>
    <row r="2502" spans="1:8">
      <c r="A2502" s="15">
        <v>1823</v>
      </c>
      <c r="B2502" s="15">
        <v>2021</v>
      </c>
      <c r="C2502" s="13" t="s">
        <v>9</v>
      </c>
      <c r="D2502" s="15">
        <v>19</v>
      </c>
      <c r="E2502" s="13" t="s">
        <v>10</v>
      </c>
      <c r="F2502" s="13" t="s">
        <v>17</v>
      </c>
      <c r="G2502" s="13" t="s">
        <v>12</v>
      </c>
      <c r="H2502" s="13" t="s">
        <v>18</v>
      </c>
    </row>
    <row r="2503" spans="1:8">
      <c r="A2503" s="15">
        <v>1822</v>
      </c>
      <c r="B2503" s="15">
        <v>2021</v>
      </c>
      <c r="C2503" s="13" t="s">
        <v>9</v>
      </c>
      <c r="D2503" s="15">
        <v>19</v>
      </c>
      <c r="E2503" s="13" t="s">
        <v>10</v>
      </c>
      <c r="F2503" s="13" t="s">
        <v>17</v>
      </c>
      <c r="G2503" s="13" t="s">
        <v>12</v>
      </c>
      <c r="H2503" s="13" t="s">
        <v>26</v>
      </c>
    </row>
    <row r="2504" spans="1:8">
      <c r="A2504" s="15">
        <v>1821</v>
      </c>
      <c r="B2504" s="15">
        <v>2021</v>
      </c>
      <c r="C2504" s="13" t="s">
        <v>9</v>
      </c>
      <c r="D2504" s="15">
        <v>19</v>
      </c>
      <c r="E2504" s="13" t="s">
        <v>14</v>
      </c>
      <c r="F2504" s="13" t="s">
        <v>11</v>
      </c>
      <c r="G2504" s="13" t="s">
        <v>12</v>
      </c>
      <c r="H2504" s="13" t="s">
        <v>32</v>
      </c>
    </row>
    <row r="2505" spans="1:8">
      <c r="A2505" s="15">
        <v>1820</v>
      </c>
      <c r="B2505" s="15">
        <v>2021</v>
      </c>
      <c r="C2505" s="13" t="s">
        <v>9</v>
      </c>
      <c r="D2505" s="15">
        <v>19</v>
      </c>
      <c r="E2505" s="13" t="s">
        <v>14</v>
      </c>
      <c r="F2505" s="13" t="s">
        <v>17</v>
      </c>
      <c r="G2505" s="13" t="s">
        <v>12</v>
      </c>
      <c r="H2505" s="13" t="s">
        <v>35</v>
      </c>
    </row>
    <row r="2506" spans="1:8">
      <c r="A2506" s="15">
        <v>1819</v>
      </c>
      <c r="B2506" s="15">
        <v>2021</v>
      </c>
      <c r="C2506" s="13" t="s">
        <v>9</v>
      </c>
      <c r="D2506" s="15">
        <v>19</v>
      </c>
      <c r="E2506" s="13" t="s">
        <v>10</v>
      </c>
      <c r="F2506" s="13" t="s">
        <v>11</v>
      </c>
      <c r="G2506" s="13" t="s">
        <v>12</v>
      </c>
      <c r="H2506" s="13" t="s">
        <v>18</v>
      </c>
    </row>
    <row r="2507" spans="1:8">
      <c r="A2507" s="15">
        <v>1818</v>
      </c>
      <c r="B2507" s="15">
        <v>2021</v>
      </c>
      <c r="C2507" s="13" t="s">
        <v>9</v>
      </c>
      <c r="D2507" s="15">
        <v>19</v>
      </c>
      <c r="E2507" s="13" t="s">
        <v>10</v>
      </c>
      <c r="F2507" s="13" t="s">
        <v>17</v>
      </c>
      <c r="G2507" s="13" t="s">
        <v>12</v>
      </c>
      <c r="H2507" s="13" t="s">
        <v>18</v>
      </c>
    </row>
    <row r="2508" spans="1:8">
      <c r="A2508" s="15">
        <v>1817</v>
      </c>
      <c r="B2508" s="15">
        <v>2021</v>
      </c>
      <c r="C2508" s="13" t="s">
        <v>9</v>
      </c>
      <c r="D2508" s="15">
        <v>19</v>
      </c>
      <c r="E2508" s="13" t="s">
        <v>10</v>
      </c>
      <c r="F2508" s="13" t="s">
        <v>17</v>
      </c>
      <c r="G2508" s="13" t="s">
        <v>12</v>
      </c>
      <c r="H2508" s="13" t="s">
        <v>26</v>
      </c>
    </row>
    <row r="2509" spans="1:8">
      <c r="A2509" s="15">
        <v>1816</v>
      </c>
      <c r="B2509" s="15">
        <v>2021</v>
      </c>
      <c r="C2509" s="13" t="s">
        <v>9</v>
      </c>
      <c r="D2509" s="15">
        <v>19</v>
      </c>
      <c r="E2509" s="13" t="s">
        <v>14</v>
      </c>
      <c r="F2509" s="13" t="s">
        <v>11</v>
      </c>
      <c r="G2509" s="13" t="s">
        <v>12</v>
      </c>
      <c r="H2509" s="13" t="s">
        <v>32</v>
      </c>
    </row>
    <row r="2510" spans="1:8">
      <c r="A2510" s="15">
        <v>1815</v>
      </c>
      <c r="B2510" s="15">
        <v>2021</v>
      </c>
      <c r="C2510" s="13" t="s">
        <v>9</v>
      </c>
      <c r="D2510" s="15">
        <v>19</v>
      </c>
      <c r="E2510" s="13" t="s">
        <v>14</v>
      </c>
      <c r="F2510" s="13" t="s">
        <v>17</v>
      </c>
      <c r="G2510" s="13" t="s">
        <v>12</v>
      </c>
      <c r="H2510" s="13" t="s">
        <v>35</v>
      </c>
    </row>
    <row r="2511" spans="1:8">
      <c r="A2511" s="15">
        <v>1814</v>
      </c>
      <c r="B2511" s="15">
        <v>2021</v>
      </c>
      <c r="C2511" s="13" t="s">
        <v>9</v>
      </c>
      <c r="D2511" s="15">
        <v>19</v>
      </c>
      <c r="E2511" s="13" t="s">
        <v>10</v>
      </c>
      <c r="F2511" s="13" t="s">
        <v>11</v>
      </c>
      <c r="G2511" s="13" t="s">
        <v>12</v>
      </c>
      <c r="H2511" s="13" t="s">
        <v>18</v>
      </c>
    </row>
    <row r="2512" spans="1:8">
      <c r="A2512" s="15">
        <v>1813</v>
      </c>
      <c r="B2512" s="15">
        <v>2021</v>
      </c>
      <c r="C2512" s="13" t="s">
        <v>9</v>
      </c>
      <c r="D2512" s="15">
        <v>19</v>
      </c>
      <c r="E2512" s="13" t="s">
        <v>10</v>
      </c>
      <c r="F2512" s="13" t="s">
        <v>17</v>
      </c>
      <c r="G2512" s="13" t="s">
        <v>12</v>
      </c>
      <c r="H2512" s="13" t="s">
        <v>18</v>
      </c>
    </row>
    <row r="2513" spans="1:8">
      <c r="A2513" s="15">
        <v>1812</v>
      </c>
      <c r="B2513" s="15">
        <v>2021</v>
      </c>
      <c r="C2513" s="13" t="s">
        <v>9</v>
      </c>
      <c r="D2513" s="15">
        <v>19</v>
      </c>
      <c r="E2513" s="13" t="s">
        <v>10</v>
      </c>
      <c r="F2513" s="13" t="s">
        <v>17</v>
      </c>
      <c r="G2513" s="13" t="s">
        <v>12</v>
      </c>
      <c r="H2513" s="13" t="s">
        <v>26</v>
      </c>
    </row>
    <row r="2514" spans="1:8">
      <c r="A2514" s="15">
        <v>1811</v>
      </c>
      <c r="B2514" s="15">
        <v>2021</v>
      </c>
      <c r="C2514" s="13" t="s">
        <v>9</v>
      </c>
      <c r="D2514" s="15">
        <v>19</v>
      </c>
      <c r="E2514" s="13" t="s">
        <v>14</v>
      </c>
      <c r="F2514" s="13" t="s">
        <v>11</v>
      </c>
      <c r="G2514" s="13" t="s">
        <v>12</v>
      </c>
      <c r="H2514" s="13" t="s">
        <v>32</v>
      </c>
    </row>
    <row r="2515" spans="1:8">
      <c r="A2515" s="15">
        <v>1810</v>
      </c>
      <c r="B2515" s="15">
        <v>2021</v>
      </c>
      <c r="C2515" s="13" t="s">
        <v>9</v>
      </c>
      <c r="D2515" s="15">
        <v>19</v>
      </c>
      <c r="E2515" s="13" t="s">
        <v>14</v>
      </c>
      <c r="F2515" s="13" t="s">
        <v>17</v>
      </c>
      <c r="G2515" s="13" t="s">
        <v>12</v>
      </c>
      <c r="H2515" s="13" t="s">
        <v>35</v>
      </c>
    </row>
    <row r="2516" spans="1:8">
      <c r="A2516" s="15">
        <v>1809</v>
      </c>
      <c r="B2516" s="15">
        <v>2021</v>
      </c>
      <c r="C2516" s="13" t="s">
        <v>9</v>
      </c>
      <c r="D2516" s="15">
        <v>19</v>
      </c>
      <c r="E2516" s="13" t="s">
        <v>10</v>
      </c>
      <c r="F2516" s="13" t="s">
        <v>11</v>
      </c>
      <c r="G2516" s="13" t="s">
        <v>12</v>
      </c>
      <c r="H2516" s="13" t="s">
        <v>18</v>
      </c>
    </row>
    <row r="2517" spans="1:8">
      <c r="A2517" s="15">
        <v>1808</v>
      </c>
      <c r="B2517" s="15">
        <v>2021</v>
      </c>
      <c r="C2517" s="13" t="s">
        <v>9</v>
      </c>
      <c r="D2517" s="15">
        <v>19</v>
      </c>
      <c r="E2517" s="13" t="s">
        <v>10</v>
      </c>
      <c r="F2517" s="13" t="s">
        <v>17</v>
      </c>
      <c r="G2517" s="13" t="s">
        <v>12</v>
      </c>
      <c r="H2517" s="13" t="s">
        <v>18</v>
      </c>
    </row>
    <row r="2518" spans="1:8">
      <c r="A2518" s="15">
        <v>1807</v>
      </c>
      <c r="B2518" s="15">
        <v>2021</v>
      </c>
      <c r="C2518" s="13" t="s">
        <v>9</v>
      </c>
      <c r="D2518" s="15">
        <v>19</v>
      </c>
      <c r="E2518" s="13" t="s">
        <v>10</v>
      </c>
      <c r="F2518" s="13" t="s">
        <v>17</v>
      </c>
      <c r="G2518" s="13" t="s">
        <v>12</v>
      </c>
      <c r="H2518" s="13" t="s">
        <v>26</v>
      </c>
    </row>
    <row r="2519" spans="1:8">
      <c r="A2519" s="15">
        <v>1806</v>
      </c>
      <c r="B2519" s="15">
        <v>2021</v>
      </c>
      <c r="C2519" s="13" t="s">
        <v>9</v>
      </c>
      <c r="D2519" s="15">
        <v>19</v>
      </c>
      <c r="E2519" s="13" t="s">
        <v>14</v>
      </c>
      <c r="F2519" s="13" t="s">
        <v>11</v>
      </c>
      <c r="G2519" s="13" t="s">
        <v>12</v>
      </c>
      <c r="H2519" s="13" t="s">
        <v>32</v>
      </c>
    </row>
    <row r="2520" spans="1:8">
      <c r="A2520" s="15">
        <v>1805</v>
      </c>
      <c r="B2520" s="15">
        <v>2021</v>
      </c>
      <c r="C2520" s="13" t="s">
        <v>9</v>
      </c>
      <c r="D2520" s="15">
        <v>19</v>
      </c>
      <c r="E2520" s="13" t="s">
        <v>14</v>
      </c>
      <c r="F2520" s="13" t="s">
        <v>17</v>
      </c>
      <c r="G2520" s="13" t="s">
        <v>12</v>
      </c>
      <c r="H2520" s="13" t="s">
        <v>35</v>
      </c>
    </row>
    <row r="2521" spans="1:8">
      <c r="A2521" s="15">
        <v>1804</v>
      </c>
      <c r="B2521" s="15">
        <v>2021</v>
      </c>
      <c r="C2521" s="13" t="s">
        <v>9</v>
      </c>
      <c r="D2521" s="15">
        <v>19</v>
      </c>
      <c r="E2521" s="13" t="s">
        <v>10</v>
      </c>
      <c r="F2521" s="13" t="s">
        <v>11</v>
      </c>
      <c r="G2521" s="13" t="s">
        <v>12</v>
      </c>
      <c r="H2521" s="13" t="s">
        <v>18</v>
      </c>
    </row>
    <row r="2522" spans="1:8">
      <c r="A2522" s="15">
        <v>1803</v>
      </c>
      <c r="B2522" s="15">
        <v>2021</v>
      </c>
      <c r="C2522" s="13" t="s">
        <v>9</v>
      </c>
      <c r="D2522" s="15">
        <v>19</v>
      </c>
      <c r="E2522" s="13" t="s">
        <v>10</v>
      </c>
      <c r="F2522" s="13" t="s">
        <v>17</v>
      </c>
      <c r="G2522" s="13" t="s">
        <v>12</v>
      </c>
      <c r="H2522" s="13" t="s">
        <v>18</v>
      </c>
    </row>
    <row r="2523" spans="1:8">
      <c r="A2523" s="15">
        <v>1802</v>
      </c>
      <c r="B2523" s="15">
        <v>2021</v>
      </c>
      <c r="C2523" s="13" t="s">
        <v>9</v>
      </c>
      <c r="D2523" s="15">
        <v>19</v>
      </c>
      <c r="E2523" s="13" t="s">
        <v>10</v>
      </c>
      <c r="F2523" s="13" t="s">
        <v>17</v>
      </c>
      <c r="G2523" s="13" t="s">
        <v>12</v>
      </c>
      <c r="H2523" s="13" t="s">
        <v>26</v>
      </c>
    </row>
    <row r="2524" spans="1:8">
      <c r="A2524" s="15">
        <v>1801</v>
      </c>
      <c r="B2524" s="15">
        <v>2021</v>
      </c>
      <c r="C2524" s="13" t="s">
        <v>9</v>
      </c>
      <c r="D2524" s="15">
        <v>19</v>
      </c>
      <c r="E2524" s="13" t="s">
        <v>14</v>
      </c>
      <c r="F2524" s="13" t="s">
        <v>11</v>
      </c>
      <c r="G2524" s="13" t="s">
        <v>12</v>
      </c>
      <c r="H2524" s="13" t="s">
        <v>32</v>
      </c>
    </row>
    <row r="2525" spans="1:8">
      <c r="A2525" s="15">
        <v>1800</v>
      </c>
      <c r="B2525" s="15">
        <v>2021</v>
      </c>
      <c r="C2525" s="13" t="s">
        <v>9</v>
      </c>
      <c r="D2525" s="15">
        <v>19</v>
      </c>
      <c r="E2525" s="13" t="s">
        <v>14</v>
      </c>
      <c r="F2525" s="13" t="s">
        <v>17</v>
      </c>
      <c r="G2525" s="13" t="s">
        <v>12</v>
      </c>
      <c r="H2525" s="13" t="s">
        <v>35</v>
      </c>
    </row>
    <row r="2526" spans="1:8">
      <c r="A2526" s="15">
        <v>1799</v>
      </c>
      <c r="B2526" s="15">
        <v>2021</v>
      </c>
      <c r="C2526" s="13" t="s">
        <v>9</v>
      </c>
      <c r="D2526" s="15">
        <v>19</v>
      </c>
      <c r="E2526" s="13" t="s">
        <v>10</v>
      </c>
      <c r="F2526" s="13" t="s">
        <v>11</v>
      </c>
      <c r="G2526" s="13" t="s">
        <v>12</v>
      </c>
      <c r="H2526" s="13" t="s">
        <v>18</v>
      </c>
    </row>
    <row r="2527" spans="1:8">
      <c r="A2527" s="15">
        <v>1798</v>
      </c>
      <c r="B2527" s="15">
        <v>2021</v>
      </c>
      <c r="C2527" s="13" t="s">
        <v>9</v>
      </c>
      <c r="D2527" s="15">
        <v>19</v>
      </c>
      <c r="E2527" s="13" t="s">
        <v>10</v>
      </c>
      <c r="F2527" s="13" t="s">
        <v>17</v>
      </c>
      <c r="G2527" s="13" t="s">
        <v>12</v>
      </c>
      <c r="H2527" s="13" t="s">
        <v>18</v>
      </c>
    </row>
    <row r="2528" spans="1:8">
      <c r="A2528" s="15">
        <v>1797</v>
      </c>
      <c r="B2528" s="15">
        <v>2021</v>
      </c>
      <c r="C2528" s="13" t="s">
        <v>9</v>
      </c>
      <c r="D2528" s="15">
        <v>19</v>
      </c>
      <c r="E2528" s="13" t="s">
        <v>10</v>
      </c>
      <c r="F2528" s="13" t="s">
        <v>17</v>
      </c>
      <c r="G2528" s="13" t="s">
        <v>12</v>
      </c>
      <c r="H2528" s="13" t="s">
        <v>26</v>
      </c>
    </row>
    <row r="2529" spans="1:8">
      <c r="A2529" s="15">
        <v>1796</v>
      </c>
      <c r="B2529" s="15">
        <v>2021</v>
      </c>
      <c r="C2529" s="13" t="s">
        <v>9</v>
      </c>
      <c r="D2529" s="15">
        <v>19</v>
      </c>
      <c r="E2529" s="13" t="s">
        <v>14</v>
      </c>
      <c r="F2529" s="13" t="s">
        <v>11</v>
      </c>
      <c r="G2529" s="13" t="s">
        <v>12</v>
      </c>
      <c r="H2529" s="13" t="s">
        <v>32</v>
      </c>
    </row>
    <row r="2530" spans="1:8">
      <c r="A2530" s="15">
        <v>1795</v>
      </c>
      <c r="B2530" s="15">
        <v>2021</v>
      </c>
      <c r="C2530" s="13" t="s">
        <v>9</v>
      </c>
      <c r="D2530" s="15">
        <v>19</v>
      </c>
      <c r="E2530" s="13" t="s">
        <v>14</v>
      </c>
      <c r="F2530" s="13" t="s">
        <v>17</v>
      </c>
      <c r="G2530" s="13" t="s">
        <v>12</v>
      </c>
      <c r="H2530" s="13" t="s">
        <v>35</v>
      </c>
    </row>
    <row r="2531" spans="1:8">
      <c r="A2531" s="15">
        <v>1794</v>
      </c>
      <c r="B2531" s="15">
        <v>2021</v>
      </c>
      <c r="C2531" s="13" t="s">
        <v>9</v>
      </c>
      <c r="D2531" s="15">
        <v>19</v>
      </c>
      <c r="E2531" s="13" t="s">
        <v>10</v>
      </c>
      <c r="F2531" s="13" t="s">
        <v>11</v>
      </c>
      <c r="G2531" s="13" t="s">
        <v>12</v>
      </c>
      <c r="H2531" s="13" t="s">
        <v>18</v>
      </c>
    </row>
    <row r="2532" spans="1:8">
      <c r="A2532" s="15">
        <v>1793</v>
      </c>
      <c r="B2532" s="15">
        <v>2021</v>
      </c>
      <c r="C2532" s="13" t="s">
        <v>9</v>
      </c>
      <c r="D2532" s="15">
        <v>19</v>
      </c>
      <c r="E2532" s="13" t="s">
        <v>10</v>
      </c>
      <c r="F2532" s="13" t="s">
        <v>17</v>
      </c>
      <c r="G2532" s="13" t="s">
        <v>12</v>
      </c>
      <c r="H2532" s="13" t="s">
        <v>18</v>
      </c>
    </row>
    <row r="2533" spans="1:8">
      <c r="A2533" s="15">
        <v>1792</v>
      </c>
      <c r="B2533" s="15">
        <v>2021</v>
      </c>
      <c r="C2533" s="13" t="s">
        <v>9</v>
      </c>
      <c r="D2533" s="15">
        <v>19</v>
      </c>
      <c r="E2533" s="13" t="s">
        <v>10</v>
      </c>
      <c r="F2533" s="13" t="s">
        <v>17</v>
      </c>
      <c r="G2533" s="13" t="s">
        <v>12</v>
      </c>
      <c r="H2533" s="13" t="s">
        <v>26</v>
      </c>
    </row>
    <row r="2534" spans="1:8">
      <c r="A2534" s="15">
        <v>1791</v>
      </c>
      <c r="B2534" s="15">
        <v>2021</v>
      </c>
      <c r="C2534" s="13" t="s">
        <v>9</v>
      </c>
      <c r="D2534" s="15">
        <v>19</v>
      </c>
      <c r="E2534" s="13" t="s">
        <v>14</v>
      </c>
      <c r="F2534" s="13" t="s">
        <v>11</v>
      </c>
      <c r="G2534" s="13" t="s">
        <v>12</v>
      </c>
      <c r="H2534" s="13" t="s">
        <v>32</v>
      </c>
    </row>
    <row r="2535" spans="1:8">
      <c r="A2535" s="15">
        <v>1790</v>
      </c>
      <c r="B2535" s="15">
        <v>2021</v>
      </c>
      <c r="C2535" s="13" t="s">
        <v>9</v>
      </c>
      <c r="D2535" s="15">
        <v>19</v>
      </c>
      <c r="E2535" s="13" t="s">
        <v>14</v>
      </c>
      <c r="F2535" s="13" t="s">
        <v>17</v>
      </c>
      <c r="G2535" s="13" t="s">
        <v>12</v>
      </c>
      <c r="H2535" s="13" t="s">
        <v>35</v>
      </c>
    </row>
    <row r="2536" spans="1:8">
      <c r="A2536" s="15">
        <v>1789</v>
      </c>
      <c r="B2536" s="15">
        <v>2021</v>
      </c>
      <c r="C2536" s="13" t="s">
        <v>9</v>
      </c>
      <c r="D2536" s="15">
        <v>19</v>
      </c>
      <c r="E2536" s="13" t="s">
        <v>10</v>
      </c>
      <c r="F2536" s="13" t="s">
        <v>11</v>
      </c>
      <c r="G2536" s="13" t="s">
        <v>12</v>
      </c>
      <c r="H2536" s="13" t="s">
        <v>18</v>
      </c>
    </row>
    <row r="2537" spans="1:8">
      <c r="A2537" s="15">
        <v>1788</v>
      </c>
      <c r="B2537" s="15">
        <v>2021</v>
      </c>
      <c r="C2537" s="13" t="s">
        <v>9</v>
      </c>
      <c r="D2537" s="15">
        <v>19</v>
      </c>
      <c r="E2537" s="13" t="s">
        <v>10</v>
      </c>
      <c r="F2537" s="13" t="s">
        <v>17</v>
      </c>
      <c r="G2537" s="13" t="s">
        <v>12</v>
      </c>
      <c r="H2537" s="13" t="s">
        <v>18</v>
      </c>
    </row>
    <row r="2538" spans="1:8">
      <c r="A2538" s="15">
        <v>1787</v>
      </c>
      <c r="B2538" s="15">
        <v>2021</v>
      </c>
      <c r="C2538" s="13" t="s">
        <v>9</v>
      </c>
      <c r="D2538" s="15">
        <v>19</v>
      </c>
      <c r="E2538" s="13" t="s">
        <v>10</v>
      </c>
      <c r="F2538" s="13" t="s">
        <v>17</v>
      </c>
      <c r="G2538" s="13" t="s">
        <v>12</v>
      </c>
      <c r="H2538" s="13" t="s">
        <v>26</v>
      </c>
    </row>
    <row r="2539" spans="1:8">
      <c r="A2539" s="15">
        <v>1786</v>
      </c>
      <c r="B2539" s="15">
        <v>2021</v>
      </c>
      <c r="C2539" s="13" t="s">
        <v>9</v>
      </c>
      <c r="D2539" s="15">
        <v>19</v>
      </c>
      <c r="E2539" s="13" t="s">
        <v>14</v>
      </c>
      <c r="F2539" s="13" t="s">
        <v>11</v>
      </c>
      <c r="G2539" s="13" t="s">
        <v>12</v>
      </c>
      <c r="H2539" s="13" t="s">
        <v>32</v>
      </c>
    </row>
    <row r="2540" spans="1:8">
      <c r="A2540" s="15">
        <v>1785</v>
      </c>
      <c r="B2540" s="15">
        <v>2021</v>
      </c>
      <c r="C2540" s="13" t="s">
        <v>9</v>
      </c>
      <c r="D2540" s="15">
        <v>19</v>
      </c>
      <c r="E2540" s="13" t="s">
        <v>14</v>
      </c>
      <c r="F2540" s="13" t="s">
        <v>17</v>
      </c>
      <c r="G2540" s="13" t="s">
        <v>12</v>
      </c>
      <c r="H2540" s="13" t="s">
        <v>35</v>
      </c>
    </row>
    <row r="2541" spans="1:8">
      <c r="A2541" s="15">
        <v>1784</v>
      </c>
      <c r="B2541" s="15">
        <v>2021</v>
      </c>
      <c r="C2541" s="13" t="s">
        <v>9</v>
      </c>
      <c r="D2541" s="15">
        <v>19</v>
      </c>
      <c r="E2541" s="13" t="s">
        <v>10</v>
      </c>
      <c r="F2541" s="13" t="s">
        <v>11</v>
      </c>
      <c r="G2541" s="13" t="s">
        <v>12</v>
      </c>
      <c r="H2541" s="13" t="s">
        <v>18</v>
      </c>
    </row>
    <row r="2542" spans="1:8">
      <c r="A2542" s="15">
        <v>1783</v>
      </c>
      <c r="B2542" s="15">
        <v>2021</v>
      </c>
      <c r="C2542" s="13" t="s">
        <v>9</v>
      </c>
      <c r="D2542" s="15">
        <v>19</v>
      </c>
      <c r="E2542" s="13" t="s">
        <v>10</v>
      </c>
      <c r="F2542" s="13" t="s">
        <v>17</v>
      </c>
      <c r="G2542" s="13" t="s">
        <v>12</v>
      </c>
      <c r="H2542" s="13" t="s">
        <v>18</v>
      </c>
    </row>
    <row r="2543" spans="1:8">
      <c r="A2543" s="15">
        <v>1782</v>
      </c>
      <c r="B2543" s="15">
        <v>2021</v>
      </c>
      <c r="C2543" s="13" t="s">
        <v>9</v>
      </c>
      <c r="D2543" s="15">
        <v>19</v>
      </c>
      <c r="E2543" s="13" t="s">
        <v>10</v>
      </c>
      <c r="F2543" s="13" t="s">
        <v>17</v>
      </c>
      <c r="G2543" s="13" t="s">
        <v>12</v>
      </c>
      <c r="H2543" s="13" t="s">
        <v>31</v>
      </c>
    </row>
    <row r="2544" spans="1:8">
      <c r="A2544" s="15">
        <v>1781</v>
      </c>
      <c r="B2544" s="15">
        <v>2021</v>
      </c>
      <c r="C2544" s="13" t="s">
        <v>9</v>
      </c>
      <c r="D2544" s="15">
        <v>19</v>
      </c>
      <c r="E2544" s="13" t="s">
        <v>14</v>
      </c>
      <c r="F2544" s="13" t="s">
        <v>11</v>
      </c>
      <c r="G2544" s="13" t="s">
        <v>12</v>
      </c>
      <c r="H2544" s="13" t="s">
        <v>32</v>
      </c>
    </row>
    <row r="2545" spans="1:8">
      <c r="A2545" s="15">
        <v>1780</v>
      </c>
      <c r="B2545" s="15">
        <v>2021</v>
      </c>
      <c r="C2545" s="13" t="s">
        <v>9</v>
      </c>
      <c r="D2545" s="15">
        <v>19</v>
      </c>
      <c r="E2545" s="13" t="s">
        <v>14</v>
      </c>
      <c r="F2545" s="13" t="s">
        <v>17</v>
      </c>
      <c r="G2545" s="13" t="s">
        <v>12</v>
      </c>
      <c r="H2545" s="13" t="s">
        <v>35</v>
      </c>
    </row>
    <row r="2546" spans="1:8">
      <c r="A2546" s="15">
        <v>1779</v>
      </c>
      <c r="B2546" s="15">
        <v>2021</v>
      </c>
      <c r="C2546" s="13" t="s">
        <v>9</v>
      </c>
      <c r="D2546" s="15">
        <v>19</v>
      </c>
      <c r="E2546" s="13" t="s">
        <v>10</v>
      </c>
      <c r="F2546" s="13" t="s">
        <v>11</v>
      </c>
      <c r="G2546" s="13" t="s">
        <v>12</v>
      </c>
      <c r="H2546" s="13" t="s">
        <v>18</v>
      </c>
    </row>
    <row r="2547" spans="1:8">
      <c r="A2547" s="15">
        <v>1778</v>
      </c>
      <c r="B2547" s="15">
        <v>2021</v>
      </c>
      <c r="C2547" s="13" t="s">
        <v>9</v>
      </c>
      <c r="D2547" s="15">
        <v>19</v>
      </c>
      <c r="E2547" s="13" t="s">
        <v>10</v>
      </c>
      <c r="F2547" s="13" t="s">
        <v>17</v>
      </c>
      <c r="G2547" s="13" t="s">
        <v>12</v>
      </c>
      <c r="H2547" s="13" t="s">
        <v>18</v>
      </c>
    </row>
    <row r="2548" spans="1:8">
      <c r="A2548" s="15">
        <v>1777</v>
      </c>
      <c r="B2548" s="15">
        <v>2021</v>
      </c>
      <c r="C2548" s="13" t="s">
        <v>9</v>
      </c>
      <c r="D2548" s="15">
        <v>19</v>
      </c>
      <c r="E2548" s="13" t="s">
        <v>10</v>
      </c>
      <c r="F2548" s="13" t="s">
        <v>17</v>
      </c>
      <c r="G2548" s="13" t="s">
        <v>12</v>
      </c>
      <c r="H2548" s="13" t="s">
        <v>31</v>
      </c>
    </row>
    <row r="2549" spans="1:8">
      <c r="A2549" s="15">
        <v>1776</v>
      </c>
      <c r="B2549" s="15">
        <v>2021</v>
      </c>
      <c r="C2549" s="13" t="s">
        <v>9</v>
      </c>
      <c r="D2549" s="15">
        <v>19</v>
      </c>
      <c r="E2549" s="13" t="s">
        <v>14</v>
      </c>
      <c r="F2549" s="13" t="s">
        <v>11</v>
      </c>
      <c r="G2549" s="13" t="s">
        <v>12</v>
      </c>
      <c r="H2549" s="13" t="s">
        <v>32</v>
      </c>
    </row>
    <row r="2550" spans="1:8">
      <c r="A2550" s="15">
        <v>1775</v>
      </c>
      <c r="B2550" s="15">
        <v>2021</v>
      </c>
      <c r="C2550" s="13" t="s">
        <v>9</v>
      </c>
      <c r="D2550" s="15">
        <v>19</v>
      </c>
      <c r="E2550" s="13" t="s">
        <v>14</v>
      </c>
      <c r="F2550" s="13" t="s">
        <v>17</v>
      </c>
      <c r="G2550" s="13" t="s">
        <v>12</v>
      </c>
      <c r="H2550" s="13" t="s">
        <v>37</v>
      </c>
    </row>
    <row r="2551" spans="1:8">
      <c r="A2551" s="15">
        <v>1774</v>
      </c>
      <c r="B2551" s="15">
        <v>2021</v>
      </c>
      <c r="C2551" s="13" t="s">
        <v>9</v>
      </c>
      <c r="D2551" s="15">
        <v>19</v>
      </c>
      <c r="E2551" s="13" t="s">
        <v>10</v>
      </c>
      <c r="F2551" s="13" t="s">
        <v>11</v>
      </c>
      <c r="G2551" s="13" t="s">
        <v>12</v>
      </c>
      <c r="H2551" s="13" t="s">
        <v>18</v>
      </c>
    </row>
    <row r="2552" spans="1:8">
      <c r="A2552" s="15">
        <v>1773</v>
      </c>
      <c r="B2552" s="15">
        <v>2021</v>
      </c>
      <c r="C2552" s="13" t="s">
        <v>9</v>
      </c>
      <c r="D2552" s="15">
        <v>19</v>
      </c>
      <c r="E2552" s="13" t="s">
        <v>10</v>
      </c>
      <c r="F2552" s="13" t="s">
        <v>17</v>
      </c>
      <c r="G2552" s="13" t="s">
        <v>12</v>
      </c>
      <c r="H2552" s="13" t="s">
        <v>18</v>
      </c>
    </row>
    <row r="2553" spans="1:8">
      <c r="A2553" s="15">
        <v>1772</v>
      </c>
      <c r="B2553" s="15">
        <v>2021</v>
      </c>
      <c r="C2553" s="13" t="s">
        <v>9</v>
      </c>
      <c r="D2553" s="15">
        <v>19</v>
      </c>
      <c r="E2553" s="13" t="s">
        <v>10</v>
      </c>
      <c r="F2553" s="13" t="s">
        <v>17</v>
      </c>
      <c r="G2553" s="13" t="s">
        <v>12</v>
      </c>
      <c r="H2553" s="13" t="s">
        <v>31</v>
      </c>
    </row>
    <row r="2554" spans="1:8">
      <c r="A2554" s="15">
        <v>1771</v>
      </c>
      <c r="B2554" s="15">
        <v>2021</v>
      </c>
      <c r="C2554" s="13" t="s">
        <v>9</v>
      </c>
      <c r="D2554" s="15">
        <v>19</v>
      </c>
      <c r="E2554" s="13" t="s">
        <v>14</v>
      </c>
      <c r="F2554" s="13" t="s">
        <v>11</v>
      </c>
      <c r="G2554" s="13" t="s">
        <v>12</v>
      </c>
      <c r="H2554" s="13" t="s">
        <v>32</v>
      </c>
    </row>
    <row r="2555" spans="1:8">
      <c r="A2555" s="15">
        <v>1770</v>
      </c>
      <c r="B2555" s="15">
        <v>2021</v>
      </c>
      <c r="C2555" s="13" t="s">
        <v>9</v>
      </c>
      <c r="D2555" s="15">
        <v>19</v>
      </c>
      <c r="E2555" s="13" t="s">
        <v>14</v>
      </c>
      <c r="F2555" s="13" t="s">
        <v>17</v>
      </c>
      <c r="G2555" s="13" t="s">
        <v>12</v>
      </c>
      <c r="H2555" s="13" t="s">
        <v>37</v>
      </c>
    </row>
    <row r="2556" spans="1:8">
      <c r="A2556" s="15">
        <v>1769</v>
      </c>
      <c r="B2556" s="15">
        <v>2021</v>
      </c>
      <c r="C2556" s="13" t="s">
        <v>9</v>
      </c>
      <c r="D2556" s="15">
        <v>19</v>
      </c>
      <c r="E2556" s="13" t="s">
        <v>10</v>
      </c>
      <c r="F2556" s="13" t="s">
        <v>11</v>
      </c>
      <c r="G2556" s="13" t="s">
        <v>12</v>
      </c>
      <c r="H2556" s="13" t="s">
        <v>18</v>
      </c>
    </row>
    <row r="2557" spans="1:8">
      <c r="A2557" s="15">
        <v>1768</v>
      </c>
      <c r="B2557" s="15">
        <v>2021</v>
      </c>
      <c r="C2557" s="13" t="s">
        <v>9</v>
      </c>
      <c r="D2557" s="15">
        <v>19</v>
      </c>
      <c r="E2557" s="13" t="s">
        <v>10</v>
      </c>
      <c r="F2557" s="13" t="s">
        <v>17</v>
      </c>
      <c r="G2557" s="13" t="s">
        <v>12</v>
      </c>
      <c r="H2557" s="13" t="s">
        <v>18</v>
      </c>
    </row>
    <row r="2558" spans="1:8">
      <c r="A2558" s="15">
        <v>1767</v>
      </c>
      <c r="B2558" s="15">
        <v>2021</v>
      </c>
      <c r="C2558" s="13" t="s">
        <v>9</v>
      </c>
      <c r="D2558" s="15">
        <v>19</v>
      </c>
      <c r="E2558" s="13" t="s">
        <v>10</v>
      </c>
      <c r="F2558" s="13" t="s">
        <v>17</v>
      </c>
      <c r="G2558" s="13" t="s">
        <v>12</v>
      </c>
      <c r="H2558" s="13" t="s">
        <v>31</v>
      </c>
    </row>
    <row r="2559" spans="1:8">
      <c r="A2559" s="15">
        <v>1766</v>
      </c>
      <c r="B2559" s="15">
        <v>2021</v>
      </c>
      <c r="C2559" s="13" t="s">
        <v>9</v>
      </c>
      <c r="D2559" s="15">
        <v>19</v>
      </c>
      <c r="E2559" s="13" t="s">
        <v>14</v>
      </c>
      <c r="F2559" s="13" t="s">
        <v>11</v>
      </c>
      <c r="G2559" s="13" t="s">
        <v>12</v>
      </c>
      <c r="H2559" s="13" t="s">
        <v>32</v>
      </c>
    </row>
    <row r="2560" spans="1:8">
      <c r="A2560" s="15">
        <v>1765</v>
      </c>
      <c r="B2560" s="15">
        <v>2021</v>
      </c>
      <c r="C2560" s="13" t="s">
        <v>9</v>
      </c>
      <c r="D2560" s="15">
        <v>19</v>
      </c>
      <c r="E2560" s="13" t="s">
        <v>14</v>
      </c>
      <c r="F2560" s="13" t="s">
        <v>17</v>
      </c>
      <c r="G2560" s="13" t="s">
        <v>12</v>
      </c>
      <c r="H2560" s="13" t="s">
        <v>37</v>
      </c>
    </row>
    <row r="2561" spans="1:8">
      <c r="A2561" s="15">
        <v>1764</v>
      </c>
      <c r="B2561" s="15">
        <v>2021</v>
      </c>
      <c r="C2561" s="13" t="s">
        <v>9</v>
      </c>
      <c r="D2561" s="15">
        <v>19</v>
      </c>
      <c r="E2561" s="13" t="s">
        <v>10</v>
      </c>
      <c r="F2561" s="13" t="s">
        <v>11</v>
      </c>
      <c r="G2561" s="13" t="s">
        <v>12</v>
      </c>
      <c r="H2561" s="13" t="s">
        <v>18</v>
      </c>
    </row>
    <row r="2562" spans="1:8">
      <c r="A2562" s="15">
        <v>1763</v>
      </c>
      <c r="B2562" s="15">
        <v>2021</v>
      </c>
      <c r="C2562" s="13" t="s">
        <v>9</v>
      </c>
      <c r="D2562" s="15">
        <v>19</v>
      </c>
      <c r="E2562" s="13" t="s">
        <v>10</v>
      </c>
      <c r="F2562" s="13" t="s">
        <v>17</v>
      </c>
      <c r="G2562" s="13" t="s">
        <v>12</v>
      </c>
      <c r="H2562" s="13" t="s">
        <v>18</v>
      </c>
    </row>
    <row r="2563" spans="1:8">
      <c r="A2563" s="15">
        <v>1762</v>
      </c>
      <c r="B2563" s="15">
        <v>2021</v>
      </c>
      <c r="C2563" s="13" t="s">
        <v>9</v>
      </c>
      <c r="D2563" s="15">
        <v>19</v>
      </c>
      <c r="E2563" s="13" t="s">
        <v>10</v>
      </c>
      <c r="F2563" s="13" t="s">
        <v>17</v>
      </c>
      <c r="G2563" s="13" t="s">
        <v>12</v>
      </c>
      <c r="H2563" s="13" t="s">
        <v>31</v>
      </c>
    </row>
    <row r="2564" spans="1:8">
      <c r="A2564" s="15">
        <v>1761</v>
      </c>
      <c r="B2564" s="15">
        <v>2021</v>
      </c>
      <c r="C2564" s="13" t="s">
        <v>9</v>
      </c>
      <c r="D2564" s="15">
        <v>19</v>
      </c>
      <c r="E2564" s="13" t="s">
        <v>14</v>
      </c>
      <c r="F2564" s="13" t="s">
        <v>11</v>
      </c>
      <c r="G2564" s="13" t="s">
        <v>12</v>
      </c>
      <c r="H2564" s="13" t="s">
        <v>32</v>
      </c>
    </row>
    <row r="2565" spans="1:8">
      <c r="A2565" s="15">
        <v>1760</v>
      </c>
      <c r="B2565" s="15">
        <v>2021</v>
      </c>
      <c r="C2565" s="13" t="s">
        <v>9</v>
      </c>
      <c r="D2565" s="15">
        <v>19</v>
      </c>
      <c r="E2565" s="13" t="s">
        <v>14</v>
      </c>
      <c r="F2565" s="13" t="s">
        <v>17</v>
      </c>
      <c r="G2565" s="13" t="s">
        <v>12</v>
      </c>
      <c r="H2565" s="13" t="s">
        <v>37</v>
      </c>
    </row>
    <row r="2566" spans="1:8">
      <c r="A2566" s="15">
        <v>1759</v>
      </c>
      <c r="B2566" s="15">
        <v>2021</v>
      </c>
      <c r="C2566" s="13" t="s">
        <v>9</v>
      </c>
      <c r="D2566" s="15">
        <v>19</v>
      </c>
      <c r="E2566" s="13" t="s">
        <v>10</v>
      </c>
      <c r="F2566" s="13" t="s">
        <v>11</v>
      </c>
      <c r="G2566" s="13" t="s">
        <v>12</v>
      </c>
      <c r="H2566" s="13" t="s">
        <v>18</v>
      </c>
    </row>
    <row r="2567" spans="1:8">
      <c r="A2567" s="15">
        <v>1758</v>
      </c>
      <c r="B2567" s="15">
        <v>2021</v>
      </c>
      <c r="C2567" s="13" t="s">
        <v>9</v>
      </c>
      <c r="D2567" s="15">
        <v>19</v>
      </c>
      <c r="E2567" s="13" t="s">
        <v>10</v>
      </c>
      <c r="F2567" s="13" t="s">
        <v>17</v>
      </c>
      <c r="G2567" s="13" t="s">
        <v>12</v>
      </c>
      <c r="H2567" s="13" t="s">
        <v>18</v>
      </c>
    </row>
    <row r="2568" spans="1:8">
      <c r="A2568" s="15">
        <v>1757</v>
      </c>
      <c r="B2568" s="15">
        <v>2021</v>
      </c>
      <c r="C2568" s="13" t="s">
        <v>9</v>
      </c>
      <c r="D2568" s="15">
        <v>19</v>
      </c>
      <c r="E2568" s="13" t="s">
        <v>10</v>
      </c>
      <c r="F2568" s="13" t="s">
        <v>17</v>
      </c>
      <c r="G2568" s="13" t="s">
        <v>12</v>
      </c>
      <c r="H2568" s="13" t="s">
        <v>31</v>
      </c>
    </row>
    <row r="2569" spans="1:8">
      <c r="A2569" s="15">
        <v>1756</v>
      </c>
      <c r="B2569" s="15">
        <v>2021</v>
      </c>
      <c r="C2569" s="13" t="s">
        <v>9</v>
      </c>
      <c r="D2569" s="15">
        <v>19</v>
      </c>
      <c r="E2569" s="13" t="s">
        <v>14</v>
      </c>
      <c r="F2569" s="13" t="s">
        <v>11</v>
      </c>
      <c r="G2569" s="13" t="s">
        <v>12</v>
      </c>
      <c r="H2569" s="13" t="s">
        <v>32</v>
      </c>
    </row>
    <row r="2570" spans="1:8">
      <c r="A2570" s="15">
        <v>1755</v>
      </c>
      <c r="B2570" s="15">
        <v>2021</v>
      </c>
      <c r="C2570" s="13" t="s">
        <v>9</v>
      </c>
      <c r="D2570" s="15">
        <v>19</v>
      </c>
      <c r="E2570" s="13" t="s">
        <v>14</v>
      </c>
      <c r="F2570" s="13" t="s">
        <v>17</v>
      </c>
      <c r="G2570" s="13" t="s">
        <v>12</v>
      </c>
      <c r="H2570" s="13" t="s">
        <v>37</v>
      </c>
    </row>
    <row r="2571" spans="1:8">
      <c r="A2571" s="15">
        <v>1754</v>
      </c>
      <c r="B2571" s="15">
        <v>2021</v>
      </c>
      <c r="C2571" s="13" t="s">
        <v>9</v>
      </c>
      <c r="D2571" s="15">
        <v>19</v>
      </c>
      <c r="E2571" s="13" t="s">
        <v>10</v>
      </c>
      <c r="F2571" s="13" t="s">
        <v>11</v>
      </c>
      <c r="G2571" s="13" t="s">
        <v>12</v>
      </c>
      <c r="H2571" s="13" t="s">
        <v>18</v>
      </c>
    </row>
    <row r="2572" spans="1:8">
      <c r="A2572" s="15">
        <v>1753</v>
      </c>
      <c r="B2572" s="15">
        <v>2021</v>
      </c>
      <c r="C2572" s="13" t="s">
        <v>9</v>
      </c>
      <c r="D2572" s="15">
        <v>19</v>
      </c>
      <c r="E2572" s="13" t="s">
        <v>10</v>
      </c>
      <c r="F2572" s="13" t="s">
        <v>17</v>
      </c>
      <c r="G2572" s="13" t="s">
        <v>12</v>
      </c>
      <c r="H2572" s="13" t="s">
        <v>18</v>
      </c>
    </row>
    <row r="2573" spans="1:8">
      <c r="A2573" s="15">
        <v>1752</v>
      </c>
      <c r="B2573" s="15">
        <v>2021</v>
      </c>
      <c r="C2573" s="13" t="s">
        <v>9</v>
      </c>
      <c r="D2573" s="15">
        <v>19</v>
      </c>
      <c r="E2573" s="13" t="s">
        <v>10</v>
      </c>
      <c r="F2573" s="13" t="s">
        <v>17</v>
      </c>
      <c r="G2573" s="13" t="s">
        <v>12</v>
      </c>
      <c r="H2573" s="13" t="s">
        <v>31</v>
      </c>
    </row>
    <row r="2574" spans="1:8">
      <c r="A2574" s="15">
        <v>1751</v>
      </c>
      <c r="B2574" s="15">
        <v>2021</v>
      </c>
      <c r="C2574" s="13" t="s">
        <v>9</v>
      </c>
      <c r="D2574" s="15">
        <v>19</v>
      </c>
      <c r="E2574" s="13" t="s">
        <v>14</v>
      </c>
      <c r="F2574" s="13" t="s">
        <v>11</v>
      </c>
      <c r="G2574" s="13" t="s">
        <v>12</v>
      </c>
      <c r="H2574" s="13" t="s">
        <v>32</v>
      </c>
    </row>
    <row r="2575" spans="1:8">
      <c r="A2575" s="15">
        <v>1750</v>
      </c>
      <c r="B2575" s="15">
        <v>2021</v>
      </c>
      <c r="C2575" s="13" t="s">
        <v>9</v>
      </c>
      <c r="D2575" s="15">
        <v>19</v>
      </c>
      <c r="E2575" s="13" t="s">
        <v>14</v>
      </c>
      <c r="F2575" s="13" t="s">
        <v>17</v>
      </c>
      <c r="G2575" s="13" t="s">
        <v>12</v>
      </c>
      <c r="H2575" s="13" t="s">
        <v>37</v>
      </c>
    </row>
    <row r="2576" spans="1:8">
      <c r="A2576" s="15">
        <v>1749</v>
      </c>
      <c r="B2576" s="15">
        <v>2021</v>
      </c>
      <c r="C2576" s="13" t="s">
        <v>9</v>
      </c>
      <c r="D2576" s="15">
        <v>19</v>
      </c>
      <c r="E2576" s="13" t="s">
        <v>10</v>
      </c>
      <c r="F2576" s="13" t="s">
        <v>11</v>
      </c>
      <c r="G2576" s="13" t="s">
        <v>12</v>
      </c>
      <c r="H2576" s="13" t="s">
        <v>18</v>
      </c>
    </row>
    <row r="2577" spans="1:8">
      <c r="A2577" s="15">
        <v>1748</v>
      </c>
      <c r="B2577" s="15">
        <v>2021</v>
      </c>
      <c r="C2577" s="13" t="s">
        <v>9</v>
      </c>
      <c r="D2577" s="15">
        <v>19</v>
      </c>
      <c r="E2577" s="13" t="s">
        <v>10</v>
      </c>
      <c r="F2577" s="13" t="s">
        <v>17</v>
      </c>
      <c r="G2577" s="13" t="s">
        <v>12</v>
      </c>
      <c r="H2577" s="13" t="s">
        <v>18</v>
      </c>
    </row>
    <row r="2578" spans="1:8">
      <c r="A2578" s="15">
        <v>1747</v>
      </c>
      <c r="B2578" s="15">
        <v>2021</v>
      </c>
      <c r="C2578" s="13" t="s">
        <v>9</v>
      </c>
      <c r="D2578" s="15">
        <v>19</v>
      </c>
      <c r="E2578" s="13" t="s">
        <v>10</v>
      </c>
      <c r="F2578" s="13" t="s">
        <v>17</v>
      </c>
      <c r="G2578" s="13" t="s">
        <v>12</v>
      </c>
      <c r="H2578" s="13" t="s">
        <v>31</v>
      </c>
    </row>
    <row r="2579" spans="1:8">
      <c r="A2579" s="15">
        <v>1746</v>
      </c>
      <c r="B2579" s="15">
        <v>2021</v>
      </c>
      <c r="C2579" s="13" t="s">
        <v>9</v>
      </c>
      <c r="D2579" s="15">
        <v>19</v>
      </c>
      <c r="E2579" s="13" t="s">
        <v>14</v>
      </c>
      <c r="F2579" s="13" t="s">
        <v>11</v>
      </c>
      <c r="G2579" s="13" t="s">
        <v>12</v>
      </c>
      <c r="H2579" s="13" t="s">
        <v>32</v>
      </c>
    </row>
    <row r="2580" spans="1:8">
      <c r="A2580" s="15">
        <v>1745</v>
      </c>
      <c r="B2580" s="15">
        <v>2021</v>
      </c>
      <c r="C2580" s="13" t="s">
        <v>9</v>
      </c>
      <c r="D2580" s="15">
        <v>19</v>
      </c>
      <c r="E2580" s="13" t="s">
        <v>14</v>
      </c>
      <c r="F2580" s="13" t="s">
        <v>17</v>
      </c>
      <c r="G2580" s="13" t="s">
        <v>12</v>
      </c>
      <c r="H2580" s="13" t="s">
        <v>37</v>
      </c>
    </row>
    <row r="2581" spans="1:8">
      <c r="A2581" s="15">
        <v>1744</v>
      </c>
      <c r="B2581" s="15">
        <v>2021</v>
      </c>
      <c r="C2581" s="13" t="s">
        <v>9</v>
      </c>
      <c r="D2581" s="15">
        <v>19</v>
      </c>
      <c r="E2581" s="13" t="s">
        <v>10</v>
      </c>
      <c r="F2581" s="13" t="s">
        <v>11</v>
      </c>
      <c r="G2581" s="13" t="s">
        <v>12</v>
      </c>
      <c r="H2581" s="13" t="s">
        <v>18</v>
      </c>
    </row>
    <row r="2582" spans="1:8">
      <c r="A2582" s="15">
        <v>1743</v>
      </c>
      <c r="B2582" s="15">
        <v>2021</v>
      </c>
      <c r="C2582" s="13" t="s">
        <v>9</v>
      </c>
      <c r="D2582" s="15">
        <v>19</v>
      </c>
      <c r="E2582" s="13" t="s">
        <v>10</v>
      </c>
      <c r="F2582" s="13" t="s">
        <v>17</v>
      </c>
      <c r="G2582" s="13" t="s">
        <v>12</v>
      </c>
      <c r="H2582" s="13" t="s">
        <v>18</v>
      </c>
    </row>
    <row r="2583" spans="1:8">
      <c r="A2583" s="15">
        <v>1742</v>
      </c>
      <c r="B2583" s="15">
        <v>2021</v>
      </c>
      <c r="C2583" s="13" t="s">
        <v>9</v>
      </c>
      <c r="D2583" s="15">
        <v>19</v>
      </c>
      <c r="E2583" s="13" t="s">
        <v>10</v>
      </c>
      <c r="F2583" s="13" t="s">
        <v>17</v>
      </c>
      <c r="G2583" s="13" t="s">
        <v>12</v>
      </c>
      <c r="H2583" s="13" t="s">
        <v>31</v>
      </c>
    </row>
    <row r="2584" spans="1:8">
      <c r="A2584" s="15">
        <v>1741</v>
      </c>
      <c r="B2584" s="15">
        <v>2021</v>
      </c>
      <c r="C2584" s="13" t="s">
        <v>9</v>
      </c>
      <c r="D2584" s="15">
        <v>19</v>
      </c>
      <c r="E2584" s="13" t="s">
        <v>14</v>
      </c>
      <c r="F2584" s="13" t="s">
        <v>11</v>
      </c>
      <c r="G2584" s="13" t="s">
        <v>12</v>
      </c>
      <c r="H2584" s="13" t="s">
        <v>32</v>
      </c>
    </row>
    <row r="2585" spans="1:8">
      <c r="A2585" s="15">
        <v>1740</v>
      </c>
      <c r="B2585" s="15">
        <v>2021</v>
      </c>
      <c r="C2585" s="13" t="s">
        <v>9</v>
      </c>
      <c r="D2585" s="15">
        <v>19</v>
      </c>
      <c r="E2585" s="13" t="s">
        <v>14</v>
      </c>
      <c r="F2585" s="13" t="s">
        <v>17</v>
      </c>
      <c r="G2585" s="13" t="s">
        <v>12</v>
      </c>
      <c r="H2585" s="13" t="s">
        <v>37</v>
      </c>
    </row>
    <row r="2586" spans="1:8">
      <c r="A2586" s="15">
        <v>1739</v>
      </c>
      <c r="B2586" s="15">
        <v>2021</v>
      </c>
      <c r="C2586" s="13" t="s">
        <v>9</v>
      </c>
      <c r="D2586" s="15">
        <v>19</v>
      </c>
      <c r="E2586" s="13" t="s">
        <v>10</v>
      </c>
      <c r="F2586" s="13" t="s">
        <v>11</v>
      </c>
      <c r="G2586" s="13" t="s">
        <v>12</v>
      </c>
      <c r="H2586" s="13" t="s">
        <v>18</v>
      </c>
    </row>
    <row r="2587" spans="1:8">
      <c r="A2587" s="15">
        <v>1738</v>
      </c>
      <c r="B2587" s="15">
        <v>2021</v>
      </c>
      <c r="C2587" s="13" t="s">
        <v>9</v>
      </c>
      <c r="D2587" s="15">
        <v>19</v>
      </c>
      <c r="E2587" s="13" t="s">
        <v>10</v>
      </c>
      <c r="F2587" s="13" t="s">
        <v>17</v>
      </c>
      <c r="G2587" s="13" t="s">
        <v>12</v>
      </c>
      <c r="H2587" s="13" t="s">
        <v>18</v>
      </c>
    </row>
    <row r="2588" spans="1:8">
      <c r="A2588" s="15">
        <v>1737</v>
      </c>
      <c r="B2588" s="15">
        <v>2021</v>
      </c>
      <c r="C2588" s="13" t="s">
        <v>9</v>
      </c>
      <c r="D2588" s="15">
        <v>19</v>
      </c>
      <c r="E2588" s="13" t="s">
        <v>10</v>
      </c>
      <c r="F2588" s="13" t="s">
        <v>17</v>
      </c>
      <c r="G2588" s="13" t="s">
        <v>12</v>
      </c>
      <c r="H2588" s="13" t="s">
        <v>13</v>
      </c>
    </row>
    <row r="2589" spans="1:8">
      <c r="A2589" s="15">
        <v>1736</v>
      </c>
      <c r="B2589" s="15">
        <v>2021</v>
      </c>
      <c r="C2589" s="13" t="s">
        <v>9</v>
      </c>
      <c r="D2589" s="15">
        <v>19</v>
      </c>
      <c r="E2589" s="13" t="s">
        <v>14</v>
      </c>
      <c r="F2589" s="13" t="s">
        <v>11</v>
      </c>
      <c r="G2589" s="13" t="s">
        <v>12</v>
      </c>
      <c r="H2589" s="13" t="s">
        <v>32</v>
      </c>
    </row>
    <row r="2590" spans="1:8">
      <c r="A2590" s="15">
        <v>1735</v>
      </c>
      <c r="B2590" s="15">
        <v>2021</v>
      </c>
      <c r="C2590" s="13" t="s">
        <v>9</v>
      </c>
      <c r="D2590" s="15">
        <v>19</v>
      </c>
      <c r="E2590" s="13" t="s">
        <v>14</v>
      </c>
      <c r="F2590" s="13" t="s">
        <v>17</v>
      </c>
      <c r="G2590" s="13" t="s">
        <v>12</v>
      </c>
      <c r="H2590" s="13" t="s">
        <v>37</v>
      </c>
    </row>
    <row r="2591" spans="1:8">
      <c r="A2591" s="15">
        <v>1734</v>
      </c>
      <c r="B2591" s="15">
        <v>2021</v>
      </c>
      <c r="C2591" s="13" t="s">
        <v>9</v>
      </c>
      <c r="D2591" s="15">
        <v>19</v>
      </c>
      <c r="E2591" s="13" t="s">
        <v>10</v>
      </c>
      <c r="F2591" s="13" t="s">
        <v>11</v>
      </c>
      <c r="G2591" s="13" t="s">
        <v>12</v>
      </c>
      <c r="H2591" s="13" t="s">
        <v>18</v>
      </c>
    </row>
    <row r="2592" spans="1:8">
      <c r="A2592" s="15">
        <v>1733</v>
      </c>
      <c r="B2592" s="15">
        <v>2021</v>
      </c>
      <c r="C2592" s="13" t="s">
        <v>9</v>
      </c>
      <c r="D2592" s="15">
        <v>19</v>
      </c>
      <c r="E2592" s="13" t="s">
        <v>10</v>
      </c>
      <c r="F2592" s="13" t="s">
        <v>17</v>
      </c>
      <c r="G2592" s="13" t="s">
        <v>12</v>
      </c>
      <c r="H2592" s="13" t="s">
        <v>18</v>
      </c>
    </row>
    <row r="2593" spans="1:8">
      <c r="A2593" s="15">
        <v>1732</v>
      </c>
      <c r="B2593" s="15">
        <v>2021</v>
      </c>
      <c r="C2593" s="13" t="s">
        <v>9</v>
      </c>
      <c r="D2593" s="15">
        <v>19</v>
      </c>
      <c r="E2593" s="13" t="s">
        <v>10</v>
      </c>
      <c r="F2593" s="13" t="s">
        <v>17</v>
      </c>
      <c r="G2593" s="13" t="s">
        <v>12</v>
      </c>
      <c r="H2593" s="13" t="s">
        <v>13</v>
      </c>
    </row>
    <row r="2594" spans="1:8">
      <c r="A2594" s="15">
        <v>1731</v>
      </c>
      <c r="B2594" s="15">
        <v>2021</v>
      </c>
      <c r="C2594" s="13" t="s">
        <v>9</v>
      </c>
      <c r="D2594" s="15">
        <v>19</v>
      </c>
      <c r="E2594" s="13" t="s">
        <v>14</v>
      </c>
      <c r="F2594" s="13" t="s">
        <v>11</v>
      </c>
      <c r="G2594" s="13" t="s">
        <v>12</v>
      </c>
      <c r="H2594" s="13" t="s">
        <v>32</v>
      </c>
    </row>
    <row r="2595" spans="1:8">
      <c r="A2595" s="15">
        <v>1730</v>
      </c>
      <c r="B2595" s="15">
        <v>2021</v>
      </c>
      <c r="C2595" s="13" t="s">
        <v>9</v>
      </c>
      <c r="D2595" s="15">
        <v>19</v>
      </c>
      <c r="E2595" s="13" t="s">
        <v>14</v>
      </c>
      <c r="F2595" s="13" t="s">
        <v>17</v>
      </c>
      <c r="G2595" s="13" t="s">
        <v>12</v>
      </c>
      <c r="H2595" s="13" t="s">
        <v>37</v>
      </c>
    </row>
    <row r="2596" spans="1:8">
      <c r="A2596" s="15">
        <v>1729</v>
      </c>
      <c r="B2596" s="15">
        <v>2021</v>
      </c>
      <c r="C2596" s="13" t="s">
        <v>9</v>
      </c>
      <c r="D2596" s="15">
        <v>19</v>
      </c>
      <c r="E2596" s="13" t="s">
        <v>10</v>
      </c>
      <c r="F2596" s="13" t="s">
        <v>11</v>
      </c>
      <c r="G2596" s="13" t="s">
        <v>12</v>
      </c>
      <c r="H2596" s="13" t="s">
        <v>18</v>
      </c>
    </row>
    <row r="2597" spans="1:8">
      <c r="A2597" s="15">
        <v>1728</v>
      </c>
      <c r="B2597" s="15">
        <v>2021</v>
      </c>
      <c r="C2597" s="13" t="s">
        <v>9</v>
      </c>
      <c r="D2597" s="15">
        <v>19</v>
      </c>
      <c r="E2597" s="13" t="s">
        <v>10</v>
      </c>
      <c r="F2597" s="13" t="s">
        <v>17</v>
      </c>
      <c r="G2597" s="13" t="s">
        <v>12</v>
      </c>
      <c r="H2597" s="13" t="s">
        <v>18</v>
      </c>
    </row>
    <row r="2598" spans="1:8">
      <c r="A2598" s="15">
        <v>1727</v>
      </c>
      <c r="B2598" s="15">
        <v>2021</v>
      </c>
      <c r="C2598" s="13" t="s">
        <v>9</v>
      </c>
      <c r="D2598" s="15">
        <v>19</v>
      </c>
      <c r="E2598" s="13" t="s">
        <v>10</v>
      </c>
      <c r="F2598" s="13" t="s">
        <v>17</v>
      </c>
      <c r="G2598" s="13" t="s">
        <v>12</v>
      </c>
      <c r="H2598" s="13" t="s">
        <v>13</v>
      </c>
    </row>
    <row r="2599" spans="1:8">
      <c r="A2599" s="15">
        <v>1726</v>
      </c>
      <c r="B2599" s="15">
        <v>2021</v>
      </c>
      <c r="C2599" s="13" t="s">
        <v>9</v>
      </c>
      <c r="D2599" s="15">
        <v>19</v>
      </c>
      <c r="E2599" s="13" t="s">
        <v>14</v>
      </c>
      <c r="F2599" s="13" t="s">
        <v>11</v>
      </c>
      <c r="G2599" s="13" t="s">
        <v>12</v>
      </c>
      <c r="H2599" s="13" t="s">
        <v>32</v>
      </c>
    </row>
    <row r="2600" spans="1:8">
      <c r="A2600" s="15">
        <v>1725</v>
      </c>
      <c r="B2600" s="15">
        <v>2021</v>
      </c>
      <c r="C2600" s="13" t="s">
        <v>9</v>
      </c>
      <c r="D2600" s="15">
        <v>19</v>
      </c>
      <c r="E2600" s="13" t="s">
        <v>14</v>
      </c>
      <c r="F2600" s="13" t="s">
        <v>17</v>
      </c>
      <c r="G2600" s="13" t="s">
        <v>12</v>
      </c>
      <c r="H2600" s="13" t="s">
        <v>37</v>
      </c>
    </row>
    <row r="2601" spans="1:8">
      <c r="A2601" s="15">
        <v>1724</v>
      </c>
      <c r="B2601" s="15">
        <v>2021</v>
      </c>
      <c r="C2601" s="13" t="s">
        <v>9</v>
      </c>
      <c r="D2601" s="15">
        <v>19</v>
      </c>
      <c r="E2601" s="13" t="s">
        <v>10</v>
      </c>
      <c r="F2601" s="13" t="s">
        <v>11</v>
      </c>
      <c r="G2601" s="13" t="s">
        <v>12</v>
      </c>
      <c r="H2601" s="13" t="s">
        <v>18</v>
      </c>
    </row>
    <row r="2602" spans="1:8">
      <c r="A2602" s="15">
        <v>1723</v>
      </c>
      <c r="B2602" s="15">
        <v>2021</v>
      </c>
      <c r="C2602" s="13" t="s">
        <v>9</v>
      </c>
      <c r="D2602" s="15">
        <v>19</v>
      </c>
      <c r="E2602" s="13" t="s">
        <v>10</v>
      </c>
      <c r="F2602" s="13" t="s">
        <v>17</v>
      </c>
      <c r="G2602" s="13" t="s">
        <v>12</v>
      </c>
      <c r="H2602" s="13" t="s">
        <v>18</v>
      </c>
    </row>
    <row r="2603" spans="1:8">
      <c r="A2603" s="15">
        <v>1722</v>
      </c>
      <c r="B2603" s="15">
        <v>2021</v>
      </c>
      <c r="C2603" s="13" t="s">
        <v>9</v>
      </c>
      <c r="D2603" s="15">
        <v>19</v>
      </c>
      <c r="E2603" s="13" t="s">
        <v>10</v>
      </c>
      <c r="F2603" s="13" t="s">
        <v>17</v>
      </c>
      <c r="G2603" s="13" t="s">
        <v>12</v>
      </c>
      <c r="H2603" s="13" t="s">
        <v>13</v>
      </c>
    </row>
    <row r="2604" spans="1:8">
      <c r="A2604" s="15">
        <v>1721</v>
      </c>
      <c r="B2604" s="15">
        <v>2021</v>
      </c>
      <c r="C2604" s="13" t="s">
        <v>9</v>
      </c>
      <c r="D2604" s="15">
        <v>19</v>
      </c>
      <c r="E2604" s="13" t="s">
        <v>14</v>
      </c>
      <c r="F2604" s="13" t="s">
        <v>11</v>
      </c>
      <c r="G2604" s="13" t="s">
        <v>12</v>
      </c>
      <c r="H2604" s="13" t="s">
        <v>32</v>
      </c>
    </row>
    <row r="2605" spans="1:8">
      <c r="A2605" s="15">
        <v>1720</v>
      </c>
      <c r="B2605" s="15">
        <v>2021</v>
      </c>
      <c r="C2605" s="13" t="s">
        <v>9</v>
      </c>
      <c r="D2605" s="15">
        <v>19</v>
      </c>
      <c r="E2605" s="13" t="s">
        <v>14</v>
      </c>
      <c r="F2605" s="13" t="s">
        <v>17</v>
      </c>
      <c r="G2605" s="13" t="s">
        <v>12</v>
      </c>
      <c r="H2605" s="13" t="s">
        <v>37</v>
      </c>
    </row>
    <row r="2606" spans="1:8">
      <c r="A2606" s="15">
        <v>1719</v>
      </c>
      <c r="B2606" s="15">
        <v>2021</v>
      </c>
      <c r="C2606" s="13" t="s">
        <v>9</v>
      </c>
      <c r="D2606" s="15">
        <v>19</v>
      </c>
      <c r="E2606" s="13" t="s">
        <v>10</v>
      </c>
      <c r="F2606" s="13" t="s">
        <v>11</v>
      </c>
      <c r="G2606" s="13" t="s">
        <v>12</v>
      </c>
      <c r="H2606" s="13" t="s">
        <v>18</v>
      </c>
    </row>
    <row r="2607" spans="1:8">
      <c r="A2607" s="15">
        <v>1718</v>
      </c>
      <c r="B2607" s="15">
        <v>2021</v>
      </c>
      <c r="C2607" s="13" t="s">
        <v>9</v>
      </c>
      <c r="D2607" s="15">
        <v>19</v>
      </c>
      <c r="E2607" s="13" t="s">
        <v>10</v>
      </c>
      <c r="F2607" s="13" t="s">
        <v>17</v>
      </c>
      <c r="G2607" s="13" t="s">
        <v>12</v>
      </c>
      <c r="H2607" s="13" t="s">
        <v>18</v>
      </c>
    </row>
    <row r="2608" spans="1:8">
      <c r="A2608" s="15">
        <v>1717</v>
      </c>
      <c r="B2608" s="15">
        <v>2021</v>
      </c>
      <c r="C2608" s="13" t="s">
        <v>9</v>
      </c>
      <c r="D2608" s="15">
        <v>19</v>
      </c>
      <c r="E2608" s="13" t="s">
        <v>10</v>
      </c>
      <c r="F2608" s="13" t="s">
        <v>17</v>
      </c>
      <c r="G2608" s="13" t="s">
        <v>12</v>
      </c>
      <c r="H2608" s="13" t="s">
        <v>13</v>
      </c>
    </row>
    <row r="2609" spans="1:8">
      <c r="A2609" s="15">
        <v>1716</v>
      </c>
      <c r="B2609" s="15">
        <v>2021</v>
      </c>
      <c r="C2609" s="13" t="s">
        <v>9</v>
      </c>
      <c r="D2609" s="15">
        <v>19</v>
      </c>
      <c r="E2609" s="13" t="s">
        <v>14</v>
      </c>
      <c r="F2609" s="13" t="s">
        <v>11</v>
      </c>
      <c r="G2609" s="13" t="s">
        <v>12</v>
      </c>
      <c r="H2609" s="13" t="s">
        <v>32</v>
      </c>
    </row>
    <row r="2610" spans="1:8">
      <c r="A2610" s="15">
        <v>1715</v>
      </c>
      <c r="B2610" s="15">
        <v>2021</v>
      </c>
      <c r="C2610" s="13" t="s">
        <v>9</v>
      </c>
      <c r="D2610" s="15">
        <v>19</v>
      </c>
      <c r="E2610" s="13" t="s">
        <v>14</v>
      </c>
      <c r="F2610" s="13" t="s">
        <v>17</v>
      </c>
      <c r="G2610" s="13" t="s">
        <v>12</v>
      </c>
      <c r="H2610" s="13" t="s">
        <v>37</v>
      </c>
    </row>
    <row r="2611" spans="1:8">
      <c r="A2611" s="15">
        <v>1714</v>
      </c>
      <c r="B2611" s="15">
        <v>2021</v>
      </c>
      <c r="C2611" s="13" t="s">
        <v>9</v>
      </c>
      <c r="D2611" s="15">
        <v>19</v>
      </c>
      <c r="E2611" s="13" t="s">
        <v>10</v>
      </c>
      <c r="F2611" s="13" t="s">
        <v>11</v>
      </c>
      <c r="G2611" s="13" t="s">
        <v>12</v>
      </c>
      <c r="H2611" s="13" t="s">
        <v>18</v>
      </c>
    </row>
    <row r="2612" spans="1:8">
      <c r="A2612" s="15">
        <v>1713</v>
      </c>
      <c r="B2612" s="15">
        <v>2021</v>
      </c>
      <c r="C2612" s="13" t="s">
        <v>9</v>
      </c>
      <c r="D2612" s="15">
        <v>19</v>
      </c>
      <c r="E2612" s="13" t="s">
        <v>10</v>
      </c>
      <c r="F2612" s="13" t="s">
        <v>17</v>
      </c>
      <c r="G2612" s="13" t="s">
        <v>12</v>
      </c>
      <c r="H2612" s="13" t="s">
        <v>18</v>
      </c>
    </row>
    <row r="2613" spans="1:8">
      <c r="A2613" s="15">
        <v>1712</v>
      </c>
      <c r="B2613" s="15">
        <v>2021</v>
      </c>
      <c r="C2613" s="13" t="s">
        <v>9</v>
      </c>
      <c r="D2613" s="15">
        <v>19</v>
      </c>
      <c r="E2613" s="13" t="s">
        <v>10</v>
      </c>
      <c r="F2613" s="13" t="s">
        <v>17</v>
      </c>
      <c r="G2613" s="13" t="s">
        <v>12</v>
      </c>
      <c r="H2613" s="13" t="s">
        <v>13</v>
      </c>
    </row>
    <row r="2614" spans="1:8">
      <c r="A2614" s="15">
        <v>1711</v>
      </c>
      <c r="B2614" s="15">
        <v>2021</v>
      </c>
      <c r="C2614" s="13" t="s">
        <v>9</v>
      </c>
      <c r="D2614" s="15">
        <v>19</v>
      </c>
      <c r="E2614" s="13" t="s">
        <v>14</v>
      </c>
      <c r="F2614" s="13" t="s">
        <v>11</v>
      </c>
      <c r="G2614" s="13" t="s">
        <v>12</v>
      </c>
      <c r="H2614" s="13" t="s">
        <v>32</v>
      </c>
    </row>
    <row r="2615" spans="1:8">
      <c r="A2615" s="15">
        <v>1710</v>
      </c>
      <c r="B2615" s="15">
        <v>2021</v>
      </c>
      <c r="C2615" s="13" t="s">
        <v>9</v>
      </c>
      <c r="D2615" s="15">
        <v>19</v>
      </c>
      <c r="E2615" s="13" t="s">
        <v>14</v>
      </c>
      <c r="F2615" s="13" t="s">
        <v>17</v>
      </c>
      <c r="G2615" s="13" t="s">
        <v>12</v>
      </c>
      <c r="H2615" s="13" t="s">
        <v>37</v>
      </c>
    </row>
    <row r="2616" spans="1:8">
      <c r="A2616" s="15">
        <v>1709</v>
      </c>
      <c r="B2616" s="15">
        <v>2021</v>
      </c>
      <c r="C2616" s="13" t="s">
        <v>9</v>
      </c>
      <c r="D2616" s="15">
        <v>19</v>
      </c>
      <c r="E2616" s="13" t="s">
        <v>10</v>
      </c>
      <c r="F2616" s="13" t="s">
        <v>11</v>
      </c>
      <c r="G2616" s="13" t="s">
        <v>12</v>
      </c>
      <c r="H2616" s="13" t="s">
        <v>18</v>
      </c>
    </row>
    <row r="2617" spans="1:8">
      <c r="A2617" s="15">
        <v>1708</v>
      </c>
      <c r="B2617" s="15">
        <v>2021</v>
      </c>
      <c r="C2617" s="13" t="s">
        <v>9</v>
      </c>
      <c r="D2617" s="15">
        <v>19</v>
      </c>
      <c r="E2617" s="13" t="s">
        <v>10</v>
      </c>
      <c r="F2617" s="13" t="s">
        <v>17</v>
      </c>
      <c r="G2617" s="13" t="s">
        <v>12</v>
      </c>
      <c r="H2617" s="13" t="s">
        <v>18</v>
      </c>
    </row>
    <row r="2618" spans="1:8">
      <c r="A2618" s="15">
        <v>1707</v>
      </c>
      <c r="B2618" s="15">
        <v>2021</v>
      </c>
      <c r="C2618" s="13" t="s">
        <v>9</v>
      </c>
      <c r="D2618" s="15">
        <v>19</v>
      </c>
      <c r="E2618" s="13" t="s">
        <v>10</v>
      </c>
      <c r="F2618" s="13" t="s">
        <v>17</v>
      </c>
      <c r="G2618" s="13" t="s">
        <v>12</v>
      </c>
      <c r="H2618" s="13" t="s">
        <v>13</v>
      </c>
    </row>
    <row r="2619" spans="1:8">
      <c r="A2619" s="15">
        <v>1706</v>
      </c>
      <c r="B2619" s="15">
        <v>2021</v>
      </c>
      <c r="C2619" s="13" t="s">
        <v>9</v>
      </c>
      <c r="D2619" s="15">
        <v>19</v>
      </c>
      <c r="E2619" s="13" t="s">
        <v>14</v>
      </c>
      <c r="F2619" s="13" t="s">
        <v>11</v>
      </c>
      <c r="G2619" s="13" t="s">
        <v>12</v>
      </c>
      <c r="H2619" s="13" t="s">
        <v>32</v>
      </c>
    </row>
    <row r="2620" spans="1:8">
      <c r="A2620" s="15">
        <v>1705</v>
      </c>
      <c r="B2620" s="15">
        <v>2021</v>
      </c>
      <c r="C2620" s="13" t="s">
        <v>9</v>
      </c>
      <c r="D2620" s="15">
        <v>19</v>
      </c>
      <c r="E2620" s="13" t="s">
        <v>14</v>
      </c>
      <c r="F2620" s="13" t="s">
        <v>17</v>
      </c>
      <c r="G2620" s="13" t="s">
        <v>12</v>
      </c>
      <c r="H2620" s="13" t="s">
        <v>37</v>
      </c>
    </row>
    <row r="2621" spans="1:8">
      <c r="A2621" s="15">
        <v>1704</v>
      </c>
      <c r="B2621" s="15">
        <v>2021</v>
      </c>
      <c r="C2621" s="13" t="s">
        <v>9</v>
      </c>
      <c r="D2621" s="15">
        <v>19</v>
      </c>
      <c r="E2621" s="13" t="s">
        <v>10</v>
      </c>
      <c r="F2621" s="13" t="s">
        <v>11</v>
      </c>
      <c r="G2621" s="13" t="s">
        <v>12</v>
      </c>
      <c r="H2621" s="13" t="s">
        <v>18</v>
      </c>
    </row>
    <row r="2622" spans="1:8">
      <c r="A2622" s="15">
        <v>1703</v>
      </c>
      <c r="B2622" s="15">
        <v>2021</v>
      </c>
      <c r="C2622" s="13" t="s">
        <v>9</v>
      </c>
      <c r="D2622" s="15">
        <v>19</v>
      </c>
      <c r="E2622" s="13" t="s">
        <v>10</v>
      </c>
      <c r="F2622" s="13" t="s">
        <v>17</v>
      </c>
      <c r="G2622" s="13" t="s">
        <v>12</v>
      </c>
      <c r="H2622" s="13" t="s">
        <v>18</v>
      </c>
    </row>
    <row r="2623" spans="1:8">
      <c r="A2623" s="15">
        <v>1702</v>
      </c>
      <c r="B2623" s="15">
        <v>2021</v>
      </c>
      <c r="C2623" s="13" t="s">
        <v>9</v>
      </c>
      <c r="D2623" s="15">
        <v>19</v>
      </c>
      <c r="E2623" s="13" t="s">
        <v>10</v>
      </c>
      <c r="F2623" s="13" t="s">
        <v>17</v>
      </c>
      <c r="G2623" s="13" t="s">
        <v>12</v>
      </c>
      <c r="H2623" s="13" t="s">
        <v>16</v>
      </c>
    </row>
    <row r="2624" spans="1:8">
      <c r="A2624" s="15">
        <v>1701</v>
      </c>
      <c r="B2624" s="15">
        <v>2021</v>
      </c>
      <c r="C2624" s="13" t="s">
        <v>9</v>
      </c>
      <c r="D2624" s="15">
        <v>19</v>
      </c>
      <c r="E2624" s="13" t="s">
        <v>14</v>
      </c>
      <c r="F2624" s="13" t="s">
        <v>11</v>
      </c>
      <c r="G2624" s="13" t="s">
        <v>12</v>
      </c>
      <c r="H2624" s="13" t="s">
        <v>32</v>
      </c>
    </row>
    <row r="2625" spans="1:8">
      <c r="A2625" s="15">
        <v>1700</v>
      </c>
      <c r="B2625" s="15">
        <v>2021</v>
      </c>
      <c r="C2625" s="13" t="s">
        <v>9</v>
      </c>
      <c r="D2625" s="15">
        <v>19</v>
      </c>
      <c r="E2625" s="13" t="s">
        <v>14</v>
      </c>
      <c r="F2625" s="13" t="s">
        <v>17</v>
      </c>
      <c r="G2625" s="13" t="s">
        <v>12</v>
      </c>
      <c r="H2625" s="13" t="s">
        <v>37</v>
      </c>
    </row>
    <row r="2626" spans="1:8">
      <c r="A2626" s="15">
        <v>1699</v>
      </c>
      <c r="B2626" s="15">
        <v>2021</v>
      </c>
      <c r="C2626" s="13" t="s">
        <v>9</v>
      </c>
      <c r="D2626" s="15">
        <v>19</v>
      </c>
      <c r="E2626" s="13" t="s">
        <v>10</v>
      </c>
      <c r="F2626" s="13" t="s">
        <v>11</v>
      </c>
      <c r="G2626" s="13" t="s">
        <v>12</v>
      </c>
      <c r="H2626" s="13" t="s">
        <v>18</v>
      </c>
    </row>
    <row r="2627" spans="1:8">
      <c r="A2627" s="15">
        <v>1698</v>
      </c>
      <c r="B2627" s="15">
        <v>2021</v>
      </c>
      <c r="C2627" s="13" t="s">
        <v>9</v>
      </c>
      <c r="D2627" s="15">
        <v>19</v>
      </c>
      <c r="E2627" s="13" t="s">
        <v>10</v>
      </c>
      <c r="F2627" s="13" t="s">
        <v>17</v>
      </c>
      <c r="G2627" s="13" t="s">
        <v>12</v>
      </c>
      <c r="H2627" s="13" t="s">
        <v>18</v>
      </c>
    </row>
    <row r="2628" spans="1:8">
      <c r="A2628" s="15">
        <v>1697</v>
      </c>
      <c r="B2628" s="15">
        <v>2021</v>
      </c>
      <c r="C2628" s="13" t="s">
        <v>9</v>
      </c>
      <c r="D2628" s="15">
        <v>19</v>
      </c>
      <c r="E2628" s="13" t="s">
        <v>10</v>
      </c>
      <c r="F2628" s="13" t="s">
        <v>17</v>
      </c>
      <c r="G2628" s="13" t="s">
        <v>12</v>
      </c>
      <c r="H2628" s="13" t="s">
        <v>16</v>
      </c>
    </row>
    <row r="2629" spans="1:8">
      <c r="A2629" s="15">
        <v>1696</v>
      </c>
      <c r="B2629" s="15">
        <v>2021</v>
      </c>
      <c r="C2629" s="13" t="s">
        <v>9</v>
      </c>
      <c r="D2629" s="15">
        <v>19</v>
      </c>
      <c r="E2629" s="13" t="s">
        <v>14</v>
      </c>
      <c r="F2629" s="13" t="s">
        <v>11</v>
      </c>
      <c r="G2629" s="13" t="s">
        <v>12</v>
      </c>
      <c r="H2629" s="13" t="s">
        <v>32</v>
      </c>
    </row>
    <row r="2630" spans="1:8">
      <c r="A2630" s="15">
        <v>1695</v>
      </c>
      <c r="B2630" s="15">
        <v>2021</v>
      </c>
      <c r="C2630" s="13" t="s">
        <v>9</v>
      </c>
      <c r="D2630" s="15">
        <v>19</v>
      </c>
      <c r="E2630" s="13" t="s">
        <v>14</v>
      </c>
      <c r="F2630" s="13" t="s">
        <v>17</v>
      </c>
      <c r="G2630" s="13" t="s">
        <v>12</v>
      </c>
      <c r="H2630" s="13" t="s">
        <v>37</v>
      </c>
    </row>
    <row r="2631" spans="1:8">
      <c r="A2631" s="15">
        <v>1694</v>
      </c>
      <c r="B2631" s="15">
        <v>2021</v>
      </c>
      <c r="C2631" s="13" t="s">
        <v>9</v>
      </c>
      <c r="D2631" s="15">
        <v>19</v>
      </c>
      <c r="E2631" s="13" t="s">
        <v>10</v>
      </c>
      <c r="F2631" s="13" t="s">
        <v>11</v>
      </c>
      <c r="G2631" s="13" t="s">
        <v>12</v>
      </c>
      <c r="H2631" s="13" t="s">
        <v>18</v>
      </c>
    </row>
    <row r="2632" spans="1:8">
      <c r="A2632" s="15">
        <v>1693</v>
      </c>
      <c r="B2632" s="15">
        <v>2021</v>
      </c>
      <c r="C2632" s="13" t="s">
        <v>9</v>
      </c>
      <c r="D2632" s="15">
        <v>19</v>
      </c>
      <c r="E2632" s="13" t="s">
        <v>10</v>
      </c>
      <c r="F2632" s="13" t="s">
        <v>17</v>
      </c>
      <c r="G2632" s="13" t="s">
        <v>12</v>
      </c>
      <c r="H2632" s="13" t="s">
        <v>18</v>
      </c>
    </row>
    <row r="2633" spans="1:8">
      <c r="A2633" s="15">
        <v>1692</v>
      </c>
      <c r="B2633" s="15">
        <v>2021</v>
      </c>
      <c r="C2633" s="13" t="s">
        <v>9</v>
      </c>
      <c r="D2633" s="15">
        <v>19</v>
      </c>
      <c r="E2633" s="13" t="s">
        <v>10</v>
      </c>
      <c r="F2633" s="13" t="s">
        <v>17</v>
      </c>
      <c r="G2633" s="13" t="s">
        <v>12</v>
      </c>
      <c r="H2633" s="13" t="s">
        <v>16</v>
      </c>
    </row>
    <row r="2634" spans="1:8">
      <c r="A2634" s="15">
        <v>1691</v>
      </c>
      <c r="B2634" s="15">
        <v>2021</v>
      </c>
      <c r="C2634" s="13" t="s">
        <v>9</v>
      </c>
      <c r="D2634" s="15">
        <v>19</v>
      </c>
      <c r="E2634" s="13" t="s">
        <v>14</v>
      </c>
      <c r="F2634" s="13" t="s">
        <v>11</v>
      </c>
      <c r="G2634" s="13" t="s">
        <v>12</v>
      </c>
      <c r="H2634" s="13" t="s">
        <v>32</v>
      </c>
    </row>
    <row r="2635" spans="1:8">
      <c r="A2635" s="15">
        <v>1690</v>
      </c>
      <c r="B2635" s="15">
        <v>2021</v>
      </c>
      <c r="C2635" s="13" t="s">
        <v>9</v>
      </c>
      <c r="D2635" s="15">
        <v>19</v>
      </c>
      <c r="E2635" s="13" t="s">
        <v>14</v>
      </c>
      <c r="F2635" s="13" t="s">
        <v>17</v>
      </c>
      <c r="G2635" s="13" t="s">
        <v>12</v>
      </c>
      <c r="H2635" s="13" t="s">
        <v>37</v>
      </c>
    </row>
    <row r="2636" spans="1:8">
      <c r="A2636" s="15">
        <v>1689</v>
      </c>
      <c r="B2636" s="15">
        <v>2021</v>
      </c>
      <c r="C2636" s="13" t="s">
        <v>9</v>
      </c>
      <c r="D2636" s="15">
        <v>19</v>
      </c>
      <c r="E2636" s="13" t="s">
        <v>10</v>
      </c>
      <c r="F2636" s="13" t="s">
        <v>11</v>
      </c>
      <c r="G2636" s="13" t="s">
        <v>12</v>
      </c>
      <c r="H2636" s="13" t="s">
        <v>18</v>
      </c>
    </row>
    <row r="2637" spans="1:8">
      <c r="A2637" s="15">
        <v>1688</v>
      </c>
      <c r="B2637" s="15">
        <v>2021</v>
      </c>
      <c r="C2637" s="13" t="s">
        <v>9</v>
      </c>
      <c r="D2637" s="15">
        <v>19</v>
      </c>
      <c r="E2637" s="13" t="s">
        <v>10</v>
      </c>
      <c r="F2637" s="13" t="s">
        <v>17</v>
      </c>
      <c r="G2637" s="13" t="s">
        <v>12</v>
      </c>
      <c r="H2637" s="13" t="s">
        <v>18</v>
      </c>
    </row>
    <row r="2638" spans="1:8">
      <c r="A2638" s="15">
        <v>1687</v>
      </c>
      <c r="B2638" s="15">
        <v>2021</v>
      </c>
      <c r="C2638" s="13" t="s">
        <v>9</v>
      </c>
      <c r="D2638" s="15">
        <v>19</v>
      </c>
      <c r="E2638" s="13" t="s">
        <v>10</v>
      </c>
      <c r="F2638" s="13" t="s">
        <v>17</v>
      </c>
      <c r="G2638" s="13" t="s">
        <v>12</v>
      </c>
      <c r="H2638" s="13" t="s">
        <v>16</v>
      </c>
    </row>
    <row r="2639" spans="1:8">
      <c r="A2639" s="15">
        <v>1686</v>
      </c>
      <c r="B2639" s="15">
        <v>2021</v>
      </c>
      <c r="C2639" s="13" t="s">
        <v>9</v>
      </c>
      <c r="D2639" s="15">
        <v>19</v>
      </c>
      <c r="E2639" s="13" t="s">
        <v>14</v>
      </c>
      <c r="F2639" s="13" t="s">
        <v>11</v>
      </c>
      <c r="G2639" s="13" t="s">
        <v>12</v>
      </c>
      <c r="H2639" s="13" t="s">
        <v>35</v>
      </c>
    </row>
    <row r="2640" spans="1:8">
      <c r="A2640" s="15">
        <v>1685</v>
      </c>
      <c r="B2640" s="15">
        <v>2021</v>
      </c>
      <c r="C2640" s="13" t="s">
        <v>9</v>
      </c>
      <c r="D2640" s="15">
        <v>19</v>
      </c>
      <c r="E2640" s="13" t="s">
        <v>14</v>
      </c>
      <c r="F2640" s="13" t="s">
        <v>17</v>
      </c>
      <c r="G2640" s="13" t="s">
        <v>12</v>
      </c>
      <c r="H2640" s="13" t="s">
        <v>37</v>
      </c>
    </row>
    <row r="2641" spans="1:8">
      <c r="A2641" s="15">
        <v>1684</v>
      </c>
      <c r="B2641" s="15">
        <v>2021</v>
      </c>
      <c r="C2641" s="13" t="s">
        <v>9</v>
      </c>
      <c r="D2641" s="15">
        <v>19</v>
      </c>
      <c r="E2641" s="13" t="s">
        <v>10</v>
      </c>
      <c r="F2641" s="13" t="s">
        <v>11</v>
      </c>
      <c r="G2641" s="13" t="s">
        <v>12</v>
      </c>
      <c r="H2641" s="13" t="s">
        <v>18</v>
      </c>
    </row>
    <row r="2642" spans="1:8">
      <c r="A2642" s="15">
        <v>1683</v>
      </c>
      <c r="B2642" s="15">
        <v>2021</v>
      </c>
      <c r="C2642" s="13" t="s">
        <v>9</v>
      </c>
      <c r="D2642" s="15">
        <v>19</v>
      </c>
      <c r="E2642" s="13" t="s">
        <v>10</v>
      </c>
      <c r="F2642" s="13" t="s">
        <v>17</v>
      </c>
      <c r="G2642" s="13" t="s">
        <v>12</v>
      </c>
      <c r="H2642" s="13" t="s">
        <v>18</v>
      </c>
    </row>
    <row r="2643" spans="1:8">
      <c r="A2643" s="15">
        <v>1682</v>
      </c>
      <c r="B2643" s="15">
        <v>2021</v>
      </c>
      <c r="C2643" s="13" t="s">
        <v>9</v>
      </c>
      <c r="D2643" s="15">
        <v>19</v>
      </c>
      <c r="E2643" s="13" t="s">
        <v>10</v>
      </c>
      <c r="F2643" s="13" t="s">
        <v>17</v>
      </c>
      <c r="G2643" s="13" t="s">
        <v>12</v>
      </c>
      <c r="H2643" s="13" t="s">
        <v>16</v>
      </c>
    </row>
    <row r="2644" spans="1:8">
      <c r="A2644" s="15">
        <v>1681</v>
      </c>
      <c r="B2644" s="15">
        <v>2021</v>
      </c>
      <c r="C2644" s="13" t="s">
        <v>9</v>
      </c>
      <c r="D2644" s="15">
        <v>19</v>
      </c>
      <c r="E2644" s="13" t="s">
        <v>14</v>
      </c>
      <c r="F2644" s="13" t="s">
        <v>11</v>
      </c>
      <c r="G2644" s="13" t="s">
        <v>12</v>
      </c>
      <c r="H2644" s="13" t="s">
        <v>35</v>
      </c>
    </row>
    <row r="2645" spans="1:8">
      <c r="A2645" s="15">
        <v>1680</v>
      </c>
      <c r="B2645" s="15">
        <v>2021</v>
      </c>
      <c r="C2645" s="13" t="s">
        <v>9</v>
      </c>
      <c r="D2645" s="15">
        <v>19</v>
      </c>
      <c r="E2645" s="13" t="s">
        <v>14</v>
      </c>
      <c r="F2645" s="13" t="s">
        <v>17</v>
      </c>
      <c r="G2645" s="13" t="s">
        <v>12</v>
      </c>
      <c r="H2645" s="13" t="s">
        <v>37</v>
      </c>
    </row>
    <row r="2646" spans="1:8">
      <c r="A2646" s="15">
        <v>1679</v>
      </c>
      <c r="B2646" s="15">
        <v>2021</v>
      </c>
      <c r="C2646" s="13" t="s">
        <v>9</v>
      </c>
      <c r="D2646" s="15">
        <v>19</v>
      </c>
      <c r="E2646" s="13" t="s">
        <v>10</v>
      </c>
      <c r="F2646" s="13" t="s">
        <v>11</v>
      </c>
      <c r="G2646" s="13" t="s">
        <v>12</v>
      </c>
      <c r="H2646" s="13" t="s">
        <v>18</v>
      </c>
    </row>
    <row r="2647" spans="1:8">
      <c r="A2647" s="15">
        <v>1678</v>
      </c>
      <c r="B2647" s="15">
        <v>2021</v>
      </c>
      <c r="C2647" s="13" t="s">
        <v>9</v>
      </c>
      <c r="D2647" s="15">
        <v>19</v>
      </c>
      <c r="E2647" s="13" t="s">
        <v>10</v>
      </c>
      <c r="F2647" s="13" t="s">
        <v>17</v>
      </c>
      <c r="G2647" s="13" t="s">
        <v>12</v>
      </c>
      <c r="H2647" s="13" t="s">
        <v>32</v>
      </c>
    </row>
    <row r="2648" spans="1:8">
      <c r="A2648" s="15">
        <v>1677</v>
      </c>
      <c r="B2648" s="15">
        <v>2021</v>
      </c>
      <c r="C2648" s="13" t="s">
        <v>9</v>
      </c>
      <c r="D2648" s="15">
        <v>19</v>
      </c>
      <c r="E2648" s="13" t="s">
        <v>10</v>
      </c>
      <c r="F2648" s="13" t="s">
        <v>17</v>
      </c>
      <c r="G2648" s="13" t="s">
        <v>12</v>
      </c>
      <c r="H2648" s="13" t="s">
        <v>16</v>
      </c>
    </row>
    <row r="2649" spans="1:8">
      <c r="A2649" s="15">
        <v>1676</v>
      </c>
      <c r="B2649" s="15">
        <v>2021</v>
      </c>
      <c r="C2649" s="13" t="s">
        <v>9</v>
      </c>
      <c r="D2649" s="15">
        <v>19</v>
      </c>
      <c r="E2649" s="13" t="s">
        <v>14</v>
      </c>
      <c r="F2649" s="13" t="s">
        <v>11</v>
      </c>
      <c r="G2649" s="13" t="s">
        <v>12</v>
      </c>
      <c r="H2649" s="13" t="s">
        <v>35</v>
      </c>
    </row>
    <row r="2650" spans="1:8">
      <c r="A2650" s="15">
        <v>1675</v>
      </c>
      <c r="B2650" s="15">
        <v>2021</v>
      </c>
      <c r="C2650" s="13" t="s">
        <v>9</v>
      </c>
      <c r="D2650" s="15">
        <v>19</v>
      </c>
      <c r="E2650" s="13" t="s">
        <v>14</v>
      </c>
      <c r="F2650" s="13" t="s">
        <v>17</v>
      </c>
      <c r="G2650" s="13" t="s">
        <v>12</v>
      </c>
      <c r="H2650" s="13" t="s">
        <v>37</v>
      </c>
    </row>
    <row r="2651" spans="1:8">
      <c r="A2651" s="15">
        <v>1674</v>
      </c>
      <c r="B2651" s="15">
        <v>2021</v>
      </c>
      <c r="C2651" s="13" t="s">
        <v>9</v>
      </c>
      <c r="D2651" s="15">
        <v>19</v>
      </c>
      <c r="E2651" s="13" t="s">
        <v>10</v>
      </c>
      <c r="F2651" s="13" t="s">
        <v>11</v>
      </c>
      <c r="G2651" s="13" t="s">
        <v>12</v>
      </c>
      <c r="H2651" s="13" t="s">
        <v>18</v>
      </c>
    </row>
    <row r="2652" spans="1:8">
      <c r="A2652" s="15">
        <v>1673</v>
      </c>
      <c r="B2652" s="15">
        <v>2021</v>
      </c>
      <c r="C2652" s="13" t="s">
        <v>9</v>
      </c>
      <c r="D2652" s="15">
        <v>19</v>
      </c>
      <c r="E2652" s="13" t="s">
        <v>10</v>
      </c>
      <c r="F2652" s="13" t="s">
        <v>17</v>
      </c>
      <c r="G2652" s="13" t="s">
        <v>12</v>
      </c>
      <c r="H2652" s="13" t="s">
        <v>32</v>
      </c>
    </row>
    <row r="2653" spans="1:8">
      <c r="A2653" s="15">
        <v>1672</v>
      </c>
      <c r="B2653" s="15">
        <v>2021</v>
      </c>
      <c r="C2653" s="13" t="s">
        <v>9</v>
      </c>
      <c r="D2653" s="15">
        <v>19</v>
      </c>
      <c r="E2653" s="13" t="s">
        <v>10</v>
      </c>
      <c r="F2653" s="13" t="s">
        <v>17</v>
      </c>
      <c r="G2653" s="13" t="s">
        <v>12</v>
      </c>
      <c r="H2653" s="13" t="s">
        <v>16</v>
      </c>
    </row>
    <row r="2654" spans="1:8">
      <c r="A2654" s="15">
        <v>1671</v>
      </c>
      <c r="B2654" s="15">
        <v>2021</v>
      </c>
      <c r="C2654" s="13" t="s">
        <v>9</v>
      </c>
      <c r="D2654" s="15">
        <v>19</v>
      </c>
      <c r="E2654" s="13" t="s">
        <v>14</v>
      </c>
      <c r="F2654" s="13" t="s">
        <v>11</v>
      </c>
      <c r="G2654" s="13" t="s">
        <v>12</v>
      </c>
      <c r="H2654" s="13" t="s">
        <v>35</v>
      </c>
    </row>
    <row r="2655" spans="1:8">
      <c r="A2655" s="15">
        <v>1670</v>
      </c>
      <c r="B2655" s="15">
        <v>2021</v>
      </c>
      <c r="C2655" s="13" t="s">
        <v>9</v>
      </c>
      <c r="D2655" s="15">
        <v>19</v>
      </c>
      <c r="E2655" s="13" t="s">
        <v>14</v>
      </c>
      <c r="F2655" s="13" t="s">
        <v>17</v>
      </c>
      <c r="G2655" s="13" t="s">
        <v>12</v>
      </c>
      <c r="H2655" s="13" t="s">
        <v>37</v>
      </c>
    </row>
    <row r="2656" spans="1:8">
      <c r="A2656" s="15">
        <v>1669</v>
      </c>
      <c r="B2656" s="15">
        <v>2021</v>
      </c>
      <c r="C2656" s="13" t="s">
        <v>9</v>
      </c>
      <c r="D2656" s="15">
        <v>19</v>
      </c>
      <c r="E2656" s="13" t="s">
        <v>10</v>
      </c>
      <c r="F2656" s="13" t="s">
        <v>11</v>
      </c>
      <c r="G2656" s="13" t="s">
        <v>12</v>
      </c>
      <c r="H2656" s="13" t="s">
        <v>18</v>
      </c>
    </row>
    <row r="2657" spans="1:8">
      <c r="A2657" s="15">
        <v>1668</v>
      </c>
      <c r="B2657" s="15">
        <v>2021</v>
      </c>
      <c r="C2657" s="13" t="s">
        <v>9</v>
      </c>
      <c r="D2657" s="15">
        <v>19</v>
      </c>
      <c r="E2657" s="13" t="s">
        <v>10</v>
      </c>
      <c r="F2657" s="13" t="s">
        <v>17</v>
      </c>
      <c r="G2657" s="13" t="s">
        <v>12</v>
      </c>
      <c r="H2657" s="13" t="s">
        <v>32</v>
      </c>
    </row>
    <row r="2658" spans="1:8">
      <c r="A2658" s="15">
        <v>1667</v>
      </c>
      <c r="B2658" s="15">
        <v>2021</v>
      </c>
      <c r="C2658" s="13" t="s">
        <v>9</v>
      </c>
      <c r="D2658" s="15">
        <v>19</v>
      </c>
      <c r="E2658" s="13" t="s">
        <v>10</v>
      </c>
      <c r="F2658" s="13" t="s">
        <v>17</v>
      </c>
      <c r="G2658" s="13" t="s">
        <v>12</v>
      </c>
      <c r="H2658" s="13" t="s">
        <v>47</v>
      </c>
    </row>
    <row r="2659" spans="1:8">
      <c r="A2659" s="15">
        <v>1666</v>
      </c>
      <c r="B2659" s="15">
        <v>2021</v>
      </c>
      <c r="C2659" s="13" t="s">
        <v>9</v>
      </c>
      <c r="D2659" s="15">
        <v>19</v>
      </c>
      <c r="E2659" s="13" t="s">
        <v>14</v>
      </c>
      <c r="F2659" s="13" t="s">
        <v>11</v>
      </c>
      <c r="G2659" s="13" t="s">
        <v>12</v>
      </c>
      <c r="H2659" s="13" t="s">
        <v>35</v>
      </c>
    </row>
    <row r="2660" spans="1:8">
      <c r="A2660" s="15">
        <v>1665</v>
      </c>
      <c r="B2660" s="15">
        <v>2021</v>
      </c>
      <c r="C2660" s="13" t="s">
        <v>9</v>
      </c>
      <c r="D2660" s="15">
        <v>19</v>
      </c>
      <c r="E2660" s="13" t="s">
        <v>14</v>
      </c>
      <c r="F2660" s="13" t="s">
        <v>17</v>
      </c>
      <c r="G2660" s="13" t="s">
        <v>12</v>
      </c>
      <c r="H2660" s="13" t="s">
        <v>37</v>
      </c>
    </row>
    <row r="2661" spans="1:8">
      <c r="A2661" s="15">
        <v>1664</v>
      </c>
      <c r="B2661" s="15">
        <v>2021</v>
      </c>
      <c r="C2661" s="13" t="s">
        <v>9</v>
      </c>
      <c r="D2661" s="15">
        <v>19</v>
      </c>
      <c r="E2661" s="13" t="s">
        <v>10</v>
      </c>
      <c r="F2661" s="13" t="s">
        <v>11</v>
      </c>
      <c r="G2661" s="13" t="s">
        <v>12</v>
      </c>
      <c r="H2661" s="13" t="s">
        <v>18</v>
      </c>
    </row>
    <row r="2662" spans="1:8">
      <c r="A2662" s="15">
        <v>1663</v>
      </c>
      <c r="B2662" s="15">
        <v>2021</v>
      </c>
      <c r="C2662" s="13" t="s">
        <v>9</v>
      </c>
      <c r="D2662" s="15">
        <v>19</v>
      </c>
      <c r="E2662" s="13" t="s">
        <v>10</v>
      </c>
      <c r="F2662" s="13" t="s">
        <v>17</v>
      </c>
      <c r="G2662" s="13" t="s">
        <v>12</v>
      </c>
      <c r="H2662" s="13" t="s">
        <v>32</v>
      </c>
    </row>
    <row r="2663" spans="1:8">
      <c r="A2663" s="15">
        <v>1662</v>
      </c>
      <c r="B2663" s="15">
        <v>2021</v>
      </c>
      <c r="C2663" s="13" t="s">
        <v>9</v>
      </c>
      <c r="D2663" s="15">
        <v>19</v>
      </c>
      <c r="E2663" s="13" t="s">
        <v>10</v>
      </c>
      <c r="F2663" s="13" t="s">
        <v>17</v>
      </c>
      <c r="G2663" s="13" t="s">
        <v>12</v>
      </c>
      <c r="H2663" s="15">
        <v>1</v>
      </c>
    </row>
    <row r="2664" spans="1:8">
      <c r="A2664" s="15">
        <v>1661</v>
      </c>
      <c r="B2664" s="15">
        <v>2021</v>
      </c>
      <c r="C2664" s="13" t="s">
        <v>9</v>
      </c>
      <c r="D2664" s="15">
        <v>19</v>
      </c>
      <c r="E2664" s="13" t="s">
        <v>14</v>
      </c>
      <c r="F2664" s="13" t="s">
        <v>11</v>
      </c>
      <c r="G2664" s="13" t="s">
        <v>12</v>
      </c>
      <c r="H2664" s="13" t="s">
        <v>35</v>
      </c>
    </row>
    <row r="2665" spans="1:8">
      <c r="A2665" s="15">
        <v>1660</v>
      </c>
      <c r="B2665" s="15">
        <v>2021</v>
      </c>
      <c r="C2665" s="13" t="s">
        <v>9</v>
      </c>
      <c r="D2665" s="15">
        <v>19</v>
      </c>
      <c r="E2665" s="13" t="s">
        <v>14</v>
      </c>
      <c r="F2665" s="13" t="s">
        <v>17</v>
      </c>
      <c r="G2665" s="13" t="s">
        <v>12</v>
      </c>
      <c r="H2665" s="13" t="s">
        <v>37</v>
      </c>
    </row>
    <row r="2666" spans="1:8">
      <c r="A2666" s="15">
        <v>1659</v>
      </c>
      <c r="B2666" s="15">
        <v>2021</v>
      </c>
      <c r="C2666" s="13" t="s">
        <v>9</v>
      </c>
      <c r="D2666" s="15">
        <v>19</v>
      </c>
      <c r="E2666" s="13" t="s">
        <v>10</v>
      </c>
      <c r="F2666" s="13" t="s">
        <v>11</v>
      </c>
      <c r="G2666" s="13" t="s">
        <v>12</v>
      </c>
      <c r="H2666" s="13" t="s">
        <v>18</v>
      </c>
    </row>
    <row r="2667" spans="1:8">
      <c r="A2667" s="15">
        <v>1658</v>
      </c>
      <c r="B2667" s="15">
        <v>2021</v>
      </c>
      <c r="C2667" s="13" t="s">
        <v>9</v>
      </c>
      <c r="D2667" s="15">
        <v>19</v>
      </c>
      <c r="E2667" s="13" t="s">
        <v>10</v>
      </c>
      <c r="F2667" s="13" t="s">
        <v>17</v>
      </c>
      <c r="G2667" s="13" t="s">
        <v>12</v>
      </c>
      <c r="H2667" s="13" t="s">
        <v>32</v>
      </c>
    </row>
    <row r="2668" spans="1:8">
      <c r="A2668" s="15">
        <v>1657</v>
      </c>
      <c r="B2668" s="15">
        <v>2021</v>
      </c>
      <c r="C2668" s="13" t="s">
        <v>9</v>
      </c>
      <c r="D2668" s="15">
        <v>19</v>
      </c>
      <c r="E2668" s="13" t="s">
        <v>10</v>
      </c>
      <c r="F2668" s="13" t="s">
        <v>17</v>
      </c>
      <c r="G2668" s="13" t="s">
        <v>12</v>
      </c>
      <c r="H2668" s="15">
        <v>1</v>
      </c>
    </row>
    <row r="2669" spans="1:8">
      <c r="A2669" s="15">
        <v>1656</v>
      </c>
      <c r="B2669" s="15">
        <v>2021</v>
      </c>
      <c r="C2669" s="13" t="s">
        <v>9</v>
      </c>
      <c r="D2669" s="15">
        <v>19</v>
      </c>
      <c r="E2669" s="13" t="s">
        <v>14</v>
      </c>
      <c r="F2669" s="13" t="s">
        <v>11</v>
      </c>
      <c r="G2669" s="13" t="s">
        <v>12</v>
      </c>
      <c r="H2669" s="13" t="s">
        <v>35</v>
      </c>
    </row>
    <row r="2670" spans="1:8">
      <c r="A2670" s="15">
        <v>1655</v>
      </c>
      <c r="B2670" s="15">
        <v>2021</v>
      </c>
      <c r="C2670" s="13" t="s">
        <v>9</v>
      </c>
      <c r="D2670" s="15">
        <v>19</v>
      </c>
      <c r="E2670" s="13" t="s">
        <v>14</v>
      </c>
      <c r="F2670" s="13" t="s">
        <v>17</v>
      </c>
      <c r="G2670" s="13" t="s">
        <v>12</v>
      </c>
      <c r="H2670" s="13" t="s">
        <v>37</v>
      </c>
    </row>
    <row r="2671" spans="1:8">
      <c r="A2671" s="15">
        <v>1654</v>
      </c>
      <c r="B2671" s="15">
        <v>2021</v>
      </c>
      <c r="C2671" s="13" t="s">
        <v>9</v>
      </c>
      <c r="D2671" s="15">
        <v>19</v>
      </c>
      <c r="E2671" s="13" t="s">
        <v>10</v>
      </c>
      <c r="F2671" s="13" t="s">
        <v>11</v>
      </c>
      <c r="G2671" s="13" t="s">
        <v>12</v>
      </c>
      <c r="H2671" s="13" t="s">
        <v>18</v>
      </c>
    </row>
    <row r="2672" spans="1:8">
      <c r="A2672" s="15">
        <v>1653</v>
      </c>
      <c r="B2672" s="15">
        <v>2021</v>
      </c>
      <c r="C2672" s="13" t="s">
        <v>9</v>
      </c>
      <c r="D2672" s="15">
        <v>19</v>
      </c>
      <c r="E2672" s="13" t="s">
        <v>10</v>
      </c>
      <c r="F2672" s="13" t="s">
        <v>17</v>
      </c>
      <c r="G2672" s="13" t="s">
        <v>12</v>
      </c>
      <c r="H2672" s="13" t="s">
        <v>32</v>
      </c>
    </row>
    <row r="2673" spans="1:8">
      <c r="A2673" s="15">
        <v>1652</v>
      </c>
      <c r="B2673" s="15">
        <v>2021</v>
      </c>
      <c r="C2673" s="13" t="s">
        <v>9</v>
      </c>
      <c r="D2673" s="15">
        <v>19</v>
      </c>
      <c r="E2673" s="13" t="s">
        <v>10</v>
      </c>
      <c r="F2673" s="13" t="s">
        <v>17</v>
      </c>
      <c r="G2673" s="13" t="s">
        <v>12</v>
      </c>
      <c r="H2673" s="15">
        <v>1</v>
      </c>
    </row>
    <row r="2674" spans="1:8">
      <c r="A2674" s="15">
        <v>1651</v>
      </c>
      <c r="B2674" s="15">
        <v>2021</v>
      </c>
      <c r="C2674" s="13" t="s">
        <v>9</v>
      </c>
      <c r="D2674" s="15">
        <v>19</v>
      </c>
      <c r="E2674" s="13" t="s">
        <v>14</v>
      </c>
      <c r="F2674" s="13" t="s">
        <v>11</v>
      </c>
      <c r="G2674" s="13" t="s">
        <v>12</v>
      </c>
      <c r="H2674" s="13" t="s">
        <v>35</v>
      </c>
    </row>
    <row r="2675" spans="1:8">
      <c r="A2675" s="15">
        <v>1650</v>
      </c>
      <c r="B2675" s="15">
        <v>2021</v>
      </c>
      <c r="C2675" s="13" t="s">
        <v>9</v>
      </c>
      <c r="D2675" s="15">
        <v>19</v>
      </c>
      <c r="E2675" s="13" t="s">
        <v>14</v>
      </c>
      <c r="F2675" s="13" t="s">
        <v>17</v>
      </c>
      <c r="G2675" s="13" t="s">
        <v>12</v>
      </c>
      <c r="H2675" s="13" t="s">
        <v>37</v>
      </c>
    </row>
    <row r="2676" spans="1:8">
      <c r="A2676" s="15">
        <v>1649</v>
      </c>
      <c r="B2676" s="15">
        <v>2021</v>
      </c>
      <c r="C2676" s="13" t="s">
        <v>9</v>
      </c>
      <c r="D2676" s="15">
        <v>19</v>
      </c>
      <c r="E2676" s="13" t="s">
        <v>10</v>
      </c>
      <c r="F2676" s="13" t="s">
        <v>11</v>
      </c>
      <c r="G2676" s="13" t="s">
        <v>12</v>
      </c>
      <c r="H2676" s="13" t="s">
        <v>18</v>
      </c>
    </row>
    <row r="2677" spans="1:8">
      <c r="A2677" s="15">
        <v>1648</v>
      </c>
      <c r="B2677" s="15">
        <v>2021</v>
      </c>
      <c r="C2677" s="13" t="s">
        <v>9</v>
      </c>
      <c r="D2677" s="15">
        <v>19</v>
      </c>
      <c r="E2677" s="13" t="s">
        <v>10</v>
      </c>
      <c r="F2677" s="13" t="s">
        <v>17</v>
      </c>
      <c r="G2677" s="13" t="s">
        <v>12</v>
      </c>
      <c r="H2677" s="13" t="s">
        <v>32</v>
      </c>
    </row>
    <row r="2678" spans="1:8">
      <c r="A2678" s="15">
        <v>1647</v>
      </c>
      <c r="B2678" s="15">
        <v>2021</v>
      </c>
      <c r="C2678" s="13" t="s">
        <v>9</v>
      </c>
      <c r="D2678" s="15">
        <v>19</v>
      </c>
      <c r="E2678" s="13" t="s">
        <v>10</v>
      </c>
      <c r="F2678" s="13" t="s">
        <v>17</v>
      </c>
      <c r="G2678" s="13" t="s">
        <v>12</v>
      </c>
      <c r="H2678" s="15">
        <v>0</v>
      </c>
    </row>
    <row r="2679" spans="1:8">
      <c r="A2679" s="15">
        <v>1646</v>
      </c>
      <c r="B2679" s="15">
        <v>2021</v>
      </c>
      <c r="C2679" s="13" t="s">
        <v>9</v>
      </c>
      <c r="D2679" s="15">
        <v>19</v>
      </c>
      <c r="E2679" s="13" t="s">
        <v>14</v>
      </c>
      <c r="F2679" s="13" t="s">
        <v>11</v>
      </c>
      <c r="G2679" s="13" t="s">
        <v>12</v>
      </c>
      <c r="H2679" s="13" t="s">
        <v>35</v>
      </c>
    </row>
    <row r="2680" spans="1:8">
      <c r="A2680" s="15">
        <v>1645</v>
      </c>
      <c r="B2680" s="15">
        <v>2021</v>
      </c>
      <c r="C2680" s="13" t="s">
        <v>9</v>
      </c>
      <c r="D2680" s="15">
        <v>19</v>
      </c>
      <c r="E2680" s="13" t="s">
        <v>14</v>
      </c>
      <c r="F2680" s="13" t="s">
        <v>17</v>
      </c>
      <c r="G2680" s="13" t="s">
        <v>12</v>
      </c>
      <c r="H2680" s="13" t="s">
        <v>37</v>
      </c>
    </row>
    <row r="2681" spans="1:8">
      <c r="A2681" s="15">
        <v>1644</v>
      </c>
      <c r="B2681" s="15">
        <v>2021</v>
      </c>
      <c r="C2681" s="13" t="s">
        <v>9</v>
      </c>
      <c r="D2681" s="15">
        <v>19</v>
      </c>
      <c r="E2681" s="13" t="s">
        <v>10</v>
      </c>
      <c r="F2681" s="13" t="s">
        <v>11</v>
      </c>
      <c r="G2681" s="13" t="s">
        <v>12</v>
      </c>
      <c r="H2681" s="13" t="s">
        <v>32</v>
      </c>
    </row>
    <row r="2682" spans="1:8">
      <c r="A2682" s="15">
        <v>1643</v>
      </c>
      <c r="B2682" s="15">
        <v>2021</v>
      </c>
      <c r="C2682" s="13" t="s">
        <v>9</v>
      </c>
      <c r="D2682" s="15">
        <v>19</v>
      </c>
      <c r="E2682" s="13" t="s">
        <v>10</v>
      </c>
      <c r="F2682" s="13" t="s">
        <v>17</v>
      </c>
      <c r="G2682" s="13" t="s">
        <v>12</v>
      </c>
      <c r="H2682" s="13" t="s">
        <v>32</v>
      </c>
    </row>
    <row r="2683" spans="1:8">
      <c r="A2683" s="15">
        <v>1642</v>
      </c>
      <c r="B2683" s="15">
        <v>2021</v>
      </c>
      <c r="C2683" s="13" t="s">
        <v>9</v>
      </c>
      <c r="D2683" s="15">
        <v>19</v>
      </c>
      <c r="E2683" s="13" t="s">
        <v>58</v>
      </c>
      <c r="F2683" s="13" t="s">
        <v>11</v>
      </c>
      <c r="G2683" s="13" t="s">
        <v>12</v>
      </c>
      <c r="H2683" s="13" t="s">
        <v>18</v>
      </c>
    </row>
    <row r="2684" spans="1:8">
      <c r="A2684" s="15">
        <v>1641</v>
      </c>
      <c r="B2684" s="15">
        <v>2021</v>
      </c>
      <c r="C2684" s="13" t="s">
        <v>9</v>
      </c>
      <c r="D2684" s="15">
        <v>19</v>
      </c>
      <c r="E2684" s="13" t="s">
        <v>14</v>
      </c>
      <c r="F2684" s="13" t="s">
        <v>11</v>
      </c>
      <c r="G2684" s="13" t="s">
        <v>12</v>
      </c>
      <c r="H2684" s="13" t="s">
        <v>35</v>
      </c>
    </row>
    <row r="2685" spans="1:8">
      <c r="A2685" s="15">
        <v>1640</v>
      </c>
      <c r="B2685" s="15">
        <v>2021</v>
      </c>
      <c r="C2685" s="13" t="s">
        <v>9</v>
      </c>
      <c r="D2685" s="15">
        <v>19</v>
      </c>
      <c r="E2685" s="13" t="s">
        <v>14</v>
      </c>
      <c r="F2685" s="13" t="s">
        <v>17</v>
      </c>
      <c r="G2685" s="13" t="s">
        <v>12</v>
      </c>
      <c r="H2685" s="13" t="s">
        <v>37</v>
      </c>
    </row>
    <row r="2686" spans="1:8">
      <c r="A2686" s="15">
        <v>1639</v>
      </c>
      <c r="B2686" s="15">
        <v>2021</v>
      </c>
      <c r="C2686" s="13" t="s">
        <v>9</v>
      </c>
      <c r="D2686" s="15">
        <v>19</v>
      </c>
      <c r="E2686" s="13" t="s">
        <v>10</v>
      </c>
      <c r="F2686" s="13" t="s">
        <v>11</v>
      </c>
      <c r="G2686" s="13" t="s">
        <v>12</v>
      </c>
      <c r="H2686" s="13" t="s">
        <v>32</v>
      </c>
    </row>
    <row r="2687" spans="1:8">
      <c r="A2687" s="15">
        <v>1638</v>
      </c>
      <c r="B2687" s="15">
        <v>2021</v>
      </c>
      <c r="C2687" s="13" t="s">
        <v>9</v>
      </c>
      <c r="D2687" s="15">
        <v>19</v>
      </c>
      <c r="E2687" s="13" t="s">
        <v>10</v>
      </c>
      <c r="F2687" s="13" t="s">
        <v>17</v>
      </c>
      <c r="G2687" s="13" t="s">
        <v>12</v>
      </c>
      <c r="H2687" s="13" t="s">
        <v>32</v>
      </c>
    </row>
    <row r="2688" spans="1:8">
      <c r="A2688" s="15">
        <v>1637</v>
      </c>
      <c r="B2688" s="15">
        <v>2021</v>
      </c>
      <c r="C2688" s="13" t="s">
        <v>9</v>
      </c>
      <c r="D2688" s="15">
        <v>19</v>
      </c>
      <c r="E2688" s="13" t="s">
        <v>51</v>
      </c>
      <c r="F2688" s="13" t="s">
        <v>11</v>
      </c>
      <c r="G2688" s="13" t="s">
        <v>12</v>
      </c>
      <c r="H2688" s="13" t="s">
        <v>32</v>
      </c>
    </row>
    <row r="2689" spans="1:8">
      <c r="A2689" s="15">
        <v>1636</v>
      </c>
      <c r="B2689" s="15">
        <v>2021</v>
      </c>
      <c r="C2689" s="13" t="s">
        <v>9</v>
      </c>
      <c r="D2689" s="15">
        <v>19</v>
      </c>
      <c r="E2689" s="13" t="s">
        <v>14</v>
      </c>
      <c r="F2689" s="13" t="s">
        <v>11</v>
      </c>
      <c r="G2689" s="13" t="s">
        <v>12</v>
      </c>
      <c r="H2689" s="13" t="s">
        <v>35</v>
      </c>
    </row>
    <row r="2690" spans="1:8">
      <c r="A2690" s="15">
        <v>1635</v>
      </c>
      <c r="B2690" s="15">
        <v>2021</v>
      </c>
      <c r="C2690" s="13" t="s">
        <v>9</v>
      </c>
      <c r="D2690" s="15">
        <v>19</v>
      </c>
      <c r="E2690" s="13" t="s">
        <v>14</v>
      </c>
      <c r="F2690" s="13" t="s">
        <v>17</v>
      </c>
      <c r="G2690" s="13" t="s">
        <v>12</v>
      </c>
      <c r="H2690" s="13" t="s">
        <v>37</v>
      </c>
    </row>
    <row r="2691" spans="1:8">
      <c r="A2691" s="15">
        <v>1634</v>
      </c>
      <c r="B2691" s="15">
        <v>2021</v>
      </c>
      <c r="C2691" s="13" t="s">
        <v>9</v>
      </c>
      <c r="D2691" s="15">
        <v>19</v>
      </c>
      <c r="E2691" s="13" t="s">
        <v>10</v>
      </c>
      <c r="F2691" s="13" t="s">
        <v>11</v>
      </c>
      <c r="G2691" s="13" t="s">
        <v>12</v>
      </c>
      <c r="H2691" s="13" t="s">
        <v>32</v>
      </c>
    </row>
    <row r="2692" spans="1:8">
      <c r="A2692" s="15">
        <v>1633</v>
      </c>
      <c r="B2692" s="15">
        <v>2021</v>
      </c>
      <c r="C2692" s="13" t="s">
        <v>9</v>
      </c>
      <c r="D2692" s="15">
        <v>19</v>
      </c>
      <c r="E2692" s="13" t="s">
        <v>10</v>
      </c>
      <c r="F2692" s="13" t="s">
        <v>17</v>
      </c>
      <c r="G2692" s="13" t="s">
        <v>12</v>
      </c>
      <c r="H2692" s="13" t="s">
        <v>32</v>
      </c>
    </row>
    <row r="2693" spans="1:8">
      <c r="A2693" s="15">
        <v>1632</v>
      </c>
      <c r="B2693" s="15">
        <v>2021</v>
      </c>
      <c r="C2693" s="13" t="s">
        <v>9</v>
      </c>
      <c r="D2693" s="15">
        <v>19</v>
      </c>
      <c r="E2693" s="13" t="s">
        <v>51</v>
      </c>
      <c r="F2693" s="13" t="s">
        <v>11</v>
      </c>
      <c r="G2693" s="13" t="s">
        <v>12</v>
      </c>
      <c r="H2693" s="13" t="s">
        <v>32</v>
      </c>
    </row>
    <row r="2694" spans="1:8">
      <c r="A2694" s="15">
        <v>1631</v>
      </c>
      <c r="B2694" s="15">
        <v>2021</v>
      </c>
      <c r="C2694" s="13" t="s">
        <v>9</v>
      </c>
      <c r="D2694" s="15">
        <v>19</v>
      </c>
      <c r="E2694" s="13" t="s">
        <v>14</v>
      </c>
      <c r="F2694" s="13" t="s">
        <v>11</v>
      </c>
      <c r="G2694" s="13" t="s">
        <v>12</v>
      </c>
      <c r="H2694" s="13" t="s">
        <v>35</v>
      </c>
    </row>
    <row r="2695" spans="1:8">
      <c r="A2695" s="15">
        <v>1630</v>
      </c>
      <c r="B2695" s="15">
        <v>2021</v>
      </c>
      <c r="C2695" s="13" t="s">
        <v>9</v>
      </c>
      <c r="D2695" s="15">
        <v>19</v>
      </c>
      <c r="E2695" s="13" t="s">
        <v>14</v>
      </c>
      <c r="F2695" s="13" t="s">
        <v>17</v>
      </c>
      <c r="G2695" s="13" t="s">
        <v>12</v>
      </c>
      <c r="H2695" s="13" t="s">
        <v>37</v>
      </c>
    </row>
    <row r="2696" spans="1:8">
      <c r="A2696" s="15">
        <v>1629</v>
      </c>
      <c r="B2696" s="15">
        <v>2021</v>
      </c>
      <c r="C2696" s="13" t="s">
        <v>9</v>
      </c>
      <c r="D2696" s="15">
        <v>19</v>
      </c>
      <c r="E2696" s="13" t="s">
        <v>10</v>
      </c>
      <c r="F2696" s="13" t="s">
        <v>11</v>
      </c>
      <c r="G2696" s="13" t="s">
        <v>12</v>
      </c>
      <c r="H2696" s="13" t="s">
        <v>32</v>
      </c>
    </row>
    <row r="2697" spans="1:8">
      <c r="A2697" s="15">
        <v>1628</v>
      </c>
      <c r="B2697" s="15">
        <v>2021</v>
      </c>
      <c r="C2697" s="13" t="s">
        <v>9</v>
      </c>
      <c r="D2697" s="15">
        <v>19</v>
      </c>
      <c r="E2697" s="13" t="s">
        <v>10</v>
      </c>
      <c r="F2697" s="13" t="s">
        <v>17</v>
      </c>
      <c r="G2697" s="13" t="s">
        <v>12</v>
      </c>
      <c r="H2697" s="13" t="s">
        <v>32</v>
      </c>
    </row>
    <row r="2698" spans="1:8">
      <c r="A2698" s="15">
        <v>1627</v>
      </c>
      <c r="B2698" s="15">
        <v>2021</v>
      </c>
      <c r="C2698" s="13" t="s">
        <v>9</v>
      </c>
      <c r="D2698" s="15">
        <v>19</v>
      </c>
      <c r="E2698" s="13" t="s">
        <v>51</v>
      </c>
      <c r="F2698" s="13" t="s">
        <v>11</v>
      </c>
      <c r="G2698" s="13" t="s">
        <v>12</v>
      </c>
      <c r="H2698" s="13" t="s">
        <v>35</v>
      </c>
    </row>
    <row r="2699" spans="1:8">
      <c r="A2699" s="15">
        <v>1626</v>
      </c>
      <c r="B2699" s="15">
        <v>2021</v>
      </c>
      <c r="C2699" s="13" t="s">
        <v>9</v>
      </c>
      <c r="D2699" s="15">
        <v>19</v>
      </c>
      <c r="E2699" s="13" t="s">
        <v>14</v>
      </c>
      <c r="F2699" s="13" t="s">
        <v>11</v>
      </c>
      <c r="G2699" s="13" t="s">
        <v>12</v>
      </c>
      <c r="H2699" s="13" t="s">
        <v>35</v>
      </c>
    </row>
    <row r="2700" spans="1:8">
      <c r="A2700" s="15">
        <v>1625</v>
      </c>
      <c r="B2700" s="15">
        <v>2021</v>
      </c>
      <c r="C2700" s="13" t="s">
        <v>9</v>
      </c>
      <c r="D2700" s="15">
        <v>19</v>
      </c>
      <c r="E2700" s="13" t="s">
        <v>14</v>
      </c>
      <c r="F2700" s="13" t="s">
        <v>17</v>
      </c>
      <c r="G2700" s="13" t="s">
        <v>12</v>
      </c>
      <c r="H2700" s="13" t="s">
        <v>37</v>
      </c>
    </row>
    <row r="2701" spans="1:8">
      <c r="A2701" s="15">
        <v>1624</v>
      </c>
      <c r="B2701" s="15">
        <v>2021</v>
      </c>
      <c r="C2701" s="13" t="s">
        <v>9</v>
      </c>
      <c r="D2701" s="15">
        <v>19</v>
      </c>
      <c r="E2701" s="13" t="s">
        <v>10</v>
      </c>
      <c r="F2701" s="13" t="s">
        <v>11</v>
      </c>
      <c r="G2701" s="13" t="s">
        <v>12</v>
      </c>
      <c r="H2701" s="13" t="s">
        <v>32</v>
      </c>
    </row>
    <row r="2702" spans="1:8">
      <c r="A2702" s="15">
        <v>1623</v>
      </c>
      <c r="B2702" s="15">
        <v>2021</v>
      </c>
      <c r="C2702" s="13" t="s">
        <v>9</v>
      </c>
      <c r="D2702" s="15">
        <v>19</v>
      </c>
      <c r="E2702" s="13" t="s">
        <v>10</v>
      </c>
      <c r="F2702" s="13" t="s">
        <v>17</v>
      </c>
      <c r="G2702" s="13" t="s">
        <v>12</v>
      </c>
      <c r="H2702" s="13" t="s">
        <v>32</v>
      </c>
    </row>
    <row r="2703" spans="1:8">
      <c r="A2703" s="15">
        <v>1622</v>
      </c>
      <c r="B2703" s="15">
        <v>2021</v>
      </c>
      <c r="C2703" s="13" t="s">
        <v>9</v>
      </c>
      <c r="D2703" s="15">
        <v>19</v>
      </c>
      <c r="E2703" s="13" t="s">
        <v>51</v>
      </c>
      <c r="F2703" s="13" t="s">
        <v>11</v>
      </c>
      <c r="G2703" s="13" t="s">
        <v>12</v>
      </c>
      <c r="H2703" s="13" t="s">
        <v>37</v>
      </c>
    </row>
    <row r="2704" spans="1:8">
      <c r="A2704" s="15">
        <v>1621</v>
      </c>
      <c r="B2704" s="15">
        <v>2021</v>
      </c>
      <c r="C2704" s="13" t="s">
        <v>9</v>
      </c>
      <c r="D2704" s="15">
        <v>19</v>
      </c>
      <c r="E2704" s="13" t="s">
        <v>14</v>
      </c>
      <c r="F2704" s="13" t="s">
        <v>11</v>
      </c>
      <c r="G2704" s="13" t="s">
        <v>12</v>
      </c>
      <c r="H2704" s="13" t="s">
        <v>35</v>
      </c>
    </row>
    <row r="2705" spans="1:8">
      <c r="A2705" s="15">
        <v>1620</v>
      </c>
      <c r="B2705" s="15">
        <v>2021</v>
      </c>
      <c r="C2705" s="13" t="s">
        <v>9</v>
      </c>
      <c r="D2705" s="15">
        <v>19</v>
      </c>
      <c r="E2705" s="13" t="s">
        <v>14</v>
      </c>
      <c r="F2705" s="13" t="s">
        <v>17</v>
      </c>
      <c r="G2705" s="13" t="s">
        <v>12</v>
      </c>
      <c r="H2705" s="13" t="s">
        <v>37</v>
      </c>
    </row>
    <row r="2706" spans="1:8">
      <c r="A2706" s="15">
        <v>1619</v>
      </c>
      <c r="B2706" s="15">
        <v>2021</v>
      </c>
      <c r="C2706" s="13" t="s">
        <v>9</v>
      </c>
      <c r="D2706" s="15">
        <v>19</v>
      </c>
      <c r="E2706" s="13" t="s">
        <v>10</v>
      </c>
      <c r="F2706" s="13" t="s">
        <v>11</v>
      </c>
      <c r="G2706" s="13" t="s">
        <v>12</v>
      </c>
      <c r="H2706" s="13" t="s">
        <v>32</v>
      </c>
    </row>
    <row r="2707" spans="1:8">
      <c r="A2707" s="15">
        <v>1618</v>
      </c>
      <c r="B2707" s="15">
        <v>2021</v>
      </c>
      <c r="C2707" s="13" t="s">
        <v>9</v>
      </c>
      <c r="D2707" s="15">
        <v>19</v>
      </c>
      <c r="E2707" s="13" t="s">
        <v>10</v>
      </c>
      <c r="F2707" s="13" t="s">
        <v>17</v>
      </c>
      <c r="G2707" s="13" t="s">
        <v>12</v>
      </c>
      <c r="H2707" s="13" t="s">
        <v>32</v>
      </c>
    </row>
    <row r="2708" spans="1:8">
      <c r="A2708" s="15">
        <v>1617</v>
      </c>
      <c r="B2708" s="15">
        <v>2021</v>
      </c>
      <c r="C2708" s="13" t="s">
        <v>9</v>
      </c>
      <c r="D2708" s="15">
        <v>19</v>
      </c>
      <c r="E2708" s="13" t="s">
        <v>51</v>
      </c>
      <c r="F2708" s="13" t="s">
        <v>11</v>
      </c>
      <c r="G2708" s="13" t="s">
        <v>12</v>
      </c>
      <c r="H2708" s="13" t="s">
        <v>16</v>
      </c>
    </row>
    <row r="2709" spans="1:8">
      <c r="A2709" s="15">
        <v>1616</v>
      </c>
      <c r="B2709" s="15">
        <v>2021</v>
      </c>
      <c r="C2709" s="13" t="s">
        <v>9</v>
      </c>
      <c r="D2709" s="15">
        <v>19</v>
      </c>
      <c r="E2709" s="13" t="s">
        <v>14</v>
      </c>
      <c r="F2709" s="13" t="s">
        <v>11</v>
      </c>
      <c r="G2709" s="13" t="s">
        <v>12</v>
      </c>
      <c r="H2709" s="13" t="s">
        <v>35</v>
      </c>
    </row>
    <row r="2710" spans="1:8">
      <c r="A2710" s="15">
        <v>1615</v>
      </c>
      <c r="B2710" s="15">
        <v>2021</v>
      </c>
      <c r="C2710" s="13" t="s">
        <v>9</v>
      </c>
      <c r="D2710" s="15">
        <v>19</v>
      </c>
      <c r="E2710" s="13" t="s">
        <v>14</v>
      </c>
      <c r="F2710" s="13" t="s">
        <v>17</v>
      </c>
      <c r="G2710" s="13" t="s">
        <v>12</v>
      </c>
      <c r="H2710" s="13" t="s">
        <v>37</v>
      </c>
    </row>
    <row r="2711" spans="1:8">
      <c r="A2711" s="15">
        <v>1614</v>
      </c>
      <c r="B2711" s="15">
        <v>2021</v>
      </c>
      <c r="C2711" s="13" t="s">
        <v>9</v>
      </c>
      <c r="D2711" s="15">
        <v>19</v>
      </c>
      <c r="E2711" s="13" t="s">
        <v>10</v>
      </c>
      <c r="F2711" s="13" t="s">
        <v>11</v>
      </c>
      <c r="G2711" s="13" t="s">
        <v>12</v>
      </c>
      <c r="H2711" s="13" t="s">
        <v>32</v>
      </c>
    </row>
    <row r="2712" spans="1:8">
      <c r="A2712" s="15">
        <v>1613</v>
      </c>
      <c r="B2712" s="15">
        <v>2021</v>
      </c>
      <c r="C2712" s="13" t="s">
        <v>9</v>
      </c>
      <c r="D2712" s="15">
        <v>19</v>
      </c>
      <c r="E2712" s="13" t="s">
        <v>10</v>
      </c>
      <c r="F2712" s="13" t="s">
        <v>17</v>
      </c>
      <c r="G2712" s="13" t="s">
        <v>12</v>
      </c>
      <c r="H2712" s="13" t="s">
        <v>32</v>
      </c>
    </row>
    <row r="2713" spans="1:8">
      <c r="A2713" s="15">
        <v>1612</v>
      </c>
      <c r="B2713" s="15">
        <v>2021</v>
      </c>
      <c r="C2713" s="13" t="s">
        <v>9</v>
      </c>
      <c r="D2713" s="15">
        <v>19</v>
      </c>
      <c r="E2713" s="13" t="s">
        <v>51</v>
      </c>
      <c r="F2713" s="13" t="s">
        <v>17</v>
      </c>
      <c r="G2713" s="13" t="s">
        <v>12</v>
      </c>
      <c r="H2713" s="13" t="s">
        <v>15</v>
      </c>
    </row>
    <row r="2714" spans="1:8">
      <c r="A2714" s="15">
        <v>1611</v>
      </c>
      <c r="B2714" s="15">
        <v>2021</v>
      </c>
      <c r="C2714" s="13" t="s">
        <v>9</v>
      </c>
      <c r="D2714" s="15">
        <v>19</v>
      </c>
      <c r="E2714" s="13" t="s">
        <v>14</v>
      </c>
      <c r="F2714" s="13" t="s">
        <v>11</v>
      </c>
      <c r="G2714" s="13" t="s">
        <v>12</v>
      </c>
      <c r="H2714" s="13" t="s">
        <v>35</v>
      </c>
    </row>
    <row r="2715" spans="1:8">
      <c r="A2715" s="15">
        <v>1610</v>
      </c>
      <c r="B2715" s="15">
        <v>2021</v>
      </c>
      <c r="C2715" s="13" t="s">
        <v>9</v>
      </c>
      <c r="D2715" s="15">
        <v>19</v>
      </c>
      <c r="E2715" s="13" t="s">
        <v>14</v>
      </c>
      <c r="F2715" s="13" t="s">
        <v>17</v>
      </c>
      <c r="G2715" s="13" t="s">
        <v>12</v>
      </c>
      <c r="H2715" s="13" t="s">
        <v>37</v>
      </c>
    </row>
    <row r="2716" spans="1:8">
      <c r="A2716" s="15">
        <v>1609</v>
      </c>
      <c r="B2716" s="15">
        <v>2021</v>
      </c>
      <c r="C2716" s="13" t="s">
        <v>9</v>
      </c>
      <c r="D2716" s="15">
        <v>19</v>
      </c>
      <c r="E2716" s="13" t="s">
        <v>10</v>
      </c>
      <c r="F2716" s="13" t="s">
        <v>11</v>
      </c>
      <c r="G2716" s="13" t="s">
        <v>12</v>
      </c>
      <c r="H2716" s="13" t="s">
        <v>32</v>
      </c>
    </row>
    <row r="2717" spans="1:8">
      <c r="A2717" s="15">
        <v>1608</v>
      </c>
      <c r="B2717" s="15">
        <v>2021</v>
      </c>
      <c r="C2717" s="13" t="s">
        <v>9</v>
      </c>
      <c r="D2717" s="15">
        <v>19</v>
      </c>
      <c r="E2717" s="13" t="s">
        <v>10</v>
      </c>
      <c r="F2717" s="13" t="s">
        <v>17</v>
      </c>
      <c r="G2717" s="13" t="s">
        <v>12</v>
      </c>
      <c r="H2717" s="13" t="s">
        <v>32</v>
      </c>
    </row>
    <row r="2718" spans="1:8">
      <c r="A2718" s="15">
        <v>1607</v>
      </c>
      <c r="B2718" s="15">
        <v>2021</v>
      </c>
      <c r="C2718" s="13" t="s">
        <v>9</v>
      </c>
      <c r="D2718" s="15">
        <v>19</v>
      </c>
      <c r="E2718" s="13" t="s">
        <v>51</v>
      </c>
      <c r="F2718" s="13" t="s">
        <v>17</v>
      </c>
      <c r="G2718" s="13" t="s">
        <v>12</v>
      </c>
      <c r="H2718" s="13" t="s">
        <v>35</v>
      </c>
    </row>
    <row r="2719" spans="1:8">
      <c r="A2719" s="15">
        <v>1606</v>
      </c>
      <c r="B2719" s="15">
        <v>2021</v>
      </c>
      <c r="C2719" s="13" t="s">
        <v>9</v>
      </c>
      <c r="D2719" s="15">
        <v>19</v>
      </c>
      <c r="E2719" s="13" t="s">
        <v>14</v>
      </c>
      <c r="F2719" s="13" t="s">
        <v>11</v>
      </c>
      <c r="G2719" s="13" t="s">
        <v>12</v>
      </c>
      <c r="H2719" s="13" t="s">
        <v>35</v>
      </c>
    </row>
    <row r="2720" spans="1:8">
      <c r="A2720" s="15">
        <v>1605</v>
      </c>
      <c r="B2720" s="15">
        <v>2021</v>
      </c>
      <c r="C2720" s="13" t="s">
        <v>9</v>
      </c>
      <c r="D2720" s="15">
        <v>19</v>
      </c>
      <c r="E2720" s="13" t="s">
        <v>14</v>
      </c>
      <c r="F2720" s="13" t="s">
        <v>17</v>
      </c>
      <c r="G2720" s="13" t="s">
        <v>12</v>
      </c>
      <c r="H2720" s="13" t="s">
        <v>37</v>
      </c>
    </row>
    <row r="2721" spans="1:8">
      <c r="A2721" s="15">
        <v>1604</v>
      </c>
      <c r="B2721" s="15">
        <v>2021</v>
      </c>
      <c r="C2721" s="13" t="s">
        <v>9</v>
      </c>
      <c r="D2721" s="15">
        <v>19</v>
      </c>
      <c r="E2721" s="13" t="s">
        <v>10</v>
      </c>
      <c r="F2721" s="13" t="s">
        <v>11</v>
      </c>
      <c r="G2721" s="13" t="s">
        <v>12</v>
      </c>
      <c r="H2721" s="13" t="s">
        <v>32</v>
      </c>
    </row>
    <row r="2722" spans="1:8">
      <c r="A2722" s="15">
        <v>1603</v>
      </c>
      <c r="B2722" s="15">
        <v>2021</v>
      </c>
      <c r="C2722" s="13" t="s">
        <v>9</v>
      </c>
      <c r="D2722" s="15">
        <v>19</v>
      </c>
      <c r="E2722" s="13" t="s">
        <v>10</v>
      </c>
      <c r="F2722" s="13" t="s">
        <v>17</v>
      </c>
      <c r="G2722" s="13" t="s">
        <v>12</v>
      </c>
      <c r="H2722" s="13" t="s">
        <v>32</v>
      </c>
    </row>
    <row r="2723" spans="1:8">
      <c r="A2723" s="15">
        <v>1602</v>
      </c>
      <c r="B2723" s="15">
        <v>2021</v>
      </c>
      <c r="C2723" s="13" t="s">
        <v>9</v>
      </c>
      <c r="D2723" s="15">
        <v>19</v>
      </c>
      <c r="E2723" s="13" t="s">
        <v>51</v>
      </c>
      <c r="F2723" s="13" t="s">
        <v>17</v>
      </c>
      <c r="G2723" s="13" t="s">
        <v>12</v>
      </c>
      <c r="H2723" s="13" t="s">
        <v>37</v>
      </c>
    </row>
    <row r="2724" spans="1:8">
      <c r="A2724" s="15">
        <v>1601</v>
      </c>
      <c r="B2724" s="15">
        <v>2021</v>
      </c>
      <c r="C2724" s="13" t="s">
        <v>9</v>
      </c>
      <c r="D2724" s="15">
        <v>19</v>
      </c>
      <c r="E2724" s="13" t="s">
        <v>14</v>
      </c>
      <c r="F2724" s="13" t="s">
        <v>11</v>
      </c>
      <c r="G2724" s="13" t="s">
        <v>12</v>
      </c>
      <c r="H2724" s="13" t="s">
        <v>35</v>
      </c>
    </row>
    <row r="2725" spans="1:8">
      <c r="A2725" s="15">
        <v>1600</v>
      </c>
      <c r="B2725" s="15">
        <v>2021</v>
      </c>
      <c r="C2725" s="13" t="s">
        <v>9</v>
      </c>
      <c r="D2725" s="15">
        <v>19</v>
      </c>
      <c r="E2725" s="13" t="s">
        <v>14</v>
      </c>
      <c r="F2725" s="13" t="s">
        <v>17</v>
      </c>
      <c r="G2725" s="13" t="s">
        <v>12</v>
      </c>
      <c r="H2725" s="13" t="s">
        <v>37</v>
      </c>
    </row>
    <row r="2726" spans="1:8">
      <c r="A2726" s="15">
        <v>1599</v>
      </c>
      <c r="B2726" s="15">
        <v>2021</v>
      </c>
      <c r="C2726" s="13" t="s">
        <v>9</v>
      </c>
      <c r="D2726" s="15">
        <v>19</v>
      </c>
      <c r="E2726" s="13" t="s">
        <v>10</v>
      </c>
      <c r="F2726" s="13" t="s">
        <v>11</v>
      </c>
      <c r="G2726" s="13" t="s">
        <v>12</v>
      </c>
      <c r="H2726" s="13" t="s">
        <v>32</v>
      </c>
    </row>
    <row r="2727" spans="1:8">
      <c r="A2727" s="15">
        <v>1598</v>
      </c>
      <c r="B2727" s="15">
        <v>2021</v>
      </c>
      <c r="C2727" s="13" t="s">
        <v>9</v>
      </c>
      <c r="D2727" s="15">
        <v>19</v>
      </c>
      <c r="E2727" s="13" t="s">
        <v>10</v>
      </c>
      <c r="F2727" s="13" t="s">
        <v>17</v>
      </c>
      <c r="G2727" s="13" t="s">
        <v>12</v>
      </c>
      <c r="H2727" s="13" t="s">
        <v>32</v>
      </c>
    </row>
    <row r="2728" spans="1:8">
      <c r="A2728" s="15">
        <v>1597</v>
      </c>
      <c r="B2728" s="15">
        <v>2021</v>
      </c>
      <c r="C2728" s="13" t="s">
        <v>9</v>
      </c>
      <c r="D2728" s="15">
        <v>19</v>
      </c>
      <c r="E2728" s="13" t="s">
        <v>51</v>
      </c>
      <c r="F2728" s="13" t="s">
        <v>17</v>
      </c>
      <c r="G2728" s="13" t="s">
        <v>12</v>
      </c>
      <c r="H2728" s="13" t="s">
        <v>37</v>
      </c>
    </row>
    <row r="2729" spans="1:8">
      <c r="A2729" s="15">
        <v>1596</v>
      </c>
      <c r="B2729" s="15">
        <v>2021</v>
      </c>
      <c r="C2729" s="13" t="s">
        <v>9</v>
      </c>
      <c r="D2729" s="15">
        <v>19</v>
      </c>
      <c r="E2729" s="13" t="s">
        <v>14</v>
      </c>
      <c r="F2729" s="13" t="s">
        <v>11</v>
      </c>
      <c r="G2729" s="13" t="s">
        <v>12</v>
      </c>
      <c r="H2729" s="13" t="s">
        <v>35</v>
      </c>
    </row>
    <row r="2730" spans="1:8">
      <c r="A2730" s="15">
        <v>1595</v>
      </c>
      <c r="B2730" s="15">
        <v>2021</v>
      </c>
      <c r="C2730" s="13" t="s">
        <v>9</v>
      </c>
      <c r="D2730" s="15">
        <v>19</v>
      </c>
      <c r="E2730" s="13" t="s">
        <v>14</v>
      </c>
      <c r="F2730" s="13" t="s">
        <v>17</v>
      </c>
      <c r="G2730" s="13" t="s">
        <v>12</v>
      </c>
      <c r="H2730" s="13" t="s">
        <v>37</v>
      </c>
    </row>
    <row r="2731" spans="1:8">
      <c r="A2731" s="15">
        <v>1594</v>
      </c>
      <c r="B2731" s="15">
        <v>2021</v>
      </c>
      <c r="C2731" s="13" t="s">
        <v>9</v>
      </c>
      <c r="D2731" s="15">
        <v>19</v>
      </c>
      <c r="E2731" s="13" t="s">
        <v>10</v>
      </c>
      <c r="F2731" s="13" t="s">
        <v>11</v>
      </c>
      <c r="G2731" s="13" t="s">
        <v>12</v>
      </c>
      <c r="H2731" s="13" t="s">
        <v>32</v>
      </c>
    </row>
    <row r="2732" spans="1:8">
      <c r="A2732" s="15">
        <v>1593</v>
      </c>
      <c r="B2732" s="15">
        <v>2021</v>
      </c>
      <c r="C2732" s="13" t="s">
        <v>9</v>
      </c>
      <c r="D2732" s="15">
        <v>19</v>
      </c>
      <c r="E2732" s="13" t="s">
        <v>10</v>
      </c>
      <c r="F2732" s="13" t="s">
        <v>17</v>
      </c>
      <c r="G2732" s="13" t="s">
        <v>12</v>
      </c>
      <c r="H2732" s="13" t="s">
        <v>32</v>
      </c>
    </row>
    <row r="2733" spans="1:8">
      <c r="A2733" s="15">
        <v>1592</v>
      </c>
      <c r="B2733" s="15">
        <v>2021</v>
      </c>
      <c r="C2733" s="13" t="s">
        <v>9</v>
      </c>
      <c r="D2733" s="15">
        <v>19</v>
      </c>
      <c r="E2733" s="13" t="s">
        <v>51</v>
      </c>
      <c r="F2733" s="13" t="s">
        <v>17</v>
      </c>
      <c r="G2733" s="13" t="s">
        <v>12</v>
      </c>
      <c r="H2733" s="13" t="s">
        <v>30</v>
      </c>
    </row>
    <row r="2734" spans="1:8">
      <c r="A2734" s="15">
        <v>1591</v>
      </c>
      <c r="B2734" s="15">
        <v>2021</v>
      </c>
      <c r="C2734" s="13" t="s">
        <v>9</v>
      </c>
      <c r="D2734" s="15">
        <v>19</v>
      </c>
      <c r="E2734" s="13" t="s">
        <v>14</v>
      </c>
      <c r="F2734" s="13" t="s">
        <v>11</v>
      </c>
      <c r="G2734" s="13" t="s">
        <v>12</v>
      </c>
      <c r="H2734" s="13" t="s">
        <v>35</v>
      </c>
    </row>
    <row r="2735" spans="1:8">
      <c r="A2735" s="15">
        <v>1590</v>
      </c>
      <c r="B2735" s="15">
        <v>2021</v>
      </c>
      <c r="C2735" s="13" t="s">
        <v>9</v>
      </c>
      <c r="D2735" s="15">
        <v>19</v>
      </c>
      <c r="E2735" s="13" t="s">
        <v>14</v>
      </c>
      <c r="F2735" s="13" t="s">
        <v>17</v>
      </c>
      <c r="G2735" s="13" t="s">
        <v>12</v>
      </c>
      <c r="H2735" s="13" t="s">
        <v>37</v>
      </c>
    </row>
    <row r="2736" spans="1:8">
      <c r="A2736" s="15">
        <v>1589</v>
      </c>
      <c r="B2736" s="15">
        <v>2021</v>
      </c>
      <c r="C2736" s="13" t="s">
        <v>9</v>
      </c>
      <c r="D2736" s="15">
        <v>19</v>
      </c>
      <c r="E2736" s="13" t="s">
        <v>10</v>
      </c>
      <c r="F2736" s="13" t="s">
        <v>11</v>
      </c>
      <c r="G2736" s="13" t="s">
        <v>12</v>
      </c>
      <c r="H2736" s="13" t="s">
        <v>32</v>
      </c>
    </row>
    <row r="2737" spans="1:8">
      <c r="A2737" s="15">
        <v>1588</v>
      </c>
      <c r="B2737" s="15">
        <v>2021</v>
      </c>
      <c r="C2737" s="13" t="s">
        <v>9</v>
      </c>
      <c r="D2737" s="15">
        <v>19</v>
      </c>
      <c r="E2737" s="13" t="s">
        <v>10</v>
      </c>
      <c r="F2737" s="13" t="s">
        <v>17</v>
      </c>
      <c r="G2737" s="13" t="s">
        <v>12</v>
      </c>
      <c r="H2737" s="13" t="s">
        <v>32</v>
      </c>
    </row>
    <row r="2738" spans="1:8">
      <c r="A2738" s="15">
        <v>1587</v>
      </c>
      <c r="B2738" s="15">
        <v>2021</v>
      </c>
      <c r="C2738" s="13" t="s">
        <v>9</v>
      </c>
      <c r="D2738" s="15">
        <v>19</v>
      </c>
      <c r="E2738" s="13" t="s">
        <v>51</v>
      </c>
      <c r="F2738" s="13" t="s">
        <v>17</v>
      </c>
      <c r="G2738" s="13" t="s">
        <v>12</v>
      </c>
      <c r="H2738" s="13" t="s">
        <v>29</v>
      </c>
    </row>
    <row r="2739" spans="1:8">
      <c r="A2739" s="15">
        <v>1586</v>
      </c>
      <c r="B2739" s="15">
        <v>2021</v>
      </c>
      <c r="C2739" s="13" t="s">
        <v>9</v>
      </c>
      <c r="D2739" s="15">
        <v>19</v>
      </c>
      <c r="E2739" s="13" t="s">
        <v>14</v>
      </c>
      <c r="F2739" s="13" t="s">
        <v>11</v>
      </c>
      <c r="G2739" s="13" t="s">
        <v>12</v>
      </c>
      <c r="H2739" s="13" t="s">
        <v>35</v>
      </c>
    </row>
    <row r="2740" spans="1:8">
      <c r="A2740" s="15">
        <v>1585</v>
      </c>
      <c r="B2740" s="15">
        <v>2021</v>
      </c>
      <c r="C2740" s="13" t="s">
        <v>9</v>
      </c>
      <c r="D2740" s="15">
        <v>19</v>
      </c>
      <c r="E2740" s="13" t="s">
        <v>14</v>
      </c>
      <c r="F2740" s="13" t="s">
        <v>17</v>
      </c>
      <c r="G2740" s="13" t="s">
        <v>12</v>
      </c>
      <c r="H2740" s="13" t="s">
        <v>37</v>
      </c>
    </row>
    <row r="2741" spans="1:8">
      <c r="A2741" s="15">
        <v>1584</v>
      </c>
      <c r="B2741" s="15">
        <v>2021</v>
      </c>
      <c r="C2741" s="13" t="s">
        <v>9</v>
      </c>
      <c r="D2741" s="15">
        <v>19</v>
      </c>
      <c r="E2741" s="13" t="s">
        <v>10</v>
      </c>
      <c r="F2741" s="13" t="s">
        <v>11</v>
      </c>
      <c r="G2741" s="13" t="s">
        <v>12</v>
      </c>
      <c r="H2741" s="13" t="s">
        <v>32</v>
      </c>
    </row>
    <row r="2742" spans="1:8">
      <c r="A2742" s="15">
        <v>1583</v>
      </c>
      <c r="B2742" s="15">
        <v>2021</v>
      </c>
      <c r="C2742" s="13" t="s">
        <v>9</v>
      </c>
      <c r="D2742" s="15">
        <v>19</v>
      </c>
      <c r="E2742" s="13" t="s">
        <v>10</v>
      </c>
      <c r="F2742" s="13" t="s">
        <v>17</v>
      </c>
      <c r="G2742" s="13" t="s">
        <v>12</v>
      </c>
      <c r="H2742" s="13" t="s">
        <v>32</v>
      </c>
    </row>
    <row r="2743" spans="1:8">
      <c r="A2743" s="15">
        <v>1582</v>
      </c>
      <c r="B2743" s="15">
        <v>2021</v>
      </c>
      <c r="C2743" s="13" t="s">
        <v>9</v>
      </c>
      <c r="D2743" s="15">
        <v>19</v>
      </c>
      <c r="E2743" s="13" t="s">
        <v>51</v>
      </c>
      <c r="F2743" s="13" t="s">
        <v>17</v>
      </c>
      <c r="G2743" s="13" t="s">
        <v>12</v>
      </c>
      <c r="H2743" s="13" t="s">
        <v>13</v>
      </c>
    </row>
    <row r="2744" spans="1:8">
      <c r="A2744" s="15">
        <v>1581</v>
      </c>
      <c r="B2744" s="15">
        <v>2021</v>
      </c>
      <c r="C2744" s="13" t="s">
        <v>9</v>
      </c>
      <c r="D2744" s="15">
        <v>19</v>
      </c>
      <c r="E2744" s="13" t="s">
        <v>14</v>
      </c>
      <c r="F2744" s="13" t="s">
        <v>11</v>
      </c>
      <c r="G2744" s="13" t="s">
        <v>12</v>
      </c>
      <c r="H2744" s="13" t="s">
        <v>37</v>
      </c>
    </row>
    <row r="2745" spans="1:8">
      <c r="A2745" s="15">
        <v>1580</v>
      </c>
      <c r="B2745" s="15">
        <v>2021</v>
      </c>
      <c r="C2745" s="13" t="s">
        <v>9</v>
      </c>
      <c r="D2745" s="15">
        <v>19</v>
      </c>
      <c r="E2745" s="13" t="s">
        <v>14</v>
      </c>
      <c r="F2745" s="13" t="s">
        <v>17</v>
      </c>
      <c r="G2745" s="13" t="s">
        <v>12</v>
      </c>
      <c r="H2745" s="13" t="s">
        <v>37</v>
      </c>
    </row>
    <row r="2746" spans="1:8">
      <c r="A2746" s="15">
        <v>1579</v>
      </c>
      <c r="B2746" s="15">
        <v>2021</v>
      </c>
      <c r="C2746" s="13" t="s">
        <v>9</v>
      </c>
      <c r="D2746" s="15">
        <v>19</v>
      </c>
      <c r="E2746" s="13" t="s">
        <v>10</v>
      </c>
      <c r="F2746" s="13" t="s">
        <v>11</v>
      </c>
      <c r="G2746" s="13" t="s">
        <v>12</v>
      </c>
      <c r="H2746" s="13" t="s">
        <v>32</v>
      </c>
    </row>
    <row r="2747" spans="1:8">
      <c r="A2747" s="15">
        <v>1578</v>
      </c>
      <c r="B2747" s="15">
        <v>2021</v>
      </c>
      <c r="C2747" s="13" t="s">
        <v>9</v>
      </c>
      <c r="D2747" s="15">
        <v>19</v>
      </c>
      <c r="E2747" s="13" t="s">
        <v>10</v>
      </c>
      <c r="F2747" s="13" t="s">
        <v>17</v>
      </c>
      <c r="G2747" s="13" t="s">
        <v>12</v>
      </c>
      <c r="H2747" s="13" t="s">
        <v>32</v>
      </c>
    </row>
    <row r="2748" spans="1:8">
      <c r="A2748" s="15">
        <v>1577</v>
      </c>
      <c r="B2748" s="15">
        <v>2021</v>
      </c>
      <c r="C2748" s="13" t="s">
        <v>9</v>
      </c>
      <c r="D2748" s="15">
        <v>19</v>
      </c>
      <c r="E2748" s="13" t="s">
        <v>51</v>
      </c>
      <c r="F2748" s="13" t="s">
        <v>17</v>
      </c>
      <c r="G2748" s="13" t="s">
        <v>12</v>
      </c>
      <c r="H2748" s="15">
        <v>0</v>
      </c>
    </row>
    <row r="2749" spans="1:8">
      <c r="A2749" s="15">
        <v>1576</v>
      </c>
      <c r="B2749" s="15">
        <v>2021</v>
      </c>
      <c r="C2749" s="13" t="s">
        <v>9</v>
      </c>
      <c r="D2749" s="15">
        <v>19</v>
      </c>
      <c r="E2749" s="13" t="s">
        <v>14</v>
      </c>
      <c r="F2749" s="13" t="s">
        <v>11</v>
      </c>
      <c r="G2749" s="13" t="s">
        <v>12</v>
      </c>
      <c r="H2749" s="13" t="s">
        <v>37</v>
      </c>
    </row>
    <row r="2750" spans="1:8">
      <c r="A2750" s="15">
        <v>1575</v>
      </c>
      <c r="B2750" s="15">
        <v>2021</v>
      </c>
      <c r="C2750" s="13" t="s">
        <v>9</v>
      </c>
      <c r="D2750" s="15">
        <v>19</v>
      </c>
      <c r="E2750" s="13" t="s">
        <v>14</v>
      </c>
      <c r="F2750" s="13" t="s">
        <v>17</v>
      </c>
      <c r="G2750" s="13" t="s">
        <v>12</v>
      </c>
      <c r="H2750" s="13" t="s">
        <v>37</v>
      </c>
    </row>
    <row r="2751" spans="1:8">
      <c r="A2751" s="15">
        <v>1574</v>
      </c>
      <c r="B2751" s="15">
        <v>2021</v>
      </c>
      <c r="C2751" s="13" t="s">
        <v>9</v>
      </c>
      <c r="D2751" s="15">
        <v>19</v>
      </c>
      <c r="E2751" s="13" t="s">
        <v>10</v>
      </c>
      <c r="F2751" s="13" t="s">
        <v>11</v>
      </c>
      <c r="G2751" s="13" t="s">
        <v>12</v>
      </c>
      <c r="H2751" s="13" t="s">
        <v>32</v>
      </c>
    </row>
    <row r="2752" spans="1:8">
      <c r="A2752" s="15">
        <v>1573</v>
      </c>
      <c r="B2752" s="15">
        <v>2021</v>
      </c>
      <c r="C2752" s="13" t="s">
        <v>9</v>
      </c>
      <c r="D2752" s="15">
        <v>19</v>
      </c>
      <c r="E2752" s="13" t="s">
        <v>10</v>
      </c>
      <c r="F2752" s="13" t="s">
        <v>17</v>
      </c>
      <c r="G2752" s="13" t="s">
        <v>12</v>
      </c>
      <c r="H2752" s="13" t="s">
        <v>32</v>
      </c>
    </row>
    <row r="2753" spans="1:8">
      <c r="A2753" s="15">
        <v>1572</v>
      </c>
      <c r="B2753" s="15">
        <v>2021</v>
      </c>
      <c r="C2753" s="13" t="s">
        <v>9</v>
      </c>
      <c r="D2753" s="15">
        <v>19</v>
      </c>
      <c r="E2753" s="13" t="s">
        <v>59</v>
      </c>
      <c r="F2753" s="13" t="s">
        <v>11</v>
      </c>
      <c r="G2753" s="13" t="s">
        <v>12</v>
      </c>
      <c r="H2753" s="13" t="s">
        <v>18</v>
      </c>
    </row>
    <row r="2754" spans="1:8">
      <c r="A2754" s="15">
        <v>1571</v>
      </c>
      <c r="B2754" s="15">
        <v>2021</v>
      </c>
      <c r="C2754" s="13" t="s">
        <v>9</v>
      </c>
      <c r="D2754" s="15">
        <v>19</v>
      </c>
      <c r="E2754" s="13" t="s">
        <v>14</v>
      </c>
      <c r="F2754" s="13" t="s">
        <v>11</v>
      </c>
      <c r="G2754" s="13" t="s">
        <v>12</v>
      </c>
      <c r="H2754" s="13" t="s">
        <v>37</v>
      </c>
    </row>
    <row r="2755" spans="1:8">
      <c r="A2755" s="15">
        <v>1570</v>
      </c>
      <c r="B2755" s="15">
        <v>2021</v>
      </c>
      <c r="C2755" s="13" t="s">
        <v>9</v>
      </c>
      <c r="D2755" s="15">
        <v>19</v>
      </c>
      <c r="E2755" s="13" t="s">
        <v>14</v>
      </c>
      <c r="F2755" s="13" t="s">
        <v>17</v>
      </c>
      <c r="G2755" s="13" t="s">
        <v>12</v>
      </c>
      <c r="H2755" s="13" t="s">
        <v>37</v>
      </c>
    </row>
    <row r="2756" spans="1:8">
      <c r="A2756" s="15">
        <v>1569</v>
      </c>
      <c r="B2756" s="15">
        <v>2021</v>
      </c>
      <c r="C2756" s="13" t="s">
        <v>9</v>
      </c>
      <c r="D2756" s="15">
        <v>19</v>
      </c>
      <c r="E2756" s="13" t="s">
        <v>10</v>
      </c>
      <c r="F2756" s="13" t="s">
        <v>11</v>
      </c>
      <c r="G2756" s="13" t="s">
        <v>12</v>
      </c>
      <c r="H2756" s="13" t="s">
        <v>32</v>
      </c>
    </row>
    <row r="2757" spans="1:8">
      <c r="A2757" s="15">
        <v>1568</v>
      </c>
      <c r="B2757" s="15">
        <v>2021</v>
      </c>
      <c r="C2757" s="13" t="s">
        <v>9</v>
      </c>
      <c r="D2757" s="15">
        <v>19</v>
      </c>
      <c r="E2757" s="13" t="s">
        <v>10</v>
      </c>
      <c r="F2757" s="13" t="s">
        <v>17</v>
      </c>
      <c r="G2757" s="13" t="s">
        <v>12</v>
      </c>
      <c r="H2757" s="13" t="s">
        <v>32</v>
      </c>
    </row>
    <row r="2758" spans="1:8">
      <c r="A2758" s="15">
        <v>1567</v>
      </c>
      <c r="B2758" s="15">
        <v>2021</v>
      </c>
      <c r="C2758" s="13" t="s">
        <v>9</v>
      </c>
      <c r="D2758" s="15">
        <v>19</v>
      </c>
      <c r="E2758" s="13" t="s">
        <v>59</v>
      </c>
      <c r="F2758" s="13" t="s">
        <v>11</v>
      </c>
      <c r="G2758" s="13" t="s">
        <v>12</v>
      </c>
      <c r="H2758" s="13" t="s">
        <v>37</v>
      </c>
    </row>
    <row r="2759" spans="1:8">
      <c r="A2759" s="15">
        <v>1566</v>
      </c>
      <c r="B2759" s="15">
        <v>2021</v>
      </c>
      <c r="C2759" s="13" t="s">
        <v>9</v>
      </c>
      <c r="D2759" s="15">
        <v>19</v>
      </c>
      <c r="E2759" s="13" t="s">
        <v>14</v>
      </c>
      <c r="F2759" s="13" t="s">
        <v>11</v>
      </c>
      <c r="G2759" s="13" t="s">
        <v>12</v>
      </c>
      <c r="H2759" s="13" t="s">
        <v>37</v>
      </c>
    </row>
    <row r="2760" spans="1:8">
      <c r="A2760" s="15">
        <v>1565</v>
      </c>
      <c r="B2760" s="15">
        <v>2021</v>
      </c>
      <c r="C2760" s="13" t="s">
        <v>9</v>
      </c>
      <c r="D2760" s="15">
        <v>19</v>
      </c>
      <c r="E2760" s="13" t="s">
        <v>14</v>
      </c>
      <c r="F2760" s="13" t="s">
        <v>17</v>
      </c>
      <c r="G2760" s="13" t="s">
        <v>12</v>
      </c>
      <c r="H2760" s="13" t="s">
        <v>37</v>
      </c>
    </row>
    <row r="2761" spans="1:8">
      <c r="A2761" s="15">
        <v>1564</v>
      </c>
      <c r="B2761" s="15">
        <v>2021</v>
      </c>
      <c r="C2761" s="13" t="s">
        <v>9</v>
      </c>
      <c r="D2761" s="15">
        <v>19</v>
      </c>
      <c r="E2761" s="13" t="s">
        <v>10</v>
      </c>
      <c r="F2761" s="13" t="s">
        <v>11</v>
      </c>
      <c r="G2761" s="13" t="s">
        <v>12</v>
      </c>
      <c r="H2761" s="13" t="s">
        <v>32</v>
      </c>
    </row>
    <row r="2762" spans="1:8">
      <c r="A2762" s="15">
        <v>1563</v>
      </c>
      <c r="B2762" s="15">
        <v>2021</v>
      </c>
      <c r="C2762" s="13" t="s">
        <v>9</v>
      </c>
      <c r="D2762" s="15">
        <v>19</v>
      </c>
      <c r="E2762" s="13" t="s">
        <v>10</v>
      </c>
      <c r="F2762" s="13" t="s">
        <v>17</v>
      </c>
      <c r="G2762" s="13" t="s">
        <v>12</v>
      </c>
      <c r="H2762" s="13" t="s">
        <v>32</v>
      </c>
    </row>
    <row r="2763" spans="1:8">
      <c r="A2763" s="15">
        <v>1562</v>
      </c>
      <c r="B2763" s="15">
        <v>2021</v>
      </c>
      <c r="C2763" s="13" t="s">
        <v>9</v>
      </c>
      <c r="D2763" s="15">
        <v>19</v>
      </c>
      <c r="E2763" s="13" t="s">
        <v>59</v>
      </c>
      <c r="F2763" s="13" t="s">
        <v>17</v>
      </c>
      <c r="G2763" s="13" t="s">
        <v>12</v>
      </c>
      <c r="H2763" s="13" t="s">
        <v>26</v>
      </c>
    </row>
    <row r="2764" spans="1:8">
      <c r="A2764" s="15">
        <v>1561</v>
      </c>
      <c r="B2764" s="15">
        <v>2021</v>
      </c>
      <c r="C2764" s="13" t="s">
        <v>9</v>
      </c>
      <c r="D2764" s="15">
        <v>19</v>
      </c>
      <c r="E2764" s="13" t="s">
        <v>14</v>
      </c>
      <c r="F2764" s="13" t="s">
        <v>11</v>
      </c>
      <c r="G2764" s="13" t="s">
        <v>12</v>
      </c>
      <c r="H2764" s="13" t="s">
        <v>37</v>
      </c>
    </row>
    <row r="2765" spans="1:8">
      <c r="A2765" s="15">
        <v>1560</v>
      </c>
      <c r="B2765" s="15">
        <v>2021</v>
      </c>
      <c r="C2765" s="13" t="s">
        <v>9</v>
      </c>
      <c r="D2765" s="15">
        <v>19</v>
      </c>
      <c r="E2765" s="13" t="s">
        <v>14</v>
      </c>
      <c r="F2765" s="13" t="s">
        <v>17</v>
      </c>
      <c r="G2765" s="13" t="s">
        <v>12</v>
      </c>
      <c r="H2765" s="13" t="s">
        <v>37</v>
      </c>
    </row>
    <row r="2766" spans="1:8">
      <c r="A2766" s="15">
        <v>1559</v>
      </c>
      <c r="B2766" s="15">
        <v>2021</v>
      </c>
      <c r="C2766" s="13" t="s">
        <v>9</v>
      </c>
      <c r="D2766" s="15">
        <v>19</v>
      </c>
      <c r="E2766" s="13" t="s">
        <v>10</v>
      </c>
      <c r="F2766" s="13" t="s">
        <v>11</v>
      </c>
      <c r="G2766" s="13" t="s">
        <v>12</v>
      </c>
      <c r="H2766" s="13" t="s">
        <v>32</v>
      </c>
    </row>
    <row r="2767" spans="1:8">
      <c r="A2767" s="15">
        <v>1558</v>
      </c>
      <c r="B2767" s="15">
        <v>2021</v>
      </c>
      <c r="C2767" s="13" t="s">
        <v>9</v>
      </c>
      <c r="D2767" s="15">
        <v>19</v>
      </c>
      <c r="E2767" s="13" t="s">
        <v>10</v>
      </c>
      <c r="F2767" s="13" t="s">
        <v>17</v>
      </c>
      <c r="G2767" s="13" t="s">
        <v>12</v>
      </c>
      <c r="H2767" s="13" t="s">
        <v>32</v>
      </c>
    </row>
    <row r="2768" spans="1:8">
      <c r="A2768" s="15">
        <v>1557</v>
      </c>
      <c r="B2768" s="15">
        <v>2021</v>
      </c>
      <c r="C2768" s="13" t="s">
        <v>9</v>
      </c>
      <c r="D2768" s="15">
        <v>19</v>
      </c>
      <c r="E2768" s="13" t="s">
        <v>59</v>
      </c>
      <c r="F2768" s="13" t="s">
        <v>17</v>
      </c>
      <c r="G2768" s="13" t="s">
        <v>12</v>
      </c>
      <c r="H2768" s="13" t="s">
        <v>31</v>
      </c>
    </row>
    <row r="2769" spans="1:8">
      <c r="A2769" s="15">
        <v>1556</v>
      </c>
      <c r="B2769" s="15">
        <v>2021</v>
      </c>
      <c r="C2769" s="13" t="s">
        <v>9</v>
      </c>
      <c r="D2769" s="15">
        <v>19</v>
      </c>
      <c r="E2769" s="13" t="s">
        <v>14</v>
      </c>
      <c r="F2769" s="13" t="s">
        <v>11</v>
      </c>
      <c r="G2769" s="13" t="s">
        <v>12</v>
      </c>
      <c r="H2769" s="13" t="s">
        <v>37</v>
      </c>
    </row>
    <row r="2770" spans="1:8">
      <c r="A2770" s="15">
        <v>1555</v>
      </c>
      <c r="B2770" s="15">
        <v>2021</v>
      </c>
      <c r="C2770" s="13" t="s">
        <v>9</v>
      </c>
      <c r="D2770" s="15">
        <v>19</v>
      </c>
      <c r="E2770" s="13" t="s">
        <v>14</v>
      </c>
      <c r="F2770" s="13" t="s">
        <v>17</v>
      </c>
      <c r="G2770" s="13" t="s">
        <v>12</v>
      </c>
      <c r="H2770" s="13" t="s">
        <v>37</v>
      </c>
    </row>
    <row r="2771" spans="1:8">
      <c r="A2771" s="15">
        <v>1554</v>
      </c>
      <c r="B2771" s="15">
        <v>2021</v>
      </c>
      <c r="C2771" s="13" t="s">
        <v>9</v>
      </c>
      <c r="D2771" s="15">
        <v>19</v>
      </c>
      <c r="E2771" s="13" t="s">
        <v>10</v>
      </c>
      <c r="F2771" s="13" t="s">
        <v>11</v>
      </c>
      <c r="G2771" s="13" t="s">
        <v>12</v>
      </c>
      <c r="H2771" s="13" t="s">
        <v>32</v>
      </c>
    </row>
    <row r="2772" spans="1:8">
      <c r="A2772" s="15">
        <v>1553</v>
      </c>
      <c r="B2772" s="15">
        <v>2021</v>
      </c>
      <c r="C2772" s="13" t="s">
        <v>9</v>
      </c>
      <c r="D2772" s="15">
        <v>19</v>
      </c>
      <c r="E2772" s="13" t="s">
        <v>10</v>
      </c>
      <c r="F2772" s="13" t="s">
        <v>17</v>
      </c>
      <c r="G2772" s="13" t="s">
        <v>12</v>
      </c>
      <c r="H2772" s="13" t="s">
        <v>32</v>
      </c>
    </row>
    <row r="2773" spans="1:8">
      <c r="A2773" s="15">
        <v>1552</v>
      </c>
      <c r="B2773" s="15">
        <v>2021</v>
      </c>
      <c r="C2773" s="13" t="s">
        <v>9</v>
      </c>
      <c r="D2773" s="15">
        <v>19</v>
      </c>
      <c r="E2773" s="13" t="s">
        <v>59</v>
      </c>
      <c r="F2773" s="13" t="s">
        <v>17</v>
      </c>
      <c r="G2773" s="13" t="s">
        <v>12</v>
      </c>
      <c r="H2773" s="13" t="s">
        <v>16</v>
      </c>
    </row>
    <row r="2774" spans="1:8">
      <c r="A2774" s="15">
        <v>1551</v>
      </c>
      <c r="B2774" s="15">
        <v>2021</v>
      </c>
      <c r="C2774" s="13" t="s">
        <v>9</v>
      </c>
      <c r="D2774" s="15">
        <v>19</v>
      </c>
      <c r="E2774" s="13" t="s">
        <v>14</v>
      </c>
      <c r="F2774" s="13" t="s">
        <v>11</v>
      </c>
      <c r="G2774" s="13" t="s">
        <v>12</v>
      </c>
      <c r="H2774" s="13" t="s">
        <v>37</v>
      </c>
    </row>
    <row r="2775" spans="1:8">
      <c r="A2775" s="15">
        <v>1550</v>
      </c>
      <c r="B2775" s="15">
        <v>2021</v>
      </c>
      <c r="C2775" s="13" t="s">
        <v>9</v>
      </c>
      <c r="D2775" s="15">
        <v>19</v>
      </c>
      <c r="E2775" s="13" t="s">
        <v>14</v>
      </c>
      <c r="F2775" s="13" t="s">
        <v>17</v>
      </c>
      <c r="G2775" s="13" t="s">
        <v>12</v>
      </c>
      <c r="H2775" s="13" t="s">
        <v>37</v>
      </c>
    </row>
    <row r="2776" spans="1:8">
      <c r="A2776" s="15">
        <v>1549</v>
      </c>
      <c r="B2776" s="15">
        <v>2021</v>
      </c>
      <c r="C2776" s="13" t="s">
        <v>9</v>
      </c>
      <c r="D2776" s="15">
        <v>19</v>
      </c>
      <c r="E2776" s="13" t="s">
        <v>10</v>
      </c>
      <c r="F2776" s="13" t="s">
        <v>11</v>
      </c>
      <c r="G2776" s="13" t="s">
        <v>12</v>
      </c>
      <c r="H2776" s="13" t="s">
        <v>32</v>
      </c>
    </row>
    <row r="2777" spans="1:8">
      <c r="A2777" s="15">
        <v>1548</v>
      </c>
      <c r="B2777" s="15">
        <v>2021</v>
      </c>
      <c r="C2777" s="13" t="s">
        <v>9</v>
      </c>
      <c r="D2777" s="15">
        <v>19</v>
      </c>
      <c r="E2777" s="13" t="s">
        <v>10</v>
      </c>
      <c r="F2777" s="13" t="s">
        <v>17</v>
      </c>
      <c r="G2777" s="13" t="s">
        <v>12</v>
      </c>
      <c r="H2777" s="13" t="s">
        <v>32</v>
      </c>
    </row>
    <row r="2778" spans="1:8">
      <c r="A2778" s="15">
        <v>1547</v>
      </c>
      <c r="B2778" s="15">
        <v>2021</v>
      </c>
      <c r="C2778" s="13" t="s">
        <v>9</v>
      </c>
      <c r="D2778" s="15">
        <v>19</v>
      </c>
      <c r="E2778" s="13" t="s">
        <v>38</v>
      </c>
      <c r="F2778" s="13" t="s">
        <v>11</v>
      </c>
      <c r="G2778" s="13" t="s">
        <v>12</v>
      </c>
      <c r="H2778" s="13" t="s">
        <v>15</v>
      </c>
    </row>
    <row r="2779" spans="1:8">
      <c r="A2779" s="15">
        <v>1546</v>
      </c>
      <c r="B2779" s="15">
        <v>2021</v>
      </c>
      <c r="C2779" s="13" t="s">
        <v>9</v>
      </c>
      <c r="D2779" s="15">
        <v>19</v>
      </c>
      <c r="E2779" s="13" t="s">
        <v>14</v>
      </c>
      <c r="F2779" s="13" t="s">
        <v>11</v>
      </c>
      <c r="G2779" s="13" t="s">
        <v>12</v>
      </c>
      <c r="H2779" s="13" t="s">
        <v>37</v>
      </c>
    </row>
    <row r="2780" spans="1:8">
      <c r="A2780" s="15">
        <v>1545</v>
      </c>
      <c r="B2780" s="15">
        <v>2021</v>
      </c>
      <c r="C2780" s="13" t="s">
        <v>9</v>
      </c>
      <c r="D2780" s="15">
        <v>19</v>
      </c>
      <c r="E2780" s="13" t="s">
        <v>14</v>
      </c>
      <c r="F2780" s="13" t="s">
        <v>17</v>
      </c>
      <c r="G2780" s="13" t="s">
        <v>12</v>
      </c>
      <c r="H2780" s="13" t="s">
        <v>37</v>
      </c>
    </row>
    <row r="2781" spans="1:8">
      <c r="A2781" s="15">
        <v>1544</v>
      </c>
      <c r="B2781" s="15">
        <v>2021</v>
      </c>
      <c r="C2781" s="13" t="s">
        <v>9</v>
      </c>
      <c r="D2781" s="15">
        <v>19</v>
      </c>
      <c r="E2781" s="13" t="s">
        <v>10</v>
      </c>
      <c r="F2781" s="13" t="s">
        <v>11</v>
      </c>
      <c r="G2781" s="13" t="s">
        <v>12</v>
      </c>
      <c r="H2781" s="13" t="s">
        <v>32</v>
      </c>
    </row>
    <row r="2782" spans="1:8">
      <c r="A2782" s="15">
        <v>1543</v>
      </c>
      <c r="B2782" s="15">
        <v>2021</v>
      </c>
      <c r="C2782" s="13" t="s">
        <v>9</v>
      </c>
      <c r="D2782" s="15">
        <v>19</v>
      </c>
      <c r="E2782" s="13" t="s">
        <v>10</v>
      </c>
      <c r="F2782" s="13" t="s">
        <v>17</v>
      </c>
      <c r="G2782" s="13" t="s">
        <v>12</v>
      </c>
      <c r="H2782" s="13" t="s">
        <v>32</v>
      </c>
    </row>
    <row r="2783" spans="1:8">
      <c r="A2783" s="15">
        <v>1542</v>
      </c>
      <c r="B2783" s="15">
        <v>2021</v>
      </c>
      <c r="C2783" s="13" t="s">
        <v>9</v>
      </c>
      <c r="D2783" s="15">
        <v>19</v>
      </c>
      <c r="E2783" s="13" t="s">
        <v>38</v>
      </c>
      <c r="F2783" s="13" t="s">
        <v>11</v>
      </c>
      <c r="G2783" s="13" t="s">
        <v>12</v>
      </c>
      <c r="H2783" s="13" t="s">
        <v>15</v>
      </c>
    </row>
    <row r="2784" spans="1:8">
      <c r="A2784" s="15">
        <v>1541</v>
      </c>
      <c r="B2784" s="15">
        <v>2021</v>
      </c>
      <c r="C2784" s="13" t="s">
        <v>9</v>
      </c>
      <c r="D2784" s="15">
        <v>19</v>
      </c>
      <c r="E2784" s="13" t="s">
        <v>14</v>
      </c>
      <c r="F2784" s="13" t="s">
        <v>11</v>
      </c>
      <c r="G2784" s="13" t="s">
        <v>12</v>
      </c>
      <c r="H2784" s="13" t="s">
        <v>37</v>
      </c>
    </row>
    <row r="2785" spans="1:8">
      <c r="A2785" s="15">
        <v>1540</v>
      </c>
      <c r="B2785" s="15">
        <v>2021</v>
      </c>
      <c r="C2785" s="13" t="s">
        <v>9</v>
      </c>
      <c r="D2785" s="15">
        <v>19</v>
      </c>
      <c r="E2785" s="13" t="s">
        <v>14</v>
      </c>
      <c r="F2785" s="13" t="s">
        <v>17</v>
      </c>
      <c r="G2785" s="13" t="s">
        <v>12</v>
      </c>
      <c r="H2785" s="13" t="s">
        <v>37</v>
      </c>
    </row>
    <row r="2786" spans="1:8">
      <c r="A2786" s="15">
        <v>1539</v>
      </c>
      <c r="B2786" s="15">
        <v>2021</v>
      </c>
      <c r="C2786" s="13" t="s">
        <v>9</v>
      </c>
      <c r="D2786" s="15">
        <v>19</v>
      </c>
      <c r="E2786" s="13" t="s">
        <v>10</v>
      </c>
      <c r="F2786" s="13" t="s">
        <v>11</v>
      </c>
      <c r="G2786" s="13" t="s">
        <v>12</v>
      </c>
      <c r="H2786" s="13" t="s">
        <v>32</v>
      </c>
    </row>
    <row r="2787" spans="1:8">
      <c r="A2787" s="15">
        <v>1538</v>
      </c>
      <c r="B2787" s="15">
        <v>2021</v>
      </c>
      <c r="C2787" s="13" t="s">
        <v>9</v>
      </c>
      <c r="D2787" s="15">
        <v>19</v>
      </c>
      <c r="E2787" s="13" t="s">
        <v>10</v>
      </c>
      <c r="F2787" s="13" t="s">
        <v>17</v>
      </c>
      <c r="G2787" s="13" t="s">
        <v>12</v>
      </c>
      <c r="H2787" s="13" t="s">
        <v>32</v>
      </c>
    </row>
    <row r="2788" spans="1:8">
      <c r="A2788" s="15">
        <v>1537</v>
      </c>
      <c r="B2788" s="15">
        <v>2021</v>
      </c>
      <c r="C2788" s="13" t="s">
        <v>9</v>
      </c>
      <c r="D2788" s="15">
        <v>19</v>
      </c>
      <c r="E2788" s="13" t="s">
        <v>38</v>
      </c>
      <c r="F2788" s="13" t="s">
        <v>11</v>
      </c>
      <c r="G2788" s="13" t="s">
        <v>12</v>
      </c>
      <c r="H2788" s="13" t="s">
        <v>15</v>
      </c>
    </row>
    <row r="2789" spans="1:8">
      <c r="A2789" s="15">
        <v>1536</v>
      </c>
      <c r="B2789" s="15">
        <v>2021</v>
      </c>
      <c r="C2789" s="13" t="s">
        <v>9</v>
      </c>
      <c r="D2789" s="15">
        <v>19</v>
      </c>
      <c r="E2789" s="13" t="s">
        <v>14</v>
      </c>
      <c r="F2789" s="13" t="s">
        <v>11</v>
      </c>
      <c r="G2789" s="13" t="s">
        <v>12</v>
      </c>
      <c r="H2789" s="13" t="s">
        <v>37</v>
      </c>
    </row>
    <row r="2790" spans="1:8">
      <c r="A2790" s="15">
        <v>1535</v>
      </c>
      <c r="B2790" s="15">
        <v>2021</v>
      </c>
      <c r="C2790" s="13" t="s">
        <v>9</v>
      </c>
      <c r="D2790" s="15">
        <v>19</v>
      </c>
      <c r="E2790" s="13" t="s">
        <v>14</v>
      </c>
      <c r="F2790" s="13" t="s">
        <v>17</v>
      </c>
      <c r="G2790" s="13" t="s">
        <v>12</v>
      </c>
      <c r="H2790" s="13" t="s">
        <v>37</v>
      </c>
    </row>
    <row r="2791" spans="1:8">
      <c r="A2791" s="15">
        <v>1534</v>
      </c>
      <c r="B2791" s="15">
        <v>2021</v>
      </c>
      <c r="C2791" s="13" t="s">
        <v>9</v>
      </c>
      <c r="D2791" s="15">
        <v>19</v>
      </c>
      <c r="E2791" s="13" t="s">
        <v>10</v>
      </c>
      <c r="F2791" s="13" t="s">
        <v>11</v>
      </c>
      <c r="G2791" s="13" t="s">
        <v>12</v>
      </c>
      <c r="H2791" s="13" t="s">
        <v>32</v>
      </c>
    </row>
    <row r="2792" spans="1:8">
      <c r="A2792" s="15">
        <v>1533</v>
      </c>
      <c r="B2792" s="15">
        <v>2021</v>
      </c>
      <c r="C2792" s="13" t="s">
        <v>9</v>
      </c>
      <c r="D2792" s="15">
        <v>19</v>
      </c>
      <c r="E2792" s="13" t="s">
        <v>10</v>
      </c>
      <c r="F2792" s="13" t="s">
        <v>17</v>
      </c>
      <c r="G2792" s="13" t="s">
        <v>12</v>
      </c>
      <c r="H2792" s="13" t="s">
        <v>32</v>
      </c>
    </row>
    <row r="2793" spans="1:8">
      <c r="A2793" s="15">
        <v>1532</v>
      </c>
      <c r="B2793" s="15">
        <v>2021</v>
      </c>
      <c r="C2793" s="13" t="s">
        <v>9</v>
      </c>
      <c r="D2793" s="15">
        <v>19</v>
      </c>
      <c r="E2793" s="13" t="s">
        <v>38</v>
      </c>
      <c r="F2793" s="13" t="s">
        <v>11</v>
      </c>
      <c r="G2793" s="13" t="s">
        <v>12</v>
      </c>
      <c r="H2793" s="13" t="s">
        <v>18</v>
      </c>
    </row>
    <row r="2794" spans="1:8">
      <c r="A2794" s="15">
        <v>1531</v>
      </c>
      <c r="B2794" s="15">
        <v>2021</v>
      </c>
      <c r="C2794" s="13" t="s">
        <v>9</v>
      </c>
      <c r="D2794" s="15">
        <v>19</v>
      </c>
      <c r="E2794" s="13" t="s">
        <v>14</v>
      </c>
      <c r="F2794" s="13" t="s">
        <v>11</v>
      </c>
      <c r="G2794" s="13" t="s">
        <v>12</v>
      </c>
      <c r="H2794" s="13" t="s">
        <v>37</v>
      </c>
    </row>
    <row r="2795" spans="1:8">
      <c r="A2795" s="15">
        <v>1530</v>
      </c>
      <c r="B2795" s="15">
        <v>2021</v>
      </c>
      <c r="C2795" s="13" t="s">
        <v>9</v>
      </c>
      <c r="D2795" s="15">
        <v>19</v>
      </c>
      <c r="E2795" s="13" t="s">
        <v>14</v>
      </c>
      <c r="F2795" s="13" t="s">
        <v>17</v>
      </c>
      <c r="G2795" s="13" t="s">
        <v>12</v>
      </c>
      <c r="H2795" s="13" t="s">
        <v>37</v>
      </c>
    </row>
    <row r="2796" spans="1:8">
      <c r="A2796" s="15">
        <v>1529</v>
      </c>
      <c r="B2796" s="15">
        <v>2021</v>
      </c>
      <c r="C2796" s="13" t="s">
        <v>9</v>
      </c>
      <c r="D2796" s="15">
        <v>19</v>
      </c>
      <c r="E2796" s="13" t="s">
        <v>10</v>
      </c>
      <c r="F2796" s="13" t="s">
        <v>11</v>
      </c>
      <c r="G2796" s="13" t="s">
        <v>12</v>
      </c>
      <c r="H2796" s="13" t="s">
        <v>32</v>
      </c>
    </row>
    <row r="2797" spans="1:8">
      <c r="A2797" s="15">
        <v>1528</v>
      </c>
      <c r="B2797" s="15">
        <v>2021</v>
      </c>
      <c r="C2797" s="13" t="s">
        <v>9</v>
      </c>
      <c r="D2797" s="15">
        <v>19</v>
      </c>
      <c r="E2797" s="13" t="s">
        <v>10</v>
      </c>
      <c r="F2797" s="13" t="s">
        <v>17</v>
      </c>
      <c r="G2797" s="13" t="s">
        <v>12</v>
      </c>
      <c r="H2797" s="13" t="s">
        <v>32</v>
      </c>
    </row>
    <row r="2798" spans="1:8">
      <c r="A2798" s="15">
        <v>1527</v>
      </c>
      <c r="B2798" s="15">
        <v>2021</v>
      </c>
      <c r="C2798" s="13" t="s">
        <v>9</v>
      </c>
      <c r="D2798" s="15">
        <v>19</v>
      </c>
      <c r="E2798" s="13" t="s">
        <v>38</v>
      </c>
      <c r="F2798" s="13" t="s">
        <v>11</v>
      </c>
      <c r="G2798" s="13" t="s">
        <v>12</v>
      </c>
      <c r="H2798" s="13" t="s">
        <v>18</v>
      </c>
    </row>
    <row r="2799" spans="1:8">
      <c r="A2799" s="15">
        <v>1526</v>
      </c>
      <c r="B2799" s="15">
        <v>2021</v>
      </c>
      <c r="C2799" s="13" t="s">
        <v>9</v>
      </c>
      <c r="D2799" s="15">
        <v>19</v>
      </c>
      <c r="E2799" s="13" t="s">
        <v>14</v>
      </c>
      <c r="F2799" s="13" t="s">
        <v>11</v>
      </c>
      <c r="G2799" s="13" t="s">
        <v>12</v>
      </c>
      <c r="H2799" s="13" t="s">
        <v>37</v>
      </c>
    </row>
    <row r="2800" spans="1:8">
      <c r="A2800" s="15">
        <v>1525</v>
      </c>
      <c r="B2800" s="15">
        <v>2021</v>
      </c>
      <c r="C2800" s="13" t="s">
        <v>9</v>
      </c>
      <c r="D2800" s="15">
        <v>19</v>
      </c>
      <c r="E2800" s="13" t="s">
        <v>14</v>
      </c>
      <c r="F2800" s="13" t="s">
        <v>17</v>
      </c>
      <c r="G2800" s="13" t="s">
        <v>12</v>
      </c>
      <c r="H2800" s="13" t="s">
        <v>37</v>
      </c>
    </row>
    <row r="2801" spans="1:8">
      <c r="A2801" s="15">
        <v>1524</v>
      </c>
      <c r="B2801" s="15">
        <v>2021</v>
      </c>
      <c r="C2801" s="13" t="s">
        <v>9</v>
      </c>
      <c r="D2801" s="15">
        <v>19</v>
      </c>
      <c r="E2801" s="13" t="s">
        <v>10</v>
      </c>
      <c r="F2801" s="13" t="s">
        <v>11</v>
      </c>
      <c r="G2801" s="13" t="s">
        <v>12</v>
      </c>
      <c r="H2801" s="13" t="s">
        <v>32</v>
      </c>
    </row>
    <row r="2802" spans="1:8">
      <c r="A2802" s="15">
        <v>1523</v>
      </c>
      <c r="B2802" s="15">
        <v>2021</v>
      </c>
      <c r="C2802" s="13" t="s">
        <v>9</v>
      </c>
      <c r="D2802" s="15">
        <v>19</v>
      </c>
      <c r="E2802" s="13" t="s">
        <v>10</v>
      </c>
      <c r="F2802" s="13" t="s">
        <v>17</v>
      </c>
      <c r="G2802" s="13" t="s">
        <v>12</v>
      </c>
      <c r="H2802" s="13" t="s">
        <v>32</v>
      </c>
    </row>
    <row r="2803" spans="1:8">
      <c r="A2803" s="15">
        <v>1522</v>
      </c>
      <c r="B2803" s="15">
        <v>2021</v>
      </c>
      <c r="C2803" s="13" t="s">
        <v>9</v>
      </c>
      <c r="D2803" s="15">
        <v>19</v>
      </c>
      <c r="E2803" s="13" t="s">
        <v>38</v>
      </c>
      <c r="F2803" s="13" t="s">
        <v>11</v>
      </c>
      <c r="G2803" s="13" t="s">
        <v>12</v>
      </c>
      <c r="H2803" s="13" t="s">
        <v>18</v>
      </c>
    </row>
    <row r="2804" spans="1:8">
      <c r="A2804" s="15">
        <v>1521</v>
      </c>
      <c r="B2804" s="15">
        <v>2021</v>
      </c>
      <c r="C2804" s="13" t="s">
        <v>9</v>
      </c>
      <c r="D2804" s="15">
        <v>19</v>
      </c>
      <c r="E2804" s="13" t="s">
        <v>14</v>
      </c>
      <c r="F2804" s="13" t="s">
        <v>11</v>
      </c>
      <c r="G2804" s="13" t="s">
        <v>12</v>
      </c>
      <c r="H2804" s="13" t="s">
        <v>37</v>
      </c>
    </row>
    <row r="2805" spans="1:8">
      <c r="A2805" s="15">
        <v>1520</v>
      </c>
      <c r="B2805" s="15">
        <v>2021</v>
      </c>
      <c r="C2805" s="13" t="s">
        <v>9</v>
      </c>
      <c r="D2805" s="15">
        <v>19</v>
      </c>
      <c r="E2805" s="13" t="s">
        <v>14</v>
      </c>
      <c r="F2805" s="13" t="s">
        <v>17</v>
      </c>
      <c r="G2805" s="13" t="s">
        <v>12</v>
      </c>
      <c r="H2805" s="13" t="s">
        <v>37</v>
      </c>
    </row>
    <row r="2806" spans="1:8">
      <c r="A2806" s="15">
        <v>1519</v>
      </c>
      <c r="B2806" s="15">
        <v>2021</v>
      </c>
      <c r="C2806" s="13" t="s">
        <v>9</v>
      </c>
      <c r="D2806" s="15">
        <v>19</v>
      </c>
      <c r="E2806" s="13" t="s">
        <v>10</v>
      </c>
      <c r="F2806" s="13" t="s">
        <v>11</v>
      </c>
      <c r="G2806" s="13" t="s">
        <v>12</v>
      </c>
      <c r="H2806" s="13" t="s">
        <v>32</v>
      </c>
    </row>
    <row r="2807" spans="1:8">
      <c r="A2807" s="15">
        <v>1518</v>
      </c>
      <c r="B2807" s="15">
        <v>2021</v>
      </c>
      <c r="C2807" s="13" t="s">
        <v>9</v>
      </c>
      <c r="D2807" s="15">
        <v>19</v>
      </c>
      <c r="E2807" s="13" t="s">
        <v>10</v>
      </c>
      <c r="F2807" s="13" t="s">
        <v>17</v>
      </c>
      <c r="G2807" s="13" t="s">
        <v>12</v>
      </c>
      <c r="H2807" s="13" t="s">
        <v>32</v>
      </c>
    </row>
    <row r="2808" spans="1:8">
      <c r="A2808" s="15">
        <v>1517</v>
      </c>
      <c r="B2808" s="15">
        <v>2021</v>
      </c>
      <c r="C2808" s="13" t="s">
        <v>9</v>
      </c>
      <c r="D2808" s="15">
        <v>19</v>
      </c>
      <c r="E2808" s="13" t="s">
        <v>38</v>
      </c>
      <c r="F2808" s="13" t="s">
        <v>11</v>
      </c>
      <c r="G2808" s="13" t="s">
        <v>12</v>
      </c>
      <c r="H2808" s="13" t="s">
        <v>18</v>
      </c>
    </row>
    <row r="2809" spans="1:8">
      <c r="A2809" s="15">
        <v>1516</v>
      </c>
      <c r="B2809" s="15">
        <v>2021</v>
      </c>
      <c r="C2809" s="13" t="s">
        <v>9</v>
      </c>
      <c r="D2809" s="15">
        <v>19</v>
      </c>
      <c r="E2809" s="13" t="s">
        <v>14</v>
      </c>
      <c r="F2809" s="13" t="s">
        <v>11</v>
      </c>
      <c r="G2809" s="13" t="s">
        <v>12</v>
      </c>
      <c r="H2809" s="13" t="s">
        <v>37</v>
      </c>
    </row>
    <row r="2810" spans="1:8">
      <c r="A2810" s="15">
        <v>1515</v>
      </c>
      <c r="B2810" s="15">
        <v>2021</v>
      </c>
      <c r="C2810" s="13" t="s">
        <v>9</v>
      </c>
      <c r="D2810" s="15">
        <v>19</v>
      </c>
      <c r="E2810" s="13" t="s">
        <v>14</v>
      </c>
      <c r="F2810" s="13" t="s">
        <v>17</v>
      </c>
      <c r="G2810" s="13" t="s">
        <v>12</v>
      </c>
      <c r="H2810" s="13" t="s">
        <v>37</v>
      </c>
    </row>
    <row r="2811" spans="1:8">
      <c r="A2811" s="15">
        <v>1514</v>
      </c>
      <c r="B2811" s="15">
        <v>2021</v>
      </c>
      <c r="C2811" s="13" t="s">
        <v>9</v>
      </c>
      <c r="D2811" s="15">
        <v>19</v>
      </c>
      <c r="E2811" s="13" t="s">
        <v>10</v>
      </c>
      <c r="F2811" s="13" t="s">
        <v>11</v>
      </c>
      <c r="G2811" s="13" t="s">
        <v>12</v>
      </c>
      <c r="H2811" s="13" t="s">
        <v>32</v>
      </c>
    </row>
    <row r="2812" spans="1:8">
      <c r="A2812" s="15">
        <v>1513</v>
      </c>
      <c r="B2812" s="15">
        <v>2021</v>
      </c>
      <c r="C2812" s="13" t="s">
        <v>9</v>
      </c>
      <c r="D2812" s="15">
        <v>19</v>
      </c>
      <c r="E2812" s="13" t="s">
        <v>10</v>
      </c>
      <c r="F2812" s="13" t="s">
        <v>17</v>
      </c>
      <c r="G2812" s="13" t="s">
        <v>12</v>
      </c>
      <c r="H2812" s="13" t="s">
        <v>32</v>
      </c>
    </row>
    <row r="2813" spans="1:8">
      <c r="A2813" s="15">
        <v>1512</v>
      </c>
      <c r="B2813" s="15">
        <v>2021</v>
      </c>
      <c r="C2813" s="13" t="s">
        <v>9</v>
      </c>
      <c r="D2813" s="15">
        <v>19</v>
      </c>
      <c r="E2813" s="13" t="s">
        <v>38</v>
      </c>
      <c r="F2813" s="13" t="s">
        <v>11</v>
      </c>
      <c r="G2813" s="13" t="s">
        <v>12</v>
      </c>
      <c r="H2813" s="13" t="s">
        <v>32</v>
      </c>
    </row>
    <row r="2814" spans="1:8">
      <c r="A2814" s="15">
        <v>1511</v>
      </c>
      <c r="B2814" s="15">
        <v>2021</v>
      </c>
      <c r="C2814" s="13" t="s">
        <v>9</v>
      </c>
      <c r="D2814" s="15">
        <v>19</v>
      </c>
      <c r="E2814" s="13" t="s">
        <v>14</v>
      </c>
      <c r="F2814" s="13" t="s">
        <v>11</v>
      </c>
      <c r="G2814" s="13" t="s">
        <v>12</v>
      </c>
      <c r="H2814" s="13" t="s">
        <v>37</v>
      </c>
    </row>
    <row r="2815" spans="1:8">
      <c r="A2815" s="15">
        <v>1510</v>
      </c>
      <c r="B2815" s="15">
        <v>2021</v>
      </c>
      <c r="C2815" s="13" t="s">
        <v>9</v>
      </c>
      <c r="D2815" s="15">
        <v>19</v>
      </c>
      <c r="E2815" s="13" t="s">
        <v>14</v>
      </c>
      <c r="F2815" s="13" t="s">
        <v>17</v>
      </c>
      <c r="G2815" s="13" t="s">
        <v>12</v>
      </c>
      <c r="H2815" s="13" t="s">
        <v>37</v>
      </c>
    </row>
    <row r="2816" spans="1:8">
      <c r="A2816" s="15">
        <v>1509</v>
      </c>
      <c r="B2816" s="15">
        <v>2021</v>
      </c>
      <c r="C2816" s="13" t="s">
        <v>9</v>
      </c>
      <c r="D2816" s="15">
        <v>19</v>
      </c>
      <c r="E2816" s="13" t="s">
        <v>10</v>
      </c>
      <c r="F2816" s="13" t="s">
        <v>11</v>
      </c>
      <c r="G2816" s="13" t="s">
        <v>12</v>
      </c>
      <c r="H2816" s="13" t="s">
        <v>32</v>
      </c>
    </row>
    <row r="2817" spans="1:8">
      <c r="A2817" s="15">
        <v>1508</v>
      </c>
      <c r="B2817" s="15">
        <v>2021</v>
      </c>
      <c r="C2817" s="13" t="s">
        <v>9</v>
      </c>
      <c r="D2817" s="15">
        <v>19</v>
      </c>
      <c r="E2817" s="13" t="s">
        <v>10</v>
      </c>
      <c r="F2817" s="13" t="s">
        <v>17</v>
      </c>
      <c r="G2817" s="13" t="s">
        <v>12</v>
      </c>
      <c r="H2817" s="13" t="s">
        <v>32</v>
      </c>
    </row>
    <row r="2818" spans="1:8">
      <c r="A2818" s="15">
        <v>1507</v>
      </c>
      <c r="B2818" s="15">
        <v>2021</v>
      </c>
      <c r="C2818" s="13" t="s">
        <v>9</v>
      </c>
      <c r="D2818" s="15">
        <v>19</v>
      </c>
      <c r="E2818" s="13" t="s">
        <v>38</v>
      </c>
      <c r="F2818" s="13" t="s">
        <v>11</v>
      </c>
      <c r="G2818" s="13" t="s">
        <v>12</v>
      </c>
      <c r="H2818" s="13" t="s">
        <v>32</v>
      </c>
    </row>
    <row r="2819" spans="1:8">
      <c r="A2819" s="15">
        <v>1506</v>
      </c>
      <c r="B2819" s="15">
        <v>2021</v>
      </c>
      <c r="C2819" s="13" t="s">
        <v>9</v>
      </c>
      <c r="D2819" s="15">
        <v>19</v>
      </c>
      <c r="E2819" s="13" t="s">
        <v>14</v>
      </c>
      <c r="F2819" s="13" t="s">
        <v>11</v>
      </c>
      <c r="G2819" s="13" t="s">
        <v>12</v>
      </c>
      <c r="H2819" s="13" t="s">
        <v>37</v>
      </c>
    </row>
    <row r="2820" spans="1:8">
      <c r="A2820" s="15">
        <v>1505</v>
      </c>
      <c r="B2820" s="15">
        <v>2021</v>
      </c>
      <c r="C2820" s="13" t="s">
        <v>9</v>
      </c>
      <c r="D2820" s="15">
        <v>19</v>
      </c>
      <c r="E2820" s="13" t="s">
        <v>14</v>
      </c>
      <c r="F2820" s="13" t="s">
        <v>17</v>
      </c>
      <c r="G2820" s="13" t="s">
        <v>12</v>
      </c>
      <c r="H2820" s="13" t="s">
        <v>37</v>
      </c>
    </row>
    <row r="2821" spans="1:8">
      <c r="A2821" s="15">
        <v>1504</v>
      </c>
      <c r="B2821" s="15">
        <v>2021</v>
      </c>
      <c r="C2821" s="13" t="s">
        <v>9</v>
      </c>
      <c r="D2821" s="15">
        <v>19</v>
      </c>
      <c r="E2821" s="13" t="s">
        <v>10</v>
      </c>
      <c r="F2821" s="13" t="s">
        <v>11</v>
      </c>
      <c r="G2821" s="13" t="s">
        <v>12</v>
      </c>
      <c r="H2821" s="13" t="s">
        <v>32</v>
      </c>
    </row>
    <row r="2822" spans="1:8">
      <c r="A2822" s="15">
        <v>1503</v>
      </c>
      <c r="B2822" s="15">
        <v>2021</v>
      </c>
      <c r="C2822" s="13" t="s">
        <v>9</v>
      </c>
      <c r="D2822" s="15">
        <v>19</v>
      </c>
      <c r="E2822" s="13" t="s">
        <v>10</v>
      </c>
      <c r="F2822" s="13" t="s">
        <v>17</v>
      </c>
      <c r="G2822" s="13" t="s">
        <v>12</v>
      </c>
      <c r="H2822" s="13" t="s">
        <v>32</v>
      </c>
    </row>
    <row r="2823" spans="1:8">
      <c r="A2823" s="15">
        <v>1502</v>
      </c>
      <c r="B2823" s="15">
        <v>2021</v>
      </c>
      <c r="C2823" s="13" t="s">
        <v>9</v>
      </c>
      <c r="D2823" s="15">
        <v>19</v>
      </c>
      <c r="E2823" s="13" t="s">
        <v>38</v>
      </c>
      <c r="F2823" s="13" t="s">
        <v>11</v>
      </c>
      <c r="G2823" s="13" t="s">
        <v>12</v>
      </c>
      <c r="H2823" s="13" t="s">
        <v>32</v>
      </c>
    </row>
    <row r="2824" spans="1:8">
      <c r="A2824" s="15">
        <v>1501</v>
      </c>
      <c r="B2824" s="15">
        <v>2021</v>
      </c>
      <c r="C2824" s="13" t="s">
        <v>9</v>
      </c>
      <c r="D2824" s="15">
        <v>19</v>
      </c>
      <c r="E2824" s="13" t="s">
        <v>14</v>
      </c>
      <c r="F2824" s="13" t="s">
        <v>11</v>
      </c>
      <c r="G2824" s="13" t="s">
        <v>12</v>
      </c>
      <c r="H2824" s="13" t="s">
        <v>37</v>
      </c>
    </row>
    <row r="2825" spans="1:8">
      <c r="A2825" s="15">
        <v>1500</v>
      </c>
      <c r="B2825" s="15">
        <v>2021</v>
      </c>
      <c r="C2825" s="13" t="s">
        <v>9</v>
      </c>
      <c r="D2825" s="15">
        <v>19</v>
      </c>
      <c r="E2825" s="13" t="s">
        <v>14</v>
      </c>
      <c r="F2825" s="13" t="s">
        <v>17</v>
      </c>
      <c r="G2825" s="13" t="s">
        <v>12</v>
      </c>
      <c r="H2825" s="13" t="s">
        <v>37</v>
      </c>
    </row>
    <row r="2826" spans="1:8">
      <c r="A2826" s="15">
        <v>1499</v>
      </c>
      <c r="B2826" s="15">
        <v>2021</v>
      </c>
      <c r="C2826" s="13" t="s">
        <v>9</v>
      </c>
      <c r="D2826" s="15">
        <v>19</v>
      </c>
      <c r="E2826" s="13" t="s">
        <v>10</v>
      </c>
      <c r="F2826" s="13" t="s">
        <v>11</v>
      </c>
      <c r="G2826" s="13" t="s">
        <v>12</v>
      </c>
      <c r="H2826" s="13" t="s">
        <v>32</v>
      </c>
    </row>
    <row r="2827" spans="1:8">
      <c r="A2827" s="15">
        <v>1498</v>
      </c>
      <c r="B2827" s="15">
        <v>2021</v>
      </c>
      <c r="C2827" s="13" t="s">
        <v>9</v>
      </c>
      <c r="D2827" s="15">
        <v>19</v>
      </c>
      <c r="E2827" s="13" t="s">
        <v>10</v>
      </c>
      <c r="F2827" s="13" t="s">
        <v>17</v>
      </c>
      <c r="G2827" s="13" t="s">
        <v>12</v>
      </c>
      <c r="H2827" s="13" t="s">
        <v>32</v>
      </c>
    </row>
    <row r="2828" spans="1:8">
      <c r="A2828" s="15">
        <v>1497</v>
      </c>
      <c r="B2828" s="15">
        <v>2021</v>
      </c>
      <c r="C2828" s="13" t="s">
        <v>9</v>
      </c>
      <c r="D2828" s="15">
        <v>19</v>
      </c>
      <c r="E2828" s="13" t="s">
        <v>38</v>
      </c>
      <c r="F2828" s="13" t="s">
        <v>11</v>
      </c>
      <c r="G2828" s="13" t="s">
        <v>12</v>
      </c>
      <c r="H2828" s="13" t="s">
        <v>35</v>
      </c>
    </row>
    <row r="2829" spans="1:8">
      <c r="A2829" s="15">
        <v>1496</v>
      </c>
      <c r="B2829" s="15">
        <v>2021</v>
      </c>
      <c r="C2829" s="13" t="s">
        <v>9</v>
      </c>
      <c r="D2829" s="15">
        <v>19</v>
      </c>
      <c r="E2829" s="13" t="s">
        <v>14</v>
      </c>
      <c r="F2829" s="13" t="s">
        <v>11</v>
      </c>
      <c r="G2829" s="13" t="s">
        <v>12</v>
      </c>
      <c r="H2829" s="13" t="s">
        <v>37</v>
      </c>
    </row>
    <row r="2830" spans="1:8">
      <c r="A2830" s="15">
        <v>1495</v>
      </c>
      <c r="B2830" s="15">
        <v>2021</v>
      </c>
      <c r="C2830" s="13" t="s">
        <v>9</v>
      </c>
      <c r="D2830" s="15">
        <v>19</v>
      </c>
      <c r="E2830" s="13" t="s">
        <v>14</v>
      </c>
      <c r="F2830" s="13" t="s">
        <v>17</v>
      </c>
      <c r="G2830" s="13" t="s">
        <v>12</v>
      </c>
      <c r="H2830" s="13" t="s">
        <v>37</v>
      </c>
    </row>
    <row r="2831" spans="1:8">
      <c r="A2831" s="15">
        <v>1494</v>
      </c>
      <c r="B2831" s="15">
        <v>2021</v>
      </c>
      <c r="C2831" s="13" t="s">
        <v>9</v>
      </c>
      <c r="D2831" s="15">
        <v>19</v>
      </c>
      <c r="E2831" s="13" t="s">
        <v>10</v>
      </c>
      <c r="F2831" s="13" t="s">
        <v>11</v>
      </c>
      <c r="G2831" s="13" t="s">
        <v>12</v>
      </c>
      <c r="H2831" s="13" t="s">
        <v>32</v>
      </c>
    </row>
    <row r="2832" spans="1:8">
      <c r="A2832" s="15">
        <v>1493</v>
      </c>
      <c r="B2832" s="15">
        <v>2021</v>
      </c>
      <c r="C2832" s="13" t="s">
        <v>9</v>
      </c>
      <c r="D2832" s="15">
        <v>19</v>
      </c>
      <c r="E2832" s="13" t="s">
        <v>10</v>
      </c>
      <c r="F2832" s="13" t="s">
        <v>17</v>
      </c>
      <c r="G2832" s="13" t="s">
        <v>12</v>
      </c>
      <c r="H2832" s="13" t="s">
        <v>49</v>
      </c>
    </row>
    <row r="2833" spans="1:8">
      <c r="A2833" s="15">
        <v>1492</v>
      </c>
      <c r="B2833" s="15">
        <v>2021</v>
      </c>
      <c r="C2833" s="13" t="s">
        <v>9</v>
      </c>
      <c r="D2833" s="15">
        <v>19</v>
      </c>
      <c r="E2833" s="13" t="s">
        <v>38</v>
      </c>
      <c r="F2833" s="13" t="s">
        <v>11</v>
      </c>
      <c r="G2833" s="13" t="s">
        <v>12</v>
      </c>
      <c r="H2833" s="13" t="s">
        <v>37</v>
      </c>
    </row>
    <row r="2834" spans="1:8">
      <c r="A2834" s="15">
        <v>1491</v>
      </c>
      <c r="B2834" s="15">
        <v>2021</v>
      </c>
      <c r="C2834" s="13" t="s">
        <v>9</v>
      </c>
      <c r="D2834" s="15">
        <v>19</v>
      </c>
      <c r="E2834" s="13" t="s">
        <v>14</v>
      </c>
      <c r="F2834" s="13" t="s">
        <v>11</v>
      </c>
      <c r="G2834" s="13" t="s">
        <v>12</v>
      </c>
      <c r="H2834" s="13" t="s">
        <v>37</v>
      </c>
    </row>
    <row r="2835" spans="1:8">
      <c r="A2835" s="15">
        <v>1490</v>
      </c>
      <c r="B2835" s="15">
        <v>2021</v>
      </c>
      <c r="C2835" s="13" t="s">
        <v>9</v>
      </c>
      <c r="D2835" s="15">
        <v>19</v>
      </c>
      <c r="E2835" s="13" t="s">
        <v>14</v>
      </c>
      <c r="F2835" s="13" t="s">
        <v>17</v>
      </c>
      <c r="G2835" s="13" t="s">
        <v>12</v>
      </c>
      <c r="H2835" s="13" t="s">
        <v>37</v>
      </c>
    </row>
    <row r="2836" spans="1:8">
      <c r="A2836" s="15">
        <v>1489</v>
      </c>
      <c r="B2836" s="15">
        <v>2021</v>
      </c>
      <c r="C2836" s="13" t="s">
        <v>9</v>
      </c>
      <c r="D2836" s="15">
        <v>19</v>
      </c>
      <c r="E2836" s="13" t="s">
        <v>10</v>
      </c>
      <c r="F2836" s="13" t="s">
        <v>11</v>
      </c>
      <c r="G2836" s="13" t="s">
        <v>12</v>
      </c>
      <c r="H2836" s="13" t="s">
        <v>32</v>
      </c>
    </row>
    <row r="2837" spans="1:8">
      <c r="A2837" s="15">
        <v>1488</v>
      </c>
      <c r="B2837" s="15">
        <v>2021</v>
      </c>
      <c r="C2837" s="13" t="s">
        <v>9</v>
      </c>
      <c r="D2837" s="15">
        <v>19</v>
      </c>
      <c r="E2837" s="13" t="s">
        <v>10</v>
      </c>
      <c r="F2837" s="13" t="s">
        <v>17</v>
      </c>
      <c r="G2837" s="13" t="s">
        <v>12</v>
      </c>
      <c r="H2837" s="13" t="s">
        <v>49</v>
      </c>
    </row>
    <row r="2838" spans="1:8">
      <c r="A2838" s="15">
        <v>1487</v>
      </c>
      <c r="B2838" s="15">
        <v>2021</v>
      </c>
      <c r="C2838" s="13" t="s">
        <v>9</v>
      </c>
      <c r="D2838" s="15">
        <v>19</v>
      </c>
      <c r="E2838" s="13" t="s">
        <v>38</v>
      </c>
      <c r="F2838" s="13" t="s">
        <v>11</v>
      </c>
      <c r="G2838" s="13" t="s">
        <v>12</v>
      </c>
      <c r="H2838" s="13" t="s">
        <v>37</v>
      </c>
    </row>
    <row r="2839" spans="1:8">
      <c r="A2839" s="15">
        <v>1486</v>
      </c>
      <c r="B2839" s="15">
        <v>2021</v>
      </c>
      <c r="C2839" s="13" t="s">
        <v>9</v>
      </c>
      <c r="D2839" s="15">
        <v>19</v>
      </c>
      <c r="E2839" s="13" t="s">
        <v>14</v>
      </c>
      <c r="F2839" s="13" t="s">
        <v>11</v>
      </c>
      <c r="G2839" s="13" t="s">
        <v>12</v>
      </c>
      <c r="H2839" s="13" t="s">
        <v>37</v>
      </c>
    </row>
    <row r="2840" spans="1:8">
      <c r="A2840" s="15">
        <v>1485</v>
      </c>
      <c r="B2840" s="15">
        <v>2021</v>
      </c>
      <c r="C2840" s="13" t="s">
        <v>9</v>
      </c>
      <c r="D2840" s="15">
        <v>19</v>
      </c>
      <c r="E2840" s="13" t="s">
        <v>14</v>
      </c>
      <c r="F2840" s="13" t="s">
        <v>17</v>
      </c>
      <c r="G2840" s="13" t="s">
        <v>12</v>
      </c>
      <c r="H2840" s="13" t="s">
        <v>37</v>
      </c>
    </row>
    <row r="2841" spans="1:8">
      <c r="A2841" s="15">
        <v>1484</v>
      </c>
      <c r="B2841" s="15">
        <v>2021</v>
      </c>
      <c r="C2841" s="13" t="s">
        <v>9</v>
      </c>
      <c r="D2841" s="15">
        <v>19</v>
      </c>
      <c r="E2841" s="13" t="s">
        <v>10</v>
      </c>
      <c r="F2841" s="13" t="s">
        <v>11</v>
      </c>
      <c r="G2841" s="13" t="s">
        <v>12</v>
      </c>
      <c r="H2841" s="13" t="s">
        <v>32</v>
      </c>
    </row>
    <row r="2842" spans="1:8">
      <c r="A2842" s="15">
        <v>1483</v>
      </c>
      <c r="B2842" s="15">
        <v>2021</v>
      </c>
      <c r="C2842" s="13" t="s">
        <v>9</v>
      </c>
      <c r="D2842" s="15">
        <v>19</v>
      </c>
      <c r="E2842" s="13" t="s">
        <v>10</v>
      </c>
      <c r="F2842" s="13" t="s">
        <v>17</v>
      </c>
      <c r="G2842" s="13" t="s">
        <v>12</v>
      </c>
      <c r="H2842" s="13" t="s">
        <v>49</v>
      </c>
    </row>
    <row r="2843" spans="1:8">
      <c r="A2843" s="15">
        <v>1482</v>
      </c>
      <c r="B2843" s="15">
        <v>2021</v>
      </c>
      <c r="C2843" s="13" t="s">
        <v>9</v>
      </c>
      <c r="D2843" s="15">
        <v>19</v>
      </c>
      <c r="E2843" s="13" t="s">
        <v>38</v>
      </c>
      <c r="F2843" s="13" t="s">
        <v>11</v>
      </c>
      <c r="G2843" s="13" t="s">
        <v>12</v>
      </c>
      <c r="H2843" s="13" t="s">
        <v>37</v>
      </c>
    </row>
    <row r="2844" spans="1:8">
      <c r="A2844" s="15">
        <v>1481</v>
      </c>
      <c r="B2844" s="15">
        <v>2021</v>
      </c>
      <c r="C2844" s="13" t="s">
        <v>9</v>
      </c>
      <c r="D2844" s="15">
        <v>19</v>
      </c>
      <c r="E2844" s="13" t="s">
        <v>14</v>
      </c>
      <c r="F2844" s="13" t="s">
        <v>11</v>
      </c>
      <c r="G2844" s="13" t="s">
        <v>12</v>
      </c>
      <c r="H2844" s="13" t="s">
        <v>37</v>
      </c>
    </row>
    <row r="2845" spans="1:8">
      <c r="A2845" s="15">
        <v>1480</v>
      </c>
      <c r="B2845" s="15">
        <v>2021</v>
      </c>
      <c r="C2845" s="13" t="s">
        <v>9</v>
      </c>
      <c r="D2845" s="15">
        <v>19</v>
      </c>
      <c r="E2845" s="13" t="s">
        <v>14</v>
      </c>
      <c r="F2845" s="13" t="s">
        <v>17</v>
      </c>
      <c r="G2845" s="13" t="s">
        <v>12</v>
      </c>
      <c r="H2845" s="13" t="s">
        <v>37</v>
      </c>
    </row>
    <row r="2846" spans="1:8">
      <c r="A2846" s="15">
        <v>1479</v>
      </c>
      <c r="B2846" s="15">
        <v>2021</v>
      </c>
      <c r="C2846" s="13" t="s">
        <v>9</v>
      </c>
      <c r="D2846" s="15">
        <v>19</v>
      </c>
      <c r="E2846" s="13" t="s">
        <v>10</v>
      </c>
      <c r="F2846" s="13" t="s">
        <v>11</v>
      </c>
      <c r="G2846" s="13" t="s">
        <v>12</v>
      </c>
      <c r="H2846" s="13" t="s">
        <v>32</v>
      </c>
    </row>
    <row r="2847" spans="1:8">
      <c r="A2847" s="15">
        <v>1478</v>
      </c>
      <c r="B2847" s="15">
        <v>2021</v>
      </c>
      <c r="C2847" s="13" t="s">
        <v>9</v>
      </c>
      <c r="D2847" s="15">
        <v>19</v>
      </c>
      <c r="E2847" s="13" t="s">
        <v>10</v>
      </c>
      <c r="F2847" s="13" t="s">
        <v>17</v>
      </c>
      <c r="G2847" s="13" t="s">
        <v>12</v>
      </c>
      <c r="H2847" s="13" t="s">
        <v>35</v>
      </c>
    </row>
    <row r="2848" spans="1:8">
      <c r="A2848" s="15">
        <v>1477</v>
      </c>
      <c r="B2848" s="15">
        <v>2021</v>
      </c>
      <c r="C2848" s="13" t="s">
        <v>9</v>
      </c>
      <c r="D2848" s="15">
        <v>19</v>
      </c>
      <c r="E2848" s="13" t="s">
        <v>38</v>
      </c>
      <c r="F2848" s="13" t="s">
        <v>11</v>
      </c>
      <c r="G2848" s="13" t="s">
        <v>12</v>
      </c>
      <c r="H2848" s="13" t="s">
        <v>30</v>
      </c>
    </row>
    <row r="2849" spans="1:8">
      <c r="A2849" s="15">
        <v>1476</v>
      </c>
      <c r="B2849" s="15">
        <v>2021</v>
      </c>
      <c r="C2849" s="13" t="s">
        <v>9</v>
      </c>
      <c r="D2849" s="15">
        <v>19</v>
      </c>
      <c r="E2849" s="13" t="s">
        <v>14</v>
      </c>
      <c r="F2849" s="13" t="s">
        <v>11</v>
      </c>
      <c r="G2849" s="13" t="s">
        <v>12</v>
      </c>
      <c r="H2849" s="13" t="s">
        <v>37</v>
      </c>
    </row>
    <row r="2850" spans="1:8">
      <c r="A2850" s="15">
        <v>1475</v>
      </c>
      <c r="B2850" s="15">
        <v>2021</v>
      </c>
      <c r="C2850" s="13" t="s">
        <v>9</v>
      </c>
      <c r="D2850" s="15">
        <v>19</v>
      </c>
      <c r="E2850" s="13" t="s">
        <v>14</v>
      </c>
      <c r="F2850" s="13" t="s">
        <v>17</v>
      </c>
      <c r="G2850" s="13" t="s">
        <v>12</v>
      </c>
      <c r="H2850" s="13" t="s">
        <v>37</v>
      </c>
    </row>
    <row r="2851" spans="1:8">
      <c r="A2851" s="15">
        <v>1474</v>
      </c>
      <c r="B2851" s="15">
        <v>2021</v>
      </c>
      <c r="C2851" s="13" t="s">
        <v>9</v>
      </c>
      <c r="D2851" s="15">
        <v>19</v>
      </c>
      <c r="E2851" s="13" t="s">
        <v>10</v>
      </c>
      <c r="F2851" s="13" t="s">
        <v>11</v>
      </c>
      <c r="G2851" s="13" t="s">
        <v>12</v>
      </c>
      <c r="H2851" s="13" t="s">
        <v>32</v>
      </c>
    </row>
    <row r="2852" spans="1:8">
      <c r="A2852" s="15">
        <v>1473</v>
      </c>
      <c r="B2852" s="15">
        <v>2021</v>
      </c>
      <c r="C2852" s="13" t="s">
        <v>9</v>
      </c>
      <c r="D2852" s="15">
        <v>19</v>
      </c>
      <c r="E2852" s="13" t="s">
        <v>10</v>
      </c>
      <c r="F2852" s="13" t="s">
        <v>17</v>
      </c>
      <c r="G2852" s="13" t="s">
        <v>12</v>
      </c>
      <c r="H2852" s="13" t="s">
        <v>35</v>
      </c>
    </row>
    <row r="2853" spans="1:8">
      <c r="A2853" s="15">
        <v>1472</v>
      </c>
      <c r="B2853" s="15">
        <v>2021</v>
      </c>
      <c r="C2853" s="13" t="s">
        <v>9</v>
      </c>
      <c r="D2853" s="15">
        <v>19</v>
      </c>
      <c r="E2853" s="13" t="s">
        <v>38</v>
      </c>
      <c r="F2853" s="13" t="s">
        <v>11</v>
      </c>
      <c r="G2853" s="13" t="s">
        <v>12</v>
      </c>
      <c r="H2853" s="13" t="s">
        <v>29</v>
      </c>
    </row>
    <row r="2854" spans="1:8">
      <c r="A2854" s="15">
        <v>1471</v>
      </c>
      <c r="B2854" s="15">
        <v>2021</v>
      </c>
      <c r="C2854" s="13" t="s">
        <v>9</v>
      </c>
      <c r="D2854" s="15">
        <v>19</v>
      </c>
      <c r="E2854" s="13" t="s">
        <v>14</v>
      </c>
      <c r="F2854" s="13" t="s">
        <v>11</v>
      </c>
      <c r="G2854" s="13" t="s">
        <v>12</v>
      </c>
      <c r="H2854" s="13" t="s">
        <v>30</v>
      </c>
    </row>
    <row r="2855" spans="1:8">
      <c r="A2855" s="15">
        <v>1470</v>
      </c>
      <c r="B2855" s="15">
        <v>2021</v>
      </c>
      <c r="C2855" s="13" t="s">
        <v>9</v>
      </c>
      <c r="D2855" s="15">
        <v>19</v>
      </c>
      <c r="E2855" s="13" t="s">
        <v>14</v>
      </c>
      <c r="F2855" s="13" t="s">
        <v>17</v>
      </c>
      <c r="G2855" s="13" t="s">
        <v>12</v>
      </c>
      <c r="H2855" s="13" t="s">
        <v>37</v>
      </c>
    </row>
    <row r="2856" spans="1:8">
      <c r="A2856" s="15">
        <v>1469</v>
      </c>
      <c r="B2856" s="15">
        <v>2021</v>
      </c>
      <c r="C2856" s="13" t="s">
        <v>9</v>
      </c>
      <c r="D2856" s="15">
        <v>19</v>
      </c>
      <c r="E2856" s="13" t="s">
        <v>10</v>
      </c>
      <c r="F2856" s="13" t="s">
        <v>11</v>
      </c>
      <c r="G2856" s="13" t="s">
        <v>12</v>
      </c>
      <c r="H2856" s="13" t="s">
        <v>32</v>
      </c>
    </row>
    <row r="2857" spans="1:8">
      <c r="A2857" s="15">
        <v>1468</v>
      </c>
      <c r="B2857" s="15">
        <v>2021</v>
      </c>
      <c r="C2857" s="13" t="s">
        <v>9</v>
      </c>
      <c r="D2857" s="15">
        <v>19</v>
      </c>
      <c r="E2857" s="13" t="s">
        <v>10</v>
      </c>
      <c r="F2857" s="13" t="s">
        <v>17</v>
      </c>
      <c r="G2857" s="13" t="s">
        <v>12</v>
      </c>
      <c r="H2857" s="13" t="s">
        <v>35</v>
      </c>
    </row>
    <row r="2858" spans="1:8">
      <c r="A2858" s="15">
        <v>1467</v>
      </c>
      <c r="B2858" s="15">
        <v>2021</v>
      </c>
      <c r="C2858" s="13" t="s">
        <v>9</v>
      </c>
      <c r="D2858" s="15">
        <v>19</v>
      </c>
      <c r="E2858" s="13" t="s">
        <v>38</v>
      </c>
      <c r="F2858" s="13" t="s">
        <v>11</v>
      </c>
      <c r="G2858" s="13" t="s">
        <v>12</v>
      </c>
      <c r="H2858" s="13" t="s">
        <v>34</v>
      </c>
    </row>
    <row r="2859" spans="1:8">
      <c r="A2859" s="15">
        <v>1466</v>
      </c>
      <c r="B2859" s="15">
        <v>2021</v>
      </c>
      <c r="C2859" s="13" t="s">
        <v>9</v>
      </c>
      <c r="D2859" s="15">
        <v>19</v>
      </c>
      <c r="E2859" s="13" t="s">
        <v>14</v>
      </c>
      <c r="F2859" s="13" t="s">
        <v>11</v>
      </c>
      <c r="G2859" s="13" t="s">
        <v>12</v>
      </c>
      <c r="H2859" s="13" t="s">
        <v>30</v>
      </c>
    </row>
    <row r="2860" spans="1:8">
      <c r="A2860" s="15">
        <v>1465</v>
      </c>
      <c r="B2860" s="15">
        <v>2021</v>
      </c>
      <c r="C2860" s="13" t="s">
        <v>9</v>
      </c>
      <c r="D2860" s="15">
        <v>19</v>
      </c>
      <c r="E2860" s="13" t="s">
        <v>14</v>
      </c>
      <c r="F2860" s="13" t="s">
        <v>17</v>
      </c>
      <c r="G2860" s="13" t="s">
        <v>12</v>
      </c>
      <c r="H2860" s="13" t="s">
        <v>30</v>
      </c>
    </row>
    <row r="2861" spans="1:8">
      <c r="A2861" s="15">
        <v>1464</v>
      </c>
      <c r="B2861" s="15">
        <v>2021</v>
      </c>
      <c r="C2861" s="13" t="s">
        <v>9</v>
      </c>
      <c r="D2861" s="15">
        <v>19</v>
      </c>
      <c r="E2861" s="13" t="s">
        <v>10</v>
      </c>
      <c r="F2861" s="13" t="s">
        <v>11</v>
      </c>
      <c r="G2861" s="13" t="s">
        <v>12</v>
      </c>
      <c r="H2861" s="13" t="s">
        <v>32</v>
      </c>
    </row>
    <row r="2862" spans="1:8">
      <c r="A2862" s="15">
        <v>1463</v>
      </c>
      <c r="B2862" s="15">
        <v>2021</v>
      </c>
      <c r="C2862" s="13" t="s">
        <v>9</v>
      </c>
      <c r="D2862" s="15">
        <v>19</v>
      </c>
      <c r="E2862" s="13" t="s">
        <v>10</v>
      </c>
      <c r="F2862" s="13" t="s">
        <v>17</v>
      </c>
      <c r="G2862" s="13" t="s">
        <v>12</v>
      </c>
      <c r="H2862" s="13" t="s">
        <v>35</v>
      </c>
    </row>
    <row r="2863" spans="1:8">
      <c r="A2863" s="15">
        <v>1462</v>
      </c>
      <c r="B2863" s="15">
        <v>2021</v>
      </c>
      <c r="C2863" s="13" t="s">
        <v>9</v>
      </c>
      <c r="D2863" s="15">
        <v>19</v>
      </c>
      <c r="E2863" s="13" t="s">
        <v>38</v>
      </c>
      <c r="F2863" s="13" t="s">
        <v>11</v>
      </c>
      <c r="G2863" s="13" t="s">
        <v>12</v>
      </c>
      <c r="H2863" s="13" t="s">
        <v>34</v>
      </c>
    </row>
    <row r="2864" spans="1:8">
      <c r="A2864" s="15">
        <v>1461</v>
      </c>
      <c r="B2864" s="15">
        <v>2021</v>
      </c>
      <c r="C2864" s="13" t="s">
        <v>9</v>
      </c>
      <c r="D2864" s="15">
        <v>19</v>
      </c>
      <c r="E2864" s="13" t="s">
        <v>14</v>
      </c>
      <c r="F2864" s="13" t="s">
        <v>11</v>
      </c>
      <c r="G2864" s="13" t="s">
        <v>12</v>
      </c>
      <c r="H2864" s="13" t="s">
        <v>30</v>
      </c>
    </row>
    <row r="2865" spans="1:8">
      <c r="A2865" s="15">
        <v>1460</v>
      </c>
      <c r="B2865" s="15">
        <v>2021</v>
      </c>
      <c r="C2865" s="13" t="s">
        <v>9</v>
      </c>
      <c r="D2865" s="15">
        <v>19</v>
      </c>
      <c r="E2865" s="13" t="s">
        <v>14</v>
      </c>
      <c r="F2865" s="13" t="s">
        <v>17</v>
      </c>
      <c r="G2865" s="13" t="s">
        <v>12</v>
      </c>
      <c r="H2865" s="13" t="s">
        <v>30</v>
      </c>
    </row>
    <row r="2866" spans="1:8">
      <c r="A2866" s="15">
        <v>1459</v>
      </c>
      <c r="B2866" s="15">
        <v>2021</v>
      </c>
      <c r="C2866" s="13" t="s">
        <v>9</v>
      </c>
      <c r="D2866" s="15">
        <v>19</v>
      </c>
      <c r="E2866" s="13" t="s">
        <v>10</v>
      </c>
      <c r="F2866" s="13" t="s">
        <v>11</v>
      </c>
      <c r="G2866" s="13" t="s">
        <v>12</v>
      </c>
      <c r="H2866" s="13" t="s">
        <v>32</v>
      </c>
    </row>
    <row r="2867" spans="1:8">
      <c r="A2867" s="15">
        <v>1458</v>
      </c>
      <c r="B2867" s="15">
        <v>2021</v>
      </c>
      <c r="C2867" s="13" t="s">
        <v>9</v>
      </c>
      <c r="D2867" s="15">
        <v>19</v>
      </c>
      <c r="E2867" s="13" t="s">
        <v>10</v>
      </c>
      <c r="F2867" s="13" t="s">
        <v>17</v>
      </c>
      <c r="G2867" s="13" t="s">
        <v>12</v>
      </c>
      <c r="H2867" s="13" t="s">
        <v>35</v>
      </c>
    </row>
    <row r="2868" spans="1:8">
      <c r="A2868" s="15">
        <v>1457</v>
      </c>
      <c r="B2868" s="15">
        <v>2021</v>
      </c>
      <c r="C2868" s="13" t="s">
        <v>9</v>
      </c>
      <c r="D2868" s="15">
        <v>19</v>
      </c>
      <c r="E2868" s="13" t="s">
        <v>38</v>
      </c>
      <c r="F2868" s="13" t="s">
        <v>11</v>
      </c>
      <c r="G2868" s="13" t="s">
        <v>12</v>
      </c>
      <c r="H2868" s="13" t="s">
        <v>31</v>
      </c>
    </row>
    <row r="2869" spans="1:8">
      <c r="A2869" s="15">
        <v>1456</v>
      </c>
      <c r="B2869" s="15">
        <v>2021</v>
      </c>
      <c r="C2869" s="13" t="s">
        <v>9</v>
      </c>
      <c r="D2869" s="15">
        <v>19</v>
      </c>
      <c r="E2869" s="13" t="s">
        <v>14</v>
      </c>
      <c r="F2869" s="13" t="s">
        <v>11</v>
      </c>
      <c r="G2869" s="13" t="s">
        <v>12</v>
      </c>
      <c r="H2869" s="13" t="s">
        <v>30</v>
      </c>
    </row>
    <row r="2870" spans="1:8">
      <c r="A2870" s="15">
        <v>1455</v>
      </c>
      <c r="B2870" s="15">
        <v>2021</v>
      </c>
      <c r="C2870" s="13" t="s">
        <v>9</v>
      </c>
      <c r="D2870" s="15">
        <v>19</v>
      </c>
      <c r="E2870" s="13" t="s">
        <v>14</v>
      </c>
      <c r="F2870" s="13" t="s">
        <v>17</v>
      </c>
      <c r="G2870" s="13" t="s">
        <v>12</v>
      </c>
      <c r="H2870" s="13" t="s">
        <v>30</v>
      </c>
    </row>
    <row r="2871" spans="1:8">
      <c r="A2871" s="15">
        <v>1454</v>
      </c>
      <c r="B2871" s="15">
        <v>2021</v>
      </c>
      <c r="C2871" s="13" t="s">
        <v>9</v>
      </c>
      <c r="D2871" s="15">
        <v>19</v>
      </c>
      <c r="E2871" s="13" t="s">
        <v>10</v>
      </c>
      <c r="F2871" s="13" t="s">
        <v>11</v>
      </c>
      <c r="G2871" s="13" t="s">
        <v>12</v>
      </c>
      <c r="H2871" s="13" t="s">
        <v>32</v>
      </c>
    </row>
    <row r="2872" spans="1:8">
      <c r="A2872" s="15">
        <v>1453</v>
      </c>
      <c r="B2872" s="15">
        <v>2021</v>
      </c>
      <c r="C2872" s="13" t="s">
        <v>9</v>
      </c>
      <c r="D2872" s="15">
        <v>19</v>
      </c>
      <c r="E2872" s="13" t="s">
        <v>10</v>
      </c>
      <c r="F2872" s="13" t="s">
        <v>17</v>
      </c>
      <c r="G2872" s="13" t="s">
        <v>12</v>
      </c>
      <c r="H2872" s="13" t="s">
        <v>35</v>
      </c>
    </row>
    <row r="2873" spans="1:8">
      <c r="A2873" s="15">
        <v>1452</v>
      </c>
      <c r="B2873" s="15">
        <v>2021</v>
      </c>
      <c r="C2873" s="13" t="s">
        <v>9</v>
      </c>
      <c r="D2873" s="15">
        <v>19</v>
      </c>
      <c r="E2873" s="13" t="s">
        <v>38</v>
      </c>
      <c r="F2873" s="13" t="s">
        <v>11</v>
      </c>
      <c r="G2873" s="13" t="s">
        <v>12</v>
      </c>
      <c r="H2873" s="13" t="s">
        <v>13</v>
      </c>
    </row>
    <row r="2874" spans="1:8">
      <c r="A2874" s="15">
        <v>1451</v>
      </c>
      <c r="B2874" s="15">
        <v>2021</v>
      </c>
      <c r="C2874" s="13" t="s">
        <v>9</v>
      </c>
      <c r="D2874" s="15">
        <v>19</v>
      </c>
      <c r="E2874" s="13" t="s">
        <v>14</v>
      </c>
      <c r="F2874" s="13" t="s">
        <v>11</v>
      </c>
      <c r="G2874" s="13" t="s">
        <v>12</v>
      </c>
      <c r="H2874" s="13" t="s">
        <v>30</v>
      </c>
    </row>
    <row r="2875" spans="1:8">
      <c r="A2875" s="15">
        <v>1450</v>
      </c>
      <c r="B2875" s="15">
        <v>2021</v>
      </c>
      <c r="C2875" s="13" t="s">
        <v>9</v>
      </c>
      <c r="D2875" s="15">
        <v>19</v>
      </c>
      <c r="E2875" s="13" t="s">
        <v>14</v>
      </c>
      <c r="F2875" s="13" t="s">
        <v>17</v>
      </c>
      <c r="G2875" s="13" t="s">
        <v>12</v>
      </c>
      <c r="H2875" s="13" t="s">
        <v>30</v>
      </c>
    </row>
    <row r="2876" spans="1:8">
      <c r="A2876" s="15">
        <v>1449</v>
      </c>
      <c r="B2876" s="15">
        <v>2021</v>
      </c>
      <c r="C2876" s="13" t="s">
        <v>9</v>
      </c>
      <c r="D2876" s="15">
        <v>19</v>
      </c>
      <c r="E2876" s="13" t="s">
        <v>10</v>
      </c>
      <c r="F2876" s="13" t="s">
        <v>11</v>
      </c>
      <c r="G2876" s="13" t="s">
        <v>12</v>
      </c>
      <c r="H2876" s="13" t="s">
        <v>32</v>
      </c>
    </row>
    <row r="2877" spans="1:8">
      <c r="A2877" s="15">
        <v>1448</v>
      </c>
      <c r="B2877" s="15">
        <v>2021</v>
      </c>
      <c r="C2877" s="13" t="s">
        <v>9</v>
      </c>
      <c r="D2877" s="15">
        <v>19</v>
      </c>
      <c r="E2877" s="13" t="s">
        <v>10</v>
      </c>
      <c r="F2877" s="13" t="s">
        <v>17</v>
      </c>
      <c r="G2877" s="13" t="s">
        <v>12</v>
      </c>
      <c r="H2877" s="13" t="s">
        <v>35</v>
      </c>
    </row>
    <row r="2878" spans="1:8">
      <c r="A2878" s="15">
        <v>1447</v>
      </c>
      <c r="B2878" s="15">
        <v>2021</v>
      </c>
      <c r="C2878" s="13" t="s">
        <v>9</v>
      </c>
      <c r="D2878" s="15">
        <v>19</v>
      </c>
      <c r="E2878" s="13" t="s">
        <v>38</v>
      </c>
      <c r="F2878" s="13" t="s">
        <v>11</v>
      </c>
      <c r="G2878" s="13" t="s">
        <v>12</v>
      </c>
      <c r="H2878" s="13" t="s">
        <v>47</v>
      </c>
    </row>
    <row r="2879" spans="1:8">
      <c r="A2879" s="15">
        <v>1446</v>
      </c>
      <c r="B2879" s="15">
        <v>2021</v>
      </c>
      <c r="C2879" s="13" t="s">
        <v>9</v>
      </c>
      <c r="D2879" s="15">
        <v>19</v>
      </c>
      <c r="E2879" s="13" t="s">
        <v>14</v>
      </c>
      <c r="F2879" s="13" t="s">
        <v>11</v>
      </c>
      <c r="G2879" s="13" t="s">
        <v>12</v>
      </c>
      <c r="H2879" s="13" t="s">
        <v>30</v>
      </c>
    </row>
    <row r="2880" spans="1:8">
      <c r="A2880" s="15">
        <v>1445</v>
      </c>
      <c r="B2880" s="15">
        <v>2021</v>
      </c>
      <c r="C2880" s="13" t="s">
        <v>9</v>
      </c>
      <c r="D2880" s="15">
        <v>19</v>
      </c>
      <c r="E2880" s="13" t="s">
        <v>14</v>
      </c>
      <c r="F2880" s="13" t="s">
        <v>17</v>
      </c>
      <c r="G2880" s="13" t="s">
        <v>12</v>
      </c>
      <c r="H2880" s="13" t="s">
        <v>30</v>
      </c>
    </row>
    <row r="2881" spans="1:8">
      <c r="A2881" s="15">
        <v>1444</v>
      </c>
      <c r="B2881" s="15">
        <v>2021</v>
      </c>
      <c r="C2881" s="13" t="s">
        <v>9</v>
      </c>
      <c r="D2881" s="15">
        <v>19</v>
      </c>
      <c r="E2881" s="13" t="s">
        <v>10</v>
      </c>
      <c r="F2881" s="13" t="s">
        <v>11</v>
      </c>
      <c r="G2881" s="13" t="s">
        <v>12</v>
      </c>
      <c r="H2881" s="13" t="s">
        <v>32</v>
      </c>
    </row>
    <row r="2882" spans="1:8">
      <c r="A2882" s="15">
        <v>1443</v>
      </c>
      <c r="B2882" s="15">
        <v>2021</v>
      </c>
      <c r="C2882" s="13" t="s">
        <v>9</v>
      </c>
      <c r="D2882" s="15">
        <v>19</v>
      </c>
      <c r="E2882" s="13" t="s">
        <v>10</v>
      </c>
      <c r="F2882" s="13" t="s">
        <v>17</v>
      </c>
      <c r="G2882" s="13" t="s">
        <v>12</v>
      </c>
      <c r="H2882" s="13" t="s">
        <v>35</v>
      </c>
    </row>
    <row r="2883" spans="1:8">
      <c r="A2883" s="15">
        <v>1442</v>
      </c>
      <c r="B2883" s="15">
        <v>2021</v>
      </c>
      <c r="C2883" s="13" t="s">
        <v>9</v>
      </c>
      <c r="D2883" s="15">
        <v>19</v>
      </c>
      <c r="E2883" s="13" t="s">
        <v>38</v>
      </c>
      <c r="F2883" s="13" t="s">
        <v>17</v>
      </c>
      <c r="G2883" s="13" t="s">
        <v>12</v>
      </c>
      <c r="H2883" s="13" t="s">
        <v>15</v>
      </c>
    </row>
    <row r="2884" spans="1:8">
      <c r="A2884" s="15">
        <v>1441</v>
      </c>
      <c r="B2884" s="15">
        <v>2021</v>
      </c>
      <c r="C2884" s="13" t="s">
        <v>9</v>
      </c>
      <c r="D2884" s="15">
        <v>19</v>
      </c>
      <c r="E2884" s="13" t="s">
        <v>14</v>
      </c>
      <c r="F2884" s="13" t="s">
        <v>11</v>
      </c>
      <c r="G2884" s="13" t="s">
        <v>12</v>
      </c>
      <c r="H2884" s="13" t="s">
        <v>30</v>
      </c>
    </row>
    <row r="2885" spans="1:8">
      <c r="A2885" s="15">
        <v>1440</v>
      </c>
      <c r="B2885" s="15">
        <v>2021</v>
      </c>
      <c r="C2885" s="13" t="s">
        <v>9</v>
      </c>
      <c r="D2885" s="15">
        <v>19</v>
      </c>
      <c r="E2885" s="13" t="s">
        <v>14</v>
      </c>
      <c r="F2885" s="13" t="s">
        <v>17</v>
      </c>
      <c r="G2885" s="13" t="s">
        <v>12</v>
      </c>
      <c r="H2885" s="13" t="s">
        <v>30</v>
      </c>
    </row>
    <row r="2886" spans="1:8">
      <c r="A2886" s="15">
        <v>1439</v>
      </c>
      <c r="B2886" s="15">
        <v>2021</v>
      </c>
      <c r="C2886" s="13" t="s">
        <v>9</v>
      </c>
      <c r="D2886" s="15">
        <v>19</v>
      </c>
      <c r="E2886" s="13" t="s">
        <v>10</v>
      </c>
      <c r="F2886" s="13" t="s">
        <v>11</v>
      </c>
      <c r="G2886" s="13" t="s">
        <v>12</v>
      </c>
      <c r="H2886" s="13" t="s">
        <v>32</v>
      </c>
    </row>
    <row r="2887" spans="1:8">
      <c r="A2887" s="15">
        <v>1438</v>
      </c>
      <c r="B2887" s="15">
        <v>2021</v>
      </c>
      <c r="C2887" s="13" t="s">
        <v>9</v>
      </c>
      <c r="D2887" s="15">
        <v>19</v>
      </c>
      <c r="E2887" s="13" t="s">
        <v>10</v>
      </c>
      <c r="F2887" s="13" t="s">
        <v>17</v>
      </c>
      <c r="G2887" s="13" t="s">
        <v>12</v>
      </c>
      <c r="H2887" s="13" t="s">
        <v>35</v>
      </c>
    </row>
    <row r="2888" spans="1:8">
      <c r="A2888" s="15">
        <v>1437</v>
      </c>
      <c r="B2888" s="15">
        <v>2021</v>
      </c>
      <c r="C2888" s="13" t="s">
        <v>9</v>
      </c>
      <c r="D2888" s="15">
        <v>19</v>
      </c>
      <c r="E2888" s="13" t="s">
        <v>38</v>
      </c>
      <c r="F2888" s="13" t="s">
        <v>17</v>
      </c>
      <c r="G2888" s="13" t="s">
        <v>12</v>
      </c>
      <c r="H2888" s="13" t="s">
        <v>18</v>
      </c>
    </row>
    <row r="2889" spans="1:8">
      <c r="A2889" s="15">
        <v>1436</v>
      </c>
      <c r="B2889" s="15">
        <v>2021</v>
      </c>
      <c r="C2889" s="13" t="s">
        <v>9</v>
      </c>
      <c r="D2889" s="15">
        <v>19</v>
      </c>
      <c r="E2889" s="13" t="s">
        <v>14</v>
      </c>
      <c r="F2889" s="13" t="s">
        <v>11</v>
      </c>
      <c r="G2889" s="13" t="s">
        <v>12</v>
      </c>
      <c r="H2889" s="13" t="s">
        <v>30</v>
      </c>
    </row>
    <row r="2890" spans="1:8">
      <c r="A2890" s="15">
        <v>1435</v>
      </c>
      <c r="B2890" s="15">
        <v>2021</v>
      </c>
      <c r="C2890" s="13" t="s">
        <v>9</v>
      </c>
      <c r="D2890" s="15">
        <v>19</v>
      </c>
      <c r="E2890" s="13" t="s">
        <v>14</v>
      </c>
      <c r="F2890" s="13" t="s">
        <v>17</v>
      </c>
      <c r="G2890" s="13" t="s">
        <v>12</v>
      </c>
      <c r="H2890" s="13" t="s">
        <v>30</v>
      </c>
    </row>
    <row r="2891" spans="1:8">
      <c r="A2891" s="15">
        <v>1434</v>
      </c>
      <c r="B2891" s="15">
        <v>2021</v>
      </c>
      <c r="C2891" s="13" t="s">
        <v>9</v>
      </c>
      <c r="D2891" s="15">
        <v>19</v>
      </c>
      <c r="E2891" s="13" t="s">
        <v>10</v>
      </c>
      <c r="F2891" s="13" t="s">
        <v>11</v>
      </c>
      <c r="G2891" s="13" t="s">
        <v>12</v>
      </c>
      <c r="H2891" s="13" t="s">
        <v>32</v>
      </c>
    </row>
    <row r="2892" spans="1:8">
      <c r="A2892" s="15">
        <v>1433</v>
      </c>
      <c r="B2892" s="15">
        <v>2021</v>
      </c>
      <c r="C2892" s="13" t="s">
        <v>9</v>
      </c>
      <c r="D2892" s="15">
        <v>19</v>
      </c>
      <c r="E2892" s="13" t="s">
        <v>10</v>
      </c>
      <c r="F2892" s="13" t="s">
        <v>17</v>
      </c>
      <c r="G2892" s="13" t="s">
        <v>12</v>
      </c>
      <c r="H2892" s="13" t="s">
        <v>35</v>
      </c>
    </row>
    <row r="2893" spans="1:8">
      <c r="A2893" s="15">
        <v>1432</v>
      </c>
      <c r="B2893" s="15">
        <v>2021</v>
      </c>
      <c r="C2893" s="13" t="s">
        <v>9</v>
      </c>
      <c r="D2893" s="15">
        <v>19</v>
      </c>
      <c r="E2893" s="13" t="s">
        <v>38</v>
      </c>
      <c r="F2893" s="13" t="s">
        <v>17</v>
      </c>
      <c r="G2893" s="13" t="s">
        <v>12</v>
      </c>
      <c r="H2893" s="13" t="s">
        <v>32</v>
      </c>
    </row>
    <row r="2894" spans="1:8">
      <c r="A2894" s="15">
        <v>1431</v>
      </c>
      <c r="B2894" s="15">
        <v>2021</v>
      </c>
      <c r="C2894" s="13" t="s">
        <v>9</v>
      </c>
      <c r="D2894" s="15">
        <v>19</v>
      </c>
      <c r="E2894" s="13" t="s">
        <v>14</v>
      </c>
      <c r="F2894" s="13" t="s">
        <v>11</v>
      </c>
      <c r="G2894" s="13" t="s">
        <v>12</v>
      </c>
      <c r="H2894" s="13" t="s">
        <v>30</v>
      </c>
    </row>
    <row r="2895" spans="1:8">
      <c r="A2895" s="15">
        <v>1430</v>
      </c>
      <c r="B2895" s="15">
        <v>2021</v>
      </c>
      <c r="C2895" s="13" t="s">
        <v>9</v>
      </c>
      <c r="D2895" s="15">
        <v>19</v>
      </c>
      <c r="E2895" s="13" t="s">
        <v>14</v>
      </c>
      <c r="F2895" s="13" t="s">
        <v>17</v>
      </c>
      <c r="G2895" s="13" t="s">
        <v>12</v>
      </c>
      <c r="H2895" s="13" t="s">
        <v>30</v>
      </c>
    </row>
    <row r="2896" spans="1:8">
      <c r="A2896" s="15">
        <v>1429</v>
      </c>
      <c r="B2896" s="15">
        <v>2021</v>
      </c>
      <c r="C2896" s="13" t="s">
        <v>9</v>
      </c>
      <c r="D2896" s="15">
        <v>19</v>
      </c>
      <c r="E2896" s="13" t="s">
        <v>10</v>
      </c>
      <c r="F2896" s="13" t="s">
        <v>11</v>
      </c>
      <c r="G2896" s="13" t="s">
        <v>12</v>
      </c>
      <c r="H2896" s="13" t="s">
        <v>32</v>
      </c>
    </row>
    <row r="2897" spans="1:8">
      <c r="A2897" s="15">
        <v>1428</v>
      </c>
      <c r="B2897" s="15">
        <v>2021</v>
      </c>
      <c r="C2897" s="13" t="s">
        <v>9</v>
      </c>
      <c r="D2897" s="15">
        <v>19</v>
      </c>
      <c r="E2897" s="13" t="s">
        <v>10</v>
      </c>
      <c r="F2897" s="13" t="s">
        <v>17</v>
      </c>
      <c r="G2897" s="13" t="s">
        <v>12</v>
      </c>
      <c r="H2897" s="13" t="s">
        <v>35</v>
      </c>
    </row>
    <row r="2898" spans="1:8">
      <c r="A2898" s="15">
        <v>1427</v>
      </c>
      <c r="B2898" s="15">
        <v>2021</v>
      </c>
      <c r="C2898" s="13" t="s">
        <v>9</v>
      </c>
      <c r="D2898" s="15">
        <v>19</v>
      </c>
      <c r="E2898" s="13" t="s">
        <v>38</v>
      </c>
      <c r="F2898" s="13" t="s">
        <v>17</v>
      </c>
      <c r="G2898" s="13" t="s">
        <v>12</v>
      </c>
      <c r="H2898" s="13" t="s">
        <v>32</v>
      </c>
    </row>
    <row r="2899" spans="1:8">
      <c r="A2899" s="15">
        <v>1426</v>
      </c>
      <c r="B2899" s="15">
        <v>2021</v>
      </c>
      <c r="C2899" s="13" t="s">
        <v>9</v>
      </c>
      <c r="D2899" s="15">
        <v>19</v>
      </c>
      <c r="E2899" s="13" t="s">
        <v>14</v>
      </c>
      <c r="F2899" s="13" t="s">
        <v>11</v>
      </c>
      <c r="G2899" s="13" t="s">
        <v>12</v>
      </c>
      <c r="H2899" s="13" t="s">
        <v>30</v>
      </c>
    </row>
    <row r="2900" spans="1:8">
      <c r="A2900" s="15">
        <v>1425</v>
      </c>
      <c r="B2900" s="15">
        <v>2021</v>
      </c>
      <c r="C2900" s="13" t="s">
        <v>9</v>
      </c>
      <c r="D2900" s="15">
        <v>19</v>
      </c>
      <c r="E2900" s="13" t="s">
        <v>14</v>
      </c>
      <c r="F2900" s="13" t="s">
        <v>17</v>
      </c>
      <c r="G2900" s="13" t="s">
        <v>12</v>
      </c>
      <c r="H2900" s="13" t="s">
        <v>30</v>
      </c>
    </row>
    <row r="2901" spans="1:8">
      <c r="A2901" s="15">
        <v>1424</v>
      </c>
      <c r="B2901" s="15">
        <v>2021</v>
      </c>
      <c r="C2901" s="13" t="s">
        <v>9</v>
      </c>
      <c r="D2901" s="15">
        <v>19</v>
      </c>
      <c r="E2901" s="13" t="s">
        <v>10</v>
      </c>
      <c r="F2901" s="13" t="s">
        <v>11</v>
      </c>
      <c r="G2901" s="13" t="s">
        <v>12</v>
      </c>
      <c r="H2901" s="13" t="s">
        <v>32</v>
      </c>
    </row>
    <row r="2902" spans="1:8">
      <c r="A2902" s="15">
        <v>1423</v>
      </c>
      <c r="B2902" s="15">
        <v>2021</v>
      </c>
      <c r="C2902" s="13" t="s">
        <v>9</v>
      </c>
      <c r="D2902" s="15">
        <v>19</v>
      </c>
      <c r="E2902" s="13" t="s">
        <v>10</v>
      </c>
      <c r="F2902" s="13" t="s">
        <v>17</v>
      </c>
      <c r="G2902" s="13" t="s">
        <v>12</v>
      </c>
      <c r="H2902" s="13" t="s">
        <v>35</v>
      </c>
    </row>
    <row r="2903" spans="1:8">
      <c r="A2903" s="15">
        <v>1422</v>
      </c>
      <c r="B2903" s="15">
        <v>2021</v>
      </c>
      <c r="C2903" s="13" t="s">
        <v>9</v>
      </c>
      <c r="D2903" s="15">
        <v>19</v>
      </c>
      <c r="E2903" s="13" t="s">
        <v>38</v>
      </c>
      <c r="F2903" s="13" t="s">
        <v>17</v>
      </c>
      <c r="G2903" s="13" t="s">
        <v>12</v>
      </c>
      <c r="H2903" s="13" t="s">
        <v>32</v>
      </c>
    </row>
    <row r="2904" spans="1:8">
      <c r="A2904" s="15">
        <v>1421</v>
      </c>
      <c r="B2904" s="15">
        <v>2021</v>
      </c>
      <c r="C2904" s="13" t="s">
        <v>9</v>
      </c>
      <c r="D2904" s="15">
        <v>19</v>
      </c>
      <c r="E2904" s="13" t="s">
        <v>14</v>
      </c>
      <c r="F2904" s="13" t="s">
        <v>11</v>
      </c>
      <c r="G2904" s="13" t="s">
        <v>12</v>
      </c>
      <c r="H2904" s="13" t="s">
        <v>30</v>
      </c>
    </row>
    <row r="2905" spans="1:8">
      <c r="A2905" s="15">
        <v>1420</v>
      </c>
      <c r="B2905" s="15">
        <v>2021</v>
      </c>
      <c r="C2905" s="13" t="s">
        <v>9</v>
      </c>
      <c r="D2905" s="15">
        <v>19</v>
      </c>
      <c r="E2905" s="13" t="s">
        <v>14</v>
      </c>
      <c r="F2905" s="13" t="s">
        <v>17</v>
      </c>
      <c r="G2905" s="13" t="s">
        <v>12</v>
      </c>
      <c r="H2905" s="13" t="s">
        <v>30</v>
      </c>
    </row>
    <row r="2906" spans="1:8">
      <c r="A2906" s="15">
        <v>1419</v>
      </c>
      <c r="B2906" s="15">
        <v>2021</v>
      </c>
      <c r="C2906" s="13" t="s">
        <v>9</v>
      </c>
      <c r="D2906" s="15">
        <v>19</v>
      </c>
      <c r="E2906" s="13" t="s">
        <v>10</v>
      </c>
      <c r="F2906" s="13" t="s">
        <v>11</v>
      </c>
      <c r="G2906" s="13" t="s">
        <v>12</v>
      </c>
      <c r="H2906" s="13" t="s">
        <v>32</v>
      </c>
    </row>
    <row r="2907" spans="1:8">
      <c r="A2907" s="15">
        <v>1418</v>
      </c>
      <c r="B2907" s="15">
        <v>2021</v>
      </c>
      <c r="C2907" s="13" t="s">
        <v>9</v>
      </c>
      <c r="D2907" s="15">
        <v>19</v>
      </c>
      <c r="E2907" s="13" t="s">
        <v>10</v>
      </c>
      <c r="F2907" s="13" t="s">
        <v>17</v>
      </c>
      <c r="G2907" s="13" t="s">
        <v>12</v>
      </c>
      <c r="H2907" s="13" t="s">
        <v>35</v>
      </c>
    </row>
    <row r="2908" spans="1:8">
      <c r="A2908" s="15">
        <v>1417</v>
      </c>
      <c r="B2908" s="15">
        <v>2021</v>
      </c>
      <c r="C2908" s="13" t="s">
        <v>9</v>
      </c>
      <c r="D2908" s="15">
        <v>19</v>
      </c>
      <c r="E2908" s="13" t="s">
        <v>38</v>
      </c>
      <c r="F2908" s="13" t="s">
        <v>17</v>
      </c>
      <c r="G2908" s="13" t="s">
        <v>12</v>
      </c>
      <c r="H2908" s="13" t="s">
        <v>49</v>
      </c>
    </row>
    <row r="2909" spans="1:8">
      <c r="A2909" s="15">
        <v>1416</v>
      </c>
      <c r="B2909" s="15">
        <v>2021</v>
      </c>
      <c r="C2909" s="13" t="s">
        <v>9</v>
      </c>
      <c r="D2909" s="15">
        <v>19</v>
      </c>
      <c r="E2909" s="13" t="s">
        <v>14</v>
      </c>
      <c r="F2909" s="13" t="s">
        <v>11</v>
      </c>
      <c r="G2909" s="13" t="s">
        <v>12</v>
      </c>
      <c r="H2909" s="13" t="s">
        <v>30</v>
      </c>
    </row>
    <row r="2910" spans="1:8">
      <c r="A2910" s="15">
        <v>1415</v>
      </c>
      <c r="B2910" s="15">
        <v>2021</v>
      </c>
      <c r="C2910" s="13" t="s">
        <v>9</v>
      </c>
      <c r="D2910" s="15">
        <v>19</v>
      </c>
      <c r="E2910" s="13" t="s">
        <v>14</v>
      </c>
      <c r="F2910" s="13" t="s">
        <v>17</v>
      </c>
      <c r="G2910" s="13" t="s">
        <v>12</v>
      </c>
      <c r="H2910" s="13" t="s">
        <v>30</v>
      </c>
    </row>
    <row r="2911" spans="1:8">
      <c r="A2911" s="15">
        <v>1414</v>
      </c>
      <c r="B2911" s="15">
        <v>2021</v>
      </c>
      <c r="C2911" s="13" t="s">
        <v>9</v>
      </c>
      <c r="D2911" s="15">
        <v>19</v>
      </c>
      <c r="E2911" s="13" t="s">
        <v>10</v>
      </c>
      <c r="F2911" s="13" t="s">
        <v>11</v>
      </c>
      <c r="G2911" s="13" t="s">
        <v>12</v>
      </c>
      <c r="H2911" s="13" t="s">
        <v>32</v>
      </c>
    </row>
    <row r="2912" spans="1:8">
      <c r="A2912" s="15">
        <v>1413</v>
      </c>
      <c r="B2912" s="15">
        <v>2021</v>
      </c>
      <c r="C2912" s="13" t="s">
        <v>9</v>
      </c>
      <c r="D2912" s="15">
        <v>19</v>
      </c>
      <c r="E2912" s="13" t="s">
        <v>10</v>
      </c>
      <c r="F2912" s="13" t="s">
        <v>17</v>
      </c>
      <c r="G2912" s="13" t="s">
        <v>12</v>
      </c>
      <c r="H2912" s="13" t="s">
        <v>35</v>
      </c>
    </row>
    <row r="2913" spans="1:8">
      <c r="A2913" s="15">
        <v>1412</v>
      </c>
      <c r="B2913" s="15">
        <v>2021</v>
      </c>
      <c r="C2913" s="13" t="s">
        <v>9</v>
      </c>
      <c r="D2913" s="15">
        <v>19</v>
      </c>
      <c r="E2913" s="13" t="s">
        <v>38</v>
      </c>
      <c r="F2913" s="13" t="s">
        <v>17</v>
      </c>
      <c r="G2913" s="13" t="s">
        <v>12</v>
      </c>
      <c r="H2913" s="13" t="s">
        <v>49</v>
      </c>
    </row>
    <row r="2914" spans="1:8">
      <c r="A2914" s="15">
        <v>1411</v>
      </c>
      <c r="B2914" s="15">
        <v>2021</v>
      </c>
      <c r="C2914" s="13" t="s">
        <v>9</v>
      </c>
      <c r="D2914" s="15">
        <v>19</v>
      </c>
      <c r="E2914" s="13" t="s">
        <v>14</v>
      </c>
      <c r="F2914" s="13" t="s">
        <v>11</v>
      </c>
      <c r="G2914" s="13" t="s">
        <v>12</v>
      </c>
      <c r="H2914" s="13" t="s">
        <v>29</v>
      </c>
    </row>
    <row r="2915" spans="1:8">
      <c r="A2915" s="15">
        <v>1410</v>
      </c>
      <c r="B2915" s="15">
        <v>2021</v>
      </c>
      <c r="C2915" s="13" t="s">
        <v>9</v>
      </c>
      <c r="D2915" s="15">
        <v>19</v>
      </c>
      <c r="E2915" s="13" t="s">
        <v>14</v>
      </c>
      <c r="F2915" s="13" t="s">
        <v>17</v>
      </c>
      <c r="G2915" s="13" t="s">
        <v>12</v>
      </c>
      <c r="H2915" s="13" t="s">
        <v>30</v>
      </c>
    </row>
    <row r="2916" spans="1:8">
      <c r="A2916" s="15">
        <v>1409</v>
      </c>
      <c r="B2916" s="15">
        <v>2021</v>
      </c>
      <c r="C2916" s="13" t="s">
        <v>9</v>
      </c>
      <c r="D2916" s="15">
        <v>19</v>
      </c>
      <c r="E2916" s="13" t="s">
        <v>10</v>
      </c>
      <c r="F2916" s="13" t="s">
        <v>11</v>
      </c>
      <c r="G2916" s="13" t="s">
        <v>12</v>
      </c>
      <c r="H2916" s="13" t="s">
        <v>32</v>
      </c>
    </row>
    <row r="2917" spans="1:8">
      <c r="A2917" s="15">
        <v>1408</v>
      </c>
      <c r="B2917" s="15">
        <v>2021</v>
      </c>
      <c r="C2917" s="13" t="s">
        <v>9</v>
      </c>
      <c r="D2917" s="15">
        <v>19</v>
      </c>
      <c r="E2917" s="13" t="s">
        <v>10</v>
      </c>
      <c r="F2917" s="13" t="s">
        <v>17</v>
      </c>
      <c r="G2917" s="13" t="s">
        <v>12</v>
      </c>
      <c r="H2917" s="13" t="s">
        <v>35</v>
      </c>
    </row>
    <row r="2918" spans="1:8">
      <c r="A2918" s="15">
        <v>1407</v>
      </c>
      <c r="B2918" s="15">
        <v>2021</v>
      </c>
      <c r="C2918" s="13" t="s">
        <v>9</v>
      </c>
      <c r="D2918" s="15">
        <v>19</v>
      </c>
      <c r="E2918" s="13" t="s">
        <v>38</v>
      </c>
      <c r="F2918" s="13" t="s">
        <v>17</v>
      </c>
      <c r="G2918" s="13" t="s">
        <v>12</v>
      </c>
      <c r="H2918" s="13" t="s">
        <v>35</v>
      </c>
    </row>
    <row r="2919" spans="1:8">
      <c r="A2919" s="15">
        <v>1406</v>
      </c>
      <c r="B2919" s="15">
        <v>2021</v>
      </c>
      <c r="C2919" s="13" t="s">
        <v>9</v>
      </c>
      <c r="D2919" s="15">
        <v>19</v>
      </c>
      <c r="E2919" s="13" t="s">
        <v>14</v>
      </c>
      <c r="F2919" s="13" t="s">
        <v>11</v>
      </c>
      <c r="G2919" s="13" t="s">
        <v>12</v>
      </c>
      <c r="H2919" s="13" t="s">
        <v>29</v>
      </c>
    </row>
    <row r="2920" spans="1:8">
      <c r="A2920" s="15">
        <v>1405</v>
      </c>
      <c r="B2920" s="15">
        <v>2021</v>
      </c>
      <c r="C2920" s="13" t="s">
        <v>9</v>
      </c>
      <c r="D2920" s="15">
        <v>19</v>
      </c>
      <c r="E2920" s="13" t="s">
        <v>14</v>
      </c>
      <c r="F2920" s="13" t="s">
        <v>17</v>
      </c>
      <c r="G2920" s="13" t="s">
        <v>12</v>
      </c>
      <c r="H2920" s="13" t="s">
        <v>30</v>
      </c>
    </row>
    <row r="2921" spans="1:8">
      <c r="A2921" s="15">
        <v>1404</v>
      </c>
      <c r="B2921" s="15">
        <v>2021</v>
      </c>
      <c r="C2921" s="13" t="s">
        <v>9</v>
      </c>
      <c r="D2921" s="15">
        <v>19</v>
      </c>
      <c r="E2921" s="13" t="s">
        <v>10</v>
      </c>
      <c r="F2921" s="13" t="s">
        <v>11</v>
      </c>
      <c r="G2921" s="13" t="s">
        <v>12</v>
      </c>
      <c r="H2921" s="13" t="s">
        <v>35</v>
      </c>
    </row>
    <row r="2922" spans="1:8">
      <c r="A2922" s="15">
        <v>1403</v>
      </c>
      <c r="B2922" s="15">
        <v>2021</v>
      </c>
      <c r="C2922" s="13" t="s">
        <v>9</v>
      </c>
      <c r="D2922" s="15">
        <v>19</v>
      </c>
      <c r="E2922" s="13" t="s">
        <v>10</v>
      </c>
      <c r="F2922" s="13" t="s">
        <v>17</v>
      </c>
      <c r="G2922" s="13" t="s">
        <v>12</v>
      </c>
      <c r="H2922" s="13" t="s">
        <v>35</v>
      </c>
    </row>
    <row r="2923" spans="1:8">
      <c r="A2923" s="15">
        <v>1402</v>
      </c>
      <c r="B2923" s="15">
        <v>2021</v>
      </c>
      <c r="C2923" s="13" t="s">
        <v>9</v>
      </c>
      <c r="D2923" s="15">
        <v>19</v>
      </c>
      <c r="E2923" s="13" t="s">
        <v>38</v>
      </c>
      <c r="F2923" s="13" t="s">
        <v>17</v>
      </c>
      <c r="G2923" s="13" t="s">
        <v>12</v>
      </c>
      <c r="H2923" s="13" t="s">
        <v>35</v>
      </c>
    </row>
    <row r="2924" spans="1:8">
      <c r="A2924" s="15">
        <v>1401</v>
      </c>
      <c r="B2924" s="15">
        <v>2021</v>
      </c>
      <c r="C2924" s="13" t="s">
        <v>9</v>
      </c>
      <c r="D2924" s="15">
        <v>19</v>
      </c>
      <c r="E2924" s="13" t="s">
        <v>14</v>
      </c>
      <c r="F2924" s="13" t="s">
        <v>11</v>
      </c>
      <c r="G2924" s="13" t="s">
        <v>12</v>
      </c>
      <c r="H2924" s="13" t="s">
        <v>29</v>
      </c>
    </row>
    <row r="2925" spans="1:8">
      <c r="A2925" s="15">
        <v>1400</v>
      </c>
      <c r="B2925" s="15">
        <v>2021</v>
      </c>
      <c r="C2925" s="13" t="s">
        <v>9</v>
      </c>
      <c r="D2925" s="15">
        <v>19</v>
      </c>
      <c r="E2925" s="13" t="s">
        <v>14</v>
      </c>
      <c r="F2925" s="13" t="s">
        <v>17</v>
      </c>
      <c r="G2925" s="13" t="s">
        <v>12</v>
      </c>
      <c r="H2925" s="13" t="s">
        <v>30</v>
      </c>
    </row>
    <row r="2926" spans="1:8">
      <c r="A2926" s="15">
        <v>1399</v>
      </c>
      <c r="B2926" s="15">
        <v>2021</v>
      </c>
      <c r="C2926" s="13" t="s">
        <v>9</v>
      </c>
      <c r="D2926" s="15">
        <v>19</v>
      </c>
      <c r="E2926" s="13" t="s">
        <v>10</v>
      </c>
      <c r="F2926" s="13" t="s">
        <v>11</v>
      </c>
      <c r="G2926" s="13" t="s">
        <v>12</v>
      </c>
      <c r="H2926" s="13" t="s">
        <v>35</v>
      </c>
    </row>
    <row r="2927" spans="1:8">
      <c r="A2927" s="15">
        <v>1398</v>
      </c>
      <c r="B2927" s="15">
        <v>2021</v>
      </c>
      <c r="C2927" s="13" t="s">
        <v>9</v>
      </c>
      <c r="D2927" s="15">
        <v>19</v>
      </c>
      <c r="E2927" s="13" t="s">
        <v>10</v>
      </c>
      <c r="F2927" s="13" t="s">
        <v>17</v>
      </c>
      <c r="G2927" s="13" t="s">
        <v>12</v>
      </c>
      <c r="H2927" s="13" t="s">
        <v>35</v>
      </c>
    </row>
    <row r="2928" spans="1:8">
      <c r="A2928" s="15">
        <v>1397</v>
      </c>
      <c r="B2928" s="15">
        <v>2021</v>
      </c>
      <c r="C2928" s="13" t="s">
        <v>9</v>
      </c>
      <c r="D2928" s="15">
        <v>19</v>
      </c>
      <c r="E2928" s="13" t="s">
        <v>38</v>
      </c>
      <c r="F2928" s="13" t="s">
        <v>17</v>
      </c>
      <c r="G2928" s="13" t="s">
        <v>12</v>
      </c>
      <c r="H2928" s="13" t="s">
        <v>37</v>
      </c>
    </row>
    <row r="2929" spans="1:8">
      <c r="A2929" s="15">
        <v>1396</v>
      </c>
      <c r="B2929" s="15">
        <v>2021</v>
      </c>
      <c r="C2929" s="13" t="s">
        <v>9</v>
      </c>
      <c r="D2929" s="15">
        <v>19</v>
      </c>
      <c r="E2929" s="13" t="s">
        <v>14</v>
      </c>
      <c r="F2929" s="13" t="s">
        <v>11</v>
      </c>
      <c r="G2929" s="13" t="s">
        <v>12</v>
      </c>
      <c r="H2929" s="13" t="s">
        <v>29</v>
      </c>
    </row>
    <row r="2930" spans="1:8">
      <c r="A2930" s="15">
        <v>1395</v>
      </c>
      <c r="B2930" s="15">
        <v>2021</v>
      </c>
      <c r="C2930" s="13" t="s">
        <v>9</v>
      </c>
      <c r="D2930" s="15">
        <v>19</v>
      </c>
      <c r="E2930" s="13" t="s">
        <v>14</v>
      </c>
      <c r="F2930" s="13" t="s">
        <v>17</v>
      </c>
      <c r="G2930" s="13" t="s">
        <v>12</v>
      </c>
      <c r="H2930" s="13" t="s">
        <v>30</v>
      </c>
    </row>
    <row r="2931" spans="1:8">
      <c r="A2931" s="15">
        <v>1394</v>
      </c>
      <c r="B2931" s="15">
        <v>2021</v>
      </c>
      <c r="C2931" s="13" t="s">
        <v>9</v>
      </c>
      <c r="D2931" s="15">
        <v>19</v>
      </c>
      <c r="E2931" s="13" t="s">
        <v>10</v>
      </c>
      <c r="F2931" s="13" t="s">
        <v>11</v>
      </c>
      <c r="G2931" s="13" t="s">
        <v>12</v>
      </c>
      <c r="H2931" s="13" t="s">
        <v>35</v>
      </c>
    </row>
    <row r="2932" spans="1:8">
      <c r="A2932" s="15">
        <v>1393</v>
      </c>
      <c r="B2932" s="15">
        <v>2021</v>
      </c>
      <c r="C2932" s="13" t="s">
        <v>9</v>
      </c>
      <c r="D2932" s="15">
        <v>19</v>
      </c>
      <c r="E2932" s="13" t="s">
        <v>10</v>
      </c>
      <c r="F2932" s="13" t="s">
        <v>17</v>
      </c>
      <c r="G2932" s="13" t="s">
        <v>12</v>
      </c>
      <c r="H2932" s="13" t="s">
        <v>35</v>
      </c>
    </row>
    <row r="2933" spans="1:8">
      <c r="A2933" s="15">
        <v>1392</v>
      </c>
      <c r="B2933" s="15">
        <v>2021</v>
      </c>
      <c r="C2933" s="13" t="s">
        <v>9</v>
      </c>
      <c r="D2933" s="15">
        <v>19</v>
      </c>
      <c r="E2933" s="13" t="s">
        <v>38</v>
      </c>
      <c r="F2933" s="13" t="s">
        <v>17</v>
      </c>
      <c r="G2933" s="13" t="s">
        <v>12</v>
      </c>
      <c r="H2933" s="13" t="s">
        <v>29</v>
      </c>
    </row>
    <row r="2934" spans="1:8">
      <c r="A2934" s="15">
        <v>1391</v>
      </c>
      <c r="B2934" s="15">
        <v>2021</v>
      </c>
      <c r="C2934" s="13" t="s">
        <v>9</v>
      </c>
      <c r="D2934" s="15">
        <v>19</v>
      </c>
      <c r="E2934" s="13" t="s">
        <v>14</v>
      </c>
      <c r="F2934" s="13" t="s">
        <v>11</v>
      </c>
      <c r="G2934" s="13" t="s">
        <v>12</v>
      </c>
      <c r="H2934" s="13" t="s">
        <v>29</v>
      </c>
    </row>
    <row r="2935" spans="1:8">
      <c r="A2935" s="15">
        <v>1390</v>
      </c>
      <c r="B2935" s="15">
        <v>2021</v>
      </c>
      <c r="C2935" s="13" t="s">
        <v>9</v>
      </c>
      <c r="D2935" s="15">
        <v>19</v>
      </c>
      <c r="E2935" s="13" t="s">
        <v>14</v>
      </c>
      <c r="F2935" s="13" t="s">
        <v>17</v>
      </c>
      <c r="G2935" s="13" t="s">
        <v>12</v>
      </c>
      <c r="H2935" s="13" t="s">
        <v>30</v>
      </c>
    </row>
    <row r="2936" spans="1:8">
      <c r="A2936" s="15">
        <v>1389</v>
      </c>
      <c r="B2936" s="15">
        <v>2021</v>
      </c>
      <c r="C2936" s="13" t="s">
        <v>9</v>
      </c>
      <c r="D2936" s="15">
        <v>19</v>
      </c>
      <c r="E2936" s="13" t="s">
        <v>10</v>
      </c>
      <c r="F2936" s="13" t="s">
        <v>11</v>
      </c>
      <c r="G2936" s="13" t="s">
        <v>12</v>
      </c>
      <c r="H2936" s="13" t="s">
        <v>35</v>
      </c>
    </row>
    <row r="2937" spans="1:8">
      <c r="A2937" s="15">
        <v>1388</v>
      </c>
      <c r="B2937" s="15">
        <v>2021</v>
      </c>
      <c r="C2937" s="13" t="s">
        <v>9</v>
      </c>
      <c r="D2937" s="15">
        <v>19</v>
      </c>
      <c r="E2937" s="13" t="s">
        <v>10</v>
      </c>
      <c r="F2937" s="13" t="s">
        <v>17</v>
      </c>
      <c r="G2937" s="13" t="s">
        <v>12</v>
      </c>
      <c r="H2937" s="13" t="s">
        <v>35</v>
      </c>
    </row>
    <row r="2938" spans="1:8">
      <c r="A2938" s="15">
        <v>1387</v>
      </c>
      <c r="B2938" s="15">
        <v>2021</v>
      </c>
      <c r="C2938" s="13" t="s">
        <v>9</v>
      </c>
      <c r="D2938" s="15">
        <v>19</v>
      </c>
      <c r="E2938" s="13" t="s">
        <v>38</v>
      </c>
      <c r="F2938" s="13" t="s">
        <v>17</v>
      </c>
      <c r="G2938" s="13" t="s">
        <v>12</v>
      </c>
      <c r="H2938" s="13" t="s">
        <v>29</v>
      </c>
    </row>
    <row r="2939" spans="1:8">
      <c r="A2939" s="15">
        <v>1386</v>
      </c>
      <c r="B2939" s="15">
        <v>2021</v>
      </c>
      <c r="C2939" s="13" t="s">
        <v>9</v>
      </c>
      <c r="D2939" s="15">
        <v>19</v>
      </c>
      <c r="E2939" s="13" t="s">
        <v>14</v>
      </c>
      <c r="F2939" s="13" t="s">
        <v>11</v>
      </c>
      <c r="G2939" s="13" t="s">
        <v>12</v>
      </c>
      <c r="H2939" s="13" t="s">
        <v>29</v>
      </c>
    </row>
    <row r="2940" spans="1:8">
      <c r="A2940" s="15">
        <v>1385</v>
      </c>
      <c r="B2940" s="15">
        <v>2021</v>
      </c>
      <c r="C2940" s="13" t="s">
        <v>9</v>
      </c>
      <c r="D2940" s="15">
        <v>19</v>
      </c>
      <c r="E2940" s="13" t="s">
        <v>14</v>
      </c>
      <c r="F2940" s="13" t="s">
        <v>17</v>
      </c>
      <c r="G2940" s="13" t="s">
        <v>12</v>
      </c>
      <c r="H2940" s="13" t="s">
        <v>30</v>
      </c>
    </row>
    <row r="2941" spans="1:8">
      <c r="A2941" s="15">
        <v>1384</v>
      </c>
      <c r="B2941" s="15">
        <v>2021</v>
      </c>
      <c r="C2941" s="13" t="s">
        <v>9</v>
      </c>
      <c r="D2941" s="15">
        <v>19</v>
      </c>
      <c r="E2941" s="13" t="s">
        <v>10</v>
      </c>
      <c r="F2941" s="13" t="s">
        <v>11</v>
      </c>
      <c r="G2941" s="13" t="s">
        <v>12</v>
      </c>
      <c r="H2941" s="13" t="s">
        <v>35</v>
      </c>
    </row>
    <row r="2942" spans="1:8">
      <c r="A2942" s="15">
        <v>1383</v>
      </c>
      <c r="B2942" s="15">
        <v>2021</v>
      </c>
      <c r="C2942" s="13" t="s">
        <v>9</v>
      </c>
      <c r="D2942" s="15">
        <v>19</v>
      </c>
      <c r="E2942" s="13" t="s">
        <v>10</v>
      </c>
      <c r="F2942" s="13" t="s">
        <v>17</v>
      </c>
      <c r="G2942" s="13" t="s">
        <v>12</v>
      </c>
      <c r="H2942" s="13" t="s">
        <v>35</v>
      </c>
    </row>
    <row r="2943" spans="1:8">
      <c r="A2943" s="15">
        <v>1382</v>
      </c>
      <c r="B2943" s="15">
        <v>2021</v>
      </c>
      <c r="C2943" s="13" t="s">
        <v>9</v>
      </c>
      <c r="D2943" s="15">
        <v>19</v>
      </c>
      <c r="E2943" s="13" t="s">
        <v>38</v>
      </c>
      <c r="F2943" s="13" t="s">
        <v>17</v>
      </c>
      <c r="G2943" s="13" t="s">
        <v>12</v>
      </c>
      <c r="H2943" s="13" t="s">
        <v>34</v>
      </c>
    </row>
    <row r="2944" spans="1:8">
      <c r="A2944" s="15">
        <v>1381</v>
      </c>
      <c r="B2944" s="15">
        <v>2021</v>
      </c>
      <c r="C2944" s="13" t="s">
        <v>9</v>
      </c>
      <c r="D2944" s="15">
        <v>19</v>
      </c>
      <c r="E2944" s="13" t="s">
        <v>14</v>
      </c>
      <c r="F2944" s="13" t="s">
        <v>11</v>
      </c>
      <c r="G2944" s="13" t="s">
        <v>12</v>
      </c>
      <c r="H2944" s="13" t="s">
        <v>29</v>
      </c>
    </row>
    <row r="2945" spans="1:8">
      <c r="A2945" s="15">
        <v>1380</v>
      </c>
      <c r="B2945" s="15">
        <v>2021</v>
      </c>
      <c r="C2945" s="13" t="s">
        <v>9</v>
      </c>
      <c r="D2945" s="15">
        <v>19</v>
      </c>
      <c r="E2945" s="13" t="s">
        <v>14</v>
      </c>
      <c r="F2945" s="13" t="s">
        <v>17</v>
      </c>
      <c r="G2945" s="13" t="s">
        <v>12</v>
      </c>
      <c r="H2945" s="13" t="s">
        <v>30</v>
      </c>
    </row>
    <row r="2946" spans="1:8">
      <c r="A2946" s="15">
        <v>1379</v>
      </c>
      <c r="B2946" s="15">
        <v>2021</v>
      </c>
      <c r="C2946" s="13" t="s">
        <v>9</v>
      </c>
      <c r="D2946" s="15">
        <v>19</v>
      </c>
      <c r="E2946" s="13" t="s">
        <v>10</v>
      </c>
      <c r="F2946" s="13" t="s">
        <v>11</v>
      </c>
      <c r="G2946" s="13" t="s">
        <v>12</v>
      </c>
      <c r="H2946" s="13" t="s">
        <v>35</v>
      </c>
    </row>
    <row r="2947" spans="1:8">
      <c r="A2947" s="15">
        <v>1378</v>
      </c>
      <c r="B2947" s="15">
        <v>2021</v>
      </c>
      <c r="C2947" s="13" t="s">
        <v>9</v>
      </c>
      <c r="D2947" s="15">
        <v>19</v>
      </c>
      <c r="E2947" s="13" t="s">
        <v>10</v>
      </c>
      <c r="F2947" s="13" t="s">
        <v>17</v>
      </c>
      <c r="G2947" s="13" t="s">
        <v>12</v>
      </c>
      <c r="H2947" s="13" t="s">
        <v>35</v>
      </c>
    </row>
    <row r="2948" spans="1:8">
      <c r="A2948" s="15">
        <v>1377</v>
      </c>
      <c r="B2948" s="15">
        <v>2021</v>
      </c>
      <c r="C2948" s="13" t="s">
        <v>9</v>
      </c>
      <c r="D2948" s="15">
        <v>19</v>
      </c>
      <c r="E2948" s="13" t="s">
        <v>38</v>
      </c>
      <c r="F2948" s="13" t="s">
        <v>17</v>
      </c>
      <c r="G2948" s="13" t="s">
        <v>12</v>
      </c>
      <c r="H2948" s="13" t="s">
        <v>34</v>
      </c>
    </row>
    <row r="2949" spans="1:8">
      <c r="A2949" s="15">
        <v>1376</v>
      </c>
      <c r="B2949" s="15">
        <v>2021</v>
      </c>
      <c r="C2949" s="13" t="s">
        <v>9</v>
      </c>
      <c r="D2949" s="15">
        <v>19</v>
      </c>
      <c r="E2949" s="13" t="s">
        <v>14</v>
      </c>
      <c r="F2949" s="13" t="s">
        <v>11</v>
      </c>
      <c r="G2949" s="13" t="s">
        <v>12</v>
      </c>
      <c r="H2949" s="13" t="s">
        <v>29</v>
      </c>
    </row>
    <row r="2950" spans="1:8">
      <c r="A2950" s="15">
        <v>1375</v>
      </c>
      <c r="B2950" s="15">
        <v>2021</v>
      </c>
      <c r="C2950" s="13" t="s">
        <v>9</v>
      </c>
      <c r="D2950" s="15">
        <v>19</v>
      </c>
      <c r="E2950" s="13" t="s">
        <v>14</v>
      </c>
      <c r="F2950" s="13" t="s">
        <v>17</v>
      </c>
      <c r="G2950" s="13" t="s">
        <v>12</v>
      </c>
      <c r="H2950" s="13" t="s">
        <v>30</v>
      </c>
    </row>
    <row r="2951" spans="1:8">
      <c r="A2951" s="15">
        <v>1374</v>
      </c>
      <c r="B2951" s="15">
        <v>2021</v>
      </c>
      <c r="C2951" s="13" t="s">
        <v>9</v>
      </c>
      <c r="D2951" s="15">
        <v>19</v>
      </c>
      <c r="E2951" s="13" t="s">
        <v>10</v>
      </c>
      <c r="F2951" s="13" t="s">
        <v>11</v>
      </c>
      <c r="G2951" s="13" t="s">
        <v>12</v>
      </c>
      <c r="H2951" s="13" t="s">
        <v>35</v>
      </c>
    </row>
    <row r="2952" spans="1:8">
      <c r="A2952" s="15">
        <v>1373</v>
      </c>
      <c r="B2952" s="15">
        <v>2021</v>
      </c>
      <c r="C2952" s="13" t="s">
        <v>9</v>
      </c>
      <c r="D2952" s="15">
        <v>19</v>
      </c>
      <c r="E2952" s="13" t="s">
        <v>10</v>
      </c>
      <c r="F2952" s="13" t="s">
        <v>17</v>
      </c>
      <c r="G2952" s="13" t="s">
        <v>12</v>
      </c>
      <c r="H2952" s="13" t="s">
        <v>35</v>
      </c>
    </row>
    <row r="2953" spans="1:8">
      <c r="A2953" s="15">
        <v>1372</v>
      </c>
      <c r="B2953" s="15">
        <v>2021</v>
      </c>
      <c r="C2953" s="13" t="s">
        <v>9</v>
      </c>
      <c r="D2953" s="15">
        <v>19</v>
      </c>
      <c r="E2953" s="13" t="s">
        <v>38</v>
      </c>
      <c r="F2953" s="13" t="s">
        <v>17</v>
      </c>
      <c r="G2953" s="13" t="s">
        <v>12</v>
      </c>
      <c r="H2953" s="13" t="s">
        <v>34</v>
      </c>
    </row>
    <row r="2954" spans="1:8">
      <c r="A2954" s="15">
        <v>1371</v>
      </c>
      <c r="B2954" s="15">
        <v>2021</v>
      </c>
      <c r="C2954" s="13" t="s">
        <v>9</v>
      </c>
      <c r="D2954" s="15">
        <v>19</v>
      </c>
      <c r="E2954" s="13" t="s">
        <v>14</v>
      </c>
      <c r="F2954" s="13" t="s">
        <v>11</v>
      </c>
      <c r="G2954" s="13" t="s">
        <v>12</v>
      </c>
      <c r="H2954" s="13" t="s">
        <v>29</v>
      </c>
    </row>
    <row r="2955" spans="1:8">
      <c r="A2955" s="15">
        <v>1370</v>
      </c>
      <c r="B2955" s="15">
        <v>2021</v>
      </c>
      <c r="C2955" s="13" t="s">
        <v>9</v>
      </c>
      <c r="D2955" s="15">
        <v>19</v>
      </c>
      <c r="E2955" s="13" t="s">
        <v>14</v>
      </c>
      <c r="F2955" s="13" t="s">
        <v>17</v>
      </c>
      <c r="G2955" s="13" t="s">
        <v>12</v>
      </c>
      <c r="H2955" s="13" t="s">
        <v>30</v>
      </c>
    </row>
    <row r="2956" spans="1:8">
      <c r="A2956" s="15">
        <v>1369</v>
      </c>
      <c r="B2956" s="15">
        <v>2021</v>
      </c>
      <c r="C2956" s="13" t="s">
        <v>9</v>
      </c>
      <c r="D2956" s="15">
        <v>19</v>
      </c>
      <c r="E2956" s="13" t="s">
        <v>10</v>
      </c>
      <c r="F2956" s="13" t="s">
        <v>11</v>
      </c>
      <c r="G2956" s="13" t="s">
        <v>12</v>
      </c>
      <c r="H2956" s="13" t="s">
        <v>35</v>
      </c>
    </row>
    <row r="2957" spans="1:8">
      <c r="A2957" s="15">
        <v>1368</v>
      </c>
      <c r="B2957" s="15">
        <v>2021</v>
      </c>
      <c r="C2957" s="13" t="s">
        <v>9</v>
      </c>
      <c r="D2957" s="15">
        <v>19</v>
      </c>
      <c r="E2957" s="13" t="s">
        <v>10</v>
      </c>
      <c r="F2957" s="13" t="s">
        <v>17</v>
      </c>
      <c r="G2957" s="13" t="s">
        <v>12</v>
      </c>
      <c r="H2957" s="13" t="s">
        <v>35</v>
      </c>
    </row>
    <row r="2958" spans="1:8">
      <c r="A2958" s="15">
        <v>1367</v>
      </c>
      <c r="B2958" s="15">
        <v>2021</v>
      </c>
      <c r="C2958" s="13" t="s">
        <v>9</v>
      </c>
      <c r="D2958" s="15">
        <v>19</v>
      </c>
      <c r="E2958" s="13" t="s">
        <v>38</v>
      </c>
      <c r="F2958" s="13" t="s">
        <v>17</v>
      </c>
      <c r="G2958" s="13" t="s">
        <v>12</v>
      </c>
      <c r="H2958" s="13" t="s">
        <v>34</v>
      </c>
    </row>
    <row r="2959" spans="1:8">
      <c r="A2959" s="15">
        <v>1366</v>
      </c>
      <c r="B2959" s="15">
        <v>2021</v>
      </c>
      <c r="C2959" s="13" t="s">
        <v>9</v>
      </c>
      <c r="D2959" s="15">
        <v>19</v>
      </c>
      <c r="E2959" s="13" t="s">
        <v>14</v>
      </c>
      <c r="F2959" s="13" t="s">
        <v>11</v>
      </c>
      <c r="G2959" s="13" t="s">
        <v>12</v>
      </c>
      <c r="H2959" s="13" t="s">
        <v>29</v>
      </c>
    </row>
    <row r="2960" spans="1:8">
      <c r="A2960" s="15">
        <v>1365</v>
      </c>
      <c r="B2960" s="15">
        <v>2021</v>
      </c>
      <c r="C2960" s="13" t="s">
        <v>9</v>
      </c>
      <c r="D2960" s="15">
        <v>19</v>
      </c>
      <c r="E2960" s="13" t="s">
        <v>14</v>
      </c>
      <c r="F2960" s="13" t="s">
        <v>17</v>
      </c>
      <c r="G2960" s="13" t="s">
        <v>12</v>
      </c>
      <c r="H2960" s="13" t="s">
        <v>30</v>
      </c>
    </row>
    <row r="2961" spans="1:8">
      <c r="A2961" s="15">
        <v>1364</v>
      </c>
      <c r="B2961" s="15">
        <v>2021</v>
      </c>
      <c r="C2961" s="13" t="s">
        <v>9</v>
      </c>
      <c r="D2961" s="15">
        <v>19</v>
      </c>
      <c r="E2961" s="13" t="s">
        <v>10</v>
      </c>
      <c r="F2961" s="13" t="s">
        <v>11</v>
      </c>
      <c r="G2961" s="13" t="s">
        <v>12</v>
      </c>
      <c r="H2961" s="13" t="s">
        <v>35</v>
      </c>
    </row>
    <row r="2962" spans="1:8">
      <c r="A2962" s="15">
        <v>1363</v>
      </c>
      <c r="B2962" s="15">
        <v>2021</v>
      </c>
      <c r="C2962" s="13" t="s">
        <v>9</v>
      </c>
      <c r="D2962" s="15">
        <v>19</v>
      </c>
      <c r="E2962" s="13" t="s">
        <v>10</v>
      </c>
      <c r="F2962" s="13" t="s">
        <v>17</v>
      </c>
      <c r="G2962" s="13" t="s">
        <v>12</v>
      </c>
      <c r="H2962" s="13" t="s">
        <v>35</v>
      </c>
    </row>
    <row r="2963" spans="1:8">
      <c r="A2963" s="15">
        <v>1362</v>
      </c>
      <c r="B2963" s="15">
        <v>2021</v>
      </c>
      <c r="C2963" s="13" t="s">
        <v>9</v>
      </c>
      <c r="D2963" s="15">
        <v>19</v>
      </c>
      <c r="E2963" s="13" t="s">
        <v>38</v>
      </c>
      <c r="F2963" s="13" t="s">
        <v>17</v>
      </c>
      <c r="G2963" s="13" t="s">
        <v>12</v>
      </c>
      <c r="H2963" s="13" t="s">
        <v>26</v>
      </c>
    </row>
    <row r="2964" spans="1:8">
      <c r="A2964" s="15">
        <v>1361</v>
      </c>
      <c r="B2964" s="15">
        <v>2021</v>
      </c>
      <c r="C2964" s="13" t="s">
        <v>9</v>
      </c>
      <c r="D2964" s="15">
        <v>19</v>
      </c>
      <c r="E2964" s="13" t="s">
        <v>14</v>
      </c>
      <c r="F2964" s="13" t="s">
        <v>11</v>
      </c>
      <c r="G2964" s="13" t="s">
        <v>12</v>
      </c>
      <c r="H2964" s="13" t="s">
        <v>29</v>
      </c>
    </row>
    <row r="2965" spans="1:8">
      <c r="A2965" s="15">
        <v>1360</v>
      </c>
      <c r="B2965" s="15">
        <v>2021</v>
      </c>
      <c r="C2965" s="13" t="s">
        <v>9</v>
      </c>
      <c r="D2965" s="15">
        <v>19</v>
      </c>
      <c r="E2965" s="13" t="s">
        <v>14</v>
      </c>
      <c r="F2965" s="13" t="s">
        <v>17</v>
      </c>
      <c r="G2965" s="13" t="s">
        <v>12</v>
      </c>
      <c r="H2965" s="13" t="s">
        <v>30</v>
      </c>
    </row>
    <row r="2966" spans="1:8">
      <c r="A2966" s="15">
        <v>1359</v>
      </c>
      <c r="B2966" s="15">
        <v>2021</v>
      </c>
      <c r="C2966" s="13" t="s">
        <v>9</v>
      </c>
      <c r="D2966" s="15">
        <v>19</v>
      </c>
      <c r="E2966" s="13" t="s">
        <v>10</v>
      </c>
      <c r="F2966" s="13" t="s">
        <v>11</v>
      </c>
      <c r="G2966" s="13" t="s">
        <v>12</v>
      </c>
      <c r="H2966" s="13" t="s">
        <v>35</v>
      </c>
    </row>
    <row r="2967" spans="1:8">
      <c r="A2967" s="15">
        <v>1358</v>
      </c>
      <c r="B2967" s="15">
        <v>2021</v>
      </c>
      <c r="C2967" s="13" t="s">
        <v>9</v>
      </c>
      <c r="D2967" s="15">
        <v>19</v>
      </c>
      <c r="E2967" s="13" t="s">
        <v>10</v>
      </c>
      <c r="F2967" s="13" t="s">
        <v>17</v>
      </c>
      <c r="G2967" s="13" t="s">
        <v>12</v>
      </c>
      <c r="H2967" s="13" t="s">
        <v>35</v>
      </c>
    </row>
    <row r="2968" spans="1:8">
      <c r="A2968" s="15">
        <v>1357</v>
      </c>
      <c r="B2968" s="15">
        <v>2021</v>
      </c>
      <c r="C2968" s="13" t="s">
        <v>9</v>
      </c>
      <c r="D2968" s="15">
        <v>19</v>
      </c>
      <c r="E2968" s="13" t="s">
        <v>38</v>
      </c>
      <c r="F2968" s="13" t="s">
        <v>17</v>
      </c>
      <c r="G2968" s="13" t="s">
        <v>12</v>
      </c>
      <c r="H2968" s="13" t="s">
        <v>26</v>
      </c>
    </row>
    <row r="2969" spans="1:8">
      <c r="A2969" s="15">
        <v>1356</v>
      </c>
      <c r="B2969" s="15">
        <v>2021</v>
      </c>
      <c r="C2969" s="13" t="s">
        <v>9</v>
      </c>
      <c r="D2969" s="15">
        <v>19</v>
      </c>
      <c r="E2969" s="13" t="s">
        <v>14</v>
      </c>
      <c r="F2969" s="13" t="s">
        <v>11</v>
      </c>
      <c r="G2969" s="13" t="s">
        <v>12</v>
      </c>
      <c r="H2969" s="13" t="s">
        <v>29</v>
      </c>
    </row>
    <row r="2970" spans="1:8">
      <c r="A2970" s="15">
        <v>1355</v>
      </c>
      <c r="B2970" s="15">
        <v>2021</v>
      </c>
      <c r="C2970" s="13" t="s">
        <v>9</v>
      </c>
      <c r="D2970" s="15">
        <v>19</v>
      </c>
      <c r="E2970" s="13" t="s">
        <v>14</v>
      </c>
      <c r="F2970" s="13" t="s">
        <v>17</v>
      </c>
      <c r="G2970" s="13" t="s">
        <v>12</v>
      </c>
      <c r="H2970" s="13" t="s">
        <v>30</v>
      </c>
    </row>
    <row r="2971" spans="1:8">
      <c r="A2971" s="15">
        <v>1354</v>
      </c>
      <c r="B2971" s="15">
        <v>2021</v>
      </c>
      <c r="C2971" s="13" t="s">
        <v>9</v>
      </c>
      <c r="D2971" s="15">
        <v>19</v>
      </c>
      <c r="E2971" s="13" t="s">
        <v>10</v>
      </c>
      <c r="F2971" s="13" t="s">
        <v>11</v>
      </c>
      <c r="G2971" s="13" t="s">
        <v>12</v>
      </c>
      <c r="H2971" s="13" t="s">
        <v>35</v>
      </c>
    </row>
    <row r="2972" spans="1:8">
      <c r="A2972" s="15">
        <v>1353</v>
      </c>
      <c r="B2972" s="15">
        <v>2021</v>
      </c>
      <c r="C2972" s="13" t="s">
        <v>9</v>
      </c>
      <c r="D2972" s="15">
        <v>19</v>
      </c>
      <c r="E2972" s="13" t="s">
        <v>10</v>
      </c>
      <c r="F2972" s="13" t="s">
        <v>17</v>
      </c>
      <c r="G2972" s="13" t="s">
        <v>12</v>
      </c>
      <c r="H2972" s="13" t="s">
        <v>35</v>
      </c>
    </row>
    <row r="2973" spans="1:8">
      <c r="A2973" s="15">
        <v>1352</v>
      </c>
      <c r="B2973" s="15">
        <v>2021</v>
      </c>
      <c r="C2973" s="13" t="s">
        <v>9</v>
      </c>
      <c r="D2973" s="15">
        <v>19</v>
      </c>
      <c r="E2973" s="13" t="s">
        <v>38</v>
      </c>
      <c r="F2973" s="13" t="s">
        <v>17</v>
      </c>
      <c r="G2973" s="13" t="s">
        <v>12</v>
      </c>
      <c r="H2973" s="13" t="s">
        <v>31</v>
      </c>
    </row>
    <row r="2974" spans="1:8">
      <c r="A2974" s="15">
        <v>1351</v>
      </c>
      <c r="B2974" s="15">
        <v>2021</v>
      </c>
      <c r="C2974" s="13" t="s">
        <v>9</v>
      </c>
      <c r="D2974" s="15">
        <v>19</v>
      </c>
      <c r="E2974" s="13" t="s">
        <v>14</v>
      </c>
      <c r="F2974" s="13" t="s">
        <v>11</v>
      </c>
      <c r="G2974" s="13" t="s">
        <v>12</v>
      </c>
      <c r="H2974" s="13" t="s">
        <v>29</v>
      </c>
    </row>
    <row r="2975" spans="1:8">
      <c r="A2975" s="15">
        <v>1350</v>
      </c>
      <c r="B2975" s="15">
        <v>2021</v>
      </c>
      <c r="C2975" s="13" t="s">
        <v>9</v>
      </c>
      <c r="D2975" s="15">
        <v>19</v>
      </c>
      <c r="E2975" s="13" t="s">
        <v>14</v>
      </c>
      <c r="F2975" s="13" t="s">
        <v>17</v>
      </c>
      <c r="G2975" s="13" t="s">
        <v>12</v>
      </c>
      <c r="H2975" s="13" t="s">
        <v>30</v>
      </c>
    </row>
    <row r="2976" spans="1:8">
      <c r="A2976" s="15">
        <v>1349</v>
      </c>
      <c r="B2976" s="15">
        <v>2021</v>
      </c>
      <c r="C2976" s="13" t="s">
        <v>9</v>
      </c>
      <c r="D2976" s="15">
        <v>19</v>
      </c>
      <c r="E2976" s="13" t="s">
        <v>10</v>
      </c>
      <c r="F2976" s="13" t="s">
        <v>11</v>
      </c>
      <c r="G2976" s="13" t="s">
        <v>12</v>
      </c>
      <c r="H2976" s="13" t="s">
        <v>35</v>
      </c>
    </row>
    <row r="2977" spans="1:8">
      <c r="A2977" s="15">
        <v>1348</v>
      </c>
      <c r="B2977" s="15">
        <v>2021</v>
      </c>
      <c r="C2977" s="13" t="s">
        <v>9</v>
      </c>
      <c r="D2977" s="15">
        <v>19</v>
      </c>
      <c r="E2977" s="13" t="s">
        <v>10</v>
      </c>
      <c r="F2977" s="13" t="s">
        <v>17</v>
      </c>
      <c r="G2977" s="13" t="s">
        <v>12</v>
      </c>
      <c r="H2977" s="13" t="s">
        <v>35</v>
      </c>
    </row>
    <row r="2978" spans="1:8">
      <c r="A2978" s="15">
        <v>1347</v>
      </c>
      <c r="B2978" s="15">
        <v>2021</v>
      </c>
      <c r="C2978" s="13" t="s">
        <v>9</v>
      </c>
      <c r="D2978" s="15">
        <v>19</v>
      </c>
      <c r="E2978" s="13" t="s">
        <v>38</v>
      </c>
      <c r="F2978" s="13" t="s">
        <v>17</v>
      </c>
      <c r="G2978" s="13" t="s">
        <v>12</v>
      </c>
      <c r="H2978" s="13" t="s">
        <v>13</v>
      </c>
    </row>
    <row r="2979" spans="1:8">
      <c r="A2979" s="15">
        <v>1346</v>
      </c>
      <c r="B2979" s="15">
        <v>2021</v>
      </c>
      <c r="C2979" s="13" t="s">
        <v>9</v>
      </c>
      <c r="D2979" s="15">
        <v>19</v>
      </c>
      <c r="E2979" s="13" t="s">
        <v>14</v>
      </c>
      <c r="F2979" s="13" t="s">
        <v>11</v>
      </c>
      <c r="G2979" s="13" t="s">
        <v>12</v>
      </c>
      <c r="H2979" s="13" t="s">
        <v>29</v>
      </c>
    </row>
    <row r="2980" spans="1:8">
      <c r="A2980" s="15">
        <v>1345</v>
      </c>
      <c r="B2980" s="15">
        <v>2021</v>
      </c>
      <c r="C2980" s="13" t="s">
        <v>9</v>
      </c>
      <c r="D2980" s="15">
        <v>19</v>
      </c>
      <c r="E2980" s="13" t="s">
        <v>14</v>
      </c>
      <c r="F2980" s="13" t="s">
        <v>17</v>
      </c>
      <c r="G2980" s="13" t="s">
        <v>12</v>
      </c>
      <c r="H2980" s="13" t="s">
        <v>30</v>
      </c>
    </row>
    <row r="2981" spans="1:8">
      <c r="A2981" s="15">
        <v>1344</v>
      </c>
      <c r="B2981" s="15">
        <v>2021</v>
      </c>
      <c r="C2981" s="13" t="s">
        <v>9</v>
      </c>
      <c r="D2981" s="15">
        <v>19</v>
      </c>
      <c r="E2981" s="13" t="s">
        <v>10</v>
      </c>
      <c r="F2981" s="13" t="s">
        <v>11</v>
      </c>
      <c r="G2981" s="13" t="s">
        <v>12</v>
      </c>
      <c r="H2981" s="13" t="s">
        <v>35</v>
      </c>
    </row>
    <row r="2982" spans="1:8">
      <c r="A2982" s="15">
        <v>1343</v>
      </c>
      <c r="B2982" s="15">
        <v>2021</v>
      </c>
      <c r="C2982" s="13" t="s">
        <v>9</v>
      </c>
      <c r="D2982" s="15">
        <v>19</v>
      </c>
      <c r="E2982" s="13" t="s">
        <v>10</v>
      </c>
      <c r="F2982" s="13" t="s">
        <v>17</v>
      </c>
      <c r="G2982" s="13" t="s">
        <v>12</v>
      </c>
      <c r="H2982" s="13" t="s">
        <v>35</v>
      </c>
    </row>
    <row r="2983" spans="1:8">
      <c r="A2983" s="15">
        <v>1342</v>
      </c>
      <c r="B2983" s="15">
        <v>2021</v>
      </c>
      <c r="C2983" s="13" t="s">
        <v>9</v>
      </c>
      <c r="D2983" s="15">
        <v>19</v>
      </c>
      <c r="E2983" s="13" t="s">
        <v>38</v>
      </c>
      <c r="F2983" s="13" t="s">
        <v>17</v>
      </c>
      <c r="G2983" s="13" t="s">
        <v>12</v>
      </c>
      <c r="H2983" s="13" t="s">
        <v>47</v>
      </c>
    </row>
    <row r="2984" spans="1:8">
      <c r="A2984" s="15">
        <v>1341</v>
      </c>
      <c r="B2984" s="15">
        <v>2021</v>
      </c>
      <c r="C2984" s="13" t="s">
        <v>9</v>
      </c>
      <c r="D2984" s="15">
        <v>19</v>
      </c>
      <c r="E2984" s="13" t="s">
        <v>14</v>
      </c>
      <c r="F2984" s="13" t="s">
        <v>11</v>
      </c>
      <c r="G2984" s="13" t="s">
        <v>12</v>
      </c>
      <c r="H2984" s="15">
        <v>4</v>
      </c>
    </row>
    <row r="2985" spans="1:8">
      <c r="A2985" s="15">
        <v>1340</v>
      </c>
      <c r="B2985" s="15">
        <v>2021</v>
      </c>
      <c r="C2985" s="13" t="s">
        <v>9</v>
      </c>
      <c r="D2985" s="15">
        <v>19</v>
      </c>
      <c r="E2985" s="13" t="s">
        <v>14</v>
      </c>
      <c r="F2985" s="13" t="s">
        <v>17</v>
      </c>
      <c r="G2985" s="13" t="s">
        <v>12</v>
      </c>
      <c r="H2985" s="13" t="s">
        <v>30</v>
      </c>
    </row>
    <row r="2986" spans="1:8">
      <c r="A2986" s="15">
        <v>1339</v>
      </c>
      <c r="B2986" s="15">
        <v>2021</v>
      </c>
      <c r="C2986" s="13" t="s">
        <v>9</v>
      </c>
      <c r="D2986" s="15">
        <v>19</v>
      </c>
      <c r="E2986" s="13" t="s">
        <v>10</v>
      </c>
      <c r="F2986" s="13" t="s">
        <v>11</v>
      </c>
      <c r="G2986" s="13" t="s">
        <v>12</v>
      </c>
      <c r="H2986" s="13" t="s">
        <v>35</v>
      </c>
    </row>
    <row r="2987" spans="1:8">
      <c r="A2987" s="15">
        <v>1338</v>
      </c>
      <c r="B2987" s="15">
        <v>2021</v>
      </c>
      <c r="C2987" s="13" t="s">
        <v>9</v>
      </c>
      <c r="D2987" s="15">
        <v>19</v>
      </c>
      <c r="E2987" s="13" t="s">
        <v>10</v>
      </c>
      <c r="F2987" s="13" t="s">
        <v>17</v>
      </c>
      <c r="G2987" s="13" t="s">
        <v>12</v>
      </c>
      <c r="H2987" s="13" t="s">
        <v>35</v>
      </c>
    </row>
    <row r="2988" spans="1:8">
      <c r="A2988" s="15">
        <v>1337</v>
      </c>
      <c r="B2988" s="15">
        <v>2021</v>
      </c>
      <c r="C2988" s="13" t="s">
        <v>9</v>
      </c>
      <c r="D2988" s="15">
        <v>19</v>
      </c>
      <c r="E2988" s="13" t="s">
        <v>65</v>
      </c>
      <c r="F2988" s="13" t="s">
        <v>11</v>
      </c>
      <c r="G2988" s="13" t="s">
        <v>12</v>
      </c>
      <c r="H2988" s="13" t="s">
        <v>32</v>
      </c>
    </row>
    <row r="2989" spans="1:8">
      <c r="A2989" s="15">
        <v>1336</v>
      </c>
      <c r="B2989" s="15">
        <v>2021</v>
      </c>
      <c r="C2989" s="13" t="s">
        <v>9</v>
      </c>
      <c r="D2989" s="15">
        <v>19</v>
      </c>
      <c r="E2989" s="13" t="s">
        <v>14</v>
      </c>
      <c r="F2989" s="13" t="s">
        <v>11</v>
      </c>
      <c r="G2989" s="13" t="s">
        <v>12</v>
      </c>
      <c r="H2989" s="15">
        <v>4</v>
      </c>
    </row>
    <row r="2990" spans="1:8">
      <c r="A2990" s="15">
        <v>1335</v>
      </c>
      <c r="B2990" s="15">
        <v>2021</v>
      </c>
      <c r="C2990" s="13" t="s">
        <v>9</v>
      </c>
      <c r="D2990" s="15">
        <v>19</v>
      </c>
      <c r="E2990" s="13" t="s">
        <v>14</v>
      </c>
      <c r="F2990" s="13" t="s">
        <v>17</v>
      </c>
      <c r="G2990" s="13" t="s">
        <v>12</v>
      </c>
      <c r="H2990" s="13" t="s">
        <v>30</v>
      </c>
    </row>
    <row r="2991" spans="1:8">
      <c r="A2991" s="15">
        <v>1334</v>
      </c>
      <c r="B2991" s="15">
        <v>2021</v>
      </c>
      <c r="C2991" s="13" t="s">
        <v>9</v>
      </c>
      <c r="D2991" s="15">
        <v>19</v>
      </c>
      <c r="E2991" s="13" t="s">
        <v>10</v>
      </c>
      <c r="F2991" s="13" t="s">
        <v>11</v>
      </c>
      <c r="G2991" s="13" t="s">
        <v>12</v>
      </c>
      <c r="H2991" s="13" t="s">
        <v>35</v>
      </c>
    </row>
    <row r="2992" spans="1:8">
      <c r="A2992" s="15">
        <v>1333</v>
      </c>
      <c r="B2992" s="15">
        <v>2021</v>
      </c>
      <c r="C2992" s="13" t="s">
        <v>9</v>
      </c>
      <c r="D2992" s="15">
        <v>19</v>
      </c>
      <c r="E2992" s="13" t="s">
        <v>10</v>
      </c>
      <c r="F2992" s="13" t="s">
        <v>17</v>
      </c>
      <c r="G2992" s="13" t="s">
        <v>12</v>
      </c>
      <c r="H2992" s="13" t="s">
        <v>35</v>
      </c>
    </row>
    <row r="2993" spans="1:8">
      <c r="A2993" s="15">
        <v>1332</v>
      </c>
      <c r="B2993" s="15">
        <v>2021</v>
      </c>
      <c r="C2993" s="13" t="s">
        <v>9</v>
      </c>
      <c r="D2993" s="15">
        <v>19</v>
      </c>
      <c r="E2993" s="13" t="s">
        <v>65</v>
      </c>
      <c r="F2993" s="13" t="s">
        <v>11</v>
      </c>
      <c r="G2993" s="13" t="s">
        <v>12</v>
      </c>
      <c r="H2993" s="13" t="s">
        <v>30</v>
      </c>
    </row>
    <row r="2994" spans="1:8">
      <c r="A2994" s="15">
        <v>1331</v>
      </c>
      <c r="B2994" s="15">
        <v>2021</v>
      </c>
      <c r="C2994" s="13" t="s">
        <v>9</v>
      </c>
      <c r="D2994" s="15">
        <v>19</v>
      </c>
      <c r="E2994" s="13" t="s">
        <v>14</v>
      </c>
      <c r="F2994" s="13" t="s">
        <v>11</v>
      </c>
      <c r="G2994" s="13" t="s">
        <v>12</v>
      </c>
      <c r="H2994" s="13" t="s">
        <v>34</v>
      </c>
    </row>
    <row r="2995" spans="1:8">
      <c r="A2995" s="15">
        <v>1330</v>
      </c>
      <c r="B2995" s="15">
        <v>2021</v>
      </c>
      <c r="C2995" s="13" t="s">
        <v>9</v>
      </c>
      <c r="D2995" s="15">
        <v>19</v>
      </c>
      <c r="E2995" s="13" t="s">
        <v>14</v>
      </c>
      <c r="F2995" s="13" t="s">
        <v>17</v>
      </c>
      <c r="G2995" s="13" t="s">
        <v>12</v>
      </c>
      <c r="H2995" s="13" t="s">
        <v>30</v>
      </c>
    </row>
    <row r="2996" spans="1:8">
      <c r="A2996" s="15">
        <v>1329</v>
      </c>
      <c r="B2996" s="15">
        <v>2021</v>
      </c>
      <c r="C2996" s="13" t="s">
        <v>9</v>
      </c>
      <c r="D2996" s="15">
        <v>19</v>
      </c>
      <c r="E2996" s="13" t="s">
        <v>10</v>
      </c>
      <c r="F2996" s="13" t="s">
        <v>11</v>
      </c>
      <c r="G2996" s="13" t="s">
        <v>12</v>
      </c>
      <c r="H2996" s="13" t="s">
        <v>35</v>
      </c>
    </row>
    <row r="2997" spans="1:8">
      <c r="A2997" s="15">
        <v>1328</v>
      </c>
      <c r="B2997" s="15">
        <v>2021</v>
      </c>
      <c r="C2997" s="13" t="s">
        <v>9</v>
      </c>
      <c r="D2997" s="15">
        <v>19</v>
      </c>
      <c r="E2997" s="13" t="s">
        <v>10</v>
      </c>
      <c r="F2997" s="13" t="s">
        <v>17</v>
      </c>
      <c r="G2997" s="13" t="s">
        <v>12</v>
      </c>
      <c r="H2997" s="13" t="s">
        <v>35</v>
      </c>
    </row>
    <row r="2998" spans="1:8">
      <c r="A2998" s="15">
        <v>1327</v>
      </c>
      <c r="B2998" s="15">
        <v>2021</v>
      </c>
      <c r="C2998" s="13" t="s">
        <v>9</v>
      </c>
      <c r="D2998" s="15">
        <v>19</v>
      </c>
      <c r="E2998" s="13" t="s">
        <v>60</v>
      </c>
      <c r="F2998" s="13" t="s">
        <v>11</v>
      </c>
      <c r="G2998" s="13" t="s">
        <v>12</v>
      </c>
      <c r="H2998" s="13" t="s">
        <v>32</v>
      </c>
    </row>
    <row r="2999" spans="1:8">
      <c r="A2999" s="15">
        <v>1326</v>
      </c>
      <c r="B2999" s="15">
        <v>2021</v>
      </c>
      <c r="C2999" s="13" t="s">
        <v>9</v>
      </c>
      <c r="D2999" s="15">
        <v>19</v>
      </c>
      <c r="E2999" s="13" t="s">
        <v>14</v>
      </c>
      <c r="F2999" s="13" t="s">
        <v>11</v>
      </c>
      <c r="G2999" s="13" t="s">
        <v>12</v>
      </c>
      <c r="H2999" s="13" t="s">
        <v>34</v>
      </c>
    </row>
    <row r="3000" spans="1:8">
      <c r="A3000" s="15">
        <v>1325</v>
      </c>
      <c r="B3000" s="15">
        <v>2021</v>
      </c>
      <c r="C3000" s="13" t="s">
        <v>9</v>
      </c>
      <c r="D3000" s="15">
        <v>19</v>
      </c>
      <c r="E3000" s="13" t="s">
        <v>14</v>
      </c>
      <c r="F3000" s="13" t="s">
        <v>17</v>
      </c>
      <c r="G3000" s="13" t="s">
        <v>12</v>
      </c>
      <c r="H3000" s="13" t="s">
        <v>30</v>
      </c>
    </row>
    <row r="3001" spans="1:8">
      <c r="A3001" s="15">
        <v>1324</v>
      </c>
      <c r="B3001" s="15">
        <v>2021</v>
      </c>
      <c r="C3001" s="13" t="s">
        <v>9</v>
      </c>
      <c r="D3001" s="15">
        <v>19</v>
      </c>
      <c r="E3001" s="13" t="s">
        <v>10</v>
      </c>
      <c r="F3001" s="13" t="s">
        <v>11</v>
      </c>
      <c r="G3001" s="13" t="s">
        <v>12</v>
      </c>
      <c r="H3001" s="13" t="s">
        <v>35</v>
      </c>
    </row>
    <row r="3002" spans="1:8">
      <c r="A3002" s="15">
        <v>1323</v>
      </c>
      <c r="B3002" s="15">
        <v>2021</v>
      </c>
      <c r="C3002" s="13" t="s">
        <v>9</v>
      </c>
      <c r="D3002" s="15">
        <v>19</v>
      </c>
      <c r="E3002" s="13" t="s">
        <v>10</v>
      </c>
      <c r="F3002" s="13" t="s">
        <v>17</v>
      </c>
      <c r="G3002" s="13" t="s">
        <v>12</v>
      </c>
      <c r="H3002" s="13" t="s">
        <v>35</v>
      </c>
    </row>
    <row r="3003" spans="1:8">
      <c r="A3003" s="15">
        <v>1322</v>
      </c>
      <c r="B3003" s="15">
        <v>2021</v>
      </c>
      <c r="C3003" s="13" t="s">
        <v>9</v>
      </c>
      <c r="D3003" s="15">
        <v>19</v>
      </c>
      <c r="E3003" s="13" t="s">
        <v>45</v>
      </c>
      <c r="F3003" s="13" t="s">
        <v>17</v>
      </c>
      <c r="G3003" s="13" t="s">
        <v>12</v>
      </c>
      <c r="H3003" s="13" t="s">
        <v>30</v>
      </c>
    </row>
    <row r="3004" spans="1:8">
      <c r="A3004" s="15">
        <v>1321</v>
      </c>
      <c r="B3004" s="15">
        <v>2021</v>
      </c>
      <c r="C3004" s="13" t="s">
        <v>9</v>
      </c>
      <c r="D3004" s="15">
        <v>19</v>
      </c>
      <c r="E3004" s="13" t="s">
        <v>14</v>
      </c>
      <c r="F3004" s="13" t="s">
        <v>11</v>
      </c>
      <c r="G3004" s="13" t="s">
        <v>12</v>
      </c>
      <c r="H3004" s="13" t="s">
        <v>34</v>
      </c>
    </row>
    <row r="3005" spans="1:8">
      <c r="A3005" s="15">
        <v>1320</v>
      </c>
      <c r="B3005" s="15">
        <v>2021</v>
      </c>
      <c r="C3005" s="13" t="s">
        <v>9</v>
      </c>
      <c r="D3005" s="15">
        <v>19</v>
      </c>
      <c r="E3005" s="13" t="s">
        <v>14</v>
      </c>
      <c r="F3005" s="13" t="s">
        <v>17</v>
      </c>
      <c r="G3005" s="13" t="s">
        <v>12</v>
      </c>
      <c r="H3005" s="13" t="s">
        <v>30</v>
      </c>
    </row>
    <row r="3006" spans="1:8">
      <c r="A3006" s="15">
        <v>1319</v>
      </c>
      <c r="B3006" s="15">
        <v>2021</v>
      </c>
      <c r="C3006" s="13" t="s">
        <v>9</v>
      </c>
      <c r="D3006" s="15">
        <v>19</v>
      </c>
      <c r="E3006" s="13" t="s">
        <v>10</v>
      </c>
      <c r="F3006" s="13" t="s">
        <v>11</v>
      </c>
      <c r="G3006" s="13" t="s">
        <v>12</v>
      </c>
      <c r="H3006" s="13" t="s">
        <v>35</v>
      </c>
    </row>
    <row r="3007" spans="1:8">
      <c r="A3007" s="15">
        <v>1318</v>
      </c>
      <c r="B3007" s="15">
        <v>2021</v>
      </c>
      <c r="C3007" s="13" t="s">
        <v>9</v>
      </c>
      <c r="D3007" s="15">
        <v>19</v>
      </c>
      <c r="E3007" s="13" t="s">
        <v>10</v>
      </c>
      <c r="F3007" s="13" t="s">
        <v>17</v>
      </c>
      <c r="G3007" s="13" t="s">
        <v>12</v>
      </c>
      <c r="H3007" s="13" t="s">
        <v>35</v>
      </c>
    </row>
    <row r="3008" spans="1:8">
      <c r="A3008" s="15">
        <v>1317</v>
      </c>
      <c r="B3008" s="15">
        <v>2021</v>
      </c>
      <c r="C3008" s="13" t="s">
        <v>9</v>
      </c>
      <c r="D3008" s="15">
        <v>19</v>
      </c>
      <c r="E3008" s="13" t="s">
        <v>45</v>
      </c>
      <c r="F3008" s="13" t="s">
        <v>17</v>
      </c>
      <c r="G3008" s="13" t="s">
        <v>12</v>
      </c>
      <c r="H3008" s="13" t="s">
        <v>13</v>
      </c>
    </row>
    <row r="3009" spans="1:8">
      <c r="A3009" s="15">
        <v>1316</v>
      </c>
      <c r="B3009" s="15">
        <v>2021</v>
      </c>
      <c r="C3009" s="13" t="s">
        <v>9</v>
      </c>
      <c r="D3009" s="15">
        <v>19</v>
      </c>
      <c r="E3009" s="13" t="s">
        <v>14</v>
      </c>
      <c r="F3009" s="13" t="s">
        <v>11</v>
      </c>
      <c r="G3009" s="13" t="s">
        <v>12</v>
      </c>
      <c r="H3009" s="13" t="s">
        <v>34</v>
      </c>
    </row>
    <row r="3010" spans="1:8">
      <c r="A3010" s="15">
        <v>1315</v>
      </c>
      <c r="B3010" s="15">
        <v>2021</v>
      </c>
      <c r="C3010" s="13" t="s">
        <v>9</v>
      </c>
      <c r="D3010" s="15">
        <v>19</v>
      </c>
      <c r="E3010" s="13" t="s">
        <v>14</v>
      </c>
      <c r="F3010" s="13" t="s">
        <v>17</v>
      </c>
      <c r="G3010" s="13" t="s">
        <v>12</v>
      </c>
      <c r="H3010" s="13" t="s">
        <v>30</v>
      </c>
    </row>
    <row r="3011" spans="1:8">
      <c r="A3011" s="15">
        <v>1314</v>
      </c>
      <c r="B3011" s="15">
        <v>2021</v>
      </c>
      <c r="C3011" s="13" t="s">
        <v>9</v>
      </c>
      <c r="D3011" s="15">
        <v>18</v>
      </c>
      <c r="E3011" s="13" t="s">
        <v>10</v>
      </c>
      <c r="F3011" s="13" t="s">
        <v>11</v>
      </c>
      <c r="G3011" s="13" t="s">
        <v>12</v>
      </c>
      <c r="H3011" s="13" t="s">
        <v>15</v>
      </c>
    </row>
    <row r="3012" spans="1:8">
      <c r="A3012" s="15">
        <v>1313</v>
      </c>
      <c r="B3012" s="15">
        <v>2021</v>
      </c>
      <c r="C3012" s="13" t="s">
        <v>9</v>
      </c>
      <c r="D3012" s="15">
        <v>18</v>
      </c>
      <c r="E3012" s="13" t="s">
        <v>10</v>
      </c>
      <c r="F3012" s="13" t="s">
        <v>11</v>
      </c>
      <c r="G3012" s="13" t="s">
        <v>12</v>
      </c>
      <c r="H3012" s="13" t="s">
        <v>15</v>
      </c>
    </row>
    <row r="3013" spans="1:8">
      <c r="A3013" s="15">
        <v>1312</v>
      </c>
      <c r="B3013" s="15">
        <v>2021</v>
      </c>
      <c r="C3013" s="13" t="s">
        <v>9</v>
      </c>
      <c r="D3013" s="15">
        <v>18</v>
      </c>
      <c r="E3013" s="13" t="s">
        <v>10</v>
      </c>
      <c r="F3013" s="13" t="s">
        <v>11</v>
      </c>
      <c r="G3013" s="13" t="s">
        <v>12</v>
      </c>
      <c r="H3013" s="13" t="s">
        <v>15</v>
      </c>
    </row>
    <row r="3014" spans="1:8">
      <c r="A3014" s="15">
        <v>1311</v>
      </c>
      <c r="B3014" s="15">
        <v>2021</v>
      </c>
      <c r="C3014" s="13" t="s">
        <v>9</v>
      </c>
      <c r="D3014" s="15">
        <v>18</v>
      </c>
      <c r="E3014" s="13" t="s">
        <v>10</v>
      </c>
      <c r="F3014" s="13" t="s">
        <v>11</v>
      </c>
      <c r="G3014" s="13" t="s">
        <v>12</v>
      </c>
      <c r="H3014" s="13" t="s">
        <v>15</v>
      </c>
    </row>
    <row r="3015" spans="1:8">
      <c r="A3015" s="15">
        <v>1310</v>
      </c>
      <c r="B3015" s="15">
        <v>2021</v>
      </c>
      <c r="C3015" s="13" t="s">
        <v>9</v>
      </c>
      <c r="D3015" s="15">
        <v>18</v>
      </c>
      <c r="E3015" s="13" t="s">
        <v>10</v>
      </c>
      <c r="F3015" s="13" t="s">
        <v>11</v>
      </c>
      <c r="G3015" s="13" t="s">
        <v>12</v>
      </c>
      <c r="H3015" s="13" t="s">
        <v>15</v>
      </c>
    </row>
    <row r="3016" spans="1:8">
      <c r="A3016" s="15">
        <v>1309</v>
      </c>
      <c r="B3016" s="15">
        <v>2021</v>
      </c>
      <c r="C3016" s="13" t="s">
        <v>9</v>
      </c>
      <c r="D3016" s="15">
        <v>18</v>
      </c>
      <c r="E3016" s="13" t="s">
        <v>10</v>
      </c>
      <c r="F3016" s="13" t="s">
        <v>11</v>
      </c>
      <c r="G3016" s="13" t="s">
        <v>12</v>
      </c>
      <c r="H3016" s="13" t="s">
        <v>15</v>
      </c>
    </row>
    <row r="3017" spans="1:8">
      <c r="A3017" s="15">
        <v>1308</v>
      </c>
      <c r="B3017" s="15">
        <v>2021</v>
      </c>
      <c r="C3017" s="13" t="s">
        <v>9</v>
      </c>
      <c r="D3017" s="15">
        <v>18</v>
      </c>
      <c r="E3017" s="13" t="s">
        <v>10</v>
      </c>
      <c r="F3017" s="13" t="s">
        <v>11</v>
      </c>
      <c r="G3017" s="13" t="s">
        <v>12</v>
      </c>
      <c r="H3017" s="13" t="s">
        <v>15</v>
      </c>
    </row>
    <row r="3018" spans="1:8">
      <c r="A3018" s="15">
        <v>1307</v>
      </c>
      <c r="B3018" s="15">
        <v>2021</v>
      </c>
      <c r="C3018" s="13" t="s">
        <v>9</v>
      </c>
      <c r="D3018" s="15">
        <v>18</v>
      </c>
      <c r="E3018" s="13" t="s">
        <v>10</v>
      </c>
      <c r="F3018" s="13" t="s">
        <v>11</v>
      </c>
      <c r="G3018" s="13" t="s">
        <v>12</v>
      </c>
      <c r="H3018" s="13" t="s">
        <v>15</v>
      </c>
    </row>
    <row r="3019" spans="1:8">
      <c r="A3019" s="15">
        <v>1306</v>
      </c>
      <c r="B3019" s="15">
        <v>2021</v>
      </c>
      <c r="C3019" s="13" t="s">
        <v>9</v>
      </c>
      <c r="D3019" s="15">
        <v>18</v>
      </c>
      <c r="E3019" s="13" t="s">
        <v>10</v>
      </c>
      <c r="F3019" s="13" t="s">
        <v>11</v>
      </c>
      <c r="G3019" s="13" t="s">
        <v>12</v>
      </c>
      <c r="H3019" s="13" t="s">
        <v>18</v>
      </c>
    </row>
    <row r="3020" spans="1:8">
      <c r="A3020" s="15">
        <v>1305</v>
      </c>
      <c r="B3020" s="15">
        <v>2021</v>
      </c>
      <c r="C3020" s="13" t="s">
        <v>9</v>
      </c>
      <c r="D3020" s="15">
        <v>18</v>
      </c>
      <c r="E3020" s="13" t="s">
        <v>10</v>
      </c>
      <c r="F3020" s="13" t="s">
        <v>11</v>
      </c>
      <c r="G3020" s="13" t="s">
        <v>12</v>
      </c>
      <c r="H3020" s="13" t="s">
        <v>32</v>
      </c>
    </row>
    <row r="3021" spans="1:8">
      <c r="A3021" s="15">
        <v>1304</v>
      </c>
      <c r="B3021" s="15">
        <v>2021</v>
      </c>
      <c r="C3021" s="13" t="s">
        <v>9</v>
      </c>
      <c r="D3021" s="15">
        <v>18</v>
      </c>
      <c r="E3021" s="13" t="s">
        <v>10</v>
      </c>
      <c r="F3021" s="13" t="s">
        <v>11</v>
      </c>
      <c r="G3021" s="13" t="s">
        <v>12</v>
      </c>
      <c r="H3021" s="13" t="s">
        <v>32</v>
      </c>
    </row>
    <row r="3022" spans="1:8">
      <c r="A3022" s="15">
        <v>1303</v>
      </c>
      <c r="B3022" s="15">
        <v>2021</v>
      </c>
      <c r="C3022" s="13" t="s">
        <v>9</v>
      </c>
      <c r="D3022" s="15">
        <v>18</v>
      </c>
      <c r="E3022" s="13" t="s">
        <v>10</v>
      </c>
      <c r="F3022" s="13" t="s">
        <v>11</v>
      </c>
      <c r="G3022" s="13" t="s">
        <v>12</v>
      </c>
      <c r="H3022" s="13" t="s">
        <v>32</v>
      </c>
    </row>
    <row r="3023" spans="1:8">
      <c r="A3023" s="15">
        <v>1302</v>
      </c>
      <c r="B3023" s="15">
        <v>2021</v>
      </c>
      <c r="C3023" s="13" t="s">
        <v>9</v>
      </c>
      <c r="D3023" s="15">
        <v>18</v>
      </c>
      <c r="E3023" s="13" t="s">
        <v>10</v>
      </c>
      <c r="F3023" s="13" t="s">
        <v>11</v>
      </c>
      <c r="G3023" s="13" t="s">
        <v>12</v>
      </c>
      <c r="H3023" s="13" t="s">
        <v>32</v>
      </c>
    </row>
    <row r="3024" spans="1:8">
      <c r="A3024" s="15">
        <v>1301</v>
      </c>
      <c r="B3024" s="15">
        <v>2021</v>
      </c>
      <c r="C3024" s="13" t="s">
        <v>9</v>
      </c>
      <c r="D3024" s="15">
        <v>18</v>
      </c>
      <c r="E3024" s="13" t="s">
        <v>10</v>
      </c>
      <c r="F3024" s="13" t="s">
        <v>11</v>
      </c>
      <c r="G3024" s="13" t="s">
        <v>12</v>
      </c>
      <c r="H3024" s="13" t="s">
        <v>35</v>
      </c>
    </row>
    <row r="3025" spans="1:8">
      <c r="A3025" s="15">
        <v>1300</v>
      </c>
      <c r="B3025" s="15">
        <v>2021</v>
      </c>
      <c r="C3025" s="13" t="s">
        <v>9</v>
      </c>
      <c r="D3025" s="15">
        <v>18</v>
      </c>
      <c r="E3025" s="13" t="s">
        <v>10</v>
      </c>
      <c r="F3025" s="13" t="s">
        <v>11</v>
      </c>
      <c r="G3025" s="13" t="s">
        <v>12</v>
      </c>
      <c r="H3025" s="13" t="s">
        <v>35</v>
      </c>
    </row>
    <row r="3026" spans="1:8">
      <c r="A3026" s="15">
        <v>1299</v>
      </c>
      <c r="B3026" s="15">
        <v>2021</v>
      </c>
      <c r="C3026" s="13" t="s">
        <v>9</v>
      </c>
      <c r="D3026" s="15">
        <v>18</v>
      </c>
      <c r="E3026" s="13" t="s">
        <v>10</v>
      </c>
      <c r="F3026" s="13" t="s">
        <v>11</v>
      </c>
      <c r="G3026" s="13" t="s">
        <v>12</v>
      </c>
      <c r="H3026" s="13" t="s">
        <v>37</v>
      </c>
    </row>
    <row r="3027" spans="1:8">
      <c r="A3027" s="15">
        <v>1298</v>
      </c>
      <c r="B3027" s="15">
        <v>2021</v>
      </c>
      <c r="C3027" s="13" t="s">
        <v>9</v>
      </c>
      <c r="D3027" s="15">
        <v>18</v>
      </c>
      <c r="E3027" s="13" t="s">
        <v>10</v>
      </c>
      <c r="F3027" s="13" t="s">
        <v>11</v>
      </c>
      <c r="G3027" s="13" t="s">
        <v>12</v>
      </c>
      <c r="H3027" s="13" t="s">
        <v>37</v>
      </c>
    </row>
    <row r="3028" spans="1:8">
      <c r="A3028" s="15">
        <v>1297</v>
      </c>
      <c r="B3028" s="15">
        <v>2021</v>
      </c>
      <c r="C3028" s="13" t="s">
        <v>9</v>
      </c>
      <c r="D3028" s="15">
        <v>18</v>
      </c>
      <c r="E3028" s="13" t="s">
        <v>10</v>
      </c>
      <c r="F3028" s="13" t="s">
        <v>11</v>
      </c>
      <c r="G3028" s="13" t="s">
        <v>12</v>
      </c>
      <c r="H3028" s="13" t="s">
        <v>37</v>
      </c>
    </row>
    <row r="3029" spans="1:8">
      <c r="A3029" s="15">
        <v>1296</v>
      </c>
      <c r="B3029" s="15">
        <v>2021</v>
      </c>
      <c r="C3029" s="13" t="s">
        <v>9</v>
      </c>
      <c r="D3029" s="15">
        <v>18</v>
      </c>
      <c r="E3029" s="13" t="s">
        <v>10</v>
      </c>
      <c r="F3029" s="13" t="s">
        <v>11</v>
      </c>
      <c r="G3029" s="13" t="s">
        <v>12</v>
      </c>
      <c r="H3029" s="13" t="s">
        <v>30</v>
      </c>
    </row>
    <row r="3030" spans="1:8">
      <c r="A3030" s="15">
        <v>1295</v>
      </c>
      <c r="B3030" s="15">
        <v>2021</v>
      </c>
      <c r="C3030" s="13" t="s">
        <v>9</v>
      </c>
      <c r="D3030" s="15">
        <v>18</v>
      </c>
      <c r="E3030" s="13" t="s">
        <v>10</v>
      </c>
      <c r="F3030" s="13" t="s">
        <v>11</v>
      </c>
      <c r="G3030" s="13" t="s">
        <v>12</v>
      </c>
      <c r="H3030" s="13" t="s">
        <v>13</v>
      </c>
    </row>
    <row r="3031" spans="1:8">
      <c r="A3031" s="15">
        <v>1294</v>
      </c>
      <c r="B3031" s="15">
        <v>2021</v>
      </c>
      <c r="C3031" s="13" t="s">
        <v>9</v>
      </c>
      <c r="D3031" s="15">
        <v>18</v>
      </c>
      <c r="E3031" s="13" t="s">
        <v>10</v>
      </c>
      <c r="F3031" s="13" t="s">
        <v>11</v>
      </c>
      <c r="G3031" s="13" t="s">
        <v>12</v>
      </c>
      <c r="H3031" s="13" t="s">
        <v>16</v>
      </c>
    </row>
    <row r="3032" spans="1:8">
      <c r="A3032" s="15">
        <v>1293</v>
      </c>
      <c r="B3032" s="15">
        <v>2021</v>
      </c>
      <c r="C3032" s="13" t="s">
        <v>9</v>
      </c>
      <c r="D3032" s="15">
        <v>18</v>
      </c>
      <c r="E3032" s="13" t="s">
        <v>10</v>
      </c>
      <c r="F3032" s="13" t="s">
        <v>17</v>
      </c>
      <c r="G3032" s="13" t="s">
        <v>12</v>
      </c>
      <c r="H3032" s="13" t="s">
        <v>18</v>
      </c>
    </row>
    <row r="3033" spans="1:8">
      <c r="A3033" s="15">
        <v>1292</v>
      </c>
      <c r="B3033" s="15">
        <v>2021</v>
      </c>
      <c r="C3033" s="13" t="s">
        <v>9</v>
      </c>
      <c r="D3033" s="15">
        <v>18</v>
      </c>
      <c r="E3033" s="13" t="s">
        <v>10</v>
      </c>
      <c r="F3033" s="13" t="s">
        <v>17</v>
      </c>
      <c r="G3033" s="13" t="s">
        <v>12</v>
      </c>
      <c r="H3033" s="13" t="s">
        <v>18</v>
      </c>
    </row>
    <row r="3034" spans="1:8">
      <c r="A3034" s="15">
        <v>1291</v>
      </c>
      <c r="B3034" s="15">
        <v>2021</v>
      </c>
      <c r="C3034" s="13" t="s">
        <v>9</v>
      </c>
      <c r="D3034" s="15">
        <v>18</v>
      </c>
      <c r="E3034" s="13" t="s">
        <v>10</v>
      </c>
      <c r="F3034" s="13" t="s">
        <v>17</v>
      </c>
      <c r="G3034" s="13" t="s">
        <v>12</v>
      </c>
      <c r="H3034" s="13" t="s">
        <v>32</v>
      </c>
    </row>
    <row r="3035" spans="1:8">
      <c r="A3035" s="15">
        <v>1290</v>
      </c>
      <c r="B3035" s="15">
        <v>2021</v>
      </c>
      <c r="C3035" s="13" t="s">
        <v>9</v>
      </c>
      <c r="D3035" s="15">
        <v>18</v>
      </c>
      <c r="E3035" s="13" t="s">
        <v>10</v>
      </c>
      <c r="F3035" s="13" t="s">
        <v>17</v>
      </c>
      <c r="G3035" s="13" t="s">
        <v>12</v>
      </c>
      <c r="H3035" s="13" t="s">
        <v>32</v>
      </c>
    </row>
    <row r="3036" spans="1:8">
      <c r="A3036" s="15">
        <v>1289</v>
      </c>
      <c r="B3036" s="15">
        <v>2021</v>
      </c>
      <c r="C3036" s="13" t="s">
        <v>9</v>
      </c>
      <c r="D3036" s="15">
        <v>18</v>
      </c>
      <c r="E3036" s="13" t="s">
        <v>10</v>
      </c>
      <c r="F3036" s="13" t="s">
        <v>17</v>
      </c>
      <c r="G3036" s="13" t="s">
        <v>12</v>
      </c>
      <c r="H3036" s="13" t="s">
        <v>32</v>
      </c>
    </row>
    <row r="3037" spans="1:8">
      <c r="A3037" s="15">
        <v>1288</v>
      </c>
      <c r="B3037" s="15">
        <v>2021</v>
      </c>
      <c r="C3037" s="13" t="s">
        <v>9</v>
      </c>
      <c r="D3037" s="15">
        <v>18</v>
      </c>
      <c r="E3037" s="13" t="s">
        <v>10</v>
      </c>
      <c r="F3037" s="13" t="s">
        <v>17</v>
      </c>
      <c r="G3037" s="13" t="s">
        <v>12</v>
      </c>
      <c r="H3037" s="13" t="s">
        <v>32</v>
      </c>
    </row>
    <row r="3038" spans="1:8">
      <c r="A3038" s="15">
        <v>1287</v>
      </c>
      <c r="B3038" s="15">
        <v>2021</v>
      </c>
      <c r="C3038" s="13" t="s">
        <v>9</v>
      </c>
      <c r="D3038" s="15">
        <v>18</v>
      </c>
      <c r="E3038" s="13" t="s">
        <v>10</v>
      </c>
      <c r="F3038" s="13" t="s">
        <v>17</v>
      </c>
      <c r="G3038" s="13" t="s">
        <v>12</v>
      </c>
      <c r="H3038" s="13" t="s">
        <v>32</v>
      </c>
    </row>
    <row r="3039" spans="1:8">
      <c r="A3039" s="15">
        <v>1286</v>
      </c>
      <c r="B3039" s="15">
        <v>2021</v>
      </c>
      <c r="C3039" s="13" t="s">
        <v>9</v>
      </c>
      <c r="D3039" s="15">
        <v>18</v>
      </c>
      <c r="E3039" s="13" t="s">
        <v>10</v>
      </c>
      <c r="F3039" s="13" t="s">
        <v>17</v>
      </c>
      <c r="G3039" s="13" t="s">
        <v>12</v>
      </c>
      <c r="H3039" s="13" t="s">
        <v>32</v>
      </c>
    </row>
    <row r="3040" spans="1:8">
      <c r="A3040" s="15">
        <v>1285</v>
      </c>
      <c r="B3040" s="15">
        <v>2021</v>
      </c>
      <c r="C3040" s="13" t="s">
        <v>9</v>
      </c>
      <c r="D3040" s="15">
        <v>18</v>
      </c>
      <c r="E3040" s="13" t="s">
        <v>10</v>
      </c>
      <c r="F3040" s="13" t="s">
        <v>17</v>
      </c>
      <c r="G3040" s="13" t="s">
        <v>12</v>
      </c>
      <c r="H3040" s="13" t="s">
        <v>32</v>
      </c>
    </row>
    <row r="3041" spans="1:8">
      <c r="A3041" s="15">
        <v>1284</v>
      </c>
      <c r="B3041" s="15">
        <v>2021</v>
      </c>
      <c r="C3041" s="13" t="s">
        <v>9</v>
      </c>
      <c r="D3041" s="15">
        <v>18</v>
      </c>
      <c r="E3041" s="13" t="s">
        <v>10</v>
      </c>
      <c r="F3041" s="13" t="s">
        <v>17</v>
      </c>
      <c r="G3041" s="13" t="s">
        <v>12</v>
      </c>
      <c r="H3041" s="13" t="s">
        <v>32</v>
      </c>
    </row>
    <row r="3042" spans="1:8">
      <c r="A3042" s="15">
        <v>1283</v>
      </c>
      <c r="B3042" s="15">
        <v>2021</v>
      </c>
      <c r="C3042" s="13" t="s">
        <v>9</v>
      </c>
      <c r="D3042" s="15">
        <v>18</v>
      </c>
      <c r="E3042" s="13" t="s">
        <v>10</v>
      </c>
      <c r="F3042" s="13" t="s">
        <v>17</v>
      </c>
      <c r="G3042" s="13" t="s">
        <v>12</v>
      </c>
      <c r="H3042" s="13" t="s">
        <v>35</v>
      </c>
    </row>
    <row r="3043" spans="1:8">
      <c r="A3043" s="15">
        <v>1282</v>
      </c>
      <c r="B3043" s="15">
        <v>2021</v>
      </c>
      <c r="C3043" s="13" t="s">
        <v>9</v>
      </c>
      <c r="D3043" s="15">
        <v>18</v>
      </c>
      <c r="E3043" s="13" t="s">
        <v>10</v>
      </c>
      <c r="F3043" s="13" t="s">
        <v>17</v>
      </c>
      <c r="G3043" s="13" t="s">
        <v>12</v>
      </c>
      <c r="H3043" s="13" t="s">
        <v>35</v>
      </c>
    </row>
    <row r="3044" spans="1:8">
      <c r="A3044" s="15">
        <v>1281</v>
      </c>
      <c r="B3044" s="15">
        <v>2021</v>
      </c>
      <c r="C3044" s="13" t="s">
        <v>9</v>
      </c>
      <c r="D3044" s="15">
        <v>18</v>
      </c>
      <c r="E3044" s="13" t="s">
        <v>10</v>
      </c>
      <c r="F3044" s="13" t="s">
        <v>17</v>
      </c>
      <c r="G3044" s="13" t="s">
        <v>12</v>
      </c>
      <c r="H3044" s="13" t="s">
        <v>35</v>
      </c>
    </row>
    <row r="3045" spans="1:8">
      <c r="A3045" s="15">
        <v>1280</v>
      </c>
      <c r="B3045" s="15">
        <v>2021</v>
      </c>
      <c r="C3045" s="13" t="s">
        <v>9</v>
      </c>
      <c r="D3045" s="15">
        <v>18</v>
      </c>
      <c r="E3045" s="13" t="s">
        <v>10</v>
      </c>
      <c r="F3045" s="13" t="s">
        <v>17</v>
      </c>
      <c r="G3045" s="13" t="s">
        <v>12</v>
      </c>
      <c r="H3045" s="13" t="s">
        <v>35</v>
      </c>
    </row>
    <row r="3046" spans="1:8">
      <c r="A3046" s="15">
        <v>1279</v>
      </c>
      <c r="B3046" s="15">
        <v>2021</v>
      </c>
      <c r="C3046" s="13" t="s">
        <v>9</v>
      </c>
      <c r="D3046" s="15">
        <v>18</v>
      </c>
      <c r="E3046" s="13" t="s">
        <v>10</v>
      </c>
      <c r="F3046" s="13" t="s">
        <v>17</v>
      </c>
      <c r="G3046" s="13" t="s">
        <v>12</v>
      </c>
      <c r="H3046" s="13" t="s">
        <v>35</v>
      </c>
    </row>
    <row r="3047" spans="1:8">
      <c r="A3047" s="15">
        <v>1278</v>
      </c>
      <c r="B3047" s="15">
        <v>2021</v>
      </c>
      <c r="C3047" s="13" t="s">
        <v>9</v>
      </c>
      <c r="D3047" s="15">
        <v>18</v>
      </c>
      <c r="E3047" s="13" t="s">
        <v>10</v>
      </c>
      <c r="F3047" s="13" t="s">
        <v>17</v>
      </c>
      <c r="G3047" s="13" t="s">
        <v>12</v>
      </c>
      <c r="H3047" s="13" t="s">
        <v>35</v>
      </c>
    </row>
    <row r="3048" spans="1:8">
      <c r="A3048" s="15">
        <v>1277</v>
      </c>
      <c r="B3048" s="15">
        <v>2021</v>
      </c>
      <c r="C3048" s="13" t="s">
        <v>9</v>
      </c>
      <c r="D3048" s="15">
        <v>18</v>
      </c>
      <c r="E3048" s="13" t="s">
        <v>10</v>
      </c>
      <c r="F3048" s="13" t="s">
        <v>17</v>
      </c>
      <c r="G3048" s="13" t="s">
        <v>12</v>
      </c>
      <c r="H3048" s="13" t="s">
        <v>35</v>
      </c>
    </row>
    <row r="3049" spans="1:8">
      <c r="A3049" s="15">
        <v>1276</v>
      </c>
      <c r="B3049" s="15">
        <v>2021</v>
      </c>
      <c r="C3049" s="13" t="s">
        <v>9</v>
      </c>
      <c r="D3049" s="15">
        <v>18</v>
      </c>
      <c r="E3049" s="13" t="s">
        <v>10</v>
      </c>
      <c r="F3049" s="13" t="s">
        <v>17</v>
      </c>
      <c r="G3049" s="13" t="s">
        <v>12</v>
      </c>
      <c r="H3049" s="13" t="s">
        <v>35</v>
      </c>
    </row>
    <row r="3050" spans="1:8">
      <c r="A3050" s="15">
        <v>1275</v>
      </c>
      <c r="B3050" s="15">
        <v>2021</v>
      </c>
      <c r="C3050" s="13" t="s">
        <v>9</v>
      </c>
      <c r="D3050" s="15">
        <v>18</v>
      </c>
      <c r="E3050" s="13" t="s">
        <v>10</v>
      </c>
      <c r="F3050" s="13" t="s">
        <v>17</v>
      </c>
      <c r="G3050" s="13" t="s">
        <v>12</v>
      </c>
      <c r="H3050" s="13" t="s">
        <v>35</v>
      </c>
    </row>
    <row r="3051" spans="1:8">
      <c r="A3051" s="15">
        <v>1274</v>
      </c>
      <c r="B3051" s="15">
        <v>2021</v>
      </c>
      <c r="C3051" s="13" t="s">
        <v>9</v>
      </c>
      <c r="D3051" s="15">
        <v>18</v>
      </c>
      <c r="E3051" s="13" t="s">
        <v>10</v>
      </c>
      <c r="F3051" s="13" t="s">
        <v>17</v>
      </c>
      <c r="G3051" s="13" t="s">
        <v>12</v>
      </c>
      <c r="H3051" s="13" t="s">
        <v>37</v>
      </c>
    </row>
    <row r="3052" spans="1:8">
      <c r="A3052" s="15">
        <v>1273</v>
      </c>
      <c r="B3052" s="15">
        <v>2021</v>
      </c>
      <c r="C3052" s="13" t="s">
        <v>9</v>
      </c>
      <c r="D3052" s="15">
        <v>18</v>
      </c>
      <c r="E3052" s="13" t="s">
        <v>10</v>
      </c>
      <c r="F3052" s="13" t="s">
        <v>17</v>
      </c>
      <c r="G3052" s="13" t="s">
        <v>12</v>
      </c>
      <c r="H3052" s="13" t="s">
        <v>37</v>
      </c>
    </row>
    <row r="3053" spans="1:8">
      <c r="A3053" s="15">
        <v>1272</v>
      </c>
      <c r="B3053" s="15">
        <v>2021</v>
      </c>
      <c r="C3053" s="13" t="s">
        <v>9</v>
      </c>
      <c r="D3053" s="15">
        <v>18</v>
      </c>
      <c r="E3053" s="13" t="s">
        <v>10</v>
      </c>
      <c r="F3053" s="13" t="s">
        <v>17</v>
      </c>
      <c r="G3053" s="13" t="s">
        <v>12</v>
      </c>
      <c r="H3053" s="13" t="s">
        <v>30</v>
      </c>
    </row>
    <row r="3054" spans="1:8">
      <c r="A3054" s="15">
        <v>1271</v>
      </c>
      <c r="B3054" s="15">
        <v>2021</v>
      </c>
      <c r="C3054" s="13" t="s">
        <v>9</v>
      </c>
      <c r="D3054" s="15">
        <v>18</v>
      </c>
      <c r="E3054" s="13" t="s">
        <v>10</v>
      </c>
      <c r="F3054" s="13" t="s">
        <v>17</v>
      </c>
      <c r="G3054" s="13" t="s">
        <v>12</v>
      </c>
      <c r="H3054" s="13" t="s">
        <v>30</v>
      </c>
    </row>
    <row r="3055" spans="1:8">
      <c r="A3055" s="15">
        <v>1270</v>
      </c>
      <c r="B3055" s="15">
        <v>2021</v>
      </c>
      <c r="C3055" s="13" t="s">
        <v>9</v>
      </c>
      <c r="D3055" s="15">
        <v>18</v>
      </c>
      <c r="E3055" s="13" t="s">
        <v>10</v>
      </c>
      <c r="F3055" s="13" t="s">
        <v>17</v>
      </c>
      <c r="G3055" s="13" t="s">
        <v>12</v>
      </c>
      <c r="H3055" s="13" t="s">
        <v>29</v>
      </c>
    </row>
    <row r="3056" spans="1:8">
      <c r="A3056" s="15">
        <v>1269</v>
      </c>
      <c r="B3056" s="15">
        <v>2021</v>
      </c>
      <c r="C3056" s="13" t="s">
        <v>9</v>
      </c>
      <c r="D3056" s="15">
        <v>18</v>
      </c>
      <c r="E3056" s="13" t="s">
        <v>10</v>
      </c>
      <c r="F3056" s="13" t="s">
        <v>17</v>
      </c>
      <c r="G3056" s="13" t="s">
        <v>12</v>
      </c>
      <c r="H3056" s="13" t="s">
        <v>34</v>
      </c>
    </row>
    <row r="3057" spans="1:8">
      <c r="A3057" s="15">
        <v>1268</v>
      </c>
      <c r="B3057" s="15">
        <v>2021</v>
      </c>
      <c r="C3057" s="13" t="s">
        <v>9</v>
      </c>
      <c r="D3057" s="15">
        <v>18</v>
      </c>
      <c r="E3057" s="13" t="s">
        <v>51</v>
      </c>
      <c r="F3057" s="13" t="s">
        <v>11</v>
      </c>
      <c r="G3057" s="13" t="s">
        <v>12</v>
      </c>
      <c r="H3057" s="13" t="s">
        <v>18</v>
      </c>
    </row>
    <row r="3058" spans="1:8">
      <c r="A3058" s="15">
        <v>1267</v>
      </c>
      <c r="B3058" s="15">
        <v>2021</v>
      </c>
      <c r="C3058" s="13" t="s">
        <v>9</v>
      </c>
      <c r="D3058" s="15">
        <v>18</v>
      </c>
      <c r="E3058" s="13" t="s">
        <v>51</v>
      </c>
      <c r="F3058" s="13" t="s">
        <v>17</v>
      </c>
      <c r="G3058" s="13" t="s">
        <v>12</v>
      </c>
      <c r="H3058" s="13" t="s">
        <v>35</v>
      </c>
    </row>
    <row r="3059" spans="1:8">
      <c r="A3059" s="15">
        <v>1266</v>
      </c>
      <c r="B3059" s="15">
        <v>2021</v>
      </c>
      <c r="C3059" s="13" t="s">
        <v>9</v>
      </c>
      <c r="D3059" s="15">
        <v>18</v>
      </c>
      <c r="E3059" s="13" t="s">
        <v>38</v>
      </c>
      <c r="F3059" s="13" t="s">
        <v>11</v>
      </c>
      <c r="G3059" s="13" t="s">
        <v>12</v>
      </c>
      <c r="H3059" s="13" t="s">
        <v>18</v>
      </c>
    </row>
    <row r="3060" spans="1:8">
      <c r="A3060" s="15">
        <v>1265</v>
      </c>
      <c r="B3060" s="15">
        <v>2021</v>
      </c>
      <c r="C3060" s="13" t="s">
        <v>9</v>
      </c>
      <c r="D3060" s="15">
        <v>18</v>
      </c>
      <c r="E3060" s="13" t="s">
        <v>38</v>
      </c>
      <c r="F3060" s="13" t="s">
        <v>11</v>
      </c>
      <c r="G3060" s="13" t="s">
        <v>12</v>
      </c>
      <c r="H3060" s="13" t="s">
        <v>30</v>
      </c>
    </row>
    <row r="3061" spans="1:8">
      <c r="A3061" s="15">
        <v>1264</v>
      </c>
      <c r="B3061" s="15">
        <v>2021</v>
      </c>
      <c r="C3061" s="13" t="s">
        <v>9</v>
      </c>
      <c r="D3061" s="15">
        <v>18</v>
      </c>
      <c r="E3061" s="13" t="s">
        <v>38</v>
      </c>
      <c r="F3061" s="13" t="s">
        <v>11</v>
      </c>
      <c r="G3061" s="13" t="s">
        <v>12</v>
      </c>
      <c r="H3061" s="13" t="s">
        <v>34</v>
      </c>
    </row>
    <row r="3062" spans="1:8">
      <c r="A3062" s="15">
        <v>1263</v>
      </c>
      <c r="B3062" s="15">
        <v>2021</v>
      </c>
      <c r="C3062" s="13" t="s">
        <v>9</v>
      </c>
      <c r="D3062" s="15">
        <v>18</v>
      </c>
      <c r="E3062" s="13" t="s">
        <v>38</v>
      </c>
      <c r="F3062" s="13" t="s">
        <v>17</v>
      </c>
      <c r="G3062" s="13" t="s">
        <v>12</v>
      </c>
      <c r="H3062" s="13" t="s">
        <v>29</v>
      </c>
    </row>
    <row r="3063" spans="1:8">
      <c r="A3063" s="15">
        <v>1262</v>
      </c>
      <c r="B3063" s="15">
        <v>2021</v>
      </c>
      <c r="C3063" s="13" t="s">
        <v>9</v>
      </c>
      <c r="D3063" s="15">
        <v>18</v>
      </c>
      <c r="E3063" s="13" t="s">
        <v>24</v>
      </c>
      <c r="F3063" s="13" t="s">
        <v>11</v>
      </c>
      <c r="G3063" s="13" t="s">
        <v>25</v>
      </c>
      <c r="H3063" s="13" t="s">
        <v>32</v>
      </c>
    </row>
    <row r="3064" spans="1:8">
      <c r="A3064" s="15">
        <v>1261</v>
      </c>
      <c r="B3064" s="15">
        <v>2021</v>
      </c>
      <c r="C3064" s="13" t="s">
        <v>9</v>
      </c>
      <c r="D3064" s="15">
        <v>18</v>
      </c>
      <c r="E3064" s="13" t="s">
        <v>24</v>
      </c>
      <c r="F3064" s="13" t="s">
        <v>11</v>
      </c>
      <c r="G3064" s="13" t="s">
        <v>25</v>
      </c>
      <c r="H3064" s="13" t="s">
        <v>35</v>
      </c>
    </row>
    <row r="3065" spans="1:8">
      <c r="A3065" s="15">
        <v>1260</v>
      </c>
      <c r="B3065" s="15">
        <v>2021</v>
      </c>
      <c r="C3065" s="13" t="s">
        <v>9</v>
      </c>
      <c r="D3065" s="15">
        <v>18</v>
      </c>
      <c r="E3065" s="13" t="s">
        <v>24</v>
      </c>
      <c r="F3065" s="13" t="s">
        <v>11</v>
      </c>
      <c r="G3065" s="13" t="s">
        <v>25</v>
      </c>
      <c r="H3065" s="13" t="s">
        <v>35</v>
      </c>
    </row>
    <row r="3066" spans="1:8">
      <c r="A3066" s="15">
        <v>1259</v>
      </c>
      <c r="B3066" s="15">
        <v>2021</v>
      </c>
      <c r="C3066" s="13" t="s">
        <v>9</v>
      </c>
      <c r="D3066" s="15">
        <v>18</v>
      </c>
      <c r="E3066" s="13" t="s">
        <v>24</v>
      </c>
      <c r="F3066" s="13" t="s">
        <v>11</v>
      </c>
      <c r="G3066" s="13" t="s">
        <v>25</v>
      </c>
      <c r="H3066" s="13" t="s">
        <v>37</v>
      </c>
    </row>
    <row r="3067" spans="1:8">
      <c r="A3067" s="15">
        <v>1258</v>
      </c>
      <c r="B3067" s="15">
        <v>2021</v>
      </c>
      <c r="C3067" s="13" t="s">
        <v>9</v>
      </c>
      <c r="D3067" s="15">
        <v>18</v>
      </c>
      <c r="E3067" s="13" t="s">
        <v>24</v>
      </c>
      <c r="F3067" s="13" t="s">
        <v>11</v>
      </c>
      <c r="G3067" s="13" t="s">
        <v>25</v>
      </c>
      <c r="H3067" s="13" t="s">
        <v>30</v>
      </c>
    </row>
    <row r="3068" spans="1:8">
      <c r="A3068" s="15">
        <v>1257</v>
      </c>
      <c r="B3068" s="15">
        <v>2021</v>
      </c>
      <c r="C3068" s="13" t="s">
        <v>9</v>
      </c>
      <c r="D3068" s="15">
        <v>18</v>
      </c>
      <c r="E3068" s="13" t="s">
        <v>24</v>
      </c>
      <c r="F3068" s="13" t="s">
        <v>11</v>
      </c>
      <c r="G3068" s="13" t="s">
        <v>25</v>
      </c>
      <c r="H3068" s="13" t="s">
        <v>30</v>
      </c>
    </row>
    <row r="3069" spans="1:8">
      <c r="A3069" s="15">
        <v>1256</v>
      </c>
      <c r="B3069" s="15">
        <v>2021</v>
      </c>
      <c r="C3069" s="13" t="s">
        <v>9</v>
      </c>
      <c r="D3069" s="15">
        <v>18</v>
      </c>
      <c r="E3069" s="13" t="s">
        <v>24</v>
      </c>
      <c r="F3069" s="13" t="s">
        <v>11</v>
      </c>
      <c r="G3069" s="13" t="s">
        <v>25</v>
      </c>
      <c r="H3069" s="13" t="s">
        <v>29</v>
      </c>
    </row>
    <row r="3070" spans="1:8">
      <c r="A3070" s="15">
        <v>1255</v>
      </c>
      <c r="B3070" s="15">
        <v>2021</v>
      </c>
      <c r="C3070" s="13" t="s">
        <v>9</v>
      </c>
      <c r="D3070" s="15">
        <v>18</v>
      </c>
      <c r="E3070" s="13" t="s">
        <v>24</v>
      </c>
      <c r="F3070" s="13" t="s">
        <v>11</v>
      </c>
      <c r="G3070" s="13" t="s">
        <v>25</v>
      </c>
      <c r="H3070" s="13" t="s">
        <v>29</v>
      </c>
    </row>
    <row r="3071" spans="1:8">
      <c r="A3071" s="15">
        <v>1254</v>
      </c>
      <c r="B3071" s="15">
        <v>2021</v>
      </c>
      <c r="C3071" s="13" t="s">
        <v>9</v>
      </c>
      <c r="D3071" s="15">
        <v>18</v>
      </c>
      <c r="E3071" s="13" t="s">
        <v>24</v>
      </c>
      <c r="F3071" s="13" t="s">
        <v>11</v>
      </c>
      <c r="G3071" s="13" t="s">
        <v>25</v>
      </c>
      <c r="H3071" s="13" t="s">
        <v>29</v>
      </c>
    </row>
    <row r="3072" spans="1:8">
      <c r="A3072" s="15">
        <v>1253</v>
      </c>
      <c r="B3072" s="15">
        <v>2021</v>
      </c>
      <c r="C3072" s="13" t="s">
        <v>9</v>
      </c>
      <c r="D3072" s="15">
        <v>18</v>
      </c>
      <c r="E3072" s="13" t="s">
        <v>24</v>
      </c>
      <c r="F3072" s="13" t="s">
        <v>11</v>
      </c>
      <c r="G3072" s="13" t="s">
        <v>25</v>
      </c>
      <c r="H3072" s="13" t="s">
        <v>29</v>
      </c>
    </row>
    <row r="3073" spans="1:8">
      <c r="A3073" s="15">
        <v>1252</v>
      </c>
      <c r="B3073" s="15">
        <v>2021</v>
      </c>
      <c r="C3073" s="13" t="s">
        <v>9</v>
      </c>
      <c r="D3073" s="15">
        <v>18</v>
      </c>
      <c r="E3073" s="13" t="s">
        <v>24</v>
      </c>
      <c r="F3073" s="13" t="s">
        <v>11</v>
      </c>
      <c r="G3073" s="13" t="s">
        <v>25</v>
      </c>
      <c r="H3073" s="13" t="s">
        <v>34</v>
      </c>
    </row>
    <row r="3074" spans="1:8">
      <c r="A3074" s="15">
        <v>1251</v>
      </c>
      <c r="B3074" s="15">
        <v>2021</v>
      </c>
      <c r="C3074" s="13" t="s">
        <v>9</v>
      </c>
      <c r="D3074" s="15">
        <v>18</v>
      </c>
      <c r="E3074" s="13" t="s">
        <v>24</v>
      </c>
      <c r="F3074" s="13" t="s">
        <v>11</v>
      </c>
      <c r="G3074" s="13" t="s">
        <v>25</v>
      </c>
      <c r="H3074" s="13" t="s">
        <v>34</v>
      </c>
    </row>
    <row r="3075" spans="1:8">
      <c r="A3075" s="15">
        <v>1250</v>
      </c>
      <c r="B3075" s="15">
        <v>2021</v>
      </c>
      <c r="C3075" s="13" t="s">
        <v>9</v>
      </c>
      <c r="D3075" s="15">
        <v>18</v>
      </c>
      <c r="E3075" s="13" t="s">
        <v>24</v>
      </c>
      <c r="F3075" s="13" t="s">
        <v>11</v>
      </c>
      <c r="G3075" s="13" t="s">
        <v>25</v>
      </c>
      <c r="H3075" s="13" t="s">
        <v>34</v>
      </c>
    </row>
    <row r="3076" spans="1:8">
      <c r="A3076" s="15">
        <v>1249</v>
      </c>
      <c r="B3076" s="15">
        <v>2021</v>
      </c>
      <c r="C3076" s="13" t="s">
        <v>9</v>
      </c>
      <c r="D3076" s="15">
        <v>18</v>
      </c>
      <c r="E3076" s="13" t="s">
        <v>24</v>
      </c>
      <c r="F3076" s="13" t="s">
        <v>11</v>
      </c>
      <c r="G3076" s="13" t="s">
        <v>25</v>
      </c>
      <c r="H3076" s="13" t="s">
        <v>26</v>
      </c>
    </row>
    <row r="3077" spans="1:8">
      <c r="A3077" s="15">
        <v>1248</v>
      </c>
      <c r="B3077" s="15">
        <v>2021</v>
      </c>
      <c r="C3077" s="13" t="s">
        <v>9</v>
      </c>
      <c r="D3077" s="15">
        <v>18</v>
      </c>
      <c r="E3077" s="13" t="s">
        <v>24</v>
      </c>
      <c r="F3077" s="13" t="s">
        <v>11</v>
      </c>
      <c r="G3077" s="13" t="s">
        <v>25</v>
      </c>
      <c r="H3077" s="13" t="s">
        <v>26</v>
      </c>
    </row>
    <row r="3078" spans="1:8">
      <c r="A3078" s="15">
        <v>1247</v>
      </c>
      <c r="B3078" s="15">
        <v>2021</v>
      </c>
      <c r="C3078" s="13" t="s">
        <v>9</v>
      </c>
      <c r="D3078" s="15">
        <v>18</v>
      </c>
      <c r="E3078" s="13" t="s">
        <v>24</v>
      </c>
      <c r="F3078" s="13" t="s">
        <v>11</v>
      </c>
      <c r="G3078" s="13" t="s">
        <v>25</v>
      </c>
      <c r="H3078" s="13" t="s">
        <v>26</v>
      </c>
    </row>
    <row r="3079" spans="1:8">
      <c r="A3079" s="15">
        <v>1246</v>
      </c>
      <c r="B3079" s="15">
        <v>2021</v>
      </c>
      <c r="C3079" s="13" t="s">
        <v>9</v>
      </c>
      <c r="D3079" s="15">
        <v>18</v>
      </c>
      <c r="E3079" s="13" t="s">
        <v>24</v>
      </c>
      <c r="F3079" s="13" t="s">
        <v>11</v>
      </c>
      <c r="G3079" s="13" t="s">
        <v>25</v>
      </c>
      <c r="H3079" s="13" t="s">
        <v>26</v>
      </c>
    </row>
    <row r="3080" spans="1:8">
      <c r="A3080" s="15">
        <v>1245</v>
      </c>
      <c r="B3080" s="15">
        <v>2021</v>
      </c>
      <c r="C3080" s="13" t="s">
        <v>9</v>
      </c>
      <c r="D3080" s="15">
        <v>18</v>
      </c>
      <c r="E3080" s="13" t="s">
        <v>24</v>
      </c>
      <c r="F3080" s="13" t="s">
        <v>11</v>
      </c>
      <c r="G3080" s="13" t="s">
        <v>25</v>
      </c>
      <c r="H3080" s="13" t="s">
        <v>26</v>
      </c>
    </row>
    <row r="3081" spans="1:8">
      <c r="A3081" s="15">
        <v>1244</v>
      </c>
      <c r="B3081" s="15">
        <v>2021</v>
      </c>
      <c r="C3081" s="13" t="s">
        <v>9</v>
      </c>
      <c r="D3081" s="15">
        <v>18</v>
      </c>
      <c r="E3081" s="13" t="s">
        <v>24</v>
      </c>
      <c r="F3081" s="13" t="s">
        <v>11</v>
      </c>
      <c r="G3081" s="13" t="s">
        <v>25</v>
      </c>
      <c r="H3081" s="13" t="s">
        <v>31</v>
      </c>
    </row>
    <row r="3082" spans="1:8">
      <c r="A3082" s="15">
        <v>1243</v>
      </c>
      <c r="B3082" s="15">
        <v>2021</v>
      </c>
      <c r="C3082" s="13" t="s">
        <v>9</v>
      </c>
      <c r="D3082" s="15">
        <v>18</v>
      </c>
      <c r="E3082" s="13" t="s">
        <v>24</v>
      </c>
      <c r="F3082" s="13" t="s">
        <v>11</v>
      </c>
      <c r="G3082" s="13" t="s">
        <v>25</v>
      </c>
      <c r="H3082" s="13" t="s">
        <v>31</v>
      </c>
    </row>
    <row r="3083" spans="1:8">
      <c r="A3083" s="15">
        <v>1242</v>
      </c>
      <c r="B3083" s="15">
        <v>2021</v>
      </c>
      <c r="C3083" s="13" t="s">
        <v>9</v>
      </c>
      <c r="D3083" s="15">
        <v>18</v>
      </c>
      <c r="E3083" s="13" t="s">
        <v>24</v>
      </c>
      <c r="F3083" s="13" t="s">
        <v>11</v>
      </c>
      <c r="G3083" s="13" t="s">
        <v>25</v>
      </c>
      <c r="H3083" s="13" t="s">
        <v>31</v>
      </c>
    </row>
    <row r="3084" spans="1:8">
      <c r="A3084" s="15">
        <v>1241</v>
      </c>
      <c r="B3084" s="15">
        <v>2021</v>
      </c>
      <c r="C3084" s="13" t="s">
        <v>9</v>
      </c>
      <c r="D3084" s="15">
        <v>18</v>
      </c>
      <c r="E3084" s="13" t="s">
        <v>24</v>
      </c>
      <c r="F3084" s="13" t="s">
        <v>11</v>
      </c>
      <c r="G3084" s="13" t="s">
        <v>25</v>
      </c>
      <c r="H3084" s="13" t="s">
        <v>31</v>
      </c>
    </row>
    <row r="3085" spans="1:8">
      <c r="A3085" s="15">
        <v>1240</v>
      </c>
      <c r="B3085" s="15">
        <v>2021</v>
      </c>
      <c r="C3085" s="13" t="s">
        <v>9</v>
      </c>
      <c r="D3085" s="15">
        <v>18</v>
      </c>
      <c r="E3085" s="13" t="s">
        <v>24</v>
      </c>
      <c r="F3085" s="13" t="s">
        <v>11</v>
      </c>
      <c r="G3085" s="13" t="s">
        <v>25</v>
      </c>
      <c r="H3085" s="13" t="s">
        <v>31</v>
      </c>
    </row>
    <row r="3086" spans="1:8">
      <c r="A3086" s="15">
        <v>1239</v>
      </c>
      <c r="B3086" s="15">
        <v>2021</v>
      </c>
      <c r="C3086" s="13" t="s">
        <v>9</v>
      </c>
      <c r="D3086" s="15">
        <v>18</v>
      </c>
      <c r="E3086" s="13" t="s">
        <v>24</v>
      </c>
      <c r="F3086" s="13" t="s">
        <v>11</v>
      </c>
      <c r="G3086" s="13" t="s">
        <v>25</v>
      </c>
      <c r="H3086" s="13" t="s">
        <v>13</v>
      </c>
    </row>
    <row r="3087" spans="1:8">
      <c r="A3087" s="15">
        <v>1238</v>
      </c>
      <c r="B3087" s="15">
        <v>2021</v>
      </c>
      <c r="C3087" s="13" t="s">
        <v>9</v>
      </c>
      <c r="D3087" s="15">
        <v>18</v>
      </c>
      <c r="E3087" s="13" t="s">
        <v>24</v>
      </c>
      <c r="F3087" s="13" t="s">
        <v>11</v>
      </c>
      <c r="G3087" s="13" t="s">
        <v>25</v>
      </c>
      <c r="H3087" s="13" t="s">
        <v>13</v>
      </c>
    </row>
    <row r="3088" spans="1:8">
      <c r="A3088" s="15">
        <v>1237</v>
      </c>
      <c r="B3088" s="15">
        <v>2021</v>
      </c>
      <c r="C3088" s="13" t="s">
        <v>9</v>
      </c>
      <c r="D3088" s="15">
        <v>18</v>
      </c>
      <c r="E3088" s="13" t="s">
        <v>24</v>
      </c>
      <c r="F3088" s="13" t="s">
        <v>11</v>
      </c>
      <c r="G3088" s="13" t="s">
        <v>25</v>
      </c>
      <c r="H3088" s="13" t="s">
        <v>16</v>
      </c>
    </row>
    <row r="3089" spans="1:8">
      <c r="A3089" s="15">
        <v>1236</v>
      </c>
      <c r="B3089" s="15">
        <v>2021</v>
      </c>
      <c r="C3089" s="13" t="s">
        <v>9</v>
      </c>
      <c r="D3089" s="15">
        <v>18</v>
      </c>
      <c r="E3089" s="13" t="s">
        <v>24</v>
      </c>
      <c r="F3089" s="13" t="s">
        <v>11</v>
      </c>
      <c r="G3089" s="13" t="s">
        <v>25</v>
      </c>
      <c r="H3089" s="13" t="s">
        <v>16</v>
      </c>
    </row>
    <row r="3090" spans="1:8">
      <c r="A3090" s="15">
        <v>1235</v>
      </c>
      <c r="B3090" s="15">
        <v>2021</v>
      </c>
      <c r="C3090" s="13" t="s">
        <v>9</v>
      </c>
      <c r="D3090" s="15">
        <v>18</v>
      </c>
      <c r="E3090" s="13" t="s">
        <v>24</v>
      </c>
      <c r="F3090" s="13" t="s">
        <v>11</v>
      </c>
      <c r="G3090" s="13" t="s">
        <v>25</v>
      </c>
      <c r="H3090" s="13" t="s">
        <v>16</v>
      </c>
    </row>
    <row r="3091" spans="1:8">
      <c r="A3091" s="15">
        <v>1234</v>
      </c>
      <c r="B3091" s="15">
        <v>2021</v>
      </c>
      <c r="C3091" s="13" t="s">
        <v>9</v>
      </c>
      <c r="D3091" s="15">
        <v>18</v>
      </c>
      <c r="E3091" s="13" t="s">
        <v>24</v>
      </c>
      <c r="F3091" s="13" t="s">
        <v>17</v>
      </c>
      <c r="G3091" s="13" t="s">
        <v>25</v>
      </c>
      <c r="H3091" s="13" t="s">
        <v>30</v>
      </c>
    </row>
    <row r="3092" spans="1:8">
      <c r="A3092" s="15">
        <v>1233</v>
      </c>
      <c r="B3092" s="15">
        <v>2021</v>
      </c>
      <c r="C3092" s="13" t="s">
        <v>9</v>
      </c>
      <c r="D3092" s="15">
        <v>18</v>
      </c>
      <c r="E3092" s="13" t="s">
        <v>24</v>
      </c>
      <c r="F3092" s="13" t="s">
        <v>17</v>
      </c>
      <c r="G3092" s="13" t="s">
        <v>25</v>
      </c>
      <c r="H3092" s="13" t="s">
        <v>29</v>
      </c>
    </row>
    <row r="3093" spans="1:8">
      <c r="A3093" s="15">
        <v>1232</v>
      </c>
      <c r="B3093" s="15">
        <v>2021</v>
      </c>
      <c r="C3093" s="13" t="s">
        <v>9</v>
      </c>
      <c r="D3093" s="15">
        <v>18</v>
      </c>
      <c r="E3093" s="13" t="s">
        <v>24</v>
      </c>
      <c r="F3093" s="13" t="s">
        <v>17</v>
      </c>
      <c r="G3093" s="13" t="s">
        <v>25</v>
      </c>
      <c r="H3093" s="13" t="s">
        <v>29</v>
      </c>
    </row>
    <row r="3094" spans="1:8">
      <c r="A3094" s="15">
        <v>1231</v>
      </c>
      <c r="B3094" s="15">
        <v>2021</v>
      </c>
      <c r="C3094" s="13" t="s">
        <v>9</v>
      </c>
      <c r="D3094" s="15">
        <v>18</v>
      </c>
      <c r="E3094" s="13" t="s">
        <v>24</v>
      </c>
      <c r="F3094" s="13" t="s">
        <v>17</v>
      </c>
      <c r="G3094" s="13" t="s">
        <v>25</v>
      </c>
      <c r="H3094" s="13" t="s">
        <v>34</v>
      </c>
    </row>
    <row r="3095" spans="1:8">
      <c r="A3095" s="15">
        <v>1230</v>
      </c>
      <c r="B3095" s="15">
        <v>2021</v>
      </c>
      <c r="C3095" s="13" t="s">
        <v>9</v>
      </c>
      <c r="D3095" s="15">
        <v>18</v>
      </c>
      <c r="E3095" s="13" t="s">
        <v>24</v>
      </c>
      <c r="F3095" s="13" t="s">
        <v>17</v>
      </c>
      <c r="G3095" s="13" t="s">
        <v>25</v>
      </c>
      <c r="H3095" s="13" t="s">
        <v>26</v>
      </c>
    </row>
    <row r="3096" spans="1:8">
      <c r="A3096" s="15">
        <v>1229</v>
      </c>
      <c r="B3096" s="15">
        <v>2021</v>
      </c>
      <c r="C3096" s="13" t="s">
        <v>9</v>
      </c>
      <c r="D3096" s="15">
        <v>18</v>
      </c>
      <c r="E3096" s="13" t="s">
        <v>24</v>
      </c>
      <c r="F3096" s="13" t="s">
        <v>17</v>
      </c>
      <c r="G3096" s="13" t="s">
        <v>25</v>
      </c>
      <c r="H3096" s="13" t="s">
        <v>26</v>
      </c>
    </row>
    <row r="3097" spans="1:8">
      <c r="A3097" s="15">
        <v>1228</v>
      </c>
      <c r="B3097" s="15">
        <v>2021</v>
      </c>
      <c r="C3097" s="13" t="s">
        <v>9</v>
      </c>
      <c r="D3097" s="15">
        <v>18</v>
      </c>
      <c r="E3097" s="13" t="s">
        <v>24</v>
      </c>
      <c r="F3097" s="13" t="s">
        <v>17</v>
      </c>
      <c r="G3097" s="13" t="s">
        <v>25</v>
      </c>
      <c r="H3097" s="13" t="s">
        <v>26</v>
      </c>
    </row>
    <row r="3098" spans="1:8">
      <c r="A3098" s="15">
        <v>1227</v>
      </c>
      <c r="B3098" s="15">
        <v>2021</v>
      </c>
      <c r="C3098" s="13" t="s">
        <v>9</v>
      </c>
      <c r="D3098" s="15">
        <v>18</v>
      </c>
      <c r="E3098" s="13" t="s">
        <v>24</v>
      </c>
      <c r="F3098" s="13" t="s">
        <v>17</v>
      </c>
      <c r="G3098" s="13" t="s">
        <v>25</v>
      </c>
      <c r="H3098" s="13" t="s">
        <v>26</v>
      </c>
    </row>
    <row r="3099" spans="1:8">
      <c r="A3099" s="15">
        <v>1226</v>
      </c>
      <c r="B3099" s="15">
        <v>2021</v>
      </c>
      <c r="C3099" s="13" t="s">
        <v>9</v>
      </c>
      <c r="D3099" s="15">
        <v>18</v>
      </c>
      <c r="E3099" s="13" t="s">
        <v>24</v>
      </c>
      <c r="F3099" s="13" t="s">
        <v>17</v>
      </c>
      <c r="G3099" s="13" t="s">
        <v>25</v>
      </c>
      <c r="H3099" s="13" t="s">
        <v>31</v>
      </c>
    </row>
    <row r="3100" spans="1:8">
      <c r="A3100" s="15">
        <v>1225</v>
      </c>
      <c r="B3100" s="15">
        <v>2021</v>
      </c>
      <c r="C3100" s="13" t="s">
        <v>9</v>
      </c>
      <c r="D3100" s="15">
        <v>18</v>
      </c>
      <c r="E3100" s="13" t="s">
        <v>24</v>
      </c>
      <c r="F3100" s="13" t="s">
        <v>17</v>
      </c>
      <c r="G3100" s="13" t="s">
        <v>25</v>
      </c>
      <c r="H3100" s="13" t="s">
        <v>31</v>
      </c>
    </row>
    <row r="3101" spans="1:8">
      <c r="A3101" s="15">
        <v>1224</v>
      </c>
      <c r="B3101" s="15">
        <v>2021</v>
      </c>
      <c r="C3101" s="13" t="s">
        <v>9</v>
      </c>
      <c r="D3101" s="15">
        <v>18</v>
      </c>
      <c r="E3101" s="13" t="s">
        <v>24</v>
      </c>
      <c r="F3101" s="13" t="s">
        <v>17</v>
      </c>
      <c r="G3101" s="13" t="s">
        <v>25</v>
      </c>
      <c r="H3101" s="13" t="s">
        <v>31</v>
      </c>
    </row>
    <row r="3102" spans="1:8">
      <c r="A3102" s="15">
        <v>1223</v>
      </c>
      <c r="B3102" s="15">
        <v>2021</v>
      </c>
      <c r="C3102" s="13" t="s">
        <v>9</v>
      </c>
      <c r="D3102" s="15">
        <v>18</v>
      </c>
      <c r="E3102" s="13" t="s">
        <v>24</v>
      </c>
      <c r="F3102" s="13" t="s">
        <v>17</v>
      </c>
      <c r="G3102" s="13" t="s">
        <v>25</v>
      </c>
      <c r="H3102" s="13" t="s">
        <v>31</v>
      </c>
    </row>
    <row r="3103" spans="1:8">
      <c r="A3103" s="15">
        <v>1222</v>
      </c>
      <c r="B3103" s="15">
        <v>2021</v>
      </c>
      <c r="C3103" s="13" t="s">
        <v>9</v>
      </c>
      <c r="D3103" s="15">
        <v>18</v>
      </c>
      <c r="E3103" s="13" t="s">
        <v>24</v>
      </c>
      <c r="F3103" s="13" t="s">
        <v>17</v>
      </c>
      <c r="G3103" s="13" t="s">
        <v>25</v>
      </c>
      <c r="H3103" s="13" t="s">
        <v>13</v>
      </c>
    </row>
    <row r="3104" spans="1:8">
      <c r="A3104" s="15">
        <v>1221</v>
      </c>
      <c r="B3104" s="15">
        <v>2021</v>
      </c>
      <c r="C3104" s="13" t="s">
        <v>9</v>
      </c>
      <c r="D3104" s="15">
        <v>18</v>
      </c>
      <c r="E3104" s="13" t="s">
        <v>24</v>
      </c>
      <c r="F3104" s="13" t="s">
        <v>17</v>
      </c>
      <c r="G3104" s="13" t="s">
        <v>25</v>
      </c>
      <c r="H3104" s="13" t="s">
        <v>13</v>
      </c>
    </row>
    <row r="3105" spans="1:8">
      <c r="A3105" s="15">
        <v>1220</v>
      </c>
      <c r="B3105" s="15">
        <v>2021</v>
      </c>
      <c r="C3105" s="13" t="s">
        <v>9</v>
      </c>
      <c r="D3105" s="15">
        <v>18</v>
      </c>
      <c r="E3105" s="13" t="s">
        <v>24</v>
      </c>
      <c r="F3105" s="13" t="s">
        <v>17</v>
      </c>
      <c r="G3105" s="13" t="s">
        <v>25</v>
      </c>
      <c r="H3105" s="13" t="s">
        <v>13</v>
      </c>
    </row>
    <row r="3106" spans="1:8">
      <c r="A3106" s="15">
        <v>1219</v>
      </c>
      <c r="B3106" s="15">
        <v>2021</v>
      </c>
      <c r="C3106" s="13" t="s">
        <v>9</v>
      </c>
      <c r="D3106" s="15">
        <v>18</v>
      </c>
      <c r="E3106" s="13" t="s">
        <v>24</v>
      </c>
      <c r="F3106" s="13" t="s">
        <v>17</v>
      </c>
      <c r="G3106" s="13" t="s">
        <v>25</v>
      </c>
      <c r="H3106" s="13" t="s">
        <v>13</v>
      </c>
    </row>
    <row r="3107" spans="1:8">
      <c r="A3107" s="15">
        <v>1218</v>
      </c>
      <c r="B3107" s="15">
        <v>2021</v>
      </c>
      <c r="C3107" s="13" t="s">
        <v>9</v>
      </c>
      <c r="D3107" s="15">
        <v>18</v>
      </c>
      <c r="E3107" s="13" t="s">
        <v>24</v>
      </c>
      <c r="F3107" s="13" t="s">
        <v>17</v>
      </c>
      <c r="G3107" s="13" t="s">
        <v>25</v>
      </c>
      <c r="H3107" s="13" t="s">
        <v>16</v>
      </c>
    </row>
    <row r="3108" spans="1:8">
      <c r="A3108" s="15">
        <v>1217</v>
      </c>
      <c r="B3108" s="15">
        <v>2021</v>
      </c>
      <c r="C3108" s="13" t="s">
        <v>9</v>
      </c>
      <c r="D3108" s="15">
        <v>18</v>
      </c>
      <c r="E3108" s="13" t="s">
        <v>39</v>
      </c>
      <c r="F3108" s="13" t="s">
        <v>11</v>
      </c>
      <c r="G3108" s="13" t="s">
        <v>12</v>
      </c>
      <c r="H3108" s="13" t="s">
        <v>30</v>
      </c>
    </row>
    <row r="3109" spans="1:8">
      <c r="A3109" s="15">
        <v>1216</v>
      </c>
      <c r="B3109" s="15">
        <v>2021</v>
      </c>
      <c r="C3109" s="13" t="s">
        <v>9</v>
      </c>
      <c r="D3109" s="15">
        <v>18</v>
      </c>
      <c r="E3109" s="13" t="s">
        <v>39</v>
      </c>
      <c r="F3109" s="13" t="s">
        <v>11</v>
      </c>
      <c r="G3109" s="13" t="s">
        <v>12</v>
      </c>
      <c r="H3109" s="13" t="s">
        <v>34</v>
      </c>
    </row>
    <row r="3110" spans="1:8">
      <c r="A3110" s="15">
        <v>1215</v>
      </c>
      <c r="B3110" s="15">
        <v>2021</v>
      </c>
      <c r="C3110" s="13" t="s">
        <v>9</v>
      </c>
      <c r="D3110" s="15">
        <v>18</v>
      </c>
      <c r="E3110" s="13" t="s">
        <v>39</v>
      </c>
      <c r="F3110" s="13" t="s">
        <v>17</v>
      </c>
      <c r="G3110" s="13" t="s">
        <v>12</v>
      </c>
      <c r="H3110" s="13" t="s">
        <v>29</v>
      </c>
    </row>
    <row r="3111" spans="1:8">
      <c r="A3111" s="15">
        <v>1214</v>
      </c>
      <c r="B3111" s="15">
        <v>2021</v>
      </c>
      <c r="C3111" s="13" t="s">
        <v>9</v>
      </c>
      <c r="D3111" s="15">
        <v>18</v>
      </c>
      <c r="E3111" s="13" t="s">
        <v>14</v>
      </c>
      <c r="F3111" s="13" t="s">
        <v>11</v>
      </c>
      <c r="G3111" s="13" t="s">
        <v>12</v>
      </c>
      <c r="H3111" s="13" t="s">
        <v>15</v>
      </c>
    </row>
    <row r="3112" spans="1:8">
      <c r="A3112" s="15">
        <v>1213</v>
      </c>
      <c r="B3112" s="15">
        <v>2021</v>
      </c>
      <c r="C3112" s="13" t="s">
        <v>9</v>
      </c>
      <c r="D3112" s="15">
        <v>18</v>
      </c>
      <c r="E3112" s="13" t="s">
        <v>14</v>
      </c>
      <c r="F3112" s="13" t="s">
        <v>11</v>
      </c>
      <c r="G3112" s="13" t="s">
        <v>12</v>
      </c>
      <c r="H3112" s="13" t="s">
        <v>15</v>
      </c>
    </row>
    <row r="3113" spans="1:8">
      <c r="A3113" s="15">
        <v>1212</v>
      </c>
      <c r="B3113" s="15">
        <v>2021</v>
      </c>
      <c r="C3113" s="13" t="s">
        <v>9</v>
      </c>
      <c r="D3113" s="15">
        <v>18</v>
      </c>
      <c r="E3113" s="13" t="s">
        <v>14</v>
      </c>
      <c r="F3113" s="13" t="s">
        <v>11</v>
      </c>
      <c r="G3113" s="13" t="s">
        <v>12</v>
      </c>
      <c r="H3113" s="13" t="s">
        <v>15</v>
      </c>
    </row>
    <row r="3114" spans="1:8">
      <c r="A3114" s="15">
        <v>1211</v>
      </c>
      <c r="B3114" s="15">
        <v>2021</v>
      </c>
      <c r="C3114" s="13" t="s">
        <v>9</v>
      </c>
      <c r="D3114" s="15">
        <v>18</v>
      </c>
      <c r="E3114" s="13" t="s">
        <v>14</v>
      </c>
      <c r="F3114" s="13" t="s">
        <v>11</v>
      </c>
      <c r="G3114" s="13" t="s">
        <v>12</v>
      </c>
      <c r="H3114" s="13" t="s">
        <v>15</v>
      </c>
    </row>
    <row r="3115" spans="1:8">
      <c r="A3115" s="15">
        <v>1210</v>
      </c>
      <c r="B3115" s="15">
        <v>2021</v>
      </c>
      <c r="C3115" s="13" t="s">
        <v>9</v>
      </c>
      <c r="D3115" s="15">
        <v>18</v>
      </c>
      <c r="E3115" s="13" t="s">
        <v>14</v>
      </c>
      <c r="F3115" s="13" t="s">
        <v>11</v>
      </c>
      <c r="G3115" s="13" t="s">
        <v>12</v>
      </c>
      <c r="H3115" s="13" t="s">
        <v>15</v>
      </c>
    </row>
    <row r="3116" spans="1:8">
      <c r="A3116" s="15">
        <v>1209</v>
      </c>
      <c r="B3116" s="15">
        <v>2021</v>
      </c>
      <c r="C3116" s="13" t="s">
        <v>9</v>
      </c>
      <c r="D3116" s="15">
        <v>18</v>
      </c>
      <c r="E3116" s="13" t="s">
        <v>14</v>
      </c>
      <c r="F3116" s="13" t="s">
        <v>11</v>
      </c>
      <c r="G3116" s="13" t="s">
        <v>12</v>
      </c>
      <c r="H3116" s="13" t="s">
        <v>18</v>
      </c>
    </row>
    <row r="3117" spans="1:8">
      <c r="A3117" s="15">
        <v>1208</v>
      </c>
      <c r="B3117" s="15">
        <v>2021</v>
      </c>
      <c r="C3117" s="13" t="s">
        <v>9</v>
      </c>
      <c r="D3117" s="15">
        <v>18</v>
      </c>
      <c r="E3117" s="13" t="s">
        <v>14</v>
      </c>
      <c r="F3117" s="13" t="s">
        <v>11</v>
      </c>
      <c r="G3117" s="13" t="s">
        <v>12</v>
      </c>
      <c r="H3117" s="13" t="s">
        <v>18</v>
      </c>
    </row>
    <row r="3118" spans="1:8">
      <c r="A3118" s="15">
        <v>1207</v>
      </c>
      <c r="B3118" s="15">
        <v>2021</v>
      </c>
      <c r="C3118" s="13" t="s">
        <v>9</v>
      </c>
      <c r="D3118" s="15">
        <v>18</v>
      </c>
      <c r="E3118" s="13" t="s">
        <v>14</v>
      </c>
      <c r="F3118" s="13" t="s">
        <v>11</v>
      </c>
      <c r="G3118" s="13" t="s">
        <v>12</v>
      </c>
      <c r="H3118" s="13" t="s">
        <v>18</v>
      </c>
    </row>
    <row r="3119" spans="1:8">
      <c r="A3119" s="15">
        <v>1206</v>
      </c>
      <c r="B3119" s="15">
        <v>2021</v>
      </c>
      <c r="C3119" s="13" t="s">
        <v>9</v>
      </c>
      <c r="D3119" s="15">
        <v>18</v>
      </c>
      <c r="E3119" s="13" t="s">
        <v>14</v>
      </c>
      <c r="F3119" s="13" t="s">
        <v>11</v>
      </c>
      <c r="G3119" s="13" t="s">
        <v>12</v>
      </c>
      <c r="H3119" s="13" t="s">
        <v>18</v>
      </c>
    </row>
    <row r="3120" spans="1:8">
      <c r="A3120" s="15">
        <v>1205</v>
      </c>
      <c r="B3120" s="15">
        <v>2021</v>
      </c>
      <c r="C3120" s="13" t="s">
        <v>9</v>
      </c>
      <c r="D3120" s="15">
        <v>18</v>
      </c>
      <c r="E3120" s="13" t="s">
        <v>14</v>
      </c>
      <c r="F3120" s="13" t="s">
        <v>11</v>
      </c>
      <c r="G3120" s="13" t="s">
        <v>12</v>
      </c>
      <c r="H3120" s="13" t="s">
        <v>32</v>
      </c>
    </row>
    <row r="3121" spans="1:8">
      <c r="A3121" s="15">
        <v>1204</v>
      </c>
      <c r="B3121" s="15">
        <v>2021</v>
      </c>
      <c r="C3121" s="13" t="s">
        <v>9</v>
      </c>
      <c r="D3121" s="15">
        <v>18</v>
      </c>
      <c r="E3121" s="13" t="s">
        <v>14</v>
      </c>
      <c r="F3121" s="13" t="s">
        <v>11</v>
      </c>
      <c r="G3121" s="13" t="s">
        <v>12</v>
      </c>
      <c r="H3121" s="13" t="s">
        <v>35</v>
      </c>
    </row>
    <row r="3122" spans="1:8">
      <c r="A3122" s="15">
        <v>1203</v>
      </c>
      <c r="B3122" s="15">
        <v>2021</v>
      </c>
      <c r="C3122" s="13" t="s">
        <v>9</v>
      </c>
      <c r="D3122" s="15">
        <v>18</v>
      </c>
      <c r="E3122" s="13" t="s">
        <v>14</v>
      </c>
      <c r="F3122" s="13" t="s">
        <v>11</v>
      </c>
      <c r="G3122" s="13" t="s">
        <v>12</v>
      </c>
      <c r="H3122" s="13" t="s">
        <v>29</v>
      </c>
    </row>
    <row r="3123" spans="1:8">
      <c r="A3123" s="15">
        <v>1202</v>
      </c>
      <c r="B3123" s="15">
        <v>2021</v>
      </c>
      <c r="C3123" s="13" t="s">
        <v>9</v>
      </c>
      <c r="D3123" s="15">
        <v>18</v>
      </c>
      <c r="E3123" s="13" t="s">
        <v>14</v>
      </c>
      <c r="F3123" s="13" t="s">
        <v>11</v>
      </c>
      <c r="G3123" s="13" t="s">
        <v>12</v>
      </c>
      <c r="H3123" s="13" t="s">
        <v>34</v>
      </c>
    </row>
    <row r="3124" spans="1:8">
      <c r="A3124" s="15">
        <v>1201</v>
      </c>
      <c r="B3124" s="15">
        <v>2021</v>
      </c>
      <c r="C3124" s="13" t="s">
        <v>9</v>
      </c>
      <c r="D3124" s="15">
        <v>18</v>
      </c>
      <c r="E3124" s="13" t="s">
        <v>14</v>
      </c>
      <c r="F3124" s="13" t="s">
        <v>11</v>
      </c>
      <c r="G3124" s="13" t="s">
        <v>12</v>
      </c>
      <c r="H3124" s="13" t="s">
        <v>31</v>
      </c>
    </row>
    <row r="3125" spans="1:8">
      <c r="A3125" s="15">
        <v>1200</v>
      </c>
      <c r="B3125" s="15">
        <v>2021</v>
      </c>
      <c r="C3125" s="13" t="s">
        <v>9</v>
      </c>
      <c r="D3125" s="15">
        <v>18</v>
      </c>
      <c r="E3125" s="13" t="s">
        <v>14</v>
      </c>
      <c r="F3125" s="13" t="s">
        <v>11</v>
      </c>
      <c r="G3125" s="13" t="s">
        <v>12</v>
      </c>
      <c r="H3125" s="13" t="s">
        <v>47</v>
      </c>
    </row>
    <row r="3126" spans="1:8">
      <c r="A3126" s="15">
        <v>1199</v>
      </c>
      <c r="B3126" s="15">
        <v>2021</v>
      </c>
      <c r="C3126" s="13" t="s">
        <v>9</v>
      </c>
      <c r="D3126" s="15">
        <v>18</v>
      </c>
      <c r="E3126" s="13" t="s">
        <v>14</v>
      </c>
      <c r="F3126" s="13" t="s">
        <v>17</v>
      </c>
      <c r="G3126" s="13" t="s">
        <v>12</v>
      </c>
      <c r="H3126" s="13" t="s">
        <v>15</v>
      </c>
    </row>
    <row r="3127" spans="1:8">
      <c r="A3127" s="15">
        <v>1198</v>
      </c>
      <c r="B3127" s="15">
        <v>2021</v>
      </c>
      <c r="C3127" s="13" t="s">
        <v>9</v>
      </c>
      <c r="D3127" s="15">
        <v>18</v>
      </c>
      <c r="E3127" s="13" t="s">
        <v>14</v>
      </c>
      <c r="F3127" s="13" t="s">
        <v>17</v>
      </c>
      <c r="G3127" s="13" t="s">
        <v>12</v>
      </c>
      <c r="H3127" s="13" t="s">
        <v>18</v>
      </c>
    </row>
    <row r="3128" spans="1:8">
      <c r="A3128" s="15">
        <v>1197</v>
      </c>
      <c r="B3128" s="15">
        <v>2021</v>
      </c>
      <c r="C3128" s="13" t="s">
        <v>9</v>
      </c>
      <c r="D3128" s="15">
        <v>18</v>
      </c>
      <c r="E3128" s="13" t="s">
        <v>14</v>
      </c>
      <c r="F3128" s="13" t="s">
        <v>17</v>
      </c>
      <c r="G3128" s="13" t="s">
        <v>12</v>
      </c>
      <c r="H3128" s="13" t="s">
        <v>18</v>
      </c>
    </row>
    <row r="3129" spans="1:8">
      <c r="A3129" s="15">
        <v>1196</v>
      </c>
      <c r="B3129" s="15">
        <v>2021</v>
      </c>
      <c r="C3129" s="13" t="s">
        <v>9</v>
      </c>
      <c r="D3129" s="15">
        <v>18</v>
      </c>
      <c r="E3129" s="13" t="s">
        <v>14</v>
      </c>
      <c r="F3129" s="13" t="s">
        <v>17</v>
      </c>
      <c r="G3129" s="13" t="s">
        <v>12</v>
      </c>
      <c r="H3129" s="13" t="s">
        <v>18</v>
      </c>
    </row>
    <row r="3130" spans="1:8">
      <c r="A3130" s="15">
        <v>1195</v>
      </c>
      <c r="B3130" s="15">
        <v>2021</v>
      </c>
      <c r="C3130" s="13" t="s">
        <v>9</v>
      </c>
      <c r="D3130" s="15">
        <v>18</v>
      </c>
      <c r="E3130" s="13" t="s">
        <v>14</v>
      </c>
      <c r="F3130" s="13" t="s">
        <v>17</v>
      </c>
      <c r="G3130" s="13" t="s">
        <v>12</v>
      </c>
      <c r="H3130" s="13" t="s">
        <v>32</v>
      </c>
    </row>
    <row r="3131" spans="1:8">
      <c r="A3131" s="15">
        <v>1194</v>
      </c>
      <c r="B3131" s="15">
        <v>2021</v>
      </c>
      <c r="C3131" s="13" t="s">
        <v>9</v>
      </c>
      <c r="D3131" s="15">
        <v>18</v>
      </c>
      <c r="E3131" s="13" t="s">
        <v>14</v>
      </c>
      <c r="F3131" s="13" t="s">
        <v>17</v>
      </c>
      <c r="G3131" s="13" t="s">
        <v>12</v>
      </c>
      <c r="H3131" s="13" t="s">
        <v>32</v>
      </c>
    </row>
    <row r="3132" spans="1:8">
      <c r="A3132" s="15">
        <v>1193</v>
      </c>
      <c r="B3132" s="15">
        <v>2021</v>
      </c>
      <c r="C3132" s="13" t="s">
        <v>9</v>
      </c>
      <c r="D3132" s="15">
        <v>18</v>
      </c>
      <c r="E3132" s="13" t="s">
        <v>14</v>
      </c>
      <c r="F3132" s="13" t="s">
        <v>17</v>
      </c>
      <c r="G3132" s="13" t="s">
        <v>12</v>
      </c>
      <c r="H3132" s="13" t="s">
        <v>32</v>
      </c>
    </row>
    <row r="3133" spans="1:8">
      <c r="A3133" s="15">
        <v>1192</v>
      </c>
      <c r="B3133" s="15">
        <v>2021</v>
      </c>
      <c r="C3133" s="13" t="s">
        <v>9</v>
      </c>
      <c r="D3133" s="15">
        <v>18</v>
      </c>
      <c r="E3133" s="13" t="s">
        <v>14</v>
      </c>
      <c r="F3133" s="13" t="s">
        <v>17</v>
      </c>
      <c r="G3133" s="13" t="s">
        <v>12</v>
      </c>
      <c r="H3133" s="13" t="s">
        <v>35</v>
      </c>
    </row>
    <row r="3134" spans="1:8">
      <c r="A3134" s="15">
        <v>1191</v>
      </c>
      <c r="B3134" s="15">
        <v>2021</v>
      </c>
      <c r="C3134" s="13" t="s">
        <v>9</v>
      </c>
      <c r="D3134" s="15">
        <v>18</v>
      </c>
      <c r="E3134" s="13" t="s">
        <v>14</v>
      </c>
      <c r="F3134" s="13" t="s">
        <v>17</v>
      </c>
      <c r="G3134" s="13" t="s">
        <v>12</v>
      </c>
      <c r="H3134" s="13" t="s">
        <v>35</v>
      </c>
    </row>
    <row r="3135" spans="1:8">
      <c r="A3135" s="15">
        <v>1190</v>
      </c>
      <c r="B3135" s="15">
        <v>2021</v>
      </c>
      <c r="C3135" s="13" t="s">
        <v>9</v>
      </c>
      <c r="D3135" s="15">
        <v>18</v>
      </c>
      <c r="E3135" s="13" t="s">
        <v>14</v>
      </c>
      <c r="F3135" s="13" t="s">
        <v>17</v>
      </c>
      <c r="G3135" s="13" t="s">
        <v>12</v>
      </c>
      <c r="H3135" s="13" t="s">
        <v>35</v>
      </c>
    </row>
    <row r="3136" spans="1:8">
      <c r="A3136" s="15">
        <v>1189</v>
      </c>
      <c r="B3136" s="15">
        <v>2021</v>
      </c>
      <c r="C3136" s="13" t="s">
        <v>9</v>
      </c>
      <c r="D3136" s="15">
        <v>18</v>
      </c>
      <c r="E3136" s="13" t="s">
        <v>14</v>
      </c>
      <c r="F3136" s="13" t="s">
        <v>17</v>
      </c>
      <c r="G3136" s="13" t="s">
        <v>12</v>
      </c>
      <c r="H3136" s="13" t="s">
        <v>35</v>
      </c>
    </row>
    <row r="3137" spans="1:8">
      <c r="A3137" s="15">
        <v>1188</v>
      </c>
      <c r="B3137" s="15">
        <v>2021</v>
      </c>
      <c r="C3137" s="13" t="s">
        <v>9</v>
      </c>
      <c r="D3137" s="15">
        <v>18</v>
      </c>
      <c r="E3137" s="13" t="s">
        <v>14</v>
      </c>
      <c r="F3137" s="13" t="s">
        <v>17</v>
      </c>
      <c r="G3137" s="13" t="s">
        <v>12</v>
      </c>
      <c r="H3137" s="13" t="s">
        <v>35</v>
      </c>
    </row>
    <row r="3138" spans="1:8">
      <c r="A3138" s="15">
        <v>1187</v>
      </c>
      <c r="B3138" s="15">
        <v>2021</v>
      </c>
      <c r="C3138" s="13" t="s">
        <v>9</v>
      </c>
      <c r="D3138" s="15">
        <v>18</v>
      </c>
      <c r="E3138" s="13" t="s">
        <v>14</v>
      </c>
      <c r="F3138" s="13" t="s">
        <v>17</v>
      </c>
      <c r="G3138" s="13" t="s">
        <v>12</v>
      </c>
      <c r="H3138" s="13" t="s">
        <v>35</v>
      </c>
    </row>
    <row r="3139" spans="1:8">
      <c r="A3139" s="15">
        <v>1186</v>
      </c>
      <c r="B3139" s="15">
        <v>2021</v>
      </c>
      <c r="C3139" s="13" t="s">
        <v>9</v>
      </c>
      <c r="D3139" s="15">
        <v>18</v>
      </c>
      <c r="E3139" s="13" t="s">
        <v>14</v>
      </c>
      <c r="F3139" s="13" t="s">
        <v>17</v>
      </c>
      <c r="G3139" s="13" t="s">
        <v>12</v>
      </c>
      <c r="H3139" s="13" t="s">
        <v>35</v>
      </c>
    </row>
    <row r="3140" spans="1:8">
      <c r="A3140" s="15">
        <v>1185</v>
      </c>
      <c r="B3140" s="15">
        <v>2021</v>
      </c>
      <c r="C3140" s="13" t="s">
        <v>9</v>
      </c>
      <c r="D3140" s="15">
        <v>18</v>
      </c>
      <c r="E3140" s="13" t="s">
        <v>14</v>
      </c>
      <c r="F3140" s="13" t="s">
        <v>17</v>
      </c>
      <c r="G3140" s="13" t="s">
        <v>12</v>
      </c>
      <c r="H3140" s="13" t="s">
        <v>35</v>
      </c>
    </row>
    <row r="3141" spans="1:8">
      <c r="A3141" s="15">
        <v>1184</v>
      </c>
      <c r="B3141" s="15">
        <v>2021</v>
      </c>
      <c r="C3141" s="13" t="s">
        <v>9</v>
      </c>
      <c r="D3141" s="15">
        <v>18</v>
      </c>
      <c r="E3141" s="13" t="s">
        <v>14</v>
      </c>
      <c r="F3141" s="13" t="s">
        <v>17</v>
      </c>
      <c r="G3141" s="13" t="s">
        <v>12</v>
      </c>
      <c r="H3141" s="13" t="s">
        <v>37</v>
      </c>
    </row>
    <row r="3142" spans="1:8">
      <c r="A3142" s="15">
        <v>1183</v>
      </c>
      <c r="B3142" s="15">
        <v>2021</v>
      </c>
      <c r="C3142" s="13" t="s">
        <v>9</v>
      </c>
      <c r="D3142" s="15">
        <v>18</v>
      </c>
      <c r="E3142" s="13" t="s">
        <v>14</v>
      </c>
      <c r="F3142" s="13" t="s">
        <v>17</v>
      </c>
      <c r="G3142" s="13" t="s">
        <v>12</v>
      </c>
      <c r="H3142" s="13" t="s">
        <v>37</v>
      </c>
    </row>
    <row r="3143" spans="1:8">
      <c r="A3143" s="15">
        <v>1182</v>
      </c>
      <c r="B3143" s="15">
        <v>2021</v>
      </c>
      <c r="C3143" s="13" t="s">
        <v>9</v>
      </c>
      <c r="D3143" s="15">
        <v>18</v>
      </c>
      <c r="E3143" s="13" t="s">
        <v>14</v>
      </c>
      <c r="F3143" s="13" t="s">
        <v>17</v>
      </c>
      <c r="G3143" s="13" t="s">
        <v>12</v>
      </c>
      <c r="H3143" s="13" t="s">
        <v>37</v>
      </c>
    </row>
    <row r="3144" spans="1:8">
      <c r="A3144" s="15">
        <v>1181</v>
      </c>
      <c r="B3144" s="15">
        <v>2021</v>
      </c>
      <c r="C3144" s="13" t="s">
        <v>9</v>
      </c>
      <c r="D3144" s="15">
        <v>18</v>
      </c>
      <c r="E3144" s="13" t="s">
        <v>14</v>
      </c>
      <c r="F3144" s="13" t="s">
        <v>17</v>
      </c>
      <c r="G3144" s="13" t="s">
        <v>12</v>
      </c>
      <c r="H3144" s="13" t="s">
        <v>37</v>
      </c>
    </row>
    <row r="3145" spans="1:8">
      <c r="A3145" s="15">
        <v>1180</v>
      </c>
      <c r="B3145" s="15">
        <v>2021</v>
      </c>
      <c r="C3145" s="13" t="s">
        <v>9</v>
      </c>
      <c r="D3145" s="15">
        <v>18</v>
      </c>
      <c r="E3145" s="13" t="s">
        <v>14</v>
      </c>
      <c r="F3145" s="13" t="s">
        <v>17</v>
      </c>
      <c r="G3145" s="13" t="s">
        <v>12</v>
      </c>
      <c r="H3145" s="13" t="s">
        <v>37</v>
      </c>
    </row>
    <row r="3146" spans="1:8">
      <c r="A3146" s="15">
        <v>1179</v>
      </c>
      <c r="B3146" s="15">
        <v>2021</v>
      </c>
      <c r="C3146" s="13" t="s">
        <v>9</v>
      </c>
      <c r="D3146" s="15">
        <v>18</v>
      </c>
      <c r="E3146" s="13" t="s">
        <v>14</v>
      </c>
      <c r="F3146" s="13" t="s">
        <v>17</v>
      </c>
      <c r="G3146" s="13" t="s">
        <v>12</v>
      </c>
      <c r="H3146" s="13" t="s">
        <v>30</v>
      </c>
    </row>
    <row r="3147" spans="1:8">
      <c r="A3147" s="15">
        <v>1178</v>
      </c>
      <c r="B3147" s="15">
        <v>2021</v>
      </c>
      <c r="C3147" s="13" t="s">
        <v>9</v>
      </c>
      <c r="D3147" s="15">
        <v>18</v>
      </c>
      <c r="E3147" s="13" t="s">
        <v>14</v>
      </c>
      <c r="F3147" s="13" t="s">
        <v>17</v>
      </c>
      <c r="G3147" s="13" t="s">
        <v>12</v>
      </c>
      <c r="H3147" s="13" t="s">
        <v>29</v>
      </c>
    </row>
    <row r="3148" spans="1:8">
      <c r="A3148" s="15">
        <v>1177</v>
      </c>
      <c r="B3148" s="15">
        <v>2021</v>
      </c>
      <c r="C3148" s="13" t="s">
        <v>9</v>
      </c>
      <c r="D3148" s="15">
        <v>18</v>
      </c>
      <c r="E3148" s="13" t="s">
        <v>14</v>
      </c>
      <c r="F3148" s="13" t="s">
        <v>17</v>
      </c>
      <c r="G3148" s="13" t="s">
        <v>12</v>
      </c>
      <c r="H3148" s="13" t="s">
        <v>34</v>
      </c>
    </row>
    <row r="3149" spans="1:8">
      <c r="A3149" s="15">
        <v>1176</v>
      </c>
      <c r="B3149" s="15">
        <v>2021</v>
      </c>
      <c r="C3149" s="13" t="s">
        <v>9</v>
      </c>
      <c r="D3149" s="15">
        <v>18</v>
      </c>
      <c r="E3149" s="13" t="s">
        <v>14</v>
      </c>
      <c r="F3149" s="13" t="s">
        <v>17</v>
      </c>
      <c r="G3149" s="13" t="s">
        <v>12</v>
      </c>
      <c r="H3149" s="13" t="s">
        <v>31</v>
      </c>
    </row>
    <row r="3150" spans="1:8">
      <c r="A3150" s="15">
        <v>1175</v>
      </c>
      <c r="B3150" s="15">
        <v>2021</v>
      </c>
      <c r="C3150" s="13" t="s">
        <v>52</v>
      </c>
      <c r="D3150" s="15">
        <v>17</v>
      </c>
      <c r="E3150" s="13" t="s">
        <v>24</v>
      </c>
      <c r="F3150" s="13" t="s">
        <v>11</v>
      </c>
      <c r="G3150" s="13" t="s">
        <v>25</v>
      </c>
      <c r="H3150" s="13" t="s">
        <v>30</v>
      </c>
    </row>
    <row r="3151" spans="1:8">
      <c r="A3151" s="15">
        <v>1174</v>
      </c>
      <c r="B3151" s="15">
        <v>2021</v>
      </c>
      <c r="C3151" s="13" t="s">
        <v>52</v>
      </c>
      <c r="D3151" s="15">
        <v>17</v>
      </c>
      <c r="E3151" s="13" t="s">
        <v>24</v>
      </c>
      <c r="F3151" s="13" t="s">
        <v>11</v>
      </c>
      <c r="G3151" s="13" t="s">
        <v>25</v>
      </c>
      <c r="H3151" s="13" t="s">
        <v>29</v>
      </c>
    </row>
    <row r="3152" spans="1:8">
      <c r="A3152" s="15">
        <v>1173</v>
      </c>
      <c r="B3152" s="15">
        <v>2021</v>
      </c>
      <c r="C3152" s="13" t="s">
        <v>52</v>
      </c>
      <c r="D3152" s="15">
        <v>17</v>
      </c>
      <c r="E3152" s="13" t="s">
        <v>24</v>
      </c>
      <c r="F3152" s="13" t="s">
        <v>11</v>
      </c>
      <c r="G3152" s="13" t="s">
        <v>25</v>
      </c>
      <c r="H3152" s="13" t="s">
        <v>29</v>
      </c>
    </row>
    <row r="3153" spans="1:8">
      <c r="A3153" s="15">
        <v>1172</v>
      </c>
      <c r="B3153" s="15">
        <v>2021</v>
      </c>
      <c r="C3153" s="13" t="s">
        <v>52</v>
      </c>
      <c r="D3153" s="15">
        <v>17</v>
      </c>
      <c r="E3153" s="13" t="s">
        <v>24</v>
      </c>
      <c r="F3153" s="13" t="s">
        <v>11</v>
      </c>
      <c r="G3153" s="13" t="s">
        <v>25</v>
      </c>
      <c r="H3153" s="13" t="s">
        <v>29</v>
      </c>
    </row>
    <row r="3154" spans="1:8">
      <c r="A3154" s="15">
        <v>1171</v>
      </c>
      <c r="B3154" s="15">
        <v>2021</v>
      </c>
      <c r="C3154" s="13" t="s">
        <v>52</v>
      </c>
      <c r="D3154" s="15">
        <v>17</v>
      </c>
      <c r="E3154" s="13" t="s">
        <v>24</v>
      </c>
      <c r="F3154" s="13" t="s">
        <v>11</v>
      </c>
      <c r="G3154" s="13" t="s">
        <v>25</v>
      </c>
      <c r="H3154" s="13" t="s">
        <v>29</v>
      </c>
    </row>
    <row r="3155" spans="1:8">
      <c r="A3155" s="15">
        <v>1170</v>
      </c>
      <c r="B3155" s="15">
        <v>2021</v>
      </c>
      <c r="C3155" s="13" t="s">
        <v>52</v>
      </c>
      <c r="D3155" s="15">
        <v>17</v>
      </c>
      <c r="E3155" s="13" t="s">
        <v>24</v>
      </c>
      <c r="F3155" s="13" t="s">
        <v>11</v>
      </c>
      <c r="G3155" s="13" t="s">
        <v>25</v>
      </c>
      <c r="H3155" s="13" t="s">
        <v>34</v>
      </c>
    </row>
    <row r="3156" spans="1:8">
      <c r="A3156" s="15">
        <v>1169</v>
      </c>
      <c r="B3156" s="15">
        <v>2021</v>
      </c>
      <c r="C3156" s="13" t="s">
        <v>52</v>
      </c>
      <c r="D3156" s="15">
        <v>17</v>
      </c>
      <c r="E3156" s="13" t="s">
        <v>24</v>
      </c>
      <c r="F3156" s="13" t="s">
        <v>11</v>
      </c>
      <c r="G3156" s="13" t="s">
        <v>25</v>
      </c>
      <c r="H3156" s="13" t="s">
        <v>34</v>
      </c>
    </row>
    <row r="3157" spans="1:8">
      <c r="A3157" s="15">
        <v>1168</v>
      </c>
      <c r="B3157" s="15">
        <v>2021</v>
      </c>
      <c r="C3157" s="13" t="s">
        <v>52</v>
      </c>
      <c r="D3157" s="15">
        <v>17</v>
      </c>
      <c r="E3157" s="13" t="s">
        <v>24</v>
      </c>
      <c r="F3157" s="13" t="s">
        <v>11</v>
      </c>
      <c r="G3157" s="13" t="s">
        <v>25</v>
      </c>
      <c r="H3157" s="13" t="s">
        <v>34</v>
      </c>
    </row>
    <row r="3158" spans="1:8">
      <c r="A3158" s="15">
        <v>1167</v>
      </c>
      <c r="B3158" s="15">
        <v>2021</v>
      </c>
      <c r="C3158" s="13" t="s">
        <v>52</v>
      </c>
      <c r="D3158" s="15">
        <v>17</v>
      </c>
      <c r="E3158" s="13" t="s">
        <v>24</v>
      </c>
      <c r="F3158" s="13" t="s">
        <v>11</v>
      </c>
      <c r="G3158" s="13" t="s">
        <v>25</v>
      </c>
      <c r="H3158" s="13" t="s">
        <v>26</v>
      </c>
    </row>
    <row r="3159" spans="1:8">
      <c r="A3159" s="15">
        <v>1166</v>
      </c>
      <c r="B3159" s="15">
        <v>2021</v>
      </c>
      <c r="C3159" s="13" t="s">
        <v>52</v>
      </c>
      <c r="D3159" s="15">
        <v>17</v>
      </c>
      <c r="E3159" s="13" t="s">
        <v>24</v>
      </c>
      <c r="F3159" s="13" t="s">
        <v>11</v>
      </c>
      <c r="G3159" s="13" t="s">
        <v>25</v>
      </c>
      <c r="H3159" s="13" t="s">
        <v>26</v>
      </c>
    </row>
    <row r="3160" spans="1:8">
      <c r="A3160" s="15">
        <v>1165</v>
      </c>
      <c r="B3160" s="15">
        <v>2021</v>
      </c>
      <c r="C3160" s="13" t="s">
        <v>52</v>
      </c>
      <c r="D3160" s="15">
        <v>17</v>
      </c>
      <c r="E3160" s="13" t="s">
        <v>24</v>
      </c>
      <c r="F3160" s="13" t="s">
        <v>11</v>
      </c>
      <c r="G3160" s="13" t="s">
        <v>25</v>
      </c>
      <c r="H3160" s="13" t="s">
        <v>31</v>
      </c>
    </row>
    <row r="3161" spans="1:8">
      <c r="A3161" s="15">
        <v>1164</v>
      </c>
      <c r="B3161" s="15">
        <v>2021</v>
      </c>
      <c r="C3161" s="13" t="s">
        <v>52</v>
      </c>
      <c r="D3161" s="15">
        <v>17</v>
      </c>
      <c r="E3161" s="13" t="s">
        <v>24</v>
      </c>
      <c r="F3161" s="13" t="s">
        <v>11</v>
      </c>
      <c r="G3161" s="13" t="s">
        <v>25</v>
      </c>
      <c r="H3161" s="13" t="s">
        <v>31</v>
      </c>
    </row>
    <row r="3162" spans="1:8">
      <c r="A3162" s="15">
        <v>1163</v>
      </c>
      <c r="B3162" s="15">
        <v>2021</v>
      </c>
      <c r="C3162" s="13" t="s">
        <v>52</v>
      </c>
      <c r="D3162" s="15">
        <v>17</v>
      </c>
      <c r="E3162" s="13" t="s">
        <v>24</v>
      </c>
      <c r="F3162" s="13" t="s">
        <v>11</v>
      </c>
      <c r="G3162" s="13" t="s">
        <v>25</v>
      </c>
      <c r="H3162" s="13" t="s">
        <v>31</v>
      </c>
    </row>
    <row r="3163" spans="1:8">
      <c r="A3163" s="15">
        <v>1162</v>
      </c>
      <c r="B3163" s="15">
        <v>2021</v>
      </c>
      <c r="C3163" s="13" t="s">
        <v>52</v>
      </c>
      <c r="D3163" s="15">
        <v>17</v>
      </c>
      <c r="E3163" s="13" t="s">
        <v>24</v>
      </c>
      <c r="F3163" s="13" t="s">
        <v>11</v>
      </c>
      <c r="G3163" s="13" t="s">
        <v>25</v>
      </c>
      <c r="H3163" s="13" t="s">
        <v>31</v>
      </c>
    </row>
    <row r="3164" spans="1:8">
      <c r="A3164" s="15">
        <v>1161</v>
      </c>
      <c r="B3164" s="15">
        <v>2021</v>
      </c>
      <c r="C3164" s="13" t="s">
        <v>52</v>
      </c>
      <c r="D3164" s="15">
        <v>17</v>
      </c>
      <c r="E3164" s="13" t="s">
        <v>24</v>
      </c>
      <c r="F3164" s="13" t="s">
        <v>11</v>
      </c>
      <c r="G3164" s="13" t="s">
        <v>25</v>
      </c>
      <c r="H3164" s="13" t="s">
        <v>13</v>
      </c>
    </row>
    <row r="3165" spans="1:8">
      <c r="A3165" s="15">
        <v>1160</v>
      </c>
      <c r="B3165" s="15">
        <v>2021</v>
      </c>
      <c r="C3165" s="13" t="s">
        <v>52</v>
      </c>
      <c r="D3165" s="15">
        <v>17</v>
      </c>
      <c r="E3165" s="13" t="s">
        <v>24</v>
      </c>
      <c r="F3165" s="13" t="s">
        <v>17</v>
      </c>
      <c r="G3165" s="13" t="s">
        <v>25</v>
      </c>
      <c r="H3165" s="13" t="s">
        <v>15</v>
      </c>
    </row>
    <row r="3166" spans="1:8">
      <c r="A3166" s="15">
        <v>1159</v>
      </c>
      <c r="B3166" s="15">
        <v>2021</v>
      </c>
      <c r="C3166" s="13" t="s">
        <v>52</v>
      </c>
      <c r="D3166" s="15">
        <v>17</v>
      </c>
      <c r="E3166" s="13" t="s">
        <v>24</v>
      </c>
      <c r="F3166" s="13" t="s">
        <v>17</v>
      </c>
      <c r="G3166" s="13" t="s">
        <v>25</v>
      </c>
      <c r="H3166" s="13" t="s">
        <v>31</v>
      </c>
    </row>
    <row r="3167" spans="1:8">
      <c r="A3167" s="15">
        <v>1158</v>
      </c>
      <c r="B3167" s="15">
        <v>2021</v>
      </c>
      <c r="C3167" s="13" t="s">
        <v>52</v>
      </c>
      <c r="D3167" s="15">
        <v>17</v>
      </c>
      <c r="E3167" s="13" t="s">
        <v>24</v>
      </c>
      <c r="F3167" s="13" t="s">
        <v>17</v>
      </c>
      <c r="G3167" s="13" t="s">
        <v>25</v>
      </c>
      <c r="H3167" s="13" t="s">
        <v>31</v>
      </c>
    </row>
    <row r="3168" spans="1:8">
      <c r="A3168" s="15">
        <v>1157</v>
      </c>
      <c r="B3168" s="15">
        <v>2021</v>
      </c>
      <c r="C3168" s="13" t="s">
        <v>52</v>
      </c>
      <c r="D3168" s="15">
        <v>17</v>
      </c>
      <c r="E3168" s="13" t="s">
        <v>24</v>
      </c>
      <c r="F3168" s="13" t="s">
        <v>17</v>
      </c>
      <c r="G3168" s="13" t="s">
        <v>25</v>
      </c>
      <c r="H3168" s="13" t="s">
        <v>31</v>
      </c>
    </row>
    <row r="3169" spans="1:8">
      <c r="A3169" s="15">
        <v>1156</v>
      </c>
      <c r="B3169" s="15">
        <v>2021</v>
      </c>
      <c r="C3169" s="13" t="s">
        <v>52</v>
      </c>
      <c r="D3169" s="15">
        <v>17</v>
      </c>
      <c r="E3169" s="13" t="s">
        <v>24</v>
      </c>
      <c r="F3169" s="13" t="s">
        <v>17</v>
      </c>
      <c r="G3169" s="13" t="s">
        <v>25</v>
      </c>
      <c r="H3169" s="13" t="s">
        <v>13</v>
      </c>
    </row>
    <row r="3170" spans="1:8">
      <c r="A3170" s="15">
        <v>1155</v>
      </c>
      <c r="B3170" s="15">
        <v>2021</v>
      </c>
      <c r="C3170" s="13" t="s">
        <v>52</v>
      </c>
      <c r="D3170" s="15">
        <v>17</v>
      </c>
      <c r="E3170" s="13" t="s">
        <v>24</v>
      </c>
      <c r="F3170" s="13" t="s">
        <v>17</v>
      </c>
      <c r="G3170" s="13" t="s">
        <v>25</v>
      </c>
      <c r="H3170" s="13" t="s">
        <v>13</v>
      </c>
    </row>
    <row r="3171" spans="1:8">
      <c r="A3171" s="15">
        <v>1154</v>
      </c>
      <c r="B3171" s="15">
        <v>2021</v>
      </c>
      <c r="C3171" s="13" t="s">
        <v>52</v>
      </c>
      <c r="D3171" s="15">
        <v>17</v>
      </c>
      <c r="E3171" s="13" t="s">
        <v>14</v>
      </c>
      <c r="F3171" s="13" t="s">
        <v>11</v>
      </c>
      <c r="G3171" s="13" t="s">
        <v>12</v>
      </c>
      <c r="H3171" s="13" t="s">
        <v>15</v>
      </c>
    </row>
    <row r="3172" spans="1:8">
      <c r="A3172" s="15">
        <v>1153</v>
      </c>
      <c r="B3172" s="15">
        <v>2021</v>
      </c>
      <c r="C3172" s="13" t="s">
        <v>52</v>
      </c>
      <c r="D3172" s="15">
        <v>17</v>
      </c>
      <c r="E3172" s="13" t="s">
        <v>14</v>
      </c>
      <c r="F3172" s="13" t="s">
        <v>11</v>
      </c>
      <c r="G3172" s="13" t="s">
        <v>12</v>
      </c>
      <c r="H3172" s="13" t="s">
        <v>18</v>
      </c>
    </row>
    <row r="3173" spans="1:8">
      <c r="A3173" s="15">
        <v>1152</v>
      </c>
      <c r="B3173" s="15">
        <v>2021</v>
      </c>
      <c r="C3173" s="13" t="s">
        <v>52</v>
      </c>
      <c r="D3173" s="15">
        <v>17</v>
      </c>
      <c r="E3173" s="13" t="s">
        <v>14</v>
      </c>
      <c r="F3173" s="13" t="s">
        <v>11</v>
      </c>
      <c r="G3173" s="13" t="s">
        <v>12</v>
      </c>
      <c r="H3173" s="15">
        <v>1</v>
      </c>
    </row>
    <row r="3174" spans="1:8">
      <c r="A3174" s="15">
        <v>1151</v>
      </c>
      <c r="B3174" s="15">
        <v>2021</v>
      </c>
      <c r="C3174" s="13" t="s">
        <v>52</v>
      </c>
      <c r="D3174" s="15">
        <v>17</v>
      </c>
      <c r="E3174" s="13" t="s">
        <v>14</v>
      </c>
      <c r="F3174" s="13" t="s">
        <v>17</v>
      </c>
      <c r="G3174" s="13" t="s">
        <v>12</v>
      </c>
      <c r="H3174" s="13" t="s">
        <v>32</v>
      </c>
    </row>
    <row r="3175" spans="1:8">
      <c r="A3175" s="15">
        <v>1150</v>
      </c>
      <c r="B3175" s="15">
        <v>2021</v>
      </c>
      <c r="C3175" s="13" t="s">
        <v>52</v>
      </c>
      <c r="D3175" s="15">
        <v>17</v>
      </c>
      <c r="E3175" s="13" t="s">
        <v>14</v>
      </c>
      <c r="F3175" s="13" t="s">
        <v>17</v>
      </c>
      <c r="G3175" s="13" t="s">
        <v>12</v>
      </c>
      <c r="H3175" s="13" t="s">
        <v>35</v>
      </c>
    </row>
    <row r="3176" spans="1:8">
      <c r="A3176" s="15">
        <v>1149</v>
      </c>
      <c r="B3176" s="15">
        <v>2021</v>
      </c>
      <c r="C3176" s="13" t="s">
        <v>52</v>
      </c>
      <c r="D3176" s="15">
        <v>17</v>
      </c>
      <c r="E3176" s="13" t="s">
        <v>14</v>
      </c>
      <c r="F3176" s="13" t="s">
        <v>17</v>
      </c>
      <c r="G3176" s="13" t="s">
        <v>12</v>
      </c>
      <c r="H3176" s="13" t="s">
        <v>30</v>
      </c>
    </row>
    <row r="3177" spans="1:8">
      <c r="A3177" s="15">
        <v>1148</v>
      </c>
      <c r="B3177" s="15">
        <v>2021</v>
      </c>
      <c r="C3177" s="13" t="s">
        <v>52</v>
      </c>
      <c r="D3177" s="15">
        <v>17</v>
      </c>
      <c r="E3177" s="13" t="s">
        <v>14</v>
      </c>
      <c r="F3177" s="13" t="s">
        <v>17</v>
      </c>
      <c r="G3177" s="13" t="s">
        <v>12</v>
      </c>
      <c r="H3177" s="13" t="s">
        <v>34</v>
      </c>
    </row>
    <row r="3178" spans="1:8">
      <c r="A3178" s="15">
        <v>1147</v>
      </c>
      <c r="B3178" s="15">
        <v>2021</v>
      </c>
      <c r="C3178" s="13" t="s">
        <v>52</v>
      </c>
      <c r="D3178" s="15">
        <v>17</v>
      </c>
      <c r="E3178" s="13" t="s">
        <v>14</v>
      </c>
      <c r="F3178" s="13" t="s">
        <v>17</v>
      </c>
      <c r="G3178" s="13" t="s">
        <v>12</v>
      </c>
      <c r="H3178" s="13" t="s">
        <v>34</v>
      </c>
    </row>
    <row r="3179" spans="1:8">
      <c r="A3179" s="15">
        <v>1146</v>
      </c>
      <c r="B3179" s="15">
        <v>2021</v>
      </c>
      <c r="C3179" s="13" t="s">
        <v>52</v>
      </c>
      <c r="D3179" s="15">
        <v>17</v>
      </c>
      <c r="E3179" s="13" t="s">
        <v>14</v>
      </c>
      <c r="F3179" s="13" t="s">
        <v>17</v>
      </c>
      <c r="G3179" s="13" t="s">
        <v>12</v>
      </c>
      <c r="H3179" s="15">
        <v>3</v>
      </c>
    </row>
    <row r="3180" spans="1:8">
      <c r="A3180" s="15">
        <v>1145</v>
      </c>
      <c r="B3180" s="15">
        <v>2021</v>
      </c>
      <c r="C3180" s="13" t="s">
        <v>52</v>
      </c>
      <c r="D3180" s="15">
        <v>17</v>
      </c>
      <c r="E3180" s="13" t="s">
        <v>10</v>
      </c>
      <c r="F3180" s="13" t="s">
        <v>11</v>
      </c>
      <c r="G3180" s="13" t="s">
        <v>12</v>
      </c>
      <c r="H3180" s="13" t="s">
        <v>15</v>
      </c>
    </row>
    <row r="3181" spans="1:8">
      <c r="A3181" s="15">
        <v>1144</v>
      </c>
      <c r="B3181" s="15">
        <v>2021</v>
      </c>
      <c r="C3181" s="13" t="s">
        <v>52</v>
      </c>
      <c r="D3181" s="15">
        <v>17</v>
      </c>
      <c r="E3181" s="13" t="s">
        <v>10</v>
      </c>
      <c r="F3181" s="13" t="s">
        <v>11</v>
      </c>
      <c r="G3181" s="13" t="s">
        <v>12</v>
      </c>
      <c r="H3181" s="13" t="s">
        <v>18</v>
      </c>
    </row>
    <row r="3182" spans="1:8">
      <c r="A3182" s="15">
        <v>1143</v>
      </c>
      <c r="B3182" s="15">
        <v>2021</v>
      </c>
      <c r="C3182" s="13" t="s">
        <v>52</v>
      </c>
      <c r="D3182" s="15">
        <v>17</v>
      </c>
      <c r="E3182" s="13" t="s">
        <v>10</v>
      </c>
      <c r="F3182" s="13" t="s">
        <v>11</v>
      </c>
      <c r="G3182" s="13" t="s">
        <v>12</v>
      </c>
      <c r="H3182" s="13" t="s">
        <v>18</v>
      </c>
    </row>
    <row r="3183" spans="1:8">
      <c r="A3183" s="15">
        <v>1142</v>
      </c>
      <c r="B3183" s="15">
        <v>2021</v>
      </c>
      <c r="C3183" s="13" t="s">
        <v>52</v>
      </c>
      <c r="D3183" s="15">
        <v>17</v>
      </c>
      <c r="E3183" s="13" t="s">
        <v>10</v>
      </c>
      <c r="F3183" s="13" t="s">
        <v>11</v>
      </c>
      <c r="G3183" s="13" t="s">
        <v>12</v>
      </c>
      <c r="H3183" s="13" t="s">
        <v>29</v>
      </c>
    </row>
    <row r="3184" spans="1:8">
      <c r="A3184" s="15">
        <v>1141</v>
      </c>
      <c r="B3184" s="15">
        <v>2021</v>
      </c>
      <c r="C3184" s="13" t="s">
        <v>52</v>
      </c>
      <c r="D3184" s="15">
        <v>17</v>
      </c>
      <c r="E3184" s="13" t="s">
        <v>10</v>
      </c>
      <c r="F3184" s="13" t="s">
        <v>11</v>
      </c>
      <c r="G3184" s="13" t="s">
        <v>12</v>
      </c>
      <c r="H3184" s="13" t="s">
        <v>26</v>
      </c>
    </row>
    <row r="3185" spans="1:8">
      <c r="A3185" s="15">
        <v>1140</v>
      </c>
      <c r="B3185" s="15">
        <v>2021</v>
      </c>
      <c r="C3185" s="13" t="s">
        <v>52</v>
      </c>
      <c r="D3185" s="15">
        <v>17</v>
      </c>
      <c r="E3185" s="13" t="s">
        <v>10</v>
      </c>
      <c r="F3185" s="13" t="s">
        <v>11</v>
      </c>
      <c r="G3185" s="13" t="s">
        <v>12</v>
      </c>
      <c r="H3185" s="13" t="s">
        <v>13</v>
      </c>
    </row>
    <row r="3186" spans="1:8">
      <c r="A3186" s="15">
        <v>1139</v>
      </c>
      <c r="B3186" s="15">
        <v>2021</v>
      </c>
      <c r="C3186" s="13" t="s">
        <v>52</v>
      </c>
      <c r="D3186" s="15">
        <v>17</v>
      </c>
      <c r="E3186" s="13" t="s">
        <v>10</v>
      </c>
      <c r="F3186" s="13" t="s">
        <v>17</v>
      </c>
      <c r="G3186" s="13" t="s">
        <v>12</v>
      </c>
      <c r="H3186" s="13" t="s">
        <v>18</v>
      </c>
    </row>
    <row r="3187" spans="1:8">
      <c r="A3187" s="15">
        <v>1138</v>
      </c>
      <c r="B3187" s="15">
        <v>2021</v>
      </c>
      <c r="C3187" s="13" t="s">
        <v>52</v>
      </c>
      <c r="D3187" s="15">
        <v>17</v>
      </c>
      <c r="E3187" s="13" t="s">
        <v>10</v>
      </c>
      <c r="F3187" s="13" t="s">
        <v>17</v>
      </c>
      <c r="G3187" s="13" t="s">
        <v>12</v>
      </c>
      <c r="H3187" s="13" t="s">
        <v>18</v>
      </c>
    </row>
    <row r="3188" spans="1:8">
      <c r="A3188" s="15">
        <v>1137</v>
      </c>
      <c r="B3188" s="15">
        <v>2021</v>
      </c>
      <c r="C3188" s="13" t="s">
        <v>52</v>
      </c>
      <c r="D3188" s="15">
        <v>17</v>
      </c>
      <c r="E3188" s="13" t="s">
        <v>10</v>
      </c>
      <c r="F3188" s="13" t="s">
        <v>17</v>
      </c>
      <c r="G3188" s="13" t="s">
        <v>12</v>
      </c>
      <c r="H3188" s="13" t="s">
        <v>32</v>
      </c>
    </row>
    <row r="3189" spans="1:8">
      <c r="A3189" s="15">
        <v>1136</v>
      </c>
      <c r="B3189" s="15">
        <v>2021</v>
      </c>
      <c r="C3189" s="13" t="s">
        <v>52</v>
      </c>
      <c r="D3189" s="15">
        <v>17</v>
      </c>
      <c r="E3189" s="13" t="s">
        <v>10</v>
      </c>
      <c r="F3189" s="13" t="s">
        <v>17</v>
      </c>
      <c r="G3189" s="13" t="s">
        <v>12</v>
      </c>
      <c r="H3189" s="13" t="s">
        <v>32</v>
      </c>
    </row>
    <row r="3190" spans="1:8">
      <c r="A3190" s="15">
        <v>1135</v>
      </c>
      <c r="B3190" s="15">
        <v>2021</v>
      </c>
      <c r="C3190" s="13" t="s">
        <v>52</v>
      </c>
      <c r="D3190" s="15">
        <v>17</v>
      </c>
      <c r="E3190" s="13" t="s">
        <v>10</v>
      </c>
      <c r="F3190" s="13" t="s">
        <v>17</v>
      </c>
      <c r="G3190" s="13" t="s">
        <v>12</v>
      </c>
      <c r="H3190" s="13" t="s">
        <v>37</v>
      </c>
    </row>
    <row r="3191" spans="1:8">
      <c r="A3191" s="15">
        <v>1134</v>
      </c>
      <c r="B3191" s="15">
        <v>2021</v>
      </c>
      <c r="C3191" s="13" t="s">
        <v>52</v>
      </c>
      <c r="D3191" s="15">
        <v>17</v>
      </c>
      <c r="E3191" s="13" t="s">
        <v>10</v>
      </c>
      <c r="F3191" s="13" t="s">
        <v>17</v>
      </c>
      <c r="G3191" s="13" t="s">
        <v>12</v>
      </c>
      <c r="H3191" s="13" t="s">
        <v>37</v>
      </c>
    </row>
    <row r="3192" spans="1:8">
      <c r="A3192" s="15">
        <v>1133</v>
      </c>
      <c r="B3192" s="15">
        <v>2021</v>
      </c>
      <c r="C3192" s="13" t="s">
        <v>52</v>
      </c>
      <c r="D3192" s="15">
        <v>17</v>
      </c>
      <c r="E3192" s="13" t="s">
        <v>10</v>
      </c>
      <c r="F3192" s="13" t="s">
        <v>17</v>
      </c>
      <c r="G3192" s="13" t="s">
        <v>12</v>
      </c>
      <c r="H3192" s="13" t="s">
        <v>26</v>
      </c>
    </row>
    <row r="3193" spans="1:8">
      <c r="A3193" s="15">
        <v>1132</v>
      </c>
      <c r="B3193" s="15">
        <v>2021</v>
      </c>
      <c r="C3193" s="13" t="s">
        <v>52</v>
      </c>
      <c r="D3193" s="15">
        <v>17</v>
      </c>
      <c r="E3193" s="13" t="s">
        <v>51</v>
      </c>
      <c r="F3193" s="13" t="s">
        <v>11</v>
      </c>
      <c r="G3193" s="13" t="s">
        <v>12</v>
      </c>
      <c r="H3193" s="13" t="s">
        <v>18</v>
      </c>
    </row>
    <row r="3194" spans="1:8">
      <c r="A3194" s="15">
        <v>1131</v>
      </c>
      <c r="B3194" s="15">
        <v>2021</v>
      </c>
      <c r="C3194" s="13" t="s">
        <v>52</v>
      </c>
      <c r="D3194" s="15">
        <v>17</v>
      </c>
      <c r="E3194" s="13" t="s">
        <v>38</v>
      </c>
      <c r="F3194" s="13" t="s">
        <v>11</v>
      </c>
      <c r="G3194" s="13" t="s">
        <v>12</v>
      </c>
      <c r="H3194" s="13" t="s">
        <v>31</v>
      </c>
    </row>
    <row r="3195" spans="1:8">
      <c r="A3195" s="15">
        <v>1130</v>
      </c>
      <c r="B3195" s="15">
        <v>2021</v>
      </c>
      <c r="C3195" s="13" t="s">
        <v>52</v>
      </c>
      <c r="D3195" s="15">
        <v>17</v>
      </c>
      <c r="E3195" s="13" t="s">
        <v>38</v>
      </c>
      <c r="F3195" s="13" t="s">
        <v>11</v>
      </c>
      <c r="G3195" s="13" t="s">
        <v>12</v>
      </c>
      <c r="H3195" s="13" t="s">
        <v>47</v>
      </c>
    </row>
    <row r="3196" spans="1:8">
      <c r="A3196" s="15">
        <v>1129</v>
      </c>
      <c r="B3196" s="15">
        <v>2021</v>
      </c>
      <c r="C3196" s="13" t="s">
        <v>52</v>
      </c>
      <c r="D3196" s="15">
        <v>17</v>
      </c>
      <c r="E3196" s="13" t="s">
        <v>38</v>
      </c>
      <c r="F3196" s="13" t="s">
        <v>17</v>
      </c>
      <c r="G3196" s="13" t="s">
        <v>12</v>
      </c>
      <c r="H3196" s="13" t="s">
        <v>30</v>
      </c>
    </row>
    <row r="3197" spans="1:8">
      <c r="A3197" s="15">
        <v>1128</v>
      </c>
      <c r="B3197" s="15">
        <v>2021</v>
      </c>
      <c r="C3197" s="13" t="s">
        <v>52</v>
      </c>
      <c r="D3197" s="15">
        <v>17</v>
      </c>
      <c r="E3197" s="13" t="s">
        <v>38</v>
      </c>
      <c r="F3197" s="13" t="s">
        <v>17</v>
      </c>
      <c r="G3197" s="13" t="s">
        <v>12</v>
      </c>
      <c r="H3197" s="13" t="s">
        <v>29</v>
      </c>
    </row>
    <row r="3198" spans="1:8">
      <c r="A3198" s="15">
        <v>1127</v>
      </c>
      <c r="B3198" s="15">
        <v>2021</v>
      </c>
      <c r="C3198" s="13" t="s">
        <v>52</v>
      </c>
      <c r="D3198" s="15">
        <v>17</v>
      </c>
      <c r="E3198" s="13" t="s">
        <v>38</v>
      </c>
      <c r="F3198" s="13" t="s">
        <v>17</v>
      </c>
      <c r="G3198" s="13" t="s">
        <v>12</v>
      </c>
      <c r="H3198" s="13" t="s">
        <v>13</v>
      </c>
    </row>
    <row r="3199" spans="1:8">
      <c r="A3199" s="15">
        <v>1126</v>
      </c>
      <c r="B3199" s="15">
        <v>2021</v>
      </c>
      <c r="C3199" s="13" t="s">
        <v>52</v>
      </c>
      <c r="D3199" s="15">
        <v>17</v>
      </c>
      <c r="E3199" s="13" t="s">
        <v>38</v>
      </c>
      <c r="F3199" s="13" t="s">
        <v>17</v>
      </c>
      <c r="G3199" s="13" t="s">
        <v>12</v>
      </c>
      <c r="H3199" s="13" t="s">
        <v>16</v>
      </c>
    </row>
    <row r="3200" spans="1:8">
      <c r="A3200" s="15">
        <v>1125</v>
      </c>
      <c r="B3200" s="15">
        <v>2021</v>
      </c>
      <c r="C3200" s="13" t="s">
        <v>52</v>
      </c>
      <c r="D3200" s="15">
        <v>17</v>
      </c>
      <c r="E3200" s="13" t="s">
        <v>24</v>
      </c>
      <c r="F3200" s="13" t="s">
        <v>11</v>
      </c>
      <c r="G3200" s="13" t="s">
        <v>25</v>
      </c>
      <c r="H3200" s="13" t="s">
        <v>35</v>
      </c>
    </row>
    <row r="3201" spans="1:8">
      <c r="A3201" s="15">
        <v>1124</v>
      </c>
      <c r="B3201" s="15">
        <v>2021</v>
      </c>
      <c r="C3201" s="13" t="s">
        <v>52</v>
      </c>
      <c r="D3201" s="15">
        <v>17</v>
      </c>
      <c r="E3201" s="13" t="s">
        <v>24</v>
      </c>
      <c r="F3201" s="13" t="s">
        <v>11</v>
      </c>
      <c r="G3201" s="13" t="s">
        <v>25</v>
      </c>
      <c r="H3201" s="13" t="s">
        <v>37</v>
      </c>
    </row>
    <row r="3202" spans="1:8">
      <c r="A3202" s="15">
        <v>1123</v>
      </c>
      <c r="B3202" s="15">
        <v>2021</v>
      </c>
      <c r="C3202" s="13" t="s">
        <v>52</v>
      </c>
      <c r="D3202" s="15">
        <v>17</v>
      </c>
      <c r="E3202" s="13" t="s">
        <v>24</v>
      </c>
      <c r="F3202" s="13" t="s">
        <v>11</v>
      </c>
      <c r="G3202" s="13" t="s">
        <v>25</v>
      </c>
      <c r="H3202" s="13" t="s">
        <v>37</v>
      </c>
    </row>
    <row r="3203" spans="1:8">
      <c r="A3203" s="15">
        <v>1122</v>
      </c>
      <c r="B3203" s="15">
        <v>2021</v>
      </c>
      <c r="C3203" s="13" t="s">
        <v>52</v>
      </c>
      <c r="D3203" s="15">
        <v>16</v>
      </c>
      <c r="E3203" s="13" t="s">
        <v>38</v>
      </c>
      <c r="F3203" s="13" t="s">
        <v>11</v>
      </c>
      <c r="G3203" s="13" t="s">
        <v>12</v>
      </c>
      <c r="H3203" s="13" t="s">
        <v>15</v>
      </c>
    </row>
    <row r="3204" spans="1:8">
      <c r="A3204" s="15">
        <v>1121</v>
      </c>
      <c r="B3204" s="15">
        <v>2021</v>
      </c>
      <c r="C3204" s="13" t="s">
        <v>52</v>
      </c>
      <c r="D3204" s="15">
        <v>16</v>
      </c>
      <c r="E3204" s="13" t="s">
        <v>38</v>
      </c>
      <c r="F3204" s="13" t="s">
        <v>11</v>
      </c>
      <c r="G3204" s="13" t="s">
        <v>12</v>
      </c>
      <c r="H3204" s="13" t="s">
        <v>16</v>
      </c>
    </row>
    <row r="3205" spans="1:8">
      <c r="A3205" s="15">
        <v>1120</v>
      </c>
      <c r="B3205" s="15">
        <v>2021</v>
      </c>
      <c r="C3205" s="13" t="s">
        <v>52</v>
      </c>
      <c r="D3205" s="15">
        <v>16</v>
      </c>
      <c r="E3205" s="13" t="s">
        <v>24</v>
      </c>
      <c r="F3205" s="13" t="s">
        <v>11</v>
      </c>
      <c r="G3205" s="13" t="s">
        <v>25</v>
      </c>
      <c r="H3205" s="13" t="s">
        <v>15</v>
      </c>
    </row>
    <row r="3206" spans="1:8">
      <c r="A3206" s="15">
        <v>1119</v>
      </c>
      <c r="B3206" s="15">
        <v>2021</v>
      </c>
      <c r="C3206" s="13" t="s">
        <v>52</v>
      </c>
      <c r="D3206" s="15">
        <v>16</v>
      </c>
      <c r="E3206" s="13" t="s">
        <v>24</v>
      </c>
      <c r="F3206" s="13" t="s">
        <v>11</v>
      </c>
      <c r="G3206" s="13" t="s">
        <v>25</v>
      </c>
      <c r="H3206" s="13" t="s">
        <v>35</v>
      </c>
    </row>
    <row r="3207" spans="1:8">
      <c r="A3207" s="15">
        <v>1118</v>
      </c>
      <c r="B3207" s="15">
        <v>2021</v>
      </c>
      <c r="C3207" s="13" t="s">
        <v>52</v>
      </c>
      <c r="D3207" s="15">
        <v>16</v>
      </c>
      <c r="E3207" s="13" t="s">
        <v>24</v>
      </c>
      <c r="F3207" s="13" t="s">
        <v>11</v>
      </c>
      <c r="G3207" s="13" t="s">
        <v>25</v>
      </c>
      <c r="H3207" s="13" t="s">
        <v>37</v>
      </c>
    </row>
    <row r="3208" spans="1:8">
      <c r="A3208" s="15">
        <v>1117</v>
      </c>
      <c r="B3208" s="15">
        <v>2021</v>
      </c>
      <c r="C3208" s="13" t="s">
        <v>52</v>
      </c>
      <c r="D3208" s="15">
        <v>16</v>
      </c>
      <c r="E3208" s="13" t="s">
        <v>24</v>
      </c>
      <c r="F3208" s="13" t="s">
        <v>11</v>
      </c>
      <c r="G3208" s="13" t="s">
        <v>25</v>
      </c>
      <c r="H3208" s="13" t="s">
        <v>30</v>
      </c>
    </row>
    <row r="3209" spans="1:8">
      <c r="A3209" s="15">
        <v>1116</v>
      </c>
      <c r="B3209" s="15">
        <v>2021</v>
      </c>
      <c r="C3209" s="13" t="s">
        <v>52</v>
      </c>
      <c r="D3209" s="15">
        <v>16</v>
      </c>
      <c r="E3209" s="13" t="s">
        <v>24</v>
      </c>
      <c r="F3209" s="13" t="s">
        <v>11</v>
      </c>
      <c r="G3209" s="13" t="s">
        <v>25</v>
      </c>
      <c r="H3209" s="13" t="s">
        <v>30</v>
      </c>
    </row>
    <row r="3210" spans="1:8">
      <c r="A3210" s="15">
        <v>1115</v>
      </c>
      <c r="B3210" s="15">
        <v>2021</v>
      </c>
      <c r="C3210" s="13" t="s">
        <v>52</v>
      </c>
      <c r="D3210" s="15">
        <v>16</v>
      </c>
      <c r="E3210" s="13" t="s">
        <v>24</v>
      </c>
      <c r="F3210" s="13" t="s">
        <v>11</v>
      </c>
      <c r="G3210" s="13" t="s">
        <v>25</v>
      </c>
      <c r="H3210" s="13" t="s">
        <v>30</v>
      </c>
    </row>
    <row r="3211" spans="1:8">
      <c r="A3211" s="15">
        <v>1114</v>
      </c>
      <c r="B3211" s="15">
        <v>2021</v>
      </c>
      <c r="C3211" s="13" t="s">
        <v>52</v>
      </c>
      <c r="D3211" s="15">
        <v>16</v>
      </c>
      <c r="E3211" s="13" t="s">
        <v>24</v>
      </c>
      <c r="F3211" s="13" t="s">
        <v>11</v>
      </c>
      <c r="G3211" s="13" t="s">
        <v>25</v>
      </c>
      <c r="H3211" s="13" t="s">
        <v>30</v>
      </c>
    </row>
    <row r="3212" spans="1:8">
      <c r="A3212" s="15">
        <v>1113</v>
      </c>
      <c r="B3212" s="15">
        <v>2021</v>
      </c>
      <c r="C3212" s="13" t="s">
        <v>52</v>
      </c>
      <c r="D3212" s="15">
        <v>16</v>
      </c>
      <c r="E3212" s="13" t="s">
        <v>24</v>
      </c>
      <c r="F3212" s="13" t="s">
        <v>11</v>
      </c>
      <c r="G3212" s="13" t="s">
        <v>25</v>
      </c>
      <c r="H3212" s="13" t="s">
        <v>29</v>
      </c>
    </row>
    <row r="3213" spans="1:8">
      <c r="A3213" s="15">
        <v>1112</v>
      </c>
      <c r="B3213" s="15">
        <v>2021</v>
      </c>
      <c r="C3213" s="13" t="s">
        <v>52</v>
      </c>
      <c r="D3213" s="15">
        <v>16</v>
      </c>
      <c r="E3213" s="13" t="s">
        <v>24</v>
      </c>
      <c r="F3213" s="13" t="s">
        <v>11</v>
      </c>
      <c r="G3213" s="13" t="s">
        <v>25</v>
      </c>
      <c r="H3213" s="13" t="s">
        <v>29</v>
      </c>
    </row>
    <row r="3214" spans="1:8">
      <c r="A3214" s="15">
        <v>1111</v>
      </c>
      <c r="B3214" s="15">
        <v>2021</v>
      </c>
      <c r="C3214" s="13" t="s">
        <v>52</v>
      </c>
      <c r="D3214" s="15">
        <v>16</v>
      </c>
      <c r="E3214" s="13" t="s">
        <v>24</v>
      </c>
      <c r="F3214" s="13" t="s">
        <v>11</v>
      </c>
      <c r="G3214" s="13" t="s">
        <v>25</v>
      </c>
      <c r="H3214" s="13" t="s">
        <v>29</v>
      </c>
    </row>
    <row r="3215" spans="1:8">
      <c r="A3215" s="15">
        <v>1110</v>
      </c>
      <c r="B3215" s="15">
        <v>2021</v>
      </c>
      <c r="C3215" s="13" t="s">
        <v>52</v>
      </c>
      <c r="D3215" s="15">
        <v>16</v>
      </c>
      <c r="E3215" s="13" t="s">
        <v>24</v>
      </c>
      <c r="F3215" s="13" t="s">
        <v>11</v>
      </c>
      <c r="G3215" s="13" t="s">
        <v>25</v>
      </c>
      <c r="H3215" s="13" t="s">
        <v>29</v>
      </c>
    </row>
    <row r="3216" spans="1:8">
      <c r="A3216" s="15">
        <v>1109</v>
      </c>
      <c r="B3216" s="15">
        <v>2021</v>
      </c>
      <c r="C3216" s="13" t="s">
        <v>52</v>
      </c>
      <c r="D3216" s="15">
        <v>16</v>
      </c>
      <c r="E3216" s="13" t="s">
        <v>24</v>
      </c>
      <c r="F3216" s="13" t="s">
        <v>11</v>
      </c>
      <c r="G3216" s="13" t="s">
        <v>25</v>
      </c>
      <c r="H3216" s="13" t="s">
        <v>29</v>
      </c>
    </row>
    <row r="3217" spans="1:8">
      <c r="A3217" s="15">
        <v>1108</v>
      </c>
      <c r="B3217" s="15">
        <v>2021</v>
      </c>
      <c r="C3217" s="13" t="s">
        <v>52</v>
      </c>
      <c r="D3217" s="15">
        <v>16</v>
      </c>
      <c r="E3217" s="13" t="s">
        <v>24</v>
      </c>
      <c r="F3217" s="13" t="s">
        <v>11</v>
      </c>
      <c r="G3217" s="13" t="s">
        <v>25</v>
      </c>
      <c r="H3217" s="13" t="s">
        <v>34</v>
      </c>
    </row>
    <row r="3218" spans="1:8">
      <c r="A3218" s="15">
        <v>1107</v>
      </c>
      <c r="B3218" s="15">
        <v>2021</v>
      </c>
      <c r="C3218" s="13" t="s">
        <v>52</v>
      </c>
      <c r="D3218" s="15">
        <v>16</v>
      </c>
      <c r="E3218" s="13" t="s">
        <v>24</v>
      </c>
      <c r="F3218" s="13" t="s">
        <v>11</v>
      </c>
      <c r="G3218" s="13" t="s">
        <v>25</v>
      </c>
      <c r="H3218" s="13" t="s">
        <v>34</v>
      </c>
    </row>
    <row r="3219" spans="1:8">
      <c r="A3219" s="15">
        <v>1106</v>
      </c>
      <c r="B3219" s="15">
        <v>2021</v>
      </c>
      <c r="C3219" s="13" t="s">
        <v>52</v>
      </c>
      <c r="D3219" s="15">
        <v>16</v>
      </c>
      <c r="E3219" s="13" t="s">
        <v>24</v>
      </c>
      <c r="F3219" s="13" t="s">
        <v>11</v>
      </c>
      <c r="G3219" s="13" t="s">
        <v>25</v>
      </c>
      <c r="H3219" s="13" t="s">
        <v>34</v>
      </c>
    </row>
    <row r="3220" spans="1:8">
      <c r="A3220" s="15">
        <v>1105</v>
      </c>
      <c r="B3220" s="15">
        <v>2021</v>
      </c>
      <c r="C3220" s="13" t="s">
        <v>52</v>
      </c>
      <c r="D3220" s="15">
        <v>16</v>
      </c>
      <c r="E3220" s="13" t="s">
        <v>24</v>
      </c>
      <c r="F3220" s="13" t="s">
        <v>11</v>
      </c>
      <c r="G3220" s="13" t="s">
        <v>25</v>
      </c>
      <c r="H3220" s="13" t="s">
        <v>34</v>
      </c>
    </row>
    <row r="3221" spans="1:8">
      <c r="A3221" s="15">
        <v>1104</v>
      </c>
      <c r="B3221" s="15">
        <v>2021</v>
      </c>
      <c r="C3221" s="13" t="s">
        <v>52</v>
      </c>
      <c r="D3221" s="15">
        <v>16</v>
      </c>
      <c r="E3221" s="13" t="s">
        <v>24</v>
      </c>
      <c r="F3221" s="13" t="s">
        <v>11</v>
      </c>
      <c r="G3221" s="13" t="s">
        <v>25</v>
      </c>
      <c r="H3221" s="13" t="s">
        <v>34</v>
      </c>
    </row>
    <row r="3222" spans="1:8">
      <c r="A3222" s="15">
        <v>1103</v>
      </c>
      <c r="B3222" s="15">
        <v>2021</v>
      </c>
      <c r="C3222" s="13" t="s">
        <v>52</v>
      </c>
      <c r="D3222" s="15">
        <v>16</v>
      </c>
      <c r="E3222" s="13" t="s">
        <v>24</v>
      </c>
      <c r="F3222" s="13" t="s">
        <v>11</v>
      </c>
      <c r="G3222" s="13" t="s">
        <v>25</v>
      </c>
      <c r="H3222" s="13" t="s">
        <v>26</v>
      </c>
    </row>
    <row r="3223" spans="1:8">
      <c r="A3223" s="15">
        <v>1102</v>
      </c>
      <c r="B3223" s="15">
        <v>2021</v>
      </c>
      <c r="C3223" s="13" t="s">
        <v>52</v>
      </c>
      <c r="D3223" s="15">
        <v>16</v>
      </c>
      <c r="E3223" s="13" t="s">
        <v>24</v>
      </c>
      <c r="F3223" s="13" t="s">
        <v>11</v>
      </c>
      <c r="G3223" s="13" t="s">
        <v>25</v>
      </c>
      <c r="H3223" s="13" t="s">
        <v>26</v>
      </c>
    </row>
    <row r="3224" spans="1:8">
      <c r="A3224" s="15">
        <v>1101</v>
      </c>
      <c r="B3224" s="15">
        <v>2021</v>
      </c>
      <c r="C3224" s="13" t="s">
        <v>52</v>
      </c>
      <c r="D3224" s="15">
        <v>16</v>
      </c>
      <c r="E3224" s="13" t="s">
        <v>24</v>
      </c>
      <c r="F3224" s="13" t="s">
        <v>11</v>
      </c>
      <c r="G3224" s="13" t="s">
        <v>25</v>
      </c>
      <c r="H3224" s="13" t="s">
        <v>31</v>
      </c>
    </row>
    <row r="3225" spans="1:8">
      <c r="A3225" s="15">
        <v>1100</v>
      </c>
      <c r="B3225" s="15">
        <v>2021</v>
      </c>
      <c r="C3225" s="13" t="s">
        <v>52</v>
      </c>
      <c r="D3225" s="15">
        <v>16</v>
      </c>
      <c r="E3225" s="13" t="s">
        <v>24</v>
      </c>
      <c r="F3225" s="13" t="s">
        <v>11</v>
      </c>
      <c r="G3225" s="13" t="s">
        <v>25</v>
      </c>
      <c r="H3225" s="13" t="s">
        <v>13</v>
      </c>
    </row>
    <row r="3226" spans="1:8">
      <c r="A3226" s="15">
        <v>1099</v>
      </c>
      <c r="B3226" s="15">
        <v>2021</v>
      </c>
      <c r="C3226" s="13" t="s">
        <v>52</v>
      </c>
      <c r="D3226" s="15">
        <v>16</v>
      </c>
      <c r="E3226" s="13" t="s">
        <v>24</v>
      </c>
      <c r="F3226" s="13" t="s">
        <v>11</v>
      </c>
      <c r="G3226" s="13" t="s">
        <v>25</v>
      </c>
      <c r="H3226" s="13" t="s">
        <v>13</v>
      </c>
    </row>
    <row r="3227" spans="1:8">
      <c r="A3227" s="15">
        <v>1098</v>
      </c>
      <c r="B3227" s="15">
        <v>2021</v>
      </c>
      <c r="C3227" s="13" t="s">
        <v>52</v>
      </c>
      <c r="D3227" s="15">
        <v>16</v>
      </c>
      <c r="E3227" s="13" t="s">
        <v>24</v>
      </c>
      <c r="F3227" s="13" t="s">
        <v>17</v>
      </c>
      <c r="G3227" s="13" t="s">
        <v>25</v>
      </c>
      <c r="H3227" s="13" t="s">
        <v>29</v>
      </c>
    </row>
    <row r="3228" spans="1:8">
      <c r="A3228" s="15">
        <v>1097</v>
      </c>
      <c r="B3228" s="15">
        <v>2021</v>
      </c>
      <c r="C3228" s="13" t="s">
        <v>52</v>
      </c>
      <c r="D3228" s="15">
        <v>16</v>
      </c>
      <c r="E3228" s="13" t="s">
        <v>24</v>
      </c>
      <c r="F3228" s="13" t="s">
        <v>17</v>
      </c>
      <c r="G3228" s="13" t="s">
        <v>25</v>
      </c>
      <c r="H3228" s="13" t="s">
        <v>26</v>
      </c>
    </row>
    <row r="3229" spans="1:8">
      <c r="A3229" s="15">
        <v>1096</v>
      </c>
      <c r="B3229" s="15">
        <v>2021</v>
      </c>
      <c r="C3229" s="13" t="s">
        <v>52</v>
      </c>
      <c r="D3229" s="15">
        <v>16</v>
      </c>
      <c r="E3229" s="13" t="s">
        <v>24</v>
      </c>
      <c r="F3229" s="13" t="s">
        <v>17</v>
      </c>
      <c r="G3229" s="13" t="s">
        <v>25</v>
      </c>
      <c r="H3229" s="13" t="s">
        <v>31</v>
      </c>
    </row>
    <row r="3230" spans="1:8">
      <c r="A3230" s="15">
        <v>1095</v>
      </c>
      <c r="B3230" s="15">
        <v>2021</v>
      </c>
      <c r="C3230" s="13" t="s">
        <v>52</v>
      </c>
      <c r="D3230" s="15">
        <v>16</v>
      </c>
      <c r="E3230" s="13" t="s">
        <v>24</v>
      </c>
      <c r="F3230" s="13" t="s">
        <v>17</v>
      </c>
      <c r="G3230" s="13" t="s">
        <v>25</v>
      </c>
      <c r="H3230" s="13" t="s">
        <v>31</v>
      </c>
    </row>
    <row r="3231" spans="1:8">
      <c r="A3231" s="15">
        <v>1094</v>
      </c>
      <c r="B3231" s="15">
        <v>2021</v>
      </c>
      <c r="C3231" s="13" t="s">
        <v>52</v>
      </c>
      <c r="D3231" s="15">
        <v>16</v>
      </c>
      <c r="E3231" s="13" t="s">
        <v>24</v>
      </c>
      <c r="F3231" s="13" t="s">
        <v>17</v>
      </c>
      <c r="G3231" s="13" t="s">
        <v>25</v>
      </c>
      <c r="H3231" s="13" t="s">
        <v>31</v>
      </c>
    </row>
    <row r="3232" spans="1:8">
      <c r="A3232" s="15">
        <v>1093</v>
      </c>
      <c r="B3232" s="15">
        <v>2021</v>
      </c>
      <c r="C3232" s="13" t="s">
        <v>52</v>
      </c>
      <c r="D3232" s="15">
        <v>16</v>
      </c>
      <c r="E3232" s="13" t="s">
        <v>24</v>
      </c>
      <c r="F3232" s="13" t="s">
        <v>17</v>
      </c>
      <c r="G3232" s="13" t="s">
        <v>25</v>
      </c>
      <c r="H3232" s="13" t="s">
        <v>13</v>
      </c>
    </row>
    <row r="3233" spans="1:8">
      <c r="A3233" s="15">
        <v>1092</v>
      </c>
      <c r="B3233" s="15">
        <v>2021</v>
      </c>
      <c r="C3233" s="13" t="s">
        <v>52</v>
      </c>
      <c r="D3233" s="15">
        <v>16</v>
      </c>
      <c r="E3233" s="13" t="s">
        <v>14</v>
      </c>
      <c r="F3233" s="13" t="s">
        <v>17</v>
      </c>
      <c r="G3233" s="13" t="s">
        <v>12</v>
      </c>
      <c r="H3233" s="13" t="s">
        <v>37</v>
      </c>
    </row>
    <row r="3234" spans="1:8">
      <c r="A3234" s="15">
        <v>1091</v>
      </c>
      <c r="B3234" s="15">
        <v>2021</v>
      </c>
      <c r="C3234" s="13" t="s">
        <v>52</v>
      </c>
      <c r="D3234" s="15">
        <v>15</v>
      </c>
      <c r="E3234" s="13" t="s">
        <v>10</v>
      </c>
      <c r="F3234" s="13" t="s">
        <v>11</v>
      </c>
      <c r="G3234" s="13" t="s">
        <v>12</v>
      </c>
      <c r="H3234" s="13" t="s">
        <v>30</v>
      </c>
    </row>
    <row r="3235" spans="1:8">
      <c r="A3235" s="15">
        <v>1090</v>
      </c>
      <c r="B3235" s="15">
        <v>2021</v>
      </c>
      <c r="C3235" s="13" t="s">
        <v>52</v>
      </c>
      <c r="D3235" s="15">
        <v>15</v>
      </c>
      <c r="E3235" s="13" t="s">
        <v>24</v>
      </c>
      <c r="F3235" s="13" t="s">
        <v>11</v>
      </c>
      <c r="G3235" s="13" t="s">
        <v>25</v>
      </c>
      <c r="H3235" s="13" t="s">
        <v>15</v>
      </c>
    </row>
    <row r="3236" spans="1:8">
      <c r="A3236" s="15">
        <v>1089</v>
      </c>
      <c r="B3236" s="15">
        <v>2021</v>
      </c>
      <c r="C3236" s="13" t="s">
        <v>52</v>
      </c>
      <c r="D3236" s="15">
        <v>15</v>
      </c>
      <c r="E3236" s="13" t="s">
        <v>24</v>
      </c>
      <c r="F3236" s="13" t="s">
        <v>11</v>
      </c>
      <c r="G3236" s="13" t="s">
        <v>25</v>
      </c>
      <c r="H3236" s="13" t="s">
        <v>32</v>
      </c>
    </row>
    <row r="3237" spans="1:8">
      <c r="A3237" s="15">
        <v>1088</v>
      </c>
      <c r="B3237" s="15">
        <v>2021</v>
      </c>
      <c r="C3237" s="13" t="s">
        <v>52</v>
      </c>
      <c r="D3237" s="15">
        <v>15</v>
      </c>
      <c r="E3237" s="13" t="s">
        <v>24</v>
      </c>
      <c r="F3237" s="13" t="s">
        <v>11</v>
      </c>
      <c r="G3237" s="13" t="s">
        <v>25</v>
      </c>
      <c r="H3237" s="13" t="s">
        <v>35</v>
      </c>
    </row>
    <row r="3238" spans="1:8">
      <c r="A3238" s="15">
        <v>1087</v>
      </c>
      <c r="B3238" s="15">
        <v>2021</v>
      </c>
      <c r="C3238" s="13" t="s">
        <v>52</v>
      </c>
      <c r="D3238" s="15">
        <v>15</v>
      </c>
      <c r="E3238" s="13" t="s">
        <v>24</v>
      </c>
      <c r="F3238" s="13" t="s">
        <v>11</v>
      </c>
      <c r="G3238" s="13" t="s">
        <v>25</v>
      </c>
      <c r="H3238" s="13" t="s">
        <v>37</v>
      </c>
    </row>
    <row r="3239" spans="1:8">
      <c r="A3239" s="15">
        <v>1086</v>
      </c>
      <c r="B3239" s="15">
        <v>2021</v>
      </c>
      <c r="C3239" s="13" t="s">
        <v>52</v>
      </c>
      <c r="D3239" s="15">
        <v>15</v>
      </c>
      <c r="E3239" s="13" t="s">
        <v>24</v>
      </c>
      <c r="F3239" s="13" t="s">
        <v>11</v>
      </c>
      <c r="G3239" s="13" t="s">
        <v>25</v>
      </c>
      <c r="H3239" s="13" t="s">
        <v>37</v>
      </c>
    </row>
    <row r="3240" spans="1:8">
      <c r="A3240" s="15">
        <v>1085</v>
      </c>
      <c r="B3240" s="15">
        <v>2021</v>
      </c>
      <c r="C3240" s="13" t="s">
        <v>52</v>
      </c>
      <c r="D3240" s="15">
        <v>15</v>
      </c>
      <c r="E3240" s="13" t="s">
        <v>24</v>
      </c>
      <c r="F3240" s="13" t="s">
        <v>11</v>
      </c>
      <c r="G3240" s="13" t="s">
        <v>25</v>
      </c>
      <c r="H3240" s="13" t="s">
        <v>30</v>
      </c>
    </row>
    <row r="3241" spans="1:8">
      <c r="A3241" s="15">
        <v>1084</v>
      </c>
      <c r="B3241" s="15">
        <v>2021</v>
      </c>
      <c r="C3241" s="13" t="s">
        <v>52</v>
      </c>
      <c r="D3241" s="15">
        <v>15</v>
      </c>
      <c r="E3241" s="13" t="s">
        <v>24</v>
      </c>
      <c r="F3241" s="13" t="s">
        <v>11</v>
      </c>
      <c r="G3241" s="13" t="s">
        <v>25</v>
      </c>
      <c r="H3241" s="13" t="s">
        <v>29</v>
      </c>
    </row>
    <row r="3242" spans="1:8">
      <c r="A3242" s="15">
        <v>1083</v>
      </c>
      <c r="B3242" s="15">
        <v>2021</v>
      </c>
      <c r="C3242" s="13" t="s">
        <v>52</v>
      </c>
      <c r="D3242" s="15">
        <v>15</v>
      </c>
      <c r="E3242" s="13" t="s">
        <v>24</v>
      </c>
      <c r="F3242" s="13" t="s">
        <v>11</v>
      </c>
      <c r="G3242" s="13" t="s">
        <v>25</v>
      </c>
      <c r="H3242" s="13" t="s">
        <v>34</v>
      </c>
    </row>
    <row r="3243" spans="1:8">
      <c r="A3243" s="15">
        <v>1082</v>
      </c>
      <c r="B3243" s="15">
        <v>2021</v>
      </c>
      <c r="C3243" s="13" t="s">
        <v>52</v>
      </c>
      <c r="D3243" s="15">
        <v>15</v>
      </c>
      <c r="E3243" s="13" t="s">
        <v>24</v>
      </c>
      <c r="F3243" s="13" t="s">
        <v>11</v>
      </c>
      <c r="G3243" s="13" t="s">
        <v>25</v>
      </c>
      <c r="H3243" s="13" t="s">
        <v>26</v>
      </c>
    </row>
    <row r="3244" spans="1:8">
      <c r="A3244" s="15">
        <v>1081</v>
      </c>
      <c r="B3244" s="15">
        <v>2021</v>
      </c>
      <c r="C3244" s="13" t="s">
        <v>52</v>
      </c>
      <c r="D3244" s="15">
        <v>15</v>
      </c>
      <c r="E3244" s="13" t="s">
        <v>24</v>
      </c>
      <c r="F3244" s="13" t="s">
        <v>11</v>
      </c>
      <c r="G3244" s="13" t="s">
        <v>25</v>
      </c>
      <c r="H3244" s="13" t="s">
        <v>31</v>
      </c>
    </row>
    <row r="3245" spans="1:8">
      <c r="A3245" s="15">
        <v>1080</v>
      </c>
      <c r="B3245" s="15">
        <v>2021</v>
      </c>
      <c r="C3245" s="13" t="s">
        <v>52</v>
      </c>
      <c r="D3245" s="15">
        <v>15</v>
      </c>
      <c r="E3245" s="13" t="s">
        <v>24</v>
      </c>
      <c r="F3245" s="13" t="s">
        <v>11</v>
      </c>
      <c r="G3245" s="13" t="s">
        <v>25</v>
      </c>
      <c r="H3245" s="13" t="s">
        <v>13</v>
      </c>
    </row>
    <row r="3246" spans="1:8">
      <c r="A3246" s="15">
        <v>1079</v>
      </c>
      <c r="B3246" s="15">
        <v>2021</v>
      </c>
      <c r="C3246" s="13" t="s">
        <v>52</v>
      </c>
      <c r="D3246" s="15">
        <v>15</v>
      </c>
      <c r="E3246" s="13" t="s">
        <v>24</v>
      </c>
      <c r="F3246" s="13" t="s">
        <v>17</v>
      </c>
      <c r="G3246" s="13" t="s">
        <v>25</v>
      </c>
      <c r="H3246" s="13" t="s">
        <v>32</v>
      </c>
    </row>
    <row r="3247" spans="1:8">
      <c r="A3247" s="15">
        <v>1078</v>
      </c>
      <c r="B3247" s="15">
        <v>2021</v>
      </c>
      <c r="C3247" s="13" t="s">
        <v>52</v>
      </c>
      <c r="D3247" s="15">
        <v>15</v>
      </c>
      <c r="E3247" s="13" t="s">
        <v>24</v>
      </c>
      <c r="F3247" s="13" t="s">
        <v>17</v>
      </c>
      <c r="G3247" s="13" t="s">
        <v>25</v>
      </c>
      <c r="H3247" s="13" t="s">
        <v>26</v>
      </c>
    </row>
    <row r="3248" spans="1:8">
      <c r="A3248" s="15">
        <v>1077</v>
      </c>
      <c r="B3248" s="15">
        <v>2021</v>
      </c>
      <c r="C3248" s="13" t="s">
        <v>52</v>
      </c>
      <c r="D3248" s="15">
        <v>15</v>
      </c>
      <c r="E3248" s="13" t="s">
        <v>24</v>
      </c>
      <c r="F3248" s="13" t="s">
        <v>17</v>
      </c>
      <c r="G3248" s="13" t="s">
        <v>25</v>
      </c>
      <c r="H3248" s="13" t="s">
        <v>26</v>
      </c>
    </row>
    <row r="3249" spans="1:8">
      <c r="A3249" s="15">
        <v>1076</v>
      </c>
      <c r="B3249" s="15">
        <v>2021</v>
      </c>
      <c r="C3249" s="13" t="s">
        <v>52</v>
      </c>
      <c r="D3249" s="15">
        <v>15</v>
      </c>
      <c r="E3249" s="13" t="s">
        <v>24</v>
      </c>
      <c r="F3249" s="13" t="s">
        <v>17</v>
      </c>
      <c r="G3249" s="13" t="s">
        <v>25</v>
      </c>
      <c r="H3249" s="13" t="s">
        <v>26</v>
      </c>
    </row>
    <row r="3250" spans="1:8">
      <c r="A3250" s="15">
        <v>1075</v>
      </c>
      <c r="B3250" s="15">
        <v>2021</v>
      </c>
      <c r="C3250" s="13" t="s">
        <v>52</v>
      </c>
      <c r="D3250" s="15">
        <v>15</v>
      </c>
      <c r="E3250" s="13" t="s">
        <v>24</v>
      </c>
      <c r="F3250" s="13" t="s">
        <v>17</v>
      </c>
      <c r="G3250" s="13" t="s">
        <v>25</v>
      </c>
      <c r="H3250" s="13" t="s">
        <v>31</v>
      </c>
    </row>
    <row r="3251" spans="1:8">
      <c r="A3251" s="15">
        <v>1074</v>
      </c>
      <c r="B3251" s="15">
        <v>2021</v>
      </c>
      <c r="C3251" s="13" t="s">
        <v>52</v>
      </c>
      <c r="D3251" s="15">
        <v>15</v>
      </c>
      <c r="E3251" s="13" t="s">
        <v>14</v>
      </c>
      <c r="F3251" s="13" t="s">
        <v>17</v>
      </c>
      <c r="G3251" s="13" t="s">
        <v>12</v>
      </c>
      <c r="H3251" s="13" t="s">
        <v>30</v>
      </c>
    </row>
    <row r="3252" spans="1:8">
      <c r="A3252" s="15">
        <v>1073</v>
      </c>
      <c r="B3252" s="15">
        <v>2021</v>
      </c>
      <c r="C3252" s="13" t="s">
        <v>52</v>
      </c>
      <c r="D3252" s="15">
        <v>14</v>
      </c>
      <c r="E3252" s="13" t="s">
        <v>10</v>
      </c>
      <c r="F3252" s="13" t="s">
        <v>17</v>
      </c>
      <c r="G3252" s="13" t="s">
        <v>12</v>
      </c>
      <c r="H3252" s="13" t="s">
        <v>18</v>
      </c>
    </row>
    <row r="3253" spans="1:8">
      <c r="A3253" s="15">
        <v>1072</v>
      </c>
      <c r="B3253" s="15">
        <v>2021</v>
      </c>
      <c r="C3253" s="13" t="s">
        <v>52</v>
      </c>
      <c r="D3253" s="15">
        <v>14</v>
      </c>
      <c r="E3253" s="13" t="s">
        <v>24</v>
      </c>
      <c r="F3253" s="13" t="s">
        <v>11</v>
      </c>
      <c r="G3253" s="13" t="s">
        <v>25</v>
      </c>
      <c r="H3253" s="13" t="s">
        <v>29</v>
      </c>
    </row>
    <row r="3254" spans="1:8">
      <c r="A3254" s="15">
        <v>1071</v>
      </c>
      <c r="B3254" s="15">
        <v>2021</v>
      </c>
      <c r="C3254" s="13" t="s">
        <v>52</v>
      </c>
      <c r="D3254" s="15">
        <v>14</v>
      </c>
      <c r="E3254" s="13" t="s">
        <v>24</v>
      </c>
      <c r="F3254" s="13" t="s">
        <v>11</v>
      </c>
      <c r="G3254" s="13" t="s">
        <v>25</v>
      </c>
      <c r="H3254" s="13" t="s">
        <v>26</v>
      </c>
    </row>
    <row r="3255" spans="1:8">
      <c r="A3255" s="15">
        <v>1070</v>
      </c>
      <c r="B3255" s="15">
        <v>2021</v>
      </c>
      <c r="C3255" s="13" t="s">
        <v>52</v>
      </c>
      <c r="D3255" s="15">
        <v>14</v>
      </c>
      <c r="E3255" s="13" t="s">
        <v>24</v>
      </c>
      <c r="F3255" s="13" t="s">
        <v>11</v>
      </c>
      <c r="G3255" s="13" t="s">
        <v>25</v>
      </c>
      <c r="H3255" s="13" t="s">
        <v>13</v>
      </c>
    </row>
    <row r="3256" spans="1:8">
      <c r="A3256" s="15">
        <v>1069</v>
      </c>
      <c r="B3256" s="15">
        <v>2021</v>
      </c>
      <c r="C3256" s="13" t="s">
        <v>52</v>
      </c>
      <c r="D3256" s="15">
        <v>14</v>
      </c>
      <c r="E3256" s="13" t="s">
        <v>24</v>
      </c>
      <c r="F3256" s="13" t="s">
        <v>11</v>
      </c>
      <c r="G3256" s="13" t="s">
        <v>25</v>
      </c>
      <c r="H3256" s="13" t="s">
        <v>13</v>
      </c>
    </row>
    <row r="3257" spans="1:8">
      <c r="A3257" s="15">
        <v>1068</v>
      </c>
      <c r="B3257" s="15">
        <v>2021</v>
      </c>
      <c r="C3257" s="13" t="s">
        <v>52</v>
      </c>
      <c r="D3257" s="15">
        <v>14</v>
      </c>
      <c r="E3257" s="13" t="s">
        <v>24</v>
      </c>
      <c r="F3257" s="13" t="s">
        <v>17</v>
      </c>
      <c r="G3257" s="13" t="s">
        <v>25</v>
      </c>
      <c r="H3257" s="13" t="s">
        <v>31</v>
      </c>
    </row>
    <row r="3258" spans="1:8">
      <c r="A3258" s="15">
        <v>1067</v>
      </c>
      <c r="B3258" s="15">
        <v>2021</v>
      </c>
      <c r="C3258" s="13" t="s">
        <v>52</v>
      </c>
      <c r="D3258" s="15">
        <v>14</v>
      </c>
      <c r="E3258" s="13" t="s">
        <v>24</v>
      </c>
      <c r="F3258" s="13" t="s">
        <v>17</v>
      </c>
      <c r="G3258" s="13" t="s">
        <v>25</v>
      </c>
      <c r="H3258" s="13" t="s">
        <v>31</v>
      </c>
    </row>
    <row r="3259" spans="1:8">
      <c r="A3259" s="15">
        <v>1066</v>
      </c>
      <c r="B3259" s="15">
        <v>2021</v>
      </c>
      <c r="C3259" s="13" t="s">
        <v>52</v>
      </c>
      <c r="D3259" s="15">
        <v>14</v>
      </c>
      <c r="E3259" s="13" t="s">
        <v>24</v>
      </c>
      <c r="F3259" s="13" t="s">
        <v>17</v>
      </c>
      <c r="G3259" s="13" t="s">
        <v>25</v>
      </c>
      <c r="H3259" s="13" t="s">
        <v>13</v>
      </c>
    </row>
    <row r="3260" spans="1:8">
      <c r="A3260" s="15">
        <v>1065</v>
      </c>
      <c r="B3260" s="15">
        <v>2021</v>
      </c>
      <c r="C3260" s="13" t="s">
        <v>52</v>
      </c>
      <c r="D3260" s="15">
        <v>14</v>
      </c>
      <c r="E3260" s="13" t="s">
        <v>24</v>
      </c>
      <c r="F3260" s="13" t="s">
        <v>17</v>
      </c>
      <c r="G3260" s="13" t="s">
        <v>25</v>
      </c>
      <c r="H3260" s="13" t="s">
        <v>13</v>
      </c>
    </row>
    <row r="3261" spans="1:8">
      <c r="A3261" s="15">
        <v>1064</v>
      </c>
      <c r="B3261" s="15">
        <v>2021</v>
      </c>
      <c r="C3261" s="13" t="s">
        <v>23</v>
      </c>
      <c r="D3261" s="15">
        <v>13</v>
      </c>
      <c r="E3261" s="13" t="s">
        <v>24</v>
      </c>
      <c r="F3261" s="13" t="s">
        <v>11</v>
      </c>
      <c r="G3261" s="13" t="s">
        <v>25</v>
      </c>
      <c r="H3261" s="13" t="s">
        <v>15</v>
      </c>
    </row>
    <row r="3262" spans="1:8">
      <c r="A3262" s="15">
        <v>1063</v>
      </c>
      <c r="B3262" s="15">
        <v>2021</v>
      </c>
      <c r="C3262" s="13" t="s">
        <v>23</v>
      </c>
      <c r="D3262" s="15">
        <v>13</v>
      </c>
      <c r="E3262" s="13" t="s">
        <v>24</v>
      </c>
      <c r="F3262" s="13" t="s">
        <v>11</v>
      </c>
      <c r="G3262" s="13" t="s">
        <v>25</v>
      </c>
      <c r="H3262" s="13" t="s">
        <v>37</v>
      </c>
    </row>
    <row r="3263" spans="1:8">
      <c r="A3263" s="15">
        <v>1062</v>
      </c>
      <c r="B3263" s="15">
        <v>2021</v>
      </c>
      <c r="C3263" s="13" t="s">
        <v>23</v>
      </c>
      <c r="D3263" s="15">
        <v>13</v>
      </c>
      <c r="E3263" s="13" t="s">
        <v>24</v>
      </c>
      <c r="F3263" s="13" t="s">
        <v>11</v>
      </c>
      <c r="G3263" s="13" t="s">
        <v>25</v>
      </c>
      <c r="H3263" s="13" t="s">
        <v>29</v>
      </c>
    </row>
    <row r="3264" spans="1:8">
      <c r="A3264" s="15">
        <v>1061</v>
      </c>
      <c r="B3264" s="15">
        <v>2021</v>
      </c>
      <c r="C3264" s="13" t="s">
        <v>23</v>
      </c>
      <c r="D3264" s="15">
        <v>13</v>
      </c>
      <c r="E3264" s="13" t="s">
        <v>24</v>
      </c>
      <c r="F3264" s="13" t="s">
        <v>11</v>
      </c>
      <c r="G3264" s="13" t="s">
        <v>25</v>
      </c>
      <c r="H3264" s="13" t="s">
        <v>29</v>
      </c>
    </row>
    <row r="3265" spans="1:8">
      <c r="A3265" s="15">
        <v>1060</v>
      </c>
      <c r="B3265" s="15">
        <v>2021</v>
      </c>
      <c r="C3265" s="13" t="s">
        <v>23</v>
      </c>
      <c r="D3265" s="15">
        <v>13</v>
      </c>
      <c r="E3265" s="13" t="s">
        <v>24</v>
      </c>
      <c r="F3265" s="13" t="s">
        <v>11</v>
      </c>
      <c r="G3265" s="13" t="s">
        <v>25</v>
      </c>
      <c r="H3265" s="13" t="s">
        <v>34</v>
      </c>
    </row>
    <row r="3266" spans="1:8">
      <c r="A3266" s="15">
        <v>1059</v>
      </c>
      <c r="B3266" s="15">
        <v>2021</v>
      </c>
      <c r="C3266" s="13" t="s">
        <v>23</v>
      </c>
      <c r="D3266" s="15">
        <v>13</v>
      </c>
      <c r="E3266" s="13" t="s">
        <v>24</v>
      </c>
      <c r="F3266" s="13" t="s">
        <v>11</v>
      </c>
      <c r="G3266" s="13" t="s">
        <v>25</v>
      </c>
      <c r="H3266" s="13" t="s">
        <v>34</v>
      </c>
    </row>
    <row r="3267" spans="1:8">
      <c r="A3267" s="15">
        <v>1058</v>
      </c>
      <c r="B3267" s="15">
        <v>2021</v>
      </c>
      <c r="C3267" s="13" t="s">
        <v>23</v>
      </c>
      <c r="D3267" s="15">
        <v>13</v>
      </c>
      <c r="E3267" s="13" t="s">
        <v>24</v>
      </c>
      <c r="F3267" s="13" t="s">
        <v>11</v>
      </c>
      <c r="G3267" s="13" t="s">
        <v>25</v>
      </c>
      <c r="H3267" s="13" t="s">
        <v>26</v>
      </c>
    </row>
    <row r="3268" spans="1:8">
      <c r="A3268" s="15">
        <v>1057</v>
      </c>
      <c r="B3268" s="15">
        <v>2021</v>
      </c>
      <c r="C3268" s="13" t="s">
        <v>23</v>
      </c>
      <c r="D3268" s="15">
        <v>13</v>
      </c>
      <c r="E3268" s="13" t="s">
        <v>24</v>
      </c>
      <c r="F3268" s="13" t="s">
        <v>11</v>
      </c>
      <c r="G3268" s="13" t="s">
        <v>25</v>
      </c>
      <c r="H3268" s="13" t="s">
        <v>31</v>
      </c>
    </row>
    <row r="3269" spans="1:8">
      <c r="A3269" s="15">
        <v>1056</v>
      </c>
      <c r="B3269" s="15">
        <v>2021</v>
      </c>
      <c r="C3269" s="13" t="s">
        <v>23</v>
      </c>
      <c r="D3269" s="15">
        <v>13</v>
      </c>
      <c r="E3269" s="13" t="s">
        <v>24</v>
      </c>
      <c r="F3269" s="13" t="s">
        <v>11</v>
      </c>
      <c r="G3269" s="13" t="s">
        <v>25</v>
      </c>
      <c r="H3269" s="13" t="s">
        <v>31</v>
      </c>
    </row>
    <row r="3270" spans="1:8">
      <c r="A3270" s="15">
        <v>1055</v>
      </c>
      <c r="B3270" s="15">
        <v>2021</v>
      </c>
      <c r="C3270" s="13" t="s">
        <v>23</v>
      </c>
      <c r="D3270" s="15">
        <v>13</v>
      </c>
      <c r="E3270" s="13" t="s">
        <v>24</v>
      </c>
      <c r="F3270" s="13" t="s">
        <v>11</v>
      </c>
      <c r="G3270" s="13" t="s">
        <v>25</v>
      </c>
      <c r="H3270" s="13" t="s">
        <v>13</v>
      </c>
    </row>
    <row r="3271" spans="1:8">
      <c r="A3271" s="15">
        <v>1054</v>
      </c>
      <c r="B3271" s="15">
        <v>2021</v>
      </c>
      <c r="C3271" s="13" t="s">
        <v>23</v>
      </c>
      <c r="D3271" s="15">
        <v>13</v>
      </c>
      <c r="E3271" s="13" t="s">
        <v>24</v>
      </c>
      <c r="F3271" s="13" t="s">
        <v>11</v>
      </c>
      <c r="G3271" s="13" t="s">
        <v>25</v>
      </c>
      <c r="H3271" s="13" t="s">
        <v>13</v>
      </c>
    </row>
    <row r="3272" spans="1:8">
      <c r="A3272" s="15">
        <v>1053</v>
      </c>
      <c r="B3272" s="15">
        <v>2021</v>
      </c>
      <c r="C3272" s="13" t="s">
        <v>23</v>
      </c>
      <c r="D3272" s="15">
        <v>13</v>
      </c>
      <c r="E3272" s="13" t="s">
        <v>24</v>
      </c>
      <c r="F3272" s="13" t="s">
        <v>11</v>
      </c>
      <c r="G3272" s="13" t="s">
        <v>25</v>
      </c>
      <c r="H3272" s="13" t="s">
        <v>13</v>
      </c>
    </row>
    <row r="3273" spans="1:8">
      <c r="A3273" s="15">
        <v>1052</v>
      </c>
      <c r="B3273" s="15">
        <v>2021</v>
      </c>
      <c r="C3273" s="13" t="s">
        <v>23</v>
      </c>
      <c r="D3273" s="15">
        <v>13</v>
      </c>
      <c r="E3273" s="13" t="s">
        <v>24</v>
      </c>
      <c r="F3273" s="13" t="s">
        <v>11</v>
      </c>
      <c r="G3273" s="13" t="s">
        <v>25</v>
      </c>
      <c r="H3273" s="13" t="s">
        <v>13</v>
      </c>
    </row>
    <row r="3274" spans="1:8">
      <c r="A3274" s="15">
        <v>1051</v>
      </c>
      <c r="B3274" s="15">
        <v>2021</v>
      </c>
      <c r="C3274" s="13" t="s">
        <v>23</v>
      </c>
      <c r="D3274" s="15">
        <v>13</v>
      </c>
      <c r="E3274" s="13" t="s">
        <v>24</v>
      </c>
      <c r="F3274" s="13" t="s">
        <v>11</v>
      </c>
      <c r="G3274" s="13" t="s">
        <v>25</v>
      </c>
      <c r="H3274" s="13" t="s">
        <v>13</v>
      </c>
    </row>
    <row r="3275" spans="1:8">
      <c r="A3275" s="15">
        <v>1050</v>
      </c>
      <c r="B3275" s="15">
        <v>2021</v>
      </c>
      <c r="C3275" s="13" t="s">
        <v>23</v>
      </c>
      <c r="D3275" s="15">
        <v>13</v>
      </c>
      <c r="E3275" s="13" t="s">
        <v>24</v>
      </c>
      <c r="F3275" s="13" t="s">
        <v>11</v>
      </c>
      <c r="G3275" s="13" t="s">
        <v>25</v>
      </c>
      <c r="H3275" s="13" t="s">
        <v>13</v>
      </c>
    </row>
    <row r="3276" spans="1:8">
      <c r="A3276" s="15">
        <v>1049</v>
      </c>
      <c r="B3276" s="15">
        <v>2021</v>
      </c>
      <c r="C3276" s="13" t="s">
        <v>23</v>
      </c>
      <c r="D3276" s="15">
        <v>13</v>
      </c>
      <c r="E3276" s="13" t="s">
        <v>24</v>
      </c>
      <c r="F3276" s="13" t="s">
        <v>11</v>
      </c>
      <c r="G3276" s="13" t="s">
        <v>25</v>
      </c>
      <c r="H3276" s="13" t="s">
        <v>13</v>
      </c>
    </row>
    <row r="3277" spans="1:8">
      <c r="A3277" s="15">
        <v>1048</v>
      </c>
      <c r="B3277" s="15">
        <v>2021</v>
      </c>
      <c r="C3277" s="13" t="s">
        <v>23</v>
      </c>
      <c r="D3277" s="15">
        <v>13</v>
      </c>
      <c r="E3277" s="13" t="s">
        <v>24</v>
      </c>
      <c r="F3277" s="13" t="s">
        <v>11</v>
      </c>
      <c r="G3277" s="13" t="s">
        <v>25</v>
      </c>
      <c r="H3277" s="13" t="s">
        <v>13</v>
      </c>
    </row>
    <row r="3278" spans="1:8">
      <c r="A3278" s="15">
        <v>1047</v>
      </c>
      <c r="B3278" s="15">
        <v>2021</v>
      </c>
      <c r="C3278" s="13" t="s">
        <v>23</v>
      </c>
      <c r="D3278" s="15">
        <v>13</v>
      </c>
      <c r="E3278" s="13" t="s">
        <v>24</v>
      </c>
      <c r="F3278" s="13" t="s">
        <v>11</v>
      </c>
      <c r="G3278" s="13" t="s">
        <v>25</v>
      </c>
      <c r="H3278" s="13" t="s">
        <v>16</v>
      </c>
    </row>
    <row r="3279" spans="1:8">
      <c r="A3279" s="15">
        <v>1046</v>
      </c>
      <c r="B3279" s="15">
        <v>2021</v>
      </c>
      <c r="C3279" s="13" t="s">
        <v>23</v>
      </c>
      <c r="D3279" s="15">
        <v>13</v>
      </c>
      <c r="E3279" s="13" t="s">
        <v>24</v>
      </c>
      <c r="F3279" s="13" t="s">
        <v>17</v>
      </c>
      <c r="G3279" s="13" t="s">
        <v>25</v>
      </c>
      <c r="H3279" s="13" t="s">
        <v>35</v>
      </c>
    </row>
    <row r="3280" spans="1:8">
      <c r="A3280" s="15">
        <v>1045</v>
      </c>
      <c r="B3280" s="15">
        <v>2021</v>
      </c>
      <c r="C3280" s="13" t="s">
        <v>23</v>
      </c>
      <c r="D3280" s="15">
        <v>13</v>
      </c>
      <c r="E3280" s="13" t="s">
        <v>24</v>
      </c>
      <c r="F3280" s="13" t="s">
        <v>17</v>
      </c>
      <c r="G3280" s="13" t="s">
        <v>25</v>
      </c>
      <c r="H3280" s="13" t="s">
        <v>29</v>
      </c>
    </row>
    <row r="3281" spans="1:8">
      <c r="A3281" s="15">
        <v>1044</v>
      </c>
      <c r="B3281" s="15">
        <v>2021</v>
      </c>
      <c r="C3281" s="13" t="s">
        <v>23</v>
      </c>
      <c r="D3281" s="15">
        <v>13</v>
      </c>
      <c r="E3281" s="13" t="s">
        <v>24</v>
      </c>
      <c r="F3281" s="13" t="s">
        <v>17</v>
      </c>
      <c r="G3281" s="13" t="s">
        <v>25</v>
      </c>
      <c r="H3281" s="13" t="s">
        <v>26</v>
      </c>
    </row>
    <row r="3282" spans="1:8">
      <c r="A3282" s="15">
        <v>1043</v>
      </c>
      <c r="B3282" s="15">
        <v>2021</v>
      </c>
      <c r="C3282" s="13" t="s">
        <v>23</v>
      </c>
      <c r="D3282" s="15">
        <v>13</v>
      </c>
      <c r="E3282" s="13" t="s">
        <v>24</v>
      </c>
      <c r="F3282" s="13" t="s">
        <v>17</v>
      </c>
      <c r="G3282" s="13" t="s">
        <v>25</v>
      </c>
      <c r="H3282" s="13" t="s">
        <v>26</v>
      </c>
    </row>
    <row r="3283" spans="1:8">
      <c r="A3283" s="15">
        <v>1042</v>
      </c>
      <c r="B3283" s="15">
        <v>2021</v>
      </c>
      <c r="C3283" s="13" t="s">
        <v>23</v>
      </c>
      <c r="D3283" s="15">
        <v>13</v>
      </c>
      <c r="E3283" s="13" t="s">
        <v>24</v>
      </c>
      <c r="F3283" s="13" t="s">
        <v>17</v>
      </c>
      <c r="G3283" s="13" t="s">
        <v>25</v>
      </c>
      <c r="H3283" s="13" t="s">
        <v>26</v>
      </c>
    </row>
    <row r="3284" spans="1:8">
      <c r="A3284" s="15">
        <v>1041</v>
      </c>
      <c r="B3284" s="15">
        <v>2021</v>
      </c>
      <c r="C3284" s="13" t="s">
        <v>23</v>
      </c>
      <c r="D3284" s="15">
        <v>13</v>
      </c>
      <c r="E3284" s="13" t="s">
        <v>24</v>
      </c>
      <c r="F3284" s="13" t="s">
        <v>17</v>
      </c>
      <c r="G3284" s="13" t="s">
        <v>25</v>
      </c>
      <c r="H3284" s="13" t="s">
        <v>31</v>
      </c>
    </row>
    <row r="3285" spans="1:8">
      <c r="A3285" s="15">
        <v>1040</v>
      </c>
      <c r="B3285" s="15">
        <v>2021</v>
      </c>
      <c r="C3285" s="13" t="s">
        <v>23</v>
      </c>
      <c r="D3285" s="15">
        <v>13</v>
      </c>
      <c r="E3285" s="13" t="s">
        <v>24</v>
      </c>
      <c r="F3285" s="13" t="s">
        <v>17</v>
      </c>
      <c r="G3285" s="13" t="s">
        <v>25</v>
      </c>
      <c r="H3285" s="13" t="s">
        <v>31</v>
      </c>
    </row>
    <row r="3286" spans="1:8">
      <c r="A3286" s="15">
        <v>1039</v>
      </c>
      <c r="B3286" s="15">
        <v>2021</v>
      </c>
      <c r="C3286" s="13" t="s">
        <v>23</v>
      </c>
      <c r="D3286" s="15">
        <v>13</v>
      </c>
      <c r="E3286" s="13" t="s">
        <v>24</v>
      </c>
      <c r="F3286" s="13" t="s">
        <v>17</v>
      </c>
      <c r="G3286" s="13" t="s">
        <v>25</v>
      </c>
      <c r="H3286" s="13" t="s">
        <v>13</v>
      </c>
    </row>
    <row r="3287" spans="1:8">
      <c r="A3287" s="15">
        <v>1038</v>
      </c>
      <c r="B3287" s="15">
        <v>2021</v>
      </c>
      <c r="C3287" s="13" t="s">
        <v>23</v>
      </c>
      <c r="D3287" s="15">
        <v>13</v>
      </c>
      <c r="E3287" s="13" t="s">
        <v>24</v>
      </c>
      <c r="F3287" s="13" t="s">
        <v>17</v>
      </c>
      <c r="G3287" s="13" t="s">
        <v>25</v>
      </c>
      <c r="H3287" s="13" t="s">
        <v>13</v>
      </c>
    </row>
    <row r="3288" spans="1:8">
      <c r="A3288" s="15">
        <v>1037</v>
      </c>
      <c r="B3288" s="15">
        <v>2021</v>
      </c>
      <c r="C3288" s="13" t="s">
        <v>23</v>
      </c>
      <c r="D3288" s="15">
        <v>12</v>
      </c>
      <c r="E3288" s="13" t="s">
        <v>24</v>
      </c>
      <c r="F3288" s="13" t="s">
        <v>11</v>
      </c>
      <c r="G3288" s="13" t="s">
        <v>25</v>
      </c>
      <c r="H3288" s="13" t="s">
        <v>32</v>
      </c>
    </row>
    <row r="3289" spans="1:8">
      <c r="A3289" s="15">
        <v>1036</v>
      </c>
      <c r="B3289" s="15">
        <v>2021</v>
      </c>
      <c r="C3289" s="13" t="s">
        <v>23</v>
      </c>
      <c r="D3289" s="15">
        <v>12</v>
      </c>
      <c r="E3289" s="13" t="s">
        <v>24</v>
      </c>
      <c r="F3289" s="13" t="s">
        <v>11</v>
      </c>
      <c r="G3289" s="13" t="s">
        <v>25</v>
      </c>
      <c r="H3289" s="13" t="s">
        <v>30</v>
      </c>
    </row>
    <row r="3290" spans="1:8">
      <c r="A3290" s="15">
        <v>1035</v>
      </c>
      <c r="B3290" s="15">
        <v>2021</v>
      </c>
      <c r="C3290" s="13" t="s">
        <v>23</v>
      </c>
      <c r="D3290" s="15">
        <v>12</v>
      </c>
      <c r="E3290" s="13" t="s">
        <v>24</v>
      </c>
      <c r="F3290" s="13" t="s">
        <v>11</v>
      </c>
      <c r="G3290" s="13" t="s">
        <v>25</v>
      </c>
      <c r="H3290" s="13" t="s">
        <v>34</v>
      </c>
    </row>
    <row r="3291" spans="1:8">
      <c r="A3291" s="15">
        <v>1034</v>
      </c>
      <c r="B3291" s="15">
        <v>2021</v>
      </c>
      <c r="C3291" s="13" t="s">
        <v>23</v>
      </c>
      <c r="D3291" s="15">
        <v>12</v>
      </c>
      <c r="E3291" s="13" t="s">
        <v>24</v>
      </c>
      <c r="F3291" s="13" t="s">
        <v>11</v>
      </c>
      <c r="G3291" s="13" t="s">
        <v>25</v>
      </c>
      <c r="H3291" s="13" t="s">
        <v>34</v>
      </c>
    </row>
    <row r="3292" spans="1:8">
      <c r="A3292" s="15">
        <v>1033</v>
      </c>
      <c r="B3292" s="15">
        <v>2021</v>
      </c>
      <c r="C3292" s="13" t="s">
        <v>23</v>
      </c>
      <c r="D3292" s="15">
        <v>12</v>
      </c>
      <c r="E3292" s="13" t="s">
        <v>24</v>
      </c>
      <c r="F3292" s="13" t="s">
        <v>11</v>
      </c>
      <c r="G3292" s="13" t="s">
        <v>25</v>
      </c>
      <c r="H3292" s="13" t="s">
        <v>34</v>
      </c>
    </row>
    <row r="3293" spans="1:8">
      <c r="A3293" s="15">
        <v>1032</v>
      </c>
      <c r="B3293" s="15">
        <v>2021</v>
      </c>
      <c r="C3293" s="13" t="s">
        <v>23</v>
      </c>
      <c r="D3293" s="15">
        <v>12</v>
      </c>
      <c r="E3293" s="13" t="s">
        <v>24</v>
      </c>
      <c r="F3293" s="13" t="s">
        <v>11</v>
      </c>
      <c r="G3293" s="13" t="s">
        <v>25</v>
      </c>
      <c r="H3293" s="13" t="s">
        <v>26</v>
      </c>
    </row>
    <row r="3294" spans="1:8">
      <c r="A3294" s="15">
        <v>1031</v>
      </c>
      <c r="B3294" s="15">
        <v>2021</v>
      </c>
      <c r="C3294" s="13" t="s">
        <v>23</v>
      </c>
      <c r="D3294" s="15">
        <v>12</v>
      </c>
      <c r="E3294" s="13" t="s">
        <v>24</v>
      </c>
      <c r="F3294" s="13" t="s">
        <v>11</v>
      </c>
      <c r="G3294" s="13" t="s">
        <v>25</v>
      </c>
      <c r="H3294" s="13" t="s">
        <v>31</v>
      </c>
    </row>
    <row r="3295" spans="1:8">
      <c r="A3295" s="15">
        <v>1030</v>
      </c>
      <c r="B3295" s="15">
        <v>2021</v>
      </c>
      <c r="C3295" s="13" t="s">
        <v>23</v>
      </c>
      <c r="D3295" s="15">
        <v>12</v>
      </c>
      <c r="E3295" s="13" t="s">
        <v>24</v>
      </c>
      <c r="F3295" s="13" t="s">
        <v>11</v>
      </c>
      <c r="G3295" s="13" t="s">
        <v>25</v>
      </c>
      <c r="H3295" s="13" t="s">
        <v>31</v>
      </c>
    </row>
    <row r="3296" spans="1:8">
      <c r="A3296" s="15">
        <v>1029</v>
      </c>
      <c r="B3296" s="15">
        <v>2021</v>
      </c>
      <c r="C3296" s="13" t="s">
        <v>23</v>
      </c>
      <c r="D3296" s="15">
        <v>12</v>
      </c>
      <c r="E3296" s="13" t="s">
        <v>24</v>
      </c>
      <c r="F3296" s="13" t="s">
        <v>11</v>
      </c>
      <c r="G3296" s="13" t="s">
        <v>25</v>
      </c>
      <c r="H3296" s="13" t="s">
        <v>31</v>
      </c>
    </row>
    <row r="3297" spans="1:8">
      <c r="A3297" s="15">
        <v>1028</v>
      </c>
      <c r="B3297" s="15">
        <v>2021</v>
      </c>
      <c r="C3297" s="13" t="s">
        <v>23</v>
      </c>
      <c r="D3297" s="15">
        <v>12</v>
      </c>
      <c r="E3297" s="13" t="s">
        <v>24</v>
      </c>
      <c r="F3297" s="13" t="s">
        <v>11</v>
      </c>
      <c r="G3297" s="13" t="s">
        <v>25</v>
      </c>
      <c r="H3297" s="13" t="s">
        <v>31</v>
      </c>
    </row>
    <row r="3298" spans="1:8">
      <c r="A3298" s="15">
        <v>1027</v>
      </c>
      <c r="B3298" s="15">
        <v>2021</v>
      </c>
      <c r="C3298" s="13" t="s">
        <v>23</v>
      </c>
      <c r="D3298" s="15">
        <v>12</v>
      </c>
      <c r="E3298" s="13" t="s">
        <v>24</v>
      </c>
      <c r="F3298" s="13" t="s">
        <v>11</v>
      </c>
      <c r="G3298" s="13" t="s">
        <v>25</v>
      </c>
      <c r="H3298" s="13" t="s">
        <v>31</v>
      </c>
    </row>
    <row r="3299" spans="1:8">
      <c r="A3299" s="15">
        <v>1026</v>
      </c>
      <c r="B3299" s="15">
        <v>2021</v>
      </c>
      <c r="C3299" s="13" t="s">
        <v>23</v>
      </c>
      <c r="D3299" s="15">
        <v>12</v>
      </c>
      <c r="E3299" s="13" t="s">
        <v>24</v>
      </c>
      <c r="F3299" s="13" t="s">
        <v>11</v>
      </c>
      <c r="G3299" s="13" t="s">
        <v>25</v>
      </c>
      <c r="H3299" s="13" t="s">
        <v>31</v>
      </c>
    </row>
    <row r="3300" spans="1:8">
      <c r="A3300" s="15">
        <v>1025</v>
      </c>
      <c r="B3300" s="15">
        <v>2021</v>
      </c>
      <c r="C3300" s="13" t="s">
        <v>23</v>
      </c>
      <c r="D3300" s="15">
        <v>12</v>
      </c>
      <c r="E3300" s="13" t="s">
        <v>24</v>
      </c>
      <c r="F3300" s="13" t="s">
        <v>11</v>
      </c>
      <c r="G3300" s="13" t="s">
        <v>25</v>
      </c>
      <c r="H3300" s="13" t="s">
        <v>31</v>
      </c>
    </row>
    <row r="3301" spans="1:8">
      <c r="A3301" s="15">
        <v>1024</v>
      </c>
      <c r="B3301" s="15">
        <v>2021</v>
      </c>
      <c r="C3301" s="13" t="s">
        <v>23</v>
      </c>
      <c r="D3301" s="15">
        <v>12</v>
      </c>
      <c r="E3301" s="13" t="s">
        <v>24</v>
      </c>
      <c r="F3301" s="13" t="s">
        <v>11</v>
      </c>
      <c r="G3301" s="13" t="s">
        <v>25</v>
      </c>
      <c r="H3301" s="13" t="s">
        <v>13</v>
      </c>
    </row>
    <row r="3302" spans="1:8">
      <c r="A3302" s="15">
        <v>1023</v>
      </c>
      <c r="B3302" s="15">
        <v>2021</v>
      </c>
      <c r="C3302" s="13" t="s">
        <v>23</v>
      </c>
      <c r="D3302" s="15">
        <v>12</v>
      </c>
      <c r="E3302" s="13" t="s">
        <v>24</v>
      </c>
      <c r="F3302" s="13" t="s">
        <v>11</v>
      </c>
      <c r="G3302" s="13" t="s">
        <v>25</v>
      </c>
      <c r="H3302" s="13" t="s">
        <v>13</v>
      </c>
    </row>
    <row r="3303" spans="1:8">
      <c r="A3303" s="15">
        <v>1022</v>
      </c>
      <c r="B3303" s="15">
        <v>2021</v>
      </c>
      <c r="C3303" s="13" t="s">
        <v>23</v>
      </c>
      <c r="D3303" s="15">
        <v>12</v>
      </c>
      <c r="E3303" s="13" t="s">
        <v>24</v>
      </c>
      <c r="F3303" s="13" t="s">
        <v>11</v>
      </c>
      <c r="G3303" s="13" t="s">
        <v>25</v>
      </c>
      <c r="H3303" s="13" t="s">
        <v>13</v>
      </c>
    </row>
    <row r="3304" spans="1:8">
      <c r="A3304" s="15">
        <v>1021</v>
      </c>
      <c r="B3304" s="15">
        <v>2021</v>
      </c>
      <c r="C3304" s="13" t="s">
        <v>23</v>
      </c>
      <c r="D3304" s="15">
        <v>12</v>
      </c>
      <c r="E3304" s="13" t="s">
        <v>24</v>
      </c>
      <c r="F3304" s="13" t="s">
        <v>11</v>
      </c>
      <c r="G3304" s="13" t="s">
        <v>25</v>
      </c>
      <c r="H3304" s="13" t="s">
        <v>13</v>
      </c>
    </row>
    <row r="3305" spans="1:8">
      <c r="A3305" s="15">
        <v>1020</v>
      </c>
      <c r="B3305" s="15">
        <v>2021</v>
      </c>
      <c r="C3305" s="13" t="s">
        <v>23</v>
      </c>
      <c r="D3305" s="15">
        <v>12</v>
      </c>
      <c r="E3305" s="13" t="s">
        <v>24</v>
      </c>
      <c r="F3305" s="13" t="s">
        <v>17</v>
      </c>
      <c r="G3305" s="13" t="s">
        <v>25</v>
      </c>
      <c r="H3305" s="13" t="s">
        <v>34</v>
      </c>
    </row>
    <row r="3306" spans="1:8">
      <c r="A3306" s="15">
        <v>1019</v>
      </c>
      <c r="B3306" s="15">
        <v>2021</v>
      </c>
      <c r="C3306" s="13" t="s">
        <v>23</v>
      </c>
      <c r="D3306" s="15">
        <v>12</v>
      </c>
      <c r="E3306" s="13" t="s">
        <v>24</v>
      </c>
      <c r="F3306" s="13" t="s">
        <v>17</v>
      </c>
      <c r="G3306" s="13" t="s">
        <v>25</v>
      </c>
      <c r="H3306" s="13" t="s">
        <v>34</v>
      </c>
    </row>
    <row r="3307" spans="1:8">
      <c r="A3307" s="15">
        <v>1018</v>
      </c>
      <c r="B3307" s="15">
        <v>2021</v>
      </c>
      <c r="C3307" s="13" t="s">
        <v>23</v>
      </c>
      <c r="D3307" s="15">
        <v>12</v>
      </c>
      <c r="E3307" s="13" t="s">
        <v>24</v>
      </c>
      <c r="F3307" s="13" t="s">
        <v>17</v>
      </c>
      <c r="G3307" s="13" t="s">
        <v>25</v>
      </c>
      <c r="H3307" s="15">
        <v>3</v>
      </c>
    </row>
    <row r="3308" spans="1:8">
      <c r="A3308" s="15">
        <v>1017</v>
      </c>
      <c r="B3308" s="15">
        <v>2021</v>
      </c>
      <c r="C3308" s="13" t="s">
        <v>23</v>
      </c>
      <c r="D3308" s="15">
        <v>12</v>
      </c>
      <c r="E3308" s="13" t="s">
        <v>24</v>
      </c>
      <c r="F3308" s="13" t="s">
        <v>17</v>
      </c>
      <c r="G3308" s="13" t="s">
        <v>25</v>
      </c>
      <c r="H3308" s="13" t="s">
        <v>31</v>
      </c>
    </row>
    <row r="3309" spans="1:8">
      <c r="A3309" s="15">
        <v>1016</v>
      </c>
      <c r="B3309" s="15">
        <v>2021</v>
      </c>
      <c r="C3309" s="13" t="s">
        <v>23</v>
      </c>
      <c r="D3309" s="15">
        <v>11</v>
      </c>
      <c r="E3309" s="13" t="s">
        <v>24</v>
      </c>
      <c r="F3309" s="13" t="s">
        <v>11</v>
      </c>
      <c r="G3309" s="13" t="s">
        <v>25</v>
      </c>
      <c r="H3309" s="13" t="s">
        <v>34</v>
      </c>
    </row>
    <row r="3310" spans="1:8">
      <c r="A3310" s="15">
        <v>1015</v>
      </c>
      <c r="B3310" s="15">
        <v>2021</v>
      </c>
      <c r="C3310" s="13" t="s">
        <v>23</v>
      </c>
      <c r="D3310" s="15">
        <v>11</v>
      </c>
      <c r="E3310" s="13" t="s">
        <v>24</v>
      </c>
      <c r="F3310" s="13" t="s">
        <v>11</v>
      </c>
      <c r="G3310" s="13" t="s">
        <v>25</v>
      </c>
      <c r="H3310" s="13" t="s">
        <v>34</v>
      </c>
    </row>
    <row r="3311" spans="1:8">
      <c r="A3311" s="15">
        <v>1014</v>
      </c>
      <c r="B3311" s="15">
        <v>2021</v>
      </c>
      <c r="C3311" s="13" t="s">
        <v>23</v>
      </c>
      <c r="D3311" s="15">
        <v>11</v>
      </c>
      <c r="E3311" s="13" t="s">
        <v>24</v>
      </c>
      <c r="F3311" s="13" t="s">
        <v>11</v>
      </c>
      <c r="G3311" s="13" t="s">
        <v>25</v>
      </c>
      <c r="H3311" s="13" t="s">
        <v>34</v>
      </c>
    </row>
    <row r="3312" spans="1:8">
      <c r="A3312" s="15">
        <v>1013</v>
      </c>
      <c r="B3312" s="15">
        <v>2021</v>
      </c>
      <c r="C3312" s="13" t="s">
        <v>23</v>
      </c>
      <c r="D3312" s="15">
        <v>11</v>
      </c>
      <c r="E3312" s="13" t="s">
        <v>24</v>
      </c>
      <c r="F3312" s="13" t="s">
        <v>11</v>
      </c>
      <c r="G3312" s="13" t="s">
        <v>25</v>
      </c>
      <c r="H3312" s="13" t="s">
        <v>26</v>
      </c>
    </row>
    <row r="3313" spans="1:8">
      <c r="A3313" s="15">
        <v>1012</v>
      </c>
      <c r="B3313" s="15">
        <v>2021</v>
      </c>
      <c r="C3313" s="13" t="s">
        <v>23</v>
      </c>
      <c r="D3313" s="15">
        <v>11</v>
      </c>
      <c r="E3313" s="13" t="s">
        <v>24</v>
      </c>
      <c r="F3313" s="13" t="s">
        <v>11</v>
      </c>
      <c r="G3313" s="13" t="s">
        <v>25</v>
      </c>
      <c r="H3313" s="13" t="s">
        <v>26</v>
      </c>
    </row>
    <row r="3314" spans="1:8">
      <c r="A3314" s="15">
        <v>1011</v>
      </c>
      <c r="B3314" s="15">
        <v>2021</v>
      </c>
      <c r="C3314" s="13" t="s">
        <v>23</v>
      </c>
      <c r="D3314" s="15">
        <v>11</v>
      </c>
      <c r="E3314" s="13" t="s">
        <v>24</v>
      </c>
      <c r="F3314" s="13" t="s">
        <v>11</v>
      </c>
      <c r="G3314" s="13" t="s">
        <v>25</v>
      </c>
      <c r="H3314" s="13" t="s">
        <v>13</v>
      </c>
    </row>
    <row r="3315" spans="1:8">
      <c r="A3315" s="15">
        <v>1010</v>
      </c>
      <c r="B3315" s="15">
        <v>2021</v>
      </c>
      <c r="C3315" s="13" t="s">
        <v>23</v>
      </c>
      <c r="D3315" s="15">
        <v>11</v>
      </c>
      <c r="E3315" s="13" t="s">
        <v>24</v>
      </c>
      <c r="F3315" s="13" t="s">
        <v>11</v>
      </c>
      <c r="G3315" s="13" t="s">
        <v>25</v>
      </c>
      <c r="H3315" s="13" t="s">
        <v>13</v>
      </c>
    </row>
    <row r="3316" spans="1:8">
      <c r="A3316" s="15">
        <v>1009</v>
      </c>
      <c r="B3316" s="15">
        <v>2021</v>
      </c>
      <c r="C3316" s="13" t="s">
        <v>23</v>
      </c>
      <c r="D3316" s="15">
        <v>11</v>
      </c>
      <c r="E3316" s="13" t="s">
        <v>24</v>
      </c>
      <c r="F3316" s="13" t="s">
        <v>17</v>
      </c>
      <c r="G3316" s="13" t="s">
        <v>25</v>
      </c>
      <c r="H3316" s="13" t="s">
        <v>37</v>
      </c>
    </row>
    <row r="3317" spans="1:8">
      <c r="A3317" s="15">
        <v>1008</v>
      </c>
      <c r="B3317" s="15">
        <v>2021</v>
      </c>
      <c r="C3317" s="13" t="s">
        <v>23</v>
      </c>
      <c r="D3317" s="15">
        <v>11</v>
      </c>
      <c r="E3317" s="13" t="s">
        <v>24</v>
      </c>
      <c r="F3317" s="13" t="s">
        <v>17</v>
      </c>
      <c r="G3317" s="13" t="s">
        <v>25</v>
      </c>
      <c r="H3317" s="13" t="s">
        <v>26</v>
      </c>
    </row>
    <row r="3318" spans="1:8">
      <c r="A3318" s="15">
        <v>1007</v>
      </c>
      <c r="B3318" s="15">
        <v>2021</v>
      </c>
      <c r="C3318" s="13" t="s">
        <v>23</v>
      </c>
      <c r="D3318" s="15">
        <v>11</v>
      </c>
      <c r="E3318" s="13" t="s">
        <v>24</v>
      </c>
      <c r="F3318" s="13" t="s">
        <v>17</v>
      </c>
      <c r="G3318" s="13" t="s">
        <v>25</v>
      </c>
      <c r="H3318" s="13" t="s">
        <v>26</v>
      </c>
    </row>
    <row r="3319" spans="1:8">
      <c r="A3319" s="15">
        <v>1006</v>
      </c>
      <c r="B3319" s="15">
        <v>2021</v>
      </c>
      <c r="C3319" s="13" t="s">
        <v>23</v>
      </c>
      <c r="D3319" s="15">
        <v>11</v>
      </c>
      <c r="E3319" s="13" t="s">
        <v>24</v>
      </c>
      <c r="F3319" s="13" t="s">
        <v>17</v>
      </c>
      <c r="G3319" s="13" t="s">
        <v>25</v>
      </c>
      <c r="H3319" s="13" t="s">
        <v>26</v>
      </c>
    </row>
    <row r="3320" spans="1:8">
      <c r="A3320" s="15">
        <v>1005</v>
      </c>
      <c r="B3320" s="15">
        <v>2021</v>
      </c>
      <c r="C3320" s="13" t="s">
        <v>23</v>
      </c>
      <c r="D3320" s="15">
        <v>11</v>
      </c>
      <c r="E3320" s="13" t="s">
        <v>24</v>
      </c>
      <c r="F3320" s="13" t="s">
        <v>17</v>
      </c>
      <c r="G3320" s="13" t="s">
        <v>25</v>
      </c>
      <c r="H3320" s="13" t="s">
        <v>31</v>
      </c>
    </row>
    <row r="3321" spans="1:8">
      <c r="A3321" s="15">
        <v>1004</v>
      </c>
      <c r="B3321" s="15">
        <v>2021</v>
      </c>
      <c r="C3321" s="13" t="s">
        <v>23</v>
      </c>
      <c r="D3321" s="15">
        <v>11</v>
      </c>
      <c r="E3321" s="13" t="s">
        <v>24</v>
      </c>
      <c r="F3321" s="13" t="s">
        <v>17</v>
      </c>
      <c r="G3321" s="13" t="s">
        <v>25</v>
      </c>
      <c r="H3321" s="13" t="s">
        <v>13</v>
      </c>
    </row>
    <row r="3322" spans="1:8">
      <c r="A3322" s="15">
        <v>1003</v>
      </c>
      <c r="B3322" s="15">
        <v>2021</v>
      </c>
      <c r="C3322" s="13" t="s">
        <v>23</v>
      </c>
      <c r="D3322" s="15">
        <v>10</v>
      </c>
      <c r="E3322" s="13" t="s">
        <v>24</v>
      </c>
      <c r="F3322" s="13" t="s">
        <v>11</v>
      </c>
      <c r="G3322" s="13" t="s">
        <v>25</v>
      </c>
      <c r="H3322" s="13" t="s">
        <v>35</v>
      </c>
    </row>
    <row r="3323" spans="1:8">
      <c r="A3323" s="15">
        <v>1002</v>
      </c>
      <c r="B3323" s="15">
        <v>2021</v>
      </c>
      <c r="C3323" s="13" t="s">
        <v>23</v>
      </c>
      <c r="D3323" s="15">
        <v>10</v>
      </c>
      <c r="E3323" s="13" t="s">
        <v>24</v>
      </c>
      <c r="F3323" s="13" t="s">
        <v>11</v>
      </c>
      <c r="G3323" s="13" t="s">
        <v>25</v>
      </c>
      <c r="H3323" s="13" t="s">
        <v>35</v>
      </c>
    </row>
    <row r="3324" spans="1:8">
      <c r="A3324" s="15">
        <v>1001</v>
      </c>
      <c r="B3324" s="15">
        <v>2021</v>
      </c>
      <c r="C3324" s="13" t="s">
        <v>23</v>
      </c>
      <c r="D3324" s="15">
        <v>10</v>
      </c>
      <c r="E3324" s="13" t="s">
        <v>24</v>
      </c>
      <c r="F3324" s="13" t="s">
        <v>11</v>
      </c>
      <c r="G3324" s="13" t="s">
        <v>25</v>
      </c>
      <c r="H3324" s="13" t="s">
        <v>37</v>
      </c>
    </row>
    <row r="3325" spans="1:8">
      <c r="A3325" s="15">
        <v>1000</v>
      </c>
      <c r="B3325" s="15">
        <v>2021</v>
      </c>
      <c r="C3325" s="13" t="s">
        <v>23</v>
      </c>
      <c r="D3325" s="15">
        <v>10</v>
      </c>
      <c r="E3325" s="13" t="s">
        <v>24</v>
      </c>
      <c r="F3325" s="13" t="s">
        <v>11</v>
      </c>
      <c r="G3325" s="13" t="s">
        <v>25</v>
      </c>
      <c r="H3325" s="13" t="s">
        <v>29</v>
      </c>
    </row>
    <row r="3326" spans="1:8">
      <c r="A3326" s="15">
        <v>999</v>
      </c>
      <c r="B3326" s="15">
        <v>2021</v>
      </c>
      <c r="C3326" s="13" t="s">
        <v>23</v>
      </c>
      <c r="D3326" s="15">
        <v>10</v>
      </c>
      <c r="E3326" s="13" t="s">
        <v>24</v>
      </c>
      <c r="F3326" s="13" t="s">
        <v>11</v>
      </c>
      <c r="G3326" s="13" t="s">
        <v>25</v>
      </c>
      <c r="H3326" s="13" t="s">
        <v>26</v>
      </c>
    </row>
    <row r="3327" spans="1:8">
      <c r="A3327" s="15">
        <v>998</v>
      </c>
      <c r="B3327" s="15">
        <v>2021</v>
      </c>
      <c r="C3327" s="13" t="s">
        <v>23</v>
      </c>
      <c r="D3327" s="15">
        <v>10</v>
      </c>
      <c r="E3327" s="13" t="s">
        <v>24</v>
      </c>
      <c r="F3327" s="13" t="s">
        <v>11</v>
      </c>
      <c r="G3327" s="13" t="s">
        <v>25</v>
      </c>
      <c r="H3327" s="13" t="s">
        <v>26</v>
      </c>
    </row>
    <row r="3328" spans="1:8">
      <c r="A3328" s="15">
        <v>997</v>
      </c>
      <c r="B3328" s="15">
        <v>2021</v>
      </c>
      <c r="C3328" s="13" t="s">
        <v>23</v>
      </c>
      <c r="D3328" s="15">
        <v>10</v>
      </c>
      <c r="E3328" s="13" t="s">
        <v>24</v>
      </c>
      <c r="F3328" s="13" t="s">
        <v>11</v>
      </c>
      <c r="G3328" s="13" t="s">
        <v>25</v>
      </c>
      <c r="H3328" s="13" t="s">
        <v>26</v>
      </c>
    </row>
    <row r="3329" spans="1:8">
      <c r="A3329" s="15">
        <v>996</v>
      </c>
      <c r="B3329" s="15">
        <v>2021</v>
      </c>
      <c r="C3329" s="13" t="s">
        <v>23</v>
      </c>
      <c r="D3329" s="15">
        <v>10</v>
      </c>
      <c r="E3329" s="13" t="s">
        <v>24</v>
      </c>
      <c r="F3329" s="13" t="s">
        <v>11</v>
      </c>
      <c r="G3329" s="13" t="s">
        <v>25</v>
      </c>
      <c r="H3329" s="13" t="s">
        <v>31</v>
      </c>
    </row>
    <row r="3330" spans="1:8">
      <c r="A3330" s="15">
        <v>995</v>
      </c>
      <c r="B3330" s="15">
        <v>2021</v>
      </c>
      <c r="C3330" s="13" t="s">
        <v>23</v>
      </c>
      <c r="D3330" s="15">
        <v>10</v>
      </c>
      <c r="E3330" s="13" t="s">
        <v>24</v>
      </c>
      <c r="F3330" s="13" t="s">
        <v>11</v>
      </c>
      <c r="G3330" s="13" t="s">
        <v>25</v>
      </c>
      <c r="H3330" s="13" t="s">
        <v>31</v>
      </c>
    </row>
    <row r="3331" spans="1:8">
      <c r="A3331" s="15">
        <v>994</v>
      </c>
      <c r="B3331" s="15">
        <v>2021</v>
      </c>
      <c r="C3331" s="13" t="s">
        <v>23</v>
      </c>
      <c r="D3331" s="15">
        <v>10</v>
      </c>
      <c r="E3331" s="13" t="s">
        <v>24</v>
      </c>
      <c r="F3331" s="13" t="s">
        <v>11</v>
      </c>
      <c r="G3331" s="13" t="s">
        <v>25</v>
      </c>
      <c r="H3331" s="13" t="s">
        <v>31</v>
      </c>
    </row>
    <row r="3332" spans="1:8">
      <c r="A3332" s="15">
        <v>993</v>
      </c>
      <c r="B3332" s="15">
        <v>2021</v>
      </c>
      <c r="C3332" s="13" t="s">
        <v>23</v>
      </c>
      <c r="D3332" s="15">
        <v>10</v>
      </c>
      <c r="E3332" s="13" t="s">
        <v>24</v>
      </c>
      <c r="F3332" s="13" t="s">
        <v>11</v>
      </c>
      <c r="G3332" s="13" t="s">
        <v>25</v>
      </c>
      <c r="H3332" s="13" t="s">
        <v>31</v>
      </c>
    </row>
    <row r="3333" spans="1:8">
      <c r="A3333" s="15">
        <v>992</v>
      </c>
      <c r="B3333" s="15">
        <v>2021</v>
      </c>
      <c r="C3333" s="13" t="s">
        <v>23</v>
      </c>
      <c r="D3333" s="15">
        <v>10</v>
      </c>
      <c r="E3333" s="13" t="s">
        <v>24</v>
      </c>
      <c r="F3333" s="13" t="s">
        <v>11</v>
      </c>
      <c r="G3333" s="13" t="s">
        <v>25</v>
      </c>
      <c r="H3333" s="13" t="s">
        <v>13</v>
      </c>
    </row>
    <row r="3334" spans="1:8">
      <c r="A3334" s="15">
        <v>991</v>
      </c>
      <c r="B3334" s="15">
        <v>2021</v>
      </c>
      <c r="C3334" s="13" t="s">
        <v>23</v>
      </c>
      <c r="D3334" s="15">
        <v>10</v>
      </c>
      <c r="E3334" s="13" t="s">
        <v>24</v>
      </c>
      <c r="F3334" s="13" t="s">
        <v>11</v>
      </c>
      <c r="G3334" s="13" t="s">
        <v>25</v>
      </c>
      <c r="H3334" s="13" t="s">
        <v>13</v>
      </c>
    </row>
    <row r="3335" spans="1:8">
      <c r="A3335" s="15">
        <v>990</v>
      </c>
      <c r="B3335" s="15">
        <v>2021</v>
      </c>
      <c r="C3335" s="13" t="s">
        <v>23</v>
      </c>
      <c r="D3335" s="15">
        <v>10</v>
      </c>
      <c r="E3335" s="13" t="s">
        <v>24</v>
      </c>
      <c r="F3335" s="13" t="s">
        <v>17</v>
      </c>
      <c r="G3335" s="13" t="s">
        <v>25</v>
      </c>
      <c r="H3335" s="13" t="s">
        <v>30</v>
      </c>
    </row>
    <row r="3336" spans="1:8">
      <c r="A3336" s="15">
        <v>989</v>
      </c>
      <c r="B3336" s="15">
        <v>2021</v>
      </c>
      <c r="C3336" s="13" t="s">
        <v>23</v>
      </c>
      <c r="D3336" s="15">
        <v>10</v>
      </c>
      <c r="E3336" s="13" t="s">
        <v>24</v>
      </c>
      <c r="F3336" s="13" t="s">
        <v>17</v>
      </c>
      <c r="G3336" s="13" t="s">
        <v>25</v>
      </c>
      <c r="H3336" s="13" t="s">
        <v>29</v>
      </c>
    </row>
    <row r="3337" spans="1:8">
      <c r="A3337" s="15">
        <v>988</v>
      </c>
      <c r="B3337" s="15">
        <v>2021</v>
      </c>
      <c r="C3337" s="13" t="s">
        <v>23</v>
      </c>
      <c r="D3337" s="15">
        <v>10</v>
      </c>
      <c r="E3337" s="13" t="s">
        <v>24</v>
      </c>
      <c r="F3337" s="13" t="s">
        <v>17</v>
      </c>
      <c r="G3337" s="13" t="s">
        <v>25</v>
      </c>
      <c r="H3337" s="13" t="s">
        <v>34</v>
      </c>
    </row>
    <row r="3338" spans="1:8">
      <c r="A3338" s="15">
        <v>987</v>
      </c>
      <c r="B3338" s="15">
        <v>2021</v>
      </c>
      <c r="C3338" s="13" t="s">
        <v>23</v>
      </c>
      <c r="D3338" s="15">
        <v>10</v>
      </c>
      <c r="E3338" s="13" t="s">
        <v>24</v>
      </c>
      <c r="F3338" s="13" t="s">
        <v>17</v>
      </c>
      <c r="G3338" s="13" t="s">
        <v>25</v>
      </c>
      <c r="H3338" s="13" t="s">
        <v>31</v>
      </c>
    </row>
    <row r="3339" spans="1:8">
      <c r="A3339" s="15">
        <v>986</v>
      </c>
      <c r="B3339" s="15">
        <v>2021</v>
      </c>
      <c r="C3339" s="13" t="s">
        <v>23</v>
      </c>
      <c r="D3339" s="15">
        <v>9</v>
      </c>
      <c r="E3339" s="13" t="s">
        <v>24</v>
      </c>
      <c r="F3339" s="13" t="s">
        <v>11</v>
      </c>
      <c r="G3339" s="13" t="s">
        <v>25</v>
      </c>
      <c r="H3339" s="13" t="s">
        <v>29</v>
      </c>
    </row>
    <row r="3340" spans="1:8">
      <c r="A3340" s="15">
        <v>985</v>
      </c>
      <c r="B3340" s="15">
        <v>2021</v>
      </c>
      <c r="C3340" s="13" t="s">
        <v>23</v>
      </c>
      <c r="D3340" s="15">
        <v>9</v>
      </c>
      <c r="E3340" s="13" t="s">
        <v>24</v>
      </c>
      <c r="F3340" s="13" t="s">
        <v>11</v>
      </c>
      <c r="G3340" s="13" t="s">
        <v>25</v>
      </c>
      <c r="H3340" s="13" t="s">
        <v>29</v>
      </c>
    </row>
    <row r="3341" spans="1:8">
      <c r="A3341" s="15">
        <v>984</v>
      </c>
      <c r="B3341" s="15">
        <v>2021</v>
      </c>
      <c r="C3341" s="13" t="s">
        <v>23</v>
      </c>
      <c r="D3341" s="15">
        <v>9</v>
      </c>
      <c r="E3341" s="13" t="s">
        <v>24</v>
      </c>
      <c r="F3341" s="13" t="s">
        <v>11</v>
      </c>
      <c r="G3341" s="13" t="s">
        <v>25</v>
      </c>
      <c r="H3341" s="13" t="s">
        <v>34</v>
      </c>
    </row>
    <row r="3342" spans="1:8">
      <c r="A3342" s="15">
        <v>983</v>
      </c>
      <c r="B3342" s="15">
        <v>2021</v>
      </c>
      <c r="C3342" s="13" t="s">
        <v>23</v>
      </c>
      <c r="D3342" s="15">
        <v>9</v>
      </c>
      <c r="E3342" s="13" t="s">
        <v>24</v>
      </c>
      <c r="F3342" s="13" t="s">
        <v>11</v>
      </c>
      <c r="G3342" s="13" t="s">
        <v>25</v>
      </c>
      <c r="H3342" s="13" t="s">
        <v>34</v>
      </c>
    </row>
    <row r="3343" spans="1:8">
      <c r="A3343" s="15">
        <v>982</v>
      </c>
      <c r="B3343" s="15">
        <v>2021</v>
      </c>
      <c r="C3343" s="13" t="s">
        <v>23</v>
      </c>
      <c r="D3343" s="15">
        <v>9</v>
      </c>
      <c r="E3343" s="13" t="s">
        <v>24</v>
      </c>
      <c r="F3343" s="13" t="s">
        <v>11</v>
      </c>
      <c r="G3343" s="13" t="s">
        <v>25</v>
      </c>
      <c r="H3343" s="13" t="s">
        <v>26</v>
      </c>
    </row>
    <row r="3344" spans="1:8">
      <c r="A3344" s="15">
        <v>981</v>
      </c>
      <c r="B3344" s="15">
        <v>2021</v>
      </c>
      <c r="C3344" s="13" t="s">
        <v>23</v>
      </c>
      <c r="D3344" s="15">
        <v>9</v>
      </c>
      <c r="E3344" s="13" t="s">
        <v>24</v>
      </c>
      <c r="F3344" s="13" t="s">
        <v>11</v>
      </c>
      <c r="G3344" s="13" t="s">
        <v>25</v>
      </c>
      <c r="H3344" s="13" t="s">
        <v>26</v>
      </c>
    </row>
    <row r="3345" spans="1:8">
      <c r="A3345" s="15">
        <v>980</v>
      </c>
      <c r="B3345" s="15">
        <v>2021</v>
      </c>
      <c r="C3345" s="13" t="s">
        <v>23</v>
      </c>
      <c r="D3345" s="15">
        <v>9</v>
      </c>
      <c r="E3345" s="13" t="s">
        <v>24</v>
      </c>
      <c r="F3345" s="13" t="s">
        <v>11</v>
      </c>
      <c r="G3345" s="13" t="s">
        <v>25</v>
      </c>
      <c r="H3345" s="13" t="s">
        <v>31</v>
      </c>
    </row>
    <row r="3346" spans="1:8">
      <c r="A3346" s="15">
        <v>979</v>
      </c>
      <c r="B3346" s="15">
        <v>2021</v>
      </c>
      <c r="C3346" s="13" t="s">
        <v>23</v>
      </c>
      <c r="D3346" s="15">
        <v>9</v>
      </c>
      <c r="E3346" s="13" t="s">
        <v>24</v>
      </c>
      <c r="F3346" s="13" t="s">
        <v>11</v>
      </c>
      <c r="G3346" s="13" t="s">
        <v>25</v>
      </c>
      <c r="H3346" s="13" t="s">
        <v>31</v>
      </c>
    </row>
    <row r="3347" spans="1:8">
      <c r="A3347" s="15">
        <v>978</v>
      </c>
      <c r="B3347" s="15">
        <v>2021</v>
      </c>
      <c r="C3347" s="13" t="s">
        <v>23</v>
      </c>
      <c r="D3347" s="15">
        <v>9</v>
      </c>
      <c r="E3347" s="13" t="s">
        <v>24</v>
      </c>
      <c r="F3347" s="13" t="s">
        <v>11</v>
      </c>
      <c r="G3347" s="13" t="s">
        <v>25</v>
      </c>
      <c r="H3347" s="13" t="s">
        <v>31</v>
      </c>
    </row>
    <row r="3348" spans="1:8">
      <c r="A3348" s="15">
        <v>977</v>
      </c>
      <c r="B3348" s="15">
        <v>2021</v>
      </c>
      <c r="C3348" s="13" t="s">
        <v>23</v>
      </c>
      <c r="D3348" s="15">
        <v>9</v>
      </c>
      <c r="E3348" s="13" t="s">
        <v>24</v>
      </c>
      <c r="F3348" s="13" t="s">
        <v>11</v>
      </c>
      <c r="G3348" s="13" t="s">
        <v>25</v>
      </c>
      <c r="H3348" s="13" t="s">
        <v>31</v>
      </c>
    </row>
    <row r="3349" spans="1:8">
      <c r="A3349" s="15">
        <v>976</v>
      </c>
      <c r="B3349" s="15">
        <v>2021</v>
      </c>
      <c r="C3349" s="13" t="s">
        <v>23</v>
      </c>
      <c r="D3349" s="15">
        <v>9</v>
      </c>
      <c r="E3349" s="13" t="s">
        <v>24</v>
      </c>
      <c r="F3349" s="13" t="s">
        <v>11</v>
      </c>
      <c r="G3349" s="13" t="s">
        <v>25</v>
      </c>
      <c r="H3349" s="13" t="s">
        <v>31</v>
      </c>
    </row>
    <row r="3350" spans="1:8">
      <c r="A3350" s="15">
        <v>975</v>
      </c>
      <c r="B3350" s="15">
        <v>2021</v>
      </c>
      <c r="C3350" s="13" t="s">
        <v>23</v>
      </c>
      <c r="D3350" s="15">
        <v>9</v>
      </c>
      <c r="E3350" s="13" t="s">
        <v>24</v>
      </c>
      <c r="F3350" s="13" t="s">
        <v>11</v>
      </c>
      <c r="G3350" s="13" t="s">
        <v>25</v>
      </c>
      <c r="H3350" s="13" t="s">
        <v>13</v>
      </c>
    </row>
    <row r="3351" spans="1:8">
      <c r="A3351" s="15">
        <v>974</v>
      </c>
      <c r="B3351" s="15">
        <v>2021</v>
      </c>
      <c r="C3351" s="13" t="s">
        <v>23</v>
      </c>
      <c r="D3351" s="15">
        <v>9</v>
      </c>
      <c r="E3351" s="13" t="s">
        <v>24</v>
      </c>
      <c r="F3351" s="13" t="s">
        <v>11</v>
      </c>
      <c r="G3351" s="13" t="s">
        <v>25</v>
      </c>
      <c r="H3351" s="13" t="s">
        <v>13</v>
      </c>
    </row>
    <row r="3352" spans="1:8">
      <c r="A3352" s="15">
        <v>973</v>
      </c>
      <c r="B3352" s="15">
        <v>2021</v>
      </c>
      <c r="C3352" s="13" t="s">
        <v>23</v>
      </c>
      <c r="D3352" s="15">
        <v>9</v>
      </c>
      <c r="E3352" s="13" t="s">
        <v>24</v>
      </c>
      <c r="F3352" s="13" t="s">
        <v>11</v>
      </c>
      <c r="G3352" s="13" t="s">
        <v>25</v>
      </c>
      <c r="H3352" s="13" t="s">
        <v>13</v>
      </c>
    </row>
    <row r="3353" spans="1:8">
      <c r="A3353" s="15">
        <v>972</v>
      </c>
      <c r="B3353" s="15">
        <v>2021</v>
      </c>
      <c r="C3353" s="13" t="s">
        <v>23</v>
      </c>
      <c r="D3353" s="15">
        <v>9</v>
      </c>
      <c r="E3353" s="13" t="s">
        <v>24</v>
      </c>
      <c r="F3353" s="13" t="s">
        <v>17</v>
      </c>
      <c r="G3353" s="13" t="s">
        <v>25</v>
      </c>
      <c r="H3353" s="13" t="s">
        <v>37</v>
      </c>
    </row>
    <row r="3354" spans="1:8">
      <c r="A3354" s="15">
        <v>971</v>
      </c>
      <c r="B3354" s="15">
        <v>2021</v>
      </c>
      <c r="C3354" s="13" t="s">
        <v>23</v>
      </c>
      <c r="D3354" s="15">
        <v>9</v>
      </c>
      <c r="E3354" s="13" t="s">
        <v>24</v>
      </c>
      <c r="F3354" s="13" t="s">
        <v>17</v>
      </c>
      <c r="G3354" s="13" t="s">
        <v>25</v>
      </c>
      <c r="H3354" s="13" t="s">
        <v>26</v>
      </c>
    </row>
    <row r="3355" spans="1:8">
      <c r="A3355" s="15">
        <v>970</v>
      </c>
      <c r="B3355" s="15">
        <v>2021</v>
      </c>
      <c r="C3355" s="13" t="s">
        <v>23</v>
      </c>
      <c r="D3355" s="15">
        <v>9</v>
      </c>
      <c r="E3355" s="13" t="s">
        <v>24</v>
      </c>
      <c r="F3355" s="13" t="s">
        <v>17</v>
      </c>
      <c r="G3355" s="13" t="s">
        <v>25</v>
      </c>
      <c r="H3355" s="13" t="s">
        <v>26</v>
      </c>
    </row>
    <row r="3356" spans="1:8">
      <c r="A3356" s="15">
        <v>969</v>
      </c>
      <c r="B3356" s="15">
        <v>2021</v>
      </c>
      <c r="C3356" s="13" t="s">
        <v>23</v>
      </c>
      <c r="D3356" s="15">
        <v>9</v>
      </c>
      <c r="E3356" s="13" t="s">
        <v>24</v>
      </c>
      <c r="F3356" s="13" t="s">
        <v>17</v>
      </c>
      <c r="G3356" s="13" t="s">
        <v>25</v>
      </c>
      <c r="H3356" s="13" t="s">
        <v>31</v>
      </c>
    </row>
    <row r="3357" spans="1:8">
      <c r="A3357" s="15">
        <v>968</v>
      </c>
      <c r="B3357" s="15">
        <v>2021</v>
      </c>
      <c r="C3357" s="13" t="s">
        <v>23</v>
      </c>
      <c r="D3357" s="15">
        <v>9</v>
      </c>
      <c r="E3357" s="13" t="s">
        <v>24</v>
      </c>
      <c r="F3357" s="13" t="s">
        <v>17</v>
      </c>
      <c r="G3357" s="13" t="s">
        <v>25</v>
      </c>
      <c r="H3357" s="13" t="s">
        <v>13</v>
      </c>
    </row>
    <row r="3358" spans="1:8">
      <c r="A3358" s="15">
        <v>967</v>
      </c>
      <c r="B3358" s="15">
        <v>2021</v>
      </c>
      <c r="C3358" s="13" t="s">
        <v>46</v>
      </c>
      <c r="D3358" s="15">
        <v>8</v>
      </c>
      <c r="E3358" s="13" t="s">
        <v>24</v>
      </c>
      <c r="F3358" s="13" t="s">
        <v>11</v>
      </c>
      <c r="G3358" s="13" t="s">
        <v>25</v>
      </c>
      <c r="H3358" s="13" t="s">
        <v>31</v>
      </c>
    </row>
    <row r="3359" spans="1:8">
      <c r="A3359" s="15">
        <v>966</v>
      </c>
      <c r="B3359" s="15">
        <v>2021</v>
      </c>
      <c r="C3359" s="13" t="s">
        <v>46</v>
      </c>
      <c r="D3359" s="15">
        <v>8</v>
      </c>
      <c r="E3359" s="13" t="s">
        <v>24</v>
      </c>
      <c r="F3359" s="13" t="s">
        <v>11</v>
      </c>
      <c r="G3359" s="13" t="s">
        <v>25</v>
      </c>
      <c r="H3359" s="13" t="s">
        <v>13</v>
      </c>
    </row>
    <row r="3360" spans="1:8">
      <c r="A3360" s="15">
        <v>965</v>
      </c>
      <c r="B3360" s="15">
        <v>2021</v>
      </c>
      <c r="C3360" s="13" t="s">
        <v>46</v>
      </c>
      <c r="D3360" s="15">
        <v>8</v>
      </c>
      <c r="E3360" s="13" t="s">
        <v>24</v>
      </c>
      <c r="F3360" s="13" t="s">
        <v>11</v>
      </c>
      <c r="G3360" s="13" t="s">
        <v>25</v>
      </c>
      <c r="H3360" s="13" t="s">
        <v>13</v>
      </c>
    </row>
    <row r="3361" spans="1:8">
      <c r="A3361" s="15">
        <v>964</v>
      </c>
      <c r="B3361" s="15">
        <v>2021</v>
      </c>
      <c r="C3361" s="13" t="s">
        <v>46</v>
      </c>
      <c r="D3361" s="15">
        <v>8</v>
      </c>
      <c r="E3361" s="13" t="s">
        <v>24</v>
      </c>
      <c r="F3361" s="13" t="s">
        <v>17</v>
      </c>
      <c r="G3361" s="13" t="s">
        <v>25</v>
      </c>
      <c r="H3361" s="13" t="s">
        <v>34</v>
      </c>
    </row>
    <row r="3362" spans="1:8">
      <c r="A3362" s="15">
        <v>963</v>
      </c>
      <c r="B3362" s="15">
        <v>2021</v>
      </c>
      <c r="C3362" s="13" t="s">
        <v>46</v>
      </c>
      <c r="D3362" s="15">
        <v>8</v>
      </c>
      <c r="E3362" s="13" t="s">
        <v>24</v>
      </c>
      <c r="F3362" s="13" t="s">
        <v>17</v>
      </c>
      <c r="G3362" s="13" t="s">
        <v>25</v>
      </c>
      <c r="H3362" s="13" t="s">
        <v>26</v>
      </c>
    </row>
    <row r="3363" spans="1:8">
      <c r="A3363" s="15">
        <v>962</v>
      </c>
      <c r="B3363" s="15">
        <v>2021</v>
      </c>
      <c r="C3363" s="13" t="s">
        <v>46</v>
      </c>
      <c r="D3363" s="15">
        <v>8</v>
      </c>
      <c r="E3363" s="13" t="s">
        <v>24</v>
      </c>
      <c r="F3363" s="13" t="s">
        <v>17</v>
      </c>
      <c r="G3363" s="13" t="s">
        <v>25</v>
      </c>
      <c r="H3363" s="13" t="s">
        <v>31</v>
      </c>
    </row>
    <row r="3364" spans="1:8">
      <c r="A3364" s="15">
        <v>961</v>
      </c>
      <c r="B3364" s="15">
        <v>2021</v>
      </c>
      <c r="C3364" s="13" t="s">
        <v>46</v>
      </c>
      <c r="D3364" s="15">
        <v>8</v>
      </c>
      <c r="E3364" s="13" t="s">
        <v>24</v>
      </c>
      <c r="F3364" s="13" t="s">
        <v>17</v>
      </c>
      <c r="G3364" s="13" t="s">
        <v>25</v>
      </c>
      <c r="H3364" s="13" t="s">
        <v>31</v>
      </c>
    </row>
    <row r="3365" spans="1:8">
      <c r="A3365" s="15">
        <v>960</v>
      </c>
      <c r="B3365" s="15">
        <v>2021</v>
      </c>
      <c r="C3365" s="13" t="s">
        <v>46</v>
      </c>
      <c r="D3365" s="15">
        <v>8</v>
      </c>
      <c r="E3365" s="13" t="s">
        <v>24</v>
      </c>
      <c r="F3365" s="13" t="s">
        <v>17</v>
      </c>
      <c r="G3365" s="13" t="s">
        <v>25</v>
      </c>
      <c r="H3365" s="13" t="s">
        <v>31</v>
      </c>
    </row>
    <row r="3366" spans="1:8">
      <c r="A3366" s="15">
        <v>959</v>
      </c>
      <c r="B3366" s="15">
        <v>2021</v>
      </c>
      <c r="C3366" s="13" t="s">
        <v>46</v>
      </c>
      <c r="D3366" s="15">
        <v>8</v>
      </c>
      <c r="E3366" s="13" t="s">
        <v>24</v>
      </c>
      <c r="F3366" s="13" t="s">
        <v>17</v>
      </c>
      <c r="G3366" s="13" t="s">
        <v>25</v>
      </c>
      <c r="H3366" s="13" t="s">
        <v>13</v>
      </c>
    </row>
    <row r="3367" spans="1:8">
      <c r="A3367" s="15">
        <v>958</v>
      </c>
      <c r="B3367" s="15">
        <v>2021</v>
      </c>
      <c r="C3367" s="13" t="s">
        <v>46</v>
      </c>
      <c r="D3367" s="15">
        <v>8</v>
      </c>
      <c r="E3367" s="13" t="s">
        <v>24</v>
      </c>
      <c r="F3367" s="13" t="s">
        <v>17</v>
      </c>
      <c r="G3367" s="13" t="s">
        <v>25</v>
      </c>
      <c r="H3367" s="13" t="s">
        <v>13</v>
      </c>
    </row>
    <row r="3368" spans="1:8">
      <c r="A3368" s="15">
        <v>957</v>
      </c>
      <c r="B3368" s="15">
        <v>2021</v>
      </c>
      <c r="C3368" s="13" t="s">
        <v>46</v>
      </c>
      <c r="D3368" s="15">
        <v>7</v>
      </c>
      <c r="E3368" s="13" t="s">
        <v>10</v>
      </c>
      <c r="F3368" s="13" t="s">
        <v>11</v>
      </c>
      <c r="G3368" s="13" t="s">
        <v>12</v>
      </c>
      <c r="H3368" s="13" t="s">
        <v>18</v>
      </c>
    </row>
    <row r="3369" spans="1:8">
      <c r="A3369" s="15">
        <v>956</v>
      </c>
      <c r="B3369" s="15">
        <v>2021</v>
      </c>
      <c r="C3369" s="13" t="s">
        <v>46</v>
      </c>
      <c r="D3369" s="15">
        <v>7</v>
      </c>
      <c r="E3369" s="13" t="s">
        <v>24</v>
      </c>
      <c r="F3369" s="13" t="s">
        <v>11</v>
      </c>
      <c r="G3369" s="13" t="s">
        <v>25</v>
      </c>
      <c r="H3369" s="13" t="s">
        <v>26</v>
      </c>
    </row>
    <row r="3370" spans="1:8">
      <c r="A3370" s="15">
        <v>955</v>
      </c>
      <c r="B3370" s="15">
        <v>2021</v>
      </c>
      <c r="C3370" s="13" t="s">
        <v>46</v>
      </c>
      <c r="D3370" s="15">
        <v>7</v>
      </c>
      <c r="E3370" s="13" t="s">
        <v>24</v>
      </c>
      <c r="F3370" s="13" t="s">
        <v>11</v>
      </c>
      <c r="G3370" s="13" t="s">
        <v>25</v>
      </c>
      <c r="H3370" s="13" t="s">
        <v>31</v>
      </c>
    </row>
    <row r="3371" spans="1:8">
      <c r="A3371" s="15">
        <v>954</v>
      </c>
      <c r="B3371" s="15">
        <v>2021</v>
      </c>
      <c r="C3371" s="13" t="s">
        <v>46</v>
      </c>
      <c r="D3371" s="15">
        <v>7</v>
      </c>
      <c r="E3371" s="13" t="s">
        <v>24</v>
      </c>
      <c r="F3371" s="13" t="s">
        <v>11</v>
      </c>
      <c r="G3371" s="13" t="s">
        <v>25</v>
      </c>
      <c r="H3371" s="13" t="s">
        <v>31</v>
      </c>
    </row>
    <row r="3372" spans="1:8">
      <c r="A3372" s="15">
        <v>953</v>
      </c>
      <c r="B3372" s="15">
        <v>2021</v>
      </c>
      <c r="C3372" s="13" t="s">
        <v>46</v>
      </c>
      <c r="D3372" s="15">
        <v>6</v>
      </c>
      <c r="E3372" s="13" t="s">
        <v>38</v>
      </c>
      <c r="F3372" s="13" t="s">
        <v>17</v>
      </c>
      <c r="G3372" s="13" t="s">
        <v>12</v>
      </c>
      <c r="H3372" s="13" t="s">
        <v>35</v>
      </c>
    </row>
    <row r="3373" spans="1:8">
      <c r="A3373" s="15">
        <v>952</v>
      </c>
      <c r="B3373" s="15">
        <v>2021</v>
      </c>
      <c r="C3373" s="13" t="s">
        <v>46</v>
      </c>
      <c r="D3373" s="15">
        <v>6</v>
      </c>
      <c r="E3373" s="13" t="s">
        <v>24</v>
      </c>
      <c r="F3373" s="13" t="s">
        <v>11</v>
      </c>
      <c r="G3373" s="13" t="s">
        <v>25</v>
      </c>
      <c r="H3373" s="13" t="s">
        <v>37</v>
      </c>
    </row>
    <row r="3374" spans="1:8">
      <c r="A3374" s="15">
        <v>951</v>
      </c>
      <c r="B3374" s="15">
        <v>2021</v>
      </c>
      <c r="C3374" s="13" t="s">
        <v>46</v>
      </c>
      <c r="D3374" s="15">
        <v>6</v>
      </c>
      <c r="E3374" s="13" t="s">
        <v>24</v>
      </c>
      <c r="F3374" s="13" t="s">
        <v>11</v>
      </c>
      <c r="G3374" s="13" t="s">
        <v>25</v>
      </c>
      <c r="H3374" s="13" t="s">
        <v>29</v>
      </c>
    </row>
    <row r="3375" spans="1:8">
      <c r="A3375" s="15">
        <v>950</v>
      </c>
      <c r="B3375" s="15">
        <v>2021</v>
      </c>
      <c r="C3375" s="13" t="s">
        <v>46</v>
      </c>
      <c r="D3375" s="15">
        <v>6</v>
      </c>
      <c r="E3375" s="13" t="s">
        <v>24</v>
      </c>
      <c r="F3375" s="13" t="s">
        <v>11</v>
      </c>
      <c r="G3375" s="13" t="s">
        <v>25</v>
      </c>
      <c r="H3375" s="13" t="s">
        <v>31</v>
      </c>
    </row>
    <row r="3376" spans="1:8">
      <c r="A3376" s="15">
        <v>949</v>
      </c>
      <c r="B3376" s="15">
        <v>2021</v>
      </c>
      <c r="C3376" s="13" t="s">
        <v>46</v>
      </c>
      <c r="D3376" s="15">
        <v>6</v>
      </c>
      <c r="E3376" s="13" t="s">
        <v>24</v>
      </c>
      <c r="F3376" s="13" t="s">
        <v>17</v>
      </c>
      <c r="G3376" s="13" t="s">
        <v>25</v>
      </c>
      <c r="H3376" s="13" t="s">
        <v>31</v>
      </c>
    </row>
    <row r="3377" spans="1:8">
      <c r="A3377" s="15">
        <v>948</v>
      </c>
      <c r="B3377" s="15">
        <v>2021</v>
      </c>
      <c r="C3377" s="13" t="s">
        <v>46</v>
      </c>
      <c r="D3377" s="15">
        <v>6</v>
      </c>
      <c r="E3377" s="13" t="s">
        <v>24</v>
      </c>
      <c r="F3377" s="13" t="s">
        <v>17</v>
      </c>
      <c r="G3377" s="13" t="s">
        <v>25</v>
      </c>
      <c r="H3377" s="13" t="s">
        <v>13</v>
      </c>
    </row>
    <row r="3378" spans="1:8">
      <c r="A3378" s="15">
        <v>947</v>
      </c>
      <c r="B3378" s="15">
        <v>2021</v>
      </c>
      <c r="C3378" s="13" t="s">
        <v>46</v>
      </c>
      <c r="D3378" s="15">
        <v>5</v>
      </c>
      <c r="E3378" s="13" t="s">
        <v>38</v>
      </c>
      <c r="F3378" s="13" t="s">
        <v>17</v>
      </c>
      <c r="G3378" s="13" t="s">
        <v>12</v>
      </c>
      <c r="H3378" s="13" t="s">
        <v>30</v>
      </c>
    </row>
    <row r="3379" spans="1:8">
      <c r="A3379" s="15">
        <v>946</v>
      </c>
      <c r="B3379" s="15">
        <v>2021</v>
      </c>
      <c r="C3379" s="13" t="s">
        <v>46</v>
      </c>
      <c r="D3379" s="15">
        <v>5</v>
      </c>
      <c r="E3379" s="13" t="s">
        <v>24</v>
      </c>
      <c r="F3379" s="13" t="s">
        <v>11</v>
      </c>
      <c r="G3379" s="13" t="s">
        <v>25</v>
      </c>
      <c r="H3379" s="13" t="s">
        <v>32</v>
      </c>
    </row>
    <row r="3380" spans="1:8">
      <c r="A3380" s="15">
        <v>945</v>
      </c>
      <c r="B3380" s="15">
        <v>2021</v>
      </c>
      <c r="C3380" s="13" t="s">
        <v>46</v>
      </c>
      <c r="D3380" s="15">
        <v>5</v>
      </c>
      <c r="E3380" s="13" t="s">
        <v>24</v>
      </c>
      <c r="F3380" s="13" t="s">
        <v>11</v>
      </c>
      <c r="G3380" s="13" t="s">
        <v>25</v>
      </c>
      <c r="H3380" s="13" t="s">
        <v>30</v>
      </c>
    </row>
    <row r="3381" spans="1:8">
      <c r="A3381" s="15">
        <v>944</v>
      </c>
      <c r="B3381" s="15">
        <v>2021</v>
      </c>
      <c r="C3381" s="13" t="s">
        <v>46</v>
      </c>
      <c r="D3381" s="15">
        <v>5</v>
      </c>
      <c r="E3381" s="13" t="s">
        <v>24</v>
      </c>
      <c r="F3381" s="13" t="s">
        <v>11</v>
      </c>
      <c r="G3381" s="13" t="s">
        <v>25</v>
      </c>
      <c r="H3381" s="13" t="s">
        <v>29</v>
      </c>
    </row>
    <row r="3382" spans="1:8">
      <c r="A3382" s="15">
        <v>943</v>
      </c>
      <c r="B3382" s="15">
        <v>2021</v>
      </c>
      <c r="C3382" s="13" t="s">
        <v>46</v>
      </c>
      <c r="D3382" s="15">
        <v>5</v>
      </c>
      <c r="E3382" s="13" t="s">
        <v>24</v>
      </c>
      <c r="F3382" s="13" t="s">
        <v>11</v>
      </c>
      <c r="G3382" s="13" t="s">
        <v>25</v>
      </c>
      <c r="H3382" s="13" t="s">
        <v>26</v>
      </c>
    </row>
    <row r="3383" spans="1:8">
      <c r="A3383" s="15">
        <v>942</v>
      </c>
      <c r="B3383" s="15">
        <v>2021</v>
      </c>
      <c r="C3383" s="13" t="s">
        <v>46</v>
      </c>
      <c r="D3383" s="15">
        <v>5</v>
      </c>
      <c r="E3383" s="13" t="s">
        <v>24</v>
      </c>
      <c r="F3383" s="13" t="s">
        <v>11</v>
      </c>
      <c r="G3383" s="13" t="s">
        <v>25</v>
      </c>
      <c r="H3383" s="13" t="s">
        <v>13</v>
      </c>
    </row>
    <row r="3384" spans="1:8">
      <c r="A3384" s="15">
        <v>941</v>
      </c>
      <c r="B3384" s="15">
        <v>2021</v>
      </c>
      <c r="C3384" s="13" t="s">
        <v>46</v>
      </c>
      <c r="D3384" s="15">
        <v>5</v>
      </c>
      <c r="E3384" s="13" t="s">
        <v>24</v>
      </c>
      <c r="F3384" s="13" t="s">
        <v>11</v>
      </c>
      <c r="G3384" s="13" t="s">
        <v>25</v>
      </c>
      <c r="H3384" s="13" t="s">
        <v>13</v>
      </c>
    </row>
    <row r="3385" spans="1:8">
      <c r="A3385" s="15">
        <v>940</v>
      </c>
      <c r="B3385" s="15">
        <v>2021</v>
      </c>
      <c r="C3385" s="13" t="s">
        <v>46</v>
      </c>
      <c r="D3385" s="15">
        <v>5</v>
      </c>
      <c r="E3385" s="13" t="s">
        <v>24</v>
      </c>
      <c r="F3385" s="13" t="s">
        <v>11</v>
      </c>
      <c r="G3385" s="13" t="s">
        <v>25</v>
      </c>
      <c r="H3385" s="13" t="s">
        <v>13</v>
      </c>
    </row>
    <row r="3386" spans="1:8">
      <c r="A3386" s="15">
        <v>939</v>
      </c>
      <c r="B3386" s="15">
        <v>2021</v>
      </c>
      <c r="C3386" s="13" t="s">
        <v>46</v>
      </c>
      <c r="D3386" s="15">
        <v>5</v>
      </c>
      <c r="E3386" s="13" t="s">
        <v>24</v>
      </c>
      <c r="F3386" s="13" t="s">
        <v>17</v>
      </c>
      <c r="G3386" s="13" t="s">
        <v>25</v>
      </c>
      <c r="H3386" s="13" t="s">
        <v>32</v>
      </c>
    </row>
    <row r="3387" spans="1:8">
      <c r="A3387" s="15">
        <v>938</v>
      </c>
      <c r="B3387" s="15">
        <v>2021</v>
      </c>
      <c r="C3387" s="13" t="s">
        <v>46</v>
      </c>
      <c r="D3387" s="15">
        <v>5</v>
      </c>
      <c r="E3387" s="13" t="s">
        <v>24</v>
      </c>
      <c r="F3387" s="13" t="s">
        <v>17</v>
      </c>
      <c r="G3387" s="13" t="s">
        <v>25</v>
      </c>
      <c r="H3387" s="13" t="s">
        <v>35</v>
      </c>
    </row>
    <row r="3388" spans="1:8">
      <c r="A3388" s="15">
        <v>937</v>
      </c>
      <c r="B3388" s="15">
        <v>2021</v>
      </c>
      <c r="C3388" s="13" t="s">
        <v>43</v>
      </c>
      <c r="D3388" s="15">
        <v>4</v>
      </c>
      <c r="E3388" s="13" t="s">
        <v>38</v>
      </c>
      <c r="F3388" s="13" t="s">
        <v>11</v>
      </c>
      <c r="G3388" s="13" t="s">
        <v>12</v>
      </c>
      <c r="H3388" s="13" t="s">
        <v>15</v>
      </c>
    </row>
    <row r="3389" spans="1:8">
      <c r="A3389" s="15">
        <v>936</v>
      </c>
      <c r="B3389" s="15">
        <v>2021</v>
      </c>
      <c r="C3389" s="13" t="s">
        <v>43</v>
      </c>
      <c r="D3389" s="15">
        <v>4</v>
      </c>
      <c r="E3389" s="13" t="s">
        <v>38</v>
      </c>
      <c r="F3389" s="13" t="s">
        <v>11</v>
      </c>
      <c r="G3389" s="13" t="s">
        <v>12</v>
      </c>
      <c r="H3389" s="13" t="s">
        <v>37</v>
      </c>
    </row>
    <row r="3390" spans="1:8">
      <c r="A3390" s="15">
        <v>935</v>
      </c>
      <c r="B3390" s="15">
        <v>2021</v>
      </c>
      <c r="C3390" s="13" t="s">
        <v>43</v>
      </c>
      <c r="D3390" s="15">
        <v>4</v>
      </c>
      <c r="E3390" s="13" t="s">
        <v>38</v>
      </c>
      <c r="F3390" s="13" t="s">
        <v>17</v>
      </c>
      <c r="G3390" s="13" t="s">
        <v>12</v>
      </c>
      <c r="H3390" s="13" t="s">
        <v>15</v>
      </c>
    </row>
    <row r="3391" spans="1:8">
      <c r="A3391" s="15">
        <v>934</v>
      </c>
      <c r="B3391" s="15">
        <v>2021</v>
      </c>
      <c r="C3391" s="13" t="s">
        <v>43</v>
      </c>
      <c r="D3391" s="15">
        <v>4</v>
      </c>
      <c r="E3391" s="13" t="s">
        <v>24</v>
      </c>
      <c r="F3391" s="13" t="s">
        <v>11</v>
      </c>
      <c r="G3391" s="13" t="s">
        <v>25</v>
      </c>
      <c r="H3391" s="13" t="s">
        <v>35</v>
      </c>
    </row>
    <row r="3392" spans="1:8">
      <c r="A3392" s="15">
        <v>933</v>
      </c>
      <c r="B3392" s="15">
        <v>2021</v>
      </c>
      <c r="C3392" s="13" t="s">
        <v>43</v>
      </c>
      <c r="D3392" s="15">
        <v>4</v>
      </c>
      <c r="E3392" s="13" t="s">
        <v>24</v>
      </c>
      <c r="F3392" s="13" t="s">
        <v>11</v>
      </c>
      <c r="G3392" s="13" t="s">
        <v>25</v>
      </c>
      <c r="H3392" s="13" t="s">
        <v>29</v>
      </c>
    </row>
    <row r="3393" spans="1:8">
      <c r="A3393" s="15">
        <v>932</v>
      </c>
      <c r="B3393" s="15">
        <v>2021</v>
      </c>
      <c r="C3393" s="13" t="s">
        <v>43</v>
      </c>
      <c r="D3393" s="15">
        <v>4</v>
      </c>
      <c r="E3393" s="13" t="s">
        <v>24</v>
      </c>
      <c r="F3393" s="13" t="s">
        <v>11</v>
      </c>
      <c r="G3393" s="13" t="s">
        <v>25</v>
      </c>
      <c r="H3393" s="13" t="s">
        <v>29</v>
      </c>
    </row>
    <row r="3394" spans="1:8">
      <c r="A3394" s="15">
        <v>931</v>
      </c>
      <c r="B3394" s="15">
        <v>2021</v>
      </c>
      <c r="C3394" s="13" t="s">
        <v>43</v>
      </c>
      <c r="D3394" s="15">
        <v>4</v>
      </c>
      <c r="E3394" s="13" t="s">
        <v>24</v>
      </c>
      <c r="F3394" s="13" t="s">
        <v>11</v>
      </c>
      <c r="G3394" s="13" t="s">
        <v>25</v>
      </c>
      <c r="H3394" s="13" t="s">
        <v>34</v>
      </c>
    </row>
    <row r="3395" spans="1:8">
      <c r="A3395" s="15">
        <v>930</v>
      </c>
      <c r="B3395" s="15">
        <v>2021</v>
      </c>
      <c r="C3395" s="13" t="s">
        <v>43</v>
      </c>
      <c r="D3395" s="15">
        <v>4</v>
      </c>
      <c r="E3395" s="13" t="s">
        <v>24</v>
      </c>
      <c r="F3395" s="13" t="s">
        <v>11</v>
      </c>
      <c r="G3395" s="13" t="s">
        <v>25</v>
      </c>
      <c r="H3395" s="13" t="s">
        <v>26</v>
      </c>
    </row>
    <row r="3396" spans="1:8">
      <c r="A3396" s="15">
        <v>929</v>
      </c>
      <c r="B3396" s="15">
        <v>2021</v>
      </c>
      <c r="C3396" s="13" t="s">
        <v>43</v>
      </c>
      <c r="D3396" s="15">
        <v>4</v>
      </c>
      <c r="E3396" s="13" t="s">
        <v>24</v>
      </c>
      <c r="F3396" s="13" t="s">
        <v>11</v>
      </c>
      <c r="G3396" s="13" t="s">
        <v>25</v>
      </c>
      <c r="H3396" s="13" t="s">
        <v>26</v>
      </c>
    </row>
    <row r="3397" spans="1:8">
      <c r="A3397" s="15">
        <v>928</v>
      </c>
      <c r="B3397" s="15">
        <v>2021</v>
      </c>
      <c r="C3397" s="13" t="s">
        <v>43</v>
      </c>
      <c r="D3397" s="15">
        <v>4</v>
      </c>
      <c r="E3397" s="13" t="s">
        <v>24</v>
      </c>
      <c r="F3397" s="13" t="s">
        <v>11</v>
      </c>
      <c r="G3397" s="13" t="s">
        <v>25</v>
      </c>
      <c r="H3397" s="13" t="s">
        <v>26</v>
      </c>
    </row>
    <row r="3398" spans="1:8">
      <c r="A3398" s="15">
        <v>927</v>
      </c>
      <c r="B3398" s="15">
        <v>2021</v>
      </c>
      <c r="C3398" s="13" t="s">
        <v>43</v>
      </c>
      <c r="D3398" s="15">
        <v>4</v>
      </c>
      <c r="E3398" s="13" t="s">
        <v>24</v>
      </c>
      <c r="F3398" s="13" t="s">
        <v>11</v>
      </c>
      <c r="G3398" s="13" t="s">
        <v>25</v>
      </c>
      <c r="H3398" s="13" t="s">
        <v>31</v>
      </c>
    </row>
    <row r="3399" spans="1:8">
      <c r="A3399" s="15">
        <v>926</v>
      </c>
      <c r="B3399" s="15">
        <v>2021</v>
      </c>
      <c r="C3399" s="13" t="s">
        <v>43</v>
      </c>
      <c r="D3399" s="15">
        <v>4</v>
      </c>
      <c r="E3399" s="13" t="s">
        <v>24</v>
      </c>
      <c r="F3399" s="13" t="s">
        <v>11</v>
      </c>
      <c r="G3399" s="13" t="s">
        <v>25</v>
      </c>
      <c r="H3399" s="13" t="s">
        <v>31</v>
      </c>
    </row>
    <row r="3400" spans="1:8">
      <c r="A3400" s="15">
        <v>925</v>
      </c>
      <c r="B3400" s="15">
        <v>2021</v>
      </c>
      <c r="C3400" s="13" t="s">
        <v>43</v>
      </c>
      <c r="D3400" s="15">
        <v>4</v>
      </c>
      <c r="E3400" s="13" t="s">
        <v>24</v>
      </c>
      <c r="F3400" s="13" t="s">
        <v>11</v>
      </c>
      <c r="G3400" s="13" t="s">
        <v>25</v>
      </c>
      <c r="H3400" s="13" t="s">
        <v>13</v>
      </c>
    </row>
    <row r="3401" spans="1:8">
      <c r="A3401" s="15">
        <v>924</v>
      </c>
      <c r="B3401" s="15">
        <v>2021</v>
      </c>
      <c r="C3401" s="13" t="s">
        <v>43</v>
      </c>
      <c r="D3401" s="15">
        <v>4</v>
      </c>
      <c r="E3401" s="13" t="s">
        <v>24</v>
      </c>
      <c r="F3401" s="13" t="s">
        <v>11</v>
      </c>
      <c r="G3401" s="13" t="s">
        <v>25</v>
      </c>
      <c r="H3401" s="13" t="s">
        <v>13</v>
      </c>
    </row>
    <row r="3402" spans="1:8">
      <c r="A3402" s="15">
        <v>923</v>
      </c>
      <c r="B3402" s="15">
        <v>2021</v>
      </c>
      <c r="C3402" s="13" t="s">
        <v>43</v>
      </c>
      <c r="D3402" s="15">
        <v>4</v>
      </c>
      <c r="E3402" s="13" t="s">
        <v>24</v>
      </c>
      <c r="F3402" s="13" t="s">
        <v>17</v>
      </c>
      <c r="G3402" s="13" t="s">
        <v>25</v>
      </c>
      <c r="H3402" s="13" t="s">
        <v>18</v>
      </c>
    </row>
    <row r="3403" spans="1:8">
      <c r="A3403" s="15">
        <v>922</v>
      </c>
      <c r="B3403" s="15">
        <v>2021</v>
      </c>
      <c r="C3403" s="13" t="s">
        <v>43</v>
      </c>
      <c r="D3403" s="15">
        <v>4</v>
      </c>
      <c r="E3403" s="13" t="s">
        <v>24</v>
      </c>
      <c r="F3403" s="13" t="s">
        <v>17</v>
      </c>
      <c r="G3403" s="13" t="s">
        <v>25</v>
      </c>
      <c r="H3403" s="13" t="s">
        <v>49</v>
      </c>
    </row>
    <row r="3404" spans="1:8">
      <c r="A3404" s="15">
        <v>921</v>
      </c>
      <c r="B3404" s="15">
        <v>2021</v>
      </c>
      <c r="C3404" s="13" t="s">
        <v>43</v>
      </c>
      <c r="D3404" s="15">
        <v>4</v>
      </c>
      <c r="E3404" s="13" t="s">
        <v>24</v>
      </c>
      <c r="F3404" s="13" t="s">
        <v>17</v>
      </c>
      <c r="G3404" s="13" t="s">
        <v>25</v>
      </c>
      <c r="H3404" s="13" t="s">
        <v>49</v>
      </c>
    </row>
    <row r="3405" spans="1:8">
      <c r="A3405" s="15">
        <v>920</v>
      </c>
      <c r="B3405" s="15">
        <v>2021</v>
      </c>
      <c r="C3405" s="13" t="s">
        <v>43</v>
      </c>
      <c r="D3405" s="15">
        <v>4</v>
      </c>
      <c r="E3405" s="13" t="s">
        <v>24</v>
      </c>
      <c r="F3405" s="13" t="s">
        <v>17</v>
      </c>
      <c r="G3405" s="13" t="s">
        <v>25</v>
      </c>
      <c r="H3405" s="13" t="s">
        <v>34</v>
      </c>
    </row>
    <row r="3406" spans="1:8">
      <c r="A3406" s="15">
        <v>919</v>
      </c>
      <c r="B3406" s="15">
        <v>2021</v>
      </c>
      <c r="C3406" s="13" t="s">
        <v>43</v>
      </c>
      <c r="D3406" s="15">
        <v>4</v>
      </c>
      <c r="E3406" s="13" t="s">
        <v>24</v>
      </c>
      <c r="F3406" s="13" t="s">
        <v>17</v>
      </c>
      <c r="G3406" s="13" t="s">
        <v>25</v>
      </c>
      <c r="H3406" s="13" t="s">
        <v>34</v>
      </c>
    </row>
    <row r="3407" spans="1:8">
      <c r="A3407" s="15">
        <v>918</v>
      </c>
      <c r="B3407" s="15">
        <v>2021</v>
      </c>
      <c r="C3407" s="13" t="s">
        <v>43</v>
      </c>
      <c r="D3407" s="15">
        <v>4</v>
      </c>
      <c r="E3407" s="13" t="s">
        <v>24</v>
      </c>
      <c r="F3407" s="13" t="s">
        <v>17</v>
      </c>
      <c r="G3407" s="13" t="s">
        <v>25</v>
      </c>
      <c r="H3407" s="13" t="s">
        <v>34</v>
      </c>
    </row>
    <row r="3408" spans="1:8">
      <c r="A3408" s="15">
        <v>917</v>
      </c>
      <c r="B3408" s="15">
        <v>2021</v>
      </c>
      <c r="C3408" s="13" t="s">
        <v>43</v>
      </c>
      <c r="D3408" s="15">
        <v>4</v>
      </c>
      <c r="E3408" s="13" t="s">
        <v>24</v>
      </c>
      <c r="F3408" s="13" t="s">
        <v>17</v>
      </c>
      <c r="G3408" s="13" t="s">
        <v>25</v>
      </c>
      <c r="H3408" s="13" t="s">
        <v>26</v>
      </c>
    </row>
    <row r="3409" spans="1:8">
      <c r="A3409" s="15">
        <v>916</v>
      </c>
      <c r="B3409" s="15">
        <v>2021</v>
      </c>
      <c r="C3409" s="13" t="s">
        <v>43</v>
      </c>
      <c r="D3409" s="15">
        <v>4</v>
      </c>
      <c r="E3409" s="13" t="s">
        <v>24</v>
      </c>
      <c r="F3409" s="13" t="s">
        <v>17</v>
      </c>
      <c r="G3409" s="13" t="s">
        <v>25</v>
      </c>
      <c r="H3409" s="13" t="s">
        <v>31</v>
      </c>
    </row>
    <row r="3410" spans="1:8">
      <c r="A3410" s="15">
        <v>915</v>
      </c>
      <c r="B3410" s="15">
        <v>2021</v>
      </c>
      <c r="C3410" s="13" t="s">
        <v>43</v>
      </c>
      <c r="D3410" s="15">
        <v>4</v>
      </c>
      <c r="E3410" s="13" t="s">
        <v>24</v>
      </c>
      <c r="F3410" s="13" t="s">
        <v>17</v>
      </c>
      <c r="G3410" s="13" t="s">
        <v>25</v>
      </c>
      <c r="H3410" s="13" t="s">
        <v>31</v>
      </c>
    </row>
    <row r="3411" spans="1:8">
      <c r="A3411" s="15">
        <v>914</v>
      </c>
      <c r="B3411" s="15">
        <v>2021</v>
      </c>
      <c r="C3411" s="13" t="s">
        <v>43</v>
      </c>
      <c r="D3411" s="15">
        <v>3</v>
      </c>
      <c r="E3411" s="13" t="s">
        <v>38</v>
      </c>
      <c r="F3411" s="13" t="s">
        <v>11</v>
      </c>
      <c r="G3411" s="13" t="s">
        <v>12</v>
      </c>
      <c r="H3411" s="13" t="s">
        <v>15</v>
      </c>
    </row>
    <row r="3412" spans="1:8">
      <c r="A3412" s="15">
        <v>913</v>
      </c>
      <c r="B3412" s="15">
        <v>2021</v>
      </c>
      <c r="C3412" s="13" t="s">
        <v>43</v>
      </c>
      <c r="D3412" s="15">
        <v>3</v>
      </c>
      <c r="E3412" s="13" t="s">
        <v>38</v>
      </c>
      <c r="F3412" s="13" t="s">
        <v>11</v>
      </c>
      <c r="G3412" s="13" t="s">
        <v>12</v>
      </c>
      <c r="H3412" s="13" t="s">
        <v>18</v>
      </c>
    </row>
    <row r="3413" spans="1:8">
      <c r="A3413" s="15">
        <v>912</v>
      </c>
      <c r="B3413" s="15">
        <v>2021</v>
      </c>
      <c r="C3413" s="13" t="s">
        <v>43</v>
      </c>
      <c r="D3413" s="15">
        <v>3</v>
      </c>
      <c r="E3413" s="13" t="s">
        <v>38</v>
      </c>
      <c r="F3413" s="13" t="s">
        <v>17</v>
      </c>
      <c r="G3413" s="13" t="s">
        <v>12</v>
      </c>
      <c r="H3413" s="13" t="s">
        <v>18</v>
      </c>
    </row>
    <row r="3414" spans="1:8">
      <c r="A3414" s="15">
        <v>911</v>
      </c>
      <c r="B3414" s="15">
        <v>2021</v>
      </c>
      <c r="C3414" s="13" t="s">
        <v>43</v>
      </c>
      <c r="D3414" s="15">
        <v>3</v>
      </c>
      <c r="E3414" s="13" t="s">
        <v>38</v>
      </c>
      <c r="F3414" s="13" t="s">
        <v>17</v>
      </c>
      <c r="G3414" s="13" t="s">
        <v>12</v>
      </c>
      <c r="H3414" s="13" t="s">
        <v>18</v>
      </c>
    </row>
    <row r="3415" spans="1:8">
      <c r="A3415" s="15">
        <v>910</v>
      </c>
      <c r="B3415" s="15">
        <v>2021</v>
      </c>
      <c r="C3415" s="13" t="s">
        <v>43</v>
      </c>
      <c r="D3415" s="15">
        <v>3</v>
      </c>
      <c r="E3415" s="13" t="s">
        <v>38</v>
      </c>
      <c r="F3415" s="13" t="s">
        <v>17</v>
      </c>
      <c r="G3415" s="13" t="s">
        <v>12</v>
      </c>
      <c r="H3415" s="13" t="s">
        <v>32</v>
      </c>
    </row>
    <row r="3416" spans="1:8">
      <c r="A3416" s="15">
        <v>909</v>
      </c>
      <c r="B3416" s="15">
        <v>2021</v>
      </c>
      <c r="C3416" s="13" t="s">
        <v>43</v>
      </c>
      <c r="D3416" s="15">
        <v>3</v>
      </c>
      <c r="E3416" s="13" t="s">
        <v>38</v>
      </c>
      <c r="F3416" s="13" t="s">
        <v>17</v>
      </c>
      <c r="G3416" s="13" t="s">
        <v>12</v>
      </c>
      <c r="H3416" s="13" t="s">
        <v>37</v>
      </c>
    </row>
    <row r="3417" spans="1:8">
      <c r="A3417" s="15">
        <v>908</v>
      </c>
      <c r="B3417" s="15">
        <v>2021</v>
      </c>
      <c r="C3417" s="13" t="s">
        <v>43</v>
      </c>
      <c r="D3417" s="15">
        <v>3</v>
      </c>
      <c r="E3417" s="13" t="s">
        <v>38</v>
      </c>
      <c r="F3417" s="13" t="s">
        <v>17</v>
      </c>
      <c r="G3417" s="13" t="s">
        <v>12</v>
      </c>
      <c r="H3417" s="13" t="s">
        <v>26</v>
      </c>
    </row>
    <row r="3418" spans="1:8">
      <c r="A3418" s="15">
        <v>907</v>
      </c>
      <c r="B3418" s="15">
        <v>2021</v>
      </c>
      <c r="C3418" s="13" t="s">
        <v>43</v>
      </c>
      <c r="D3418" s="15">
        <v>3</v>
      </c>
      <c r="E3418" s="13" t="s">
        <v>38</v>
      </c>
      <c r="F3418" s="13" t="s">
        <v>17</v>
      </c>
      <c r="G3418" s="13" t="s">
        <v>12</v>
      </c>
      <c r="H3418" s="13" t="s">
        <v>13</v>
      </c>
    </row>
    <row r="3419" spans="1:8">
      <c r="A3419" s="15">
        <v>906</v>
      </c>
      <c r="B3419" s="15">
        <v>2021</v>
      </c>
      <c r="C3419" s="13" t="s">
        <v>43</v>
      </c>
      <c r="D3419" s="15">
        <v>3</v>
      </c>
      <c r="E3419" s="13" t="s">
        <v>38</v>
      </c>
      <c r="F3419" s="13" t="s">
        <v>17</v>
      </c>
      <c r="G3419" s="13" t="s">
        <v>12</v>
      </c>
      <c r="H3419" s="13" t="s">
        <v>13</v>
      </c>
    </row>
    <row r="3420" spans="1:8">
      <c r="A3420" s="15">
        <v>905</v>
      </c>
      <c r="B3420" s="15">
        <v>2021</v>
      </c>
      <c r="C3420" s="13" t="s">
        <v>43</v>
      </c>
      <c r="D3420" s="15">
        <v>3</v>
      </c>
      <c r="E3420" s="13" t="s">
        <v>24</v>
      </c>
      <c r="F3420" s="13" t="s">
        <v>11</v>
      </c>
      <c r="G3420" s="13" t="s">
        <v>25</v>
      </c>
      <c r="H3420" s="13" t="s">
        <v>32</v>
      </c>
    </row>
    <row r="3421" spans="1:8">
      <c r="A3421" s="15">
        <v>904</v>
      </c>
      <c r="B3421" s="15">
        <v>2021</v>
      </c>
      <c r="C3421" s="13" t="s">
        <v>43</v>
      </c>
      <c r="D3421" s="15">
        <v>3</v>
      </c>
      <c r="E3421" s="13" t="s">
        <v>24</v>
      </c>
      <c r="F3421" s="13" t="s">
        <v>11</v>
      </c>
      <c r="G3421" s="13" t="s">
        <v>25</v>
      </c>
      <c r="H3421" s="13" t="s">
        <v>37</v>
      </c>
    </row>
    <row r="3422" spans="1:8">
      <c r="A3422" s="15">
        <v>903</v>
      </c>
      <c r="B3422" s="15">
        <v>2021</v>
      </c>
      <c r="C3422" s="13" t="s">
        <v>43</v>
      </c>
      <c r="D3422" s="15">
        <v>3</v>
      </c>
      <c r="E3422" s="13" t="s">
        <v>24</v>
      </c>
      <c r="F3422" s="13" t="s">
        <v>11</v>
      </c>
      <c r="G3422" s="13" t="s">
        <v>25</v>
      </c>
      <c r="H3422" s="13" t="s">
        <v>30</v>
      </c>
    </row>
    <row r="3423" spans="1:8">
      <c r="A3423" s="15">
        <v>902</v>
      </c>
      <c r="B3423" s="15">
        <v>2021</v>
      </c>
      <c r="C3423" s="13" t="s">
        <v>43</v>
      </c>
      <c r="D3423" s="15">
        <v>3</v>
      </c>
      <c r="E3423" s="13" t="s">
        <v>24</v>
      </c>
      <c r="F3423" s="13" t="s">
        <v>11</v>
      </c>
      <c r="G3423" s="13" t="s">
        <v>25</v>
      </c>
      <c r="H3423" s="13" t="s">
        <v>30</v>
      </c>
    </row>
    <row r="3424" spans="1:8">
      <c r="A3424" s="15">
        <v>901</v>
      </c>
      <c r="B3424" s="15">
        <v>2021</v>
      </c>
      <c r="C3424" s="13" t="s">
        <v>43</v>
      </c>
      <c r="D3424" s="15">
        <v>3</v>
      </c>
      <c r="E3424" s="13" t="s">
        <v>24</v>
      </c>
      <c r="F3424" s="13" t="s">
        <v>11</v>
      </c>
      <c r="G3424" s="13" t="s">
        <v>25</v>
      </c>
      <c r="H3424" s="13" t="s">
        <v>29</v>
      </c>
    </row>
    <row r="3425" spans="1:8">
      <c r="A3425" s="15">
        <v>900</v>
      </c>
      <c r="B3425" s="15">
        <v>2021</v>
      </c>
      <c r="C3425" s="13" t="s">
        <v>43</v>
      </c>
      <c r="D3425" s="15">
        <v>3</v>
      </c>
      <c r="E3425" s="13" t="s">
        <v>24</v>
      </c>
      <c r="F3425" s="13" t="s">
        <v>11</v>
      </c>
      <c r="G3425" s="13" t="s">
        <v>25</v>
      </c>
      <c r="H3425" s="13" t="s">
        <v>34</v>
      </c>
    </row>
    <row r="3426" spans="1:8">
      <c r="A3426" s="15">
        <v>899</v>
      </c>
      <c r="B3426" s="15">
        <v>2021</v>
      </c>
      <c r="C3426" s="13" t="s">
        <v>43</v>
      </c>
      <c r="D3426" s="15">
        <v>3</v>
      </c>
      <c r="E3426" s="13" t="s">
        <v>24</v>
      </c>
      <c r="F3426" s="13" t="s">
        <v>11</v>
      </c>
      <c r="G3426" s="13" t="s">
        <v>25</v>
      </c>
      <c r="H3426" s="13" t="s">
        <v>34</v>
      </c>
    </row>
    <row r="3427" spans="1:8">
      <c r="A3427" s="15">
        <v>898</v>
      </c>
      <c r="B3427" s="15">
        <v>2021</v>
      </c>
      <c r="C3427" s="13" t="s">
        <v>43</v>
      </c>
      <c r="D3427" s="15">
        <v>3</v>
      </c>
      <c r="E3427" s="13" t="s">
        <v>24</v>
      </c>
      <c r="F3427" s="13" t="s">
        <v>11</v>
      </c>
      <c r="G3427" s="13" t="s">
        <v>25</v>
      </c>
      <c r="H3427" s="13" t="s">
        <v>26</v>
      </c>
    </row>
    <row r="3428" spans="1:8">
      <c r="A3428" s="15">
        <v>897</v>
      </c>
      <c r="B3428" s="15">
        <v>2021</v>
      </c>
      <c r="C3428" s="13" t="s">
        <v>43</v>
      </c>
      <c r="D3428" s="15">
        <v>3</v>
      </c>
      <c r="E3428" s="13" t="s">
        <v>24</v>
      </c>
      <c r="F3428" s="13" t="s">
        <v>11</v>
      </c>
      <c r="G3428" s="13" t="s">
        <v>25</v>
      </c>
      <c r="H3428" s="13" t="s">
        <v>26</v>
      </c>
    </row>
    <row r="3429" spans="1:8">
      <c r="A3429" s="15">
        <v>896</v>
      </c>
      <c r="B3429" s="15">
        <v>2021</v>
      </c>
      <c r="C3429" s="13" t="s">
        <v>43</v>
      </c>
      <c r="D3429" s="15">
        <v>3</v>
      </c>
      <c r="E3429" s="13" t="s">
        <v>24</v>
      </c>
      <c r="F3429" s="13" t="s">
        <v>11</v>
      </c>
      <c r="G3429" s="13" t="s">
        <v>25</v>
      </c>
      <c r="H3429" s="13" t="s">
        <v>31</v>
      </c>
    </row>
    <row r="3430" spans="1:8">
      <c r="A3430" s="15">
        <v>895</v>
      </c>
      <c r="B3430" s="15">
        <v>2021</v>
      </c>
      <c r="C3430" s="13" t="s">
        <v>43</v>
      </c>
      <c r="D3430" s="15">
        <v>3</v>
      </c>
      <c r="E3430" s="13" t="s">
        <v>24</v>
      </c>
      <c r="F3430" s="13" t="s">
        <v>11</v>
      </c>
      <c r="G3430" s="13" t="s">
        <v>25</v>
      </c>
      <c r="H3430" s="13" t="s">
        <v>13</v>
      </c>
    </row>
    <row r="3431" spans="1:8">
      <c r="A3431" s="15">
        <v>894</v>
      </c>
      <c r="B3431" s="15">
        <v>2021</v>
      </c>
      <c r="C3431" s="13" t="s">
        <v>43</v>
      </c>
      <c r="D3431" s="15">
        <v>3</v>
      </c>
      <c r="E3431" s="13" t="s">
        <v>24</v>
      </c>
      <c r="F3431" s="13" t="s">
        <v>11</v>
      </c>
      <c r="G3431" s="13" t="s">
        <v>25</v>
      </c>
      <c r="H3431" s="13" t="s">
        <v>13</v>
      </c>
    </row>
    <row r="3432" spans="1:8">
      <c r="A3432" s="15">
        <v>893</v>
      </c>
      <c r="B3432" s="15">
        <v>2021</v>
      </c>
      <c r="C3432" s="13" t="s">
        <v>43</v>
      </c>
      <c r="D3432" s="15">
        <v>3</v>
      </c>
      <c r="E3432" s="13" t="s">
        <v>24</v>
      </c>
      <c r="F3432" s="13" t="s">
        <v>11</v>
      </c>
      <c r="G3432" s="13" t="s">
        <v>25</v>
      </c>
      <c r="H3432" s="13" t="s">
        <v>13</v>
      </c>
    </row>
    <row r="3433" spans="1:8">
      <c r="A3433" s="15">
        <v>892</v>
      </c>
      <c r="B3433" s="15">
        <v>2021</v>
      </c>
      <c r="C3433" s="13" t="s">
        <v>43</v>
      </c>
      <c r="D3433" s="15">
        <v>3</v>
      </c>
      <c r="E3433" s="13" t="s">
        <v>24</v>
      </c>
      <c r="F3433" s="13" t="s">
        <v>17</v>
      </c>
      <c r="G3433" s="13" t="s">
        <v>25</v>
      </c>
      <c r="H3433" s="13" t="s">
        <v>37</v>
      </c>
    </row>
    <row r="3434" spans="1:8">
      <c r="A3434" s="15">
        <v>891</v>
      </c>
      <c r="B3434" s="15">
        <v>2021</v>
      </c>
      <c r="C3434" s="13" t="s">
        <v>43</v>
      </c>
      <c r="D3434" s="15">
        <v>3</v>
      </c>
      <c r="E3434" s="13" t="s">
        <v>24</v>
      </c>
      <c r="F3434" s="13" t="s">
        <v>17</v>
      </c>
      <c r="G3434" s="13" t="s">
        <v>25</v>
      </c>
      <c r="H3434" s="13" t="s">
        <v>30</v>
      </c>
    </row>
    <row r="3435" spans="1:8">
      <c r="A3435" s="15">
        <v>890</v>
      </c>
      <c r="B3435" s="15">
        <v>2021</v>
      </c>
      <c r="C3435" s="13" t="s">
        <v>43</v>
      </c>
      <c r="D3435" s="15">
        <v>3</v>
      </c>
      <c r="E3435" s="13" t="s">
        <v>24</v>
      </c>
      <c r="F3435" s="13" t="s">
        <v>17</v>
      </c>
      <c r="G3435" s="13" t="s">
        <v>25</v>
      </c>
      <c r="H3435" s="13" t="s">
        <v>31</v>
      </c>
    </row>
    <row r="3436" spans="1:8">
      <c r="A3436" s="15">
        <v>889</v>
      </c>
      <c r="B3436" s="15">
        <v>2021</v>
      </c>
      <c r="C3436" s="13" t="s">
        <v>43</v>
      </c>
      <c r="D3436" s="15">
        <v>3</v>
      </c>
      <c r="E3436" s="13" t="s">
        <v>24</v>
      </c>
      <c r="F3436" s="13" t="s">
        <v>17</v>
      </c>
      <c r="G3436" s="13" t="s">
        <v>25</v>
      </c>
      <c r="H3436" s="13" t="s">
        <v>13</v>
      </c>
    </row>
    <row r="3437" spans="1:8">
      <c r="A3437" s="15">
        <v>888</v>
      </c>
      <c r="B3437" s="15">
        <v>2021</v>
      </c>
      <c r="C3437" s="13" t="s">
        <v>43</v>
      </c>
      <c r="D3437" s="15">
        <v>3</v>
      </c>
      <c r="E3437" s="13" t="s">
        <v>24</v>
      </c>
      <c r="F3437" s="13" t="s">
        <v>17</v>
      </c>
      <c r="G3437" s="13" t="s">
        <v>25</v>
      </c>
      <c r="H3437" s="13" t="s">
        <v>13</v>
      </c>
    </row>
    <row r="3438" spans="1:8">
      <c r="A3438" s="15">
        <v>887</v>
      </c>
      <c r="B3438" s="15">
        <v>2021</v>
      </c>
      <c r="C3438" s="13" t="s">
        <v>43</v>
      </c>
      <c r="D3438" s="15">
        <v>3</v>
      </c>
      <c r="E3438" s="13" t="s">
        <v>24</v>
      </c>
      <c r="F3438" s="13" t="s">
        <v>17</v>
      </c>
      <c r="G3438" s="13" t="s">
        <v>25</v>
      </c>
      <c r="H3438" s="13" t="s">
        <v>16</v>
      </c>
    </row>
    <row r="3439" spans="1:8">
      <c r="A3439" s="15">
        <v>886</v>
      </c>
      <c r="B3439" s="15">
        <v>2021</v>
      </c>
      <c r="C3439" s="13" t="s">
        <v>43</v>
      </c>
      <c r="D3439" s="15">
        <v>2</v>
      </c>
      <c r="E3439" s="13" t="s">
        <v>38</v>
      </c>
      <c r="F3439" s="13" t="s">
        <v>11</v>
      </c>
      <c r="G3439" s="13" t="s">
        <v>12</v>
      </c>
      <c r="H3439" s="13" t="s">
        <v>37</v>
      </c>
    </row>
    <row r="3440" spans="1:8">
      <c r="A3440" s="15">
        <v>885</v>
      </c>
      <c r="B3440" s="15">
        <v>2021</v>
      </c>
      <c r="C3440" s="13" t="s">
        <v>43</v>
      </c>
      <c r="D3440" s="15">
        <v>2</v>
      </c>
      <c r="E3440" s="13" t="s">
        <v>38</v>
      </c>
      <c r="F3440" s="13" t="s">
        <v>11</v>
      </c>
      <c r="G3440" s="13" t="s">
        <v>12</v>
      </c>
      <c r="H3440" s="13" t="s">
        <v>34</v>
      </c>
    </row>
    <row r="3441" spans="1:8">
      <c r="A3441" s="15">
        <v>884</v>
      </c>
      <c r="B3441" s="15">
        <v>2021</v>
      </c>
      <c r="C3441" s="13" t="s">
        <v>43</v>
      </c>
      <c r="D3441" s="15">
        <v>2</v>
      </c>
      <c r="E3441" s="13" t="s">
        <v>38</v>
      </c>
      <c r="F3441" s="13" t="s">
        <v>17</v>
      </c>
      <c r="G3441" s="13" t="s">
        <v>12</v>
      </c>
      <c r="H3441" s="13" t="s">
        <v>37</v>
      </c>
    </row>
    <row r="3442" spans="1:8">
      <c r="A3442" s="15">
        <v>883</v>
      </c>
      <c r="B3442" s="15">
        <v>2021</v>
      </c>
      <c r="C3442" s="13" t="s">
        <v>43</v>
      </c>
      <c r="D3442" s="15">
        <v>2</v>
      </c>
      <c r="E3442" s="13" t="s">
        <v>38</v>
      </c>
      <c r="F3442" s="13" t="s">
        <v>17</v>
      </c>
      <c r="G3442" s="13" t="s">
        <v>12</v>
      </c>
      <c r="H3442" s="13" t="s">
        <v>30</v>
      </c>
    </row>
    <row r="3443" spans="1:8">
      <c r="A3443" s="15">
        <v>882</v>
      </c>
      <c r="B3443" s="15">
        <v>2021</v>
      </c>
      <c r="C3443" s="13" t="s">
        <v>43</v>
      </c>
      <c r="D3443" s="15">
        <v>2</v>
      </c>
      <c r="E3443" s="13" t="s">
        <v>38</v>
      </c>
      <c r="F3443" s="13" t="s">
        <v>17</v>
      </c>
      <c r="G3443" s="13" t="s">
        <v>12</v>
      </c>
      <c r="H3443" s="13" t="s">
        <v>31</v>
      </c>
    </row>
    <row r="3444" spans="1:8">
      <c r="A3444" s="15">
        <v>881</v>
      </c>
      <c r="B3444" s="15">
        <v>2021</v>
      </c>
      <c r="C3444" s="13" t="s">
        <v>43</v>
      </c>
      <c r="D3444" s="15">
        <v>2</v>
      </c>
      <c r="E3444" s="13" t="s">
        <v>24</v>
      </c>
      <c r="F3444" s="13" t="s">
        <v>11</v>
      </c>
      <c r="G3444" s="13" t="s">
        <v>25</v>
      </c>
      <c r="H3444" s="13" t="s">
        <v>49</v>
      </c>
    </row>
    <row r="3445" spans="1:8">
      <c r="A3445" s="15">
        <v>880</v>
      </c>
      <c r="B3445" s="15">
        <v>2021</v>
      </c>
      <c r="C3445" s="13" t="s">
        <v>43</v>
      </c>
      <c r="D3445" s="15">
        <v>2</v>
      </c>
      <c r="E3445" s="13" t="s">
        <v>24</v>
      </c>
      <c r="F3445" s="13" t="s">
        <v>11</v>
      </c>
      <c r="G3445" s="13" t="s">
        <v>25</v>
      </c>
      <c r="H3445" s="13" t="s">
        <v>35</v>
      </c>
    </row>
    <row r="3446" spans="1:8">
      <c r="A3446" s="15">
        <v>879</v>
      </c>
      <c r="B3446" s="15">
        <v>2021</v>
      </c>
      <c r="C3446" s="13" t="s">
        <v>43</v>
      </c>
      <c r="D3446" s="15">
        <v>2</v>
      </c>
      <c r="E3446" s="13" t="s">
        <v>24</v>
      </c>
      <c r="F3446" s="13" t="s">
        <v>11</v>
      </c>
      <c r="G3446" s="13" t="s">
        <v>25</v>
      </c>
      <c r="H3446" s="13" t="s">
        <v>30</v>
      </c>
    </row>
    <row r="3447" spans="1:8">
      <c r="A3447" s="15">
        <v>878</v>
      </c>
      <c r="B3447" s="15">
        <v>2021</v>
      </c>
      <c r="C3447" s="13" t="s">
        <v>43</v>
      </c>
      <c r="D3447" s="15">
        <v>2</v>
      </c>
      <c r="E3447" s="13" t="s">
        <v>24</v>
      </c>
      <c r="F3447" s="13" t="s">
        <v>11</v>
      </c>
      <c r="G3447" s="13" t="s">
        <v>25</v>
      </c>
      <c r="H3447" s="13" t="s">
        <v>30</v>
      </c>
    </row>
    <row r="3448" spans="1:8">
      <c r="A3448" s="15">
        <v>877</v>
      </c>
      <c r="B3448" s="15">
        <v>2021</v>
      </c>
      <c r="C3448" s="13" t="s">
        <v>43</v>
      </c>
      <c r="D3448" s="15">
        <v>2</v>
      </c>
      <c r="E3448" s="13" t="s">
        <v>24</v>
      </c>
      <c r="F3448" s="13" t="s">
        <v>11</v>
      </c>
      <c r="G3448" s="13" t="s">
        <v>25</v>
      </c>
      <c r="H3448" s="13" t="s">
        <v>29</v>
      </c>
    </row>
    <row r="3449" spans="1:8">
      <c r="A3449" s="15">
        <v>876</v>
      </c>
      <c r="B3449" s="15">
        <v>2021</v>
      </c>
      <c r="C3449" s="13" t="s">
        <v>43</v>
      </c>
      <c r="D3449" s="15">
        <v>2</v>
      </c>
      <c r="E3449" s="13" t="s">
        <v>24</v>
      </c>
      <c r="F3449" s="13" t="s">
        <v>11</v>
      </c>
      <c r="G3449" s="13" t="s">
        <v>25</v>
      </c>
      <c r="H3449" s="13" t="s">
        <v>34</v>
      </c>
    </row>
    <row r="3450" spans="1:8">
      <c r="A3450" s="15">
        <v>875</v>
      </c>
      <c r="B3450" s="15">
        <v>2021</v>
      </c>
      <c r="C3450" s="13" t="s">
        <v>43</v>
      </c>
      <c r="D3450" s="15">
        <v>2</v>
      </c>
      <c r="E3450" s="13" t="s">
        <v>24</v>
      </c>
      <c r="F3450" s="13" t="s">
        <v>11</v>
      </c>
      <c r="G3450" s="13" t="s">
        <v>25</v>
      </c>
      <c r="H3450" s="13" t="s">
        <v>26</v>
      </c>
    </row>
    <row r="3451" spans="1:8">
      <c r="A3451" s="15">
        <v>874</v>
      </c>
      <c r="B3451" s="15">
        <v>2021</v>
      </c>
      <c r="C3451" s="13" t="s">
        <v>43</v>
      </c>
      <c r="D3451" s="15">
        <v>2</v>
      </c>
      <c r="E3451" s="13" t="s">
        <v>24</v>
      </c>
      <c r="F3451" s="13" t="s">
        <v>11</v>
      </c>
      <c r="G3451" s="13" t="s">
        <v>25</v>
      </c>
      <c r="H3451" s="13" t="s">
        <v>26</v>
      </c>
    </row>
    <row r="3452" spans="1:8">
      <c r="A3452" s="15">
        <v>873</v>
      </c>
      <c r="B3452" s="15">
        <v>2021</v>
      </c>
      <c r="C3452" s="13" t="s">
        <v>43</v>
      </c>
      <c r="D3452" s="15">
        <v>2</v>
      </c>
      <c r="E3452" s="13" t="s">
        <v>24</v>
      </c>
      <c r="F3452" s="13" t="s">
        <v>11</v>
      </c>
      <c r="G3452" s="13" t="s">
        <v>25</v>
      </c>
      <c r="H3452" s="13" t="s">
        <v>26</v>
      </c>
    </row>
    <row r="3453" spans="1:8">
      <c r="A3453" s="15">
        <v>872</v>
      </c>
      <c r="B3453" s="15">
        <v>2021</v>
      </c>
      <c r="C3453" s="13" t="s">
        <v>43</v>
      </c>
      <c r="D3453" s="15">
        <v>2</v>
      </c>
      <c r="E3453" s="13" t="s">
        <v>24</v>
      </c>
      <c r="F3453" s="13" t="s">
        <v>11</v>
      </c>
      <c r="G3453" s="13" t="s">
        <v>25</v>
      </c>
      <c r="H3453" s="13" t="s">
        <v>26</v>
      </c>
    </row>
    <row r="3454" spans="1:8">
      <c r="A3454" s="15">
        <v>871</v>
      </c>
      <c r="B3454" s="15">
        <v>2021</v>
      </c>
      <c r="C3454" s="13" t="s">
        <v>43</v>
      </c>
      <c r="D3454" s="15">
        <v>2</v>
      </c>
      <c r="E3454" s="13" t="s">
        <v>24</v>
      </c>
      <c r="F3454" s="13" t="s">
        <v>11</v>
      </c>
      <c r="G3454" s="13" t="s">
        <v>25</v>
      </c>
      <c r="H3454" s="13" t="s">
        <v>31</v>
      </c>
    </row>
    <row r="3455" spans="1:8">
      <c r="A3455" s="15">
        <v>870</v>
      </c>
      <c r="B3455" s="15">
        <v>2021</v>
      </c>
      <c r="C3455" s="13" t="s">
        <v>43</v>
      </c>
      <c r="D3455" s="15">
        <v>2</v>
      </c>
      <c r="E3455" s="13" t="s">
        <v>24</v>
      </c>
      <c r="F3455" s="13" t="s">
        <v>11</v>
      </c>
      <c r="G3455" s="13" t="s">
        <v>25</v>
      </c>
      <c r="H3455" s="13" t="s">
        <v>31</v>
      </c>
    </row>
    <row r="3456" spans="1:8">
      <c r="A3456" s="15">
        <v>869</v>
      </c>
      <c r="B3456" s="15">
        <v>2021</v>
      </c>
      <c r="C3456" s="13" t="s">
        <v>43</v>
      </c>
      <c r="D3456" s="15">
        <v>2</v>
      </c>
      <c r="E3456" s="13" t="s">
        <v>24</v>
      </c>
      <c r="F3456" s="13" t="s">
        <v>11</v>
      </c>
      <c r="G3456" s="13" t="s">
        <v>25</v>
      </c>
      <c r="H3456" s="13" t="s">
        <v>31</v>
      </c>
    </row>
    <row r="3457" spans="1:8">
      <c r="A3457" s="15">
        <v>868</v>
      </c>
      <c r="B3457" s="15">
        <v>2021</v>
      </c>
      <c r="C3457" s="13" t="s">
        <v>43</v>
      </c>
      <c r="D3457" s="15">
        <v>2</v>
      </c>
      <c r="E3457" s="13" t="s">
        <v>24</v>
      </c>
      <c r="F3457" s="13" t="s">
        <v>11</v>
      </c>
      <c r="G3457" s="13" t="s">
        <v>25</v>
      </c>
      <c r="H3457" s="13" t="s">
        <v>13</v>
      </c>
    </row>
    <row r="3458" spans="1:8">
      <c r="A3458" s="15">
        <v>867</v>
      </c>
      <c r="B3458" s="15">
        <v>2021</v>
      </c>
      <c r="C3458" s="13" t="s">
        <v>43</v>
      </c>
      <c r="D3458" s="15">
        <v>2</v>
      </c>
      <c r="E3458" s="13" t="s">
        <v>24</v>
      </c>
      <c r="F3458" s="13" t="s">
        <v>11</v>
      </c>
      <c r="G3458" s="13" t="s">
        <v>25</v>
      </c>
      <c r="H3458" s="13" t="s">
        <v>13</v>
      </c>
    </row>
    <row r="3459" spans="1:8">
      <c r="A3459" s="15">
        <v>866</v>
      </c>
      <c r="B3459" s="15">
        <v>2021</v>
      </c>
      <c r="C3459" s="13" t="s">
        <v>43</v>
      </c>
      <c r="D3459" s="15">
        <v>2</v>
      </c>
      <c r="E3459" s="13" t="s">
        <v>24</v>
      </c>
      <c r="F3459" s="13" t="s">
        <v>11</v>
      </c>
      <c r="G3459" s="13" t="s">
        <v>25</v>
      </c>
      <c r="H3459" s="13" t="s">
        <v>13</v>
      </c>
    </row>
    <row r="3460" spans="1:8">
      <c r="A3460" s="15">
        <v>865</v>
      </c>
      <c r="B3460" s="15">
        <v>2021</v>
      </c>
      <c r="C3460" s="13" t="s">
        <v>43</v>
      </c>
      <c r="D3460" s="15">
        <v>2</v>
      </c>
      <c r="E3460" s="13" t="s">
        <v>24</v>
      </c>
      <c r="F3460" s="13" t="s">
        <v>11</v>
      </c>
      <c r="G3460" s="13" t="s">
        <v>25</v>
      </c>
      <c r="H3460" s="13" t="s">
        <v>13</v>
      </c>
    </row>
    <row r="3461" spans="1:8">
      <c r="A3461" s="15">
        <v>864</v>
      </c>
      <c r="B3461" s="15">
        <v>2021</v>
      </c>
      <c r="C3461" s="13" t="s">
        <v>43</v>
      </c>
      <c r="D3461" s="15">
        <v>2</v>
      </c>
      <c r="E3461" s="13" t="s">
        <v>24</v>
      </c>
      <c r="F3461" s="13" t="s">
        <v>11</v>
      </c>
      <c r="G3461" s="13" t="s">
        <v>25</v>
      </c>
      <c r="H3461" s="13" t="s">
        <v>13</v>
      </c>
    </row>
    <row r="3462" spans="1:8">
      <c r="A3462" s="15">
        <v>863</v>
      </c>
      <c r="B3462" s="15">
        <v>2021</v>
      </c>
      <c r="C3462" s="13" t="s">
        <v>43</v>
      </c>
      <c r="D3462" s="15">
        <v>2</v>
      </c>
      <c r="E3462" s="13" t="s">
        <v>24</v>
      </c>
      <c r="F3462" s="13" t="s">
        <v>11</v>
      </c>
      <c r="G3462" s="13" t="s">
        <v>25</v>
      </c>
      <c r="H3462" s="13" t="s">
        <v>13</v>
      </c>
    </row>
    <row r="3463" spans="1:8">
      <c r="A3463" s="15">
        <v>862</v>
      </c>
      <c r="B3463" s="15">
        <v>2021</v>
      </c>
      <c r="C3463" s="13" t="s">
        <v>43</v>
      </c>
      <c r="D3463" s="15">
        <v>2</v>
      </c>
      <c r="E3463" s="13" t="s">
        <v>24</v>
      </c>
      <c r="F3463" s="13" t="s">
        <v>17</v>
      </c>
      <c r="G3463" s="13" t="s">
        <v>25</v>
      </c>
      <c r="H3463" s="13" t="s">
        <v>32</v>
      </c>
    </row>
    <row r="3464" spans="1:8">
      <c r="A3464" s="15">
        <v>861</v>
      </c>
      <c r="B3464" s="15">
        <v>2021</v>
      </c>
      <c r="C3464" s="13" t="s">
        <v>43</v>
      </c>
      <c r="D3464" s="15">
        <v>2</v>
      </c>
      <c r="E3464" s="13" t="s">
        <v>24</v>
      </c>
      <c r="F3464" s="13" t="s">
        <v>17</v>
      </c>
      <c r="G3464" s="13" t="s">
        <v>25</v>
      </c>
      <c r="H3464" s="13" t="s">
        <v>32</v>
      </c>
    </row>
    <row r="3465" spans="1:8">
      <c r="A3465" s="15">
        <v>860</v>
      </c>
      <c r="B3465" s="15">
        <v>2021</v>
      </c>
      <c r="C3465" s="13" t="s">
        <v>43</v>
      </c>
      <c r="D3465" s="15">
        <v>2</v>
      </c>
      <c r="E3465" s="13" t="s">
        <v>24</v>
      </c>
      <c r="F3465" s="13" t="s">
        <v>17</v>
      </c>
      <c r="G3465" s="13" t="s">
        <v>25</v>
      </c>
      <c r="H3465" s="13" t="s">
        <v>49</v>
      </c>
    </row>
    <row r="3466" spans="1:8">
      <c r="A3466" s="15">
        <v>859</v>
      </c>
      <c r="B3466" s="15">
        <v>2021</v>
      </c>
      <c r="C3466" s="13" t="s">
        <v>43</v>
      </c>
      <c r="D3466" s="15">
        <v>2</v>
      </c>
      <c r="E3466" s="13" t="s">
        <v>24</v>
      </c>
      <c r="F3466" s="13" t="s">
        <v>17</v>
      </c>
      <c r="G3466" s="13" t="s">
        <v>25</v>
      </c>
      <c r="H3466" s="13" t="s">
        <v>29</v>
      </c>
    </row>
    <row r="3467" spans="1:8">
      <c r="A3467" s="15">
        <v>858</v>
      </c>
      <c r="B3467" s="15">
        <v>2021</v>
      </c>
      <c r="C3467" s="13" t="s">
        <v>43</v>
      </c>
      <c r="D3467" s="15">
        <v>2</v>
      </c>
      <c r="E3467" s="13" t="s">
        <v>24</v>
      </c>
      <c r="F3467" s="13" t="s">
        <v>17</v>
      </c>
      <c r="G3467" s="13" t="s">
        <v>25</v>
      </c>
      <c r="H3467" s="13" t="s">
        <v>16</v>
      </c>
    </row>
    <row r="3468" spans="1:8">
      <c r="A3468" s="15">
        <v>857</v>
      </c>
      <c r="B3468" s="15">
        <v>2021</v>
      </c>
      <c r="C3468" s="13" t="s">
        <v>43</v>
      </c>
      <c r="D3468" s="15">
        <v>1</v>
      </c>
      <c r="E3468" s="13" t="s">
        <v>38</v>
      </c>
      <c r="F3468" s="13" t="s">
        <v>11</v>
      </c>
      <c r="G3468" s="13" t="s">
        <v>12</v>
      </c>
      <c r="H3468" s="13" t="s">
        <v>26</v>
      </c>
    </row>
    <row r="3469" spans="1:8">
      <c r="A3469" s="15">
        <v>856</v>
      </c>
      <c r="B3469" s="15">
        <v>2021</v>
      </c>
      <c r="C3469" s="13" t="s">
        <v>43</v>
      </c>
      <c r="D3469" s="15">
        <v>1</v>
      </c>
      <c r="E3469" s="13" t="s">
        <v>38</v>
      </c>
      <c r="F3469" s="13" t="s">
        <v>17</v>
      </c>
      <c r="G3469" s="13" t="s">
        <v>12</v>
      </c>
      <c r="H3469" s="13" t="s">
        <v>13</v>
      </c>
    </row>
    <row r="3470" spans="1:8">
      <c r="A3470" s="15">
        <v>855</v>
      </c>
      <c r="B3470" s="15">
        <v>2021</v>
      </c>
      <c r="C3470" s="13" t="s">
        <v>43</v>
      </c>
      <c r="D3470" s="15">
        <v>1</v>
      </c>
      <c r="E3470" s="13" t="s">
        <v>24</v>
      </c>
      <c r="F3470" s="13" t="s">
        <v>11</v>
      </c>
      <c r="G3470" s="13" t="s">
        <v>25</v>
      </c>
      <c r="H3470" s="13" t="s">
        <v>37</v>
      </c>
    </row>
    <row r="3471" spans="1:8">
      <c r="A3471" s="15">
        <v>854</v>
      </c>
      <c r="B3471" s="15">
        <v>2021</v>
      </c>
      <c r="C3471" s="13" t="s">
        <v>43</v>
      </c>
      <c r="D3471" s="15">
        <v>1</v>
      </c>
      <c r="E3471" s="13" t="s">
        <v>24</v>
      </c>
      <c r="F3471" s="13" t="s">
        <v>11</v>
      </c>
      <c r="G3471" s="13" t="s">
        <v>25</v>
      </c>
      <c r="H3471" s="13" t="s">
        <v>37</v>
      </c>
    </row>
    <row r="3472" spans="1:8">
      <c r="A3472" s="15">
        <v>853</v>
      </c>
      <c r="B3472" s="15">
        <v>2021</v>
      </c>
      <c r="C3472" s="13" t="s">
        <v>43</v>
      </c>
      <c r="D3472" s="15">
        <v>1</v>
      </c>
      <c r="E3472" s="13" t="s">
        <v>24</v>
      </c>
      <c r="F3472" s="13" t="s">
        <v>11</v>
      </c>
      <c r="G3472" s="13" t="s">
        <v>25</v>
      </c>
      <c r="H3472" s="13" t="s">
        <v>30</v>
      </c>
    </row>
    <row r="3473" spans="1:8">
      <c r="A3473" s="15">
        <v>852</v>
      </c>
      <c r="B3473" s="15">
        <v>2021</v>
      </c>
      <c r="C3473" s="13" t="s">
        <v>43</v>
      </c>
      <c r="D3473" s="15">
        <v>1</v>
      </c>
      <c r="E3473" s="13" t="s">
        <v>24</v>
      </c>
      <c r="F3473" s="13" t="s">
        <v>11</v>
      </c>
      <c r="G3473" s="13" t="s">
        <v>25</v>
      </c>
      <c r="H3473" s="13" t="s">
        <v>29</v>
      </c>
    </row>
    <row r="3474" spans="1:8">
      <c r="A3474" s="15">
        <v>851</v>
      </c>
      <c r="B3474" s="15">
        <v>2021</v>
      </c>
      <c r="C3474" s="13" t="s">
        <v>43</v>
      </c>
      <c r="D3474" s="15">
        <v>1</v>
      </c>
      <c r="E3474" s="13" t="s">
        <v>24</v>
      </c>
      <c r="F3474" s="13" t="s">
        <v>11</v>
      </c>
      <c r="G3474" s="13" t="s">
        <v>25</v>
      </c>
      <c r="H3474" s="13" t="s">
        <v>34</v>
      </c>
    </row>
    <row r="3475" spans="1:8">
      <c r="A3475" s="15">
        <v>850</v>
      </c>
      <c r="B3475" s="15">
        <v>2021</v>
      </c>
      <c r="C3475" s="13" t="s">
        <v>43</v>
      </c>
      <c r="D3475" s="15">
        <v>1</v>
      </c>
      <c r="E3475" s="13" t="s">
        <v>24</v>
      </c>
      <c r="F3475" s="13" t="s">
        <v>11</v>
      </c>
      <c r="G3475" s="13" t="s">
        <v>25</v>
      </c>
      <c r="H3475" s="13" t="s">
        <v>34</v>
      </c>
    </row>
    <row r="3476" spans="1:8">
      <c r="A3476" s="15">
        <v>849</v>
      </c>
      <c r="B3476" s="15">
        <v>2021</v>
      </c>
      <c r="C3476" s="13" t="s">
        <v>43</v>
      </c>
      <c r="D3476" s="15">
        <v>1</v>
      </c>
      <c r="E3476" s="13" t="s">
        <v>24</v>
      </c>
      <c r="F3476" s="13" t="s">
        <v>11</v>
      </c>
      <c r="G3476" s="13" t="s">
        <v>25</v>
      </c>
      <c r="H3476" s="13" t="s">
        <v>34</v>
      </c>
    </row>
    <row r="3477" spans="1:8">
      <c r="A3477" s="15">
        <v>848</v>
      </c>
      <c r="B3477" s="15">
        <v>2021</v>
      </c>
      <c r="C3477" s="13" t="s">
        <v>43</v>
      </c>
      <c r="D3477" s="15">
        <v>1</v>
      </c>
      <c r="E3477" s="13" t="s">
        <v>24</v>
      </c>
      <c r="F3477" s="13" t="s">
        <v>11</v>
      </c>
      <c r="G3477" s="13" t="s">
        <v>25</v>
      </c>
      <c r="H3477" s="13" t="s">
        <v>26</v>
      </c>
    </row>
    <row r="3478" spans="1:8">
      <c r="A3478" s="15">
        <v>847</v>
      </c>
      <c r="B3478" s="15">
        <v>2021</v>
      </c>
      <c r="C3478" s="13" t="s">
        <v>43</v>
      </c>
      <c r="D3478" s="15">
        <v>1</v>
      </c>
      <c r="E3478" s="13" t="s">
        <v>24</v>
      </c>
      <c r="F3478" s="13" t="s">
        <v>11</v>
      </c>
      <c r="G3478" s="13" t="s">
        <v>25</v>
      </c>
      <c r="H3478" s="13" t="s">
        <v>26</v>
      </c>
    </row>
    <row r="3479" spans="1:8">
      <c r="A3479" s="15">
        <v>846</v>
      </c>
      <c r="B3479" s="15">
        <v>2021</v>
      </c>
      <c r="C3479" s="13" t="s">
        <v>43</v>
      </c>
      <c r="D3479" s="15">
        <v>1</v>
      </c>
      <c r="E3479" s="13" t="s">
        <v>24</v>
      </c>
      <c r="F3479" s="13" t="s">
        <v>11</v>
      </c>
      <c r="G3479" s="13" t="s">
        <v>25</v>
      </c>
      <c r="H3479" s="13" t="s">
        <v>31</v>
      </c>
    </row>
    <row r="3480" spans="1:8">
      <c r="A3480" s="15">
        <v>845</v>
      </c>
      <c r="B3480" s="15">
        <v>2021</v>
      </c>
      <c r="C3480" s="13" t="s">
        <v>43</v>
      </c>
      <c r="D3480" s="15">
        <v>1</v>
      </c>
      <c r="E3480" s="13" t="s">
        <v>24</v>
      </c>
      <c r="F3480" s="13" t="s">
        <v>11</v>
      </c>
      <c r="G3480" s="13" t="s">
        <v>25</v>
      </c>
      <c r="H3480" s="13" t="s">
        <v>31</v>
      </c>
    </row>
    <row r="3481" spans="1:8">
      <c r="A3481" s="15">
        <v>844</v>
      </c>
      <c r="B3481" s="15">
        <v>2021</v>
      </c>
      <c r="C3481" s="13" t="s">
        <v>43</v>
      </c>
      <c r="D3481" s="15">
        <v>1</v>
      </c>
      <c r="E3481" s="13" t="s">
        <v>24</v>
      </c>
      <c r="F3481" s="13" t="s">
        <v>11</v>
      </c>
      <c r="G3481" s="13" t="s">
        <v>25</v>
      </c>
      <c r="H3481" s="13" t="s">
        <v>13</v>
      </c>
    </row>
    <row r="3482" spans="1:8">
      <c r="A3482" s="15">
        <v>843</v>
      </c>
      <c r="B3482" s="15">
        <v>2021</v>
      </c>
      <c r="C3482" s="13" t="s">
        <v>43</v>
      </c>
      <c r="D3482" s="15">
        <v>1</v>
      </c>
      <c r="E3482" s="13" t="s">
        <v>24</v>
      </c>
      <c r="F3482" s="13" t="s">
        <v>11</v>
      </c>
      <c r="G3482" s="13" t="s">
        <v>25</v>
      </c>
      <c r="H3482" s="13" t="s">
        <v>13</v>
      </c>
    </row>
    <row r="3483" spans="1:8">
      <c r="A3483" s="15">
        <v>842</v>
      </c>
      <c r="B3483" s="15">
        <v>2021</v>
      </c>
      <c r="C3483" s="13" t="s">
        <v>43</v>
      </c>
      <c r="D3483" s="15">
        <v>1</v>
      </c>
      <c r="E3483" s="13" t="s">
        <v>24</v>
      </c>
      <c r="F3483" s="13" t="s">
        <v>11</v>
      </c>
      <c r="G3483" s="13" t="s">
        <v>25</v>
      </c>
      <c r="H3483" s="13" t="s">
        <v>47</v>
      </c>
    </row>
    <row r="3484" spans="1:8">
      <c r="A3484" s="15">
        <v>841</v>
      </c>
      <c r="B3484" s="15">
        <v>2021</v>
      </c>
      <c r="C3484" s="13" t="s">
        <v>43</v>
      </c>
      <c r="D3484" s="15">
        <v>1</v>
      </c>
      <c r="E3484" s="13" t="s">
        <v>24</v>
      </c>
      <c r="F3484" s="13" t="s">
        <v>17</v>
      </c>
      <c r="G3484" s="13" t="s">
        <v>25</v>
      </c>
      <c r="H3484" s="13" t="s">
        <v>49</v>
      </c>
    </row>
    <row r="3485" spans="1:8">
      <c r="A3485" s="15">
        <v>840</v>
      </c>
      <c r="B3485" s="15">
        <v>2021</v>
      </c>
      <c r="C3485" s="13" t="s">
        <v>43</v>
      </c>
      <c r="D3485" s="15">
        <v>1</v>
      </c>
      <c r="E3485" s="13" t="s">
        <v>24</v>
      </c>
      <c r="F3485" s="13" t="s">
        <v>17</v>
      </c>
      <c r="G3485" s="13" t="s">
        <v>25</v>
      </c>
      <c r="H3485" s="13" t="s">
        <v>29</v>
      </c>
    </row>
    <row r="3486" spans="1:8">
      <c r="A3486" s="15">
        <v>839</v>
      </c>
      <c r="B3486" s="15">
        <v>2021</v>
      </c>
      <c r="C3486" s="13" t="s">
        <v>43</v>
      </c>
      <c r="D3486" s="15">
        <v>1</v>
      </c>
      <c r="E3486" s="13" t="s">
        <v>24</v>
      </c>
      <c r="F3486" s="13" t="s">
        <v>17</v>
      </c>
      <c r="G3486" s="13" t="s">
        <v>25</v>
      </c>
      <c r="H3486" s="13" t="s">
        <v>29</v>
      </c>
    </row>
    <row r="3487" spans="1:8">
      <c r="A3487" s="15">
        <v>838</v>
      </c>
      <c r="B3487" s="15">
        <v>2021</v>
      </c>
      <c r="C3487" s="13" t="s">
        <v>43</v>
      </c>
      <c r="D3487" s="15">
        <v>1</v>
      </c>
      <c r="E3487" s="13" t="s">
        <v>24</v>
      </c>
      <c r="F3487" s="13" t="s">
        <v>17</v>
      </c>
      <c r="G3487" s="13" t="s">
        <v>25</v>
      </c>
      <c r="H3487" s="13" t="s">
        <v>29</v>
      </c>
    </row>
    <row r="3488" spans="1:8">
      <c r="A3488" s="15">
        <v>837</v>
      </c>
      <c r="B3488" s="15">
        <v>2021</v>
      </c>
      <c r="C3488" s="13" t="s">
        <v>43</v>
      </c>
      <c r="D3488" s="15">
        <v>1</v>
      </c>
      <c r="E3488" s="13" t="s">
        <v>24</v>
      </c>
      <c r="F3488" s="13" t="s">
        <v>17</v>
      </c>
      <c r="G3488" s="13" t="s">
        <v>25</v>
      </c>
      <c r="H3488" s="13" t="s">
        <v>34</v>
      </c>
    </row>
    <row r="3489" spans="1:8">
      <c r="A3489" s="15">
        <v>836</v>
      </c>
      <c r="B3489" s="15">
        <v>2021</v>
      </c>
      <c r="C3489" s="13" t="s">
        <v>43</v>
      </c>
      <c r="D3489" s="15">
        <v>1</v>
      </c>
      <c r="E3489" s="13" t="s">
        <v>24</v>
      </c>
      <c r="F3489" s="13" t="s">
        <v>17</v>
      </c>
      <c r="G3489" s="13" t="s">
        <v>25</v>
      </c>
      <c r="H3489" s="13" t="s">
        <v>34</v>
      </c>
    </row>
    <row r="3490" spans="1:8">
      <c r="A3490" s="15">
        <v>835</v>
      </c>
      <c r="B3490" s="15">
        <v>2021</v>
      </c>
      <c r="C3490" s="13" t="s">
        <v>43</v>
      </c>
      <c r="D3490" s="15">
        <v>1</v>
      </c>
      <c r="E3490" s="13" t="s">
        <v>24</v>
      </c>
      <c r="F3490" s="13" t="s">
        <v>17</v>
      </c>
      <c r="G3490" s="13" t="s">
        <v>25</v>
      </c>
      <c r="H3490" s="13" t="s">
        <v>31</v>
      </c>
    </row>
    <row r="3491" spans="1:8">
      <c r="A3491" s="15">
        <v>834</v>
      </c>
      <c r="B3491" s="15">
        <v>2021</v>
      </c>
      <c r="C3491" s="13" t="s">
        <v>43</v>
      </c>
      <c r="D3491" s="15">
        <v>1</v>
      </c>
      <c r="E3491" s="13" t="s">
        <v>24</v>
      </c>
      <c r="F3491" s="13" t="s">
        <v>17</v>
      </c>
      <c r="G3491" s="13" t="s">
        <v>25</v>
      </c>
      <c r="H3491" s="13" t="s">
        <v>31</v>
      </c>
    </row>
    <row r="3492" spans="1:8">
      <c r="A3492" s="15">
        <v>833</v>
      </c>
      <c r="B3492" s="15">
        <v>2021</v>
      </c>
      <c r="C3492" s="13" t="s">
        <v>43</v>
      </c>
      <c r="D3492" s="15">
        <v>1</v>
      </c>
      <c r="E3492" s="13" t="s">
        <v>24</v>
      </c>
      <c r="F3492" s="13" t="s">
        <v>17</v>
      </c>
      <c r="G3492" s="13" t="s">
        <v>25</v>
      </c>
      <c r="H3492" s="13" t="s">
        <v>13</v>
      </c>
    </row>
    <row r="3493" spans="1:8">
      <c r="A3493" s="15">
        <v>832</v>
      </c>
      <c r="B3493" s="15">
        <v>2021</v>
      </c>
      <c r="C3493" s="13" t="s">
        <v>43</v>
      </c>
      <c r="D3493" s="15">
        <v>1</v>
      </c>
      <c r="E3493" s="13" t="s">
        <v>24</v>
      </c>
      <c r="F3493" s="13" t="s">
        <v>17</v>
      </c>
      <c r="G3493" s="13" t="s">
        <v>25</v>
      </c>
      <c r="H3493" s="13" t="s">
        <v>47</v>
      </c>
    </row>
  </sheetData>
  <mergeCells count="1">
    <mergeCell ref="A1:H1"/>
  </mergeCells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5731-AAC4-48C4-BDB7-CC1265F144AC}">
  <dimension ref="A1:H833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6" sqref="I6"/>
    </sheetView>
  </sheetViews>
  <sheetFormatPr defaultRowHeight="14.5"/>
  <cols>
    <col min="1" max="1" width="4.26953125" style="13" bestFit="1" customWidth="1"/>
    <col min="2" max="4" width="9.26953125" style="13" bestFit="1" customWidth="1"/>
    <col min="5" max="5" width="7.26953125" style="13" bestFit="1" customWidth="1"/>
    <col min="6" max="6" width="5.26953125" style="13" bestFit="1" customWidth="1"/>
    <col min="7" max="7" width="15.7265625" style="13" bestFit="1" customWidth="1"/>
    <col min="8" max="8" width="7.26953125" style="13" bestFit="1" customWidth="1"/>
    <col min="9" max="16384" width="8.7265625" style="13"/>
  </cols>
  <sheetData>
    <row r="1" spans="1:8">
      <c r="A1" s="12" t="s">
        <v>57</v>
      </c>
      <c r="B1" s="12"/>
      <c r="C1" s="12"/>
      <c r="D1" s="12"/>
      <c r="E1" s="12"/>
      <c r="F1" s="12"/>
      <c r="G1" s="12"/>
      <c r="H1" s="12"/>
    </row>
    <row r="2" spans="1:8">
      <c r="A2" s="14" t="s">
        <v>1</v>
      </c>
      <c r="B2" s="14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4" t="s">
        <v>7</v>
      </c>
      <c r="H2" s="14" t="s">
        <v>8</v>
      </c>
    </row>
    <row r="3" spans="1:8">
      <c r="A3" s="15">
        <v>1</v>
      </c>
      <c r="B3" s="15">
        <v>2020</v>
      </c>
      <c r="C3" s="13" t="s">
        <v>43</v>
      </c>
      <c r="D3" s="15">
        <v>2</v>
      </c>
      <c r="E3" s="13" t="s">
        <v>24</v>
      </c>
      <c r="F3" s="13" t="s">
        <v>17</v>
      </c>
      <c r="G3" s="13" t="s">
        <v>25</v>
      </c>
      <c r="H3" s="13" t="s">
        <v>35</v>
      </c>
    </row>
    <row r="4" spans="1:8">
      <c r="A4" s="15">
        <v>2</v>
      </c>
      <c r="B4" s="15">
        <v>2020</v>
      </c>
      <c r="C4" s="13" t="s">
        <v>43</v>
      </c>
      <c r="D4" s="15">
        <v>4</v>
      </c>
      <c r="E4" s="13" t="s">
        <v>24</v>
      </c>
      <c r="F4" s="13" t="s">
        <v>17</v>
      </c>
      <c r="G4" s="13" t="s">
        <v>25</v>
      </c>
      <c r="H4" s="13" t="s">
        <v>37</v>
      </c>
    </row>
    <row r="5" spans="1:8">
      <c r="A5" s="15">
        <v>3</v>
      </c>
      <c r="B5" s="15">
        <v>2020</v>
      </c>
      <c r="C5" s="13" t="s">
        <v>43</v>
      </c>
      <c r="D5" s="15">
        <v>4</v>
      </c>
      <c r="E5" s="13" t="s">
        <v>24</v>
      </c>
      <c r="F5" s="13" t="s">
        <v>17</v>
      </c>
      <c r="G5" s="13" t="s">
        <v>25</v>
      </c>
      <c r="H5" s="13" t="s">
        <v>37</v>
      </c>
    </row>
    <row r="6" spans="1:8">
      <c r="A6" s="15">
        <v>4</v>
      </c>
      <c r="B6" s="15">
        <v>2020</v>
      </c>
      <c r="C6" s="13" t="s">
        <v>43</v>
      </c>
      <c r="D6" s="15">
        <v>4</v>
      </c>
      <c r="E6" s="13" t="s">
        <v>24</v>
      </c>
      <c r="F6" s="13" t="s">
        <v>17</v>
      </c>
      <c r="G6" s="13" t="s">
        <v>25</v>
      </c>
      <c r="H6" s="13" t="s">
        <v>35</v>
      </c>
    </row>
    <row r="7" spans="1:8">
      <c r="A7" s="15">
        <v>5</v>
      </c>
      <c r="B7" s="15">
        <v>2020</v>
      </c>
      <c r="C7" s="13" t="s">
        <v>43</v>
      </c>
      <c r="D7" s="15">
        <v>4</v>
      </c>
      <c r="E7" s="13" t="s">
        <v>24</v>
      </c>
      <c r="F7" s="13" t="s">
        <v>17</v>
      </c>
      <c r="G7" s="13" t="s">
        <v>25</v>
      </c>
      <c r="H7" s="13" t="s">
        <v>15</v>
      </c>
    </row>
    <row r="8" spans="1:8">
      <c r="A8" s="15">
        <v>6</v>
      </c>
      <c r="B8" s="15">
        <v>2020</v>
      </c>
      <c r="C8" s="13" t="s">
        <v>43</v>
      </c>
      <c r="D8" s="15">
        <v>4</v>
      </c>
      <c r="E8" s="13" t="s">
        <v>24</v>
      </c>
      <c r="F8" s="13" t="s">
        <v>17</v>
      </c>
      <c r="G8" s="13" t="s">
        <v>25</v>
      </c>
      <c r="H8" s="13" t="s">
        <v>15</v>
      </c>
    </row>
    <row r="9" spans="1:8">
      <c r="A9" s="15">
        <v>7</v>
      </c>
      <c r="B9" s="15">
        <v>2020</v>
      </c>
      <c r="C9" s="13" t="s">
        <v>43</v>
      </c>
      <c r="D9" s="15">
        <v>4</v>
      </c>
      <c r="E9" s="13" t="s">
        <v>24</v>
      </c>
      <c r="F9" s="13" t="s">
        <v>11</v>
      </c>
      <c r="G9" s="13" t="s">
        <v>25</v>
      </c>
      <c r="H9" s="13" t="s">
        <v>29</v>
      </c>
    </row>
    <row r="10" spans="1:8">
      <c r="A10" s="15">
        <v>8</v>
      </c>
      <c r="B10" s="15">
        <v>2020</v>
      </c>
      <c r="C10" s="13" t="s">
        <v>43</v>
      </c>
      <c r="D10" s="15">
        <v>4</v>
      </c>
      <c r="E10" s="13" t="s">
        <v>24</v>
      </c>
      <c r="F10" s="13" t="s">
        <v>11</v>
      </c>
      <c r="G10" s="13" t="s">
        <v>25</v>
      </c>
      <c r="H10" s="13" t="s">
        <v>37</v>
      </c>
    </row>
    <row r="11" spans="1:8">
      <c r="A11" s="15">
        <v>9</v>
      </c>
      <c r="B11" s="15">
        <v>2020</v>
      </c>
      <c r="C11" s="13" t="s">
        <v>43</v>
      </c>
      <c r="D11" s="15">
        <v>4</v>
      </c>
      <c r="E11" s="13" t="s">
        <v>24</v>
      </c>
      <c r="F11" s="13" t="s">
        <v>11</v>
      </c>
      <c r="G11" s="13" t="s">
        <v>25</v>
      </c>
      <c r="H11" s="13" t="s">
        <v>35</v>
      </c>
    </row>
    <row r="12" spans="1:8">
      <c r="A12" s="15">
        <v>10</v>
      </c>
      <c r="B12" s="15">
        <v>2020</v>
      </c>
      <c r="C12" s="13" t="s">
        <v>43</v>
      </c>
      <c r="D12" s="15">
        <v>4</v>
      </c>
      <c r="E12" s="13" t="s">
        <v>10</v>
      </c>
      <c r="F12" s="13" t="s">
        <v>17</v>
      </c>
      <c r="G12" s="13" t="s">
        <v>12</v>
      </c>
      <c r="H12" s="13" t="s">
        <v>18</v>
      </c>
    </row>
    <row r="13" spans="1:8">
      <c r="A13" s="15">
        <v>11</v>
      </c>
      <c r="B13" s="15">
        <v>2020</v>
      </c>
      <c r="C13" s="13" t="s">
        <v>43</v>
      </c>
      <c r="D13" s="15">
        <v>5</v>
      </c>
      <c r="E13" s="13" t="s">
        <v>44</v>
      </c>
      <c r="F13" s="13" t="s">
        <v>11</v>
      </c>
      <c r="G13" s="13" t="s">
        <v>12</v>
      </c>
      <c r="H13" s="13" t="s">
        <v>26</v>
      </c>
    </row>
    <row r="14" spans="1:8">
      <c r="A14" s="15">
        <v>12</v>
      </c>
      <c r="B14" s="15">
        <v>2020</v>
      </c>
      <c r="C14" s="13" t="s">
        <v>43</v>
      </c>
      <c r="D14" s="15">
        <v>5</v>
      </c>
      <c r="E14" s="13" t="s">
        <v>24</v>
      </c>
      <c r="F14" s="13" t="s">
        <v>17</v>
      </c>
      <c r="G14" s="13" t="s">
        <v>25</v>
      </c>
      <c r="H14" s="13" t="s">
        <v>31</v>
      </c>
    </row>
    <row r="15" spans="1:8">
      <c r="A15" s="15">
        <v>13</v>
      </c>
      <c r="B15" s="15">
        <v>2020</v>
      </c>
      <c r="C15" s="13" t="s">
        <v>43</v>
      </c>
      <c r="D15" s="15">
        <v>5</v>
      </c>
      <c r="E15" s="13" t="s">
        <v>24</v>
      </c>
      <c r="F15" s="13" t="s">
        <v>17</v>
      </c>
      <c r="G15" s="13" t="s">
        <v>25</v>
      </c>
      <c r="H15" s="13" t="s">
        <v>30</v>
      </c>
    </row>
    <row r="16" spans="1:8">
      <c r="A16" s="15">
        <v>14</v>
      </c>
      <c r="B16" s="15">
        <v>2020</v>
      </c>
      <c r="C16" s="13" t="s">
        <v>43</v>
      </c>
      <c r="D16" s="15">
        <v>5</v>
      </c>
      <c r="E16" s="13" t="s">
        <v>24</v>
      </c>
      <c r="F16" s="13" t="s">
        <v>17</v>
      </c>
      <c r="G16" s="13" t="s">
        <v>25</v>
      </c>
      <c r="H16" s="13" t="s">
        <v>37</v>
      </c>
    </row>
    <row r="17" spans="1:8">
      <c r="A17" s="15">
        <v>15</v>
      </c>
      <c r="B17" s="15">
        <v>2020</v>
      </c>
      <c r="C17" s="13" t="s">
        <v>43</v>
      </c>
      <c r="D17" s="15">
        <v>5</v>
      </c>
      <c r="E17" s="13" t="s">
        <v>24</v>
      </c>
      <c r="F17" s="13" t="s">
        <v>11</v>
      </c>
      <c r="G17" s="13" t="s">
        <v>25</v>
      </c>
      <c r="H17" s="13" t="s">
        <v>13</v>
      </c>
    </row>
    <row r="18" spans="1:8">
      <c r="A18" s="15">
        <v>16</v>
      </c>
      <c r="B18" s="15">
        <v>2020</v>
      </c>
      <c r="C18" s="13" t="s">
        <v>43</v>
      </c>
      <c r="D18" s="15">
        <v>5</v>
      </c>
      <c r="E18" s="13" t="s">
        <v>45</v>
      </c>
      <c r="F18" s="13" t="s">
        <v>17</v>
      </c>
      <c r="G18" s="13" t="s">
        <v>12</v>
      </c>
      <c r="H18" s="13" t="s">
        <v>29</v>
      </c>
    </row>
    <row r="19" spans="1:8">
      <c r="A19" s="15">
        <v>17</v>
      </c>
      <c r="B19" s="15">
        <v>2020</v>
      </c>
      <c r="C19" s="13" t="s">
        <v>43</v>
      </c>
      <c r="D19" s="15">
        <v>5</v>
      </c>
      <c r="E19" s="13" t="s">
        <v>10</v>
      </c>
      <c r="F19" s="13" t="s">
        <v>17</v>
      </c>
      <c r="G19" s="13" t="s">
        <v>12</v>
      </c>
      <c r="H19" s="13" t="s">
        <v>13</v>
      </c>
    </row>
    <row r="20" spans="1:8">
      <c r="A20" s="15">
        <v>18</v>
      </c>
      <c r="B20" s="15">
        <v>2020</v>
      </c>
      <c r="C20" s="13" t="s">
        <v>43</v>
      </c>
      <c r="D20" s="15">
        <v>5</v>
      </c>
      <c r="E20" s="13" t="s">
        <v>10</v>
      </c>
      <c r="F20" s="13" t="s">
        <v>11</v>
      </c>
      <c r="G20" s="13" t="s">
        <v>12</v>
      </c>
      <c r="H20" s="13" t="s">
        <v>30</v>
      </c>
    </row>
    <row r="21" spans="1:8">
      <c r="A21" s="15">
        <v>19</v>
      </c>
      <c r="B21" s="15">
        <v>2020</v>
      </c>
      <c r="C21" s="13" t="s">
        <v>43</v>
      </c>
      <c r="D21" s="15">
        <v>5</v>
      </c>
      <c r="E21" s="13" t="s">
        <v>10</v>
      </c>
      <c r="F21" s="13" t="s">
        <v>11</v>
      </c>
      <c r="G21" s="13" t="s">
        <v>12</v>
      </c>
      <c r="H21" s="13" t="s">
        <v>37</v>
      </c>
    </row>
    <row r="22" spans="1:8">
      <c r="A22" s="15">
        <v>20</v>
      </c>
      <c r="B22" s="15">
        <v>2020</v>
      </c>
      <c r="C22" s="13" t="s">
        <v>43</v>
      </c>
      <c r="D22" s="15">
        <v>5</v>
      </c>
      <c r="E22" s="13" t="s">
        <v>36</v>
      </c>
      <c r="F22" s="13" t="s">
        <v>11</v>
      </c>
      <c r="G22" s="13" t="s">
        <v>12</v>
      </c>
      <c r="H22" s="13" t="s">
        <v>37</v>
      </c>
    </row>
    <row r="23" spans="1:8">
      <c r="A23" s="15">
        <v>21</v>
      </c>
      <c r="B23" s="15">
        <v>2020</v>
      </c>
      <c r="C23" s="13" t="s">
        <v>43</v>
      </c>
      <c r="D23" s="15">
        <v>5</v>
      </c>
      <c r="E23" s="13" t="s">
        <v>36</v>
      </c>
      <c r="F23" s="13" t="s">
        <v>11</v>
      </c>
      <c r="G23" s="13" t="s">
        <v>12</v>
      </c>
      <c r="H23" s="13" t="s">
        <v>32</v>
      </c>
    </row>
    <row r="24" spans="1:8">
      <c r="A24" s="15">
        <v>22</v>
      </c>
      <c r="B24" s="15">
        <v>2020</v>
      </c>
      <c r="C24" s="13" t="s">
        <v>46</v>
      </c>
      <c r="D24" s="15">
        <v>6</v>
      </c>
      <c r="E24" s="13" t="s">
        <v>44</v>
      </c>
      <c r="F24" s="13" t="s">
        <v>17</v>
      </c>
      <c r="G24" s="13" t="s">
        <v>12</v>
      </c>
      <c r="H24" s="13" t="s">
        <v>35</v>
      </c>
    </row>
    <row r="25" spans="1:8">
      <c r="A25" s="15">
        <v>23</v>
      </c>
      <c r="B25" s="15">
        <v>2020</v>
      </c>
      <c r="C25" s="13" t="s">
        <v>46</v>
      </c>
      <c r="D25" s="15">
        <v>6</v>
      </c>
      <c r="E25" s="13" t="s">
        <v>24</v>
      </c>
      <c r="F25" s="13" t="s">
        <v>11</v>
      </c>
      <c r="G25" s="13" t="s">
        <v>25</v>
      </c>
      <c r="H25" s="13" t="s">
        <v>13</v>
      </c>
    </row>
    <row r="26" spans="1:8">
      <c r="A26" s="15">
        <v>24</v>
      </c>
      <c r="B26" s="15">
        <v>2020</v>
      </c>
      <c r="C26" s="13" t="s">
        <v>46</v>
      </c>
      <c r="D26" s="15">
        <v>6</v>
      </c>
      <c r="E26" s="13" t="s">
        <v>24</v>
      </c>
      <c r="F26" s="13" t="s">
        <v>11</v>
      </c>
      <c r="G26" s="13" t="s">
        <v>25</v>
      </c>
      <c r="H26" s="13" t="s">
        <v>30</v>
      </c>
    </row>
    <row r="27" spans="1:8">
      <c r="A27" s="15">
        <v>25</v>
      </c>
      <c r="B27" s="15">
        <v>2020</v>
      </c>
      <c r="C27" s="13" t="s">
        <v>46</v>
      </c>
      <c r="D27" s="15">
        <v>6</v>
      </c>
      <c r="E27" s="13" t="s">
        <v>24</v>
      </c>
      <c r="F27" s="13" t="s">
        <v>11</v>
      </c>
      <c r="G27" s="13" t="s">
        <v>25</v>
      </c>
      <c r="H27" s="13" t="s">
        <v>37</v>
      </c>
    </row>
    <row r="28" spans="1:8">
      <c r="A28" s="15">
        <v>26</v>
      </c>
      <c r="B28" s="15">
        <v>2020</v>
      </c>
      <c r="C28" s="13" t="s">
        <v>46</v>
      </c>
      <c r="D28" s="15">
        <v>6</v>
      </c>
      <c r="E28" s="13" t="s">
        <v>10</v>
      </c>
      <c r="F28" s="13" t="s">
        <v>17</v>
      </c>
      <c r="G28" s="13" t="s">
        <v>12</v>
      </c>
      <c r="H28" s="13" t="s">
        <v>15</v>
      </c>
    </row>
    <row r="29" spans="1:8">
      <c r="A29" s="15">
        <v>27</v>
      </c>
      <c r="B29" s="15">
        <v>2020</v>
      </c>
      <c r="C29" s="13" t="s">
        <v>46</v>
      </c>
      <c r="D29" s="15">
        <v>6</v>
      </c>
      <c r="E29" s="13" t="s">
        <v>10</v>
      </c>
      <c r="F29" s="13" t="s">
        <v>11</v>
      </c>
      <c r="G29" s="13" t="s">
        <v>12</v>
      </c>
      <c r="H29" s="13" t="s">
        <v>15</v>
      </c>
    </row>
    <row r="30" spans="1:8">
      <c r="A30" s="15">
        <v>28</v>
      </c>
      <c r="B30" s="15">
        <v>2020</v>
      </c>
      <c r="C30" s="13" t="s">
        <v>46</v>
      </c>
      <c r="D30" s="15">
        <v>6</v>
      </c>
      <c r="E30" s="13" t="s">
        <v>36</v>
      </c>
      <c r="F30" s="13" t="s">
        <v>17</v>
      </c>
      <c r="G30" s="13" t="s">
        <v>12</v>
      </c>
      <c r="H30" s="13" t="s">
        <v>15</v>
      </c>
    </row>
    <row r="31" spans="1:8">
      <c r="A31" s="15">
        <v>29</v>
      </c>
      <c r="B31" s="15">
        <v>2020</v>
      </c>
      <c r="C31" s="13" t="s">
        <v>46</v>
      </c>
      <c r="D31" s="15">
        <v>7</v>
      </c>
      <c r="E31" s="13" t="s">
        <v>36</v>
      </c>
      <c r="F31" s="13" t="s">
        <v>11</v>
      </c>
      <c r="G31" s="13" t="s">
        <v>12</v>
      </c>
      <c r="H31" s="13" t="s">
        <v>35</v>
      </c>
    </row>
    <row r="32" spans="1:8">
      <c r="A32" s="15">
        <v>30</v>
      </c>
      <c r="B32" s="15">
        <v>2020</v>
      </c>
      <c r="C32" s="13" t="s">
        <v>46</v>
      </c>
      <c r="D32" s="15">
        <v>8</v>
      </c>
      <c r="E32" s="13" t="s">
        <v>24</v>
      </c>
      <c r="F32" s="13" t="s">
        <v>17</v>
      </c>
      <c r="G32" s="13" t="s">
        <v>25</v>
      </c>
      <c r="H32" s="13" t="s">
        <v>18</v>
      </c>
    </row>
    <row r="33" spans="1:8">
      <c r="A33" s="15">
        <v>31</v>
      </c>
      <c r="B33" s="15">
        <v>2020</v>
      </c>
      <c r="C33" s="13" t="s">
        <v>46</v>
      </c>
      <c r="D33" s="15">
        <v>8</v>
      </c>
      <c r="E33" s="13" t="s">
        <v>38</v>
      </c>
      <c r="F33" s="13" t="s">
        <v>17</v>
      </c>
      <c r="G33" s="13" t="s">
        <v>12</v>
      </c>
      <c r="H33" s="13" t="s">
        <v>31</v>
      </c>
    </row>
    <row r="34" spans="1:8">
      <c r="A34" s="15">
        <v>32</v>
      </c>
      <c r="B34" s="15">
        <v>2020</v>
      </c>
      <c r="C34" s="13" t="s">
        <v>46</v>
      </c>
      <c r="D34" s="15">
        <v>8</v>
      </c>
      <c r="E34" s="13" t="s">
        <v>38</v>
      </c>
      <c r="F34" s="13" t="s">
        <v>17</v>
      </c>
      <c r="G34" s="13" t="s">
        <v>12</v>
      </c>
      <c r="H34" s="13" t="s">
        <v>35</v>
      </c>
    </row>
    <row r="35" spans="1:8">
      <c r="A35" s="15">
        <v>33</v>
      </c>
      <c r="B35" s="15">
        <v>2020</v>
      </c>
      <c r="C35" s="13" t="s">
        <v>46</v>
      </c>
      <c r="D35" s="15">
        <v>8</v>
      </c>
      <c r="E35" s="13" t="s">
        <v>38</v>
      </c>
      <c r="F35" s="13" t="s">
        <v>17</v>
      </c>
      <c r="G35" s="13" t="s">
        <v>12</v>
      </c>
      <c r="H35" s="13" t="s">
        <v>35</v>
      </c>
    </row>
    <row r="36" spans="1:8">
      <c r="A36" s="15">
        <v>34</v>
      </c>
      <c r="B36" s="15">
        <v>2020</v>
      </c>
      <c r="C36" s="13" t="s">
        <v>46</v>
      </c>
      <c r="D36" s="15">
        <v>8</v>
      </c>
      <c r="E36" s="13" t="s">
        <v>38</v>
      </c>
      <c r="F36" s="13" t="s">
        <v>17</v>
      </c>
      <c r="G36" s="13" t="s">
        <v>12</v>
      </c>
      <c r="H36" s="13" t="s">
        <v>35</v>
      </c>
    </row>
    <row r="37" spans="1:8">
      <c r="A37" s="15">
        <v>35</v>
      </c>
      <c r="B37" s="15">
        <v>2020</v>
      </c>
      <c r="C37" s="13" t="s">
        <v>46</v>
      </c>
      <c r="D37" s="15">
        <v>8</v>
      </c>
      <c r="E37" s="13" t="s">
        <v>10</v>
      </c>
      <c r="F37" s="13" t="s">
        <v>17</v>
      </c>
      <c r="G37" s="13" t="s">
        <v>12</v>
      </c>
      <c r="H37" s="13" t="s">
        <v>29</v>
      </c>
    </row>
    <row r="38" spans="1:8">
      <c r="A38" s="15">
        <v>36</v>
      </c>
      <c r="B38" s="15">
        <v>2020</v>
      </c>
      <c r="C38" s="13" t="s">
        <v>46</v>
      </c>
      <c r="D38" s="15">
        <v>9</v>
      </c>
      <c r="E38" s="13" t="s">
        <v>44</v>
      </c>
      <c r="F38" s="13" t="s">
        <v>11</v>
      </c>
      <c r="G38" s="13" t="s">
        <v>12</v>
      </c>
      <c r="H38" s="13" t="s">
        <v>37</v>
      </c>
    </row>
    <row r="39" spans="1:8">
      <c r="A39" s="15">
        <v>37</v>
      </c>
      <c r="B39" s="15">
        <v>2020</v>
      </c>
      <c r="C39" s="13" t="s">
        <v>46</v>
      </c>
      <c r="D39" s="15">
        <v>9</v>
      </c>
      <c r="E39" s="13" t="s">
        <v>24</v>
      </c>
      <c r="F39" s="13" t="s">
        <v>17</v>
      </c>
      <c r="G39" s="13" t="s">
        <v>25</v>
      </c>
      <c r="H39" s="13" t="s">
        <v>34</v>
      </c>
    </row>
    <row r="40" spans="1:8">
      <c r="A40" s="15">
        <v>38</v>
      </c>
      <c r="B40" s="15">
        <v>2020</v>
      </c>
      <c r="C40" s="13" t="s">
        <v>46</v>
      </c>
      <c r="D40" s="15">
        <v>9</v>
      </c>
      <c r="E40" s="13" t="s">
        <v>24</v>
      </c>
      <c r="F40" s="13" t="s">
        <v>17</v>
      </c>
      <c r="G40" s="13" t="s">
        <v>25</v>
      </c>
      <c r="H40" s="13" t="s">
        <v>15</v>
      </c>
    </row>
    <row r="41" spans="1:8">
      <c r="A41" s="15">
        <v>39</v>
      </c>
      <c r="B41" s="15">
        <v>2020</v>
      </c>
      <c r="C41" s="13" t="s">
        <v>46</v>
      </c>
      <c r="D41" s="15">
        <v>9</v>
      </c>
      <c r="E41" s="13" t="s">
        <v>24</v>
      </c>
      <c r="F41" s="13" t="s">
        <v>11</v>
      </c>
      <c r="G41" s="13" t="s">
        <v>25</v>
      </c>
      <c r="H41" s="13" t="s">
        <v>26</v>
      </c>
    </row>
    <row r="42" spans="1:8">
      <c r="A42" s="15">
        <v>40</v>
      </c>
      <c r="B42" s="15">
        <v>2020</v>
      </c>
      <c r="C42" s="13" t="s">
        <v>46</v>
      </c>
      <c r="D42" s="15">
        <v>9</v>
      </c>
      <c r="E42" s="13" t="s">
        <v>38</v>
      </c>
      <c r="F42" s="13" t="s">
        <v>17</v>
      </c>
      <c r="G42" s="13" t="s">
        <v>12</v>
      </c>
      <c r="H42" s="13" t="s">
        <v>31</v>
      </c>
    </row>
    <row r="43" spans="1:8">
      <c r="A43" s="15">
        <v>41</v>
      </c>
      <c r="B43" s="15">
        <v>2020</v>
      </c>
      <c r="C43" s="13" t="s">
        <v>46</v>
      </c>
      <c r="D43" s="15">
        <v>9</v>
      </c>
      <c r="E43" s="13" t="s">
        <v>38</v>
      </c>
      <c r="F43" s="13" t="s">
        <v>17</v>
      </c>
      <c r="G43" s="13" t="s">
        <v>12</v>
      </c>
      <c r="H43" s="13" t="s">
        <v>29</v>
      </c>
    </row>
    <row r="44" spans="1:8">
      <c r="A44" s="15">
        <v>42</v>
      </c>
      <c r="B44" s="15">
        <v>2020</v>
      </c>
      <c r="C44" s="13" t="s">
        <v>46</v>
      </c>
      <c r="D44" s="15">
        <v>9</v>
      </c>
      <c r="E44" s="13" t="s">
        <v>38</v>
      </c>
      <c r="F44" s="13" t="s">
        <v>17</v>
      </c>
      <c r="G44" s="13" t="s">
        <v>12</v>
      </c>
      <c r="H44" s="13" t="s">
        <v>35</v>
      </c>
    </row>
    <row r="45" spans="1:8">
      <c r="A45" s="15">
        <v>43</v>
      </c>
      <c r="B45" s="15">
        <v>2020</v>
      </c>
      <c r="C45" s="13" t="s">
        <v>46</v>
      </c>
      <c r="D45" s="15">
        <v>9</v>
      </c>
      <c r="E45" s="13" t="s">
        <v>10</v>
      </c>
      <c r="F45" s="13" t="s">
        <v>17</v>
      </c>
      <c r="G45" s="13" t="s">
        <v>12</v>
      </c>
      <c r="H45" s="13" t="s">
        <v>26</v>
      </c>
    </row>
    <row r="46" spans="1:8">
      <c r="A46" s="15">
        <v>44</v>
      </c>
      <c r="B46" s="15">
        <v>2020</v>
      </c>
      <c r="C46" s="13" t="s">
        <v>46</v>
      </c>
      <c r="D46" s="15">
        <v>9</v>
      </c>
      <c r="E46" s="13" t="s">
        <v>10</v>
      </c>
      <c r="F46" s="13" t="s">
        <v>11</v>
      </c>
      <c r="G46" s="13" t="s">
        <v>12</v>
      </c>
      <c r="H46" s="13" t="s">
        <v>47</v>
      </c>
    </row>
    <row r="47" spans="1:8">
      <c r="A47" s="15">
        <v>45</v>
      </c>
      <c r="B47" s="15">
        <v>2020</v>
      </c>
      <c r="C47" s="13" t="s">
        <v>46</v>
      </c>
      <c r="D47" s="15">
        <v>9</v>
      </c>
      <c r="E47" s="13" t="s">
        <v>10</v>
      </c>
      <c r="F47" s="13" t="s">
        <v>11</v>
      </c>
      <c r="G47" s="13" t="s">
        <v>12</v>
      </c>
      <c r="H47" s="13" t="s">
        <v>37</v>
      </c>
    </row>
    <row r="48" spans="1:8">
      <c r="A48" s="15">
        <v>46</v>
      </c>
      <c r="B48" s="15">
        <v>2020</v>
      </c>
      <c r="C48" s="13" t="s">
        <v>23</v>
      </c>
      <c r="D48" s="15">
        <v>10</v>
      </c>
      <c r="E48" s="13" t="s">
        <v>24</v>
      </c>
      <c r="F48" s="13" t="s">
        <v>17</v>
      </c>
      <c r="G48" s="13" t="s">
        <v>25</v>
      </c>
      <c r="H48" s="13" t="s">
        <v>16</v>
      </c>
    </row>
    <row r="49" spans="1:8">
      <c r="A49" s="15">
        <v>47</v>
      </c>
      <c r="B49" s="15">
        <v>2020</v>
      </c>
      <c r="C49" s="13" t="s">
        <v>23</v>
      </c>
      <c r="D49" s="15">
        <v>10</v>
      </c>
      <c r="E49" s="13" t="s">
        <v>24</v>
      </c>
      <c r="F49" s="13" t="s">
        <v>17</v>
      </c>
      <c r="G49" s="13" t="s">
        <v>25</v>
      </c>
      <c r="H49" s="13" t="s">
        <v>13</v>
      </c>
    </row>
    <row r="50" spans="1:8">
      <c r="A50" s="15">
        <v>48</v>
      </c>
      <c r="B50" s="15">
        <v>2020</v>
      </c>
      <c r="C50" s="13" t="s">
        <v>23</v>
      </c>
      <c r="D50" s="15">
        <v>10</v>
      </c>
      <c r="E50" s="13" t="s">
        <v>24</v>
      </c>
      <c r="F50" s="13" t="s">
        <v>17</v>
      </c>
      <c r="G50" s="13" t="s">
        <v>25</v>
      </c>
      <c r="H50" s="13" t="s">
        <v>13</v>
      </c>
    </row>
    <row r="51" spans="1:8">
      <c r="A51" s="15">
        <v>49</v>
      </c>
      <c r="B51" s="15">
        <v>2020</v>
      </c>
      <c r="C51" s="13" t="s">
        <v>23</v>
      </c>
      <c r="D51" s="15">
        <v>10</v>
      </c>
      <c r="E51" s="13" t="s">
        <v>24</v>
      </c>
      <c r="F51" s="13" t="s">
        <v>17</v>
      </c>
      <c r="G51" s="13" t="s">
        <v>25</v>
      </c>
      <c r="H51" s="13" t="s">
        <v>13</v>
      </c>
    </row>
    <row r="52" spans="1:8">
      <c r="A52" s="15">
        <v>50</v>
      </c>
      <c r="B52" s="15">
        <v>2020</v>
      </c>
      <c r="C52" s="13" t="s">
        <v>23</v>
      </c>
      <c r="D52" s="15">
        <v>10</v>
      </c>
      <c r="E52" s="13" t="s">
        <v>24</v>
      </c>
      <c r="F52" s="13" t="s">
        <v>17</v>
      </c>
      <c r="G52" s="13" t="s">
        <v>25</v>
      </c>
      <c r="H52" s="13" t="s">
        <v>31</v>
      </c>
    </row>
    <row r="53" spans="1:8">
      <c r="A53" s="15">
        <v>51</v>
      </c>
      <c r="B53" s="15">
        <v>2020</v>
      </c>
      <c r="C53" s="13" t="s">
        <v>23</v>
      </c>
      <c r="D53" s="15">
        <v>10</v>
      </c>
      <c r="E53" s="13" t="s">
        <v>24</v>
      </c>
      <c r="F53" s="13" t="s">
        <v>17</v>
      </c>
      <c r="G53" s="13" t="s">
        <v>25</v>
      </c>
      <c r="H53" s="13" t="s">
        <v>31</v>
      </c>
    </row>
    <row r="54" spans="1:8">
      <c r="A54" s="15">
        <v>52</v>
      </c>
      <c r="B54" s="15">
        <v>2020</v>
      </c>
      <c r="C54" s="13" t="s">
        <v>23</v>
      </c>
      <c r="D54" s="15">
        <v>10</v>
      </c>
      <c r="E54" s="13" t="s">
        <v>24</v>
      </c>
      <c r="F54" s="13" t="s">
        <v>17</v>
      </c>
      <c r="G54" s="13" t="s">
        <v>25</v>
      </c>
      <c r="H54" s="13" t="s">
        <v>26</v>
      </c>
    </row>
    <row r="55" spans="1:8">
      <c r="A55" s="15">
        <v>53</v>
      </c>
      <c r="B55" s="15">
        <v>2020</v>
      </c>
      <c r="C55" s="13" t="s">
        <v>23</v>
      </c>
      <c r="D55" s="15">
        <v>10</v>
      </c>
      <c r="E55" s="13" t="s">
        <v>24</v>
      </c>
      <c r="F55" s="13" t="s">
        <v>17</v>
      </c>
      <c r="G55" s="13" t="s">
        <v>25</v>
      </c>
      <c r="H55" s="13" t="s">
        <v>34</v>
      </c>
    </row>
    <row r="56" spans="1:8">
      <c r="A56" s="15">
        <v>54</v>
      </c>
      <c r="B56" s="15">
        <v>2020</v>
      </c>
      <c r="C56" s="13" t="s">
        <v>23</v>
      </c>
      <c r="D56" s="15">
        <v>10</v>
      </c>
      <c r="E56" s="13" t="s">
        <v>24</v>
      </c>
      <c r="F56" s="13" t="s">
        <v>17</v>
      </c>
      <c r="G56" s="13" t="s">
        <v>25</v>
      </c>
      <c r="H56" s="13" t="s">
        <v>34</v>
      </c>
    </row>
    <row r="57" spans="1:8">
      <c r="A57" s="15">
        <v>55</v>
      </c>
      <c r="B57" s="15">
        <v>2020</v>
      </c>
      <c r="C57" s="13" t="s">
        <v>23</v>
      </c>
      <c r="D57" s="15">
        <v>10</v>
      </c>
      <c r="E57" s="13" t="s">
        <v>24</v>
      </c>
      <c r="F57" s="13" t="s">
        <v>11</v>
      </c>
      <c r="G57" s="13" t="s">
        <v>25</v>
      </c>
      <c r="H57" s="13" t="s">
        <v>31</v>
      </c>
    </row>
    <row r="58" spans="1:8">
      <c r="A58" s="15">
        <v>56</v>
      </c>
      <c r="B58" s="15">
        <v>2020</v>
      </c>
      <c r="C58" s="13" t="s">
        <v>23</v>
      </c>
      <c r="D58" s="15">
        <v>10</v>
      </c>
      <c r="E58" s="13" t="s">
        <v>24</v>
      </c>
      <c r="F58" s="13" t="s">
        <v>11</v>
      </c>
      <c r="G58" s="13" t="s">
        <v>25</v>
      </c>
      <c r="H58" s="13" t="s">
        <v>26</v>
      </c>
    </row>
    <row r="59" spans="1:8">
      <c r="A59" s="15">
        <v>57</v>
      </c>
      <c r="B59" s="15">
        <v>2020</v>
      </c>
      <c r="C59" s="13" t="s">
        <v>23</v>
      </c>
      <c r="D59" s="15">
        <v>10</v>
      </c>
      <c r="E59" s="13" t="s">
        <v>24</v>
      </c>
      <c r="F59" s="13" t="s">
        <v>11</v>
      </c>
      <c r="G59" s="13" t="s">
        <v>25</v>
      </c>
      <c r="H59" s="13" t="s">
        <v>26</v>
      </c>
    </row>
    <row r="60" spans="1:8">
      <c r="A60" s="15">
        <v>58</v>
      </c>
      <c r="B60" s="15">
        <v>2020</v>
      </c>
      <c r="C60" s="13" t="s">
        <v>23</v>
      </c>
      <c r="D60" s="15">
        <v>10</v>
      </c>
      <c r="E60" s="13" t="s">
        <v>24</v>
      </c>
      <c r="F60" s="13" t="s">
        <v>11</v>
      </c>
      <c r="G60" s="13" t="s">
        <v>25</v>
      </c>
      <c r="H60" s="13" t="s">
        <v>26</v>
      </c>
    </row>
    <row r="61" spans="1:8">
      <c r="A61" s="15">
        <v>59</v>
      </c>
      <c r="B61" s="15">
        <v>2020</v>
      </c>
      <c r="C61" s="13" t="s">
        <v>23</v>
      </c>
      <c r="D61" s="15">
        <v>10</v>
      </c>
      <c r="E61" s="13" t="s">
        <v>24</v>
      </c>
      <c r="F61" s="13" t="s">
        <v>11</v>
      </c>
      <c r="G61" s="13" t="s">
        <v>25</v>
      </c>
      <c r="H61" s="13" t="s">
        <v>34</v>
      </c>
    </row>
    <row r="62" spans="1:8">
      <c r="A62" s="15">
        <v>60</v>
      </c>
      <c r="B62" s="15">
        <v>2020</v>
      </c>
      <c r="C62" s="13" t="s">
        <v>23</v>
      </c>
      <c r="D62" s="15">
        <v>10</v>
      </c>
      <c r="E62" s="13" t="s">
        <v>24</v>
      </c>
      <c r="F62" s="13" t="s">
        <v>11</v>
      </c>
      <c r="G62" s="13" t="s">
        <v>25</v>
      </c>
      <c r="H62" s="13" t="s">
        <v>34</v>
      </c>
    </row>
    <row r="63" spans="1:8">
      <c r="A63" s="15">
        <v>61</v>
      </c>
      <c r="B63" s="15">
        <v>2020</v>
      </c>
      <c r="C63" s="13" t="s">
        <v>23</v>
      </c>
      <c r="D63" s="15">
        <v>10</v>
      </c>
      <c r="E63" s="13" t="s">
        <v>24</v>
      </c>
      <c r="F63" s="13" t="s">
        <v>11</v>
      </c>
      <c r="G63" s="13" t="s">
        <v>25</v>
      </c>
      <c r="H63" s="13" t="s">
        <v>15</v>
      </c>
    </row>
    <row r="64" spans="1:8">
      <c r="A64" s="15">
        <v>62</v>
      </c>
      <c r="B64" s="15">
        <v>2020</v>
      </c>
      <c r="C64" s="13" t="s">
        <v>23</v>
      </c>
      <c r="D64" s="15">
        <v>10</v>
      </c>
      <c r="E64" s="13" t="s">
        <v>38</v>
      </c>
      <c r="F64" s="13" t="s">
        <v>17</v>
      </c>
      <c r="G64" s="13" t="s">
        <v>12</v>
      </c>
      <c r="H64" s="13" t="s">
        <v>31</v>
      </c>
    </row>
    <row r="65" spans="1:8">
      <c r="A65" s="15">
        <v>63</v>
      </c>
      <c r="B65" s="15">
        <v>2020</v>
      </c>
      <c r="C65" s="13" t="s">
        <v>23</v>
      </c>
      <c r="D65" s="15">
        <v>10</v>
      </c>
      <c r="E65" s="13" t="s">
        <v>38</v>
      </c>
      <c r="F65" s="13" t="s">
        <v>11</v>
      </c>
      <c r="G65" s="13" t="s">
        <v>12</v>
      </c>
      <c r="H65" s="13" t="s">
        <v>13</v>
      </c>
    </row>
    <row r="66" spans="1:8">
      <c r="A66" s="15">
        <v>64</v>
      </c>
      <c r="B66" s="15">
        <v>2020</v>
      </c>
      <c r="C66" s="13" t="s">
        <v>23</v>
      </c>
      <c r="D66" s="15">
        <v>10</v>
      </c>
      <c r="E66" s="13" t="s">
        <v>10</v>
      </c>
      <c r="F66" s="13" t="s">
        <v>17</v>
      </c>
      <c r="G66" s="13" t="s">
        <v>12</v>
      </c>
      <c r="H66" s="13" t="s">
        <v>35</v>
      </c>
    </row>
    <row r="67" spans="1:8">
      <c r="A67" s="15">
        <v>65</v>
      </c>
      <c r="B67" s="15">
        <v>2020</v>
      </c>
      <c r="C67" s="13" t="s">
        <v>23</v>
      </c>
      <c r="D67" s="15">
        <v>11</v>
      </c>
      <c r="E67" s="13" t="s">
        <v>48</v>
      </c>
      <c r="F67" s="13" t="s">
        <v>17</v>
      </c>
      <c r="G67" s="13" t="s">
        <v>12</v>
      </c>
      <c r="H67" s="13" t="s">
        <v>31</v>
      </c>
    </row>
    <row r="68" spans="1:8">
      <c r="A68" s="15">
        <v>66</v>
      </c>
      <c r="B68" s="15">
        <v>2020</v>
      </c>
      <c r="C68" s="13" t="s">
        <v>23</v>
      </c>
      <c r="D68" s="15">
        <v>11</v>
      </c>
      <c r="E68" s="13" t="s">
        <v>24</v>
      </c>
      <c r="F68" s="13" t="s">
        <v>17</v>
      </c>
      <c r="G68" s="13" t="s">
        <v>25</v>
      </c>
      <c r="H68" s="13" t="s">
        <v>16</v>
      </c>
    </row>
    <row r="69" spans="1:8">
      <c r="A69" s="15">
        <v>67</v>
      </c>
      <c r="B69" s="15">
        <v>2020</v>
      </c>
      <c r="C69" s="13" t="s">
        <v>23</v>
      </c>
      <c r="D69" s="15">
        <v>11</v>
      </c>
      <c r="E69" s="13" t="s">
        <v>24</v>
      </c>
      <c r="F69" s="13" t="s">
        <v>17</v>
      </c>
      <c r="G69" s="13" t="s">
        <v>25</v>
      </c>
      <c r="H69" s="13" t="s">
        <v>13</v>
      </c>
    </row>
    <row r="70" spans="1:8">
      <c r="A70" s="15">
        <v>68</v>
      </c>
      <c r="B70" s="15">
        <v>2020</v>
      </c>
      <c r="C70" s="13" t="s">
        <v>23</v>
      </c>
      <c r="D70" s="15">
        <v>11</v>
      </c>
      <c r="E70" s="13" t="s">
        <v>24</v>
      </c>
      <c r="F70" s="13" t="s">
        <v>17</v>
      </c>
      <c r="G70" s="13" t="s">
        <v>25</v>
      </c>
      <c r="H70" s="13" t="s">
        <v>13</v>
      </c>
    </row>
    <row r="71" spans="1:8">
      <c r="A71" s="15">
        <v>69</v>
      </c>
      <c r="B71" s="15">
        <v>2020</v>
      </c>
      <c r="C71" s="13" t="s">
        <v>23</v>
      </c>
      <c r="D71" s="15">
        <v>11</v>
      </c>
      <c r="E71" s="13" t="s">
        <v>24</v>
      </c>
      <c r="F71" s="13" t="s">
        <v>17</v>
      </c>
      <c r="G71" s="13" t="s">
        <v>25</v>
      </c>
      <c r="H71" s="13" t="s">
        <v>13</v>
      </c>
    </row>
    <row r="72" spans="1:8">
      <c r="A72" s="15">
        <v>70</v>
      </c>
      <c r="B72" s="15">
        <v>2020</v>
      </c>
      <c r="C72" s="13" t="s">
        <v>23</v>
      </c>
      <c r="D72" s="15">
        <v>11</v>
      </c>
      <c r="E72" s="13" t="s">
        <v>24</v>
      </c>
      <c r="F72" s="13" t="s">
        <v>17</v>
      </c>
      <c r="G72" s="13" t="s">
        <v>25</v>
      </c>
      <c r="H72" s="13" t="s">
        <v>13</v>
      </c>
    </row>
    <row r="73" spans="1:8">
      <c r="A73" s="15">
        <v>71</v>
      </c>
      <c r="B73" s="15">
        <v>2020</v>
      </c>
      <c r="C73" s="13" t="s">
        <v>23</v>
      </c>
      <c r="D73" s="15">
        <v>11</v>
      </c>
      <c r="E73" s="13" t="s">
        <v>24</v>
      </c>
      <c r="F73" s="13" t="s">
        <v>17</v>
      </c>
      <c r="G73" s="13" t="s">
        <v>25</v>
      </c>
      <c r="H73" s="13" t="s">
        <v>13</v>
      </c>
    </row>
    <row r="74" spans="1:8">
      <c r="A74" s="15">
        <v>72</v>
      </c>
      <c r="B74" s="15">
        <v>2020</v>
      </c>
      <c r="C74" s="13" t="s">
        <v>23</v>
      </c>
      <c r="D74" s="15">
        <v>11</v>
      </c>
      <c r="E74" s="13" t="s">
        <v>24</v>
      </c>
      <c r="F74" s="13" t="s">
        <v>17</v>
      </c>
      <c r="G74" s="13" t="s">
        <v>25</v>
      </c>
      <c r="H74" s="13" t="s">
        <v>13</v>
      </c>
    </row>
    <row r="75" spans="1:8">
      <c r="A75" s="15">
        <v>73</v>
      </c>
      <c r="B75" s="15">
        <v>2020</v>
      </c>
      <c r="C75" s="13" t="s">
        <v>23</v>
      </c>
      <c r="D75" s="15">
        <v>11</v>
      </c>
      <c r="E75" s="13" t="s">
        <v>24</v>
      </c>
      <c r="F75" s="13" t="s">
        <v>17</v>
      </c>
      <c r="G75" s="13" t="s">
        <v>25</v>
      </c>
      <c r="H75" s="13" t="s">
        <v>13</v>
      </c>
    </row>
    <row r="76" spans="1:8">
      <c r="A76" s="15">
        <v>74</v>
      </c>
      <c r="B76" s="15">
        <v>2020</v>
      </c>
      <c r="C76" s="13" t="s">
        <v>23</v>
      </c>
      <c r="D76" s="15">
        <v>11</v>
      </c>
      <c r="E76" s="13" t="s">
        <v>24</v>
      </c>
      <c r="F76" s="13" t="s">
        <v>17</v>
      </c>
      <c r="G76" s="13" t="s">
        <v>25</v>
      </c>
      <c r="H76" s="13" t="s">
        <v>13</v>
      </c>
    </row>
    <row r="77" spans="1:8">
      <c r="A77" s="15">
        <v>75</v>
      </c>
      <c r="B77" s="15">
        <v>2020</v>
      </c>
      <c r="C77" s="13" t="s">
        <v>23</v>
      </c>
      <c r="D77" s="15">
        <v>11</v>
      </c>
      <c r="E77" s="13" t="s">
        <v>24</v>
      </c>
      <c r="F77" s="13" t="s">
        <v>17</v>
      </c>
      <c r="G77" s="13" t="s">
        <v>25</v>
      </c>
      <c r="H77" s="13" t="s">
        <v>13</v>
      </c>
    </row>
    <row r="78" spans="1:8">
      <c r="A78" s="15">
        <v>76</v>
      </c>
      <c r="B78" s="15">
        <v>2020</v>
      </c>
      <c r="C78" s="13" t="s">
        <v>23</v>
      </c>
      <c r="D78" s="15">
        <v>11</v>
      </c>
      <c r="E78" s="13" t="s">
        <v>24</v>
      </c>
      <c r="F78" s="13" t="s">
        <v>17</v>
      </c>
      <c r="G78" s="13" t="s">
        <v>25</v>
      </c>
      <c r="H78" s="13" t="s">
        <v>13</v>
      </c>
    </row>
    <row r="79" spans="1:8">
      <c r="A79" s="15">
        <v>77</v>
      </c>
      <c r="B79" s="15">
        <v>2020</v>
      </c>
      <c r="C79" s="13" t="s">
        <v>23</v>
      </c>
      <c r="D79" s="15">
        <v>11</v>
      </c>
      <c r="E79" s="13" t="s">
        <v>24</v>
      </c>
      <c r="F79" s="13" t="s">
        <v>17</v>
      </c>
      <c r="G79" s="13" t="s">
        <v>25</v>
      </c>
      <c r="H79" s="13" t="s">
        <v>31</v>
      </c>
    </row>
    <row r="80" spans="1:8">
      <c r="A80" s="15">
        <v>78</v>
      </c>
      <c r="B80" s="15">
        <v>2020</v>
      </c>
      <c r="C80" s="13" t="s">
        <v>23</v>
      </c>
      <c r="D80" s="15">
        <v>11</v>
      </c>
      <c r="E80" s="13" t="s">
        <v>24</v>
      </c>
      <c r="F80" s="13" t="s">
        <v>17</v>
      </c>
      <c r="G80" s="13" t="s">
        <v>25</v>
      </c>
      <c r="H80" s="13" t="s">
        <v>31</v>
      </c>
    </row>
    <row r="81" spans="1:8">
      <c r="A81" s="15">
        <v>79</v>
      </c>
      <c r="B81" s="15">
        <v>2020</v>
      </c>
      <c r="C81" s="13" t="s">
        <v>23</v>
      </c>
      <c r="D81" s="15">
        <v>11</v>
      </c>
      <c r="E81" s="13" t="s">
        <v>24</v>
      </c>
      <c r="F81" s="13" t="s">
        <v>17</v>
      </c>
      <c r="G81" s="13" t="s">
        <v>25</v>
      </c>
      <c r="H81" s="13" t="s">
        <v>31</v>
      </c>
    </row>
    <row r="82" spans="1:8">
      <c r="A82" s="15">
        <v>80</v>
      </c>
      <c r="B82" s="15">
        <v>2020</v>
      </c>
      <c r="C82" s="13" t="s">
        <v>23</v>
      </c>
      <c r="D82" s="15">
        <v>11</v>
      </c>
      <c r="E82" s="13" t="s">
        <v>24</v>
      </c>
      <c r="F82" s="13" t="s">
        <v>17</v>
      </c>
      <c r="G82" s="13" t="s">
        <v>25</v>
      </c>
      <c r="H82" s="13" t="s">
        <v>31</v>
      </c>
    </row>
    <row r="83" spans="1:8">
      <c r="A83" s="15">
        <v>81</v>
      </c>
      <c r="B83" s="15">
        <v>2020</v>
      </c>
      <c r="C83" s="13" t="s">
        <v>23</v>
      </c>
      <c r="D83" s="15">
        <v>11</v>
      </c>
      <c r="E83" s="13" t="s">
        <v>24</v>
      </c>
      <c r="F83" s="13" t="s">
        <v>17</v>
      </c>
      <c r="G83" s="13" t="s">
        <v>25</v>
      </c>
      <c r="H83" s="13" t="s">
        <v>31</v>
      </c>
    </row>
    <row r="84" spans="1:8">
      <c r="A84" s="15">
        <v>82</v>
      </c>
      <c r="B84" s="15">
        <v>2020</v>
      </c>
      <c r="C84" s="13" t="s">
        <v>23</v>
      </c>
      <c r="D84" s="15">
        <v>11</v>
      </c>
      <c r="E84" s="13" t="s">
        <v>24</v>
      </c>
      <c r="F84" s="13" t="s">
        <v>17</v>
      </c>
      <c r="G84" s="13" t="s">
        <v>25</v>
      </c>
      <c r="H84" s="13" t="s">
        <v>31</v>
      </c>
    </row>
    <row r="85" spans="1:8">
      <c r="A85" s="15">
        <v>83</v>
      </c>
      <c r="B85" s="15">
        <v>2020</v>
      </c>
      <c r="C85" s="13" t="s">
        <v>23</v>
      </c>
      <c r="D85" s="15">
        <v>11</v>
      </c>
      <c r="E85" s="13" t="s">
        <v>24</v>
      </c>
      <c r="F85" s="13" t="s">
        <v>17</v>
      </c>
      <c r="G85" s="13" t="s">
        <v>25</v>
      </c>
      <c r="H85" s="13" t="s">
        <v>31</v>
      </c>
    </row>
    <row r="86" spans="1:8">
      <c r="A86" s="15">
        <v>84</v>
      </c>
      <c r="B86" s="15">
        <v>2020</v>
      </c>
      <c r="C86" s="13" t="s">
        <v>23</v>
      </c>
      <c r="D86" s="15">
        <v>11</v>
      </c>
      <c r="E86" s="13" t="s">
        <v>24</v>
      </c>
      <c r="F86" s="13" t="s">
        <v>17</v>
      </c>
      <c r="G86" s="13" t="s">
        <v>25</v>
      </c>
      <c r="H86" s="13" t="s">
        <v>31</v>
      </c>
    </row>
    <row r="87" spans="1:8">
      <c r="A87" s="15">
        <v>85</v>
      </c>
      <c r="B87" s="15">
        <v>2020</v>
      </c>
      <c r="C87" s="13" t="s">
        <v>23</v>
      </c>
      <c r="D87" s="15">
        <v>11</v>
      </c>
      <c r="E87" s="13" t="s">
        <v>24</v>
      </c>
      <c r="F87" s="13" t="s">
        <v>17</v>
      </c>
      <c r="G87" s="13" t="s">
        <v>25</v>
      </c>
      <c r="H87" s="13" t="s">
        <v>31</v>
      </c>
    </row>
    <row r="88" spans="1:8">
      <c r="A88" s="15">
        <v>86</v>
      </c>
      <c r="B88" s="15">
        <v>2020</v>
      </c>
      <c r="C88" s="13" t="s">
        <v>23</v>
      </c>
      <c r="D88" s="15">
        <v>11</v>
      </c>
      <c r="E88" s="13" t="s">
        <v>24</v>
      </c>
      <c r="F88" s="13" t="s">
        <v>17</v>
      </c>
      <c r="G88" s="13" t="s">
        <v>25</v>
      </c>
      <c r="H88" s="13" t="s">
        <v>26</v>
      </c>
    </row>
    <row r="89" spans="1:8">
      <c r="A89" s="15">
        <v>87</v>
      </c>
      <c r="B89" s="15">
        <v>2020</v>
      </c>
      <c r="C89" s="13" t="s">
        <v>23</v>
      </c>
      <c r="D89" s="15">
        <v>11</v>
      </c>
      <c r="E89" s="13" t="s">
        <v>24</v>
      </c>
      <c r="F89" s="13" t="s">
        <v>17</v>
      </c>
      <c r="G89" s="13" t="s">
        <v>25</v>
      </c>
      <c r="H89" s="13" t="s">
        <v>26</v>
      </c>
    </row>
    <row r="90" spans="1:8">
      <c r="A90" s="15">
        <v>88</v>
      </c>
      <c r="B90" s="15">
        <v>2020</v>
      </c>
      <c r="C90" s="13" t="s">
        <v>23</v>
      </c>
      <c r="D90" s="15">
        <v>11</v>
      </c>
      <c r="E90" s="13" t="s">
        <v>24</v>
      </c>
      <c r="F90" s="13" t="s">
        <v>17</v>
      </c>
      <c r="G90" s="13" t="s">
        <v>25</v>
      </c>
      <c r="H90" s="13" t="s">
        <v>26</v>
      </c>
    </row>
    <row r="91" spans="1:8">
      <c r="A91" s="15">
        <v>89</v>
      </c>
      <c r="B91" s="15">
        <v>2020</v>
      </c>
      <c r="C91" s="13" t="s">
        <v>23</v>
      </c>
      <c r="D91" s="15">
        <v>11</v>
      </c>
      <c r="E91" s="13" t="s">
        <v>24</v>
      </c>
      <c r="F91" s="13" t="s">
        <v>17</v>
      </c>
      <c r="G91" s="13" t="s">
        <v>25</v>
      </c>
      <c r="H91" s="13" t="s">
        <v>26</v>
      </c>
    </row>
    <row r="92" spans="1:8">
      <c r="A92" s="15">
        <v>90</v>
      </c>
      <c r="B92" s="15">
        <v>2020</v>
      </c>
      <c r="C92" s="13" t="s">
        <v>23</v>
      </c>
      <c r="D92" s="15">
        <v>11</v>
      </c>
      <c r="E92" s="13" t="s">
        <v>24</v>
      </c>
      <c r="F92" s="13" t="s">
        <v>17</v>
      </c>
      <c r="G92" s="13" t="s">
        <v>25</v>
      </c>
      <c r="H92" s="13" t="s">
        <v>26</v>
      </c>
    </row>
    <row r="93" spans="1:8">
      <c r="A93" s="15">
        <v>91</v>
      </c>
      <c r="B93" s="15">
        <v>2020</v>
      </c>
      <c r="C93" s="13" t="s">
        <v>23</v>
      </c>
      <c r="D93" s="15">
        <v>11</v>
      </c>
      <c r="E93" s="13" t="s">
        <v>24</v>
      </c>
      <c r="F93" s="13" t="s">
        <v>17</v>
      </c>
      <c r="G93" s="13" t="s">
        <v>25</v>
      </c>
      <c r="H93" s="13" t="s">
        <v>26</v>
      </c>
    </row>
    <row r="94" spans="1:8">
      <c r="A94" s="15">
        <v>92</v>
      </c>
      <c r="B94" s="15">
        <v>2020</v>
      </c>
      <c r="C94" s="13" t="s">
        <v>23</v>
      </c>
      <c r="D94" s="15">
        <v>11</v>
      </c>
      <c r="E94" s="13" t="s">
        <v>24</v>
      </c>
      <c r="F94" s="13" t="s">
        <v>17</v>
      </c>
      <c r="G94" s="13" t="s">
        <v>25</v>
      </c>
      <c r="H94" s="13" t="s">
        <v>26</v>
      </c>
    </row>
    <row r="95" spans="1:8">
      <c r="A95" s="15">
        <v>93</v>
      </c>
      <c r="B95" s="15">
        <v>2020</v>
      </c>
      <c r="C95" s="13" t="s">
        <v>23</v>
      </c>
      <c r="D95" s="15">
        <v>11</v>
      </c>
      <c r="E95" s="13" t="s">
        <v>24</v>
      </c>
      <c r="F95" s="13" t="s">
        <v>17</v>
      </c>
      <c r="G95" s="13" t="s">
        <v>25</v>
      </c>
      <c r="H95" s="13" t="s">
        <v>34</v>
      </c>
    </row>
    <row r="96" spans="1:8">
      <c r="A96" s="15">
        <v>94</v>
      </c>
      <c r="B96" s="15">
        <v>2020</v>
      </c>
      <c r="C96" s="13" t="s">
        <v>23</v>
      </c>
      <c r="D96" s="15">
        <v>11</v>
      </c>
      <c r="E96" s="13" t="s">
        <v>24</v>
      </c>
      <c r="F96" s="13" t="s">
        <v>17</v>
      </c>
      <c r="G96" s="13" t="s">
        <v>25</v>
      </c>
      <c r="H96" s="13" t="s">
        <v>34</v>
      </c>
    </row>
    <row r="97" spans="1:8">
      <c r="A97" s="15">
        <v>95</v>
      </c>
      <c r="B97" s="15">
        <v>2020</v>
      </c>
      <c r="C97" s="13" t="s">
        <v>23</v>
      </c>
      <c r="D97" s="15">
        <v>11</v>
      </c>
      <c r="E97" s="13" t="s">
        <v>24</v>
      </c>
      <c r="F97" s="13" t="s">
        <v>17</v>
      </c>
      <c r="G97" s="13" t="s">
        <v>25</v>
      </c>
      <c r="H97" s="13" t="s">
        <v>34</v>
      </c>
    </row>
    <row r="98" spans="1:8">
      <c r="A98" s="15">
        <v>96</v>
      </c>
      <c r="B98" s="15">
        <v>2020</v>
      </c>
      <c r="C98" s="13" t="s">
        <v>23</v>
      </c>
      <c r="D98" s="15">
        <v>11</v>
      </c>
      <c r="E98" s="13" t="s">
        <v>24</v>
      </c>
      <c r="F98" s="13" t="s">
        <v>17</v>
      </c>
      <c r="G98" s="13" t="s">
        <v>25</v>
      </c>
      <c r="H98" s="13" t="s">
        <v>34</v>
      </c>
    </row>
    <row r="99" spans="1:8">
      <c r="A99" s="15">
        <v>97</v>
      </c>
      <c r="B99" s="15">
        <v>2020</v>
      </c>
      <c r="C99" s="13" t="s">
        <v>23</v>
      </c>
      <c r="D99" s="15">
        <v>11</v>
      </c>
      <c r="E99" s="13" t="s">
        <v>24</v>
      </c>
      <c r="F99" s="13" t="s">
        <v>17</v>
      </c>
      <c r="G99" s="13" t="s">
        <v>25</v>
      </c>
      <c r="H99" s="13" t="s">
        <v>29</v>
      </c>
    </row>
    <row r="100" spans="1:8">
      <c r="A100" s="15">
        <v>98</v>
      </c>
      <c r="B100" s="15">
        <v>2020</v>
      </c>
      <c r="C100" s="13" t="s">
        <v>23</v>
      </c>
      <c r="D100" s="15">
        <v>11</v>
      </c>
      <c r="E100" s="13" t="s">
        <v>24</v>
      </c>
      <c r="F100" s="13" t="s">
        <v>17</v>
      </c>
      <c r="G100" s="13" t="s">
        <v>25</v>
      </c>
      <c r="H100" s="13" t="s">
        <v>29</v>
      </c>
    </row>
    <row r="101" spans="1:8">
      <c r="A101" s="15">
        <v>99</v>
      </c>
      <c r="B101" s="15">
        <v>2020</v>
      </c>
      <c r="C101" s="13" t="s">
        <v>23</v>
      </c>
      <c r="D101" s="15">
        <v>11</v>
      </c>
      <c r="E101" s="13" t="s">
        <v>24</v>
      </c>
      <c r="F101" s="13" t="s">
        <v>17</v>
      </c>
      <c r="G101" s="13" t="s">
        <v>25</v>
      </c>
      <c r="H101" s="13" t="s">
        <v>30</v>
      </c>
    </row>
    <row r="102" spans="1:8">
      <c r="A102" s="15">
        <v>100</v>
      </c>
      <c r="B102" s="15">
        <v>2020</v>
      </c>
      <c r="C102" s="13" t="s">
        <v>23</v>
      </c>
      <c r="D102" s="15">
        <v>11</v>
      </c>
      <c r="E102" s="13" t="s">
        <v>24</v>
      </c>
      <c r="F102" s="13" t="s">
        <v>17</v>
      </c>
      <c r="G102" s="13" t="s">
        <v>25</v>
      </c>
      <c r="H102" s="13" t="s">
        <v>30</v>
      </c>
    </row>
    <row r="103" spans="1:8">
      <c r="A103" s="15">
        <v>101</v>
      </c>
      <c r="B103" s="15">
        <v>2020</v>
      </c>
      <c r="C103" s="13" t="s">
        <v>23</v>
      </c>
      <c r="D103" s="15">
        <v>11</v>
      </c>
      <c r="E103" s="13" t="s">
        <v>24</v>
      </c>
      <c r="F103" s="13" t="s">
        <v>17</v>
      </c>
      <c r="G103" s="13" t="s">
        <v>25</v>
      </c>
      <c r="H103" s="13" t="s">
        <v>37</v>
      </c>
    </row>
    <row r="104" spans="1:8">
      <c r="A104" s="15">
        <v>102</v>
      </c>
      <c r="B104" s="15">
        <v>2020</v>
      </c>
      <c r="C104" s="13" t="s">
        <v>23</v>
      </c>
      <c r="D104" s="15">
        <v>11</v>
      </c>
      <c r="E104" s="13" t="s">
        <v>24</v>
      </c>
      <c r="F104" s="13" t="s">
        <v>17</v>
      </c>
      <c r="G104" s="13" t="s">
        <v>25</v>
      </c>
      <c r="H104" s="13" t="s">
        <v>35</v>
      </c>
    </row>
    <row r="105" spans="1:8">
      <c r="A105" s="15">
        <v>103</v>
      </c>
      <c r="B105" s="15">
        <v>2020</v>
      </c>
      <c r="C105" s="13" t="s">
        <v>23</v>
      </c>
      <c r="D105" s="15">
        <v>11</v>
      </c>
      <c r="E105" s="13" t="s">
        <v>24</v>
      </c>
      <c r="F105" s="13" t="s">
        <v>17</v>
      </c>
      <c r="G105" s="13" t="s">
        <v>25</v>
      </c>
      <c r="H105" s="13" t="s">
        <v>35</v>
      </c>
    </row>
    <row r="106" spans="1:8">
      <c r="A106" s="15">
        <v>104</v>
      </c>
      <c r="B106" s="15">
        <v>2020</v>
      </c>
      <c r="C106" s="13" t="s">
        <v>23</v>
      </c>
      <c r="D106" s="15">
        <v>11</v>
      </c>
      <c r="E106" s="13" t="s">
        <v>24</v>
      </c>
      <c r="F106" s="13" t="s">
        <v>17</v>
      </c>
      <c r="G106" s="13" t="s">
        <v>25</v>
      </c>
      <c r="H106" s="13" t="s">
        <v>35</v>
      </c>
    </row>
    <row r="107" spans="1:8">
      <c r="A107" s="15">
        <v>105</v>
      </c>
      <c r="B107" s="15">
        <v>2020</v>
      </c>
      <c r="C107" s="13" t="s">
        <v>23</v>
      </c>
      <c r="D107" s="15">
        <v>11</v>
      </c>
      <c r="E107" s="13" t="s">
        <v>24</v>
      </c>
      <c r="F107" s="13" t="s">
        <v>17</v>
      </c>
      <c r="G107" s="13" t="s">
        <v>25</v>
      </c>
      <c r="H107" s="13" t="s">
        <v>35</v>
      </c>
    </row>
    <row r="108" spans="1:8">
      <c r="A108" s="15">
        <v>106</v>
      </c>
      <c r="B108" s="15">
        <v>2020</v>
      </c>
      <c r="C108" s="13" t="s">
        <v>23</v>
      </c>
      <c r="D108" s="15">
        <v>11</v>
      </c>
      <c r="E108" s="13" t="s">
        <v>24</v>
      </c>
      <c r="F108" s="13" t="s">
        <v>17</v>
      </c>
      <c r="G108" s="13" t="s">
        <v>25</v>
      </c>
      <c r="H108" s="13" t="s">
        <v>32</v>
      </c>
    </row>
    <row r="109" spans="1:8">
      <c r="A109" s="15">
        <v>107</v>
      </c>
      <c r="B109" s="15">
        <v>2020</v>
      </c>
      <c r="C109" s="13" t="s">
        <v>23</v>
      </c>
      <c r="D109" s="15">
        <v>11</v>
      </c>
      <c r="E109" s="13" t="s">
        <v>24</v>
      </c>
      <c r="F109" s="13" t="s">
        <v>17</v>
      </c>
      <c r="G109" s="13" t="s">
        <v>25</v>
      </c>
      <c r="H109" s="13" t="s">
        <v>32</v>
      </c>
    </row>
    <row r="110" spans="1:8">
      <c r="A110" s="15">
        <v>108</v>
      </c>
      <c r="B110" s="15">
        <v>2020</v>
      </c>
      <c r="C110" s="13" t="s">
        <v>23</v>
      </c>
      <c r="D110" s="15">
        <v>11</v>
      </c>
      <c r="E110" s="13" t="s">
        <v>24</v>
      </c>
      <c r="F110" s="13" t="s">
        <v>17</v>
      </c>
      <c r="G110" s="13" t="s">
        <v>25</v>
      </c>
      <c r="H110" s="13" t="s">
        <v>18</v>
      </c>
    </row>
    <row r="111" spans="1:8">
      <c r="A111" s="15">
        <v>109</v>
      </c>
      <c r="B111" s="15">
        <v>2020</v>
      </c>
      <c r="C111" s="13" t="s">
        <v>23</v>
      </c>
      <c r="D111" s="15">
        <v>11</v>
      </c>
      <c r="E111" s="13" t="s">
        <v>24</v>
      </c>
      <c r="F111" s="13" t="s">
        <v>11</v>
      </c>
      <c r="G111" s="13" t="s">
        <v>25</v>
      </c>
      <c r="H111" s="13" t="s">
        <v>16</v>
      </c>
    </row>
    <row r="112" spans="1:8">
      <c r="A112" s="15">
        <v>110</v>
      </c>
      <c r="B112" s="15">
        <v>2020</v>
      </c>
      <c r="C112" s="13" t="s">
        <v>23</v>
      </c>
      <c r="D112" s="15">
        <v>11</v>
      </c>
      <c r="E112" s="13" t="s">
        <v>24</v>
      </c>
      <c r="F112" s="13" t="s">
        <v>11</v>
      </c>
      <c r="G112" s="13" t="s">
        <v>25</v>
      </c>
      <c r="H112" s="13" t="s">
        <v>13</v>
      </c>
    </row>
    <row r="113" spans="1:8">
      <c r="A113" s="15">
        <v>111</v>
      </c>
      <c r="B113" s="15">
        <v>2020</v>
      </c>
      <c r="C113" s="13" t="s">
        <v>23</v>
      </c>
      <c r="D113" s="15">
        <v>11</v>
      </c>
      <c r="E113" s="13" t="s">
        <v>24</v>
      </c>
      <c r="F113" s="13" t="s">
        <v>11</v>
      </c>
      <c r="G113" s="13" t="s">
        <v>25</v>
      </c>
      <c r="H113" s="13" t="s">
        <v>13</v>
      </c>
    </row>
    <row r="114" spans="1:8">
      <c r="A114" s="15">
        <v>112</v>
      </c>
      <c r="B114" s="15">
        <v>2020</v>
      </c>
      <c r="C114" s="13" t="s">
        <v>23</v>
      </c>
      <c r="D114" s="15">
        <v>11</v>
      </c>
      <c r="E114" s="13" t="s">
        <v>24</v>
      </c>
      <c r="F114" s="13" t="s">
        <v>11</v>
      </c>
      <c r="G114" s="13" t="s">
        <v>25</v>
      </c>
      <c r="H114" s="13" t="s">
        <v>13</v>
      </c>
    </row>
    <row r="115" spans="1:8">
      <c r="A115" s="15">
        <v>113</v>
      </c>
      <c r="B115" s="15">
        <v>2020</v>
      </c>
      <c r="C115" s="13" t="s">
        <v>23</v>
      </c>
      <c r="D115" s="15">
        <v>11</v>
      </c>
      <c r="E115" s="13" t="s">
        <v>24</v>
      </c>
      <c r="F115" s="13" t="s">
        <v>11</v>
      </c>
      <c r="G115" s="13" t="s">
        <v>25</v>
      </c>
      <c r="H115" s="13" t="s">
        <v>13</v>
      </c>
    </row>
    <row r="116" spans="1:8">
      <c r="A116" s="15">
        <v>114</v>
      </c>
      <c r="B116" s="15">
        <v>2020</v>
      </c>
      <c r="C116" s="13" t="s">
        <v>23</v>
      </c>
      <c r="D116" s="15">
        <v>11</v>
      </c>
      <c r="E116" s="13" t="s">
        <v>24</v>
      </c>
      <c r="F116" s="13" t="s">
        <v>11</v>
      </c>
      <c r="G116" s="13" t="s">
        <v>25</v>
      </c>
      <c r="H116" s="13" t="s">
        <v>13</v>
      </c>
    </row>
    <row r="117" spans="1:8">
      <c r="A117" s="15">
        <v>115</v>
      </c>
      <c r="B117" s="15">
        <v>2020</v>
      </c>
      <c r="C117" s="13" t="s">
        <v>23</v>
      </c>
      <c r="D117" s="15">
        <v>11</v>
      </c>
      <c r="E117" s="13" t="s">
        <v>24</v>
      </c>
      <c r="F117" s="13" t="s">
        <v>11</v>
      </c>
      <c r="G117" s="13" t="s">
        <v>25</v>
      </c>
      <c r="H117" s="13" t="s">
        <v>13</v>
      </c>
    </row>
    <row r="118" spans="1:8">
      <c r="A118" s="15">
        <v>116</v>
      </c>
      <c r="B118" s="15">
        <v>2020</v>
      </c>
      <c r="C118" s="13" t="s">
        <v>23</v>
      </c>
      <c r="D118" s="15">
        <v>11</v>
      </c>
      <c r="E118" s="13" t="s">
        <v>24</v>
      </c>
      <c r="F118" s="13" t="s">
        <v>11</v>
      </c>
      <c r="G118" s="13" t="s">
        <v>25</v>
      </c>
      <c r="H118" s="13" t="s">
        <v>13</v>
      </c>
    </row>
    <row r="119" spans="1:8">
      <c r="A119" s="15">
        <v>117</v>
      </c>
      <c r="B119" s="15">
        <v>2020</v>
      </c>
      <c r="C119" s="13" t="s">
        <v>23</v>
      </c>
      <c r="D119" s="15">
        <v>11</v>
      </c>
      <c r="E119" s="13" t="s">
        <v>24</v>
      </c>
      <c r="F119" s="13" t="s">
        <v>11</v>
      </c>
      <c r="G119" s="13" t="s">
        <v>25</v>
      </c>
      <c r="H119" s="13" t="s">
        <v>31</v>
      </c>
    </row>
    <row r="120" spans="1:8">
      <c r="A120" s="15">
        <v>118</v>
      </c>
      <c r="B120" s="15">
        <v>2020</v>
      </c>
      <c r="C120" s="13" t="s">
        <v>23</v>
      </c>
      <c r="D120" s="15">
        <v>11</v>
      </c>
      <c r="E120" s="13" t="s">
        <v>24</v>
      </c>
      <c r="F120" s="13" t="s">
        <v>11</v>
      </c>
      <c r="G120" s="13" t="s">
        <v>25</v>
      </c>
      <c r="H120" s="13" t="s">
        <v>31</v>
      </c>
    </row>
    <row r="121" spans="1:8">
      <c r="A121" s="15">
        <v>119</v>
      </c>
      <c r="B121" s="15">
        <v>2020</v>
      </c>
      <c r="C121" s="13" t="s">
        <v>23</v>
      </c>
      <c r="D121" s="15">
        <v>11</v>
      </c>
      <c r="E121" s="13" t="s">
        <v>24</v>
      </c>
      <c r="F121" s="13" t="s">
        <v>11</v>
      </c>
      <c r="G121" s="13" t="s">
        <v>25</v>
      </c>
      <c r="H121" s="13" t="s">
        <v>31</v>
      </c>
    </row>
    <row r="122" spans="1:8">
      <c r="A122" s="15">
        <v>120</v>
      </c>
      <c r="B122" s="15">
        <v>2020</v>
      </c>
      <c r="C122" s="13" t="s">
        <v>23</v>
      </c>
      <c r="D122" s="15">
        <v>11</v>
      </c>
      <c r="E122" s="13" t="s">
        <v>24</v>
      </c>
      <c r="F122" s="13" t="s">
        <v>11</v>
      </c>
      <c r="G122" s="13" t="s">
        <v>25</v>
      </c>
      <c r="H122" s="13" t="s">
        <v>31</v>
      </c>
    </row>
    <row r="123" spans="1:8">
      <c r="A123" s="15">
        <v>121</v>
      </c>
      <c r="B123" s="15">
        <v>2020</v>
      </c>
      <c r="C123" s="13" t="s">
        <v>23</v>
      </c>
      <c r="D123" s="15">
        <v>11</v>
      </c>
      <c r="E123" s="13" t="s">
        <v>24</v>
      </c>
      <c r="F123" s="13" t="s">
        <v>11</v>
      </c>
      <c r="G123" s="13" t="s">
        <v>25</v>
      </c>
      <c r="H123" s="13" t="s">
        <v>31</v>
      </c>
    </row>
    <row r="124" spans="1:8">
      <c r="A124" s="15">
        <v>122</v>
      </c>
      <c r="B124" s="15">
        <v>2020</v>
      </c>
      <c r="C124" s="13" t="s">
        <v>23</v>
      </c>
      <c r="D124" s="15">
        <v>11</v>
      </c>
      <c r="E124" s="13" t="s">
        <v>24</v>
      </c>
      <c r="F124" s="13" t="s">
        <v>11</v>
      </c>
      <c r="G124" s="13" t="s">
        <v>25</v>
      </c>
      <c r="H124" s="13" t="s">
        <v>26</v>
      </c>
    </row>
    <row r="125" spans="1:8">
      <c r="A125" s="15">
        <v>123</v>
      </c>
      <c r="B125" s="15">
        <v>2020</v>
      </c>
      <c r="C125" s="13" t="s">
        <v>23</v>
      </c>
      <c r="D125" s="15">
        <v>11</v>
      </c>
      <c r="E125" s="13" t="s">
        <v>24</v>
      </c>
      <c r="F125" s="13" t="s">
        <v>11</v>
      </c>
      <c r="G125" s="13" t="s">
        <v>25</v>
      </c>
      <c r="H125" s="13" t="s">
        <v>26</v>
      </c>
    </row>
    <row r="126" spans="1:8">
      <c r="A126" s="15">
        <v>124</v>
      </c>
      <c r="B126" s="15">
        <v>2020</v>
      </c>
      <c r="C126" s="13" t="s">
        <v>23</v>
      </c>
      <c r="D126" s="15">
        <v>11</v>
      </c>
      <c r="E126" s="13" t="s">
        <v>24</v>
      </c>
      <c r="F126" s="13" t="s">
        <v>11</v>
      </c>
      <c r="G126" s="13" t="s">
        <v>25</v>
      </c>
      <c r="H126" s="13" t="s">
        <v>26</v>
      </c>
    </row>
    <row r="127" spans="1:8">
      <c r="A127" s="15">
        <v>125</v>
      </c>
      <c r="B127" s="15">
        <v>2020</v>
      </c>
      <c r="C127" s="13" t="s">
        <v>23</v>
      </c>
      <c r="D127" s="15">
        <v>11</v>
      </c>
      <c r="E127" s="13" t="s">
        <v>24</v>
      </c>
      <c r="F127" s="13" t="s">
        <v>11</v>
      </c>
      <c r="G127" s="13" t="s">
        <v>25</v>
      </c>
      <c r="H127" s="13" t="s">
        <v>26</v>
      </c>
    </row>
    <row r="128" spans="1:8">
      <c r="A128" s="15">
        <v>126</v>
      </c>
      <c r="B128" s="15">
        <v>2020</v>
      </c>
      <c r="C128" s="13" t="s">
        <v>23</v>
      </c>
      <c r="D128" s="15">
        <v>11</v>
      </c>
      <c r="E128" s="13" t="s">
        <v>24</v>
      </c>
      <c r="F128" s="13" t="s">
        <v>11</v>
      </c>
      <c r="G128" s="13" t="s">
        <v>25</v>
      </c>
      <c r="H128" s="13" t="s">
        <v>26</v>
      </c>
    </row>
    <row r="129" spans="1:8">
      <c r="A129" s="15">
        <v>127</v>
      </c>
      <c r="B129" s="15">
        <v>2020</v>
      </c>
      <c r="C129" s="13" t="s">
        <v>23</v>
      </c>
      <c r="D129" s="15">
        <v>11</v>
      </c>
      <c r="E129" s="13" t="s">
        <v>24</v>
      </c>
      <c r="F129" s="13" t="s">
        <v>11</v>
      </c>
      <c r="G129" s="13" t="s">
        <v>25</v>
      </c>
      <c r="H129" s="13" t="s">
        <v>26</v>
      </c>
    </row>
    <row r="130" spans="1:8">
      <c r="A130" s="15">
        <v>128</v>
      </c>
      <c r="B130" s="15">
        <v>2020</v>
      </c>
      <c r="C130" s="13" t="s">
        <v>23</v>
      </c>
      <c r="D130" s="15">
        <v>11</v>
      </c>
      <c r="E130" s="13" t="s">
        <v>24</v>
      </c>
      <c r="F130" s="13" t="s">
        <v>11</v>
      </c>
      <c r="G130" s="13" t="s">
        <v>25</v>
      </c>
      <c r="H130" s="13" t="s">
        <v>26</v>
      </c>
    </row>
    <row r="131" spans="1:8">
      <c r="A131" s="15">
        <v>129</v>
      </c>
      <c r="B131" s="15">
        <v>2020</v>
      </c>
      <c r="C131" s="13" t="s">
        <v>23</v>
      </c>
      <c r="D131" s="15">
        <v>11</v>
      </c>
      <c r="E131" s="13" t="s">
        <v>24</v>
      </c>
      <c r="F131" s="13" t="s">
        <v>11</v>
      </c>
      <c r="G131" s="13" t="s">
        <v>25</v>
      </c>
      <c r="H131" s="13" t="s">
        <v>26</v>
      </c>
    </row>
    <row r="132" spans="1:8">
      <c r="A132" s="15">
        <v>130</v>
      </c>
      <c r="B132" s="15">
        <v>2020</v>
      </c>
      <c r="C132" s="13" t="s">
        <v>23</v>
      </c>
      <c r="D132" s="15">
        <v>11</v>
      </c>
      <c r="E132" s="13" t="s">
        <v>24</v>
      </c>
      <c r="F132" s="13" t="s">
        <v>11</v>
      </c>
      <c r="G132" s="13" t="s">
        <v>25</v>
      </c>
      <c r="H132" s="13" t="s">
        <v>26</v>
      </c>
    </row>
    <row r="133" spans="1:8">
      <c r="A133" s="15">
        <v>131</v>
      </c>
      <c r="B133" s="15">
        <v>2020</v>
      </c>
      <c r="C133" s="13" t="s">
        <v>23</v>
      </c>
      <c r="D133" s="15">
        <v>11</v>
      </c>
      <c r="E133" s="13" t="s">
        <v>24</v>
      </c>
      <c r="F133" s="13" t="s">
        <v>11</v>
      </c>
      <c r="G133" s="13" t="s">
        <v>25</v>
      </c>
      <c r="H133" s="13" t="s">
        <v>34</v>
      </c>
    </row>
    <row r="134" spans="1:8">
      <c r="A134" s="15">
        <v>132</v>
      </c>
      <c r="B134" s="15">
        <v>2020</v>
      </c>
      <c r="C134" s="13" t="s">
        <v>23</v>
      </c>
      <c r="D134" s="15">
        <v>11</v>
      </c>
      <c r="E134" s="13" t="s">
        <v>24</v>
      </c>
      <c r="F134" s="13" t="s">
        <v>11</v>
      </c>
      <c r="G134" s="13" t="s">
        <v>25</v>
      </c>
      <c r="H134" s="13" t="s">
        <v>34</v>
      </c>
    </row>
    <row r="135" spans="1:8">
      <c r="A135" s="15">
        <v>133</v>
      </c>
      <c r="B135" s="15">
        <v>2020</v>
      </c>
      <c r="C135" s="13" t="s">
        <v>23</v>
      </c>
      <c r="D135" s="15">
        <v>11</v>
      </c>
      <c r="E135" s="13" t="s">
        <v>24</v>
      </c>
      <c r="F135" s="13" t="s">
        <v>11</v>
      </c>
      <c r="G135" s="13" t="s">
        <v>25</v>
      </c>
      <c r="H135" s="15">
        <v>4</v>
      </c>
    </row>
    <row r="136" spans="1:8">
      <c r="A136" s="15">
        <v>134</v>
      </c>
      <c r="B136" s="15">
        <v>2020</v>
      </c>
      <c r="C136" s="13" t="s">
        <v>23</v>
      </c>
      <c r="D136" s="15">
        <v>11</v>
      </c>
      <c r="E136" s="13" t="s">
        <v>24</v>
      </c>
      <c r="F136" s="13" t="s">
        <v>11</v>
      </c>
      <c r="G136" s="13" t="s">
        <v>25</v>
      </c>
      <c r="H136" s="13" t="s">
        <v>29</v>
      </c>
    </row>
    <row r="137" spans="1:8">
      <c r="A137" s="15">
        <v>135</v>
      </c>
      <c r="B137" s="15">
        <v>2020</v>
      </c>
      <c r="C137" s="13" t="s">
        <v>23</v>
      </c>
      <c r="D137" s="15">
        <v>11</v>
      </c>
      <c r="E137" s="13" t="s">
        <v>24</v>
      </c>
      <c r="F137" s="13" t="s">
        <v>11</v>
      </c>
      <c r="G137" s="13" t="s">
        <v>25</v>
      </c>
      <c r="H137" s="13" t="s">
        <v>29</v>
      </c>
    </row>
    <row r="138" spans="1:8">
      <c r="A138" s="15">
        <v>136</v>
      </c>
      <c r="B138" s="15">
        <v>2020</v>
      </c>
      <c r="C138" s="13" t="s">
        <v>23</v>
      </c>
      <c r="D138" s="15">
        <v>11</v>
      </c>
      <c r="E138" s="13" t="s">
        <v>24</v>
      </c>
      <c r="F138" s="13" t="s">
        <v>11</v>
      </c>
      <c r="G138" s="13" t="s">
        <v>25</v>
      </c>
      <c r="H138" s="13" t="s">
        <v>30</v>
      </c>
    </row>
    <row r="139" spans="1:8">
      <c r="A139" s="15">
        <v>137</v>
      </c>
      <c r="B139" s="15">
        <v>2020</v>
      </c>
      <c r="C139" s="13" t="s">
        <v>23</v>
      </c>
      <c r="D139" s="15">
        <v>11</v>
      </c>
      <c r="E139" s="13" t="s">
        <v>24</v>
      </c>
      <c r="F139" s="13" t="s">
        <v>11</v>
      </c>
      <c r="G139" s="13" t="s">
        <v>25</v>
      </c>
      <c r="H139" s="13" t="s">
        <v>37</v>
      </c>
    </row>
    <row r="140" spans="1:8">
      <c r="A140" s="15">
        <v>138</v>
      </c>
      <c r="B140" s="15">
        <v>2020</v>
      </c>
      <c r="C140" s="13" t="s">
        <v>23</v>
      </c>
      <c r="D140" s="15">
        <v>11</v>
      </c>
      <c r="E140" s="13" t="s">
        <v>24</v>
      </c>
      <c r="F140" s="13" t="s">
        <v>11</v>
      </c>
      <c r="G140" s="13" t="s">
        <v>25</v>
      </c>
      <c r="H140" s="13" t="s">
        <v>37</v>
      </c>
    </row>
    <row r="141" spans="1:8">
      <c r="A141" s="15">
        <v>139</v>
      </c>
      <c r="B141" s="15">
        <v>2020</v>
      </c>
      <c r="C141" s="13" t="s">
        <v>23</v>
      </c>
      <c r="D141" s="15">
        <v>11</v>
      </c>
      <c r="E141" s="13" t="s">
        <v>24</v>
      </c>
      <c r="F141" s="13" t="s">
        <v>11</v>
      </c>
      <c r="G141" s="13" t="s">
        <v>25</v>
      </c>
      <c r="H141" s="13" t="s">
        <v>35</v>
      </c>
    </row>
    <row r="142" spans="1:8">
      <c r="A142" s="15">
        <v>140</v>
      </c>
      <c r="B142" s="15">
        <v>2020</v>
      </c>
      <c r="C142" s="13" t="s">
        <v>23</v>
      </c>
      <c r="D142" s="15">
        <v>11</v>
      </c>
      <c r="E142" s="13" t="s">
        <v>24</v>
      </c>
      <c r="F142" s="13" t="s">
        <v>11</v>
      </c>
      <c r="G142" s="13" t="s">
        <v>25</v>
      </c>
      <c r="H142" s="13" t="s">
        <v>35</v>
      </c>
    </row>
    <row r="143" spans="1:8">
      <c r="A143" s="15">
        <v>141</v>
      </c>
      <c r="B143" s="15">
        <v>2020</v>
      </c>
      <c r="C143" s="13" t="s">
        <v>23</v>
      </c>
      <c r="D143" s="15">
        <v>11</v>
      </c>
      <c r="E143" s="13" t="s">
        <v>24</v>
      </c>
      <c r="F143" s="13" t="s">
        <v>11</v>
      </c>
      <c r="G143" s="13" t="s">
        <v>25</v>
      </c>
      <c r="H143" s="13" t="s">
        <v>35</v>
      </c>
    </row>
    <row r="144" spans="1:8">
      <c r="A144" s="15">
        <v>142</v>
      </c>
      <c r="B144" s="15">
        <v>2020</v>
      </c>
      <c r="C144" s="13" t="s">
        <v>23</v>
      </c>
      <c r="D144" s="15">
        <v>11</v>
      </c>
      <c r="E144" s="13" t="s">
        <v>24</v>
      </c>
      <c r="F144" s="13" t="s">
        <v>11</v>
      </c>
      <c r="G144" s="13" t="s">
        <v>25</v>
      </c>
      <c r="H144" s="13" t="s">
        <v>35</v>
      </c>
    </row>
    <row r="145" spans="1:8">
      <c r="A145" s="15">
        <v>143</v>
      </c>
      <c r="B145" s="15">
        <v>2020</v>
      </c>
      <c r="C145" s="13" t="s">
        <v>23</v>
      </c>
      <c r="D145" s="15">
        <v>11</v>
      </c>
      <c r="E145" s="13" t="s">
        <v>24</v>
      </c>
      <c r="F145" s="13" t="s">
        <v>11</v>
      </c>
      <c r="G145" s="13" t="s">
        <v>25</v>
      </c>
      <c r="H145" s="13" t="s">
        <v>32</v>
      </c>
    </row>
    <row r="146" spans="1:8">
      <c r="A146" s="15">
        <v>144</v>
      </c>
      <c r="B146" s="15">
        <v>2020</v>
      </c>
      <c r="C146" s="13" t="s">
        <v>23</v>
      </c>
      <c r="D146" s="15">
        <v>11</v>
      </c>
      <c r="E146" s="13" t="s">
        <v>24</v>
      </c>
      <c r="F146" s="13" t="s">
        <v>11</v>
      </c>
      <c r="G146" s="13" t="s">
        <v>25</v>
      </c>
      <c r="H146" s="13" t="s">
        <v>32</v>
      </c>
    </row>
    <row r="147" spans="1:8">
      <c r="A147" s="15">
        <v>145</v>
      </c>
      <c r="B147" s="15">
        <v>2020</v>
      </c>
      <c r="C147" s="13" t="s">
        <v>23</v>
      </c>
      <c r="D147" s="15">
        <v>11</v>
      </c>
      <c r="E147" s="13" t="s">
        <v>24</v>
      </c>
      <c r="F147" s="13" t="s">
        <v>11</v>
      </c>
      <c r="G147" s="13" t="s">
        <v>25</v>
      </c>
      <c r="H147" s="13" t="s">
        <v>18</v>
      </c>
    </row>
    <row r="148" spans="1:8">
      <c r="A148" s="15">
        <v>146</v>
      </c>
      <c r="B148" s="15">
        <v>2020</v>
      </c>
      <c r="C148" s="13" t="s">
        <v>23</v>
      </c>
      <c r="D148" s="15">
        <v>11</v>
      </c>
      <c r="E148" s="13" t="s">
        <v>38</v>
      </c>
      <c r="F148" s="13" t="s">
        <v>17</v>
      </c>
      <c r="G148" s="13" t="s">
        <v>12</v>
      </c>
      <c r="H148" s="13" t="s">
        <v>13</v>
      </c>
    </row>
    <row r="149" spans="1:8">
      <c r="A149" s="15">
        <v>147</v>
      </c>
      <c r="B149" s="15">
        <v>2020</v>
      </c>
      <c r="C149" s="13" t="s">
        <v>23</v>
      </c>
      <c r="D149" s="15">
        <v>12</v>
      </c>
      <c r="E149" s="13" t="s">
        <v>44</v>
      </c>
      <c r="F149" s="13" t="s">
        <v>17</v>
      </c>
      <c r="G149" s="13" t="s">
        <v>12</v>
      </c>
      <c r="H149" s="13" t="s">
        <v>26</v>
      </c>
    </row>
    <row r="150" spans="1:8">
      <c r="A150" s="15">
        <v>148</v>
      </c>
      <c r="B150" s="15">
        <v>2020</v>
      </c>
      <c r="C150" s="13" t="s">
        <v>23</v>
      </c>
      <c r="D150" s="15">
        <v>12</v>
      </c>
      <c r="E150" s="13" t="s">
        <v>14</v>
      </c>
      <c r="F150" s="13" t="s">
        <v>17</v>
      </c>
      <c r="G150" s="13" t="s">
        <v>12</v>
      </c>
      <c r="H150" s="13" t="s">
        <v>16</v>
      </c>
    </row>
    <row r="151" spans="1:8">
      <c r="A151" s="15">
        <v>149</v>
      </c>
      <c r="B151" s="15">
        <v>2020</v>
      </c>
      <c r="C151" s="13" t="s">
        <v>23</v>
      </c>
      <c r="D151" s="15">
        <v>12</v>
      </c>
      <c r="E151" s="13" t="s">
        <v>14</v>
      </c>
      <c r="F151" s="13" t="s">
        <v>17</v>
      </c>
      <c r="G151" s="13" t="s">
        <v>12</v>
      </c>
      <c r="H151" s="13" t="s">
        <v>34</v>
      </c>
    </row>
    <row r="152" spans="1:8">
      <c r="A152" s="15">
        <v>150</v>
      </c>
      <c r="B152" s="15">
        <v>2020</v>
      </c>
      <c r="C152" s="13" t="s">
        <v>23</v>
      </c>
      <c r="D152" s="15">
        <v>12</v>
      </c>
      <c r="E152" s="13" t="s">
        <v>14</v>
      </c>
      <c r="F152" s="13" t="s">
        <v>17</v>
      </c>
      <c r="G152" s="13" t="s">
        <v>12</v>
      </c>
      <c r="H152" s="13" t="s">
        <v>37</v>
      </c>
    </row>
    <row r="153" spans="1:8">
      <c r="A153" s="15">
        <v>151</v>
      </c>
      <c r="B153" s="15">
        <v>2020</v>
      </c>
      <c r="C153" s="13" t="s">
        <v>23</v>
      </c>
      <c r="D153" s="15">
        <v>12</v>
      </c>
      <c r="E153" s="13" t="s">
        <v>14</v>
      </c>
      <c r="F153" s="13" t="s">
        <v>11</v>
      </c>
      <c r="G153" s="13" t="s">
        <v>12</v>
      </c>
      <c r="H153" s="13" t="s">
        <v>34</v>
      </c>
    </row>
    <row r="154" spans="1:8">
      <c r="A154" s="15">
        <v>152</v>
      </c>
      <c r="B154" s="15">
        <v>2020</v>
      </c>
      <c r="C154" s="13" t="s">
        <v>23</v>
      </c>
      <c r="D154" s="15">
        <v>12</v>
      </c>
      <c r="E154" s="13" t="s">
        <v>24</v>
      </c>
      <c r="F154" s="13" t="s">
        <v>17</v>
      </c>
      <c r="G154" s="13" t="s">
        <v>25</v>
      </c>
      <c r="H154" s="13" t="s">
        <v>16</v>
      </c>
    </row>
    <row r="155" spans="1:8">
      <c r="A155" s="15">
        <v>153</v>
      </c>
      <c r="B155" s="15">
        <v>2020</v>
      </c>
      <c r="C155" s="13" t="s">
        <v>23</v>
      </c>
      <c r="D155" s="15">
        <v>12</v>
      </c>
      <c r="E155" s="13" t="s">
        <v>24</v>
      </c>
      <c r="F155" s="13" t="s">
        <v>17</v>
      </c>
      <c r="G155" s="13" t="s">
        <v>25</v>
      </c>
      <c r="H155" s="13" t="s">
        <v>16</v>
      </c>
    </row>
    <row r="156" spans="1:8">
      <c r="A156" s="15">
        <v>154</v>
      </c>
      <c r="B156" s="15">
        <v>2020</v>
      </c>
      <c r="C156" s="13" t="s">
        <v>23</v>
      </c>
      <c r="D156" s="15">
        <v>12</v>
      </c>
      <c r="E156" s="13" t="s">
        <v>24</v>
      </c>
      <c r="F156" s="13" t="s">
        <v>17</v>
      </c>
      <c r="G156" s="13" t="s">
        <v>25</v>
      </c>
      <c r="H156" s="13" t="s">
        <v>16</v>
      </c>
    </row>
    <row r="157" spans="1:8">
      <c r="A157" s="15">
        <v>155</v>
      </c>
      <c r="B157" s="15">
        <v>2020</v>
      </c>
      <c r="C157" s="13" t="s">
        <v>23</v>
      </c>
      <c r="D157" s="15">
        <v>12</v>
      </c>
      <c r="E157" s="13" t="s">
        <v>24</v>
      </c>
      <c r="F157" s="13" t="s">
        <v>17</v>
      </c>
      <c r="G157" s="13" t="s">
        <v>25</v>
      </c>
      <c r="H157" s="13" t="s">
        <v>16</v>
      </c>
    </row>
    <row r="158" spans="1:8">
      <c r="A158" s="15">
        <v>156</v>
      </c>
      <c r="B158" s="15">
        <v>2020</v>
      </c>
      <c r="C158" s="13" t="s">
        <v>23</v>
      </c>
      <c r="D158" s="15">
        <v>12</v>
      </c>
      <c r="E158" s="13" t="s">
        <v>24</v>
      </c>
      <c r="F158" s="13" t="s">
        <v>17</v>
      </c>
      <c r="G158" s="13" t="s">
        <v>25</v>
      </c>
      <c r="H158" s="13" t="s">
        <v>16</v>
      </c>
    </row>
    <row r="159" spans="1:8">
      <c r="A159" s="15">
        <v>157</v>
      </c>
      <c r="B159" s="15">
        <v>2020</v>
      </c>
      <c r="C159" s="13" t="s">
        <v>23</v>
      </c>
      <c r="D159" s="15">
        <v>12</v>
      </c>
      <c r="E159" s="13" t="s">
        <v>24</v>
      </c>
      <c r="F159" s="13" t="s">
        <v>17</v>
      </c>
      <c r="G159" s="13" t="s">
        <v>25</v>
      </c>
      <c r="H159" s="13" t="s">
        <v>16</v>
      </c>
    </row>
    <row r="160" spans="1:8">
      <c r="A160" s="15">
        <v>158</v>
      </c>
      <c r="B160" s="15">
        <v>2020</v>
      </c>
      <c r="C160" s="13" t="s">
        <v>23</v>
      </c>
      <c r="D160" s="15">
        <v>12</v>
      </c>
      <c r="E160" s="13" t="s">
        <v>24</v>
      </c>
      <c r="F160" s="13" t="s">
        <v>17</v>
      </c>
      <c r="G160" s="13" t="s">
        <v>25</v>
      </c>
      <c r="H160" s="13" t="s">
        <v>13</v>
      </c>
    </row>
    <row r="161" spans="1:8">
      <c r="A161" s="15">
        <v>159</v>
      </c>
      <c r="B161" s="15">
        <v>2020</v>
      </c>
      <c r="C161" s="13" t="s">
        <v>23</v>
      </c>
      <c r="D161" s="15">
        <v>12</v>
      </c>
      <c r="E161" s="13" t="s">
        <v>24</v>
      </c>
      <c r="F161" s="13" t="s">
        <v>17</v>
      </c>
      <c r="G161" s="13" t="s">
        <v>25</v>
      </c>
      <c r="H161" s="13" t="s">
        <v>13</v>
      </c>
    </row>
    <row r="162" spans="1:8">
      <c r="A162" s="15">
        <v>160</v>
      </c>
      <c r="B162" s="15">
        <v>2020</v>
      </c>
      <c r="C162" s="13" t="s">
        <v>23</v>
      </c>
      <c r="D162" s="15">
        <v>12</v>
      </c>
      <c r="E162" s="13" t="s">
        <v>24</v>
      </c>
      <c r="F162" s="13" t="s">
        <v>17</v>
      </c>
      <c r="G162" s="13" t="s">
        <v>25</v>
      </c>
      <c r="H162" s="13" t="s">
        <v>13</v>
      </c>
    </row>
    <row r="163" spans="1:8">
      <c r="A163" s="15">
        <v>161</v>
      </c>
      <c r="B163" s="15">
        <v>2020</v>
      </c>
      <c r="C163" s="13" t="s">
        <v>23</v>
      </c>
      <c r="D163" s="15">
        <v>12</v>
      </c>
      <c r="E163" s="13" t="s">
        <v>24</v>
      </c>
      <c r="F163" s="13" t="s">
        <v>17</v>
      </c>
      <c r="G163" s="13" t="s">
        <v>25</v>
      </c>
      <c r="H163" s="13" t="s">
        <v>13</v>
      </c>
    </row>
    <row r="164" spans="1:8">
      <c r="A164" s="15">
        <v>162</v>
      </c>
      <c r="B164" s="15">
        <v>2020</v>
      </c>
      <c r="C164" s="13" t="s">
        <v>23</v>
      </c>
      <c r="D164" s="15">
        <v>12</v>
      </c>
      <c r="E164" s="13" t="s">
        <v>24</v>
      </c>
      <c r="F164" s="13" t="s">
        <v>17</v>
      </c>
      <c r="G164" s="13" t="s">
        <v>25</v>
      </c>
      <c r="H164" s="13" t="s">
        <v>13</v>
      </c>
    </row>
    <row r="165" spans="1:8">
      <c r="A165" s="15">
        <v>163</v>
      </c>
      <c r="B165" s="15">
        <v>2020</v>
      </c>
      <c r="C165" s="13" t="s">
        <v>23</v>
      </c>
      <c r="D165" s="15">
        <v>12</v>
      </c>
      <c r="E165" s="13" t="s">
        <v>24</v>
      </c>
      <c r="F165" s="13" t="s">
        <v>17</v>
      </c>
      <c r="G165" s="13" t="s">
        <v>25</v>
      </c>
      <c r="H165" s="13" t="s">
        <v>13</v>
      </c>
    </row>
    <row r="166" spans="1:8">
      <c r="A166" s="15">
        <v>164</v>
      </c>
      <c r="B166" s="15">
        <v>2020</v>
      </c>
      <c r="C166" s="13" t="s">
        <v>23</v>
      </c>
      <c r="D166" s="15">
        <v>12</v>
      </c>
      <c r="E166" s="13" t="s">
        <v>24</v>
      </c>
      <c r="F166" s="13" t="s">
        <v>17</v>
      </c>
      <c r="G166" s="13" t="s">
        <v>25</v>
      </c>
      <c r="H166" s="13" t="s">
        <v>13</v>
      </c>
    </row>
    <row r="167" spans="1:8">
      <c r="A167" s="15">
        <v>165</v>
      </c>
      <c r="B167" s="15">
        <v>2020</v>
      </c>
      <c r="C167" s="13" t="s">
        <v>23</v>
      </c>
      <c r="D167" s="15">
        <v>12</v>
      </c>
      <c r="E167" s="13" t="s">
        <v>24</v>
      </c>
      <c r="F167" s="13" t="s">
        <v>17</v>
      </c>
      <c r="G167" s="13" t="s">
        <v>25</v>
      </c>
      <c r="H167" s="13" t="s">
        <v>13</v>
      </c>
    </row>
    <row r="168" spans="1:8">
      <c r="A168" s="15">
        <v>166</v>
      </c>
      <c r="B168" s="15">
        <v>2020</v>
      </c>
      <c r="C168" s="13" t="s">
        <v>23</v>
      </c>
      <c r="D168" s="15">
        <v>12</v>
      </c>
      <c r="E168" s="13" t="s">
        <v>24</v>
      </c>
      <c r="F168" s="13" t="s">
        <v>17</v>
      </c>
      <c r="G168" s="13" t="s">
        <v>25</v>
      </c>
      <c r="H168" s="13" t="s">
        <v>13</v>
      </c>
    </row>
    <row r="169" spans="1:8">
      <c r="A169" s="15">
        <v>167</v>
      </c>
      <c r="B169" s="15">
        <v>2020</v>
      </c>
      <c r="C169" s="13" t="s">
        <v>23</v>
      </c>
      <c r="D169" s="15">
        <v>12</v>
      </c>
      <c r="E169" s="13" t="s">
        <v>24</v>
      </c>
      <c r="F169" s="13" t="s">
        <v>17</v>
      </c>
      <c r="G169" s="13" t="s">
        <v>25</v>
      </c>
      <c r="H169" s="13" t="s">
        <v>13</v>
      </c>
    </row>
    <row r="170" spans="1:8">
      <c r="A170" s="15">
        <v>168</v>
      </c>
      <c r="B170" s="15">
        <v>2020</v>
      </c>
      <c r="C170" s="13" t="s">
        <v>23</v>
      </c>
      <c r="D170" s="15">
        <v>12</v>
      </c>
      <c r="E170" s="13" t="s">
        <v>24</v>
      </c>
      <c r="F170" s="13" t="s">
        <v>17</v>
      </c>
      <c r="G170" s="13" t="s">
        <v>25</v>
      </c>
      <c r="H170" s="13" t="s">
        <v>13</v>
      </c>
    </row>
    <row r="171" spans="1:8">
      <c r="A171" s="15">
        <v>169</v>
      </c>
      <c r="B171" s="15">
        <v>2020</v>
      </c>
      <c r="C171" s="13" t="s">
        <v>23</v>
      </c>
      <c r="D171" s="15">
        <v>12</v>
      </c>
      <c r="E171" s="13" t="s">
        <v>24</v>
      </c>
      <c r="F171" s="13" t="s">
        <v>17</v>
      </c>
      <c r="G171" s="13" t="s">
        <v>25</v>
      </c>
      <c r="H171" s="13" t="s">
        <v>13</v>
      </c>
    </row>
    <row r="172" spans="1:8">
      <c r="A172" s="15">
        <v>170</v>
      </c>
      <c r="B172" s="15">
        <v>2020</v>
      </c>
      <c r="C172" s="13" t="s">
        <v>23</v>
      </c>
      <c r="D172" s="15">
        <v>12</v>
      </c>
      <c r="E172" s="13" t="s">
        <v>24</v>
      </c>
      <c r="F172" s="13" t="s">
        <v>17</v>
      </c>
      <c r="G172" s="13" t="s">
        <v>25</v>
      </c>
      <c r="H172" s="13" t="s">
        <v>13</v>
      </c>
    </row>
    <row r="173" spans="1:8">
      <c r="A173" s="15">
        <v>171</v>
      </c>
      <c r="B173" s="15">
        <v>2020</v>
      </c>
      <c r="C173" s="13" t="s">
        <v>23</v>
      </c>
      <c r="D173" s="15">
        <v>12</v>
      </c>
      <c r="E173" s="13" t="s">
        <v>24</v>
      </c>
      <c r="F173" s="13" t="s">
        <v>17</v>
      </c>
      <c r="G173" s="13" t="s">
        <v>25</v>
      </c>
      <c r="H173" s="13" t="s">
        <v>13</v>
      </c>
    </row>
    <row r="174" spans="1:8">
      <c r="A174" s="15">
        <v>172</v>
      </c>
      <c r="B174" s="15">
        <v>2020</v>
      </c>
      <c r="C174" s="13" t="s">
        <v>23</v>
      </c>
      <c r="D174" s="15">
        <v>12</v>
      </c>
      <c r="E174" s="13" t="s">
        <v>24</v>
      </c>
      <c r="F174" s="13" t="s">
        <v>17</v>
      </c>
      <c r="G174" s="13" t="s">
        <v>25</v>
      </c>
      <c r="H174" s="13" t="s">
        <v>13</v>
      </c>
    </row>
    <row r="175" spans="1:8">
      <c r="A175" s="15">
        <v>173</v>
      </c>
      <c r="B175" s="15">
        <v>2020</v>
      </c>
      <c r="C175" s="13" t="s">
        <v>23</v>
      </c>
      <c r="D175" s="15">
        <v>12</v>
      </c>
      <c r="E175" s="13" t="s">
        <v>24</v>
      </c>
      <c r="F175" s="13" t="s">
        <v>17</v>
      </c>
      <c r="G175" s="13" t="s">
        <v>25</v>
      </c>
      <c r="H175" s="13" t="s">
        <v>13</v>
      </c>
    </row>
    <row r="176" spans="1:8">
      <c r="A176" s="15">
        <v>174</v>
      </c>
      <c r="B176" s="15">
        <v>2020</v>
      </c>
      <c r="C176" s="13" t="s">
        <v>23</v>
      </c>
      <c r="D176" s="15">
        <v>12</v>
      </c>
      <c r="E176" s="13" t="s">
        <v>24</v>
      </c>
      <c r="F176" s="13" t="s">
        <v>17</v>
      </c>
      <c r="G176" s="13" t="s">
        <v>25</v>
      </c>
      <c r="H176" s="13" t="s">
        <v>13</v>
      </c>
    </row>
    <row r="177" spans="1:8">
      <c r="A177" s="15">
        <v>175</v>
      </c>
      <c r="B177" s="15">
        <v>2020</v>
      </c>
      <c r="C177" s="13" t="s">
        <v>23</v>
      </c>
      <c r="D177" s="15">
        <v>12</v>
      </c>
      <c r="E177" s="13" t="s">
        <v>24</v>
      </c>
      <c r="F177" s="13" t="s">
        <v>17</v>
      </c>
      <c r="G177" s="13" t="s">
        <v>25</v>
      </c>
      <c r="H177" s="13" t="s">
        <v>13</v>
      </c>
    </row>
    <row r="178" spans="1:8">
      <c r="A178" s="15">
        <v>176</v>
      </c>
      <c r="B178" s="15">
        <v>2020</v>
      </c>
      <c r="C178" s="13" t="s">
        <v>23</v>
      </c>
      <c r="D178" s="15">
        <v>12</v>
      </c>
      <c r="E178" s="13" t="s">
        <v>24</v>
      </c>
      <c r="F178" s="13" t="s">
        <v>17</v>
      </c>
      <c r="G178" s="13" t="s">
        <v>25</v>
      </c>
      <c r="H178" s="13" t="s">
        <v>13</v>
      </c>
    </row>
    <row r="179" spans="1:8">
      <c r="A179" s="15">
        <v>177</v>
      </c>
      <c r="B179" s="15">
        <v>2020</v>
      </c>
      <c r="C179" s="13" t="s">
        <v>23</v>
      </c>
      <c r="D179" s="15">
        <v>12</v>
      </c>
      <c r="E179" s="13" t="s">
        <v>24</v>
      </c>
      <c r="F179" s="13" t="s">
        <v>17</v>
      </c>
      <c r="G179" s="13" t="s">
        <v>25</v>
      </c>
      <c r="H179" s="13" t="s">
        <v>13</v>
      </c>
    </row>
    <row r="180" spans="1:8">
      <c r="A180" s="15">
        <v>178</v>
      </c>
      <c r="B180" s="15">
        <v>2020</v>
      </c>
      <c r="C180" s="13" t="s">
        <v>23</v>
      </c>
      <c r="D180" s="15">
        <v>12</v>
      </c>
      <c r="E180" s="13" t="s">
        <v>24</v>
      </c>
      <c r="F180" s="13" t="s">
        <v>17</v>
      </c>
      <c r="G180" s="13" t="s">
        <v>25</v>
      </c>
      <c r="H180" s="13" t="s">
        <v>13</v>
      </c>
    </row>
    <row r="181" spans="1:8">
      <c r="A181" s="15">
        <v>179</v>
      </c>
      <c r="B181" s="15">
        <v>2020</v>
      </c>
      <c r="C181" s="13" t="s">
        <v>23</v>
      </c>
      <c r="D181" s="15">
        <v>12</v>
      </c>
      <c r="E181" s="13" t="s">
        <v>24</v>
      </c>
      <c r="F181" s="13" t="s">
        <v>17</v>
      </c>
      <c r="G181" s="13" t="s">
        <v>25</v>
      </c>
      <c r="H181" s="13" t="s">
        <v>13</v>
      </c>
    </row>
    <row r="182" spans="1:8">
      <c r="A182" s="15">
        <v>180</v>
      </c>
      <c r="B182" s="15">
        <v>2020</v>
      </c>
      <c r="C182" s="13" t="s">
        <v>23</v>
      </c>
      <c r="D182" s="15">
        <v>12</v>
      </c>
      <c r="E182" s="13" t="s">
        <v>24</v>
      </c>
      <c r="F182" s="13" t="s">
        <v>17</v>
      </c>
      <c r="G182" s="13" t="s">
        <v>25</v>
      </c>
      <c r="H182" s="13" t="s">
        <v>13</v>
      </c>
    </row>
    <row r="183" spans="1:8">
      <c r="A183" s="15">
        <v>181</v>
      </c>
      <c r="B183" s="15">
        <v>2020</v>
      </c>
      <c r="C183" s="13" t="s">
        <v>23</v>
      </c>
      <c r="D183" s="15">
        <v>12</v>
      </c>
      <c r="E183" s="13" t="s">
        <v>24</v>
      </c>
      <c r="F183" s="13" t="s">
        <v>17</v>
      </c>
      <c r="G183" s="13" t="s">
        <v>25</v>
      </c>
      <c r="H183" s="13" t="s">
        <v>13</v>
      </c>
    </row>
    <row r="184" spans="1:8">
      <c r="A184" s="15">
        <v>182</v>
      </c>
      <c r="B184" s="15">
        <v>2020</v>
      </c>
      <c r="C184" s="13" t="s">
        <v>23</v>
      </c>
      <c r="D184" s="15">
        <v>12</v>
      </c>
      <c r="E184" s="13" t="s">
        <v>24</v>
      </c>
      <c r="F184" s="13" t="s">
        <v>17</v>
      </c>
      <c r="G184" s="13" t="s">
        <v>25</v>
      </c>
      <c r="H184" s="13" t="s">
        <v>13</v>
      </c>
    </row>
    <row r="185" spans="1:8">
      <c r="A185" s="15">
        <v>183</v>
      </c>
      <c r="B185" s="15">
        <v>2020</v>
      </c>
      <c r="C185" s="13" t="s">
        <v>23</v>
      </c>
      <c r="D185" s="15">
        <v>12</v>
      </c>
      <c r="E185" s="13" t="s">
        <v>24</v>
      </c>
      <c r="F185" s="13" t="s">
        <v>17</v>
      </c>
      <c r="G185" s="13" t="s">
        <v>25</v>
      </c>
      <c r="H185" s="13" t="s">
        <v>31</v>
      </c>
    </row>
    <row r="186" spans="1:8">
      <c r="A186" s="15">
        <v>184</v>
      </c>
      <c r="B186" s="15">
        <v>2020</v>
      </c>
      <c r="C186" s="13" t="s">
        <v>23</v>
      </c>
      <c r="D186" s="15">
        <v>12</v>
      </c>
      <c r="E186" s="13" t="s">
        <v>24</v>
      </c>
      <c r="F186" s="13" t="s">
        <v>17</v>
      </c>
      <c r="G186" s="13" t="s">
        <v>25</v>
      </c>
      <c r="H186" s="13" t="s">
        <v>31</v>
      </c>
    </row>
    <row r="187" spans="1:8">
      <c r="A187" s="15">
        <v>185</v>
      </c>
      <c r="B187" s="15">
        <v>2020</v>
      </c>
      <c r="C187" s="13" t="s">
        <v>23</v>
      </c>
      <c r="D187" s="15">
        <v>12</v>
      </c>
      <c r="E187" s="13" t="s">
        <v>24</v>
      </c>
      <c r="F187" s="13" t="s">
        <v>17</v>
      </c>
      <c r="G187" s="13" t="s">
        <v>25</v>
      </c>
      <c r="H187" s="13" t="s">
        <v>31</v>
      </c>
    </row>
    <row r="188" spans="1:8">
      <c r="A188" s="15">
        <v>186</v>
      </c>
      <c r="B188" s="15">
        <v>2020</v>
      </c>
      <c r="C188" s="13" t="s">
        <v>23</v>
      </c>
      <c r="D188" s="15">
        <v>12</v>
      </c>
      <c r="E188" s="13" t="s">
        <v>24</v>
      </c>
      <c r="F188" s="13" t="s">
        <v>17</v>
      </c>
      <c r="G188" s="13" t="s">
        <v>25</v>
      </c>
      <c r="H188" s="13" t="s">
        <v>31</v>
      </c>
    </row>
    <row r="189" spans="1:8">
      <c r="A189" s="15">
        <v>187</v>
      </c>
      <c r="B189" s="15">
        <v>2020</v>
      </c>
      <c r="C189" s="13" t="s">
        <v>23</v>
      </c>
      <c r="D189" s="15">
        <v>12</v>
      </c>
      <c r="E189" s="13" t="s">
        <v>24</v>
      </c>
      <c r="F189" s="13" t="s">
        <v>17</v>
      </c>
      <c r="G189" s="13" t="s">
        <v>25</v>
      </c>
      <c r="H189" s="13" t="s">
        <v>31</v>
      </c>
    </row>
    <row r="190" spans="1:8">
      <c r="A190" s="15">
        <v>188</v>
      </c>
      <c r="B190" s="15">
        <v>2020</v>
      </c>
      <c r="C190" s="13" t="s">
        <v>23</v>
      </c>
      <c r="D190" s="15">
        <v>12</v>
      </c>
      <c r="E190" s="13" t="s">
        <v>24</v>
      </c>
      <c r="F190" s="13" t="s">
        <v>17</v>
      </c>
      <c r="G190" s="13" t="s">
        <v>25</v>
      </c>
      <c r="H190" s="13" t="s">
        <v>31</v>
      </c>
    </row>
    <row r="191" spans="1:8">
      <c r="A191" s="15">
        <v>189</v>
      </c>
      <c r="B191" s="15">
        <v>2020</v>
      </c>
      <c r="C191" s="13" t="s">
        <v>23</v>
      </c>
      <c r="D191" s="15">
        <v>12</v>
      </c>
      <c r="E191" s="13" t="s">
        <v>24</v>
      </c>
      <c r="F191" s="13" t="s">
        <v>17</v>
      </c>
      <c r="G191" s="13" t="s">
        <v>25</v>
      </c>
      <c r="H191" s="13" t="s">
        <v>31</v>
      </c>
    </row>
    <row r="192" spans="1:8">
      <c r="A192" s="15">
        <v>190</v>
      </c>
      <c r="B192" s="15">
        <v>2020</v>
      </c>
      <c r="C192" s="13" t="s">
        <v>23</v>
      </c>
      <c r="D192" s="15">
        <v>12</v>
      </c>
      <c r="E192" s="13" t="s">
        <v>24</v>
      </c>
      <c r="F192" s="13" t="s">
        <v>17</v>
      </c>
      <c r="G192" s="13" t="s">
        <v>25</v>
      </c>
      <c r="H192" s="13" t="s">
        <v>31</v>
      </c>
    </row>
    <row r="193" spans="1:8">
      <c r="A193" s="15">
        <v>191</v>
      </c>
      <c r="B193" s="15">
        <v>2020</v>
      </c>
      <c r="C193" s="13" t="s">
        <v>23</v>
      </c>
      <c r="D193" s="15">
        <v>12</v>
      </c>
      <c r="E193" s="13" t="s">
        <v>24</v>
      </c>
      <c r="F193" s="13" t="s">
        <v>17</v>
      </c>
      <c r="G193" s="13" t="s">
        <v>25</v>
      </c>
      <c r="H193" s="13" t="s">
        <v>26</v>
      </c>
    </row>
    <row r="194" spans="1:8">
      <c r="A194" s="15">
        <v>192</v>
      </c>
      <c r="B194" s="15">
        <v>2020</v>
      </c>
      <c r="C194" s="13" t="s">
        <v>23</v>
      </c>
      <c r="D194" s="15">
        <v>12</v>
      </c>
      <c r="E194" s="13" t="s">
        <v>24</v>
      </c>
      <c r="F194" s="13" t="s">
        <v>17</v>
      </c>
      <c r="G194" s="13" t="s">
        <v>25</v>
      </c>
      <c r="H194" s="13" t="s">
        <v>26</v>
      </c>
    </row>
    <row r="195" spans="1:8">
      <c r="A195" s="15">
        <v>193</v>
      </c>
      <c r="B195" s="15">
        <v>2020</v>
      </c>
      <c r="C195" s="13" t="s">
        <v>23</v>
      </c>
      <c r="D195" s="15">
        <v>12</v>
      </c>
      <c r="E195" s="13" t="s">
        <v>24</v>
      </c>
      <c r="F195" s="13" t="s">
        <v>17</v>
      </c>
      <c r="G195" s="13" t="s">
        <v>25</v>
      </c>
      <c r="H195" s="13" t="s">
        <v>26</v>
      </c>
    </row>
    <row r="196" spans="1:8">
      <c r="A196" s="15">
        <v>194</v>
      </c>
      <c r="B196" s="15">
        <v>2020</v>
      </c>
      <c r="C196" s="13" t="s">
        <v>23</v>
      </c>
      <c r="D196" s="15">
        <v>12</v>
      </c>
      <c r="E196" s="13" t="s">
        <v>24</v>
      </c>
      <c r="F196" s="13" t="s">
        <v>17</v>
      </c>
      <c r="G196" s="13" t="s">
        <v>25</v>
      </c>
      <c r="H196" s="13" t="s">
        <v>26</v>
      </c>
    </row>
    <row r="197" spans="1:8">
      <c r="A197" s="15">
        <v>195</v>
      </c>
      <c r="B197" s="15">
        <v>2020</v>
      </c>
      <c r="C197" s="13" t="s">
        <v>23</v>
      </c>
      <c r="D197" s="15">
        <v>12</v>
      </c>
      <c r="E197" s="13" t="s">
        <v>24</v>
      </c>
      <c r="F197" s="13" t="s">
        <v>17</v>
      </c>
      <c r="G197" s="13" t="s">
        <v>25</v>
      </c>
      <c r="H197" s="13" t="s">
        <v>26</v>
      </c>
    </row>
    <row r="198" spans="1:8">
      <c r="A198" s="15">
        <v>196</v>
      </c>
      <c r="B198" s="15">
        <v>2020</v>
      </c>
      <c r="C198" s="13" t="s">
        <v>23</v>
      </c>
      <c r="D198" s="15">
        <v>12</v>
      </c>
      <c r="E198" s="13" t="s">
        <v>24</v>
      </c>
      <c r="F198" s="13" t="s">
        <v>17</v>
      </c>
      <c r="G198" s="13" t="s">
        <v>25</v>
      </c>
      <c r="H198" s="13" t="s">
        <v>26</v>
      </c>
    </row>
    <row r="199" spans="1:8">
      <c r="A199" s="15">
        <v>197</v>
      </c>
      <c r="B199" s="15">
        <v>2020</v>
      </c>
      <c r="C199" s="13" t="s">
        <v>23</v>
      </c>
      <c r="D199" s="15">
        <v>12</v>
      </c>
      <c r="E199" s="13" t="s">
        <v>24</v>
      </c>
      <c r="F199" s="13" t="s">
        <v>17</v>
      </c>
      <c r="G199" s="13" t="s">
        <v>25</v>
      </c>
      <c r="H199" s="13" t="s">
        <v>34</v>
      </c>
    </row>
    <row r="200" spans="1:8">
      <c r="A200" s="15">
        <v>198</v>
      </c>
      <c r="B200" s="15">
        <v>2020</v>
      </c>
      <c r="C200" s="13" t="s">
        <v>23</v>
      </c>
      <c r="D200" s="15">
        <v>12</v>
      </c>
      <c r="E200" s="13" t="s">
        <v>24</v>
      </c>
      <c r="F200" s="13" t="s">
        <v>17</v>
      </c>
      <c r="G200" s="13" t="s">
        <v>25</v>
      </c>
      <c r="H200" s="13" t="s">
        <v>34</v>
      </c>
    </row>
    <row r="201" spans="1:8">
      <c r="A201" s="15">
        <v>199</v>
      </c>
      <c r="B201" s="15">
        <v>2020</v>
      </c>
      <c r="C201" s="13" t="s">
        <v>23</v>
      </c>
      <c r="D201" s="15">
        <v>12</v>
      </c>
      <c r="E201" s="13" t="s">
        <v>24</v>
      </c>
      <c r="F201" s="13" t="s">
        <v>17</v>
      </c>
      <c r="G201" s="13" t="s">
        <v>25</v>
      </c>
      <c r="H201" s="13" t="s">
        <v>34</v>
      </c>
    </row>
    <row r="202" spans="1:8">
      <c r="A202" s="15">
        <v>200</v>
      </c>
      <c r="B202" s="15">
        <v>2020</v>
      </c>
      <c r="C202" s="13" t="s">
        <v>23</v>
      </c>
      <c r="D202" s="15">
        <v>12</v>
      </c>
      <c r="E202" s="13" t="s">
        <v>24</v>
      </c>
      <c r="F202" s="13" t="s">
        <v>17</v>
      </c>
      <c r="G202" s="13" t="s">
        <v>25</v>
      </c>
      <c r="H202" s="13" t="s">
        <v>29</v>
      </c>
    </row>
    <row r="203" spans="1:8">
      <c r="A203" s="15">
        <v>201</v>
      </c>
      <c r="B203" s="15">
        <v>2020</v>
      </c>
      <c r="C203" s="13" t="s">
        <v>23</v>
      </c>
      <c r="D203" s="15">
        <v>12</v>
      </c>
      <c r="E203" s="13" t="s">
        <v>24</v>
      </c>
      <c r="F203" s="13" t="s">
        <v>17</v>
      </c>
      <c r="G203" s="13" t="s">
        <v>25</v>
      </c>
      <c r="H203" s="13" t="s">
        <v>30</v>
      </c>
    </row>
    <row r="204" spans="1:8">
      <c r="A204" s="15">
        <v>202</v>
      </c>
      <c r="B204" s="15">
        <v>2020</v>
      </c>
      <c r="C204" s="13" t="s">
        <v>23</v>
      </c>
      <c r="D204" s="15">
        <v>12</v>
      </c>
      <c r="E204" s="13" t="s">
        <v>24</v>
      </c>
      <c r="F204" s="13" t="s">
        <v>17</v>
      </c>
      <c r="G204" s="13" t="s">
        <v>25</v>
      </c>
      <c r="H204" s="13" t="s">
        <v>30</v>
      </c>
    </row>
    <row r="205" spans="1:8">
      <c r="A205" s="15">
        <v>203</v>
      </c>
      <c r="B205" s="15">
        <v>2020</v>
      </c>
      <c r="C205" s="13" t="s">
        <v>23</v>
      </c>
      <c r="D205" s="15">
        <v>12</v>
      </c>
      <c r="E205" s="13" t="s">
        <v>24</v>
      </c>
      <c r="F205" s="13" t="s">
        <v>17</v>
      </c>
      <c r="G205" s="13" t="s">
        <v>25</v>
      </c>
      <c r="H205" s="13" t="s">
        <v>37</v>
      </c>
    </row>
    <row r="206" spans="1:8">
      <c r="A206" s="15">
        <v>204</v>
      </c>
      <c r="B206" s="15">
        <v>2020</v>
      </c>
      <c r="C206" s="13" t="s">
        <v>23</v>
      </c>
      <c r="D206" s="15">
        <v>12</v>
      </c>
      <c r="E206" s="13" t="s">
        <v>24</v>
      </c>
      <c r="F206" s="13" t="s">
        <v>17</v>
      </c>
      <c r="G206" s="13" t="s">
        <v>25</v>
      </c>
      <c r="H206" s="13" t="s">
        <v>37</v>
      </c>
    </row>
    <row r="207" spans="1:8">
      <c r="A207" s="15">
        <v>205</v>
      </c>
      <c r="B207" s="15">
        <v>2020</v>
      </c>
      <c r="C207" s="13" t="s">
        <v>23</v>
      </c>
      <c r="D207" s="15">
        <v>12</v>
      </c>
      <c r="E207" s="13" t="s">
        <v>24</v>
      </c>
      <c r="F207" s="13" t="s">
        <v>17</v>
      </c>
      <c r="G207" s="13" t="s">
        <v>25</v>
      </c>
      <c r="H207" s="13" t="s">
        <v>35</v>
      </c>
    </row>
    <row r="208" spans="1:8">
      <c r="A208" s="15">
        <v>206</v>
      </c>
      <c r="B208" s="15">
        <v>2020</v>
      </c>
      <c r="C208" s="13" t="s">
        <v>23</v>
      </c>
      <c r="D208" s="15">
        <v>12</v>
      </c>
      <c r="E208" s="13" t="s">
        <v>24</v>
      </c>
      <c r="F208" s="13" t="s">
        <v>17</v>
      </c>
      <c r="G208" s="13" t="s">
        <v>25</v>
      </c>
      <c r="H208" s="13" t="s">
        <v>35</v>
      </c>
    </row>
    <row r="209" spans="1:8">
      <c r="A209" s="15">
        <v>207</v>
      </c>
      <c r="B209" s="15">
        <v>2020</v>
      </c>
      <c r="C209" s="13" t="s">
        <v>23</v>
      </c>
      <c r="D209" s="15">
        <v>12</v>
      </c>
      <c r="E209" s="13" t="s">
        <v>24</v>
      </c>
      <c r="F209" s="13" t="s">
        <v>17</v>
      </c>
      <c r="G209" s="13" t="s">
        <v>25</v>
      </c>
      <c r="H209" s="13" t="s">
        <v>49</v>
      </c>
    </row>
    <row r="210" spans="1:8">
      <c r="A210" s="15">
        <v>208</v>
      </c>
      <c r="B210" s="15">
        <v>2020</v>
      </c>
      <c r="C210" s="13" t="s">
        <v>23</v>
      </c>
      <c r="D210" s="15">
        <v>12</v>
      </c>
      <c r="E210" s="13" t="s">
        <v>24</v>
      </c>
      <c r="F210" s="13" t="s">
        <v>17</v>
      </c>
      <c r="G210" s="13" t="s">
        <v>25</v>
      </c>
      <c r="H210" s="13" t="s">
        <v>32</v>
      </c>
    </row>
    <row r="211" spans="1:8">
      <c r="A211" s="15">
        <v>209</v>
      </c>
      <c r="B211" s="15">
        <v>2020</v>
      </c>
      <c r="C211" s="13" t="s">
        <v>23</v>
      </c>
      <c r="D211" s="15">
        <v>12</v>
      </c>
      <c r="E211" s="13" t="s">
        <v>24</v>
      </c>
      <c r="F211" s="13" t="s">
        <v>17</v>
      </c>
      <c r="G211" s="13" t="s">
        <v>25</v>
      </c>
      <c r="H211" s="13" t="s">
        <v>32</v>
      </c>
    </row>
    <row r="212" spans="1:8">
      <c r="A212" s="15">
        <v>210</v>
      </c>
      <c r="B212" s="15">
        <v>2020</v>
      </c>
      <c r="C212" s="13" t="s">
        <v>23</v>
      </c>
      <c r="D212" s="15">
        <v>12</v>
      </c>
      <c r="E212" s="13" t="s">
        <v>24</v>
      </c>
      <c r="F212" s="13" t="s">
        <v>17</v>
      </c>
      <c r="G212" s="13" t="s">
        <v>25</v>
      </c>
      <c r="H212" s="13" t="s">
        <v>32</v>
      </c>
    </row>
    <row r="213" spans="1:8">
      <c r="A213" s="15">
        <v>211</v>
      </c>
      <c r="B213" s="15">
        <v>2020</v>
      </c>
      <c r="C213" s="13" t="s">
        <v>23</v>
      </c>
      <c r="D213" s="15">
        <v>12</v>
      </c>
      <c r="E213" s="13" t="s">
        <v>24</v>
      </c>
      <c r="F213" s="13" t="s">
        <v>17</v>
      </c>
      <c r="G213" s="13" t="s">
        <v>25</v>
      </c>
      <c r="H213" s="13" t="s">
        <v>32</v>
      </c>
    </row>
    <row r="214" spans="1:8">
      <c r="A214" s="15">
        <v>212</v>
      </c>
      <c r="B214" s="15">
        <v>2020</v>
      </c>
      <c r="C214" s="13" t="s">
        <v>23</v>
      </c>
      <c r="D214" s="15">
        <v>12</v>
      </c>
      <c r="E214" s="13" t="s">
        <v>24</v>
      </c>
      <c r="F214" s="13" t="s">
        <v>17</v>
      </c>
      <c r="G214" s="13" t="s">
        <v>25</v>
      </c>
      <c r="H214" s="13" t="s">
        <v>18</v>
      </c>
    </row>
    <row r="215" spans="1:8">
      <c r="A215" s="15">
        <v>213</v>
      </c>
      <c r="B215" s="15">
        <v>2020</v>
      </c>
      <c r="C215" s="13" t="s">
        <v>23</v>
      </c>
      <c r="D215" s="15">
        <v>12</v>
      </c>
      <c r="E215" s="13" t="s">
        <v>24</v>
      </c>
      <c r="F215" s="13" t="s">
        <v>17</v>
      </c>
      <c r="G215" s="13" t="s">
        <v>25</v>
      </c>
      <c r="H215" s="13" t="s">
        <v>18</v>
      </c>
    </row>
    <row r="216" spans="1:8">
      <c r="A216" s="15">
        <v>214</v>
      </c>
      <c r="B216" s="15">
        <v>2020</v>
      </c>
      <c r="C216" s="13" t="s">
        <v>23</v>
      </c>
      <c r="D216" s="15">
        <v>12</v>
      </c>
      <c r="E216" s="13" t="s">
        <v>24</v>
      </c>
      <c r="F216" s="13" t="s">
        <v>17</v>
      </c>
      <c r="G216" s="13" t="s">
        <v>25</v>
      </c>
      <c r="H216" s="13" t="s">
        <v>15</v>
      </c>
    </row>
    <row r="217" spans="1:8">
      <c r="A217" s="15">
        <v>215</v>
      </c>
      <c r="B217" s="15">
        <v>2020</v>
      </c>
      <c r="C217" s="13" t="s">
        <v>23</v>
      </c>
      <c r="D217" s="15">
        <v>12</v>
      </c>
      <c r="E217" s="13" t="s">
        <v>24</v>
      </c>
      <c r="F217" s="13" t="s">
        <v>17</v>
      </c>
      <c r="G217" s="13" t="s">
        <v>25</v>
      </c>
      <c r="H217" s="13" t="s">
        <v>15</v>
      </c>
    </row>
    <row r="218" spans="1:8">
      <c r="A218" s="15">
        <v>216</v>
      </c>
      <c r="B218" s="15">
        <v>2020</v>
      </c>
      <c r="C218" s="13" t="s">
        <v>23</v>
      </c>
      <c r="D218" s="15">
        <v>12</v>
      </c>
      <c r="E218" s="13" t="s">
        <v>24</v>
      </c>
      <c r="F218" s="13" t="s">
        <v>11</v>
      </c>
      <c r="G218" s="13" t="s">
        <v>25</v>
      </c>
      <c r="H218" s="13" t="s">
        <v>16</v>
      </c>
    </row>
    <row r="219" spans="1:8">
      <c r="A219" s="15">
        <v>217</v>
      </c>
      <c r="B219" s="15">
        <v>2020</v>
      </c>
      <c r="C219" s="13" t="s">
        <v>23</v>
      </c>
      <c r="D219" s="15">
        <v>12</v>
      </c>
      <c r="E219" s="13" t="s">
        <v>24</v>
      </c>
      <c r="F219" s="13" t="s">
        <v>11</v>
      </c>
      <c r="G219" s="13" t="s">
        <v>25</v>
      </c>
      <c r="H219" s="13" t="s">
        <v>16</v>
      </c>
    </row>
    <row r="220" spans="1:8">
      <c r="A220" s="15">
        <v>218</v>
      </c>
      <c r="B220" s="15">
        <v>2020</v>
      </c>
      <c r="C220" s="13" t="s">
        <v>23</v>
      </c>
      <c r="D220" s="15">
        <v>12</v>
      </c>
      <c r="E220" s="13" t="s">
        <v>24</v>
      </c>
      <c r="F220" s="13" t="s">
        <v>11</v>
      </c>
      <c r="G220" s="13" t="s">
        <v>25</v>
      </c>
      <c r="H220" s="13" t="s">
        <v>16</v>
      </c>
    </row>
    <row r="221" spans="1:8">
      <c r="A221" s="15">
        <v>219</v>
      </c>
      <c r="B221" s="15">
        <v>2020</v>
      </c>
      <c r="C221" s="13" t="s">
        <v>23</v>
      </c>
      <c r="D221" s="15">
        <v>12</v>
      </c>
      <c r="E221" s="13" t="s">
        <v>24</v>
      </c>
      <c r="F221" s="13" t="s">
        <v>11</v>
      </c>
      <c r="G221" s="13" t="s">
        <v>25</v>
      </c>
      <c r="H221" s="13" t="s">
        <v>13</v>
      </c>
    </row>
    <row r="222" spans="1:8">
      <c r="A222" s="15">
        <v>220</v>
      </c>
      <c r="B222" s="15">
        <v>2020</v>
      </c>
      <c r="C222" s="13" t="s">
        <v>23</v>
      </c>
      <c r="D222" s="15">
        <v>12</v>
      </c>
      <c r="E222" s="13" t="s">
        <v>24</v>
      </c>
      <c r="F222" s="13" t="s">
        <v>11</v>
      </c>
      <c r="G222" s="13" t="s">
        <v>25</v>
      </c>
      <c r="H222" s="13" t="s">
        <v>13</v>
      </c>
    </row>
    <row r="223" spans="1:8">
      <c r="A223" s="15">
        <v>221</v>
      </c>
      <c r="B223" s="15">
        <v>2020</v>
      </c>
      <c r="C223" s="13" t="s">
        <v>23</v>
      </c>
      <c r="D223" s="15">
        <v>12</v>
      </c>
      <c r="E223" s="13" t="s">
        <v>24</v>
      </c>
      <c r="F223" s="13" t="s">
        <v>11</v>
      </c>
      <c r="G223" s="13" t="s">
        <v>25</v>
      </c>
      <c r="H223" s="13" t="s">
        <v>13</v>
      </c>
    </row>
    <row r="224" spans="1:8">
      <c r="A224" s="15">
        <v>222</v>
      </c>
      <c r="B224" s="15">
        <v>2020</v>
      </c>
      <c r="C224" s="13" t="s">
        <v>23</v>
      </c>
      <c r="D224" s="15">
        <v>12</v>
      </c>
      <c r="E224" s="13" t="s">
        <v>24</v>
      </c>
      <c r="F224" s="13" t="s">
        <v>11</v>
      </c>
      <c r="G224" s="13" t="s">
        <v>25</v>
      </c>
      <c r="H224" s="13" t="s">
        <v>13</v>
      </c>
    </row>
    <row r="225" spans="1:8">
      <c r="A225" s="15">
        <v>223</v>
      </c>
      <c r="B225" s="15">
        <v>2020</v>
      </c>
      <c r="C225" s="13" t="s">
        <v>23</v>
      </c>
      <c r="D225" s="15">
        <v>12</v>
      </c>
      <c r="E225" s="13" t="s">
        <v>24</v>
      </c>
      <c r="F225" s="13" t="s">
        <v>11</v>
      </c>
      <c r="G225" s="13" t="s">
        <v>25</v>
      </c>
      <c r="H225" s="13" t="s">
        <v>13</v>
      </c>
    </row>
    <row r="226" spans="1:8">
      <c r="A226" s="15">
        <v>224</v>
      </c>
      <c r="B226" s="15">
        <v>2020</v>
      </c>
      <c r="C226" s="13" t="s">
        <v>23</v>
      </c>
      <c r="D226" s="15">
        <v>12</v>
      </c>
      <c r="E226" s="13" t="s">
        <v>24</v>
      </c>
      <c r="F226" s="13" t="s">
        <v>11</v>
      </c>
      <c r="G226" s="13" t="s">
        <v>25</v>
      </c>
      <c r="H226" s="13" t="s">
        <v>13</v>
      </c>
    </row>
    <row r="227" spans="1:8">
      <c r="A227" s="15">
        <v>225</v>
      </c>
      <c r="B227" s="15">
        <v>2020</v>
      </c>
      <c r="C227" s="13" t="s">
        <v>23</v>
      </c>
      <c r="D227" s="15">
        <v>12</v>
      </c>
      <c r="E227" s="13" t="s">
        <v>24</v>
      </c>
      <c r="F227" s="13" t="s">
        <v>11</v>
      </c>
      <c r="G227" s="13" t="s">
        <v>25</v>
      </c>
      <c r="H227" s="13" t="s">
        <v>13</v>
      </c>
    </row>
    <row r="228" spans="1:8">
      <c r="A228" s="15">
        <v>226</v>
      </c>
      <c r="B228" s="15">
        <v>2020</v>
      </c>
      <c r="C228" s="13" t="s">
        <v>23</v>
      </c>
      <c r="D228" s="15">
        <v>12</v>
      </c>
      <c r="E228" s="13" t="s">
        <v>24</v>
      </c>
      <c r="F228" s="13" t="s">
        <v>11</v>
      </c>
      <c r="G228" s="13" t="s">
        <v>25</v>
      </c>
      <c r="H228" s="13" t="s">
        <v>13</v>
      </c>
    </row>
    <row r="229" spans="1:8">
      <c r="A229" s="15">
        <v>227</v>
      </c>
      <c r="B229" s="15">
        <v>2020</v>
      </c>
      <c r="C229" s="13" t="s">
        <v>23</v>
      </c>
      <c r="D229" s="15">
        <v>12</v>
      </c>
      <c r="E229" s="13" t="s">
        <v>24</v>
      </c>
      <c r="F229" s="13" t="s">
        <v>11</v>
      </c>
      <c r="G229" s="13" t="s">
        <v>25</v>
      </c>
      <c r="H229" s="13" t="s">
        <v>13</v>
      </c>
    </row>
    <row r="230" spans="1:8">
      <c r="A230" s="15">
        <v>228</v>
      </c>
      <c r="B230" s="15">
        <v>2020</v>
      </c>
      <c r="C230" s="13" t="s">
        <v>23</v>
      </c>
      <c r="D230" s="15">
        <v>12</v>
      </c>
      <c r="E230" s="13" t="s">
        <v>24</v>
      </c>
      <c r="F230" s="13" t="s">
        <v>11</v>
      </c>
      <c r="G230" s="13" t="s">
        <v>25</v>
      </c>
      <c r="H230" s="13" t="s">
        <v>13</v>
      </c>
    </row>
    <row r="231" spans="1:8">
      <c r="A231" s="15">
        <v>229</v>
      </c>
      <c r="B231" s="15">
        <v>2020</v>
      </c>
      <c r="C231" s="13" t="s">
        <v>23</v>
      </c>
      <c r="D231" s="15">
        <v>12</v>
      </c>
      <c r="E231" s="13" t="s">
        <v>24</v>
      </c>
      <c r="F231" s="13" t="s">
        <v>11</v>
      </c>
      <c r="G231" s="13" t="s">
        <v>25</v>
      </c>
      <c r="H231" s="13" t="s">
        <v>13</v>
      </c>
    </row>
    <row r="232" spans="1:8">
      <c r="A232" s="15">
        <v>230</v>
      </c>
      <c r="B232" s="15">
        <v>2020</v>
      </c>
      <c r="C232" s="13" t="s">
        <v>23</v>
      </c>
      <c r="D232" s="15">
        <v>12</v>
      </c>
      <c r="E232" s="13" t="s">
        <v>24</v>
      </c>
      <c r="F232" s="13" t="s">
        <v>11</v>
      </c>
      <c r="G232" s="13" t="s">
        <v>25</v>
      </c>
      <c r="H232" s="13" t="s">
        <v>13</v>
      </c>
    </row>
    <row r="233" spans="1:8">
      <c r="A233" s="15">
        <v>231</v>
      </c>
      <c r="B233" s="15">
        <v>2020</v>
      </c>
      <c r="C233" s="13" t="s">
        <v>23</v>
      </c>
      <c r="D233" s="15">
        <v>12</v>
      </c>
      <c r="E233" s="13" t="s">
        <v>24</v>
      </c>
      <c r="F233" s="13" t="s">
        <v>11</v>
      </c>
      <c r="G233" s="13" t="s">
        <v>25</v>
      </c>
      <c r="H233" s="13" t="s">
        <v>13</v>
      </c>
    </row>
    <row r="234" spans="1:8">
      <c r="A234" s="15">
        <v>232</v>
      </c>
      <c r="B234" s="15">
        <v>2020</v>
      </c>
      <c r="C234" s="13" t="s">
        <v>23</v>
      </c>
      <c r="D234" s="15">
        <v>12</v>
      </c>
      <c r="E234" s="13" t="s">
        <v>24</v>
      </c>
      <c r="F234" s="13" t="s">
        <v>11</v>
      </c>
      <c r="G234" s="13" t="s">
        <v>25</v>
      </c>
      <c r="H234" s="13" t="s">
        <v>31</v>
      </c>
    </row>
    <row r="235" spans="1:8">
      <c r="A235" s="15">
        <v>233</v>
      </c>
      <c r="B235" s="15">
        <v>2020</v>
      </c>
      <c r="C235" s="13" t="s">
        <v>23</v>
      </c>
      <c r="D235" s="15">
        <v>12</v>
      </c>
      <c r="E235" s="13" t="s">
        <v>24</v>
      </c>
      <c r="F235" s="13" t="s">
        <v>11</v>
      </c>
      <c r="G235" s="13" t="s">
        <v>25</v>
      </c>
      <c r="H235" s="13" t="s">
        <v>31</v>
      </c>
    </row>
    <row r="236" spans="1:8">
      <c r="A236" s="15">
        <v>234</v>
      </c>
      <c r="B236" s="15">
        <v>2020</v>
      </c>
      <c r="C236" s="13" t="s">
        <v>23</v>
      </c>
      <c r="D236" s="15">
        <v>12</v>
      </c>
      <c r="E236" s="13" t="s">
        <v>24</v>
      </c>
      <c r="F236" s="13" t="s">
        <v>11</v>
      </c>
      <c r="G236" s="13" t="s">
        <v>25</v>
      </c>
      <c r="H236" s="13" t="s">
        <v>31</v>
      </c>
    </row>
    <row r="237" spans="1:8">
      <c r="A237" s="15">
        <v>235</v>
      </c>
      <c r="B237" s="15">
        <v>2020</v>
      </c>
      <c r="C237" s="13" t="s">
        <v>23</v>
      </c>
      <c r="D237" s="15">
        <v>12</v>
      </c>
      <c r="E237" s="13" t="s">
        <v>24</v>
      </c>
      <c r="F237" s="13" t="s">
        <v>11</v>
      </c>
      <c r="G237" s="13" t="s">
        <v>25</v>
      </c>
      <c r="H237" s="13" t="s">
        <v>31</v>
      </c>
    </row>
    <row r="238" spans="1:8">
      <c r="A238" s="15">
        <v>236</v>
      </c>
      <c r="B238" s="15">
        <v>2020</v>
      </c>
      <c r="C238" s="13" t="s">
        <v>23</v>
      </c>
      <c r="D238" s="15">
        <v>12</v>
      </c>
      <c r="E238" s="13" t="s">
        <v>24</v>
      </c>
      <c r="F238" s="13" t="s">
        <v>11</v>
      </c>
      <c r="G238" s="13" t="s">
        <v>25</v>
      </c>
      <c r="H238" s="13" t="s">
        <v>31</v>
      </c>
    </row>
    <row r="239" spans="1:8">
      <c r="A239" s="15">
        <v>237</v>
      </c>
      <c r="B239" s="15">
        <v>2020</v>
      </c>
      <c r="C239" s="13" t="s">
        <v>23</v>
      </c>
      <c r="D239" s="15">
        <v>12</v>
      </c>
      <c r="E239" s="13" t="s">
        <v>24</v>
      </c>
      <c r="F239" s="13" t="s">
        <v>11</v>
      </c>
      <c r="G239" s="13" t="s">
        <v>25</v>
      </c>
      <c r="H239" s="13" t="s">
        <v>26</v>
      </c>
    </row>
    <row r="240" spans="1:8">
      <c r="A240" s="15">
        <v>238</v>
      </c>
      <c r="B240" s="15">
        <v>2020</v>
      </c>
      <c r="C240" s="13" t="s">
        <v>23</v>
      </c>
      <c r="D240" s="15">
        <v>12</v>
      </c>
      <c r="E240" s="13" t="s">
        <v>24</v>
      </c>
      <c r="F240" s="13" t="s">
        <v>11</v>
      </c>
      <c r="G240" s="13" t="s">
        <v>25</v>
      </c>
      <c r="H240" s="13" t="s">
        <v>26</v>
      </c>
    </row>
    <row r="241" spans="1:8">
      <c r="A241" s="15">
        <v>239</v>
      </c>
      <c r="B241" s="15">
        <v>2020</v>
      </c>
      <c r="C241" s="13" t="s">
        <v>23</v>
      </c>
      <c r="D241" s="15">
        <v>12</v>
      </c>
      <c r="E241" s="13" t="s">
        <v>24</v>
      </c>
      <c r="F241" s="13" t="s">
        <v>11</v>
      </c>
      <c r="G241" s="13" t="s">
        <v>25</v>
      </c>
      <c r="H241" s="13" t="s">
        <v>26</v>
      </c>
    </row>
    <row r="242" spans="1:8">
      <c r="A242" s="15">
        <v>240</v>
      </c>
      <c r="B242" s="15">
        <v>2020</v>
      </c>
      <c r="C242" s="13" t="s">
        <v>23</v>
      </c>
      <c r="D242" s="15">
        <v>12</v>
      </c>
      <c r="E242" s="13" t="s">
        <v>24</v>
      </c>
      <c r="F242" s="13" t="s">
        <v>11</v>
      </c>
      <c r="G242" s="13" t="s">
        <v>25</v>
      </c>
      <c r="H242" s="13" t="s">
        <v>26</v>
      </c>
    </row>
    <row r="243" spans="1:8">
      <c r="A243" s="15">
        <v>241</v>
      </c>
      <c r="B243" s="15">
        <v>2020</v>
      </c>
      <c r="C243" s="13" t="s">
        <v>23</v>
      </c>
      <c r="D243" s="15">
        <v>12</v>
      </c>
      <c r="E243" s="13" t="s">
        <v>24</v>
      </c>
      <c r="F243" s="13" t="s">
        <v>11</v>
      </c>
      <c r="G243" s="13" t="s">
        <v>25</v>
      </c>
      <c r="H243" s="13" t="s">
        <v>26</v>
      </c>
    </row>
    <row r="244" spans="1:8">
      <c r="A244" s="15">
        <v>242</v>
      </c>
      <c r="B244" s="15">
        <v>2020</v>
      </c>
      <c r="C244" s="13" t="s">
        <v>23</v>
      </c>
      <c r="D244" s="15">
        <v>12</v>
      </c>
      <c r="E244" s="13" t="s">
        <v>24</v>
      </c>
      <c r="F244" s="13" t="s">
        <v>11</v>
      </c>
      <c r="G244" s="13" t="s">
        <v>25</v>
      </c>
      <c r="H244" s="13" t="s">
        <v>26</v>
      </c>
    </row>
    <row r="245" spans="1:8">
      <c r="A245" s="15">
        <v>243</v>
      </c>
      <c r="B245" s="15">
        <v>2020</v>
      </c>
      <c r="C245" s="13" t="s">
        <v>23</v>
      </c>
      <c r="D245" s="15">
        <v>12</v>
      </c>
      <c r="E245" s="13" t="s">
        <v>24</v>
      </c>
      <c r="F245" s="13" t="s">
        <v>11</v>
      </c>
      <c r="G245" s="13" t="s">
        <v>25</v>
      </c>
      <c r="H245" s="13" t="s">
        <v>26</v>
      </c>
    </row>
    <row r="246" spans="1:8">
      <c r="A246" s="15">
        <v>244</v>
      </c>
      <c r="B246" s="15">
        <v>2020</v>
      </c>
      <c r="C246" s="13" t="s">
        <v>23</v>
      </c>
      <c r="D246" s="15">
        <v>12</v>
      </c>
      <c r="E246" s="13" t="s">
        <v>24</v>
      </c>
      <c r="F246" s="13" t="s">
        <v>11</v>
      </c>
      <c r="G246" s="13" t="s">
        <v>25</v>
      </c>
      <c r="H246" s="13" t="s">
        <v>26</v>
      </c>
    </row>
    <row r="247" spans="1:8">
      <c r="A247" s="15">
        <v>245</v>
      </c>
      <c r="B247" s="15">
        <v>2020</v>
      </c>
      <c r="C247" s="13" t="s">
        <v>23</v>
      </c>
      <c r="D247" s="15">
        <v>12</v>
      </c>
      <c r="E247" s="13" t="s">
        <v>24</v>
      </c>
      <c r="F247" s="13" t="s">
        <v>11</v>
      </c>
      <c r="G247" s="13" t="s">
        <v>25</v>
      </c>
      <c r="H247" s="13" t="s">
        <v>26</v>
      </c>
    </row>
    <row r="248" spans="1:8">
      <c r="A248" s="15">
        <v>246</v>
      </c>
      <c r="B248" s="15">
        <v>2020</v>
      </c>
      <c r="C248" s="13" t="s">
        <v>23</v>
      </c>
      <c r="D248" s="15">
        <v>12</v>
      </c>
      <c r="E248" s="13" t="s">
        <v>24</v>
      </c>
      <c r="F248" s="13" t="s">
        <v>11</v>
      </c>
      <c r="G248" s="13" t="s">
        <v>25</v>
      </c>
      <c r="H248" s="13" t="s">
        <v>34</v>
      </c>
    </row>
    <row r="249" spans="1:8">
      <c r="A249" s="15">
        <v>247</v>
      </c>
      <c r="B249" s="15">
        <v>2020</v>
      </c>
      <c r="C249" s="13" t="s">
        <v>23</v>
      </c>
      <c r="D249" s="15">
        <v>12</v>
      </c>
      <c r="E249" s="13" t="s">
        <v>24</v>
      </c>
      <c r="F249" s="13" t="s">
        <v>11</v>
      </c>
      <c r="G249" s="13" t="s">
        <v>25</v>
      </c>
      <c r="H249" s="13" t="s">
        <v>34</v>
      </c>
    </row>
    <row r="250" spans="1:8">
      <c r="A250" s="15">
        <v>248</v>
      </c>
      <c r="B250" s="15">
        <v>2020</v>
      </c>
      <c r="C250" s="13" t="s">
        <v>23</v>
      </c>
      <c r="D250" s="15">
        <v>12</v>
      </c>
      <c r="E250" s="13" t="s">
        <v>24</v>
      </c>
      <c r="F250" s="13" t="s">
        <v>11</v>
      </c>
      <c r="G250" s="13" t="s">
        <v>25</v>
      </c>
      <c r="H250" s="13" t="s">
        <v>34</v>
      </c>
    </row>
    <row r="251" spans="1:8">
      <c r="A251" s="15">
        <v>249</v>
      </c>
      <c r="B251" s="15">
        <v>2020</v>
      </c>
      <c r="C251" s="13" t="s">
        <v>23</v>
      </c>
      <c r="D251" s="15">
        <v>12</v>
      </c>
      <c r="E251" s="13" t="s">
        <v>24</v>
      </c>
      <c r="F251" s="13" t="s">
        <v>11</v>
      </c>
      <c r="G251" s="13" t="s">
        <v>25</v>
      </c>
      <c r="H251" s="13" t="s">
        <v>34</v>
      </c>
    </row>
    <row r="252" spans="1:8">
      <c r="A252" s="15">
        <v>250</v>
      </c>
      <c r="B252" s="15">
        <v>2020</v>
      </c>
      <c r="C252" s="13" t="s">
        <v>23</v>
      </c>
      <c r="D252" s="15">
        <v>12</v>
      </c>
      <c r="E252" s="13" t="s">
        <v>24</v>
      </c>
      <c r="F252" s="13" t="s">
        <v>11</v>
      </c>
      <c r="G252" s="13" t="s">
        <v>25</v>
      </c>
      <c r="H252" s="13" t="s">
        <v>34</v>
      </c>
    </row>
    <row r="253" spans="1:8">
      <c r="A253" s="15">
        <v>251</v>
      </c>
      <c r="B253" s="15">
        <v>2020</v>
      </c>
      <c r="C253" s="13" t="s">
        <v>23</v>
      </c>
      <c r="D253" s="15">
        <v>12</v>
      </c>
      <c r="E253" s="13" t="s">
        <v>24</v>
      </c>
      <c r="F253" s="13" t="s">
        <v>11</v>
      </c>
      <c r="G253" s="13" t="s">
        <v>25</v>
      </c>
      <c r="H253" s="13" t="s">
        <v>34</v>
      </c>
    </row>
    <row r="254" spans="1:8">
      <c r="A254" s="15">
        <v>252</v>
      </c>
      <c r="B254" s="15">
        <v>2020</v>
      </c>
      <c r="C254" s="13" t="s">
        <v>23</v>
      </c>
      <c r="D254" s="15">
        <v>12</v>
      </c>
      <c r="E254" s="13" t="s">
        <v>24</v>
      </c>
      <c r="F254" s="13" t="s">
        <v>11</v>
      </c>
      <c r="G254" s="13" t="s">
        <v>25</v>
      </c>
      <c r="H254" s="13" t="s">
        <v>34</v>
      </c>
    </row>
    <row r="255" spans="1:8">
      <c r="A255" s="15">
        <v>253</v>
      </c>
      <c r="B255" s="15">
        <v>2020</v>
      </c>
      <c r="C255" s="13" t="s">
        <v>23</v>
      </c>
      <c r="D255" s="15">
        <v>12</v>
      </c>
      <c r="E255" s="13" t="s">
        <v>24</v>
      </c>
      <c r="F255" s="13" t="s">
        <v>11</v>
      </c>
      <c r="G255" s="13" t="s">
        <v>25</v>
      </c>
      <c r="H255" s="13" t="s">
        <v>29</v>
      </c>
    </row>
    <row r="256" spans="1:8">
      <c r="A256" s="15">
        <v>254</v>
      </c>
      <c r="B256" s="15">
        <v>2020</v>
      </c>
      <c r="C256" s="13" t="s">
        <v>23</v>
      </c>
      <c r="D256" s="15">
        <v>12</v>
      </c>
      <c r="E256" s="13" t="s">
        <v>24</v>
      </c>
      <c r="F256" s="13" t="s">
        <v>11</v>
      </c>
      <c r="G256" s="13" t="s">
        <v>25</v>
      </c>
      <c r="H256" s="13" t="s">
        <v>29</v>
      </c>
    </row>
    <row r="257" spans="1:8">
      <c r="A257" s="15">
        <v>255</v>
      </c>
      <c r="B257" s="15">
        <v>2020</v>
      </c>
      <c r="C257" s="13" t="s">
        <v>23</v>
      </c>
      <c r="D257" s="15">
        <v>12</v>
      </c>
      <c r="E257" s="13" t="s">
        <v>24</v>
      </c>
      <c r="F257" s="13" t="s">
        <v>11</v>
      </c>
      <c r="G257" s="13" t="s">
        <v>25</v>
      </c>
      <c r="H257" s="13" t="s">
        <v>29</v>
      </c>
    </row>
    <row r="258" spans="1:8">
      <c r="A258" s="15">
        <v>256</v>
      </c>
      <c r="B258" s="15">
        <v>2020</v>
      </c>
      <c r="C258" s="13" t="s">
        <v>23</v>
      </c>
      <c r="D258" s="15">
        <v>12</v>
      </c>
      <c r="E258" s="13" t="s">
        <v>24</v>
      </c>
      <c r="F258" s="13" t="s">
        <v>11</v>
      </c>
      <c r="G258" s="13" t="s">
        <v>25</v>
      </c>
      <c r="H258" s="13" t="s">
        <v>29</v>
      </c>
    </row>
    <row r="259" spans="1:8">
      <c r="A259" s="15">
        <v>257</v>
      </c>
      <c r="B259" s="15">
        <v>2020</v>
      </c>
      <c r="C259" s="13" t="s">
        <v>23</v>
      </c>
      <c r="D259" s="15">
        <v>12</v>
      </c>
      <c r="E259" s="13" t="s">
        <v>24</v>
      </c>
      <c r="F259" s="13" t="s">
        <v>11</v>
      </c>
      <c r="G259" s="13" t="s">
        <v>25</v>
      </c>
      <c r="H259" s="13" t="s">
        <v>30</v>
      </c>
    </row>
    <row r="260" spans="1:8">
      <c r="A260" s="15">
        <v>258</v>
      </c>
      <c r="B260" s="15">
        <v>2020</v>
      </c>
      <c r="C260" s="13" t="s">
        <v>23</v>
      </c>
      <c r="D260" s="15">
        <v>12</v>
      </c>
      <c r="E260" s="13" t="s">
        <v>24</v>
      </c>
      <c r="F260" s="13" t="s">
        <v>11</v>
      </c>
      <c r="G260" s="13" t="s">
        <v>25</v>
      </c>
      <c r="H260" s="13" t="s">
        <v>30</v>
      </c>
    </row>
    <row r="261" spans="1:8">
      <c r="A261" s="15">
        <v>259</v>
      </c>
      <c r="B261" s="15">
        <v>2020</v>
      </c>
      <c r="C261" s="13" t="s">
        <v>23</v>
      </c>
      <c r="D261" s="15">
        <v>12</v>
      </c>
      <c r="E261" s="13" t="s">
        <v>24</v>
      </c>
      <c r="F261" s="13" t="s">
        <v>11</v>
      </c>
      <c r="G261" s="13" t="s">
        <v>25</v>
      </c>
      <c r="H261" s="13" t="s">
        <v>30</v>
      </c>
    </row>
    <row r="262" spans="1:8">
      <c r="A262" s="15">
        <v>260</v>
      </c>
      <c r="B262" s="15">
        <v>2020</v>
      </c>
      <c r="C262" s="13" t="s">
        <v>23</v>
      </c>
      <c r="D262" s="15">
        <v>12</v>
      </c>
      <c r="E262" s="13" t="s">
        <v>24</v>
      </c>
      <c r="F262" s="13" t="s">
        <v>11</v>
      </c>
      <c r="G262" s="13" t="s">
        <v>25</v>
      </c>
      <c r="H262" s="13" t="s">
        <v>37</v>
      </c>
    </row>
    <row r="263" spans="1:8">
      <c r="A263" s="15">
        <v>261</v>
      </c>
      <c r="B263" s="15">
        <v>2020</v>
      </c>
      <c r="C263" s="13" t="s">
        <v>23</v>
      </c>
      <c r="D263" s="15">
        <v>12</v>
      </c>
      <c r="E263" s="13" t="s">
        <v>24</v>
      </c>
      <c r="F263" s="13" t="s">
        <v>11</v>
      </c>
      <c r="G263" s="13" t="s">
        <v>25</v>
      </c>
      <c r="H263" s="13" t="s">
        <v>37</v>
      </c>
    </row>
    <row r="264" spans="1:8">
      <c r="A264" s="15">
        <v>262</v>
      </c>
      <c r="B264" s="15">
        <v>2020</v>
      </c>
      <c r="C264" s="13" t="s">
        <v>23</v>
      </c>
      <c r="D264" s="15">
        <v>12</v>
      </c>
      <c r="E264" s="13" t="s">
        <v>24</v>
      </c>
      <c r="F264" s="13" t="s">
        <v>11</v>
      </c>
      <c r="G264" s="13" t="s">
        <v>25</v>
      </c>
      <c r="H264" s="13" t="s">
        <v>37</v>
      </c>
    </row>
    <row r="265" spans="1:8">
      <c r="A265" s="15">
        <v>263</v>
      </c>
      <c r="B265" s="15">
        <v>2020</v>
      </c>
      <c r="C265" s="13" t="s">
        <v>23</v>
      </c>
      <c r="D265" s="15">
        <v>12</v>
      </c>
      <c r="E265" s="13" t="s">
        <v>24</v>
      </c>
      <c r="F265" s="13" t="s">
        <v>11</v>
      </c>
      <c r="G265" s="13" t="s">
        <v>25</v>
      </c>
      <c r="H265" s="13" t="s">
        <v>37</v>
      </c>
    </row>
    <row r="266" spans="1:8">
      <c r="A266" s="15">
        <v>264</v>
      </c>
      <c r="B266" s="15">
        <v>2020</v>
      </c>
      <c r="C266" s="13" t="s">
        <v>23</v>
      </c>
      <c r="D266" s="15">
        <v>12</v>
      </c>
      <c r="E266" s="13" t="s">
        <v>24</v>
      </c>
      <c r="F266" s="13" t="s">
        <v>11</v>
      </c>
      <c r="G266" s="13" t="s">
        <v>25</v>
      </c>
      <c r="H266" s="13" t="s">
        <v>35</v>
      </c>
    </row>
    <row r="267" spans="1:8">
      <c r="A267" s="15">
        <v>265</v>
      </c>
      <c r="B267" s="15">
        <v>2020</v>
      </c>
      <c r="C267" s="13" t="s">
        <v>23</v>
      </c>
      <c r="D267" s="15">
        <v>12</v>
      </c>
      <c r="E267" s="13" t="s">
        <v>24</v>
      </c>
      <c r="F267" s="13" t="s">
        <v>11</v>
      </c>
      <c r="G267" s="13" t="s">
        <v>25</v>
      </c>
      <c r="H267" s="13" t="s">
        <v>35</v>
      </c>
    </row>
    <row r="268" spans="1:8">
      <c r="A268" s="15">
        <v>266</v>
      </c>
      <c r="B268" s="15">
        <v>2020</v>
      </c>
      <c r="C268" s="13" t="s">
        <v>23</v>
      </c>
      <c r="D268" s="15">
        <v>12</v>
      </c>
      <c r="E268" s="13" t="s">
        <v>24</v>
      </c>
      <c r="F268" s="13" t="s">
        <v>11</v>
      </c>
      <c r="G268" s="13" t="s">
        <v>25</v>
      </c>
      <c r="H268" s="13" t="s">
        <v>35</v>
      </c>
    </row>
    <row r="269" spans="1:8">
      <c r="A269" s="15">
        <v>267</v>
      </c>
      <c r="B269" s="15">
        <v>2020</v>
      </c>
      <c r="C269" s="13" t="s">
        <v>23</v>
      </c>
      <c r="D269" s="15">
        <v>12</v>
      </c>
      <c r="E269" s="13" t="s">
        <v>24</v>
      </c>
      <c r="F269" s="13" t="s">
        <v>11</v>
      </c>
      <c r="G269" s="13" t="s">
        <v>25</v>
      </c>
      <c r="H269" s="13" t="s">
        <v>32</v>
      </c>
    </row>
    <row r="270" spans="1:8">
      <c r="A270" s="15">
        <v>268</v>
      </c>
      <c r="B270" s="15">
        <v>2020</v>
      </c>
      <c r="C270" s="13" t="s">
        <v>23</v>
      </c>
      <c r="D270" s="15">
        <v>12</v>
      </c>
      <c r="E270" s="13" t="s">
        <v>24</v>
      </c>
      <c r="F270" s="13" t="s">
        <v>11</v>
      </c>
      <c r="G270" s="13" t="s">
        <v>25</v>
      </c>
      <c r="H270" s="13" t="s">
        <v>32</v>
      </c>
    </row>
    <row r="271" spans="1:8">
      <c r="A271" s="15">
        <v>269</v>
      </c>
      <c r="B271" s="15">
        <v>2020</v>
      </c>
      <c r="C271" s="13" t="s">
        <v>23</v>
      </c>
      <c r="D271" s="15">
        <v>12</v>
      </c>
      <c r="E271" s="13" t="s">
        <v>24</v>
      </c>
      <c r="F271" s="13" t="s">
        <v>11</v>
      </c>
      <c r="G271" s="13" t="s">
        <v>25</v>
      </c>
      <c r="H271" s="13" t="s">
        <v>32</v>
      </c>
    </row>
    <row r="272" spans="1:8">
      <c r="A272" s="15">
        <v>270</v>
      </c>
      <c r="B272" s="15">
        <v>2020</v>
      </c>
      <c r="C272" s="13" t="s">
        <v>23</v>
      </c>
      <c r="D272" s="15">
        <v>12</v>
      </c>
      <c r="E272" s="13" t="s">
        <v>24</v>
      </c>
      <c r="F272" s="13" t="s">
        <v>11</v>
      </c>
      <c r="G272" s="13" t="s">
        <v>25</v>
      </c>
      <c r="H272" s="13" t="s">
        <v>32</v>
      </c>
    </row>
    <row r="273" spans="1:8">
      <c r="A273" s="15">
        <v>271</v>
      </c>
      <c r="B273" s="15">
        <v>2020</v>
      </c>
      <c r="C273" s="13" t="s">
        <v>23</v>
      </c>
      <c r="D273" s="15">
        <v>12</v>
      </c>
      <c r="E273" s="13" t="s">
        <v>24</v>
      </c>
      <c r="F273" s="13" t="s">
        <v>11</v>
      </c>
      <c r="G273" s="13" t="s">
        <v>25</v>
      </c>
      <c r="H273" s="13" t="s">
        <v>18</v>
      </c>
    </row>
    <row r="274" spans="1:8">
      <c r="A274" s="15">
        <v>272</v>
      </c>
      <c r="B274" s="15">
        <v>2020</v>
      </c>
      <c r="C274" s="13" t="s">
        <v>23</v>
      </c>
      <c r="D274" s="15">
        <v>12</v>
      </c>
      <c r="E274" s="13" t="s">
        <v>24</v>
      </c>
      <c r="F274" s="13" t="s">
        <v>11</v>
      </c>
      <c r="G274" s="13" t="s">
        <v>25</v>
      </c>
      <c r="H274" s="13" t="s">
        <v>18</v>
      </c>
    </row>
    <row r="275" spans="1:8">
      <c r="A275" s="15">
        <v>273</v>
      </c>
      <c r="B275" s="15">
        <v>2020</v>
      </c>
      <c r="C275" s="13" t="s">
        <v>23</v>
      </c>
      <c r="D275" s="15">
        <v>12</v>
      </c>
      <c r="E275" s="13" t="s">
        <v>24</v>
      </c>
      <c r="F275" s="13" t="s">
        <v>11</v>
      </c>
      <c r="G275" s="13" t="s">
        <v>25</v>
      </c>
      <c r="H275" s="13" t="s">
        <v>15</v>
      </c>
    </row>
    <row r="276" spans="1:8">
      <c r="A276" s="15">
        <v>274</v>
      </c>
      <c r="B276" s="15">
        <v>2020</v>
      </c>
      <c r="C276" s="13" t="s">
        <v>23</v>
      </c>
      <c r="D276" s="15">
        <v>12</v>
      </c>
      <c r="E276" s="13" t="s">
        <v>24</v>
      </c>
      <c r="F276" s="13" t="s">
        <v>11</v>
      </c>
      <c r="G276" s="13" t="s">
        <v>25</v>
      </c>
      <c r="H276" s="13" t="s">
        <v>15</v>
      </c>
    </row>
    <row r="277" spans="1:8">
      <c r="A277" s="15">
        <v>275</v>
      </c>
      <c r="B277" s="15">
        <v>2020</v>
      </c>
      <c r="C277" s="13" t="s">
        <v>23</v>
      </c>
      <c r="D277" s="15">
        <v>12</v>
      </c>
      <c r="E277" s="13" t="s">
        <v>24</v>
      </c>
      <c r="F277" s="13" t="s">
        <v>11</v>
      </c>
      <c r="G277" s="13" t="s">
        <v>25</v>
      </c>
      <c r="H277" s="13" t="s">
        <v>15</v>
      </c>
    </row>
    <row r="278" spans="1:8">
      <c r="A278" s="15">
        <v>276</v>
      </c>
      <c r="B278" s="15">
        <v>2020</v>
      </c>
      <c r="C278" s="13" t="s">
        <v>23</v>
      </c>
      <c r="D278" s="15">
        <v>12</v>
      </c>
      <c r="E278" s="13" t="s">
        <v>24</v>
      </c>
      <c r="F278" s="13" t="s">
        <v>11</v>
      </c>
      <c r="G278" s="13" t="s">
        <v>25</v>
      </c>
      <c r="H278" s="13" t="s">
        <v>15</v>
      </c>
    </row>
    <row r="279" spans="1:8">
      <c r="A279" s="15">
        <v>277</v>
      </c>
      <c r="B279" s="15">
        <v>2020</v>
      </c>
      <c r="C279" s="13" t="s">
        <v>23</v>
      </c>
      <c r="D279" s="15">
        <v>12</v>
      </c>
      <c r="E279" s="13" t="s">
        <v>10</v>
      </c>
      <c r="F279" s="13" t="s">
        <v>17</v>
      </c>
      <c r="G279" s="13" t="s">
        <v>12</v>
      </c>
      <c r="H279" s="13" t="s">
        <v>26</v>
      </c>
    </row>
    <row r="280" spans="1:8">
      <c r="A280" s="15">
        <v>278</v>
      </c>
      <c r="B280" s="15">
        <v>2020</v>
      </c>
      <c r="C280" s="13" t="s">
        <v>23</v>
      </c>
      <c r="D280" s="15">
        <v>12</v>
      </c>
      <c r="E280" s="13" t="s">
        <v>10</v>
      </c>
      <c r="F280" s="13" t="s">
        <v>11</v>
      </c>
      <c r="G280" s="13" t="s">
        <v>12</v>
      </c>
      <c r="H280" s="13" t="s">
        <v>16</v>
      </c>
    </row>
    <row r="281" spans="1:8">
      <c r="A281" s="15">
        <v>279</v>
      </c>
      <c r="B281" s="15">
        <v>2020</v>
      </c>
      <c r="C281" s="13" t="s">
        <v>23</v>
      </c>
      <c r="D281" s="15">
        <v>12</v>
      </c>
      <c r="E281" s="13" t="s">
        <v>10</v>
      </c>
      <c r="F281" s="13" t="s">
        <v>11</v>
      </c>
      <c r="G281" s="13" t="s">
        <v>12</v>
      </c>
      <c r="H281" s="13" t="s">
        <v>31</v>
      </c>
    </row>
    <row r="282" spans="1:8">
      <c r="A282" s="15">
        <v>280</v>
      </c>
      <c r="B282" s="15">
        <v>2020</v>
      </c>
      <c r="C282" s="13" t="s">
        <v>23</v>
      </c>
      <c r="D282" s="15">
        <v>12</v>
      </c>
      <c r="E282" s="13" t="s">
        <v>10</v>
      </c>
      <c r="F282" s="13" t="s">
        <v>11</v>
      </c>
      <c r="G282" s="13" t="s">
        <v>12</v>
      </c>
      <c r="H282" s="13" t="s">
        <v>34</v>
      </c>
    </row>
    <row r="283" spans="1:8">
      <c r="A283" s="15">
        <v>281</v>
      </c>
      <c r="B283" s="15">
        <v>2020</v>
      </c>
      <c r="C283" s="13" t="s">
        <v>23</v>
      </c>
      <c r="D283" s="15">
        <v>12</v>
      </c>
      <c r="E283" s="13" t="s">
        <v>50</v>
      </c>
      <c r="F283" s="13" t="s">
        <v>17</v>
      </c>
      <c r="G283" s="13" t="s">
        <v>12</v>
      </c>
      <c r="H283" s="13" t="s">
        <v>18</v>
      </c>
    </row>
    <row r="284" spans="1:8">
      <c r="A284" s="15">
        <v>282</v>
      </c>
      <c r="B284" s="15">
        <v>2020</v>
      </c>
      <c r="C284" s="13" t="s">
        <v>23</v>
      </c>
      <c r="D284" s="15">
        <v>12</v>
      </c>
      <c r="E284" s="13" t="s">
        <v>50</v>
      </c>
      <c r="F284" s="13" t="s">
        <v>11</v>
      </c>
      <c r="G284" s="13" t="s">
        <v>12</v>
      </c>
      <c r="H284" s="13" t="s">
        <v>26</v>
      </c>
    </row>
    <row r="285" spans="1:8">
      <c r="A285" s="15">
        <v>283</v>
      </c>
      <c r="B285" s="15">
        <v>2020</v>
      </c>
      <c r="C285" s="13" t="s">
        <v>23</v>
      </c>
      <c r="D285" s="15">
        <v>13</v>
      </c>
      <c r="E285" s="13" t="s">
        <v>24</v>
      </c>
      <c r="F285" s="13" t="s">
        <v>17</v>
      </c>
      <c r="G285" s="13" t="s">
        <v>25</v>
      </c>
      <c r="H285" s="13" t="s">
        <v>31</v>
      </c>
    </row>
    <row r="286" spans="1:8">
      <c r="A286" s="15">
        <v>284</v>
      </c>
      <c r="B286" s="15">
        <v>2020</v>
      </c>
      <c r="C286" s="13" t="s">
        <v>23</v>
      </c>
      <c r="D286" s="15">
        <v>13</v>
      </c>
      <c r="E286" s="13" t="s">
        <v>24</v>
      </c>
      <c r="F286" s="13" t="s">
        <v>17</v>
      </c>
      <c r="G286" s="13" t="s">
        <v>25</v>
      </c>
      <c r="H286" s="13" t="s">
        <v>31</v>
      </c>
    </row>
    <row r="287" spans="1:8">
      <c r="A287" s="15">
        <v>285</v>
      </c>
      <c r="B287" s="15">
        <v>2020</v>
      </c>
      <c r="C287" s="13" t="s">
        <v>23</v>
      </c>
      <c r="D287" s="15">
        <v>13</v>
      </c>
      <c r="E287" s="13" t="s">
        <v>24</v>
      </c>
      <c r="F287" s="13" t="s">
        <v>17</v>
      </c>
      <c r="G287" s="13" t="s">
        <v>25</v>
      </c>
      <c r="H287" s="13" t="s">
        <v>31</v>
      </c>
    </row>
    <row r="288" spans="1:8">
      <c r="A288" s="15">
        <v>286</v>
      </c>
      <c r="B288" s="15">
        <v>2020</v>
      </c>
      <c r="C288" s="13" t="s">
        <v>23</v>
      </c>
      <c r="D288" s="15">
        <v>13</v>
      </c>
      <c r="E288" s="13" t="s">
        <v>24</v>
      </c>
      <c r="F288" s="13" t="s">
        <v>17</v>
      </c>
      <c r="G288" s="13" t="s">
        <v>25</v>
      </c>
      <c r="H288" s="13" t="s">
        <v>31</v>
      </c>
    </row>
    <row r="289" spans="1:8">
      <c r="A289" s="15">
        <v>287</v>
      </c>
      <c r="B289" s="15">
        <v>2020</v>
      </c>
      <c r="C289" s="13" t="s">
        <v>23</v>
      </c>
      <c r="D289" s="15">
        <v>13</v>
      </c>
      <c r="E289" s="13" t="s">
        <v>24</v>
      </c>
      <c r="F289" s="13" t="s">
        <v>17</v>
      </c>
      <c r="G289" s="13" t="s">
        <v>25</v>
      </c>
      <c r="H289" s="13" t="s">
        <v>31</v>
      </c>
    </row>
    <row r="290" spans="1:8">
      <c r="A290" s="15">
        <v>288</v>
      </c>
      <c r="B290" s="15">
        <v>2020</v>
      </c>
      <c r="C290" s="13" t="s">
        <v>23</v>
      </c>
      <c r="D290" s="15">
        <v>13</v>
      </c>
      <c r="E290" s="13" t="s">
        <v>24</v>
      </c>
      <c r="F290" s="13" t="s">
        <v>17</v>
      </c>
      <c r="G290" s="13" t="s">
        <v>25</v>
      </c>
      <c r="H290" s="13" t="s">
        <v>26</v>
      </c>
    </row>
    <row r="291" spans="1:8">
      <c r="A291" s="15">
        <v>289</v>
      </c>
      <c r="B291" s="15">
        <v>2020</v>
      </c>
      <c r="C291" s="13" t="s">
        <v>23</v>
      </c>
      <c r="D291" s="15">
        <v>13</v>
      </c>
      <c r="E291" s="13" t="s">
        <v>24</v>
      </c>
      <c r="F291" s="13" t="s">
        <v>17</v>
      </c>
      <c r="G291" s="13" t="s">
        <v>25</v>
      </c>
      <c r="H291" s="13" t="s">
        <v>26</v>
      </c>
    </row>
    <row r="292" spans="1:8">
      <c r="A292" s="15">
        <v>290</v>
      </c>
      <c r="B292" s="15">
        <v>2020</v>
      </c>
      <c r="C292" s="13" t="s">
        <v>23</v>
      </c>
      <c r="D292" s="15">
        <v>13</v>
      </c>
      <c r="E292" s="13" t="s">
        <v>24</v>
      </c>
      <c r="F292" s="13" t="s">
        <v>17</v>
      </c>
      <c r="G292" s="13" t="s">
        <v>25</v>
      </c>
      <c r="H292" s="13" t="s">
        <v>26</v>
      </c>
    </row>
    <row r="293" spans="1:8">
      <c r="A293" s="15">
        <v>291</v>
      </c>
      <c r="B293" s="15">
        <v>2020</v>
      </c>
      <c r="C293" s="13" t="s">
        <v>23</v>
      </c>
      <c r="D293" s="15">
        <v>13</v>
      </c>
      <c r="E293" s="13" t="s">
        <v>24</v>
      </c>
      <c r="F293" s="13" t="s">
        <v>17</v>
      </c>
      <c r="G293" s="13" t="s">
        <v>25</v>
      </c>
      <c r="H293" s="13" t="s">
        <v>26</v>
      </c>
    </row>
    <row r="294" spans="1:8">
      <c r="A294" s="15">
        <v>292</v>
      </c>
      <c r="B294" s="15">
        <v>2020</v>
      </c>
      <c r="C294" s="13" t="s">
        <v>23</v>
      </c>
      <c r="D294" s="15">
        <v>13</v>
      </c>
      <c r="E294" s="13" t="s">
        <v>24</v>
      </c>
      <c r="F294" s="13" t="s">
        <v>17</v>
      </c>
      <c r="G294" s="13" t="s">
        <v>25</v>
      </c>
      <c r="H294" s="13" t="s">
        <v>26</v>
      </c>
    </row>
    <row r="295" spans="1:8">
      <c r="A295" s="15">
        <v>293</v>
      </c>
      <c r="B295" s="15">
        <v>2020</v>
      </c>
      <c r="C295" s="13" t="s">
        <v>23</v>
      </c>
      <c r="D295" s="15">
        <v>13</v>
      </c>
      <c r="E295" s="13" t="s">
        <v>24</v>
      </c>
      <c r="F295" s="13" t="s">
        <v>17</v>
      </c>
      <c r="G295" s="13" t="s">
        <v>25</v>
      </c>
      <c r="H295" s="13" t="s">
        <v>26</v>
      </c>
    </row>
    <row r="296" spans="1:8">
      <c r="A296" s="15">
        <v>294</v>
      </c>
      <c r="B296" s="15">
        <v>2020</v>
      </c>
      <c r="C296" s="13" t="s">
        <v>23</v>
      </c>
      <c r="D296" s="15">
        <v>13</v>
      </c>
      <c r="E296" s="13" t="s">
        <v>24</v>
      </c>
      <c r="F296" s="13" t="s">
        <v>17</v>
      </c>
      <c r="G296" s="13" t="s">
        <v>25</v>
      </c>
      <c r="H296" s="13" t="s">
        <v>34</v>
      </c>
    </row>
    <row r="297" spans="1:8">
      <c r="A297" s="15">
        <v>295</v>
      </c>
      <c r="B297" s="15">
        <v>2020</v>
      </c>
      <c r="C297" s="13" t="s">
        <v>23</v>
      </c>
      <c r="D297" s="15">
        <v>13</v>
      </c>
      <c r="E297" s="13" t="s">
        <v>24</v>
      </c>
      <c r="F297" s="13" t="s">
        <v>17</v>
      </c>
      <c r="G297" s="13" t="s">
        <v>25</v>
      </c>
      <c r="H297" s="13" t="s">
        <v>29</v>
      </c>
    </row>
    <row r="298" spans="1:8">
      <c r="A298" s="15">
        <v>296</v>
      </c>
      <c r="B298" s="15">
        <v>2020</v>
      </c>
      <c r="C298" s="13" t="s">
        <v>23</v>
      </c>
      <c r="D298" s="15">
        <v>13</v>
      </c>
      <c r="E298" s="13" t="s">
        <v>24</v>
      </c>
      <c r="F298" s="13" t="s">
        <v>17</v>
      </c>
      <c r="G298" s="13" t="s">
        <v>25</v>
      </c>
      <c r="H298" s="13" t="s">
        <v>29</v>
      </c>
    </row>
    <row r="299" spans="1:8">
      <c r="A299" s="15">
        <v>297</v>
      </c>
      <c r="B299" s="15">
        <v>2020</v>
      </c>
      <c r="C299" s="13" t="s">
        <v>23</v>
      </c>
      <c r="D299" s="15">
        <v>13</v>
      </c>
      <c r="E299" s="13" t="s">
        <v>24</v>
      </c>
      <c r="F299" s="13" t="s">
        <v>17</v>
      </c>
      <c r="G299" s="13" t="s">
        <v>25</v>
      </c>
      <c r="H299" s="13" t="s">
        <v>29</v>
      </c>
    </row>
    <row r="300" spans="1:8">
      <c r="A300" s="15">
        <v>298</v>
      </c>
      <c r="B300" s="15">
        <v>2020</v>
      </c>
      <c r="C300" s="13" t="s">
        <v>23</v>
      </c>
      <c r="D300" s="15">
        <v>13</v>
      </c>
      <c r="E300" s="13" t="s">
        <v>24</v>
      </c>
      <c r="F300" s="13" t="s">
        <v>17</v>
      </c>
      <c r="G300" s="13" t="s">
        <v>25</v>
      </c>
      <c r="H300" s="13" t="s">
        <v>37</v>
      </c>
    </row>
    <row r="301" spans="1:8">
      <c r="A301" s="15">
        <v>299</v>
      </c>
      <c r="B301" s="15">
        <v>2020</v>
      </c>
      <c r="C301" s="13" t="s">
        <v>23</v>
      </c>
      <c r="D301" s="15">
        <v>13</v>
      </c>
      <c r="E301" s="13" t="s">
        <v>24</v>
      </c>
      <c r="F301" s="13" t="s">
        <v>17</v>
      </c>
      <c r="G301" s="13" t="s">
        <v>25</v>
      </c>
      <c r="H301" s="13" t="s">
        <v>37</v>
      </c>
    </row>
    <row r="302" spans="1:8">
      <c r="A302" s="15">
        <v>300</v>
      </c>
      <c r="B302" s="15">
        <v>2020</v>
      </c>
      <c r="C302" s="13" t="s">
        <v>23</v>
      </c>
      <c r="D302" s="15">
        <v>13</v>
      </c>
      <c r="E302" s="13" t="s">
        <v>24</v>
      </c>
      <c r="F302" s="13" t="s">
        <v>17</v>
      </c>
      <c r="G302" s="13" t="s">
        <v>25</v>
      </c>
      <c r="H302" s="13" t="s">
        <v>35</v>
      </c>
    </row>
    <row r="303" spans="1:8">
      <c r="A303" s="15">
        <v>301</v>
      </c>
      <c r="B303" s="15">
        <v>2020</v>
      </c>
      <c r="C303" s="13" t="s">
        <v>23</v>
      </c>
      <c r="D303" s="15">
        <v>13</v>
      </c>
      <c r="E303" s="13" t="s">
        <v>24</v>
      </c>
      <c r="F303" s="13" t="s">
        <v>17</v>
      </c>
      <c r="G303" s="13" t="s">
        <v>25</v>
      </c>
      <c r="H303" s="13" t="s">
        <v>32</v>
      </c>
    </row>
    <row r="304" spans="1:8">
      <c r="A304" s="15">
        <v>302</v>
      </c>
      <c r="B304" s="15">
        <v>2020</v>
      </c>
      <c r="C304" s="13" t="s">
        <v>23</v>
      </c>
      <c r="D304" s="15">
        <v>13</v>
      </c>
      <c r="E304" s="13" t="s">
        <v>24</v>
      </c>
      <c r="F304" s="13" t="s">
        <v>17</v>
      </c>
      <c r="G304" s="13" t="s">
        <v>25</v>
      </c>
      <c r="H304" s="13" t="s">
        <v>18</v>
      </c>
    </row>
    <row r="305" spans="1:8">
      <c r="A305" s="15">
        <v>303</v>
      </c>
      <c r="B305" s="15">
        <v>2020</v>
      </c>
      <c r="C305" s="13" t="s">
        <v>23</v>
      </c>
      <c r="D305" s="15">
        <v>13</v>
      </c>
      <c r="E305" s="13" t="s">
        <v>24</v>
      </c>
      <c r="F305" s="13" t="s">
        <v>17</v>
      </c>
      <c r="G305" s="13" t="s">
        <v>25</v>
      </c>
      <c r="H305" s="13" t="s">
        <v>18</v>
      </c>
    </row>
    <row r="306" spans="1:8">
      <c r="A306" s="15">
        <v>304</v>
      </c>
      <c r="B306" s="15">
        <v>2020</v>
      </c>
      <c r="C306" s="13" t="s">
        <v>23</v>
      </c>
      <c r="D306" s="15">
        <v>13</v>
      </c>
      <c r="E306" s="13" t="s">
        <v>24</v>
      </c>
      <c r="F306" s="13" t="s">
        <v>17</v>
      </c>
      <c r="G306" s="13" t="s">
        <v>25</v>
      </c>
      <c r="H306" s="13" t="s">
        <v>15</v>
      </c>
    </row>
    <row r="307" spans="1:8">
      <c r="A307" s="15">
        <v>305</v>
      </c>
      <c r="B307" s="15">
        <v>2020</v>
      </c>
      <c r="C307" s="13" t="s">
        <v>23</v>
      </c>
      <c r="D307" s="15">
        <v>13</v>
      </c>
      <c r="E307" s="13" t="s">
        <v>24</v>
      </c>
      <c r="F307" s="13" t="s">
        <v>11</v>
      </c>
      <c r="G307" s="13" t="s">
        <v>25</v>
      </c>
      <c r="H307" s="13" t="s">
        <v>16</v>
      </c>
    </row>
    <row r="308" spans="1:8">
      <c r="A308" s="15">
        <v>306</v>
      </c>
      <c r="B308" s="15">
        <v>2020</v>
      </c>
      <c r="C308" s="13" t="s">
        <v>23</v>
      </c>
      <c r="D308" s="15">
        <v>13</v>
      </c>
      <c r="E308" s="13" t="s">
        <v>24</v>
      </c>
      <c r="F308" s="13" t="s">
        <v>11</v>
      </c>
      <c r="G308" s="13" t="s">
        <v>25</v>
      </c>
      <c r="H308" s="13" t="s">
        <v>16</v>
      </c>
    </row>
    <row r="309" spans="1:8">
      <c r="A309" s="15">
        <v>307</v>
      </c>
      <c r="B309" s="15">
        <v>2020</v>
      </c>
      <c r="C309" s="13" t="s">
        <v>23</v>
      </c>
      <c r="D309" s="15">
        <v>13</v>
      </c>
      <c r="E309" s="13" t="s">
        <v>24</v>
      </c>
      <c r="F309" s="13" t="s">
        <v>11</v>
      </c>
      <c r="G309" s="13" t="s">
        <v>25</v>
      </c>
      <c r="H309" s="13" t="s">
        <v>16</v>
      </c>
    </row>
    <row r="310" spans="1:8">
      <c r="A310" s="15">
        <v>308</v>
      </c>
      <c r="B310" s="15">
        <v>2020</v>
      </c>
      <c r="C310" s="13" t="s">
        <v>23</v>
      </c>
      <c r="D310" s="15">
        <v>13</v>
      </c>
      <c r="E310" s="13" t="s">
        <v>24</v>
      </c>
      <c r="F310" s="13" t="s">
        <v>11</v>
      </c>
      <c r="G310" s="13" t="s">
        <v>25</v>
      </c>
      <c r="H310" s="13" t="s">
        <v>13</v>
      </c>
    </row>
    <row r="311" spans="1:8">
      <c r="A311" s="15">
        <v>309</v>
      </c>
      <c r="B311" s="15">
        <v>2020</v>
      </c>
      <c r="C311" s="13" t="s">
        <v>23</v>
      </c>
      <c r="D311" s="15">
        <v>13</v>
      </c>
      <c r="E311" s="13" t="s">
        <v>24</v>
      </c>
      <c r="F311" s="13" t="s">
        <v>11</v>
      </c>
      <c r="G311" s="13" t="s">
        <v>25</v>
      </c>
      <c r="H311" s="13" t="s">
        <v>13</v>
      </c>
    </row>
    <row r="312" spans="1:8">
      <c r="A312" s="15">
        <v>310</v>
      </c>
      <c r="B312" s="15">
        <v>2020</v>
      </c>
      <c r="C312" s="13" t="s">
        <v>23</v>
      </c>
      <c r="D312" s="15">
        <v>13</v>
      </c>
      <c r="E312" s="13" t="s">
        <v>24</v>
      </c>
      <c r="F312" s="13" t="s">
        <v>11</v>
      </c>
      <c r="G312" s="13" t="s">
        <v>25</v>
      </c>
      <c r="H312" s="13" t="s">
        <v>13</v>
      </c>
    </row>
    <row r="313" spans="1:8">
      <c r="A313" s="15">
        <v>311</v>
      </c>
      <c r="B313" s="15">
        <v>2020</v>
      </c>
      <c r="C313" s="13" t="s">
        <v>23</v>
      </c>
      <c r="D313" s="15">
        <v>13</v>
      </c>
      <c r="E313" s="13" t="s">
        <v>24</v>
      </c>
      <c r="F313" s="13" t="s">
        <v>11</v>
      </c>
      <c r="G313" s="13" t="s">
        <v>25</v>
      </c>
      <c r="H313" s="13" t="s">
        <v>13</v>
      </c>
    </row>
    <row r="314" spans="1:8">
      <c r="A314" s="15">
        <v>312</v>
      </c>
      <c r="B314" s="15">
        <v>2020</v>
      </c>
      <c r="C314" s="13" t="s">
        <v>23</v>
      </c>
      <c r="D314" s="15">
        <v>13</v>
      </c>
      <c r="E314" s="13" t="s">
        <v>24</v>
      </c>
      <c r="F314" s="13" t="s">
        <v>11</v>
      </c>
      <c r="G314" s="13" t="s">
        <v>25</v>
      </c>
      <c r="H314" s="13" t="s">
        <v>13</v>
      </c>
    </row>
    <row r="315" spans="1:8">
      <c r="A315" s="15">
        <v>313</v>
      </c>
      <c r="B315" s="15">
        <v>2020</v>
      </c>
      <c r="C315" s="13" t="s">
        <v>23</v>
      </c>
      <c r="D315" s="15">
        <v>13</v>
      </c>
      <c r="E315" s="13" t="s">
        <v>24</v>
      </c>
      <c r="F315" s="13" t="s">
        <v>11</v>
      </c>
      <c r="G315" s="13" t="s">
        <v>25</v>
      </c>
      <c r="H315" s="13" t="s">
        <v>13</v>
      </c>
    </row>
    <row r="316" spans="1:8">
      <c r="A316" s="15">
        <v>314</v>
      </c>
      <c r="B316" s="15">
        <v>2020</v>
      </c>
      <c r="C316" s="13" t="s">
        <v>23</v>
      </c>
      <c r="D316" s="15">
        <v>13</v>
      </c>
      <c r="E316" s="13" t="s">
        <v>24</v>
      </c>
      <c r="F316" s="13" t="s">
        <v>11</v>
      </c>
      <c r="G316" s="13" t="s">
        <v>25</v>
      </c>
      <c r="H316" s="13" t="s">
        <v>13</v>
      </c>
    </row>
    <row r="317" spans="1:8">
      <c r="A317" s="15">
        <v>315</v>
      </c>
      <c r="B317" s="15">
        <v>2020</v>
      </c>
      <c r="C317" s="13" t="s">
        <v>23</v>
      </c>
      <c r="D317" s="15">
        <v>13</v>
      </c>
      <c r="E317" s="13" t="s">
        <v>24</v>
      </c>
      <c r="F317" s="13" t="s">
        <v>11</v>
      </c>
      <c r="G317" s="13" t="s">
        <v>25</v>
      </c>
      <c r="H317" s="13" t="s">
        <v>31</v>
      </c>
    </row>
    <row r="318" spans="1:8">
      <c r="A318" s="15">
        <v>316</v>
      </c>
      <c r="B318" s="15">
        <v>2020</v>
      </c>
      <c r="C318" s="13" t="s">
        <v>23</v>
      </c>
      <c r="D318" s="15">
        <v>13</v>
      </c>
      <c r="E318" s="13" t="s">
        <v>24</v>
      </c>
      <c r="F318" s="13" t="s">
        <v>11</v>
      </c>
      <c r="G318" s="13" t="s">
        <v>25</v>
      </c>
      <c r="H318" s="13" t="s">
        <v>31</v>
      </c>
    </row>
    <row r="319" spans="1:8">
      <c r="A319" s="15">
        <v>317</v>
      </c>
      <c r="B319" s="15">
        <v>2020</v>
      </c>
      <c r="C319" s="13" t="s">
        <v>23</v>
      </c>
      <c r="D319" s="15">
        <v>13</v>
      </c>
      <c r="E319" s="13" t="s">
        <v>24</v>
      </c>
      <c r="F319" s="13" t="s">
        <v>11</v>
      </c>
      <c r="G319" s="13" t="s">
        <v>25</v>
      </c>
      <c r="H319" s="13" t="s">
        <v>31</v>
      </c>
    </row>
    <row r="320" spans="1:8">
      <c r="A320" s="15">
        <v>318</v>
      </c>
      <c r="B320" s="15">
        <v>2020</v>
      </c>
      <c r="C320" s="13" t="s">
        <v>23</v>
      </c>
      <c r="D320" s="15">
        <v>13</v>
      </c>
      <c r="E320" s="13" t="s">
        <v>24</v>
      </c>
      <c r="F320" s="13" t="s">
        <v>11</v>
      </c>
      <c r="G320" s="13" t="s">
        <v>25</v>
      </c>
      <c r="H320" s="13" t="s">
        <v>31</v>
      </c>
    </row>
    <row r="321" spans="1:8">
      <c r="A321" s="15">
        <v>319</v>
      </c>
      <c r="B321" s="15">
        <v>2020</v>
      </c>
      <c r="C321" s="13" t="s">
        <v>23</v>
      </c>
      <c r="D321" s="15">
        <v>13</v>
      </c>
      <c r="E321" s="13" t="s">
        <v>24</v>
      </c>
      <c r="F321" s="13" t="s">
        <v>11</v>
      </c>
      <c r="G321" s="13" t="s">
        <v>25</v>
      </c>
      <c r="H321" s="13" t="s">
        <v>31</v>
      </c>
    </row>
    <row r="322" spans="1:8">
      <c r="A322" s="15">
        <v>320</v>
      </c>
      <c r="B322" s="15">
        <v>2020</v>
      </c>
      <c r="C322" s="13" t="s">
        <v>23</v>
      </c>
      <c r="D322" s="15">
        <v>13</v>
      </c>
      <c r="E322" s="13" t="s">
        <v>24</v>
      </c>
      <c r="F322" s="13" t="s">
        <v>11</v>
      </c>
      <c r="G322" s="13" t="s">
        <v>25</v>
      </c>
      <c r="H322" s="13" t="s">
        <v>31</v>
      </c>
    </row>
    <row r="323" spans="1:8">
      <c r="A323" s="15">
        <v>321</v>
      </c>
      <c r="B323" s="15">
        <v>2020</v>
      </c>
      <c r="C323" s="13" t="s">
        <v>23</v>
      </c>
      <c r="D323" s="15">
        <v>13</v>
      </c>
      <c r="E323" s="13" t="s">
        <v>24</v>
      </c>
      <c r="F323" s="13" t="s">
        <v>11</v>
      </c>
      <c r="G323" s="13" t="s">
        <v>25</v>
      </c>
      <c r="H323" s="13" t="s">
        <v>26</v>
      </c>
    </row>
    <row r="324" spans="1:8">
      <c r="A324" s="15">
        <v>322</v>
      </c>
      <c r="B324" s="15">
        <v>2020</v>
      </c>
      <c r="C324" s="13" t="s">
        <v>23</v>
      </c>
      <c r="D324" s="15">
        <v>13</v>
      </c>
      <c r="E324" s="13" t="s">
        <v>24</v>
      </c>
      <c r="F324" s="13" t="s">
        <v>11</v>
      </c>
      <c r="G324" s="13" t="s">
        <v>25</v>
      </c>
      <c r="H324" s="13" t="s">
        <v>26</v>
      </c>
    </row>
    <row r="325" spans="1:8">
      <c r="A325" s="15">
        <v>323</v>
      </c>
      <c r="B325" s="15">
        <v>2020</v>
      </c>
      <c r="C325" s="13" t="s">
        <v>23</v>
      </c>
      <c r="D325" s="15">
        <v>13</v>
      </c>
      <c r="E325" s="13" t="s">
        <v>24</v>
      </c>
      <c r="F325" s="13" t="s">
        <v>11</v>
      </c>
      <c r="G325" s="13" t="s">
        <v>25</v>
      </c>
      <c r="H325" s="13" t="s">
        <v>26</v>
      </c>
    </row>
    <row r="326" spans="1:8">
      <c r="A326" s="15">
        <v>324</v>
      </c>
      <c r="B326" s="15">
        <v>2020</v>
      </c>
      <c r="C326" s="13" t="s">
        <v>23</v>
      </c>
      <c r="D326" s="15">
        <v>13</v>
      </c>
      <c r="E326" s="13" t="s">
        <v>24</v>
      </c>
      <c r="F326" s="13" t="s">
        <v>11</v>
      </c>
      <c r="G326" s="13" t="s">
        <v>25</v>
      </c>
      <c r="H326" s="13" t="s">
        <v>26</v>
      </c>
    </row>
    <row r="327" spans="1:8">
      <c r="A327" s="15">
        <v>325</v>
      </c>
      <c r="B327" s="15">
        <v>2020</v>
      </c>
      <c r="C327" s="13" t="s">
        <v>23</v>
      </c>
      <c r="D327" s="15">
        <v>13</v>
      </c>
      <c r="E327" s="13" t="s">
        <v>24</v>
      </c>
      <c r="F327" s="13" t="s">
        <v>11</v>
      </c>
      <c r="G327" s="13" t="s">
        <v>25</v>
      </c>
      <c r="H327" s="13" t="s">
        <v>29</v>
      </c>
    </row>
    <row r="328" spans="1:8">
      <c r="A328" s="15">
        <v>326</v>
      </c>
      <c r="B328" s="15">
        <v>2020</v>
      </c>
      <c r="C328" s="13" t="s">
        <v>23</v>
      </c>
      <c r="D328" s="15">
        <v>13</v>
      </c>
      <c r="E328" s="13" t="s">
        <v>24</v>
      </c>
      <c r="F328" s="13" t="s">
        <v>11</v>
      </c>
      <c r="G328" s="13" t="s">
        <v>25</v>
      </c>
      <c r="H328" s="13" t="s">
        <v>29</v>
      </c>
    </row>
    <row r="329" spans="1:8">
      <c r="A329" s="15">
        <v>327</v>
      </c>
      <c r="B329" s="15">
        <v>2020</v>
      </c>
      <c r="C329" s="13" t="s">
        <v>23</v>
      </c>
      <c r="D329" s="15">
        <v>13</v>
      </c>
      <c r="E329" s="13" t="s">
        <v>24</v>
      </c>
      <c r="F329" s="13" t="s">
        <v>11</v>
      </c>
      <c r="G329" s="13" t="s">
        <v>25</v>
      </c>
      <c r="H329" s="13" t="s">
        <v>29</v>
      </c>
    </row>
    <row r="330" spans="1:8">
      <c r="A330" s="15">
        <v>328</v>
      </c>
      <c r="B330" s="15">
        <v>2020</v>
      </c>
      <c r="C330" s="13" t="s">
        <v>23</v>
      </c>
      <c r="D330" s="15">
        <v>13</v>
      </c>
      <c r="E330" s="13" t="s">
        <v>24</v>
      </c>
      <c r="F330" s="13" t="s">
        <v>11</v>
      </c>
      <c r="G330" s="13" t="s">
        <v>25</v>
      </c>
      <c r="H330" s="13" t="s">
        <v>30</v>
      </c>
    </row>
    <row r="331" spans="1:8">
      <c r="A331" s="15">
        <v>329</v>
      </c>
      <c r="B331" s="15">
        <v>2020</v>
      </c>
      <c r="C331" s="13" t="s">
        <v>23</v>
      </c>
      <c r="D331" s="15">
        <v>13</v>
      </c>
      <c r="E331" s="13" t="s">
        <v>24</v>
      </c>
      <c r="F331" s="13" t="s">
        <v>11</v>
      </c>
      <c r="G331" s="13" t="s">
        <v>25</v>
      </c>
      <c r="H331" s="13" t="s">
        <v>30</v>
      </c>
    </row>
    <row r="332" spans="1:8">
      <c r="A332" s="15">
        <v>330</v>
      </c>
      <c r="B332" s="15">
        <v>2020</v>
      </c>
      <c r="C332" s="13" t="s">
        <v>23</v>
      </c>
      <c r="D332" s="15">
        <v>13</v>
      </c>
      <c r="E332" s="13" t="s">
        <v>24</v>
      </c>
      <c r="F332" s="13" t="s">
        <v>11</v>
      </c>
      <c r="G332" s="13" t="s">
        <v>25</v>
      </c>
      <c r="H332" s="13" t="s">
        <v>30</v>
      </c>
    </row>
    <row r="333" spans="1:8">
      <c r="A333" s="15">
        <v>331</v>
      </c>
      <c r="B333" s="15">
        <v>2020</v>
      </c>
      <c r="C333" s="13" t="s">
        <v>23</v>
      </c>
      <c r="D333" s="15">
        <v>13</v>
      </c>
      <c r="E333" s="13" t="s">
        <v>24</v>
      </c>
      <c r="F333" s="13" t="s">
        <v>11</v>
      </c>
      <c r="G333" s="13" t="s">
        <v>25</v>
      </c>
      <c r="H333" s="13" t="s">
        <v>37</v>
      </c>
    </row>
    <row r="334" spans="1:8">
      <c r="A334" s="15">
        <v>332</v>
      </c>
      <c r="B334" s="15">
        <v>2020</v>
      </c>
      <c r="C334" s="13" t="s">
        <v>23</v>
      </c>
      <c r="D334" s="15">
        <v>13</v>
      </c>
      <c r="E334" s="13" t="s">
        <v>24</v>
      </c>
      <c r="F334" s="13" t="s">
        <v>11</v>
      </c>
      <c r="G334" s="13" t="s">
        <v>25</v>
      </c>
      <c r="H334" s="13" t="s">
        <v>35</v>
      </c>
    </row>
    <row r="335" spans="1:8">
      <c r="A335" s="15">
        <v>333</v>
      </c>
      <c r="B335" s="15">
        <v>2020</v>
      </c>
      <c r="C335" s="13" t="s">
        <v>23</v>
      </c>
      <c r="D335" s="15">
        <v>13</v>
      </c>
      <c r="E335" s="13" t="s">
        <v>24</v>
      </c>
      <c r="F335" s="13" t="s">
        <v>11</v>
      </c>
      <c r="G335" s="13" t="s">
        <v>25</v>
      </c>
      <c r="H335" s="13" t="s">
        <v>35</v>
      </c>
    </row>
    <row r="336" spans="1:8">
      <c r="A336" s="15">
        <v>334</v>
      </c>
      <c r="B336" s="15">
        <v>2020</v>
      </c>
      <c r="C336" s="13" t="s">
        <v>23</v>
      </c>
      <c r="D336" s="15">
        <v>13</v>
      </c>
      <c r="E336" s="13" t="s">
        <v>24</v>
      </c>
      <c r="F336" s="13" t="s">
        <v>11</v>
      </c>
      <c r="G336" s="13" t="s">
        <v>25</v>
      </c>
      <c r="H336" s="13" t="s">
        <v>32</v>
      </c>
    </row>
    <row r="337" spans="1:8">
      <c r="A337" s="15">
        <v>335</v>
      </c>
      <c r="B337" s="15">
        <v>2020</v>
      </c>
      <c r="C337" s="13" t="s">
        <v>23</v>
      </c>
      <c r="D337" s="15">
        <v>13</v>
      </c>
      <c r="E337" s="13" t="s">
        <v>24</v>
      </c>
      <c r="F337" s="13" t="s">
        <v>11</v>
      </c>
      <c r="G337" s="13" t="s">
        <v>25</v>
      </c>
      <c r="H337" s="13" t="s">
        <v>32</v>
      </c>
    </row>
    <row r="338" spans="1:8">
      <c r="A338" s="15">
        <v>336</v>
      </c>
      <c r="B338" s="15">
        <v>2020</v>
      </c>
      <c r="C338" s="13" t="s">
        <v>23</v>
      </c>
      <c r="D338" s="15">
        <v>13</v>
      </c>
      <c r="E338" s="13" t="s">
        <v>24</v>
      </c>
      <c r="F338" s="13" t="s">
        <v>11</v>
      </c>
      <c r="G338" s="13" t="s">
        <v>25</v>
      </c>
      <c r="H338" s="13" t="s">
        <v>32</v>
      </c>
    </row>
    <row r="339" spans="1:8">
      <c r="A339" s="15">
        <v>337</v>
      </c>
      <c r="B339" s="15">
        <v>2020</v>
      </c>
      <c r="C339" s="13" t="s">
        <v>23</v>
      </c>
      <c r="D339" s="15">
        <v>13</v>
      </c>
      <c r="E339" s="13" t="s">
        <v>24</v>
      </c>
      <c r="F339" s="13" t="s">
        <v>11</v>
      </c>
      <c r="G339" s="13" t="s">
        <v>25</v>
      </c>
      <c r="H339" s="13" t="s">
        <v>18</v>
      </c>
    </row>
    <row r="340" spans="1:8">
      <c r="A340" s="15">
        <v>338</v>
      </c>
      <c r="B340" s="15">
        <v>2020</v>
      </c>
      <c r="C340" s="13" t="s">
        <v>23</v>
      </c>
      <c r="D340" s="15">
        <v>13</v>
      </c>
      <c r="E340" s="13" t="s">
        <v>24</v>
      </c>
      <c r="F340" s="13" t="s">
        <v>11</v>
      </c>
      <c r="G340" s="13" t="s">
        <v>25</v>
      </c>
      <c r="H340" s="13" t="s">
        <v>18</v>
      </c>
    </row>
    <row r="341" spans="1:8">
      <c r="A341" s="15">
        <v>339</v>
      </c>
      <c r="B341" s="15">
        <v>2020</v>
      </c>
      <c r="C341" s="13" t="s">
        <v>23</v>
      </c>
      <c r="D341" s="15">
        <v>13</v>
      </c>
      <c r="E341" s="13" t="s">
        <v>38</v>
      </c>
      <c r="F341" s="13" t="s">
        <v>11</v>
      </c>
      <c r="G341" s="13" t="s">
        <v>12</v>
      </c>
      <c r="H341" s="13" t="s">
        <v>34</v>
      </c>
    </row>
    <row r="342" spans="1:8">
      <c r="A342" s="15">
        <v>340</v>
      </c>
      <c r="B342" s="15">
        <v>2020</v>
      </c>
      <c r="C342" s="13" t="s">
        <v>23</v>
      </c>
      <c r="D342" s="15">
        <v>13</v>
      </c>
      <c r="E342" s="13" t="s">
        <v>38</v>
      </c>
      <c r="F342" s="13" t="s">
        <v>11</v>
      </c>
      <c r="G342" s="13" t="s">
        <v>12</v>
      </c>
      <c r="H342" s="13" t="s">
        <v>49</v>
      </c>
    </row>
    <row r="343" spans="1:8">
      <c r="A343" s="15">
        <v>341</v>
      </c>
      <c r="B343" s="15">
        <v>2020</v>
      </c>
      <c r="C343" s="13" t="s">
        <v>23</v>
      </c>
      <c r="D343" s="15">
        <v>13</v>
      </c>
      <c r="E343" s="13" t="s">
        <v>51</v>
      </c>
      <c r="F343" s="13" t="s">
        <v>11</v>
      </c>
      <c r="G343" s="13" t="s">
        <v>12</v>
      </c>
      <c r="H343" s="13" t="s">
        <v>18</v>
      </c>
    </row>
    <row r="344" spans="1:8">
      <c r="A344" s="15">
        <v>342</v>
      </c>
      <c r="B344" s="15">
        <v>2020</v>
      </c>
      <c r="C344" s="13" t="s">
        <v>23</v>
      </c>
      <c r="D344" s="15">
        <v>13</v>
      </c>
      <c r="E344" s="13" t="s">
        <v>10</v>
      </c>
      <c r="F344" s="13" t="s">
        <v>11</v>
      </c>
      <c r="G344" s="13" t="s">
        <v>12</v>
      </c>
      <c r="H344" s="13" t="s">
        <v>37</v>
      </c>
    </row>
    <row r="345" spans="1:8">
      <c r="A345" s="15">
        <v>343</v>
      </c>
      <c r="B345" s="15">
        <v>2020</v>
      </c>
      <c r="C345" s="13" t="s">
        <v>23</v>
      </c>
      <c r="D345" s="15">
        <v>13</v>
      </c>
      <c r="E345" s="13" t="s">
        <v>10</v>
      </c>
      <c r="F345" s="13" t="s">
        <v>11</v>
      </c>
      <c r="G345" s="13" t="s">
        <v>12</v>
      </c>
      <c r="H345" s="13" t="s">
        <v>15</v>
      </c>
    </row>
    <row r="346" spans="1:8">
      <c r="A346" s="15">
        <v>344</v>
      </c>
      <c r="B346" s="15">
        <v>2020</v>
      </c>
      <c r="C346" s="13" t="s">
        <v>23</v>
      </c>
      <c r="D346" s="15">
        <v>13</v>
      </c>
      <c r="E346" s="13" t="s">
        <v>50</v>
      </c>
      <c r="F346" s="13" t="s">
        <v>11</v>
      </c>
      <c r="G346" s="13" t="s">
        <v>12</v>
      </c>
      <c r="H346" s="15">
        <v>4</v>
      </c>
    </row>
    <row r="347" spans="1:8">
      <c r="A347" s="15">
        <v>345</v>
      </c>
      <c r="B347" s="15">
        <v>2020</v>
      </c>
      <c r="C347" s="13" t="s">
        <v>23</v>
      </c>
      <c r="D347" s="15">
        <v>13</v>
      </c>
      <c r="E347" s="13" t="s">
        <v>44</v>
      </c>
      <c r="F347" s="13" t="s">
        <v>17</v>
      </c>
      <c r="G347" s="13" t="s">
        <v>12</v>
      </c>
      <c r="H347" s="13" t="s">
        <v>29</v>
      </c>
    </row>
    <row r="348" spans="1:8">
      <c r="A348" s="15">
        <v>346</v>
      </c>
      <c r="B348" s="15">
        <v>2020</v>
      </c>
      <c r="C348" s="13" t="s">
        <v>23</v>
      </c>
      <c r="D348" s="15">
        <v>13</v>
      </c>
      <c r="E348" s="13" t="s">
        <v>14</v>
      </c>
      <c r="F348" s="13" t="s">
        <v>17</v>
      </c>
      <c r="G348" s="13" t="s">
        <v>12</v>
      </c>
      <c r="H348" s="13" t="s">
        <v>30</v>
      </c>
    </row>
    <row r="349" spans="1:8">
      <c r="A349" s="15">
        <v>347</v>
      </c>
      <c r="B349" s="15">
        <v>2020</v>
      </c>
      <c r="C349" s="13" t="s">
        <v>23</v>
      </c>
      <c r="D349" s="15">
        <v>13</v>
      </c>
      <c r="E349" s="13" t="s">
        <v>14</v>
      </c>
      <c r="F349" s="13" t="s">
        <v>17</v>
      </c>
      <c r="G349" s="13" t="s">
        <v>12</v>
      </c>
      <c r="H349" s="13" t="s">
        <v>30</v>
      </c>
    </row>
    <row r="350" spans="1:8">
      <c r="A350" s="15">
        <v>348</v>
      </c>
      <c r="B350" s="15">
        <v>2020</v>
      </c>
      <c r="C350" s="13" t="s">
        <v>23</v>
      </c>
      <c r="D350" s="15">
        <v>13</v>
      </c>
      <c r="E350" s="13" t="s">
        <v>14</v>
      </c>
      <c r="F350" s="13" t="s">
        <v>11</v>
      </c>
      <c r="G350" s="13" t="s">
        <v>12</v>
      </c>
      <c r="H350" s="13" t="s">
        <v>13</v>
      </c>
    </row>
    <row r="351" spans="1:8">
      <c r="A351" s="15">
        <v>349</v>
      </c>
      <c r="B351" s="15">
        <v>2020</v>
      </c>
      <c r="C351" s="13" t="s">
        <v>23</v>
      </c>
      <c r="D351" s="15">
        <v>13</v>
      </c>
      <c r="E351" s="13" t="s">
        <v>24</v>
      </c>
      <c r="F351" s="13" t="s">
        <v>17</v>
      </c>
      <c r="G351" s="13" t="s">
        <v>25</v>
      </c>
      <c r="H351" s="13" t="s">
        <v>16</v>
      </c>
    </row>
    <row r="352" spans="1:8">
      <c r="A352" s="15">
        <v>350</v>
      </c>
      <c r="B352" s="15">
        <v>2020</v>
      </c>
      <c r="C352" s="13" t="s">
        <v>23</v>
      </c>
      <c r="D352" s="15">
        <v>13</v>
      </c>
      <c r="E352" s="13" t="s">
        <v>24</v>
      </c>
      <c r="F352" s="13" t="s">
        <v>17</v>
      </c>
      <c r="G352" s="13" t="s">
        <v>25</v>
      </c>
      <c r="H352" s="13" t="s">
        <v>16</v>
      </c>
    </row>
    <row r="353" spans="1:8">
      <c r="A353" s="15">
        <v>351</v>
      </c>
      <c r="B353" s="15">
        <v>2020</v>
      </c>
      <c r="C353" s="13" t="s">
        <v>23</v>
      </c>
      <c r="D353" s="15">
        <v>13</v>
      </c>
      <c r="E353" s="13" t="s">
        <v>24</v>
      </c>
      <c r="F353" s="13" t="s">
        <v>17</v>
      </c>
      <c r="G353" s="13" t="s">
        <v>25</v>
      </c>
      <c r="H353" s="13" t="s">
        <v>16</v>
      </c>
    </row>
    <row r="354" spans="1:8">
      <c r="A354" s="15">
        <v>352</v>
      </c>
      <c r="B354" s="15">
        <v>2020</v>
      </c>
      <c r="C354" s="13" t="s">
        <v>23</v>
      </c>
      <c r="D354" s="15">
        <v>13</v>
      </c>
      <c r="E354" s="13" t="s">
        <v>24</v>
      </c>
      <c r="F354" s="13" t="s">
        <v>17</v>
      </c>
      <c r="G354" s="13" t="s">
        <v>25</v>
      </c>
      <c r="H354" s="13" t="s">
        <v>13</v>
      </c>
    </row>
    <row r="355" spans="1:8">
      <c r="A355" s="15">
        <v>353</v>
      </c>
      <c r="B355" s="15">
        <v>2020</v>
      </c>
      <c r="C355" s="13" t="s">
        <v>23</v>
      </c>
      <c r="D355" s="15">
        <v>13</v>
      </c>
      <c r="E355" s="13" t="s">
        <v>24</v>
      </c>
      <c r="F355" s="13" t="s">
        <v>17</v>
      </c>
      <c r="G355" s="13" t="s">
        <v>25</v>
      </c>
      <c r="H355" s="13" t="s">
        <v>13</v>
      </c>
    </row>
    <row r="356" spans="1:8">
      <c r="A356" s="15">
        <v>354</v>
      </c>
      <c r="B356" s="15">
        <v>2020</v>
      </c>
      <c r="C356" s="13" t="s">
        <v>23</v>
      </c>
      <c r="D356" s="15">
        <v>13</v>
      </c>
      <c r="E356" s="13" t="s">
        <v>24</v>
      </c>
      <c r="F356" s="13" t="s">
        <v>17</v>
      </c>
      <c r="G356" s="13" t="s">
        <v>25</v>
      </c>
      <c r="H356" s="13" t="s">
        <v>13</v>
      </c>
    </row>
    <row r="357" spans="1:8">
      <c r="A357" s="15">
        <v>355</v>
      </c>
      <c r="B357" s="15">
        <v>2020</v>
      </c>
      <c r="C357" s="13" t="s">
        <v>23</v>
      </c>
      <c r="D357" s="15">
        <v>13</v>
      </c>
      <c r="E357" s="13" t="s">
        <v>24</v>
      </c>
      <c r="F357" s="13" t="s">
        <v>17</v>
      </c>
      <c r="G357" s="13" t="s">
        <v>25</v>
      </c>
      <c r="H357" s="13" t="s">
        <v>13</v>
      </c>
    </row>
    <row r="358" spans="1:8">
      <c r="A358" s="15">
        <v>356</v>
      </c>
      <c r="B358" s="15">
        <v>2020</v>
      </c>
      <c r="C358" s="13" t="s">
        <v>23</v>
      </c>
      <c r="D358" s="15">
        <v>13</v>
      </c>
      <c r="E358" s="13" t="s">
        <v>24</v>
      </c>
      <c r="F358" s="13" t="s">
        <v>17</v>
      </c>
      <c r="G358" s="13" t="s">
        <v>25</v>
      </c>
      <c r="H358" s="13" t="s">
        <v>13</v>
      </c>
    </row>
    <row r="359" spans="1:8">
      <c r="A359" s="15">
        <v>357</v>
      </c>
      <c r="B359" s="15">
        <v>2020</v>
      </c>
      <c r="C359" s="13" t="s">
        <v>23</v>
      </c>
      <c r="D359" s="15">
        <v>13</v>
      </c>
      <c r="E359" s="13" t="s">
        <v>24</v>
      </c>
      <c r="F359" s="13" t="s">
        <v>17</v>
      </c>
      <c r="G359" s="13" t="s">
        <v>25</v>
      </c>
      <c r="H359" s="13" t="s">
        <v>13</v>
      </c>
    </row>
    <row r="360" spans="1:8">
      <c r="A360" s="15">
        <v>358</v>
      </c>
      <c r="B360" s="15">
        <v>2020</v>
      </c>
      <c r="C360" s="13" t="s">
        <v>23</v>
      </c>
      <c r="D360" s="15">
        <v>13</v>
      </c>
      <c r="E360" s="13" t="s">
        <v>24</v>
      </c>
      <c r="F360" s="13" t="s">
        <v>17</v>
      </c>
      <c r="G360" s="13" t="s">
        <v>25</v>
      </c>
      <c r="H360" s="13" t="s">
        <v>13</v>
      </c>
    </row>
    <row r="361" spans="1:8">
      <c r="A361" s="15">
        <v>359</v>
      </c>
      <c r="B361" s="15">
        <v>2020</v>
      </c>
      <c r="C361" s="13" t="s">
        <v>23</v>
      </c>
      <c r="D361" s="15">
        <v>13</v>
      </c>
      <c r="E361" s="13" t="s">
        <v>24</v>
      </c>
      <c r="F361" s="13" t="s">
        <v>17</v>
      </c>
      <c r="G361" s="13" t="s">
        <v>25</v>
      </c>
      <c r="H361" s="13" t="s">
        <v>13</v>
      </c>
    </row>
    <row r="362" spans="1:8">
      <c r="A362" s="15">
        <v>360</v>
      </c>
      <c r="B362" s="15">
        <v>2020</v>
      </c>
      <c r="C362" s="13" t="s">
        <v>23</v>
      </c>
      <c r="D362" s="15">
        <v>13</v>
      </c>
      <c r="E362" s="13" t="s">
        <v>24</v>
      </c>
      <c r="F362" s="13" t="s">
        <v>17</v>
      </c>
      <c r="G362" s="13" t="s">
        <v>25</v>
      </c>
      <c r="H362" s="13" t="s">
        <v>13</v>
      </c>
    </row>
    <row r="363" spans="1:8">
      <c r="A363" s="15">
        <v>361</v>
      </c>
      <c r="B363" s="15">
        <v>2020</v>
      </c>
      <c r="C363" s="13" t="s">
        <v>23</v>
      </c>
      <c r="D363" s="15">
        <v>13</v>
      </c>
      <c r="E363" s="13" t="s">
        <v>24</v>
      </c>
      <c r="F363" s="13" t="s">
        <v>17</v>
      </c>
      <c r="G363" s="13" t="s">
        <v>25</v>
      </c>
      <c r="H363" s="13" t="s">
        <v>13</v>
      </c>
    </row>
    <row r="364" spans="1:8">
      <c r="A364" s="15">
        <v>362</v>
      </c>
      <c r="B364" s="15">
        <v>2020</v>
      </c>
      <c r="C364" s="13" t="s">
        <v>23</v>
      </c>
      <c r="D364" s="15">
        <v>13</v>
      </c>
      <c r="E364" s="13" t="s">
        <v>24</v>
      </c>
      <c r="F364" s="13" t="s">
        <v>17</v>
      </c>
      <c r="G364" s="13" t="s">
        <v>25</v>
      </c>
      <c r="H364" s="13" t="s">
        <v>13</v>
      </c>
    </row>
    <row r="365" spans="1:8">
      <c r="A365" s="15">
        <v>363</v>
      </c>
      <c r="B365" s="15">
        <v>2020</v>
      </c>
      <c r="C365" s="13" t="s">
        <v>23</v>
      </c>
      <c r="D365" s="15">
        <v>14</v>
      </c>
      <c r="E365" s="13" t="s">
        <v>24</v>
      </c>
      <c r="F365" s="13" t="s">
        <v>17</v>
      </c>
      <c r="G365" s="13" t="s">
        <v>25</v>
      </c>
      <c r="H365" s="13" t="s">
        <v>13</v>
      </c>
    </row>
    <row r="366" spans="1:8">
      <c r="A366" s="15">
        <v>364</v>
      </c>
      <c r="B366" s="15">
        <v>2020</v>
      </c>
      <c r="C366" s="13" t="s">
        <v>23</v>
      </c>
      <c r="D366" s="15">
        <v>14</v>
      </c>
      <c r="E366" s="13" t="s">
        <v>24</v>
      </c>
      <c r="F366" s="13" t="s">
        <v>17</v>
      </c>
      <c r="G366" s="13" t="s">
        <v>25</v>
      </c>
      <c r="H366" s="13" t="s">
        <v>13</v>
      </c>
    </row>
    <row r="367" spans="1:8">
      <c r="A367" s="15">
        <v>365</v>
      </c>
      <c r="B367" s="15">
        <v>2020</v>
      </c>
      <c r="C367" s="13" t="s">
        <v>23</v>
      </c>
      <c r="D367" s="15">
        <v>14</v>
      </c>
      <c r="E367" s="13" t="s">
        <v>24</v>
      </c>
      <c r="F367" s="13" t="s">
        <v>17</v>
      </c>
      <c r="G367" s="13" t="s">
        <v>25</v>
      </c>
      <c r="H367" s="13" t="s">
        <v>13</v>
      </c>
    </row>
    <row r="368" spans="1:8">
      <c r="A368" s="15">
        <v>366</v>
      </c>
      <c r="B368" s="15">
        <v>2020</v>
      </c>
      <c r="C368" s="13" t="s">
        <v>23</v>
      </c>
      <c r="D368" s="15">
        <v>14</v>
      </c>
      <c r="E368" s="13" t="s">
        <v>24</v>
      </c>
      <c r="F368" s="13" t="s">
        <v>17</v>
      </c>
      <c r="G368" s="13" t="s">
        <v>25</v>
      </c>
      <c r="H368" s="13" t="s">
        <v>31</v>
      </c>
    </row>
    <row r="369" spans="1:8">
      <c r="A369" s="15">
        <v>367</v>
      </c>
      <c r="B369" s="15">
        <v>2020</v>
      </c>
      <c r="C369" s="13" t="s">
        <v>23</v>
      </c>
      <c r="D369" s="15">
        <v>14</v>
      </c>
      <c r="E369" s="13" t="s">
        <v>24</v>
      </c>
      <c r="F369" s="13" t="s">
        <v>17</v>
      </c>
      <c r="G369" s="13" t="s">
        <v>25</v>
      </c>
      <c r="H369" s="13" t="s">
        <v>26</v>
      </c>
    </row>
    <row r="370" spans="1:8">
      <c r="A370" s="15">
        <v>368</v>
      </c>
      <c r="B370" s="15">
        <v>2020</v>
      </c>
      <c r="C370" s="13" t="s">
        <v>23</v>
      </c>
      <c r="D370" s="15">
        <v>14</v>
      </c>
      <c r="E370" s="13" t="s">
        <v>24</v>
      </c>
      <c r="F370" s="13" t="s">
        <v>17</v>
      </c>
      <c r="G370" s="13" t="s">
        <v>25</v>
      </c>
      <c r="H370" s="13" t="s">
        <v>26</v>
      </c>
    </row>
    <row r="371" spans="1:8">
      <c r="A371" s="15">
        <v>369</v>
      </c>
      <c r="B371" s="15">
        <v>2020</v>
      </c>
      <c r="C371" s="13" t="s">
        <v>23</v>
      </c>
      <c r="D371" s="15">
        <v>14</v>
      </c>
      <c r="E371" s="13" t="s">
        <v>24</v>
      </c>
      <c r="F371" s="13" t="s">
        <v>17</v>
      </c>
      <c r="G371" s="13" t="s">
        <v>25</v>
      </c>
      <c r="H371" s="13" t="s">
        <v>26</v>
      </c>
    </row>
    <row r="372" spans="1:8">
      <c r="A372" s="15">
        <v>370</v>
      </c>
      <c r="B372" s="15">
        <v>2020</v>
      </c>
      <c r="C372" s="13" t="s">
        <v>23</v>
      </c>
      <c r="D372" s="15">
        <v>14</v>
      </c>
      <c r="E372" s="13" t="s">
        <v>24</v>
      </c>
      <c r="F372" s="13" t="s">
        <v>17</v>
      </c>
      <c r="G372" s="13" t="s">
        <v>25</v>
      </c>
      <c r="H372" s="13" t="s">
        <v>34</v>
      </c>
    </row>
    <row r="373" spans="1:8">
      <c r="A373" s="15">
        <v>371</v>
      </c>
      <c r="B373" s="15">
        <v>2020</v>
      </c>
      <c r="C373" s="13" t="s">
        <v>23</v>
      </c>
      <c r="D373" s="15">
        <v>14</v>
      </c>
      <c r="E373" s="13" t="s">
        <v>24</v>
      </c>
      <c r="F373" s="13" t="s">
        <v>17</v>
      </c>
      <c r="G373" s="13" t="s">
        <v>25</v>
      </c>
      <c r="H373" s="13" t="s">
        <v>34</v>
      </c>
    </row>
    <row r="374" spans="1:8">
      <c r="A374" s="15">
        <v>372</v>
      </c>
      <c r="B374" s="15">
        <v>2020</v>
      </c>
      <c r="C374" s="13" t="s">
        <v>23</v>
      </c>
      <c r="D374" s="15">
        <v>14</v>
      </c>
      <c r="E374" s="13" t="s">
        <v>24</v>
      </c>
      <c r="F374" s="13" t="s">
        <v>17</v>
      </c>
      <c r="G374" s="13" t="s">
        <v>25</v>
      </c>
      <c r="H374" s="13" t="s">
        <v>29</v>
      </c>
    </row>
    <row r="375" spans="1:8">
      <c r="A375" s="15">
        <v>373</v>
      </c>
      <c r="B375" s="15">
        <v>2020</v>
      </c>
      <c r="C375" s="13" t="s">
        <v>23</v>
      </c>
      <c r="D375" s="15">
        <v>14</v>
      </c>
      <c r="E375" s="13" t="s">
        <v>24</v>
      </c>
      <c r="F375" s="13" t="s">
        <v>17</v>
      </c>
      <c r="G375" s="13" t="s">
        <v>25</v>
      </c>
      <c r="H375" s="13" t="s">
        <v>29</v>
      </c>
    </row>
    <row r="376" spans="1:8">
      <c r="A376" s="15">
        <v>374</v>
      </c>
      <c r="B376" s="15">
        <v>2020</v>
      </c>
      <c r="C376" s="13" t="s">
        <v>23</v>
      </c>
      <c r="D376" s="15">
        <v>14</v>
      </c>
      <c r="E376" s="13" t="s">
        <v>24</v>
      </c>
      <c r="F376" s="13" t="s">
        <v>17</v>
      </c>
      <c r="G376" s="13" t="s">
        <v>25</v>
      </c>
      <c r="H376" s="13" t="s">
        <v>30</v>
      </c>
    </row>
    <row r="377" spans="1:8">
      <c r="A377" s="15">
        <v>375</v>
      </c>
      <c r="B377" s="15">
        <v>2020</v>
      </c>
      <c r="C377" s="13" t="s">
        <v>23</v>
      </c>
      <c r="D377" s="15">
        <v>14</v>
      </c>
      <c r="E377" s="13" t="s">
        <v>24</v>
      </c>
      <c r="F377" s="13" t="s">
        <v>17</v>
      </c>
      <c r="G377" s="13" t="s">
        <v>25</v>
      </c>
      <c r="H377" s="13" t="s">
        <v>35</v>
      </c>
    </row>
    <row r="378" spans="1:8">
      <c r="A378" s="15">
        <v>376</v>
      </c>
      <c r="B378" s="15">
        <v>2020</v>
      </c>
      <c r="C378" s="13" t="s">
        <v>23</v>
      </c>
      <c r="D378" s="15">
        <v>14</v>
      </c>
      <c r="E378" s="13" t="s">
        <v>24</v>
      </c>
      <c r="F378" s="13" t="s">
        <v>17</v>
      </c>
      <c r="G378" s="13" t="s">
        <v>25</v>
      </c>
      <c r="H378" s="13" t="s">
        <v>32</v>
      </c>
    </row>
    <row r="379" spans="1:8">
      <c r="A379" s="15">
        <v>377</v>
      </c>
      <c r="B379" s="15">
        <v>2020</v>
      </c>
      <c r="C379" s="13" t="s">
        <v>23</v>
      </c>
      <c r="D379" s="15">
        <v>14</v>
      </c>
      <c r="E379" s="13" t="s">
        <v>24</v>
      </c>
      <c r="F379" s="13" t="s">
        <v>17</v>
      </c>
      <c r="G379" s="13" t="s">
        <v>25</v>
      </c>
      <c r="H379" s="13" t="s">
        <v>32</v>
      </c>
    </row>
    <row r="380" spans="1:8">
      <c r="A380" s="15">
        <v>378</v>
      </c>
      <c r="B380" s="15">
        <v>2020</v>
      </c>
      <c r="C380" s="13" t="s">
        <v>23</v>
      </c>
      <c r="D380" s="15">
        <v>14</v>
      </c>
      <c r="E380" s="13" t="s">
        <v>24</v>
      </c>
      <c r="F380" s="13" t="s">
        <v>17</v>
      </c>
      <c r="G380" s="13" t="s">
        <v>25</v>
      </c>
      <c r="H380" s="13" t="s">
        <v>32</v>
      </c>
    </row>
    <row r="381" spans="1:8">
      <c r="A381" s="15">
        <v>379</v>
      </c>
      <c r="B381" s="15">
        <v>2020</v>
      </c>
      <c r="C381" s="13" t="s">
        <v>23</v>
      </c>
      <c r="D381" s="15">
        <v>14</v>
      </c>
      <c r="E381" s="13" t="s">
        <v>24</v>
      </c>
      <c r="F381" s="13" t="s">
        <v>17</v>
      </c>
      <c r="G381" s="13" t="s">
        <v>25</v>
      </c>
      <c r="H381" s="13" t="s">
        <v>18</v>
      </c>
    </row>
    <row r="382" spans="1:8">
      <c r="A382" s="15">
        <v>380</v>
      </c>
      <c r="B382" s="15">
        <v>2020</v>
      </c>
      <c r="C382" s="13" t="s">
        <v>23</v>
      </c>
      <c r="D382" s="15">
        <v>14</v>
      </c>
      <c r="E382" s="13" t="s">
        <v>24</v>
      </c>
      <c r="F382" s="13" t="s">
        <v>11</v>
      </c>
      <c r="G382" s="13" t="s">
        <v>25</v>
      </c>
      <c r="H382" s="13" t="s">
        <v>13</v>
      </c>
    </row>
    <row r="383" spans="1:8">
      <c r="A383" s="15">
        <v>381</v>
      </c>
      <c r="B383" s="15">
        <v>2020</v>
      </c>
      <c r="C383" s="13" t="s">
        <v>23</v>
      </c>
      <c r="D383" s="15">
        <v>14</v>
      </c>
      <c r="E383" s="13" t="s">
        <v>24</v>
      </c>
      <c r="F383" s="13" t="s">
        <v>11</v>
      </c>
      <c r="G383" s="13" t="s">
        <v>25</v>
      </c>
      <c r="H383" s="13" t="s">
        <v>13</v>
      </c>
    </row>
    <row r="384" spans="1:8">
      <c r="A384" s="15">
        <v>382</v>
      </c>
      <c r="B384" s="15">
        <v>2020</v>
      </c>
      <c r="C384" s="13" t="s">
        <v>23</v>
      </c>
      <c r="D384" s="15">
        <v>14</v>
      </c>
      <c r="E384" s="13" t="s">
        <v>24</v>
      </c>
      <c r="F384" s="13" t="s">
        <v>11</v>
      </c>
      <c r="G384" s="13" t="s">
        <v>25</v>
      </c>
      <c r="H384" s="13" t="s">
        <v>13</v>
      </c>
    </row>
    <row r="385" spans="1:8">
      <c r="A385" s="15">
        <v>383</v>
      </c>
      <c r="B385" s="15">
        <v>2020</v>
      </c>
      <c r="C385" s="13" t="s">
        <v>23</v>
      </c>
      <c r="D385" s="15">
        <v>14</v>
      </c>
      <c r="E385" s="13" t="s">
        <v>24</v>
      </c>
      <c r="F385" s="13" t="s">
        <v>11</v>
      </c>
      <c r="G385" s="13" t="s">
        <v>25</v>
      </c>
      <c r="H385" s="13" t="s">
        <v>31</v>
      </c>
    </row>
    <row r="386" spans="1:8">
      <c r="A386" s="15">
        <v>384</v>
      </c>
      <c r="B386" s="15">
        <v>2020</v>
      </c>
      <c r="C386" s="13" t="s">
        <v>23</v>
      </c>
      <c r="D386" s="15">
        <v>14</v>
      </c>
      <c r="E386" s="13" t="s">
        <v>24</v>
      </c>
      <c r="F386" s="13" t="s">
        <v>11</v>
      </c>
      <c r="G386" s="13" t="s">
        <v>25</v>
      </c>
      <c r="H386" s="13" t="s">
        <v>31</v>
      </c>
    </row>
    <row r="387" spans="1:8">
      <c r="A387" s="15">
        <v>385</v>
      </c>
      <c r="B387" s="15">
        <v>2020</v>
      </c>
      <c r="C387" s="13" t="s">
        <v>23</v>
      </c>
      <c r="D387" s="15">
        <v>14</v>
      </c>
      <c r="E387" s="13" t="s">
        <v>24</v>
      </c>
      <c r="F387" s="13" t="s">
        <v>11</v>
      </c>
      <c r="G387" s="13" t="s">
        <v>25</v>
      </c>
      <c r="H387" s="13" t="s">
        <v>31</v>
      </c>
    </row>
    <row r="388" spans="1:8">
      <c r="A388" s="15">
        <v>386</v>
      </c>
      <c r="B388" s="15">
        <v>2020</v>
      </c>
      <c r="C388" s="13" t="s">
        <v>23</v>
      </c>
      <c r="D388" s="15">
        <v>14</v>
      </c>
      <c r="E388" s="13" t="s">
        <v>24</v>
      </c>
      <c r="F388" s="13" t="s">
        <v>11</v>
      </c>
      <c r="G388" s="13" t="s">
        <v>25</v>
      </c>
      <c r="H388" s="13" t="s">
        <v>31</v>
      </c>
    </row>
    <row r="389" spans="1:8">
      <c r="A389" s="15">
        <v>387</v>
      </c>
      <c r="B389" s="15">
        <v>2020</v>
      </c>
      <c r="C389" s="13" t="s">
        <v>23</v>
      </c>
      <c r="D389" s="15">
        <v>14</v>
      </c>
      <c r="E389" s="13" t="s">
        <v>24</v>
      </c>
      <c r="F389" s="13" t="s">
        <v>11</v>
      </c>
      <c r="G389" s="13" t="s">
        <v>25</v>
      </c>
      <c r="H389" s="13" t="s">
        <v>26</v>
      </c>
    </row>
    <row r="390" spans="1:8">
      <c r="A390" s="15">
        <v>388</v>
      </c>
      <c r="B390" s="15">
        <v>2020</v>
      </c>
      <c r="C390" s="13" t="s">
        <v>23</v>
      </c>
      <c r="D390" s="15">
        <v>14</v>
      </c>
      <c r="E390" s="13" t="s">
        <v>24</v>
      </c>
      <c r="F390" s="13" t="s">
        <v>11</v>
      </c>
      <c r="G390" s="13" t="s">
        <v>25</v>
      </c>
      <c r="H390" s="13" t="s">
        <v>34</v>
      </c>
    </row>
    <row r="391" spans="1:8">
      <c r="A391" s="15">
        <v>389</v>
      </c>
      <c r="B391" s="15">
        <v>2020</v>
      </c>
      <c r="C391" s="13" t="s">
        <v>23</v>
      </c>
      <c r="D391" s="15">
        <v>14</v>
      </c>
      <c r="E391" s="13" t="s">
        <v>24</v>
      </c>
      <c r="F391" s="13" t="s">
        <v>11</v>
      </c>
      <c r="G391" s="13" t="s">
        <v>25</v>
      </c>
      <c r="H391" s="13" t="s">
        <v>35</v>
      </c>
    </row>
    <row r="392" spans="1:8">
      <c r="A392" s="15">
        <v>390</v>
      </c>
      <c r="B392" s="15">
        <v>2020</v>
      </c>
      <c r="C392" s="13" t="s">
        <v>23</v>
      </c>
      <c r="D392" s="15">
        <v>14</v>
      </c>
      <c r="E392" s="13" t="s">
        <v>24</v>
      </c>
      <c r="F392" s="13" t="s">
        <v>11</v>
      </c>
      <c r="G392" s="13" t="s">
        <v>25</v>
      </c>
      <c r="H392" s="13" t="s">
        <v>32</v>
      </c>
    </row>
    <row r="393" spans="1:8">
      <c r="A393" s="15">
        <v>391</v>
      </c>
      <c r="B393" s="15">
        <v>2020</v>
      </c>
      <c r="C393" s="13" t="s">
        <v>23</v>
      </c>
      <c r="D393" s="15">
        <v>14</v>
      </c>
      <c r="E393" s="13" t="s">
        <v>24</v>
      </c>
      <c r="F393" s="13" t="s">
        <v>11</v>
      </c>
      <c r="G393" s="13" t="s">
        <v>25</v>
      </c>
      <c r="H393" s="13" t="s">
        <v>32</v>
      </c>
    </row>
    <row r="394" spans="1:8">
      <c r="A394" s="15">
        <v>392</v>
      </c>
      <c r="B394" s="15">
        <v>2020</v>
      </c>
      <c r="C394" s="13" t="s">
        <v>23</v>
      </c>
      <c r="D394" s="15">
        <v>14</v>
      </c>
      <c r="E394" s="13" t="s">
        <v>24</v>
      </c>
      <c r="F394" s="13" t="s">
        <v>11</v>
      </c>
      <c r="G394" s="13" t="s">
        <v>25</v>
      </c>
      <c r="H394" s="13" t="s">
        <v>18</v>
      </c>
    </row>
    <row r="395" spans="1:8">
      <c r="A395" s="15">
        <v>393</v>
      </c>
      <c r="B395" s="15">
        <v>2020</v>
      </c>
      <c r="C395" s="13" t="s">
        <v>23</v>
      </c>
      <c r="D395" s="15">
        <v>14</v>
      </c>
      <c r="E395" s="13" t="s">
        <v>24</v>
      </c>
      <c r="F395" s="13" t="s">
        <v>11</v>
      </c>
      <c r="G395" s="13" t="s">
        <v>25</v>
      </c>
      <c r="H395" s="13" t="s">
        <v>18</v>
      </c>
    </row>
    <row r="396" spans="1:8">
      <c r="A396" s="15">
        <v>394</v>
      </c>
      <c r="B396" s="15">
        <v>2020</v>
      </c>
      <c r="C396" s="13" t="s">
        <v>23</v>
      </c>
      <c r="D396" s="15">
        <v>14</v>
      </c>
      <c r="E396" s="13" t="s">
        <v>24</v>
      </c>
      <c r="F396" s="13" t="s">
        <v>11</v>
      </c>
      <c r="G396" s="13" t="s">
        <v>25</v>
      </c>
      <c r="H396" s="13" t="s">
        <v>15</v>
      </c>
    </row>
    <row r="397" spans="1:8">
      <c r="A397" s="15">
        <v>395</v>
      </c>
      <c r="B397" s="15">
        <v>2020</v>
      </c>
      <c r="C397" s="13" t="s">
        <v>23</v>
      </c>
      <c r="D397" s="15">
        <v>14</v>
      </c>
      <c r="E397" s="13" t="s">
        <v>38</v>
      </c>
      <c r="F397" s="13" t="s">
        <v>17</v>
      </c>
      <c r="G397" s="13" t="s">
        <v>12</v>
      </c>
      <c r="H397" s="13" t="s">
        <v>26</v>
      </c>
    </row>
    <row r="398" spans="1:8">
      <c r="A398" s="15">
        <v>396</v>
      </c>
      <c r="B398" s="15">
        <v>2020</v>
      </c>
      <c r="C398" s="13" t="s">
        <v>23</v>
      </c>
      <c r="D398" s="15">
        <v>14</v>
      </c>
      <c r="E398" s="13" t="s">
        <v>38</v>
      </c>
      <c r="F398" s="13" t="s">
        <v>11</v>
      </c>
      <c r="G398" s="13" t="s">
        <v>12</v>
      </c>
      <c r="H398" s="13" t="s">
        <v>30</v>
      </c>
    </row>
    <row r="399" spans="1:8">
      <c r="A399" s="15">
        <v>397</v>
      </c>
      <c r="B399" s="15">
        <v>2020</v>
      </c>
      <c r="C399" s="13" t="s">
        <v>52</v>
      </c>
      <c r="D399" s="15">
        <v>15</v>
      </c>
      <c r="E399" s="13" t="s">
        <v>14</v>
      </c>
      <c r="F399" s="13" t="s">
        <v>11</v>
      </c>
      <c r="G399" s="13" t="s">
        <v>12</v>
      </c>
      <c r="H399" s="13" t="s">
        <v>13</v>
      </c>
    </row>
    <row r="400" spans="1:8">
      <c r="A400" s="15">
        <v>398</v>
      </c>
      <c r="B400" s="15">
        <v>2020</v>
      </c>
      <c r="C400" s="13" t="s">
        <v>52</v>
      </c>
      <c r="D400" s="15">
        <v>15</v>
      </c>
      <c r="E400" s="13" t="s">
        <v>24</v>
      </c>
      <c r="F400" s="13" t="s">
        <v>17</v>
      </c>
      <c r="G400" s="13" t="s">
        <v>25</v>
      </c>
      <c r="H400" s="13" t="s">
        <v>13</v>
      </c>
    </row>
    <row r="401" spans="1:8">
      <c r="A401" s="15">
        <v>399</v>
      </c>
      <c r="B401" s="15">
        <v>2020</v>
      </c>
      <c r="C401" s="13" t="s">
        <v>52</v>
      </c>
      <c r="D401" s="15">
        <v>15</v>
      </c>
      <c r="E401" s="13" t="s">
        <v>24</v>
      </c>
      <c r="F401" s="13" t="s">
        <v>17</v>
      </c>
      <c r="G401" s="13" t="s">
        <v>25</v>
      </c>
      <c r="H401" s="13" t="s">
        <v>34</v>
      </c>
    </row>
    <row r="402" spans="1:8">
      <c r="A402" s="15">
        <v>400</v>
      </c>
      <c r="B402" s="15">
        <v>2020</v>
      </c>
      <c r="C402" s="13" t="s">
        <v>52</v>
      </c>
      <c r="D402" s="15">
        <v>15</v>
      </c>
      <c r="E402" s="13" t="s">
        <v>24</v>
      </c>
      <c r="F402" s="13" t="s">
        <v>17</v>
      </c>
      <c r="G402" s="13" t="s">
        <v>25</v>
      </c>
      <c r="H402" s="13" t="s">
        <v>32</v>
      </c>
    </row>
    <row r="403" spans="1:8">
      <c r="A403" s="15">
        <v>401</v>
      </c>
      <c r="B403" s="15">
        <v>2020</v>
      </c>
      <c r="C403" s="13" t="s">
        <v>52</v>
      </c>
      <c r="D403" s="15">
        <v>15</v>
      </c>
      <c r="E403" s="13" t="s">
        <v>24</v>
      </c>
      <c r="F403" s="13" t="s">
        <v>17</v>
      </c>
      <c r="G403" s="13" t="s">
        <v>25</v>
      </c>
      <c r="H403" s="13" t="s">
        <v>32</v>
      </c>
    </row>
    <row r="404" spans="1:8">
      <c r="A404" s="15">
        <v>402</v>
      </c>
      <c r="B404" s="15">
        <v>2020</v>
      </c>
      <c r="C404" s="13" t="s">
        <v>52</v>
      </c>
      <c r="D404" s="15">
        <v>15</v>
      </c>
      <c r="E404" s="13" t="s">
        <v>24</v>
      </c>
      <c r="F404" s="13" t="s">
        <v>17</v>
      </c>
      <c r="G404" s="13" t="s">
        <v>25</v>
      </c>
      <c r="H404" s="13" t="s">
        <v>18</v>
      </c>
    </row>
    <row r="405" spans="1:8">
      <c r="A405" s="15">
        <v>403</v>
      </c>
      <c r="B405" s="15">
        <v>2020</v>
      </c>
      <c r="C405" s="13" t="s">
        <v>52</v>
      </c>
      <c r="D405" s="15">
        <v>15</v>
      </c>
      <c r="E405" s="13" t="s">
        <v>24</v>
      </c>
      <c r="F405" s="13" t="s">
        <v>11</v>
      </c>
      <c r="G405" s="13" t="s">
        <v>25</v>
      </c>
      <c r="H405" s="13" t="s">
        <v>31</v>
      </c>
    </row>
    <row r="406" spans="1:8">
      <c r="A406" s="15">
        <v>404</v>
      </c>
      <c r="B406" s="15">
        <v>2020</v>
      </c>
      <c r="C406" s="13" t="s">
        <v>52</v>
      </c>
      <c r="D406" s="15">
        <v>15</v>
      </c>
      <c r="E406" s="13" t="s">
        <v>24</v>
      </c>
      <c r="F406" s="13" t="s">
        <v>11</v>
      </c>
      <c r="G406" s="13" t="s">
        <v>25</v>
      </c>
      <c r="H406" s="13" t="s">
        <v>18</v>
      </c>
    </row>
    <row r="407" spans="1:8">
      <c r="A407" s="15">
        <v>405</v>
      </c>
      <c r="B407" s="15">
        <v>2020</v>
      </c>
      <c r="C407" s="13" t="s">
        <v>52</v>
      </c>
      <c r="D407" s="15">
        <v>15</v>
      </c>
      <c r="E407" s="13" t="s">
        <v>10</v>
      </c>
      <c r="F407" s="13" t="s">
        <v>11</v>
      </c>
      <c r="G407" s="13" t="s">
        <v>12</v>
      </c>
      <c r="H407" s="13" t="s">
        <v>31</v>
      </c>
    </row>
    <row r="408" spans="1:8">
      <c r="A408" s="15">
        <v>406</v>
      </c>
      <c r="B408" s="15">
        <v>2020</v>
      </c>
      <c r="C408" s="13" t="s">
        <v>52</v>
      </c>
      <c r="D408" s="15">
        <v>16</v>
      </c>
      <c r="E408" s="13" t="s">
        <v>24</v>
      </c>
      <c r="F408" s="13" t="s">
        <v>17</v>
      </c>
      <c r="G408" s="13" t="s">
        <v>25</v>
      </c>
      <c r="H408" s="13" t="s">
        <v>13</v>
      </c>
    </row>
    <row r="409" spans="1:8">
      <c r="A409" s="15">
        <v>407</v>
      </c>
      <c r="B409" s="15">
        <v>2020</v>
      </c>
      <c r="C409" s="13" t="s">
        <v>52</v>
      </c>
      <c r="D409" s="15">
        <v>16</v>
      </c>
      <c r="E409" s="13" t="s">
        <v>24</v>
      </c>
      <c r="F409" s="13" t="s">
        <v>17</v>
      </c>
      <c r="G409" s="13" t="s">
        <v>25</v>
      </c>
      <c r="H409" s="13" t="s">
        <v>13</v>
      </c>
    </row>
    <row r="410" spans="1:8">
      <c r="A410" s="15">
        <v>408</v>
      </c>
      <c r="B410" s="15">
        <v>2020</v>
      </c>
      <c r="C410" s="13" t="s">
        <v>52</v>
      </c>
      <c r="D410" s="15">
        <v>16</v>
      </c>
      <c r="E410" s="13" t="s">
        <v>24</v>
      </c>
      <c r="F410" s="13" t="s">
        <v>17</v>
      </c>
      <c r="G410" s="13" t="s">
        <v>25</v>
      </c>
      <c r="H410" s="13" t="s">
        <v>31</v>
      </c>
    </row>
    <row r="411" spans="1:8">
      <c r="A411" s="15">
        <v>409</v>
      </c>
      <c r="B411" s="15">
        <v>2020</v>
      </c>
      <c r="C411" s="13" t="s">
        <v>52</v>
      </c>
      <c r="D411" s="15">
        <v>16</v>
      </c>
      <c r="E411" s="13" t="s">
        <v>24</v>
      </c>
      <c r="F411" s="13" t="s">
        <v>17</v>
      </c>
      <c r="G411" s="13" t="s">
        <v>25</v>
      </c>
      <c r="H411" s="13" t="s">
        <v>26</v>
      </c>
    </row>
    <row r="412" spans="1:8">
      <c r="A412" s="15">
        <v>410</v>
      </c>
      <c r="B412" s="15">
        <v>2020</v>
      </c>
      <c r="C412" s="13" t="s">
        <v>52</v>
      </c>
      <c r="D412" s="15">
        <v>16</v>
      </c>
      <c r="E412" s="13" t="s">
        <v>24</v>
      </c>
      <c r="F412" s="13" t="s">
        <v>11</v>
      </c>
      <c r="G412" s="13" t="s">
        <v>25</v>
      </c>
      <c r="H412" s="13" t="s">
        <v>13</v>
      </c>
    </row>
    <row r="413" spans="1:8">
      <c r="A413" s="15">
        <v>411</v>
      </c>
      <c r="B413" s="15">
        <v>2020</v>
      </c>
      <c r="C413" s="13" t="s">
        <v>52</v>
      </c>
      <c r="D413" s="15">
        <v>16</v>
      </c>
      <c r="E413" s="13" t="s">
        <v>24</v>
      </c>
      <c r="F413" s="13" t="s">
        <v>11</v>
      </c>
      <c r="G413" s="13" t="s">
        <v>25</v>
      </c>
      <c r="H413" s="13" t="s">
        <v>13</v>
      </c>
    </row>
    <row r="414" spans="1:8">
      <c r="A414" s="15">
        <v>412</v>
      </c>
      <c r="B414" s="15">
        <v>2020</v>
      </c>
      <c r="C414" s="13" t="s">
        <v>52</v>
      </c>
      <c r="D414" s="15">
        <v>16</v>
      </c>
      <c r="E414" s="13" t="s">
        <v>24</v>
      </c>
      <c r="F414" s="13" t="s">
        <v>11</v>
      </c>
      <c r="G414" s="13" t="s">
        <v>25</v>
      </c>
      <c r="H414" s="13" t="s">
        <v>13</v>
      </c>
    </row>
    <row r="415" spans="1:8">
      <c r="A415" s="15">
        <v>413</v>
      </c>
      <c r="B415" s="15">
        <v>2020</v>
      </c>
      <c r="C415" s="13" t="s">
        <v>52</v>
      </c>
      <c r="D415" s="15">
        <v>16</v>
      </c>
      <c r="E415" s="13" t="s">
        <v>24</v>
      </c>
      <c r="F415" s="13" t="s">
        <v>11</v>
      </c>
      <c r="G415" s="13" t="s">
        <v>25</v>
      </c>
      <c r="H415" s="13" t="s">
        <v>13</v>
      </c>
    </row>
    <row r="416" spans="1:8">
      <c r="A416" s="15">
        <v>414</v>
      </c>
      <c r="B416" s="15">
        <v>2020</v>
      </c>
      <c r="C416" s="13" t="s">
        <v>52</v>
      </c>
      <c r="D416" s="15">
        <v>16</v>
      </c>
      <c r="E416" s="13" t="s">
        <v>24</v>
      </c>
      <c r="F416" s="13" t="s">
        <v>11</v>
      </c>
      <c r="G416" s="13" t="s">
        <v>25</v>
      </c>
      <c r="H416" s="13" t="s">
        <v>13</v>
      </c>
    </row>
    <row r="417" spans="1:8">
      <c r="A417" s="15">
        <v>415</v>
      </c>
      <c r="B417" s="15">
        <v>2020</v>
      </c>
      <c r="C417" s="13" t="s">
        <v>52</v>
      </c>
      <c r="D417" s="15">
        <v>16</v>
      </c>
      <c r="E417" s="13" t="s">
        <v>24</v>
      </c>
      <c r="F417" s="13" t="s">
        <v>11</v>
      </c>
      <c r="G417" s="13" t="s">
        <v>25</v>
      </c>
      <c r="H417" s="13" t="s">
        <v>13</v>
      </c>
    </row>
    <row r="418" spans="1:8">
      <c r="A418" s="15">
        <v>416</v>
      </c>
      <c r="B418" s="15">
        <v>2020</v>
      </c>
      <c r="C418" s="13" t="s">
        <v>52</v>
      </c>
      <c r="D418" s="15">
        <v>16</v>
      </c>
      <c r="E418" s="13" t="s">
        <v>24</v>
      </c>
      <c r="F418" s="13" t="s">
        <v>11</v>
      </c>
      <c r="G418" s="13" t="s">
        <v>25</v>
      </c>
      <c r="H418" s="13" t="s">
        <v>31</v>
      </c>
    </row>
    <row r="419" spans="1:8">
      <c r="A419" s="15">
        <v>417</v>
      </c>
      <c r="B419" s="15">
        <v>2020</v>
      </c>
      <c r="C419" s="13" t="s">
        <v>52</v>
      </c>
      <c r="D419" s="15">
        <v>16</v>
      </c>
      <c r="E419" s="13" t="s">
        <v>24</v>
      </c>
      <c r="F419" s="13" t="s">
        <v>11</v>
      </c>
      <c r="G419" s="13" t="s">
        <v>25</v>
      </c>
      <c r="H419" s="13" t="s">
        <v>31</v>
      </c>
    </row>
    <row r="420" spans="1:8">
      <c r="A420" s="15">
        <v>418</v>
      </c>
      <c r="B420" s="15">
        <v>2020</v>
      </c>
      <c r="C420" s="13" t="s">
        <v>52</v>
      </c>
      <c r="D420" s="15">
        <v>16</v>
      </c>
      <c r="E420" s="13" t="s">
        <v>24</v>
      </c>
      <c r="F420" s="13" t="s">
        <v>11</v>
      </c>
      <c r="G420" s="13" t="s">
        <v>25</v>
      </c>
      <c r="H420" s="13" t="s">
        <v>31</v>
      </c>
    </row>
    <row r="421" spans="1:8">
      <c r="A421" s="15">
        <v>419</v>
      </c>
      <c r="B421" s="15">
        <v>2020</v>
      </c>
      <c r="C421" s="13" t="s">
        <v>52</v>
      </c>
      <c r="D421" s="15">
        <v>16</v>
      </c>
      <c r="E421" s="13" t="s">
        <v>24</v>
      </c>
      <c r="F421" s="13" t="s">
        <v>11</v>
      </c>
      <c r="G421" s="13" t="s">
        <v>25</v>
      </c>
      <c r="H421" s="13" t="s">
        <v>31</v>
      </c>
    </row>
    <row r="422" spans="1:8">
      <c r="A422" s="15">
        <v>420</v>
      </c>
      <c r="B422" s="15">
        <v>2020</v>
      </c>
      <c r="C422" s="13" t="s">
        <v>52</v>
      </c>
      <c r="D422" s="15">
        <v>16</v>
      </c>
      <c r="E422" s="13" t="s">
        <v>24</v>
      </c>
      <c r="F422" s="13" t="s">
        <v>11</v>
      </c>
      <c r="G422" s="13" t="s">
        <v>25</v>
      </c>
      <c r="H422" s="13" t="s">
        <v>31</v>
      </c>
    </row>
    <row r="423" spans="1:8">
      <c r="A423" s="15">
        <v>421</v>
      </c>
      <c r="B423" s="15">
        <v>2020</v>
      </c>
      <c r="C423" s="13" t="s">
        <v>52</v>
      </c>
      <c r="D423" s="15">
        <v>16</v>
      </c>
      <c r="E423" s="13" t="s">
        <v>24</v>
      </c>
      <c r="F423" s="13" t="s">
        <v>11</v>
      </c>
      <c r="G423" s="13" t="s">
        <v>25</v>
      </c>
      <c r="H423" s="13" t="s">
        <v>31</v>
      </c>
    </row>
    <row r="424" spans="1:8">
      <c r="A424" s="15">
        <v>422</v>
      </c>
      <c r="B424" s="15">
        <v>2020</v>
      </c>
      <c r="C424" s="13" t="s">
        <v>52</v>
      </c>
      <c r="D424" s="15">
        <v>16</v>
      </c>
      <c r="E424" s="13" t="s">
        <v>24</v>
      </c>
      <c r="F424" s="13" t="s">
        <v>11</v>
      </c>
      <c r="G424" s="13" t="s">
        <v>25</v>
      </c>
      <c r="H424" s="13" t="s">
        <v>26</v>
      </c>
    </row>
    <row r="425" spans="1:8">
      <c r="A425" s="15">
        <v>423</v>
      </c>
      <c r="B425" s="15">
        <v>2020</v>
      </c>
      <c r="C425" s="13" t="s">
        <v>52</v>
      </c>
      <c r="D425" s="15">
        <v>16</v>
      </c>
      <c r="E425" s="13" t="s">
        <v>24</v>
      </c>
      <c r="F425" s="13" t="s">
        <v>11</v>
      </c>
      <c r="G425" s="13" t="s">
        <v>25</v>
      </c>
      <c r="H425" s="13" t="s">
        <v>26</v>
      </c>
    </row>
    <row r="426" spans="1:8">
      <c r="A426" s="15">
        <v>424</v>
      </c>
      <c r="B426" s="15">
        <v>2020</v>
      </c>
      <c r="C426" s="13" t="s">
        <v>52</v>
      </c>
      <c r="D426" s="15">
        <v>16</v>
      </c>
      <c r="E426" s="13" t="s">
        <v>24</v>
      </c>
      <c r="F426" s="13" t="s">
        <v>11</v>
      </c>
      <c r="G426" s="13" t="s">
        <v>25</v>
      </c>
      <c r="H426" s="13" t="s">
        <v>34</v>
      </c>
    </row>
    <row r="427" spans="1:8">
      <c r="A427" s="15">
        <v>425</v>
      </c>
      <c r="B427" s="15">
        <v>2020</v>
      </c>
      <c r="C427" s="13" t="s">
        <v>52</v>
      </c>
      <c r="D427" s="15">
        <v>16</v>
      </c>
      <c r="E427" s="13" t="s">
        <v>24</v>
      </c>
      <c r="F427" s="13" t="s">
        <v>11</v>
      </c>
      <c r="G427" s="13" t="s">
        <v>25</v>
      </c>
      <c r="H427" s="13" t="s">
        <v>34</v>
      </c>
    </row>
    <row r="428" spans="1:8">
      <c r="A428" s="15">
        <v>426</v>
      </c>
      <c r="B428" s="15">
        <v>2020</v>
      </c>
      <c r="C428" s="13" t="s">
        <v>52</v>
      </c>
      <c r="D428" s="15">
        <v>16</v>
      </c>
      <c r="E428" s="13" t="s">
        <v>24</v>
      </c>
      <c r="F428" s="13" t="s">
        <v>11</v>
      </c>
      <c r="G428" s="13" t="s">
        <v>25</v>
      </c>
      <c r="H428" s="13" t="s">
        <v>34</v>
      </c>
    </row>
    <row r="429" spans="1:8">
      <c r="A429" s="15">
        <v>427</v>
      </c>
      <c r="B429" s="15">
        <v>2020</v>
      </c>
      <c r="C429" s="13" t="s">
        <v>52</v>
      </c>
      <c r="D429" s="15">
        <v>16</v>
      </c>
      <c r="E429" s="13" t="s">
        <v>24</v>
      </c>
      <c r="F429" s="13" t="s">
        <v>11</v>
      </c>
      <c r="G429" s="13" t="s">
        <v>25</v>
      </c>
      <c r="H429" s="13" t="s">
        <v>29</v>
      </c>
    </row>
    <row r="430" spans="1:8">
      <c r="A430" s="15">
        <v>428</v>
      </c>
      <c r="B430" s="15">
        <v>2020</v>
      </c>
      <c r="C430" s="13" t="s">
        <v>52</v>
      </c>
      <c r="D430" s="15">
        <v>17</v>
      </c>
      <c r="E430" s="13" t="s">
        <v>24</v>
      </c>
      <c r="F430" s="13" t="s">
        <v>11</v>
      </c>
      <c r="G430" s="13" t="s">
        <v>25</v>
      </c>
      <c r="H430" s="13" t="s">
        <v>13</v>
      </c>
    </row>
    <row r="431" spans="1:8">
      <c r="A431" s="15">
        <v>429</v>
      </c>
      <c r="B431" s="15">
        <v>2020</v>
      </c>
      <c r="C431" s="13" t="s">
        <v>52</v>
      </c>
      <c r="D431" s="15">
        <v>17</v>
      </c>
      <c r="E431" s="13" t="s">
        <v>24</v>
      </c>
      <c r="F431" s="13" t="s">
        <v>11</v>
      </c>
      <c r="G431" s="13" t="s">
        <v>25</v>
      </c>
      <c r="H431" s="13" t="s">
        <v>31</v>
      </c>
    </row>
    <row r="432" spans="1:8">
      <c r="A432" s="15">
        <v>430</v>
      </c>
      <c r="B432" s="15">
        <v>2020</v>
      </c>
      <c r="C432" s="13" t="s">
        <v>52</v>
      </c>
      <c r="D432" s="15">
        <v>17</v>
      </c>
      <c r="E432" s="13" t="s">
        <v>24</v>
      </c>
      <c r="F432" s="13" t="s">
        <v>11</v>
      </c>
      <c r="G432" s="13" t="s">
        <v>25</v>
      </c>
      <c r="H432" s="13" t="s">
        <v>31</v>
      </c>
    </row>
    <row r="433" spans="1:8">
      <c r="A433" s="15">
        <v>431</v>
      </c>
      <c r="B433" s="15">
        <v>2020</v>
      </c>
      <c r="C433" s="13" t="s">
        <v>52</v>
      </c>
      <c r="D433" s="15">
        <v>17</v>
      </c>
      <c r="E433" s="13" t="s">
        <v>24</v>
      </c>
      <c r="F433" s="13" t="s">
        <v>11</v>
      </c>
      <c r="G433" s="13" t="s">
        <v>25</v>
      </c>
      <c r="H433" s="13" t="s">
        <v>31</v>
      </c>
    </row>
    <row r="434" spans="1:8">
      <c r="A434" s="15">
        <v>432</v>
      </c>
      <c r="B434" s="15">
        <v>2020</v>
      </c>
      <c r="C434" s="13" t="s">
        <v>52</v>
      </c>
      <c r="D434" s="15">
        <v>17</v>
      </c>
      <c r="E434" s="13" t="s">
        <v>24</v>
      </c>
      <c r="F434" s="13" t="s">
        <v>11</v>
      </c>
      <c r="G434" s="13" t="s">
        <v>25</v>
      </c>
      <c r="H434" s="13" t="s">
        <v>26</v>
      </c>
    </row>
    <row r="435" spans="1:8">
      <c r="A435" s="15">
        <v>433</v>
      </c>
      <c r="B435" s="15">
        <v>2020</v>
      </c>
      <c r="C435" s="13" t="s">
        <v>52</v>
      </c>
      <c r="D435" s="15">
        <v>18</v>
      </c>
      <c r="E435" s="13" t="s">
        <v>24</v>
      </c>
      <c r="F435" s="13" t="s">
        <v>17</v>
      </c>
      <c r="G435" s="13" t="s">
        <v>25</v>
      </c>
      <c r="H435" s="13" t="s">
        <v>34</v>
      </c>
    </row>
    <row r="436" spans="1:8">
      <c r="A436" s="15">
        <v>434</v>
      </c>
      <c r="B436" s="15">
        <v>2020</v>
      </c>
      <c r="C436" s="13" t="s">
        <v>52</v>
      </c>
      <c r="D436" s="15">
        <v>18</v>
      </c>
      <c r="E436" s="13" t="s">
        <v>24</v>
      </c>
      <c r="F436" s="13" t="s">
        <v>17</v>
      </c>
      <c r="G436" s="13" t="s">
        <v>25</v>
      </c>
      <c r="H436" s="13" t="s">
        <v>34</v>
      </c>
    </row>
    <row r="437" spans="1:8">
      <c r="A437" s="15">
        <v>435</v>
      </c>
      <c r="B437" s="15">
        <v>2020</v>
      </c>
      <c r="C437" s="13" t="s">
        <v>52</v>
      </c>
      <c r="D437" s="15">
        <v>18</v>
      </c>
      <c r="E437" s="13" t="s">
        <v>24</v>
      </c>
      <c r="F437" s="13" t="s">
        <v>11</v>
      </c>
      <c r="G437" s="13" t="s">
        <v>25</v>
      </c>
      <c r="H437" s="13" t="s">
        <v>26</v>
      </c>
    </row>
    <row r="438" spans="1:8">
      <c r="A438" s="15">
        <v>436</v>
      </c>
      <c r="B438" s="15">
        <v>2020</v>
      </c>
      <c r="C438" s="13" t="s">
        <v>52</v>
      </c>
      <c r="D438" s="15">
        <v>18</v>
      </c>
      <c r="E438" s="13" t="s">
        <v>24</v>
      </c>
      <c r="F438" s="13" t="s">
        <v>11</v>
      </c>
      <c r="G438" s="13" t="s">
        <v>25</v>
      </c>
      <c r="H438" s="13" t="s">
        <v>29</v>
      </c>
    </row>
    <row r="439" spans="1:8">
      <c r="A439" s="15">
        <v>437</v>
      </c>
      <c r="B439" s="15">
        <v>2020</v>
      </c>
      <c r="C439" s="13" t="s">
        <v>9</v>
      </c>
      <c r="D439" s="15">
        <v>19</v>
      </c>
      <c r="E439" s="13" t="s">
        <v>24</v>
      </c>
      <c r="F439" s="13" t="s">
        <v>17</v>
      </c>
      <c r="G439" s="13" t="s">
        <v>25</v>
      </c>
      <c r="H439" s="13" t="s">
        <v>31</v>
      </c>
    </row>
    <row r="440" spans="1:8">
      <c r="A440" s="15">
        <v>438</v>
      </c>
      <c r="B440" s="15">
        <v>2020</v>
      </c>
      <c r="C440" s="13" t="s">
        <v>9</v>
      </c>
      <c r="D440" s="15">
        <v>19</v>
      </c>
      <c r="E440" s="13" t="s">
        <v>24</v>
      </c>
      <c r="F440" s="13" t="s">
        <v>11</v>
      </c>
      <c r="G440" s="13" t="s">
        <v>25</v>
      </c>
      <c r="H440" s="13" t="s">
        <v>13</v>
      </c>
    </row>
    <row r="441" spans="1:8">
      <c r="A441" s="15">
        <v>439</v>
      </c>
      <c r="B441" s="15">
        <v>2020</v>
      </c>
      <c r="C441" s="13" t="s">
        <v>9</v>
      </c>
      <c r="D441" s="15">
        <v>19</v>
      </c>
      <c r="E441" s="13" t="s">
        <v>24</v>
      </c>
      <c r="F441" s="13" t="s">
        <v>11</v>
      </c>
      <c r="G441" s="13" t="s">
        <v>25</v>
      </c>
      <c r="H441" s="13" t="s">
        <v>13</v>
      </c>
    </row>
    <row r="442" spans="1:8">
      <c r="A442" s="15">
        <v>440</v>
      </c>
      <c r="B442" s="15">
        <v>2020</v>
      </c>
      <c r="C442" s="13" t="s">
        <v>9</v>
      </c>
      <c r="D442" s="15">
        <v>19</v>
      </c>
      <c r="E442" s="13" t="s">
        <v>24</v>
      </c>
      <c r="F442" s="13" t="s">
        <v>11</v>
      </c>
      <c r="G442" s="13" t="s">
        <v>25</v>
      </c>
      <c r="H442" s="13" t="s">
        <v>13</v>
      </c>
    </row>
    <row r="443" spans="1:8">
      <c r="A443" s="15">
        <v>441</v>
      </c>
      <c r="B443" s="15">
        <v>2020</v>
      </c>
      <c r="C443" s="13" t="s">
        <v>9</v>
      </c>
      <c r="D443" s="15">
        <v>19</v>
      </c>
      <c r="E443" s="13" t="s">
        <v>24</v>
      </c>
      <c r="F443" s="13" t="s">
        <v>11</v>
      </c>
      <c r="G443" s="13" t="s">
        <v>25</v>
      </c>
      <c r="H443" s="13" t="s">
        <v>13</v>
      </c>
    </row>
    <row r="444" spans="1:8">
      <c r="A444" s="15">
        <v>442</v>
      </c>
      <c r="B444" s="15">
        <v>2020</v>
      </c>
      <c r="C444" s="13" t="s">
        <v>9</v>
      </c>
      <c r="D444" s="15">
        <v>20</v>
      </c>
      <c r="E444" s="13" t="s">
        <v>24</v>
      </c>
      <c r="F444" s="13" t="s">
        <v>11</v>
      </c>
      <c r="G444" s="13" t="s">
        <v>25</v>
      </c>
      <c r="H444" s="13" t="s">
        <v>13</v>
      </c>
    </row>
    <row r="445" spans="1:8">
      <c r="A445" s="15">
        <v>443</v>
      </c>
      <c r="B445" s="15">
        <v>2020</v>
      </c>
      <c r="C445" s="13" t="s">
        <v>9</v>
      </c>
      <c r="D445" s="15">
        <v>21</v>
      </c>
      <c r="E445" s="13" t="s">
        <v>24</v>
      </c>
      <c r="F445" s="13" t="s">
        <v>17</v>
      </c>
      <c r="G445" s="13" t="s">
        <v>25</v>
      </c>
      <c r="H445" s="13" t="s">
        <v>37</v>
      </c>
    </row>
    <row r="446" spans="1:8">
      <c r="A446" s="15">
        <v>444</v>
      </c>
      <c r="B446" s="15">
        <v>2020</v>
      </c>
      <c r="C446" s="13" t="s">
        <v>9</v>
      </c>
      <c r="D446" s="15">
        <v>21</v>
      </c>
      <c r="E446" s="13" t="s">
        <v>24</v>
      </c>
      <c r="F446" s="13" t="s">
        <v>11</v>
      </c>
      <c r="G446" s="13" t="s">
        <v>25</v>
      </c>
      <c r="H446" s="13" t="s">
        <v>35</v>
      </c>
    </row>
    <row r="447" spans="1:8">
      <c r="A447" s="15">
        <v>445</v>
      </c>
      <c r="B447" s="15">
        <v>2020</v>
      </c>
      <c r="C447" s="13" t="s">
        <v>9</v>
      </c>
      <c r="D447" s="15">
        <v>22</v>
      </c>
      <c r="E447" s="13" t="s">
        <v>24</v>
      </c>
      <c r="F447" s="13" t="s">
        <v>17</v>
      </c>
      <c r="G447" s="13" t="s">
        <v>25</v>
      </c>
      <c r="H447" s="13" t="s">
        <v>30</v>
      </c>
    </row>
    <row r="448" spans="1:8">
      <c r="A448" s="15">
        <v>446</v>
      </c>
      <c r="B448" s="15">
        <v>2020</v>
      </c>
      <c r="C448" s="13" t="s">
        <v>53</v>
      </c>
      <c r="D448" s="15">
        <v>23</v>
      </c>
      <c r="E448" s="13" t="s">
        <v>24</v>
      </c>
      <c r="F448" s="13" t="s">
        <v>11</v>
      </c>
      <c r="G448" s="13" t="s">
        <v>25</v>
      </c>
      <c r="H448" s="13" t="s">
        <v>32</v>
      </c>
    </row>
    <row r="449" spans="1:8">
      <c r="A449" s="15">
        <v>447</v>
      </c>
      <c r="B449" s="15">
        <v>2020</v>
      </c>
      <c r="C449" s="13" t="s">
        <v>53</v>
      </c>
      <c r="D449" s="15">
        <v>25</v>
      </c>
      <c r="E449" s="13" t="s">
        <v>24</v>
      </c>
      <c r="F449" s="13" t="s">
        <v>17</v>
      </c>
      <c r="G449" s="13" t="s">
        <v>25</v>
      </c>
      <c r="H449" s="13" t="s">
        <v>34</v>
      </c>
    </row>
    <row r="450" spans="1:8">
      <c r="A450" s="15">
        <v>448</v>
      </c>
      <c r="B450" s="15">
        <v>2020</v>
      </c>
      <c r="C450" s="13" t="s">
        <v>53</v>
      </c>
      <c r="D450" s="15">
        <v>25</v>
      </c>
      <c r="E450" s="13" t="s">
        <v>24</v>
      </c>
      <c r="F450" s="13" t="s">
        <v>11</v>
      </c>
      <c r="G450" s="13" t="s">
        <v>25</v>
      </c>
      <c r="H450" s="13" t="s">
        <v>34</v>
      </c>
    </row>
    <row r="451" spans="1:8">
      <c r="A451" s="15">
        <v>449</v>
      </c>
      <c r="B451" s="15">
        <v>2020</v>
      </c>
      <c r="C451" s="13" t="s">
        <v>53</v>
      </c>
      <c r="D451" s="15">
        <v>25</v>
      </c>
      <c r="E451" s="13" t="s">
        <v>24</v>
      </c>
      <c r="F451" s="13" t="s">
        <v>11</v>
      </c>
      <c r="G451" s="13" t="s">
        <v>25</v>
      </c>
      <c r="H451" s="13" t="s">
        <v>37</v>
      </c>
    </row>
    <row r="452" spans="1:8">
      <c r="A452" s="15">
        <v>450</v>
      </c>
      <c r="B452" s="15">
        <v>2020</v>
      </c>
      <c r="C452" s="13" t="s">
        <v>53</v>
      </c>
      <c r="D452" s="15">
        <v>25</v>
      </c>
      <c r="E452" s="13" t="s">
        <v>24</v>
      </c>
      <c r="F452" s="13" t="s">
        <v>11</v>
      </c>
      <c r="G452" s="13" t="s">
        <v>25</v>
      </c>
      <c r="H452" s="13" t="s">
        <v>18</v>
      </c>
    </row>
    <row r="453" spans="1:8">
      <c r="A453" s="15">
        <v>451</v>
      </c>
      <c r="B453" s="15">
        <v>2020</v>
      </c>
      <c r="C453" s="13" t="s">
        <v>53</v>
      </c>
      <c r="D453" s="15">
        <v>26</v>
      </c>
      <c r="E453" s="13" t="s">
        <v>24</v>
      </c>
      <c r="F453" s="13" t="s">
        <v>11</v>
      </c>
      <c r="G453" s="13" t="s">
        <v>25</v>
      </c>
      <c r="H453" s="13" t="s">
        <v>35</v>
      </c>
    </row>
    <row r="454" spans="1:8">
      <c r="A454" s="15">
        <v>452</v>
      </c>
      <c r="B454" s="15">
        <v>2020</v>
      </c>
      <c r="C454" s="13" t="s">
        <v>53</v>
      </c>
      <c r="D454" s="15">
        <v>27</v>
      </c>
      <c r="E454" s="13" t="s">
        <v>24</v>
      </c>
      <c r="F454" s="13" t="s">
        <v>11</v>
      </c>
      <c r="G454" s="13" t="s">
        <v>25</v>
      </c>
      <c r="H454" s="13" t="s">
        <v>35</v>
      </c>
    </row>
    <row r="455" spans="1:8">
      <c r="A455" s="15">
        <v>453</v>
      </c>
      <c r="B455" s="15">
        <v>2020</v>
      </c>
      <c r="C455" s="13" t="s">
        <v>54</v>
      </c>
      <c r="D455" s="15">
        <v>28</v>
      </c>
      <c r="E455" s="13" t="s">
        <v>24</v>
      </c>
      <c r="F455" s="13" t="s">
        <v>17</v>
      </c>
      <c r="G455" s="13" t="s">
        <v>25</v>
      </c>
      <c r="H455" s="13" t="s">
        <v>31</v>
      </c>
    </row>
    <row r="456" spans="1:8">
      <c r="A456" s="15">
        <v>454</v>
      </c>
      <c r="B456" s="15">
        <v>2020</v>
      </c>
      <c r="C456" s="13" t="s">
        <v>54</v>
      </c>
      <c r="D456" s="15">
        <v>28</v>
      </c>
      <c r="E456" s="13" t="s">
        <v>24</v>
      </c>
      <c r="F456" s="13" t="s">
        <v>11</v>
      </c>
      <c r="G456" s="13" t="s">
        <v>25</v>
      </c>
      <c r="H456" s="13" t="s">
        <v>29</v>
      </c>
    </row>
    <row r="457" spans="1:8">
      <c r="A457" s="15">
        <v>455</v>
      </c>
      <c r="B457" s="15">
        <v>2020</v>
      </c>
      <c r="C457" s="13" t="s">
        <v>54</v>
      </c>
      <c r="D457" s="15">
        <v>28</v>
      </c>
      <c r="E457" s="13" t="s">
        <v>24</v>
      </c>
      <c r="F457" s="13" t="s">
        <v>11</v>
      </c>
      <c r="G457" s="13" t="s">
        <v>25</v>
      </c>
      <c r="H457" s="13" t="s">
        <v>15</v>
      </c>
    </row>
    <row r="458" spans="1:8">
      <c r="A458" s="15">
        <v>456</v>
      </c>
      <c r="B458" s="15">
        <v>2020</v>
      </c>
      <c r="C458" s="13" t="s">
        <v>54</v>
      </c>
      <c r="D458" s="15">
        <v>29</v>
      </c>
      <c r="E458" s="13" t="s">
        <v>24</v>
      </c>
      <c r="F458" s="13" t="s">
        <v>17</v>
      </c>
      <c r="G458" s="13" t="s">
        <v>25</v>
      </c>
      <c r="H458" s="13" t="s">
        <v>31</v>
      </c>
    </row>
    <row r="459" spans="1:8">
      <c r="A459" s="15">
        <v>457</v>
      </c>
      <c r="B459" s="15">
        <v>2020</v>
      </c>
      <c r="C459" s="13" t="s">
        <v>54</v>
      </c>
      <c r="D459" s="15">
        <v>29</v>
      </c>
      <c r="E459" s="13" t="s">
        <v>24</v>
      </c>
      <c r="F459" s="13" t="s">
        <v>17</v>
      </c>
      <c r="G459" s="13" t="s">
        <v>25</v>
      </c>
      <c r="H459" s="13" t="s">
        <v>31</v>
      </c>
    </row>
    <row r="460" spans="1:8">
      <c r="A460" s="15">
        <v>458</v>
      </c>
      <c r="B460" s="15">
        <v>2020</v>
      </c>
      <c r="C460" s="13" t="s">
        <v>54</v>
      </c>
      <c r="D460" s="15">
        <v>29</v>
      </c>
      <c r="E460" s="13" t="s">
        <v>24</v>
      </c>
      <c r="F460" s="13" t="s">
        <v>17</v>
      </c>
      <c r="G460" s="13" t="s">
        <v>25</v>
      </c>
      <c r="H460" s="13" t="s">
        <v>34</v>
      </c>
    </row>
    <row r="461" spans="1:8">
      <c r="A461" s="15">
        <v>459</v>
      </c>
      <c r="B461" s="15">
        <v>2020</v>
      </c>
      <c r="C461" s="13" t="s">
        <v>54</v>
      </c>
      <c r="D461" s="15">
        <v>29</v>
      </c>
      <c r="E461" s="13" t="s">
        <v>24</v>
      </c>
      <c r="F461" s="13" t="s">
        <v>17</v>
      </c>
      <c r="G461" s="13" t="s">
        <v>25</v>
      </c>
      <c r="H461" s="13" t="s">
        <v>34</v>
      </c>
    </row>
    <row r="462" spans="1:8">
      <c r="A462" s="15">
        <v>460</v>
      </c>
      <c r="B462" s="15">
        <v>2020</v>
      </c>
      <c r="C462" s="13" t="s">
        <v>54</v>
      </c>
      <c r="D462" s="15">
        <v>29</v>
      </c>
      <c r="E462" s="13" t="s">
        <v>24</v>
      </c>
      <c r="F462" s="13" t="s">
        <v>17</v>
      </c>
      <c r="G462" s="13" t="s">
        <v>25</v>
      </c>
      <c r="H462" s="13" t="s">
        <v>15</v>
      </c>
    </row>
    <row r="463" spans="1:8">
      <c r="A463" s="15">
        <v>461</v>
      </c>
      <c r="B463" s="15">
        <v>2020</v>
      </c>
      <c r="C463" s="13" t="s">
        <v>54</v>
      </c>
      <c r="D463" s="15">
        <v>29</v>
      </c>
      <c r="E463" s="13" t="s">
        <v>24</v>
      </c>
      <c r="F463" s="13" t="s">
        <v>11</v>
      </c>
      <c r="G463" s="13" t="s">
        <v>25</v>
      </c>
      <c r="H463" s="13" t="s">
        <v>31</v>
      </c>
    </row>
    <row r="464" spans="1:8">
      <c r="A464" s="15">
        <v>462</v>
      </c>
      <c r="B464" s="15">
        <v>2020</v>
      </c>
      <c r="C464" s="13" t="s">
        <v>54</v>
      </c>
      <c r="D464" s="15">
        <v>29</v>
      </c>
      <c r="E464" s="13" t="s">
        <v>24</v>
      </c>
      <c r="F464" s="13" t="s">
        <v>11</v>
      </c>
      <c r="G464" s="13" t="s">
        <v>25</v>
      </c>
      <c r="H464" s="13" t="s">
        <v>34</v>
      </c>
    </row>
    <row r="465" spans="1:8">
      <c r="A465" s="15">
        <v>463</v>
      </c>
      <c r="B465" s="15">
        <v>2020</v>
      </c>
      <c r="C465" s="13" t="s">
        <v>54</v>
      </c>
      <c r="D465" s="15">
        <v>29</v>
      </c>
      <c r="E465" s="13" t="s">
        <v>24</v>
      </c>
      <c r="F465" s="13" t="s">
        <v>11</v>
      </c>
      <c r="G465" s="13" t="s">
        <v>25</v>
      </c>
      <c r="H465" s="13" t="s">
        <v>34</v>
      </c>
    </row>
    <row r="466" spans="1:8">
      <c r="A466" s="15">
        <v>464</v>
      </c>
      <c r="B466" s="15">
        <v>2020</v>
      </c>
      <c r="C466" s="13" t="s">
        <v>54</v>
      </c>
      <c r="D466" s="15">
        <v>29</v>
      </c>
      <c r="E466" s="13" t="s">
        <v>24</v>
      </c>
      <c r="F466" s="13" t="s">
        <v>11</v>
      </c>
      <c r="G466" s="13" t="s">
        <v>25</v>
      </c>
      <c r="H466" s="13" t="s">
        <v>29</v>
      </c>
    </row>
    <row r="467" spans="1:8">
      <c r="A467" s="15">
        <v>465</v>
      </c>
      <c r="B467" s="15">
        <v>2020</v>
      </c>
      <c r="C467" s="13" t="s">
        <v>54</v>
      </c>
      <c r="D467" s="15">
        <v>29</v>
      </c>
      <c r="E467" s="13" t="s">
        <v>24</v>
      </c>
      <c r="F467" s="13" t="s">
        <v>11</v>
      </c>
      <c r="G467" s="13" t="s">
        <v>25</v>
      </c>
      <c r="H467" s="13" t="s">
        <v>37</v>
      </c>
    </row>
    <row r="468" spans="1:8">
      <c r="A468" s="15">
        <v>466</v>
      </c>
      <c r="B468" s="15">
        <v>2020</v>
      </c>
      <c r="C468" s="13" t="s">
        <v>54</v>
      </c>
      <c r="D468" s="15">
        <v>29</v>
      </c>
      <c r="E468" s="13" t="s">
        <v>24</v>
      </c>
      <c r="F468" s="13" t="s">
        <v>11</v>
      </c>
      <c r="G468" s="13" t="s">
        <v>25</v>
      </c>
      <c r="H468" s="13" t="s">
        <v>32</v>
      </c>
    </row>
    <row r="469" spans="1:8">
      <c r="A469" s="15">
        <v>467</v>
      </c>
      <c r="B469" s="15">
        <v>2020</v>
      </c>
      <c r="C469" s="13" t="s">
        <v>54</v>
      </c>
      <c r="D469" s="15">
        <v>30</v>
      </c>
      <c r="E469" s="13" t="s">
        <v>24</v>
      </c>
      <c r="F469" s="13" t="s">
        <v>17</v>
      </c>
      <c r="G469" s="13" t="s">
        <v>25</v>
      </c>
      <c r="H469" s="13" t="s">
        <v>31</v>
      </c>
    </row>
    <row r="470" spans="1:8">
      <c r="A470" s="15">
        <v>468</v>
      </c>
      <c r="B470" s="15">
        <v>2020</v>
      </c>
      <c r="C470" s="13" t="s">
        <v>54</v>
      </c>
      <c r="D470" s="15">
        <v>30</v>
      </c>
      <c r="E470" s="13" t="s">
        <v>24</v>
      </c>
      <c r="F470" s="13" t="s">
        <v>17</v>
      </c>
      <c r="G470" s="13" t="s">
        <v>25</v>
      </c>
      <c r="H470" s="13" t="s">
        <v>35</v>
      </c>
    </row>
    <row r="471" spans="1:8">
      <c r="A471" s="15">
        <v>469</v>
      </c>
      <c r="B471" s="15">
        <v>2020</v>
      </c>
      <c r="C471" s="13" t="s">
        <v>54</v>
      </c>
      <c r="D471" s="15">
        <v>30</v>
      </c>
      <c r="E471" s="13" t="s">
        <v>24</v>
      </c>
      <c r="F471" s="13" t="s">
        <v>11</v>
      </c>
      <c r="G471" s="13" t="s">
        <v>25</v>
      </c>
      <c r="H471" s="13" t="s">
        <v>13</v>
      </c>
    </row>
    <row r="472" spans="1:8">
      <c r="A472" s="15">
        <v>470</v>
      </c>
      <c r="B472" s="15">
        <v>2020</v>
      </c>
      <c r="C472" s="13" t="s">
        <v>54</v>
      </c>
      <c r="D472" s="15">
        <v>30</v>
      </c>
      <c r="E472" s="13" t="s">
        <v>24</v>
      </c>
      <c r="F472" s="13" t="s">
        <v>11</v>
      </c>
      <c r="G472" s="13" t="s">
        <v>25</v>
      </c>
      <c r="H472" s="13" t="s">
        <v>37</v>
      </c>
    </row>
    <row r="473" spans="1:8">
      <c r="A473" s="15">
        <v>471</v>
      </c>
      <c r="B473" s="15">
        <v>2020</v>
      </c>
      <c r="C473" s="13" t="s">
        <v>54</v>
      </c>
      <c r="D473" s="15">
        <v>30</v>
      </c>
      <c r="E473" s="13" t="s">
        <v>24</v>
      </c>
      <c r="F473" s="13" t="s">
        <v>11</v>
      </c>
      <c r="G473" s="13" t="s">
        <v>25</v>
      </c>
      <c r="H473" s="13" t="s">
        <v>32</v>
      </c>
    </row>
    <row r="474" spans="1:8">
      <c r="A474" s="15">
        <v>472</v>
      </c>
      <c r="B474" s="15">
        <v>2020</v>
      </c>
      <c r="C474" s="13" t="s">
        <v>54</v>
      </c>
      <c r="D474" s="15">
        <v>30</v>
      </c>
      <c r="E474" s="13" t="s">
        <v>24</v>
      </c>
      <c r="F474" s="13" t="s">
        <v>11</v>
      </c>
      <c r="G474" s="13" t="s">
        <v>25</v>
      </c>
      <c r="H474" s="13" t="s">
        <v>18</v>
      </c>
    </row>
    <row r="475" spans="1:8">
      <c r="A475" s="15">
        <v>473</v>
      </c>
      <c r="B475" s="15">
        <v>2020</v>
      </c>
      <c r="C475" s="13" t="s">
        <v>54</v>
      </c>
      <c r="D475" s="15">
        <v>31</v>
      </c>
      <c r="E475" s="13" t="s">
        <v>24</v>
      </c>
      <c r="F475" s="13" t="s">
        <v>17</v>
      </c>
      <c r="G475" s="13" t="s">
        <v>25</v>
      </c>
      <c r="H475" s="13" t="s">
        <v>13</v>
      </c>
    </row>
    <row r="476" spans="1:8">
      <c r="A476" s="15">
        <v>474</v>
      </c>
      <c r="B476" s="15">
        <v>2020</v>
      </c>
      <c r="C476" s="13" t="s">
        <v>54</v>
      </c>
      <c r="D476" s="15">
        <v>31</v>
      </c>
      <c r="E476" s="13" t="s">
        <v>24</v>
      </c>
      <c r="F476" s="13" t="s">
        <v>17</v>
      </c>
      <c r="G476" s="13" t="s">
        <v>25</v>
      </c>
      <c r="H476" s="13" t="s">
        <v>31</v>
      </c>
    </row>
    <row r="477" spans="1:8">
      <c r="A477" s="15">
        <v>475</v>
      </c>
      <c r="B477" s="15">
        <v>2020</v>
      </c>
      <c r="C477" s="13" t="s">
        <v>54</v>
      </c>
      <c r="D477" s="15">
        <v>31</v>
      </c>
      <c r="E477" s="13" t="s">
        <v>24</v>
      </c>
      <c r="F477" s="13" t="s">
        <v>17</v>
      </c>
      <c r="G477" s="13" t="s">
        <v>25</v>
      </c>
      <c r="H477" s="13" t="s">
        <v>35</v>
      </c>
    </row>
    <row r="478" spans="1:8">
      <c r="A478" s="15">
        <v>476</v>
      </c>
      <c r="B478" s="15">
        <v>2020</v>
      </c>
      <c r="C478" s="13" t="s">
        <v>54</v>
      </c>
      <c r="D478" s="15">
        <v>31</v>
      </c>
      <c r="E478" s="13" t="s">
        <v>24</v>
      </c>
      <c r="F478" s="13" t="s">
        <v>11</v>
      </c>
      <c r="G478" s="13" t="s">
        <v>25</v>
      </c>
      <c r="H478" s="13" t="s">
        <v>13</v>
      </c>
    </row>
    <row r="479" spans="1:8">
      <c r="A479" s="15">
        <v>477</v>
      </c>
      <c r="B479" s="15">
        <v>2020</v>
      </c>
      <c r="C479" s="13" t="s">
        <v>54</v>
      </c>
      <c r="D479" s="15">
        <v>31</v>
      </c>
      <c r="E479" s="13" t="s">
        <v>24</v>
      </c>
      <c r="F479" s="13" t="s">
        <v>11</v>
      </c>
      <c r="G479" s="13" t="s">
        <v>25</v>
      </c>
      <c r="H479" s="13" t="s">
        <v>31</v>
      </c>
    </row>
    <row r="480" spans="1:8">
      <c r="A480" s="15">
        <v>478</v>
      </c>
      <c r="B480" s="15">
        <v>2020</v>
      </c>
      <c r="C480" s="13" t="s">
        <v>54</v>
      </c>
      <c r="D480" s="15">
        <v>31</v>
      </c>
      <c r="E480" s="13" t="s">
        <v>24</v>
      </c>
      <c r="F480" s="13" t="s">
        <v>11</v>
      </c>
      <c r="G480" s="13" t="s">
        <v>25</v>
      </c>
      <c r="H480" s="13" t="s">
        <v>30</v>
      </c>
    </row>
    <row r="481" spans="1:8">
      <c r="A481" s="15">
        <v>479</v>
      </c>
      <c r="B481" s="15">
        <v>2020</v>
      </c>
      <c r="C481" s="13" t="s">
        <v>54</v>
      </c>
      <c r="D481" s="15">
        <v>31</v>
      </c>
      <c r="E481" s="13" t="s">
        <v>24</v>
      </c>
      <c r="F481" s="13" t="s">
        <v>11</v>
      </c>
      <c r="G481" s="13" t="s">
        <v>25</v>
      </c>
      <c r="H481" s="13" t="s">
        <v>37</v>
      </c>
    </row>
    <row r="482" spans="1:8">
      <c r="A482" s="15">
        <v>480</v>
      </c>
      <c r="B482" s="15">
        <v>2020</v>
      </c>
      <c r="C482" s="13" t="s">
        <v>54</v>
      </c>
      <c r="D482" s="15">
        <v>31</v>
      </c>
      <c r="E482" s="13" t="s">
        <v>24</v>
      </c>
      <c r="F482" s="13" t="s">
        <v>11</v>
      </c>
      <c r="G482" s="13" t="s">
        <v>25</v>
      </c>
      <c r="H482" s="13" t="s">
        <v>32</v>
      </c>
    </row>
    <row r="483" spans="1:8">
      <c r="A483" s="15">
        <v>481</v>
      </c>
      <c r="B483" s="15">
        <v>2020</v>
      </c>
      <c r="C483" s="13" t="s">
        <v>54</v>
      </c>
      <c r="D483" s="15">
        <v>31</v>
      </c>
      <c r="E483" s="13" t="s">
        <v>24</v>
      </c>
      <c r="F483" s="13" t="s">
        <v>11</v>
      </c>
      <c r="G483" s="13" t="s">
        <v>25</v>
      </c>
      <c r="H483" s="13" t="s">
        <v>15</v>
      </c>
    </row>
    <row r="484" spans="1:8">
      <c r="A484" s="15">
        <v>482</v>
      </c>
      <c r="B484" s="15">
        <v>2020</v>
      </c>
      <c r="C484" s="13" t="s">
        <v>27</v>
      </c>
      <c r="D484" s="15">
        <v>32</v>
      </c>
      <c r="E484" s="13" t="s">
        <v>24</v>
      </c>
      <c r="F484" s="13" t="s">
        <v>17</v>
      </c>
      <c r="G484" s="13" t="s">
        <v>25</v>
      </c>
      <c r="H484" s="13" t="s">
        <v>26</v>
      </c>
    </row>
    <row r="485" spans="1:8">
      <c r="A485" s="15">
        <v>483</v>
      </c>
      <c r="B485" s="15">
        <v>2020</v>
      </c>
      <c r="C485" s="13" t="s">
        <v>27</v>
      </c>
      <c r="D485" s="15">
        <v>32</v>
      </c>
      <c r="E485" s="13" t="s">
        <v>24</v>
      </c>
      <c r="F485" s="13" t="s">
        <v>17</v>
      </c>
      <c r="G485" s="13" t="s">
        <v>25</v>
      </c>
      <c r="H485" s="13" t="s">
        <v>32</v>
      </c>
    </row>
    <row r="486" spans="1:8">
      <c r="A486" s="15">
        <v>484</v>
      </c>
      <c r="B486" s="15">
        <v>2020</v>
      </c>
      <c r="C486" s="13" t="s">
        <v>27</v>
      </c>
      <c r="D486" s="15">
        <v>32</v>
      </c>
      <c r="E486" s="13" t="s">
        <v>24</v>
      </c>
      <c r="F486" s="13" t="s">
        <v>11</v>
      </c>
      <c r="G486" s="13" t="s">
        <v>25</v>
      </c>
      <c r="H486" s="13" t="s">
        <v>29</v>
      </c>
    </row>
    <row r="487" spans="1:8">
      <c r="A487" s="15">
        <v>485</v>
      </c>
      <c r="B487" s="15">
        <v>2020</v>
      </c>
      <c r="C487" s="13" t="s">
        <v>27</v>
      </c>
      <c r="D487" s="15">
        <v>32</v>
      </c>
      <c r="E487" s="13" t="s">
        <v>24</v>
      </c>
      <c r="F487" s="13" t="s">
        <v>11</v>
      </c>
      <c r="G487" s="13" t="s">
        <v>25</v>
      </c>
      <c r="H487" s="13" t="s">
        <v>37</v>
      </c>
    </row>
    <row r="488" spans="1:8">
      <c r="A488" s="15">
        <v>486</v>
      </c>
      <c r="B488" s="15">
        <v>2020</v>
      </c>
      <c r="C488" s="13" t="s">
        <v>27</v>
      </c>
      <c r="D488" s="15">
        <v>32</v>
      </c>
      <c r="E488" s="13" t="s">
        <v>24</v>
      </c>
      <c r="F488" s="13" t="s">
        <v>11</v>
      </c>
      <c r="G488" s="13" t="s">
        <v>25</v>
      </c>
      <c r="H488" s="13" t="s">
        <v>32</v>
      </c>
    </row>
    <row r="489" spans="1:8">
      <c r="A489" s="15">
        <v>487</v>
      </c>
      <c r="B489" s="15">
        <v>2020</v>
      </c>
      <c r="C489" s="13" t="s">
        <v>27</v>
      </c>
      <c r="D489" s="15">
        <v>33</v>
      </c>
      <c r="E489" s="13" t="s">
        <v>24</v>
      </c>
      <c r="F489" s="13" t="s">
        <v>17</v>
      </c>
      <c r="G489" s="13" t="s">
        <v>25</v>
      </c>
      <c r="H489" s="13" t="s">
        <v>31</v>
      </c>
    </row>
    <row r="490" spans="1:8">
      <c r="A490" s="15">
        <v>488</v>
      </c>
      <c r="B490" s="15">
        <v>2020</v>
      </c>
      <c r="C490" s="13" t="s">
        <v>27</v>
      </c>
      <c r="D490" s="15">
        <v>33</v>
      </c>
      <c r="E490" s="13" t="s">
        <v>24</v>
      </c>
      <c r="F490" s="13" t="s">
        <v>17</v>
      </c>
      <c r="G490" s="13" t="s">
        <v>25</v>
      </c>
      <c r="H490" s="13" t="s">
        <v>34</v>
      </c>
    </row>
    <row r="491" spans="1:8">
      <c r="A491" s="15">
        <v>489</v>
      </c>
      <c r="B491" s="15">
        <v>2020</v>
      </c>
      <c r="C491" s="13" t="s">
        <v>27</v>
      </c>
      <c r="D491" s="15">
        <v>33</v>
      </c>
      <c r="E491" s="13" t="s">
        <v>24</v>
      </c>
      <c r="F491" s="13" t="s">
        <v>11</v>
      </c>
      <c r="G491" s="13" t="s">
        <v>25</v>
      </c>
      <c r="H491" s="13" t="s">
        <v>16</v>
      </c>
    </row>
    <row r="492" spans="1:8">
      <c r="A492" s="15">
        <v>490</v>
      </c>
      <c r="B492" s="15">
        <v>2020</v>
      </c>
      <c r="C492" s="13" t="s">
        <v>27</v>
      </c>
      <c r="D492" s="15">
        <v>33</v>
      </c>
      <c r="E492" s="13" t="s">
        <v>24</v>
      </c>
      <c r="F492" s="13" t="s">
        <v>11</v>
      </c>
      <c r="G492" s="13" t="s">
        <v>25</v>
      </c>
      <c r="H492" s="13" t="s">
        <v>32</v>
      </c>
    </row>
    <row r="493" spans="1:8">
      <c r="A493" s="15">
        <v>491</v>
      </c>
      <c r="B493" s="15">
        <v>2020</v>
      </c>
      <c r="C493" s="13" t="s">
        <v>27</v>
      </c>
      <c r="D493" s="15">
        <v>34</v>
      </c>
      <c r="E493" s="13" t="s">
        <v>24</v>
      </c>
      <c r="F493" s="13" t="s">
        <v>11</v>
      </c>
      <c r="G493" s="13" t="s">
        <v>25</v>
      </c>
      <c r="H493" s="13" t="s">
        <v>30</v>
      </c>
    </row>
    <row r="494" spans="1:8">
      <c r="A494" s="15">
        <v>492</v>
      </c>
      <c r="B494" s="15">
        <v>2020</v>
      </c>
      <c r="C494" s="13" t="s">
        <v>27</v>
      </c>
      <c r="D494" s="15">
        <v>35</v>
      </c>
      <c r="E494" s="13" t="s">
        <v>24</v>
      </c>
      <c r="F494" s="13" t="s">
        <v>17</v>
      </c>
      <c r="G494" s="13" t="s">
        <v>25</v>
      </c>
      <c r="H494" s="13" t="s">
        <v>29</v>
      </c>
    </row>
    <row r="495" spans="1:8">
      <c r="A495" s="15">
        <v>493</v>
      </c>
      <c r="B495" s="15">
        <v>2020</v>
      </c>
      <c r="C495" s="13" t="s">
        <v>27</v>
      </c>
      <c r="D495" s="15">
        <v>35</v>
      </c>
      <c r="E495" s="13" t="s">
        <v>24</v>
      </c>
      <c r="F495" s="13" t="s">
        <v>17</v>
      </c>
      <c r="G495" s="13" t="s">
        <v>25</v>
      </c>
      <c r="H495" s="13" t="s">
        <v>37</v>
      </c>
    </row>
    <row r="496" spans="1:8">
      <c r="A496" s="15">
        <v>494</v>
      </c>
      <c r="B496" s="15">
        <v>2020</v>
      </c>
      <c r="C496" s="13" t="s">
        <v>27</v>
      </c>
      <c r="D496" s="15">
        <v>35</v>
      </c>
      <c r="E496" s="13" t="s">
        <v>24</v>
      </c>
      <c r="F496" s="13" t="s">
        <v>11</v>
      </c>
      <c r="G496" s="13" t="s">
        <v>25</v>
      </c>
      <c r="H496" s="13" t="s">
        <v>13</v>
      </c>
    </row>
    <row r="497" spans="1:8">
      <c r="A497" s="15">
        <v>495</v>
      </c>
      <c r="B497" s="15">
        <v>2020</v>
      </c>
      <c r="C497" s="13" t="s">
        <v>27</v>
      </c>
      <c r="D497" s="15">
        <v>35</v>
      </c>
      <c r="E497" s="13" t="s">
        <v>24</v>
      </c>
      <c r="F497" s="13" t="s">
        <v>11</v>
      </c>
      <c r="G497" s="13" t="s">
        <v>25</v>
      </c>
      <c r="H497" s="13" t="s">
        <v>26</v>
      </c>
    </row>
    <row r="498" spans="1:8">
      <c r="A498" s="15">
        <v>496</v>
      </c>
      <c r="B498" s="15">
        <v>2020</v>
      </c>
      <c r="C498" s="13" t="s">
        <v>27</v>
      </c>
      <c r="D498" s="15">
        <v>36</v>
      </c>
      <c r="E498" s="13" t="s">
        <v>24</v>
      </c>
      <c r="F498" s="13" t="s">
        <v>17</v>
      </c>
      <c r="G498" s="13" t="s">
        <v>25</v>
      </c>
      <c r="H498" s="13" t="s">
        <v>31</v>
      </c>
    </row>
    <row r="499" spans="1:8">
      <c r="A499" s="15">
        <v>497</v>
      </c>
      <c r="B499" s="15">
        <v>2020</v>
      </c>
      <c r="C499" s="13" t="s">
        <v>27</v>
      </c>
      <c r="D499" s="15">
        <v>36</v>
      </c>
      <c r="E499" s="13" t="s">
        <v>24</v>
      </c>
      <c r="F499" s="13" t="s">
        <v>11</v>
      </c>
      <c r="G499" s="13" t="s">
        <v>25</v>
      </c>
      <c r="H499" s="13" t="s">
        <v>13</v>
      </c>
    </row>
    <row r="500" spans="1:8">
      <c r="A500" s="15">
        <v>498</v>
      </c>
      <c r="B500" s="15">
        <v>2020</v>
      </c>
      <c r="C500" s="13" t="s">
        <v>27</v>
      </c>
      <c r="D500" s="15">
        <v>36</v>
      </c>
      <c r="E500" s="13" t="s">
        <v>24</v>
      </c>
      <c r="F500" s="13" t="s">
        <v>11</v>
      </c>
      <c r="G500" s="13" t="s">
        <v>25</v>
      </c>
      <c r="H500" s="13" t="s">
        <v>26</v>
      </c>
    </row>
    <row r="501" spans="1:8">
      <c r="A501" s="15">
        <v>499</v>
      </c>
      <c r="B501" s="15">
        <v>2020</v>
      </c>
      <c r="C501" s="13" t="s">
        <v>27</v>
      </c>
      <c r="D501" s="15">
        <v>36</v>
      </c>
      <c r="E501" s="13" t="s">
        <v>24</v>
      </c>
      <c r="F501" s="13" t="s">
        <v>11</v>
      </c>
      <c r="G501" s="13" t="s">
        <v>25</v>
      </c>
      <c r="H501" s="13" t="s">
        <v>30</v>
      </c>
    </row>
    <row r="502" spans="1:8">
      <c r="A502" s="15">
        <v>500</v>
      </c>
      <c r="B502" s="15">
        <v>2020</v>
      </c>
      <c r="C502" s="13" t="s">
        <v>27</v>
      </c>
      <c r="D502" s="15">
        <v>36</v>
      </c>
      <c r="E502" s="13" t="s">
        <v>24</v>
      </c>
      <c r="F502" s="13" t="s">
        <v>11</v>
      </c>
      <c r="G502" s="13" t="s">
        <v>25</v>
      </c>
      <c r="H502" s="13" t="s">
        <v>30</v>
      </c>
    </row>
    <row r="503" spans="1:8">
      <c r="A503" s="15">
        <v>501</v>
      </c>
      <c r="B503" s="15">
        <v>2020</v>
      </c>
      <c r="C503" s="13" t="s">
        <v>33</v>
      </c>
      <c r="D503" s="15">
        <v>37</v>
      </c>
      <c r="E503" s="13" t="s">
        <v>24</v>
      </c>
      <c r="F503" s="13" t="s">
        <v>17</v>
      </c>
      <c r="G503" s="13" t="s">
        <v>25</v>
      </c>
      <c r="H503" s="13" t="s">
        <v>31</v>
      </c>
    </row>
    <row r="504" spans="1:8">
      <c r="A504" s="15">
        <v>502</v>
      </c>
      <c r="B504" s="15">
        <v>2020</v>
      </c>
      <c r="C504" s="13" t="s">
        <v>33</v>
      </c>
      <c r="D504" s="15">
        <v>37</v>
      </c>
      <c r="E504" s="13" t="s">
        <v>24</v>
      </c>
      <c r="F504" s="13" t="s">
        <v>17</v>
      </c>
      <c r="G504" s="13" t="s">
        <v>25</v>
      </c>
      <c r="H504" s="13" t="s">
        <v>31</v>
      </c>
    </row>
    <row r="505" spans="1:8">
      <c r="A505" s="15">
        <v>503</v>
      </c>
      <c r="B505" s="15">
        <v>2020</v>
      </c>
      <c r="C505" s="13" t="s">
        <v>33</v>
      </c>
      <c r="D505" s="15">
        <v>37</v>
      </c>
      <c r="E505" s="13" t="s">
        <v>24</v>
      </c>
      <c r="F505" s="13" t="s">
        <v>17</v>
      </c>
      <c r="G505" s="13" t="s">
        <v>25</v>
      </c>
      <c r="H505" s="13" t="s">
        <v>26</v>
      </c>
    </row>
    <row r="506" spans="1:8">
      <c r="A506" s="15">
        <v>504</v>
      </c>
      <c r="B506" s="15">
        <v>2020</v>
      </c>
      <c r="C506" s="13" t="s">
        <v>33</v>
      </c>
      <c r="D506" s="15">
        <v>37</v>
      </c>
      <c r="E506" s="13" t="s">
        <v>24</v>
      </c>
      <c r="F506" s="13" t="s">
        <v>11</v>
      </c>
      <c r="G506" s="13" t="s">
        <v>25</v>
      </c>
      <c r="H506" s="13" t="s">
        <v>26</v>
      </c>
    </row>
    <row r="507" spans="1:8">
      <c r="A507" s="15">
        <v>505</v>
      </c>
      <c r="B507" s="15">
        <v>2020</v>
      </c>
      <c r="C507" s="13" t="s">
        <v>33</v>
      </c>
      <c r="D507" s="15">
        <v>37</v>
      </c>
      <c r="E507" s="13" t="s">
        <v>24</v>
      </c>
      <c r="F507" s="13" t="s">
        <v>11</v>
      </c>
      <c r="G507" s="13" t="s">
        <v>25</v>
      </c>
      <c r="H507" s="13" t="s">
        <v>34</v>
      </c>
    </row>
    <row r="508" spans="1:8">
      <c r="A508" s="15">
        <v>506</v>
      </c>
      <c r="B508" s="15">
        <v>2020</v>
      </c>
      <c r="C508" s="13" t="s">
        <v>33</v>
      </c>
      <c r="D508" s="15">
        <v>37</v>
      </c>
      <c r="E508" s="13" t="s">
        <v>24</v>
      </c>
      <c r="F508" s="13" t="s">
        <v>11</v>
      </c>
      <c r="G508" s="13" t="s">
        <v>25</v>
      </c>
      <c r="H508" s="13" t="s">
        <v>32</v>
      </c>
    </row>
    <row r="509" spans="1:8">
      <c r="A509" s="15">
        <v>507</v>
      </c>
      <c r="B509" s="15">
        <v>2020</v>
      </c>
      <c r="C509" s="13" t="s">
        <v>33</v>
      </c>
      <c r="D509" s="15">
        <v>38</v>
      </c>
      <c r="E509" s="13" t="s">
        <v>24</v>
      </c>
      <c r="F509" s="13" t="s">
        <v>17</v>
      </c>
      <c r="G509" s="13" t="s">
        <v>25</v>
      </c>
      <c r="H509" s="13" t="s">
        <v>26</v>
      </c>
    </row>
    <row r="510" spans="1:8">
      <c r="A510" s="15">
        <v>508</v>
      </c>
      <c r="B510" s="15">
        <v>2020</v>
      </c>
      <c r="C510" s="13" t="s">
        <v>33</v>
      </c>
      <c r="D510" s="15">
        <v>38</v>
      </c>
      <c r="E510" s="13" t="s">
        <v>24</v>
      </c>
      <c r="F510" s="13" t="s">
        <v>17</v>
      </c>
      <c r="G510" s="13" t="s">
        <v>25</v>
      </c>
      <c r="H510" s="13" t="s">
        <v>34</v>
      </c>
    </row>
    <row r="511" spans="1:8">
      <c r="A511" s="15">
        <v>509</v>
      </c>
      <c r="B511" s="15">
        <v>2020</v>
      </c>
      <c r="C511" s="13" t="s">
        <v>33</v>
      </c>
      <c r="D511" s="15">
        <v>38</v>
      </c>
      <c r="E511" s="13" t="s">
        <v>24</v>
      </c>
      <c r="F511" s="13" t="s">
        <v>17</v>
      </c>
      <c r="G511" s="13" t="s">
        <v>25</v>
      </c>
      <c r="H511" s="13" t="s">
        <v>29</v>
      </c>
    </row>
    <row r="512" spans="1:8">
      <c r="A512" s="15">
        <v>510</v>
      </c>
      <c r="B512" s="15">
        <v>2020</v>
      </c>
      <c r="C512" s="13" t="s">
        <v>33</v>
      </c>
      <c r="D512" s="15">
        <v>38</v>
      </c>
      <c r="E512" s="13" t="s">
        <v>24</v>
      </c>
      <c r="F512" s="13" t="s">
        <v>11</v>
      </c>
      <c r="G512" s="13" t="s">
        <v>25</v>
      </c>
      <c r="H512" s="13" t="s">
        <v>31</v>
      </c>
    </row>
    <row r="513" spans="1:8">
      <c r="A513" s="15">
        <v>511</v>
      </c>
      <c r="B513" s="15">
        <v>2020</v>
      </c>
      <c r="C513" s="13" t="s">
        <v>33</v>
      </c>
      <c r="D513" s="15">
        <v>38</v>
      </c>
      <c r="E513" s="13" t="s">
        <v>24</v>
      </c>
      <c r="F513" s="13" t="s">
        <v>11</v>
      </c>
      <c r="G513" s="13" t="s">
        <v>25</v>
      </c>
      <c r="H513" s="13" t="s">
        <v>31</v>
      </c>
    </row>
    <row r="514" spans="1:8">
      <c r="A514" s="15">
        <v>512</v>
      </c>
      <c r="B514" s="15">
        <v>2020</v>
      </c>
      <c r="C514" s="13" t="s">
        <v>33</v>
      </c>
      <c r="D514" s="15">
        <v>38</v>
      </c>
      <c r="E514" s="13" t="s">
        <v>24</v>
      </c>
      <c r="F514" s="13" t="s">
        <v>11</v>
      </c>
      <c r="G514" s="13" t="s">
        <v>25</v>
      </c>
      <c r="H514" s="13" t="s">
        <v>34</v>
      </c>
    </row>
    <row r="515" spans="1:8">
      <c r="A515" s="15">
        <v>513</v>
      </c>
      <c r="B515" s="15">
        <v>2020</v>
      </c>
      <c r="C515" s="13" t="s">
        <v>33</v>
      </c>
      <c r="D515" s="15">
        <v>38</v>
      </c>
      <c r="E515" s="13" t="s">
        <v>24</v>
      </c>
      <c r="F515" s="13" t="s">
        <v>11</v>
      </c>
      <c r="G515" s="13" t="s">
        <v>25</v>
      </c>
      <c r="H515" s="13" t="s">
        <v>34</v>
      </c>
    </row>
    <row r="516" spans="1:8">
      <c r="A516" s="15">
        <v>514</v>
      </c>
      <c r="B516" s="15">
        <v>2020</v>
      </c>
      <c r="C516" s="13" t="s">
        <v>33</v>
      </c>
      <c r="D516" s="15">
        <v>38</v>
      </c>
      <c r="E516" s="13" t="s">
        <v>24</v>
      </c>
      <c r="F516" s="13" t="s">
        <v>11</v>
      </c>
      <c r="G516" s="13" t="s">
        <v>25</v>
      </c>
      <c r="H516" s="13" t="s">
        <v>29</v>
      </c>
    </row>
    <row r="517" spans="1:8">
      <c r="A517" s="15">
        <v>515</v>
      </c>
      <c r="B517" s="15">
        <v>2020</v>
      </c>
      <c r="C517" s="13" t="s">
        <v>33</v>
      </c>
      <c r="D517" s="15">
        <v>38</v>
      </c>
      <c r="E517" s="13" t="s">
        <v>24</v>
      </c>
      <c r="F517" s="13" t="s">
        <v>11</v>
      </c>
      <c r="G517" s="13" t="s">
        <v>25</v>
      </c>
      <c r="H517" s="13" t="s">
        <v>29</v>
      </c>
    </row>
    <row r="518" spans="1:8">
      <c r="A518" s="15">
        <v>516</v>
      </c>
      <c r="B518" s="15">
        <v>2020</v>
      </c>
      <c r="C518" s="13" t="s">
        <v>33</v>
      </c>
      <c r="D518" s="15">
        <v>39</v>
      </c>
      <c r="E518" s="13" t="s">
        <v>24</v>
      </c>
      <c r="F518" s="13" t="s">
        <v>11</v>
      </c>
      <c r="G518" s="13" t="s">
        <v>25</v>
      </c>
      <c r="H518" s="13" t="s">
        <v>31</v>
      </c>
    </row>
    <row r="519" spans="1:8">
      <c r="A519" s="15">
        <v>517</v>
      </c>
      <c r="B519" s="15">
        <v>2020</v>
      </c>
      <c r="C519" s="13" t="s">
        <v>33</v>
      </c>
      <c r="D519" s="15">
        <v>39</v>
      </c>
      <c r="E519" s="13" t="s">
        <v>24</v>
      </c>
      <c r="F519" s="13" t="s">
        <v>11</v>
      </c>
      <c r="G519" s="13" t="s">
        <v>25</v>
      </c>
      <c r="H519" s="13" t="s">
        <v>34</v>
      </c>
    </row>
    <row r="520" spans="1:8">
      <c r="A520" s="15">
        <v>518</v>
      </c>
      <c r="B520" s="15">
        <v>2020</v>
      </c>
      <c r="C520" s="13" t="s">
        <v>33</v>
      </c>
      <c r="D520" s="15">
        <v>39</v>
      </c>
      <c r="E520" s="13" t="s">
        <v>24</v>
      </c>
      <c r="F520" s="13" t="s">
        <v>11</v>
      </c>
      <c r="G520" s="13" t="s">
        <v>25</v>
      </c>
      <c r="H520" s="13" t="s">
        <v>34</v>
      </c>
    </row>
    <row r="521" spans="1:8">
      <c r="A521" s="15">
        <v>519</v>
      </c>
      <c r="B521" s="15">
        <v>2020</v>
      </c>
      <c r="C521" s="13" t="s">
        <v>33</v>
      </c>
      <c r="D521" s="15">
        <v>39</v>
      </c>
      <c r="E521" s="13" t="s">
        <v>24</v>
      </c>
      <c r="F521" s="13" t="s">
        <v>11</v>
      </c>
      <c r="G521" s="13" t="s">
        <v>25</v>
      </c>
      <c r="H521" s="13" t="s">
        <v>29</v>
      </c>
    </row>
    <row r="522" spans="1:8">
      <c r="A522" s="15">
        <v>520</v>
      </c>
      <c r="B522" s="15">
        <v>2020</v>
      </c>
      <c r="C522" s="13" t="s">
        <v>33</v>
      </c>
      <c r="D522" s="15">
        <v>40</v>
      </c>
      <c r="E522" s="13" t="s">
        <v>24</v>
      </c>
      <c r="F522" s="13" t="s">
        <v>17</v>
      </c>
      <c r="G522" s="13" t="s">
        <v>25</v>
      </c>
      <c r="H522" s="13" t="s">
        <v>13</v>
      </c>
    </row>
    <row r="523" spans="1:8">
      <c r="A523" s="15">
        <v>521</v>
      </c>
      <c r="B523" s="15">
        <v>2020</v>
      </c>
      <c r="C523" s="13" t="s">
        <v>33</v>
      </c>
      <c r="D523" s="15">
        <v>40</v>
      </c>
      <c r="E523" s="13" t="s">
        <v>24</v>
      </c>
      <c r="F523" s="13" t="s">
        <v>11</v>
      </c>
      <c r="G523" s="13" t="s">
        <v>25</v>
      </c>
      <c r="H523" s="13" t="s">
        <v>26</v>
      </c>
    </row>
    <row r="524" spans="1:8">
      <c r="A524" s="15">
        <v>522</v>
      </c>
      <c r="B524" s="15">
        <v>2020</v>
      </c>
      <c r="C524" s="13" t="s">
        <v>33</v>
      </c>
      <c r="D524" s="15">
        <v>40</v>
      </c>
      <c r="E524" s="13" t="s">
        <v>24</v>
      </c>
      <c r="F524" s="13" t="s">
        <v>11</v>
      </c>
      <c r="G524" s="13" t="s">
        <v>25</v>
      </c>
      <c r="H524" s="13" t="s">
        <v>29</v>
      </c>
    </row>
    <row r="525" spans="1:8">
      <c r="A525" s="15">
        <v>523</v>
      </c>
      <c r="B525" s="15">
        <v>2020</v>
      </c>
      <c r="C525" s="13" t="s">
        <v>33</v>
      </c>
      <c r="D525" s="15">
        <v>40</v>
      </c>
      <c r="E525" s="13" t="s">
        <v>24</v>
      </c>
      <c r="F525" s="13" t="s">
        <v>11</v>
      </c>
      <c r="G525" s="13" t="s">
        <v>25</v>
      </c>
      <c r="H525" s="13" t="s">
        <v>37</v>
      </c>
    </row>
    <row r="526" spans="1:8">
      <c r="A526" s="15">
        <v>524</v>
      </c>
      <c r="B526" s="15">
        <v>2020</v>
      </c>
      <c r="C526" s="13" t="s">
        <v>55</v>
      </c>
      <c r="D526" s="15">
        <v>41</v>
      </c>
      <c r="E526" s="13" t="s">
        <v>24</v>
      </c>
      <c r="F526" s="13" t="s">
        <v>17</v>
      </c>
      <c r="G526" s="13" t="s">
        <v>25</v>
      </c>
      <c r="H526" s="13" t="s">
        <v>16</v>
      </c>
    </row>
    <row r="527" spans="1:8">
      <c r="A527" s="15">
        <v>525</v>
      </c>
      <c r="B527" s="15">
        <v>2020</v>
      </c>
      <c r="C527" s="13" t="s">
        <v>55</v>
      </c>
      <c r="D527" s="15">
        <v>41</v>
      </c>
      <c r="E527" s="13" t="s">
        <v>24</v>
      </c>
      <c r="F527" s="13" t="s">
        <v>17</v>
      </c>
      <c r="G527" s="13" t="s">
        <v>25</v>
      </c>
      <c r="H527" s="13" t="s">
        <v>31</v>
      </c>
    </row>
    <row r="528" spans="1:8">
      <c r="A528" s="15">
        <v>526</v>
      </c>
      <c r="B528" s="15">
        <v>2020</v>
      </c>
      <c r="C528" s="13" t="s">
        <v>55</v>
      </c>
      <c r="D528" s="15">
        <v>41</v>
      </c>
      <c r="E528" s="13" t="s">
        <v>24</v>
      </c>
      <c r="F528" s="13" t="s">
        <v>17</v>
      </c>
      <c r="G528" s="13" t="s">
        <v>25</v>
      </c>
      <c r="H528" s="13" t="s">
        <v>31</v>
      </c>
    </row>
    <row r="529" spans="1:8">
      <c r="A529" s="15">
        <v>527</v>
      </c>
      <c r="B529" s="15">
        <v>2020</v>
      </c>
      <c r="C529" s="13" t="s">
        <v>55</v>
      </c>
      <c r="D529" s="15">
        <v>41</v>
      </c>
      <c r="E529" s="13" t="s">
        <v>24</v>
      </c>
      <c r="F529" s="13" t="s">
        <v>17</v>
      </c>
      <c r="G529" s="13" t="s">
        <v>25</v>
      </c>
      <c r="H529" s="13" t="s">
        <v>31</v>
      </c>
    </row>
    <row r="530" spans="1:8">
      <c r="A530" s="15">
        <v>528</v>
      </c>
      <c r="B530" s="15">
        <v>2020</v>
      </c>
      <c r="C530" s="13" t="s">
        <v>55</v>
      </c>
      <c r="D530" s="15">
        <v>41</v>
      </c>
      <c r="E530" s="13" t="s">
        <v>24</v>
      </c>
      <c r="F530" s="13" t="s">
        <v>17</v>
      </c>
      <c r="G530" s="13" t="s">
        <v>25</v>
      </c>
      <c r="H530" s="13" t="s">
        <v>31</v>
      </c>
    </row>
    <row r="531" spans="1:8">
      <c r="A531" s="15">
        <v>529</v>
      </c>
      <c r="B531" s="15">
        <v>2020</v>
      </c>
      <c r="C531" s="13" t="s">
        <v>55</v>
      </c>
      <c r="D531" s="15">
        <v>41</v>
      </c>
      <c r="E531" s="13" t="s">
        <v>24</v>
      </c>
      <c r="F531" s="13" t="s">
        <v>17</v>
      </c>
      <c r="G531" s="13" t="s">
        <v>25</v>
      </c>
      <c r="H531" s="13" t="s">
        <v>34</v>
      </c>
    </row>
    <row r="532" spans="1:8">
      <c r="A532" s="15">
        <v>530</v>
      </c>
      <c r="B532" s="15">
        <v>2020</v>
      </c>
      <c r="C532" s="13" t="s">
        <v>55</v>
      </c>
      <c r="D532" s="15">
        <v>41</v>
      </c>
      <c r="E532" s="13" t="s">
        <v>24</v>
      </c>
      <c r="F532" s="13" t="s">
        <v>11</v>
      </c>
      <c r="G532" s="13" t="s">
        <v>25</v>
      </c>
      <c r="H532" s="13" t="s">
        <v>16</v>
      </c>
    </row>
    <row r="533" spans="1:8">
      <c r="A533" s="15">
        <v>531</v>
      </c>
      <c r="B533" s="15">
        <v>2020</v>
      </c>
      <c r="C533" s="13" t="s">
        <v>55</v>
      </c>
      <c r="D533" s="15">
        <v>41</v>
      </c>
      <c r="E533" s="13" t="s">
        <v>24</v>
      </c>
      <c r="F533" s="13" t="s">
        <v>11</v>
      </c>
      <c r="G533" s="13" t="s">
        <v>25</v>
      </c>
      <c r="H533" s="13" t="s">
        <v>31</v>
      </c>
    </row>
    <row r="534" spans="1:8">
      <c r="A534" s="15">
        <v>532</v>
      </c>
      <c r="B534" s="15">
        <v>2020</v>
      </c>
      <c r="C534" s="13" t="s">
        <v>55</v>
      </c>
      <c r="D534" s="15">
        <v>41</v>
      </c>
      <c r="E534" s="13" t="s">
        <v>24</v>
      </c>
      <c r="F534" s="13" t="s">
        <v>11</v>
      </c>
      <c r="G534" s="13" t="s">
        <v>25</v>
      </c>
      <c r="H534" s="13" t="s">
        <v>31</v>
      </c>
    </row>
    <row r="535" spans="1:8">
      <c r="A535" s="15">
        <v>533</v>
      </c>
      <c r="B535" s="15">
        <v>2020</v>
      </c>
      <c r="C535" s="13" t="s">
        <v>55</v>
      </c>
      <c r="D535" s="15">
        <v>41</v>
      </c>
      <c r="E535" s="13" t="s">
        <v>24</v>
      </c>
      <c r="F535" s="13" t="s">
        <v>11</v>
      </c>
      <c r="G535" s="13" t="s">
        <v>25</v>
      </c>
      <c r="H535" s="13" t="s">
        <v>26</v>
      </c>
    </row>
    <row r="536" spans="1:8">
      <c r="A536" s="15">
        <v>534</v>
      </c>
      <c r="B536" s="15">
        <v>2020</v>
      </c>
      <c r="C536" s="13" t="s">
        <v>55</v>
      </c>
      <c r="D536" s="15">
        <v>41</v>
      </c>
      <c r="E536" s="13" t="s">
        <v>24</v>
      </c>
      <c r="F536" s="13" t="s">
        <v>11</v>
      </c>
      <c r="G536" s="13" t="s">
        <v>25</v>
      </c>
      <c r="H536" s="13" t="s">
        <v>34</v>
      </c>
    </row>
    <row r="537" spans="1:8">
      <c r="A537" s="15">
        <v>535</v>
      </c>
      <c r="B537" s="15">
        <v>2020</v>
      </c>
      <c r="C537" s="13" t="s">
        <v>55</v>
      </c>
      <c r="D537" s="15">
        <v>41</v>
      </c>
      <c r="E537" s="13" t="s">
        <v>24</v>
      </c>
      <c r="F537" s="13" t="s">
        <v>11</v>
      </c>
      <c r="G537" s="13" t="s">
        <v>25</v>
      </c>
      <c r="H537" s="13" t="s">
        <v>34</v>
      </c>
    </row>
    <row r="538" spans="1:8">
      <c r="A538" s="15">
        <v>536</v>
      </c>
      <c r="B538" s="15">
        <v>2020</v>
      </c>
      <c r="C538" s="13" t="s">
        <v>55</v>
      </c>
      <c r="D538" s="15">
        <v>41</v>
      </c>
      <c r="E538" s="13" t="s">
        <v>24</v>
      </c>
      <c r="F538" s="13" t="s">
        <v>11</v>
      </c>
      <c r="G538" s="13" t="s">
        <v>25</v>
      </c>
      <c r="H538" s="13" t="s">
        <v>37</v>
      </c>
    </row>
    <row r="539" spans="1:8">
      <c r="A539" s="15">
        <v>537</v>
      </c>
      <c r="B539" s="15">
        <v>2020</v>
      </c>
      <c r="C539" s="13" t="s">
        <v>55</v>
      </c>
      <c r="D539" s="15">
        <v>41</v>
      </c>
      <c r="E539" s="13" t="s">
        <v>24</v>
      </c>
      <c r="F539" s="13" t="s">
        <v>11</v>
      </c>
      <c r="G539" s="13" t="s">
        <v>25</v>
      </c>
      <c r="H539" s="13" t="s">
        <v>37</v>
      </c>
    </row>
    <row r="540" spans="1:8">
      <c r="A540" s="15">
        <v>538</v>
      </c>
      <c r="B540" s="15">
        <v>2020</v>
      </c>
      <c r="C540" s="13" t="s">
        <v>55</v>
      </c>
      <c r="D540" s="15">
        <v>42</v>
      </c>
      <c r="E540" s="13" t="s">
        <v>24</v>
      </c>
      <c r="F540" s="13" t="s">
        <v>11</v>
      </c>
      <c r="G540" s="13" t="s">
        <v>25</v>
      </c>
      <c r="H540" s="13" t="s">
        <v>26</v>
      </c>
    </row>
    <row r="541" spans="1:8">
      <c r="A541" s="15">
        <v>539</v>
      </c>
      <c r="B541" s="15">
        <v>2020</v>
      </c>
      <c r="C541" s="13" t="s">
        <v>55</v>
      </c>
      <c r="D541" s="15">
        <v>42</v>
      </c>
      <c r="E541" s="13" t="s">
        <v>24</v>
      </c>
      <c r="F541" s="13" t="s">
        <v>11</v>
      </c>
      <c r="G541" s="13" t="s">
        <v>25</v>
      </c>
      <c r="H541" s="13" t="s">
        <v>34</v>
      </c>
    </row>
    <row r="542" spans="1:8">
      <c r="A542" s="15">
        <v>540</v>
      </c>
      <c r="B542" s="15">
        <v>2020</v>
      </c>
      <c r="C542" s="13" t="s">
        <v>55</v>
      </c>
      <c r="D542" s="15">
        <v>42</v>
      </c>
      <c r="E542" s="13" t="s">
        <v>24</v>
      </c>
      <c r="F542" s="13" t="s">
        <v>11</v>
      </c>
      <c r="G542" s="13" t="s">
        <v>25</v>
      </c>
      <c r="H542" s="13" t="s">
        <v>34</v>
      </c>
    </row>
    <row r="543" spans="1:8">
      <c r="A543" s="15">
        <v>541</v>
      </c>
      <c r="B543" s="15">
        <v>2020</v>
      </c>
      <c r="C543" s="13" t="s">
        <v>55</v>
      </c>
      <c r="D543" s="15">
        <v>42</v>
      </c>
      <c r="E543" s="13" t="s">
        <v>24</v>
      </c>
      <c r="F543" s="13" t="s">
        <v>11</v>
      </c>
      <c r="G543" s="13" t="s">
        <v>25</v>
      </c>
      <c r="H543" s="13" t="s">
        <v>34</v>
      </c>
    </row>
    <row r="544" spans="1:8">
      <c r="A544" s="15">
        <v>542</v>
      </c>
      <c r="B544" s="15">
        <v>2020</v>
      </c>
      <c r="C544" s="13" t="s">
        <v>55</v>
      </c>
      <c r="D544" s="15">
        <v>42</v>
      </c>
      <c r="E544" s="13" t="s">
        <v>24</v>
      </c>
      <c r="F544" s="13" t="s">
        <v>11</v>
      </c>
      <c r="G544" s="13" t="s">
        <v>25</v>
      </c>
      <c r="H544" s="13" t="s">
        <v>34</v>
      </c>
    </row>
    <row r="545" spans="1:8">
      <c r="A545" s="15">
        <v>543</v>
      </c>
      <c r="B545" s="15">
        <v>2020</v>
      </c>
      <c r="C545" s="13" t="s">
        <v>55</v>
      </c>
      <c r="D545" s="15">
        <v>42</v>
      </c>
      <c r="E545" s="13" t="s">
        <v>24</v>
      </c>
      <c r="F545" s="13" t="s">
        <v>11</v>
      </c>
      <c r="G545" s="13" t="s">
        <v>25</v>
      </c>
      <c r="H545" s="13" t="s">
        <v>29</v>
      </c>
    </row>
    <row r="546" spans="1:8">
      <c r="A546" s="15">
        <v>544</v>
      </c>
      <c r="B546" s="15">
        <v>2020</v>
      </c>
      <c r="C546" s="13" t="s">
        <v>55</v>
      </c>
      <c r="D546" s="15">
        <v>42</v>
      </c>
      <c r="E546" s="13" t="s">
        <v>24</v>
      </c>
      <c r="F546" s="13" t="s">
        <v>17</v>
      </c>
      <c r="G546" s="13" t="s">
        <v>25</v>
      </c>
      <c r="H546" s="13" t="s">
        <v>16</v>
      </c>
    </row>
    <row r="547" spans="1:8">
      <c r="A547" s="15">
        <v>545</v>
      </c>
      <c r="B547" s="15">
        <v>2020</v>
      </c>
      <c r="C547" s="13" t="s">
        <v>55</v>
      </c>
      <c r="D547" s="15">
        <v>42</v>
      </c>
      <c r="E547" s="13" t="s">
        <v>24</v>
      </c>
      <c r="F547" s="13" t="s">
        <v>17</v>
      </c>
      <c r="G547" s="13" t="s">
        <v>25</v>
      </c>
      <c r="H547" s="13" t="s">
        <v>16</v>
      </c>
    </row>
    <row r="548" spans="1:8">
      <c r="A548" s="15">
        <v>546</v>
      </c>
      <c r="B548" s="15">
        <v>2020</v>
      </c>
      <c r="C548" s="13" t="s">
        <v>55</v>
      </c>
      <c r="D548" s="15">
        <v>42</v>
      </c>
      <c r="E548" s="13" t="s">
        <v>24</v>
      </c>
      <c r="F548" s="13" t="s">
        <v>17</v>
      </c>
      <c r="G548" s="13" t="s">
        <v>25</v>
      </c>
      <c r="H548" s="13" t="s">
        <v>16</v>
      </c>
    </row>
    <row r="549" spans="1:8">
      <c r="A549" s="15">
        <v>547</v>
      </c>
      <c r="B549" s="15">
        <v>2020</v>
      </c>
      <c r="C549" s="13" t="s">
        <v>55</v>
      </c>
      <c r="D549" s="15">
        <v>42</v>
      </c>
      <c r="E549" s="13" t="s">
        <v>24</v>
      </c>
      <c r="F549" s="13" t="s">
        <v>17</v>
      </c>
      <c r="G549" s="13" t="s">
        <v>25</v>
      </c>
      <c r="H549" s="13" t="s">
        <v>26</v>
      </c>
    </row>
    <row r="550" spans="1:8">
      <c r="A550" s="15">
        <v>548</v>
      </c>
      <c r="B550" s="15">
        <v>2020</v>
      </c>
      <c r="C550" s="13" t="s">
        <v>55</v>
      </c>
      <c r="D550" s="15">
        <v>42</v>
      </c>
      <c r="E550" s="13" t="s">
        <v>24</v>
      </c>
      <c r="F550" s="13" t="s">
        <v>17</v>
      </c>
      <c r="G550" s="13" t="s">
        <v>25</v>
      </c>
      <c r="H550" s="13" t="s">
        <v>34</v>
      </c>
    </row>
    <row r="551" spans="1:8">
      <c r="A551" s="15">
        <v>549</v>
      </c>
      <c r="B551" s="15">
        <v>2020</v>
      </c>
      <c r="C551" s="13" t="s">
        <v>55</v>
      </c>
      <c r="D551" s="15">
        <v>42</v>
      </c>
      <c r="E551" s="13" t="s">
        <v>24</v>
      </c>
      <c r="F551" s="13" t="s">
        <v>17</v>
      </c>
      <c r="G551" s="13" t="s">
        <v>25</v>
      </c>
      <c r="H551" s="13" t="s">
        <v>37</v>
      </c>
    </row>
    <row r="552" spans="1:8">
      <c r="A552" s="15">
        <v>550</v>
      </c>
      <c r="B552" s="15">
        <v>2020</v>
      </c>
      <c r="C552" s="13" t="s">
        <v>55</v>
      </c>
      <c r="D552" s="15">
        <v>42</v>
      </c>
      <c r="E552" s="13" t="s">
        <v>24</v>
      </c>
      <c r="F552" s="13" t="s">
        <v>11</v>
      </c>
      <c r="G552" s="13" t="s">
        <v>25</v>
      </c>
      <c r="H552" s="13" t="s">
        <v>16</v>
      </c>
    </row>
    <row r="553" spans="1:8">
      <c r="A553" s="15">
        <v>551</v>
      </c>
      <c r="B553" s="15">
        <v>2020</v>
      </c>
      <c r="C553" s="13" t="s">
        <v>55</v>
      </c>
      <c r="D553" s="15">
        <v>42</v>
      </c>
      <c r="E553" s="13" t="s">
        <v>24</v>
      </c>
      <c r="F553" s="13" t="s">
        <v>11</v>
      </c>
      <c r="G553" s="13" t="s">
        <v>25</v>
      </c>
      <c r="H553" s="13" t="s">
        <v>13</v>
      </c>
    </row>
    <row r="554" spans="1:8">
      <c r="A554" s="15">
        <v>552</v>
      </c>
      <c r="B554" s="15">
        <v>2020</v>
      </c>
      <c r="C554" s="13" t="s">
        <v>55</v>
      </c>
      <c r="D554" s="15">
        <v>42</v>
      </c>
      <c r="E554" s="13" t="s">
        <v>24</v>
      </c>
      <c r="F554" s="13" t="s">
        <v>11</v>
      </c>
      <c r="G554" s="13" t="s">
        <v>25</v>
      </c>
      <c r="H554" s="13" t="s">
        <v>26</v>
      </c>
    </row>
    <row r="555" spans="1:8">
      <c r="A555" s="15">
        <v>553</v>
      </c>
      <c r="B555" s="15">
        <v>2020</v>
      </c>
      <c r="C555" s="13" t="s">
        <v>55</v>
      </c>
      <c r="D555" s="15">
        <v>43</v>
      </c>
      <c r="E555" s="13" t="s">
        <v>24</v>
      </c>
      <c r="F555" s="13" t="s">
        <v>17</v>
      </c>
      <c r="G555" s="13" t="s">
        <v>25</v>
      </c>
      <c r="H555" s="13" t="s">
        <v>16</v>
      </c>
    </row>
    <row r="556" spans="1:8">
      <c r="A556" s="15">
        <v>554</v>
      </c>
      <c r="B556" s="15">
        <v>2020</v>
      </c>
      <c r="C556" s="13" t="s">
        <v>55</v>
      </c>
      <c r="D556" s="15">
        <v>43</v>
      </c>
      <c r="E556" s="13" t="s">
        <v>24</v>
      </c>
      <c r="F556" s="13" t="s">
        <v>17</v>
      </c>
      <c r="G556" s="13" t="s">
        <v>25</v>
      </c>
      <c r="H556" s="13" t="s">
        <v>13</v>
      </c>
    </row>
    <row r="557" spans="1:8">
      <c r="A557" s="15">
        <v>555</v>
      </c>
      <c r="B557" s="15">
        <v>2020</v>
      </c>
      <c r="C557" s="13" t="s">
        <v>55</v>
      </c>
      <c r="D557" s="15">
        <v>43</v>
      </c>
      <c r="E557" s="13" t="s">
        <v>24</v>
      </c>
      <c r="F557" s="13" t="s">
        <v>17</v>
      </c>
      <c r="G557" s="13" t="s">
        <v>25</v>
      </c>
      <c r="H557" s="13" t="s">
        <v>31</v>
      </c>
    </row>
    <row r="558" spans="1:8">
      <c r="A558" s="15">
        <v>556</v>
      </c>
      <c r="B558" s="15">
        <v>2020</v>
      </c>
      <c r="C558" s="13" t="s">
        <v>55</v>
      </c>
      <c r="D558" s="15">
        <v>43</v>
      </c>
      <c r="E558" s="13" t="s">
        <v>24</v>
      </c>
      <c r="F558" s="13" t="s">
        <v>17</v>
      </c>
      <c r="G558" s="13" t="s">
        <v>25</v>
      </c>
      <c r="H558" s="13" t="s">
        <v>26</v>
      </c>
    </row>
    <row r="559" spans="1:8">
      <c r="A559" s="15">
        <v>557</v>
      </c>
      <c r="B559" s="15">
        <v>2020</v>
      </c>
      <c r="C559" s="13" t="s">
        <v>55</v>
      </c>
      <c r="D559" s="15">
        <v>43</v>
      </c>
      <c r="E559" s="13" t="s">
        <v>24</v>
      </c>
      <c r="F559" s="13" t="s">
        <v>11</v>
      </c>
      <c r="G559" s="13" t="s">
        <v>25</v>
      </c>
      <c r="H559" s="13" t="s">
        <v>31</v>
      </c>
    </row>
    <row r="560" spans="1:8">
      <c r="A560" s="15">
        <v>558</v>
      </c>
      <c r="B560" s="15">
        <v>2020</v>
      </c>
      <c r="C560" s="13" t="s">
        <v>55</v>
      </c>
      <c r="D560" s="15">
        <v>43</v>
      </c>
      <c r="E560" s="13" t="s">
        <v>24</v>
      </c>
      <c r="F560" s="13" t="s">
        <v>11</v>
      </c>
      <c r="G560" s="13" t="s">
        <v>25</v>
      </c>
      <c r="H560" s="13" t="s">
        <v>34</v>
      </c>
    </row>
    <row r="561" spans="1:8">
      <c r="A561" s="15">
        <v>559</v>
      </c>
      <c r="B561" s="15">
        <v>2020</v>
      </c>
      <c r="C561" s="13" t="s">
        <v>55</v>
      </c>
      <c r="D561" s="15">
        <v>43</v>
      </c>
      <c r="E561" s="13" t="s">
        <v>24</v>
      </c>
      <c r="F561" s="13" t="s">
        <v>11</v>
      </c>
      <c r="G561" s="13" t="s">
        <v>25</v>
      </c>
      <c r="H561" s="13" t="s">
        <v>32</v>
      </c>
    </row>
    <row r="562" spans="1:8">
      <c r="A562" s="15">
        <v>560</v>
      </c>
      <c r="B562" s="15">
        <v>2020</v>
      </c>
      <c r="C562" s="13" t="s">
        <v>55</v>
      </c>
      <c r="D562" s="15">
        <v>44</v>
      </c>
      <c r="E562" s="13" t="s">
        <v>24</v>
      </c>
      <c r="F562" s="13" t="s">
        <v>17</v>
      </c>
      <c r="G562" s="13" t="s">
        <v>25</v>
      </c>
      <c r="H562" s="13" t="s">
        <v>13</v>
      </c>
    </row>
    <row r="563" spans="1:8">
      <c r="A563" s="15">
        <v>561</v>
      </c>
      <c r="B563" s="15">
        <v>2020</v>
      </c>
      <c r="C563" s="13" t="s">
        <v>55</v>
      </c>
      <c r="D563" s="15">
        <v>44</v>
      </c>
      <c r="E563" s="13" t="s">
        <v>24</v>
      </c>
      <c r="F563" s="13" t="s">
        <v>17</v>
      </c>
      <c r="G563" s="13" t="s">
        <v>25</v>
      </c>
      <c r="H563" s="13" t="s">
        <v>31</v>
      </c>
    </row>
    <row r="564" spans="1:8">
      <c r="A564" s="15">
        <v>562</v>
      </c>
      <c r="B564" s="15">
        <v>2020</v>
      </c>
      <c r="C564" s="13" t="s">
        <v>55</v>
      </c>
      <c r="D564" s="15">
        <v>44</v>
      </c>
      <c r="E564" s="13" t="s">
        <v>24</v>
      </c>
      <c r="F564" s="13" t="s">
        <v>17</v>
      </c>
      <c r="G564" s="13" t="s">
        <v>25</v>
      </c>
      <c r="H564" s="13" t="s">
        <v>31</v>
      </c>
    </row>
    <row r="565" spans="1:8">
      <c r="A565" s="15">
        <v>563</v>
      </c>
      <c r="B565" s="15">
        <v>2020</v>
      </c>
      <c r="C565" s="13" t="s">
        <v>55</v>
      </c>
      <c r="D565" s="15">
        <v>44</v>
      </c>
      <c r="E565" s="13" t="s">
        <v>24</v>
      </c>
      <c r="F565" s="13" t="s">
        <v>17</v>
      </c>
      <c r="G565" s="13" t="s">
        <v>25</v>
      </c>
      <c r="H565" s="13" t="s">
        <v>31</v>
      </c>
    </row>
    <row r="566" spans="1:8">
      <c r="A566" s="15">
        <v>564</v>
      </c>
      <c r="B566" s="15">
        <v>2020</v>
      </c>
      <c r="C566" s="13" t="s">
        <v>55</v>
      </c>
      <c r="D566" s="15">
        <v>44</v>
      </c>
      <c r="E566" s="13" t="s">
        <v>24</v>
      </c>
      <c r="F566" s="13" t="s">
        <v>17</v>
      </c>
      <c r="G566" s="13" t="s">
        <v>25</v>
      </c>
      <c r="H566" s="13" t="s">
        <v>26</v>
      </c>
    </row>
    <row r="567" spans="1:8">
      <c r="A567" s="15">
        <v>565</v>
      </c>
      <c r="B567" s="15">
        <v>2020</v>
      </c>
      <c r="C567" s="13" t="s">
        <v>55</v>
      </c>
      <c r="D567" s="15">
        <v>44</v>
      </c>
      <c r="E567" s="13" t="s">
        <v>24</v>
      </c>
      <c r="F567" s="13" t="s">
        <v>17</v>
      </c>
      <c r="G567" s="13" t="s">
        <v>25</v>
      </c>
      <c r="H567" s="13" t="s">
        <v>26</v>
      </c>
    </row>
    <row r="568" spans="1:8">
      <c r="A568" s="15">
        <v>566</v>
      </c>
      <c r="B568" s="15">
        <v>2020</v>
      </c>
      <c r="C568" s="13" t="s">
        <v>55</v>
      </c>
      <c r="D568" s="15">
        <v>44</v>
      </c>
      <c r="E568" s="13" t="s">
        <v>24</v>
      </c>
      <c r="F568" s="13" t="s">
        <v>17</v>
      </c>
      <c r="G568" s="13" t="s">
        <v>25</v>
      </c>
      <c r="H568" s="13" t="s">
        <v>26</v>
      </c>
    </row>
    <row r="569" spans="1:8">
      <c r="A569" s="15">
        <v>567</v>
      </c>
      <c r="B569" s="15">
        <v>2020</v>
      </c>
      <c r="C569" s="13" t="s">
        <v>55</v>
      </c>
      <c r="D569" s="15">
        <v>44</v>
      </c>
      <c r="E569" s="13" t="s">
        <v>24</v>
      </c>
      <c r="F569" s="13" t="s">
        <v>17</v>
      </c>
      <c r="G569" s="13" t="s">
        <v>25</v>
      </c>
      <c r="H569" s="13" t="s">
        <v>34</v>
      </c>
    </row>
    <row r="570" spans="1:8">
      <c r="A570" s="15">
        <v>568</v>
      </c>
      <c r="B570" s="15">
        <v>2020</v>
      </c>
      <c r="C570" s="13" t="s">
        <v>55</v>
      </c>
      <c r="D570" s="15">
        <v>44</v>
      </c>
      <c r="E570" s="13" t="s">
        <v>24</v>
      </c>
      <c r="F570" s="13" t="s">
        <v>17</v>
      </c>
      <c r="G570" s="13" t="s">
        <v>25</v>
      </c>
      <c r="H570" s="13" t="s">
        <v>32</v>
      </c>
    </row>
    <row r="571" spans="1:8">
      <c r="A571" s="15">
        <v>569</v>
      </c>
      <c r="B571" s="15">
        <v>2020</v>
      </c>
      <c r="C571" s="13" t="s">
        <v>55</v>
      </c>
      <c r="D571" s="15">
        <v>44</v>
      </c>
      <c r="E571" s="13" t="s">
        <v>24</v>
      </c>
      <c r="F571" s="13" t="s">
        <v>11</v>
      </c>
      <c r="G571" s="13" t="s">
        <v>25</v>
      </c>
      <c r="H571" s="13" t="s">
        <v>16</v>
      </c>
    </row>
    <row r="572" spans="1:8">
      <c r="A572" s="15">
        <v>570</v>
      </c>
      <c r="B572" s="15">
        <v>2020</v>
      </c>
      <c r="C572" s="13" t="s">
        <v>55</v>
      </c>
      <c r="D572" s="15">
        <v>44</v>
      </c>
      <c r="E572" s="13" t="s">
        <v>24</v>
      </c>
      <c r="F572" s="13" t="s">
        <v>11</v>
      </c>
      <c r="G572" s="13" t="s">
        <v>25</v>
      </c>
      <c r="H572" s="13" t="s">
        <v>31</v>
      </c>
    </row>
    <row r="573" spans="1:8">
      <c r="A573" s="15">
        <v>571</v>
      </c>
      <c r="B573" s="15">
        <v>2020</v>
      </c>
      <c r="C573" s="13" t="s">
        <v>55</v>
      </c>
      <c r="D573" s="15">
        <v>44</v>
      </c>
      <c r="E573" s="13" t="s">
        <v>24</v>
      </c>
      <c r="F573" s="13" t="s">
        <v>11</v>
      </c>
      <c r="G573" s="13" t="s">
        <v>25</v>
      </c>
      <c r="H573" s="13" t="s">
        <v>31</v>
      </c>
    </row>
    <row r="574" spans="1:8">
      <c r="A574" s="15">
        <v>572</v>
      </c>
      <c r="B574" s="15">
        <v>2020</v>
      </c>
      <c r="C574" s="13" t="s">
        <v>55</v>
      </c>
      <c r="D574" s="15">
        <v>44</v>
      </c>
      <c r="E574" s="13" t="s">
        <v>24</v>
      </c>
      <c r="F574" s="13" t="s">
        <v>11</v>
      </c>
      <c r="G574" s="13" t="s">
        <v>25</v>
      </c>
      <c r="H574" s="13" t="s">
        <v>26</v>
      </c>
    </row>
    <row r="575" spans="1:8">
      <c r="A575" s="15">
        <v>573</v>
      </c>
      <c r="B575" s="15">
        <v>2020</v>
      </c>
      <c r="C575" s="13" t="s">
        <v>55</v>
      </c>
      <c r="D575" s="15">
        <v>44</v>
      </c>
      <c r="E575" s="13" t="s">
        <v>24</v>
      </c>
      <c r="F575" s="13" t="s">
        <v>11</v>
      </c>
      <c r="G575" s="13" t="s">
        <v>25</v>
      </c>
      <c r="H575" s="13" t="s">
        <v>26</v>
      </c>
    </row>
    <row r="576" spans="1:8">
      <c r="A576" s="15">
        <v>574</v>
      </c>
      <c r="B576" s="15">
        <v>2020</v>
      </c>
      <c r="C576" s="13" t="s">
        <v>55</v>
      </c>
      <c r="D576" s="15">
        <v>44</v>
      </c>
      <c r="E576" s="13" t="s">
        <v>24</v>
      </c>
      <c r="F576" s="13" t="s">
        <v>11</v>
      </c>
      <c r="G576" s="13" t="s">
        <v>25</v>
      </c>
      <c r="H576" s="13" t="s">
        <v>34</v>
      </c>
    </row>
    <row r="577" spans="1:8">
      <c r="A577" s="15">
        <v>575</v>
      </c>
      <c r="B577" s="15">
        <v>2020</v>
      </c>
      <c r="C577" s="13" t="s">
        <v>55</v>
      </c>
      <c r="D577" s="15">
        <v>44</v>
      </c>
      <c r="E577" s="13" t="s">
        <v>24</v>
      </c>
      <c r="F577" s="13" t="s">
        <v>11</v>
      </c>
      <c r="G577" s="13" t="s">
        <v>25</v>
      </c>
      <c r="H577" s="13" t="s">
        <v>37</v>
      </c>
    </row>
    <row r="578" spans="1:8">
      <c r="A578" s="15">
        <v>576</v>
      </c>
      <c r="B578" s="15">
        <v>2020</v>
      </c>
      <c r="C578" s="13" t="s">
        <v>56</v>
      </c>
      <c r="D578" s="15">
        <v>45</v>
      </c>
      <c r="E578" s="13" t="s">
        <v>24</v>
      </c>
      <c r="F578" s="13" t="s">
        <v>17</v>
      </c>
      <c r="G578" s="13" t="s">
        <v>25</v>
      </c>
      <c r="H578" s="13" t="s">
        <v>16</v>
      </c>
    </row>
    <row r="579" spans="1:8">
      <c r="A579" s="15">
        <v>577</v>
      </c>
      <c r="B579" s="15">
        <v>2020</v>
      </c>
      <c r="C579" s="13" t="s">
        <v>56</v>
      </c>
      <c r="D579" s="15">
        <v>45</v>
      </c>
      <c r="E579" s="13" t="s">
        <v>24</v>
      </c>
      <c r="F579" s="13" t="s">
        <v>17</v>
      </c>
      <c r="G579" s="13" t="s">
        <v>25</v>
      </c>
      <c r="H579" s="13" t="s">
        <v>16</v>
      </c>
    </row>
    <row r="580" spans="1:8">
      <c r="A580" s="15">
        <v>578</v>
      </c>
      <c r="B580" s="15">
        <v>2020</v>
      </c>
      <c r="C580" s="13" t="s">
        <v>56</v>
      </c>
      <c r="D580" s="15">
        <v>45</v>
      </c>
      <c r="E580" s="13" t="s">
        <v>24</v>
      </c>
      <c r="F580" s="13" t="s">
        <v>17</v>
      </c>
      <c r="G580" s="13" t="s">
        <v>25</v>
      </c>
      <c r="H580" s="13" t="s">
        <v>13</v>
      </c>
    </row>
    <row r="581" spans="1:8">
      <c r="A581" s="15">
        <v>579</v>
      </c>
      <c r="B581" s="15">
        <v>2020</v>
      </c>
      <c r="C581" s="13" t="s">
        <v>56</v>
      </c>
      <c r="D581" s="15">
        <v>45</v>
      </c>
      <c r="E581" s="13" t="s">
        <v>24</v>
      </c>
      <c r="F581" s="13" t="s">
        <v>17</v>
      </c>
      <c r="G581" s="13" t="s">
        <v>25</v>
      </c>
      <c r="H581" s="13" t="s">
        <v>13</v>
      </c>
    </row>
    <row r="582" spans="1:8">
      <c r="A582" s="15">
        <v>580</v>
      </c>
      <c r="B582" s="15">
        <v>2020</v>
      </c>
      <c r="C582" s="13" t="s">
        <v>56</v>
      </c>
      <c r="D582" s="15">
        <v>45</v>
      </c>
      <c r="E582" s="13" t="s">
        <v>24</v>
      </c>
      <c r="F582" s="13" t="s">
        <v>17</v>
      </c>
      <c r="G582" s="13" t="s">
        <v>25</v>
      </c>
      <c r="H582" s="13" t="s">
        <v>31</v>
      </c>
    </row>
    <row r="583" spans="1:8">
      <c r="A583" s="15">
        <v>581</v>
      </c>
      <c r="B583" s="15">
        <v>2020</v>
      </c>
      <c r="C583" s="13" t="s">
        <v>56</v>
      </c>
      <c r="D583" s="15">
        <v>45</v>
      </c>
      <c r="E583" s="13" t="s">
        <v>24</v>
      </c>
      <c r="F583" s="13" t="s">
        <v>17</v>
      </c>
      <c r="G583" s="13" t="s">
        <v>25</v>
      </c>
      <c r="H583" s="13" t="s">
        <v>31</v>
      </c>
    </row>
    <row r="584" spans="1:8">
      <c r="A584" s="15">
        <v>582</v>
      </c>
      <c r="B584" s="15">
        <v>2020</v>
      </c>
      <c r="C584" s="13" t="s">
        <v>56</v>
      </c>
      <c r="D584" s="15">
        <v>45</v>
      </c>
      <c r="E584" s="13" t="s">
        <v>24</v>
      </c>
      <c r="F584" s="13" t="s">
        <v>17</v>
      </c>
      <c r="G584" s="13" t="s">
        <v>25</v>
      </c>
      <c r="H584" s="13" t="s">
        <v>26</v>
      </c>
    </row>
    <row r="585" spans="1:8">
      <c r="A585" s="15">
        <v>583</v>
      </c>
      <c r="B585" s="15">
        <v>2020</v>
      </c>
      <c r="C585" s="13" t="s">
        <v>56</v>
      </c>
      <c r="D585" s="15">
        <v>45</v>
      </c>
      <c r="E585" s="13" t="s">
        <v>24</v>
      </c>
      <c r="F585" s="13" t="s">
        <v>17</v>
      </c>
      <c r="G585" s="13" t="s">
        <v>25</v>
      </c>
      <c r="H585" s="13" t="s">
        <v>26</v>
      </c>
    </row>
    <row r="586" spans="1:8">
      <c r="A586" s="15">
        <v>584</v>
      </c>
      <c r="B586" s="15">
        <v>2020</v>
      </c>
      <c r="C586" s="13" t="s">
        <v>56</v>
      </c>
      <c r="D586" s="15">
        <v>45</v>
      </c>
      <c r="E586" s="13" t="s">
        <v>24</v>
      </c>
      <c r="F586" s="13" t="s">
        <v>17</v>
      </c>
      <c r="G586" s="13" t="s">
        <v>25</v>
      </c>
      <c r="H586" s="13" t="s">
        <v>29</v>
      </c>
    </row>
    <row r="587" spans="1:8">
      <c r="A587" s="15">
        <v>585</v>
      </c>
      <c r="B587" s="15">
        <v>2020</v>
      </c>
      <c r="C587" s="13" t="s">
        <v>56</v>
      </c>
      <c r="D587" s="15">
        <v>45</v>
      </c>
      <c r="E587" s="13" t="s">
        <v>24</v>
      </c>
      <c r="F587" s="13" t="s">
        <v>17</v>
      </c>
      <c r="G587" s="13" t="s">
        <v>25</v>
      </c>
      <c r="H587" s="13" t="s">
        <v>29</v>
      </c>
    </row>
    <row r="588" spans="1:8">
      <c r="A588" s="15">
        <v>586</v>
      </c>
      <c r="B588" s="15">
        <v>2020</v>
      </c>
      <c r="C588" s="13" t="s">
        <v>56</v>
      </c>
      <c r="D588" s="15">
        <v>45</v>
      </c>
      <c r="E588" s="13" t="s">
        <v>24</v>
      </c>
      <c r="F588" s="13" t="s">
        <v>17</v>
      </c>
      <c r="G588" s="13" t="s">
        <v>25</v>
      </c>
      <c r="H588" s="13" t="s">
        <v>29</v>
      </c>
    </row>
    <row r="589" spans="1:8">
      <c r="A589" s="15">
        <v>587</v>
      </c>
      <c r="B589" s="15">
        <v>2020</v>
      </c>
      <c r="C589" s="13" t="s">
        <v>56</v>
      </c>
      <c r="D589" s="15">
        <v>45</v>
      </c>
      <c r="E589" s="13" t="s">
        <v>24</v>
      </c>
      <c r="F589" s="13" t="s">
        <v>17</v>
      </c>
      <c r="G589" s="13" t="s">
        <v>25</v>
      </c>
      <c r="H589" s="13" t="s">
        <v>35</v>
      </c>
    </row>
    <row r="590" spans="1:8">
      <c r="A590" s="15">
        <v>588</v>
      </c>
      <c r="B590" s="15">
        <v>2020</v>
      </c>
      <c r="C590" s="13" t="s">
        <v>56</v>
      </c>
      <c r="D590" s="15">
        <v>45</v>
      </c>
      <c r="E590" s="13" t="s">
        <v>24</v>
      </c>
      <c r="F590" s="13" t="s">
        <v>17</v>
      </c>
      <c r="G590" s="13" t="s">
        <v>25</v>
      </c>
      <c r="H590" s="13" t="s">
        <v>35</v>
      </c>
    </row>
    <row r="591" spans="1:8">
      <c r="A591" s="15">
        <v>589</v>
      </c>
      <c r="B591" s="15">
        <v>2020</v>
      </c>
      <c r="C591" s="13" t="s">
        <v>56</v>
      </c>
      <c r="D591" s="15">
        <v>45</v>
      </c>
      <c r="E591" s="13" t="s">
        <v>24</v>
      </c>
      <c r="F591" s="13" t="s">
        <v>11</v>
      </c>
      <c r="G591" s="13" t="s">
        <v>25</v>
      </c>
      <c r="H591" s="13" t="s">
        <v>16</v>
      </c>
    </row>
    <row r="592" spans="1:8">
      <c r="A592" s="15">
        <v>590</v>
      </c>
      <c r="B592" s="15">
        <v>2020</v>
      </c>
      <c r="C592" s="13" t="s">
        <v>56</v>
      </c>
      <c r="D592" s="15">
        <v>45</v>
      </c>
      <c r="E592" s="13" t="s">
        <v>24</v>
      </c>
      <c r="F592" s="13" t="s">
        <v>11</v>
      </c>
      <c r="G592" s="13" t="s">
        <v>25</v>
      </c>
      <c r="H592" s="13" t="s">
        <v>13</v>
      </c>
    </row>
    <row r="593" spans="1:8">
      <c r="A593" s="15">
        <v>591</v>
      </c>
      <c r="B593" s="15">
        <v>2020</v>
      </c>
      <c r="C593" s="13" t="s">
        <v>56</v>
      </c>
      <c r="D593" s="15">
        <v>45</v>
      </c>
      <c r="E593" s="13" t="s">
        <v>24</v>
      </c>
      <c r="F593" s="13" t="s">
        <v>11</v>
      </c>
      <c r="G593" s="13" t="s">
        <v>25</v>
      </c>
      <c r="H593" s="13" t="s">
        <v>13</v>
      </c>
    </row>
    <row r="594" spans="1:8">
      <c r="A594" s="15">
        <v>592</v>
      </c>
      <c r="B594" s="15">
        <v>2020</v>
      </c>
      <c r="C594" s="13" t="s">
        <v>56</v>
      </c>
      <c r="D594" s="15">
        <v>45</v>
      </c>
      <c r="E594" s="13" t="s">
        <v>24</v>
      </c>
      <c r="F594" s="13" t="s">
        <v>11</v>
      </c>
      <c r="G594" s="13" t="s">
        <v>25</v>
      </c>
      <c r="H594" s="13" t="s">
        <v>31</v>
      </c>
    </row>
    <row r="595" spans="1:8">
      <c r="A595" s="15">
        <v>593</v>
      </c>
      <c r="B595" s="15">
        <v>2020</v>
      </c>
      <c r="C595" s="13" t="s">
        <v>56</v>
      </c>
      <c r="D595" s="15">
        <v>45</v>
      </c>
      <c r="E595" s="13" t="s">
        <v>24</v>
      </c>
      <c r="F595" s="13" t="s">
        <v>11</v>
      </c>
      <c r="G595" s="13" t="s">
        <v>25</v>
      </c>
      <c r="H595" s="13" t="s">
        <v>30</v>
      </c>
    </row>
    <row r="596" spans="1:8">
      <c r="A596" s="15">
        <v>594</v>
      </c>
      <c r="B596" s="15">
        <v>2020</v>
      </c>
      <c r="C596" s="13" t="s">
        <v>56</v>
      </c>
      <c r="D596" s="15">
        <v>45</v>
      </c>
      <c r="E596" s="13" t="s">
        <v>24</v>
      </c>
      <c r="F596" s="13" t="s">
        <v>11</v>
      </c>
      <c r="G596" s="13" t="s">
        <v>25</v>
      </c>
      <c r="H596" s="13" t="s">
        <v>37</v>
      </c>
    </row>
    <row r="597" spans="1:8">
      <c r="A597" s="15">
        <v>595</v>
      </c>
      <c r="B597" s="15">
        <v>2020</v>
      </c>
      <c r="C597" s="13" t="s">
        <v>56</v>
      </c>
      <c r="D597" s="15">
        <v>46</v>
      </c>
      <c r="E597" s="13" t="s">
        <v>24</v>
      </c>
      <c r="F597" s="13" t="s">
        <v>17</v>
      </c>
      <c r="G597" s="13" t="s">
        <v>25</v>
      </c>
      <c r="H597" s="13" t="s">
        <v>13</v>
      </c>
    </row>
    <row r="598" spans="1:8">
      <c r="A598" s="15">
        <v>596</v>
      </c>
      <c r="B598" s="15">
        <v>2020</v>
      </c>
      <c r="C598" s="13" t="s">
        <v>56</v>
      </c>
      <c r="D598" s="15">
        <v>46</v>
      </c>
      <c r="E598" s="13" t="s">
        <v>24</v>
      </c>
      <c r="F598" s="13" t="s">
        <v>17</v>
      </c>
      <c r="G598" s="13" t="s">
        <v>25</v>
      </c>
      <c r="H598" s="13" t="s">
        <v>13</v>
      </c>
    </row>
    <row r="599" spans="1:8">
      <c r="A599" s="15">
        <v>597</v>
      </c>
      <c r="B599" s="15">
        <v>2020</v>
      </c>
      <c r="C599" s="13" t="s">
        <v>56</v>
      </c>
      <c r="D599" s="15">
        <v>46</v>
      </c>
      <c r="E599" s="13" t="s">
        <v>24</v>
      </c>
      <c r="F599" s="13" t="s">
        <v>17</v>
      </c>
      <c r="G599" s="13" t="s">
        <v>25</v>
      </c>
      <c r="H599" s="13" t="s">
        <v>13</v>
      </c>
    </row>
    <row r="600" spans="1:8">
      <c r="A600" s="15">
        <v>598</v>
      </c>
      <c r="B600" s="15">
        <v>2020</v>
      </c>
      <c r="C600" s="13" t="s">
        <v>56</v>
      </c>
      <c r="D600" s="15">
        <v>46</v>
      </c>
      <c r="E600" s="13" t="s">
        <v>24</v>
      </c>
      <c r="F600" s="13" t="s">
        <v>17</v>
      </c>
      <c r="G600" s="13" t="s">
        <v>25</v>
      </c>
      <c r="H600" s="13" t="s">
        <v>31</v>
      </c>
    </row>
    <row r="601" spans="1:8">
      <c r="A601" s="15">
        <v>599</v>
      </c>
      <c r="B601" s="15">
        <v>2020</v>
      </c>
      <c r="C601" s="13" t="s">
        <v>56</v>
      </c>
      <c r="D601" s="15">
        <v>46</v>
      </c>
      <c r="E601" s="13" t="s">
        <v>24</v>
      </c>
      <c r="F601" s="13" t="s">
        <v>17</v>
      </c>
      <c r="G601" s="13" t="s">
        <v>25</v>
      </c>
      <c r="H601" s="13" t="s">
        <v>31</v>
      </c>
    </row>
    <row r="602" spans="1:8">
      <c r="A602" s="15">
        <v>600</v>
      </c>
      <c r="B602" s="15">
        <v>2020</v>
      </c>
      <c r="C602" s="13" t="s">
        <v>56</v>
      </c>
      <c r="D602" s="15">
        <v>46</v>
      </c>
      <c r="E602" s="13" t="s">
        <v>24</v>
      </c>
      <c r="F602" s="13" t="s">
        <v>17</v>
      </c>
      <c r="G602" s="13" t="s">
        <v>25</v>
      </c>
      <c r="H602" s="13" t="s">
        <v>31</v>
      </c>
    </row>
    <row r="603" spans="1:8">
      <c r="A603" s="15">
        <v>601</v>
      </c>
      <c r="B603" s="15">
        <v>2020</v>
      </c>
      <c r="C603" s="13" t="s">
        <v>56</v>
      </c>
      <c r="D603" s="15">
        <v>46</v>
      </c>
      <c r="E603" s="13" t="s">
        <v>24</v>
      </c>
      <c r="F603" s="13" t="s">
        <v>17</v>
      </c>
      <c r="G603" s="13" t="s">
        <v>25</v>
      </c>
      <c r="H603" s="13" t="s">
        <v>26</v>
      </c>
    </row>
    <row r="604" spans="1:8">
      <c r="A604" s="15">
        <v>602</v>
      </c>
      <c r="B604" s="15">
        <v>2020</v>
      </c>
      <c r="C604" s="13" t="s">
        <v>56</v>
      </c>
      <c r="D604" s="15">
        <v>46</v>
      </c>
      <c r="E604" s="13" t="s">
        <v>24</v>
      </c>
      <c r="F604" s="13" t="s">
        <v>17</v>
      </c>
      <c r="G604" s="13" t="s">
        <v>25</v>
      </c>
      <c r="H604" s="13" t="s">
        <v>26</v>
      </c>
    </row>
    <row r="605" spans="1:8">
      <c r="A605" s="15">
        <v>603</v>
      </c>
      <c r="B605" s="15">
        <v>2020</v>
      </c>
      <c r="C605" s="13" t="s">
        <v>56</v>
      </c>
      <c r="D605" s="15">
        <v>46</v>
      </c>
      <c r="E605" s="13" t="s">
        <v>24</v>
      </c>
      <c r="F605" s="13" t="s">
        <v>17</v>
      </c>
      <c r="G605" s="13" t="s">
        <v>25</v>
      </c>
      <c r="H605" s="13" t="s">
        <v>26</v>
      </c>
    </row>
    <row r="606" spans="1:8">
      <c r="A606" s="15">
        <v>604</v>
      </c>
      <c r="B606" s="15">
        <v>2020</v>
      </c>
      <c r="C606" s="13" t="s">
        <v>56</v>
      </c>
      <c r="D606" s="15">
        <v>46</v>
      </c>
      <c r="E606" s="13" t="s">
        <v>24</v>
      </c>
      <c r="F606" s="13" t="s">
        <v>17</v>
      </c>
      <c r="G606" s="13" t="s">
        <v>25</v>
      </c>
      <c r="H606" s="13" t="s">
        <v>26</v>
      </c>
    </row>
    <row r="607" spans="1:8">
      <c r="A607" s="15">
        <v>605</v>
      </c>
      <c r="B607" s="15">
        <v>2020</v>
      </c>
      <c r="C607" s="13" t="s">
        <v>56</v>
      </c>
      <c r="D607" s="15">
        <v>46</v>
      </c>
      <c r="E607" s="13" t="s">
        <v>24</v>
      </c>
      <c r="F607" s="13" t="s">
        <v>17</v>
      </c>
      <c r="G607" s="13" t="s">
        <v>25</v>
      </c>
      <c r="H607" s="13" t="s">
        <v>34</v>
      </c>
    </row>
    <row r="608" spans="1:8">
      <c r="A608" s="15">
        <v>606</v>
      </c>
      <c r="B608" s="15">
        <v>2020</v>
      </c>
      <c r="C608" s="13" t="s">
        <v>56</v>
      </c>
      <c r="D608" s="15">
        <v>46</v>
      </c>
      <c r="E608" s="13" t="s">
        <v>24</v>
      </c>
      <c r="F608" s="13" t="s">
        <v>17</v>
      </c>
      <c r="G608" s="13" t="s">
        <v>25</v>
      </c>
      <c r="H608" s="13" t="s">
        <v>34</v>
      </c>
    </row>
    <row r="609" spans="1:8">
      <c r="A609" s="15">
        <v>607</v>
      </c>
      <c r="B609" s="15">
        <v>2020</v>
      </c>
      <c r="C609" s="13" t="s">
        <v>56</v>
      </c>
      <c r="D609" s="15">
        <v>46</v>
      </c>
      <c r="E609" s="13" t="s">
        <v>24</v>
      </c>
      <c r="F609" s="13" t="s">
        <v>17</v>
      </c>
      <c r="G609" s="13" t="s">
        <v>25</v>
      </c>
      <c r="H609" s="13" t="s">
        <v>34</v>
      </c>
    </row>
    <row r="610" spans="1:8">
      <c r="A610" s="15">
        <v>608</v>
      </c>
      <c r="B610" s="15">
        <v>2020</v>
      </c>
      <c r="C610" s="13" t="s">
        <v>56</v>
      </c>
      <c r="D610" s="15">
        <v>46</v>
      </c>
      <c r="E610" s="13" t="s">
        <v>24</v>
      </c>
      <c r="F610" s="13" t="s">
        <v>17</v>
      </c>
      <c r="G610" s="13" t="s">
        <v>25</v>
      </c>
      <c r="H610" s="13" t="s">
        <v>34</v>
      </c>
    </row>
    <row r="611" spans="1:8">
      <c r="A611" s="15">
        <v>609</v>
      </c>
      <c r="B611" s="15">
        <v>2020</v>
      </c>
      <c r="C611" s="13" t="s">
        <v>56</v>
      </c>
      <c r="D611" s="15">
        <v>46</v>
      </c>
      <c r="E611" s="13" t="s">
        <v>24</v>
      </c>
      <c r="F611" s="13" t="s">
        <v>17</v>
      </c>
      <c r="G611" s="13" t="s">
        <v>25</v>
      </c>
      <c r="H611" s="13" t="s">
        <v>34</v>
      </c>
    </row>
    <row r="612" spans="1:8">
      <c r="A612" s="15">
        <v>610</v>
      </c>
      <c r="B612" s="15">
        <v>2020</v>
      </c>
      <c r="C612" s="13" t="s">
        <v>56</v>
      </c>
      <c r="D612" s="15">
        <v>46</v>
      </c>
      <c r="E612" s="13" t="s">
        <v>24</v>
      </c>
      <c r="F612" s="13" t="s">
        <v>17</v>
      </c>
      <c r="G612" s="13" t="s">
        <v>25</v>
      </c>
      <c r="H612" s="13" t="s">
        <v>34</v>
      </c>
    </row>
    <row r="613" spans="1:8">
      <c r="A613" s="15">
        <v>611</v>
      </c>
      <c r="B613" s="15">
        <v>2020</v>
      </c>
      <c r="C613" s="13" t="s">
        <v>56</v>
      </c>
      <c r="D613" s="15">
        <v>46</v>
      </c>
      <c r="E613" s="13" t="s">
        <v>24</v>
      </c>
      <c r="F613" s="13" t="s">
        <v>17</v>
      </c>
      <c r="G613" s="13" t="s">
        <v>25</v>
      </c>
      <c r="H613" s="13" t="s">
        <v>34</v>
      </c>
    </row>
    <row r="614" spans="1:8">
      <c r="A614" s="15">
        <v>612</v>
      </c>
      <c r="B614" s="15">
        <v>2020</v>
      </c>
      <c r="C614" s="13" t="s">
        <v>56</v>
      </c>
      <c r="D614" s="15">
        <v>46</v>
      </c>
      <c r="E614" s="13" t="s">
        <v>24</v>
      </c>
      <c r="F614" s="13" t="s">
        <v>17</v>
      </c>
      <c r="G614" s="13" t="s">
        <v>25</v>
      </c>
      <c r="H614" s="13" t="s">
        <v>30</v>
      </c>
    </row>
    <row r="615" spans="1:8">
      <c r="A615" s="15">
        <v>613</v>
      </c>
      <c r="B615" s="15">
        <v>2020</v>
      </c>
      <c r="C615" s="13" t="s">
        <v>56</v>
      </c>
      <c r="D615" s="15">
        <v>46</v>
      </c>
      <c r="E615" s="13" t="s">
        <v>24</v>
      </c>
      <c r="F615" s="13" t="s">
        <v>11</v>
      </c>
      <c r="G615" s="13" t="s">
        <v>25</v>
      </c>
      <c r="H615" s="13" t="s">
        <v>13</v>
      </c>
    </row>
    <row r="616" spans="1:8">
      <c r="A616" s="15">
        <v>614</v>
      </c>
      <c r="B616" s="15">
        <v>2020</v>
      </c>
      <c r="C616" s="13" t="s">
        <v>56</v>
      </c>
      <c r="D616" s="15">
        <v>46</v>
      </c>
      <c r="E616" s="13" t="s">
        <v>24</v>
      </c>
      <c r="F616" s="13" t="s">
        <v>11</v>
      </c>
      <c r="G616" s="13" t="s">
        <v>25</v>
      </c>
      <c r="H616" s="13" t="s">
        <v>31</v>
      </c>
    </row>
    <row r="617" spans="1:8">
      <c r="A617" s="15">
        <v>615</v>
      </c>
      <c r="B617" s="15">
        <v>2020</v>
      </c>
      <c r="C617" s="13" t="s">
        <v>56</v>
      </c>
      <c r="D617" s="15">
        <v>46</v>
      </c>
      <c r="E617" s="13" t="s">
        <v>24</v>
      </c>
      <c r="F617" s="13" t="s">
        <v>11</v>
      </c>
      <c r="G617" s="13" t="s">
        <v>25</v>
      </c>
      <c r="H617" s="13" t="s">
        <v>26</v>
      </c>
    </row>
    <row r="618" spans="1:8">
      <c r="A618" s="15">
        <v>616</v>
      </c>
      <c r="B618" s="15">
        <v>2020</v>
      </c>
      <c r="C618" s="13" t="s">
        <v>56</v>
      </c>
      <c r="D618" s="15">
        <v>46</v>
      </c>
      <c r="E618" s="13" t="s">
        <v>24</v>
      </c>
      <c r="F618" s="13" t="s">
        <v>11</v>
      </c>
      <c r="G618" s="13" t="s">
        <v>25</v>
      </c>
      <c r="H618" s="13" t="s">
        <v>35</v>
      </c>
    </row>
    <row r="619" spans="1:8">
      <c r="A619" s="15">
        <v>617</v>
      </c>
      <c r="B619" s="15">
        <v>2020</v>
      </c>
      <c r="C619" s="13" t="s">
        <v>56</v>
      </c>
      <c r="D619" s="15">
        <v>46</v>
      </c>
      <c r="E619" s="13" t="s">
        <v>24</v>
      </c>
      <c r="F619" s="13" t="s">
        <v>11</v>
      </c>
      <c r="G619" s="13" t="s">
        <v>25</v>
      </c>
      <c r="H619" s="13" t="s">
        <v>18</v>
      </c>
    </row>
    <row r="620" spans="1:8">
      <c r="A620" s="15">
        <v>618</v>
      </c>
      <c r="B620" s="15">
        <v>2020</v>
      </c>
      <c r="C620" s="13" t="s">
        <v>56</v>
      </c>
      <c r="D620" s="15">
        <v>47</v>
      </c>
      <c r="E620" s="13" t="s">
        <v>24</v>
      </c>
      <c r="F620" s="13" t="s">
        <v>17</v>
      </c>
      <c r="G620" s="13" t="s">
        <v>25</v>
      </c>
      <c r="H620" s="13" t="s">
        <v>13</v>
      </c>
    </row>
    <row r="621" spans="1:8">
      <c r="A621" s="15">
        <v>619</v>
      </c>
      <c r="B621" s="15">
        <v>2020</v>
      </c>
      <c r="C621" s="13" t="s">
        <v>56</v>
      </c>
      <c r="D621" s="15">
        <v>47</v>
      </c>
      <c r="E621" s="13" t="s">
        <v>24</v>
      </c>
      <c r="F621" s="13" t="s">
        <v>17</v>
      </c>
      <c r="G621" s="13" t="s">
        <v>25</v>
      </c>
      <c r="H621" s="13" t="s">
        <v>13</v>
      </c>
    </row>
    <row r="622" spans="1:8">
      <c r="A622" s="15">
        <v>620</v>
      </c>
      <c r="B622" s="15">
        <v>2020</v>
      </c>
      <c r="C622" s="13" t="s">
        <v>56</v>
      </c>
      <c r="D622" s="15">
        <v>47</v>
      </c>
      <c r="E622" s="13" t="s">
        <v>24</v>
      </c>
      <c r="F622" s="13" t="s">
        <v>17</v>
      </c>
      <c r="G622" s="13" t="s">
        <v>25</v>
      </c>
      <c r="H622" s="13" t="s">
        <v>13</v>
      </c>
    </row>
    <row r="623" spans="1:8">
      <c r="A623" s="15">
        <v>621</v>
      </c>
      <c r="B623" s="15">
        <v>2020</v>
      </c>
      <c r="C623" s="13" t="s">
        <v>56</v>
      </c>
      <c r="D623" s="15">
        <v>47</v>
      </c>
      <c r="E623" s="13" t="s">
        <v>24</v>
      </c>
      <c r="F623" s="13" t="s">
        <v>17</v>
      </c>
      <c r="G623" s="13" t="s">
        <v>25</v>
      </c>
      <c r="H623" s="13" t="s">
        <v>13</v>
      </c>
    </row>
    <row r="624" spans="1:8">
      <c r="A624" s="15">
        <v>622</v>
      </c>
      <c r="B624" s="15">
        <v>2020</v>
      </c>
      <c r="C624" s="13" t="s">
        <v>56</v>
      </c>
      <c r="D624" s="15">
        <v>47</v>
      </c>
      <c r="E624" s="13" t="s">
        <v>24</v>
      </c>
      <c r="F624" s="13" t="s">
        <v>17</v>
      </c>
      <c r="G624" s="13" t="s">
        <v>25</v>
      </c>
      <c r="H624" s="13" t="s">
        <v>13</v>
      </c>
    </row>
    <row r="625" spans="1:8">
      <c r="A625" s="15">
        <v>623</v>
      </c>
      <c r="B625" s="15">
        <v>2020</v>
      </c>
      <c r="C625" s="13" t="s">
        <v>56</v>
      </c>
      <c r="D625" s="15">
        <v>47</v>
      </c>
      <c r="E625" s="13" t="s">
        <v>24</v>
      </c>
      <c r="F625" s="13" t="s">
        <v>17</v>
      </c>
      <c r="G625" s="13" t="s">
        <v>25</v>
      </c>
      <c r="H625" s="13" t="s">
        <v>31</v>
      </c>
    </row>
    <row r="626" spans="1:8">
      <c r="A626" s="15">
        <v>624</v>
      </c>
      <c r="B626" s="15">
        <v>2020</v>
      </c>
      <c r="C626" s="13" t="s">
        <v>56</v>
      </c>
      <c r="D626" s="15">
        <v>47</v>
      </c>
      <c r="E626" s="13" t="s">
        <v>24</v>
      </c>
      <c r="F626" s="13" t="s">
        <v>17</v>
      </c>
      <c r="G626" s="13" t="s">
        <v>25</v>
      </c>
      <c r="H626" s="13" t="s">
        <v>26</v>
      </c>
    </row>
    <row r="627" spans="1:8">
      <c r="A627" s="15">
        <v>625</v>
      </c>
      <c r="B627" s="15">
        <v>2020</v>
      </c>
      <c r="C627" s="13" t="s">
        <v>56</v>
      </c>
      <c r="D627" s="15">
        <v>47</v>
      </c>
      <c r="E627" s="13" t="s">
        <v>24</v>
      </c>
      <c r="F627" s="13" t="s">
        <v>17</v>
      </c>
      <c r="G627" s="13" t="s">
        <v>25</v>
      </c>
      <c r="H627" s="13" t="s">
        <v>26</v>
      </c>
    </row>
    <row r="628" spans="1:8">
      <c r="A628" s="15">
        <v>626</v>
      </c>
      <c r="B628" s="15">
        <v>2020</v>
      </c>
      <c r="C628" s="13" t="s">
        <v>56</v>
      </c>
      <c r="D628" s="15">
        <v>47</v>
      </c>
      <c r="E628" s="13" t="s">
        <v>24</v>
      </c>
      <c r="F628" s="13" t="s">
        <v>17</v>
      </c>
      <c r="G628" s="13" t="s">
        <v>25</v>
      </c>
      <c r="H628" s="13" t="s">
        <v>26</v>
      </c>
    </row>
    <row r="629" spans="1:8">
      <c r="A629" s="15">
        <v>627</v>
      </c>
      <c r="B629" s="15">
        <v>2020</v>
      </c>
      <c r="C629" s="13" t="s">
        <v>56</v>
      </c>
      <c r="D629" s="15">
        <v>47</v>
      </c>
      <c r="E629" s="13" t="s">
        <v>24</v>
      </c>
      <c r="F629" s="13" t="s">
        <v>17</v>
      </c>
      <c r="G629" s="13" t="s">
        <v>25</v>
      </c>
      <c r="H629" s="13" t="s">
        <v>26</v>
      </c>
    </row>
    <row r="630" spans="1:8">
      <c r="A630" s="15">
        <v>628</v>
      </c>
      <c r="B630" s="15">
        <v>2020</v>
      </c>
      <c r="C630" s="13" t="s">
        <v>56</v>
      </c>
      <c r="D630" s="15">
        <v>47</v>
      </c>
      <c r="E630" s="13" t="s">
        <v>24</v>
      </c>
      <c r="F630" s="13" t="s">
        <v>17</v>
      </c>
      <c r="G630" s="13" t="s">
        <v>25</v>
      </c>
      <c r="H630" s="13" t="s">
        <v>34</v>
      </c>
    </row>
    <row r="631" spans="1:8">
      <c r="A631" s="15">
        <v>629</v>
      </c>
      <c r="B631" s="15">
        <v>2020</v>
      </c>
      <c r="C631" s="13" t="s">
        <v>56</v>
      </c>
      <c r="D631" s="15">
        <v>47</v>
      </c>
      <c r="E631" s="13" t="s">
        <v>24</v>
      </c>
      <c r="F631" s="13" t="s">
        <v>17</v>
      </c>
      <c r="G631" s="13" t="s">
        <v>25</v>
      </c>
      <c r="H631" s="13" t="s">
        <v>29</v>
      </c>
    </row>
    <row r="632" spans="1:8">
      <c r="A632" s="15">
        <v>630</v>
      </c>
      <c r="B632" s="15">
        <v>2020</v>
      </c>
      <c r="C632" s="13" t="s">
        <v>56</v>
      </c>
      <c r="D632" s="15">
        <v>47</v>
      </c>
      <c r="E632" s="13" t="s">
        <v>24</v>
      </c>
      <c r="F632" s="13" t="s">
        <v>11</v>
      </c>
      <c r="G632" s="13" t="s">
        <v>25</v>
      </c>
      <c r="H632" s="13" t="s">
        <v>13</v>
      </c>
    </row>
    <row r="633" spans="1:8">
      <c r="A633" s="15">
        <v>631</v>
      </c>
      <c r="B633" s="15">
        <v>2020</v>
      </c>
      <c r="C633" s="13" t="s">
        <v>56</v>
      </c>
      <c r="D633" s="15">
        <v>47</v>
      </c>
      <c r="E633" s="13" t="s">
        <v>24</v>
      </c>
      <c r="F633" s="13" t="s">
        <v>11</v>
      </c>
      <c r="G633" s="13" t="s">
        <v>25</v>
      </c>
      <c r="H633" s="13" t="s">
        <v>26</v>
      </c>
    </row>
    <row r="634" spans="1:8">
      <c r="A634" s="15">
        <v>632</v>
      </c>
      <c r="B634" s="15">
        <v>2020</v>
      </c>
      <c r="C634" s="13" t="s">
        <v>56</v>
      </c>
      <c r="D634" s="15">
        <v>47</v>
      </c>
      <c r="E634" s="13" t="s">
        <v>24</v>
      </c>
      <c r="F634" s="13" t="s">
        <v>11</v>
      </c>
      <c r="G634" s="13" t="s">
        <v>25</v>
      </c>
      <c r="H634" s="13" t="s">
        <v>30</v>
      </c>
    </row>
    <row r="635" spans="1:8">
      <c r="A635" s="15">
        <v>633</v>
      </c>
      <c r="B635" s="15">
        <v>2020</v>
      </c>
      <c r="C635" s="13" t="s">
        <v>56</v>
      </c>
      <c r="D635" s="15">
        <v>48</v>
      </c>
      <c r="E635" s="13" t="s">
        <v>24</v>
      </c>
      <c r="F635" s="13" t="s">
        <v>17</v>
      </c>
      <c r="G635" s="13" t="s">
        <v>25</v>
      </c>
      <c r="H635" s="13" t="s">
        <v>13</v>
      </c>
    </row>
    <row r="636" spans="1:8">
      <c r="A636" s="15">
        <v>634</v>
      </c>
      <c r="B636" s="15">
        <v>2020</v>
      </c>
      <c r="C636" s="13" t="s">
        <v>56</v>
      </c>
      <c r="D636" s="15">
        <v>48</v>
      </c>
      <c r="E636" s="13" t="s">
        <v>24</v>
      </c>
      <c r="F636" s="13" t="s">
        <v>17</v>
      </c>
      <c r="G636" s="13" t="s">
        <v>25</v>
      </c>
      <c r="H636" s="13" t="s">
        <v>13</v>
      </c>
    </row>
    <row r="637" spans="1:8">
      <c r="A637" s="15">
        <v>635</v>
      </c>
      <c r="B637" s="15">
        <v>2020</v>
      </c>
      <c r="C637" s="13" t="s">
        <v>56</v>
      </c>
      <c r="D637" s="15">
        <v>48</v>
      </c>
      <c r="E637" s="13" t="s">
        <v>24</v>
      </c>
      <c r="F637" s="13" t="s">
        <v>17</v>
      </c>
      <c r="G637" s="13" t="s">
        <v>25</v>
      </c>
      <c r="H637" s="13" t="s">
        <v>13</v>
      </c>
    </row>
    <row r="638" spans="1:8">
      <c r="A638" s="15">
        <v>636</v>
      </c>
      <c r="B638" s="15">
        <v>2020</v>
      </c>
      <c r="C638" s="13" t="s">
        <v>56</v>
      </c>
      <c r="D638" s="15">
        <v>48</v>
      </c>
      <c r="E638" s="13" t="s">
        <v>24</v>
      </c>
      <c r="F638" s="13" t="s">
        <v>17</v>
      </c>
      <c r="G638" s="13" t="s">
        <v>25</v>
      </c>
      <c r="H638" s="13" t="s">
        <v>13</v>
      </c>
    </row>
    <row r="639" spans="1:8">
      <c r="A639" s="15">
        <v>637</v>
      </c>
      <c r="B639" s="15">
        <v>2020</v>
      </c>
      <c r="C639" s="13" t="s">
        <v>56</v>
      </c>
      <c r="D639" s="15">
        <v>48</v>
      </c>
      <c r="E639" s="13" t="s">
        <v>24</v>
      </c>
      <c r="F639" s="13" t="s">
        <v>17</v>
      </c>
      <c r="G639" s="13" t="s">
        <v>25</v>
      </c>
      <c r="H639" s="13" t="s">
        <v>13</v>
      </c>
    </row>
    <row r="640" spans="1:8">
      <c r="A640" s="15">
        <v>638</v>
      </c>
      <c r="B640" s="15">
        <v>2020</v>
      </c>
      <c r="C640" s="13" t="s">
        <v>56</v>
      </c>
      <c r="D640" s="15">
        <v>48</v>
      </c>
      <c r="E640" s="13" t="s">
        <v>24</v>
      </c>
      <c r="F640" s="13" t="s">
        <v>17</v>
      </c>
      <c r="G640" s="13" t="s">
        <v>25</v>
      </c>
      <c r="H640" s="13" t="s">
        <v>13</v>
      </c>
    </row>
    <row r="641" spans="1:8">
      <c r="A641" s="15">
        <v>639</v>
      </c>
      <c r="B641" s="15">
        <v>2020</v>
      </c>
      <c r="C641" s="13" t="s">
        <v>56</v>
      </c>
      <c r="D641" s="15">
        <v>48</v>
      </c>
      <c r="E641" s="13" t="s">
        <v>24</v>
      </c>
      <c r="F641" s="13" t="s">
        <v>17</v>
      </c>
      <c r="G641" s="13" t="s">
        <v>25</v>
      </c>
      <c r="H641" s="13" t="s">
        <v>13</v>
      </c>
    </row>
    <row r="642" spans="1:8">
      <c r="A642" s="15">
        <v>640</v>
      </c>
      <c r="B642" s="15">
        <v>2020</v>
      </c>
      <c r="C642" s="13" t="s">
        <v>56</v>
      </c>
      <c r="D642" s="15">
        <v>48</v>
      </c>
      <c r="E642" s="13" t="s">
        <v>24</v>
      </c>
      <c r="F642" s="13" t="s">
        <v>17</v>
      </c>
      <c r="G642" s="13" t="s">
        <v>25</v>
      </c>
      <c r="H642" s="13" t="s">
        <v>13</v>
      </c>
    </row>
    <row r="643" spans="1:8">
      <c r="A643" s="15">
        <v>641</v>
      </c>
      <c r="B643" s="15">
        <v>2020</v>
      </c>
      <c r="C643" s="13" t="s">
        <v>56</v>
      </c>
      <c r="D643" s="15">
        <v>48</v>
      </c>
      <c r="E643" s="13" t="s">
        <v>24</v>
      </c>
      <c r="F643" s="13" t="s">
        <v>17</v>
      </c>
      <c r="G643" s="13" t="s">
        <v>25</v>
      </c>
      <c r="H643" s="13" t="s">
        <v>13</v>
      </c>
    </row>
    <row r="644" spans="1:8">
      <c r="A644" s="15">
        <v>642</v>
      </c>
      <c r="B644" s="15">
        <v>2020</v>
      </c>
      <c r="C644" s="13" t="s">
        <v>56</v>
      </c>
      <c r="D644" s="15">
        <v>48</v>
      </c>
      <c r="E644" s="13" t="s">
        <v>24</v>
      </c>
      <c r="F644" s="13" t="s">
        <v>17</v>
      </c>
      <c r="G644" s="13" t="s">
        <v>25</v>
      </c>
      <c r="H644" s="13" t="s">
        <v>13</v>
      </c>
    </row>
    <row r="645" spans="1:8">
      <c r="A645" s="15">
        <v>643</v>
      </c>
      <c r="B645" s="15">
        <v>2020</v>
      </c>
      <c r="C645" s="13" t="s">
        <v>56</v>
      </c>
      <c r="D645" s="15">
        <v>48</v>
      </c>
      <c r="E645" s="13" t="s">
        <v>24</v>
      </c>
      <c r="F645" s="13" t="s">
        <v>17</v>
      </c>
      <c r="G645" s="13" t="s">
        <v>25</v>
      </c>
      <c r="H645" s="13" t="s">
        <v>31</v>
      </c>
    </row>
    <row r="646" spans="1:8">
      <c r="A646" s="15">
        <v>644</v>
      </c>
      <c r="B646" s="15">
        <v>2020</v>
      </c>
      <c r="C646" s="13" t="s">
        <v>56</v>
      </c>
      <c r="D646" s="15">
        <v>48</v>
      </c>
      <c r="E646" s="13" t="s">
        <v>24</v>
      </c>
      <c r="F646" s="13" t="s">
        <v>17</v>
      </c>
      <c r="G646" s="13" t="s">
        <v>25</v>
      </c>
      <c r="H646" s="13" t="s">
        <v>31</v>
      </c>
    </row>
    <row r="647" spans="1:8">
      <c r="A647" s="15">
        <v>645</v>
      </c>
      <c r="B647" s="15">
        <v>2020</v>
      </c>
      <c r="C647" s="13" t="s">
        <v>56</v>
      </c>
      <c r="D647" s="15">
        <v>48</v>
      </c>
      <c r="E647" s="13" t="s">
        <v>24</v>
      </c>
      <c r="F647" s="13" t="s">
        <v>17</v>
      </c>
      <c r="G647" s="13" t="s">
        <v>25</v>
      </c>
      <c r="H647" s="13" t="s">
        <v>31</v>
      </c>
    </row>
    <row r="648" spans="1:8">
      <c r="A648" s="15">
        <v>646</v>
      </c>
      <c r="B648" s="15">
        <v>2020</v>
      </c>
      <c r="C648" s="13" t="s">
        <v>56</v>
      </c>
      <c r="D648" s="15">
        <v>48</v>
      </c>
      <c r="E648" s="13" t="s">
        <v>24</v>
      </c>
      <c r="F648" s="13" t="s">
        <v>17</v>
      </c>
      <c r="G648" s="13" t="s">
        <v>25</v>
      </c>
      <c r="H648" s="13" t="s">
        <v>31</v>
      </c>
    </row>
    <row r="649" spans="1:8">
      <c r="A649" s="15">
        <v>647</v>
      </c>
      <c r="B649" s="15">
        <v>2020</v>
      </c>
      <c r="C649" s="13" t="s">
        <v>56</v>
      </c>
      <c r="D649" s="15">
        <v>48</v>
      </c>
      <c r="E649" s="13" t="s">
        <v>24</v>
      </c>
      <c r="F649" s="13" t="s">
        <v>17</v>
      </c>
      <c r="G649" s="13" t="s">
        <v>25</v>
      </c>
      <c r="H649" s="13" t="s">
        <v>31</v>
      </c>
    </row>
    <row r="650" spans="1:8">
      <c r="A650" s="15">
        <v>648</v>
      </c>
      <c r="B650" s="15">
        <v>2020</v>
      </c>
      <c r="C650" s="13" t="s">
        <v>56</v>
      </c>
      <c r="D650" s="15">
        <v>48</v>
      </c>
      <c r="E650" s="13" t="s">
        <v>24</v>
      </c>
      <c r="F650" s="13" t="s">
        <v>17</v>
      </c>
      <c r="G650" s="13" t="s">
        <v>25</v>
      </c>
      <c r="H650" s="13" t="s">
        <v>31</v>
      </c>
    </row>
    <row r="651" spans="1:8">
      <c r="A651" s="15">
        <v>649</v>
      </c>
      <c r="B651" s="15">
        <v>2020</v>
      </c>
      <c r="C651" s="13" t="s">
        <v>56</v>
      </c>
      <c r="D651" s="15">
        <v>48</v>
      </c>
      <c r="E651" s="13" t="s">
        <v>24</v>
      </c>
      <c r="F651" s="13" t="s">
        <v>17</v>
      </c>
      <c r="G651" s="13" t="s">
        <v>25</v>
      </c>
      <c r="H651" s="13" t="s">
        <v>31</v>
      </c>
    </row>
    <row r="652" spans="1:8">
      <c r="A652" s="15">
        <v>650</v>
      </c>
      <c r="B652" s="15">
        <v>2020</v>
      </c>
      <c r="C652" s="13" t="s">
        <v>56</v>
      </c>
      <c r="D652" s="15">
        <v>48</v>
      </c>
      <c r="E652" s="13" t="s">
        <v>24</v>
      </c>
      <c r="F652" s="13" t="s">
        <v>17</v>
      </c>
      <c r="G652" s="13" t="s">
        <v>25</v>
      </c>
      <c r="H652" s="13" t="s">
        <v>31</v>
      </c>
    </row>
    <row r="653" spans="1:8">
      <c r="A653" s="15">
        <v>651</v>
      </c>
      <c r="B653" s="15">
        <v>2020</v>
      </c>
      <c r="C653" s="13" t="s">
        <v>56</v>
      </c>
      <c r="D653" s="15">
        <v>48</v>
      </c>
      <c r="E653" s="13" t="s">
        <v>24</v>
      </c>
      <c r="F653" s="13" t="s">
        <v>17</v>
      </c>
      <c r="G653" s="13" t="s">
        <v>25</v>
      </c>
      <c r="H653" s="13" t="s">
        <v>31</v>
      </c>
    </row>
    <row r="654" spans="1:8">
      <c r="A654" s="15">
        <v>652</v>
      </c>
      <c r="B654" s="15">
        <v>2020</v>
      </c>
      <c r="C654" s="13" t="s">
        <v>56</v>
      </c>
      <c r="D654" s="15">
        <v>48</v>
      </c>
      <c r="E654" s="13" t="s">
        <v>24</v>
      </c>
      <c r="F654" s="13" t="s">
        <v>17</v>
      </c>
      <c r="G654" s="13" t="s">
        <v>25</v>
      </c>
      <c r="H654" s="13" t="s">
        <v>26</v>
      </c>
    </row>
    <row r="655" spans="1:8">
      <c r="A655" s="15">
        <v>653</v>
      </c>
      <c r="B655" s="15">
        <v>2020</v>
      </c>
      <c r="C655" s="13" t="s">
        <v>56</v>
      </c>
      <c r="D655" s="15">
        <v>48</v>
      </c>
      <c r="E655" s="13" t="s">
        <v>24</v>
      </c>
      <c r="F655" s="13" t="s">
        <v>17</v>
      </c>
      <c r="G655" s="13" t="s">
        <v>25</v>
      </c>
      <c r="H655" s="13" t="s">
        <v>26</v>
      </c>
    </row>
    <row r="656" spans="1:8">
      <c r="A656" s="15">
        <v>654</v>
      </c>
      <c r="B656" s="15">
        <v>2020</v>
      </c>
      <c r="C656" s="13" t="s">
        <v>56</v>
      </c>
      <c r="D656" s="15">
        <v>48</v>
      </c>
      <c r="E656" s="13" t="s">
        <v>24</v>
      </c>
      <c r="F656" s="13" t="s">
        <v>17</v>
      </c>
      <c r="G656" s="13" t="s">
        <v>25</v>
      </c>
      <c r="H656" s="13" t="s">
        <v>26</v>
      </c>
    </row>
    <row r="657" spans="1:8">
      <c r="A657" s="15">
        <v>655</v>
      </c>
      <c r="B657" s="15">
        <v>2020</v>
      </c>
      <c r="C657" s="13" t="s">
        <v>56</v>
      </c>
      <c r="D657" s="15">
        <v>48</v>
      </c>
      <c r="E657" s="13" t="s">
        <v>24</v>
      </c>
      <c r="F657" s="13" t="s">
        <v>17</v>
      </c>
      <c r="G657" s="13" t="s">
        <v>25</v>
      </c>
      <c r="H657" s="13" t="s">
        <v>34</v>
      </c>
    </row>
    <row r="658" spans="1:8">
      <c r="A658" s="15">
        <v>656</v>
      </c>
      <c r="B658" s="15">
        <v>2020</v>
      </c>
      <c r="C658" s="13" t="s">
        <v>56</v>
      </c>
      <c r="D658" s="15">
        <v>48</v>
      </c>
      <c r="E658" s="13" t="s">
        <v>24</v>
      </c>
      <c r="F658" s="13" t="s">
        <v>17</v>
      </c>
      <c r="G658" s="13" t="s">
        <v>25</v>
      </c>
      <c r="H658" s="13" t="s">
        <v>34</v>
      </c>
    </row>
    <row r="659" spans="1:8">
      <c r="A659" s="15">
        <v>657</v>
      </c>
      <c r="B659" s="15">
        <v>2020</v>
      </c>
      <c r="C659" s="13" t="s">
        <v>56</v>
      </c>
      <c r="D659" s="15">
        <v>48</v>
      </c>
      <c r="E659" s="13" t="s">
        <v>24</v>
      </c>
      <c r="F659" s="13" t="s">
        <v>17</v>
      </c>
      <c r="G659" s="13" t="s">
        <v>25</v>
      </c>
      <c r="H659" s="13" t="s">
        <v>34</v>
      </c>
    </row>
    <row r="660" spans="1:8">
      <c r="A660" s="15">
        <v>658</v>
      </c>
      <c r="B660" s="15">
        <v>2020</v>
      </c>
      <c r="C660" s="13" t="s">
        <v>56</v>
      </c>
      <c r="D660" s="15">
        <v>48</v>
      </c>
      <c r="E660" s="13" t="s">
        <v>24</v>
      </c>
      <c r="F660" s="13" t="s">
        <v>17</v>
      </c>
      <c r="G660" s="13" t="s">
        <v>25</v>
      </c>
      <c r="H660" s="13" t="s">
        <v>34</v>
      </c>
    </row>
    <row r="661" spans="1:8">
      <c r="A661" s="15">
        <v>659</v>
      </c>
      <c r="B661" s="15">
        <v>2020</v>
      </c>
      <c r="C661" s="13" t="s">
        <v>56</v>
      </c>
      <c r="D661" s="15">
        <v>48</v>
      </c>
      <c r="E661" s="13" t="s">
        <v>24</v>
      </c>
      <c r="F661" s="13" t="s">
        <v>17</v>
      </c>
      <c r="G661" s="13" t="s">
        <v>25</v>
      </c>
      <c r="H661" s="13" t="s">
        <v>34</v>
      </c>
    </row>
    <row r="662" spans="1:8">
      <c r="A662" s="15">
        <v>660</v>
      </c>
      <c r="B662" s="15">
        <v>2020</v>
      </c>
      <c r="C662" s="13" t="s">
        <v>56</v>
      </c>
      <c r="D662" s="15">
        <v>48</v>
      </c>
      <c r="E662" s="13" t="s">
        <v>24</v>
      </c>
      <c r="F662" s="13" t="s">
        <v>17</v>
      </c>
      <c r="G662" s="13" t="s">
        <v>25</v>
      </c>
      <c r="H662" s="13" t="s">
        <v>34</v>
      </c>
    </row>
    <row r="663" spans="1:8">
      <c r="A663" s="15">
        <v>661</v>
      </c>
      <c r="B663" s="15">
        <v>2020</v>
      </c>
      <c r="C663" s="13" t="s">
        <v>56</v>
      </c>
      <c r="D663" s="15">
        <v>48</v>
      </c>
      <c r="E663" s="13" t="s">
        <v>24</v>
      </c>
      <c r="F663" s="13" t="s">
        <v>17</v>
      </c>
      <c r="G663" s="13" t="s">
        <v>25</v>
      </c>
      <c r="H663" s="13" t="s">
        <v>34</v>
      </c>
    </row>
    <row r="664" spans="1:8">
      <c r="A664" s="15">
        <v>662</v>
      </c>
      <c r="B664" s="15">
        <v>2020</v>
      </c>
      <c r="C664" s="13" t="s">
        <v>56</v>
      </c>
      <c r="D664" s="15">
        <v>48</v>
      </c>
      <c r="E664" s="13" t="s">
        <v>24</v>
      </c>
      <c r="F664" s="13" t="s">
        <v>17</v>
      </c>
      <c r="G664" s="13" t="s">
        <v>25</v>
      </c>
      <c r="H664" s="13" t="s">
        <v>34</v>
      </c>
    </row>
    <row r="665" spans="1:8">
      <c r="A665" s="15">
        <v>663</v>
      </c>
      <c r="B665" s="15">
        <v>2020</v>
      </c>
      <c r="C665" s="13" t="s">
        <v>56</v>
      </c>
      <c r="D665" s="15">
        <v>48</v>
      </c>
      <c r="E665" s="13" t="s">
        <v>24</v>
      </c>
      <c r="F665" s="13" t="s">
        <v>17</v>
      </c>
      <c r="G665" s="13" t="s">
        <v>25</v>
      </c>
      <c r="H665" s="13" t="s">
        <v>29</v>
      </c>
    </row>
    <row r="666" spans="1:8">
      <c r="A666" s="15">
        <v>664</v>
      </c>
      <c r="B666" s="15">
        <v>2020</v>
      </c>
      <c r="C666" s="13" t="s">
        <v>56</v>
      </c>
      <c r="D666" s="15">
        <v>48</v>
      </c>
      <c r="E666" s="13" t="s">
        <v>24</v>
      </c>
      <c r="F666" s="13" t="s">
        <v>17</v>
      </c>
      <c r="G666" s="13" t="s">
        <v>25</v>
      </c>
      <c r="H666" s="13" t="s">
        <v>29</v>
      </c>
    </row>
    <row r="667" spans="1:8">
      <c r="A667" s="15">
        <v>665</v>
      </c>
      <c r="B667" s="15">
        <v>2020</v>
      </c>
      <c r="C667" s="13" t="s">
        <v>56</v>
      </c>
      <c r="D667" s="15">
        <v>48</v>
      </c>
      <c r="E667" s="13" t="s">
        <v>24</v>
      </c>
      <c r="F667" s="13" t="s">
        <v>17</v>
      </c>
      <c r="G667" s="13" t="s">
        <v>25</v>
      </c>
      <c r="H667" s="13" t="s">
        <v>29</v>
      </c>
    </row>
    <row r="668" spans="1:8">
      <c r="A668" s="15">
        <v>666</v>
      </c>
      <c r="B668" s="15">
        <v>2020</v>
      </c>
      <c r="C668" s="13" t="s">
        <v>56</v>
      </c>
      <c r="D668" s="15">
        <v>48</v>
      </c>
      <c r="E668" s="13" t="s">
        <v>24</v>
      </c>
      <c r="F668" s="13" t="s">
        <v>17</v>
      </c>
      <c r="G668" s="13" t="s">
        <v>25</v>
      </c>
      <c r="H668" s="13" t="s">
        <v>29</v>
      </c>
    </row>
    <row r="669" spans="1:8">
      <c r="A669" s="15">
        <v>667</v>
      </c>
      <c r="B669" s="15">
        <v>2020</v>
      </c>
      <c r="C669" s="13" t="s">
        <v>56</v>
      </c>
      <c r="D669" s="15">
        <v>48</v>
      </c>
      <c r="E669" s="13" t="s">
        <v>24</v>
      </c>
      <c r="F669" s="13" t="s">
        <v>17</v>
      </c>
      <c r="G669" s="13" t="s">
        <v>25</v>
      </c>
      <c r="H669" s="13" t="s">
        <v>29</v>
      </c>
    </row>
    <row r="670" spans="1:8">
      <c r="A670" s="15">
        <v>668</v>
      </c>
      <c r="B670" s="15">
        <v>2020</v>
      </c>
      <c r="C670" s="13" t="s">
        <v>56</v>
      </c>
      <c r="D670" s="15">
        <v>48</v>
      </c>
      <c r="E670" s="13" t="s">
        <v>24</v>
      </c>
      <c r="F670" s="13" t="s">
        <v>17</v>
      </c>
      <c r="G670" s="13" t="s">
        <v>25</v>
      </c>
      <c r="H670" s="13" t="s">
        <v>29</v>
      </c>
    </row>
    <row r="671" spans="1:8">
      <c r="A671" s="15">
        <v>669</v>
      </c>
      <c r="B671" s="15">
        <v>2020</v>
      </c>
      <c r="C671" s="13" t="s">
        <v>56</v>
      </c>
      <c r="D671" s="15">
        <v>48</v>
      </c>
      <c r="E671" s="13" t="s">
        <v>24</v>
      </c>
      <c r="F671" s="13" t="s">
        <v>17</v>
      </c>
      <c r="G671" s="13" t="s">
        <v>25</v>
      </c>
      <c r="H671" s="13" t="s">
        <v>29</v>
      </c>
    </row>
    <row r="672" spans="1:8">
      <c r="A672" s="15">
        <v>670</v>
      </c>
      <c r="B672" s="15">
        <v>2020</v>
      </c>
      <c r="C672" s="13" t="s">
        <v>56</v>
      </c>
      <c r="D672" s="15">
        <v>48</v>
      </c>
      <c r="E672" s="13" t="s">
        <v>24</v>
      </c>
      <c r="F672" s="13" t="s">
        <v>17</v>
      </c>
      <c r="G672" s="13" t="s">
        <v>25</v>
      </c>
      <c r="H672" s="13" t="s">
        <v>30</v>
      </c>
    </row>
    <row r="673" spans="1:8">
      <c r="A673" s="15">
        <v>671</v>
      </c>
      <c r="B673" s="15">
        <v>2020</v>
      </c>
      <c r="C673" s="13" t="s">
        <v>56</v>
      </c>
      <c r="D673" s="15">
        <v>48</v>
      </c>
      <c r="E673" s="13" t="s">
        <v>24</v>
      </c>
      <c r="F673" s="13" t="s">
        <v>17</v>
      </c>
      <c r="G673" s="13" t="s">
        <v>25</v>
      </c>
      <c r="H673" s="13" t="s">
        <v>37</v>
      </c>
    </row>
    <row r="674" spans="1:8">
      <c r="A674" s="15">
        <v>672</v>
      </c>
      <c r="B674" s="15">
        <v>2020</v>
      </c>
      <c r="C674" s="13" t="s">
        <v>56</v>
      </c>
      <c r="D674" s="15">
        <v>48</v>
      </c>
      <c r="E674" s="13" t="s">
        <v>24</v>
      </c>
      <c r="F674" s="13" t="s">
        <v>11</v>
      </c>
      <c r="G674" s="13" t="s">
        <v>25</v>
      </c>
      <c r="H674" s="13" t="s">
        <v>13</v>
      </c>
    </row>
    <row r="675" spans="1:8">
      <c r="A675" s="15">
        <v>673</v>
      </c>
      <c r="B675" s="15">
        <v>2020</v>
      </c>
      <c r="C675" s="13" t="s">
        <v>56</v>
      </c>
      <c r="D675" s="15">
        <v>48</v>
      </c>
      <c r="E675" s="13" t="s">
        <v>24</v>
      </c>
      <c r="F675" s="13" t="s">
        <v>11</v>
      </c>
      <c r="G675" s="13" t="s">
        <v>25</v>
      </c>
      <c r="H675" s="13" t="s">
        <v>13</v>
      </c>
    </row>
    <row r="676" spans="1:8">
      <c r="A676" s="15">
        <v>674</v>
      </c>
      <c r="B676" s="15">
        <v>2020</v>
      </c>
      <c r="C676" s="13" t="s">
        <v>56</v>
      </c>
      <c r="D676" s="15">
        <v>48</v>
      </c>
      <c r="E676" s="13" t="s">
        <v>24</v>
      </c>
      <c r="F676" s="13" t="s">
        <v>11</v>
      </c>
      <c r="G676" s="13" t="s">
        <v>25</v>
      </c>
      <c r="H676" s="13" t="s">
        <v>31</v>
      </c>
    </row>
    <row r="677" spans="1:8">
      <c r="A677" s="15">
        <v>675</v>
      </c>
      <c r="B677" s="15">
        <v>2020</v>
      </c>
      <c r="C677" s="13" t="s">
        <v>56</v>
      </c>
      <c r="D677" s="15">
        <v>48</v>
      </c>
      <c r="E677" s="13" t="s">
        <v>24</v>
      </c>
      <c r="F677" s="13" t="s">
        <v>11</v>
      </c>
      <c r="G677" s="13" t="s">
        <v>25</v>
      </c>
      <c r="H677" s="13" t="s">
        <v>31</v>
      </c>
    </row>
    <row r="678" spans="1:8">
      <c r="A678" s="15">
        <v>676</v>
      </c>
      <c r="B678" s="15">
        <v>2020</v>
      </c>
      <c r="C678" s="13" t="s">
        <v>56</v>
      </c>
      <c r="D678" s="15">
        <v>48</v>
      </c>
      <c r="E678" s="13" t="s">
        <v>24</v>
      </c>
      <c r="F678" s="13" t="s">
        <v>11</v>
      </c>
      <c r="G678" s="13" t="s">
        <v>25</v>
      </c>
      <c r="H678" s="13" t="s">
        <v>26</v>
      </c>
    </row>
    <row r="679" spans="1:8">
      <c r="A679" s="15">
        <v>677</v>
      </c>
      <c r="B679" s="15">
        <v>2020</v>
      </c>
      <c r="C679" s="13" t="s">
        <v>56</v>
      </c>
      <c r="D679" s="15">
        <v>48</v>
      </c>
      <c r="E679" s="13" t="s">
        <v>24</v>
      </c>
      <c r="F679" s="13" t="s">
        <v>11</v>
      </c>
      <c r="G679" s="13" t="s">
        <v>25</v>
      </c>
      <c r="H679" s="13" t="s">
        <v>26</v>
      </c>
    </row>
    <row r="680" spans="1:8">
      <c r="A680" s="15">
        <v>678</v>
      </c>
      <c r="B680" s="15">
        <v>2020</v>
      </c>
      <c r="C680" s="13" t="s">
        <v>56</v>
      </c>
      <c r="D680" s="15">
        <v>48</v>
      </c>
      <c r="E680" s="13" t="s">
        <v>24</v>
      </c>
      <c r="F680" s="13" t="s">
        <v>11</v>
      </c>
      <c r="G680" s="13" t="s">
        <v>25</v>
      </c>
      <c r="H680" s="13" t="s">
        <v>26</v>
      </c>
    </row>
    <row r="681" spans="1:8">
      <c r="A681" s="15">
        <v>679</v>
      </c>
      <c r="B681" s="15">
        <v>2020</v>
      </c>
      <c r="C681" s="13" t="s">
        <v>56</v>
      </c>
      <c r="D681" s="15">
        <v>48</v>
      </c>
      <c r="E681" s="13" t="s">
        <v>24</v>
      </c>
      <c r="F681" s="13" t="s">
        <v>11</v>
      </c>
      <c r="G681" s="13" t="s">
        <v>25</v>
      </c>
      <c r="H681" s="13" t="s">
        <v>26</v>
      </c>
    </row>
    <row r="682" spans="1:8">
      <c r="A682" s="15">
        <v>680</v>
      </c>
      <c r="B682" s="15">
        <v>2020</v>
      </c>
      <c r="C682" s="13" t="s">
        <v>56</v>
      </c>
      <c r="D682" s="15">
        <v>48</v>
      </c>
      <c r="E682" s="13" t="s">
        <v>24</v>
      </c>
      <c r="F682" s="13" t="s">
        <v>11</v>
      </c>
      <c r="G682" s="13" t="s">
        <v>25</v>
      </c>
      <c r="H682" s="13" t="s">
        <v>26</v>
      </c>
    </row>
    <row r="683" spans="1:8">
      <c r="A683" s="15">
        <v>681</v>
      </c>
      <c r="B683" s="15">
        <v>2020</v>
      </c>
      <c r="C683" s="13" t="s">
        <v>56</v>
      </c>
      <c r="D683" s="15">
        <v>48</v>
      </c>
      <c r="E683" s="13" t="s">
        <v>24</v>
      </c>
      <c r="F683" s="13" t="s">
        <v>11</v>
      </c>
      <c r="G683" s="13" t="s">
        <v>25</v>
      </c>
      <c r="H683" s="13" t="s">
        <v>37</v>
      </c>
    </row>
    <row r="684" spans="1:8">
      <c r="A684" s="15">
        <v>682</v>
      </c>
      <c r="B684" s="15">
        <v>2020</v>
      </c>
      <c r="C684" s="13" t="s">
        <v>56</v>
      </c>
      <c r="D684" s="15">
        <v>48</v>
      </c>
      <c r="E684" s="13" t="s">
        <v>24</v>
      </c>
      <c r="F684" s="13" t="s">
        <v>11</v>
      </c>
      <c r="G684" s="13" t="s">
        <v>25</v>
      </c>
      <c r="H684" s="13" t="s">
        <v>37</v>
      </c>
    </row>
    <row r="685" spans="1:8">
      <c r="A685" s="15">
        <v>683</v>
      </c>
      <c r="B685" s="15">
        <v>2020</v>
      </c>
      <c r="C685" s="13" t="s">
        <v>56</v>
      </c>
      <c r="D685" s="15">
        <v>49</v>
      </c>
      <c r="E685" s="13" t="s">
        <v>24</v>
      </c>
      <c r="F685" s="13" t="s">
        <v>17</v>
      </c>
      <c r="G685" s="13" t="s">
        <v>25</v>
      </c>
      <c r="H685" s="13" t="s">
        <v>13</v>
      </c>
    </row>
    <row r="686" spans="1:8">
      <c r="A686" s="15">
        <v>684</v>
      </c>
      <c r="B686" s="15">
        <v>2020</v>
      </c>
      <c r="C686" s="13" t="s">
        <v>56</v>
      </c>
      <c r="D686" s="15">
        <v>49</v>
      </c>
      <c r="E686" s="13" t="s">
        <v>24</v>
      </c>
      <c r="F686" s="13" t="s">
        <v>17</v>
      </c>
      <c r="G686" s="13" t="s">
        <v>25</v>
      </c>
      <c r="H686" s="13" t="s">
        <v>13</v>
      </c>
    </row>
    <row r="687" spans="1:8">
      <c r="A687" s="15">
        <v>685</v>
      </c>
      <c r="B687" s="15">
        <v>2020</v>
      </c>
      <c r="C687" s="13" t="s">
        <v>56</v>
      </c>
      <c r="D687" s="15">
        <v>49</v>
      </c>
      <c r="E687" s="13" t="s">
        <v>24</v>
      </c>
      <c r="F687" s="13" t="s">
        <v>17</v>
      </c>
      <c r="G687" s="13" t="s">
        <v>25</v>
      </c>
      <c r="H687" s="13" t="s">
        <v>13</v>
      </c>
    </row>
    <row r="688" spans="1:8">
      <c r="A688" s="15">
        <v>686</v>
      </c>
      <c r="B688" s="15">
        <v>2020</v>
      </c>
      <c r="C688" s="13" t="s">
        <v>56</v>
      </c>
      <c r="D688" s="15">
        <v>49</v>
      </c>
      <c r="E688" s="13" t="s">
        <v>24</v>
      </c>
      <c r="F688" s="13" t="s">
        <v>17</v>
      </c>
      <c r="G688" s="13" t="s">
        <v>25</v>
      </c>
      <c r="H688" s="13" t="s">
        <v>13</v>
      </c>
    </row>
    <row r="689" spans="1:8">
      <c r="A689" s="15">
        <v>687</v>
      </c>
      <c r="B689" s="15">
        <v>2020</v>
      </c>
      <c r="C689" s="13" t="s">
        <v>56</v>
      </c>
      <c r="D689" s="15">
        <v>49</v>
      </c>
      <c r="E689" s="13" t="s">
        <v>24</v>
      </c>
      <c r="F689" s="13" t="s">
        <v>17</v>
      </c>
      <c r="G689" s="13" t="s">
        <v>25</v>
      </c>
      <c r="H689" s="13" t="s">
        <v>13</v>
      </c>
    </row>
    <row r="690" spans="1:8">
      <c r="A690" s="15">
        <v>688</v>
      </c>
      <c r="B690" s="15">
        <v>2020</v>
      </c>
      <c r="C690" s="13" t="s">
        <v>56</v>
      </c>
      <c r="D690" s="15">
        <v>49</v>
      </c>
      <c r="E690" s="13" t="s">
        <v>24</v>
      </c>
      <c r="F690" s="13" t="s">
        <v>17</v>
      </c>
      <c r="G690" s="13" t="s">
        <v>25</v>
      </c>
      <c r="H690" s="13" t="s">
        <v>13</v>
      </c>
    </row>
    <row r="691" spans="1:8">
      <c r="A691" s="15">
        <v>689</v>
      </c>
      <c r="B691" s="15">
        <v>2020</v>
      </c>
      <c r="C691" s="13" t="s">
        <v>56</v>
      </c>
      <c r="D691" s="15">
        <v>49</v>
      </c>
      <c r="E691" s="13" t="s">
        <v>24</v>
      </c>
      <c r="F691" s="13" t="s">
        <v>17</v>
      </c>
      <c r="G691" s="13" t="s">
        <v>25</v>
      </c>
      <c r="H691" s="13" t="s">
        <v>31</v>
      </c>
    </row>
    <row r="692" spans="1:8">
      <c r="A692" s="15">
        <v>690</v>
      </c>
      <c r="B692" s="15">
        <v>2020</v>
      </c>
      <c r="C692" s="13" t="s">
        <v>56</v>
      </c>
      <c r="D692" s="15">
        <v>49</v>
      </c>
      <c r="E692" s="13" t="s">
        <v>24</v>
      </c>
      <c r="F692" s="13" t="s">
        <v>17</v>
      </c>
      <c r="G692" s="13" t="s">
        <v>25</v>
      </c>
      <c r="H692" s="13" t="s">
        <v>31</v>
      </c>
    </row>
    <row r="693" spans="1:8">
      <c r="A693" s="15">
        <v>691</v>
      </c>
      <c r="B693" s="15">
        <v>2020</v>
      </c>
      <c r="C693" s="13" t="s">
        <v>56</v>
      </c>
      <c r="D693" s="15">
        <v>49</v>
      </c>
      <c r="E693" s="13" t="s">
        <v>24</v>
      </c>
      <c r="F693" s="13" t="s">
        <v>17</v>
      </c>
      <c r="G693" s="13" t="s">
        <v>25</v>
      </c>
      <c r="H693" s="13" t="s">
        <v>31</v>
      </c>
    </row>
    <row r="694" spans="1:8">
      <c r="A694" s="15">
        <v>692</v>
      </c>
      <c r="B694" s="15">
        <v>2020</v>
      </c>
      <c r="C694" s="13" t="s">
        <v>56</v>
      </c>
      <c r="D694" s="15">
        <v>49</v>
      </c>
      <c r="E694" s="13" t="s">
        <v>24</v>
      </c>
      <c r="F694" s="13" t="s">
        <v>17</v>
      </c>
      <c r="G694" s="13" t="s">
        <v>25</v>
      </c>
      <c r="H694" s="13" t="s">
        <v>31</v>
      </c>
    </row>
    <row r="695" spans="1:8">
      <c r="A695" s="15">
        <v>693</v>
      </c>
      <c r="B695" s="15">
        <v>2020</v>
      </c>
      <c r="C695" s="13" t="s">
        <v>56</v>
      </c>
      <c r="D695" s="15">
        <v>49</v>
      </c>
      <c r="E695" s="13" t="s">
        <v>24</v>
      </c>
      <c r="F695" s="13" t="s">
        <v>17</v>
      </c>
      <c r="G695" s="13" t="s">
        <v>25</v>
      </c>
      <c r="H695" s="13" t="s">
        <v>31</v>
      </c>
    </row>
    <row r="696" spans="1:8">
      <c r="A696" s="15">
        <v>694</v>
      </c>
      <c r="B696" s="15">
        <v>2020</v>
      </c>
      <c r="C696" s="13" t="s">
        <v>56</v>
      </c>
      <c r="D696" s="15">
        <v>49</v>
      </c>
      <c r="E696" s="13" t="s">
        <v>24</v>
      </c>
      <c r="F696" s="13" t="s">
        <v>17</v>
      </c>
      <c r="G696" s="13" t="s">
        <v>25</v>
      </c>
      <c r="H696" s="13" t="s">
        <v>31</v>
      </c>
    </row>
    <row r="697" spans="1:8">
      <c r="A697" s="15">
        <v>695</v>
      </c>
      <c r="B697" s="15">
        <v>2020</v>
      </c>
      <c r="C697" s="13" t="s">
        <v>56</v>
      </c>
      <c r="D697" s="15">
        <v>49</v>
      </c>
      <c r="E697" s="13" t="s">
        <v>24</v>
      </c>
      <c r="F697" s="13" t="s">
        <v>17</v>
      </c>
      <c r="G697" s="13" t="s">
        <v>25</v>
      </c>
      <c r="H697" s="13" t="s">
        <v>31</v>
      </c>
    </row>
    <row r="698" spans="1:8">
      <c r="A698" s="15">
        <v>696</v>
      </c>
      <c r="B698" s="15">
        <v>2020</v>
      </c>
      <c r="C698" s="13" t="s">
        <v>56</v>
      </c>
      <c r="D698" s="15">
        <v>49</v>
      </c>
      <c r="E698" s="13" t="s">
        <v>24</v>
      </c>
      <c r="F698" s="13" t="s">
        <v>17</v>
      </c>
      <c r="G698" s="13" t="s">
        <v>25</v>
      </c>
      <c r="H698" s="13" t="s">
        <v>31</v>
      </c>
    </row>
    <row r="699" spans="1:8">
      <c r="A699" s="15">
        <v>697</v>
      </c>
      <c r="B699" s="15">
        <v>2020</v>
      </c>
      <c r="C699" s="13" t="s">
        <v>56</v>
      </c>
      <c r="D699" s="15">
        <v>49</v>
      </c>
      <c r="E699" s="13" t="s">
        <v>24</v>
      </c>
      <c r="F699" s="13" t="s">
        <v>17</v>
      </c>
      <c r="G699" s="13" t="s">
        <v>25</v>
      </c>
      <c r="H699" s="13" t="s">
        <v>31</v>
      </c>
    </row>
    <row r="700" spans="1:8">
      <c r="A700" s="15">
        <v>698</v>
      </c>
      <c r="B700" s="15">
        <v>2020</v>
      </c>
      <c r="C700" s="13" t="s">
        <v>56</v>
      </c>
      <c r="D700" s="15">
        <v>49</v>
      </c>
      <c r="E700" s="13" t="s">
        <v>24</v>
      </c>
      <c r="F700" s="13" t="s">
        <v>17</v>
      </c>
      <c r="G700" s="13" t="s">
        <v>25</v>
      </c>
      <c r="H700" s="13" t="s">
        <v>26</v>
      </c>
    </row>
    <row r="701" spans="1:8">
      <c r="A701" s="15">
        <v>699</v>
      </c>
      <c r="B701" s="15">
        <v>2020</v>
      </c>
      <c r="C701" s="13" t="s">
        <v>56</v>
      </c>
      <c r="D701" s="15">
        <v>49</v>
      </c>
      <c r="E701" s="13" t="s">
        <v>24</v>
      </c>
      <c r="F701" s="13" t="s">
        <v>17</v>
      </c>
      <c r="G701" s="13" t="s">
        <v>25</v>
      </c>
      <c r="H701" s="13" t="s">
        <v>26</v>
      </c>
    </row>
    <row r="702" spans="1:8">
      <c r="A702" s="15">
        <v>700</v>
      </c>
      <c r="B702" s="15">
        <v>2020</v>
      </c>
      <c r="C702" s="13" t="s">
        <v>56</v>
      </c>
      <c r="D702" s="15">
        <v>49</v>
      </c>
      <c r="E702" s="13" t="s">
        <v>24</v>
      </c>
      <c r="F702" s="13" t="s">
        <v>17</v>
      </c>
      <c r="G702" s="13" t="s">
        <v>25</v>
      </c>
      <c r="H702" s="13" t="s">
        <v>26</v>
      </c>
    </row>
    <row r="703" spans="1:8">
      <c r="A703" s="15">
        <v>701</v>
      </c>
      <c r="B703" s="15">
        <v>2020</v>
      </c>
      <c r="C703" s="13" t="s">
        <v>56</v>
      </c>
      <c r="D703" s="15">
        <v>49</v>
      </c>
      <c r="E703" s="13" t="s">
        <v>24</v>
      </c>
      <c r="F703" s="13" t="s">
        <v>17</v>
      </c>
      <c r="G703" s="13" t="s">
        <v>25</v>
      </c>
      <c r="H703" s="13" t="s">
        <v>26</v>
      </c>
    </row>
    <row r="704" spans="1:8">
      <c r="A704" s="15">
        <v>702</v>
      </c>
      <c r="B704" s="15">
        <v>2020</v>
      </c>
      <c r="C704" s="13" t="s">
        <v>56</v>
      </c>
      <c r="D704" s="15">
        <v>49</v>
      </c>
      <c r="E704" s="13" t="s">
        <v>24</v>
      </c>
      <c r="F704" s="13" t="s">
        <v>17</v>
      </c>
      <c r="G704" s="13" t="s">
        <v>25</v>
      </c>
      <c r="H704" s="13" t="s">
        <v>26</v>
      </c>
    </row>
    <row r="705" spans="1:8">
      <c r="A705" s="15">
        <v>703</v>
      </c>
      <c r="B705" s="15">
        <v>2020</v>
      </c>
      <c r="C705" s="13" t="s">
        <v>56</v>
      </c>
      <c r="D705" s="15">
        <v>49</v>
      </c>
      <c r="E705" s="13" t="s">
        <v>24</v>
      </c>
      <c r="F705" s="13" t="s">
        <v>17</v>
      </c>
      <c r="G705" s="13" t="s">
        <v>25</v>
      </c>
      <c r="H705" s="13" t="s">
        <v>34</v>
      </c>
    </row>
    <row r="706" spans="1:8">
      <c r="A706" s="15">
        <v>704</v>
      </c>
      <c r="B706" s="15">
        <v>2020</v>
      </c>
      <c r="C706" s="13" t="s">
        <v>56</v>
      </c>
      <c r="D706" s="15">
        <v>49</v>
      </c>
      <c r="E706" s="13" t="s">
        <v>24</v>
      </c>
      <c r="F706" s="13" t="s">
        <v>17</v>
      </c>
      <c r="G706" s="13" t="s">
        <v>25</v>
      </c>
      <c r="H706" s="13" t="s">
        <v>34</v>
      </c>
    </row>
    <row r="707" spans="1:8">
      <c r="A707" s="15">
        <v>705</v>
      </c>
      <c r="B707" s="15">
        <v>2020</v>
      </c>
      <c r="C707" s="13" t="s">
        <v>56</v>
      </c>
      <c r="D707" s="15">
        <v>49</v>
      </c>
      <c r="E707" s="13" t="s">
        <v>24</v>
      </c>
      <c r="F707" s="13" t="s">
        <v>17</v>
      </c>
      <c r="G707" s="13" t="s">
        <v>25</v>
      </c>
      <c r="H707" s="13" t="s">
        <v>29</v>
      </c>
    </row>
    <row r="708" spans="1:8">
      <c r="A708" s="15">
        <v>706</v>
      </c>
      <c r="B708" s="15">
        <v>2020</v>
      </c>
      <c r="C708" s="13" t="s">
        <v>56</v>
      </c>
      <c r="D708" s="15">
        <v>49</v>
      </c>
      <c r="E708" s="13" t="s">
        <v>24</v>
      </c>
      <c r="F708" s="13" t="s">
        <v>17</v>
      </c>
      <c r="G708" s="13" t="s">
        <v>25</v>
      </c>
      <c r="H708" s="13" t="s">
        <v>29</v>
      </c>
    </row>
    <row r="709" spans="1:8">
      <c r="A709" s="15">
        <v>707</v>
      </c>
      <c r="B709" s="15">
        <v>2020</v>
      </c>
      <c r="C709" s="13" t="s">
        <v>56</v>
      </c>
      <c r="D709" s="15">
        <v>49</v>
      </c>
      <c r="E709" s="13" t="s">
        <v>24</v>
      </c>
      <c r="F709" s="13" t="s">
        <v>17</v>
      </c>
      <c r="G709" s="13" t="s">
        <v>25</v>
      </c>
      <c r="H709" s="13" t="s">
        <v>29</v>
      </c>
    </row>
    <row r="710" spans="1:8">
      <c r="A710" s="15">
        <v>708</v>
      </c>
      <c r="B710" s="15">
        <v>2020</v>
      </c>
      <c r="C710" s="13" t="s">
        <v>56</v>
      </c>
      <c r="D710" s="15">
        <v>49</v>
      </c>
      <c r="E710" s="13" t="s">
        <v>24</v>
      </c>
      <c r="F710" s="13" t="s">
        <v>17</v>
      </c>
      <c r="G710" s="13" t="s">
        <v>25</v>
      </c>
      <c r="H710" s="13" t="s">
        <v>29</v>
      </c>
    </row>
    <row r="711" spans="1:8">
      <c r="A711" s="15">
        <v>709</v>
      </c>
      <c r="B711" s="15">
        <v>2020</v>
      </c>
      <c r="C711" s="13" t="s">
        <v>56</v>
      </c>
      <c r="D711" s="15">
        <v>49</v>
      </c>
      <c r="E711" s="13" t="s">
        <v>24</v>
      </c>
      <c r="F711" s="13" t="s">
        <v>17</v>
      </c>
      <c r="G711" s="13" t="s">
        <v>25</v>
      </c>
      <c r="H711" s="13" t="s">
        <v>29</v>
      </c>
    </row>
    <row r="712" spans="1:8">
      <c r="A712" s="15">
        <v>710</v>
      </c>
      <c r="B712" s="15">
        <v>2020</v>
      </c>
      <c r="C712" s="13" t="s">
        <v>56</v>
      </c>
      <c r="D712" s="15">
        <v>49</v>
      </c>
      <c r="E712" s="13" t="s">
        <v>24</v>
      </c>
      <c r="F712" s="13" t="s">
        <v>17</v>
      </c>
      <c r="G712" s="13" t="s">
        <v>25</v>
      </c>
      <c r="H712" s="13" t="s">
        <v>30</v>
      </c>
    </row>
    <row r="713" spans="1:8">
      <c r="A713" s="15">
        <v>711</v>
      </c>
      <c r="B713" s="15">
        <v>2020</v>
      </c>
      <c r="C713" s="13" t="s">
        <v>56</v>
      </c>
      <c r="D713" s="15">
        <v>49</v>
      </c>
      <c r="E713" s="13" t="s">
        <v>24</v>
      </c>
      <c r="F713" s="13" t="s">
        <v>17</v>
      </c>
      <c r="G713" s="13" t="s">
        <v>25</v>
      </c>
      <c r="H713" s="13" t="s">
        <v>35</v>
      </c>
    </row>
    <row r="714" spans="1:8">
      <c r="A714" s="15">
        <v>712</v>
      </c>
      <c r="B714" s="15">
        <v>2020</v>
      </c>
      <c r="C714" s="13" t="s">
        <v>56</v>
      </c>
      <c r="D714" s="15">
        <v>49</v>
      </c>
      <c r="E714" s="13" t="s">
        <v>24</v>
      </c>
      <c r="F714" s="13" t="s">
        <v>11</v>
      </c>
      <c r="G714" s="13" t="s">
        <v>25</v>
      </c>
      <c r="H714" s="13" t="s">
        <v>13</v>
      </c>
    </row>
    <row r="715" spans="1:8">
      <c r="A715" s="15">
        <v>713</v>
      </c>
      <c r="B715" s="15">
        <v>2020</v>
      </c>
      <c r="C715" s="13" t="s">
        <v>56</v>
      </c>
      <c r="D715" s="15">
        <v>49</v>
      </c>
      <c r="E715" s="13" t="s">
        <v>24</v>
      </c>
      <c r="F715" s="13" t="s">
        <v>11</v>
      </c>
      <c r="G715" s="13" t="s">
        <v>25</v>
      </c>
      <c r="H715" s="13" t="s">
        <v>13</v>
      </c>
    </row>
    <row r="716" spans="1:8">
      <c r="A716" s="15">
        <v>714</v>
      </c>
      <c r="B716" s="15">
        <v>2020</v>
      </c>
      <c r="C716" s="13" t="s">
        <v>56</v>
      </c>
      <c r="D716" s="15">
        <v>49</v>
      </c>
      <c r="E716" s="13" t="s">
        <v>24</v>
      </c>
      <c r="F716" s="13" t="s">
        <v>11</v>
      </c>
      <c r="G716" s="13" t="s">
        <v>25</v>
      </c>
      <c r="H716" s="13" t="s">
        <v>31</v>
      </c>
    </row>
    <row r="717" spans="1:8">
      <c r="A717" s="15">
        <v>715</v>
      </c>
      <c r="B717" s="15">
        <v>2020</v>
      </c>
      <c r="C717" s="13" t="s">
        <v>56</v>
      </c>
      <c r="D717" s="15">
        <v>49</v>
      </c>
      <c r="E717" s="13" t="s">
        <v>24</v>
      </c>
      <c r="F717" s="13" t="s">
        <v>11</v>
      </c>
      <c r="G717" s="13" t="s">
        <v>25</v>
      </c>
      <c r="H717" s="13" t="s">
        <v>31</v>
      </c>
    </row>
    <row r="718" spans="1:8">
      <c r="A718" s="15">
        <v>716</v>
      </c>
      <c r="B718" s="15">
        <v>2020</v>
      </c>
      <c r="C718" s="13" t="s">
        <v>56</v>
      </c>
      <c r="D718" s="15">
        <v>49</v>
      </c>
      <c r="E718" s="13" t="s">
        <v>24</v>
      </c>
      <c r="F718" s="13" t="s">
        <v>11</v>
      </c>
      <c r="G718" s="13" t="s">
        <v>25</v>
      </c>
      <c r="H718" s="13" t="s">
        <v>31</v>
      </c>
    </row>
    <row r="719" spans="1:8">
      <c r="A719" s="15">
        <v>717</v>
      </c>
      <c r="B719" s="15">
        <v>2020</v>
      </c>
      <c r="C719" s="13" t="s">
        <v>56</v>
      </c>
      <c r="D719" s="15">
        <v>49</v>
      </c>
      <c r="E719" s="13" t="s">
        <v>24</v>
      </c>
      <c r="F719" s="13" t="s">
        <v>11</v>
      </c>
      <c r="G719" s="13" t="s">
        <v>25</v>
      </c>
      <c r="H719" s="13" t="s">
        <v>34</v>
      </c>
    </row>
    <row r="720" spans="1:8">
      <c r="A720" s="15">
        <v>718</v>
      </c>
      <c r="B720" s="15">
        <v>2020</v>
      </c>
      <c r="C720" s="13" t="s">
        <v>56</v>
      </c>
      <c r="D720" s="15">
        <v>49</v>
      </c>
      <c r="E720" s="13" t="s">
        <v>24</v>
      </c>
      <c r="F720" s="13" t="s">
        <v>11</v>
      </c>
      <c r="G720" s="13" t="s">
        <v>25</v>
      </c>
      <c r="H720" s="13" t="s">
        <v>34</v>
      </c>
    </row>
    <row r="721" spans="1:8">
      <c r="A721" s="15">
        <v>719</v>
      </c>
      <c r="B721" s="15">
        <v>2020</v>
      </c>
      <c r="C721" s="13" t="s">
        <v>56</v>
      </c>
      <c r="D721" s="15">
        <v>49</v>
      </c>
      <c r="E721" s="13" t="s">
        <v>24</v>
      </c>
      <c r="F721" s="13" t="s">
        <v>11</v>
      </c>
      <c r="G721" s="13" t="s">
        <v>25</v>
      </c>
      <c r="H721" s="13" t="s">
        <v>29</v>
      </c>
    </row>
    <row r="722" spans="1:8">
      <c r="A722" s="15">
        <v>720</v>
      </c>
      <c r="B722" s="15">
        <v>2020</v>
      </c>
      <c r="C722" s="13" t="s">
        <v>56</v>
      </c>
      <c r="D722" s="15">
        <v>49</v>
      </c>
      <c r="E722" s="13" t="s">
        <v>24</v>
      </c>
      <c r="F722" s="13" t="s">
        <v>11</v>
      </c>
      <c r="G722" s="13" t="s">
        <v>25</v>
      </c>
      <c r="H722" s="13" t="s">
        <v>29</v>
      </c>
    </row>
    <row r="723" spans="1:8">
      <c r="A723" s="15">
        <v>721</v>
      </c>
      <c r="B723" s="15">
        <v>2020</v>
      </c>
      <c r="C723" s="13" t="s">
        <v>56</v>
      </c>
      <c r="D723" s="15">
        <v>49</v>
      </c>
      <c r="E723" s="13" t="s">
        <v>24</v>
      </c>
      <c r="F723" s="13" t="s">
        <v>11</v>
      </c>
      <c r="G723" s="13" t="s">
        <v>25</v>
      </c>
      <c r="H723" s="13" t="s">
        <v>30</v>
      </c>
    </row>
    <row r="724" spans="1:8">
      <c r="A724" s="15">
        <v>722</v>
      </c>
      <c r="B724" s="15">
        <v>2020</v>
      </c>
      <c r="C724" s="13" t="s">
        <v>56</v>
      </c>
      <c r="D724" s="15">
        <v>49</v>
      </c>
      <c r="E724" s="13" t="s">
        <v>24</v>
      </c>
      <c r="F724" s="13" t="s">
        <v>11</v>
      </c>
      <c r="G724" s="13" t="s">
        <v>25</v>
      </c>
      <c r="H724" s="13" t="s">
        <v>30</v>
      </c>
    </row>
    <row r="725" spans="1:8">
      <c r="A725" s="15">
        <v>723</v>
      </c>
      <c r="B725" s="15">
        <v>2020</v>
      </c>
      <c r="C725" s="13" t="s">
        <v>56</v>
      </c>
      <c r="D725" s="15">
        <v>49</v>
      </c>
      <c r="E725" s="13" t="s">
        <v>24</v>
      </c>
      <c r="F725" s="13" t="s">
        <v>11</v>
      </c>
      <c r="G725" s="13" t="s">
        <v>25</v>
      </c>
      <c r="H725" s="13" t="s">
        <v>30</v>
      </c>
    </row>
    <row r="726" spans="1:8">
      <c r="A726" s="15">
        <v>724</v>
      </c>
      <c r="B726" s="15">
        <v>2020</v>
      </c>
      <c r="C726" s="13" t="s">
        <v>56</v>
      </c>
      <c r="D726" s="15">
        <v>49</v>
      </c>
      <c r="E726" s="13" t="s">
        <v>24</v>
      </c>
      <c r="F726" s="13" t="s">
        <v>11</v>
      </c>
      <c r="G726" s="13" t="s">
        <v>25</v>
      </c>
      <c r="H726" s="13" t="s">
        <v>37</v>
      </c>
    </row>
    <row r="727" spans="1:8">
      <c r="A727" s="15">
        <v>725</v>
      </c>
      <c r="B727" s="15">
        <v>2020</v>
      </c>
      <c r="C727" s="13" t="s">
        <v>56</v>
      </c>
      <c r="D727" s="15">
        <v>49</v>
      </c>
      <c r="E727" s="13" t="s">
        <v>24</v>
      </c>
      <c r="F727" s="13" t="s">
        <v>11</v>
      </c>
      <c r="G727" s="13" t="s">
        <v>25</v>
      </c>
      <c r="H727" s="13" t="s">
        <v>15</v>
      </c>
    </row>
    <row r="728" spans="1:8">
      <c r="A728" s="15">
        <v>726</v>
      </c>
      <c r="B728" s="15">
        <v>2020</v>
      </c>
      <c r="C728" s="13" t="s">
        <v>56</v>
      </c>
      <c r="D728" s="15">
        <v>49</v>
      </c>
      <c r="E728" s="13" t="s">
        <v>24</v>
      </c>
      <c r="F728" s="13" t="s">
        <v>11</v>
      </c>
      <c r="G728" s="13" t="s">
        <v>25</v>
      </c>
      <c r="H728" s="13" t="s">
        <v>15</v>
      </c>
    </row>
    <row r="729" spans="1:8">
      <c r="A729" s="15">
        <v>727</v>
      </c>
      <c r="B729" s="15">
        <v>2020</v>
      </c>
      <c r="C729" s="13" t="s">
        <v>28</v>
      </c>
      <c r="D729" s="15">
        <v>50</v>
      </c>
      <c r="E729" s="13" t="s">
        <v>24</v>
      </c>
      <c r="F729" s="13" t="s">
        <v>17</v>
      </c>
      <c r="G729" s="13" t="s">
        <v>25</v>
      </c>
      <c r="H729" s="13" t="s">
        <v>47</v>
      </c>
    </row>
    <row r="730" spans="1:8">
      <c r="A730" s="15">
        <v>728</v>
      </c>
      <c r="B730" s="15">
        <v>2020</v>
      </c>
      <c r="C730" s="13" t="s">
        <v>28</v>
      </c>
      <c r="D730" s="15">
        <v>50</v>
      </c>
      <c r="E730" s="13" t="s">
        <v>24</v>
      </c>
      <c r="F730" s="13" t="s">
        <v>17</v>
      </c>
      <c r="G730" s="13" t="s">
        <v>25</v>
      </c>
      <c r="H730" s="13" t="s">
        <v>13</v>
      </c>
    </row>
    <row r="731" spans="1:8">
      <c r="A731" s="15">
        <v>729</v>
      </c>
      <c r="B731" s="15">
        <v>2020</v>
      </c>
      <c r="C731" s="13" t="s">
        <v>28</v>
      </c>
      <c r="D731" s="15">
        <v>50</v>
      </c>
      <c r="E731" s="13" t="s">
        <v>24</v>
      </c>
      <c r="F731" s="13" t="s">
        <v>17</v>
      </c>
      <c r="G731" s="13" t="s">
        <v>25</v>
      </c>
      <c r="H731" s="13" t="s">
        <v>13</v>
      </c>
    </row>
    <row r="732" spans="1:8">
      <c r="A732" s="15">
        <v>730</v>
      </c>
      <c r="B732" s="15">
        <v>2020</v>
      </c>
      <c r="C732" s="13" t="s">
        <v>28</v>
      </c>
      <c r="D732" s="15">
        <v>50</v>
      </c>
      <c r="E732" s="13" t="s">
        <v>24</v>
      </c>
      <c r="F732" s="13" t="s">
        <v>17</v>
      </c>
      <c r="G732" s="13" t="s">
        <v>25</v>
      </c>
      <c r="H732" s="13" t="s">
        <v>13</v>
      </c>
    </row>
    <row r="733" spans="1:8">
      <c r="A733" s="15">
        <v>731</v>
      </c>
      <c r="B733" s="15">
        <v>2020</v>
      </c>
      <c r="C733" s="13" t="s">
        <v>28</v>
      </c>
      <c r="D733" s="15">
        <v>50</v>
      </c>
      <c r="E733" s="13" t="s">
        <v>24</v>
      </c>
      <c r="F733" s="13" t="s">
        <v>17</v>
      </c>
      <c r="G733" s="13" t="s">
        <v>25</v>
      </c>
      <c r="H733" s="13" t="s">
        <v>13</v>
      </c>
    </row>
    <row r="734" spans="1:8">
      <c r="A734" s="15">
        <v>732</v>
      </c>
      <c r="B734" s="15">
        <v>2020</v>
      </c>
      <c r="C734" s="13" t="s">
        <v>28</v>
      </c>
      <c r="D734" s="15">
        <v>50</v>
      </c>
      <c r="E734" s="13" t="s">
        <v>24</v>
      </c>
      <c r="F734" s="13" t="s">
        <v>17</v>
      </c>
      <c r="G734" s="13" t="s">
        <v>25</v>
      </c>
      <c r="H734" s="13" t="s">
        <v>31</v>
      </c>
    </row>
    <row r="735" spans="1:8">
      <c r="A735" s="15">
        <v>733</v>
      </c>
      <c r="B735" s="15">
        <v>2020</v>
      </c>
      <c r="C735" s="13" t="s">
        <v>28</v>
      </c>
      <c r="D735" s="15">
        <v>50</v>
      </c>
      <c r="E735" s="13" t="s">
        <v>24</v>
      </c>
      <c r="F735" s="13" t="s">
        <v>17</v>
      </c>
      <c r="G735" s="13" t="s">
        <v>25</v>
      </c>
      <c r="H735" s="13" t="s">
        <v>31</v>
      </c>
    </row>
    <row r="736" spans="1:8">
      <c r="A736" s="15">
        <v>734</v>
      </c>
      <c r="B736" s="15">
        <v>2020</v>
      </c>
      <c r="C736" s="13" t="s">
        <v>28</v>
      </c>
      <c r="D736" s="15">
        <v>50</v>
      </c>
      <c r="E736" s="13" t="s">
        <v>24</v>
      </c>
      <c r="F736" s="13" t="s">
        <v>17</v>
      </c>
      <c r="G736" s="13" t="s">
        <v>25</v>
      </c>
      <c r="H736" s="13" t="s">
        <v>26</v>
      </c>
    </row>
    <row r="737" spans="1:8">
      <c r="A737" s="15">
        <v>735</v>
      </c>
      <c r="B737" s="15">
        <v>2020</v>
      </c>
      <c r="C737" s="13" t="s">
        <v>28</v>
      </c>
      <c r="D737" s="15">
        <v>50</v>
      </c>
      <c r="E737" s="13" t="s">
        <v>24</v>
      </c>
      <c r="F737" s="13" t="s">
        <v>17</v>
      </c>
      <c r="G737" s="13" t="s">
        <v>25</v>
      </c>
      <c r="H737" s="13" t="s">
        <v>26</v>
      </c>
    </row>
    <row r="738" spans="1:8">
      <c r="A738" s="15">
        <v>736</v>
      </c>
      <c r="B738" s="15">
        <v>2020</v>
      </c>
      <c r="C738" s="13" t="s">
        <v>28</v>
      </c>
      <c r="D738" s="15">
        <v>50</v>
      </c>
      <c r="E738" s="13" t="s">
        <v>24</v>
      </c>
      <c r="F738" s="13" t="s">
        <v>17</v>
      </c>
      <c r="G738" s="13" t="s">
        <v>25</v>
      </c>
      <c r="H738" s="13" t="s">
        <v>34</v>
      </c>
    </row>
    <row r="739" spans="1:8">
      <c r="A739" s="15">
        <v>737</v>
      </c>
      <c r="B739" s="15">
        <v>2020</v>
      </c>
      <c r="C739" s="13" t="s">
        <v>28</v>
      </c>
      <c r="D739" s="15">
        <v>50</v>
      </c>
      <c r="E739" s="13" t="s">
        <v>24</v>
      </c>
      <c r="F739" s="13" t="s">
        <v>17</v>
      </c>
      <c r="G739" s="13" t="s">
        <v>25</v>
      </c>
      <c r="H739" s="13" t="s">
        <v>34</v>
      </c>
    </row>
    <row r="740" spans="1:8">
      <c r="A740" s="15">
        <v>738</v>
      </c>
      <c r="B740" s="15">
        <v>2020</v>
      </c>
      <c r="C740" s="13" t="s">
        <v>28</v>
      </c>
      <c r="D740" s="15">
        <v>50</v>
      </c>
      <c r="E740" s="13" t="s">
        <v>24</v>
      </c>
      <c r="F740" s="13" t="s">
        <v>17</v>
      </c>
      <c r="G740" s="13" t="s">
        <v>25</v>
      </c>
      <c r="H740" s="13" t="s">
        <v>34</v>
      </c>
    </row>
    <row r="741" spans="1:8">
      <c r="A741" s="15">
        <v>739</v>
      </c>
      <c r="B741" s="15">
        <v>2020</v>
      </c>
      <c r="C741" s="13" t="s">
        <v>28</v>
      </c>
      <c r="D741" s="15">
        <v>50</v>
      </c>
      <c r="E741" s="13" t="s">
        <v>24</v>
      </c>
      <c r="F741" s="13" t="s">
        <v>17</v>
      </c>
      <c r="G741" s="13" t="s">
        <v>25</v>
      </c>
      <c r="H741" s="13" t="s">
        <v>29</v>
      </c>
    </row>
    <row r="742" spans="1:8">
      <c r="A742" s="15">
        <v>740</v>
      </c>
      <c r="B742" s="15">
        <v>2020</v>
      </c>
      <c r="C742" s="13" t="s">
        <v>28</v>
      </c>
      <c r="D742" s="15">
        <v>50</v>
      </c>
      <c r="E742" s="13" t="s">
        <v>24</v>
      </c>
      <c r="F742" s="13" t="s">
        <v>17</v>
      </c>
      <c r="G742" s="13" t="s">
        <v>25</v>
      </c>
      <c r="H742" s="13" t="s">
        <v>29</v>
      </c>
    </row>
    <row r="743" spans="1:8">
      <c r="A743" s="15">
        <v>741</v>
      </c>
      <c r="B743" s="15">
        <v>2020</v>
      </c>
      <c r="C743" s="13" t="s">
        <v>28</v>
      </c>
      <c r="D743" s="15">
        <v>50</v>
      </c>
      <c r="E743" s="13" t="s">
        <v>24</v>
      </c>
      <c r="F743" s="13" t="s">
        <v>17</v>
      </c>
      <c r="G743" s="13" t="s">
        <v>25</v>
      </c>
      <c r="H743" s="13" t="s">
        <v>37</v>
      </c>
    </row>
    <row r="744" spans="1:8">
      <c r="A744" s="15">
        <v>742</v>
      </c>
      <c r="B744" s="15">
        <v>2020</v>
      </c>
      <c r="C744" s="13" t="s">
        <v>28</v>
      </c>
      <c r="D744" s="15">
        <v>50</v>
      </c>
      <c r="E744" s="13" t="s">
        <v>24</v>
      </c>
      <c r="F744" s="13" t="s">
        <v>17</v>
      </c>
      <c r="G744" s="13" t="s">
        <v>25</v>
      </c>
      <c r="H744" s="13" t="s">
        <v>32</v>
      </c>
    </row>
    <row r="745" spans="1:8">
      <c r="A745" s="15">
        <v>743</v>
      </c>
      <c r="B745" s="15">
        <v>2020</v>
      </c>
      <c r="C745" s="13" t="s">
        <v>28</v>
      </c>
      <c r="D745" s="15">
        <v>50</v>
      </c>
      <c r="E745" s="13" t="s">
        <v>24</v>
      </c>
      <c r="F745" s="13" t="s">
        <v>11</v>
      </c>
      <c r="G745" s="13" t="s">
        <v>25</v>
      </c>
      <c r="H745" s="13" t="s">
        <v>13</v>
      </c>
    </row>
    <row r="746" spans="1:8">
      <c r="A746" s="15">
        <v>744</v>
      </c>
      <c r="B746" s="15">
        <v>2020</v>
      </c>
      <c r="C746" s="13" t="s">
        <v>28</v>
      </c>
      <c r="D746" s="15">
        <v>50</v>
      </c>
      <c r="E746" s="13" t="s">
        <v>24</v>
      </c>
      <c r="F746" s="13" t="s">
        <v>11</v>
      </c>
      <c r="G746" s="13" t="s">
        <v>25</v>
      </c>
      <c r="H746" s="13" t="s">
        <v>31</v>
      </c>
    </row>
    <row r="747" spans="1:8">
      <c r="A747" s="15">
        <v>745</v>
      </c>
      <c r="B747" s="15">
        <v>2020</v>
      </c>
      <c r="C747" s="13" t="s">
        <v>28</v>
      </c>
      <c r="D747" s="15">
        <v>50</v>
      </c>
      <c r="E747" s="13" t="s">
        <v>24</v>
      </c>
      <c r="F747" s="13" t="s">
        <v>11</v>
      </c>
      <c r="G747" s="13" t="s">
        <v>25</v>
      </c>
      <c r="H747" s="13" t="s">
        <v>31</v>
      </c>
    </row>
    <row r="748" spans="1:8">
      <c r="A748" s="15">
        <v>746</v>
      </c>
      <c r="B748" s="15">
        <v>2020</v>
      </c>
      <c r="C748" s="13" t="s">
        <v>28</v>
      </c>
      <c r="D748" s="15">
        <v>50</v>
      </c>
      <c r="E748" s="13" t="s">
        <v>24</v>
      </c>
      <c r="F748" s="13" t="s">
        <v>11</v>
      </c>
      <c r="G748" s="13" t="s">
        <v>25</v>
      </c>
      <c r="H748" s="13" t="s">
        <v>31</v>
      </c>
    </row>
    <row r="749" spans="1:8">
      <c r="A749" s="15">
        <v>747</v>
      </c>
      <c r="B749" s="15">
        <v>2020</v>
      </c>
      <c r="C749" s="13" t="s">
        <v>28</v>
      </c>
      <c r="D749" s="15">
        <v>50</v>
      </c>
      <c r="E749" s="13" t="s">
        <v>24</v>
      </c>
      <c r="F749" s="13" t="s">
        <v>11</v>
      </c>
      <c r="G749" s="13" t="s">
        <v>25</v>
      </c>
      <c r="H749" s="15">
        <v>3</v>
      </c>
    </row>
    <row r="750" spans="1:8">
      <c r="A750" s="15">
        <v>748</v>
      </c>
      <c r="B750" s="15">
        <v>2020</v>
      </c>
      <c r="C750" s="13" t="s">
        <v>28</v>
      </c>
      <c r="D750" s="15">
        <v>50</v>
      </c>
      <c r="E750" s="13" t="s">
        <v>24</v>
      </c>
      <c r="F750" s="13" t="s">
        <v>11</v>
      </c>
      <c r="G750" s="13" t="s">
        <v>25</v>
      </c>
      <c r="H750" s="13" t="s">
        <v>26</v>
      </c>
    </row>
    <row r="751" spans="1:8">
      <c r="A751" s="15">
        <v>749</v>
      </c>
      <c r="B751" s="15">
        <v>2020</v>
      </c>
      <c r="C751" s="13" t="s">
        <v>28</v>
      </c>
      <c r="D751" s="15">
        <v>50</v>
      </c>
      <c r="E751" s="13" t="s">
        <v>24</v>
      </c>
      <c r="F751" s="13" t="s">
        <v>11</v>
      </c>
      <c r="G751" s="13" t="s">
        <v>25</v>
      </c>
      <c r="H751" s="13" t="s">
        <v>29</v>
      </c>
    </row>
    <row r="752" spans="1:8">
      <c r="A752" s="15">
        <v>750</v>
      </c>
      <c r="B752" s="15">
        <v>2020</v>
      </c>
      <c r="C752" s="13" t="s">
        <v>28</v>
      </c>
      <c r="D752" s="15">
        <v>50</v>
      </c>
      <c r="E752" s="13" t="s">
        <v>24</v>
      </c>
      <c r="F752" s="13" t="s">
        <v>11</v>
      </c>
      <c r="G752" s="13" t="s">
        <v>25</v>
      </c>
      <c r="H752" s="13" t="s">
        <v>29</v>
      </c>
    </row>
    <row r="753" spans="1:8">
      <c r="A753" s="15">
        <v>751</v>
      </c>
      <c r="B753" s="15">
        <v>2020</v>
      </c>
      <c r="C753" s="13" t="s">
        <v>28</v>
      </c>
      <c r="D753" s="15">
        <v>50</v>
      </c>
      <c r="E753" s="13" t="s">
        <v>24</v>
      </c>
      <c r="F753" s="13" t="s">
        <v>11</v>
      </c>
      <c r="G753" s="13" t="s">
        <v>25</v>
      </c>
      <c r="H753" s="13" t="s">
        <v>30</v>
      </c>
    </row>
    <row r="754" spans="1:8">
      <c r="A754" s="15">
        <v>752</v>
      </c>
      <c r="B754" s="15">
        <v>2020</v>
      </c>
      <c r="C754" s="13" t="s">
        <v>28</v>
      </c>
      <c r="D754" s="15">
        <v>50</v>
      </c>
      <c r="E754" s="13" t="s">
        <v>24</v>
      </c>
      <c r="F754" s="13" t="s">
        <v>11</v>
      </c>
      <c r="G754" s="13" t="s">
        <v>25</v>
      </c>
      <c r="H754" s="13" t="s">
        <v>30</v>
      </c>
    </row>
    <row r="755" spans="1:8">
      <c r="A755" s="15">
        <v>753</v>
      </c>
      <c r="B755" s="15">
        <v>2020</v>
      </c>
      <c r="C755" s="13" t="s">
        <v>28</v>
      </c>
      <c r="D755" s="15">
        <v>50</v>
      </c>
      <c r="E755" s="13" t="s">
        <v>24</v>
      </c>
      <c r="F755" s="13" t="s">
        <v>11</v>
      </c>
      <c r="G755" s="13" t="s">
        <v>25</v>
      </c>
      <c r="H755" s="13" t="s">
        <v>32</v>
      </c>
    </row>
    <row r="756" spans="1:8">
      <c r="A756" s="15">
        <v>754</v>
      </c>
      <c r="B756" s="15">
        <v>2020</v>
      </c>
      <c r="C756" s="13" t="s">
        <v>28</v>
      </c>
      <c r="D756" s="15">
        <v>51</v>
      </c>
      <c r="E756" s="13" t="s">
        <v>24</v>
      </c>
      <c r="F756" s="13" t="s">
        <v>17</v>
      </c>
      <c r="G756" s="13" t="s">
        <v>25</v>
      </c>
      <c r="H756" s="13" t="s">
        <v>13</v>
      </c>
    </row>
    <row r="757" spans="1:8">
      <c r="A757" s="15">
        <v>755</v>
      </c>
      <c r="B757" s="15">
        <v>2020</v>
      </c>
      <c r="C757" s="13" t="s">
        <v>28</v>
      </c>
      <c r="D757" s="15">
        <v>51</v>
      </c>
      <c r="E757" s="13" t="s">
        <v>24</v>
      </c>
      <c r="F757" s="13" t="s">
        <v>17</v>
      </c>
      <c r="G757" s="13" t="s">
        <v>25</v>
      </c>
      <c r="H757" s="13" t="s">
        <v>13</v>
      </c>
    </row>
    <row r="758" spans="1:8">
      <c r="A758" s="15">
        <v>756</v>
      </c>
      <c r="B758" s="15">
        <v>2020</v>
      </c>
      <c r="C758" s="13" t="s">
        <v>28</v>
      </c>
      <c r="D758" s="15">
        <v>51</v>
      </c>
      <c r="E758" s="13" t="s">
        <v>24</v>
      </c>
      <c r="F758" s="13" t="s">
        <v>17</v>
      </c>
      <c r="G758" s="13" t="s">
        <v>25</v>
      </c>
      <c r="H758" s="13" t="s">
        <v>13</v>
      </c>
    </row>
    <row r="759" spans="1:8">
      <c r="A759" s="15">
        <v>757</v>
      </c>
      <c r="B759" s="15">
        <v>2020</v>
      </c>
      <c r="C759" s="13" t="s">
        <v>28</v>
      </c>
      <c r="D759" s="15">
        <v>51</v>
      </c>
      <c r="E759" s="13" t="s">
        <v>24</v>
      </c>
      <c r="F759" s="13" t="s">
        <v>17</v>
      </c>
      <c r="G759" s="13" t="s">
        <v>25</v>
      </c>
      <c r="H759" s="13" t="s">
        <v>13</v>
      </c>
    </row>
    <row r="760" spans="1:8">
      <c r="A760" s="15">
        <v>758</v>
      </c>
      <c r="B760" s="15">
        <v>2020</v>
      </c>
      <c r="C760" s="13" t="s">
        <v>28</v>
      </c>
      <c r="D760" s="15">
        <v>51</v>
      </c>
      <c r="E760" s="13" t="s">
        <v>24</v>
      </c>
      <c r="F760" s="13" t="s">
        <v>17</v>
      </c>
      <c r="G760" s="13" t="s">
        <v>25</v>
      </c>
      <c r="H760" s="13" t="s">
        <v>13</v>
      </c>
    </row>
    <row r="761" spans="1:8">
      <c r="A761" s="15">
        <v>759</v>
      </c>
      <c r="B761" s="15">
        <v>2020</v>
      </c>
      <c r="C761" s="13" t="s">
        <v>28</v>
      </c>
      <c r="D761" s="15">
        <v>51</v>
      </c>
      <c r="E761" s="13" t="s">
        <v>24</v>
      </c>
      <c r="F761" s="13" t="s">
        <v>17</v>
      </c>
      <c r="G761" s="13" t="s">
        <v>25</v>
      </c>
      <c r="H761" s="13" t="s">
        <v>31</v>
      </c>
    </row>
    <row r="762" spans="1:8">
      <c r="A762" s="15">
        <v>760</v>
      </c>
      <c r="B762" s="15">
        <v>2020</v>
      </c>
      <c r="C762" s="13" t="s">
        <v>28</v>
      </c>
      <c r="D762" s="15">
        <v>51</v>
      </c>
      <c r="E762" s="13" t="s">
        <v>24</v>
      </c>
      <c r="F762" s="13" t="s">
        <v>17</v>
      </c>
      <c r="G762" s="13" t="s">
        <v>25</v>
      </c>
      <c r="H762" s="13" t="s">
        <v>26</v>
      </c>
    </row>
    <row r="763" spans="1:8">
      <c r="A763" s="15">
        <v>761</v>
      </c>
      <c r="B763" s="15">
        <v>2020</v>
      </c>
      <c r="C763" s="13" t="s">
        <v>28</v>
      </c>
      <c r="D763" s="15">
        <v>51</v>
      </c>
      <c r="E763" s="13" t="s">
        <v>24</v>
      </c>
      <c r="F763" s="13" t="s">
        <v>17</v>
      </c>
      <c r="G763" s="13" t="s">
        <v>25</v>
      </c>
      <c r="H763" s="13" t="s">
        <v>26</v>
      </c>
    </row>
    <row r="764" spans="1:8">
      <c r="A764" s="15">
        <v>762</v>
      </c>
      <c r="B764" s="15">
        <v>2020</v>
      </c>
      <c r="C764" s="13" t="s">
        <v>28</v>
      </c>
      <c r="D764" s="15">
        <v>51</v>
      </c>
      <c r="E764" s="13" t="s">
        <v>24</v>
      </c>
      <c r="F764" s="13" t="s">
        <v>17</v>
      </c>
      <c r="G764" s="13" t="s">
        <v>25</v>
      </c>
      <c r="H764" s="13" t="s">
        <v>26</v>
      </c>
    </row>
    <row r="765" spans="1:8">
      <c r="A765" s="15">
        <v>763</v>
      </c>
      <c r="B765" s="15">
        <v>2020</v>
      </c>
      <c r="C765" s="13" t="s">
        <v>28</v>
      </c>
      <c r="D765" s="15">
        <v>51</v>
      </c>
      <c r="E765" s="13" t="s">
        <v>24</v>
      </c>
      <c r="F765" s="13" t="s">
        <v>17</v>
      </c>
      <c r="G765" s="13" t="s">
        <v>25</v>
      </c>
      <c r="H765" s="13" t="s">
        <v>29</v>
      </c>
    </row>
    <row r="766" spans="1:8">
      <c r="A766" s="15">
        <v>764</v>
      </c>
      <c r="B766" s="15">
        <v>2020</v>
      </c>
      <c r="C766" s="13" t="s">
        <v>28</v>
      </c>
      <c r="D766" s="15">
        <v>51</v>
      </c>
      <c r="E766" s="13" t="s">
        <v>24</v>
      </c>
      <c r="F766" s="13" t="s">
        <v>17</v>
      </c>
      <c r="G766" s="13" t="s">
        <v>25</v>
      </c>
      <c r="H766" s="13" t="s">
        <v>30</v>
      </c>
    </row>
    <row r="767" spans="1:8">
      <c r="A767" s="15">
        <v>765</v>
      </c>
      <c r="B767" s="15">
        <v>2020</v>
      </c>
      <c r="C767" s="13" t="s">
        <v>28</v>
      </c>
      <c r="D767" s="15">
        <v>51</v>
      </c>
      <c r="E767" s="13" t="s">
        <v>24</v>
      </c>
      <c r="F767" s="13" t="s">
        <v>11</v>
      </c>
      <c r="G767" s="13" t="s">
        <v>25</v>
      </c>
      <c r="H767" s="13" t="s">
        <v>13</v>
      </c>
    </row>
    <row r="768" spans="1:8">
      <c r="A768" s="15">
        <v>766</v>
      </c>
      <c r="B768" s="15">
        <v>2020</v>
      </c>
      <c r="C768" s="13" t="s">
        <v>28</v>
      </c>
      <c r="D768" s="15">
        <v>51</v>
      </c>
      <c r="E768" s="13" t="s">
        <v>24</v>
      </c>
      <c r="F768" s="13" t="s">
        <v>11</v>
      </c>
      <c r="G768" s="13" t="s">
        <v>25</v>
      </c>
      <c r="H768" s="13" t="s">
        <v>13</v>
      </c>
    </row>
    <row r="769" spans="1:8">
      <c r="A769" s="15">
        <v>767</v>
      </c>
      <c r="B769" s="15">
        <v>2020</v>
      </c>
      <c r="C769" s="13" t="s">
        <v>28</v>
      </c>
      <c r="D769" s="15">
        <v>51</v>
      </c>
      <c r="E769" s="13" t="s">
        <v>24</v>
      </c>
      <c r="F769" s="13" t="s">
        <v>11</v>
      </c>
      <c r="G769" s="13" t="s">
        <v>25</v>
      </c>
      <c r="H769" s="13" t="s">
        <v>13</v>
      </c>
    </row>
    <row r="770" spans="1:8">
      <c r="A770" s="15">
        <v>768</v>
      </c>
      <c r="B770" s="15">
        <v>2020</v>
      </c>
      <c r="C770" s="13" t="s">
        <v>28</v>
      </c>
      <c r="D770" s="15">
        <v>51</v>
      </c>
      <c r="E770" s="13" t="s">
        <v>24</v>
      </c>
      <c r="F770" s="13" t="s">
        <v>11</v>
      </c>
      <c r="G770" s="13" t="s">
        <v>25</v>
      </c>
      <c r="H770" s="13" t="s">
        <v>13</v>
      </c>
    </row>
    <row r="771" spans="1:8">
      <c r="A771" s="15">
        <v>769</v>
      </c>
      <c r="B771" s="15">
        <v>2020</v>
      </c>
      <c r="C771" s="13" t="s">
        <v>28</v>
      </c>
      <c r="D771" s="15">
        <v>51</v>
      </c>
      <c r="E771" s="13" t="s">
        <v>24</v>
      </c>
      <c r="F771" s="13" t="s">
        <v>11</v>
      </c>
      <c r="G771" s="13" t="s">
        <v>25</v>
      </c>
      <c r="H771" s="13" t="s">
        <v>31</v>
      </c>
    </row>
    <row r="772" spans="1:8">
      <c r="A772" s="15">
        <v>770</v>
      </c>
      <c r="B772" s="15">
        <v>2020</v>
      </c>
      <c r="C772" s="13" t="s">
        <v>28</v>
      </c>
      <c r="D772" s="15">
        <v>51</v>
      </c>
      <c r="E772" s="13" t="s">
        <v>24</v>
      </c>
      <c r="F772" s="13" t="s">
        <v>11</v>
      </c>
      <c r="G772" s="13" t="s">
        <v>25</v>
      </c>
      <c r="H772" s="13" t="s">
        <v>31</v>
      </c>
    </row>
    <row r="773" spans="1:8">
      <c r="A773" s="15">
        <v>771</v>
      </c>
      <c r="B773" s="15">
        <v>2020</v>
      </c>
      <c r="C773" s="13" t="s">
        <v>28</v>
      </c>
      <c r="D773" s="15">
        <v>51</v>
      </c>
      <c r="E773" s="13" t="s">
        <v>24</v>
      </c>
      <c r="F773" s="13" t="s">
        <v>11</v>
      </c>
      <c r="G773" s="13" t="s">
        <v>25</v>
      </c>
      <c r="H773" s="13" t="s">
        <v>31</v>
      </c>
    </row>
    <row r="774" spans="1:8">
      <c r="A774" s="15">
        <v>772</v>
      </c>
      <c r="B774" s="15">
        <v>2020</v>
      </c>
      <c r="C774" s="13" t="s">
        <v>28</v>
      </c>
      <c r="D774" s="15">
        <v>51</v>
      </c>
      <c r="E774" s="13" t="s">
        <v>24</v>
      </c>
      <c r="F774" s="13" t="s">
        <v>11</v>
      </c>
      <c r="G774" s="13" t="s">
        <v>25</v>
      </c>
      <c r="H774" s="13" t="s">
        <v>26</v>
      </c>
    </row>
    <row r="775" spans="1:8">
      <c r="A775" s="15">
        <v>773</v>
      </c>
      <c r="B775" s="15">
        <v>2020</v>
      </c>
      <c r="C775" s="13" t="s">
        <v>28</v>
      </c>
      <c r="D775" s="15">
        <v>51</v>
      </c>
      <c r="E775" s="13" t="s">
        <v>24</v>
      </c>
      <c r="F775" s="13" t="s">
        <v>11</v>
      </c>
      <c r="G775" s="13" t="s">
        <v>25</v>
      </c>
      <c r="H775" s="13" t="s">
        <v>34</v>
      </c>
    </row>
    <row r="776" spans="1:8">
      <c r="A776" s="15">
        <v>774</v>
      </c>
      <c r="B776" s="15">
        <v>2020</v>
      </c>
      <c r="C776" s="13" t="s">
        <v>28</v>
      </c>
      <c r="D776" s="15">
        <v>51</v>
      </c>
      <c r="E776" s="13" t="s">
        <v>24</v>
      </c>
      <c r="F776" s="13" t="s">
        <v>11</v>
      </c>
      <c r="G776" s="13" t="s">
        <v>25</v>
      </c>
      <c r="H776" s="13" t="s">
        <v>34</v>
      </c>
    </row>
    <row r="777" spans="1:8">
      <c r="A777" s="15">
        <v>775</v>
      </c>
      <c r="B777" s="15">
        <v>2020</v>
      </c>
      <c r="C777" s="13" t="s">
        <v>28</v>
      </c>
      <c r="D777" s="15">
        <v>51</v>
      </c>
      <c r="E777" s="13" t="s">
        <v>24</v>
      </c>
      <c r="F777" s="13" t="s">
        <v>11</v>
      </c>
      <c r="G777" s="13" t="s">
        <v>25</v>
      </c>
      <c r="H777" s="13" t="s">
        <v>29</v>
      </c>
    </row>
    <row r="778" spans="1:8">
      <c r="A778" s="15">
        <v>776</v>
      </c>
      <c r="B778" s="15">
        <v>2020</v>
      </c>
      <c r="C778" s="13" t="s">
        <v>28</v>
      </c>
      <c r="D778" s="15">
        <v>51</v>
      </c>
      <c r="E778" s="13" t="s">
        <v>24</v>
      </c>
      <c r="F778" s="13" t="s">
        <v>11</v>
      </c>
      <c r="G778" s="13" t="s">
        <v>25</v>
      </c>
      <c r="H778" s="13" t="s">
        <v>37</v>
      </c>
    </row>
    <row r="779" spans="1:8">
      <c r="A779" s="15">
        <v>777</v>
      </c>
      <c r="B779" s="15">
        <v>2020</v>
      </c>
      <c r="C779" s="13" t="s">
        <v>28</v>
      </c>
      <c r="D779" s="15">
        <v>51</v>
      </c>
      <c r="E779" s="13" t="s">
        <v>24</v>
      </c>
      <c r="F779" s="13" t="s">
        <v>11</v>
      </c>
      <c r="G779" s="13" t="s">
        <v>25</v>
      </c>
      <c r="H779" s="13" t="s">
        <v>35</v>
      </c>
    </row>
    <row r="780" spans="1:8">
      <c r="A780" s="15">
        <v>778</v>
      </c>
      <c r="B780" s="15">
        <v>2020</v>
      </c>
      <c r="C780" s="13" t="s">
        <v>28</v>
      </c>
      <c r="D780" s="15">
        <v>51</v>
      </c>
      <c r="E780" s="13" t="s">
        <v>24</v>
      </c>
      <c r="F780" s="13" t="s">
        <v>11</v>
      </c>
      <c r="G780" s="13" t="s">
        <v>25</v>
      </c>
      <c r="H780" s="13" t="s">
        <v>18</v>
      </c>
    </row>
    <row r="781" spans="1:8">
      <c r="A781" s="15">
        <v>779</v>
      </c>
      <c r="B781" s="15">
        <v>2020</v>
      </c>
      <c r="C781" s="13" t="s">
        <v>28</v>
      </c>
      <c r="D781" s="15">
        <v>51</v>
      </c>
      <c r="E781" s="13" t="s">
        <v>38</v>
      </c>
      <c r="F781" s="13" t="s">
        <v>17</v>
      </c>
      <c r="G781" s="13" t="s">
        <v>12</v>
      </c>
      <c r="H781" s="13" t="s">
        <v>26</v>
      </c>
    </row>
    <row r="782" spans="1:8">
      <c r="A782" s="15">
        <v>780</v>
      </c>
      <c r="B782" s="15">
        <v>2020</v>
      </c>
      <c r="C782" s="13" t="s">
        <v>28</v>
      </c>
      <c r="D782" s="15">
        <v>52</v>
      </c>
      <c r="E782" s="13" t="s">
        <v>24</v>
      </c>
      <c r="F782" s="13" t="s">
        <v>11</v>
      </c>
      <c r="G782" s="13" t="s">
        <v>25</v>
      </c>
      <c r="H782" s="13" t="s">
        <v>31</v>
      </c>
    </row>
    <row r="783" spans="1:8">
      <c r="A783" s="15">
        <v>781</v>
      </c>
      <c r="B783" s="15">
        <v>2020</v>
      </c>
      <c r="C783" s="13" t="s">
        <v>28</v>
      </c>
      <c r="D783" s="15">
        <v>52</v>
      </c>
      <c r="E783" s="13" t="s">
        <v>24</v>
      </c>
      <c r="F783" s="13" t="s">
        <v>11</v>
      </c>
      <c r="G783" s="13" t="s">
        <v>25</v>
      </c>
      <c r="H783" s="13" t="s">
        <v>31</v>
      </c>
    </row>
    <row r="784" spans="1:8">
      <c r="A784" s="15">
        <v>782</v>
      </c>
      <c r="B784" s="15">
        <v>2020</v>
      </c>
      <c r="C784" s="13" t="s">
        <v>28</v>
      </c>
      <c r="D784" s="15">
        <v>52</v>
      </c>
      <c r="E784" s="13" t="s">
        <v>24</v>
      </c>
      <c r="F784" s="13" t="s">
        <v>11</v>
      </c>
      <c r="G784" s="13" t="s">
        <v>25</v>
      </c>
      <c r="H784" s="13" t="s">
        <v>26</v>
      </c>
    </row>
    <row r="785" spans="1:8">
      <c r="A785" s="15">
        <v>783</v>
      </c>
      <c r="B785" s="15">
        <v>2020</v>
      </c>
      <c r="C785" s="13" t="s">
        <v>28</v>
      </c>
      <c r="D785" s="15">
        <v>52</v>
      </c>
      <c r="E785" s="13" t="s">
        <v>24</v>
      </c>
      <c r="F785" s="13" t="s">
        <v>11</v>
      </c>
      <c r="G785" s="13" t="s">
        <v>25</v>
      </c>
      <c r="H785" s="13" t="s">
        <v>26</v>
      </c>
    </row>
    <row r="786" spans="1:8">
      <c r="A786" s="15">
        <v>784</v>
      </c>
      <c r="B786" s="15">
        <v>2020</v>
      </c>
      <c r="C786" s="13" t="s">
        <v>28</v>
      </c>
      <c r="D786" s="15">
        <v>52</v>
      </c>
      <c r="E786" s="13" t="s">
        <v>24</v>
      </c>
      <c r="F786" s="13" t="s">
        <v>11</v>
      </c>
      <c r="G786" s="13" t="s">
        <v>25</v>
      </c>
      <c r="H786" s="13" t="s">
        <v>26</v>
      </c>
    </row>
    <row r="787" spans="1:8">
      <c r="A787" s="15">
        <v>785</v>
      </c>
      <c r="B787" s="15">
        <v>2020</v>
      </c>
      <c r="C787" s="13" t="s">
        <v>28</v>
      </c>
      <c r="D787" s="15">
        <v>52</v>
      </c>
      <c r="E787" s="13" t="s">
        <v>24</v>
      </c>
      <c r="F787" s="13" t="s">
        <v>11</v>
      </c>
      <c r="G787" s="13" t="s">
        <v>25</v>
      </c>
      <c r="H787" s="13" t="s">
        <v>29</v>
      </c>
    </row>
    <row r="788" spans="1:8">
      <c r="A788" s="15">
        <v>786</v>
      </c>
      <c r="B788" s="15">
        <v>2020</v>
      </c>
      <c r="C788" s="13" t="s">
        <v>28</v>
      </c>
      <c r="D788" s="15">
        <v>52</v>
      </c>
      <c r="E788" s="13" t="s">
        <v>24</v>
      </c>
      <c r="F788" s="13" t="s">
        <v>11</v>
      </c>
      <c r="G788" s="13" t="s">
        <v>25</v>
      </c>
      <c r="H788" s="13" t="s">
        <v>30</v>
      </c>
    </row>
    <row r="789" spans="1:8">
      <c r="A789" s="15">
        <v>787</v>
      </c>
      <c r="B789" s="15">
        <v>2020</v>
      </c>
      <c r="C789" s="13" t="s">
        <v>28</v>
      </c>
      <c r="D789" s="15">
        <v>52</v>
      </c>
      <c r="E789" s="13" t="s">
        <v>24</v>
      </c>
      <c r="F789" s="13" t="s">
        <v>11</v>
      </c>
      <c r="G789" s="13" t="s">
        <v>25</v>
      </c>
      <c r="H789" s="13" t="s">
        <v>18</v>
      </c>
    </row>
    <row r="790" spans="1:8">
      <c r="A790" s="15">
        <v>788</v>
      </c>
      <c r="B790" s="15">
        <v>2020</v>
      </c>
      <c r="C790" s="13" t="s">
        <v>28</v>
      </c>
      <c r="D790" s="15">
        <v>52</v>
      </c>
      <c r="E790" s="13" t="s">
        <v>24</v>
      </c>
      <c r="F790" s="13" t="s">
        <v>11</v>
      </c>
      <c r="G790" s="13" t="s">
        <v>25</v>
      </c>
      <c r="H790" s="13" t="s">
        <v>15</v>
      </c>
    </row>
    <row r="791" spans="1:8">
      <c r="A791" s="15">
        <v>789</v>
      </c>
      <c r="B791" s="15">
        <v>2020</v>
      </c>
      <c r="C791" s="13" t="s">
        <v>28</v>
      </c>
      <c r="D791" s="15">
        <v>52</v>
      </c>
      <c r="E791" s="13" t="s">
        <v>24</v>
      </c>
      <c r="F791" s="13" t="s">
        <v>11</v>
      </c>
      <c r="G791" s="13" t="s">
        <v>25</v>
      </c>
      <c r="H791" s="13" t="s">
        <v>15</v>
      </c>
    </row>
    <row r="792" spans="1:8">
      <c r="A792" s="15">
        <v>790</v>
      </c>
      <c r="B792" s="15">
        <v>2020</v>
      </c>
      <c r="C792" s="13" t="s">
        <v>28</v>
      </c>
      <c r="D792" s="15">
        <v>52</v>
      </c>
      <c r="E792" s="13" t="s">
        <v>24</v>
      </c>
      <c r="F792" s="13" t="s">
        <v>17</v>
      </c>
      <c r="G792" s="13" t="s">
        <v>25</v>
      </c>
      <c r="H792" s="13" t="s">
        <v>13</v>
      </c>
    </row>
    <row r="793" spans="1:8">
      <c r="A793" s="15">
        <v>791</v>
      </c>
      <c r="B793" s="15">
        <v>2020</v>
      </c>
      <c r="C793" s="13" t="s">
        <v>28</v>
      </c>
      <c r="D793" s="15">
        <v>52</v>
      </c>
      <c r="E793" s="13" t="s">
        <v>24</v>
      </c>
      <c r="F793" s="13" t="s">
        <v>17</v>
      </c>
      <c r="G793" s="13" t="s">
        <v>25</v>
      </c>
      <c r="H793" s="13" t="s">
        <v>31</v>
      </c>
    </row>
    <row r="794" spans="1:8">
      <c r="A794" s="15">
        <v>792</v>
      </c>
      <c r="B794" s="15">
        <v>2020</v>
      </c>
      <c r="C794" s="13" t="s">
        <v>28</v>
      </c>
      <c r="D794" s="15">
        <v>52</v>
      </c>
      <c r="E794" s="13" t="s">
        <v>24</v>
      </c>
      <c r="F794" s="13" t="s">
        <v>17</v>
      </c>
      <c r="G794" s="13" t="s">
        <v>25</v>
      </c>
      <c r="H794" s="13" t="s">
        <v>31</v>
      </c>
    </row>
    <row r="795" spans="1:8">
      <c r="A795" s="15">
        <v>793</v>
      </c>
      <c r="B795" s="15">
        <v>2020</v>
      </c>
      <c r="C795" s="13" t="s">
        <v>28</v>
      </c>
      <c r="D795" s="15">
        <v>52</v>
      </c>
      <c r="E795" s="13" t="s">
        <v>24</v>
      </c>
      <c r="F795" s="13" t="s">
        <v>17</v>
      </c>
      <c r="G795" s="13" t="s">
        <v>25</v>
      </c>
      <c r="H795" s="13" t="s">
        <v>26</v>
      </c>
    </row>
    <row r="796" spans="1:8">
      <c r="A796" s="15">
        <v>794</v>
      </c>
      <c r="B796" s="15">
        <v>2020</v>
      </c>
      <c r="C796" s="13" t="s">
        <v>28</v>
      </c>
      <c r="D796" s="15">
        <v>52</v>
      </c>
      <c r="E796" s="13" t="s">
        <v>24</v>
      </c>
      <c r="F796" s="13" t="s">
        <v>17</v>
      </c>
      <c r="G796" s="13" t="s">
        <v>25</v>
      </c>
      <c r="H796" s="13" t="s">
        <v>26</v>
      </c>
    </row>
    <row r="797" spans="1:8">
      <c r="A797" s="15">
        <v>795</v>
      </c>
      <c r="B797" s="15">
        <v>2020</v>
      </c>
      <c r="C797" s="13" t="s">
        <v>28</v>
      </c>
      <c r="D797" s="15">
        <v>52</v>
      </c>
      <c r="E797" s="13" t="s">
        <v>24</v>
      </c>
      <c r="F797" s="13" t="s">
        <v>17</v>
      </c>
      <c r="G797" s="13" t="s">
        <v>25</v>
      </c>
      <c r="H797" s="13" t="s">
        <v>26</v>
      </c>
    </row>
    <row r="798" spans="1:8">
      <c r="A798" s="15">
        <v>796</v>
      </c>
      <c r="B798" s="15">
        <v>2020</v>
      </c>
      <c r="C798" s="13" t="s">
        <v>28</v>
      </c>
      <c r="D798" s="15">
        <v>52</v>
      </c>
      <c r="E798" s="13" t="s">
        <v>24</v>
      </c>
      <c r="F798" s="13" t="s">
        <v>17</v>
      </c>
      <c r="G798" s="13" t="s">
        <v>25</v>
      </c>
      <c r="H798" s="13" t="s">
        <v>34</v>
      </c>
    </row>
    <row r="799" spans="1:8">
      <c r="A799" s="15">
        <v>797</v>
      </c>
      <c r="B799" s="15">
        <v>2020</v>
      </c>
      <c r="C799" s="13" t="s">
        <v>28</v>
      </c>
      <c r="D799" s="15">
        <v>52</v>
      </c>
      <c r="E799" s="13" t="s">
        <v>24</v>
      </c>
      <c r="F799" s="13" t="s">
        <v>11</v>
      </c>
      <c r="G799" s="13" t="s">
        <v>25</v>
      </c>
      <c r="H799" s="13" t="s">
        <v>13</v>
      </c>
    </row>
    <row r="800" spans="1:8">
      <c r="A800" s="15">
        <v>798</v>
      </c>
      <c r="B800" s="15">
        <v>2020</v>
      </c>
      <c r="C800" s="13" t="s">
        <v>28</v>
      </c>
      <c r="D800" s="15">
        <v>52</v>
      </c>
      <c r="E800" s="13" t="s">
        <v>24</v>
      </c>
      <c r="F800" s="13" t="s">
        <v>11</v>
      </c>
      <c r="G800" s="13" t="s">
        <v>25</v>
      </c>
      <c r="H800" s="13" t="s">
        <v>31</v>
      </c>
    </row>
    <row r="801" spans="1:8">
      <c r="A801" s="15">
        <v>799</v>
      </c>
      <c r="B801" s="15">
        <v>2020</v>
      </c>
      <c r="C801" s="13" t="s">
        <v>28</v>
      </c>
      <c r="D801" s="15">
        <v>52</v>
      </c>
      <c r="E801" s="13" t="s">
        <v>24</v>
      </c>
      <c r="F801" s="13" t="s">
        <v>11</v>
      </c>
      <c r="G801" s="13" t="s">
        <v>25</v>
      </c>
      <c r="H801" s="13" t="s">
        <v>31</v>
      </c>
    </row>
    <row r="802" spans="1:8">
      <c r="A802" s="15">
        <v>800</v>
      </c>
      <c r="B802" s="15">
        <v>2020</v>
      </c>
      <c r="C802" s="13" t="s">
        <v>28</v>
      </c>
      <c r="D802" s="15">
        <v>52</v>
      </c>
      <c r="E802" s="13" t="s">
        <v>24</v>
      </c>
      <c r="F802" s="13" t="s">
        <v>11</v>
      </c>
      <c r="G802" s="13" t="s">
        <v>25</v>
      </c>
      <c r="H802" s="13" t="s">
        <v>31</v>
      </c>
    </row>
    <row r="803" spans="1:8">
      <c r="A803" s="15">
        <v>801</v>
      </c>
      <c r="B803" s="15">
        <v>2020</v>
      </c>
      <c r="C803" s="13" t="s">
        <v>28</v>
      </c>
      <c r="D803" s="15">
        <v>52</v>
      </c>
      <c r="E803" s="13" t="s">
        <v>24</v>
      </c>
      <c r="F803" s="13" t="s">
        <v>11</v>
      </c>
      <c r="G803" s="13" t="s">
        <v>25</v>
      </c>
      <c r="H803" s="13" t="s">
        <v>31</v>
      </c>
    </row>
    <row r="804" spans="1:8">
      <c r="A804" s="15">
        <v>802</v>
      </c>
      <c r="B804" s="15">
        <v>2020</v>
      </c>
      <c r="C804" s="13" t="s">
        <v>28</v>
      </c>
      <c r="D804" s="15">
        <v>53</v>
      </c>
      <c r="E804" s="13" t="s">
        <v>24</v>
      </c>
      <c r="F804" s="13" t="s">
        <v>17</v>
      </c>
      <c r="G804" s="13" t="s">
        <v>25</v>
      </c>
      <c r="H804" s="13" t="s">
        <v>13</v>
      </c>
    </row>
    <row r="805" spans="1:8">
      <c r="A805" s="15">
        <v>803</v>
      </c>
      <c r="B805" s="15">
        <v>2020</v>
      </c>
      <c r="C805" s="13" t="s">
        <v>28</v>
      </c>
      <c r="D805" s="15">
        <v>53</v>
      </c>
      <c r="E805" s="13" t="s">
        <v>24</v>
      </c>
      <c r="F805" s="13" t="s">
        <v>17</v>
      </c>
      <c r="G805" s="13" t="s">
        <v>25</v>
      </c>
      <c r="H805" s="13" t="s">
        <v>13</v>
      </c>
    </row>
    <row r="806" spans="1:8">
      <c r="A806" s="15">
        <v>804</v>
      </c>
      <c r="B806" s="15">
        <v>2020</v>
      </c>
      <c r="C806" s="13" t="s">
        <v>28</v>
      </c>
      <c r="D806" s="15">
        <v>53</v>
      </c>
      <c r="E806" s="13" t="s">
        <v>24</v>
      </c>
      <c r="F806" s="13" t="s">
        <v>17</v>
      </c>
      <c r="G806" s="13" t="s">
        <v>25</v>
      </c>
      <c r="H806" s="13" t="s">
        <v>13</v>
      </c>
    </row>
    <row r="807" spans="1:8">
      <c r="A807" s="15">
        <v>805</v>
      </c>
      <c r="B807" s="15">
        <v>2020</v>
      </c>
      <c r="C807" s="13" t="s">
        <v>28</v>
      </c>
      <c r="D807" s="15">
        <v>53</v>
      </c>
      <c r="E807" s="13" t="s">
        <v>24</v>
      </c>
      <c r="F807" s="13" t="s">
        <v>17</v>
      </c>
      <c r="G807" s="13" t="s">
        <v>25</v>
      </c>
      <c r="H807" s="13" t="s">
        <v>31</v>
      </c>
    </row>
    <row r="808" spans="1:8">
      <c r="A808" s="15">
        <v>806</v>
      </c>
      <c r="B808" s="15">
        <v>2020</v>
      </c>
      <c r="C808" s="13" t="s">
        <v>28</v>
      </c>
      <c r="D808" s="15">
        <v>53</v>
      </c>
      <c r="E808" s="13" t="s">
        <v>24</v>
      </c>
      <c r="F808" s="13" t="s">
        <v>17</v>
      </c>
      <c r="G808" s="13" t="s">
        <v>25</v>
      </c>
      <c r="H808" s="13" t="s">
        <v>31</v>
      </c>
    </row>
    <row r="809" spans="1:8">
      <c r="A809" s="15">
        <v>807</v>
      </c>
      <c r="B809" s="15">
        <v>2020</v>
      </c>
      <c r="C809" s="13" t="s">
        <v>28</v>
      </c>
      <c r="D809" s="15">
        <v>53</v>
      </c>
      <c r="E809" s="13" t="s">
        <v>24</v>
      </c>
      <c r="F809" s="13" t="s">
        <v>17</v>
      </c>
      <c r="G809" s="13" t="s">
        <v>25</v>
      </c>
      <c r="H809" s="13" t="s">
        <v>31</v>
      </c>
    </row>
    <row r="810" spans="1:8">
      <c r="A810" s="15">
        <v>808</v>
      </c>
      <c r="B810" s="15">
        <v>2020</v>
      </c>
      <c r="C810" s="13" t="s">
        <v>28</v>
      </c>
      <c r="D810" s="15">
        <v>53</v>
      </c>
      <c r="E810" s="13" t="s">
        <v>24</v>
      </c>
      <c r="F810" s="13" t="s">
        <v>17</v>
      </c>
      <c r="G810" s="13" t="s">
        <v>25</v>
      </c>
      <c r="H810" s="13" t="s">
        <v>31</v>
      </c>
    </row>
    <row r="811" spans="1:8">
      <c r="A811" s="15">
        <v>809</v>
      </c>
      <c r="B811" s="15">
        <v>2020</v>
      </c>
      <c r="C811" s="13" t="s">
        <v>28</v>
      </c>
      <c r="D811" s="15">
        <v>53</v>
      </c>
      <c r="E811" s="13" t="s">
        <v>24</v>
      </c>
      <c r="F811" s="13" t="s">
        <v>17</v>
      </c>
      <c r="G811" s="13" t="s">
        <v>25</v>
      </c>
      <c r="H811" s="13" t="s">
        <v>31</v>
      </c>
    </row>
    <row r="812" spans="1:8">
      <c r="A812" s="15">
        <v>810</v>
      </c>
      <c r="B812" s="15">
        <v>2020</v>
      </c>
      <c r="C812" s="13" t="s">
        <v>28</v>
      </c>
      <c r="D812" s="15">
        <v>53</v>
      </c>
      <c r="E812" s="13" t="s">
        <v>24</v>
      </c>
      <c r="F812" s="13" t="s">
        <v>17</v>
      </c>
      <c r="G812" s="13" t="s">
        <v>25</v>
      </c>
      <c r="H812" s="13" t="s">
        <v>26</v>
      </c>
    </row>
    <row r="813" spans="1:8">
      <c r="A813" s="15">
        <v>811</v>
      </c>
      <c r="B813" s="15">
        <v>2020</v>
      </c>
      <c r="C813" s="13" t="s">
        <v>28</v>
      </c>
      <c r="D813" s="15">
        <v>53</v>
      </c>
      <c r="E813" s="13" t="s">
        <v>24</v>
      </c>
      <c r="F813" s="13" t="s">
        <v>17</v>
      </c>
      <c r="G813" s="13" t="s">
        <v>25</v>
      </c>
      <c r="H813" s="13" t="s">
        <v>26</v>
      </c>
    </row>
    <row r="814" spans="1:8">
      <c r="A814" s="15">
        <v>812</v>
      </c>
      <c r="B814" s="15">
        <v>2020</v>
      </c>
      <c r="C814" s="13" t="s">
        <v>28</v>
      </c>
      <c r="D814" s="15">
        <v>53</v>
      </c>
      <c r="E814" s="13" t="s">
        <v>24</v>
      </c>
      <c r="F814" s="13" t="s">
        <v>17</v>
      </c>
      <c r="G814" s="13" t="s">
        <v>25</v>
      </c>
      <c r="H814" s="13" t="s">
        <v>34</v>
      </c>
    </row>
    <row r="815" spans="1:8">
      <c r="A815" s="15">
        <v>813</v>
      </c>
      <c r="B815" s="15">
        <v>2020</v>
      </c>
      <c r="C815" s="13" t="s">
        <v>28</v>
      </c>
      <c r="D815" s="15">
        <v>53</v>
      </c>
      <c r="E815" s="13" t="s">
        <v>24</v>
      </c>
      <c r="F815" s="13" t="s">
        <v>17</v>
      </c>
      <c r="G815" s="13" t="s">
        <v>25</v>
      </c>
      <c r="H815" s="13" t="s">
        <v>29</v>
      </c>
    </row>
    <row r="816" spans="1:8">
      <c r="A816" s="15">
        <v>814</v>
      </c>
      <c r="B816" s="15">
        <v>2020</v>
      </c>
      <c r="C816" s="13" t="s">
        <v>28</v>
      </c>
      <c r="D816" s="15">
        <v>53</v>
      </c>
      <c r="E816" s="13" t="s">
        <v>24</v>
      </c>
      <c r="F816" s="13" t="s">
        <v>17</v>
      </c>
      <c r="G816" s="13" t="s">
        <v>25</v>
      </c>
      <c r="H816" s="13" t="s">
        <v>29</v>
      </c>
    </row>
    <row r="817" spans="1:8">
      <c r="A817" s="15">
        <v>815</v>
      </c>
      <c r="B817" s="15">
        <v>2020</v>
      </c>
      <c r="C817" s="13" t="s">
        <v>28</v>
      </c>
      <c r="D817" s="15">
        <v>53</v>
      </c>
      <c r="E817" s="13" t="s">
        <v>24</v>
      </c>
      <c r="F817" s="13" t="s">
        <v>17</v>
      </c>
      <c r="G817" s="13" t="s">
        <v>25</v>
      </c>
      <c r="H817" s="13" t="s">
        <v>15</v>
      </c>
    </row>
    <row r="818" spans="1:8">
      <c r="A818" s="15">
        <v>816</v>
      </c>
      <c r="B818" s="15">
        <v>2020</v>
      </c>
      <c r="C818" s="13" t="s">
        <v>28</v>
      </c>
      <c r="D818" s="15">
        <v>53</v>
      </c>
      <c r="E818" s="13" t="s">
        <v>24</v>
      </c>
      <c r="F818" s="13" t="s">
        <v>11</v>
      </c>
      <c r="G818" s="13" t="s">
        <v>25</v>
      </c>
      <c r="H818" s="13" t="s">
        <v>16</v>
      </c>
    </row>
    <row r="819" spans="1:8">
      <c r="A819" s="15">
        <v>817</v>
      </c>
      <c r="B819" s="15">
        <v>2020</v>
      </c>
      <c r="C819" s="13" t="s">
        <v>28</v>
      </c>
      <c r="D819" s="15">
        <v>53</v>
      </c>
      <c r="E819" s="13" t="s">
        <v>24</v>
      </c>
      <c r="F819" s="13" t="s">
        <v>11</v>
      </c>
      <c r="G819" s="13" t="s">
        <v>25</v>
      </c>
      <c r="H819" s="13" t="s">
        <v>16</v>
      </c>
    </row>
    <row r="820" spans="1:8">
      <c r="A820" s="15">
        <v>818</v>
      </c>
      <c r="B820" s="15">
        <v>2020</v>
      </c>
      <c r="C820" s="13" t="s">
        <v>28</v>
      </c>
      <c r="D820" s="15">
        <v>53</v>
      </c>
      <c r="E820" s="13" t="s">
        <v>24</v>
      </c>
      <c r="F820" s="13" t="s">
        <v>11</v>
      </c>
      <c r="G820" s="13" t="s">
        <v>25</v>
      </c>
      <c r="H820" s="13" t="s">
        <v>13</v>
      </c>
    </row>
    <row r="821" spans="1:8">
      <c r="A821" s="15">
        <v>819</v>
      </c>
      <c r="B821" s="15">
        <v>2020</v>
      </c>
      <c r="C821" s="13" t="s">
        <v>28</v>
      </c>
      <c r="D821" s="15">
        <v>53</v>
      </c>
      <c r="E821" s="13" t="s">
        <v>24</v>
      </c>
      <c r="F821" s="13" t="s">
        <v>11</v>
      </c>
      <c r="G821" s="13" t="s">
        <v>25</v>
      </c>
      <c r="H821" s="13" t="s">
        <v>13</v>
      </c>
    </row>
    <row r="822" spans="1:8">
      <c r="A822" s="15">
        <v>820</v>
      </c>
      <c r="B822" s="15">
        <v>2020</v>
      </c>
      <c r="C822" s="13" t="s">
        <v>28</v>
      </c>
      <c r="D822" s="15">
        <v>53</v>
      </c>
      <c r="E822" s="13" t="s">
        <v>24</v>
      </c>
      <c r="F822" s="13" t="s">
        <v>11</v>
      </c>
      <c r="G822" s="13" t="s">
        <v>25</v>
      </c>
      <c r="H822" s="13" t="s">
        <v>13</v>
      </c>
    </row>
    <row r="823" spans="1:8">
      <c r="A823" s="15">
        <v>821</v>
      </c>
      <c r="B823" s="15">
        <v>2020</v>
      </c>
      <c r="C823" s="13" t="s">
        <v>28</v>
      </c>
      <c r="D823" s="15">
        <v>53</v>
      </c>
      <c r="E823" s="13" t="s">
        <v>24</v>
      </c>
      <c r="F823" s="13" t="s">
        <v>11</v>
      </c>
      <c r="G823" s="13" t="s">
        <v>25</v>
      </c>
      <c r="H823" s="13" t="s">
        <v>31</v>
      </c>
    </row>
    <row r="824" spans="1:8">
      <c r="A824" s="15">
        <v>822</v>
      </c>
      <c r="B824" s="15">
        <v>2020</v>
      </c>
      <c r="C824" s="13" t="s">
        <v>28</v>
      </c>
      <c r="D824" s="15">
        <v>53</v>
      </c>
      <c r="E824" s="13" t="s">
        <v>24</v>
      </c>
      <c r="F824" s="13" t="s">
        <v>11</v>
      </c>
      <c r="G824" s="13" t="s">
        <v>25</v>
      </c>
      <c r="H824" s="13" t="s">
        <v>31</v>
      </c>
    </row>
    <row r="825" spans="1:8">
      <c r="A825" s="15">
        <v>823</v>
      </c>
      <c r="B825" s="15">
        <v>2020</v>
      </c>
      <c r="C825" s="13" t="s">
        <v>28</v>
      </c>
      <c r="D825" s="15">
        <v>53</v>
      </c>
      <c r="E825" s="13" t="s">
        <v>24</v>
      </c>
      <c r="F825" s="13" t="s">
        <v>11</v>
      </c>
      <c r="G825" s="13" t="s">
        <v>25</v>
      </c>
      <c r="H825" s="13" t="s">
        <v>31</v>
      </c>
    </row>
    <row r="826" spans="1:8">
      <c r="A826" s="15">
        <v>824</v>
      </c>
      <c r="B826" s="15">
        <v>2020</v>
      </c>
      <c r="C826" s="13" t="s">
        <v>28</v>
      </c>
      <c r="D826" s="15">
        <v>53</v>
      </c>
      <c r="E826" s="13" t="s">
        <v>24</v>
      </c>
      <c r="F826" s="13" t="s">
        <v>11</v>
      </c>
      <c r="G826" s="13" t="s">
        <v>25</v>
      </c>
      <c r="H826" s="13" t="s">
        <v>31</v>
      </c>
    </row>
    <row r="827" spans="1:8">
      <c r="A827" s="15">
        <v>825</v>
      </c>
      <c r="B827" s="15">
        <v>2020</v>
      </c>
      <c r="C827" s="13" t="s">
        <v>28</v>
      </c>
      <c r="D827" s="15">
        <v>53</v>
      </c>
      <c r="E827" s="13" t="s">
        <v>24</v>
      </c>
      <c r="F827" s="13" t="s">
        <v>11</v>
      </c>
      <c r="G827" s="13" t="s">
        <v>25</v>
      </c>
      <c r="H827" s="13" t="s">
        <v>26</v>
      </c>
    </row>
    <row r="828" spans="1:8">
      <c r="A828" s="15">
        <v>826</v>
      </c>
      <c r="B828" s="15">
        <v>2020</v>
      </c>
      <c r="C828" s="13" t="s">
        <v>28</v>
      </c>
      <c r="D828" s="15">
        <v>53</v>
      </c>
      <c r="E828" s="13" t="s">
        <v>24</v>
      </c>
      <c r="F828" s="13" t="s">
        <v>11</v>
      </c>
      <c r="G828" s="13" t="s">
        <v>25</v>
      </c>
      <c r="H828" s="13" t="s">
        <v>26</v>
      </c>
    </row>
    <row r="829" spans="1:8">
      <c r="A829" s="15">
        <v>827</v>
      </c>
      <c r="B829" s="15">
        <v>2020</v>
      </c>
      <c r="C829" s="13" t="s">
        <v>28</v>
      </c>
      <c r="D829" s="15">
        <v>53</v>
      </c>
      <c r="E829" s="13" t="s">
        <v>24</v>
      </c>
      <c r="F829" s="13" t="s">
        <v>11</v>
      </c>
      <c r="G829" s="13" t="s">
        <v>25</v>
      </c>
      <c r="H829" s="13" t="s">
        <v>34</v>
      </c>
    </row>
    <row r="830" spans="1:8">
      <c r="A830" s="15">
        <v>828</v>
      </c>
      <c r="B830" s="15">
        <v>2020</v>
      </c>
      <c r="C830" s="13" t="s">
        <v>28</v>
      </c>
      <c r="D830" s="15">
        <v>53</v>
      </c>
      <c r="E830" s="13" t="s">
        <v>24</v>
      </c>
      <c r="F830" s="13" t="s">
        <v>11</v>
      </c>
      <c r="G830" s="13" t="s">
        <v>25</v>
      </c>
      <c r="H830" s="13" t="s">
        <v>34</v>
      </c>
    </row>
    <row r="831" spans="1:8">
      <c r="A831" s="15">
        <v>829</v>
      </c>
      <c r="B831" s="15">
        <v>2020</v>
      </c>
      <c r="C831" s="13" t="s">
        <v>28</v>
      </c>
      <c r="D831" s="15">
        <v>53</v>
      </c>
      <c r="E831" s="13" t="s">
        <v>24</v>
      </c>
      <c r="F831" s="13" t="s">
        <v>11</v>
      </c>
      <c r="G831" s="13" t="s">
        <v>25</v>
      </c>
      <c r="H831" s="13" t="s">
        <v>34</v>
      </c>
    </row>
    <row r="832" spans="1:8">
      <c r="A832" s="15">
        <v>830</v>
      </c>
      <c r="B832" s="15">
        <v>2020</v>
      </c>
      <c r="C832" s="13" t="s">
        <v>28</v>
      </c>
      <c r="D832" s="15">
        <v>53</v>
      </c>
      <c r="E832" s="13" t="s">
        <v>24</v>
      </c>
      <c r="F832" s="13" t="s">
        <v>11</v>
      </c>
      <c r="G832" s="13" t="s">
        <v>25</v>
      </c>
      <c r="H832" s="13" t="s">
        <v>29</v>
      </c>
    </row>
    <row r="833" spans="1:8">
      <c r="A833" s="15">
        <v>831</v>
      </c>
      <c r="B833" s="15">
        <v>2020</v>
      </c>
      <c r="C833" s="13" t="s">
        <v>28</v>
      </c>
      <c r="D833" s="15">
        <v>53</v>
      </c>
      <c r="E833" s="13" t="s">
        <v>24</v>
      </c>
      <c r="F833" s="13" t="s">
        <v>11</v>
      </c>
      <c r="G833" s="13" t="s">
        <v>25</v>
      </c>
      <c r="H833" s="13" t="s">
        <v>18</v>
      </c>
    </row>
  </sheetData>
  <mergeCells count="1">
    <mergeCell ref="A1:H1"/>
  </mergeCells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4C5D6-9806-4026-9943-F157E5B11143}">
  <dimension ref="A1"/>
  <sheetViews>
    <sheetView workbookViewId="0">
      <selection activeCell="B6" sqref="B6"/>
    </sheetView>
  </sheetViews>
  <sheetFormatPr defaultRowHeight="14.5"/>
  <sheetData/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A8E33-F2C4-4093-99E0-5A89C293835B}">
  <dimension ref="A3:F23"/>
  <sheetViews>
    <sheetView workbookViewId="0">
      <selection activeCell="D9" sqref="D9"/>
    </sheetView>
  </sheetViews>
  <sheetFormatPr defaultRowHeight="14.5"/>
  <cols>
    <col min="1" max="2" width="11.54296875" bestFit="1" customWidth="1"/>
    <col min="3" max="3" width="8.36328125" bestFit="1" customWidth="1"/>
    <col min="4" max="4" width="16.26953125" bestFit="1" customWidth="1"/>
    <col min="5" max="5" width="13.54296875" bestFit="1" customWidth="1"/>
    <col min="6" max="6" width="8.26953125" bestFit="1" customWidth="1"/>
  </cols>
  <sheetData>
    <row r="3" spans="1:6">
      <c r="A3" s="18" t="s">
        <v>2</v>
      </c>
      <c r="B3" s="18" t="s">
        <v>3</v>
      </c>
      <c r="C3" s="3" t="s">
        <v>1524</v>
      </c>
      <c r="D3" s="55" t="s">
        <v>1554</v>
      </c>
      <c r="E3" s="3" t="s">
        <v>1558</v>
      </c>
      <c r="F3" s="3" t="s">
        <v>1557</v>
      </c>
    </row>
    <row r="4" spans="1:6">
      <c r="A4" s="2">
        <v>2020</v>
      </c>
      <c r="B4" s="3" t="s">
        <v>43</v>
      </c>
      <c r="C4" s="4">
        <v>21</v>
      </c>
      <c r="D4" s="55">
        <v>47.38095238095238</v>
      </c>
      <c r="E4" s="56">
        <v>1</v>
      </c>
      <c r="F4" s="56">
        <v>4.8588616381304954E-3</v>
      </c>
    </row>
    <row r="5" spans="1:6">
      <c r="B5" s="3" t="s">
        <v>46</v>
      </c>
      <c r="C5" s="4">
        <v>24</v>
      </c>
      <c r="D5" s="55">
        <v>46.875</v>
      </c>
      <c r="E5" s="56">
        <v>1.1428571428571428</v>
      </c>
      <c r="F5" s="56">
        <v>5.5529847292919944E-3</v>
      </c>
    </row>
    <row r="6" spans="1:6">
      <c r="B6" s="3" t="s">
        <v>23</v>
      </c>
      <c r="C6" s="4">
        <v>351</v>
      </c>
      <c r="D6" s="55">
        <v>33.868945868945872</v>
      </c>
      <c r="E6" s="56">
        <v>14.625</v>
      </c>
      <c r="F6" s="56">
        <v>8.1212401665895426E-2</v>
      </c>
    </row>
    <row r="7" spans="1:6">
      <c r="B7" s="3" t="s">
        <v>52</v>
      </c>
      <c r="C7" s="4">
        <v>40</v>
      </c>
      <c r="D7" s="55">
        <v>30.25</v>
      </c>
      <c r="E7" s="56">
        <v>0.11396011396011396</v>
      </c>
      <c r="F7" s="56">
        <v>9.2549745488199903E-3</v>
      </c>
    </row>
    <row r="8" spans="1:6">
      <c r="B8" s="3" t="s">
        <v>9</v>
      </c>
      <c r="C8" s="4">
        <v>9</v>
      </c>
      <c r="D8" s="55">
        <v>30.555555555555557</v>
      </c>
      <c r="E8" s="56">
        <v>0.22500000000000001</v>
      </c>
      <c r="F8" s="56">
        <v>2.0823692734844978E-3</v>
      </c>
    </row>
    <row r="9" spans="1:6">
      <c r="B9" s="3" t="s">
        <v>53</v>
      </c>
      <c r="C9" s="4">
        <v>7</v>
      </c>
      <c r="D9" s="55">
        <v>50.714285714285715</v>
      </c>
      <c r="E9" s="56">
        <v>0.77777777777777779</v>
      </c>
      <c r="F9" s="56">
        <v>1.6196205460434984E-3</v>
      </c>
    </row>
    <row r="10" spans="1:6">
      <c r="B10" s="3" t="s">
        <v>54</v>
      </c>
      <c r="C10" s="4">
        <v>29</v>
      </c>
      <c r="D10" s="55">
        <v>41.896551724137929</v>
      </c>
      <c r="E10" s="56">
        <v>4.1428571428571432</v>
      </c>
      <c r="F10" s="56">
        <v>6.7098565478944929E-3</v>
      </c>
    </row>
    <row r="11" spans="1:6">
      <c r="B11" s="3" t="s">
        <v>27</v>
      </c>
      <c r="C11" s="4">
        <v>19</v>
      </c>
      <c r="D11" s="55">
        <v>38.157894736842103</v>
      </c>
      <c r="E11" s="56">
        <v>0.65517241379310343</v>
      </c>
      <c r="F11" s="56">
        <v>4.3961129106894958E-3</v>
      </c>
    </row>
    <row r="12" spans="1:6">
      <c r="B12" s="3" t="s">
        <v>33</v>
      </c>
      <c r="C12" s="4">
        <v>23</v>
      </c>
      <c r="D12" s="55">
        <v>34.130434782608695</v>
      </c>
      <c r="E12" s="56">
        <v>1.2105263157894737</v>
      </c>
      <c r="F12" s="56">
        <v>5.321610365571495E-3</v>
      </c>
    </row>
    <row r="13" spans="1:6">
      <c r="B13" s="3" t="s">
        <v>55</v>
      </c>
      <c r="C13" s="4">
        <v>52</v>
      </c>
      <c r="D13" s="55">
        <v>29.807692307692307</v>
      </c>
      <c r="E13" s="56">
        <v>2.2608695652173911</v>
      </c>
      <c r="F13" s="56">
        <v>1.2031466913465988E-2</v>
      </c>
    </row>
    <row r="14" spans="1:6">
      <c r="B14" s="3" t="s">
        <v>56</v>
      </c>
      <c r="C14" s="4">
        <v>151</v>
      </c>
      <c r="D14" s="55">
        <v>31.158940397350992</v>
      </c>
      <c r="E14" s="56">
        <v>2.9038461538461537</v>
      </c>
      <c r="F14" s="56">
        <v>3.4937528921795462E-2</v>
      </c>
    </row>
    <row r="15" spans="1:6">
      <c r="B15" s="3" t="s">
        <v>28</v>
      </c>
      <c r="C15" s="4">
        <v>105</v>
      </c>
      <c r="D15" s="55">
        <v>31.266666666666666</v>
      </c>
      <c r="E15" s="56">
        <v>0.69536423841059603</v>
      </c>
      <c r="F15" s="56">
        <v>2.4294308190652477E-2</v>
      </c>
    </row>
    <row r="16" spans="1:6">
      <c r="A16" s="2" t="s">
        <v>1555</v>
      </c>
      <c r="B16" s="3"/>
      <c r="C16" s="4">
        <v>831</v>
      </c>
      <c r="D16" s="55">
        <v>33.827918170878462</v>
      </c>
      <c r="E16" s="56"/>
      <c r="F16" s="56">
        <v>0.1922720962517353</v>
      </c>
    </row>
    <row r="17" spans="1:6">
      <c r="A17" s="2">
        <v>2021</v>
      </c>
      <c r="B17" s="3" t="s">
        <v>43</v>
      </c>
      <c r="C17" s="4">
        <v>106</v>
      </c>
      <c r="D17" s="55">
        <v>33.726415094339622</v>
      </c>
      <c r="E17" s="56">
        <v>1</v>
      </c>
      <c r="F17" s="56">
        <v>2.4525682554372975E-2</v>
      </c>
    </row>
    <row r="18" spans="1:6">
      <c r="B18" s="3" t="s">
        <v>46</v>
      </c>
      <c r="C18" s="4">
        <v>30</v>
      </c>
      <c r="D18" s="55">
        <v>33.333333333333336</v>
      </c>
      <c r="E18" s="56">
        <v>0.28301886792452829</v>
      </c>
      <c r="F18" s="56">
        <v>6.9412309116149932E-3</v>
      </c>
    </row>
    <row r="19" spans="1:6">
      <c r="B19" s="3" t="s">
        <v>23</v>
      </c>
      <c r="C19" s="4">
        <v>97</v>
      </c>
      <c r="D19" s="55">
        <v>29.979381443298969</v>
      </c>
      <c r="E19" s="56">
        <v>3.2333333333333334</v>
      </c>
      <c r="F19" s="56">
        <v>2.2443313280888479E-2</v>
      </c>
    </row>
    <row r="20" spans="1:6">
      <c r="B20" s="3" t="s">
        <v>52</v>
      </c>
      <c r="C20" s="4">
        <v>111</v>
      </c>
      <c r="D20" s="55">
        <v>38.324324324324323</v>
      </c>
      <c r="E20" s="56">
        <v>1.1443298969072164</v>
      </c>
      <c r="F20" s="56">
        <v>2.5682554372975473E-2</v>
      </c>
    </row>
    <row r="21" spans="1:6">
      <c r="B21" s="3" t="s">
        <v>9</v>
      </c>
      <c r="C21" s="4">
        <v>3147</v>
      </c>
      <c r="D21" s="55">
        <v>49.748013981569748</v>
      </c>
      <c r="E21" s="56">
        <v>28.351351351351351</v>
      </c>
      <c r="F21" s="56">
        <v>0.72813512262841273</v>
      </c>
    </row>
    <row r="22" spans="1:6">
      <c r="A22" s="2" t="s">
        <v>1556</v>
      </c>
      <c r="B22" s="3"/>
      <c r="C22" s="4">
        <v>3491</v>
      </c>
      <c r="D22" s="55">
        <v>48.207963334288166</v>
      </c>
      <c r="E22" s="56"/>
      <c r="F22" s="56">
        <v>0.80772790374826464</v>
      </c>
    </row>
    <row r="23" spans="1:6">
      <c r="A23" s="2" t="s">
        <v>1523</v>
      </c>
      <c r="C23" s="4">
        <v>4322</v>
      </c>
      <c r="D23" s="55">
        <v>45.44308190652476</v>
      </c>
      <c r="E23" s="56"/>
      <c r="F23" s="56">
        <v>1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A45E6-6EBB-4E40-B3FC-6C72A393DE8C}">
  <dimension ref="A1:D2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7" sqref="C17"/>
    </sheetView>
  </sheetViews>
  <sheetFormatPr defaultRowHeight="14.5"/>
  <cols>
    <col min="1" max="1" width="10.54296875" style="3" bestFit="1" customWidth="1"/>
    <col min="2" max="3" width="18" style="3" bestFit="1" customWidth="1"/>
    <col min="4" max="5" width="5.26953125" style="3" bestFit="1" customWidth="1"/>
    <col min="6" max="16384" width="8.7265625" style="3"/>
  </cols>
  <sheetData>
    <row r="1" spans="1:4">
      <c r="A1" s="18" t="s">
        <v>5</v>
      </c>
      <c r="B1" s="3" t="s">
        <v>1548</v>
      </c>
    </row>
    <row r="3" spans="1:4">
      <c r="A3" s="18" t="s">
        <v>1524</v>
      </c>
      <c r="B3" s="18" t="s">
        <v>7</v>
      </c>
      <c r="C3"/>
      <c r="D3"/>
    </row>
    <row r="4" spans="1:4">
      <c r="A4" s="18" t="s">
        <v>1551</v>
      </c>
      <c r="B4" s="3" t="s">
        <v>12</v>
      </c>
      <c r="C4" s="3" t="s">
        <v>25</v>
      </c>
      <c r="D4" s="3" t="s">
        <v>1523</v>
      </c>
    </row>
    <row r="5" spans="1:4">
      <c r="A5" s="3" t="s">
        <v>1541</v>
      </c>
      <c r="B5" s="4">
        <v>59</v>
      </c>
      <c r="C5" s="4">
        <v>11</v>
      </c>
      <c r="D5" s="4">
        <v>70</v>
      </c>
    </row>
    <row r="6" spans="1:4">
      <c r="A6" s="3" t="s">
        <v>1542</v>
      </c>
      <c r="B6" s="4">
        <v>80</v>
      </c>
      <c r="C6" s="4">
        <v>45</v>
      </c>
      <c r="D6" s="4">
        <v>125</v>
      </c>
    </row>
    <row r="7" spans="1:4">
      <c r="A7" s="3" t="s">
        <v>1543</v>
      </c>
      <c r="B7" s="4">
        <v>206</v>
      </c>
      <c r="C7" s="4">
        <v>467</v>
      </c>
      <c r="D7" s="4">
        <v>673</v>
      </c>
    </row>
    <row r="8" spans="1:4">
      <c r="A8" s="3" t="s">
        <v>1544</v>
      </c>
      <c r="B8" s="4">
        <v>325</v>
      </c>
      <c r="C8" s="4">
        <v>303</v>
      </c>
      <c r="D8" s="4">
        <v>628</v>
      </c>
    </row>
    <row r="9" spans="1:4">
      <c r="A9" s="3" t="s">
        <v>1545</v>
      </c>
      <c r="B9" s="4">
        <v>478</v>
      </c>
      <c r="C9" s="4">
        <v>149</v>
      </c>
      <c r="D9" s="4">
        <v>627</v>
      </c>
    </row>
    <row r="10" spans="1:4">
      <c r="A10" s="3" t="s">
        <v>1546</v>
      </c>
      <c r="B10" s="4">
        <v>773</v>
      </c>
      <c r="C10" s="4">
        <v>97</v>
      </c>
      <c r="D10" s="4">
        <v>870</v>
      </c>
    </row>
    <row r="11" spans="1:4">
      <c r="A11" s="3" t="s">
        <v>1547</v>
      </c>
      <c r="B11" s="4">
        <v>1237</v>
      </c>
      <c r="C11" s="4">
        <v>92</v>
      </c>
      <c r="D11" s="4">
        <v>1329</v>
      </c>
    </row>
    <row r="12" spans="1:4">
      <c r="A12" s="3" t="s">
        <v>1523</v>
      </c>
      <c r="B12" s="4">
        <v>3158</v>
      </c>
      <c r="C12" s="4">
        <v>1164</v>
      </c>
      <c r="D12" s="4">
        <v>4322</v>
      </c>
    </row>
    <row r="13" spans="1:4">
      <c r="A13"/>
      <c r="B13"/>
      <c r="C13"/>
      <c r="D13"/>
    </row>
    <row r="14" spans="1:4">
      <c r="A14"/>
      <c r="B14"/>
      <c r="C14"/>
      <c r="D14"/>
    </row>
    <row r="15" spans="1:4">
      <c r="A15"/>
      <c r="B15"/>
      <c r="C15"/>
      <c r="D15"/>
    </row>
    <row r="16" spans="1:4">
      <c r="A16"/>
      <c r="B16"/>
      <c r="C16"/>
      <c r="D16"/>
    </row>
    <row r="17" spans="1:4">
      <c r="A17"/>
      <c r="B17"/>
      <c r="C17"/>
      <c r="D17"/>
    </row>
    <row r="18" spans="1:4">
      <c r="A18"/>
      <c r="B18"/>
      <c r="C18"/>
      <c r="D18"/>
    </row>
    <row r="19" spans="1:4">
      <c r="A19"/>
      <c r="B19"/>
      <c r="C19"/>
      <c r="D19"/>
    </row>
    <row r="20" spans="1:4">
      <c r="A20"/>
      <c r="B20"/>
      <c r="C20"/>
      <c r="D20"/>
    </row>
    <row r="21" spans="1:4">
      <c r="A21"/>
      <c r="B21"/>
      <c r="C21"/>
      <c r="D21"/>
    </row>
    <row r="22" spans="1:4">
      <c r="A22"/>
      <c r="B22"/>
      <c r="C22"/>
      <c r="D22"/>
    </row>
    <row r="23" spans="1:4">
      <c r="A23"/>
      <c r="B23"/>
      <c r="C23"/>
      <c r="D23"/>
    </row>
    <row r="24" spans="1:4">
      <c r="A24"/>
      <c r="B24"/>
      <c r="C24"/>
      <c r="D24"/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AC047-24D8-4768-80EF-F0A22D28567E}">
  <dimension ref="A3:C7"/>
  <sheetViews>
    <sheetView tabSelected="1" workbookViewId="0">
      <selection activeCell="G18" sqref="G18"/>
    </sheetView>
  </sheetViews>
  <sheetFormatPr defaultRowHeight="14.5"/>
  <cols>
    <col min="1" max="2" width="11.54296875" bestFit="1" customWidth="1"/>
    <col min="3" max="4" width="5.26953125" bestFit="1" customWidth="1"/>
    <col min="5" max="13" width="11.54296875" bestFit="1" customWidth="1"/>
    <col min="14" max="15" width="8.26953125" bestFit="1" customWidth="1"/>
  </cols>
  <sheetData>
    <row r="3" spans="1:3">
      <c r="A3" s="18" t="s">
        <v>1524</v>
      </c>
      <c r="B3" s="18" t="s">
        <v>2</v>
      </c>
    </row>
    <row r="4" spans="1:3">
      <c r="A4" s="18" t="s">
        <v>3</v>
      </c>
      <c r="B4" s="2">
        <v>2021</v>
      </c>
      <c r="C4" s="2" t="s">
        <v>1523</v>
      </c>
    </row>
    <row r="5" spans="1:3">
      <c r="A5" s="3" t="s">
        <v>52</v>
      </c>
      <c r="B5" s="4">
        <v>111</v>
      </c>
      <c r="C5" s="4">
        <v>111</v>
      </c>
    </row>
    <row r="6" spans="1:3">
      <c r="A6" s="3" t="s">
        <v>9</v>
      </c>
      <c r="B6" s="4">
        <v>3147</v>
      </c>
      <c r="C6" s="4">
        <v>3147</v>
      </c>
    </row>
    <row r="7" spans="1:3">
      <c r="A7" s="3" t="s">
        <v>1523</v>
      </c>
      <c r="B7" s="4">
        <v>3258</v>
      </c>
      <c r="C7" s="4">
        <v>3258</v>
      </c>
    </row>
  </sheetData>
  <phoneticPr fontId="2" type="noConversion"/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FF17B-3049-4E7A-81D0-A824188BA2AD}">
  <sheetPr>
    <tabColor theme="7"/>
  </sheetPr>
  <dimension ref="A1:W4323"/>
  <sheetViews>
    <sheetView workbookViewId="0">
      <pane xSplit="2" ySplit="1" topLeftCell="C4305" activePane="bottomRight" state="frozen"/>
      <selection pane="topRight" activeCell="C1" sqref="C1"/>
      <selection pane="bottomLeft" activeCell="A3" sqref="A3"/>
      <selection pane="bottomRight" activeCell="R1" sqref="R1"/>
    </sheetView>
  </sheetViews>
  <sheetFormatPr defaultRowHeight="14.5"/>
  <cols>
    <col min="1" max="1" width="6.54296875" style="13" customWidth="1"/>
    <col min="2" max="4" width="9.26953125" style="13" bestFit="1" customWidth="1"/>
    <col min="5" max="5" width="7.26953125" style="13" bestFit="1" customWidth="1"/>
    <col min="6" max="6" width="6.26953125" style="13" customWidth="1"/>
    <col min="7" max="7" width="10" style="13" customWidth="1"/>
    <col min="8" max="8" width="7.26953125" style="13" bestFit="1" customWidth="1"/>
    <col min="9" max="10" width="10.1796875" style="3" hidden="1" customWidth="1"/>
    <col min="11" max="11" width="3.81640625" style="3" hidden="1" customWidth="1"/>
    <col min="12" max="14" width="0" style="13" hidden="1" customWidth="1"/>
    <col min="15" max="15" width="4.26953125" style="3" hidden="1" customWidth="1"/>
    <col min="16" max="16" width="5.453125" style="52" hidden="1" customWidth="1"/>
    <col min="17" max="18" width="10.1796875" style="3" customWidth="1"/>
    <col min="19" max="19" width="11.08984375" style="13" customWidth="1"/>
    <col min="20" max="20" width="5" style="13" customWidth="1"/>
    <col min="21" max="21" width="4.90625" style="13" customWidth="1"/>
    <col min="22" max="22" width="9.90625" style="13" customWidth="1"/>
    <col min="23" max="23" width="8.90625" style="13" customWidth="1"/>
    <col min="24" max="16384" width="8.7265625" style="13"/>
  </cols>
  <sheetData>
    <row r="1" spans="1:23" ht="29">
      <c r="A1" s="14" t="s">
        <v>1</v>
      </c>
      <c r="B1" s="14" t="s">
        <v>2</v>
      </c>
      <c r="C1" s="14" t="s">
        <v>3</v>
      </c>
      <c r="D1" s="14" t="s">
        <v>4</v>
      </c>
      <c r="E1" s="14" t="s">
        <v>5</v>
      </c>
      <c r="F1" s="14" t="s">
        <v>6</v>
      </c>
      <c r="G1" s="54" t="s">
        <v>7</v>
      </c>
      <c r="H1" s="48" t="s">
        <v>1552</v>
      </c>
      <c r="I1" s="49" t="s">
        <v>1549</v>
      </c>
      <c r="J1" s="49" t="s">
        <v>1550</v>
      </c>
      <c r="K1" s="6" t="s">
        <v>40</v>
      </c>
      <c r="L1" s="47" t="s">
        <v>1539</v>
      </c>
      <c r="M1" s="47" t="s">
        <v>1539</v>
      </c>
      <c r="N1" s="50" t="s">
        <v>1553</v>
      </c>
      <c r="O1" s="6" t="s">
        <v>40</v>
      </c>
      <c r="P1" s="53" t="s">
        <v>1539</v>
      </c>
      <c r="Q1" s="50" t="s">
        <v>41</v>
      </c>
      <c r="R1" s="51" t="s">
        <v>42</v>
      </c>
      <c r="S1" s="63" t="s">
        <v>1526</v>
      </c>
      <c r="T1" s="63" t="s">
        <v>1562</v>
      </c>
      <c r="U1" s="63" t="s">
        <v>1563</v>
      </c>
      <c r="V1" s="66" t="s">
        <v>1564</v>
      </c>
      <c r="W1" s="13" t="s">
        <v>1565</v>
      </c>
    </row>
    <row r="2" spans="1:23" ht="15">
      <c r="A2" s="15">
        <v>4322</v>
      </c>
      <c r="B2" s="15">
        <v>2021</v>
      </c>
      <c r="C2" s="13" t="s">
        <v>9</v>
      </c>
      <c r="D2" s="15">
        <v>20</v>
      </c>
      <c r="E2" s="13" t="s">
        <v>10</v>
      </c>
      <c r="F2" s="13" t="s">
        <v>11</v>
      </c>
      <c r="G2" s="13" t="s">
        <v>12</v>
      </c>
      <c r="H2" s="13" t="s">
        <v>15</v>
      </c>
      <c r="I2" s="3">
        <f>VALUE(IF(LEN(H2)&gt;=3,LEFT(H2,2),H2))</f>
        <v>70</v>
      </c>
      <c r="J2" s="7">
        <f>VALUE(IF(LEN(H2)=5,RIGHT(H2,2),LEFT(H2,2)))</f>
        <v>70</v>
      </c>
      <c r="K2" s="3">
        <f>LEN(H2)</f>
        <v>3</v>
      </c>
      <c r="L2" s="13" t="str">
        <f>IF(OR(AND(LEN(H2&gt;3),ISERROR(FIND("-",H2,1))),AND(LEN(H2)&gt;3,ISERROR(FIND("+",H2,1)))),LEFT(H2,2),H2)</f>
        <v>70</v>
      </c>
      <c r="M2" s="13" t="str">
        <f>IF(AND(LEN(H2&gt;3),ISERROR(FIND("+",H2,1))),RIGHT(H2,2),IF(AND(LEN(H2)=3,ISERROR(FIND("-",H2,1))),LEFT(H2,2),H2))</f>
        <v>70</v>
      </c>
      <c r="N2" s="13" t="str">
        <f>SUBSTITUTE(H2,"+","-")</f>
        <v>70-</v>
      </c>
      <c r="O2" s="3">
        <f>LEN(N2)</f>
        <v>3</v>
      </c>
      <c r="P2" s="3">
        <f>FIND("-",N2,1)</f>
        <v>3</v>
      </c>
      <c r="Q2" s="7">
        <f>VALUE(IF(ISERROR(FIND("-",N2,1)),N2,LEFT(N2,FIND("-",N2,1)-1)))</f>
        <v>70</v>
      </c>
      <c r="R2" s="7">
        <f>VALUE(IF(ISERROR(FIND("-",N2,1)),N2,IF(AND(FIND("-",N2,1)=3,LEN(N2)=3),LEFT(N2,2),RIGHT(N2,FIND("-",N2,1)-1))))</f>
        <v>70</v>
      </c>
      <c r="S2" s="13" t="e">
        <f>VLOOKUP(A2,history!$B:$F,2,0)</f>
        <v>#N/A</v>
      </c>
      <c r="T2" s="13">
        <f>VLOOKUP($C2,日期!$A:$D,3,0)</f>
        <v>5</v>
      </c>
      <c r="U2" s="13">
        <f>VLOOKUP($C2,日期!$A:$D,4,0)</f>
        <v>1</v>
      </c>
      <c r="V2" s="65">
        <f>DATE(B2,T2,U2)</f>
        <v>44317</v>
      </c>
      <c r="W2" s="13" t="s">
        <v>1566</v>
      </c>
    </row>
    <row r="3" spans="1:23" ht="15">
      <c r="A3" s="15">
        <v>4321</v>
      </c>
      <c r="B3" s="15">
        <v>2021</v>
      </c>
      <c r="C3" s="13" t="s">
        <v>9</v>
      </c>
      <c r="D3" s="15">
        <v>20</v>
      </c>
      <c r="E3" s="13" t="s">
        <v>10</v>
      </c>
      <c r="F3" s="13" t="s">
        <v>11</v>
      </c>
      <c r="G3" s="13" t="s">
        <v>12</v>
      </c>
      <c r="H3" s="13" t="s">
        <v>1540</v>
      </c>
      <c r="I3" s="3">
        <f t="shared" ref="I3:I66" si="0">VALUE(IF(LEN(H3)&gt;=3,LEFT(H3,2),H3))</f>
        <v>50</v>
      </c>
      <c r="J3" s="7">
        <f t="shared" ref="J3:J66" si="1">VALUE(IF(LEN(H3)=5,RIGHT(H3,2),LEFT(H3,2)))</f>
        <v>54</v>
      </c>
      <c r="K3" s="3">
        <f>LEN(H3)</f>
        <v>5</v>
      </c>
      <c r="L3" s="13" t="str">
        <f>IF(OR(AND(LEN(H3&gt;3),ISERROR(FIND("-",H3,1))),AND(LEN(H3)&gt;3,ISERROR(FIND("+",H3,1)))),LEFT(H3,2),H3)</f>
        <v>50</v>
      </c>
      <c r="M3" s="13" t="str">
        <f>IF(AND(LEN(H3&gt;3),ISERROR(FIND("+",H3,1))),RIGHT(H3,2),IF(AND(LEN(H3)=3,ISERROR(FIND("-",H3,1))),LEFT(H3,2),H3))</f>
        <v>54</v>
      </c>
      <c r="N3" s="13" t="str">
        <f>SUBSTITUTE(H3,"+","-")</f>
        <v>50-54</v>
      </c>
      <c r="O3" s="3">
        <f t="shared" ref="O3:O66" si="2">LEN(N3)</f>
        <v>5</v>
      </c>
      <c r="P3" s="3">
        <f t="shared" ref="P3:P66" si="3">FIND("-",N3,1)</f>
        <v>3</v>
      </c>
      <c r="Q3" s="7">
        <f t="shared" ref="Q3:Q66" si="4">VALUE(IF(ISERROR(FIND("-",N3,1)),N3,LEFT(N3,FIND("-",N3,1)-1)))</f>
        <v>50</v>
      </c>
      <c r="R3" s="7">
        <f t="shared" ref="R3:R66" si="5">VALUE(IF(ISERROR(FIND("-",N3,1)),N3,IF(AND(FIND("-",N3,1)=3,LEN(N3)=3),LEFT(N3,2),RIGHT(N3,FIND("-",N3,1)-1))))</f>
        <v>54</v>
      </c>
      <c r="S3" s="13" t="e">
        <f>VLOOKUP(A3,history!$B:$F,2,0)</f>
        <v>#N/A</v>
      </c>
      <c r="T3" s="13">
        <f>VLOOKUP($C3,日期!$A:$D,3,0)</f>
        <v>5</v>
      </c>
      <c r="U3" s="13">
        <f>VLOOKUP($C3,日期!$A:$D,4,0)</f>
        <v>1</v>
      </c>
      <c r="V3" s="65">
        <f t="shared" ref="V3:V66" si="6">DATE(B3,T3,U3)</f>
        <v>44317</v>
      </c>
      <c r="W3" s="13" t="s">
        <v>1567</v>
      </c>
    </row>
    <row r="4" spans="1:23" ht="15">
      <c r="A4" s="15">
        <v>4320</v>
      </c>
      <c r="B4" s="15">
        <v>2021</v>
      </c>
      <c r="C4" s="13" t="s">
        <v>9</v>
      </c>
      <c r="D4" s="15">
        <v>20</v>
      </c>
      <c r="E4" s="13" t="s">
        <v>10</v>
      </c>
      <c r="F4" s="13" t="s">
        <v>17</v>
      </c>
      <c r="G4" s="13" t="s">
        <v>12</v>
      </c>
      <c r="H4" s="13" t="s">
        <v>32</v>
      </c>
      <c r="I4" s="3">
        <f t="shared" si="0"/>
        <v>60</v>
      </c>
      <c r="J4" s="7">
        <f t="shared" si="1"/>
        <v>64</v>
      </c>
      <c r="K4" s="3">
        <f>LEN(H4)</f>
        <v>5</v>
      </c>
      <c r="L4" s="13" t="str">
        <f>IF(OR(AND(LEN(H4&gt;3),ISERROR(FIND("-",H4,1))),AND(LEN(H4)&gt;3,ISERROR(FIND("+",H4,1)))),LEFT(H4,2),H4)</f>
        <v>60</v>
      </c>
      <c r="M4" s="13" t="str">
        <f>IF(AND(LEN(H4&gt;3),ISERROR(FIND("+",H4,1))),RIGHT(H4,2),IF(AND(LEN(H4)=3,ISERROR(FIND("-",H4,1))),LEFT(H4,2),H4))</f>
        <v>64</v>
      </c>
      <c r="N4" s="13" t="str">
        <f>SUBSTITUTE(H4,"+","-")</f>
        <v>60-64</v>
      </c>
      <c r="O4" s="3">
        <f t="shared" si="2"/>
        <v>5</v>
      </c>
      <c r="P4" s="3">
        <f t="shared" si="3"/>
        <v>3</v>
      </c>
      <c r="Q4" s="7">
        <f t="shared" si="4"/>
        <v>60</v>
      </c>
      <c r="R4" s="7">
        <f t="shared" si="5"/>
        <v>64</v>
      </c>
      <c r="S4" s="13" t="e">
        <f>VLOOKUP(A4,history!$B:$F,2,0)</f>
        <v>#N/A</v>
      </c>
      <c r="T4" s="13">
        <f>VLOOKUP($C4,日期!$A:$D,3,0)</f>
        <v>5</v>
      </c>
      <c r="U4" s="13">
        <f>VLOOKUP($C4,日期!$A:$D,4,0)</f>
        <v>1</v>
      </c>
      <c r="V4" s="65">
        <f t="shared" si="6"/>
        <v>44317</v>
      </c>
      <c r="W4" s="13" t="s">
        <v>1568</v>
      </c>
    </row>
    <row r="5" spans="1:23" ht="15">
      <c r="A5" s="15">
        <v>4319</v>
      </c>
      <c r="B5" s="15">
        <v>2021</v>
      </c>
      <c r="C5" s="13" t="s">
        <v>9</v>
      </c>
      <c r="D5" s="15">
        <v>20</v>
      </c>
      <c r="E5" s="13" t="s">
        <v>10</v>
      </c>
      <c r="F5" s="13" t="s">
        <v>17</v>
      </c>
      <c r="G5" s="13" t="s">
        <v>12</v>
      </c>
      <c r="H5" s="13" t="s">
        <v>47</v>
      </c>
      <c r="I5" s="3">
        <f t="shared" si="0"/>
        <v>10</v>
      </c>
      <c r="J5" s="7">
        <f t="shared" si="1"/>
        <v>14</v>
      </c>
      <c r="K5" s="3">
        <f>LEN(H5)</f>
        <v>5</v>
      </c>
      <c r="L5" s="13" t="str">
        <f>IF(OR(AND(LEN(H5&gt;3),ISERROR(FIND("-",H5,1))),AND(LEN(H5)&gt;3,ISERROR(FIND("+",H5,1)))),LEFT(H5,2),H5)</f>
        <v>10</v>
      </c>
      <c r="M5" s="13" t="str">
        <f>IF(AND(LEN(H5&gt;3),ISERROR(FIND("+",H5,1))),RIGHT(H5,2),IF(AND(LEN(H5)=3,ISERROR(FIND("-",H5,1))),LEFT(H5,2),H5))</f>
        <v>14</v>
      </c>
      <c r="N5" s="13" t="str">
        <f>SUBSTITUTE(H5,"+","-")</f>
        <v>10-14</v>
      </c>
      <c r="O5" s="3">
        <f t="shared" si="2"/>
        <v>5</v>
      </c>
      <c r="P5" s="3">
        <f t="shared" si="3"/>
        <v>3</v>
      </c>
      <c r="Q5" s="7">
        <f t="shared" si="4"/>
        <v>10</v>
      </c>
      <c r="R5" s="7">
        <f t="shared" si="5"/>
        <v>14</v>
      </c>
      <c r="S5" s="13" t="e">
        <f>VLOOKUP(A5,history!$B:$F,2,0)</f>
        <v>#N/A</v>
      </c>
      <c r="T5" s="13">
        <f>VLOOKUP($C5,日期!$A:$D,3,0)</f>
        <v>5</v>
      </c>
      <c r="U5" s="13">
        <f>VLOOKUP($C5,日期!$A:$D,4,0)</f>
        <v>1</v>
      </c>
      <c r="V5" s="65">
        <f t="shared" si="6"/>
        <v>44317</v>
      </c>
      <c r="W5" s="13" t="s">
        <v>1569</v>
      </c>
    </row>
    <row r="6" spans="1:23" ht="15">
      <c r="A6" s="15">
        <v>4318</v>
      </c>
      <c r="B6" s="15">
        <v>2021</v>
      </c>
      <c r="C6" s="13" t="s">
        <v>9</v>
      </c>
      <c r="D6" s="15">
        <v>20</v>
      </c>
      <c r="E6" s="13" t="s">
        <v>14</v>
      </c>
      <c r="F6" s="13" t="s">
        <v>11</v>
      </c>
      <c r="G6" s="13" t="s">
        <v>12</v>
      </c>
      <c r="H6" s="13" t="s">
        <v>15</v>
      </c>
      <c r="I6" s="3">
        <f t="shared" si="0"/>
        <v>70</v>
      </c>
      <c r="J6" s="7">
        <f t="shared" si="1"/>
        <v>70</v>
      </c>
      <c r="K6" s="3">
        <f>LEN(H6)</f>
        <v>3</v>
      </c>
      <c r="L6" s="13" t="str">
        <f>IF(OR(AND(LEN(H6&gt;3),ISERROR(FIND("-",H6,1))),AND(LEN(H6)&gt;3,ISERROR(FIND("+",H6,1)))),LEFT(H6,2),H6)</f>
        <v>70</v>
      </c>
      <c r="M6" s="13" t="str">
        <f>IF(AND(LEN(H6&gt;3),ISERROR(FIND("+",H6,1))),RIGHT(H6,2),IF(AND(LEN(H6)=3,ISERROR(FIND("-",H6,1))),LEFT(H6,2),H6))</f>
        <v>70</v>
      </c>
      <c r="N6" s="13" t="str">
        <f>SUBSTITUTE(H6,"+","-")</f>
        <v>70-</v>
      </c>
      <c r="O6" s="3">
        <f t="shared" si="2"/>
        <v>3</v>
      </c>
      <c r="P6" s="3">
        <f t="shared" si="3"/>
        <v>3</v>
      </c>
      <c r="Q6" s="7">
        <f t="shared" si="4"/>
        <v>70</v>
      </c>
      <c r="R6" s="7">
        <f t="shared" si="5"/>
        <v>70</v>
      </c>
      <c r="S6" s="13" t="e">
        <f>VLOOKUP(A6,history!$B:$F,2,0)</f>
        <v>#N/A</v>
      </c>
      <c r="T6" s="13">
        <f>VLOOKUP($C6,日期!$A:$D,3,0)</f>
        <v>5</v>
      </c>
      <c r="U6" s="13">
        <f>VLOOKUP($C6,日期!$A:$D,4,0)</f>
        <v>1</v>
      </c>
      <c r="V6" s="65">
        <f t="shared" si="6"/>
        <v>44317</v>
      </c>
      <c r="W6" s="13" t="s">
        <v>1570</v>
      </c>
    </row>
    <row r="7" spans="1:23" ht="15">
      <c r="A7" s="15">
        <v>4317</v>
      </c>
      <c r="B7" s="15">
        <v>2021</v>
      </c>
      <c r="C7" s="13" t="s">
        <v>9</v>
      </c>
      <c r="D7" s="15">
        <v>20</v>
      </c>
      <c r="E7" s="13" t="s">
        <v>14</v>
      </c>
      <c r="F7" s="13" t="s">
        <v>17</v>
      </c>
      <c r="G7" s="13" t="s">
        <v>12</v>
      </c>
      <c r="H7" s="13" t="s">
        <v>18</v>
      </c>
      <c r="I7" s="3">
        <f t="shared" si="0"/>
        <v>65</v>
      </c>
      <c r="J7" s="7">
        <f t="shared" si="1"/>
        <v>69</v>
      </c>
      <c r="K7" s="3">
        <f>LEN(H7)</f>
        <v>5</v>
      </c>
      <c r="L7" s="13" t="str">
        <f>IF(OR(AND(LEN(H7&gt;3),ISERROR(FIND("-",H7,1))),AND(LEN(H7)&gt;3,ISERROR(FIND("+",H7,1)))),LEFT(H7,2),H7)</f>
        <v>65</v>
      </c>
      <c r="M7" s="13" t="str">
        <f>IF(AND(LEN(H7&gt;3),ISERROR(FIND("+",H7,1))),RIGHT(H7,2),IF(AND(LEN(H7)=3,ISERROR(FIND("-",H7,1))),LEFT(H7,2),H7))</f>
        <v>69</v>
      </c>
      <c r="N7" s="13" t="str">
        <f>SUBSTITUTE(H7,"+","-")</f>
        <v>65-69</v>
      </c>
      <c r="O7" s="3">
        <f t="shared" si="2"/>
        <v>5</v>
      </c>
      <c r="P7" s="3">
        <f t="shared" si="3"/>
        <v>3</v>
      </c>
      <c r="Q7" s="7">
        <f t="shared" si="4"/>
        <v>65</v>
      </c>
      <c r="R7" s="7">
        <f t="shared" si="5"/>
        <v>69</v>
      </c>
      <c r="S7" s="13" t="e">
        <f>VLOOKUP(A7,history!$B:$F,2,0)</f>
        <v>#N/A</v>
      </c>
      <c r="T7" s="13">
        <f>VLOOKUP($C7,日期!$A:$D,3,0)</f>
        <v>5</v>
      </c>
      <c r="U7" s="13">
        <f>VLOOKUP($C7,日期!$A:$D,4,0)</f>
        <v>1</v>
      </c>
      <c r="V7" s="65">
        <f t="shared" si="6"/>
        <v>44317</v>
      </c>
      <c r="W7" s="13" t="s">
        <v>1571</v>
      </c>
    </row>
    <row r="8" spans="1:23" ht="15">
      <c r="A8" s="15">
        <v>4316</v>
      </c>
      <c r="B8" s="15">
        <v>2021</v>
      </c>
      <c r="C8" s="13" t="s">
        <v>9</v>
      </c>
      <c r="D8" s="15">
        <v>20</v>
      </c>
      <c r="E8" s="13" t="s">
        <v>14</v>
      </c>
      <c r="F8" s="13" t="s">
        <v>17</v>
      </c>
      <c r="G8" s="13" t="s">
        <v>12</v>
      </c>
      <c r="H8" s="13" t="s">
        <v>31</v>
      </c>
      <c r="I8" s="3">
        <f t="shared" si="0"/>
        <v>25</v>
      </c>
      <c r="J8" s="7">
        <f t="shared" si="1"/>
        <v>29</v>
      </c>
      <c r="K8" s="3">
        <f>LEN(H8)</f>
        <v>5</v>
      </c>
      <c r="L8" s="13" t="str">
        <f>IF(OR(AND(LEN(H8&gt;3),ISERROR(FIND("-",H8,1))),AND(LEN(H8)&gt;3,ISERROR(FIND("+",H8,1)))),LEFT(H8,2),H8)</f>
        <v>25</v>
      </c>
      <c r="M8" s="13" t="str">
        <f>IF(AND(LEN(H8&gt;3),ISERROR(FIND("+",H8,1))),RIGHT(H8,2),IF(AND(LEN(H8)=3,ISERROR(FIND("-",H8,1))),LEFT(H8,2),H8))</f>
        <v>29</v>
      </c>
      <c r="N8" s="13" t="str">
        <f>SUBSTITUTE(H8,"+","-")</f>
        <v>25-29</v>
      </c>
      <c r="O8" s="3">
        <f t="shared" si="2"/>
        <v>5</v>
      </c>
      <c r="P8" s="3">
        <f t="shared" si="3"/>
        <v>3</v>
      </c>
      <c r="Q8" s="7">
        <f t="shared" si="4"/>
        <v>25</v>
      </c>
      <c r="R8" s="7">
        <f t="shared" si="5"/>
        <v>29</v>
      </c>
      <c r="S8" s="13" t="e">
        <f>VLOOKUP(A8,history!$B:$F,2,0)</f>
        <v>#N/A</v>
      </c>
      <c r="T8" s="13">
        <f>VLOOKUP($C8,日期!$A:$D,3,0)</f>
        <v>5</v>
      </c>
      <c r="U8" s="13">
        <f>VLOOKUP($C8,日期!$A:$D,4,0)</f>
        <v>1</v>
      </c>
      <c r="V8" s="65">
        <f t="shared" si="6"/>
        <v>44317</v>
      </c>
      <c r="W8" s="13" t="s">
        <v>1572</v>
      </c>
    </row>
    <row r="9" spans="1:23" ht="15">
      <c r="A9" s="15">
        <v>4315</v>
      </c>
      <c r="B9" s="15">
        <v>2021</v>
      </c>
      <c r="C9" s="13" t="s">
        <v>9</v>
      </c>
      <c r="D9" s="15">
        <v>20</v>
      </c>
      <c r="E9" s="13" t="s">
        <v>10</v>
      </c>
      <c r="F9" s="13" t="s">
        <v>11</v>
      </c>
      <c r="G9" s="13" t="s">
        <v>12</v>
      </c>
      <c r="H9" s="13" t="s">
        <v>15</v>
      </c>
      <c r="I9" s="3">
        <f t="shared" si="0"/>
        <v>70</v>
      </c>
      <c r="J9" s="7">
        <f t="shared" si="1"/>
        <v>70</v>
      </c>
      <c r="K9" s="3">
        <f>LEN(H9)</f>
        <v>3</v>
      </c>
      <c r="L9" s="13" t="str">
        <f>IF(OR(AND(LEN(H9&gt;3),ISERROR(FIND("-",H9,1))),AND(LEN(H9)&gt;3,ISERROR(FIND("+",H9,1)))),LEFT(H9,2),H9)</f>
        <v>70</v>
      </c>
      <c r="M9" s="13" t="str">
        <f>IF(AND(LEN(H9&gt;3),ISERROR(FIND("+",H9,1))),RIGHT(H9,2),IF(AND(LEN(H9)=3,ISERROR(FIND("-",H9,1))),LEFT(H9,2),H9))</f>
        <v>70</v>
      </c>
      <c r="N9" s="13" t="str">
        <f>SUBSTITUTE(H9,"+","-")</f>
        <v>70-</v>
      </c>
      <c r="O9" s="3">
        <f t="shared" si="2"/>
        <v>3</v>
      </c>
      <c r="P9" s="3">
        <f t="shared" si="3"/>
        <v>3</v>
      </c>
      <c r="Q9" s="7">
        <f t="shared" si="4"/>
        <v>70</v>
      </c>
      <c r="R9" s="7">
        <f t="shared" si="5"/>
        <v>70</v>
      </c>
      <c r="S9" s="13" t="e">
        <f>VLOOKUP(A9,history!$B:$F,2,0)</f>
        <v>#N/A</v>
      </c>
      <c r="T9" s="13">
        <f>VLOOKUP($C9,日期!$A:$D,3,0)</f>
        <v>5</v>
      </c>
      <c r="U9" s="13">
        <f>VLOOKUP($C9,日期!$A:$D,4,0)</f>
        <v>1</v>
      </c>
      <c r="V9" s="65">
        <f t="shared" si="6"/>
        <v>44317</v>
      </c>
      <c r="W9" s="13" t="s">
        <v>1573</v>
      </c>
    </row>
    <row r="10" spans="1:23" ht="15">
      <c r="A10" s="15">
        <v>4314</v>
      </c>
      <c r="B10" s="15">
        <v>2021</v>
      </c>
      <c r="C10" s="13" t="s">
        <v>9</v>
      </c>
      <c r="D10" s="15">
        <v>20</v>
      </c>
      <c r="E10" s="13" t="s">
        <v>10</v>
      </c>
      <c r="F10" s="13" t="s">
        <v>11</v>
      </c>
      <c r="G10" s="13" t="s">
        <v>12</v>
      </c>
      <c r="H10" s="13" t="s">
        <v>37</v>
      </c>
      <c r="I10" s="3">
        <f t="shared" si="0"/>
        <v>50</v>
      </c>
      <c r="J10" s="7">
        <f t="shared" si="1"/>
        <v>54</v>
      </c>
      <c r="K10" s="3">
        <f>LEN(H10)</f>
        <v>5</v>
      </c>
      <c r="L10" s="13" t="str">
        <f>IF(OR(AND(LEN(H10&gt;3),ISERROR(FIND("-",H10,1))),AND(LEN(H10)&gt;3,ISERROR(FIND("+",H10,1)))),LEFT(H10,2),H10)</f>
        <v>50</v>
      </c>
      <c r="M10" s="13" t="str">
        <f>IF(AND(LEN(H10&gt;3),ISERROR(FIND("+",H10,1))),RIGHT(H10,2),IF(AND(LEN(H10)=3,ISERROR(FIND("-",H10,1))),LEFT(H10,2),H10))</f>
        <v>54</v>
      </c>
      <c r="N10" s="13" t="str">
        <f>SUBSTITUTE(H10,"+","-")</f>
        <v>50-54</v>
      </c>
      <c r="O10" s="3">
        <f t="shared" si="2"/>
        <v>5</v>
      </c>
      <c r="P10" s="3">
        <f t="shared" si="3"/>
        <v>3</v>
      </c>
      <c r="Q10" s="7">
        <f t="shared" si="4"/>
        <v>50</v>
      </c>
      <c r="R10" s="7">
        <f t="shared" si="5"/>
        <v>54</v>
      </c>
      <c r="S10" s="13" t="e">
        <f>VLOOKUP(A10,history!$B:$F,2,0)</f>
        <v>#N/A</v>
      </c>
      <c r="T10" s="13">
        <f>VLOOKUP($C10,日期!$A:$D,3,0)</f>
        <v>5</v>
      </c>
      <c r="U10" s="13">
        <f>VLOOKUP($C10,日期!$A:$D,4,0)</f>
        <v>1</v>
      </c>
      <c r="V10" s="65">
        <f t="shared" si="6"/>
        <v>44317</v>
      </c>
      <c r="W10" s="13" t="s">
        <v>1574</v>
      </c>
    </row>
    <row r="11" spans="1:23" ht="15">
      <c r="A11" s="15">
        <v>4313</v>
      </c>
      <c r="B11" s="15">
        <v>2021</v>
      </c>
      <c r="C11" s="13" t="s">
        <v>9</v>
      </c>
      <c r="D11" s="15">
        <v>20</v>
      </c>
      <c r="E11" s="13" t="s">
        <v>10</v>
      </c>
      <c r="F11" s="13" t="s">
        <v>17</v>
      </c>
      <c r="G11" s="13" t="s">
        <v>12</v>
      </c>
      <c r="H11" s="13" t="s">
        <v>32</v>
      </c>
      <c r="I11" s="3">
        <f t="shared" si="0"/>
        <v>60</v>
      </c>
      <c r="J11" s="7">
        <f t="shared" si="1"/>
        <v>64</v>
      </c>
      <c r="K11" s="3">
        <f>LEN(H11)</f>
        <v>5</v>
      </c>
      <c r="L11" s="13" t="str">
        <f>IF(OR(AND(LEN(H11&gt;3),ISERROR(FIND("-",H11,1))),AND(LEN(H11)&gt;3,ISERROR(FIND("+",H11,1)))),LEFT(H11,2),H11)</f>
        <v>60</v>
      </c>
      <c r="M11" s="13" t="str">
        <f>IF(AND(LEN(H11&gt;3),ISERROR(FIND("+",H11,1))),RIGHT(H11,2),IF(AND(LEN(H11)=3,ISERROR(FIND("-",H11,1))),LEFT(H11,2),H11))</f>
        <v>64</v>
      </c>
      <c r="N11" s="13" t="str">
        <f>SUBSTITUTE(H11,"+","-")</f>
        <v>60-64</v>
      </c>
      <c r="O11" s="3">
        <f t="shared" si="2"/>
        <v>5</v>
      </c>
      <c r="P11" s="3">
        <f t="shared" si="3"/>
        <v>3</v>
      </c>
      <c r="Q11" s="7">
        <f t="shared" si="4"/>
        <v>60</v>
      </c>
      <c r="R11" s="7">
        <f t="shared" si="5"/>
        <v>64</v>
      </c>
      <c r="S11" s="13" t="e">
        <f>VLOOKUP(A11,history!$B:$F,2,0)</f>
        <v>#N/A</v>
      </c>
      <c r="T11" s="13">
        <f>VLOOKUP($C11,日期!$A:$D,3,0)</f>
        <v>5</v>
      </c>
      <c r="U11" s="13">
        <f>VLOOKUP($C11,日期!$A:$D,4,0)</f>
        <v>1</v>
      </c>
      <c r="V11" s="65">
        <f t="shared" si="6"/>
        <v>44317</v>
      </c>
      <c r="W11" s="13" t="s">
        <v>1575</v>
      </c>
    </row>
    <row r="12" spans="1:23" ht="15">
      <c r="A12" s="15">
        <v>4312</v>
      </c>
      <c r="B12" s="15">
        <v>2021</v>
      </c>
      <c r="C12" s="13" t="s">
        <v>9</v>
      </c>
      <c r="D12" s="15">
        <v>20</v>
      </c>
      <c r="E12" s="13" t="s">
        <v>10</v>
      </c>
      <c r="F12" s="13" t="s">
        <v>17</v>
      </c>
      <c r="G12" s="13" t="s">
        <v>12</v>
      </c>
      <c r="H12" s="13" t="s">
        <v>47</v>
      </c>
      <c r="I12" s="3">
        <f t="shared" si="0"/>
        <v>10</v>
      </c>
      <c r="J12" s="7">
        <f t="shared" si="1"/>
        <v>14</v>
      </c>
      <c r="K12" s="3">
        <f>LEN(H12)</f>
        <v>5</v>
      </c>
      <c r="L12" s="13" t="str">
        <f>IF(OR(AND(LEN(H12&gt;3),ISERROR(FIND("-",H12,1))),AND(LEN(H12)&gt;3,ISERROR(FIND("+",H12,1)))),LEFT(H12,2),H12)</f>
        <v>10</v>
      </c>
      <c r="M12" s="13" t="str">
        <f>IF(AND(LEN(H12&gt;3),ISERROR(FIND("+",H12,1))),RIGHT(H12,2),IF(AND(LEN(H12)=3,ISERROR(FIND("-",H12,1))),LEFT(H12,2),H12))</f>
        <v>14</v>
      </c>
      <c r="N12" s="13" t="str">
        <f>SUBSTITUTE(H12,"+","-")</f>
        <v>10-14</v>
      </c>
      <c r="O12" s="3">
        <f t="shared" si="2"/>
        <v>5</v>
      </c>
      <c r="P12" s="3">
        <f t="shared" si="3"/>
        <v>3</v>
      </c>
      <c r="Q12" s="7">
        <f t="shared" si="4"/>
        <v>10</v>
      </c>
      <c r="R12" s="7">
        <f t="shared" si="5"/>
        <v>14</v>
      </c>
      <c r="S12" s="13" t="e">
        <f>VLOOKUP(A12,history!$B:$F,2,0)</f>
        <v>#N/A</v>
      </c>
      <c r="T12" s="13">
        <f>VLOOKUP($C12,日期!$A:$D,3,0)</f>
        <v>5</v>
      </c>
      <c r="U12" s="13">
        <f>VLOOKUP($C12,日期!$A:$D,4,0)</f>
        <v>1</v>
      </c>
      <c r="V12" s="65">
        <f t="shared" si="6"/>
        <v>44317</v>
      </c>
      <c r="W12" s="13" t="s">
        <v>1576</v>
      </c>
    </row>
    <row r="13" spans="1:23" ht="15">
      <c r="A13" s="15">
        <v>4311</v>
      </c>
      <c r="B13" s="15">
        <v>2021</v>
      </c>
      <c r="C13" s="13" t="s">
        <v>9</v>
      </c>
      <c r="D13" s="15">
        <v>20</v>
      </c>
      <c r="E13" s="13" t="s">
        <v>14</v>
      </c>
      <c r="F13" s="13" t="s">
        <v>11</v>
      </c>
      <c r="G13" s="13" t="s">
        <v>12</v>
      </c>
      <c r="H13" s="13" t="s">
        <v>15</v>
      </c>
      <c r="I13" s="3">
        <f t="shared" si="0"/>
        <v>70</v>
      </c>
      <c r="J13" s="7">
        <f t="shared" si="1"/>
        <v>70</v>
      </c>
      <c r="K13" s="3">
        <f>LEN(H13)</f>
        <v>3</v>
      </c>
      <c r="L13" s="13" t="str">
        <f>IF(OR(AND(LEN(H13&gt;3),ISERROR(FIND("-",H13,1))),AND(LEN(H13)&gt;3,ISERROR(FIND("+",H13,1)))),LEFT(H13,2),H13)</f>
        <v>70</v>
      </c>
      <c r="M13" s="13" t="str">
        <f>IF(AND(LEN(H13&gt;3),ISERROR(FIND("+",H13,1))),RIGHT(H13,2),IF(AND(LEN(H13)=3,ISERROR(FIND("-",H13,1))),LEFT(H13,2),H13))</f>
        <v>70</v>
      </c>
      <c r="N13" s="13" t="str">
        <f>SUBSTITUTE(H13,"+","-")</f>
        <v>70-</v>
      </c>
      <c r="O13" s="3">
        <f t="shared" si="2"/>
        <v>3</v>
      </c>
      <c r="P13" s="3">
        <f t="shared" si="3"/>
        <v>3</v>
      </c>
      <c r="Q13" s="7">
        <f t="shared" si="4"/>
        <v>70</v>
      </c>
      <c r="R13" s="7">
        <f t="shared" si="5"/>
        <v>70</v>
      </c>
      <c r="S13" s="13" t="e">
        <f>VLOOKUP(A13,history!$B:$F,2,0)</f>
        <v>#N/A</v>
      </c>
      <c r="T13" s="13">
        <f>VLOOKUP($C13,日期!$A:$D,3,0)</f>
        <v>5</v>
      </c>
      <c r="U13" s="13">
        <f>VLOOKUP($C13,日期!$A:$D,4,0)</f>
        <v>1</v>
      </c>
      <c r="V13" s="65">
        <f t="shared" si="6"/>
        <v>44317</v>
      </c>
      <c r="W13" s="13" t="s">
        <v>1577</v>
      </c>
    </row>
    <row r="14" spans="1:23" ht="15">
      <c r="A14" s="15">
        <v>4310</v>
      </c>
      <c r="B14" s="15">
        <v>2021</v>
      </c>
      <c r="C14" s="13" t="s">
        <v>9</v>
      </c>
      <c r="D14" s="15">
        <v>20</v>
      </c>
      <c r="E14" s="13" t="s">
        <v>14</v>
      </c>
      <c r="F14" s="13" t="s">
        <v>17</v>
      </c>
      <c r="G14" s="13" t="s">
        <v>12</v>
      </c>
      <c r="H14" s="13" t="s">
        <v>18</v>
      </c>
      <c r="I14" s="3">
        <f t="shared" si="0"/>
        <v>65</v>
      </c>
      <c r="J14" s="7">
        <f t="shared" si="1"/>
        <v>69</v>
      </c>
      <c r="K14" s="3">
        <f>LEN(H14)</f>
        <v>5</v>
      </c>
      <c r="L14" s="13" t="str">
        <f>IF(OR(AND(LEN(H14&gt;3),ISERROR(FIND("-",H14,1))),AND(LEN(H14)&gt;3,ISERROR(FIND("+",H14,1)))),LEFT(H14,2),H14)</f>
        <v>65</v>
      </c>
      <c r="M14" s="13" t="str">
        <f>IF(AND(LEN(H14&gt;3),ISERROR(FIND("+",H14,1))),RIGHT(H14,2),IF(AND(LEN(H14)=3,ISERROR(FIND("-",H14,1))),LEFT(H14,2),H14))</f>
        <v>69</v>
      </c>
      <c r="N14" s="13" t="str">
        <f>SUBSTITUTE(H14,"+","-")</f>
        <v>65-69</v>
      </c>
      <c r="O14" s="3">
        <f t="shared" si="2"/>
        <v>5</v>
      </c>
      <c r="P14" s="3">
        <f t="shared" si="3"/>
        <v>3</v>
      </c>
      <c r="Q14" s="7">
        <f t="shared" si="4"/>
        <v>65</v>
      </c>
      <c r="R14" s="7">
        <f t="shared" si="5"/>
        <v>69</v>
      </c>
      <c r="S14" s="13" t="e">
        <f>VLOOKUP(A14,history!$B:$F,2,0)</f>
        <v>#N/A</v>
      </c>
      <c r="T14" s="13">
        <f>VLOOKUP($C14,日期!$A:$D,3,0)</f>
        <v>5</v>
      </c>
      <c r="U14" s="13">
        <f>VLOOKUP($C14,日期!$A:$D,4,0)</f>
        <v>1</v>
      </c>
      <c r="V14" s="65">
        <f t="shared" si="6"/>
        <v>44317</v>
      </c>
      <c r="W14" s="13" t="s">
        <v>1578</v>
      </c>
    </row>
    <row r="15" spans="1:23" ht="15">
      <c r="A15" s="15">
        <v>4309</v>
      </c>
      <c r="B15" s="15">
        <v>2021</v>
      </c>
      <c r="C15" s="13" t="s">
        <v>9</v>
      </c>
      <c r="D15" s="15">
        <v>20</v>
      </c>
      <c r="E15" s="13" t="s">
        <v>14</v>
      </c>
      <c r="F15" s="13" t="s">
        <v>17</v>
      </c>
      <c r="G15" s="13" t="s">
        <v>12</v>
      </c>
      <c r="H15" s="13" t="s">
        <v>31</v>
      </c>
      <c r="I15" s="3">
        <f t="shared" si="0"/>
        <v>25</v>
      </c>
      <c r="J15" s="7">
        <f t="shared" si="1"/>
        <v>29</v>
      </c>
      <c r="K15" s="3">
        <f>LEN(H15)</f>
        <v>5</v>
      </c>
      <c r="L15" s="13" t="str">
        <f>IF(OR(AND(LEN(H15&gt;3),ISERROR(FIND("-",H15,1))),AND(LEN(H15)&gt;3,ISERROR(FIND("+",H15,1)))),LEFT(H15,2),H15)</f>
        <v>25</v>
      </c>
      <c r="M15" s="13" t="str">
        <f>IF(AND(LEN(H15&gt;3),ISERROR(FIND("+",H15,1))),RIGHT(H15,2),IF(AND(LEN(H15)=3,ISERROR(FIND("-",H15,1))),LEFT(H15,2),H15))</f>
        <v>29</v>
      </c>
      <c r="N15" s="13" t="str">
        <f>SUBSTITUTE(H15,"+","-")</f>
        <v>25-29</v>
      </c>
      <c r="O15" s="3">
        <f t="shared" si="2"/>
        <v>5</v>
      </c>
      <c r="P15" s="3">
        <f t="shared" si="3"/>
        <v>3</v>
      </c>
      <c r="Q15" s="7">
        <f t="shared" si="4"/>
        <v>25</v>
      </c>
      <c r="R15" s="7">
        <f t="shared" si="5"/>
        <v>29</v>
      </c>
      <c r="S15" s="13" t="e">
        <f>VLOOKUP(A15,history!$B:$F,2,0)</f>
        <v>#N/A</v>
      </c>
      <c r="T15" s="13">
        <f>VLOOKUP($C15,日期!$A:$D,3,0)</f>
        <v>5</v>
      </c>
      <c r="U15" s="13">
        <f>VLOOKUP($C15,日期!$A:$D,4,0)</f>
        <v>1</v>
      </c>
      <c r="V15" s="65">
        <f t="shared" si="6"/>
        <v>44317</v>
      </c>
      <c r="W15" s="13" t="s">
        <v>1579</v>
      </c>
    </row>
    <row r="16" spans="1:23" ht="15">
      <c r="A16" s="15">
        <v>4308</v>
      </c>
      <c r="B16" s="15">
        <v>2021</v>
      </c>
      <c r="C16" s="13" t="s">
        <v>9</v>
      </c>
      <c r="D16" s="15">
        <v>20</v>
      </c>
      <c r="E16" s="13" t="s">
        <v>10</v>
      </c>
      <c r="F16" s="13" t="s">
        <v>11</v>
      </c>
      <c r="G16" s="13" t="s">
        <v>12</v>
      </c>
      <c r="H16" s="13" t="s">
        <v>15</v>
      </c>
      <c r="I16" s="3">
        <f t="shared" si="0"/>
        <v>70</v>
      </c>
      <c r="J16" s="7">
        <f t="shared" si="1"/>
        <v>70</v>
      </c>
      <c r="K16" s="3">
        <f>LEN(H16)</f>
        <v>3</v>
      </c>
      <c r="L16" s="13" t="str">
        <f>IF(OR(AND(LEN(H16&gt;3),ISERROR(FIND("-",H16,1))),AND(LEN(H16)&gt;3,ISERROR(FIND("+",H16,1)))),LEFT(H16,2),H16)</f>
        <v>70</v>
      </c>
      <c r="M16" s="13" t="str">
        <f>IF(AND(LEN(H16&gt;3),ISERROR(FIND("+",H16,1))),RIGHT(H16,2),IF(AND(LEN(H16)=3,ISERROR(FIND("-",H16,1))),LEFT(H16,2),H16))</f>
        <v>70</v>
      </c>
      <c r="N16" s="13" t="str">
        <f>SUBSTITUTE(H16,"+","-")</f>
        <v>70-</v>
      </c>
      <c r="O16" s="3">
        <f t="shared" si="2"/>
        <v>3</v>
      </c>
      <c r="P16" s="3">
        <f t="shared" si="3"/>
        <v>3</v>
      </c>
      <c r="Q16" s="7">
        <f t="shared" si="4"/>
        <v>70</v>
      </c>
      <c r="R16" s="7">
        <f t="shared" si="5"/>
        <v>70</v>
      </c>
      <c r="S16" s="13" t="e">
        <f>VLOOKUP(A16,history!$B:$F,2,0)</f>
        <v>#N/A</v>
      </c>
      <c r="T16" s="13">
        <f>VLOOKUP($C16,日期!$A:$D,3,0)</f>
        <v>5</v>
      </c>
      <c r="U16" s="13">
        <f>VLOOKUP($C16,日期!$A:$D,4,0)</f>
        <v>1</v>
      </c>
      <c r="V16" s="65">
        <f t="shared" si="6"/>
        <v>44317</v>
      </c>
      <c r="W16" s="13" t="s">
        <v>1580</v>
      </c>
    </row>
    <row r="17" spans="1:23" ht="15">
      <c r="A17" s="15">
        <v>4307</v>
      </c>
      <c r="B17" s="15">
        <v>2021</v>
      </c>
      <c r="C17" s="13" t="s">
        <v>9</v>
      </c>
      <c r="D17" s="15">
        <v>20</v>
      </c>
      <c r="E17" s="13" t="s">
        <v>10</v>
      </c>
      <c r="F17" s="13" t="s">
        <v>11</v>
      </c>
      <c r="G17" s="13" t="s">
        <v>12</v>
      </c>
      <c r="H17" s="13" t="s">
        <v>37</v>
      </c>
      <c r="I17" s="3">
        <f t="shared" si="0"/>
        <v>50</v>
      </c>
      <c r="J17" s="7">
        <f t="shared" si="1"/>
        <v>54</v>
      </c>
      <c r="K17" s="3">
        <f>LEN(H17)</f>
        <v>5</v>
      </c>
      <c r="L17" s="13" t="str">
        <f>IF(OR(AND(LEN(H17&gt;3),ISERROR(FIND("-",H17,1))),AND(LEN(H17)&gt;3,ISERROR(FIND("+",H17,1)))),LEFT(H17,2),H17)</f>
        <v>50</v>
      </c>
      <c r="M17" s="13" t="str">
        <f>IF(AND(LEN(H17&gt;3),ISERROR(FIND("+",H17,1))),RIGHT(H17,2),IF(AND(LEN(H17)=3,ISERROR(FIND("-",H17,1))),LEFT(H17,2),H17))</f>
        <v>54</v>
      </c>
      <c r="N17" s="13" t="str">
        <f>SUBSTITUTE(H17,"+","-")</f>
        <v>50-54</v>
      </c>
      <c r="O17" s="3">
        <f t="shared" si="2"/>
        <v>5</v>
      </c>
      <c r="P17" s="3">
        <f t="shared" si="3"/>
        <v>3</v>
      </c>
      <c r="Q17" s="7">
        <f t="shared" si="4"/>
        <v>50</v>
      </c>
      <c r="R17" s="7">
        <f t="shared" si="5"/>
        <v>54</v>
      </c>
      <c r="S17" s="13" t="e">
        <f>VLOOKUP(A17,history!$B:$F,2,0)</f>
        <v>#N/A</v>
      </c>
      <c r="T17" s="13">
        <f>VLOOKUP($C17,日期!$A:$D,3,0)</f>
        <v>5</v>
      </c>
      <c r="U17" s="13">
        <f>VLOOKUP($C17,日期!$A:$D,4,0)</f>
        <v>1</v>
      </c>
      <c r="V17" s="65">
        <f t="shared" si="6"/>
        <v>44317</v>
      </c>
      <c r="W17" s="13" t="s">
        <v>1581</v>
      </c>
    </row>
    <row r="18" spans="1:23" ht="15">
      <c r="A18" s="15">
        <v>4306</v>
      </c>
      <c r="B18" s="15">
        <v>2021</v>
      </c>
      <c r="C18" s="13" t="s">
        <v>9</v>
      </c>
      <c r="D18" s="15">
        <v>20</v>
      </c>
      <c r="E18" s="13" t="s">
        <v>10</v>
      </c>
      <c r="F18" s="13" t="s">
        <v>17</v>
      </c>
      <c r="G18" s="13" t="s">
        <v>12</v>
      </c>
      <c r="H18" s="13" t="s">
        <v>32</v>
      </c>
      <c r="I18" s="3">
        <f t="shared" si="0"/>
        <v>60</v>
      </c>
      <c r="J18" s="7">
        <f t="shared" si="1"/>
        <v>64</v>
      </c>
      <c r="K18" s="3">
        <f>LEN(H18)</f>
        <v>5</v>
      </c>
      <c r="L18" s="13" t="str">
        <f>IF(OR(AND(LEN(H18&gt;3),ISERROR(FIND("-",H18,1))),AND(LEN(H18)&gt;3,ISERROR(FIND("+",H18,1)))),LEFT(H18,2),H18)</f>
        <v>60</v>
      </c>
      <c r="M18" s="13" t="str">
        <f>IF(AND(LEN(H18&gt;3),ISERROR(FIND("+",H18,1))),RIGHT(H18,2),IF(AND(LEN(H18)=3,ISERROR(FIND("-",H18,1))),LEFT(H18,2),H18))</f>
        <v>64</v>
      </c>
      <c r="N18" s="13" t="str">
        <f>SUBSTITUTE(H18,"+","-")</f>
        <v>60-64</v>
      </c>
      <c r="O18" s="3">
        <f t="shared" si="2"/>
        <v>5</v>
      </c>
      <c r="P18" s="3">
        <f t="shared" si="3"/>
        <v>3</v>
      </c>
      <c r="Q18" s="7">
        <f t="shared" si="4"/>
        <v>60</v>
      </c>
      <c r="R18" s="7">
        <f t="shared" si="5"/>
        <v>64</v>
      </c>
      <c r="S18" s="13" t="e">
        <f>VLOOKUP(A18,history!$B:$F,2,0)</f>
        <v>#N/A</v>
      </c>
      <c r="T18" s="13">
        <f>VLOOKUP($C18,日期!$A:$D,3,0)</f>
        <v>5</v>
      </c>
      <c r="U18" s="13">
        <f>VLOOKUP($C18,日期!$A:$D,4,0)</f>
        <v>1</v>
      </c>
      <c r="V18" s="65">
        <f t="shared" si="6"/>
        <v>44317</v>
      </c>
      <c r="W18" s="13" t="s">
        <v>1582</v>
      </c>
    </row>
    <row r="19" spans="1:23" ht="15">
      <c r="A19" s="15">
        <v>4305</v>
      </c>
      <c r="B19" s="15">
        <v>2021</v>
      </c>
      <c r="C19" s="13" t="s">
        <v>9</v>
      </c>
      <c r="D19" s="15">
        <v>20</v>
      </c>
      <c r="E19" s="13" t="s">
        <v>10</v>
      </c>
      <c r="F19" s="13" t="s">
        <v>17</v>
      </c>
      <c r="G19" s="13" t="s">
        <v>12</v>
      </c>
      <c r="H19" s="13" t="s">
        <v>47</v>
      </c>
      <c r="I19" s="3">
        <f t="shared" si="0"/>
        <v>10</v>
      </c>
      <c r="J19" s="7">
        <f t="shared" si="1"/>
        <v>14</v>
      </c>
      <c r="K19" s="3">
        <f>LEN(H19)</f>
        <v>5</v>
      </c>
      <c r="L19" s="13" t="str">
        <f>IF(OR(AND(LEN(H19&gt;3),ISERROR(FIND("-",H19,1))),AND(LEN(H19)&gt;3,ISERROR(FIND("+",H19,1)))),LEFT(H19,2),H19)</f>
        <v>10</v>
      </c>
      <c r="M19" s="13" t="str">
        <f>IF(AND(LEN(H19&gt;3),ISERROR(FIND("+",H19,1))),RIGHT(H19,2),IF(AND(LEN(H19)=3,ISERROR(FIND("-",H19,1))),LEFT(H19,2),H19))</f>
        <v>14</v>
      </c>
      <c r="N19" s="13" t="str">
        <f>SUBSTITUTE(H19,"+","-")</f>
        <v>10-14</v>
      </c>
      <c r="O19" s="3">
        <f t="shared" si="2"/>
        <v>5</v>
      </c>
      <c r="P19" s="3">
        <f t="shared" si="3"/>
        <v>3</v>
      </c>
      <c r="Q19" s="7">
        <f t="shared" si="4"/>
        <v>10</v>
      </c>
      <c r="R19" s="7">
        <f t="shared" si="5"/>
        <v>14</v>
      </c>
      <c r="S19" s="13" t="e">
        <f>VLOOKUP(A19,history!$B:$F,2,0)</f>
        <v>#N/A</v>
      </c>
      <c r="T19" s="13">
        <f>VLOOKUP($C19,日期!$A:$D,3,0)</f>
        <v>5</v>
      </c>
      <c r="U19" s="13">
        <f>VLOOKUP($C19,日期!$A:$D,4,0)</f>
        <v>1</v>
      </c>
      <c r="V19" s="65">
        <f t="shared" si="6"/>
        <v>44317</v>
      </c>
      <c r="W19" s="13" t="s">
        <v>1583</v>
      </c>
    </row>
    <row r="20" spans="1:23" ht="15">
      <c r="A20" s="15">
        <v>4304</v>
      </c>
      <c r="B20" s="15">
        <v>2021</v>
      </c>
      <c r="C20" s="13" t="s">
        <v>9</v>
      </c>
      <c r="D20" s="15">
        <v>20</v>
      </c>
      <c r="E20" s="13" t="s">
        <v>14</v>
      </c>
      <c r="F20" s="13" t="s">
        <v>11</v>
      </c>
      <c r="G20" s="13" t="s">
        <v>12</v>
      </c>
      <c r="H20" s="13" t="s">
        <v>15</v>
      </c>
      <c r="I20" s="3">
        <f t="shared" si="0"/>
        <v>70</v>
      </c>
      <c r="J20" s="7">
        <f t="shared" si="1"/>
        <v>70</v>
      </c>
      <c r="K20" s="3">
        <f>LEN(H20)</f>
        <v>3</v>
      </c>
      <c r="L20" s="13" t="str">
        <f>IF(OR(AND(LEN(H20&gt;3),ISERROR(FIND("-",H20,1))),AND(LEN(H20)&gt;3,ISERROR(FIND("+",H20,1)))),LEFT(H20,2),H20)</f>
        <v>70</v>
      </c>
      <c r="M20" s="13" t="str">
        <f>IF(AND(LEN(H20&gt;3),ISERROR(FIND("+",H20,1))),RIGHT(H20,2),IF(AND(LEN(H20)=3,ISERROR(FIND("-",H20,1))),LEFT(H20,2),H20))</f>
        <v>70</v>
      </c>
      <c r="N20" s="13" t="str">
        <f>SUBSTITUTE(H20,"+","-")</f>
        <v>70-</v>
      </c>
      <c r="O20" s="3">
        <f t="shared" si="2"/>
        <v>3</v>
      </c>
      <c r="P20" s="3">
        <f t="shared" si="3"/>
        <v>3</v>
      </c>
      <c r="Q20" s="7">
        <f t="shared" si="4"/>
        <v>70</v>
      </c>
      <c r="R20" s="7">
        <f t="shared" si="5"/>
        <v>70</v>
      </c>
      <c r="S20" s="13" t="e">
        <f>VLOOKUP(A20,history!$B:$F,2,0)</f>
        <v>#N/A</v>
      </c>
      <c r="T20" s="13">
        <f>VLOOKUP($C20,日期!$A:$D,3,0)</f>
        <v>5</v>
      </c>
      <c r="U20" s="13">
        <f>VLOOKUP($C20,日期!$A:$D,4,0)</f>
        <v>1</v>
      </c>
      <c r="V20" s="65">
        <f t="shared" si="6"/>
        <v>44317</v>
      </c>
      <c r="W20" s="13" t="s">
        <v>1584</v>
      </c>
    </row>
    <row r="21" spans="1:23" ht="15">
      <c r="A21" s="15">
        <v>4303</v>
      </c>
      <c r="B21" s="15">
        <v>2021</v>
      </c>
      <c r="C21" s="13" t="s">
        <v>9</v>
      </c>
      <c r="D21" s="15">
        <v>20</v>
      </c>
      <c r="E21" s="13" t="s">
        <v>14</v>
      </c>
      <c r="F21" s="13" t="s">
        <v>17</v>
      </c>
      <c r="G21" s="13" t="s">
        <v>12</v>
      </c>
      <c r="H21" s="13" t="s">
        <v>18</v>
      </c>
      <c r="I21" s="3">
        <f t="shared" si="0"/>
        <v>65</v>
      </c>
      <c r="J21" s="7">
        <f t="shared" si="1"/>
        <v>69</v>
      </c>
      <c r="K21" s="3">
        <f>LEN(H21)</f>
        <v>5</v>
      </c>
      <c r="L21" s="13" t="str">
        <f>IF(OR(AND(LEN(H21&gt;3),ISERROR(FIND("-",H21,1))),AND(LEN(H21)&gt;3,ISERROR(FIND("+",H21,1)))),LEFT(H21,2),H21)</f>
        <v>65</v>
      </c>
      <c r="M21" s="13" t="str">
        <f>IF(AND(LEN(H21&gt;3),ISERROR(FIND("+",H21,1))),RIGHT(H21,2),IF(AND(LEN(H21)=3,ISERROR(FIND("-",H21,1))),LEFT(H21,2),H21))</f>
        <v>69</v>
      </c>
      <c r="N21" s="13" t="str">
        <f>SUBSTITUTE(H21,"+","-")</f>
        <v>65-69</v>
      </c>
      <c r="O21" s="3">
        <f t="shared" si="2"/>
        <v>5</v>
      </c>
      <c r="P21" s="3">
        <f t="shared" si="3"/>
        <v>3</v>
      </c>
      <c r="Q21" s="7">
        <f t="shared" si="4"/>
        <v>65</v>
      </c>
      <c r="R21" s="7">
        <f t="shared" si="5"/>
        <v>69</v>
      </c>
      <c r="S21" s="13" t="e">
        <f>VLOOKUP(A21,history!$B:$F,2,0)</f>
        <v>#N/A</v>
      </c>
      <c r="T21" s="13">
        <f>VLOOKUP($C21,日期!$A:$D,3,0)</f>
        <v>5</v>
      </c>
      <c r="U21" s="13">
        <f>VLOOKUP($C21,日期!$A:$D,4,0)</f>
        <v>1</v>
      </c>
      <c r="V21" s="65">
        <f t="shared" si="6"/>
        <v>44317</v>
      </c>
      <c r="W21" s="13" t="s">
        <v>1585</v>
      </c>
    </row>
    <row r="22" spans="1:23" ht="15">
      <c r="A22" s="15">
        <v>4302</v>
      </c>
      <c r="B22" s="15">
        <v>2021</v>
      </c>
      <c r="C22" s="13" t="s">
        <v>9</v>
      </c>
      <c r="D22" s="15">
        <v>20</v>
      </c>
      <c r="E22" s="13" t="s">
        <v>14</v>
      </c>
      <c r="F22" s="13" t="s">
        <v>17</v>
      </c>
      <c r="G22" s="13" t="s">
        <v>12</v>
      </c>
      <c r="H22" s="13" t="s">
        <v>31</v>
      </c>
      <c r="I22" s="3">
        <f t="shared" si="0"/>
        <v>25</v>
      </c>
      <c r="J22" s="7">
        <f t="shared" si="1"/>
        <v>29</v>
      </c>
      <c r="K22" s="3">
        <f>LEN(H22)</f>
        <v>5</v>
      </c>
      <c r="L22" s="13" t="str">
        <f>IF(OR(AND(LEN(H22&gt;3),ISERROR(FIND("-",H22,1))),AND(LEN(H22)&gt;3,ISERROR(FIND("+",H22,1)))),LEFT(H22,2),H22)</f>
        <v>25</v>
      </c>
      <c r="M22" s="13" t="str">
        <f>IF(AND(LEN(H22&gt;3),ISERROR(FIND("+",H22,1))),RIGHT(H22,2),IF(AND(LEN(H22)=3,ISERROR(FIND("-",H22,1))),LEFT(H22,2),H22))</f>
        <v>29</v>
      </c>
      <c r="N22" s="13" t="str">
        <f>SUBSTITUTE(H22,"+","-")</f>
        <v>25-29</v>
      </c>
      <c r="O22" s="3">
        <f t="shared" si="2"/>
        <v>5</v>
      </c>
      <c r="P22" s="3">
        <f t="shared" si="3"/>
        <v>3</v>
      </c>
      <c r="Q22" s="7">
        <f t="shared" si="4"/>
        <v>25</v>
      </c>
      <c r="R22" s="7">
        <f t="shared" si="5"/>
        <v>29</v>
      </c>
      <c r="S22" s="13" t="e">
        <f>VLOOKUP(A22,history!$B:$F,2,0)</f>
        <v>#N/A</v>
      </c>
      <c r="T22" s="13">
        <f>VLOOKUP($C22,日期!$A:$D,3,0)</f>
        <v>5</v>
      </c>
      <c r="U22" s="13">
        <f>VLOOKUP($C22,日期!$A:$D,4,0)</f>
        <v>1</v>
      </c>
      <c r="V22" s="65">
        <f t="shared" si="6"/>
        <v>44317</v>
      </c>
      <c r="W22" s="13" t="s">
        <v>1586</v>
      </c>
    </row>
    <row r="23" spans="1:23" ht="15">
      <c r="A23" s="15">
        <v>4301</v>
      </c>
      <c r="B23" s="15">
        <v>2021</v>
      </c>
      <c r="C23" s="13" t="s">
        <v>9</v>
      </c>
      <c r="D23" s="15">
        <v>20</v>
      </c>
      <c r="E23" s="13" t="s">
        <v>10</v>
      </c>
      <c r="F23" s="13" t="s">
        <v>11</v>
      </c>
      <c r="G23" s="13" t="s">
        <v>12</v>
      </c>
      <c r="H23" s="13" t="s">
        <v>15</v>
      </c>
      <c r="I23" s="3">
        <f t="shared" si="0"/>
        <v>70</v>
      </c>
      <c r="J23" s="7">
        <f t="shared" si="1"/>
        <v>70</v>
      </c>
      <c r="K23" s="3">
        <f>LEN(H23)</f>
        <v>3</v>
      </c>
      <c r="L23" s="13" t="str">
        <f>IF(OR(AND(LEN(H23&gt;3),ISERROR(FIND("-",H23,1))),AND(LEN(H23)&gt;3,ISERROR(FIND("+",H23,1)))),LEFT(H23,2),H23)</f>
        <v>70</v>
      </c>
      <c r="M23" s="13" t="str">
        <f>IF(AND(LEN(H23&gt;3),ISERROR(FIND("+",H23,1))),RIGHT(H23,2),IF(AND(LEN(H23)=3,ISERROR(FIND("-",H23,1))),LEFT(H23,2),H23))</f>
        <v>70</v>
      </c>
      <c r="N23" s="13" t="str">
        <f>SUBSTITUTE(H23,"+","-")</f>
        <v>70-</v>
      </c>
      <c r="O23" s="3">
        <f t="shared" si="2"/>
        <v>3</v>
      </c>
      <c r="P23" s="3">
        <f t="shared" si="3"/>
        <v>3</v>
      </c>
      <c r="Q23" s="7">
        <f t="shared" si="4"/>
        <v>70</v>
      </c>
      <c r="R23" s="7">
        <f t="shared" si="5"/>
        <v>70</v>
      </c>
      <c r="S23" s="13" t="e">
        <f>VLOOKUP(A23,history!$B:$F,2,0)</f>
        <v>#N/A</v>
      </c>
      <c r="T23" s="13">
        <f>VLOOKUP($C23,日期!$A:$D,3,0)</f>
        <v>5</v>
      </c>
      <c r="U23" s="13">
        <f>VLOOKUP($C23,日期!$A:$D,4,0)</f>
        <v>1</v>
      </c>
      <c r="V23" s="65">
        <f t="shared" si="6"/>
        <v>44317</v>
      </c>
      <c r="W23" s="13" t="s">
        <v>1587</v>
      </c>
    </row>
    <row r="24" spans="1:23" ht="15">
      <c r="A24" s="15">
        <v>4300</v>
      </c>
      <c r="B24" s="15">
        <v>2021</v>
      </c>
      <c r="C24" s="13" t="s">
        <v>9</v>
      </c>
      <c r="D24" s="15">
        <v>20</v>
      </c>
      <c r="E24" s="13" t="s">
        <v>10</v>
      </c>
      <c r="F24" s="13" t="s">
        <v>11</v>
      </c>
      <c r="G24" s="13" t="s">
        <v>12</v>
      </c>
      <c r="H24" s="13" t="s">
        <v>37</v>
      </c>
      <c r="I24" s="3">
        <f t="shared" si="0"/>
        <v>50</v>
      </c>
      <c r="J24" s="7">
        <f t="shared" si="1"/>
        <v>54</v>
      </c>
      <c r="K24" s="3">
        <f>LEN(H24)</f>
        <v>5</v>
      </c>
      <c r="L24" s="13" t="str">
        <f>IF(OR(AND(LEN(H24&gt;3),ISERROR(FIND("-",H24,1))),AND(LEN(H24)&gt;3,ISERROR(FIND("+",H24,1)))),LEFT(H24,2),H24)</f>
        <v>50</v>
      </c>
      <c r="M24" s="13" t="str">
        <f>IF(AND(LEN(H24&gt;3),ISERROR(FIND("+",H24,1))),RIGHT(H24,2),IF(AND(LEN(H24)=3,ISERROR(FIND("-",H24,1))),LEFT(H24,2),H24))</f>
        <v>54</v>
      </c>
      <c r="N24" s="13" t="str">
        <f>SUBSTITUTE(H24,"+","-")</f>
        <v>50-54</v>
      </c>
      <c r="O24" s="3">
        <f t="shared" si="2"/>
        <v>5</v>
      </c>
      <c r="P24" s="3">
        <f t="shared" si="3"/>
        <v>3</v>
      </c>
      <c r="Q24" s="7">
        <f t="shared" si="4"/>
        <v>50</v>
      </c>
      <c r="R24" s="7">
        <f t="shared" si="5"/>
        <v>54</v>
      </c>
      <c r="S24" s="13" t="e">
        <f>VLOOKUP(A24,history!$B:$F,2,0)</f>
        <v>#N/A</v>
      </c>
      <c r="T24" s="13">
        <f>VLOOKUP($C24,日期!$A:$D,3,0)</f>
        <v>5</v>
      </c>
      <c r="U24" s="13">
        <f>VLOOKUP($C24,日期!$A:$D,4,0)</f>
        <v>1</v>
      </c>
      <c r="V24" s="65">
        <f t="shared" si="6"/>
        <v>44317</v>
      </c>
      <c r="W24" s="13" t="s">
        <v>1588</v>
      </c>
    </row>
    <row r="25" spans="1:23" ht="15">
      <c r="A25" s="15">
        <v>4299</v>
      </c>
      <c r="B25" s="15">
        <v>2021</v>
      </c>
      <c r="C25" s="13" t="s">
        <v>9</v>
      </c>
      <c r="D25" s="15">
        <v>20</v>
      </c>
      <c r="E25" s="13" t="s">
        <v>10</v>
      </c>
      <c r="F25" s="13" t="s">
        <v>17</v>
      </c>
      <c r="G25" s="13" t="s">
        <v>12</v>
      </c>
      <c r="H25" s="13" t="s">
        <v>32</v>
      </c>
      <c r="I25" s="3">
        <f t="shared" si="0"/>
        <v>60</v>
      </c>
      <c r="J25" s="7">
        <f t="shared" si="1"/>
        <v>64</v>
      </c>
      <c r="K25" s="3">
        <f>LEN(H25)</f>
        <v>5</v>
      </c>
      <c r="L25" s="13" t="str">
        <f>IF(OR(AND(LEN(H25&gt;3),ISERROR(FIND("-",H25,1))),AND(LEN(H25)&gt;3,ISERROR(FIND("+",H25,1)))),LEFT(H25,2),H25)</f>
        <v>60</v>
      </c>
      <c r="M25" s="13" t="str">
        <f>IF(AND(LEN(H25&gt;3),ISERROR(FIND("+",H25,1))),RIGHT(H25,2),IF(AND(LEN(H25)=3,ISERROR(FIND("-",H25,1))),LEFT(H25,2),H25))</f>
        <v>64</v>
      </c>
      <c r="N25" s="13" t="str">
        <f>SUBSTITUTE(H25,"+","-")</f>
        <v>60-64</v>
      </c>
      <c r="O25" s="3">
        <f t="shared" si="2"/>
        <v>5</v>
      </c>
      <c r="P25" s="3">
        <f t="shared" si="3"/>
        <v>3</v>
      </c>
      <c r="Q25" s="7">
        <f t="shared" si="4"/>
        <v>60</v>
      </c>
      <c r="R25" s="7">
        <f t="shared" si="5"/>
        <v>64</v>
      </c>
      <c r="S25" s="13" t="e">
        <f>VLOOKUP(A25,history!$B:$F,2,0)</f>
        <v>#N/A</v>
      </c>
      <c r="T25" s="13">
        <f>VLOOKUP($C25,日期!$A:$D,3,0)</f>
        <v>5</v>
      </c>
      <c r="U25" s="13">
        <f>VLOOKUP($C25,日期!$A:$D,4,0)</f>
        <v>1</v>
      </c>
      <c r="V25" s="65">
        <f t="shared" si="6"/>
        <v>44317</v>
      </c>
      <c r="W25" s="13" t="s">
        <v>1589</v>
      </c>
    </row>
    <row r="26" spans="1:23" ht="15">
      <c r="A26" s="15">
        <v>4298</v>
      </c>
      <c r="B26" s="15">
        <v>2021</v>
      </c>
      <c r="C26" s="13" t="s">
        <v>9</v>
      </c>
      <c r="D26" s="15">
        <v>20</v>
      </c>
      <c r="E26" s="13" t="s">
        <v>10</v>
      </c>
      <c r="F26" s="13" t="s">
        <v>17</v>
      </c>
      <c r="G26" s="13" t="s">
        <v>12</v>
      </c>
      <c r="H26" s="15">
        <v>1</v>
      </c>
      <c r="I26" s="3">
        <f t="shared" si="0"/>
        <v>1</v>
      </c>
      <c r="J26" s="7">
        <f t="shared" si="1"/>
        <v>1</v>
      </c>
      <c r="K26" s="3">
        <f>LEN(H26)</f>
        <v>1</v>
      </c>
      <c r="L26" s="13" t="str">
        <f>IF(OR(AND(LEN(H26&gt;3),ISERROR(FIND("-",H26,1))),AND(LEN(H26)&gt;3,ISERROR(FIND("+",H26,1)))),LEFT(H26,2),H26)</f>
        <v>1</v>
      </c>
      <c r="M26" s="13" t="str">
        <f>IF(AND(LEN(H26&gt;3),ISERROR(FIND("+",H26,1))),RIGHT(H26,2),IF(AND(LEN(H26)=3,ISERROR(FIND("-",H26,1))),LEFT(H26,2),H26))</f>
        <v>1</v>
      </c>
      <c r="N26" s="13" t="str">
        <f>SUBSTITUTE(H26,"+","-")</f>
        <v>1</v>
      </c>
      <c r="O26" s="3">
        <f t="shared" si="2"/>
        <v>1</v>
      </c>
      <c r="P26" s="52" t="e">
        <f t="shared" si="3"/>
        <v>#VALUE!</v>
      </c>
      <c r="Q26" s="7">
        <f t="shared" si="4"/>
        <v>1</v>
      </c>
      <c r="R26" s="7">
        <f t="shared" si="5"/>
        <v>1</v>
      </c>
      <c r="S26" s="13" t="e">
        <f>VLOOKUP(A26,history!$B:$F,2,0)</f>
        <v>#N/A</v>
      </c>
      <c r="T26" s="13">
        <f>VLOOKUP($C26,日期!$A:$D,3,0)</f>
        <v>5</v>
      </c>
      <c r="U26" s="13">
        <f>VLOOKUP($C26,日期!$A:$D,4,0)</f>
        <v>1</v>
      </c>
      <c r="V26" s="65">
        <f t="shared" si="6"/>
        <v>44317</v>
      </c>
      <c r="W26" s="13" t="s">
        <v>1590</v>
      </c>
    </row>
    <row r="27" spans="1:23" ht="15">
      <c r="A27" s="15">
        <v>4297</v>
      </c>
      <c r="B27" s="15">
        <v>2021</v>
      </c>
      <c r="C27" s="13" t="s">
        <v>9</v>
      </c>
      <c r="D27" s="15">
        <v>20</v>
      </c>
      <c r="E27" s="13" t="s">
        <v>14</v>
      </c>
      <c r="F27" s="13" t="s">
        <v>11</v>
      </c>
      <c r="G27" s="13" t="s">
        <v>12</v>
      </c>
      <c r="H27" s="13" t="s">
        <v>15</v>
      </c>
      <c r="I27" s="3">
        <f t="shared" si="0"/>
        <v>70</v>
      </c>
      <c r="J27" s="7">
        <f t="shared" si="1"/>
        <v>70</v>
      </c>
      <c r="K27" s="3">
        <f>LEN(H27)</f>
        <v>3</v>
      </c>
      <c r="L27" s="13" t="str">
        <f>IF(OR(AND(LEN(H27&gt;3),ISERROR(FIND("-",H27,1))),AND(LEN(H27)&gt;3,ISERROR(FIND("+",H27,1)))),LEFT(H27,2),H27)</f>
        <v>70</v>
      </c>
      <c r="M27" s="13" t="str">
        <f>IF(AND(LEN(H27&gt;3),ISERROR(FIND("+",H27,1))),RIGHT(H27,2),IF(AND(LEN(H27)=3,ISERROR(FIND("-",H27,1))),LEFT(H27,2),H27))</f>
        <v>70</v>
      </c>
      <c r="N27" s="13" t="str">
        <f>SUBSTITUTE(H27,"+","-")</f>
        <v>70-</v>
      </c>
      <c r="O27" s="3">
        <f t="shared" si="2"/>
        <v>3</v>
      </c>
      <c r="P27" s="3">
        <f t="shared" si="3"/>
        <v>3</v>
      </c>
      <c r="Q27" s="7">
        <f t="shared" si="4"/>
        <v>70</v>
      </c>
      <c r="R27" s="7">
        <f t="shared" si="5"/>
        <v>70</v>
      </c>
      <c r="S27" s="13" t="e">
        <f>VLOOKUP(A27,history!$B:$F,2,0)</f>
        <v>#N/A</v>
      </c>
      <c r="T27" s="13">
        <f>VLOOKUP($C27,日期!$A:$D,3,0)</f>
        <v>5</v>
      </c>
      <c r="U27" s="13">
        <f>VLOOKUP($C27,日期!$A:$D,4,0)</f>
        <v>1</v>
      </c>
      <c r="V27" s="65">
        <f t="shared" si="6"/>
        <v>44317</v>
      </c>
      <c r="W27" s="13" t="s">
        <v>1591</v>
      </c>
    </row>
    <row r="28" spans="1:23" ht="15">
      <c r="A28" s="15">
        <v>4296</v>
      </c>
      <c r="B28" s="15">
        <v>2021</v>
      </c>
      <c r="C28" s="13" t="s">
        <v>9</v>
      </c>
      <c r="D28" s="15">
        <v>20</v>
      </c>
      <c r="E28" s="13" t="s">
        <v>14</v>
      </c>
      <c r="F28" s="13" t="s">
        <v>17</v>
      </c>
      <c r="G28" s="13" t="s">
        <v>12</v>
      </c>
      <c r="H28" s="13" t="s">
        <v>18</v>
      </c>
      <c r="I28" s="3">
        <f t="shared" si="0"/>
        <v>65</v>
      </c>
      <c r="J28" s="7">
        <f t="shared" si="1"/>
        <v>69</v>
      </c>
      <c r="K28" s="3">
        <f>LEN(H28)</f>
        <v>5</v>
      </c>
      <c r="L28" s="13" t="str">
        <f>IF(OR(AND(LEN(H28&gt;3),ISERROR(FIND("-",H28,1))),AND(LEN(H28)&gt;3,ISERROR(FIND("+",H28,1)))),LEFT(H28,2),H28)</f>
        <v>65</v>
      </c>
      <c r="M28" s="13" t="str">
        <f>IF(AND(LEN(H28&gt;3),ISERROR(FIND("+",H28,1))),RIGHT(H28,2),IF(AND(LEN(H28)=3,ISERROR(FIND("-",H28,1))),LEFT(H28,2),H28))</f>
        <v>69</v>
      </c>
      <c r="N28" s="13" t="str">
        <f>SUBSTITUTE(H28,"+","-")</f>
        <v>65-69</v>
      </c>
      <c r="O28" s="3">
        <f t="shared" si="2"/>
        <v>5</v>
      </c>
      <c r="P28" s="3">
        <f t="shared" si="3"/>
        <v>3</v>
      </c>
      <c r="Q28" s="7">
        <f t="shared" si="4"/>
        <v>65</v>
      </c>
      <c r="R28" s="7">
        <f t="shared" si="5"/>
        <v>69</v>
      </c>
      <c r="S28" s="13" t="e">
        <f>VLOOKUP(A28,history!$B:$F,2,0)</f>
        <v>#N/A</v>
      </c>
      <c r="T28" s="13">
        <f>VLOOKUP($C28,日期!$A:$D,3,0)</f>
        <v>5</v>
      </c>
      <c r="U28" s="13">
        <f>VLOOKUP($C28,日期!$A:$D,4,0)</f>
        <v>1</v>
      </c>
      <c r="V28" s="65">
        <f t="shared" si="6"/>
        <v>44317</v>
      </c>
      <c r="W28" s="13" t="s">
        <v>1592</v>
      </c>
    </row>
    <row r="29" spans="1:23" ht="15">
      <c r="A29" s="15">
        <v>4295</v>
      </c>
      <c r="B29" s="15">
        <v>2021</v>
      </c>
      <c r="C29" s="13" t="s">
        <v>9</v>
      </c>
      <c r="D29" s="15">
        <v>20</v>
      </c>
      <c r="E29" s="13" t="s">
        <v>14</v>
      </c>
      <c r="F29" s="13" t="s">
        <v>17</v>
      </c>
      <c r="G29" s="13" t="s">
        <v>12</v>
      </c>
      <c r="H29" s="13" t="s">
        <v>31</v>
      </c>
      <c r="I29" s="3">
        <f t="shared" si="0"/>
        <v>25</v>
      </c>
      <c r="J29" s="7">
        <f t="shared" si="1"/>
        <v>29</v>
      </c>
      <c r="K29" s="3">
        <f>LEN(H29)</f>
        <v>5</v>
      </c>
      <c r="L29" s="13" t="str">
        <f>IF(OR(AND(LEN(H29&gt;3),ISERROR(FIND("-",H29,1))),AND(LEN(H29)&gt;3,ISERROR(FIND("+",H29,1)))),LEFT(H29,2),H29)</f>
        <v>25</v>
      </c>
      <c r="M29" s="13" t="str">
        <f>IF(AND(LEN(H29&gt;3),ISERROR(FIND("+",H29,1))),RIGHT(H29,2),IF(AND(LEN(H29)=3,ISERROR(FIND("-",H29,1))),LEFT(H29,2),H29))</f>
        <v>29</v>
      </c>
      <c r="N29" s="13" t="str">
        <f>SUBSTITUTE(H29,"+","-")</f>
        <v>25-29</v>
      </c>
      <c r="O29" s="3">
        <f t="shared" si="2"/>
        <v>5</v>
      </c>
      <c r="P29" s="3">
        <f t="shared" si="3"/>
        <v>3</v>
      </c>
      <c r="Q29" s="7">
        <f t="shared" si="4"/>
        <v>25</v>
      </c>
      <c r="R29" s="7">
        <f t="shared" si="5"/>
        <v>29</v>
      </c>
      <c r="S29" s="13" t="e">
        <f>VLOOKUP(A29,history!$B:$F,2,0)</f>
        <v>#N/A</v>
      </c>
      <c r="T29" s="13">
        <f>VLOOKUP($C29,日期!$A:$D,3,0)</f>
        <v>5</v>
      </c>
      <c r="U29" s="13">
        <f>VLOOKUP($C29,日期!$A:$D,4,0)</f>
        <v>1</v>
      </c>
      <c r="V29" s="65">
        <f t="shared" si="6"/>
        <v>44317</v>
      </c>
      <c r="W29" s="13" t="s">
        <v>1593</v>
      </c>
    </row>
    <row r="30" spans="1:23" ht="15">
      <c r="A30" s="15">
        <v>4294</v>
      </c>
      <c r="B30" s="15">
        <v>2021</v>
      </c>
      <c r="C30" s="13" t="s">
        <v>9</v>
      </c>
      <c r="D30" s="15">
        <v>20</v>
      </c>
      <c r="E30" s="13" t="s">
        <v>10</v>
      </c>
      <c r="F30" s="13" t="s">
        <v>11</v>
      </c>
      <c r="G30" s="13" t="s">
        <v>12</v>
      </c>
      <c r="H30" s="13" t="s">
        <v>15</v>
      </c>
      <c r="I30" s="3">
        <f t="shared" si="0"/>
        <v>70</v>
      </c>
      <c r="J30" s="7">
        <f t="shared" si="1"/>
        <v>70</v>
      </c>
      <c r="K30" s="3">
        <f>LEN(H30)</f>
        <v>3</v>
      </c>
      <c r="L30" s="13" t="str">
        <f>IF(OR(AND(LEN(H30&gt;3),ISERROR(FIND("-",H30,1))),AND(LEN(H30)&gt;3,ISERROR(FIND("+",H30,1)))),LEFT(H30,2),H30)</f>
        <v>70</v>
      </c>
      <c r="M30" s="13" t="str">
        <f>IF(AND(LEN(H30&gt;3),ISERROR(FIND("+",H30,1))),RIGHT(H30,2),IF(AND(LEN(H30)=3,ISERROR(FIND("-",H30,1))),LEFT(H30,2),H30))</f>
        <v>70</v>
      </c>
      <c r="N30" s="13" t="str">
        <f>SUBSTITUTE(H30,"+","-")</f>
        <v>70-</v>
      </c>
      <c r="O30" s="3">
        <f t="shared" si="2"/>
        <v>3</v>
      </c>
      <c r="P30" s="3">
        <f t="shared" si="3"/>
        <v>3</v>
      </c>
      <c r="Q30" s="7">
        <f t="shared" si="4"/>
        <v>70</v>
      </c>
      <c r="R30" s="7">
        <f t="shared" si="5"/>
        <v>70</v>
      </c>
      <c r="S30" s="13" t="e">
        <f>VLOOKUP(A30,history!$B:$F,2,0)</f>
        <v>#N/A</v>
      </c>
      <c r="T30" s="13">
        <f>VLOOKUP($C30,日期!$A:$D,3,0)</f>
        <v>5</v>
      </c>
      <c r="U30" s="13">
        <f>VLOOKUP($C30,日期!$A:$D,4,0)</f>
        <v>1</v>
      </c>
      <c r="V30" s="65">
        <f t="shared" si="6"/>
        <v>44317</v>
      </c>
      <c r="W30" s="13" t="s">
        <v>1594</v>
      </c>
    </row>
    <row r="31" spans="1:23" ht="15">
      <c r="A31" s="15">
        <v>4293</v>
      </c>
      <c r="B31" s="15">
        <v>2021</v>
      </c>
      <c r="C31" s="13" t="s">
        <v>9</v>
      </c>
      <c r="D31" s="15">
        <v>20</v>
      </c>
      <c r="E31" s="13" t="s">
        <v>10</v>
      </c>
      <c r="F31" s="13" t="s">
        <v>11</v>
      </c>
      <c r="G31" s="13" t="s">
        <v>12</v>
      </c>
      <c r="H31" s="13" t="s">
        <v>37</v>
      </c>
      <c r="I31" s="3">
        <f t="shared" si="0"/>
        <v>50</v>
      </c>
      <c r="J31" s="7">
        <f t="shared" si="1"/>
        <v>54</v>
      </c>
      <c r="K31" s="3">
        <f>LEN(H31)</f>
        <v>5</v>
      </c>
      <c r="L31" s="13" t="str">
        <f>IF(OR(AND(LEN(H31&gt;3),ISERROR(FIND("-",H31,1))),AND(LEN(H31)&gt;3,ISERROR(FIND("+",H31,1)))),LEFT(H31,2),H31)</f>
        <v>50</v>
      </c>
      <c r="M31" s="13" t="str">
        <f>IF(AND(LEN(H31&gt;3),ISERROR(FIND("+",H31,1))),RIGHT(H31,2),IF(AND(LEN(H31)=3,ISERROR(FIND("-",H31,1))),LEFT(H31,2),H31))</f>
        <v>54</v>
      </c>
      <c r="N31" s="13" t="str">
        <f>SUBSTITUTE(H31,"+","-")</f>
        <v>50-54</v>
      </c>
      <c r="O31" s="3">
        <f t="shared" si="2"/>
        <v>5</v>
      </c>
      <c r="P31" s="3">
        <f t="shared" si="3"/>
        <v>3</v>
      </c>
      <c r="Q31" s="7">
        <f t="shared" si="4"/>
        <v>50</v>
      </c>
      <c r="R31" s="7">
        <f t="shared" si="5"/>
        <v>54</v>
      </c>
      <c r="S31" s="13" t="e">
        <f>VLOOKUP(A31,history!$B:$F,2,0)</f>
        <v>#N/A</v>
      </c>
      <c r="T31" s="13">
        <f>VLOOKUP($C31,日期!$A:$D,3,0)</f>
        <v>5</v>
      </c>
      <c r="U31" s="13">
        <f>VLOOKUP($C31,日期!$A:$D,4,0)</f>
        <v>1</v>
      </c>
      <c r="V31" s="65">
        <f t="shared" si="6"/>
        <v>44317</v>
      </c>
      <c r="W31" s="13" t="s">
        <v>1595</v>
      </c>
    </row>
    <row r="32" spans="1:23" ht="15">
      <c r="A32" s="15">
        <v>4292</v>
      </c>
      <c r="B32" s="15">
        <v>2021</v>
      </c>
      <c r="C32" s="13" t="s">
        <v>9</v>
      </c>
      <c r="D32" s="15">
        <v>20</v>
      </c>
      <c r="E32" s="13" t="s">
        <v>10</v>
      </c>
      <c r="F32" s="13" t="s">
        <v>17</v>
      </c>
      <c r="G32" s="13" t="s">
        <v>12</v>
      </c>
      <c r="H32" s="13" t="s">
        <v>32</v>
      </c>
      <c r="I32" s="3">
        <f t="shared" si="0"/>
        <v>60</v>
      </c>
      <c r="J32" s="7">
        <f t="shared" si="1"/>
        <v>64</v>
      </c>
      <c r="K32" s="3">
        <f>LEN(H32)</f>
        <v>5</v>
      </c>
      <c r="L32" s="13" t="str">
        <f>IF(OR(AND(LEN(H32&gt;3),ISERROR(FIND("-",H32,1))),AND(LEN(H32)&gt;3,ISERROR(FIND("+",H32,1)))),LEFT(H32,2),H32)</f>
        <v>60</v>
      </c>
      <c r="M32" s="13" t="str">
        <f>IF(AND(LEN(H32&gt;3),ISERROR(FIND("+",H32,1))),RIGHT(H32,2),IF(AND(LEN(H32)=3,ISERROR(FIND("-",H32,1))),LEFT(H32,2),H32))</f>
        <v>64</v>
      </c>
      <c r="N32" s="13" t="str">
        <f>SUBSTITUTE(H32,"+","-")</f>
        <v>60-64</v>
      </c>
      <c r="O32" s="3">
        <f t="shared" si="2"/>
        <v>5</v>
      </c>
      <c r="P32" s="3">
        <f t="shared" si="3"/>
        <v>3</v>
      </c>
      <c r="Q32" s="7">
        <f t="shared" si="4"/>
        <v>60</v>
      </c>
      <c r="R32" s="7">
        <f t="shared" si="5"/>
        <v>64</v>
      </c>
      <c r="S32" s="13" t="e">
        <f>VLOOKUP(A32,history!$B:$F,2,0)</f>
        <v>#N/A</v>
      </c>
      <c r="T32" s="13">
        <f>VLOOKUP($C32,日期!$A:$D,3,0)</f>
        <v>5</v>
      </c>
      <c r="U32" s="13">
        <f>VLOOKUP($C32,日期!$A:$D,4,0)</f>
        <v>1</v>
      </c>
      <c r="V32" s="65">
        <f t="shared" si="6"/>
        <v>44317</v>
      </c>
      <c r="W32" s="13" t="s">
        <v>1596</v>
      </c>
    </row>
    <row r="33" spans="1:23" ht="15">
      <c r="A33" s="15">
        <v>4291</v>
      </c>
      <c r="B33" s="15">
        <v>2021</v>
      </c>
      <c r="C33" s="13" t="s">
        <v>9</v>
      </c>
      <c r="D33" s="15">
        <v>20</v>
      </c>
      <c r="E33" s="13" t="s">
        <v>10</v>
      </c>
      <c r="F33" s="13" t="s">
        <v>17</v>
      </c>
      <c r="G33" s="13" t="s">
        <v>12</v>
      </c>
      <c r="H33" s="15">
        <v>1</v>
      </c>
      <c r="I33" s="3">
        <f t="shared" si="0"/>
        <v>1</v>
      </c>
      <c r="J33" s="7">
        <f t="shared" si="1"/>
        <v>1</v>
      </c>
      <c r="K33" s="3">
        <f>LEN(H33)</f>
        <v>1</v>
      </c>
      <c r="L33" s="13" t="str">
        <f>IF(OR(AND(LEN(H33&gt;3),ISERROR(FIND("-",H33,1))),AND(LEN(H33)&gt;3,ISERROR(FIND("+",H33,1)))),LEFT(H33,2),H33)</f>
        <v>1</v>
      </c>
      <c r="M33" s="13" t="str">
        <f>IF(AND(LEN(H33&gt;3),ISERROR(FIND("+",H33,1))),RIGHT(H33,2),IF(AND(LEN(H33)=3,ISERROR(FIND("-",H33,1))),LEFT(H33,2),H33))</f>
        <v>1</v>
      </c>
      <c r="N33" s="13" t="str">
        <f>SUBSTITUTE(H33,"+","-")</f>
        <v>1</v>
      </c>
      <c r="O33" s="3">
        <f t="shared" si="2"/>
        <v>1</v>
      </c>
      <c r="P33" s="52" t="e">
        <f t="shared" si="3"/>
        <v>#VALUE!</v>
      </c>
      <c r="Q33" s="7">
        <f t="shared" si="4"/>
        <v>1</v>
      </c>
      <c r="R33" s="7">
        <f t="shared" si="5"/>
        <v>1</v>
      </c>
      <c r="S33" s="13" t="e">
        <f>VLOOKUP(A33,history!$B:$F,2,0)</f>
        <v>#N/A</v>
      </c>
      <c r="T33" s="13">
        <f>VLOOKUP($C33,日期!$A:$D,3,0)</f>
        <v>5</v>
      </c>
      <c r="U33" s="13">
        <f>VLOOKUP($C33,日期!$A:$D,4,0)</f>
        <v>1</v>
      </c>
      <c r="V33" s="65">
        <f t="shared" si="6"/>
        <v>44317</v>
      </c>
      <c r="W33" s="13" t="s">
        <v>1597</v>
      </c>
    </row>
    <row r="34" spans="1:23" ht="15">
      <c r="A34" s="15">
        <v>4290</v>
      </c>
      <c r="B34" s="15">
        <v>2021</v>
      </c>
      <c r="C34" s="13" t="s">
        <v>9</v>
      </c>
      <c r="D34" s="15">
        <v>20</v>
      </c>
      <c r="E34" s="13" t="s">
        <v>14</v>
      </c>
      <c r="F34" s="13" t="s">
        <v>11</v>
      </c>
      <c r="G34" s="13" t="s">
        <v>12</v>
      </c>
      <c r="H34" s="13" t="s">
        <v>15</v>
      </c>
      <c r="I34" s="3">
        <f t="shared" si="0"/>
        <v>70</v>
      </c>
      <c r="J34" s="7">
        <f t="shared" si="1"/>
        <v>70</v>
      </c>
      <c r="K34" s="3">
        <f>LEN(H34)</f>
        <v>3</v>
      </c>
      <c r="L34" s="13" t="str">
        <f>IF(OR(AND(LEN(H34&gt;3),ISERROR(FIND("-",H34,1))),AND(LEN(H34)&gt;3,ISERROR(FIND("+",H34,1)))),LEFT(H34,2),H34)</f>
        <v>70</v>
      </c>
      <c r="M34" s="13" t="str">
        <f>IF(AND(LEN(H34&gt;3),ISERROR(FIND("+",H34,1))),RIGHT(H34,2),IF(AND(LEN(H34)=3,ISERROR(FIND("-",H34,1))),LEFT(H34,2),H34))</f>
        <v>70</v>
      </c>
      <c r="N34" s="13" t="str">
        <f>SUBSTITUTE(H34,"+","-")</f>
        <v>70-</v>
      </c>
      <c r="O34" s="3">
        <f t="shared" si="2"/>
        <v>3</v>
      </c>
      <c r="P34" s="3">
        <f t="shared" si="3"/>
        <v>3</v>
      </c>
      <c r="Q34" s="7">
        <f t="shared" si="4"/>
        <v>70</v>
      </c>
      <c r="R34" s="7">
        <f t="shared" si="5"/>
        <v>70</v>
      </c>
      <c r="S34" s="13" t="e">
        <f>VLOOKUP(A34,history!$B:$F,2,0)</f>
        <v>#N/A</v>
      </c>
      <c r="T34" s="13">
        <f>VLOOKUP($C34,日期!$A:$D,3,0)</f>
        <v>5</v>
      </c>
      <c r="U34" s="13">
        <f>VLOOKUP($C34,日期!$A:$D,4,0)</f>
        <v>1</v>
      </c>
      <c r="V34" s="65">
        <f t="shared" si="6"/>
        <v>44317</v>
      </c>
      <c r="W34" s="13" t="s">
        <v>1598</v>
      </c>
    </row>
    <row r="35" spans="1:23" ht="15">
      <c r="A35" s="15">
        <v>4289</v>
      </c>
      <c r="B35" s="15">
        <v>2021</v>
      </c>
      <c r="C35" s="13" t="s">
        <v>9</v>
      </c>
      <c r="D35" s="15">
        <v>20</v>
      </c>
      <c r="E35" s="13" t="s">
        <v>14</v>
      </c>
      <c r="F35" s="13" t="s">
        <v>17</v>
      </c>
      <c r="G35" s="13" t="s">
        <v>12</v>
      </c>
      <c r="H35" s="13" t="s">
        <v>18</v>
      </c>
      <c r="I35" s="3">
        <f t="shared" si="0"/>
        <v>65</v>
      </c>
      <c r="J35" s="7">
        <f t="shared" si="1"/>
        <v>69</v>
      </c>
      <c r="K35" s="3">
        <f>LEN(H35)</f>
        <v>5</v>
      </c>
      <c r="L35" s="13" t="str">
        <f>IF(OR(AND(LEN(H35&gt;3),ISERROR(FIND("-",H35,1))),AND(LEN(H35)&gt;3,ISERROR(FIND("+",H35,1)))),LEFT(H35,2),H35)</f>
        <v>65</v>
      </c>
      <c r="M35" s="13" t="str">
        <f>IF(AND(LEN(H35&gt;3),ISERROR(FIND("+",H35,1))),RIGHT(H35,2),IF(AND(LEN(H35)=3,ISERROR(FIND("-",H35,1))),LEFT(H35,2),H35))</f>
        <v>69</v>
      </c>
      <c r="N35" s="13" t="str">
        <f>SUBSTITUTE(H35,"+","-")</f>
        <v>65-69</v>
      </c>
      <c r="O35" s="3">
        <f t="shared" si="2"/>
        <v>5</v>
      </c>
      <c r="P35" s="3">
        <f t="shared" si="3"/>
        <v>3</v>
      </c>
      <c r="Q35" s="7">
        <f t="shared" si="4"/>
        <v>65</v>
      </c>
      <c r="R35" s="7">
        <f t="shared" si="5"/>
        <v>69</v>
      </c>
      <c r="S35" s="13" t="e">
        <f>VLOOKUP(A35,history!$B:$F,2,0)</f>
        <v>#N/A</v>
      </c>
      <c r="T35" s="13">
        <f>VLOOKUP($C35,日期!$A:$D,3,0)</f>
        <v>5</v>
      </c>
      <c r="U35" s="13">
        <f>VLOOKUP($C35,日期!$A:$D,4,0)</f>
        <v>1</v>
      </c>
      <c r="V35" s="65">
        <f t="shared" si="6"/>
        <v>44317</v>
      </c>
      <c r="W35" s="13" t="s">
        <v>1599</v>
      </c>
    </row>
    <row r="36" spans="1:23" ht="15">
      <c r="A36" s="15">
        <v>4288</v>
      </c>
      <c r="B36" s="15">
        <v>2021</v>
      </c>
      <c r="C36" s="13" t="s">
        <v>9</v>
      </c>
      <c r="D36" s="15">
        <v>20</v>
      </c>
      <c r="E36" s="13" t="s">
        <v>14</v>
      </c>
      <c r="F36" s="13" t="s">
        <v>17</v>
      </c>
      <c r="G36" s="13" t="s">
        <v>12</v>
      </c>
      <c r="H36" s="13" t="s">
        <v>31</v>
      </c>
      <c r="I36" s="3">
        <f t="shared" si="0"/>
        <v>25</v>
      </c>
      <c r="J36" s="7">
        <f t="shared" si="1"/>
        <v>29</v>
      </c>
      <c r="K36" s="3">
        <f>LEN(H36)</f>
        <v>5</v>
      </c>
      <c r="L36" s="13" t="str">
        <f>IF(OR(AND(LEN(H36&gt;3),ISERROR(FIND("-",H36,1))),AND(LEN(H36)&gt;3,ISERROR(FIND("+",H36,1)))),LEFT(H36,2),H36)</f>
        <v>25</v>
      </c>
      <c r="M36" s="13" t="str">
        <f>IF(AND(LEN(H36&gt;3),ISERROR(FIND("+",H36,1))),RIGHT(H36,2),IF(AND(LEN(H36)=3,ISERROR(FIND("-",H36,1))),LEFT(H36,2),H36))</f>
        <v>29</v>
      </c>
      <c r="N36" s="13" t="str">
        <f>SUBSTITUTE(H36,"+","-")</f>
        <v>25-29</v>
      </c>
      <c r="O36" s="3">
        <f t="shared" si="2"/>
        <v>5</v>
      </c>
      <c r="P36" s="3">
        <f t="shared" si="3"/>
        <v>3</v>
      </c>
      <c r="Q36" s="7">
        <f t="shared" si="4"/>
        <v>25</v>
      </c>
      <c r="R36" s="7">
        <f t="shared" si="5"/>
        <v>29</v>
      </c>
      <c r="S36" s="13" t="e">
        <f>VLOOKUP(A36,history!$B:$F,2,0)</f>
        <v>#N/A</v>
      </c>
      <c r="T36" s="13">
        <f>VLOOKUP($C36,日期!$A:$D,3,0)</f>
        <v>5</v>
      </c>
      <c r="U36" s="13">
        <f>VLOOKUP($C36,日期!$A:$D,4,0)</f>
        <v>1</v>
      </c>
      <c r="V36" s="65">
        <f t="shared" si="6"/>
        <v>44317</v>
      </c>
      <c r="W36" s="13" t="s">
        <v>1600</v>
      </c>
    </row>
    <row r="37" spans="1:23" ht="15">
      <c r="A37" s="15">
        <v>4287</v>
      </c>
      <c r="B37" s="15">
        <v>2021</v>
      </c>
      <c r="C37" s="13" t="s">
        <v>9</v>
      </c>
      <c r="D37" s="15">
        <v>20</v>
      </c>
      <c r="E37" s="13" t="s">
        <v>10</v>
      </c>
      <c r="F37" s="13" t="s">
        <v>11</v>
      </c>
      <c r="G37" s="13" t="s">
        <v>12</v>
      </c>
      <c r="H37" s="13" t="s">
        <v>15</v>
      </c>
      <c r="I37" s="3">
        <f t="shared" si="0"/>
        <v>70</v>
      </c>
      <c r="J37" s="7">
        <f t="shared" si="1"/>
        <v>70</v>
      </c>
      <c r="K37" s="3">
        <f>LEN(H37)</f>
        <v>3</v>
      </c>
      <c r="L37" s="13" t="str">
        <f>IF(OR(AND(LEN(H37&gt;3),ISERROR(FIND("-",H37,1))),AND(LEN(H37)&gt;3,ISERROR(FIND("+",H37,1)))),LEFT(H37,2),H37)</f>
        <v>70</v>
      </c>
      <c r="M37" s="13" t="str">
        <f>IF(AND(LEN(H37&gt;3),ISERROR(FIND("+",H37,1))),RIGHT(H37,2),IF(AND(LEN(H37)=3,ISERROR(FIND("-",H37,1))),LEFT(H37,2),H37))</f>
        <v>70</v>
      </c>
      <c r="N37" s="13" t="str">
        <f>SUBSTITUTE(H37,"+","-")</f>
        <v>70-</v>
      </c>
      <c r="O37" s="3">
        <f t="shared" si="2"/>
        <v>3</v>
      </c>
      <c r="P37" s="3">
        <f t="shared" si="3"/>
        <v>3</v>
      </c>
      <c r="Q37" s="7">
        <f t="shared" si="4"/>
        <v>70</v>
      </c>
      <c r="R37" s="7">
        <f t="shared" si="5"/>
        <v>70</v>
      </c>
      <c r="S37" s="13" t="e">
        <f>VLOOKUP(A37,history!$B:$F,2,0)</f>
        <v>#N/A</v>
      </c>
      <c r="T37" s="13">
        <f>VLOOKUP($C37,日期!$A:$D,3,0)</f>
        <v>5</v>
      </c>
      <c r="U37" s="13">
        <f>VLOOKUP($C37,日期!$A:$D,4,0)</f>
        <v>1</v>
      </c>
      <c r="V37" s="65">
        <f t="shared" si="6"/>
        <v>44317</v>
      </c>
      <c r="W37" s="13" t="s">
        <v>1601</v>
      </c>
    </row>
    <row r="38" spans="1:23" ht="15">
      <c r="A38" s="15">
        <v>4286</v>
      </c>
      <c r="B38" s="15">
        <v>2021</v>
      </c>
      <c r="C38" s="13" t="s">
        <v>9</v>
      </c>
      <c r="D38" s="15">
        <v>20</v>
      </c>
      <c r="E38" s="13" t="s">
        <v>10</v>
      </c>
      <c r="F38" s="13" t="s">
        <v>11</v>
      </c>
      <c r="G38" s="13" t="s">
        <v>12</v>
      </c>
      <c r="H38" s="13" t="s">
        <v>37</v>
      </c>
      <c r="I38" s="3">
        <f t="shared" si="0"/>
        <v>50</v>
      </c>
      <c r="J38" s="7">
        <f t="shared" si="1"/>
        <v>54</v>
      </c>
      <c r="K38" s="3">
        <f>LEN(H38)</f>
        <v>5</v>
      </c>
      <c r="L38" s="13" t="str">
        <f>IF(OR(AND(LEN(H38&gt;3),ISERROR(FIND("-",H38,1))),AND(LEN(H38)&gt;3,ISERROR(FIND("+",H38,1)))),LEFT(H38,2),H38)</f>
        <v>50</v>
      </c>
      <c r="M38" s="13" t="str">
        <f>IF(AND(LEN(H38&gt;3),ISERROR(FIND("+",H38,1))),RIGHT(H38,2),IF(AND(LEN(H38)=3,ISERROR(FIND("-",H38,1))),LEFT(H38,2),H38))</f>
        <v>54</v>
      </c>
      <c r="N38" s="13" t="str">
        <f>SUBSTITUTE(H38,"+","-")</f>
        <v>50-54</v>
      </c>
      <c r="O38" s="3">
        <f t="shared" si="2"/>
        <v>5</v>
      </c>
      <c r="P38" s="3">
        <f t="shared" si="3"/>
        <v>3</v>
      </c>
      <c r="Q38" s="7">
        <f t="shared" si="4"/>
        <v>50</v>
      </c>
      <c r="R38" s="7">
        <f t="shared" si="5"/>
        <v>54</v>
      </c>
      <c r="S38" s="13" t="e">
        <f>VLOOKUP(A38,history!$B:$F,2,0)</f>
        <v>#N/A</v>
      </c>
      <c r="T38" s="13">
        <f>VLOOKUP($C38,日期!$A:$D,3,0)</f>
        <v>5</v>
      </c>
      <c r="U38" s="13">
        <f>VLOOKUP($C38,日期!$A:$D,4,0)</f>
        <v>1</v>
      </c>
      <c r="V38" s="65">
        <f t="shared" si="6"/>
        <v>44317</v>
      </c>
      <c r="W38" s="13" t="s">
        <v>1602</v>
      </c>
    </row>
    <row r="39" spans="1:23" ht="15">
      <c r="A39" s="15">
        <v>4285</v>
      </c>
      <c r="B39" s="15">
        <v>2021</v>
      </c>
      <c r="C39" s="13" t="s">
        <v>9</v>
      </c>
      <c r="D39" s="15">
        <v>20</v>
      </c>
      <c r="E39" s="13" t="s">
        <v>10</v>
      </c>
      <c r="F39" s="13" t="s">
        <v>17</v>
      </c>
      <c r="G39" s="13" t="s">
        <v>12</v>
      </c>
      <c r="H39" s="13" t="s">
        <v>32</v>
      </c>
      <c r="I39" s="3">
        <f t="shared" si="0"/>
        <v>60</v>
      </c>
      <c r="J39" s="7">
        <f t="shared" si="1"/>
        <v>64</v>
      </c>
      <c r="K39" s="3">
        <f>LEN(H39)</f>
        <v>5</v>
      </c>
      <c r="L39" s="13" t="str">
        <f>IF(OR(AND(LEN(H39&gt;3),ISERROR(FIND("-",H39,1))),AND(LEN(H39)&gt;3,ISERROR(FIND("+",H39,1)))),LEFT(H39,2),H39)</f>
        <v>60</v>
      </c>
      <c r="M39" s="13" t="str">
        <f>IF(AND(LEN(H39&gt;3),ISERROR(FIND("+",H39,1))),RIGHT(H39,2),IF(AND(LEN(H39)=3,ISERROR(FIND("-",H39,1))),LEFT(H39,2),H39))</f>
        <v>64</v>
      </c>
      <c r="N39" s="13" t="str">
        <f>SUBSTITUTE(H39,"+","-")</f>
        <v>60-64</v>
      </c>
      <c r="O39" s="3">
        <f t="shared" si="2"/>
        <v>5</v>
      </c>
      <c r="P39" s="3">
        <f t="shared" si="3"/>
        <v>3</v>
      </c>
      <c r="Q39" s="7">
        <f t="shared" si="4"/>
        <v>60</v>
      </c>
      <c r="R39" s="7">
        <f t="shared" si="5"/>
        <v>64</v>
      </c>
      <c r="S39" s="13" t="e">
        <f>VLOOKUP(A39,history!$B:$F,2,0)</f>
        <v>#N/A</v>
      </c>
      <c r="T39" s="13">
        <f>VLOOKUP($C39,日期!$A:$D,3,0)</f>
        <v>5</v>
      </c>
      <c r="U39" s="13">
        <f>VLOOKUP($C39,日期!$A:$D,4,0)</f>
        <v>1</v>
      </c>
      <c r="V39" s="65">
        <f t="shared" si="6"/>
        <v>44317</v>
      </c>
      <c r="W39" s="13" t="s">
        <v>1603</v>
      </c>
    </row>
    <row r="40" spans="1:23" ht="15">
      <c r="A40" s="15">
        <v>4284</v>
      </c>
      <c r="B40" s="15">
        <v>2021</v>
      </c>
      <c r="C40" s="13" t="s">
        <v>9</v>
      </c>
      <c r="D40" s="15">
        <v>20</v>
      </c>
      <c r="E40" s="13" t="s">
        <v>10</v>
      </c>
      <c r="F40" s="13" t="s">
        <v>17</v>
      </c>
      <c r="G40" s="13" t="s">
        <v>12</v>
      </c>
      <c r="H40" s="15">
        <v>1</v>
      </c>
      <c r="I40" s="3">
        <f t="shared" si="0"/>
        <v>1</v>
      </c>
      <c r="J40" s="7">
        <f t="shared" si="1"/>
        <v>1</v>
      </c>
      <c r="K40" s="3">
        <f>LEN(H40)</f>
        <v>1</v>
      </c>
      <c r="L40" s="13" t="str">
        <f>IF(OR(AND(LEN(H40&gt;3),ISERROR(FIND("-",H40,1))),AND(LEN(H40)&gt;3,ISERROR(FIND("+",H40,1)))),LEFT(H40,2),H40)</f>
        <v>1</v>
      </c>
      <c r="M40" s="13" t="str">
        <f>IF(AND(LEN(H40&gt;3),ISERROR(FIND("+",H40,1))),RIGHT(H40,2),IF(AND(LEN(H40)=3,ISERROR(FIND("-",H40,1))),LEFT(H40,2),H40))</f>
        <v>1</v>
      </c>
      <c r="N40" s="13" t="str">
        <f>SUBSTITUTE(H40,"+","-")</f>
        <v>1</v>
      </c>
      <c r="O40" s="3">
        <f t="shared" si="2"/>
        <v>1</v>
      </c>
      <c r="P40" s="52" t="e">
        <f t="shared" si="3"/>
        <v>#VALUE!</v>
      </c>
      <c r="Q40" s="7">
        <f t="shared" si="4"/>
        <v>1</v>
      </c>
      <c r="R40" s="7">
        <f t="shared" si="5"/>
        <v>1</v>
      </c>
      <c r="S40" s="13" t="e">
        <f>VLOOKUP(A40,history!$B:$F,2,0)</f>
        <v>#N/A</v>
      </c>
      <c r="T40" s="13">
        <f>VLOOKUP($C40,日期!$A:$D,3,0)</f>
        <v>5</v>
      </c>
      <c r="U40" s="13">
        <f>VLOOKUP($C40,日期!$A:$D,4,0)</f>
        <v>1</v>
      </c>
      <c r="V40" s="65">
        <f t="shared" si="6"/>
        <v>44317</v>
      </c>
      <c r="W40" s="13" t="s">
        <v>1604</v>
      </c>
    </row>
    <row r="41" spans="1:23" ht="15">
      <c r="A41" s="15">
        <v>4283</v>
      </c>
      <c r="B41" s="15">
        <v>2021</v>
      </c>
      <c r="C41" s="13" t="s">
        <v>9</v>
      </c>
      <c r="D41" s="15">
        <v>20</v>
      </c>
      <c r="E41" s="13" t="s">
        <v>14</v>
      </c>
      <c r="F41" s="13" t="s">
        <v>11</v>
      </c>
      <c r="G41" s="13" t="s">
        <v>12</v>
      </c>
      <c r="H41" s="13" t="s">
        <v>15</v>
      </c>
      <c r="I41" s="3">
        <f t="shared" si="0"/>
        <v>70</v>
      </c>
      <c r="J41" s="7">
        <f t="shared" si="1"/>
        <v>70</v>
      </c>
      <c r="K41" s="3">
        <f>LEN(H41)</f>
        <v>3</v>
      </c>
      <c r="L41" s="13" t="str">
        <f>IF(OR(AND(LEN(H41&gt;3),ISERROR(FIND("-",H41,1))),AND(LEN(H41)&gt;3,ISERROR(FIND("+",H41,1)))),LEFT(H41,2),H41)</f>
        <v>70</v>
      </c>
      <c r="M41" s="13" t="str">
        <f>IF(AND(LEN(H41&gt;3),ISERROR(FIND("+",H41,1))),RIGHT(H41,2),IF(AND(LEN(H41)=3,ISERROR(FIND("-",H41,1))),LEFT(H41,2),H41))</f>
        <v>70</v>
      </c>
      <c r="N41" s="13" t="str">
        <f>SUBSTITUTE(H41,"+","-")</f>
        <v>70-</v>
      </c>
      <c r="O41" s="3">
        <f t="shared" si="2"/>
        <v>3</v>
      </c>
      <c r="P41" s="3">
        <f t="shared" si="3"/>
        <v>3</v>
      </c>
      <c r="Q41" s="7">
        <f t="shared" si="4"/>
        <v>70</v>
      </c>
      <c r="R41" s="7">
        <f t="shared" si="5"/>
        <v>70</v>
      </c>
      <c r="S41" s="13" t="e">
        <f>VLOOKUP(A41,history!$B:$F,2,0)</f>
        <v>#N/A</v>
      </c>
      <c r="T41" s="13">
        <f>VLOOKUP($C41,日期!$A:$D,3,0)</f>
        <v>5</v>
      </c>
      <c r="U41" s="13">
        <f>VLOOKUP($C41,日期!$A:$D,4,0)</f>
        <v>1</v>
      </c>
      <c r="V41" s="65">
        <f t="shared" si="6"/>
        <v>44317</v>
      </c>
      <c r="W41" s="13" t="s">
        <v>1605</v>
      </c>
    </row>
    <row r="42" spans="1:23" ht="15">
      <c r="A42" s="15">
        <v>4282</v>
      </c>
      <c r="B42" s="15">
        <v>2021</v>
      </c>
      <c r="C42" s="13" t="s">
        <v>9</v>
      </c>
      <c r="D42" s="15">
        <v>20</v>
      </c>
      <c r="E42" s="13" t="s">
        <v>14</v>
      </c>
      <c r="F42" s="13" t="s">
        <v>17</v>
      </c>
      <c r="G42" s="13" t="s">
        <v>12</v>
      </c>
      <c r="H42" s="13" t="s">
        <v>18</v>
      </c>
      <c r="I42" s="3">
        <f t="shared" si="0"/>
        <v>65</v>
      </c>
      <c r="J42" s="7">
        <f t="shared" si="1"/>
        <v>69</v>
      </c>
      <c r="K42" s="3">
        <f>LEN(H42)</f>
        <v>5</v>
      </c>
      <c r="L42" s="13" t="str">
        <f>IF(OR(AND(LEN(H42&gt;3),ISERROR(FIND("-",H42,1))),AND(LEN(H42)&gt;3,ISERROR(FIND("+",H42,1)))),LEFT(H42,2),H42)</f>
        <v>65</v>
      </c>
      <c r="M42" s="13" t="str">
        <f>IF(AND(LEN(H42&gt;3),ISERROR(FIND("+",H42,1))),RIGHT(H42,2),IF(AND(LEN(H42)=3,ISERROR(FIND("-",H42,1))),LEFT(H42,2),H42))</f>
        <v>69</v>
      </c>
      <c r="N42" s="13" t="str">
        <f>SUBSTITUTE(H42,"+","-")</f>
        <v>65-69</v>
      </c>
      <c r="O42" s="3">
        <f t="shared" si="2"/>
        <v>5</v>
      </c>
      <c r="P42" s="3">
        <f t="shared" si="3"/>
        <v>3</v>
      </c>
      <c r="Q42" s="7">
        <f t="shared" si="4"/>
        <v>65</v>
      </c>
      <c r="R42" s="7">
        <f t="shared" si="5"/>
        <v>69</v>
      </c>
      <c r="S42" s="13" t="e">
        <f>VLOOKUP(A42,history!$B:$F,2,0)</f>
        <v>#N/A</v>
      </c>
      <c r="T42" s="13">
        <f>VLOOKUP($C42,日期!$A:$D,3,0)</f>
        <v>5</v>
      </c>
      <c r="U42" s="13">
        <f>VLOOKUP($C42,日期!$A:$D,4,0)</f>
        <v>1</v>
      </c>
      <c r="V42" s="65">
        <f t="shared" si="6"/>
        <v>44317</v>
      </c>
      <c r="W42" s="13" t="s">
        <v>1606</v>
      </c>
    </row>
    <row r="43" spans="1:23" ht="15">
      <c r="A43" s="15">
        <v>4281</v>
      </c>
      <c r="B43" s="15">
        <v>2021</v>
      </c>
      <c r="C43" s="13" t="s">
        <v>9</v>
      </c>
      <c r="D43" s="15">
        <v>20</v>
      </c>
      <c r="E43" s="13" t="s">
        <v>14</v>
      </c>
      <c r="F43" s="13" t="s">
        <v>17</v>
      </c>
      <c r="G43" s="13" t="s">
        <v>12</v>
      </c>
      <c r="H43" s="13" t="s">
        <v>13</v>
      </c>
      <c r="I43" s="3">
        <f t="shared" si="0"/>
        <v>20</v>
      </c>
      <c r="J43" s="7">
        <f t="shared" si="1"/>
        <v>24</v>
      </c>
      <c r="K43" s="3">
        <f>LEN(H43)</f>
        <v>5</v>
      </c>
      <c r="L43" s="13" t="str">
        <f>IF(OR(AND(LEN(H43&gt;3),ISERROR(FIND("-",H43,1))),AND(LEN(H43)&gt;3,ISERROR(FIND("+",H43,1)))),LEFT(H43,2),H43)</f>
        <v>20</v>
      </c>
      <c r="M43" s="13" t="str">
        <f>IF(AND(LEN(H43&gt;3),ISERROR(FIND("+",H43,1))),RIGHT(H43,2),IF(AND(LEN(H43)=3,ISERROR(FIND("-",H43,1))),LEFT(H43,2),H43))</f>
        <v>24</v>
      </c>
      <c r="N43" s="13" t="str">
        <f>SUBSTITUTE(H43,"+","-")</f>
        <v>20-24</v>
      </c>
      <c r="O43" s="3">
        <f t="shared" si="2"/>
        <v>5</v>
      </c>
      <c r="P43" s="3">
        <f t="shared" si="3"/>
        <v>3</v>
      </c>
      <c r="Q43" s="7">
        <f t="shared" si="4"/>
        <v>20</v>
      </c>
      <c r="R43" s="7">
        <f t="shared" si="5"/>
        <v>24</v>
      </c>
      <c r="S43" s="13" t="e">
        <f>VLOOKUP(A43,history!$B:$F,2,0)</f>
        <v>#N/A</v>
      </c>
      <c r="T43" s="13">
        <f>VLOOKUP($C43,日期!$A:$D,3,0)</f>
        <v>5</v>
      </c>
      <c r="U43" s="13">
        <f>VLOOKUP($C43,日期!$A:$D,4,0)</f>
        <v>1</v>
      </c>
      <c r="V43" s="65">
        <f t="shared" si="6"/>
        <v>44317</v>
      </c>
      <c r="W43" s="13" t="s">
        <v>1607</v>
      </c>
    </row>
    <row r="44" spans="1:23" ht="15">
      <c r="A44" s="15">
        <v>4280</v>
      </c>
      <c r="B44" s="15">
        <v>2021</v>
      </c>
      <c r="C44" s="13" t="s">
        <v>9</v>
      </c>
      <c r="D44" s="15">
        <v>20</v>
      </c>
      <c r="E44" s="13" t="s">
        <v>10</v>
      </c>
      <c r="F44" s="13" t="s">
        <v>11</v>
      </c>
      <c r="G44" s="13" t="s">
        <v>12</v>
      </c>
      <c r="H44" s="13" t="s">
        <v>15</v>
      </c>
      <c r="I44" s="3">
        <f t="shared" si="0"/>
        <v>70</v>
      </c>
      <c r="J44" s="7">
        <f t="shared" si="1"/>
        <v>70</v>
      </c>
      <c r="K44" s="3">
        <f>LEN(H44)</f>
        <v>3</v>
      </c>
      <c r="L44" s="13" t="str">
        <f>IF(OR(AND(LEN(H44&gt;3),ISERROR(FIND("-",H44,1))),AND(LEN(H44)&gt;3,ISERROR(FIND("+",H44,1)))),LEFT(H44,2),H44)</f>
        <v>70</v>
      </c>
      <c r="M44" s="13" t="str">
        <f>IF(AND(LEN(H44&gt;3),ISERROR(FIND("+",H44,1))),RIGHT(H44,2),IF(AND(LEN(H44)=3,ISERROR(FIND("-",H44,1))),LEFT(H44,2),H44))</f>
        <v>70</v>
      </c>
      <c r="N44" s="13" t="str">
        <f>SUBSTITUTE(H44,"+","-")</f>
        <v>70-</v>
      </c>
      <c r="O44" s="3">
        <f t="shared" si="2"/>
        <v>3</v>
      </c>
      <c r="P44" s="3">
        <f t="shared" si="3"/>
        <v>3</v>
      </c>
      <c r="Q44" s="7">
        <f t="shared" si="4"/>
        <v>70</v>
      </c>
      <c r="R44" s="7">
        <f t="shared" si="5"/>
        <v>70</v>
      </c>
      <c r="S44" s="13" t="e">
        <f>VLOOKUP(A44,history!$B:$F,2,0)</f>
        <v>#N/A</v>
      </c>
      <c r="T44" s="13">
        <f>VLOOKUP($C44,日期!$A:$D,3,0)</f>
        <v>5</v>
      </c>
      <c r="U44" s="13">
        <f>VLOOKUP($C44,日期!$A:$D,4,0)</f>
        <v>1</v>
      </c>
      <c r="V44" s="65">
        <f t="shared" si="6"/>
        <v>44317</v>
      </c>
      <c r="W44" s="13" t="s">
        <v>1608</v>
      </c>
    </row>
    <row r="45" spans="1:23" ht="15">
      <c r="A45" s="15">
        <v>4279</v>
      </c>
      <c r="B45" s="15">
        <v>2021</v>
      </c>
      <c r="C45" s="13" t="s">
        <v>9</v>
      </c>
      <c r="D45" s="15">
        <v>20</v>
      </c>
      <c r="E45" s="13" t="s">
        <v>10</v>
      </c>
      <c r="F45" s="13" t="s">
        <v>11</v>
      </c>
      <c r="G45" s="13" t="s">
        <v>12</v>
      </c>
      <c r="H45" s="13" t="s">
        <v>37</v>
      </c>
      <c r="I45" s="3">
        <f t="shared" si="0"/>
        <v>50</v>
      </c>
      <c r="J45" s="7">
        <f t="shared" si="1"/>
        <v>54</v>
      </c>
      <c r="K45" s="3">
        <f>LEN(H45)</f>
        <v>5</v>
      </c>
      <c r="L45" s="13" t="str">
        <f>IF(OR(AND(LEN(H45&gt;3),ISERROR(FIND("-",H45,1))),AND(LEN(H45)&gt;3,ISERROR(FIND("+",H45,1)))),LEFT(H45,2),H45)</f>
        <v>50</v>
      </c>
      <c r="M45" s="13" t="str">
        <f>IF(AND(LEN(H45&gt;3),ISERROR(FIND("+",H45,1))),RIGHT(H45,2),IF(AND(LEN(H45)=3,ISERROR(FIND("-",H45,1))),LEFT(H45,2),H45))</f>
        <v>54</v>
      </c>
      <c r="N45" s="13" t="str">
        <f>SUBSTITUTE(H45,"+","-")</f>
        <v>50-54</v>
      </c>
      <c r="O45" s="3">
        <f t="shared" si="2"/>
        <v>5</v>
      </c>
      <c r="P45" s="3">
        <f t="shared" si="3"/>
        <v>3</v>
      </c>
      <c r="Q45" s="7">
        <f t="shared" si="4"/>
        <v>50</v>
      </c>
      <c r="R45" s="7">
        <f t="shared" si="5"/>
        <v>54</v>
      </c>
      <c r="S45" s="13" t="e">
        <f>VLOOKUP(A45,history!$B:$F,2,0)</f>
        <v>#N/A</v>
      </c>
      <c r="T45" s="13">
        <f>VLOOKUP($C45,日期!$A:$D,3,0)</f>
        <v>5</v>
      </c>
      <c r="U45" s="13">
        <f>VLOOKUP($C45,日期!$A:$D,4,0)</f>
        <v>1</v>
      </c>
      <c r="V45" s="65">
        <f t="shared" si="6"/>
        <v>44317</v>
      </c>
      <c r="W45" s="13" t="s">
        <v>1609</v>
      </c>
    </row>
    <row r="46" spans="1:23" ht="15">
      <c r="A46" s="15">
        <v>4278</v>
      </c>
      <c r="B46" s="15">
        <v>2021</v>
      </c>
      <c r="C46" s="13" t="s">
        <v>9</v>
      </c>
      <c r="D46" s="15">
        <v>20</v>
      </c>
      <c r="E46" s="13" t="s">
        <v>10</v>
      </c>
      <c r="F46" s="13" t="s">
        <v>17</v>
      </c>
      <c r="G46" s="13" t="s">
        <v>12</v>
      </c>
      <c r="H46" s="13" t="s">
        <v>32</v>
      </c>
      <c r="I46" s="3">
        <f t="shared" si="0"/>
        <v>60</v>
      </c>
      <c r="J46" s="7">
        <f t="shared" si="1"/>
        <v>64</v>
      </c>
      <c r="K46" s="3">
        <f>LEN(H46)</f>
        <v>5</v>
      </c>
      <c r="L46" s="13" t="str">
        <f>IF(OR(AND(LEN(H46&gt;3),ISERROR(FIND("-",H46,1))),AND(LEN(H46)&gt;3,ISERROR(FIND("+",H46,1)))),LEFT(H46,2),H46)</f>
        <v>60</v>
      </c>
      <c r="M46" s="13" t="str">
        <f>IF(AND(LEN(H46&gt;3),ISERROR(FIND("+",H46,1))),RIGHT(H46,2),IF(AND(LEN(H46)=3,ISERROR(FIND("-",H46,1))),LEFT(H46,2),H46))</f>
        <v>64</v>
      </c>
      <c r="N46" s="13" t="str">
        <f>SUBSTITUTE(H46,"+","-")</f>
        <v>60-64</v>
      </c>
      <c r="O46" s="3">
        <f t="shared" si="2"/>
        <v>5</v>
      </c>
      <c r="P46" s="3">
        <f t="shared" si="3"/>
        <v>3</v>
      </c>
      <c r="Q46" s="7">
        <f t="shared" si="4"/>
        <v>60</v>
      </c>
      <c r="R46" s="7">
        <f t="shared" si="5"/>
        <v>64</v>
      </c>
      <c r="S46" s="13" t="e">
        <f>VLOOKUP(A46,history!$B:$F,2,0)</f>
        <v>#N/A</v>
      </c>
      <c r="T46" s="13">
        <f>VLOOKUP($C46,日期!$A:$D,3,0)</f>
        <v>5</v>
      </c>
      <c r="U46" s="13">
        <f>VLOOKUP($C46,日期!$A:$D,4,0)</f>
        <v>1</v>
      </c>
      <c r="V46" s="65">
        <f t="shared" si="6"/>
        <v>44317</v>
      </c>
      <c r="W46" s="13" t="s">
        <v>1610</v>
      </c>
    </row>
    <row r="47" spans="1:23" ht="15">
      <c r="A47" s="15">
        <v>4277</v>
      </c>
      <c r="B47" s="15">
        <v>2021</v>
      </c>
      <c r="C47" s="13" t="s">
        <v>9</v>
      </c>
      <c r="D47" s="15">
        <v>20</v>
      </c>
      <c r="E47" s="13" t="s">
        <v>10</v>
      </c>
      <c r="F47" s="13" t="s">
        <v>17</v>
      </c>
      <c r="G47" s="13" t="s">
        <v>12</v>
      </c>
      <c r="H47" s="15">
        <v>0</v>
      </c>
      <c r="I47" s="3">
        <f t="shared" si="0"/>
        <v>0</v>
      </c>
      <c r="J47" s="7">
        <f t="shared" si="1"/>
        <v>0</v>
      </c>
      <c r="K47" s="3">
        <f>LEN(H47)</f>
        <v>1</v>
      </c>
      <c r="L47" s="13" t="str">
        <f>IF(OR(AND(LEN(H47&gt;3),ISERROR(FIND("-",H47,1))),AND(LEN(H47)&gt;3,ISERROR(FIND("+",H47,1)))),LEFT(H47,2),H47)</f>
        <v>0</v>
      </c>
      <c r="M47" s="13" t="str">
        <f>IF(AND(LEN(H47&gt;3),ISERROR(FIND("+",H47,1))),RIGHT(H47,2),IF(AND(LEN(H47)=3,ISERROR(FIND("-",H47,1))),LEFT(H47,2),H47))</f>
        <v>0</v>
      </c>
      <c r="N47" s="13" t="str">
        <f>SUBSTITUTE(H47,"+","-")</f>
        <v>0</v>
      </c>
      <c r="O47" s="3">
        <f t="shared" si="2"/>
        <v>1</v>
      </c>
      <c r="P47" s="52" t="e">
        <f t="shared" si="3"/>
        <v>#VALUE!</v>
      </c>
      <c r="Q47" s="7">
        <f t="shared" si="4"/>
        <v>0</v>
      </c>
      <c r="R47" s="7">
        <f t="shared" si="5"/>
        <v>0</v>
      </c>
      <c r="S47" s="13" t="e">
        <f>VLOOKUP(A47,history!$B:$F,2,0)</f>
        <v>#N/A</v>
      </c>
      <c r="T47" s="13">
        <f>VLOOKUP($C47,日期!$A:$D,3,0)</f>
        <v>5</v>
      </c>
      <c r="U47" s="13">
        <f>VLOOKUP($C47,日期!$A:$D,4,0)</f>
        <v>1</v>
      </c>
      <c r="V47" s="65">
        <f t="shared" si="6"/>
        <v>44317</v>
      </c>
      <c r="W47" s="13" t="s">
        <v>1611</v>
      </c>
    </row>
    <row r="48" spans="1:23" ht="15">
      <c r="A48" s="15">
        <v>4276</v>
      </c>
      <c r="B48" s="15">
        <v>2021</v>
      </c>
      <c r="C48" s="13" t="s">
        <v>9</v>
      </c>
      <c r="D48" s="15">
        <v>20</v>
      </c>
      <c r="E48" s="13" t="s">
        <v>14</v>
      </c>
      <c r="F48" s="13" t="s">
        <v>11</v>
      </c>
      <c r="G48" s="13" t="s">
        <v>12</v>
      </c>
      <c r="H48" s="13" t="s">
        <v>15</v>
      </c>
      <c r="I48" s="3">
        <f t="shared" si="0"/>
        <v>70</v>
      </c>
      <c r="J48" s="7">
        <f t="shared" si="1"/>
        <v>70</v>
      </c>
      <c r="K48" s="3">
        <f>LEN(H48)</f>
        <v>3</v>
      </c>
      <c r="L48" s="13" t="str">
        <f>IF(OR(AND(LEN(H48&gt;3),ISERROR(FIND("-",H48,1))),AND(LEN(H48)&gt;3,ISERROR(FIND("+",H48,1)))),LEFT(H48,2),H48)</f>
        <v>70</v>
      </c>
      <c r="M48" s="13" t="str">
        <f>IF(AND(LEN(H48&gt;3),ISERROR(FIND("+",H48,1))),RIGHT(H48,2),IF(AND(LEN(H48)=3,ISERROR(FIND("-",H48,1))),LEFT(H48,2),H48))</f>
        <v>70</v>
      </c>
      <c r="N48" s="13" t="str">
        <f>SUBSTITUTE(H48,"+","-")</f>
        <v>70-</v>
      </c>
      <c r="O48" s="3">
        <f t="shared" si="2"/>
        <v>3</v>
      </c>
      <c r="P48" s="3">
        <f t="shared" si="3"/>
        <v>3</v>
      </c>
      <c r="Q48" s="7">
        <f t="shared" si="4"/>
        <v>70</v>
      </c>
      <c r="R48" s="7">
        <f t="shared" si="5"/>
        <v>70</v>
      </c>
      <c r="S48" s="13" t="e">
        <f>VLOOKUP(A48,history!$B:$F,2,0)</f>
        <v>#N/A</v>
      </c>
      <c r="T48" s="13">
        <f>VLOOKUP($C48,日期!$A:$D,3,0)</f>
        <v>5</v>
      </c>
      <c r="U48" s="13">
        <f>VLOOKUP($C48,日期!$A:$D,4,0)</f>
        <v>1</v>
      </c>
      <c r="V48" s="65">
        <f t="shared" si="6"/>
        <v>44317</v>
      </c>
      <c r="W48" s="13" t="s">
        <v>1612</v>
      </c>
    </row>
    <row r="49" spans="1:23" ht="15">
      <c r="A49" s="15">
        <v>4275</v>
      </c>
      <c r="B49" s="15">
        <v>2021</v>
      </c>
      <c r="C49" s="13" t="s">
        <v>9</v>
      </c>
      <c r="D49" s="15">
        <v>20</v>
      </c>
      <c r="E49" s="13" t="s">
        <v>14</v>
      </c>
      <c r="F49" s="13" t="s">
        <v>17</v>
      </c>
      <c r="G49" s="13" t="s">
        <v>12</v>
      </c>
      <c r="H49" s="13" t="s">
        <v>18</v>
      </c>
      <c r="I49" s="3">
        <f t="shared" si="0"/>
        <v>65</v>
      </c>
      <c r="J49" s="7">
        <f t="shared" si="1"/>
        <v>69</v>
      </c>
      <c r="K49" s="3">
        <f>LEN(H49)</f>
        <v>5</v>
      </c>
      <c r="L49" s="13" t="str">
        <f>IF(OR(AND(LEN(H49&gt;3),ISERROR(FIND("-",H49,1))),AND(LEN(H49)&gt;3,ISERROR(FIND("+",H49,1)))),LEFT(H49,2),H49)</f>
        <v>65</v>
      </c>
      <c r="M49" s="13" t="str">
        <f>IF(AND(LEN(H49&gt;3),ISERROR(FIND("+",H49,1))),RIGHT(H49,2),IF(AND(LEN(H49)=3,ISERROR(FIND("-",H49,1))),LEFT(H49,2),H49))</f>
        <v>69</v>
      </c>
      <c r="N49" s="13" t="str">
        <f>SUBSTITUTE(H49,"+","-")</f>
        <v>65-69</v>
      </c>
      <c r="O49" s="3">
        <f t="shared" si="2"/>
        <v>5</v>
      </c>
      <c r="P49" s="3">
        <f t="shared" si="3"/>
        <v>3</v>
      </c>
      <c r="Q49" s="7">
        <f t="shared" si="4"/>
        <v>65</v>
      </c>
      <c r="R49" s="7">
        <f t="shared" si="5"/>
        <v>69</v>
      </c>
      <c r="S49" s="13" t="e">
        <f>VLOOKUP(A49,history!$B:$F,2,0)</f>
        <v>#N/A</v>
      </c>
      <c r="T49" s="13">
        <f>VLOOKUP($C49,日期!$A:$D,3,0)</f>
        <v>5</v>
      </c>
      <c r="U49" s="13">
        <f>VLOOKUP($C49,日期!$A:$D,4,0)</f>
        <v>1</v>
      </c>
      <c r="V49" s="65">
        <f t="shared" si="6"/>
        <v>44317</v>
      </c>
      <c r="W49" s="13" t="s">
        <v>1613</v>
      </c>
    </row>
    <row r="50" spans="1:23" ht="15">
      <c r="A50" s="15">
        <v>4274</v>
      </c>
      <c r="B50" s="15">
        <v>2021</v>
      </c>
      <c r="C50" s="13" t="s">
        <v>9</v>
      </c>
      <c r="D50" s="15">
        <v>20</v>
      </c>
      <c r="E50" s="13" t="s">
        <v>14</v>
      </c>
      <c r="F50" s="13" t="s">
        <v>17</v>
      </c>
      <c r="G50" s="13" t="s">
        <v>12</v>
      </c>
      <c r="H50" s="13" t="s">
        <v>13</v>
      </c>
      <c r="I50" s="3">
        <f t="shared" si="0"/>
        <v>20</v>
      </c>
      <c r="J50" s="7">
        <f t="shared" si="1"/>
        <v>24</v>
      </c>
      <c r="K50" s="3">
        <f>LEN(H50)</f>
        <v>5</v>
      </c>
      <c r="L50" s="13" t="str">
        <f>IF(OR(AND(LEN(H50&gt;3),ISERROR(FIND("-",H50,1))),AND(LEN(H50)&gt;3,ISERROR(FIND("+",H50,1)))),LEFT(H50,2),H50)</f>
        <v>20</v>
      </c>
      <c r="M50" s="13" t="str">
        <f>IF(AND(LEN(H50&gt;3),ISERROR(FIND("+",H50,1))),RIGHT(H50,2),IF(AND(LEN(H50)=3,ISERROR(FIND("-",H50,1))),LEFT(H50,2),H50))</f>
        <v>24</v>
      </c>
      <c r="N50" s="13" t="str">
        <f>SUBSTITUTE(H50,"+","-")</f>
        <v>20-24</v>
      </c>
      <c r="O50" s="3">
        <f t="shared" si="2"/>
        <v>5</v>
      </c>
      <c r="P50" s="3">
        <f t="shared" si="3"/>
        <v>3</v>
      </c>
      <c r="Q50" s="7">
        <f t="shared" si="4"/>
        <v>20</v>
      </c>
      <c r="R50" s="7">
        <f t="shared" si="5"/>
        <v>24</v>
      </c>
      <c r="S50" s="13" t="e">
        <f>VLOOKUP(A50,history!$B:$F,2,0)</f>
        <v>#N/A</v>
      </c>
      <c r="T50" s="13">
        <f>VLOOKUP($C50,日期!$A:$D,3,0)</f>
        <v>5</v>
      </c>
      <c r="U50" s="13">
        <f>VLOOKUP($C50,日期!$A:$D,4,0)</f>
        <v>1</v>
      </c>
      <c r="V50" s="65">
        <f t="shared" si="6"/>
        <v>44317</v>
      </c>
      <c r="W50" s="13" t="s">
        <v>1614</v>
      </c>
    </row>
    <row r="51" spans="1:23" ht="15">
      <c r="A51" s="15">
        <v>4273</v>
      </c>
      <c r="B51" s="15">
        <v>2021</v>
      </c>
      <c r="C51" s="13" t="s">
        <v>9</v>
      </c>
      <c r="D51" s="15">
        <v>20</v>
      </c>
      <c r="E51" s="13" t="s">
        <v>10</v>
      </c>
      <c r="F51" s="13" t="s">
        <v>11</v>
      </c>
      <c r="G51" s="13" t="s">
        <v>12</v>
      </c>
      <c r="H51" s="13" t="s">
        <v>15</v>
      </c>
      <c r="I51" s="3">
        <f t="shared" si="0"/>
        <v>70</v>
      </c>
      <c r="J51" s="7">
        <f t="shared" si="1"/>
        <v>70</v>
      </c>
      <c r="K51" s="3">
        <f>LEN(H51)</f>
        <v>3</v>
      </c>
      <c r="L51" s="13" t="str">
        <f>IF(OR(AND(LEN(H51&gt;3),ISERROR(FIND("-",H51,1))),AND(LEN(H51)&gt;3,ISERROR(FIND("+",H51,1)))),LEFT(H51,2),H51)</f>
        <v>70</v>
      </c>
      <c r="M51" s="13" t="str">
        <f>IF(AND(LEN(H51&gt;3),ISERROR(FIND("+",H51,1))),RIGHT(H51,2),IF(AND(LEN(H51)=3,ISERROR(FIND("-",H51,1))),LEFT(H51,2),H51))</f>
        <v>70</v>
      </c>
      <c r="N51" s="13" t="str">
        <f>SUBSTITUTE(H51,"+","-")</f>
        <v>70-</v>
      </c>
      <c r="O51" s="3">
        <f t="shared" si="2"/>
        <v>3</v>
      </c>
      <c r="P51" s="3">
        <f t="shared" si="3"/>
        <v>3</v>
      </c>
      <c r="Q51" s="7">
        <f t="shared" si="4"/>
        <v>70</v>
      </c>
      <c r="R51" s="7">
        <f t="shared" si="5"/>
        <v>70</v>
      </c>
      <c r="S51" s="13" t="e">
        <f>VLOOKUP(A51,history!$B:$F,2,0)</f>
        <v>#N/A</v>
      </c>
      <c r="T51" s="13">
        <f>VLOOKUP($C51,日期!$A:$D,3,0)</f>
        <v>5</v>
      </c>
      <c r="U51" s="13">
        <f>VLOOKUP($C51,日期!$A:$D,4,0)</f>
        <v>1</v>
      </c>
      <c r="V51" s="65">
        <f t="shared" si="6"/>
        <v>44317</v>
      </c>
      <c r="W51" s="13" t="s">
        <v>1615</v>
      </c>
    </row>
    <row r="52" spans="1:23" ht="15">
      <c r="A52" s="15">
        <v>4272</v>
      </c>
      <c r="B52" s="15">
        <v>2021</v>
      </c>
      <c r="C52" s="13" t="s">
        <v>9</v>
      </c>
      <c r="D52" s="15">
        <v>20</v>
      </c>
      <c r="E52" s="13" t="s">
        <v>10</v>
      </c>
      <c r="F52" s="13" t="s">
        <v>11</v>
      </c>
      <c r="G52" s="13" t="s">
        <v>12</v>
      </c>
      <c r="H52" s="13" t="s">
        <v>37</v>
      </c>
      <c r="I52" s="3">
        <f t="shared" si="0"/>
        <v>50</v>
      </c>
      <c r="J52" s="7">
        <f t="shared" si="1"/>
        <v>54</v>
      </c>
      <c r="K52" s="3">
        <f>LEN(H52)</f>
        <v>5</v>
      </c>
      <c r="L52" s="13" t="str">
        <f>IF(OR(AND(LEN(H52&gt;3),ISERROR(FIND("-",H52,1))),AND(LEN(H52)&gt;3,ISERROR(FIND("+",H52,1)))),LEFT(H52,2),H52)</f>
        <v>50</v>
      </c>
      <c r="M52" s="13" t="str">
        <f>IF(AND(LEN(H52&gt;3),ISERROR(FIND("+",H52,1))),RIGHT(H52,2),IF(AND(LEN(H52)=3,ISERROR(FIND("-",H52,1))),LEFT(H52,2),H52))</f>
        <v>54</v>
      </c>
      <c r="N52" s="13" t="str">
        <f>SUBSTITUTE(H52,"+","-")</f>
        <v>50-54</v>
      </c>
      <c r="O52" s="3">
        <f t="shared" si="2"/>
        <v>5</v>
      </c>
      <c r="P52" s="3">
        <f t="shared" si="3"/>
        <v>3</v>
      </c>
      <c r="Q52" s="7">
        <f t="shared" si="4"/>
        <v>50</v>
      </c>
      <c r="R52" s="7">
        <f t="shared" si="5"/>
        <v>54</v>
      </c>
      <c r="S52" s="13" t="e">
        <f>VLOOKUP(A52,history!$B:$F,2,0)</f>
        <v>#N/A</v>
      </c>
      <c r="T52" s="13">
        <f>VLOOKUP($C52,日期!$A:$D,3,0)</f>
        <v>5</v>
      </c>
      <c r="U52" s="13">
        <f>VLOOKUP($C52,日期!$A:$D,4,0)</f>
        <v>1</v>
      </c>
      <c r="V52" s="65">
        <f t="shared" si="6"/>
        <v>44317</v>
      </c>
      <c r="W52" s="13" t="s">
        <v>1616</v>
      </c>
    </row>
    <row r="53" spans="1:23" ht="15">
      <c r="A53" s="15">
        <v>4271</v>
      </c>
      <c r="B53" s="15">
        <v>2021</v>
      </c>
      <c r="C53" s="13" t="s">
        <v>9</v>
      </c>
      <c r="D53" s="15">
        <v>20</v>
      </c>
      <c r="E53" s="13" t="s">
        <v>10</v>
      </c>
      <c r="F53" s="13" t="s">
        <v>17</v>
      </c>
      <c r="G53" s="13" t="s">
        <v>12</v>
      </c>
      <c r="H53" s="13" t="s">
        <v>32</v>
      </c>
      <c r="I53" s="3">
        <f t="shared" si="0"/>
        <v>60</v>
      </c>
      <c r="J53" s="7">
        <f t="shared" si="1"/>
        <v>64</v>
      </c>
      <c r="K53" s="3">
        <f>LEN(H53)</f>
        <v>5</v>
      </c>
      <c r="L53" s="13" t="str">
        <f>IF(OR(AND(LEN(H53&gt;3),ISERROR(FIND("-",H53,1))),AND(LEN(H53)&gt;3,ISERROR(FIND("+",H53,1)))),LEFT(H53,2),H53)</f>
        <v>60</v>
      </c>
      <c r="M53" s="13" t="str">
        <f>IF(AND(LEN(H53&gt;3),ISERROR(FIND("+",H53,1))),RIGHT(H53,2),IF(AND(LEN(H53)=3,ISERROR(FIND("-",H53,1))),LEFT(H53,2),H53))</f>
        <v>64</v>
      </c>
      <c r="N53" s="13" t="str">
        <f>SUBSTITUTE(H53,"+","-")</f>
        <v>60-64</v>
      </c>
      <c r="O53" s="3">
        <f t="shared" si="2"/>
        <v>5</v>
      </c>
      <c r="P53" s="3">
        <f t="shared" si="3"/>
        <v>3</v>
      </c>
      <c r="Q53" s="7">
        <f t="shared" si="4"/>
        <v>60</v>
      </c>
      <c r="R53" s="7">
        <f t="shared" si="5"/>
        <v>64</v>
      </c>
      <c r="S53" s="13" t="e">
        <f>VLOOKUP(A53,history!$B:$F,2,0)</f>
        <v>#N/A</v>
      </c>
      <c r="T53" s="13">
        <f>VLOOKUP($C53,日期!$A:$D,3,0)</f>
        <v>5</v>
      </c>
      <c r="U53" s="13">
        <f>VLOOKUP($C53,日期!$A:$D,4,0)</f>
        <v>1</v>
      </c>
      <c r="V53" s="65">
        <f t="shared" si="6"/>
        <v>44317</v>
      </c>
      <c r="W53" s="13" t="s">
        <v>1617</v>
      </c>
    </row>
    <row r="54" spans="1:23" ht="15">
      <c r="A54" s="15">
        <v>4270</v>
      </c>
      <c r="B54" s="15">
        <v>2021</v>
      </c>
      <c r="C54" s="13" t="s">
        <v>9</v>
      </c>
      <c r="D54" s="15">
        <v>20</v>
      </c>
      <c r="E54" s="13" t="s">
        <v>58</v>
      </c>
      <c r="F54" s="13" t="s">
        <v>11</v>
      </c>
      <c r="G54" s="13" t="s">
        <v>12</v>
      </c>
      <c r="H54" s="13" t="s">
        <v>18</v>
      </c>
      <c r="I54" s="3">
        <f t="shared" si="0"/>
        <v>65</v>
      </c>
      <c r="J54" s="7">
        <f t="shared" si="1"/>
        <v>69</v>
      </c>
      <c r="K54" s="3">
        <f>LEN(H54)</f>
        <v>5</v>
      </c>
      <c r="L54" s="13" t="str">
        <f>IF(OR(AND(LEN(H54&gt;3),ISERROR(FIND("-",H54,1))),AND(LEN(H54)&gt;3,ISERROR(FIND("+",H54,1)))),LEFT(H54,2),H54)</f>
        <v>65</v>
      </c>
      <c r="M54" s="13" t="str">
        <f>IF(AND(LEN(H54&gt;3),ISERROR(FIND("+",H54,1))),RIGHT(H54,2),IF(AND(LEN(H54)=3,ISERROR(FIND("-",H54,1))),LEFT(H54,2),H54))</f>
        <v>69</v>
      </c>
      <c r="N54" s="13" t="str">
        <f>SUBSTITUTE(H54,"+","-")</f>
        <v>65-69</v>
      </c>
      <c r="O54" s="3">
        <f t="shared" si="2"/>
        <v>5</v>
      </c>
      <c r="P54" s="3">
        <f t="shared" si="3"/>
        <v>3</v>
      </c>
      <c r="Q54" s="7">
        <f t="shared" si="4"/>
        <v>65</v>
      </c>
      <c r="R54" s="7">
        <f t="shared" si="5"/>
        <v>69</v>
      </c>
      <c r="S54" s="13" t="e">
        <f>VLOOKUP(A54,history!$B:$F,2,0)</f>
        <v>#N/A</v>
      </c>
      <c r="T54" s="13">
        <f>VLOOKUP($C54,日期!$A:$D,3,0)</f>
        <v>5</v>
      </c>
      <c r="U54" s="13">
        <f>VLOOKUP($C54,日期!$A:$D,4,0)</f>
        <v>1</v>
      </c>
      <c r="V54" s="65">
        <f t="shared" si="6"/>
        <v>44317</v>
      </c>
      <c r="W54" s="13" t="s">
        <v>1618</v>
      </c>
    </row>
    <row r="55" spans="1:23" ht="15">
      <c r="A55" s="15">
        <v>4269</v>
      </c>
      <c r="B55" s="15">
        <v>2021</v>
      </c>
      <c r="C55" s="13" t="s">
        <v>9</v>
      </c>
      <c r="D55" s="15">
        <v>20</v>
      </c>
      <c r="E55" s="13" t="s">
        <v>14</v>
      </c>
      <c r="F55" s="13" t="s">
        <v>11</v>
      </c>
      <c r="G55" s="13" t="s">
        <v>12</v>
      </c>
      <c r="H55" s="13" t="s">
        <v>15</v>
      </c>
      <c r="I55" s="3">
        <f t="shared" si="0"/>
        <v>70</v>
      </c>
      <c r="J55" s="7">
        <f t="shared" si="1"/>
        <v>70</v>
      </c>
      <c r="K55" s="3">
        <f>LEN(H55)</f>
        <v>3</v>
      </c>
      <c r="L55" s="13" t="str">
        <f>IF(OR(AND(LEN(H55&gt;3),ISERROR(FIND("-",H55,1))),AND(LEN(H55)&gt;3,ISERROR(FIND("+",H55,1)))),LEFT(H55,2),H55)</f>
        <v>70</v>
      </c>
      <c r="M55" s="13" t="str">
        <f>IF(AND(LEN(H55&gt;3),ISERROR(FIND("+",H55,1))),RIGHT(H55,2),IF(AND(LEN(H55)=3,ISERROR(FIND("-",H55,1))),LEFT(H55,2),H55))</f>
        <v>70</v>
      </c>
      <c r="N55" s="13" t="str">
        <f>SUBSTITUTE(H55,"+","-")</f>
        <v>70-</v>
      </c>
      <c r="O55" s="3">
        <f t="shared" si="2"/>
        <v>3</v>
      </c>
      <c r="P55" s="3">
        <f t="shared" si="3"/>
        <v>3</v>
      </c>
      <c r="Q55" s="7">
        <f t="shared" si="4"/>
        <v>70</v>
      </c>
      <c r="R55" s="7">
        <f t="shared" si="5"/>
        <v>70</v>
      </c>
      <c r="S55" s="13" t="e">
        <f>VLOOKUP(A55,history!$B:$F,2,0)</f>
        <v>#N/A</v>
      </c>
      <c r="T55" s="13">
        <f>VLOOKUP($C55,日期!$A:$D,3,0)</f>
        <v>5</v>
      </c>
      <c r="U55" s="13">
        <f>VLOOKUP($C55,日期!$A:$D,4,0)</f>
        <v>1</v>
      </c>
      <c r="V55" s="65">
        <f t="shared" si="6"/>
        <v>44317</v>
      </c>
      <c r="W55" s="13" t="s">
        <v>1619</v>
      </c>
    </row>
    <row r="56" spans="1:23" ht="15">
      <c r="A56" s="15">
        <v>4268</v>
      </c>
      <c r="B56" s="15">
        <v>2021</v>
      </c>
      <c r="C56" s="13" t="s">
        <v>9</v>
      </c>
      <c r="D56" s="15">
        <v>20</v>
      </c>
      <c r="E56" s="13" t="s">
        <v>14</v>
      </c>
      <c r="F56" s="13" t="s">
        <v>17</v>
      </c>
      <c r="G56" s="13" t="s">
        <v>12</v>
      </c>
      <c r="H56" s="13" t="s">
        <v>18</v>
      </c>
      <c r="I56" s="3">
        <f t="shared" si="0"/>
        <v>65</v>
      </c>
      <c r="J56" s="7">
        <f t="shared" si="1"/>
        <v>69</v>
      </c>
      <c r="K56" s="3">
        <f>LEN(H56)</f>
        <v>5</v>
      </c>
      <c r="L56" s="13" t="str">
        <f>IF(OR(AND(LEN(H56&gt;3),ISERROR(FIND("-",H56,1))),AND(LEN(H56)&gt;3,ISERROR(FIND("+",H56,1)))),LEFT(H56,2),H56)</f>
        <v>65</v>
      </c>
      <c r="M56" s="13" t="str">
        <f>IF(AND(LEN(H56&gt;3),ISERROR(FIND("+",H56,1))),RIGHT(H56,2),IF(AND(LEN(H56)=3,ISERROR(FIND("-",H56,1))),LEFT(H56,2),H56))</f>
        <v>69</v>
      </c>
      <c r="N56" s="13" t="str">
        <f>SUBSTITUTE(H56,"+","-")</f>
        <v>65-69</v>
      </c>
      <c r="O56" s="3">
        <f t="shared" si="2"/>
        <v>5</v>
      </c>
      <c r="P56" s="3">
        <f t="shared" si="3"/>
        <v>3</v>
      </c>
      <c r="Q56" s="7">
        <f t="shared" si="4"/>
        <v>65</v>
      </c>
      <c r="R56" s="7">
        <f t="shared" si="5"/>
        <v>69</v>
      </c>
      <c r="S56" s="13" t="e">
        <f>VLOOKUP(A56,history!$B:$F,2,0)</f>
        <v>#N/A</v>
      </c>
      <c r="T56" s="13">
        <f>VLOOKUP($C56,日期!$A:$D,3,0)</f>
        <v>5</v>
      </c>
      <c r="U56" s="13">
        <f>VLOOKUP($C56,日期!$A:$D,4,0)</f>
        <v>1</v>
      </c>
      <c r="V56" s="65">
        <f t="shared" si="6"/>
        <v>44317</v>
      </c>
      <c r="W56" s="13" t="s">
        <v>1620</v>
      </c>
    </row>
    <row r="57" spans="1:23" ht="15">
      <c r="A57" s="15">
        <v>4267</v>
      </c>
      <c r="B57" s="15">
        <v>2021</v>
      </c>
      <c r="C57" s="13" t="s">
        <v>9</v>
      </c>
      <c r="D57" s="15">
        <v>20</v>
      </c>
      <c r="E57" s="13" t="s">
        <v>14</v>
      </c>
      <c r="F57" s="13" t="s">
        <v>17</v>
      </c>
      <c r="G57" s="13" t="s">
        <v>12</v>
      </c>
      <c r="H57" s="13" t="s">
        <v>13</v>
      </c>
      <c r="I57" s="3">
        <f t="shared" si="0"/>
        <v>20</v>
      </c>
      <c r="J57" s="7">
        <f t="shared" si="1"/>
        <v>24</v>
      </c>
      <c r="K57" s="3">
        <f>LEN(H57)</f>
        <v>5</v>
      </c>
      <c r="L57" s="13" t="str">
        <f>IF(OR(AND(LEN(H57&gt;3),ISERROR(FIND("-",H57,1))),AND(LEN(H57)&gt;3,ISERROR(FIND("+",H57,1)))),LEFT(H57,2),H57)</f>
        <v>20</v>
      </c>
      <c r="M57" s="13" t="str">
        <f>IF(AND(LEN(H57&gt;3),ISERROR(FIND("+",H57,1))),RIGHT(H57,2),IF(AND(LEN(H57)=3,ISERROR(FIND("-",H57,1))),LEFT(H57,2),H57))</f>
        <v>24</v>
      </c>
      <c r="N57" s="13" t="str">
        <f>SUBSTITUTE(H57,"+","-")</f>
        <v>20-24</v>
      </c>
      <c r="O57" s="3">
        <f t="shared" si="2"/>
        <v>5</v>
      </c>
      <c r="P57" s="3">
        <f t="shared" si="3"/>
        <v>3</v>
      </c>
      <c r="Q57" s="7">
        <f t="shared" si="4"/>
        <v>20</v>
      </c>
      <c r="R57" s="7">
        <f t="shared" si="5"/>
        <v>24</v>
      </c>
      <c r="S57" s="13" t="e">
        <f>VLOOKUP(A57,history!$B:$F,2,0)</f>
        <v>#N/A</v>
      </c>
      <c r="T57" s="13">
        <f>VLOOKUP($C57,日期!$A:$D,3,0)</f>
        <v>5</v>
      </c>
      <c r="U57" s="13">
        <f>VLOOKUP($C57,日期!$A:$D,4,0)</f>
        <v>1</v>
      </c>
      <c r="V57" s="65">
        <f t="shared" si="6"/>
        <v>44317</v>
      </c>
      <c r="W57" s="13" t="s">
        <v>1621</v>
      </c>
    </row>
    <row r="58" spans="1:23" ht="15">
      <c r="A58" s="15">
        <v>4266</v>
      </c>
      <c r="B58" s="15">
        <v>2021</v>
      </c>
      <c r="C58" s="13" t="s">
        <v>9</v>
      </c>
      <c r="D58" s="15">
        <v>20</v>
      </c>
      <c r="E58" s="13" t="s">
        <v>10</v>
      </c>
      <c r="F58" s="13" t="s">
        <v>11</v>
      </c>
      <c r="G58" s="13" t="s">
        <v>12</v>
      </c>
      <c r="H58" s="13" t="s">
        <v>15</v>
      </c>
      <c r="I58" s="3">
        <f t="shared" si="0"/>
        <v>70</v>
      </c>
      <c r="J58" s="7">
        <f t="shared" si="1"/>
        <v>70</v>
      </c>
      <c r="K58" s="3">
        <f>LEN(H58)</f>
        <v>3</v>
      </c>
      <c r="L58" s="13" t="str">
        <f>IF(OR(AND(LEN(H58&gt;3),ISERROR(FIND("-",H58,1))),AND(LEN(H58)&gt;3,ISERROR(FIND("+",H58,1)))),LEFT(H58,2),H58)</f>
        <v>70</v>
      </c>
      <c r="M58" s="13" t="str">
        <f>IF(AND(LEN(H58&gt;3),ISERROR(FIND("+",H58,1))),RIGHT(H58,2),IF(AND(LEN(H58)=3,ISERROR(FIND("-",H58,1))),LEFT(H58,2),H58))</f>
        <v>70</v>
      </c>
      <c r="N58" s="13" t="str">
        <f>SUBSTITUTE(H58,"+","-")</f>
        <v>70-</v>
      </c>
      <c r="O58" s="3">
        <f t="shared" si="2"/>
        <v>3</v>
      </c>
      <c r="P58" s="3">
        <f t="shared" si="3"/>
        <v>3</v>
      </c>
      <c r="Q58" s="7">
        <f t="shared" si="4"/>
        <v>70</v>
      </c>
      <c r="R58" s="7">
        <f t="shared" si="5"/>
        <v>70</v>
      </c>
      <c r="S58" s="13" t="e">
        <f>VLOOKUP(A58,history!$B:$F,2,0)</f>
        <v>#N/A</v>
      </c>
      <c r="T58" s="13">
        <f>VLOOKUP($C58,日期!$A:$D,3,0)</f>
        <v>5</v>
      </c>
      <c r="U58" s="13">
        <f>VLOOKUP($C58,日期!$A:$D,4,0)</f>
        <v>1</v>
      </c>
      <c r="V58" s="65">
        <f t="shared" si="6"/>
        <v>44317</v>
      </c>
      <c r="W58" s="13" t="s">
        <v>1622</v>
      </c>
    </row>
    <row r="59" spans="1:23" ht="15">
      <c r="A59" s="15">
        <v>4265</v>
      </c>
      <c r="B59" s="15">
        <v>2021</v>
      </c>
      <c r="C59" s="13" t="s">
        <v>9</v>
      </c>
      <c r="D59" s="15">
        <v>20</v>
      </c>
      <c r="E59" s="13" t="s">
        <v>10</v>
      </c>
      <c r="F59" s="13" t="s">
        <v>11</v>
      </c>
      <c r="G59" s="13" t="s">
        <v>12</v>
      </c>
      <c r="H59" s="13" t="s">
        <v>37</v>
      </c>
      <c r="I59" s="3">
        <f t="shared" si="0"/>
        <v>50</v>
      </c>
      <c r="J59" s="7">
        <f t="shared" si="1"/>
        <v>54</v>
      </c>
      <c r="K59" s="3">
        <f>LEN(H59)</f>
        <v>5</v>
      </c>
      <c r="L59" s="13" t="str">
        <f>IF(OR(AND(LEN(H59&gt;3),ISERROR(FIND("-",H59,1))),AND(LEN(H59)&gt;3,ISERROR(FIND("+",H59,1)))),LEFT(H59,2),H59)</f>
        <v>50</v>
      </c>
      <c r="M59" s="13" t="str">
        <f>IF(AND(LEN(H59&gt;3),ISERROR(FIND("+",H59,1))),RIGHT(H59,2),IF(AND(LEN(H59)=3,ISERROR(FIND("-",H59,1))),LEFT(H59,2),H59))</f>
        <v>54</v>
      </c>
      <c r="N59" s="13" t="str">
        <f>SUBSTITUTE(H59,"+","-")</f>
        <v>50-54</v>
      </c>
      <c r="O59" s="3">
        <f t="shared" si="2"/>
        <v>5</v>
      </c>
      <c r="P59" s="3">
        <f t="shared" si="3"/>
        <v>3</v>
      </c>
      <c r="Q59" s="7">
        <f t="shared" si="4"/>
        <v>50</v>
      </c>
      <c r="R59" s="7">
        <f t="shared" si="5"/>
        <v>54</v>
      </c>
      <c r="S59" s="13" t="e">
        <f>VLOOKUP(A59,history!$B:$F,2,0)</f>
        <v>#N/A</v>
      </c>
      <c r="T59" s="13">
        <f>VLOOKUP($C59,日期!$A:$D,3,0)</f>
        <v>5</v>
      </c>
      <c r="U59" s="13">
        <f>VLOOKUP($C59,日期!$A:$D,4,0)</f>
        <v>1</v>
      </c>
      <c r="V59" s="65">
        <f t="shared" si="6"/>
        <v>44317</v>
      </c>
      <c r="W59" s="13" t="s">
        <v>1623</v>
      </c>
    </row>
    <row r="60" spans="1:23" ht="15">
      <c r="A60" s="15">
        <v>4264</v>
      </c>
      <c r="B60" s="15">
        <v>2021</v>
      </c>
      <c r="C60" s="13" t="s">
        <v>9</v>
      </c>
      <c r="D60" s="15">
        <v>20</v>
      </c>
      <c r="E60" s="13" t="s">
        <v>10</v>
      </c>
      <c r="F60" s="13" t="s">
        <v>17</v>
      </c>
      <c r="G60" s="13" t="s">
        <v>12</v>
      </c>
      <c r="H60" s="13" t="s">
        <v>32</v>
      </c>
      <c r="I60" s="3">
        <f t="shared" si="0"/>
        <v>60</v>
      </c>
      <c r="J60" s="7">
        <f t="shared" si="1"/>
        <v>64</v>
      </c>
      <c r="K60" s="3">
        <f>LEN(H60)</f>
        <v>5</v>
      </c>
      <c r="L60" s="13" t="str">
        <f>IF(OR(AND(LEN(H60&gt;3),ISERROR(FIND("-",H60,1))),AND(LEN(H60)&gt;3,ISERROR(FIND("+",H60,1)))),LEFT(H60,2),H60)</f>
        <v>60</v>
      </c>
      <c r="M60" s="13" t="str">
        <f>IF(AND(LEN(H60&gt;3),ISERROR(FIND("+",H60,1))),RIGHT(H60,2),IF(AND(LEN(H60)=3,ISERROR(FIND("-",H60,1))),LEFT(H60,2),H60))</f>
        <v>64</v>
      </c>
      <c r="N60" s="13" t="str">
        <f>SUBSTITUTE(H60,"+","-")</f>
        <v>60-64</v>
      </c>
      <c r="O60" s="3">
        <f t="shared" si="2"/>
        <v>5</v>
      </c>
      <c r="P60" s="3">
        <f t="shared" si="3"/>
        <v>3</v>
      </c>
      <c r="Q60" s="7">
        <f t="shared" si="4"/>
        <v>60</v>
      </c>
      <c r="R60" s="7">
        <f t="shared" si="5"/>
        <v>64</v>
      </c>
      <c r="S60" s="13" t="e">
        <f>VLOOKUP(A60,history!$B:$F,2,0)</f>
        <v>#N/A</v>
      </c>
      <c r="T60" s="13">
        <f>VLOOKUP($C60,日期!$A:$D,3,0)</f>
        <v>5</v>
      </c>
      <c r="U60" s="13">
        <f>VLOOKUP($C60,日期!$A:$D,4,0)</f>
        <v>1</v>
      </c>
      <c r="V60" s="65">
        <f t="shared" si="6"/>
        <v>44317</v>
      </c>
      <c r="W60" s="13" t="s">
        <v>1624</v>
      </c>
    </row>
    <row r="61" spans="1:23" ht="15">
      <c r="A61" s="15">
        <v>4263</v>
      </c>
      <c r="B61" s="15">
        <v>2021</v>
      </c>
      <c r="C61" s="13" t="s">
        <v>9</v>
      </c>
      <c r="D61" s="15">
        <v>20</v>
      </c>
      <c r="E61" s="13" t="s">
        <v>58</v>
      </c>
      <c r="F61" s="13" t="s">
        <v>11</v>
      </c>
      <c r="G61" s="13" t="s">
        <v>12</v>
      </c>
      <c r="H61" s="13" t="s">
        <v>35</v>
      </c>
      <c r="I61" s="3">
        <f t="shared" si="0"/>
        <v>55</v>
      </c>
      <c r="J61" s="7">
        <f t="shared" si="1"/>
        <v>59</v>
      </c>
      <c r="K61" s="3">
        <f>LEN(H61)</f>
        <v>5</v>
      </c>
      <c r="L61" s="13" t="str">
        <f>IF(OR(AND(LEN(H61&gt;3),ISERROR(FIND("-",H61,1))),AND(LEN(H61)&gt;3,ISERROR(FIND("+",H61,1)))),LEFT(H61,2),H61)</f>
        <v>55</v>
      </c>
      <c r="M61" s="13" t="str">
        <f>IF(AND(LEN(H61&gt;3),ISERROR(FIND("+",H61,1))),RIGHT(H61,2),IF(AND(LEN(H61)=3,ISERROR(FIND("-",H61,1))),LEFT(H61,2),H61))</f>
        <v>59</v>
      </c>
      <c r="N61" s="13" t="str">
        <f>SUBSTITUTE(H61,"+","-")</f>
        <v>55-59</v>
      </c>
      <c r="O61" s="3">
        <f t="shared" si="2"/>
        <v>5</v>
      </c>
      <c r="P61" s="3">
        <f t="shared" si="3"/>
        <v>3</v>
      </c>
      <c r="Q61" s="7">
        <f t="shared" si="4"/>
        <v>55</v>
      </c>
      <c r="R61" s="7">
        <f t="shared" si="5"/>
        <v>59</v>
      </c>
      <c r="S61" s="13" t="e">
        <f>VLOOKUP(A61,history!$B:$F,2,0)</f>
        <v>#N/A</v>
      </c>
      <c r="T61" s="13">
        <f>VLOOKUP($C61,日期!$A:$D,3,0)</f>
        <v>5</v>
      </c>
      <c r="U61" s="13">
        <f>VLOOKUP($C61,日期!$A:$D,4,0)</f>
        <v>1</v>
      </c>
      <c r="V61" s="65">
        <f t="shared" si="6"/>
        <v>44317</v>
      </c>
      <c r="W61" s="13" t="s">
        <v>1625</v>
      </c>
    </row>
    <row r="62" spans="1:23" ht="15">
      <c r="A62" s="15">
        <v>4262</v>
      </c>
      <c r="B62" s="15">
        <v>2021</v>
      </c>
      <c r="C62" s="13" t="s">
        <v>9</v>
      </c>
      <c r="D62" s="15">
        <v>20</v>
      </c>
      <c r="E62" s="13" t="s">
        <v>14</v>
      </c>
      <c r="F62" s="13" t="s">
        <v>11</v>
      </c>
      <c r="G62" s="13" t="s">
        <v>12</v>
      </c>
      <c r="H62" s="13" t="s">
        <v>15</v>
      </c>
      <c r="I62" s="3">
        <f t="shared" si="0"/>
        <v>70</v>
      </c>
      <c r="J62" s="7">
        <f t="shared" si="1"/>
        <v>70</v>
      </c>
      <c r="K62" s="3">
        <f>LEN(H62)</f>
        <v>3</v>
      </c>
      <c r="L62" s="13" t="str">
        <f>IF(OR(AND(LEN(H62&gt;3),ISERROR(FIND("-",H62,1))),AND(LEN(H62)&gt;3,ISERROR(FIND("+",H62,1)))),LEFT(H62,2),H62)</f>
        <v>70</v>
      </c>
      <c r="M62" s="13" t="str">
        <f>IF(AND(LEN(H62&gt;3),ISERROR(FIND("+",H62,1))),RIGHT(H62,2),IF(AND(LEN(H62)=3,ISERROR(FIND("-",H62,1))),LEFT(H62,2),H62))</f>
        <v>70</v>
      </c>
      <c r="N62" s="13" t="str">
        <f>SUBSTITUTE(H62,"+","-")</f>
        <v>70-</v>
      </c>
      <c r="O62" s="3">
        <f t="shared" si="2"/>
        <v>3</v>
      </c>
      <c r="P62" s="3">
        <f t="shared" si="3"/>
        <v>3</v>
      </c>
      <c r="Q62" s="7">
        <f t="shared" si="4"/>
        <v>70</v>
      </c>
      <c r="R62" s="7">
        <f t="shared" si="5"/>
        <v>70</v>
      </c>
      <c r="S62" s="13" t="e">
        <f>VLOOKUP(A62,history!$B:$F,2,0)</f>
        <v>#N/A</v>
      </c>
      <c r="T62" s="13">
        <f>VLOOKUP($C62,日期!$A:$D,3,0)</f>
        <v>5</v>
      </c>
      <c r="U62" s="13">
        <f>VLOOKUP($C62,日期!$A:$D,4,0)</f>
        <v>1</v>
      </c>
      <c r="V62" s="65">
        <f t="shared" si="6"/>
        <v>44317</v>
      </c>
      <c r="W62" s="13" t="s">
        <v>1626</v>
      </c>
    </row>
    <row r="63" spans="1:23" ht="15">
      <c r="A63" s="15">
        <v>4261</v>
      </c>
      <c r="B63" s="15">
        <v>2021</v>
      </c>
      <c r="C63" s="13" t="s">
        <v>9</v>
      </c>
      <c r="D63" s="15">
        <v>20</v>
      </c>
      <c r="E63" s="13" t="s">
        <v>14</v>
      </c>
      <c r="F63" s="13" t="s">
        <v>17</v>
      </c>
      <c r="G63" s="13" t="s">
        <v>12</v>
      </c>
      <c r="H63" s="13" t="s">
        <v>18</v>
      </c>
      <c r="I63" s="3">
        <f t="shared" si="0"/>
        <v>65</v>
      </c>
      <c r="J63" s="7">
        <f t="shared" si="1"/>
        <v>69</v>
      </c>
      <c r="K63" s="3">
        <f>LEN(H63)</f>
        <v>5</v>
      </c>
      <c r="L63" s="13" t="str">
        <f>IF(OR(AND(LEN(H63&gt;3),ISERROR(FIND("-",H63,1))),AND(LEN(H63)&gt;3,ISERROR(FIND("+",H63,1)))),LEFT(H63,2),H63)</f>
        <v>65</v>
      </c>
      <c r="M63" s="13" t="str">
        <f>IF(AND(LEN(H63&gt;3),ISERROR(FIND("+",H63,1))),RIGHT(H63,2),IF(AND(LEN(H63)=3,ISERROR(FIND("-",H63,1))),LEFT(H63,2),H63))</f>
        <v>69</v>
      </c>
      <c r="N63" s="13" t="str">
        <f>SUBSTITUTE(H63,"+","-")</f>
        <v>65-69</v>
      </c>
      <c r="O63" s="3">
        <f t="shared" si="2"/>
        <v>5</v>
      </c>
      <c r="P63" s="3">
        <f t="shared" si="3"/>
        <v>3</v>
      </c>
      <c r="Q63" s="7">
        <f t="shared" si="4"/>
        <v>65</v>
      </c>
      <c r="R63" s="7">
        <f t="shared" si="5"/>
        <v>69</v>
      </c>
      <c r="S63" s="13" t="e">
        <f>VLOOKUP(A63,history!$B:$F,2,0)</f>
        <v>#N/A</v>
      </c>
      <c r="T63" s="13">
        <f>VLOOKUP($C63,日期!$A:$D,3,0)</f>
        <v>5</v>
      </c>
      <c r="U63" s="13">
        <f>VLOOKUP($C63,日期!$A:$D,4,0)</f>
        <v>1</v>
      </c>
      <c r="V63" s="65">
        <f t="shared" si="6"/>
        <v>44317</v>
      </c>
      <c r="W63" s="13" t="s">
        <v>1627</v>
      </c>
    </row>
    <row r="64" spans="1:23" ht="15">
      <c r="A64" s="15">
        <v>4260</v>
      </c>
      <c r="B64" s="15">
        <v>2021</v>
      </c>
      <c r="C64" s="13" t="s">
        <v>9</v>
      </c>
      <c r="D64" s="15">
        <v>20</v>
      </c>
      <c r="E64" s="13" t="s">
        <v>14</v>
      </c>
      <c r="F64" s="13" t="s">
        <v>17</v>
      </c>
      <c r="G64" s="13" t="s">
        <v>12</v>
      </c>
      <c r="H64" s="13" t="s">
        <v>13</v>
      </c>
      <c r="I64" s="3">
        <f t="shared" si="0"/>
        <v>20</v>
      </c>
      <c r="J64" s="7">
        <f t="shared" si="1"/>
        <v>24</v>
      </c>
      <c r="K64" s="3">
        <f>LEN(H64)</f>
        <v>5</v>
      </c>
      <c r="L64" s="13" t="str">
        <f>IF(OR(AND(LEN(H64&gt;3),ISERROR(FIND("-",H64,1))),AND(LEN(H64)&gt;3,ISERROR(FIND("+",H64,1)))),LEFT(H64,2),H64)</f>
        <v>20</v>
      </c>
      <c r="M64" s="13" t="str">
        <f>IF(AND(LEN(H64&gt;3),ISERROR(FIND("+",H64,1))),RIGHT(H64,2),IF(AND(LEN(H64)=3,ISERROR(FIND("-",H64,1))),LEFT(H64,2),H64))</f>
        <v>24</v>
      </c>
      <c r="N64" s="13" t="str">
        <f>SUBSTITUTE(H64,"+","-")</f>
        <v>20-24</v>
      </c>
      <c r="O64" s="3">
        <f t="shared" si="2"/>
        <v>5</v>
      </c>
      <c r="P64" s="3">
        <f t="shared" si="3"/>
        <v>3</v>
      </c>
      <c r="Q64" s="7">
        <f t="shared" si="4"/>
        <v>20</v>
      </c>
      <c r="R64" s="7">
        <f t="shared" si="5"/>
        <v>24</v>
      </c>
      <c r="S64" s="13" t="e">
        <f>VLOOKUP(A64,history!$B:$F,2,0)</f>
        <v>#N/A</v>
      </c>
      <c r="T64" s="13">
        <f>VLOOKUP($C64,日期!$A:$D,3,0)</f>
        <v>5</v>
      </c>
      <c r="U64" s="13">
        <f>VLOOKUP($C64,日期!$A:$D,4,0)</f>
        <v>1</v>
      </c>
      <c r="V64" s="65">
        <f t="shared" si="6"/>
        <v>44317</v>
      </c>
      <c r="W64" s="13" t="s">
        <v>1628</v>
      </c>
    </row>
    <row r="65" spans="1:23" ht="15">
      <c r="A65" s="15">
        <v>4259</v>
      </c>
      <c r="B65" s="15">
        <v>2021</v>
      </c>
      <c r="C65" s="13" t="s">
        <v>9</v>
      </c>
      <c r="D65" s="15">
        <v>20</v>
      </c>
      <c r="E65" s="13" t="s">
        <v>10</v>
      </c>
      <c r="F65" s="13" t="s">
        <v>11</v>
      </c>
      <c r="G65" s="13" t="s">
        <v>12</v>
      </c>
      <c r="H65" s="13" t="s">
        <v>15</v>
      </c>
      <c r="I65" s="3">
        <f t="shared" si="0"/>
        <v>70</v>
      </c>
      <c r="J65" s="7">
        <f t="shared" si="1"/>
        <v>70</v>
      </c>
      <c r="K65" s="3">
        <f>LEN(H65)</f>
        <v>3</v>
      </c>
      <c r="L65" s="13" t="str">
        <f>IF(OR(AND(LEN(H65&gt;3),ISERROR(FIND("-",H65,1))),AND(LEN(H65)&gt;3,ISERROR(FIND("+",H65,1)))),LEFT(H65,2),H65)</f>
        <v>70</v>
      </c>
      <c r="M65" s="13" t="str">
        <f>IF(AND(LEN(H65&gt;3),ISERROR(FIND("+",H65,1))),RIGHT(H65,2),IF(AND(LEN(H65)=3,ISERROR(FIND("-",H65,1))),LEFT(H65,2),H65))</f>
        <v>70</v>
      </c>
      <c r="N65" s="13" t="str">
        <f>SUBSTITUTE(H65,"+","-")</f>
        <v>70-</v>
      </c>
      <c r="O65" s="3">
        <f t="shared" si="2"/>
        <v>3</v>
      </c>
      <c r="P65" s="3">
        <f t="shared" si="3"/>
        <v>3</v>
      </c>
      <c r="Q65" s="7">
        <f t="shared" si="4"/>
        <v>70</v>
      </c>
      <c r="R65" s="7">
        <f t="shared" si="5"/>
        <v>70</v>
      </c>
      <c r="S65" s="13" t="e">
        <f>VLOOKUP(A65,history!$B:$F,2,0)</f>
        <v>#N/A</v>
      </c>
      <c r="T65" s="13">
        <f>VLOOKUP($C65,日期!$A:$D,3,0)</f>
        <v>5</v>
      </c>
      <c r="U65" s="13">
        <f>VLOOKUP($C65,日期!$A:$D,4,0)</f>
        <v>1</v>
      </c>
      <c r="V65" s="65">
        <f t="shared" si="6"/>
        <v>44317</v>
      </c>
      <c r="W65" s="13" t="s">
        <v>1629</v>
      </c>
    </row>
    <row r="66" spans="1:23" ht="15">
      <c r="A66" s="15">
        <v>4258</v>
      </c>
      <c r="B66" s="15">
        <v>2021</v>
      </c>
      <c r="C66" s="13" t="s">
        <v>9</v>
      </c>
      <c r="D66" s="15">
        <v>20</v>
      </c>
      <c r="E66" s="13" t="s">
        <v>10</v>
      </c>
      <c r="F66" s="13" t="s">
        <v>11</v>
      </c>
      <c r="G66" s="13" t="s">
        <v>12</v>
      </c>
      <c r="H66" s="13" t="s">
        <v>37</v>
      </c>
      <c r="I66" s="3">
        <f t="shared" si="0"/>
        <v>50</v>
      </c>
      <c r="J66" s="7">
        <f t="shared" si="1"/>
        <v>54</v>
      </c>
      <c r="K66" s="3">
        <f>LEN(H66)</f>
        <v>5</v>
      </c>
      <c r="L66" s="13" t="str">
        <f>IF(OR(AND(LEN(H66&gt;3),ISERROR(FIND("-",H66,1))),AND(LEN(H66)&gt;3,ISERROR(FIND("+",H66,1)))),LEFT(H66,2),H66)</f>
        <v>50</v>
      </c>
      <c r="M66" s="13" t="str">
        <f>IF(AND(LEN(H66&gt;3),ISERROR(FIND("+",H66,1))),RIGHT(H66,2),IF(AND(LEN(H66)=3,ISERROR(FIND("-",H66,1))),LEFT(H66,2),H66))</f>
        <v>54</v>
      </c>
      <c r="N66" s="13" t="str">
        <f>SUBSTITUTE(H66,"+","-")</f>
        <v>50-54</v>
      </c>
      <c r="O66" s="3">
        <f t="shared" si="2"/>
        <v>5</v>
      </c>
      <c r="P66" s="3">
        <f t="shared" si="3"/>
        <v>3</v>
      </c>
      <c r="Q66" s="7">
        <f t="shared" si="4"/>
        <v>50</v>
      </c>
      <c r="R66" s="7">
        <f t="shared" si="5"/>
        <v>54</v>
      </c>
      <c r="S66" s="13" t="e">
        <f>VLOOKUP(A66,history!$B:$F,2,0)</f>
        <v>#N/A</v>
      </c>
      <c r="T66" s="13">
        <f>VLOOKUP($C66,日期!$A:$D,3,0)</f>
        <v>5</v>
      </c>
      <c r="U66" s="13">
        <f>VLOOKUP($C66,日期!$A:$D,4,0)</f>
        <v>1</v>
      </c>
      <c r="V66" s="65">
        <f t="shared" si="6"/>
        <v>44317</v>
      </c>
      <c r="W66" s="13" t="s">
        <v>1630</v>
      </c>
    </row>
    <row r="67" spans="1:23" ht="15">
      <c r="A67" s="15">
        <v>4257</v>
      </c>
      <c r="B67" s="15">
        <v>2021</v>
      </c>
      <c r="C67" s="13" t="s">
        <v>9</v>
      </c>
      <c r="D67" s="15">
        <v>20</v>
      </c>
      <c r="E67" s="13" t="s">
        <v>10</v>
      </c>
      <c r="F67" s="13" t="s">
        <v>17</v>
      </c>
      <c r="G67" s="13" t="s">
        <v>12</v>
      </c>
      <c r="H67" s="13" t="s">
        <v>32</v>
      </c>
      <c r="I67" s="3">
        <f t="shared" ref="I67:I130" si="7">VALUE(IF(LEN(H67)&gt;=3,LEFT(H67,2),H67))</f>
        <v>60</v>
      </c>
      <c r="J67" s="7">
        <f t="shared" ref="J67:J130" si="8">VALUE(IF(LEN(H67)=5,RIGHT(H67,2),LEFT(H67,2)))</f>
        <v>64</v>
      </c>
      <c r="K67" s="3">
        <f>LEN(H67)</f>
        <v>5</v>
      </c>
      <c r="L67" s="13" t="str">
        <f>IF(OR(AND(LEN(H67&gt;3),ISERROR(FIND("-",H67,1))),AND(LEN(H67)&gt;3,ISERROR(FIND("+",H67,1)))),LEFT(H67,2),H67)</f>
        <v>60</v>
      </c>
      <c r="M67" s="13" t="str">
        <f>IF(AND(LEN(H67&gt;3),ISERROR(FIND("+",H67,1))),RIGHT(H67,2),IF(AND(LEN(H67)=3,ISERROR(FIND("-",H67,1))),LEFT(H67,2),H67))</f>
        <v>64</v>
      </c>
      <c r="N67" s="13" t="str">
        <f>SUBSTITUTE(H67,"+","-")</f>
        <v>60-64</v>
      </c>
      <c r="O67" s="3">
        <f t="shared" ref="O67:O130" si="9">LEN(N67)</f>
        <v>5</v>
      </c>
      <c r="P67" s="3">
        <f t="shared" ref="P67:P130" si="10">FIND("-",N67,1)</f>
        <v>3</v>
      </c>
      <c r="Q67" s="7">
        <f t="shared" ref="Q67:Q130" si="11">VALUE(IF(ISERROR(FIND("-",N67,1)),N67,LEFT(N67,FIND("-",N67,1)-1)))</f>
        <v>60</v>
      </c>
      <c r="R67" s="7">
        <f t="shared" ref="R67:R130" si="12">VALUE(IF(ISERROR(FIND("-",N67,1)),N67,IF(AND(FIND("-",N67,1)=3,LEN(N67)=3),LEFT(N67,2),RIGHT(N67,FIND("-",N67,1)-1))))</f>
        <v>64</v>
      </c>
      <c r="S67" s="13" t="e">
        <f>VLOOKUP(A67,history!$B:$F,2,0)</f>
        <v>#N/A</v>
      </c>
      <c r="T67" s="13">
        <f>VLOOKUP($C67,日期!$A:$D,3,0)</f>
        <v>5</v>
      </c>
      <c r="U67" s="13">
        <f>VLOOKUP($C67,日期!$A:$D,4,0)</f>
        <v>1</v>
      </c>
      <c r="V67" s="65">
        <f t="shared" ref="V67:V130" si="13">DATE(B67,T67,U67)</f>
        <v>44317</v>
      </c>
      <c r="W67" s="13" t="s">
        <v>1631</v>
      </c>
    </row>
    <row r="68" spans="1:23" ht="15">
      <c r="A68" s="15">
        <v>4256</v>
      </c>
      <c r="B68" s="15">
        <v>2021</v>
      </c>
      <c r="C68" s="13" t="s">
        <v>9</v>
      </c>
      <c r="D68" s="15">
        <v>20</v>
      </c>
      <c r="E68" s="13" t="s">
        <v>58</v>
      </c>
      <c r="F68" s="13" t="s">
        <v>11</v>
      </c>
      <c r="G68" s="13" t="s">
        <v>12</v>
      </c>
      <c r="H68" s="13" t="s">
        <v>30</v>
      </c>
      <c r="I68" s="3">
        <f t="shared" si="7"/>
        <v>45</v>
      </c>
      <c r="J68" s="7">
        <f t="shared" si="8"/>
        <v>49</v>
      </c>
      <c r="K68" s="3">
        <f>LEN(H68)</f>
        <v>5</v>
      </c>
      <c r="L68" s="13" t="str">
        <f>IF(OR(AND(LEN(H68&gt;3),ISERROR(FIND("-",H68,1))),AND(LEN(H68)&gt;3,ISERROR(FIND("+",H68,1)))),LEFT(H68,2),H68)</f>
        <v>45</v>
      </c>
      <c r="M68" s="13" t="str">
        <f>IF(AND(LEN(H68&gt;3),ISERROR(FIND("+",H68,1))),RIGHT(H68,2),IF(AND(LEN(H68)=3,ISERROR(FIND("-",H68,1))),LEFT(H68,2),H68))</f>
        <v>49</v>
      </c>
      <c r="N68" s="13" t="str">
        <f>SUBSTITUTE(H68,"+","-")</f>
        <v>45-49</v>
      </c>
      <c r="O68" s="3">
        <f t="shared" si="9"/>
        <v>5</v>
      </c>
      <c r="P68" s="3">
        <f t="shared" si="10"/>
        <v>3</v>
      </c>
      <c r="Q68" s="7">
        <f t="shared" si="11"/>
        <v>45</v>
      </c>
      <c r="R68" s="7">
        <f t="shared" si="12"/>
        <v>49</v>
      </c>
      <c r="S68" s="13" t="e">
        <f>VLOOKUP(A68,history!$B:$F,2,0)</f>
        <v>#N/A</v>
      </c>
      <c r="T68" s="13">
        <f>VLOOKUP($C68,日期!$A:$D,3,0)</f>
        <v>5</v>
      </c>
      <c r="U68" s="13">
        <f>VLOOKUP($C68,日期!$A:$D,4,0)</f>
        <v>1</v>
      </c>
      <c r="V68" s="65">
        <f t="shared" si="13"/>
        <v>44317</v>
      </c>
      <c r="W68" s="13" t="s">
        <v>1632</v>
      </c>
    </row>
    <row r="69" spans="1:23" ht="15">
      <c r="A69" s="15">
        <v>4255</v>
      </c>
      <c r="B69" s="15">
        <v>2021</v>
      </c>
      <c r="C69" s="13" t="s">
        <v>9</v>
      </c>
      <c r="D69" s="15">
        <v>20</v>
      </c>
      <c r="E69" s="13" t="s">
        <v>14</v>
      </c>
      <c r="F69" s="13" t="s">
        <v>11</v>
      </c>
      <c r="G69" s="13" t="s">
        <v>12</v>
      </c>
      <c r="H69" s="13" t="s">
        <v>18</v>
      </c>
      <c r="I69" s="3">
        <f t="shared" si="7"/>
        <v>65</v>
      </c>
      <c r="J69" s="7">
        <f t="shared" si="8"/>
        <v>69</v>
      </c>
      <c r="K69" s="3">
        <f>LEN(H69)</f>
        <v>5</v>
      </c>
      <c r="L69" s="13" t="str">
        <f>IF(OR(AND(LEN(H69&gt;3),ISERROR(FIND("-",H69,1))),AND(LEN(H69)&gt;3,ISERROR(FIND("+",H69,1)))),LEFT(H69,2),H69)</f>
        <v>65</v>
      </c>
      <c r="M69" s="13" t="str">
        <f>IF(AND(LEN(H69&gt;3),ISERROR(FIND("+",H69,1))),RIGHT(H69,2),IF(AND(LEN(H69)=3,ISERROR(FIND("-",H69,1))),LEFT(H69,2),H69))</f>
        <v>69</v>
      </c>
      <c r="N69" s="13" t="str">
        <f>SUBSTITUTE(H69,"+","-")</f>
        <v>65-69</v>
      </c>
      <c r="O69" s="3">
        <f t="shared" si="9"/>
        <v>5</v>
      </c>
      <c r="P69" s="3">
        <f t="shared" si="10"/>
        <v>3</v>
      </c>
      <c r="Q69" s="7">
        <f t="shared" si="11"/>
        <v>65</v>
      </c>
      <c r="R69" s="7">
        <f t="shared" si="12"/>
        <v>69</v>
      </c>
      <c r="S69" s="13" t="e">
        <f>VLOOKUP(A69,history!$B:$F,2,0)</f>
        <v>#N/A</v>
      </c>
      <c r="T69" s="13">
        <f>VLOOKUP($C69,日期!$A:$D,3,0)</f>
        <v>5</v>
      </c>
      <c r="U69" s="13">
        <f>VLOOKUP($C69,日期!$A:$D,4,0)</f>
        <v>1</v>
      </c>
      <c r="V69" s="65">
        <f t="shared" si="13"/>
        <v>44317</v>
      </c>
      <c r="W69" s="13" t="s">
        <v>1633</v>
      </c>
    </row>
    <row r="70" spans="1:23" ht="15">
      <c r="A70" s="15">
        <v>4254</v>
      </c>
      <c r="B70" s="15">
        <v>2021</v>
      </c>
      <c r="C70" s="13" t="s">
        <v>9</v>
      </c>
      <c r="D70" s="15">
        <v>20</v>
      </c>
      <c r="E70" s="13" t="s">
        <v>14</v>
      </c>
      <c r="F70" s="13" t="s">
        <v>17</v>
      </c>
      <c r="G70" s="13" t="s">
        <v>12</v>
      </c>
      <c r="H70" s="13" t="s">
        <v>18</v>
      </c>
      <c r="I70" s="3">
        <f t="shared" si="7"/>
        <v>65</v>
      </c>
      <c r="J70" s="7">
        <f t="shared" si="8"/>
        <v>69</v>
      </c>
      <c r="K70" s="3">
        <f>LEN(H70)</f>
        <v>5</v>
      </c>
      <c r="L70" s="13" t="str">
        <f>IF(OR(AND(LEN(H70&gt;3),ISERROR(FIND("-",H70,1))),AND(LEN(H70)&gt;3,ISERROR(FIND("+",H70,1)))),LEFT(H70,2),H70)</f>
        <v>65</v>
      </c>
      <c r="M70" s="13" t="str">
        <f>IF(AND(LEN(H70&gt;3),ISERROR(FIND("+",H70,1))),RIGHT(H70,2),IF(AND(LEN(H70)=3,ISERROR(FIND("-",H70,1))),LEFT(H70,2),H70))</f>
        <v>69</v>
      </c>
      <c r="N70" s="13" t="str">
        <f>SUBSTITUTE(H70,"+","-")</f>
        <v>65-69</v>
      </c>
      <c r="O70" s="3">
        <f t="shared" si="9"/>
        <v>5</v>
      </c>
      <c r="P70" s="3">
        <f t="shared" si="10"/>
        <v>3</v>
      </c>
      <c r="Q70" s="7">
        <f t="shared" si="11"/>
        <v>65</v>
      </c>
      <c r="R70" s="7">
        <f t="shared" si="12"/>
        <v>69</v>
      </c>
      <c r="S70" s="13" t="e">
        <f>VLOOKUP(A70,history!$B:$F,2,0)</f>
        <v>#N/A</v>
      </c>
      <c r="T70" s="13">
        <f>VLOOKUP($C70,日期!$A:$D,3,0)</f>
        <v>5</v>
      </c>
      <c r="U70" s="13">
        <f>VLOOKUP($C70,日期!$A:$D,4,0)</f>
        <v>1</v>
      </c>
      <c r="V70" s="65">
        <f t="shared" si="13"/>
        <v>44317</v>
      </c>
      <c r="W70" s="13" t="s">
        <v>1634</v>
      </c>
    </row>
    <row r="71" spans="1:23" ht="15">
      <c r="A71" s="15">
        <v>4253</v>
      </c>
      <c r="B71" s="15">
        <v>2021</v>
      </c>
      <c r="C71" s="13" t="s">
        <v>9</v>
      </c>
      <c r="D71" s="15">
        <v>20</v>
      </c>
      <c r="E71" s="13" t="s">
        <v>14</v>
      </c>
      <c r="F71" s="13" t="s">
        <v>17</v>
      </c>
      <c r="G71" s="13" t="s">
        <v>12</v>
      </c>
      <c r="H71" s="13" t="s">
        <v>16</v>
      </c>
      <c r="I71" s="3">
        <f t="shared" si="7"/>
        <v>15</v>
      </c>
      <c r="J71" s="7">
        <f t="shared" si="8"/>
        <v>19</v>
      </c>
      <c r="K71" s="3">
        <f>LEN(H71)</f>
        <v>5</v>
      </c>
      <c r="L71" s="13" t="str">
        <f>IF(OR(AND(LEN(H71&gt;3),ISERROR(FIND("-",H71,1))),AND(LEN(H71)&gt;3,ISERROR(FIND("+",H71,1)))),LEFT(H71,2),H71)</f>
        <v>15</v>
      </c>
      <c r="M71" s="13" t="str">
        <f>IF(AND(LEN(H71&gt;3),ISERROR(FIND("+",H71,1))),RIGHT(H71,2),IF(AND(LEN(H71)=3,ISERROR(FIND("-",H71,1))),LEFT(H71,2),H71))</f>
        <v>19</v>
      </c>
      <c r="N71" s="13" t="str">
        <f>SUBSTITUTE(H71,"+","-")</f>
        <v>15-19</v>
      </c>
      <c r="O71" s="3">
        <f t="shared" si="9"/>
        <v>5</v>
      </c>
      <c r="P71" s="3">
        <f t="shared" si="10"/>
        <v>3</v>
      </c>
      <c r="Q71" s="7">
        <f t="shared" si="11"/>
        <v>15</v>
      </c>
      <c r="R71" s="7">
        <f t="shared" si="12"/>
        <v>19</v>
      </c>
      <c r="S71" s="13" t="e">
        <f>VLOOKUP(A71,history!$B:$F,2,0)</f>
        <v>#N/A</v>
      </c>
      <c r="T71" s="13">
        <f>VLOOKUP($C71,日期!$A:$D,3,0)</f>
        <v>5</v>
      </c>
      <c r="U71" s="13">
        <f>VLOOKUP($C71,日期!$A:$D,4,0)</f>
        <v>1</v>
      </c>
      <c r="V71" s="65">
        <f t="shared" si="13"/>
        <v>44317</v>
      </c>
      <c r="W71" s="13" t="s">
        <v>1635</v>
      </c>
    </row>
    <row r="72" spans="1:23" ht="15">
      <c r="A72" s="15">
        <v>4252</v>
      </c>
      <c r="B72" s="15">
        <v>2021</v>
      </c>
      <c r="C72" s="13" t="s">
        <v>9</v>
      </c>
      <c r="D72" s="15">
        <v>20</v>
      </c>
      <c r="E72" s="13" t="s">
        <v>10</v>
      </c>
      <c r="F72" s="13" t="s">
        <v>11</v>
      </c>
      <c r="G72" s="13" t="s">
        <v>12</v>
      </c>
      <c r="H72" s="13" t="s">
        <v>15</v>
      </c>
      <c r="I72" s="3">
        <f t="shared" si="7"/>
        <v>70</v>
      </c>
      <c r="J72" s="7">
        <f t="shared" si="8"/>
        <v>70</v>
      </c>
      <c r="K72" s="3">
        <f>LEN(H72)</f>
        <v>3</v>
      </c>
      <c r="L72" s="13" t="str">
        <f>IF(OR(AND(LEN(H72&gt;3),ISERROR(FIND("-",H72,1))),AND(LEN(H72)&gt;3,ISERROR(FIND("+",H72,1)))),LEFT(H72,2),H72)</f>
        <v>70</v>
      </c>
      <c r="M72" s="13" t="str">
        <f>IF(AND(LEN(H72&gt;3),ISERROR(FIND("+",H72,1))),RIGHT(H72,2),IF(AND(LEN(H72)=3,ISERROR(FIND("-",H72,1))),LEFT(H72,2),H72))</f>
        <v>70</v>
      </c>
      <c r="N72" s="13" t="str">
        <f>SUBSTITUTE(H72,"+","-")</f>
        <v>70-</v>
      </c>
      <c r="O72" s="3">
        <f t="shared" si="9"/>
        <v>3</v>
      </c>
      <c r="P72" s="3">
        <f t="shared" si="10"/>
        <v>3</v>
      </c>
      <c r="Q72" s="7">
        <f t="shared" si="11"/>
        <v>70</v>
      </c>
      <c r="R72" s="7">
        <f t="shared" si="12"/>
        <v>70</v>
      </c>
      <c r="S72" s="13" t="e">
        <f>VLOOKUP(A72,history!$B:$F,2,0)</f>
        <v>#N/A</v>
      </c>
      <c r="T72" s="13">
        <f>VLOOKUP($C72,日期!$A:$D,3,0)</f>
        <v>5</v>
      </c>
      <c r="U72" s="13">
        <f>VLOOKUP($C72,日期!$A:$D,4,0)</f>
        <v>1</v>
      </c>
      <c r="V72" s="65">
        <f t="shared" si="13"/>
        <v>44317</v>
      </c>
      <c r="W72" s="13" t="s">
        <v>1636</v>
      </c>
    </row>
    <row r="73" spans="1:23" ht="15">
      <c r="A73" s="15">
        <v>4251</v>
      </c>
      <c r="B73" s="15">
        <v>2021</v>
      </c>
      <c r="C73" s="13" t="s">
        <v>9</v>
      </c>
      <c r="D73" s="15">
        <v>20</v>
      </c>
      <c r="E73" s="13" t="s">
        <v>10</v>
      </c>
      <c r="F73" s="13" t="s">
        <v>11</v>
      </c>
      <c r="G73" s="13" t="s">
        <v>12</v>
      </c>
      <c r="H73" s="13" t="s">
        <v>37</v>
      </c>
      <c r="I73" s="3">
        <f t="shared" si="7"/>
        <v>50</v>
      </c>
      <c r="J73" s="7">
        <f t="shared" si="8"/>
        <v>54</v>
      </c>
      <c r="K73" s="3">
        <f>LEN(H73)</f>
        <v>5</v>
      </c>
      <c r="L73" s="13" t="str">
        <f>IF(OR(AND(LEN(H73&gt;3),ISERROR(FIND("-",H73,1))),AND(LEN(H73)&gt;3,ISERROR(FIND("+",H73,1)))),LEFT(H73,2),H73)</f>
        <v>50</v>
      </c>
      <c r="M73" s="13" t="str">
        <f>IF(AND(LEN(H73&gt;3),ISERROR(FIND("+",H73,1))),RIGHT(H73,2),IF(AND(LEN(H73)=3,ISERROR(FIND("-",H73,1))),LEFT(H73,2),H73))</f>
        <v>54</v>
      </c>
      <c r="N73" s="13" t="str">
        <f>SUBSTITUTE(H73,"+","-")</f>
        <v>50-54</v>
      </c>
      <c r="O73" s="3">
        <f t="shared" si="9"/>
        <v>5</v>
      </c>
      <c r="P73" s="3">
        <f t="shared" si="10"/>
        <v>3</v>
      </c>
      <c r="Q73" s="7">
        <f t="shared" si="11"/>
        <v>50</v>
      </c>
      <c r="R73" s="7">
        <f t="shared" si="12"/>
        <v>54</v>
      </c>
      <c r="S73" s="13" t="e">
        <f>VLOOKUP(A73,history!$B:$F,2,0)</f>
        <v>#N/A</v>
      </c>
      <c r="T73" s="13">
        <f>VLOOKUP($C73,日期!$A:$D,3,0)</f>
        <v>5</v>
      </c>
      <c r="U73" s="13">
        <f>VLOOKUP($C73,日期!$A:$D,4,0)</f>
        <v>1</v>
      </c>
      <c r="V73" s="65">
        <f t="shared" si="13"/>
        <v>44317</v>
      </c>
      <c r="W73" s="13" t="s">
        <v>1637</v>
      </c>
    </row>
    <row r="74" spans="1:23" ht="15">
      <c r="A74" s="15">
        <v>4250</v>
      </c>
      <c r="B74" s="15">
        <v>2021</v>
      </c>
      <c r="C74" s="13" t="s">
        <v>9</v>
      </c>
      <c r="D74" s="15">
        <v>20</v>
      </c>
      <c r="E74" s="13" t="s">
        <v>10</v>
      </c>
      <c r="F74" s="13" t="s">
        <v>17</v>
      </c>
      <c r="G74" s="13" t="s">
        <v>12</v>
      </c>
      <c r="H74" s="13" t="s">
        <v>32</v>
      </c>
      <c r="I74" s="3">
        <f t="shared" si="7"/>
        <v>60</v>
      </c>
      <c r="J74" s="7">
        <f t="shared" si="8"/>
        <v>64</v>
      </c>
      <c r="K74" s="3">
        <f>LEN(H74)</f>
        <v>5</v>
      </c>
      <c r="L74" s="13" t="str">
        <f>IF(OR(AND(LEN(H74&gt;3),ISERROR(FIND("-",H74,1))),AND(LEN(H74)&gt;3,ISERROR(FIND("+",H74,1)))),LEFT(H74,2),H74)</f>
        <v>60</v>
      </c>
      <c r="M74" s="13" t="str">
        <f>IF(AND(LEN(H74&gt;3),ISERROR(FIND("+",H74,1))),RIGHT(H74,2),IF(AND(LEN(H74)=3,ISERROR(FIND("-",H74,1))),LEFT(H74,2),H74))</f>
        <v>64</v>
      </c>
      <c r="N74" s="13" t="str">
        <f>SUBSTITUTE(H74,"+","-")</f>
        <v>60-64</v>
      </c>
      <c r="O74" s="3">
        <f t="shared" si="9"/>
        <v>5</v>
      </c>
      <c r="P74" s="3">
        <f t="shared" si="10"/>
        <v>3</v>
      </c>
      <c r="Q74" s="7">
        <f t="shared" si="11"/>
        <v>60</v>
      </c>
      <c r="R74" s="7">
        <f t="shared" si="12"/>
        <v>64</v>
      </c>
      <c r="S74" s="13" t="e">
        <f>VLOOKUP(A74,history!$B:$F,2,0)</f>
        <v>#N/A</v>
      </c>
      <c r="T74" s="13">
        <f>VLOOKUP($C74,日期!$A:$D,3,0)</f>
        <v>5</v>
      </c>
      <c r="U74" s="13">
        <f>VLOOKUP($C74,日期!$A:$D,4,0)</f>
        <v>1</v>
      </c>
      <c r="V74" s="65">
        <f t="shared" si="13"/>
        <v>44317</v>
      </c>
      <c r="W74" s="13" t="s">
        <v>1638</v>
      </c>
    </row>
    <row r="75" spans="1:23" ht="15">
      <c r="A75" s="15">
        <v>4249</v>
      </c>
      <c r="B75" s="15">
        <v>2021</v>
      </c>
      <c r="C75" s="13" t="s">
        <v>9</v>
      </c>
      <c r="D75" s="15">
        <v>20</v>
      </c>
      <c r="E75" s="13" t="s">
        <v>58</v>
      </c>
      <c r="F75" s="13" t="s">
        <v>11</v>
      </c>
      <c r="G75" s="13" t="s">
        <v>12</v>
      </c>
      <c r="H75" s="13" t="s">
        <v>31</v>
      </c>
      <c r="I75" s="3">
        <f t="shared" si="7"/>
        <v>25</v>
      </c>
      <c r="J75" s="7">
        <f t="shared" si="8"/>
        <v>29</v>
      </c>
      <c r="K75" s="3">
        <f>LEN(H75)</f>
        <v>5</v>
      </c>
      <c r="L75" s="13" t="str">
        <f>IF(OR(AND(LEN(H75&gt;3),ISERROR(FIND("-",H75,1))),AND(LEN(H75)&gt;3,ISERROR(FIND("+",H75,1)))),LEFT(H75,2),H75)</f>
        <v>25</v>
      </c>
      <c r="M75" s="13" t="str">
        <f>IF(AND(LEN(H75&gt;3),ISERROR(FIND("+",H75,1))),RIGHT(H75,2),IF(AND(LEN(H75)=3,ISERROR(FIND("-",H75,1))),LEFT(H75,2),H75))</f>
        <v>29</v>
      </c>
      <c r="N75" s="13" t="str">
        <f>SUBSTITUTE(H75,"+","-")</f>
        <v>25-29</v>
      </c>
      <c r="O75" s="3">
        <f t="shared" si="9"/>
        <v>5</v>
      </c>
      <c r="P75" s="3">
        <f t="shared" si="10"/>
        <v>3</v>
      </c>
      <c r="Q75" s="7">
        <f t="shared" si="11"/>
        <v>25</v>
      </c>
      <c r="R75" s="7">
        <f t="shared" si="12"/>
        <v>29</v>
      </c>
      <c r="S75" s="13" t="e">
        <f>VLOOKUP(A75,history!$B:$F,2,0)</f>
        <v>#N/A</v>
      </c>
      <c r="T75" s="13">
        <f>VLOOKUP($C75,日期!$A:$D,3,0)</f>
        <v>5</v>
      </c>
      <c r="U75" s="13">
        <f>VLOOKUP($C75,日期!$A:$D,4,0)</f>
        <v>1</v>
      </c>
      <c r="V75" s="65">
        <f t="shared" si="13"/>
        <v>44317</v>
      </c>
      <c r="W75" s="13" t="s">
        <v>1639</v>
      </c>
    </row>
    <row r="76" spans="1:23" ht="15">
      <c r="A76" s="15">
        <v>4248</v>
      </c>
      <c r="B76" s="15">
        <v>2021</v>
      </c>
      <c r="C76" s="13" t="s">
        <v>9</v>
      </c>
      <c r="D76" s="15">
        <v>20</v>
      </c>
      <c r="E76" s="13" t="s">
        <v>14</v>
      </c>
      <c r="F76" s="13" t="s">
        <v>11</v>
      </c>
      <c r="G76" s="13" t="s">
        <v>12</v>
      </c>
      <c r="H76" s="13" t="s">
        <v>18</v>
      </c>
      <c r="I76" s="3">
        <f t="shared" si="7"/>
        <v>65</v>
      </c>
      <c r="J76" s="7">
        <f t="shared" si="8"/>
        <v>69</v>
      </c>
      <c r="K76" s="3">
        <f>LEN(H76)</f>
        <v>5</v>
      </c>
      <c r="L76" s="13" t="str">
        <f>IF(OR(AND(LEN(H76&gt;3),ISERROR(FIND("-",H76,1))),AND(LEN(H76)&gt;3,ISERROR(FIND("+",H76,1)))),LEFT(H76,2),H76)</f>
        <v>65</v>
      </c>
      <c r="M76" s="13" t="str">
        <f>IF(AND(LEN(H76&gt;3),ISERROR(FIND("+",H76,1))),RIGHT(H76,2),IF(AND(LEN(H76)=3,ISERROR(FIND("-",H76,1))),LEFT(H76,2),H76))</f>
        <v>69</v>
      </c>
      <c r="N76" s="13" t="str">
        <f>SUBSTITUTE(H76,"+","-")</f>
        <v>65-69</v>
      </c>
      <c r="O76" s="3">
        <f t="shared" si="9"/>
        <v>5</v>
      </c>
      <c r="P76" s="3">
        <f t="shared" si="10"/>
        <v>3</v>
      </c>
      <c r="Q76" s="7">
        <f t="shared" si="11"/>
        <v>65</v>
      </c>
      <c r="R76" s="7">
        <f t="shared" si="12"/>
        <v>69</v>
      </c>
      <c r="S76" s="13" t="e">
        <f>VLOOKUP(A76,history!$B:$F,2,0)</f>
        <v>#N/A</v>
      </c>
      <c r="T76" s="13">
        <f>VLOOKUP($C76,日期!$A:$D,3,0)</f>
        <v>5</v>
      </c>
      <c r="U76" s="13">
        <f>VLOOKUP($C76,日期!$A:$D,4,0)</f>
        <v>1</v>
      </c>
      <c r="V76" s="65">
        <f t="shared" si="13"/>
        <v>44317</v>
      </c>
      <c r="W76" s="13" t="s">
        <v>1640</v>
      </c>
    </row>
    <row r="77" spans="1:23" ht="15">
      <c r="A77" s="15">
        <v>4247</v>
      </c>
      <c r="B77" s="15">
        <v>2021</v>
      </c>
      <c r="C77" s="13" t="s">
        <v>9</v>
      </c>
      <c r="D77" s="15">
        <v>20</v>
      </c>
      <c r="E77" s="13" t="s">
        <v>14</v>
      </c>
      <c r="F77" s="13" t="s">
        <v>17</v>
      </c>
      <c r="G77" s="13" t="s">
        <v>12</v>
      </c>
      <c r="H77" s="13" t="s">
        <v>18</v>
      </c>
      <c r="I77" s="3">
        <f t="shared" si="7"/>
        <v>65</v>
      </c>
      <c r="J77" s="7">
        <f t="shared" si="8"/>
        <v>69</v>
      </c>
      <c r="K77" s="3">
        <f>LEN(H77)</f>
        <v>5</v>
      </c>
      <c r="L77" s="13" t="str">
        <f>IF(OR(AND(LEN(H77&gt;3),ISERROR(FIND("-",H77,1))),AND(LEN(H77)&gt;3,ISERROR(FIND("+",H77,1)))),LEFT(H77,2),H77)</f>
        <v>65</v>
      </c>
      <c r="M77" s="13" t="str">
        <f>IF(AND(LEN(H77&gt;3),ISERROR(FIND("+",H77,1))),RIGHT(H77,2),IF(AND(LEN(H77)=3,ISERROR(FIND("-",H77,1))),LEFT(H77,2),H77))</f>
        <v>69</v>
      </c>
      <c r="N77" s="13" t="str">
        <f>SUBSTITUTE(H77,"+","-")</f>
        <v>65-69</v>
      </c>
      <c r="O77" s="3">
        <f t="shared" si="9"/>
        <v>5</v>
      </c>
      <c r="P77" s="3">
        <f t="shared" si="10"/>
        <v>3</v>
      </c>
      <c r="Q77" s="7">
        <f t="shared" si="11"/>
        <v>65</v>
      </c>
      <c r="R77" s="7">
        <f t="shared" si="12"/>
        <v>69</v>
      </c>
      <c r="S77" s="13" t="e">
        <f>VLOOKUP(A77,history!$B:$F,2,0)</f>
        <v>#N/A</v>
      </c>
      <c r="T77" s="13">
        <f>VLOOKUP($C77,日期!$A:$D,3,0)</f>
        <v>5</v>
      </c>
      <c r="U77" s="13">
        <f>VLOOKUP($C77,日期!$A:$D,4,0)</f>
        <v>1</v>
      </c>
      <c r="V77" s="65">
        <f t="shared" si="13"/>
        <v>44317</v>
      </c>
      <c r="W77" s="13" t="s">
        <v>1641</v>
      </c>
    </row>
    <row r="78" spans="1:23" ht="15">
      <c r="A78" s="15">
        <v>4246</v>
      </c>
      <c r="B78" s="15">
        <v>2021</v>
      </c>
      <c r="C78" s="13" t="s">
        <v>9</v>
      </c>
      <c r="D78" s="15">
        <v>20</v>
      </c>
      <c r="E78" s="13" t="s">
        <v>14</v>
      </c>
      <c r="F78" s="13" t="s">
        <v>17</v>
      </c>
      <c r="G78" s="13" t="s">
        <v>12</v>
      </c>
      <c r="H78" s="13" t="s">
        <v>16</v>
      </c>
      <c r="I78" s="3">
        <f t="shared" si="7"/>
        <v>15</v>
      </c>
      <c r="J78" s="7">
        <f t="shared" si="8"/>
        <v>19</v>
      </c>
      <c r="K78" s="3">
        <f>LEN(H78)</f>
        <v>5</v>
      </c>
      <c r="L78" s="13" t="str">
        <f>IF(OR(AND(LEN(H78&gt;3),ISERROR(FIND("-",H78,1))),AND(LEN(H78)&gt;3,ISERROR(FIND("+",H78,1)))),LEFT(H78,2),H78)</f>
        <v>15</v>
      </c>
      <c r="M78" s="13" t="str">
        <f>IF(AND(LEN(H78&gt;3),ISERROR(FIND("+",H78,1))),RIGHT(H78,2),IF(AND(LEN(H78)=3,ISERROR(FIND("-",H78,1))),LEFT(H78,2),H78))</f>
        <v>19</v>
      </c>
      <c r="N78" s="13" t="str">
        <f>SUBSTITUTE(H78,"+","-")</f>
        <v>15-19</v>
      </c>
      <c r="O78" s="3">
        <f t="shared" si="9"/>
        <v>5</v>
      </c>
      <c r="P78" s="3">
        <f t="shared" si="10"/>
        <v>3</v>
      </c>
      <c r="Q78" s="7">
        <f t="shared" si="11"/>
        <v>15</v>
      </c>
      <c r="R78" s="7">
        <f t="shared" si="12"/>
        <v>19</v>
      </c>
      <c r="S78" s="13" t="e">
        <f>VLOOKUP(A78,history!$B:$F,2,0)</f>
        <v>#N/A</v>
      </c>
      <c r="T78" s="13">
        <f>VLOOKUP($C78,日期!$A:$D,3,0)</f>
        <v>5</v>
      </c>
      <c r="U78" s="13">
        <f>VLOOKUP($C78,日期!$A:$D,4,0)</f>
        <v>1</v>
      </c>
      <c r="V78" s="65">
        <f t="shared" si="13"/>
        <v>44317</v>
      </c>
      <c r="W78" s="13" t="s">
        <v>1642</v>
      </c>
    </row>
    <row r="79" spans="1:23" ht="15">
      <c r="A79" s="15">
        <v>4245</v>
      </c>
      <c r="B79" s="15">
        <v>2021</v>
      </c>
      <c r="C79" s="13" t="s">
        <v>9</v>
      </c>
      <c r="D79" s="15">
        <v>20</v>
      </c>
      <c r="E79" s="13" t="s">
        <v>10</v>
      </c>
      <c r="F79" s="13" t="s">
        <v>11</v>
      </c>
      <c r="G79" s="13" t="s">
        <v>12</v>
      </c>
      <c r="H79" s="13" t="s">
        <v>15</v>
      </c>
      <c r="I79" s="3">
        <f t="shared" si="7"/>
        <v>70</v>
      </c>
      <c r="J79" s="7">
        <f t="shared" si="8"/>
        <v>70</v>
      </c>
      <c r="K79" s="3">
        <f>LEN(H79)</f>
        <v>3</v>
      </c>
      <c r="L79" s="13" t="str">
        <f>IF(OR(AND(LEN(H79&gt;3),ISERROR(FIND("-",H79,1))),AND(LEN(H79)&gt;3,ISERROR(FIND("+",H79,1)))),LEFT(H79,2),H79)</f>
        <v>70</v>
      </c>
      <c r="M79" s="13" t="str">
        <f>IF(AND(LEN(H79&gt;3),ISERROR(FIND("+",H79,1))),RIGHT(H79,2),IF(AND(LEN(H79)=3,ISERROR(FIND("-",H79,1))),LEFT(H79,2),H79))</f>
        <v>70</v>
      </c>
      <c r="N79" s="13" t="str">
        <f>SUBSTITUTE(H79,"+","-")</f>
        <v>70-</v>
      </c>
      <c r="O79" s="3">
        <f t="shared" si="9"/>
        <v>3</v>
      </c>
      <c r="P79" s="3">
        <f t="shared" si="10"/>
        <v>3</v>
      </c>
      <c r="Q79" s="7">
        <f t="shared" si="11"/>
        <v>70</v>
      </c>
      <c r="R79" s="7">
        <f t="shared" si="12"/>
        <v>70</v>
      </c>
      <c r="S79" s="13" t="e">
        <f>VLOOKUP(A79,history!$B:$F,2,0)</f>
        <v>#N/A</v>
      </c>
      <c r="T79" s="13">
        <f>VLOOKUP($C79,日期!$A:$D,3,0)</f>
        <v>5</v>
      </c>
      <c r="U79" s="13">
        <f>VLOOKUP($C79,日期!$A:$D,4,0)</f>
        <v>1</v>
      </c>
      <c r="V79" s="65">
        <f t="shared" si="13"/>
        <v>44317</v>
      </c>
      <c r="W79" s="13" t="s">
        <v>1643</v>
      </c>
    </row>
    <row r="80" spans="1:23" ht="15">
      <c r="A80" s="15">
        <v>4244</v>
      </c>
      <c r="B80" s="15">
        <v>2021</v>
      </c>
      <c r="C80" s="13" t="s">
        <v>9</v>
      </c>
      <c r="D80" s="15">
        <v>20</v>
      </c>
      <c r="E80" s="13" t="s">
        <v>10</v>
      </c>
      <c r="F80" s="13" t="s">
        <v>11</v>
      </c>
      <c r="G80" s="13" t="s">
        <v>12</v>
      </c>
      <c r="H80" s="13" t="s">
        <v>37</v>
      </c>
      <c r="I80" s="3">
        <f t="shared" si="7"/>
        <v>50</v>
      </c>
      <c r="J80" s="7">
        <f t="shared" si="8"/>
        <v>54</v>
      </c>
      <c r="K80" s="3">
        <f>LEN(H80)</f>
        <v>5</v>
      </c>
      <c r="L80" s="13" t="str">
        <f>IF(OR(AND(LEN(H80&gt;3),ISERROR(FIND("-",H80,1))),AND(LEN(H80)&gt;3,ISERROR(FIND("+",H80,1)))),LEFT(H80,2),H80)</f>
        <v>50</v>
      </c>
      <c r="M80" s="13" t="str">
        <f>IF(AND(LEN(H80&gt;3),ISERROR(FIND("+",H80,1))),RIGHT(H80,2),IF(AND(LEN(H80)=3,ISERROR(FIND("-",H80,1))),LEFT(H80,2),H80))</f>
        <v>54</v>
      </c>
      <c r="N80" s="13" t="str">
        <f>SUBSTITUTE(H80,"+","-")</f>
        <v>50-54</v>
      </c>
      <c r="O80" s="3">
        <f t="shared" si="9"/>
        <v>5</v>
      </c>
      <c r="P80" s="3">
        <f t="shared" si="10"/>
        <v>3</v>
      </c>
      <c r="Q80" s="7">
        <f t="shared" si="11"/>
        <v>50</v>
      </c>
      <c r="R80" s="7">
        <f t="shared" si="12"/>
        <v>54</v>
      </c>
      <c r="S80" s="13" t="e">
        <f>VLOOKUP(A80,history!$B:$F,2,0)</f>
        <v>#N/A</v>
      </c>
      <c r="T80" s="13">
        <f>VLOOKUP($C80,日期!$A:$D,3,0)</f>
        <v>5</v>
      </c>
      <c r="U80" s="13">
        <f>VLOOKUP($C80,日期!$A:$D,4,0)</f>
        <v>1</v>
      </c>
      <c r="V80" s="65">
        <f t="shared" si="13"/>
        <v>44317</v>
      </c>
      <c r="W80" s="13" t="s">
        <v>1644</v>
      </c>
    </row>
    <row r="81" spans="1:23" ht="15">
      <c r="A81" s="15">
        <v>4243</v>
      </c>
      <c r="B81" s="15">
        <v>2021</v>
      </c>
      <c r="C81" s="13" t="s">
        <v>9</v>
      </c>
      <c r="D81" s="15">
        <v>20</v>
      </c>
      <c r="E81" s="13" t="s">
        <v>10</v>
      </c>
      <c r="F81" s="13" t="s">
        <v>17</v>
      </c>
      <c r="G81" s="13" t="s">
        <v>12</v>
      </c>
      <c r="H81" s="13" t="s">
        <v>32</v>
      </c>
      <c r="I81" s="3">
        <f t="shared" si="7"/>
        <v>60</v>
      </c>
      <c r="J81" s="7">
        <f t="shared" si="8"/>
        <v>64</v>
      </c>
      <c r="K81" s="3">
        <f>LEN(H81)</f>
        <v>5</v>
      </c>
      <c r="L81" s="13" t="str">
        <f>IF(OR(AND(LEN(H81&gt;3),ISERROR(FIND("-",H81,1))),AND(LEN(H81)&gt;3,ISERROR(FIND("+",H81,1)))),LEFT(H81,2),H81)</f>
        <v>60</v>
      </c>
      <c r="M81" s="13" t="str">
        <f>IF(AND(LEN(H81&gt;3),ISERROR(FIND("+",H81,1))),RIGHT(H81,2),IF(AND(LEN(H81)=3,ISERROR(FIND("-",H81,1))),LEFT(H81,2),H81))</f>
        <v>64</v>
      </c>
      <c r="N81" s="13" t="str">
        <f>SUBSTITUTE(H81,"+","-")</f>
        <v>60-64</v>
      </c>
      <c r="O81" s="3">
        <f t="shared" si="9"/>
        <v>5</v>
      </c>
      <c r="P81" s="3">
        <f t="shared" si="10"/>
        <v>3</v>
      </c>
      <c r="Q81" s="7">
        <f t="shared" si="11"/>
        <v>60</v>
      </c>
      <c r="R81" s="7">
        <f t="shared" si="12"/>
        <v>64</v>
      </c>
      <c r="S81" s="13" t="e">
        <f>VLOOKUP(A81,history!$B:$F,2,0)</f>
        <v>#N/A</v>
      </c>
      <c r="T81" s="13">
        <f>VLOOKUP($C81,日期!$A:$D,3,0)</f>
        <v>5</v>
      </c>
      <c r="U81" s="13">
        <f>VLOOKUP($C81,日期!$A:$D,4,0)</f>
        <v>1</v>
      </c>
      <c r="V81" s="65">
        <f t="shared" si="13"/>
        <v>44317</v>
      </c>
      <c r="W81" s="13" t="s">
        <v>1645</v>
      </c>
    </row>
    <row r="82" spans="1:23" ht="15">
      <c r="A82" s="15">
        <v>4242</v>
      </c>
      <c r="B82" s="15">
        <v>2021</v>
      </c>
      <c r="C82" s="13" t="s">
        <v>9</v>
      </c>
      <c r="D82" s="15">
        <v>20</v>
      </c>
      <c r="E82" s="13" t="s">
        <v>58</v>
      </c>
      <c r="F82" s="13" t="s">
        <v>11</v>
      </c>
      <c r="G82" s="13" t="s">
        <v>12</v>
      </c>
      <c r="H82" s="13" t="s">
        <v>13</v>
      </c>
      <c r="I82" s="3">
        <f t="shared" si="7"/>
        <v>20</v>
      </c>
      <c r="J82" s="7">
        <f t="shared" si="8"/>
        <v>24</v>
      </c>
      <c r="K82" s="3">
        <f>LEN(H82)</f>
        <v>5</v>
      </c>
      <c r="L82" s="13" t="str">
        <f>IF(OR(AND(LEN(H82&gt;3),ISERROR(FIND("-",H82,1))),AND(LEN(H82)&gt;3,ISERROR(FIND("+",H82,1)))),LEFT(H82,2),H82)</f>
        <v>20</v>
      </c>
      <c r="M82" s="13" t="str">
        <f>IF(AND(LEN(H82&gt;3),ISERROR(FIND("+",H82,1))),RIGHT(H82,2),IF(AND(LEN(H82)=3,ISERROR(FIND("-",H82,1))),LEFT(H82,2),H82))</f>
        <v>24</v>
      </c>
      <c r="N82" s="13" t="str">
        <f>SUBSTITUTE(H82,"+","-")</f>
        <v>20-24</v>
      </c>
      <c r="O82" s="3">
        <f t="shared" si="9"/>
        <v>5</v>
      </c>
      <c r="P82" s="3">
        <f t="shared" si="10"/>
        <v>3</v>
      </c>
      <c r="Q82" s="7">
        <f t="shared" si="11"/>
        <v>20</v>
      </c>
      <c r="R82" s="7">
        <f t="shared" si="12"/>
        <v>24</v>
      </c>
      <c r="S82" s="13" t="e">
        <f>VLOOKUP(A82,history!$B:$F,2,0)</f>
        <v>#N/A</v>
      </c>
      <c r="T82" s="13">
        <f>VLOOKUP($C82,日期!$A:$D,3,0)</f>
        <v>5</v>
      </c>
      <c r="U82" s="13">
        <f>VLOOKUP($C82,日期!$A:$D,4,0)</f>
        <v>1</v>
      </c>
      <c r="V82" s="65">
        <f t="shared" si="13"/>
        <v>44317</v>
      </c>
      <c r="W82" s="13" t="s">
        <v>1646</v>
      </c>
    </row>
    <row r="83" spans="1:23" ht="15">
      <c r="A83" s="15">
        <v>4241</v>
      </c>
      <c r="B83" s="15">
        <v>2021</v>
      </c>
      <c r="C83" s="13" t="s">
        <v>9</v>
      </c>
      <c r="D83" s="15">
        <v>20</v>
      </c>
      <c r="E83" s="13" t="s">
        <v>14</v>
      </c>
      <c r="F83" s="13" t="s">
        <v>11</v>
      </c>
      <c r="G83" s="13" t="s">
        <v>12</v>
      </c>
      <c r="H83" s="13" t="s">
        <v>18</v>
      </c>
      <c r="I83" s="3">
        <f t="shared" si="7"/>
        <v>65</v>
      </c>
      <c r="J83" s="7">
        <f t="shared" si="8"/>
        <v>69</v>
      </c>
      <c r="K83" s="3">
        <f>LEN(H83)</f>
        <v>5</v>
      </c>
      <c r="L83" s="13" t="str">
        <f>IF(OR(AND(LEN(H83&gt;3),ISERROR(FIND("-",H83,1))),AND(LEN(H83)&gt;3,ISERROR(FIND("+",H83,1)))),LEFT(H83,2),H83)</f>
        <v>65</v>
      </c>
      <c r="M83" s="13" t="str">
        <f>IF(AND(LEN(H83&gt;3),ISERROR(FIND("+",H83,1))),RIGHT(H83,2),IF(AND(LEN(H83)=3,ISERROR(FIND("-",H83,1))),LEFT(H83,2),H83))</f>
        <v>69</v>
      </c>
      <c r="N83" s="13" t="str">
        <f>SUBSTITUTE(H83,"+","-")</f>
        <v>65-69</v>
      </c>
      <c r="O83" s="3">
        <f t="shared" si="9"/>
        <v>5</v>
      </c>
      <c r="P83" s="3">
        <f t="shared" si="10"/>
        <v>3</v>
      </c>
      <c r="Q83" s="7">
        <f t="shared" si="11"/>
        <v>65</v>
      </c>
      <c r="R83" s="7">
        <f t="shared" si="12"/>
        <v>69</v>
      </c>
      <c r="S83" s="13" t="e">
        <f>VLOOKUP(A83,history!$B:$F,2,0)</f>
        <v>#N/A</v>
      </c>
      <c r="T83" s="13">
        <f>VLOOKUP($C83,日期!$A:$D,3,0)</f>
        <v>5</v>
      </c>
      <c r="U83" s="13">
        <f>VLOOKUP($C83,日期!$A:$D,4,0)</f>
        <v>1</v>
      </c>
      <c r="V83" s="65">
        <f t="shared" si="13"/>
        <v>44317</v>
      </c>
      <c r="W83" s="13" t="s">
        <v>1647</v>
      </c>
    </row>
    <row r="84" spans="1:23" ht="15">
      <c r="A84" s="15">
        <v>4240</v>
      </c>
      <c r="B84" s="15">
        <v>2021</v>
      </c>
      <c r="C84" s="13" t="s">
        <v>9</v>
      </c>
      <c r="D84" s="15">
        <v>20</v>
      </c>
      <c r="E84" s="13" t="s">
        <v>14</v>
      </c>
      <c r="F84" s="13" t="s">
        <v>17</v>
      </c>
      <c r="G84" s="13" t="s">
        <v>12</v>
      </c>
      <c r="H84" s="13" t="s">
        <v>18</v>
      </c>
      <c r="I84" s="3">
        <f t="shared" si="7"/>
        <v>65</v>
      </c>
      <c r="J84" s="7">
        <f t="shared" si="8"/>
        <v>69</v>
      </c>
      <c r="K84" s="3">
        <f>LEN(H84)</f>
        <v>5</v>
      </c>
      <c r="L84" s="13" t="str">
        <f>IF(OR(AND(LEN(H84&gt;3),ISERROR(FIND("-",H84,1))),AND(LEN(H84)&gt;3,ISERROR(FIND("+",H84,1)))),LEFT(H84,2),H84)</f>
        <v>65</v>
      </c>
      <c r="M84" s="13" t="str">
        <f>IF(AND(LEN(H84&gt;3),ISERROR(FIND("+",H84,1))),RIGHT(H84,2),IF(AND(LEN(H84)=3,ISERROR(FIND("-",H84,1))),LEFT(H84,2),H84))</f>
        <v>69</v>
      </c>
      <c r="N84" s="13" t="str">
        <f>SUBSTITUTE(H84,"+","-")</f>
        <v>65-69</v>
      </c>
      <c r="O84" s="3">
        <f t="shared" si="9"/>
        <v>5</v>
      </c>
      <c r="P84" s="3">
        <f t="shared" si="10"/>
        <v>3</v>
      </c>
      <c r="Q84" s="7">
        <f t="shared" si="11"/>
        <v>65</v>
      </c>
      <c r="R84" s="7">
        <f t="shared" si="12"/>
        <v>69</v>
      </c>
      <c r="S84" s="13" t="e">
        <f>VLOOKUP(A84,history!$B:$F,2,0)</f>
        <v>#N/A</v>
      </c>
      <c r="T84" s="13">
        <f>VLOOKUP($C84,日期!$A:$D,3,0)</f>
        <v>5</v>
      </c>
      <c r="U84" s="13">
        <f>VLOOKUP($C84,日期!$A:$D,4,0)</f>
        <v>1</v>
      </c>
      <c r="V84" s="65">
        <f t="shared" si="13"/>
        <v>44317</v>
      </c>
      <c r="W84" s="13" t="s">
        <v>1648</v>
      </c>
    </row>
    <row r="85" spans="1:23" ht="15">
      <c r="A85" s="15">
        <v>4239</v>
      </c>
      <c r="B85" s="15">
        <v>2021</v>
      </c>
      <c r="C85" s="13" t="s">
        <v>9</v>
      </c>
      <c r="D85" s="15">
        <v>20</v>
      </c>
      <c r="E85" s="13" t="s">
        <v>14</v>
      </c>
      <c r="F85" s="13" t="s">
        <v>17</v>
      </c>
      <c r="G85" s="13" t="s">
        <v>12</v>
      </c>
      <c r="H85" s="13" t="s">
        <v>16</v>
      </c>
      <c r="I85" s="3">
        <f t="shared" si="7"/>
        <v>15</v>
      </c>
      <c r="J85" s="7">
        <f t="shared" si="8"/>
        <v>19</v>
      </c>
      <c r="K85" s="3">
        <f>LEN(H85)</f>
        <v>5</v>
      </c>
      <c r="L85" s="13" t="str">
        <f>IF(OR(AND(LEN(H85&gt;3),ISERROR(FIND("-",H85,1))),AND(LEN(H85)&gt;3,ISERROR(FIND("+",H85,1)))),LEFT(H85,2),H85)</f>
        <v>15</v>
      </c>
      <c r="M85" s="13" t="str">
        <f>IF(AND(LEN(H85&gt;3),ISERROR(FIND("+",H85,1))),RIGHT(H85,2),IF(AND(LEN(H85)=3,ISERROR(FIND("-",H85,1))),LEFT(H85,2),H85))</f>
        <v>19</v>
      </c>
      <c r="N85" s="13" t="str">
        <f>SUBSTITUTE(H85,"+","-")</f>
        <v>15-19</v>
      </c>
      <c r="O85" s="3">
        <f t="shared" si="9"/>
        <v>5</v>
      </c>
      <c r="P85" s="3">
        <f t="shared" si="10"/>
        <v>3</v>
      </c>
      <c r="Q85" s="7">
        <f t="shared" si="11"/>
        <v>15</v>
      </c>
      <c r="R85" s="7">
        <f t="shared" si="12"/>
        <v>19</v>
      </c>
      <c r="S85" s="13" t="e">
        <f>VLOOKUP(A85,history!$B:$F,2,0)</f>
        <v>#N/A</v>
      </c>
      <c r="T85" s="13">
        <f>VLOOKUP($C85,日期!$A:$D,3,0)</f>
        <v>5</v>
      </c>
      <c r="U85" s="13">
        <f>VLOOKUP($C85,日期!$A:$D,4,0)</f>
        <v>1</v>
      </c>
      <c r="V85" s="65">
        <f t="shared" si="13"/>
        <v>44317</v>
      </c>
      <c r="W85" s="13" t="s">
        <v>1649</v>
      </c>
    </row>
    <row r="86" spans="1:23" ht="15">
      <c r="A86" s="15">
        <v>4238</v>
      </c>
      <c r="B86" s="15">
        <v>2021</v>
      </c>
      <c r="C86" s="13" t="s">
        <v>9</v>
      </c>
      <c r="D86" s="15">
        <v>20</v>
      </c>
      <c r="E86" s="13" t="s">
        <v>10</v>
      </c>
      <c r="F86" s="13" t="s">
        <v>11</v>
      </c>
      <c r="G86" s="13" t="s">
        <v>12</v>
      </c>
      <c r="H86" s="13" t="s">
        <v>15</v>
      </c>
      <c r="I86" s="3">
        <f t="shared" si="7"/>
        <v>70</v>
      </c>
      <c r="J86" s="7">
        <f t="shared" si="8"/>
        <v>70</v>
      </c>
      <c r="K86" s="3">
        <f>LEN(H86)</f>
        <v>3</v>
      </c>
      <c r="L86" s="13" t="str">
        <f>IF(OR(AND(LEN(H86&gt;3),ISERROR(FIND("-",H86,1))),AND(LEN(H86)&gt;3,ISERROR(FIND("+",H86,1)))),LEFT(H86,2),H86)</f>
        <v>70</v>
      </c>
      <c r="M86" s="13" t="str">
        <f>IF(AND(LEN(H86&gt;3),ISERROR(FIND("+",H86,1))),RIGHT(H86,2),IF(AND(LEN(H86)=3,ISERROR(FIND("-",H86,1))),LEFT(H86,2),H86))</f>
        <v>70</v>
      </c>
      <c r="N86" s="13" t="str">
        <f>SUBSTITUTE(H86,"+","-")</f>
        <v>70-</v>
      </c>
      <c r="O86" s="3">
        <f t="shared" si="9"/>
        <v>3</v>
      </c>
      <c r="P86" s="3">
        <f t="shared" si="10"/>
        <v>3</v>
      </c>
      <c r="Q86" s="7">
        <f t="shared" si="11"/>
        <v>70</v>
      </c>
      <c r="R86" s="7">
        <f t="shared" si="12"/>
        <v>70</v>
      </c>
      <c r="S86" s="13" t="e">
        <f>VLOOKUP(A86,history!$B:$F,2,0)</f>
        <v>#N/A</v>
      </c>
      <c r="T86" s="13">
        <f>VLOOKUP($C86,日期!$A:$D,3,0)</f>
        <v>5</v>
      </c>
      <c r="U86" s="13">
        <f>VLOOKUP($C86,日期!$A:$D,4,0)</f>
        <v>1</v>
      </c>
      <c r="V86" s="65">
        <f t="shared" si="13"/>
        <v>44317</v>
      </c>
      <c r="W86" s="13" t="s">
        <v>1650</v>
      </c>
    </row>
    <row r="87" spans="1:23" ht="15">
      <c r="A87" s="15">
        <v>4237</v>
      </c>
      <c r="B87" s="15">
        <v>2021</v>
      </c>
      <c r="C87" s="13" t="s">
        <v>9</v>
      </c>
      <c r="D87" s="15">
        <v>20</v>
      </c>
      <c r="E87" s="13" t="s">
        <v>10</v>
      </c>
      <c r="F87" s="13" t="s">
        <v>11</v>
      </c>
      <c r="G87" s="13" t="s">
        <v>12</v>
      </c>
      <c r="H87" s="13" t="s">
        <v>37</v>
      </c>
      <c r="I87" s="3">
        <f t="shared" si="7"/>
        <v>50</v>
      </c>
      <c r="J87" s="7">
        <f t="shared" si="8"/>
        <v>54</v>
      </c>
      <c r="K87" s="3">
        <f>LEN(H87)</f>
        <v>5</v>
      </c>
      <c r="L87" s="13" t="str">
        <f>IF(OR(AND(LEN(H87&gt;3),ISERROR(FIND("-",H87,1))),AND(LEN(H87)&gt;3,ISERROR(FIND("+",H87,1)))),LEFT(H87,2),H87)</f>
        <v>50</v>
      </c>
      <c r="M87" s="13" t="str">
        <f>IF(AND(LEN(H87&gt;3),ISERROR(FIND("+",H87,1))),RIGHT(H87,2),IF(AND(LEN(H87)=3,ISERROR(FIND("-",H87,1))),LEFT(H87,2),H87))</f>
        <v>54</v>
      </c>
      <c r="N87" s="13" t="str">
        <f>SUBSTITUTE(H87,"+","-")</f>
        <v>50-54</v>
      </c>
      <c r="O87" s="3">
        <f t="shared" si="9"/>
        <v>5</v>
      </c>
      <c r="P87" s="3">
        <f t="shared" si="10"/>
        <v>3</v>
      </c>
      <c r="Q87" s="7">
        <f t="shared" si="11"/>
        <v>50</v>
      </c>
      <c r="R87" s="7">
        <f t="shared" si="12"/>
        <v>54</v>
      </c>
      <c r="S87" s="13" t="e">
        <f>VLOOKUP(A87,history!$B:$F,2,0)</f>
        <v>#N/A</v>
      </c>
      <c r="T87" s="13">
        <f>VLOOKUP($C87,日期!$A:$D,3,0)</f>
        <v>5</v>
      </c>
      <c r="U87" s="13">
        <f>VLOOKUP($C87,日期!$A:$D,4,0)</f>
        <v>1</v>
      </c>
      <c r="V87" s="65">
        <f t="shared" si="13"/>
        <v>44317</v>
      </c>
      <c r="W87" s="13" t="s">
        <v>1651</v>
      </c>
    </row>
    <row r="88" spans="1:23" ht="15">
      <c r="A88" s="15">
        <v>4236</v>
      </c>
      <c r="B88" s="15">
        <v>2021</v>
      </c>
      <c r="C88" s="13" t="s">
        <v>9</v>
      </c>
      <c r="D88" s="15">
        <v>20</v>
      </c>
      <c r="E88" s="13" t="s">
        <v>10</v>
      </c>
      <c r="F88" s="13" t="s">
        <v>17</v>
      </c>
      <c r="G88" s="13" t="s">
        <v>12</v>
      </c>
      <c r="H88" s="13" t="s">
        <v>32</v>
      </c>
      <c r="I88" s="3">
        <f t="shared" si="7"/>
        <v>60</v>
      </c>
      <c r="J88" s="7">
        <f t="shared" si="8"/>
        <v>64</v>
      </c>
      <c r="K88" s="3">
        <f>LEN(H88)</f>
        <v>5</v>
      </c>
      <c r="L88" s="13" t="str">
        <f>IF(OR(AND(LEN(H88&gt;3),ISERROR(FIND("-",H88,1))),AND(LEN(H88)&gt;3,ISERROR(FIND("+",H88,1)))),LEFT(H88,2),H88)</f>
        <v>60</v>
      </c>
      <c r="M88" s="13" t="str">
        <f>IF(AND(LEN(H88&gt;3),ISERROR(FIND("+",H88,1))),RIGHT(H88,2),IF(AND(LEN(H88)=3,ISERROR(FIND("-",H88,1))),LEFT(H88,2),H88))</f>
        <v>64</v>
      </c>
      <c r="N88" s="13" t="str">
        <f>SUBSTITUTE(H88,"+","-")</f>
        <v>60-64</v>
      </c>
      <c r="O88" s="3">
        <f t="shared" si="9"/>
        <v>5</v>
      </c>
      <c r="P88" s="3">
        <f t="shared" si="10"/>
        <v>3</v>
      </c>
      <c r="Q88" s="7">
        <f t="shared" si="11"/>
        <v>60</v>
      </c>
      <c r="R88" s="7">
        <f t="shared" si="12"/>
        <v>64</v>
      </c>
      <c r="S88" s="13" t="e">
        <f>VLOOKUP(A88,history!$B:$F,2,0)</f>
        <v>#N/A</v>
      </c>
      <c r="T88" s="13">
        <f>VLOOKUP($C88,日期!$A:$D,3,0)</f>
        <v>5</v>
      </c>
      <c r="U88" s="13">
        <f>VLOOKUP($C88,日期!$A:$D,4,0)</f>
        <v>1</v>
      </c>
      <c r="V88" s="65">
        <f t="shared" si="13"/>
        <v>44317</v>
      </c>
      <c r="W88" s="13" t="s">
        <v>1652</v>
      </c>
    </row>
    <row r="89" spans="1:23" ht="15">
      <c r="A89" s="15">
        <v>4235</v>
      </c>
      <c r="B89" s="15">
        <v>2021</v>
      </c>
      <c r="C89" s="13" t="s">
        <v>9</v>
      </c>
      <c r="D89" s="15">
        <v>20</v>
      </c>
      <c r="E89" s="13" t="s">
        <v>58</v>
      </c>
      <c r="F89" s="13" t="s">
        <v>17</v>
      </c>
      <c r="G89" s="13" t="s">
        <v>12</v>
      </c>
      <c r="H89" s="13" t="s">
        <v>15</v>
      </c>
      <c r="I89" s="3">
        <f t="shared" si="7"/>
        <v>70</v>
      </c>
      <c r="J89" s="7">
        <f t="shared" si="8"/>
        <v>70</v>
      </c>
      <c r="K89" s="3">
        <f>LEN(H89)</f>
        <v>3</v>
      </c>
      <c r="L89" s="13" t="str">
        <f>IF(OR(AND(LEN(H89&gt;3),ISERROR(FIND("-",H89,1))),AND(LEN(H89)&gt;3,ISERROR(FIND("+",H89,1)))),LEFT(H89,2),H89)</f>
        <v>70</v>
      </c>
      <c r="M89" s="13" t="str">
        <f>IF(AND(LEN(H89&gt;3),ISERROR(FIND("+",H89,1))),RIGHT(H89,2),IF(AND(LEN(H89)=3,ISERROR(FIND("-",H89,1))),LEFT(H89,2),H89))</f>
        <v>70</v>
      </c>
      <c r="N89" s="13" t="str">
        <f>SUBSTITUTE(H89,"+","-")</f>
        <v>70-</v>
      </c>
      <c r="O89" s="3">
        <f t="shared" si="9"/>
        <v>3</v>
      </c>
      <c r="P89" s="3">
        <f t="shared" si="10"/>
        <v>3</v>
      </c>
      <c r="Q89" s="7">
        <f t="shared" si="11"/>
        <v>70</v>
      </c>
      <c r="R89" s="7">
        <f t="shared" si="12"/>
        <v>70</v>
      </c>
      <c r="S89" s="13" t="e">
        <f>VLOOKUP(A89,history!$B:$F,2,0)</f>
        <v>#N/A</v>
      </c>
      <c r="T89" s="13">
        <f>VLOOKUP($C89,日期!$A:$D,3,0)</f>
        <v>5</v>
      </c>
      <c r="U89" s="13">
        <f>VLOOKUP($C89,日期!$A:$D,4,0)</f>
        <v>1</v>
      </c>
      <c r="V89" s="65">
        <f t="shared" si="13"/>
        <v>44317</v>
      </c>
      <c r="W89" s="13" t="s">
        <v>1653</v>
      </c>
    </row>
    <row r="90" spans="1:23" ht="15">
      <c r="A90" s="15">
        <v>4234</v>
      </c>
      <c r="B90" s="15">
        <v>2021</v>
      </c>
      <c r="C90" s="13" t="s">
        <v>9</v>
      </c>
      <c r="D90" s="15">
        <v>20</v>
      </c>
      <c r="E90" s="13" t="s">
        <v>14</v>
      </c>
      <c r="F90" s="13" t="s">
        <v>11</v>
      </c>
      <c r="G90" s="13" t="s">
        <v>12</v>
      </c>
      <c r="H90" s="13" t="s">
        <v>18</v>
      </c>
      <c r="I90" s="3">
        <f t="shared" si="7"/>
        <v>65</v>
      </c>
      <c r="J90" s="7">
        <f t="shared" si="8"/>
        <v>69</v>
      </c>
      <c r="K90" s="3">
        <f>LEN(H90)</f>
        <v>5</v>
      </c>
      <c r="L90" s="13" t="str">
        <f>IF(OR(AND(LEN(H90&gt;3),ISERROR(FIND("-",H90,1))),AND(LEN(H90)&gt;3,ISERROR(FIND("+",H90,1)))),LEFT(H90,2),H90)</f>
        <v>65</v>
      </c>
      <c r="M90" s="13" t="str">
        <f>IF(AND(LEN(H90&gt;3),ISERROR(FIND("+",H90,1))),RIGHT(H90,2),IF(AND(LEN(H90)=3,ISERROR(FIND("-",H90,1))),LEFT(H90,2),H90))</f>
        <v>69</v>
      </c>
      <c r="N90" s="13" t="str">
        <f>SUBSTITUTE(H90,"+","-")</f>
        <v>65-69</v>
      </c>
      <c r="O90" s="3">
        <f t="shared" si="9"/>
        <v>5</v>
      </c>
      <c r="P90" s="3">
        <f t="shared" si="10"/>
        <v>3</v>
      </c>
      <c r="Q90" s="7">
        <f t="shared" si="11"/>
        <v>65</v>
      </c>
      <c r="R90" s="7">
        <f t="shared" si="12"/>
        <v>69</v>
      </c>
      <c r="S90" s="13" t="e">
        <f>VLOOKUP(A90,history!$B:$F,2,0)</f>
        <v>#N/A</v>
      </c>
      <c r="T90" s="13">
        <f>VLOOKUP($C90,日期!$A:$D,3,0)</f>
        <v>5</v>
      </c>
      <c r="U90" s="13">
        <f>VLOOKUP($C90,日期!$A:$D,4,0)</f>
        <v>1</v>
      </c>
      <c r="V90" s="65">
        <f t="shared" si="13"/>
        <v>44317</v>
      </c>
      <c r="W90" s="13" t="s">
        <v>1654</v>
      </c>
    </row>
    <row r="91" spans="1:23" ht="15">
      <c r="A91" s="15">
        <v>4233</v>
      </c>
      <c r="B91" s="15">
        <v>2021</v>
      </c>
      <c r="C91" s="13" t="s">
        <v>9</v>
      </c>
      <c r="D91" s="15">
        <v>20</v>
      </c>
      <c r="E91" s="13" t="s">
        <v>14</v>
      </c>
      <c r="F91" s="13" t="s">
        <v>17</v>
      </c>
      <c r="G91" s="13" t="s">
        <v>12</v>
      </c>
      <c r="H91" s="13" t="s">
        <v>18</v>
      </c>
      <c r="I91" s="3">
        <f t="shared" si="7"/>
        <v>65</v>
      </c>
      <c r="J91" s="7">
        <f t="shared" si="8"/>
        <v>69</v>
      </c>
      <c r="K91" s="3">
        <f>LEN(H91)</f>
        <v>5</v>
      </c>
      <c r="L91" s="13" t="str">
        <f>IF(OR(AND(LEN(H91&gt;3),ISERROR(FIND("-",H91,1))),AND(LEN(H91)&gt;3,ISERROR(FIND("+",H91,1)))),LEFT(H91,2),H91)</f>
        <v>65</v>
      </c>
      <c r="M91" s="13" t="str">
        <f>IF(AND(LEN(H91&gt;3),ISERROR(FIND("+",H91,1))),RIGHT(H91,2),IF(AND(LEN(H91)=3,ISERROR(FIND("-",H91,1))),LEFT(H91,2),H91))</f>
        <v>69</v>
      </c>
      <c r="N91" s="13" t="str">
        <f>SUBSTITUTE(H91,"+","-")</f>
        <v>65-69</v>
      </c>
      <c r="O91" s="3">
        <f t="shared" si="9"/>
        <v>5</v>
      </c>
      <c r="P91" s="3">
        <f t="shared" si="10"/>
        <v>3</v>
      </c>
      <c r="Q91" s="7">
        <f t="shared" si="11"/>
        <v>65</v>
      </c>
      <c r="R91" s="7">
        <f t="shared" si="12"/>
        <v>69</v>
      </c>
      <c r="S91" s="13" t="e">
        <f>VLOOKUP(A91,history!$B:$F,2,0)</f>
        <v>#N/A</v>
      </c>
      <c r="T91" s="13">
        <f>VLOOKUP($C91,日期!$A:$D,3,0)</f>
        <v>5</v>
      </c>
      <c r="U91" s="13">
        <f>VLOOKUP($C91,日期!$A:$D,4,0)</f>
        <v>1</v>
      </c>
      <c r="V91" s="65">
        <f t="shared" si="13"/>
        <v>44317</v>
      </c>
      <c r="W91" s="13" t="s">
        <v>1655</v>
      </c>
    </row>
    <row r="92" spans="1:23" ht="15">
      <c r="A92" s="15">
        <v>4232</v>
      </c>
      <c r="B92" s="15">
        <v>2021</v>
      </c>
      <c r="C92" s="13" t="s">
        <v>9</v>
      </c>
      <c r="D92" s="15">
        <v>20</v>
      </c>
      <c r="E92" s="13" t="s">
        <v>14</v>
      </c>
      <c r="F92" s="13" t="s">
        <v>17</v>
      </c>
      <c r="G92" s="13" t="s">
        <v>12</v>
      </c>
      <c r="H92" s="13" t="s">
        <v>47</v>
      </c>
      <c r="I92" s="3">
        <f t="shared" si="7"/>
        <v>10</v>
      </c>
      <c r="J92" s="7">
        <f t="shared" si="8"/>
        <v>14</v>
      </c>
      <c r="K92" s="3">
        <f>LEN(H92)</f>
        <v>5</v>
      </c>
      <c r="L92" s="13" t="str">
        <f>IF(OR(AND(LEN(H92&gt;3),ISERROR(FIND("-",H92,1))),AND(LEN(H92)&gt;3,ISERROR(FIND("+",H92,1)))),LEFT(H92,2),H92)</f>
        <v>10</v>
      </c>
      <c r="M92" s="13" t="str">
        <f>IF(AND(LEN(H92&gt;3),ISERROR(FIND("+",H92,1))),RIGHT(H92,2),IF(AND(LEN(H92)=3,ISERROR(FIND("-",H92,1))),LEFT(H92,2),H92))</f>
        <v>14</v>
      </c>
      <c r="N92" s="13" t="str">
        <f>SUBSTITUTE(H92,"+","-")</f>
        <v>10-14</v>
      </c>
      <c r="O92" s="3">
        <f t="shared" si="9"/>
        <v>5</v>
      </c>
      <c r="P92" s="3">
        <f t="shared" si="10"/>
        <v>3</v>
      </c>
      <c r="Q92" s="7">
        <f t="shared" si="11"/>
        <v>10</v>
      </c>
      <c r="R92" s="7">
        <f t="shared" si="12"/>
        <v>14</v>
      </c>
      <c r="S92" s="13" t="e">
        <f>VLOOKUP(A92,history!$B:$F,2,0)</f>
        <v>#N/A</v>
      </c>
      <c r="T92" s="13">
        <f>VLOOKUP($C92,日期!$A:$D,3,0)</f>
        <v>5</v>
      </c>
      <c r="U92" s="13">
        <f>VLOOKUP($C92,日期!$A:$D,4,0)</f>
        <v>1</v>
      </c>
      <c r="V92" s="65">
        <f t="shared" si="13"/>
        <v>44317</v>
      </c>
      <c r="W92" s="13" t="s">
        <v>1656</v>
      </c>
    </row>
    <row r="93" spans="1:23" ht="15">
      <c r="A93" s="15">
        <v>4231</v>
      </c>
      <c r="B93" s="15">
        <v>2021</v>
      </c>
      <c r="C93" s="13" t="s">
        <v>9</v>
      </c>
      <c r="D93" s="15">
        <v>20</v>
      </c>
      <c r="E93" s="13" t="s">
        <v>10</v>
      </c>
      <c r="F93" s="13" t="s">
        <v>11</v>
      </c>
      <c r="G93" s="13" t="s">
        <v>12</v>
      </c>
      <c r="H93" s="13" t="s">
        <v>15</v>
      </c>
      <c r="I93" s="3">
        <f t="shared" si="7"/>
        <v>70</v>
      </c>
      <c r="J93" s="7">
        <f t="shared" si="8"/>
        <v>70</v>
      </c>
      <c r="K93" s="3">
        <f>LEN(H93)</f>
        <v>3</v>
      </c>
      <c r="L93" s="13" t="str">
        <f>IF(OR(AND(LEN(H93&gt;3),ISERROR(FIND("-",H93,1))),AND(LEN(H93)&gt;3,ISERROR(FIND("+",H93,1)))),LEFT(H93,2),H93)</f>
        <v>70</v>
      </c>
      <c r="M93" s="13" t="str">
        <f>IF(AND(LEN(H93&gt;3),ISERROR(FIND("+",H93,1))),RIGHT(H93,2),IF(AND(LEN(H93)=3,ISERROR(FIND("-",H93,1))),LEFT(H93,2),H93))</f>
        <v>70</v>
      </c>
      <c r="N93" s="13" t="str">
        <f>SUBSTITUTE(H93,"+","-")</f>
        <v>70-</v>
      </c>
      <c r="O93" s="3">
        <f t="shared" si="9"/>
        <v>3</v>
      </c>
      <c r="P93" s="3">
        <f t="shared" si="10"/>
        <v>3</v>
      </c>
      <c r="Q93" s="7">
        <f t="shared" si="11"/>
        <v>70</v>
      </c>
      <c r="R93" s="7">
        <f t="shared" si="12"/>
        <v>70</v>
      </c>
      <c r="S93" s="13" t="e">
        <f>VLOOKUP(A93,history!$B:$F,2,0)</f>
        <v>#N/A</v>
      </c>
      <c r="T93" s="13">
        <f>VLOOKUP($C93,日期!$A:$D,3,0)</f>
        <v>5</v>
      </c>
      <c r="U93" s="13">
        <f>VLOOKUP($C93,日期!$A:$D,4,0)</f>
        <v>1</v>
      </c>
      <c r="V93" s="65">
        <f t="shared" si="13"/>
        <v>44317</v>
      </c>
      <c r="W93" s="13" t="s">
        <v>1657</v>
      </c>
    </row>
    <row r="94" spans="1:23" ht="15">
      <c r="A94" s="15">
        <v>4230</v>
      </c>
      <c r="B94" s="15">
        <v>2021</v>
      </c>
      <c r="C94" s="13" t="s">
        <v>9</v>
      </c>
      <c r="D94" s="15">
        <v>20</v>
      </c>
      <c r="E94" s="13" t="s">
        <v>10</v>
      </c>
      <c r="F94" s="13" t="s">
        <v>11</v>
      </c>
      <c r="G94" s="13" t="s">
        <v>12</v>
      </c>
      <c r="H94" s="13" t="s">
        <v>30</v>
      </c>
      <c r="I94" s="3">
        <f t="shared" si="7"/>
        <v>45</v>
      </c>
      <c r="J94" s="7">
        <f t="shared" si="8"/>
        <v>49</v>
      </c>
      <c r="K94" s="3">
        <f>LEN(H94)</f>
        <v>5</v>
      </c>
      <c r="L94" s="13" t="str">
        <f>IF(OR(AND(LEN(H94&gt;3),ISERROR(FIND("-",H94,1))),AND(LEN(H94)&gt;3,ISERROR(FIND("+",H94,1)))),LEFT(H94,2),H94)</f>
        <v>45</v>
      </c>
      <c r="M94" s="13" t="str">
        <f>IF(AND(LEN(H94&gt;3),ISERROR(FIND("+",H94,1))),RIGHT(H94,2),IF(AND(LEN(H94)=3,ISERROR(FIND("-",H94,1))),LEFT(H94,2),H94))</f>
        <v>49</v>
      </c>
      <c r="N94" s="13" t="str">
        <f>SUBSTITUTE(H94,"+","-")</f>
        <v>45-49</v>
      </c>
      <c r="O94" s="3">
        <f t="shared" si="9"/>
        <v>5</v>
      </c>
      <c r="P94" s="3">
        <f t="shared" si="10"/>
        <v>3</v>
      </c>
      <c r="Q94" s="7">
        <f t="shared" si="11"/>
        <v>45</v>
      </c>
      <c r="R94" s="7">
        <f t="shared" si="12"/>
        <v>49</v>
      </c>
      <c r="S94" s="13" t="e">
        <f>VLOOKUP(A94,history!$B:$F,2,0)</f>
        <v>#N/A</v>
      </c>
      <c r="T94" s="13">
        <f>VLOOKUP($C94,日期!$A:$D,3,0)</f>
        <v>5</v>
      </c>
      <c r="U94" s="13">
        <f>VLOOKUP($C94,日期!$A:$D,4,0)</f>
        <v>1</v>
      </c>
      <c r="V94" s="65">
        <f t="shared" si="13"/>
        <v>44317</v>
      </c>
      <c r="W94" s="13" t="s">
        <v>1658</v>
      </c>
    </row>
    <row r="95" spans="1:23" ht="15">
      <c r="A95" s="15">
        <v>4229</v>
      </c>
      <c r="B95" s="15">
        <v>2021</v>
      </c>
      <c r="C95" s="13" t="s">
        <v>9</v>
      </c>
      <c r="D95" s="15">
        <v>20</v>
      </c>
      <c r="E95" s="13" t="s">
        <v>10</v>
      </c>
      <c r="F95" s="13" t="s">
        <v>17</v>
      </c>
      <c r="G95" s="13" t="s">
        <v>12</v>
      </c>
      <c r="H95" s="13" t="s">
        <v>32</v>
      </c>
      <c r="I95" s="3">
        <f t="shared" si="7"/>
        <v>60</v>
      </c>
      <c r="J95" s="7">
        <f t="shared" si="8"/>
        <v>64</v>
      </c>
      <c r="K95" s="3">
        <f>LEN(H95)</f>
        <v>5</v>
      </c>
      <c r="L95" s="13" t="str">
        <f>IF(OR(AND(LEN(H95&gt;3),ISERROR(FIND("-",H95,1))),AND(LEN(H95)&gt;3,ISERROR(FIND("+",H95,1)))),LEFT(H95,2),H95)</f>
        <v>60</v>
      </c>
      <c r="M95" s="13" t="str">
        <f>IF(AND(LEN(H95&gt;3),ISERROR(FIND("+",H95,1))),RIGHT(H95,2),IF(AND(LEN(H95)=3,ISERROR(FIND("-",H95,1))),LEFT(H95,2),H95))</f>
        <v>64</v>
      </c>
      <c r="N95" s="13" t="str">
        <f>SUBSTITUTE(H95,"+","-")</f>
        <v>60-64</v>
      </c>
      <c r="O95" s="3">
        <f t="shared" si="9"/>
        <v>5</v>
      </c>
      <c r="P95" s="3">
        <f t="shared" si="10"/>
        <v>3</v>
      </c>
      <c r="Q95" s="7">
        <f t="shared" si="11"/>
        <v>60</v>
      </c>
      <c r="R95" s="7">
        <f t="shared" si="12"/>
        <v>64</v>
      </c>
      <c r="S95" s="13" t="e">
        <f>VLOOKUP(A95,history!$B:$F,2,0)</f>
        <v>#N/A</v>
      </c>
      <c r="T95" s="13">
        <f>VLOOKUP($C95,日期!$A:$D,3,0)</f>
        <v>5</v>
      </c>
      <c r="U95" s="13">
        <f>VLOOKUP($C95,日期!$A:$D,4,0)</f>
        <v>1</v>
      </c>
      <c r="V95" s="65">
        <f t="shared" si="13"/>
        <v>44317</v>
      </c>
      <c r="W95" s="13" t="s">
        <v>1659</v>
      </c>
    </row>
    <row r="96" spans="1:23" ht="15">
      <c r="A96" s="15">
        <v>4228</v>
      </c>
      <c r="B96" s="15">
        <v>2021</v>
      </c>
      <c r="C96" s="13" t="s">
        <v>9</v>
      </c>
      <c r="D96" s="15">
        <v>20</v>
      </c>
      <c r="E96" s="13" t="s">
        <v>58</v>
      </c>
      <c r="F96" s="13" t="s">
        <v>17</v>
      </c>
      <c r="G96" s="13" t="s">
        <v>12</v>
      </c>
      <c r="H96" s="13" t="s">
        <v>31</v>
      </c>
      <c r="I96" s="3">
        <f t="shared" si="7"/>
        <v>25</v>
      </c>
      <c r="J96" s="7">
        <f t="shared" si="8"/>
        <v>29</v>
      </c>
      <c r="K96" s="3">
        <f>LEN(H96)</f>
        <v>5</v>
      </c>
      <c r="L96" s="13" t="str">
        <f>IF(OR(AND(LEN(H96&gt;3),ISERROR(FIND("-",H96,1))),AND(LEN(H96)&gt;3,ISERROR(FIND("+",H96,1)))),LEFT(H96,2),H96)</f>
        <v>25</v>
      </c>
      <c r="M96" s="13" t="str">
        <f>IF(AND(LEN(H96&gt;3),ISERROR(FIND("+",H96,1))),RIGHT(H96,2),IF(AND(LEN(H96)=3,ISERROR(FIND("-",H96,1))),LEFT(H96,2),H96))</f>
        <v>29</v>
      </c>
      <c r="N96" s="13" t="str">
        <f>SUBSTITUTE(H96,"+","-")</f>
        <v>25-29</v>
      </c>
      <c r="O96" s="3">
        <f t="shared" si="9"/>
        <v>5</v>
      </c>
      <c r="P96" s="3">
        <f t="shared" si="10"/>
        <v>3</v>
      </c>
      <c r="Q96" s="7">
        <f t="shared" si="11"/>
        <v>25</v>
      </c>
      <c r="R96" s="7">
        <f t="shared" si="12"/>
        <v>29</v>
      </c>
      <c r="S96" s="13" t="e">
        <f>VLOOKUP(A96,history!$B:$F,2,0)</f>
        <v>#N/A</v>
      </c>
      <c r="T96" s="13">
        <f>VLOOKUP($C96,日期!$A:$D,3,0)</f>
        <v>5</v>
      </c>
      <c r="U96" s="13">
        <f>VLOOKUP($C96,日期!$A:$D,4,0)</f>
        <v>1</v>
      </c>
      <c r="V96" s="65">
        <f t="shared" si="13"/>
        <v>44317</v>
      </c>
      <c r="W96" s="13" t="s">
        <v>1660</v>
      </c>
    </row>
    <row r="97" spans="1:23" ht="15">
      <c r="A97" s="15">
        <v>4227</v>
      </c>
      <c r="B97" s="15">
        <v>2021</v>
      </c>
      <c r="C97" s="13" t="s">
        <v>9</v>
      </c>
      <c r="D97" s="15">
        <v>20</v>
      </c>
      <c r="E97" s="13" t="s">
        <v>14</v>
      </c>
      <c r="F97" s="13" t="s">
        <v>11</v>
      </c>
      <c r="G97" s="13" t="s">
        <v>12</v>
      </c>
      <c r="H97" s="13" t="s">
        <v>18</v>
      </c>
      <c r="I97" s="3">
        <f t="shared" si="7"/>
        <v>65</v>
      </c>
      <c r="J97" s="7">
        <f t="shared" si="8"/>
        <v>69</v>
      </c>
      <c r="K97" s="3">
        <f>LEN(H97)</f>
        <v>5</v>
      </c>
      <c r="L97" s="13" t="str">
        <f>IF(OR(AND(LEN(H97&gt;3),ISERROR(FIND("-",H97,1))),AND(LEN(H97)&gt;3,ISERROR(FIND("+",H97,1)))),LEFT(H97,2),H97)</f>
        <v>65</v>
      </c>
      <c r="M97" s="13" t="str">
        <f>IF(AND(LEN(H97&gt;3),ISERROR(FIND("+",H97,1))),RIGHT(H97,2),IF(AND(LEN(H97)=3,ISERROR(FIND("-",H97,1))),LEFT(H97,2),H97))</f>
        <v>69</v>
      </c>
      <c r="N97" s="13" t="str">
        <f>SUBSTITUTE(H97,"+","-")</f>
        <v>65-69</v>
      </c>
      <c r="O97" s="3">
        <f t="shared" si="9"/>
        <v>5</v>
      </c>
      <c r="P97" s="3">
        <f t="shared" si="10"/>
        <v>3</v>
      </c>
      <c r="Q97" s="7">
        <f t="shared" si="11"/>
        <v>65</v>
      </c>
      <c r="R97" s="7">
        <f t="shared" si="12"/>
        <v>69</v>
      </c>
      <c r="S97" s="13" t="e">
        <f>VLOOKUP(A97,history!$B:$F,2,0)</f>
        <v>#N/A</v>
      </c>
      <c r="T97" s="13">
        <f>VLOOKUP($C97,日期!$A:$D,3,0)</f>
        <v>5</v>
      </c>
      <c r="U97" s="13">
        <f>VLOOKUP($C97,日期!$A:$D,4,0)</f>
        <v>1</v>
      </c>
      <c r="V97" s="65">
        <f t="shared" si="13"/>
        <v>44317</v>
      </c>
      <c r="W97" s="13" t="s">
        <v>1661</v>
      </c>
    </row>
    <row r="98" spans="1:23" ht="15">
      <c r="A98" s="15">
        <v>4226</v>
      </c>
      <c r="B98" s="15">
        <v>2021</v>
      </c>
      <c r="C98" s="13" t="s">
        <v>9</v>
      </c>
      <c r="D98" s="15">
        <v>20</v>
      </c>
      <c r="E98" s="13" t="s">
        <v>14</v>
      </c>
      <c r="F98" s="13" t="s">
        <v>17</v>
      </c>
      <c r="G98" s="13" t="s">
        <v>12</v>
      </c>
      <c r="H98" s="13" t="s">
        <v>18</v>
      </c>
      <c r="I98" s="3">
        <f t="shared" si="7"/>
        <v>65</v>
      </c>
      <c r="J98" s="7">
        <f t="shared" si="8"/>
        <v>69</v>
      </c>
      <c r="K98" s="3">
        <f>LEN(H98)</f>
        <v>5</v>
      </c>
      <c r="L98" s="13" t="str">
        <f>IF(OR(AND(LEN(H98&gt;3),ISERROR(FIND("-",H98,1))),AND(LEN(H98)&gt;3,ISERROR(FIND("+",H98,1)))),LEFT(H98,2),H98)</f>
        <v>65</v>
      </c>
      <c r="M98" s="13" t="str">
        <f>IF(AND(LEN(H98&gt;3),ISERROR(FIND("+",H98,1))),RIGHT(H98,2),IF(AND(LEN(H98)=3,ISERROR(FIND("-",H98,1))),LEFT(H98,2),H98))</f>
        <v>69</v>
      </c>
      <c r="N98" s="13" t="str">
        <f>SUBSTITUTE(H98,"+","-")</f>
        <v>65-69</v>
      </c>
      <c r="O98" s="3">
        <f t="shared" si="9"/>
        <v>5</v>
      </c>
      <c r="P98" s="3">
        <f t="shared" si="10"/>
        <v>3</v>
      </c>
      <c r="Q98" s="7">
        <f t="shared" si="11"/>
        <v>65</v>
      </c>
      <c r="R98" s="7">
        <f t="shared" si="12"/>
        <v>69</v>
      </c>
      <c r="S98" s="13" t="e">
        <f>VLOOKUP(A98,history!$B:$F,2,0)</f>
        <v>#N/A</v>
      </c>
      <c r="T98" s="13">
        <f>VLOOKUP($C98,日期!$A:$D,3,0)</f>
        <v>5</v>
      </c>
      <c r="U98" s="13">
        <f>VLOOKUP($C98,日期!$A:$D,4,0)</f>
        <v>1</v>
      </c>
      <c r="V98" s="65">
        <f t="shared" si="13"/>
        <v>44317</v>
      </c>
      <c r="W98" s="13" t="s">
        <v>1662</v>
      </c>
    </row>
    <row r="99" spans="1:23" ht="15">
      <c r="A99" s="15">
        <v>4225</v>
      </c>
      <c r="B99" s="15">
        <v>2021</v>
      </c>
      <c r="C99" s="13" t="s">
        <v>9</v>
      </c>
      <c r="D99" s="15">
        <v>20</v>
      </c>
      <c r="E99" s="13" t="s">
        <v>14</v>
      </c>
      <c r="F99" s="13" t="s">
        <v>17</v>
      </c>
      <c r="G99" s="13" t="s">
        <v>12</v>
      </c>
      <c r="H99" s="13" t="s">
        <v>47</v>
      </c>
      <c r="I99" s="3">
        <f t="shared" si="7"/>
        <v>10</v>
      </c>
      <c r="J99" s="7">
        <f t="shared" si="8"/>
        <v>14</v>
      </c>
      <c r="K99" s="3">
        <f>LEN(H99)</f>
        <v>5</v>
      </c>
      <c r="L99" s="13" t="str">
        <f>IF(OR(AND(LEN(H99&gt;3),ISERROR(FIND("-",H99,1))),AND(LEN(H99)&gt;3,ISERROR(FIND("+",H99,1)))),LEFT(H99,2),H99)</f>
        <v>10</v>
      </c>
      <c r="M99" s="13" t="str">
        <f>IF(AND(LEN(H99&gt;3),ISERROR(FIND("+",H99,1))),RIGHT(H99,2),IF(AND(LEN(H99)=3,ISERROR(FIND("-",H99,1))),LEFT(H99,2),H99))</f>
        <v>14</v>
      </c>
      <c r="N99" s="13" t="str">
        <f>SUBSTITUTE(H99,"+","-")</f>
        <v>10-14</v>
      </c>
      <c r="O99" s="3">
        <f t="shared" si="9"/>
        <v>5</v>
      </c>
      <c r="P99" s="3">
        <f t="shared" si="10"/>
        <v>3</v>
      </c>
      <c r="Q99" s="7">
        <f t="shared" si="11"/>
        <v>10</v>
      </c>
      <c r="R99" s="7">
        <f t="shared" si="12"/>
        <v>14</v>
      </c>
      <c r="S99" s="13" t="e">
        <f>VLOOKUP(A99,history!$B:$F,2,0)</f>
        <v>#N/A</v>
      </c>
      <c r="T99" s="13">
        <f>VLOOKUP($C99,日期!$A:$D,3,0)</f>
        <v>5</v>
      </c>
      <c r="U99" s="13">
        <f>VLOOKUP($C99,日期!$A:$D,4,0)</f>
        <v>1</v>
      </c>
      <c r="V99" s="65">
        <f t="shared" si="13"/>
        <v>44317</v>
      </c>
      <c r="W99" s="13" t="s">
        <v>1663</v>
      </c>
    </row>
    <row r="100" spans="1:23" ht="15">
      <c r="A100" s="15">
        <v>4224</v>
      </c>
      <c r="B100" s="15">
        <v>2021</v>
      </c>
      <c r="C100" s="13" t="s">
        <v>9</v>
      </c>
      <c r="D100" s="15">
        <v>20</v>
      </c>
      <c r="E100" s="13" t="s">
        <v>10</v>
      </c>
      <c r="F100" s="13" t="s">
        <v>11</v>
      </c>
      <c r="G100" s="13" t="s">
        <v>12</v>
      </c>
      <c r="H100" s="13" t="s">
        <v>15</v>
      </c>
      <c r="I100" s="3">
        <f t="shared" si="7"/>
        <v>70</v>
      </c>
      <c r="J100" s="7">
        <f t="shared" si="8"/>
        <v>70</v>
      </c>
      <c r="K100" s="3">
        <f>LEN(H100)</f>
        <v>3</v>
      </c>
      <c r="L100" s="13" t="str">
        <f>IF(OR(AND(LEN(H100&gt;3),ISERROR(FIND("-",H100,1))),AND(LEN(H100)&gt;3,ISERROR(FIND("+",H100,1)))),LEFT(H100,2),H100)</f>
        <v>70</v>
      </c>
      <c r="M100" s="13" t="str">
        <f>IF(AND(LEN(H100&gt;3),ISERROR(FIND("+",H100,1))),RIGHT(H100,2),IF(AND(LEN(H100)=3,ISERROR(FIND("-",H100,1))),LEFT(H100,2),H100))</f>
        <v>70</v>
      </c>
      <c r="N100" s="13" t="str">
        <f>SUBSTITUTE(H100,"+","-")</f>
        <v>70-</v>
      </c>
      <c r="O100" s="3">
        <f t="shared" si="9"/>
        <v>3</v>
      </c>
      <c r="P100" s="3">
        <f t="shared" si="10"/>
        <v>3</v>
      </c>
      <c r="Q100" s="7">
        <f t="shared" si="11"/>
        <v>70</v>
      </c>
      <c r="R100" s="7">
        <f t="shared" si="12"/>
        <v>70</v>
      </c>
      <c r="S100" s="13" t="e">
        <f>VLOOKUP(A100,history!$B:$F,2,0)</f>
        <v>#N/A</v>
      </c>
      <c r="T100" s="13">
        <f>VLOOKUP($C100,日期!$A:$D,3,0)</f>
        <v>5</v>
      </c>
      <c r="U100" s="13">
        <f>VLOOKUP($C100,日期!$A:$D,4,0)</f>
        <v>1</v>
      </c>
      <c r="V100" s="65">
        <f t="shared" si="13"/>
        <v>44317</v>
      </c>
      <c r="W100" s="13" t="s">
        <v>1664</v>
      </c>
    </row>
    <row r="101" spans="1:23" ht="15">
      <c r="A101" s="15">
        <v>4223</v>
      </c>
      <c r="B101" s="15">
        <v>2021</v>
      </c>
      <c r="C101" s="13" t="s">
        <v>9</v>
      </c>
      <c r="D101" s="15">
        <v>20</v>
      </c>
      <c r="E101" s="13" t="s">
        <v>10</v>
      </c>
      <c r="F101" s="13" t="s">
        <v>11</v>
      </c>
      <c r="G101" s="13" t="s">
        <v>12</v>
      </c>
      <c r="H101" s="13" t="s">
        <v>30</v>
      </c>
      <c r="I101" s="3">
        <f t="shared" si="7"/>
        <v>45</v>
      </c>
      <c r="J101" s="7">
        <f t="shared" si="8"/>
        <v>49</v>
      </c>
      <c r="K101" s="3">
        <f>LEN(H101)</f>
        <v>5</v>
      </c>
      <c r="L101" s="13" t="str">
        <f>IF(OR(AND(LEN(H101&gt;3),ISERROR(FIND("-",H101,1))),AND(LEN(H101)&gt;3,ISERROR(FIND("+",H101,1)))),LEFT(H101,2),H101)</f>
        <v>45</v>
      </c>
      <c r="M101" s="13" t="str">
        <f>IF(AND(LEN(H101&gt;3),ISERROR(FIND("+",H101,1))),RIGHT(H101,2),IF(AND(LEN(H101)=3,ISERROR(FIND("-",H101,1))),LEFT(H101,2),H101))</f>
        <v>49</v>
      </c>
      <c r="N101" s="13" t="str">
        <f>SUBSTITUTE(H101,"+","-")</f>
        <v>45-49</v>
      </c>
      <c r="O101" s="3">
        <f t="shared" si="9"/>
        <v>5</v>
      </c>
      <c r="P101" s="3">
        <f t="shared" si="10"/>
        <v>3</v>
      </c>
      <c r="Q101" s="7">
        <f t="shared" si="11"/>
        <v>45</v>
      </c>
      <c r="R101" s="7">
        <f t="shared" si="12"/>
        <v>49</v>
      </c>
      <c r="S101" s="13" t="e">
        <f>VLOOKUP(A101,history!$B:$F,2,0)</f>
        <v>#N/A</v>
      </c>
      <c r="T101" s="13">
        <f>VLOOKUP($C101,日期!$A:$D,3,0)</f>
        <v>5</v>
      </c>
      <c r="U101" s="13">
        <f>VLOOKUP($C101,日期!$A:$D,4,0)</f>
        <v>1</v>
      </c>
      <c r="V101" s="65">
        <f t="shared" si="13"/>
        <v>44317</v>
      </c>
      <c r="W101" s="13" t="s">
        <v>1665</v>
      </c>
    </row>
    <row r="102" spans="1:23" ht="15">
      <c r="A102" s="15">
        <v>4222</v>
      </c>
      <c r="B102" s="15">
        <v>2021</v>
      </c>
      <c r="C102" s="13" t="s">
        <v>9</v>
      </c>
      <c r="D102" s="15">
        <v>20</v>
      </c>
      <c r="E102" s="13" t="s">
        <v>10</v>
      </c>
      <c r="F102" s="13" t="s">
        <v>17</v>
      </c>
      <c r="G102" s="13" t="s">
        <v>12</v>
      </c>
      <c r="H102" s="13" t="s">
        <v>32</v>
      </c>
      <c r="I102" s="3">
        <f t="shared" si="7"/>
        <v>60</v>
      </c>
      <c r="J102" s="7">
        <f t="shared" si="8"/>
        <v>64</v>
      </c>
      <c r="K102" s="3">
        <f>LEN(H102)</f>
        <v>5</v>
      </c>
      <c r="L102" s="13" t="str">
        <f>IF(OR(AND(LEN(H102&gt;3),ISERROR(FIND("-",H102,1))),AND(LEN(H102)&gt;3,ISERROR(FIND("+",H102,1)))),LEFT(H102,2),H102)</f>
        <v>60</v>
      </c>
      <c r="M102" s="13" t="str">
        <f>IF(AND(LEN(H102&gt;3),ISERROR(FIND("+",H102,1))),RIGHT(H102,2),IF(AND(LEN(H102)=3,ISERROR(FIND("-",H102,1))),LEFT(H102,2),H102))</f>
        <v>64</v>
      </c>
      <c r="N102" s="13" t="str">
        <f>SUBSTITUTE(H102,"+","-")</f>
        <v>60-64</v>
      </c>
      <c r="O102" s="3">
        <f t="shared" si="9"/>
        <v>5</v>
      </c>
      <c r="P102" s="3">
        <f t="shared" si="10"/>
        <v>3</v>
      </c>
      <c r="Q102" s="7">
        <f t="shared" si="11"/>
        <v>60</v>
      </c>
      <c r="R102" s="7">
        <f t="shared" si="12"/>
        <v>64</v>
      </c>
      <c r="S102" s="13" t="e">
        <f>VLOOKUP(A102,history!$B:$F,2,0)</f>
        <v>#N/A</v>
      </c>
      <c r="T102" s="13">
        <f>VLOOKUP($C102,日期!$A:$D,3,0)</f>
        <v>5</v>
      </c>
      <c r="U102" s="13">
        <f>VLOOKUP($C102,日期!$A:$D,4,0)</f>
        <v>1</v>
      </c>
      <c r="V102" s="65">
        <f t="shared" si="13"/>
        <v>44317</v>
      </c>
      <c r="W102" s="13" t="s">
        <v>1666</v>
      </c>
    </row>
    <row r="103" spans="1:23" ht="15">
      <c r="A103" s="15">
        <v>4221</v>
      </c>
      <c r="B103" s="15">
        <v>2021</v>
      </c>
      <c r="C103" s="13" t="s">
        <v>9</v>
      </c>
      <c r="D103" s="15">
        <v>20</v>
      </c>
      <c r="E103" s="13" t="s">
        <v>51</v>
      </c>
      <c r="F103" s="13" t="s">
        <v>11</v>
      </c>
      <c r="G103" s="13" t="s">
        <v>12</v>
      </c>
      <c r="H103" s="13" t="s">
        <v>15</v>
      </c>
      <c r="I103" s="3">
        <f t="shared" si="7"/>
        <v>70</v>
      </c>
      <c r="J103" s="7">
        <f t="shared" si="8"/>
        <v>70</v>
      </c>
      <c r="K103" s="3">
        <f>LEN(H103)</f>
        <v>3</v>
      </c>
      <c r="L103" s="13" t="str">
        <f>IF(OR(AND(LEN(H103&gt;3),ISERROR(FIND("-",H103,1))),AND(LEN(H103)&gt;3,ISERROR(FIND("+",H103,1)))),LEFT(H103,2),H103)</f>
        <v>70</v>
      </c>
      <c r="M103" s="13" t="str">
        <f>IF(AND(LEN(H103&gt;3),ISERROR(FIND("+",H103,1))),RIGHT(H103,2),IF(AND(LEN(H103)=3,ISERROR(FIND("-",H103,1))),LEFT(H103,2),H103))</f>
        <v>70</v>
      </c>
      <c r="N103" s="13" t="str">
        <f>SUBSTITUTE(H103,"+","-")</f>
        <v>70-</v>
      </c>
      <c r="O103" s="3">
        <f t="shared" si="9"/>
        <v>3</v>
      </c>
      <c r="P103" s="3">
        <f t="shared" si="10"/>
        <v>3</v>
      </c>
      <c r="Q103" s="7">
        <f t="shared" si="11"/>
        <v>70</v>
      </c>
      <c r="R103" s="7">
        <f t="shared" si="12"/>
        <v>70</v>
      </c>
      <c r="S103" s="13" t="e">
        <f>VLOOKUP(A103,history!$B:$F,2,0)</f>
        <v>#N/A</v>
      </c>
      <c r="T103" s="13">
        <f>VLOOKUP($C103,日期!$A:$D,3,0)</f>
        <v>5</v>
      </c>
      <c r="U103" s="13">
        <f>VLOOKUP($C103,日期!$A:$D,4,0)</f>
        <v>1</v>
      </c>
      <c r="V103" s="65">
        <f t="shared" si="13"/>
        <v>44317</v>
      </c>
      <c r="W103" s="13" t="s">
        <v>1667</v>
      </c>
    </row>
    <row r="104" spans="1:23" ht="15">
      <c r="A104" s="15">
        <v>4220</v>
      </c>
      <c r="B104" s="15">
        <v>2021</v>
      </c>
      <c r="C104" s="13" t="s">
        <v>9</v>
      </c>
      <c r="D104" s="15">
        <v>20</v>
      </c>
      <c r="E104" s="13" t="s">
        <v>14</v>
      </c>
      <c r="F104" s="13" t="s">
        <v>11</v>
      </c>
      <c r="G104" s="13" t="s">
        <v>12</v>
      </c>
      <c r="H104" s="13" t="s">
        <v>18</v>
      </c>
      <c r="I104" s="3">
        <f t="shared" si="7"/>
        <v>65</v>
      </c>
      <c r="J104" s="7">
        <f t="shared" si="8"/>
        <v>69</v>
      </c>
      <c r="K104" s="3">
        <f>LEN(H104)</f>
        <v>5</v>
      </c>
      <c r="L104" s="13" t="str">
        <f>IF(OR(AND(LEN(H104&gt;3),ISERROR(FIND("-",H104,1))),AND(LEN(H104)&gt;3,ISERROR(FIND("+",H104,1)))),LEFT(H104,2),H104)</f>
        <v>65</v>
      </c>
      <c r="M104" s="13" t="str">
        <f>IF(AND(LEN(H104&gt;3),ISERROR(FIND("+",H104,1))),RIGHT(H104,2),IF(AND(LEN(H104)=3,ISERROR(FIND("-",H104,1))),LEFT(H104,2),H104))</f>
        <v>69</v>
      </c>
      <c r="N104" s="13" t="str">
        <f>SUBSTITUTE(H104,"+","-")</f>
        <v>65-69</v>
      </c>
      <c r="O104" s="3">
        <f t="shared" si="9"/>
        <v>5</v>
      </c>
      <c r="P104" s="3">
        <f t="shared" si="10"/>
        <v>3</v>
      </c>
      <c r="Q104" s="7">
        <f t="shared" si="11"/>
        <v>65</v>
      </c>
      <c r="R104" s="7">
        <f t="shared" si="12"/>
        <v>69</v>
      </c>
      <c r="S104" s="13" t="e">
        <f>VLOOKUP(A104,history!$B:$F,2,0)</f>
        <v>#N/A</v>
      </c>
      <c r="T104" s="13">
        <f>VLOOKUP($C104,日期!$A:$D,3,0)</f>
        <v>5</v>
      </c>
      <c r="U104" s="13">
        <f>VLOOKUP($C104,日期!$A:$D,4,0)</f>
        <v>1</v>
      </c>
      <c r="V104" s="65">
        <f t="shared" si="13"/>
        <v>44317</v>
      </c>
      <c r="W104" s="13" t="s">
        <v>1668</v>
      </c>
    </row>
    <row r="105" spans="1:23" ht="15">
      <c r="A105" s="15">
        <v>4219</v>
      </c>
      <c r="B105" s="15">
        <v>2021</v>
      </c>
      <c r="C105" s="13" t="s">
        <v>9</v>
      </c>
      <c r="D105" s="15">
        <v>20</v>
      </c>
      <c r="E105" s="13" t="s">
        <v>14</v>
      </c>
      <c r="F105" s="13" t="s">
        <v>17</v>
      </c>
      <c r="G105" s="13" t="s">
        <v>12</v>
      </c>
      <c r="H105" s="13" t="s">
        <v>18</v>
      </c>
      <c r="I105" s="3">
        <f t="shared" si="7"/>
        <v>65</v>
      </c>
      <c r="J105" s="7">
        <f t="shared" si="8"/>
        <v>69</v>
      </c>
      <c r="K105" s="3">
        <f>LEN(H105)</f>
        <v>5</v>
      </c>
      <c r="L105" s="13" t="str">
        <f>IF(OR(AND(LEN(H105&gt;3),ISERROR(FIND("-",H105,1))),AND(LEN(H105)&gt;3,ISERROR(FIND("+",H105,1)))),LEFT(H105,2),H105)</f>
        <v>65</v>
      </c>
      <c r="M105" s="13" t="str">
        <f>IF(AND(LEN(H105&gt;3),ISERROR(FIND("+",H105,1))),RIGHT(H105,2),IF(AND(LEN(H105)=3,ISERROR(FIND("-",H105,1))),LEFT(H105,2),H105))</f>
        <v>69</v>
      </c>
      <c r="N105" s="13" t="str">
        <f>SUBSTITUTE(H105,"+","-")</f>
        <v>65-69</v>
      </c>
      <c r="O105" s="3">
        <f t="shared" si="9"/>
        <v>5</v>
      </c>
      <c r="P105" s="3">
        <f t="shared" si="10"/>
        <v>3</v>
      </c>
      <c r="Q105" s="7">
        <f t="shared" si="11"/>
        <v>65</v>
      </c>
      <c r="R105" s="7">
        <f t="shared" si="12"/>
        <v>69</v>
      </c>
      <c r="S105" s="13" t="e">
        <f>VLOOKUP(A105,history!$B:$F,2,0)</f>
        <v>#N/A</v>
      </c>
      <c r="T105" s="13">
        <f>VLOOKUP($C105,日期!$A:$D,3,0)</f>
        <v>5</v>
      </c>
      <c r="U105" s="13">
        <f>VLOOKUP($C105,日期!$A:$D,4,0)</f>
        <v>1</v>
      </c>
      <c r="V105" s="65">
        <f t="shared" si="13"/>
        <v>44317</v>
      </c>
      <c r="W105" s="13" t="s">
        <v>1669</v>
      </c>
    </row>
    <row r="106" spans="1:23" ht="15">
      <c r="A106" s="15">
        <v>4218</v>
      </c>
      <c r="B106" s="15">
        <v>2021</v>
      </c>
      <c r="C106" s="13" t="s">
        <v>9</v>
      </c>
      <c r="D106" s="15">
        <v>20</v>
      </c>
      <c r="E106" s="13" t="s">
        <v>14</v>
      </c>
      <c r="F106" s="13" t="s">
        <v>17</v>
      </c>
      <c r="G106" s="13" t="s">
        <v>12</v>
      </c>
      <c r="H106" s="13" t="s">
        <v>47</v>
      </c>
      <c r="I106" s="3">
        <f t="shared" si="7"/>
        <v>10</v>
      </c>
      <c r="J106" s="7">
        <f t="shared" si="8"/>
        <v>14</v>
      </c>
      <c r="K106" s="3">
        <f>LEN(H106)</f>
        <v>5</v>
      </c>
      <c r="L106" s="13" t="str">
        <f>IF(OR(AND(LEN(H106&gt;3),ISERROR(FIND("-",H106,1))),AND(LEN(H106)&gt;3,ISERROR(FIND("+",H106,1)))),LEFT(H106,2),H106)</f>
        <v>10</v>
      </c>
      <c r="M106" s="13" t="str">
        <f>IF(AND(LEN(H106&gt;3),ISERROR(FIND("+",H106,1))),RIGHT(H106,2),IF(AND(LEN(H106)=3,ISERROR(FIND("-",H106,1))),LEFT(H106,2),H106))</f>
        <v>14</v>
      </c>
      <c r="N106" s="13" t="str">
        <f>SUBSTITUTE(H106,"+","-")</f>
        <v>10-14</v>
      </c>
      <c r="O106" s="3">
        <f t="shared" si="9"/>
        <v>5</v>
      </c>
      <c r="P106" s="3">
        <f t="shared" si="10"/>
        <v>3</v>
      </c>
      <c r="Q106" s="7">
        <f t="shared" si="11"/>
        <v>10</v>
      </c>
      <c r="R106" s="7">
        <f t="shared" si="12"/>
        <v>14</v>
      </c>
      <c r="S106" s="13" t="e">
        <f>VLOOKUP(A106,history!$B:$F,2,0)</f>
        <v>#N/A</v>
      </c>
      <c r="T106" s="13">
        <f>VLOOKUP($C106,日期!$A:$D,3,0)</f>
        <v>5</v>
      </c>
      <c r="U106" s="13">
        <f>VLOOKUP($C106,日期!$A:$D,4,0)</f>
        <v>1</v>
      </c>
      <c r="V106" s="65">
        <f t="shared" si="13"/>
        <v>44317</v>
      </c>
      <c r="W106" s="13" t="s">
        <v>1670</v>
      </c>
    </row>
    <row r="107" spans="1:23" ht="15">
      <c r="A107" s="15">
        <v>4217</v>
      </c>
      <c r="B107" s="15">
        <v>2021</v>
      </c>
      <c r="C107" s="13" t="s">
        <v>9</v>
      </c>
      <c r="D107" s="15">
        <v>20</v>
      </c>
      <c r="E107" s="13" t="s">
        <v>10</v>
      </c>
      <c r="F107" s="13" t="s">
        <v>11</v>
      </c>
      <c r="G107" s="13" t="s">
        <v>12</v>
      </c>
      <c r="H107" s="13" t="s">
        <v>15</v>
      </c>
      <c r="I107" s="3">
        <f t="shared" si="7"/>
        <v>70</v>
      </c>
      <c r="J107" s="7">
        <f t="shared" si="8"/>
        <v>70</v>
      </c>
      <c r="K107" s="3">
        <f>LEN(H107)</f>
        <v>3</v>
      </c>
      <c r="L107" s="13" t="str">
        <f>IF(OR(AND(LEN(H107&gt;3),ISERROR(FIND("-",H107,1))),AND(LEN(H107)&gt;3,ISERROR(FIND("+",H107,1)))),LEFT(H107,2),H107)</f>
        <v>70</v>
      </c>
      <c r="M107" s="13" t="str">
        <f>IF(AND(LEN(H107&gt;3),ISERROR(FIND("+",H107,1))),RIGHT(H107,2),IF(AND(LEN(H107)=3,ISERROR(FIND("-",H107,1))),LEFT(H107,2),H107))</f>
        <v>70</v>
      </c>
      <c r="N107" s="13" t="str">
        <f>SUBSTITUTE(H107,"+","-")</f>
        <v>70-</v>
      </c>
      <c r="O107" s="3">
        <f t="shared" si="9"/>
        <v>3</v>
      </c>
      <c r="P107" s="3">
        <f t="shared" si="10"/>
        <v>3</v>
      </c>
      <c r="Q107" s="7">
        <f t="shared" si="11"/>
        <v>70</v>
      </c>
      <c r="R107" s="7">
        <f t="shared" si="12"/>
        <v>70</v>
      </c>
      <c r="S107" s="13" t="e">
        <f>VLOOKUP(A107,history!$B:$F,2,0)</f>
        <v>#N/A</v>
      </c>
      <c r="T107" s="13">
        <f>VLOOKUP($C107,日期!$A:$D,3,0)</f>
        <v>5</v>
      </c>
      <c r="U107" s="13">
        <f>VLOOKUP($C107,日期!$A:$D,4,0)</f>
        <v>1</v>
      </c>
      <c r="V107" s="65">
        <f t="shared" si="13"/>
        <v>44317</v>
      </c>
      <c r="W107" s="13" t="s">
        <v>1671</v>
      </c>
    </row>
    <row r="108" spans="1:23" ht="15">
      <c r="A108" s="15">
        <v>4216</v>
      </c>
      <c r="B108" s="15">
        <v>2021</v>
      </c>
      <c r="C108" s="13" t="s">
        <v>9</v>
      </c>
      <c r="D108" s="15">
        <v>20</v>
      </c>
      <c r="E108" s="13" t="s">
        <v>10</v>
      </c>
      <c r="F108" s="13" t="s">
        <v>11</v>
      </c>
      <c r="G108" s="13" t="s">
        <v>12</v>
      </c>
      <c r="H108" s="13" t="s">
        <v>30</v>
      </c>
      <c r="I108" s="3">
        <f t="shared" si="7"/>
        <v>45</v>
      </c>
      <c r="J108" s="7">
        <f t="shared" si="8"/>
        <v>49</v>
      </c>
      <c r="K108" s="3">
        <f>LEN(H108)</f>
        <v>5</v>
      </c>
      <c r="L108" s="13" t="str">
        <f>IF(OR(AND(LEN(H108&gt;3),ISERROR(FIND("-",H108,1))),AND(LEN(H108)&gt;3,ISERROR(FIND("+",H108,1)))),LEFT(H108,2),H108)</f>
        <v>45</v>
      </c>
      <c r="M108" s="13" t="str">
        <f>IF(AND(LEN(H108&gt;3),ISERROR(FIND("+",H108,1))),RIGHT(H108,2),IF(AND(LEN(H108)=3,ISERROR(FIND("-",H108,1))),LEFT(H108,2),H108))</f>
        <v>49</v>
      </c>
      <c r="N108" s="13" t="str">
        <f>SUBSTITUTE(H108,"+","-")</f>
        <v>45-49</v>
      </c>
      <c r="O108" s="3">
        <f t="shared" si="9"/>
        <v>5</v>
      </c>
      <c r="P108" s="3">
        <f t="shared" si="10"/>
        <v>3</v>
      </c>
      <c r="Q108" s="7">
        <f t="shared" si="11"/>
        <v>45</v>
      </c>
      <c r="R108" s="7">
        <f t="shared" si="12"/>
        <v>49</v>
      </c>
      <c r="S108" s="13" t="e">
        <f>VLOOKUP(A108,history!$B:$F,2,0)</f>
        <v>#N/A</v>
      </c>
      <c r="T108" s="13">
        <f>VLOOKUP($C108,日期!$A:$D,3,0)</f>
        <v>5</v>
      </c>
      <c r="U108" s="13">
        <f>VLOOKUP($C108,日期!$A:$D,4,0)</f>
        <v>1</v>
      </c>
      <c r="V108" s="65">
        <f t="shared" si="13"/>
        <v>44317</v>
      </c>
      <c r="W108" s="13" t="s">
        <v>1672</v>
      </c>
    </row>
    <row r="109" spans="1:23" ht="15">
      <c r="A109" s="15">
        <v>4215</v>
      </c>
      <c r="B109" s="15">
        <v>2021</v>
      </c>
      <c r="C109" s="13" t="s">
        <v>9</v>
      </c>
      <c r="D109" s="15">
        <v>20</v>
      </c>
      <c r="E109" s="13" t="s">
        <v>10</v>
      </c>
      <c r="F109" s="13" t="s">
        <v>17</v>
      </c>
      <c r="G109" s="13" t="s">
        <v>12</v>
      </c>
      <c r="H109" s="13" t="s">
        <v>32</v>
      </c>
      <c r="I109" s="3">
        <f t="shared" si="7"/>
        <v>60</v>
      </c>
      <c r="J109" s="7">
        <f t="shared" si="8"/>
        <v>64</v>
      </c>
      <c r="K109" s="3">
        <f>LEN(H109)</f>
        <v>5</v>
      </c>
      <c r="L109" s="13" t="str">
        <f>IF(OR(AND(LEN(H109&gt;3),ISERROR(FIND("-",H109,1))),AND(LEN(H109)&gt;3,ISERROR(FIND("+",H109,1)))),LEFT(H109,2),H109)</f>
        <v>60</v>
      </c>
      <c r="M109" s="13" t="str">
        <f>IF(AND(LEN(H109&gt;3),ISERROR(FIND("+",H109,1))),RIGHT(H109,2),IF(AND(LEN(H109)=3,ISERROR(FIND("-",H109,1))),LEFT(H109,2),H109))</f>
        <v>64</v>
      </c>
      <c r="N109" s="13" t="str">
        <f>SUBSTITUTE(H109,"+","-")</f>
        <v>60-64</v>
      </c>
      <c r="O109" s="3">
        <f t="shared" si="9"/>
        <v>5</v>
      </c>
      <c r="P109" s="3">
        <f t="shared" si="10"/>
        <v>3</v>
      </c>
      <c r="Q109" s="7">
        <f t="shared" si="11"/>
        <v>60</v>
      </c>
      <c r="R109" s="7">
        <f t="shared" si="12"/>
        <v>64</v>
      </c>
      <c r="S109" s="13" t="e">
        <f>VLOOKUP(A109,history!$B:$F,2,0)</f>
        <v>#N/A</v>
      </c>
      <c r="T109" s="13">
        <f>VLOOKUP($C109,日期!$A:$D,3,0)</f>
        <v>5</v>
      </c>
      <c r="U109" s="13">
        <f>VLOOKUP($C109,日期!$A:$D,4,0)</f>
        <v>1</v>
      </c>
      <c r="V109" s="65">
        <f t="shared" si="13"/>
        <v>44317</v>
      </c>
      <c r="W109" s="13" t="s">
        <v>1673</v>
      </c>
    </row>
    <row r="110" spans="1:23" ht="15">
      <c r="A110" s="15">
        <v>4214</v>
      </c>
      <c r="B110" s="15">
        <v>2021</v>
      </c>
      <c r="C110" s="13" t="s">
        <v>9</v>
      </c>
      <c r="D110" s="15">
        <v>20</v>
      </c>
      <c r="E110" s="13" t="s">
        <v>51</v>
      </c>
      <c r="F110" s="13" t="s">
        <v>11</v>
      </c>
      <c r="G110" s="13" t="s">
        <v>12</v>
      </c>
      <c r="H110" s="13" t="s">
        <v>15</v>
      </c>
      <c r="I110" s="3">
        <f t="shared" si="7"/>
        <v>70</v>
      </c>
      <c r="J110" s="7">
        <f t="shared" si="8"/>
        <v>70</v>
      </c>
      <c r="K110" s="3">
        <f>LEN(H110)</f>
        <v>3</v>
      </c>
      <c r="L110" s="13" t="str">
        <f>IF(OR(AND(LEN(H110&gt;3),ISERROR(FIND("-",H110,1))),AND(LEN(H110)&gt;3,ISERROR(FIND("+",H110,1)))),LEFT(H110,2),H110)</f>
        <v>70</v>
      </c>
      <c r="M110" s="13" t="str">
        <f>IF(AND(LEN(H110&gt;3),ISERROR(FIND("+",H110,1))),RIGHT(H110,2),IF(AND(LEN(H110)=3,ISERROR(FIND("-",H110,1))),LEFT(H110,2),H110))</f>
        <v>70</v>
      </c>
      <c r="N110" s="13" t="str">
        <f>SUBSTITUTE(H110,"+","-")</f>
        <v>70-</v>
      </c>
      <c r="O110" s="3">
        <f t="shared" si="9"/>
        <v>3</v>
      </c>
      <c r="P110" s="3">
        <f t="shared" si="10"/>
        <v>3</v>
      </c>
      <c r="Q110" s="7">
        <f t="shared" si="11"/>
        <v>70</v>
      </c>
      <c r="R110" s="7">
        <f t="shared" si="12"/>
        <v>70</v>
      </c>
      <c r="S110" s="13" t="e">
        <f>VLOOKUP(A110,history!$B:$F,2,0)</f>
        <v>#N/A</v>
      </c>
      <c r="T110" s="13">
        <f>VLOOKUP($C110,日期!$A:$D,3,0)</f>
        <v>5</v>
      </c>
      <c r="U110" s="13">
        <f>VLOOKUP($C110,日期!$A:$D,4,0)</f>
        <v>1</v>
      </c>
      <c r="V110" s="65">
        <f t="shared" si="13"/>
        <v>44317</v>
      </c>
      <c r="W110" s="13" t="s">
        <v>1674</v>
      </c>
    </row>
    <row r="111" spans="1:23" ht="15">
      <c r="A111" s="15">
        <v>4213</v>
      </c>
      <c r="B111" s="15">
        <v>2021</v>
      </c>
      <c r="C111" s="13" t="s">
        <v>9</v>
      </c>
      <c r="D111" s="15">
        <v>20</v>
      </c>
      <c r="E111" s="13" t="s">
        <v>14</v>
      </c>
      <c r="F111" s="13" t="s">
        <v>11</v>
      </c>
      <c r="G111" s="13" t="s">
        <v>12</v>
      </c>
      <c r="H111" s="13" t="s">
        <v>18</v>
      </c>
      <c r="I111" s="3">
        <f t="shared" si="7"/>
        <v>65</v>
      </c>
      <c r="J111" s="7">
        <f t="shared" si="8"/>
        <v>69</v>
      </c>
      <c r="K111" s="3">
        <f>LEN(H111)</f>
        <v>5</v>
      </c>
      <c r="L111" s="13" t="str">
        <f>IF(OR(AND(LEN(H111&gt;3),ISERROR(FIND("-",H111,1))),AND(LEN(H111)&gt;3,ISERROR(FIND("+",H111,1)))),LEFT(H111,2),H111)</f>
        <v>65</v>
      </c>
      <c r="M111" s="13" t="str">
        <f>IF(AND(LEN(H111&gt;3),ISERROR(FIND("+",H111,1))),RIGHT(H111,2),IF(AND(LEN(H111)=3,ISERROR(FIND("-",H111,1))),LEFT(H111,2),H111))</f>
        <v>69</v>
      </c>
      <c r="N111" s="13" t="str">
        <f>SUBSTITUTE(H111,"+","-")</f>
        <v>65-69</v>
      </c>
      <c r="O111" s="3">
        <f t="shared" si="9"/>
        <v>5</v>
      </c>
      <c r="P111" s="3">
        <f t="shared" si="10"/>
        <v>3</v>
      </c>
      <c r="Q111" s="7">
        <f t="shared" si="11"/>
        <v>65</v>
      </c>
      <c r="R111" s="7">
        <f t="shared" si="12"/>
        <v>69</v>
      </c>
      <c r="S111" s="13" t="e">
        <f>VLOOKUP(A111,history!$B:$F,2,0)</f>
        <v>#N/A</v>
      </c>
      <c r="T111" s="13">
        <f>VLOOKUP($C111,日期!$A:$D,3,0)</f>
        <v>5</v>
      </c>
      <c r="U111" s="13">
        <f>VLOOKUP($C111,日期!$A:$D,4,0)</f>
        <v>1</v>
      </c>
      <c r="V111" s="65">
        <f t="shared" si="13"/>
        <v>44317</v>
      </c>
      <c r="W111" s="13" t="s">
        <v>1675</v>
      </c>
    </row>
    <row r="112" spans="1:23" ht="15">
      <c r="A112" s="15">
        <v>4212</v>
      </c>
      <c r="B112" s="15">
        <v>2021</v>
      </c>
      <c r="C112" s="13" t="s">
        <v>9</v>
      </c>
      <c r="D112" s="15">
        <v>20</v>
      </c>
      <c r="E112" s="13" t="s">
        <v>14</v>
      </c>
      <c r="F112" s="13" t="s">
        <v>17</v>
      </c>
      <c r="G112" s="13" t="s">
        <v>12</v>
      </c>
      <c r="H112" s="13" t="s">
        <v>18</v>
      </c>
      <c r="I112" s="3">
        <f t="shared" si="7"/>
        <v>65</v>
      </c>
      <c r="J112" s="7">
        <f t="shared" si="8"/>
        <v>69</v>
      </c>
      <c r="K112" s="3">
        <f>LEN(H112)</f>
        <v>5</v>
      </c>
      <c r="L112" s="13" t="str">
        <f>IF(OR(AND(LEN(H112&gt;3),ISERROR(FIND("-",H112,1))),AND(LEN(H112)&gt;3,ISERROR(FIND("+",H112,1)))),LEFT(H112,2),H112)</f>
        <v>65</v>
      </c>
      <c r="M112" s="13" t="str">
        <f>IF(AND(LEN(H112&gt;3),ISERROR(FIND("+",H112,1))),RIGHT(H112,2),IF(AND(LEN(H112)=3,ISERROR(FIND("-",H112,1))),LEFT(H112,2),H112))</f>
        <v>69</v>
      </c>
      <c r="N112" s="13" t="str">
        <f>SUBSTITUTE(H112,"+","-")</f>
        <v>65-69</v>
      </c>
      <c r="O112" s="3">
        <f t="shared" si="9"/>
        <v>5</v>
      </c>
      <c r="P112" s="3">
        <f t="shared" si="10"/>
        <v>3</v>
      </c>
      <c r="Q112" s="7">
        <f t="shared" si="11"/>
        <v>65</v>
      </c>
      <c r="R112" s="7">
        <f t="shared" si="12"/>
        <v>69</v>
      </c>
      <c r="S112" s="13" t="e">
        <f>VLOOKUP(A112,history!$B:$F,2,0)</f>
        <v>#N/A</v>
      </c>
      <c r="T112" s="13">
        <f>VLOOKUP($C112,日期!$A:$D,3,0)</f>
        <v>5</v>
      </c>
      <c r="U112" s="13">
        <f>VLOOKUP($C112,日期!$A:$D,4,0)</f>
        <v>1</v>
      </c>
      <c r="V112" s="65">
        <f t="shared" si="13"/>
        <v>44317</v>
      </c>
      <c r="W112" s="13" t="s">
        <v>1676</v>
      </c>
    </row>
    <row r="113" spans="1:23" ht="15">
      <c r="A113" s="15">
        <v>4211</v>
      </c>
      <c r="B113" s="15">
        <v>2021</v>
      </c>
      <c r="C113" s="13" t="s">
        <v>9</v>
      </c>
      <c r="D113" s="15">
        <v>20</v>
      </c>
      <c r="E113" s="13" t="s">
        <v>14</v>
      </c>
      <c r="F113" s="13" t="s">
        <v>17</v>
      </c>
      <c r="G113" s="13" t="s">
        <v>12</v>
      </c>
      <c r="H113" s="15">
        <v>0</v>
      </c>
      <c r="I113" s="3">
        <f t="shared" si="7"/>
        <v>0</v>
      </c>
      <c r="J113" s="7">
        <f t="shared" si="8"/>
        <v>0</v>
      </c>
      <c r="K113" s="3">
        <f>LEN(H113)</f>
        <v>1</v>
      </c>
      <c r="L113" s="13" t="str">
        <f>IF(OR(AND(LEN(H113&gt;3),ISERROR(FIND("-",H113,1))),AND(LEN(H113)&gt;3,ISERROR(FIND("+",H113,1)))),LEFT(H113,2),H113)</f>
        <v>0</v>
      </c>
      <c r="M113" s="13" t="str">
        <f>IF(AND(LEN(H113&gt;3),ISERROR(FIND("+",H113,1))),RIGHT(H113,2),IF(AND(LEN(H113)=3,ISERROR(FIND("-",H113,1))),LEFT(H113,2),H113))</f>
        <v>0</v>
      </c>
      <c r="N113" s="13" t="str">
        <f>SUBSTITUTE(H113,"+","-")</f>
        <v>0</v>
      </c>
      <c r="O113" s="3">
        <f t="shared" si="9"/>
        <v>1</v>
      </c>
      <c r="P113" s="52" t="e">
        <f t="shared" si="10"/>
        <v>#VALUE!</v>
      </c>
      <c r="Q113" s="7">
        <f t="shared" si="11"/>
        <v>0</v>
      </c>
      <c r="R113" s="7">
        <f t="shared" si="12"/>
        <v>0</v>
      </c>
      <c r="S113" s="13" t="e">
        <f>VLOOKUP(A113,history!$B:$F,2,0)</f>
        <v>#N/A</v>
      </c>
      <c r="T113" s="13">
        <f>VLOOKUP($C113,日期!$A:$D,3,0)</f>
        <v>5</v>
      </c>
      <c r="U113" s="13">
        <f>VLOOKUP($C113,日期!$A:$D,4,0)</f>
        <v>1</v>
      </c>
      <c r="V113" s="65">
        <f t="shared" si="13"/>
        <v>44317</v>
      </c>
      <c r="W113" s="13" t="s">
        <v>1677</v>
      </c>
    </row>
    <row r="114" spans="1:23" ht="15">
      <c r="A114" s="15">
        <v>4210</v>
      </c>
      <c r="B114" s="15">
        <v>2021</v>
      </c>
      <c r="C114" s="13" t="s">
        <v>9</v>
      </c>
      <c r="D114" s="15">
        <v>20</v>
      </c>
      <c r="E114" s="13" t="s">
        <v>10</v>
      </c>
      <c r="F114" s="13" t="s">
        <v>11</v>
      </c>
      <c r="G114" s="13" t="s">
        <v>12</v>
      </c>
      <c r="H114" s="13" t="s">
        <v>15</v>
      </c>
      <c r="I114" s="3">
        <f t="shared" si="7"/>
        <v>70</v>
      </c>
      <c r="J114" s="7">
        <f t="shared" si="8"/>
        <v>70</v>
      </c>
      <c r="K114" s="3">
        <f>LEN(H114)</f>
        <v>3</v>
      </c>
      <c r="L114" s="13" t="str">
        <f>IF(OR(AND(LEN(H114&gt;3),ISERROR(FIND("-",H114,1))),AND(LEN(H114)&gt;3,ISERROR(FIND("+",H114,1)))),LEFT(H114,2),H114)</f>
        <v>70</v>
      </c>
      <c r="M114" s="13" t="str">
        <f>IF(AND(LEN(H114&gt;3),ISERROR(FIND("+",H114,1))),RIGHT(H114,2),IF(AND(LEN(H114)=3,ISERROR(FIND("-",H114,1))),LEFT(H114,2),H114))</f>
        <v>70</v>
      </c>
      <c r="N114" s="13" t="str">
        <f>SUBSTITUTE(H114,"+","-")</f>
        <v>70-</v>
      </c>
      <c r="O114" s="3">
        <f t="shared" si="9"/>
        <v>3</v>
      </c>
      <c r="P114" s="3">
        <f t="shared" si="10"/>
        <v>3</v>
      </c>
      <c r="Q114" s="7">
        <f t="shared" si="11"/>
        <v>70</v>
      </c>
      <c r="R114" s="7">
        <f t="shared" si="12"/>
        <v>70</v>
      </c>
      <c r="S114" s="13" t="e">
        <f>VLOOKUP(A114,history!$B:$F,2,0)</f>
        <v>#N/A</v>
      </c>
      <c r="T114" s="13">
        <f>VLOOKUP($C114,日期!$A:$D,3,0)</f>
        <v>5</v>
      </c>
      <c r="U114" s="13">
        <f>VLOOKUP($C114,日期!$A:$D,4,0)</f>
        <v>1</v>
      </c>
      <c r="V114" s="65">
        <f t="shared" si="13"/>
        <v>44317</v>
      </c>
      <c r="W114" s="13" t="s">
        <v>1678</v>
      </c>
    </row>
    <row r="115" spans="1:23" ht="15">
      <c r="A115" s="15">
        <v>4209</v>
      </c>
      <c r="B115" s="15">
        <v>2021</v>
      </c>
      <c r="C115" s="13" t="s">
        <v>9</v>
      </c>
      <c r="D115" s="15">
        <v>20</v>
      </c>
      <c r="E115" s="13" t="s">
        <v>10</v>
      </c>
      <c r="F115" s="13" t="s">
        <v>11</v>
      </c>
      <c r="G115" s="13" t="s">
        <v>12</v>
      </c>
      <c r="H115" s="13" t="s">
        <v>30</v>
      </c>
      <c r="I115" s="3">
        <f t="shared" si="7"/>
        <v>45</v>
      </c>
      <c r="J115" s="7">
        <f t="shared" si="8"/>
        <v>49</v>
      </c>
      <c r="K115" s="3">
        <f>LEN(H115)</f>
        <v>5</v>
      </c>
      <c r="L115" s="13" t="str">
        <f>IF(OR(AND(LEN(H115&gt;3),ISERROR(FIND("-",H115,1))),AND(LEN(H115)&gt;3,ISERROR(FIND("+",H115,1)))),LEFT(H115,2),H115)</f>
        <v>45</v>
      </c>
      <c r="M115" s="13" t="str">
        <f>IF(AND(LEN(H115&gt;3),ISERROR(FIND("+",H115,1))),RIGHT(H115,2),IF(AND(LEN(H115)=3,ISERROR(FIND("-",H115,1))),LEFT(H115,2),H115))</f>
        <v>49</v>
      </c>
      <c r="N115" s="13" t="str">
        <f>SUBSTITUTE(H115,"+","-")</f>
        <v>45-49</v>
      </c>
      <c r="O115" s="3">
        <f t="shared" si="9"/>
        <v>5</v>
      </c>
      <c r="P115" s="3">
        <f t="shared" si="10"/>
        <v>3</v>
      </c>
      <c r="Q115" s="7">
        <f t="shared" si="11"/>
        <v>45</v>
      </c>
      <c r="R115" s="7">
        <f t="shared" si="12"/>
        <v>49</v>
      </c>
      <c r="S115" s="13" t="e">
        <f>VLOOKUP(A115,history!$B:$F,2,0)</f>
        <v>#N/A</v>
      </c>
      <c r="T115" s="13">
        <f>VLOOKUP($C115,日期!$A:$D,3,0)</f>
        <v>5</v>
      </c>
      <c r="U115" s="13">
        <f>VLOOKUP($C115,日期!$A:$D,4,0)</f>
        <v>1</v>
      </c>
      <c r="V115" s="65">
        <f t="shared" si="13"/>
        <v>44317</v>
      </c>
      <c r="W115" s="13" t="s">
        <v>1679</v>
      </c>
    </row>
    <row r="116" spans="1:23" ht="15">
      <c r="A116" s="15">
        <v>4208</v>
      </c>
      <c r="B116" s="15">
        <v>2021</v>
      </c>
      <c r="C116" s="13" t="s">
        <v>9</v>
      </c>
      <c r="D116" s="15">
        <v>20</v>
      </c>
      <c r="E116" s="13" t="s">
        <v>10</v>
      </c>
      <c r="F116" s="13" t="s">
        <v>17</v>
      </c>
      <c r="G116" s="13" t="s">
        <v>12</v>
      </c>
      <c r="H116" s="13" t="s">
        <v>32</v>
      </c>
      <c r="I116" s="3">
        <f t="shared" si="7"/>
        <v>60</v>
      </c>
      <c r="J116" s="7">
        <f t="shared" si="8"/>
        <v>64</v>
      </c>
      <c r="K116" s="3">
        <f>LEN(H116)</f>
        <v>5</v>
      </c>
      <c r="L116" s="13" t="str">
        <f>IF(OR(AND(LEN(H116&gt;3),ISERROR(FIND("-",H116,1))),AND(LEN(H116)&gt;3,ISERROR(FIND("+",H116,1)))),LEFT(H116,2),H116)</f>
        <v>60</v>
      </c>
      <c r="M116" s="13" t="str">
        <f>IF(AND(LEN(H116&gt;3),ISERROR(FIND("+",H116,1))),RIGHT(H116,2),IF(AND(LEN(H116)=3,ISERROR(FIND("-",H116,1))),LEFT(H116,2),H116))</f>
        <v>64</v>
      </c>
      <c r="N116" s="13" t="str">
        <f>SUBSTITUTE(H116,"+","-")</f>
        <v>60-64</v>
      </c>
      <c r="O116" s="3">
        <f t="shared" si="9"/>
        <v>5</v>
      </c>
      <c r="P116" s="3">
        <f t="shared" si="10"/>
        <v>3</v>
      </c>
      <c r="Q116" s="7">
        <f t="shared" si="11"/>
        <v>60</v>
      </c>
      <c r="R116" s="7">
        <f t="shared" si="12"/>
        <v>64</v>
      </c>
      <c r="S116" s="13" t="e">
        <f>VLOOKUP(A116,history!$B:$F,2,0)</f>
        <v>#N/A</v>
      </c>
      <c r="T116" s="13">
        <f>VLOOKUP($C116,日期!$A:$D,3,0)</f>
        <v>5</v>
      </c>
      <c r="U116" s="13">
        <f>VLOOKUP($C116,日期!$A:$D,4,0)</f>
        <v>1</v>
      </c>
      <c r="V116" s="65">
        <f t="shared" si="13"/>
        <v>44317</v>
      </c>
      <c r="W116" s="13" t="s">
        <v>1680</v>
      </c>
    </row>
    <row r="117" spans="1:23" ht="15">
      <c r="A117" s="15">
        <v>4207</v>
      </c>
      <c r="B117" s="15">
        <v>2021</v>
      </c>
      <c r="C117" s="13" t="s">
        <v>9</v>
      </c>
      <c r="D117" s="15">
        <v>20</v>
      </c>
      <c r="E117" s="13" t="s">
        <v>51</v>
      </c>
      <c r="F117" s="13" t="s">
        <v>11</v>
      </c>
      <c r="G117" s="13" t="s">
        <v>12</v>
      </c>
      <c r="H117" s="13" t="s">
        <v>15</v>
      </c>
      <c r="I117" s="3">
        <f t="shared" si="7"/>
        <v>70</v>
      </c>
      <c r="J117" s="7">
        <f t="shared" si="8"/>
        <v>70</v>
      </c>
      <c r="K117" s="3">
        <f>LEN(H117)</f>
        <v>3</v>
      </c>
      <c r="L117" s="13" t="str">
        <f>IF(OR(AND(LEN(H117&gt;3),ISERROR(FIND("-",H117,1))),AND(LEN(H117)&gt;3,ISERROR(FIND("+",H117,1)))),LEFT(H117,2),H117)</f>
        <v>70</v>
      </c>
      <c r="M117" s="13" t="str">
        <f>IF(AND(LEN(H117&gt;3),ISERROR(FIND("+",H117,1))),RIGHT(H117,2),IF(AND(LEN(H117)=3,ISERROR(FIND("-",H117,1))),LEFT(H117,2),H117))</f>
        <v>70</v>
      </c>
      <c r="N117" s="13" t="str">
        <f>SUBSTITUTE(H117,"+","-")</f>
        <v>70-</v>
      </c>
      <c r="O117" s="3">
        <f t="shared" si="9"/>
        <v>3</v>
      </c>
      <c r="P117" s="3">
        <f t="shared" si="10"/>
        <v>3</v>
      </c>
      <c r="Q117" s="7">
        <f t="shared" si="11"/>
        <v>70</v>
      </c>
      <c r="R117" s="7">
        <f t="shared" si="12"/>
        <v>70</v>
      </c>
      <c r="S117" s="13" t="e">
        <f>VLOOKUP(A117,history!$B:$F,2,0)</f>
        <v>#N/A</v>
      </c>
      <c r="T117" s="13">
        <f>VLOOKUP($C117,日期!$A:$D,3,0)</f>
        <v>5</v>
      </c>
      <c r="U117" s="13">
        <f>VLOOKUP($C117,日期!$A:$D,4,0)</f>
        <v>1</v>
      </c>
      <c r="V117" s="65">
        <f t="shared" si="13"/>
        <v>44317</v>
      </c>
      <c r="W117" s="13" t="s">
        <v>1681</v>
      </c>
    </row>
    <row r="118" spans="1:23" ht="15">
      <c r="A118" s="15">
        <v>4206</v>
      </c>
      <c r="B118" s="15">
        <v>2021</v>
      </c>
      <c r="C118" s="13" t="s">
        <v>9</v>
      </c>
      <c r="D118" s="15">
        <v>20</v>
      </c>
      <c r="E118" s="13" t="s">
        <v>14</v>
      </c>
      <c r="F118" s="13" t="s">
        <v>11</v>
      </c>
      <c r="G118" s="13" t="s">
        <v>12</v>
      </c>
      <c r="H118" s="13" t="s">
        <v>18</v>
      </c>
      <c r="I118" s="3">
        <f t="shared" si="7"/>
        <v>65</v>
      </c>
      <c r="J118" s="7">
        <f t="shared" si="8"/>
        <v>69</v>
      </c>
      <c r="K118" s="3">
        <f>LEN(H118)</f>
        <v>5</v>
      </c>
      <c r="L118" s="13" t="str">
        <f>IF(OR(AND(LEN(H118&gt;3),ISERROR(FIND("-",H118,1))),AND(LEN(H118)&gt;3,ISERROR(FIND("+",H118,1)))),LEFT(H118,2),H118)</f>
        <v>65</v>
      </c>
      <c r="M118" s="13" t="str">
        <f>IF(AND(LEN(H118&gt;3),ISERROR(FIND("+",H118,1))),RIGHT(H118,2),IF(AND(LEN(H118)=3,ISERROR(FIND("-",H118,1))),LEFT(H118,2),H118))</f>
        <v>69</v>
      </c>
      <c r="N118" s="13" t="str">
        <f>SUBSTITUTE(H118,"+","-")</f>
        <v>65-69</v>
      </c>
      <c r="O118" s="3">
        <f t="shared" si="9"/>
        <v>5</v>
      </c>
      <c r="P118" s="3">
        <f t="shared" si="10"/>
        <v>3</v>
      </c>
      <c r="Q118" s="7">
        <f t="shared" si="11"/>
        <v>65</v>
      </c>
      <c r="R118" s="7">
        <f t="shared" si="12"/>
        <v>69</v>
      </c>
      <c r="S118" s="13" t="e">
        <f>VLOOKUP(A118,history!$B:$F,2,0)</f>
        <v>#N/A</v>
      </c>
      <c r="T118" s="13">
        <f>VLOOKUP($C118,日期!$A:$D,3,0)</f>
        <v>5</v>
      </c>
      <c r="U118" s="13">
        <f>VLOOKUP($C118,日期!$A:$D,4,0)</f>
        <v>1</v>
      </c>
      <c r="V118" s="65">
        <f t="shared" si="13"/>
        <v>44317</v>
      </c>
      <c r="W118" s="13" t="s">
        <v>1682</v>
      </c>
    </row>
    <row r="119" spans="1:23" ht="15">
      <c r="A119" s="15">
        <v>4205</v>
      </c>
      <c r="B119" s="15">
        <v>2021</v>
      </c>
      <c r="C119" s="13" t="s">
        <v>9</v>
      </c>
      <c r="D119" s="15">
        <v>20</v>
      </c>
      <c r="E119" s="13" t="s">
        <v>14</v>
      </c>
      <c r="F119" s="13" t="s">
        <v>17</v>
      </c>
      <c r="G119" s="13" t="s">
        <v>12</v>
      </c>
      <c r="H119" s="13" t="s">
        <v>18</v>
      </c>
      <c r="I119" s="3">
        <f t="shared" si="7"/>
        <v>65</v>
      </c>
      <c r="J119" s="7">
        <f t="shared" si="8"/>
        <v>69</v>
      </c>
      <c r="K119" s="3">
        <f>LEN(H119)</f>
        <v>5</v>
      </c>
      <c r="L119" s="13" t="str">
        <f>IF(OR(AND(LEN(H119&gt;3),ISERROR(FIND("-",H119,1))),AND(LEN(H119)&gt;3,ISERROR(FIND("+",H119,1)))),LEFT(H119,2),H119)</f>
        <v>65</v>
      </c>
      <c r="M119" s="13" t="str">
        <f>IF(AND(LEN(H119&gt;3),ISERROR(FIND("+",H119,1))),RIGHT(H119,2),IF(AND(LEN(H119)=3,ISERROR(FIND("-",H119,1))),LEFT(H119,2),H119))</f>
        <v>69</v>
      </c>
      <c r="N119" s="13" t="str">
        <f>SUBSTITUTE(H119,"+","-")</f>
        <v>65-69</v>
      </c>
      <c r="O119" s="3">
        <f t="shared" si="9"/>
        <v>5</v>
      </c>
      <c r="P119" s="3">
        <f t="shared" si="10"/>
        <v>3</v>
      </c>
      <c r="Q119" s="7">
        <f t="shared" si="11"/>
        <v>65</v>
      </c>
      <c r="R119" s="7">
        <f t="shared" si="12"/>
        <v>69</v>
      </c>
      <c r="S119" s="13" t="e">
        <f>VLOOKUP(A119,history!$B:$F,2,0)</f>
        <v>#N/A</v>
      </c>
      <c r="T119" s="13">
        <f>VLOOKUP($C119,日期!$A:$D,3,0)</f>
        <v>5</v>
      </c>
      <c r="U119" s="13">
        <f>VLOOKUP($C119,日期!$A:$D,4,0)</f>
        <v>1</v>
      </c>
      <c r="V119" s="65">
        <f t="shared" si="13"/>
        <v>44317</v>
      </c>
      <c r="W119" s="13" t="s">
        <v>1683</v>
      </c>
    </row>
    <row r="120" spans="1:23" ht="15">
      <c r="A120" s="15">
        <v>4204</v>
      </c>
      <c r="B120" s="15">
        <v>2021</v>
      </c>
      <c r="C120" s="13" t="s">
        <v>9</v>
      </c>
      <c r="D120" s="15">
        <v>20</v>
      </c>
      <c r="E120" s="13" t="s">
        <v>44</v>
      </c>
      <c r="F120" s="13" t="s">
        <v>11</v>
      </c>
      <c r="G120" s="13" t="s">
        <v>12</v>
      </c>
      <c r="H120" s="13" t="s">
        <v>15</v>
      </c>
      <c r="I120" s="3">
        <f t="shared" si="7"/>
        <v>70</v>
      </c>
      <c r="J120" s="7">
        <f t="shared" si="8"/>
        <v>70</v>
      </c>
      <c r="K120" s="3">
        <f>LEN(H120)</f>
        <v>3</v>
      </c>
      <c r="L120" s="13" t="str">
        <f>IF(OR(AND(LEN(H120&gt;3),ISERROR(FIND("-",H120,1))),AND(LEN(H120)&gt;3,ISERROR(FIND("+",H120,1)))),LEFT(H120,2),H120)</f>
        <v>70</v>
      </c>
      <c r="M120" s="13" t="str">
        <f>IF(AND(LEN(H120&gt;3),ISERROR(FIND("+",H120,1))),RIGHT(H120,2),IF(AND(LEN(H120)=3,ISERROR(FIND("-",H120,1))),LEFT(H120,2),H120))</f>
        <v>70</v>
      </c>
      <c r="N120" s="13" t="str">
        <f>SUBSTITUTE(H120,"+","-")</f>
        <v>70-</v>
      </c>
      <c r="O120" s="3">
        <f t="shared" si="9"/>
        <v>3</v>
      </c>
      <c r="P120" s="3">
        <f t="shared" si="10"/>
        <v>3</v>
      </c>
      <c r="Q120" s="7">
        <f t="shared" si="11"/>
        <v>70</v>
      </c>
      <c r="R120" s="7">
        <f t="shared" si="12"/>
        <v>70</v>
      </c>
      <c r="S120" s="13" t="e">
        <f>VLOOKUP(A120,history!$B:$F,2,0)</f>
        <v>#N/A</v>
      </c>
      <c r="T120" s="13">
        <f>VLOOKUP($C120,日期!$A:$D,3,0)</f>
        <v>5</v>
      </c>
      <c r="U120" s="13">
        <f>VLOOKUP($C120,日期!$A:$D,4,0)</f>
        <v>1</v>
      </c>
      <c r="V120" s="65">
        <f t="shared" si="13"/>
        <v>44317</v>
      </c>
      <c r="W120" s="13" t="s">
        <v>1684</v>
      </c>
    </row>
    <row r="121" spans="1:23" ht="15">
      <c r="A121" s="15">
        <v>4203</v>
      </c>
      <c r="B121" s="15">
        <v>2021</v>
      </c>
      <c r="C121" s="13" t="s">
        <v>9</v>
      </c>
      <c r="D121" s="15">
        <v>20</v>
      </c>
      <c r="E121" s="13" t="s">
        <v>10</v>
      </c>
      <c r="F121" s="13" t="s">
        <v>11</v>
      </c>
      <c r="G121" s="13" t="s">
        <v>12</v>
      </c>
      <c r="H121" s="13" t="s">
        <v>15</v>
      </c>
      <c r="I121" s="3">
        <f t="shared" si="7"/>
        <v>70</v>
      </c>
      <c r="J121" s="7">
        <f t="shared" si="8"/>
        <v>70</v>
      </c>
      <c r="K121" s="3">
        <f>LEN(H121)</f>
        <v>3</v>
      </c>
      <c r="L121" s="13" t="str">
        <f>IF(OR(AND(LEN(H121&gt;3),ISERROR(FIND("-",H121,1))),AND(LEN(H121)&gt;3,ISERROR(FIND("+",H121,1)))),LEFT(H121,2),H121)</f>
        <v>70</v>
      </c>
      <c r="M121" s="13" t="str">
        <f>IF(AND(LEN(H121&gt;3),ISERROR(FIND("+",H121,1))),RIGHT(H121,2),IF(AND(LEN(H121)=3,ISERROR(FIND("-",H121,1))),LEFT(H121,2),H121))</f>
        <v>70</v>
      </c>
      <c r="N121" s="13" t="str">
        <f>SUBSTITUTE(H121,"+","-")</f>
        <v>70-</v>
      </c>
      <c r="O121" s="3">
        <f t="shared" si="9"/>
        <v>3</v>
      </c>
      <c r="P121" s="3">
        <f t="shared" si="10"/>
        <v>3</v>
      </c>
      <c r="Q121" s="7">
        <f t="shared" si="11"/>
        <v>70</v>
      </c>
      <c r="R121" s="7">
        <f t="shared" si="12"/>
        <v>70</v>
      </c>
      <c r="S121" s="13" t="e">
        <f>VLOOKUP(A121,history!$B:$F,2,0)</f>
        <v>#N/A</v>
      </c>
      <c r="T121" s="13">
        <f>VLOOKUP($C121,日期!$A:$D,3,0)</f>
        <v>5</v>
      </c>
      <c r="U121" s="13">
        <f>VLOOKUP($C121,日期!$A:$D,4,0)</f>
        <v>1</v>
      </c>
      <c r="V121" s="65">
        <f t="shared" si="13"/>
        <v>44317</v>
      </c>
      <c r="W121" s="13" t="s">
        <v>1685</v>
      </c>
    </row>
    <row r="122" spans="1:23" ht="15">
      <c r="A122" s="15">
        <v>4202</v>
      </c>
      <c r="B122" s="15">
        <v>2021</v>
      </c>
      <c r="C122" s="13" t="s">
        <v>9</v>
      </c>
      <c r="D122" s="15">
        <v>20</v>
      </c>
      <c r="E122" s="13" t="s">
        <v>10</v>
      </c>
      <c r="F122" s="13" t="s">
        <v>11</v>
      </c>
      <c r="G122" s="13" t="s">
        <v>12</v>
      </c>
      <c r="H122" s="13" t="s">
        <v>30</v>
      </c>
      <c r="I122" s="3">
        <f t="shared" si="7"/>
        <v>45</v>
      </c>
      <c r="J122" s="7">
        <f t="shared" si="8"/>
        <v>49</v>
      </c>
      <c r="K122" s="3">
        <f>LEN(H122)</f>
        <v>5</v>
      </c>
      <c r="L122" s="13" t="str">
        <f>IF(OR(AND(LEN(H122&gt;3),ISERROR(FIND("-",H122,1))),AND(LEN(H122)&gt;3,ISERROR(FIND("+",H122,1)))),LEFT(H122,2),H122)</f>
        <v>45</v>
      </c>
      <c r="M122" s="13" t="str">
        <f>IF(AND(LEN(H122&gt;3),ISERROR(FIND("+",H122,1))),RIGHT(H122,2),IF(AND(LEN(H122)=3,ISERROR(FIND("-",H122,1))),LEFT(H122,2),H122))</f>
        <v>49</v>
      </c>
      <c r="N122" s="13" t="str">
        <f>SUBSTITUTE(H122,"+","-")</f>
        <v>45-49</v>
      </c>
      <c r="O122" s="3">
        <f t="shared" si="9"/>
        <v>5</v>
      </c>
      <c r="P122" s="3">
        <f t="shared" si="10"/>
        <v>3</v>
      </c>
      <c r="Q122" s="7">
        <f t="shared" si="11"/>
        <v>45</v>
      </c>
      <c r="R122" s="7">
        <f t="shared" si="12"/>
        <v>49</v>
      </c>
      <c r="S122" s="13" t="e">
        <f>VLOOKUP(A122,history!$B:$F,2,0)</f>
        <v>#N/A</v>
      </c>
      <c r="T122" s="13">
        <f>VLOOKUP($C122,日期!$A:$D,3,0)</f>
        <v>5</v>
      </c>
      <c r="U122" s="13">
        <f>VLOOKUP($C122,日期!$A:$D,4,0)</f>
        <v>1</v>
      </c>
      <c r="V122" s="65">
        <f t="shared" si="13"/>
        <v>44317</v>
      </c>
      <c r="W122" s="13" t="s">
        <v>1686</v>
      </c>
    </row>
    <row r="123" spans="1:23" ht="15">
      <c r="A123" s="15">
        <v>4201</v>
      </c>
      <c r="B123" s="15">
        <v>2021</v>
      </c>
      <c r="C123" s="13" t="s">
        <v>9</v>
      </c>
      <c r="D123" s="15">
        <v>20</v>
      </c>
      <c r="E123" s="13" t="s">
        <v>10</v>
      </c>
      <c r="F123" s="13" t="s">
        <v>17</v>
      </c>
      <c r="G123" s="13" t="s">
        <v>12</v>
      </c>
      <c r="H123" s="13" t="s">
        <v>32</v>
      </c>
      <c r="I123" s="3">
        <f t="shared" si="7"/>
        <v>60</v>
      </c>
      <c r="J123" s="7">
        <f t="shared" si="8"/>
        <v>64</v>
      </c>
      <c r="K123" s="3">
        <f>LEN(H123)</f>
        <v>5</v>
      </c>
      <c r="L123" s="13" t="str">
        <f>IF(OR(AND(LEN(H123&gt;3),ISERROR(FIND("-",H123,1))),AND(LEN(H123)&gt;3,ISERROR(FIND("+",H123,1)))),LEFT(H123,2),H123)</f>
        <v>60</v>
      </c>
      <c r="M123" s="13" t="str">
        <f>IF(AND(LEN(H123&gt;3),ISERROR(FIND("+",H123,1))),RIGHT(H123,2),IF(AND(LEN(H123)=3,ISERROR(FIND("-",H123,1))),LEFT(H123,2),H123))</f>
        <v>64</v>
      </c>
      <c r="N123" s="13" t="str">
        <f>SUBSTITUTE(H123,"+","-")</f>
        <v>60-64</v>
      </c>
      <c r="O123" s="3">
        <f t="shared" si="9"/>
        <v>5</v>
      </c>
      <c r="P123" s="3">
        <f t="shared" si="10"/>
        <v>3</v>
      </c>
      <c r="Q123" s="7">
        <f t="shared" si="11"/>
        <v>60</v>
      </c>
      <c r="R123" s="7">
        <f t="shared" si="12"/>
        <v>64</v>
      </c>
      <c r="S123" s="13" t="e">
        <f>VLOOKUP(A123,history!$B:$F,2,0)</f>
        <v>#N/A</v>
      </c>
      <c r="T123" s="13">
        <f>VLOOKUP($C123,日期!$A:$D,3,0)</f>
        <v>5</v>
      </c>
      <c r="U123" s="13">
        <f>VLOOKUP($C123,日期!$A:$D,4,0)</f>
        <v>1</v>
      </c>
      <c r="V123" s="65">
        <f t="shared" si="13"/>
        <v>44317</v>
      </c>
      <c r="W123" s="13" t="s">
        <v>1687</v>
      </c>
    </row>
    <row r="124" spans="1:23" ht="15">
      <c r="A124" s="15">
        <v>4200</v>
      </c>
      <c r="B124" s="15">
        <v>2021</v>
      </c>
      <c r="C124" s="13" t="s">
        <v>9</v>
      </c>
      <c r="D124" s="15">
        <v>20</v>
      </c>
      <c r="E124" s="13" t="s">
        <v>51</v>
      </c>
      <c r="F124" s="13" t="s">
        <v>11</v>
      </c>
      <c r="G124" s="13" t="s">
        <v>12</v>
      </c>
      <c r="H124" s="13" t="s">
        <v>15</v>
      </c>
      <c r="I124" s="3">
        <f t="shared" si="7"/>
        <v>70</v>
      </c>
      <c r="J124" s="7">
        <f t="shared" si="8"/>
        <v>70</v>
      </c>
      <c r="K124" s="3">
        <f>LEN(H124)</f>
        <v>3</v>
      </c>
      <c r="L124" s="13" t="str">
        <f>IF(OR(AND(LEN(H124&gt;3),ISERROR(FIND("-",H124,1))),AND(LEN(H124)&gt;3,ISERROR(FIND("+",H124,1)))),LEFT(H124,2),H124)</f>
        <v>70</v>
      </c>
      <c r="M124" s="13" t="str">
        <f>IF(AND(LEN(H124&gt;3),ISERROR(FIND("+",H124,1))),RIGHT(H124,2),IF(AND(LEN(H124)=3,ISERROR(FIND("-",H124,1))),LEFT(H124,2),H124))</f>
        <v>70</v>
      </c>
      <c r="N124" s="13" t="str">
        <f>SUBSTITUTE(H124,"+","-")</f>
        <v>70-</v>
      </c>
      <c r="O124" s="3">
        <f t="shared" si="9"/>
        <v>3</v>
      </c>
      <c r="P124" s="3">
        <f t="shared" si="10"/>
        <v>3</v>
      </c>
      <c r="Q124" s="7">
        <f t="shared" si="11"/>
        <v>70</v>
      </c>
      <c r="R124" s="7">
        <f t="shared" si="12"/>
        <v>70</v>
      </c>
      <c r="S124" s="13" t="e">
        <f>VLOOKUP(A124,history!$B:$F,2,0)</f>
        <v>#N/A</v>
      </c>
      <c r="T124" s="13">
        <f>VLOOKUP($C124,日期!$A:$D,3,0)</f>
        <v>5</v>
      </c>
      <c r="U124" s="13">
        <f>VLOOKUP($C124,日期!$A:$D,4,0)</f>
        <v>1</v>
      </c>
      <c r="V124" s="65">
        <f t="shared" si="13"/>
        <v>44317</v>
      </c>
      <c r="W124" s="13" t="s">
        <v>1688</v>
      </c>
    </row>
    <row r="125" spans="1:23" ht="15">
      <c r="A125" s="15">
        <v>4199</v>
      </c>
      <c r="B125" s="15">
        <v>2021</v>
      </c>
      <c r="C125" s="13" t="s">
        <v>9</v>
      </c>
      <c r="D125" s="15">
        <v>20</v>
      </c>
      <c r="E125" s="13" t="s">
        <v>14</v>
      </c>
      <c r="F125" s="13" t="s">
        <v>11</v>
      </c>
      <c r="G125" s="13" t="s">
        <v>12</v>
      </c>
      <c r="H125" s="13" t="s">
        <v>18</v>
      </c>
      <c r="I125" s="3">
        <f t="shared" si="7"/>
        <v>65</v>
      </c>
      <c r="J125" s="7">
        <f t="shared" si="8"/>
        <v>69</v>
      </c>
      <c r="K125" s="3">
        <f>LEN(H125)</f>
        <v>5</v>
      </c>
      <c r="L125" s="13" t="str">
        <f>IF(OR(AND(LEN(H125&gt;3),ISERROR(FIND("-",H125,1))),AND(LEN(H125)&gt;3,ISERROR(FIND("+",H125,1)))),LEFT(H125,2),H125)</f>
        <v>65</v>
      </c>
      <c r="M125" s="13" t="str">
        <f>IF(AND(LEN(H125&gt;3),ISERROR(FIND("+",H125,1))),RIGHT(H125,2),IF(AND(LEN(H125)=3,ISERROR(FIND("-",H125,1))),LEFT(H125,2),H125))</f>
        <v>69</v>
      </c>
      <c r="N125" s="13" t="str">
        <f>SUBSTITUTE(H125,"+","-")</f>
        <v>65-69</v>
      </c>
      <c r="O125" s="3">
        <f t="shared" si="9"/>
        <v>5</v>
      </c>
      <c r="P125" s="3">
        <f t="shared" si="10"/>
        <v>3</v>
      </c>
      <c r="Q125" s="7">
        <f t="shared" si="11"/>
        <v>65</v>
      </c>
      <c r="R125" s="7">
        <f t="shared" si="12"/>
        <v>69</v>
      </c>
      <c r="S125" s="13" t="e">
        <f>VLOOKUP(A125,history!$B:$F,2,0)</f>
        <v>#N/A</v>
      </c>
      <c r="T125" s="13">
        <f>VLOOKUP($C125,日期!$A:$D,3,0)</f>
        <v>5</v>
      </c>
      <c r="U125" s="13">
        <f>VLOOKUP($C125,日期!$A:$D,4,0)</f>
        <v>1</v>
      </c>
      <c r="V125" s="65">
        <f t="shared" si="13"/>
        <v>44317</v>
      </c>
      <c r="W125" s="13" t="s">
        <v>1689</v>
      </c>
    </row>
    <row r="126" spans="1:23" ht="15">
      <c r="A126" s="15">
        <v>4198</v>
      </c>
      <c r="B126" s="15">
        <v>2021</v>
      </c>
      <c r="C126" s="13" t="s">
        <v>9</v>
      </c>
      <c r="D126" s="15">
        <v>20</v>
      </c>
      <c r="E126" s="13" t="s">
        <v>14</v>
      </c>
      <c r="F126" s="13" t="s">
        <v>17</v>
      </c>
      <c r="G126" s="13" t="s">
        <v>12</v>
      </c>
      <c r="H126" s="13" t="s">
        <v>18</v>
      </c>
      <c r="I126" s="3">
        <f t="shared" si="7"/>
        <v>65</v>
      </c>
      <c r="J126" s="7">
        <f t="shared" si="8"/>
        <v>69</v>
      </c>
      <c r="K126" s="3">
        <f>LEN(H126)</f>
        <v>5</v>
      </c>
      <c r="L126" s="13" t="str">
        <f>IF(OR(AND(LEN(H126&gt;3),ISERROR(FIND("-",H126,1))),AND(LEN(H126)&gt;3,ISERROR(FIND("+",H126,1)))),LEFT(H126,2),H126)</f>
        <v>65</v>
      </c>
      <c r="M126" s="13" t="str">
        <f>IF(AND(LEN(H126&gt;3),ISERROR(FIND("+",H126,1))),RIGHT(H126,2),IF(AND(LEN(H126)=3,ISERROR(FIND("-",H126,1))),LEFT(H126,2),H126))</f>
        <v>69</v>
      </c>
      <c r="N126" s="13" t="str">
        <f>SUBSTITUTE(H126,"+","-")</f>
        <v>65-69</v>
      </c>
      <c r="O126" s="3">
        <f t="shared" si="9"/>
        <v>5</v>
      </c>
      <c r="P126" s="3">
        <f t="shared" si="10"/>
        <v>3</v>
      </c>
      <c r="Q126" s="7">
        <f t="shared" si="11"/>
        <v>65</v>
      </c>
      <c r="R126" s="7">
        <f t="shared" si="12"/>
        <v>69</v>
      </c>
      <c r="S126" s="13" t="e">
        <f>VLOOKUP(A126,history!$B:$F,2,0)</f>
        <v>#N/A</v>
      </c>
      <c r="T126" s="13">
        <f>VLOOKUP($C126,日期!$A:$D,3,0)</f>
        <v>5</v>
      </c>
      <c r="U126" s="13">
        <f>VLOOKUP($C126,日期!$A:$D,4,0)</f>
        <v>1</v>
      </c>
      <c r="V126" s="65">
        <f t="shared" si="13"/>
        <v>44317</v>
      </c>
      <c r="W126" s="13" t="s">
        <v>1690</v>
      </c>
    </row>
    <row r="127" spans="1:23" ht="15">
      <c r="A127" s="15">
        <v>4197</v>
      </c>
      <c r="B127" s="15">
        <v>2021</v>
      </c>
      <c r="C127" s="13" t="s">
        <v>9</v>
      </c>
      <c r="D127" s="15">
        <v>20</v>
      </c>
      <c r="E127" s="13" t="s">
        <v>44</v>
      </c>
      <c r="F127" s="13" t="s">
        <v>11</v>
      </c>
      <c r="G127" s="13" t="s">
        <v>12</v>
      </c>
      <c r="H127" s="13" t="s">
        <v>32</v>
      </c>
      <c r="I127" s="3">
        <f t="shared" si="7"/>
        <v>60</v>
      </c>
      <c r="J127" s="7">
        <f t="shared" si="8"/>
        <v>64</v>
      </c>
      <c r="K127" s="3">
        <f>LEN(H127)</f>
        <v>5</v>
      </c>
      <c r="L127" s="13" t="str">
        <f>IF(OR(AND(LEN(H127&gt;3),ISERROR(FIND("-",H127,1))),AND(LEN(H127)&gt;3,ISERROR(FIND("+",H127,1)))),LEFT(H127,2),H127)</f>
        <v>60</v>
      </c>
      <c r="M127" s="13" t="str">
        <f>IF(AND(LEN(H127&gt;3),ISERROR(FIND("+",H127,1))),RIGHT(H127,2),IF(AND(LEN(H127)=3,ISERROR(FIND("-",H127,1))),LEFT(H127,2),H127))</f>
        <v>64</v>
      </c>
      <c r="N127" s="13" t="str">
        <f>SUBSTITUTE(H127,"+","-")</f>
        <v>60-64</v>
      </c>
      <c r="O127" s="3">
        <f t="shared" si="9"/>
        <v>5</v>
      </c>
      <c r="P127" s="3">
        <f t="shared" si="10"/>
        <v>3</v>
      </c>
      <c r="Q127" s="7">
        <f t="shared" si="11"/>
        <v>60</v>
      </c>
      <c r="R127" s="7">
        <f t="shared" si="12"/>
        <v>64</v>
      </c>
      <c r="S127" s="13" t="e">
        <f>VLOOKUP(A127,history!$B:$F,2,0)</f>
        <v>#N/A</v>
      </c>
      <c r="T127" s="13">
        <f>VLOOKUP($C127,日期!$A:$D,3,0)</f>
        <v>5</v>
      </c>
      <c r="U127" s="13">
        <f>VLOOKUP($C127,日期!$A:$D,4,0)</f>
        <v>1</v>
      </c>
      <c r="V127" s="65">
        <f t="shared" si="13"/>
        <v>44317</v>
      </c>
      <c r="W127" s="13" t="s">
        <v>1691</v>
      </c>
    </row>
    <row r="128" spans="1:23" ht="15">
      <c r="A128" s="15">
        <v>4196</v>
      </c>
      <c r="B128" s="15">
        <v>2021</v>
      </c>
      <c r="C128" s="13" t="s">
        <v>9</v>
      </c>
      <c r="D128" s="15">
        <v>20</v>
      </c>
      <c r="E128" s="13" t="s">
        <v>10</v>
      </c>
      <c r="F128" s="13" t="s">
        <v>11</v>
      </c>
      <c r="G128" s="13" t="s">
        <v>12</v>
      </c>
      <c r="H128" s="13" t="s">
        <v>15</v>
      </c>
      <c r="I128" s="3">
        <f t="shared" si="7"/>
        <v>70</v>
      </c>
      <c r="J128" s="7">
        <f t="shared" si="8"/>
        <v>70</v>
      </c>
      <c r="K128" s="3">
        <f>LEN(H128)</f>
        <v>3</v>
      </c>
      <c r="L128" s="13" t="str">
        <f>IF(OR(AND(LEN(H128&gt;3),ISERROR(FIND("-",H128,1))),AND(LEN(H128)&gt;3,ISERROR(FIND("+",H128,1)))),LEFT(H128,2),H128)</f>
        <v>70</v>
      </c>
      <c r="M128" s="13" t="str">
        <f>IF(AND(LEN(H128&gt;3),ISERROR(FIND("+",H128,1))),RIGHT(H128,2),IF(AND(LEN(H128)=3,ISERROR(FIND("-",H128,1))),LEFT(H128,2),H128))</f>
        <v>70</v>
      </c>
      <c r="N128" s="13" t="str">
        <f>SUBSTITUTE(H128,"+","-")</f>
        <v>70-</v>
      </c>
      <c r="O128" s="3">
        <f t="shared" si="9"/>
        <v>3</v>
      </c>
      <c r="P128" s="3">
        <f t="shared" si="10"/>
        <v>3</v>
      </c>
      <c r="Q128" s="7">
        <f t="shared" si="11"/>
        <v>70</v>
      </c>
      <c r="R128" s="7">
        <f t="shared" si="12"/>
        <v>70</v>
      </c>
      <c r="S128" s="13" t="e">
        <f>VLOOKUP(A128,history!$B:$F,2,0)</f>
        <v>#N/A</v>
      </c>
      <c r="T128" s="13">
        <f>VLOOKUP($C128,日期!$A:$D,3,0)</f>
        <v>5</v>
      </c>
      <c r="U128" s="13">
        <f>VLOOKUP($C128,日期!$A:$D,4,0)</f>
        <v>1</v>
      </c>
      <c r="V128" s="65">
        <f t="shared" si="13"/>
        <v>44317</v>
      </c>
      <c r="W128" s="13" t="s">
        <v>1692</v>
      </c>
    </row>
    <row r="129" spans="1:23" ht="15">
      <c r="A129" s="15">
        <v>4195</v>
      </c>
      <c r="B129" s="15">
        <v>2021</v>
      </c>
      <c r="C129" s="13" t="s">
        <v>9</v>
      </c>
      <c r="D129" s="15">
        <v>20</v>
      </c>
      <c r="E129" s="13" t="s">
        <v>10</v>
      </c>
      <c r="F129" s="13" t="s">
        <v>11</v>
      </c>
      <c r="G129" s="13" t="s">
        <v>12</v>
      </c>
      <c r="H129" s="13" t="s">
        <v>30</v>
      </c>
      <c r="I129" s="3">
        <f t="shared" si="7"/>
        <v>45</v>
      </c>
      <c r="J129" s="7">
        <f t="shared" si="8"/>
        <v>49</v>
      </c>
      <c r="K129" s="3">
        <f>LEN(H129)</f>
        <v>5</v>
      </c>
      <c r="L129" s="13" t="str">
        <f>IF(OR(AND(LEN(H129&gt;3),ISERROR(FIND("-",H129,1))),AND(LEN(H129)&gt;3,ISERROR(FIND("+",H129,1)))),LEFT(H129,2),H129)</f>
        <v>45</v>
      </c>
      <c r="M129" s="13" t="str">
        <f>IF(AND(LEN(H129&gt;3),ISERROR(FIND("+",H129,1))),RIGHT(H129,2),IF(AND(LEN(H129)=3,ISERROR(FIND("-",H129,1))),LEFT(H129,2),H129))</f>
        <v>49</v>
      </c>
      <c r="N129" s="13" t="str">
        <f>SUBSTITUTE(H129,"+","-")</f>
        <v>45-49</v>
      </c>
      <c r="O129" s="3">
        <f t="shared" si="9"/>
        <v>5</v>
      </c>
      <c r="P129" s="3">
        <f t="shared" si="10"/>
        <v>3</v>
      </c>
      <c r="Q129" s="7">
        <f t="shared" si="11"/>
        <v>45</v>
      </c>
      <c r="R129" s="7">
        <f t="shared" si="12"/>
        <v>49</v>
      </c>
      <c r="S129" s="13" t="e">
        <f>VLOOKUP(A129,history!$B:$F,2,0)</f>
        <v>#N/A</v>
      </c>
      <c r="T129" s="13">
        <f>VLOOKUP($C129,日期!$A:$D,3,0)</f>
        <v>5</v>
      </c>
      <c r="U129" s="13">
        <f>VLOOKUP($C129,日期!$A:$D,4,0)</f>
        <v>1</v>
      </c>
      <c r="V129" s="65">
        <f t="shared" si="13"/>
        <v>44317</v>
      </c>
      <c r="W129" s="13" t="s">
        <v>1693</v>
      </c>
    </row>
    <row r="130" spans="1:23" ht="15">
      <c r="A130" s="15">
        <v>4194</v>
      </c>
      <c r="B130" s="15">
        <v>2021</v>
      </c>
      <c r="C130" s="13" t="s">
        <v>9</v>
      </c>
      <c r="D130" s="15">
        <v>20</v>
      </c>
      <c r="E130" s="13" t="s">
        <v>10</v>
      </c>
      <c r="F130" s="13" t="s">
        <v>17</v>
      </c>
      <c r="G130" s="13" t="s">
        <v>12</v>
      </c>
      <c r="H130" s="13" t="s">
        <v>32</v>
      </c>
      <c r="I130" s="3">
        <f t="shared" si="7"/>
        <v>60</v>
      </c>
      <c r="J130" s="7">
        <f t="shared" si="8"/>
        <v>64</v>
      </c>
      <c r="K130" s="3">
        <f>LEN(H130)</f>
        <v>5</v>
      </c>
      <c r="L130" s="13" t="str">
        <f>IF(OR(AND(LEN(H130&gt;3),ISERROR(FIND("-",H130,1))),AND(LEN(H130)&gt;3,ISERROR(FIND("+",H130,1)))),LEFT(H130,2),H130)</f>
        <v>60</v>
      </c>
      <c r="M130" s="13" t="str">
        <f>IF(AND(LEN(H130&gt;3),ISERROR(FIND("+",H130,1))),RIGHT(H130,2),IF(AND(LEN(H130)=3,ISERROR(FIND("-",H130,1))),LEFT(H130,2),H130))</f>
        <v>64</v>
      </c>
      <c r="N130" s="13" t="str">
        <f>SUBSTITUTE(H130,"+","-")</f>
        <v>60-64</v>
      </c>
      <c r="O130" s="3">
        <f t="shared" si="9"/>
        <v>5</v>
      </c>
      <c r="P130" s="3">
        <f t="shared" si="10"/>
        <v>3</v>
      </c>
      <c r="Q130" s="7">
        <f t="shared" si="11"/>
        <v>60</v>
      </c>
      <c r="R130" s="7">
        <f t="shared" si="12"/>
        <v>64</v>
      </c>
      <c r="S130" s="13" t="e">
        <f>VLOOKUP(A130,history!$B:$F,2,0)</f>
        <v>#N/A</v>
      </c>
      <c r="T130" s="13">
        <f>VLOOKUP($C130,日期!$A:$D,3,0)</f>
        <v>5</v>
      </c>
      <c r="U130" s="13">
        <f>VLOOKUP($C130,日期!$A:$D,4,0)</f>
        <v>1</v>
      </c>
      <c r="V130" s="65">
        <f t="shared" si="13"/>
        <v>44317</v>
      </c>
      <c r="W130" s="13" t="s">
        <v>1694</v>
      </c>
    </row>
    <row r="131" spans="1:23" ht="15">
      <c r="A131" s="15">
        <v>4193</v>
      </c>
      <c r="B131" s="15">
        <v>2021</v>
      </c>
      <c r="C131" s="13" t="s">
        <v>9</v>
      </c>
      <c r="D131" s="15">
        <v>20</v>
      </c>
      <c r="E131" s="13" t="s">
        <v>51</v>
      </c>
      <c r="F131" s="13" t="s">
        <v>11</v>
      </c>
      <c r="G131" s="13" t="s">
        <v>12</v>
      </c>
      <c r="H131" s="13" t="s">
        <v>18</v>
      </c>
      <c r="I131" s="3">
        <f t="shared" ref="I131:I194" si="14">VALUE(IF(LEN(H131)&gt;=3,LEFT(H131,2),H131))</f>
        <v>65</v>
      </c>
      <c r="J131" s="7">
        <f t="shared" ref="J131:J194" si="15">VALUE(IF(LEN(H131)=5,RIGHT(H131,2),LEFT(H131,2)))</f>
        <v>69</v>
      </c>
      <c r="K131" s="3">
        <f>LEN(H131)</f>
        <v>5</v>
      </c>
      <c r="L131" s="13" t="str">
        <f>IF(OR(AND(LEN(H131&gt;3),ISERROR(FIND("-",H131,1))),AND(LEN(H131)&gt;3,ISERROR(FIND("+",H131,1)))),LEFT(H131,2),H131)</f>
        <v>65</v>
      </c>
      <c r="M131" s="13" t="str">
        <f>IF(AND(LEN(H131&gt;3),ISERROR(FIND("+",H131,1))),RIGHT(H131,2),IF(AND(LEN(H131)=3,ISERROR(FIND("-",H131,1))),LEFT(H131,2),H131))</f>
        <v>69</v>
      </c>
      <c r="N131" s="13" t="str">
        <f>SUBSTITUTE(H131,"+","-")</f>
        <v>65-69</v>
      </c>
      <c r="O131" s="3">
        <f t="shared" ref="O131:O194" si="16">LEN(N131)</f>
        <v>5</v>
      </c>
      <c r="P131" s="3">
        <f t="shared" ref="P131:P194" si="17">FIND("-",N131,1)</f>
        <v>3</v>
      </c>
      <c r="Q131" s="7">
        <f t="shared" ref="Q131:Q194" si="18">VALUE(IF(ISERROR(FIND("-",N131,1)),N131,LEFT(N131,FIND("-",N131,1)-1)))</f>
        <v>65</v>
      </c>
      <c r="R131" s="7">
        <f t="shared" ref="R131:R194" si="19">VALUE(IF(ISERROR(FIND("-",N131,1)),N131,IF(AND(FIND("-",N131,1)=3,LEN(N131)=3),LEFT(N131,2),RIGHT(N131,FIND("-",N131,1)-1))))</f>
        <v>69</v>
      </c>
      <c r="S131" s="13" t="e">
        <f>VLOOKUP(A131,history!$B:$F,2,0)</f>
        <v>#N/A</v>
      </c>
      <c r="T131" s="13">
        <f>VLOOKUP($C131,日期!$A:$D,3,0)</f>
        <v>5</v>
      </c>
      <c r="U131" s="13">
        <f>VLOOKUP($C131,日期!$A:$D,4,0)</f>
        <v>1</v>
      </c>
      <c r="V131" s="65">
        <f t="shared" ref="V131:V194" si="20">DATE(B131,T131,U131)</f>
        <v>44317</v>
      </c>
      <c r="W131" s="13" t="s">
        <v>1695</v>
      </c>
    </row>
    <row r="132" spans="1:23" ht="15">
      <c r="A132" s="15">
        <v>4192</v>
      </c>
      <c r="B132" s="15">
        <v>2021</v>
      </c>
      <c r="C132" s="13" t="s">
        <v>9</v>
      </c>
      <c r="D132" s="15">
        <v>20</v>
      </c>
      <c r="E132" s="13" t="s">
        <v>14</v>
      </c>
      <c r="F132" s="13" t="s">
        <v>11</v>
      </c>
      <c r="G132" s="13" t="s">
        <v>12</v>
      </c>
      <c r="H132" s="13" t="s">
        <v>18</v>
      </c>
      <c r="I132" s="3">
        <f t="shared" si="14"/>
        <v>65</v>
      </c>
      <c r="J132" s="7">
        <f t="shared" si="15"/>
        <v>69</v>
      </c>
      <c r="K132" s="3">
        <f>LEN(H132)</f>
        <v>5</v>
      </c>
      <c r="L132" s="13" t="str">
        <f>IF(OR(AND(LEN(H132&gt;3),ISERROR(FIND("-",H132,1))),AND(LEN(H132)&gt;3,ISERROR(FIND("+",H132,1)))),LEFT(H132,2),H132)</f>
        <v>65</v>
      </c>
      <c r="M132" s="13" t="str">
        <f>IF(AND(LEN(H132&gt;3),ISERROR(FIND("+",H132,1))),RIGHT(H132,2),IF(AND(LEN(H132)=3,ISERROR(FIND("-",H132,1))),LEFT(H132,2),H132))</f>
        <v>69</v>
      </c>
      <c r="N132" s="13" t="str">
        <f>SUBSTITUTE(H132,"+","-")</f>
        <v>65-69</v>
      </c>
      <c r="O132" s="3">
        <f t="shared" si="16"/>
        <v>5</v>
      </c>
      <c r="P132" s="3">
        <f t="shared" si="17"/>
        <v>3</v>
      </c>
      <c r="Q132" s="7">
        <f t="shared" si="18"/>
        <v>65</v>
      </c>
      <c r="R132" s="7">
        <f t="shared" si="19"/>
        <v>69</v>
      </c>
      <c r="S132" s="13" t="e">
        <f>VLOOKUP(A132,history!$B:$F,2,0)</f>
        <v>#N/A</v>
      </c>
      <c r="T132" s="13">
        <f>VLOOKUP($C132,日期!$A:$D,3,0)</f>
        <v>5</v>
      </c>
      <c r="U132" s="13">
        <f>VLOOKUP($C132,日期!$A:$D,4,0)</f>
        <v>1</v>
      </c>
      <c r="V132" s="65">
        <f t="shared" si="20"/>
        <v>44317</v>
      </c>
      <c r="W132" s="13" t="s">
        <v>1696</v>
      </c>
    </row>
    <row r="133" spans="1:23" ht="15">
      <c r="A133" s="15">
        <v>4191</v>
      </c>
      <c r="B133" s="15">
        <v>2021</v>
      </c>
      <c r="C133" s="13" t="s">
        <v>9</v>
      </c>
      <c r="D133" s="15">
        <v>20</v>
      </c>
      <c r="E133" s="13" t="s">
        <v>14</v>
      </c>
      <c r="F133" s="13" t="s">
        <v>17</v>
      </c>
      <c r="G133" s="13" t="s">
        <v>12</v>
      </c>
      <c r="H133" s="13" t="s">
        <v>18</v>
      </c>
      <c r="I133" s="3">
        <f t="shared" si="14"/>
        <v>65</v>
      </c>
      <c r="J133" s="7">
        <f t="shared" si="15"/>
        <v>69</v>
      </c>
      <c r="K133" s="3">
        <f>LEN(H133)</f>
        <v>5</v>
      </c>
      <c r="L133" s="13" t="str">
        <f>IF(OR(AND(LEN(H133&gt;3),ISERROR(FIND("-",H133,1))),AND(LEN(H133)&gt;3,ISERROR(FIND("+",H133,1)))),LEFT(H133,2),H133)</f>
        <v>65</v>
      </c>
      <c r="M133" s="13" t="str">
        <f>IF(AND(LEN(H133&gt;3),ISERROR(FIND("+",H133,1))),RIGHT(H133,2),IF(AND(LEN(H133)=3,ISERROR(FIND("-",H133,1))),LEFT(H133,2),H133))</f>
        <v>69</v>
      </c>
      <c r="N133" s="13" t="str">
        <f>SUBSTITUTE(H133,"+","-")</f>
        <v>65-69</v>
      </c>
      <c r="O133" s="3">
        <f t="shared" si="16"/>
        <v>5</v>
      </c>
      <c r="P133" s="3">
        <f t="shared" si="17"/>
        <v>3</v>
      </c>
      <c r="Q133" s="7">
        <f t="shared" si="18"/>
        <v>65</v>
      </c>
      <c r="R133" s="7">
        <f t="shared" si="19"/>
        <v>69</v>
      </c>
      <c r="S133" s="13" t="e">
        <f>VLOOKUP(A133,history!$B:$F,2,0)</f>
        <v>#N/A</v>
      </c>
      <c r="T133" s="13">
        <f>VLOOKUP($C133,日期!$A:$D,3,0)</f>
        <v>5</v>
      </c>
      <c r="U133" s="13">
        <f>VLOOKUP($C133,日期!$A:$D,4,0)</f>
        <v>1</v>
      </c>
      <c r="V133" s="65">
        <f t="shared" si="20"/>
        <v>44317</v>
      </c>
      <c r="W133" s="13" t="s">
        <v>1697</v>
      </c>
    </row>
    <row r="134" spans="1:23" ht="15">
      <c r="A134" s="15">
        <v>4190</v>
      </c>
      <c r="B134" s="15">
        <v>2021</v>
      </c>
      <c r="C134" s="13" t="s">
        <v>9</v>
      </c>
      <c r="D134" s="15">
        <v>20</v>
      </c>
      <c r="E134" s="13" t="s">
        <v>44</v>
      </c>
      <c r="F134" s="13" t="s">
        <v>11</v>
      </c>
      <c r="G134" s="13" t="s">
        <v>12</v>
      </c>
      <c r="H134" s="13" t="s">
        <v>32</v>
      </c>
      <c r="I134" s="3">
        <f t="shared" si="14"/>
        <v>60</v>
      </c>
      <c r="J134" s="7">
        <f t="shared" si="15"/>
        <v>64</v>
      </c>
      <c r="K134" s="3">
        <f>LEN(H134)</f>
        <v>5</v>
      </c>
      <c r="L134" s="13" t="str">
        <f>IF(OR(AND(LEN(H134&gt;3),ISERROR(FIND("-",H134,1))),AND(LEN(H134)&gt;3,ISERROR(FIND("+",H134,1)))),LEFT(H134,2),H134)</f>
        <v>60</v>
      </c>
      <c r="M134" s="13" t="str">
        <f>IF(AND(LEN(H134&gt;3),ISERROR(FIND("+",H134,1))),RIGHT(H134,2),IF(AND(LEN(H134)=3,ISERROR(FIND("-",H134,1))),LEFT(H134,2),H134))</f>
        <v>64</v>
      </c>
      <c r="N134" s="13" t="str">
        <f>SUBSTITUTE(H134,"+","-")</f>
        <v>60-64</v>
      </c>
      <c r="O134" s="3">
        <f t="shared" si="16"/>
        <v>5</v>
      </c>
      <c r="P134" s="3">
        <f t="shared" si="17"/>
        <v>3</v>
      </c>
      <c r="Q134" s="7">
        <f t="shared" si="18"/>
        <v>60</v>
      </c>
      <c r="R134" s="7">
        <f t="shared" si="19"/>
        <v>64</v>
      </c>
      <c r="S134" s="13" t="e">
        <f>VLOOKUP(A134,history!$B:$F,2,0)</f>
        <v>#N/A</v>
      </c>
      <c r="T134" s="13">
        <f>VLOOKUP($C134,日期!$A:$D,3,0)</f>
        <v>5</v>
      </c>
      <c r="U134" s="13">
        <f>VLOOKUP($C134,日期!$A:$D,4,0)</f>
        <v>1</v>
      </c>
      <c r="V134" s="65">
        <f t="shared" si="20"/>
        <v>44317</v>
      </c>
      <c r="W134" s="13" t="s">
        <v>1698</v>
      </c>
    </row>
    <row r="135" spans="1:23" ht="15">
      <c r="A135" s="15">
        <v>4189</v>
      </c>
      <c r="B135" s="15">
        <v>2021</v>
      </c>
      <c r="C135" s="13" t="s">
        <v>9</v>
      </c>
      <c r="D135" s="15">
        <v>20</v>
      </c>
      <c r="E135" s="13" t="s">
        <v>10</v>
      </c>
      <c r="F135" s="13" t="s">
        <v>11</v>
      </c>
      <c r="G135" s="13" t="s">
        <v>12</v>
      </c>
      <c r="H135" s="13" t="s">
        <v>15</v>
      </c>
      <c r="I135" s="3">
        <f t="shared" si="14"/>
        <v>70</v>
      </c>
      <c r="J135" s="7">
        <f t="shared" si="15"/>
        <v>70</v>
      </c>
      <c r="K135" s="3">
        <f>LEN(H135)</f>
        <v>3</v>
      </c>
      <c r="L135" s="13" t="str">
        <f>IF(OR(AND(LEN(H135&gt;3),ISERROR(FIND("-",H135,1))),AND(LEN(H135)&gt;3,ISERROR(FIND("+",H135,1)))),LEFT(H135,2),H135)</f>
        <v>70</v>
      </c>
      <c r="M135" s="13" t="str">
        <f>IF(AND(LEN(H135&gt;3),ISERROR(FIND("+",H135,1))),RIGHT(H135,2),IF(AND(LEN(H135)=3,ISERROR(FIND("-",H135,1))),LEFT(H135,2),H135))</f>
        <v>70</v>
      </c>
      <c r="N135" s="13" t="str">
        <f>SUBSTITUTE(H135,"+","-")</f>
        <v>70-</v>
      </c>
      <c r="O135" s="3">
        <f t="shared" si="16"/>
        <v>3</v>
      </c>
      <c r="P135" s="3">
        <f t="shared" si="17"/>
        <v>3</v>
      </c>
      <c r="Q135" s="7">
        <f t="shared" si="18"/>
        <v>70</v>
      </c>
      <c r="R135" s="7">
        <f t="shared" si="19"/>
        <v>70</v>
      </c>
      <c r="S135" s="13" t="e">
        <f>VLOOKUP(A135,history!$B:$F,2,0)</f>
        <v>#N/A</v>
      </c>
      <c r="T135" s="13">
        <f>VLOOKUP($C135,日期!$A:$D,3,0)</f>
        <v>5</v>
      </c>
      <c r="U135" s="13">
        <f>VLOOKUP($C135,日期!$A:$D,4,0)</f>
        <v>1</v>
      </c>
      <c r="V135" s="65">
        <f t="shared" si="20"/>
        <v>44317</v>
      </c>
      <c r="W135" s="13" t="s">
        <v>1699</v>
      </c>
    </row>
    <row r="136" spans="1:23" ht="15">
      <c r="A136" s="15">
        <v>4188</v>
      </c>
      <c r="B136" s="15">
        <v>2021</v>
      </c>
      <c r="C136" s="13" t="s">
        <v>9</v>
      </c>
      <c r="D136" s="15">
        <v>20</v>
      </c>
      <c r="E136" s="13" t="s">
        <v>10</v>
      </c>
      <c r="F136" s="13" t="s">
        <v>11</v>
      </c>
      <c r="G136" s="13" t="s">
        <v>12</v>
      </c>
      <c r="H136" s="13" t="s">
        <v>30</v>
      </c>
      <c r="I136" s="3">
        <f t="shared" si="14"/>
        <v>45</v>
      </c>
      <c r="J136" s="7">
        <f t="shared" si="15"/>
        <v>49</v>
      </c>
      <c r="K136" s="3">
        <f>LEN(H136)</f>
        <v>5</v>
      </c>
      <c r="L136" s="13" t="str">
        <f>IF(OR(AND(LEN(H136&gt;3),ISERROR(FIND("-",H136,1))),AND(LEN(H136)&gt;3,ISERROR(FIND("+",H136,1)))),LEFT(H136,2),H136)</f>
        <v>45</v>
      </c>
      <c r="M136" s="13" t="str">
        <f>IF(AND(LEN(H136&gt;3),ISERROR(FIND("+",H136,1))),RIGHT(H136,2),IF(AND(LEN(H136)=3,ISERROR(FIND("-",H136,1))),LEFT(H136,2),H136))</f>
        <v>49</v>
      </c>
      <c r="N136" s="13" t="str">
        <f>SUBSTITUTE(H136,"+","-")</f>
        <v>45-49</v>
      </c>
      <c r="O136" s="3">
        <f t="shared" si="16"/>
        <v>5</v>
      </c>
      <c r="P136" s="3">
        <f t="shared" si="17"/>
        <v>3</v>
      </c>
      <c r="Q136" s="7">
        <f t="shared" si="18"/>
        <v>45</v>
      </c>
      <c r="R136" s="7">
        <f t="shared" si="19"/>
        <v>49</v>
      </c>
      <c r="S136" s="13" t="e">
        <f>VLOOKUP(A136,history!$B:$F,2,0)</f>
        <v>#N/A</v>
      </c>
      <c r="T136" s="13">
        <f>VLOOKUP($C136,日期!$A:$D,3,0)</f>
        <v>5</v>
      </c>
      <c r="U136" s="13">
        <f>VLOOKUP($C136,日期!$A:$D,4,0)</f>
        <v>1</v>
      </c>
      <c r="V136" s="65">
        <f t="shared" si="20"/>
        <v>44317</v>
      </c>
      <c r="W136" s="13" t="s">
        <v>1700</v>
      </c>
    </row>
    <row r="137" spans="1:23" ht="15">
      <c r="A137" s="15">
        <v>4187</v>
      </c>
      <c r="B137" s="15">
        <v>2021</v>
      </c>
      <c r="C137" s="13" t="s">
        <v>9</v>
      </c>
      <c r="D137" s="15">
        <v>20</v>
      </c>
      <c r="E137" s="13" t="s">
        <v>10</v>
      </c>
      <c r="F137" s="13" t="s">
        <v>17</v>
      </c>
      <c r="G137" s="13" t="s">
        <v>12</v>
      </c>
      <c r="H137" s="13" t="s">
        <v>32</v>
      </c>
      <c r="I137" s="3">
        <f t="shared" si="14"/>
        <v>60</v>
      </c>
      <c r="J137" s="7">
        <f t="shared" si="15"/>
        <v>64</v>
      </c>
      <c r="K137" s="3">
        <f>LEN(H137)</f>
        <v>5</v>
      </c>
      <c r="L137" s="13" t="str">
        <f>IF(OR(AND(LEN(H137&gt;3),ISERROR(FIND("-",H137,1))),AND(LEN(H137)&gt;3,ISERROR(FIND("+",H137,1)))),LEFT(H137,2),H137)</f>
        <v>60</v>
      </c>
      <c r="M137" s="13" t="str">
        <f>IF(AND(LEN(H137&gt;3),ISERROR(FIND("+",H137,1))),RIGHT(H137,2),IF(AND(LEN(H137)=3,ISERROR(FIND("-",H137,1))),LEFT(H137,2),H137))</f>
        <v>64</v>
      </c>
      <c r="N137" s="13" t="str">
        <f>SUBSTITUTE(H137,"+","-")</f>
        <v>60-64</v>
      </c>
      <c r="O137" s="3">
        <f t="shared" si="16"/>
        <v>5</v>
      </c>
      <c r="P137" s="3">
        <f t="shared" si="17"/>
        <v>3</v>
      </c>
      <c r="Q137" s="7">
        <f t="shared" si="18"/>
        <v>60</v>
      </c>
      <c r="R137" s="7">
        <f t="shared" si="19"/>
        <v>64</v>
      </c>
      <c r="S137" s="13" t="e">
        <f>VLOOKUP(A137,history!$B:$F,2,0)</f>
        <v>#N/A</v>
      </c>
      <c r="T137" s="13">
        <f>VLOOKUP($C137,日期!$A:$D,3,0)</f>
        <v>5</v>
      </c>
      <c r="U137" s="13">
        <f>VLOOKUP($C137,日期!$A:$D,4,0)</f>
        <v>1</v>
      </c>
      <c r="V137" s="65">
        <f t="shared" si="20"/>
        <v>44317</v>
      </c>
      <c r="W137" s="13" t="s">
        <v>1701</v>
      </c>
    </row>
    <row r="138" spans="1:23" ht="15">
      <c r="A138" s="15">
        <v>4186</v>
      </c>
      <c r="B138" s="15">
        <v>2021</v>
      </c>
      <c r="C138" s="13" t="s">
        <v>9</v>
      </c>
      <c r="D138" s="15">
        <v>20</v>
      </c>
      <c r="E138" s="13" t="s">
        <v>51</v>
      </c>
      <c r="F138" s="13" t="s">
        <v>11</v>
      </c>
      <c r="G138" s="13" t="s">
        <v>12</v>
      </c>
      <c r="H138" s="13" t="s">
        <v>32</v>
      </c>
      <c r="I138" s="3">
        <f t="shared" si="14"/>
        <v>60</v>
      </c>
      <c r="J138" s="7">
        <f t="shared" si="15"/>
        <v>64</v>
      </c>
      <c r="K138" s="3">
        <f>LEN(H138)</f>
        <v>5</v>
      </c>
      <c r="L138" s="13" t="str">
        <f>IF(OR(AND(LEN(H138&gt;3),ISERROR(FIND("-",H138,1))),AND(LEN(H138)&gt;3,ISERROR(FIND("+",H138,1)))),LEFT(H138,2),H138)</f>
        <v>60</v>
      </c>
      <c r="M138" s="13" t="str">
        <f>IF(AND(LEN(H138&gt;3),ISERROR(FIND("+",H138,1))),RIGHT(H138,2),IF(AND(LEN(H138)=3,ISERROR(FIND("-",H138,1))),LEFT(H138,2),H138))</f>
        <v>64</v>
      </c>
      <c r="N138" s="13" t="str">
        <f>SUBSTITUTE(H138,"+","-")</f>
        <v>60-64</v>
      </c>
      <c r="O138" s="3">
        <f t="shared" si="16"/>
        <v>5</v>
      </c>
      <c r="P138" s="3">
        <f t="shared" si="17"/>
        <v>3</v>
      </c>
      <c r="Q138" s="7">
        <f t="shared" si="18"/>
        <v>60</v>
      </c>
      <c r="R138" s="7">
        <f t="shared" si="19"/>
        <v>64</v>
      </c>
      <c r="S138" s="13" t="e">
        <f>VLOOKUP(A138,history!$B:$F,2,0)</f>
        <v>#N/A</v>
      </c>
      <c r="T138" s="13">
        <f>VLOOKUP($C138,日期!$A:$D,3,0)</f>
        <v>5</v>
      </c>
      <c r="U138" s="13">
        <f>VLOOKUP($C138,日期!$A:$D,4,0)</f>
        <v>1</v>
      </c>
      <c r="V138" s="65">
        <f t="shared" si="20"/>
        <v>44317</v>
      </c>
      <c r="W138" s="13" t="s">
        <v>1702</v>
      </c>
    </row>
    <row r="139" spans="1:23" ht="15">
      <c r="A139" s="15">
        <v>4185</v>
      </c>
      <c r="B139" s="15">
        <v>2021</v>
      </c>
      <c r="C139" s="13" t="s">
        <v>9</v>
      </c>
      <c r="D139" s="15">
        <v>20</v>
      </c>
      <c r="E139" s="13" t="s">
        <v>14</v>
      </c>
      <c r="F139" s="13" t="s">
        <v>11</v>
      </c>
      <c r="G139" s="13" t="s">
        <v>12</v>
      </c>
      <c r="H139" s="13" t="s">
        <v>18</v>
      </c>
      <c r="I139" s="3">
        <f t="shared" si="14"/>
        <v>65</v>
      </c>
      <c r="J139" s="7">
        <f t="shared" si="15"/>
        <v>69</v>
      </c>
      <c r="K139" s="3">
        <f>LEN(H139)</f>
        <v>5</v>
      </c>
      <c r="L139" s="13" t="str">
        <f>IF(OR(AND(LEN(H139&gt;3),ISERROR(FIND("-",H139,1))),AND(LEN(H139)&gt;3,ISERROR(FIND("+",H139,1)))),LEFT(H139,2),H139)</f>
        <v>65</v>
      </c>
      <c r="M139" s="13" t="str">
        <f>IF(AND(LEN(H139&gt;3),ISERROR(FIND("+",H139,1))),RIGHT(H139,2),IF(AND(LEN(H139)=3,ISERROR(FIND("-",H139,1))),LEFT(H139,2),H139))</f>
        <v>69</v>
      </c>
      <c r="N139" s="13" t="str">
        <f>SUBSTITUTE(H139,"+","-")</f>
        <v>65-69</v>
      </c>
      <c r="O139" s="3">
        <f t="shared" si="16"/>
        <v>5</v>
      </c>
      <c r="P139" s="3">
        <f t="shared" si="17"/>
        <v>3</v>
      </c>
      <c r="Q139" s="7">
        <f t="shared" si="18"/>
        <v>65</v>
      </c>
      <c r="R139" s="7">
        <f t="shared" si="19"/>
        <v>69</v>
      </c>
      <c r="S139" s="13" t="e">
        <f>VLOOKUP(A139,history!$B:$F,2,0)</f>
        <v>#N/A</v>
      </c>
      <c r="T139" s="13">
        <f>VLOOKUP($C139,日期!$A:$D,3,0)</f>
        <v>5</v>
      </c>
      <c r="U139" s="13">
        <f>VLOOKUP($C139,日期!$A:$D,4,0)</f>
        <v>1</v>
      </c>
      <c r="V139" s="65">
        <f t="shared" si="20"/>
        <v>44317</v>
      </c>
      <c r="W139" s="13" t="s">
        <v>1703</v>
      </c>
    </row>
    <row r="140" spans="1:23" ht="15">
      <c r="A140" s="15">
        <v>4184</v>
      </c>
      <c r="B140" s="15">
        <v>2021</v>
      </c>
      <c r="C140" s="13" t="s">
        <v>9</v>
      </c>
      <c r="D140" s="15">
        <v>20</v>
      </c>
      <c r="E140" s="13" t="s">
        <v>14</v>
      </c>
      <c r="F140" s="13" t="s">
        <v>17</v>
      </c>
      <c r="G140" s="13" t="s">
        <v>12</v>
      </c>
      <c r="H140" s="13" t="s">
        <v>18</v>
      </c>
      <c r="I140" s="3">
        <f t="shared" si="14"/>
        <v>65</v>
      </c>
      <c r="J140" s="7">
        <f t="shared" si="15"/>
        <v>69</v>
      </c>
      <c r="K140" s="3">
        <f>LEN(H140)</f>
        <v>5</v>
      </c>
      <c r="L140" s="13" t="str">
        <f>IF(OR(AND(LEN(H140&gt;3),ISERROR(FIND("-",H140,1))),AND(LEN(H140)&gt;3,ISERROR(FIND("+",H140,1)))),LEFT(H140,2),H140)</f>
        <v>65</v>
      </c>
      <c r="M140" s="13" t="str">
        <f>IF(AND(LEN(H140&gt;3),ISERROR(FIND("+",H140,1))),RIGHT(H140,2),IF(AND(LEN(H140)=3,ISERROR(FIND("-",H140,1))),LEFT(H140,2),H140))</f>
        <v>69</v>
      </c>
      <c r="N140" s="13" t="str">
        <f>SUBSTITUTE(H140,"+","-")</f>
        <v>65-69</v>
      </c>
      <c r="O140" s="3">
        <f t="shared" si="16"/>
        <v>5</v>
      </c>
      <c r="P140" s="3">
        <f t="shared" si="17"/>
        <v>3</v>
      </c>
      <c r="Q140" s="7">
        <f t="shared" si="18"/>
        <v>65</v>
      </c>
      <c r="R140" s="7">
        <f t="shared" si="19"/>
        <v>69</v>
      </c>
      <c r="S140" s="13" t="e">
        <f>VLOOKUP(A140,history!$B:$F,2,0)</f>
        <v>#N/A</v>
      </c>
      <c r="T140" s="13">
        <f>VLOOKUP($C140,日期!$A:$D,3,0)</f>
        <v>5</v>
      </c>
      <c r="U140" s="13">
        <f>VLOOKUP($C140,日期!$A:$D,4,0)</f>
        <v>1</v>
      </c>
      <c r="V140" s="65">
        <f t="shared" si="20"/>
        <v>44317</v>
      </c>
      <c r="W140" s="13" t="s">
        <v>1704</v>
      </c>
    </row>
    <row r="141" spans="1:23" ht="15">
      <c r="A141" s="15">
        <v>4183</v>
      </c>
      <c r="B141" s="15">
        <v>2021</v>
      </c>
      <c r="C141" s="13" t="s">
        <v>9</v>
      </c>
      <c r="D141" s="15">
        <v>20</v>
      </c>
      <c r="E141" s="13" t="s">
        <v>44</v>
      </c>
      <c r="F141" s="13" t="s">
        <v>11</v>
      </c>
      <c r="G141" s="13" t="s">
        <v>12</v>
      </c>
      <c r="H141" s="13" t="s">
        <v>34</v>
      </c>
      <c r="I141" s="3">
        <f t="shared" si="14"/>
        <v>35</v>
      </c>
      <c r="J141" s="7">
        <f t="shared" si="15"/>
        <v>39</v>
      </c>
      <c r="K141" s="3">
        <f>LEN(H141)</f>
        <v>5</v>
      </c>
      <c r="L141" s="13" t="str">
        <f>IF(OR(AND(LEN(H141&gt;3),ISERROR(FIND("-",H141,1))),AND(LEN(H141)&gt;3,ISERROR(FIND("+",H141,1)))),LEFT(H141,2),H141)</f>
        <v>35</v>
      </c>
      <c r="M141" s="13" t="str">
        <f>IF(AND(LEN(H141&gt;3),ISERROR(FIND("+",H141,1))),RIGHT(H141,2),IF(AND(LEN(H141)=3,ISERROR(FIND("-",H141,1))),LEFT(H141,2),H141))</f>
        <v>39</v>
      </c>
      <c r="N141" s="13" t="str">
        <f>SUBSTITUTE(H141,"+","-")</f>
        <v>35-39</v>
      </c>
      <c r="O141" s="3">
        <f t="shared" si="16"/>
        <v>5</v>
      </c>
      <c r="P141" s="3">
        <f t="shared" si="17"/>
        <v>3</v>
      </c>
      <c r="Q141" s="7">
        <f t="shared" si="18"/>
        <v>35</v>
      </c>
      <c r="R141" s="7">
        <f t="shared" si="19"/>
        <v>39</v>
      </c>
      <c r="S141" s="13" t="e">
        <f>VLOOKUP(A141,history!$B:$F,2,0)</f>
        <v>#N/A</v>
      </c>
      <c r="T141" s="13">
        <f>VLOOKUP($C141,日期!$A:$D,3,0)</f>
        <v>5</v>
      </c>
      <c r="U141" s="13">
        <f>VLOOKUP($C141,日期!$A:$D,4,0)</f>
        <v>1</v>
      </c>
      <c r="V141" s="65">
        <f t="shared" si="20"/>
        <v>44317</v>
      </c>
      <c r="W141" s="13" t="s">
        <v>1705</v>
      </c>
    </row>
    <row r="142" spans="1:23" ht="15">
      <c r="A142" s="15">
        <v>4182</v>
      </c>
      <c r="B142" s="15">
        <v>2021</v>
      </c>
      <c r="C142" s="13" t="s">
        <v>9</v>
      </c>
      <c r="D142" s="15">
        <v>20</v>
      </c>
      <c r="E142" s="13" t="s">
        <v>10</v>
      </c>
      <c r="F142" s="13" t="s">
        <v>11</v>
      </c>
      <c r="G142" s="13" t="s">
        <v>12</v>
      </c>
      <c r="H142" s="13" t="s">
        <v>15</v>
      </c>
      <c r="I142" s="3">
        <f t="shared" si="14"/>
        <v>70</v>
      </c>
      <c r="J142" s="7">
        <f t="shared" si="15"/>
        <v>70</v>
      </c>
      <c r="K142" s="3">
        <f>LEN(H142)</f>
        <v>3</v>
      </c>
      <c r="L142" s="13" t="str">
        <f>IF(OR(AND(LEN(H142&gt;3),ISERROR(FIND("-",H142,1))),AND(LEN(H142)&gt;3,ISERROR(FIND("+",H142,1)))),LEFT(H142,2),H142)</f>
        <v>70</v>
      </c>
      <c r="M142" s="13" t="str">
        <f>IF(AND(LEN(H142&gt;3),ISERROR(FIND("+",H142,1))),RIGHT(H142,2),IF(AND(LEN(H142)=3,ISERROR(FIND("-",H142,1))),LEFT(H142,2),H142))</f>
        <v>70</v>
      </c>
      <c r="N142" s="13" t="str">
        <f>SUBSTITUTE(H142,"+","-")</f>
        <v>70-</v>
      </c>
      <c r="O142" s="3">
        <f t="shared" si="16"/>
        <v>3</v>
      </c>
      <c r="P142" s="3">
        <f t="shared" si="17"/>
        <v>3</v>
      </c>
      <c r="Q142" s="7">
        <f t="shared" si="18"/>
        <v>70</v>
      </c>
      <c r="R142" s="7">
        <f t="shared" si="19"/>
        <v>70</v>
      </c>
      <c r="S142" s="13" t="e">
        <f>VLOOKUP(A142,history!$B:$F,2,0)</f>
        <v>#N/A</v>
      </c>
      <c r="T142" s="13">
        <f>VLOOKUP($C142,日期!$A:$D,3,0)</f>
        <v>5</v>
      </c>
      <c r="U142" s="13">
        <f>VLOOKUP($C142,日期!$A:$D,4,0)</f>
        <v>1</v>
      </c>
      <c r="V142" s="65">
        <f t="shared" si="20"/>
        <v>44317</v>
      </c>
      <c r="W142" s="13" t="s">
        <v>1706</v>
      </c>
    </row>
    <row r="143" spans="1:23" ht="15">
      <c r="A143" s="15">
        <v>4181</v>
      </c>
      <c r="B143" s="15">
        <v>2021</v>
      </c>
      <c r="C143" s="13" t="s">
        <v>9</v>
      </c>
      <c r="D143" s="15">
        <v>20</v>
      </c>
      <c r="E143" s="13" t="s">
        <v>10</v>
      </c>
      <c r="F143" s="13" t="s">
        <v>11</v>
      </c>
      <c r="G143" s="13" t="s">
        <v>12</v>
      </c>
      <c r="H143" s="13" t="s">
        <v>30</v>
      </c>
      <c r="I143" s="3">
        <f t="shared" si="14"/>
        <v>45</v>
      </c>
      <c r="J143" s="7">
        <f t="shared" si="15"/>
        <v>49</v>
      </c>
      <c r="K143" s="3">
        <f>LEN(H143)</f>
        <v>5</v>
      </c>
      <c r="L143" s="13" t="str">
        <f>IF(OR(AND(LEN(H143&gt;3),ISERROR(FIND("-",H143,1))),AND(LEN(H143)&gt;3,ISERROR(FIND("+",H143,1)))),LEFT(H143,2),H143)</f>
        <v>45</v>
      </c>
      <c r="M143" s="13" t="str">
        <f>IF(AND(LEN(H143&gt;3),ISERROR(FIND("+",H143,1))),RIGHT(H143,2),IF(AND(LEN(H143)=3,ISERROR(FIND("-",H143,1))),LEFT(H143,2),H143))</f>
        <v>49</v>
      </c>
      <c r="N143" s="13" t="str">
        <f>SUBSTITUTE(H143,"+","-")</f>
        <v>45-49</v>
      </c>
      <c r="O143" s="3">
        <f t="shared" si="16"/>
        <v>5</v>
      </c>
      <c r="P143" s="3">
        <f t="shared" si="17"/>
        <v>3</v>
      </c>
      <c r="Q143" s="7">
        <f t="shared" si="18"/>
        <v>45</v>
      </c>
      <c r="R143" s="7">
        <f t="shared" si="19"/>
        <v>49</v>
      </c>
      <c r="S143" s="13" t="e">
        <f>VLOOKUP(A143,history!$B:$F,2,0)</f>
        <v>#N/A</v>
      </c>
      <c r="T143" s="13">
        <f>VLOOKUP($C143,日期!$A:$D,3,0)</f>
        <v>5</v>
      </c>
      <c r="U143" s="13">
        <f>VLOOKUP($C143,日期!$A:$D,4,0)</f>
        <v>1</v>
      </c>
      <c r="V143" s="65">
        <f t="shared" si="20"/>
        <v>44317</v>
      </c>
      <c r="W143" s="13" t="s">
        <v>1707</v>
      </c>
    </row>
    <row r="144" spans="1:23" ht="15">
      <c r="A144" s="15">
        <v>4180</v>
      </c>
      <c r="B144" s="15">
        <v>2021</v>
      </c>
      <c r="C144" s="13" t="s">
        <v>9</v>
      </c>
      <c r="D144" s="15">
        <v>20</v>
      </c>
      <c r="E144" s="13" t="s">
        <v>10</v>
      </c>
      <c r="F144" s="13" t="s">
        <v>17</v>
      </c>
      <c r="G144" s="13" t="s">
        <v>12</v>
      </c>
      <c r="H144" s="13" t="s">
        <v>32</v>
      </c>
      <c r="I144" s="3">
        <f t="shared" si="14"/>
        <v>60</v>
      </c>
      <c r="J144" s="7">
        <f t="shared" si="15"/>
        <v>64</v>
      </c>
      <c r="K144" s="3">
        <f>LEN(H144)</f>
        <v>5</v>
      </c>
      <c r="L144" s="13" t="str">
        <f>IF(OR(AND(LEN(H144&gt;3),ISERROR(FIND("-",H144,1))),AND(LEN(H144)&gt;3,ISERROR(FIND("+",H144,1)))),LEFT(H144,2),H144)</f>
        <v>60</v>
      </c>
      <c r="M144" s="13" t="str">
        <f>IF(AND(LEN(H144&gt;3),ISERROR(FIND("+",H144,1))),RIGHT(H144,2),IF(AND(LEN(H144)=3,ISERROR(FIND("-",H144,1))),LEFT(H144,2),H144))</f>
        <v>64</v>
      </c>
      <c r="N144" s="13" t="str">
        <f>SUBSTITUTE(H144,"+","-")</f>
        <v>60-64</v>
      </c>
      <c r="O144" s="3">
        <f t="shared" si="16"/>
        <v>5</v>
      </c>
      <c r="P144" s="3">
        <f t="shared" si="17"/>
        <v>3</v>
      </c>
      <c r="Q144" s="7">
        <f t="shared" si="18"/>
        <v>60</v>
      </c>
      <c r="R144" s="7">
        <f t="shared" si="19"/>
        <v>64</v>
      </c>
      <c r="S144" s="13" t="e">
        <f>VLOOKUP(A144,history!$B:$F,2,0)</f>
        <v>#N/A</v>
      </c>
      <c r="T144" s="13">
        <f>VLOOKUP($C144,日期!$A:$D,3,0)</f>
        <v>5</v>
      </c>
      <c r="U144" s="13">
        <f>VLOOKUP($C144,日期!$A:$D,4,0)</f>
        <v>1</v>
      </c>
      <c r="V144" s="65">
        <f t="shared" si="20"/>
        <v>44317</v>
      </c>
      <c r="W144" s="13" t="s">
        <v>1708</v>
      </c>
    </row>
    <row r="145" spans="1:23" ht="15">
      <c r="A145" s="15">
        <v>4179</v>
      </c>
      <c r="B145" s="15">
        <v>2021</v>
      </c>
      <c r="C145" s="13" t="s">
        <v>9</v>
      </c>
      <c r="D145" s="15">
        <v>20</v>
      </c>
      <c r="E145" s="13" t="s">
        <v>51</v>
      </c>
      <c r="F145" s="13" t="s">
        <v>11</v>
      </c>
      <c r="G145" s="13" t="s">
        <v>12</v>
      </c>
      <c r="H145" s="13" t="s">
        <v>32</v>
      </c>
      <c r="I145" s="3">
        <f t="shared" si="14"/>
        <v>60</v>
      </c>
      <c r="J145" s="7">
        <f t="shared" si="15"/>
        <v>64</v>
      </c>
      <c r="K145" s="3">
        <f>LEN(H145)</f>
        <v>5</v>
      </c>
      <c r="L145" s="13" t="str">
        <f>IF(OR(AND(LEN(H145&gt;3),ISERROR(FIND("-",H145,1))),AND(LEN(H145)&gt;3,ISERROR(FIND("+",H145,1)))),LEFT(H145,2),H145)</f>
        <v>60</v>
      </c>
      <c r="M145" s="13" t="str">
        <f>IF(AND(LEN(H145&gt;3),ISERROR(FIND("+",H145,1))),RIGHT(H145,2),IF(AND(LEN(H145)=3,ISERROR(FIND("-",H145,1))),LEFT(H145,2),H145))</f>
        <v>64</v>
      </c>
      <c r="N145" s="13" t="str">
        <f>SUBSTITUTE(H145,"+","-")</f>
        <v>60-64</v>
      </c>
      <c r="O145" s="3">
        <f t="shared" si="16"/>
        <v>5</v>
      </c>
      <c r="P145" s="3">
        <f t="shared" si="17"/>
        <v>3</v>
      </c>
      <c r="Q145" s="7">
        <f t="shared" si="18"/>
        <v>60</v>
      </c>
      <c r="R145" s="7">
        <f t="shared" si="19"/>
        <v>64</v>
      </c>
      <c r="S145" s="13" t="e">
        <f>VLOOKUP(A145,history!$B:$F,2,0)</f>
        <v>#N/A</v>
      </c>
      <c r="T145" s="13">
        <f>VLOOKUP($C145,日期!$A:$D,3,0)</f>
        <v>5</v>
      </c>
      <c r="U145" s="13">
        <f>VLOOKUP($C145,日期!$A:$D,4,0)</f>
        <v>1</v>
      </c>
      <c r="V145" s="65">
        <f t="shared" si="20"/>
        <v>44317</v>
      </c>
      <c r="W145" s="13" t="s">
        <v>1709</v>
      </c>
    </row>
    <row r="146" spans="1:23" ht="15">
      <c r="A146" s="15">
        <v>4178</v>
      </c>
      <c r="B146" s="15">
        <v>2021</v>
      </c>
      <c r="C146" s="13" t="s">
        <v>9</v>
      </c>
      <c r="D146" s="15">
        <v>20</v>
      </c>
      <c r="E146" s="13" t="s">
        <v>14</v>
      </c>
      <c r="F146" s="13" t="s">
        <v>11</v>
      </c>
      <c r="G146" s="13" t="s">
        <v>12</v>
      </c>
      <c r="H146" s="13" t="s">
        <v>18</v>
      </c>
      <c r="I146" s="3">
        <f t="shared" si="14"/>
        <v>65</v>
      </c>
      <c r="J146" s="7">
        <f t="shared" si="15"/>
        <v>69</v>
      </c>
      <c r="K146" s="3">
        <f>LEN(H146)</f>
        <v>5</v>
      </c>
      <c r="L146" s="13" t="str">
        <f>IF(OR(AND(LEN(H146&gt;3),ISERROR(FIND("-",H146,1))),AND(LEN(H146)&gt;3,ISERROR(FIND("+",H146,1)))),LEFT(H146,2),H146)</f>
        <v>65</v>
      </c>
      <c r="M146" s="13" t="str">
        <f>IF(AND(LEN(H146&gt;3),ISERROR(FIND("+",H146,1))),RIGHT(H146,2),IF(AND(LEN(H146)=3,ISERROR(FIND("-",H146,1))),LEFT(H146,2),H146))</f>
        <v>69</v>
      </c>
      <c r="N146" s="13" t="str">
        <f>SUBSTITUTE(H146,"+","-")</f>
        <v>65-69</v>
      </c>
      <c r="O146" s="3">
        <f t="shared" si="16"/>
        <v>5</v>
      </c>
      <c r="P146" s="3">
        <f t="shared" si="17"/>
        <v>3</v>
      </c>
      <c r="Q146" s="7">
        <f t="shared" si="18"/>
        <v>65</v>
      </c>
      <c r="R146" s="7">
        <f t="shared" si="19"/>
        <v>69</v>
      </c>
      <c r="S146" s="13" t="e">
        <f>VLOOKUP(A146,history!$B:$F,2,0)</f>
        <v>#N/A</v>
      </c>
      <c r="T146" s="13">
        <f>VLOOKUP($C146,日期!$A:$D,3,0)</f>
        <v>5</v>
      </c>
      <c r="U146" s="13">
        <f>VLOOKUP($C146,日期!$A:$D,4,0)</f>
        <v>1</v>
      </c>
      <c r="V146" s="65">
        <f t="shared" si="20"/>
        <v>44317</v>
      </c>
      <c r="W146" s="13" t="s">
        <v>1710</v>
      </c>
    </row>
    <row r="147" spans="1:23" ht="15">
      <c r="A147" s="15">
        <v>4177</v>
      </c>
      <c r="B147" s="15">
        <v>2021</v>
      </c>
      <c r="C147" s="13" t="s">
        <v>9</v>
      </c>
      <c r="D147" s="15">
        <v>20</v>
      </c>
      <c r="E147" s="13" t="s">
        <v>14</v>
      </c>
      <c r="F147" s="13" t="s">
        <v>17</v>
      </c>
      <c r="G147" s="13" t="s">
        <v>12</v>
      </c>
      <c r="H147" s="13" t="s">
        <v>18</v>
      </c>
      <c r="I147" s="3">
        <f t="shared" si="14"/>
        <v>65</v>
      </c>
      <c r="J147" s="7">
        <f t="shared" si="15"/>
        <v>69</v>
      </c>
      <c r="K147" s="3">
        <f>LEN(H147)</f>
        <v>5</v>
      </c>
      <c r="L147" s="13" t="str">
        <f>IF(OR(AND(LEN(H147&gt;3),ISERROR(FIND("-",H147,1))),AND(LEN(H147)&gt;3,ISERROR(FIND("+",H147,1)))),LEFT(H147,2),H147)</f>
        <v>65</v>
      </c>
      <c r="M147" s="13" t="str">
        <f>IF(AND(LEN(H147&gt;3),ISERROR(FIND("+",H147,1))),RIGHT(H147,2),IF(AND(LEN(H147)=3,ISERROR(FIND("-",H147,1))),LEFT(H147,2),H147))</f>
        <v>69</v>
      </c>
      <c r="N147" s="13" t="str">
        <f>SUBSTITUTE(H147,"+","-")</f>
        <v>65-69</v>
      </c>
      <c r="O147" s="3">
        <f t="shared" si="16"/>
        <v>5</v>
      </c>
      <c r="P147" s="3">
        <f t="shared" si="17"/>
        <v>3</v>
      </c>
      <c r="Q147" s="7">
        <f t="shared" si="18"/>
        <v>65</v>
      </c>
      <c r="R147" s="7">
        <f t="shared" si="19"/>
        <v>69</v>
      </c>
      <c r="S147" s="13" t="e">
        <f>VLOOKUP(A147,history!$B:$F,2,0)</f>
        <v>#N/A</v>
      </c>
      <c r="T147" s="13">
        <f>VLOOKUP($C147,日期!$A:$D,3,0)</f>
        <v>5</v>
      </c>
      <c r="U147" s="13">
        <f>VLOOKUP($C147,日期!$A:$D,4,0)</f>
        <v>1</v>
      </c>
      <c r="V147" s="65">
        <f t="shared" si="20"/>
        <v>44317</v>
      </c>
      <c r="W147" s="13" t="s">
        <v>1711</v>
      </c>
    </row>
    <row r="148" spans="1:23" ht="15">
      <c r="A148" s="15">
        <v>4176</v>
      </c>
      <c r="B148" s="15">
        <v>2021</v>
      </c>
      <c r="C148" s="13" t="s">
        <v>9</v>
      </c>
      <c r="D148" s="15">
        <v>20</v>
      </c>
      <c r="E148" s="13" t="s">
        <v>44</v>
      </c>
      <c r="F148" s="13" t="s">
        <v>11</v>
      </c>
      <c r="G148" s="13" t="s">
        <v>12</v>
      </c>
      <c r="H148" s="13" t="s">
        <v>34</v>
      </c>
      <c r="I148" s="3">
        <f t="shared" si="14"/>
        <v>35</v>
      </c>
      <c r="J148" s="7">
        <f t="shared" si="15"/>
        <v>39</v>
      </c>
      <c r="K148" s="3">
        <f>LEN(H148)</f>
        <v>5</v>
      </c>
      <c r="L148" s="13" t="str">
        <f>IF(OR(AND(LEN(H148&gt;3),ISERROR(FIND("-",H148,1))),AND(LEN(H148)&gt;3,ISERROR(FIND("+",H148,1)))),LEFT(H148,2),H148)</f>
        <v>35</v>
      </c>
      <c r="M148" s="13" t="str">
        <f>IF(AND(LEN(H148&gt;3),ISERROR(FIND("+",H148,1))),RIGHT(H148,2),IF(AND(LEN(H148)=3,ISERROR(FIND("-",H148,1))),LEFT(H148,2),H148))</f>
        <v>39</v>
      </c>
      <c r="N148" s="13" t="str">
        <f>SUBSTITUTE(H148,"+","-")</f>
        <v>35-39</v>
      </c>
      <c r="O148" s="3">
        <f t="shared" si="16"/>
        <v>5</v>
      </c>
      <c r="P148" s="3">
        <f t="shared" si="17"/>
        <v>3</v>
      </c>
      <c r="Q148" s="7">
        <f t="shared" si="18"/>
        <v>35</v>
      </c>
      <c r="R148" s="7">
        <f t="shared" si="19"/>
        <v>39</v>
      </c>
      <c r="S148" s="13" t="e">
        <f>VLOOKUP(A148,history!$B:$F,2,0)</f>
        <v>#N/A</v>
      </c>
      <c r="T148" s="13">
        <f>VLOOKUP($C148,日期!$A:$D,3,0)</f>
        <v>5</v>
      </c>
      <c r="U148" s="13">
        <f>VLOOKUP($C148,日期!$A:$D,4,0)</f>
        <v>1</v>
      </c>
      <c r="V148" s="65">
        <f t="shared" si="20"/>
        <v>44317</v>
      </c>
      <c r="W148" s="13" t="s">
        <v>1712</v>
      </c>
    </row>
    <row r="149" spans="1:23" ht="15">
      <c r="A149" s="15">
        <v>4175</v>
      </c>
      <c r="B149" s="15">
        <v>2021</v>
      </c>
      <c r="C149" s="13" t="s">
        <v>9</v>
      </c>
      <c r="D149" s="15">
        <v>20</v>
      </c>
      <c r="E149" s="13" t="s">
        <v>10</v>
      </c>
      <c r="F149" s="13" t="s">
        <v>11</v>
      </c>
      <c r="G149" s="13" t="s">
        <v>12</v>
      </c>
      <c r="H149" s="13" t="s">
        <v>15</v>
      </c>
      <c r="I149" s="3">
        <f t="shared" si="14"/>
        <v>70</v>
      </c>
      <c r="J149" s="7">
        <f t="shared" si="15"/>
        <v>70</v>
      </c>
      <c r="K149" s="3">
        <f>LEN(H149)</f>
        <v>3</v>
      </c>
      <c r="L149" s="13" t="str">
        <f>IF(OR(AND(LEN(H149&gt;3),ISERROR(FIND("-",H149,1))),AND(LEN(H149)&gt;3,ISERROR(FIND("+",H149,1)))),LEFT(H149,2),H149)</f>
        <v>70</v>
      </c>
      <c r="M149" s="13" t="str">
        <f>IF(AND(LEN(H149&gt;3),ISERROR(FIND("+",H149,1))),RIGHT(H149,2),IF(AND(LEN(H149)=3,ISERROR(FIND("-",H149,1))),LEFT(H149,2),H149))</f>
        <v>70</v>
      </c>
      <c r="N149" s="13" t="str">
        <f>SUBSTITUTE(H149,"+","-")</f>
        <v>70-</v>
      </c>
      <c r="O149" s="3">
        <f t="shared" si="16"/>
        <v>3</v>
      </c>
      <c r="P149" s="3">
        <f t="shared" si="17"/>
        <v>3</v>
      </c>
      <c r="Q149" s="7">
        <f t="shared" si="18"/>
        <v>70</v>
      </c>
      <c r="R149" s="7">
        <f t="shared" si="19"/>
        <v>70</v>
      </c>
      <c r="S149" s="13" t="e">
        <f>VLOOKUP(A149,history!$B:$F,2,0)</f>
        <v>#N/A</v>
      </c>
      <c r="T149" s="13">
        <f>VLOOKUP($C149,日期!$A:$D,3,0)</f>
        <v>5</v>
      </c>
      <c r="U149" s="13">
        <f>VLOOKUP($C149,日期!$A:$D,4,0)</f>
        <v>1</v>
      </c>
      <c r="V149" s="65">
        <f t="shared" si="20"/>
        <v>44317</v>
      </c>
      <c r="W149" s="13" t="s">
        <v>1713</v>
      </c>
    </row>
    <row r="150" spans="1:23" ht="15">
      <c r="A150" s="15">
        <v>4174</v>
      </c>
      <c r="B150" s="15">
        <v>2021</v>
      </c>
      <c r="C150" s="13" t="s">
        <v>9</v>
      </c>
      <c r="D150" s="15">
        <v>20</v>
      </c>
      <c r="E150" s="13" t="s">
        <v>10</v>
      </c>
      <c r="F150" s="13" t="s">
        <v>11</v>
      </c>
      <c r="G150" s="13" t="s">
        <v>12</v>
      </c>
      <c r="H150" s="13" t="s">
        <v>30</v>
      </c>
      <c r="I150" s="3">
        <f t="shared" si="14"/>
        <v>45</v>
      </c>
      <c r="J150" s="7">
        <f t="shared" si="15"/>
        <v>49</v>
      </c>
      <c r="K150" s="3">
        <f>LEN(H150)</f>
        <v>5</v>
      </c>
      <c r="L150" s="13" t="str">
        <f>IF(OR(AND(LEN(H150&gt;3),ISERROR(FIND("-",H150,1))),AND(LEN(H150)&gt;3,ISERROR(FIND("+",H150,1)))),LEFT(H150,2),H150)</f>
        <v>45</v>
      </c>
      <c r="M150" s="13" t="str">
        <f>IF(AND(LEN(H150&gt;3),ISERROR(FIND("+",H150,1))),RIGHT(H150,2),IF(AND(LEN(H150)=3,ISERROR(FIND("-",H150,1))),LEFT(H150,2),H150))</f>
        <v>49</v>
      </c>
      <c r="N150" s="13" t="str">
        <f>SUBSTITUTE(H150,"+","-")</f>
        <v>45-49</v>
      </c>
      <c r="O150" s="3">
        <f t="shared" si="16"/>
        <v>5</v>
      </c>
      <c r="P150" s="3">
        <f t="shared" si="17"/>
        <v>3</v>
      </c>
      <c r="Q150" s="7">
        <f t="shared" si="18"/>
        <v>45</v>
      </c>
      <c r="R150" s="7">
        <f t="shared" si="19"/>
        <v>49</v>
      </c>
      <c r="S150" s="13" t="e">
        <f>VLOOKUP(A150,history!$B:$F,2,0)</f>
        <v>#N/A</v>
      </c>
      <c r="T150" s="13">
        <f>VLOOKUP($C150,日期!$A:$D,3,0)</f>
        <v>5</v>
      </c>
      <c r="U150" s="13">
        <f>VLOOKUP($C150,日期!$A:$D,4,0)</f>
        <v>1</v>
      </c>
      <c r="V150" s="65">
        <f t="shared" si="20"/>
        <v>44317</v>
      </c>
      <c r="W150" s="13" t="s">
        <v>1714</v>
      </c>
    </row>
    <row r="151" spans="1:23" ht="15">
      <c r="A151" s="15">
        <v>4173</v>
      </c>
      <c r="B151" s="15">
        <v>2021</v>
      </c>
      <c r="C151" s="13" t="s">
        <v>9</v>
      </c>
      <c r="D151" s="15">
        <v>20</v>
      </c>
      <c r="E151" s="13" t="s">
        <v>10</v>
      </c>
      <c r="F151" s="13" t="s">
        <v>17</v>
      </c>
      <c r="G151" s="13" t="s">
        <v>12</v>
      </c>
      <c r="H151" s="13" t="s">
        <v>32</v>
      </c>
      <c r="I151" s="3">
        <f t="shared" si="14"/>
        <v>60</v>
      </c>
      <c r="J151" s="7">
        <f t="shared" si="15"/>
        <v>64</v>
      </c>
      <c r="K151" s="3">
        <f>LEN(H151)</f>
        <v>5</v>
      </c>
      <c r="L151" s="13" t="str">
        <f>IF(OR(AND(LEN(H151&gt;3),ISERROR(FIND("-",H151,1))),AND(LEN(H151)&gt;3,ISERROR(FIND("+",H151,1)))),LEFT(H151,2),H151)</f>
        <v>60</v>
      </c>
      <c r="M151" s="13" t="str">
        <f>IF(AND(LEN(H151&gt;3),ISERROR(FIND("+",H151,1))),RIGHT(H151,2),IF(AND(LEN(H151)=3,ISERROR(FIND("-",H151,1))),LEFT(H151,2),H151))</f>
        <v>64</v>
      </c>
      <c r="N151" s="13" t="str">
        <f>SUBSTITUTE(H151,"+","-")</f>
        <v>60-64</v>
      </c>
      <c r="O151" s="3">
        <f t="shared" si="16"/>
        <v>5</v>
      </c>
      <c r="P151" s="3">
        <f t="shared" si="17"/>
        <v>3</v>
      </c>
      <c r="Q151" s="7">
        <f t="shared" si="18"/>
        <v>60</v>
      </c>
      <c r="R151" s="7">
        <f t="shared" si="19"/>
        <v>64</v>
      </c>
      <c r="S151" s="13" t="e">
        <f>VLOOKUP(A151,history!$B:$F,2,0)</f>
        <v>#N/A</v>
      </c>
      <c r="T151" s="13">
        <f>VLOOKUP($C151,日期!$A:$D,3,0)</f>
        <v>5</v>
      </c>
      <c r="U151" s="13">
        <f>VLOOKUP($C151,日期!$A:$D,4,0)</f>
        <v>1</v>
      </c>
      <c r="V151" s="65">
        <f t="shared" si="20"/>
        <v>44317</v>
      </c>
      <c r="W151" s="13" t="s">
        <v>1715</v>
      </c>
    </row>
    <row r="152" spans="1:23" ht="15">
      <c r="A152" s="15">
        <v>4172</v>
      </c>
      <c r="B152" s="15">
        <v>2021</v>
      </c>
      <c r="C152" s="13" t="s">
        <v>9</v>
      </c>
      <c r="D152" s="15">
        <v>20</v>
      </c>
      <c r="E152" s="13" t="s">
        <v>51</v>
      </c>
      <c r="F152" s="13" t="s">
        <v>11</v>
      </c>
      <c r="G152" s="13" t="s">
        <v>12</v>
      </c>
      <c r="H152" s="13" t="s">
        <v>49</v>
      </c>
      <c r="I152" s="3" t="e">
        <f t="shared" si="14"/>
        <v>#VALUE!</v>
      </c>
      <c r="J152" s="7" t="e">
        <f t="shared" si="15"/>
        <v>#VALUE!</v>
      </c>
      <c r="K152" s="3">
        <f>LEN(H152)</f>
        <v>3</v>
      </c>
      <c r="L152" s="13" t="str">
        <f>IF(OR(AND(LEN(H152&gt;3),ISERROR(FIND("-",H152,1))),AND(LEN(H152)&gt;3,ISERROR(FIND("+",H152,1)))),LEFT(H152,2),H152)</f>
        <v>5-9</v>
      </c>
      <c r="M152" s="13" t="str">
        <f>IF(AND(LEN(H152&gt;3),ISERROR(FIND("+",H152,1))),RIGHT(H152,2),IF(AND(LEN(H152)=3,ISERROR(FIND("-",H152,1))),LEFT(H152,2),H152))</f>
        <v>-9</v>
      </c>
      <c r="N152" s="13" t="str">
        <f>SUBSTITUTE(H152,"+","-")</f>
        <v>5-9</v>
      </c>
      <c r="O152" s="3">
        <f t="shared" si="16"/>
        <v>3</v>
      </c>
      <c r="P152" s="3">
        <f t="shared" si="17"/>
        <v>2</v>
      </c>
      <c r="Q152" s="7">
        <f t="shared" si="18"/>
        <v>5</v>
      </c>
      <c r="R152" s="7">
        <f t="shared" si="19"/>
        <v>9</v>
      </c>
      <c r="S152" s="13" t="e">
        <f>VLOOKUP(A152,history!$B:$F,2,0)</f>
        <v>#N/A</v>
      </c>
      <c r="T152" s="13">
        <f>VLOOKUP($C152,日期!$A:$D,3,0)</f>
        <v>5</v>
      </c>
      <c r="U152" s="13">
        <f>VLOOKUP($C152,日期!$A:$D,4,0)</f>
        <v>1</v>
      </c>
      <c r="V152" s="65">
        <f t="shared" si="20"/>
        <v>44317</v>
      </c>
      <c r="W152" s="13" t="s">
        <v>1716</v>
      </c>
    </row>
    <row r="153" spans="1:23" ht="15">
      <c r="A153" s="15">
        <v>4171</v>
      </c>
      <c r="B153" s="15">
        <v>2021</v>
      </c>
      <c r="C153" s="13" t="s">
        <v>9</v>
      </c>
      <c r="D153" s="15">
        <v>20</v>
      </c>
      <c r="E153" s="13" t="s">
        <v>14</v>
      </c>
      <c r="F153" s="13" t="s">
        <v>11</v>
      </c>
      <c r="G153" s="13" t="s">
        <v>12</v>
      </c>
      <c r="H153" s="13" t="s">
        <v>18</v>
      </c>
      <c r="I153" s="3">
        <f t="shared" si="14"/>
        <v>65</v>
      </c>
      <c r="J153" s="7">
        <f t="shared" si="15"/>
        <v>69</v>
      </c>
      <c r="K153" s="3">
        <f>LEN(H153)</f>
        <v>5</v>
      </c>
      <c r="L153" s="13" t="str">
        <f>IF(OR(AND(LEN(H153&gt;3),ISERROR(FIND("-",H153,1))),AND(LEN(H153)&gt;3,ISERROR(FIND("+",H153,1)))),LEFT(H153,2),H153)</f>
        <v>65</v>
      </c>
      <c r="M153" s="13" t="str">
        <f>IF(AND(LEN(H153&gt;3),ISERROR(FIND("+",H153,1))),RIGHT(H153,2),IF(AND(LEN(H153)=3,ISERROR(FIND("-",H153,1))),LEFT(H153,2),H153))</f>
        <v>69</v>
      </c>
      <c r="N153" s="13" t="str">
        <f>SUBSTITUTE(H153,"+","-")</f>
        <v>65-69</v>
      </c>
      <c r="O153" s="3">
        <f t="shared" si="16"/>
        <v>5</v>
      </c>
      <c r="P153" s="3">
        <f t="shared" si="17"/>
        <v>3</v>
      </c>
      <c r="Q153" s="7">
        <f t="shared" si="18"/>
        <v>65</v>
      </c>
      <c r="R153" s="7">
        <f t="shared" si="19"/>
        <v>69</v>
      </c>
      <c r="S153" s="13" t="e">
        <f>VLOOKUP(A153,history!$B:$F,2,0)</f>
        <v>#N/A</v>
      </c>
      <c r="T153" s="13">
        <f>VLOOKUP($C153,日期!$A:$D,3,0)</f>
        <v>5</v>
      </c>
      <c r="U153" s="13">
        <f>VLOOKUP($C153,日期!$A:$D,4,0)</f>
        <v>1</v>
      </c>
      <c r="V153" s="65">
        <f t="shared" si="20"/>
        <v>44317</v>
      </c>
      <c r="W153" s="13" t="s">
        <v>1717</v>
      </c>
    </row>
    <row r="154" spans="1:23" ht="15">
      <c r="A154" s="15">
        <v>4170</v>
      </c>
      <c r="B154" s="15">
        <v>2021</v>
      </c>
      <c r="C154" s="13" t="s">
        <v>9</v>
      </c>
      <c r="D154" s="15">
        <v>20</v>
      </c>
      <c r="E154" s="13" t="s">
        <v>14</v>
      </c>
      <c r="F154" s="13" t="s">
        <v>17</v>
      </c>
      <c r="G154" s="13" t="s">
        <v>12</v>
      </c>
      <c r="H154" s="13" t="s">
        <v>18</v>
      </c>
      <c r="I154" s="3">
        <f t="shared" si="14"/>
        <v>65</v>
      </c>
      <c r="J154" s="7">
        <f t="shared" si="15"/>
        <v>69</v>
      </c>
      <c r="K154" s="3">
        <f>LEN(H154)</f>
        <v>5</v>
      </c>
      <c r="L154" s="13" t="str">
        <f>IF(OR(AND(LEN(H154&gt;3),ISERROR(FIND("-",H154,1))),AND(LEN(H154)&gt;3,ISERROR(FIND("+",H154,1)))),LEFT(H154,2),H154)</f>
        <v>65</v>
      </c>
      <c r="M154" s="13" t="str">
        <f>IF(AND(LEN(H154&gt;3),ISERROR(FIND("+",H154,1))),RIGHT(H154,2),IF(AND(LEN(H154)=3,ISERROR(FIND("-",H154,1))),LEFT(H154,2),H154))</f>
        <v>69</v>
      </c>
      <c r="N154" s="13" t="str">
        <f>SUBSTITUTE(H154,"+","-")</f>
        <v>65-69</v>
      </c>
      <c r="O154" s="3">
        <f t="shared" si="16"/>
        <v>5</v>
      </c>
      <c r="P154" s="3">
        <f t="shared" si="17"/>
        <v>3</v>
      </c>
      <c r="Q154" s="7">
        <f t="shared" si="18"/>
        <v>65</v>
      </c>
      <c r="R154" s="7">
        <f t="shared" si="19"/>
        <v>69</v>
      </c>
      <c r="S154" s="13" t="e">
        <f>VLOOKUP(A154,history!$B:$F,2,0)</f>
        <v>#N/A</v>
      </c>
      <c r="T154" s="13">
        <f>VLOOKUP($C154,日期!$A:$D,3,0)</f>
        <v>5</v>
      </c>
      <c r="U154" s="13">
        <f>VLOOKUP($C154,日期!$A:$D,4,0)</f>
        <v>1</v>
      </c>
      <c r="V154" s="65">
        <f t="shared" si="20"/>
        <v>44317</v>
      </c>
      <c r="W154" s="13" t="s">
        <v>1718</v>
      </c>
    </row>
    <row r="155" spans="1:23" ht="15">
      <c r="A155" s="15">
        <v>4169</v>
      </c>
      <c r="B155" s="15">
        <v>2021</v>
      </c>
      <c r="C155" s="13" t="s">
        <v>9</v>
      </c>
      <c r="D155" s="15">
        <v>20</v>
      </c>
      <c r="E155" s="13" t="s">
        <v>44</v>
      </c>
      <c r="F155" s="13" t="s">
        <v>11</v>
      </c>
      <c r="G155" s="13" t="s">
        <v>12</v>
      </c>
      <c r="H155" s="13" t="s">
        <v>34</v>
      </c>
      <c r="I155" s="3">
        <f t="shared" si="14"/>
        <v>35</v>
      </c>
      <c r="J155" s="7">
        <f t="shared" si="15"/>
        <v>39</v>
      </c>
      <c r="K155" s="3">
        <f>LEN(H155)</f>
        <v>5</v>
      </c>
      <c r="L155" s="13" t="str">
        <f>IF(OR(AND(LEN(H155&gt;3),ISERROR(FIND("-",H155,1))),AND(LEN(H155)&gt;3,ISERROR(FIND("+",H155,1)))),LEFT(H155,2),H155)</f>
        <v>35</v>
      </c>
      <c r="M155" s="13" t="str">
        <f>IF(AND(LEN(H155&gt;3),ISERROR(FIND("+",H155,1))),RIGHT(H155,2),IF(AND(LEN(H155)=3,ISERROR(FIND("-",H155,1))),LEFT(H155,2),H155))</f>
        <v>39</v>
      </c>
      <c r="N155" s="13" t="str">
        <f>SUBSTITUTE(H155,"+","-")</f>
        <v>35-39</v>
      </c>
      <c r="O155" s="3">
        <f t="shared" si="16"/>
        <v>5</v>
      </c>
      <c r="P155" s="3">
        <f t="shared" si="17"/>
        <v>3</v>
      </c>
      <c r="Q155" s="7">
        <f t="shared" si="18"/>
        <v>35</v>
      </c>
      <c r="R155" s="7">
        <f t="shared" si="19"/>
        <v>39</v>
      </c>
      <c r="S155" s="13" t="e">
        <f>VLOOKUP(A155,history!$B:$F,2,0)</f>
        <v>#N/A</v>
      </c>
      <c r="T155" s="13">
        <f>VLOOKUP($C155,日期!$A:$D,3,0)</f>
        <v>5</v>
      </c>
      <c r="U155" s="13">
        <f>VLOOKUP($C155,日期!$A:$D,4,0)</f>
        <v>1</v>
      </c>
      <c r="V155" s="65">
        <f t="shared" si="20"/>
        <v>44317</v>
      </c>
      <c r="W155" s="13" t="s">
        <v>1719</v>
      </c>
    </row>
    <row r="156" spans="1:23" ht="15">
      <c r="A156" s="15">
        <v>4168</v>
      </c>
      <c r="B156" s="15">
        <v>2021</v>
      </c>
      <c r="C156" s="13" t="s">
        <v>9</v>
      </c>
      <c r="D156" s="15">
        <v>20</v>
      </c>
      <c r="E156" s="13" t="s">
        <v>10</v>
      </c>
      <c r="F156" s="13" t="s">
        <v>11</v>
      </c>
      <c r="G156" s="13" t="s">
        <v>12</v>
      </c>
      <c r="H156" s="13" t="s">
        <v>15</v>
      </c>
      <c r="I156" s="3">
        <f t="shared" si="14"/>
        <v>70</v>
      </c>
      <c r="J156" s="7">
        <f t="shared" si="15"/>
        <v>70</v>
      </c>
      <c r="K156" s="3">
        <f>LEN(H156)</f>
        <v>3</v>
      </c>
      <c r="L156" s="13" t="str">
        <f>IF(OR(AND(LEN(H156&gt;3),ISERROR(FIND("-",H156,1))),AND(LEN(H156)&gt;3,ISERROR(FIND("+",H156,1)))),LEFT(H156,2),H156)</f>
        <v>70</v>
      </c>
      <c r="M156" s="13" t="str">
        <f>IF(AND(LEN(H156&gt;3),ISERROR(FIND("+",H156,1))),RIGHT(H156,2),IF(AND(LEN(H156)=3,ISERROR(FIND("-",H156,1))),LEFT(H156,2),H156))</f>
        <v>70</v>
      </c>
      <c r="N156" s="13" t="str">
        <f>SUBSTITUTE(H156,"+","-")</f>
        <v>70-</v>
      </c>
      <c r="O156" s="3">
        <f t="shared" si="16"/>
        <v>3</v>
      </c>
      <c r="P156" s="3">
        <f t="shared" si="17"/>
        <v>3</v>
      </c>
      <c r="Q156" s="7">
        <f t="shared" si="18"/>
        <v>70</v>
      </c>
      <c r="R156" s="7">
        <f t="shared" si="19"/>
        <v>70</v>
      </c>
      <c r="S156" s="13" t="e">
        <f>VLOOKUP(A156,history!$B:$F,2,0)</f>
        <v>#N/A</v>
      </c>
      <c r="T156" s="13">
        <f>VLOOKUP($C156,日期!$A:$D,3,0)</f>
        <v>5</v>
      </c>
      <c r="U156" s="13">
        <f>VLOOKUP($C156,日期!$A:$D,4,0)</f>
        <v>1</v>
      </c>
      <c r="V156" s="65">
        <f t="shared" si="20"/>
        <v>44317</v>
      </c>
      <c r="W156" s="13" t="s">
        <v>1720</v>
      </c>
    </row>
    <row r="157" spans="1:23" ht="15">
      <c r="A157" s="15">
        <v>4167</v>
      </c>
      <c r="B157" s="15">
        <v>2021</v>
      </c>
      <c r="C157" s="13" t="s">
        <v>9</v>
      </c>
      <c r="D157" s="15">
        <v>20</v>
      </c>
      <c r="E157" s="13" t="s">
        <v>10</v>
      </c>
      <c r="F157" s="13" t="s">
        <v>11</v>
      </c>
      <c r="G157" s="13" t="s">
        <v>12</v>
      </c>
      <c r="H157" s="13" t="s">
        <v>30</v>
      </c>
      <c r="I157" s="3">
        <f t="shared" si="14"/>
        <v>45</v>
      </c>
      <c r="J157" s="7">
        <f t="shared" si="15"/>
        <v>49</v>
      </c>
      <c r="K157" s="3">
        <f>LEN(H157)</f>
        <v>5</v>
      </c>
      <c r="L157" s="13" t="str">
        <f>IF(OR(AND(LEN(H157&gt;3),ISERROR(FIND("-",H157,1))),AND(LEN(H157)&gt;3,ISERROR(FIND("+",H157,1)))),LEFT(H157,2),H157)</f>
        <v>45</v>
      </c>
      <c r="M157" s="13" t="str">
        <f>IF(AND(LEN(H157&gt;3),ISERROR(FIND("+",H157,1))),RIGHT(H157,2),IF(AND(LEN(H157)=3,ISERROR(FIND("-",H157,1))),LEFT(H157,2),H157))</f>
        <v>49</v>
      </c>
      <c r="N157" s="13" t="str">
        <f>SUBSTITUTE(H157,"+","-")</f>
        <v>45-49</v>
      </c>
      <c r="O157" s="3">
        <f t="shared" si="16"/>
        <v>5</v>
      </c>
      <c r="P157" s="3">
        <f t="shared" si="17"/>
        <v>3</v>
      </c>
      <c r="Q157" s="7">
        <f t="shared" si="18"/>
        <v>45</v>
      </c>
      <c r="R157" s="7">
        <f t="shared" si="19"/>
        <v>49</v>
      </c>
      <c r="S157" s="13" t="e">
        <f>VLOOKUP(A157,history!$B:$F,2,0)</f>
        <v>#N/A</v>
      </c>
      <c r="T157" s="13">
        <f>VLOOKUP($C157,日期!$A:$D,3,0)</f>
        <v>5</v>
      </c>
      <c r="U157" s="13">
        <f>VLOOKUP($C157,日期!$A:$D,4,0)</f>
        <v>1</v>
      </c>
      <c r="V157" s="65">
        <f t="shared" si="20"/>
        <v>44317</v>
      </c>
      <c r="W157" s="13" t="s">
        <v>1721</v>
      </c>
    </row>
    <row r="158" spans="1:23" ht="15">
      <c r="A158" s="15">
        <v>4166</v>
      </c>
      <c r="B158" s="15">
        <v>2021</v>
      </c>
      <c r="C158" s="13" t="s">
        <v>9</v>
      </c>
      <c r="D158" s="15">
        <v>20</v>
      </c>
      <c r="E158" s="13" t="s">
        <v>10</v>
      </c>
      <c r="F158" s="13" t="s">
        <v>17</v>
      </c>
      <c r="G158" s="13" t="s">
        <v>12</v>
      </c>
      <c r="H158" s="13" t="s">
        <v>32</v>
      </c>
      <c r="I158" s="3">
        <f t="shared" si="14"/>
        <v>60</v>
      </c>
      <c r="J158" s="7">
        <f t="shared" si="15"/>
        <v>64</v>
      </c>
      <c r="K158" s="3">
        <f>LEN(H158)</f>
        <v>5</v>
      </c>
      <c r="L158" s="13" t="str">
        <f>IF(OR(AND(LEN(H158&gt;3),ISERROR(FIND("-",H158,1))),AND(LEN(H158)&gt;3,ISERROR(FIND("+",H158,1)))),LEFT(H158,2),H158)</f>
        <v>60</v>
      </c>
      <c r="M158" s="13" t="str">
        <f>IF(AND(LEN(H158&gt;3),ISERROR(FIND("+",H158,1))),RIGHT(H158,2),IF(AND(LEN(H158)=3,ISERROR(FIND("-",H158,1))),LEFT(H158,2),H158))</f>
        <v>64</v>
      </c>
      <c r="N158" s="13" t="str">
        <f>SUBSTITUTE(H158,"+","-")</f>
        <v>60-64</v>
      </c>
      <c r="O158" s="3">
        <f t="shared" si="16"/>
        <v>5</v>
      </c>
      <c r="P158" s="3">
        <f t="shared" si="17"/>
        <v>3</v>
      </c>
      <c r="Q158" s="7">
        <f t="shared" si="18"/>
        <v>60</v>
      </c>
      <c r="R158" s="7">
        <f t="shared" si="19"/>
        <v>64</v>
      </c>
      <c r="S158" s="13" t="e">
        <f>VLOOKUP(A158,history!$B:$F,2,0)</f>
        <v>#N/A</v>
      </c>
      <c r="T158" s="13">
        <f>VLOOKUP($C158,日期!$A:$D,3,0)</f>
        <v>5</v>
      </c>
      <c r="U158" s="13">
        <f>VLOOKUP($C158,日期!$A:$D,4,0)</f>
        <v>1</v>
      </c>
      <c r="V158" s="65">
        <f t="shared" si="20"/>
        <v>44317</v>
      </c>
      <c r="W158" s="13" t="s">
        <v>1722</v>
      </c>
    </row>
    <row r="159" spans="1:23" ht="15">
      <c r="A159" s="15">
        <v>4165</v>
      </c>
      <c r="B159" s="15">
        <v>2021</v>
      </c>
      <c r="C159" s="13" t="s">
        <v>9</v>
      </c>
      <c r="D159" s="15">
        <v>20</v>
      </c>
      <c r="E159" s="13" t="s">
        <v>51</v>
      </c>
      <c r="F159" s="13" t="s">
        <v>11</v>
      </c>
      <c r="G159" s="13" t="s">
        <v>12</v>
      </c>
      <c r="H159" s="13" t="s">
        <v>30</v>
      </c>
      <c r="I159" s="3">
        <f t="shared" si="14"/>
        <v>45</v>
      </c>
      <c r="J159" s="7">
        <f t="shared" si="15"/>
        <v>49</v>
      </c>
      <c r="K159" s="3">
        <f>LEN(H159)</f>
        <v>5</v>
      </c>
      <c r="L159" s="13" t="str">
        <f>IF(OR(AND(LEN(H159&gt;3),ISERROR(FIND("-",H159,1))),AND(LEN(H159)&gt;3,ISERROR(FIND("+",H159,1)))),LEFT(H159,2),H159)</f>
        <v>45</v>
      </c>
      <c r="M159" s="13" t="str">
        <f>IF(AND(LEN(H159&gt;3),ISERROR(FIND("+",H159,1))),RIGHT(H159,2),IF(AND(LEN(H159)=3,ISERROR(FIND("-",H159,1))),LEFT(H159,2),H159))</f>
        <v>49</v>
      </c>
      <c r="N159" s="13" t="str">
        <f>SUBSTITUTE(H159,"+","-")</f>
        <v>45-49</v>
      </c>
      <c r="O159" s="3">
        <f t="shared" si="16"/>
        <v>5</v>
      </c>
      <c r="P159" s="3">
        <f t="shared" si="17"/>
        <v>3</v>
      </c>
      <c r="Q159" s="7">
        <f t="shared" si="18"/>
        <v>45</v>
      </c>
      <c r="R159" s="7">
        <f t="shared" si="19"/>
        <v>49</v>
      </c>
      <c r="S159" s="13" t="e">
        <f>VLOOKUP(A159,history!$B:$F,2,0)</f>
        <v>#N/A</v>
      </c>
      <c r="T159" s="13">
        <f>VLOOKUP($C159,日期!$A:$D,3,0)</f>
        <v>5</v>
      </c>
      <c r="U159" s="13">
        <f>VLOOKUP($C159,日期!$A:$D,4,0)</f>
        <v>1</v>
      </c>
      <c r="V159" s="65">
        <f t="shared" si="20"/>
        <v>44317</v>
      </c>
      <c r="W159" s="13" t="s">
        <v>1723</v>
      </c>
    </row>
    <row r="160" spans="1:23" ht="15">
      <c r="A160" s="15">
        <v>4164</v>
      </c>
      <c r="B160" s="15">
        <v>2021</v>
      </c>
      <c r="C160" s="13" t="s">
        <v>9</v>
      </c>
      <c r="D160" s="15">
        <v>20</v>
      </c>
      <c r="E160" s="13" t="s">
        <v>14</v>
      </c>
      <c r="F160" s="13" t="s">
        <v>11</v>
      </c>
      <c r="G160" s="13" t="s">
        <v>12</v>
      </c>
      <c r="H160" s="13" t="s">
        <v>18</v>
      </c>
      <c r="I160" s="3">
        <f t="shared" si="14"/>
        <v>65</v>
      </c>
      <c r="J160" s="7">
        <f t="shared" si="15"/>
        <v>69</v>
      </c>
      <c r="K160" s="3">
        <f>LEN(H160)</f>
        <v>5</v>
      </c>
      <c r="L160" s="13" t="str">
        <f>IF(OR(AND(LEN(H160&gt;3),ISERROR(FIND("-",H160,1))),AND(LEN(H160)&gt;3,ISERROR(FIND("+",H160,1)))),LEFT(H160,2),H160)</f>
        <v>65</v>
      </c>
      <c r="M160" s="13" t="str">
        <f>IF(AND(LEN(H160&gt;3),ISERROR(FIND("+",H160,1))),RIGHT(H160,2),IF(AND(LEN(H160)=3,ISERROR(FIND("-",H160,1))),LEFT(H160,2),H160))</f>
        <v>69</v>
      </c>
      <c r="N160" s="13" t="str">
        <f>SUBSTITUTE(H160,"+","-")</f>
        <v>65-69</v>
      </c>
      <c r="O160" s="3">
        <f t="shared" si="16"/>
        <v>5</v>
      </c>
      <c r="P160" s="3">
        <f t="shared" si="17"/>
        <v>3</v>
      </c>
      <c r="Q160" s="7">
        <f t="shared" si="18"/>
        <v>65</v>
      </c>
      <c r="R160" s="7">
        <f t="shared" si="19"/>
        <v>69</v>
      </c>
      <c r="S160" s="13" t="e">
        <f>VLOOKUP(A160,history!$B:$F,2,0)</f>
        <v>#N/A</v>
      </c>
      <c r="T160" s="13">
        <f>VLOOKUP($C160,日期!$A:$D,3,0)</f>
        <v>5</v>
      </c>
      <c r="U160" s="13">
        <f>VLOOKUP($C160,日期!$A:$D,4,0)</f>
        <v>1</v>
      </c>
      <c r="V160" s="65">
        <f t="shared" si="20"/>
        <v>44317</v>
      </c>
      <c r="W160" s="13" t="s">
        <v>1724</v>
      </c>
    </row>
    <row r="161" spans="1:23" ht="15">
      <c r="A161" s="15">
        <v>4163</v>
      </c>
      <c r="B161" s="15">
        <v>2021</v>
      </c>
      <c r="C161" s="13" t="s">
        <v>9</v>
      </c>
      <c r="D161" s="15">
        <v>20</v>
      </c>
      <c r="E161" s="13" t="s">
        <v>14</v>
      </c>
      <c r="F161" s="13" t="s">
        <v>17</v>
      </c>
      <c r="G161" s="13" t="s">
        <v>12</v>
      </c>
      <c r="H161" s="13" t="s">
        <v>32</v>
      </c>
      <c r="I161" s="3">
        <f t="shared" si="14"/>
        <v>60</v>
      </c>
      <c r="J161" s="7">
        <f t="shared" si="15"/>
        <v>64</v>
      </c>
      <c r="K161" s="3">
        <f>LEN(H161)</f>
        <v>5</v>
      </c>
      <c r="L161" s="13" t="str">
        <f>IF(OR(AND(LEN(H161&gt;3),ISERROR(FIND("-",H161,1))),AND(LEN(H161)&gt;3,ISERROR(FIND("+",H161,1)))),LEFT(H161,2),H161)</f>
        <v>60</v>
      </c>
      <c r="M161" s="13" t="str">
        <f>IF(AND(LEN(H161&gt;3),ISERROR(FIND("+",H161,1))),RIGHT(H161,2),IF(AND(LEN(H161)=3,ISERROR(FIND("-",H161,1))),LEFT(H161,2),H161))</f>
        <v>64</v>
      </c>
      <c r="N161" s="13" t="str">
        <f>SUBSTITUTE(H161,"+","-")</f>
        <v>60-64</v>
      </c>
      <c r="O161" s="3">
        <f t="shared" si="16"/>
        <v>5</v>
      </c>
      <c r="P161" s="3">
        <f t="shared" si="17"/>
        <v>3</v>
      </c>
      <c r="Q161" s="7">
        <f t="shared" si="18"/>
        <v>60</v>
      </c>
      <c r="R161" s="7">
        <f t="shared" si="19"/>
        <v>64</v>
      </c>
      <c r="S161" s="13" t="e">
        <f>VLOOKUP(A161,history!$B:$F,2,0)</f>
        <v>#N/A</v>
      </c>
      <c r="T161" s="13">
        <f>VLOOKUP($C161,日期!$A:$D,3,0)</f>
        <v>5</v>
      </c>
      <c r="U161" s="13">
        <f>VLOOKUP($C161,日期!$A:$D,4,0)</f>
        <v>1</v>
      </c>
      <c r="V161" s="65">
        <f t="shared" si="20"/>
        <v>44317</v>
      </c>
      <c r="W161" s="13" t="s">
        <v>1725</v>
      </c>
    </row>
    <row r="162" spans="1:23" ht="15">
      <c r="A162" s="15">
        <v>4162</v>
      </c>
      <c r="B162" s="15">
        <v>2021</v>
      </c>
      <c r="C162" s="13" t="s">
        <v>9</v>
      </c>
      <c r="D162" s="15">
        <v>20</v>
      </c>
      <c r="E162" s="13" t="s">
        <v>44</v>
      </c>
      <c r="F162" s="13" t="s">
        <v>11</v>
      </c>
      <c r="G162" s="13" t="s">
        <v>12</v>
      </c>
      <c r="H162" s="13" t="s">
        <v>31</v>
      </c>
      <c r="I162" s="3">
        <f t="shared" si="14"/>
        <v>25</v>
      </c>
      <c r="J162" s="7">
        <f t="shared" si="15"/>
        <v>29</v>
      </c>
      <c r="K162" s="3">
        <f>LEN(H162)</f>
        <v>5</v>
      </c>
      <c r="L162" s="13" t="str">
        <f>IF(OR(AND(LEN(H162&gt;3),ISERROR(FIND("-",H162,1))),AND(LEN(H162)&gt;3,ISERROR(FIND("+",H162,1)))),LEFT(H162,2),H162)</f>
        <v>25</v>
      </c>
      <c r="M162" s="13" t="str">
        <f>IF(AND(LEN(H162&gt;3),ISERROR(FIND("+",H162,1))),RIGHT(H162,2),IF(AND(LEN(H162)=3,ISERROR(FIND("-",H162,1))),LEFT(H162,2),H162))</f>
        <v>29</v>
      </c>
      <c r="N162" s="13" t="str">
        <f>SUBSTITUTE(H162,"+","-")</f>
        <v>25-29</v>
      </c>
      <c r="O162" s="3">
        <f t="shared" si="16"/>
        <v>5</v>
      </c>
      <c r="P162" s="3">
        <f t="shared" si="17"/>
        <v>3</v>
      </c>
      <c r="Q162" s="7">
        <f t="shared" si="18"/>
        <v>25</v>
      </c>
      <c r="R162" s="7">
        <f t="shared" si="19"/>
        <v>29</v>
      </c>
      <c r="S162" s="13" t="e">
        <f>VLOOKUP(A162,history!$B:$F,2,0)</f>
        <v>#N/A</v>
      </c>
      <c r="T162" s="13">
        <f>VLOOKUP($C162,日期!$A:$D,3,0)</f>
        <v>5</v>
      </c>
      <c r="U162" s="13">
        <f>VLOOKUP($C162,日期!$A:$D,4,0)</f>
        <v>1</v>
      </c>
      <c r="V162" s="65">
        <f t="shared" si="20"/>
        <v>44317</v>
      </c>
      <c r="W162" s="13" t="s">
        <v>1726</v>
      </c>
    </row>
    <row r="163" spans="1:23" ht="15">
      <c r="A163" s="15">
        <v>4161</v>
      </c>
      <c r="B163" s="15">
        <v>2021</v>
      </c>
      <c r="C163" s="13" t="s">
        <v>9</v>
      </c>
      <c r="D163" s="15">
        <v>20</v>
      </c>
      <c r="E163" s="13" t="s">
        <v>10</v>
      </c>
      <c r="F163" s="13" t="s">
        <v>11</v>
      </c>
      <c r="G163" s="13" t="s">
        <v>12</v>
      </c>
      <c r="H163" s="13" t="s">
        <v>15</v>
      </c>
      <c r="I163" s="3">
        <f t="shared" si="14"/>
        <v>70</v>
      </c>
      <c r="J163" s="7">
        <f t="shared" si="15"/>
        <v>70</v>
      </c>
      <c r="K163" s="3">
        <f>LEN(H163)</f>
        <v>3</v>
      </c>
      <c r="L163" s="13" t="str">
        <f>IF(OR(AND(LEN(H163&gt;3),ISERROR(FIND("-",H163,1))),AND(LEN(H163)&gt;3,ISERROR(FIND("+",H163,1)))),LEFT(H163,2),H163)</f>
        <v>70</v>
      </c>
      <c r="M163" s="13" t="str">
        <f>IF(AND(LEN(H163&gt;3),ISERROR(FIND("+",H163,1))),RIGHT(H163,2),IF(AND(LEN(H163)=3,ISERROR(FIND("-",H163,1))),LEFT(H163,2),H163))</f>
        <v>70</v>
      </c>
      <c r="N163" s="13" t="str">
        <f>SUBSTITUTE(H163,"+","-")</f>
        <v>70-</v>
      </c>
      <c r="O163" s="3">
        <f t="shared" si="16"/>
        <v>3</v>
      </c>
      <c r="P163" s="3">
        <f t="shared" si="17"/>
        <v>3</v>
      </c>
      <c r="Q163" s="7">
        <f t="shared" si="18"/>
        <v>70</v>
      </c>
      <c r="R163" s="7">
        <f t="shared" si="19"/>
        <v>70</v>
      </c>
      <c r="S163" s="13" t="e">
        <f>VLOOKUP(A163,history!$B:$F,2,0)</f>
        <v>#N/A</v>
      </c>
      <c r="T163" s="13">
        <f>VLOOKUP($C163,日期!$A:$D,3,0)</f>
        <v>5</v>
      </c>
      <c r="U163" s="13">
        <f>VLOOKUP($C163,日期!$A:$D,4,0)</f>
        <v>1</v>
      </c>
      <c r="V163" s="65">
        <f t="shared" si="20"/>
        <v>44317</v>
      </c>
      <c r="W163" s="13" t="s">
        <v>1727</v>
      </c>
    </row>
    <row r="164" spans="1:23" ht="15">
      <c r="A164" s="15">
        <v>4160</v>
      </c>
      <c r="B164" s="15">
        <v>2021</v>
      </c>
      <c r="C164" s="13" t="s">
        <v>9</v>
      </c>
      <c r="D164" s="15">
        <v>20</v>
      </c>
      <c r="E164" s="13" t="s">
        <v>10</v>
      </c>
      <c r="F164" s="13" t="s">
        <v>11</v>
      </c>
      <c r="G164" s="13" t="s">
        <v>12</v>
      </c>
      <c r="H164" s="13" t="s">
        <v>30</v>
      </c>
      <c r="I164" s="3">
        <f t="shared" si="14"/>
        <v>45</v>
      </c>
      <c r="J164" s="7">
        <f t="shared" si="15"/>
        <v>49</v>
      </c>
      <c r="K164" s="3">
        <f>LEN(H164)</f>
        <v>5</v>
      </c>
      <c r="L164" s="13" t="str">
        <f>IF(OR(AND(LEN(H164&gt;3),ISERROR(FIND("-",H164,1))),AND(LEN(H164)&gt;3,ISERROR(FIND("+",H164,1)))),LEFT(H164,2),H164)</f>
        <v>45</v>
      </c>
      <c r="M164" s="13" t="str">
        <f>IF(AND(LEN(H164&gt;3),ISERROR(FIND("+",H164,1))),RIGHT(H164,2),IF(AND(LEN(H164)=3,ISERROR(FIND("-",H164,1))),LEFT(H164,2),H164))</f>
        <v>49</v>
      </c>
      <c r="N164" s="13" t="str">
        <f>SUBSTITUTE(H164,"+","-")</f>
        <v>45-49</v>
      </c>
      <c r="O164" s="3">
        <f t="shared" si="16"/>
        <v>5</v>
      </c>
      <c r="P164" s="3">
        <f t="shared" si="17"/>
        <v>3</v>
      </c>
      <c r="Q164" s="7">
        <f t="shared" si="18"/>
        <v>45</v>
      </c>
      <c r="R164" s="7">
        <f t="shared" si="19"/>
        <v>49</v>
      </c>
      <c r="S164" s="13" t="e">
        <f>VLOOKUP(A164,history!$B:$F,2,0)</f>
        <v>#N/A</v>
      </c>
      <c r="T164" s="13">
        <f>VLOOKUP($C164,日期!$A:$D,3,0)</f>
        <v>5</v>
      </c>
      <c r="U164" s="13">
        <f>VLOOKUP($C164,日期!$A:$D,4,0)</f>
        <v>1</v>
      </c>
      <c r="V164" s="65">
        <f t="shared" si="20"/>
        <v>44317</v>
      </c>
      <c r="W164" s="13" t="s">
        <v>1728</v>
      </c>
    </row>
    <row r="165" spans="1:23" ht="15">
      <c r="A165" s="15">
        <v>4159</v>
      </c>
      <c r="B165" s="15">
        <v>2021</v>
      </c>
      <c r="C165" s="13" t="s">
        <v>9</v>
      </c>
      <c r="D165" s="15">
        <v>20</v>
      </c>
      <c r="E165" s="13" t="s">
        <v>10</v>
      </c>
      <c r="F165" s="13" t="s">
        <v>17</v>
      </c>
      <c r="G165" s="13" t="s">
        <v>12</v>
      </c>
      <c r="H165" s="13" t="s">
        <v>32</v>
      </c>
      <c r="I165" s="3">
        <f t="shared" si="14"/>
        <v>60</v>
      </c>
      <c r="J165" s="7">
        <f t="shared" si="15"/>
        <v>64</v>
      </c>
      <c r="K165" s="3">
        <f>LEN(H165)</f>
        <v>5</v>
      </c>
      <c r="L165" s="13" t="str">
        <f>IF(OR(AND(LEN(H165&gt;3),ISERROR(FIND("-",H165,1))),AND(LEN(H165)&gt;3,ISERROR(FIND("+",H165,1)))),LEFT(H165,2),H165)</f>
        <v>60</v>
      </c>
      <c r="M165" s="13" t="str">
        <f>IF(AND(LEN(H165&gt;3),ISERROR(FIND("+",H165,1))),RIGHT(H165,2),IF(AND(LEN(H165)=3,ISERROR(FIND("-",H165,1))),LEFT(H165,2),H165))</f>
        <v>64</v>
      </c>
      <c r="N165" s="13" t="str">
        <f>SUBSTITUTE(H165,"+","-")</f>
        <v>60-64</v>
      </c>
      <c r="O165" s="3">
        <f t="shared" si="16"/>
        <v>5</v>
      </c>
      <c r="P165" s="3">
        <f t="shared" si="17"/>
        <v>3</v>
      </c>
      <c r="Q165" s="7">
        <f t="shared" si="18"/>
        <v>60</v>
      </c>
      <c r="R165" s="7">
        <f t="shared" si="19"/>
        <v>64</v>
      </c>
      <c r="S165" s="13" t="e">
        <f>VLOOKUP(A165,history!$B:$F,2,0)</f>
        <v>#N/A</v>
      </c>
      <c r="T165" s="13">
        <f>VLOOKUP($C165,日期!$A:$D,3,0)</f>
        <v>5</v>
      </c>
      <c r="U165" s="13">
        <f>VLOOKUP($C165,日期!$A:$D,4,0)</f>
        <v>1</v>
      </c>
      <c r="V165" s="65">
        <f t="shared" si="20"/>
        <v>44317</v>
      </c>
      <c r="W165" s="13" t="s">
        <v>1729</v>
      </c>
    </row>
    <row r="166" spans="1:23" ht="15">
      <c r="A166" s="15">
        <v>4158</v>
      </c>
      <c r="B166" s="15">
        <v>2021</v>
      </c>
      <c r="C166" s="13" t="s">
        <v>9</v>
      </c>
      <c r="D166" s="15">
        <v>20</v>
      </c>
      <c r="E166" s="13" t="s">
        <v>51</v>
      </c>
      <c r="F166" s="13" t="s">
        <v>11</v>
      </c>
      <c r="G166" s="13" t="s">
        <v>12</v>
      </c>
      <c r="H166" s="13" t="s">
        <v>29</v>
      </c>
      <c r="I166" s="3">
        <f t="shared" si="14"/>
        <v>40</v>
      </c>
      <c r="J166" s="7">
        <f t="shared" si="15"/>
        <v>44</v>
      </c>
      <c r="K166" s="3">
        <f>LEN(H166)</f>
        <v>5</v>
      </c>
      <c r="L166" s="13" t="str">
        <f>IF(OR(AND(LEN(H166&gt;3),ISERROR(FIND("-",H166,1))),AND(LEN(H166)&gt;3,ISERROR(FIND("+",H166,1)))),LEFT(H166,2),H166)</f>
        <v>40</v>
      </c>
      <c r="M166" s="13" t="str">
        <f>IF(AND(LEN(H166&gt;3),ISERROR(FIND("+",H166,1))),RIGHT(H166,2),IF(AND(LEN(H166)=3,ISERROR(FIND("-",H166,1))),LEFT(H166,2),H166))</f>
        <v>44</v>
      </c>
      <c r="N166" s="13" t="str">
        <f>SUBSTITUTE(H166,"+","-")</f>
        <v>40-44</v>
      </c>
      <c r="O166" s="3">
        <f t="shared" si="16"/>
        <v>5</v>
      </c>
      <c r="P166" s="3">
        <f t="shared" si="17"/>
        <v>3</v>
      </c>
      <c r="Q166" s="7">
        <f t="shared" si="18"/>
        <v>40</v>
      </c>
      <c r="R166" s="7">
        <f t="shared" si="19"/>
        <v>44</v>
      </c>
      <c r="S166" s="13" t="e">
        <f>VLOOKUP(A166,history!$B:$F,2,0)</f>
        <v>#N/A</v>
      </c>
      <c r="T166" s="13">
        <f>VLOOKUP($C166,日期!$A:$D,3,0)</f>
        <v>5</v>
      </c>
      <c r="U166" s="13">
        <f>VLOOKUP($C166,日期!$A:$D,4,0)</f>
        <v>1</v>
      </c>
      <c r="V166" s="65">
        <f t="shared" si="20"/>
        <v>44317</v>
      </c>
      <c r="W166" s="13" t="s">
        <v>1730</v>
      </c>
    </row>
    <row r="167" spans="1:23" ht="15">
      <c r="A167" s="15">
        <v>4157</v>
      </c>
      <c r="B167" s="15">
        <v>2021</v>
      </c>
      <c r="C167" s="13" t="s">
        <v>9</v>
      </c>
      <c r="D167" s="15">
        <v>20</v>
      </c>
      <c r="E167" s="13" t="s">
        <v>14</v>
      </c>
      <c r="F167" s="13" t="s">
        <v>11</v>
      </c>
      <c r="G167" s="13" t="s">
        <v>12</v>
      </c>
      <c r="H167" s="13" t="s">
        <v>18</v>
      </c>
      <c r="I167" s="3">
        <f t="shared" si="14"/>
        <v>65</v>
      </c>
      <c r="J167" s="7">
        <f t="shared" si="15"/>
        <v>69</v>
      </c>
      <c r="K167" s="3">
        <f>LEN(H167)</f>
        <v>5</v>
      </c>
      <c r="L167" s="13" t="str">
        <f>IF(OR(AND(LEN(H167&gt;3),ISERROR(FIND("-",H167,1))),AND(LEN(H167)&gt;3,ISERROR(FIND("+",H167,1)))),LEFT(H167,2),H167)</f>
        <v>65</v>
      </c>
      <c r="M167" s="13" t="str">
        <f>IF(AND(LEN(H167&gt;3),ISERROR(FIND("+",H167,1))),RIGHT(H167,2),IF(AND(LEN(H167)=3,ISERROR(FIND("-",H167,1))),LEFT(H167,2),H167))</f>
        <v>69</v>
      </c>
      <c r="N167" s="13" t="str">
        <f>SUBSTITUTE(H167,"+","-")</f>
        <v>65-69</v>
      </c>
      <c r="O167" s="3">
        <f t="shared" si="16"/>
        <v>5</v>
      </c>
      <c r="P167" s="3">
        <f t="shared" si="17"/>
        <v>3</v>
      </c>
      <c r="Q167" s="7">
        <f t="shared" si="18"/>
        <v>65</v>
      </c>
      <c r="R167" s="7">
        <f t="shared" si="19"/>
        <v>69</v>
      </c>
      <c r="S167" s="13" t="e">
        <f>VLOOKUP(A167,history!$B:$F,2,0)</f>
        <v>#N/A</v>
      </c>
      <c r="T167" s="13">
        <f>VLOOKUP($C167,日期!$A:$D,3,0)</f>
        <v>5</v>
      </c>
      <c r="U167" s="13">
        <f>VLOOKUP($C167,日期!$A:$D,4,0)</f>
        <v>1</v>
      </c>
      <c r="V167" s="65">
        <f t="shared" si="20"/>
        <v>44317</v>
      </c>
      <c r="W167" s="13" t="s">
        <v>1731</v>
      </c>
    </row>
    <row r="168" spans="1:23" ht="15">
      <c r="A168" s="15">
        <v>4156</v>
      </c>
      <c r="B168" s="15">
        <v>2021</v>
      </c>
      <c r="C168" s="13" t="s">
        <v>9</v>
      </c>
      <c r="D168" s="15">
        <v>20</v>
      </c>
      <c r="E168" s="13" t="s">
        <v>14</v>
      </c>
      <c r="F168" s="13" t="s">
        <v>17</v>
      </c>
      <c r="G168" s="13" t="s">
        <v>12</v>
      </c>
      <c r="H168" s="13" t="s">
        <v>32</v>
      </c>
      <c r="I168" s="3">
        <f t="shared" si="14"/>
        <v>60</v>
      </c>
      <c r="J168" s="7">
        <f t="shared" si="15"/>
        <v>64</v>
      </c>
      <c r="K168" s="3">
        <f>LEN(H168)</f>
        <v>5</v>
      </c>
      <c r="L168" s="13" t="str">
        <f>IF(OR(AND(LEN(H168&gt;3),ISERROR(FIND("-",H168,1))),AND(LEN(H168)&gt;3,ISERROR(FIND("+",H168,1)))),LEFT(H168,2),H168)</f>
        <v>60</v>
      </c>
      <c r="M168" s="13" t="str">
        <f>IF(AND(LEN(H168&gt;3),ISERROR(FIND("+",H168,1))),RIGHT(H168,2),IF(AND(LEN(H168)=3,ISERROR(FIND("-",H168,1))),LEFT(H168,2),H168))</f>
        <v>64</v>
      </c>
      <c r="N168" s="13" t="str">
        <f>SUBSTITUTE(H168,"+","-")</f>
        <v>60-64</v>
      </c>
      <c r="O168" s="3">
        <f t="shared" si="16"/>
        <v>5</v>
      </c>
      <c r="P168" s="3">
        <f t="shared" si="17"/>
        <v>3</v>
      </c>
      <c r="Q168" s="7">
        <f t="shared" si="18"/>
        <v>60</v>
      </c>
      <c r="R168" s="7">
        <f t="shared" si="19"/>
        <v>64</v>
      </c>
      <c r="S168" s="13" t="e">
        <f>VLOOKUP(A168,history!$B:$F,2,0)</f>
        <v>#N/A</v>
      </c>
      <c r="T168" s="13">
        <f>VLOOKUP($C168,日期!$A:$D,3,0)</f>
        <v>5</v>
      </c>
      <c r="U168" s="13">
        <f>VLOOKUP($C168,日期!$A:$D,4,0)</f>
        <v>1</v>
      </c>
      <c r="V168" s="65">
        <f t="shared" si="20"/>
        <v>44317</v>
      </c>
      <c r="W168" s="13" t="s">
        <v>1732</v>
      </c>
    </row>
    <row r="169" spans="1:23" ht="15">
      <c r="A169" s="15">
        <v>4155</v>
      </c>
      <c r="B169" s="15">
        <v>2021</v>
      </c>
      <c r="C169" s="13" t="s">
        <v>9</v>
      </c>
      <c r="D169" s="15">
        <v>20</v>
      </c>
      <c r="E169" s="13" t="s">
        <v>44</v>
      </c>
      <c r="F169" s="13" t="s">
        <v>11</v>
      </c>
      <c r="G169" s="13" t="s">
        <v>12</v>
      </c>
      <c r="H169" s="13" t="s">
        <v>13</v>
      </c>
      <c r="I169" s="3">
        <f t="shared" si="14"/>
        <v>20</v>
      </c>
      <c r="J169" s="7">
        <f t="shared" si="15"/>
        <v>24</v>
      </c>
      <c r="K169" s="3">
        <f>LEN(H169)</f>
        <v>5</v>
      </c>
      <c r="L169" s="13" t="str">
        <f>IF(OR(AND(LEN(H169&gt;3),ISERROR(FIND("-",H169,1))),AND(LEN(H169)&gt;3,ISERROR(FIND("+",H169,1)))),LEFT(H169,2),H169)</f>
        <v>20</v>
      </c>
      <c r="M169" s="13" t="str">
        <f>IF(AND(LEN(H169&gt;3),ISERROR(FIND("+",H169,1))),RIGHT(H169,2),IF(AND(LEN(H169)=3,ISERROR(FIND("-",H169,1))),LEFT(H169,2),H169))</f>
        <v>24</v>
      </c>
      <c r="N169" s="13" t="str">
        <f>SUBSTITUTE(H169,"+","-")</f>
        <v>20-24</v>
      </c>
      <c r="O169" s="3">
        <f t="shared" si="16"/>
        <v>5</v>
      </c>
      <c r="P169" s="3">
        <f t="shared" si="17"/>
        <v>3</v>
      </c>
      <c r="Q169" s="7">
        <f t="shared" si="18"/>
        <v>20</v>
      </c>
      <c r="R169" s="7">
        <f t="shared" si="19"/>
        <v>24</v>
      </c>
      <c r="S169" s="13" t="e">
        <f>VLOOKUP(A169,history!$B:$F,2,0)</f>
        <v>#N/A</v>
      </c>
      <c r="T169" s="13">
        <f>VLOOKUP($C169,日期!$A:$D,3,0)</f>
        <v>5</v>
      </c>
      <c r="U169" s="13">
        <f>VLOOKUP($C169,日期!$A:$D,4,0)</f>
        <v>1</v>
      </c>
      <c r="V169" s="65">
        <f t="shared" si="20"/>
        <v>44317</v>
      </c>
      <c r="W169" s="13" t="s">
        <v>1733</v>
      </c>
    </row>
    <row r="170" spans="1:23" ht="15">
      <c r="A170" s="15">
        <v>4154</v>
      </c>
      <c r="B170" s="15">
        <v>2021</v>
      </c>
      <c r="C170" s="13" t="s">
        <v>9</v>
      </c>
      <c r="D170" s="15">
        <v>20</v>
      </c>
      <c r="E170" s="13" t="s">
        <v>10</v>
      </c>
      <c r="F170" s="13" t="s">
        <v>11</v>
      </c>
      <c r="G170" s="13" t="s">
        <v>12</v>
      </c>
      <c r="H170" s="13" t="s">
        <v>15</v>
      </c>
      <c r="I170" s="3">
        <f t="shared" si="14"/>
        <v>70</v>
      </c>
      <c r="J170" s="7">
        <f t="shared" si="15"/>
        <v>70</v>
      </c>
      <c r="K170" s="3">
        <f>LEN(H170)</f>
        <v>3</v>
      </c>
      <c r="L170" s="13" t="str">
        <f>IF(OR(AND(LEN(H170&gt;3),ISERROR(FIND("-",H170,1))),AND(LEN(H170)&gt;3,ISERROR(FIND("+",H170,1)))),LEFT(H170,2),H170)</f>
        <v>70</v>
      </c>
      <c r="M170" s="13" t="str">
        <f>IF(AND(LEN(H170&gt;3),ISERROR(FIND("+",H170,1))),RIGHT(H170,2),IF(AND(LEN(H170)=3,ISERROR(FIND("-",H170,1))),LEFT(H170,2),H170))</f>
        <v>70</v>
      </c>
      <c r="N170" s="13" t="str">
        <f>SUBSTITUTE(H170,"+","-")</f>
        <v>70-</v>
      </c>
      <c r="O170" s="3">
        <f t="shared" si="16"/>
        <v>3</v>
      </c>
      <c r="P170" s="3">
        <f t="shared" si="17"/>
        <v>3</v>
      </c>
      <c r="Q170" s="7">
        <f t="shared" si="18"/>
        <v>70</v>
      </c>
      <c r="R170" s="7">
        <f t="shared" si="19"/>
        <v>70</v>
      </c>
      <c r="S170" s="13" t="e">
        <f>VLOOKUP(A170,history!$B:$F,2,0)</f>
        <v>#N/A</v>
      </c>
      <c r="T170" s="13">
        <f>VLOOKUP($C170,日期!$A:$D,3,0)</f>
        <v>5</v>
      </c>
      <c r="U170" s="13">
        <f>VLOOKUP($C170,日期!$A:$D,4,0)</f>
        <v>1</v>
      </c>
      <c r="V170" s="65">
        <f t="shared" si="20"/>
        <v>44317</v>
      </c>
      <c r="W170" s="13" t="s">
        <v>1734</v>
      </c>
    </row>
    <row r="171" spans="1:23" ht="15">
      <c r="A171" s="15">
        <v>4153</v>
      </c>
      <c r="B171" s="15">
        <v>2021</v>
      </c>
      <c r="C171" s="13" t="s">
        <v>9</v>
      </c>
      <c r="D171" s="15">
        <v>20</v>
      </c>
      <c r="E171" s="13" t="s">
        <v>10</v>
      </c>
      <c r="F171" s="13" t="s">
        <v>11</v>
      </c>
      <c r="G171" s="13" t="s">
        <v>12</v>
      </c>
      <c r="H171" s="13" t="s">
        <v>30</v>
      </c>
      <c r="I171" s="3">
        <f t="shared" si="14"/>
        <v>45</v>
      </c>
      <c r="J171" s="7">
        <f t="shared" si="15"/>
        <v>49</v>
      </c>
      <c r="K171" s="3">
        <f>LEN(H171)</f>
        <v>5</v>
      </c>
      <c r="L171" s="13" t="str">
        <f>IF(OR(AND(LEN(H171&gt;3),ISERROR(FIND("-",H171,1))),AND(LEN(H171)&gt;3,ISERROR(FIND("+",H171,1)))),LEFT(H171,2),H171)</f>
        <v>45</v>
      </c>
      <c r="M171" s="13" t="str">
        <f>IF(AND(LEN(H171&gt;3),ISERROR(FIND("+",H171,1))),RIGHT(H171,2),IF(AND(LEN(H171)=3,ISERROR(FIND("-",H171,1))),LEFT(H171,2),H171))</f>
        <v>49</v>
      </c>
      <c r="N171" s="13" t="str">
        <f>SUBSTITUTE(H171,"+","-")</f>
        <v>45-49</v>
      </c>
      <c r="O171" s="3">
        <f t="shared" si="16"/>
        <v>5</v>
      </c>
      <c r="P171" s="3">
        <f t="shared" si="17"/>
        <v>3</v>
      </c>
      <c r="Q171" s="7">
        <f t="shared" si="18"/>
        <v>45</v>
      </c>
      <c r="R171" s="7">
        <f t="shared" si="19"/>
        <v>49</v>
      </c>
      <c r="S171" s="13" t="e">
        <f>VLOOKUP(A171,history!$B:$F,2,0)</f>
        <v>#N/A</v>
      </c>
      <c r="T171" s="13">
        <f>VLOOKUP($C171,日期!$A:$D,3,0)</f>
        <v>5</v>
      </c>
      <c r="U171" s="13">
        <f>VLOOKUP($C171,日期!$A:$D,4,0)</f>
        <v>1</v>
      </c>
      <c r="V171" s="65">
        <f t="shared" si="20"/>
        <v>44317</v>
      </c>
      <c r="W171" s="13" t="s">
        <v>1735</v>
      </c>
    </row>
    <row r="172" spans="1:23" ht="15">
      <c r="A172" s="15">
        <v>4152</v>
      </c>
      <c r="B172" s="15">
        <v>2021</v>
      </c>
      <c r="C172" s="13" t="s">
        <v>9</v>
      </c>
      <c r="D172" s="15">
        <v>20</v>
      </c>
      <c r="E172" s="13" t="s">
        <v>10</v>
      </c>
      <c r="F172" s="13" t="s">
        <v>17</v>
      </c>
      <c r="G172" s="13" t="s">
        <v>12</v>
      </c>
      <c r="H172" s="13" t="s">
        <v>32</v>
      </c>
      <c r="I172" s="3">
        <f t="shared" si="14"/>
        <v>60</v>
      </c>
      <c r="J172" s="7">
        <f t="shared" si="15"/>
        <v>64</v>
      </c>
      <c r="K172" s="3">
        <f>LEN(H172)</f>
        <v>5</v>
      </c>
      <c r="L172" s="13" t="str">
        <f>IF(OR(AND(LEN(H172&gt;3),ISERROR(FIND("-",H172,1))),AND(LEN(H172)&gt;3,ISERROR(FIND("+",H172,1)))),LEFT(H172,2),H172)</f>
        <v>60</v>
      </c>
      <c r="M172" s="13" t="str">
        <f>IF(AND(LEN(H172&gt;3),ISERROR(FIND("+",H172,1))),RIGHT(H172,2),IF(AND(LEN(H172)=3,ISERROR(FIND("-",H172,1))),LEFT(H172,2),H172))</f>
        <v>64</v>
      </c>
      <c r="N172" s="13" t="str">
        <f>SUBSTITUTE(H172,"+","-")</f>
        <v>60-64</v>
      </c>
      <c r="O172" s="3">
        <f t="shared" si="16"/>
        <v>5</v>
      </c>
      <c r="P172" s="3">
        <f t="shared" si="17"/>
        <v>3</v>
      </c>
      <c r="Q172" s="7">
        <f t="shared" si="18"/>
        <v>60</v>
      </c>
      <c r="R172" s="7">
        <f t="shared" si="19"/>
        <v>64</v>
      </c>
      <c r="S172" s="13" t="e">
        <f>VLOOKUP(A172,history!$B:$F,2,0)</f>
        <v>#N/A</v>
      </c>
      <c r="T172" s="13">
        <f>VLOOKUP($C172,日期!$A:$D,3,0)</f>
        <v>5</v>
      </c>
      <c r="U172" s="13">
        <f>VLOOKUP($C172,日期!$A:$D,4,0)</f>
        <v>1</v>
      </c>
      <c r="V172" s="65">
        <f t="shared" si="20"/>
        <v>44317</v>
      </c>
      <c r="W172" s="13" t="s">
        <v>1736</v>
      </c>
    </row>
    <row r="173" spans="1:23" ht="15">
      <c r="A173" s="15">
        <v>4151</v>
      </c>
      <c r="B173" s="15">
        <v>2021</v>
      </c>
      <c r="C173" s="13" t="s">
        <v>9</v>
      </c>
      <c r="D173" s="15">
        <v>20</v>
      </c>
      <c r="E173" s="13" t="s">
        <v>51</v>
      </c>
      <c r="F173" s="13" t="s">
        <v>11</v>
      </c>
      <c r="G173" s="13" t="s">
        <v>12</v>
      </c>
      <c r="H173" s="13" t="s">
        <v>34</v>
      </c>
      <c r="I173" s="3">
        <f t="shared" si="14"/>
        <v>35</v>
      </c>
      <c r="J173" s="7">
        <f t="shared" si="15"/>
        <v>39</v>
      </c>
      <c r="K173" s="3">
        <f>LEN(H173)</f>
        <v>5</v>
      </c>
      <c r="L173" s="13" t="str">
        <f>IF(OR(AND(LEN(H173&gt;3),ISERROR(FIND("-",H173,1))),AND(LEN(H173)&gt;3,ISERROR(FIND("+",H173,1)))),LEFT(H173,2),H173)</f>
        <v>35</v>
      </c>
      <c r="M173" s="13" t="str">
        <f>IF(AND(LEN(H173&gt;3),ISERROR(FIND("+",H173,1))),RIGHT(H173,2),IF(AND(LEN(H173)=3,ISERROR(FIND("-",H173,1))),LEFT(H173,2),H173))</f>
        <v>39</v>
      </c>
      <c r="N173" s="13" t="str">
        <f>SUBSTITUTE(H173,"+","-")</f>
        <v>35-39</v>
      </c>
      <c r="O173" s="3">
        <f t="shared" si="16"/>
        <v>5</v>
      </c>
      <c r="P173" s="3">
        <f t="shared" si="17"/>
        <v>3</v>
      </c>
      <c r="Q173" s="7">
        <f t="shared" si="18"/>
        <v>35</v>
      </c>
      <c r="R173" s="7">
        <f t="shared" si="19"/>
        <v>39</v>
      </c>
      <c r="S173" s="13" t="e">
        <f>VLOOKUP(A173,history!$B:$F,2,0)</f>
        <v>#N/A</v>
      </c>
      <c r="T173" s="13">
        <f>VLOOKUP($C173,日期!$A:$D,3,0)</f>
        <v>5</v>
      </c>
      <c r="U173" s="13">
        <f>VLOOKUP($C173,日期!$A:$D,4,0)</f>
        <v>1</v>
      </c>
      <c r="V173" s="65">
        <f t="shared" si="20"/>
        <v>44317</v>
      </c>
      <c r="W173" s="13" t="s">
        <v>1737</v>
      </c>
    </row>
    <row r="174" spans="1:23" ht="15">
      <c r="A174" s="15">
        <v>4150</v>
      </c>
      <c r="B174" s="15">
        <v>2021</v>
      </c>
      <c r="C174" s="13" t="s">
        <v>9</v>
      </c>
      <c r="D174" s="15">
        <v>20</v>
      </c>
      <c r="E174" s="13" t="s">
        <v>14</v>
      </c>
      <c r="F174" s="13" t="s">
        <v>11</v>
      </c>
      <c r="G174" s="13" t="s">
        <v>12</v>
      </c>
      <c r="H174" s="13" t="s">
        <v>18</v>
      </c>
      <c r="I174" s="3">
        <f t="shared" si="14"/>
        <v>65</v>
      </c>
      <c r="J174" s="7">
        <f t="shared" si="15"/>
        <v>69</v>
      </c>
      <c r="K174" s="3">
        <f>LEN(H174)</f>
        <v>5</v>
      </c>
      <c r="L174" s="13" t="str">
        <f>IF(OR(AND(LEN(H174&gt;3),ISERROR(FIND("-",H174,1))),AND(LEN(H174)&gt;3,ISERROR(FIND("+",H174,1)))),LEFT(H174,2),H174)</f>
        <v>65</v>
      </c>
      <c r="M174" s="13" t="str">
        <f>IF(AND(LEN(H174&gt;3),ISERROR(FIND("+",H174,1))),RIGHT(H174,2),IF(AND(LEN(H174)=3,ISERROR(FIND("-",H174,1))),LEFT(H174,2),H174))</f>
        <v>69</v>
      </c>
      <c r="N174" s="13" t="str">
        <f>SUBSTITUTE(H174,"+","-")</f>
        <v>65-69</v>
      </c>
      <c r="O174" s="3">
        <f t="shared" si="16"/>
        <v>5</v>
      </c>
      <c r="P174" s="3">
        <f t="shared" si="17"/>
        <v>3</v>
      </c>
      <c r="Q174" s="7">
        <f t="shared" si="18"/>
        <v>65</v>
      </c>
      <c r="R174" s="7">
        <f t="shared" si="19"/>
        <v>69</v>
      </c>
      <c r="S174" s="13" t="e">
        <f>VLOOKUP(A174,history!$B:$F,2,0)</f>
        <v>#N/A</v>
      </c>
      <c r="T174" s="13">
        <f>VLOOKUP($C174,日期!$A:$D,3,0)</f>
        <v>5</v>
      </c>
      <c r="U174" s="13">
        <f>VLOOKUP($C174,日期!$A:$D,4,0)</f>
        <v>1</v>
      </c>
      <c r="V174" s="65">
        <f t="shared" si="20"/>
        <v>44317</v>
      </c>
      <c r="W174" s="13" t="s">
        <v>1738</v>
      </c>
    </row>
    <row r="175" spans="1:23" ht="15">
      <c r="A175" s="15">
        <v>4149</v>
      </c>
      <c r="B175" s="15">
        <v>2021</v>
      </c>
      <c r="C175" s="13" t="s">
        <v>9</v>
      </c>
      <c r="D175" s="15">
        <v>20</v>
      </c>
      <c r="E175" s="13" t="s">
        <v>14</v>
      </c>
      <c r="F175" s="13" t="s">
        <v>17</v>
      </c>
      <c r="G175" s="13" t="s">
        <v>12</v>
      </c>
      <c r="H175" s="13" t="s">
        <v>32</v>
      </c>
      <c r="I175" s="3">
        <f t="shared" si="14"/>
        <v>60</v>
      </c>
      <c r="J175" s="7">
        <f t="shared" si="15"/>
        <v>64</v>
      </c>
      <c r="K175" s="3">
        <f>LEN(H175)</f>
        <v>5</v>
      </c>
      <c r="L175" s="13" t="str">
        <f>IF(OR(AND(LEN(H175&gt;3),ISERROR(FIND("-",H175,1))),AND(LEN(H175)&gt;3,ISERROR(FIND("+",H175,1)))),LEFT(H175,2),H175)</f>
        <v>60</v>
      </c>
      <c r="M175" s="13" t="str">
        <f>IF(AND(LEN(H175&gt;3),ISERROR(FIND("+",H175,1))),RIGHT(H175,2),IF(AND(LEN(H175)=3,ISERROR(FIND("-",H175,1))),LEFT(H175,2),H175))</f>
        <v>64</v>
      </c>
      <c r="N175" s="13" t="str">
        <f>SUBSTITUTE(H175,"+","-")</f>
        <v>60-64</v>
      </c>
      <c r="O175" s="3">
        <f t="shared" si="16"/>
        <v>5</v>
      </c>
      <c r="P175" s="3">
        <f t="shared" si="17"/>
        <v>3</v>
      </c>
      <c r="Q175" s="7">
        <f t="shared" si="18"/>
        <v>60</v>
      </c>
      <c r="R175" s="7">
        <f t="shared" si="19"/>
        <v>64</v>
      </c>
      <c r="S175" s="13" t="e">
        <f>VLOOKUP(A175,history!$B:$F,2,0)</f>
        <v>#N/A</v>
      </c>
      <c r="T175" s="13">
        <f>VLOOKUP($C175,日期!$A:$D,3,0)</f>
        <v>5</v>
      </c>
      <c r="U175" s="13">
        <f>VLOOKUP($C175,日期!$A:$D,4,0)</f>
        <v>1</v>
      </c>
      <c r="V175" s="65">
        <f t="shared" si="20"/>
        <v>44317</v>
      </c>
      <c r="W175" s="13" t="s">
        <v>1739</v>
      </c>
    </row>
    <row r="176" spans="1:23" ht="15">
      <c r="A176" s="15">
        <v>4148</v>
      </c>
      <c r="B176" s="15">
        <v>2021</v>
      </c>
      <c r="C176" s="13" t="s">
        <v>9</v>
      </c>
      <c r="D176" s="15">
        <v>20</v>
      </c>
      <c r="E176" s="13" t="s">
        <v>44</v>
      </c>
      <c r="F176" s="13" t="s">
        <v>11</v>
      </c>
      <c r="G176" s="13" t="s">
        <v>12</v>
      </c>
      <c r="H176" s="13" t="s">
        <v>16</v>
      </c>
      <c r="I176" s="3">
        <f t="shared" si="14"/>
        <v>15</v>
      </c>
      <c r="J176" s="7">
        <f t="shared" si="15"/>
        <v>19</v>
      </c>
      <c r="K176" s="3">
        <f>LEN(H176)</f>
        <v>5</v>
      </c>
      <c r="L176" s="13" t="str">
        <f>IF(OR(AND(LEN(H176&gt;3),ISERROR(FIND("-",H176,1))),AND(LEN(H176)&gt;3,ISERROR(FIND("+",H176,1)))),LEFT(H176,2),H176)</f>
        <v>15</v>
      </c>
      <c r="M176" s="13" t="str">
        <f>IF(AND(LEN(H176&gt;3),ISERROR(FIND("+",H176,1))),RIGHT(H176,2),IF(AND(LEN(H176)=3,ISERROR(FIND("-",H176,1))),LEFT(H176,2),H176))</f>
        <v>19</v>
      </c>
      <c r="N176" s="13" t="str">
        <f>SUBSTITUTE(H176,"+","-")</f>
        <v>15-19</v>
      </c>
      <c r="O176" s="3">
        <f t="shared" si="16"/>
        <v>5</v>
      </c>
      <c r="P176" s="3">
        <f t="shared" si="17"/>
        <v>3</v>
      </c>
      <c r="Q176" s="7">
        <f t="shared" si="18"/>
        <v>15</v>
      </c>
      <c r="R176" s="7">
        <f t="shared" si="19"/>
        <v>19</v>
      </c>
      <c r="S176" s="13" t="e">
        <f>VLOOKUP(A176,history!$B:$F,2,0)</f>
        <v>#N/A</v>
      </c>
      <c r="T176" s="13">
        <f>VLOOKUP($C176,日期!$A:$D,3,0)</f>
        <v>5</v>
      </c>
      <c r="U176" s="13">
        <f>VLOOKUP($C176,日期!$A:$D,4,0)</f>
        <v>1</v>
      </c>
      <c r="V176" s="65">
        <f t="shared" si="20"/>
        <v>44317</v>
      </c>
      <c r="W176" s="13" t="s">
        <v>1740</v>
      </c>
    </row>
    <row r="177" spans="1:23" ht="15">
      <c r="A177" s="15">
        <v>4147</v>
      </c>
      <c r="B177" s="15">
        <v>2021</v>
      </c>
      <c r="C177" s="13" t="s">
        <v>9</v>
      </c>
      <c r="D177" s="15">
        <v>20</v>
      </c>
      <c r="E177" s="13" t="s">
        <v>10</v>
      </c>
      <c r="F177" s="13" t="s">
        <v>11</v>
      </c>
      <c r="G177" s="13" t="s">
        <v>12</v>
      </c>
      <c r="H177" s="13" t="s">
        <v>15</v>
      </c>
      <c r="I177" s="3">
        <f t="shared" si="14"/>
        <v>70</v>
      </c>
      <c r="J177" s="7">
        <f t="shared" si="15"/>
        <v>70</v>
      </c>
      <c r="K177" s="3">
        <f>LEN(H177)</f>
        <v>3</v>
      </c>
      <c r="L177" s="13" t="str">
        <f>IF(OR(AND(LEN(H177&gt;3),ISERROR(FIND("-",H177,1))),AND(LEN(H177)&gt;3,ISERROR(FIND("+",H177,1)))),LEFT(H177,2),H177)</f>
        <v>70</v>
      </c>
      <c r="M177" s="13" t="str">
        <f>IF(AND(LEN(H177&gt;3),ISERROR(FIND("+",H177,1))),RIGHT(H177,2),IF(AND(LEN(H177)=3,ISERROR(FIND("-",H177,1))),LEFT(H177,2),H177))</f>
        <v>70</v>
      </c>
      <c r="N177" s="13" t="str">
        <f>SUBSTITUTE(H177,"+","-")</f>
        <v>70-</v>
      </c>
      <c r="O177" s="3">
        <f t="shared" si="16"/>
        <v>3</v>
      </c>
      <c r="P177" s="3">
        <f t="shared" si="17"/>
        <v>3</v>
      </c>
      <c r="Q177" s="7">
        <f t="shared" si="18"/>
        <v>70</v>
      </c>
      <c r="R177" s="7">
        <f t="shared" si="19"/>
        <v>70</v>
      </c>
      <c r="S177" s="13" t="e">
        <f>VLOOKUP(A177,history!$B:$F,2,0)</f>
        <v>#N/A</v>
      </c>
      <c r="T177" s="13">
        <f>VLOOKUP($C177,日期!$A:$D,3,0)</f>
        <v>5</v>
      </c>
      <c r="U177" s="13">
        <f>VLOOKUP($C177,日期!$A:$D,4,0)</f>
        <v>1</v>
      </c>
      <c r="V177" s="65">
        <f t="shared" si="20"/>
        <v>44317</v>
      </c>
      <c r="W177" s="13" t="s">
        <v>1741</v>
      </c>
    </row>
    <row r="178" spans="1:23" ht="15">
      <c r="A178" s="15">
        <v>4146</v>
      </c>
      <c r="B178" s="15">
        <v>2021</v>
      </c>
      <c r="C178" s="13" t="s">
        <v>9</v>
      </c>
      <c r="D178" s="15">
        <v>20</v>
      </c>
      <c r="E178" s="13" t="s">
        <v>10</v>
      </c>
      <c r="F178" s="13" t="s">
        <v>11</v>
      </c>
      <c r="G178" s="13" t="s">
        <v>12</v>
      </c>
      <c r="H178" s="13" t="s">
        <v>30</v>
      </c>
      <c r="I178" s="3">
        <f t="shared" si="14"/>
        <v>45</v>
      </c>
      <c r="J178" s="7">
        <f t="shared" si="15"/>
        <v>49</v>
      </c>
      <c r="K178" s="3">
        <f>LEN(H178)</f>
        <v>5</v>
      </c>
      <c r="L178" s="13" t="str">
        <f>IF(OR(AND(LEN(H178&gt;3),ISERROR(FIND("-",H178,1))),AND(LEN(H178)&gt;3,ISERROR(FIND("+",H178,1)))),LEFT(H178,2),H178)</f>
        <v>45</v>
      </c>
      <c r="M178" s="13" t="str">
        <f>IF(AND(LEN(H178&gt;3),ISERROR(FIND("+",H178,1))),RIGHT(H178,2),IF(AND(LEN(H178)=3,ISERROR(FIND("-",H178,1))),LEFT(H178,2),H178))</f>
        <v>49</v>
      </c>
      <c r="N178" s="13" t="str">
        <f>SUBSTITUTE(H178,"+","-")</f>
        <v>45-49</v>
      </c>
      <c r="O178" s="3">
        <f t="shared" si="16"/>
        <v>5</v>
      </c>
      <c r="P178" s="3">
        <f t="shared" si="17"/>
        <v>3</v>
      </c>
      <c r="Q178" s="7">
        <f t="shared" si="18"/>
        <v>45</v>
      </c>
      <c r="R178" s="7">
        <f t="shared" si="19"/>
        <v>49</v>
      </c>
      <c r="S178" s="13" t="e">
        <f>VLOOKUP(A178,history!$B:$F,2,0)</f>
        <v>#N/A</v>
      </c>
      <c r="T178" s="13">
        <f>VLOOKUP($C178,日期!$A:$D,3,0)</f>
        <v>5</v>
      </c>
      <c r="U178" s="13">
        <f>VLOOKUP($C178,日期!$A:$D,4,0)</f>
        <v>1</v>
      </c>
      <c r="V178" s="65">
        <f t="shared" si="20"/>
        <v>44317</v>
      </c>
      <c r="W178" s="13" t="s">
        <v>1742</v>
      </c>
    </row>
    <row r="179" spans="1:23" ht="15">
      <c r="A179" s="15">
        <v>4145</v>
      </c>
      <c r="B179" s="15">
        <v>2021</v>
      </c>
      <c r="C179" s="13" t="s">
        <v>9</v>
      </c>
      <c r="D179" s="15">
        <v>20</v>
      </c>
      <c r="E179" s="13" t="s">
        <v>10</v>
      </c>
      <c r="F179" s="13" t="s">
        <v>17</v>
      </c>
      <c r="G179" s="13" t="s">
        <v>12</v>
      </c>
      <c r="H179" s="13" t="s">
        <v>32</v>
      </c>
      <c r="I179" s="3">
        <f t="shared" si="14"/>
        <v>60</v>
      </c>
      <c r="J179" s="7">
        <f t="shared" si="15"/>
        <v>64</v>
      </c>
      <c r="K179" s="3">
        <f>LEN(H179)</f>
        <v>5</v>
      </c>
      <c r="L179" s="13" t="str">
        <f>IF(OR(AND(LEN(H179&gt;3),ISERROR(FIND("-",H179,1))),AND(LEN(H179)&gt;3,ISERROR(FIND("+",H179,1)))),LEFT(H179,2),H179)</f>
        <v>60</v>
      </c>
      <c r="M179" s="13" t="str">
        <f>IF(AND(LEN(H179&gt;3),ISERROR(FIND("+",H179,1))),RIGHT(H179,2),IF(AND(LEN(H179)=3,ISERROR(FIND("-",H179,1))),LEFT(H179,2),H179))</f>
        <v>64</v>
      </c>
      <c r="N179" s="13" t="str">
        <f>SUBSTITUTE(H179,"+","-")</f>
        <v>60-64</v>
      </c>
      <c r="O179" s="3">
        <f t="shared" si="16"/>
        <v>5</v>
      </c>
      <c r="P179" s="3">
        <f t="shared" si="17"/>
        <v>3</v>
      </c>
      <c r="Q179" s="7">
        <f t="shared" si="18"/>
        <v>60</v>
      </c>
      <c r="R179" s="7">
        <f t="shared" si="19"/>
        <v>64</v>
      </c>
      <c r="S179" s="13" t="e">
        <f>VLOOKUP(A179,history!$B:$F,2,0)</f>
        <v>#N/A</v>
      </c>
      <c r="T179" s="13">
        <f>VLOOKUP($C179,日期!$A:$D,3,0)</f>
        <v>5</v>
      </c>
      <c r="U179" s="13">
        <f>VLOOKUP($C179,日期!$A:$D,4,0)</f>
        <v>1</v>
      </c>
      <c r="V179" s="65">
        <f t="shared" si="20"/>
        <v>44317</v>
      </c>
      <c r="W179" s="13" t="s">
        <v>1743</v>
      </c>
    </row>
    <row r="180" spans="1:23" ht="15">
      <c r="A180" s="15">
        <v>4144</v>
      </c>
      <c r="B180" s="15">
        <v>2021</v>
      </c>
      <c r="C180" s="13" t="s">
        <v>9</v>
      </c>
      <c r="D180" s="15">
        <v>20</v>
      </c>
      <c r="E180" s="13" t="s">
        <v>51</v>
      </c>
      <c r="F180" s="13" t="s">
        <v>11</v>
      </c>
      <c r="G180" s="13" t="s">
        <v>12</v>
      </c>
      <c r="H180" s="13" t="s">
        <v>34</v>
      </c>
      <c r="I180" s="3">
        <f t="shared" si="14"/>
        <v>35</v>
      </c>
      <c r="J180" s="7">
        <f t="shared" si="15"/>
        <v>39</v>
      </c>
      <c r="K180" s="3">
        <f>LEN(H180)</f>
        <v>5</v>
      </c>
      <c r="L180" s="13" t="str">
        <f>IF(OR(AND(LEN(H180&gt;3),ISERROR(FIND("-",H180,1))),AND(LEN(H180)&gt;3,ISERROR(FIND("+",H180,1)))),LEFT(H180,2),H180)</f>
        <v>35</v>
      </c>
      <c r="M180" s="13" t="str">
        <f>IF(AND(LEN(H180&gt;3),ISERROR(FIND("+",H180,1))),RIGHT(H180,2),IF(AND(LEN(H180)=3,ISERROR(FIND("-",H180,1))),LEFT(H180,2),H180))</f>
        <v>39</v>
      </c>
      <c r="N180" s="13" t="str">
        <f>SUBSTITUTE(H180,"+","-")</f>
        <v>35-39</v>
      </c>
      <c r="O180" s="3">
        <f t="shared" si="16"/>
        <v>5</v>
      </c>
      <c r="P180" s="3">
        <f t="shared" si="17"/>
        <v>3</v>
      </c>
      <c r="Q180" s="7">
        <f t="shared" si="18"/>
        <v>35</v>
      </c>
      <c r="R180" s="7">
        <f t="shared" si="19"/>
        <v>39</v>
      </c>
      <c r="S180" s="13" t="e">
        <f>VLOOKUP(A180,history!$B:$F,2,0)</f>
        <v>#N/A</v>
      </c>
      <c r="T180" s="13">
        <f>VLOOKUP($C180,日期!$A:$D,3,0)</f>
        <v>5</v>
      </c>
      <c r="U180" s="13">
        <f>VLOOKUP($C180,日期!$A:$D,4,0)</f>
        <v>1</v>
      </c>
      <c r="V180" s="65">
        <f t="shared" si="20"/>
        <v>44317</v>
      </c>
      <c r="W180" s="13" t="s">
        <v>1744</v>
      </c>
    </row>
    <row r="181" spans="1:23" ht="15">
      <c r="A181" s="15">
        <v>4143</v>
      </c>
      <c r="B181" s="15">
        <v>2021</v>
      </c>
      <c r="C181" s="13" t="s">
        <v>9</v>
      </c>
      <c r="D181" s="15">
        <v>20</v>
      </c>
      <c r="E181" s="13" t="s">
        <v>14</v>
      </c>
      <c r="F181" s="13" t="s">
        <v>11</v>
      </c>
      <c r="G181" s="13" t="s">
        <v>12</v>
      </c>
      <c r="H181" s="13" t="s">
        <v>18</v>
      </c>
      <c r="I181" s="3">
        <f t="shared" si="14"/>
        <v>65</v>
      </c>
      <c r="J181" s="7">
        <f t="shared" si="15"/>
        <v>69</v>
      </c>
      <c r="K181" s="3">
        <f>LEN(H181)</f>
        <v>5</v>
      </c>
      <c r="L181" s="13" t="str">
        <f>IF(OR(AND(LEN(H181&gt;3),ISERROR(FIND("-",H181,1))),AND(LEN(H181)&gt;3,ISERROR(FIND("+",H181,1)))),LEFT(H181,2),H181)</f>
        <v>65</v>
      </c>
      <c r="M181" s="13" t="str">
        <f>IF(AND(LEN(H181&gt;3),ISERROR(FIND("+",H181,1))),RIGHT(H181,2),IF(AND(LEN(H181)=3,ISERROR(FIND("-",H181,1))),LEFT(H181,2),H181))</f>
        <v>69</v>
      </c>
      <c r="N181" s="13" t="str">
        <f>SUBSTITUTE(H181,"+","-")</f>
        <v>65-69</v>
      </c>
      <c r="O181" s="3">
        <f t="shared" si="16"/>
        <v>5</v>
      </c>
      <c r="P181" s="3">
        <f t="shared" si="17"/>
        <v>3</v>
      </c>
      <c r="Q181" s="7">
        <f t="shared" si="18"/>
        <v>65</v>
      </c>
      <c r="R181" s="7">
        <f t="shared" si="19"/>
        <v>69</v>
      </c>
      <c r="S181" s="13" t="e">
        <f>VLOOKUP(A181,history!$B:$F,2,0)</f>
        <v>#N/A</v>
      </c>
      <c r="T181" s="13">
        <f>VLOOKUP($C181,日期!$A:$D,3,0)</f>
        <v>5</v>
      </c>
      <c r="U181" s="13">
        <f>VLOOKUP($C181,日期!$A:$D,4,0)</f>
        <v>1</v>
      </c>
      <c r="V181" s="65">
        <f t="shared" si="20"/>
        <v>44317</v>
      </c>
      <c r="W181" s="13" t="s">
        <v>1745</v>
      </c>
    </row>
    <row r="182" spans="1:23" ht="15">
      <c r="A182" s="15">
        <v>4142</v>
      </c>
      <c r="B182" s="15">
        <v>2021</v>
      </c>
      <c r="C182" s="13" t="s">
        <v>9</v>
      </c>
      <c r="D182" s="15">
        <v>20</v>
      </c>
      <c r="E182" s="13" t="s">
        <v>14</v>
      </c>
      <c r="F182" s="13" t="s">
        <v>17</v>
      </c>
      <c r="G182" s="13" t="s">
        <v>12</v>
      </c>
      <c r="H182" s="13" t="s">
        <v>32</v>
      </c>
      <c r="I182" s="3">
        <f t="shared" si="14"/>
        <v>60</v>
      </c>
      <c r="J182" s="7">
        <f t="shared" si="15"/>
        <v>64</v>
      </c>
      <c r="K182" s="3">
        <f>LEN(H182)</f>
        <v>5</v>
      </c>
      <c r="L182" s="13" t="str">
        <f>IF(OR(AND(LEN(H182&gt;3),ISERROR(FIND("-",H182,1))),AND(LEN(H182)&gt;3,ISERROR(FIND("+",H182,1)))),LEFT(H182,2),H182)</f>
        <v>60</v>
      </c>
      <c r="M182" s="13" t="str">
        <f>IF(AND(LEN(H182&gt;3),ISERROR(FIND("+",H182,1))),RIGHT(H182,2),IF(AND(LEN(H182)=3,ISERROR(FIND("-",H182,1))),LEFT(H182,2),H182))</f>
        <v>64</v>
      </c>
      <c r="N182" s="13" t="str">
        <f>SUBSTITUTE(H182,"+","-")</f>
        <v>60-64</v>
      </c>
      <c r="O182" s="3">
        <f t="shared" si="16"/>
        <v>5</v>
      </c>
      <c r="P182" s="3">
        <f t="shared" si="17"/>
        <v>3</v>
      </c>
      <c r="Q182" s="7">
        <f t="shared" si="18"/>
        <v>60</v>
      </c>
      <c r="R182" s="7">
        <f t="shared" si="19"/>
        <v>64</v>
      </c>
      <c r="S182" s="13" t="e">
        <f>VLOOKUP(A182,history!$B:$F,2,0)</f>
        <v>#N/A</v>
      </c>
      <c r="T182" s="13">
        <f>VLOOKUP($C182,日期!$A:$D,3,0)</f>
        <v>5</v>
      </c>
      <c r="U182" s="13">
        <f>VLOOKUP($C182,日期!$A:$D,4,0)</f>
        <v>1</v>
      </c>
      <c r="V182" s="65">
        <f t="shared" si="20"/>
        <v>44317</v>
      </c>
      <c r="W182" s="13" t="s">
        <v>1746</v>
      </c>
    </row>
    <row r="183" spans="1:23" ht="15">
      <c r="A183" s="15">
        <v>4141</v>
      </c>
      <c r="B183" s="15">
        <v>2021</v>
      </c>
      <c r="C183" s="13" t="s">
        <v>9</v>
      </c>
      <c r="D183" s="15">
        <v>20</v>
      </c>
      <c r="E183" s="13" t="s">
        <v>44</v>
      </c>
      <c r="F183" s="13" t="s">
        <v>11</v>
      </c>
      <c r="G183" s="13" t="s">
        <v>12</v>
      </c>
      <c r="H183" s="13" t="s">
        <v>16</v>
      </c>
      <c r="I183" s="3">
        <f t="shared" si="14"/>
        <v>15</v>
      </c>
      <c r="J183" s="7">
        <f t="shared" si="15"/>
        <v>19</v>
      </c>
      <c r="K183" s="3">
        <f>LEN(H183)</f>
        <v>5</v>
      </c>
      <c r="L183" s="13" t="str">
        <f>IF(OR(AND(LEN(H183&gt;3),ISERROR(FIND("-",H183,1))),AND(LEN(H183)&gt;3,ISERROR(FIND("+",H183,1)))),LEFT(H183,2),H183)</f>
        <v>15</v>
      </c>
      <c r="M183" s="13" t="str">
        <f>IF(AND(LEN(H183&gt;3),ISERROR(FIND("+",H183,1))),RIGHT(H183,2),IF(AND(LEN(H183)=3,ISERROR(FIND("-",H183,1))),LEFT(H183,2),H183))</f>
        <v>19</v>
      </c>
      <c r="N183" s="13" t="str">
        <f>SUBSTITUTE(H183,"+","-")</f>
        <v>15-19</v>
      </c>
      <c r="O183" s="3">
        <f t="shared" si="16"/>
        <v>5</v>
      </c>
      <c r="P183" s="3">
        <f t="shared" si="17"/>
        <v>3</v>
      </c>
      <c r="Q183" s="7">
        <f t="shared" si="18"/>
        <v>15</v>
      </c>
      <c r="R183" s="7">
        <f t="shared" si="19"/>
        <v>19</v>
      </c>
      <c r="S183" s="13" t="e">
        <f>VLOOKUP(A183,history!$B:$F,2,0)</f>
        <v>#N/A</v>
      </c>
      <c r="T183" s="13">
        <f>VLOOKUP($C183,日期!$A:$D,3,0)</f>
        <v>5</v>
      </c>
      <c r="U183" s="13">
        <f>VLOOKUP($C183,日期!$A:$D,4,0)</f>
        <v>1</v>
      </c>
      <c r="V183" s="65">
        <f t="shared" si="20"/>
        <v>44317</v>
      </c>
      <c r="W183" s="13" t="s">
        <v>1747</v>
      </c>
    </row>
    <row r="184" spans="1:23" ht="15">
      <c r="A184" s="15">
        <v>4140</v>
      </c>
      <c r="B184" s="15">
        <v>2021</v>
      </c>
      <c r="C184" s="13" t="s">
        <v>9</v>
      </c>
      <c r="D184" s="15">
        <v>20</v>
      </c>
      <c r="E184" s="13" t="s">
        <v>10</v>
      </c>
      <c r="F184" s="13" t="s">
        <v>11</v>
      </c>
      <c r="G184" s="13" t="s">
        <v>12</v>
      </c>
      <c r="H184" s="13" t="s">
        <v>15</v>
      </c>
      <c r="I184" s="3">
        <f t="shared" si="14"/>
        <v>70</v>
      </c>
      <c r="J184" s="7">
        <f t="shared" si="15"/>
        <v>70</v>
      </c>
      <c r="K184" s="3">
        <f>LEN(H184)</f>
        <v>3</v>
      </c>
      <c r="L184" s="13" t="str">
        <f>IF(OR(AND(LEN(H184&gt;3),ISERROR(FIND("-",H184,1))),AND(LEN(H184)&gt;3,ISERROR(FIND("+",H184,1)))),LEFT(H184,2),H184)</f>
        <v>70</v>
      </c>
      <c r="M184" s="13" t="str">
        <f>IF(AND(LEN(H184&gt;3),ISERROR(FIND("+",H184,1))),RIGHT(H184,2),IF(AND(LEN(H184)=3,ISERROR(FIND("-",H184,1))),LEFT(H184,2),H184))</f>
        <v>70</v>
      </c>
      <c r="N184" s="13" t="str">
        <f>SUBSTITUTE(H184,"+","-")</f>
        <v>70-</v>
      </c>
      <c r="O184" s="3">
        <f t="shared" si="16"/>
        <v>3</v>
      </c>
      <c r="P184" s="3">
        <f t="shared" si="17"/>
        <v>3</v>
      </c>
      <c r="Q184" s="7">
        <f t="shared" si="18"/>
        <v>70</v>
      </c>
      <c r="R184" s="7">
        <f t="shared" si="19"/>
        <v>70</v>
      </c>
      <c r="S184" s="13" t="e">
        <f>VLOOKUP(A184,history!$B:$F,2,0)</f>
        <v>#N/A</v>
      </c>
      <c r="T184" s="13">
        <f>VLOOKUP($C184,日期!$A:$D,3,0)</f>
        <v>5</v>
      </c>
      <c r="U184" s="13">
        <f>VLOOKUP($C184,日期!$A:$D,4,0)</f>
        <v>1</v>
      </c>
      <c r="V184" s="65">
        <f t="shared" si="20"/>
        <v>44317</v>
      </c>
      <c r="W184" s="13" t="s">
        <v>1748</v>
      </c>
    </row>
    <row r="185" spans="1:23" ht="15">
      <c r="A185" s="15">
        <v>4139</v>
      </c>
      <c r="B185" s="15">
        <v>2021</v>
      </c>
      <c r="C185" s="13" t="s">
        <v>9</v>
      </c>
      <c r="D185" s="15">
        <v>20</v>
      </c>
      <c r="E185" s="13" t="s">
        <v>10</v>
      </c>
      <c r="F185" s="13" t="s">
        <v>11</v>
      </c>
      <c r="G185" s="13" t="s">
        <v>12</v>
      </c>
      <c r="H185" s="13" t="s">
        <v>30</v>
      </c>
      <c r="I185" s="3">
        <f t="shared" si="14"/>
        <v>45</v>
      </c>
      <c r="J185" s="7">
        <f t="shared" si="15"/>
        <v>49</v>
      </c>
      <c r="K185" s="3">
        <f>LEN(H185)</f>
        <v>5</v>
      </c>
      <c r="L185" s="13" t="str">
        <f>IF(OR(AND(LEN(H185&gt;3),ISERROR(FIND("-",H185,1))),AND(LEN(H185)&gt;3,ISERROR(FIND("+",H185,1)))),LEFT(H185,2),H185)</f>
        <v>45</v>
      </c>
      <c r="M185" s="13" t="str">
        <f>IF(AND(LEN(H185&gt;3),ISERROR(FIND("+",H185,1))),RIGHT(H185,2),IF(AND(LEN(H185)=3,ISERROR(FIND("-",H185,1))),LEFT(H185,2),H185))</f>
        <v>49</v>
      </c>
      <c r="N185" s="13" t="str">
        <f>SUBSTITUTE(H185,"+","-")</f>
        <v>45-49</v>
      </c>
      <c r="O185" s="3">
        <f t="shared" si="16"/>
        <v>5</v>
      </c>
      <c r="P185" s="3">
        <f t="shared" si="17"/>
        <v>3</v>
      </c>
      <c r="Q185" s="7">
        <f t="shared" si="18"/>
        <v>45</v>
      </c>
      <c r="R185" s="7">
        <f t="shared" si="19"/>
        <v>49</v>
      </c>
      <c r="S185" s="13" t="e">
        <f>VLOOKUP(A185,history!$B:$F,2,0)</f>
        <v>#N/A</v>
      </c>
      <c r="T185" s="13">
        <f>VLOOKUP($C185,日期!$A:$D,3,0)</f>
        <v>5</v>
      </c>
      <c r="U185" s="13">
        <f>VLOOKUP($C185,日期!$A:$D,4,0)</f>
        <v>1</v>
      </c>
      <c r="V185" s="65">
        <f t="shared" si="20"/>
        <v>44317</v>
      </c>
      <c r="W185" s="13" t="s">
        <v>1749</v>
      </c>
    </row>
    <row r="186" spans="1:23" ht="15">
      <c r="A186" s="15">
        <v>4138</v>
      </c>
      <c r="B186" s="15">
        <v>2021</v>
      </c>
      <c r="C186" s="13" t="s">
        <v>9</v>
      </c>
      <c r="D186" s="15">
        <v>20</v>
      </c>
      <c r="E186" s="13" t="s">
        <v>10</v>
      </c>
      <c r="F186" s="13" t="s">
        <v>17</v>
      </c>
      <c r="G186" s="13" t="s">
        <v>12</v>
      </c>
      <c r="H186" s="13" t="s">
        <v>32</v>
      </c>
      <c r="I186" s="3">
        <f t="shared" si="14"/>
        <v>60</v>
      </c>
      <c r="J186" s="7">
        <f t="shared" si="15"/>
        <v>64</v>
      </c>
      <c r="K186" s="3">
        <f>LEN(H186)</f>
        <v>5</v>
      </c>
      <c r="L186" s="13" t="str">
        <f>IF(OR(AND(LEN(H186&gt;3),ISERROR(FIND("-",H186,1))),AND(LEN(H186)&gt;3,ISERROR(FIND("+",H186,1)))),LEFT(H186,2),H186)</f>
        <v>60</v>
      </c>
      <c r="M186" s="13" t="str">
        <f>IF(AND(LEN(H186&gt;3),ISERROR(FIND("+",H186,1))),RIGHT(H186,2),IF(AND(LEN(H186)=3,ISERROR(FIND("-",H186,1))),LEFT(H186,2),H186))</f>
        <v>64</v>
      </c>
      <c r="N186" s="13" t="str">
        <f>SUBSTITUTE(H186,"+","-")</f>
        <v>60-64</v>
      </c>
      <c r="O186" s="3">
        <f t="shared" si="16"/>
        <v>5</v>
      </c>
      <c r="P186" s="3">
        <f t="shared" si="17"/>
        <v>3</v>
      </c>
      <c r="Q186" s="7">
        <f t="shared" si="18"/>
        <v>60</v>
      </c>
      <c r="R186" s="7">
        <f t="shared" si="19"/>
        <v>64</v>
      </c>
      <c r="S186" s="13" t="e">
        <f>VLOOKUP(A186,history!$B:$F,2,0)</f>
        <v>#N/A</v>
      </c>
      <c r="T186" s="13">
        <f>VLOOKUP($C186,日期!$A:$D,3,0)</f>
        <v>5</v>
      </c>
      <c r="U186" s="13">
        <f>VLOOKUP($C186,日期!$A:$D,4,0)</f>
        <v>1</v>
      </c>
      <c r="V186" s="65">
        <f t="shared" si="20"/>
        <v>44317</v>
      </c>
      <c r="W186" s="13" t="s">
        <v>1750</v>
      </c>
    </row>
    <row r="187" spans="1:23" ht="15">
      <c r="A187" s="15">
        <v>4137</v>
      </c>
      <c r="B187" s="15">
        <v>2021</v>
      </c>
      <c r="C187" s="13" t="s">
        <v>9</v>
      </c>
      <c r="D187" s="15">
        <v>20</v>
      </c>
      <c r="E187" s="13" t="s">
        <v>51</v>
      </c>
      <c r="F187" s="13" t="s">
        <v>11</v>
      </c>
      <c r="G187" s="13" t="s">
        <v>12</v>
      </c>
      <c r="H187" s="13" t="s">
        <v>31</v>
      </c>
      <c r="I187" s="3">
        <f t="shared" si="14"/>
        <v>25</v>
      </c>
      <c r="J187" s="7">
        <f t="shared" si="15"/>
        <v>29</v>
      </c>
      <c r="K187" s="3">
        <f>LEN(H187)</f>
        <v>5</v>
      </c>
      <c r="L187" s="13" t="str">
        <f>IF(OR(AND(LEN(H187&gt;3),ISERROR(FIND("-",H187,1))),AND(LEN(H187)&gt;3,ISERROR(FIND("+",H187,1)))),LEFT(H187,2),H187)</f>
        <v>25</v>
      </c>
      <c r="M187" s="13" t="str">
        <f>IF(AND(LEN(H187&gt;3),ISERROR(FIND("+",H187,1))),RIGHT(H187,2),IF(AND(LEN(H187)=3,ISERROR(FIND("-",H187,1))),LEFT(H187,2),H187))</f>
        <v>29</v>
      </c>
      <c r="N187" s="13" t="str">
        <f>SUBSTITUTE(H187,"+","-")</f>
        <v>25-29</v>
      </c>
      <c r="O187" s="3">
        <f t="shared" si="16"/>
        <v>5</v>
      </c>
      <c r="P187" s="3">
        <f t="shared" si="17"/>
        <v>3</v>
      </c>
      <c r="Q187" s="7">
        <f t="shared" si="18"/>
        <v>25</v>
      </c>
      <c r="R187" s="7">
        <f t="shared" si="19"/>
        <v>29</v>
      </c>
      <c r="S187" s="13" t="e">
        <f>VLOOKUP(A187,history!$B:$F,2,0)</f>
        <v>#N/A</v>
      </c>
      <c r="T187" s="13">
        <f>VLOOKUP($C187,日期!$A:$D,3,0)</f>
        <v>5</v>
      </c>
      <c r="U187" s="13">
        <f>VLOOKUP($C187,日期!$A:$D,4,0)</f>
        <v>1</v>
      </c>
      <c r="V187" s="65">
        <f t="shared" si="20"/>
        <v>44317</v>
      </c>
      <c r="W187" s="13" t="s">
        <v>1751</v>
      </c>
    </row>
    <row r="188" spans="1:23" ht="15">
      <c r="A188" s="15">
        <v>4136</v>
      </c>
      <c r="B188" s="15">
        <v>2021</v>
      </c>
      <c r="C188" s="13" t="s">
        <v>9</v>
      </c>
      <c r="D188" s="15">
        <v>20</v>
      </c>
      <c r="E188" s="13" t="s">
        <v>14</v>
      </c>
      <c r="F188" s="13" t="s">
        <v>11</v>
      </c>
      <c r="G188" s="13" t="s">
        <v>12</v>
      </c>
      <c r="H188" s="13" t="s">
        <v>18</v>
      </c>
      <c r="I188" s="3">
        <f t="shared" si="14"/>
        <v>65</v>
      </c>
      <c r="J188" s="7">
        <f t="shared" si="15"/>
        <v>69</v>
      </c>
      <c r="K188" s="3">
        <f>LEN(H188)</f>
        <v>5</v>
      </c>
      <c r="L188" s="13" t="str">
        <f>IF(OR(AND(LEN(H188&gt;3),ISERROR(FIND("-",H188,1))),AND(LEN(H188)&gt;3,ISERROR(FIND("+",H188,1)))),LEFT(H188,2),H188)</f>
        <v>65</v>
      </c>
      <c r="M188" s="13" t="str">
        <f>IF(AND(LEN(H188&gt;3),ISERROR(FIND("+",H188,1))),RIGHT(H188,2),IF(AND(LEN(H188)=3,ISERROR(FIND("-",H188,1))),LEFT(H188,2),H188))</f>
        <v>69</v>
      </c>
      <c r="N188" s="13" t="str">
        <f>SUBSTITUTE(H188,"+","-")</f>
        <v>65-69</v>
      </c>
      <c r="O188" s="3">
        <f t="shared" si="16"/>
        <v>5</v>
      </c>
      <c r="P188" s="3">
        <f t="shared" si="17"/>
        <v>3</v>
      </c>
      <c r="Q188" s="7">
        <f t="shared" si="18"/>
        <v>65</v>
      </c>
      <c r="R188" s="7">
        <f t="shared" si="19"/>
        <v>69</v>
      </c>
      <c r="S188" s="13" t="e">
        <f>VLOOKUP(A188,history!$B:$F,2,0)</f>
        <v>#N/A</v>
      </c>
      <c r="T188" s="13">
        <f>VLOOKUP($C188,日期!$A:$D,3,0)</f>
        <v>5</v>
      </c>
      <c r="U188" s="13">
        <f>VLOOKUP($C188,日期!$A:$D,4,0)</f>
        <v>1</v>
      </c>
      <c r="V188" s="65">
        <f t="shared" si="20"/>
        <v>44317</v>
      </c>
      <c r="W188" s="13" t="s">
        <v>1752</v>
      </c>
    </row>
    <row r="189" spans="1:23" ht="15">
      <c r="A189" s="15">
        <v>4135</v>
      </c>
      <c r="B189" s="15">
        <v>2021</v>
      </c>
      <c r="C189" s="13" t="s">
        <v>9</v>
      </c>
      <c r="D189" s="15">
        <v>20</v>
      </c>
      <c r="E189" s="13" t="s">
        <v>14</v>
      </c>
      <c r="F189" s="13" t="s">
        <v>17</v>
      </c>
      <c r="G189" s="13" t="s">
        <v>12</v>
      </c>
      <c r="H189" s="13" t="s">
        <v>32</v>
      </c>
      <c r="I189" s="3">
        <f t="shared" si="14"/>
        <v>60</v>
      </c>
      <c r="J189" s="7">
        <f t="shared" si="15"/>
        <v>64</v>
      </c>
      <c r="K189" s="3">
        <f>LEN(H189)</f>
        <v>5</v>
      </c>
      <c r="L189" s="13" t="str">
        <f>IF(OR(AND(LEN(H189&gt;3),ISERROR(FIND("-",H189,1))),AND(LEN(H189)&gt;3,ISERROR(FIND("+",H189,1)))),LEFT(H189,2),H189)</f>
        <v>60</v>
      </c>
      <c r="M189" s="13" t="str">
        <f>IF(AND(LEN(H189&gt;3),ISERROR(FIND("+",H189,1))),RIGHT(H189,2),IF(AND(LEN(H189)=3,ISERROR(FIND("-",H189,1))),LEFT(H189,2),H189))</f>
        <v>64</v>
      </c>
      <c r="N189" s="13" t="str">
        <f>SUBSTITUTE(H189,"+","-")</f>
        <v>60-64</v>
      </c>
      <c r="O189" s="3">
        <f t="shared" si="16"/>
        <v>5</v>
      </c>
      <c r="P189" s="3">
        <f t="shared" si="17"/>
        <v>3</v>
      </c>
      <c r="Q189" s="7">
        <f t="shared" si="18"/>
        <v>60</v>
      </c>
      <c r="R189" s="7">
        <f t="shared" si="19"/>
        <v>64</v>
      </c>
      <c r="S189" s="13" t="e">
        <f>VLOOKUP(A189,history!$B:$F,2,0)</f>
        <v>#N/A</v>
      </c>
      <c r="T189" s="13">
        <f>VLOOKUP($C189,日期!$A:$D,3,0)</f>
        <v>5</v>
      </c>
      <c r="U189" s="13">
        <f>VLOOKUP($C189,日期!$A:$D,4,0)</f>
        <v>1</v>
      </c>
      <c r="V189" s="65">
        <f t="shared" si="20"/>
        <v>44317</v>
      </c>
      <c r="W189" s="13" t="s">
        <v>1753</v>
      </c>
    </row>
    <row r="190" spans="1:23" ht="15">
      <c r="A190" s="15">
        <v>4134</v>
      </c>
      <c r="B190" s="15">
        <v>2021</v>
      </c>
      <c r="C190" s="13" t="s">
        <v>9</v>
      </c>
      <c r="D190" s="15">
        <v>20</v>
      </c>
      <c r="E190" s="13" t="s">
        <v>44</v>
      </c>
      <c r="F190" s="13" t="s">
        <v>11</v>
      </c>
      <c r="G190" s="13" t="s">
        <v>12</v>
      </c>
      <c r="H190" s="13" t="s">
        <v>16</v>
      </c>
      <c r="I190" s="3">
        <f t="shared" si="14"/>
        <v>15</v>
      </c>
      <c r="J190" s="7">
        <f t="shared" si="15"/>
        <v>19</v>
      </c>
      <c r="K190" s="3">
        <f>LEN(H190)</f>
        <v>5</v>
      </c>
      <c r="L190" s="13" t="str">
        <f>IF(OR(AND(LEN(H190&gt;3),ISERROR(FIND("-",H190,1))),AND(LEN(H190)&gt;3,ISERROR(FIND("+",H190,1)))),LEFT(H190,2),H190)</f>
        <v>15</v>
      </c>
      <c r="M190" s="13" t="str">
        <f>IF(AND(LEN(H190&gt;3),ISERROR(FIND("+",H190,1))),RIGHT(H190,2),IF(AND(LEN(H190)=3,ISERROR(FIND("-",H190,1))),LEFT(H190,2),H190))</f>
        <v>19</v>
      </c>
      <c r="N190" s="13" t="str">
        <f>SUBSTITUTE(H190,"+","-")</f>
        <v>15-19</v>
      </c>
      <c r="O190" s="3">
        <f t="shared" si="16"/>
        <v>5</v>
      </c>
      <c r="P190" s="3">
        <f t="shared" si="17"/>
        <v>3</v>
      </c>
      <c r="Q190" s="7">
        <f t="shared" si="18"/>
        <v>15</v>
      </c>
      <c r="R190" s="7">
        <f t="shared" si="19"/>
        <v>19</v>
      </c>
      <c r="S190" s="13" t="e">
        <f>VLOOKUP(A190,history!$B:$F,2,0)</f>
        <v>#N/A</v>
      </c>
      <c r="T190" s="13">
        <f>VLOOKUP($C190,日期!$A:$D,3,0)</f>
        <v>5</v>
      </c>
      <c r="U190" s="13">
        <f>VLOOKUP($C190,日期!$A:$D,4,0)</f>
        <v>1</v>
      </c>
      <c r="V190" s="65">
        <f t="shared" si="20"/>
        <v>44317</v>
      </c>
      <c r="W190" s="13" t="s">
        <v>1754</v>
      </c>
    </row>
    <row r="191" spans="1:23" ht="15">
      <c r="A191" s="15">
        <v>4133</v>
      </c>
      <c r="B191" s="15">
        <v>2021</v>
      </c>
      <c r="C191" s="13" t="s">
        <v>9</v>
      </c>
      <c r="D191" s="15">
        <v>20</v>
      </c>
      <c r="E191" s="13" t="s">
        <v>10</v>
      </c>
      <c r="F191" s="13" t="s">
        <v>11</v>
      </c>
      <c r="G191" s="13" t="s">
        <v>12</v>
      </c>
      <c r="H191" s="13" t="s">
        <v>15</v>
      </c>
      <c r="I191" s="3">
        <f t="shared" si="14"/>
        <v>70</v>
      </c>
      <c r="J191" s="7">
        <f t="shared" si="15"/>
        <v>70</v>
      </c>
      <c r="K191" s="3">
        <f>LEN(H191)</f>
        <v>3</v>
      </c>
      <c r="L191" s="13" t="str">
        <f>IF(OR(AND(LEN(H191&gt;3),ISERROR(FIND("-",H191,1))),AND(LEN(H191)&gt;3,ISERROR(FIND("+",H191,1)))),LEFT(H191,2),H191)</f>
        <v>70</v>
      </c>
      <c r="M191" s="13" t="str">
        <f>IF(AND(LEN(H191&gt;3),ISERROR(FIND("+",H191,1))),RIGHT(H191,2),IF(AND(LEN(H191)=3,ISERROR(FIND("-",H191,1))),LEFT(H191,2),H191))</f>
        <v>70</v>
      </c>
      <c r="N191" s="13" t="str">
        <f>SUBSTITUTE(H191,"+","-")</f>
        <v>70-</v>
      </c>
      <c r="O191" s="3">
        <f t="shared" si="16"/>
        <v>3</v>
      </c>
      <c r="P191" s="3">
        <f t="shared" si="17"/>
        <v>3</v>
      </c>
      <c r="Q191" s="7">
        <f t="shared" si="18"/>
        <v>70</v>
      </c>
      <c r="R191" s="7">
        <f t="shared" si="19"/>
        <v>70</v>
      </c>
      <c r="S191" s="13" t="e">
        <f>VLOOKUP(A191,history!$B:$F,2,0)</f>
        <v>#N/A</v>
      </c>
      <c r="T191" s="13">
        <f>VLOOKUP($C191,日期!$A:$D,3,0)</f>
        <v>5</v>
      </c>
      <c r="U191" s="13">
        <f>VLOOKUP($C191,日期!$A:$D,4,0)</f>
        <v>1</v>
      </c>
      <c r="V191" s="65">
        <f t="shared" si="20"/>
        <v>44317</v>
      </c>
      <c r="W191" s="13" t="s">
        <v>1755</v>
      </c>
    </row>
    <row r="192" spans="1:23" ht="15">
      <c r="A192" s="15">
        <v>4132</v>
      </c>
      <c r="B192" s="15">
        <v>2021</v>
      </c>
      <c r="C192" s="13" t="s">
        <v>9</v>
      </c>
      <c r="D192" s="15">
        <v>20</v>
      </c>
      <c r="E192" s="13" t="s">
        <v>10</v>
      </c>
      <c r="F192" s="13" t="s">
        <v>11</v>
      </c>
      <c r="G192" s="13" t="s">
        <v>12</v>
      </c>
      <c r="H192" s="13" t="s">
        <v>30</v>
      </c>
      <c r="I192" s="3">
        <f t="shared" si="14"/>
        <v>45</v>
      </c>
      <c r="J192" s="7">
        <f t="shared" si="15"/>
        <v>49</v>
      </c>
      <c r="K192" s="3">
        <f>LEN(H192)</f>
        <v>5</v>
      </c>
      <c r="L192" s="13" t="str">
        <f>IF(OR(AND(LEN(H192&gt;3),ISERROR(FIND("-",H192,1))),AND(LEN(H192)&gt;3,ISERROR(FIND("+",H192,1)))),LEFT(H192,2),H192)</f>
        <v>45</v>
      </c>
      <c r="M192" s="13" t="str">
        <f>IF(AND(LEN(H192&gt;3),ISERROR(FIND("+",H192,1))),RIGHT(H192,2),IF(AND(LEN(H192)=3,ISERROR(FIND("-",H192,1))),LEFT(H192,2),H192))</f>
        <v>49</v>
      </c>
      <c r="N192" s="13" t="str">
        <f>SUBSTITUTE(H192,"+","-")</f>
        <v>45-49</v>
      </c>
      <c r="O192" s="3">
        <f t="shared" si="16"/>
        <v>5</v>
      </c>
      <c r="P192" s="3">
        <f t="shared" si="17"/>
        <v>3</v>
      </c>
      <c r="Q192" s="7">
        <f t="shared" si="18"/>
        <v>45</v>
      </c>
      <c r="R192" s="7">
        <f t="shared" si="19"/>
        <v>49</v>
      </c>
      <c r="S192" s="13" t="e">
        <f>VLOOKUP(A192,history!$B:$F,2,0)</f>
        <v>#N/A</v>
      </c>
      <c r="T192" s="13">
        <f>VLOOKUP($C192,日期!$A:$D,3,0)</f>
        <v>5</v>
      </c>
      <c r="U192" s="13">
        <f>VLOOKUP($C192,日期!$A:$D,4,0)</f>
        <v>1</v>
      </c>
      <c r="V192" s="65">
        <f t="shared" si="20"/>
        <v>44317</v>
      </c>
      <c r="W192" s="13" t="s">
        <v>1756</v>
      </c>
    </row>
    <row r="193" spans="1:23" ht="15">
      <c r="A193" s="15">
        <v>4131</v>
      </c>
      <c r="B193" s="15">
        <v>2021</v>
      </c>
      <c r="C193" s="13" t="s">
        <v>9</v>
      </c>
      <c r="D193" s="15">
        <v>20</v>
      </c>
      <c r="E193" s="13" t="s">
        <v>10</v>
      </c>
      <c r="F193" s="13" t="s">
        <v>17</v>
      </c>
      <c r="G193" s="13" t="s">
        <v>12</v>
      </c>
      <c r="H193" s="13" t="s">
        <v>32</v>
      </c>
      <c r="I193" s="3">
        <f t="shared" si="14"/>
        <v>60</v>
      </c>
      <c r="J193" s="7">
        <f t="shared" si="15"/>
        <v>64</v>
      </c>
      <c r="K193" s="3">
        <f>LEN(H193)</f>
        <v>5</v>
      </c>
      <c r="L193" s="13" t="str">
        <f>IF(OR(AND(LEN(H193&gt;3),ISERROR(FIND("-",H193,1))),AND(LEN(H193)&gt;3,ISERROR(FIND("+",H193,1)))),LEFT(H193,2),H193)</f>
        <v>60</v>
      </c>
      <c r="M193" s="13" t="str">
        <f>IF(AND(LEN(H193&gt;3),ISERROR(FIND("+",H193,1))),RIGHT(H193,2),IF(AND(LEN(H193)=3,ISERROR(FIND("-",H193,1))),LEFT(H193,2),H193))</f>
        <v>64</v>
      </c>
      <c r="N193" s="13" t="str">
        <f>SUBSTITUTE(H193,"+","-")</f>
        <v>60-64</v>
      </c>
      <c r="O193" s="3">
        <f t="shared" si="16"/>
        <v>5</v>
      </c>
      <c r="P193" s="3">
        <f t="shared" si="17"/>
        <v>3</v>
      </c>
      <c r="Q193" s="7">
        <f t="shared" si="18"/>
        <v>60</v>
      </c>
      <c r="R193" s="7">
        <f t="shared" si="19"/>
        <v>64</v>
      </c>
      <c r="S193" s="13" t="e">
        <f>VLOOKUP(A193,history!$B:$F,2,0)</f>
        <v>#N/A</v>
      </c>
      <c r="T193" s="13">
        <f>VLOOKUP($C193,日期!$A:$D,3,0)</f>
        <v>5</v>
      </c>
      <c r="U193" s="13">
        <f>VLOOKUP($C193,日期!$A:$D,4,0)</f>
        <v>1</v>
      </c>
      <c r="V193" s="65">
        <f t="shared" si="20"/>
        <v>44317</v>
      </c>
      <c r="W193" s="13" t="s">
        <v>1757</v>
      </c>
    </row>
    <row r="194" spans="1:23" ht="15">
      <c r="A194" s="15">
        <v>4130</v>
      </c>
      <c r="B194" s="15">
        <v>2021</v>
      </c>
      <c r="C194" s="13" t="s">
        <v>9</v>
      </c>
      <c r="D194" s="15">
        <v>20</v>
      </c>
      <c r="E194" s="13" t="s">
        <v>51</v>
      </c>
      <c r="F194" s="13" t="s">
        <v>11</v>
      </c>
      <c r="G194" s="13" t="s">
        <v>12</v>
      </c>
      <c r="H194" s="13" t="s">
        <v>31</v>
      </c>
      <c r="I194" s="3">
        <f t="shared" si="14"/>
        <v>25</v>
      </c>
      <c r="J194" s="7">
        <f t="shared" si="15"/>
        <v>29</v>
      </c>
      <c r="K194" s="3">
        <f>LEN(H194)</f>
        <v>5</v>
      </c>
      <c r="L194" s="13" t="str">
        <f>IF(OR(AND(LEN(H194&gt;3),ISERROR(FIND("-",H194,1))),AND(LEN(H194)&gt;3,ISERROR(FIND("+",H194,1)))),LEFT(H194,2),H194)</f>
        <v>25</v>
      </c>
      <c r="M194" s="13" t="str">
        <f>IF(AND(LEN(H194&gt;3),ISERROR(FIND("+",H194,1))),RIGHT(H194,2),IF(AND(LEN(H194)=3,ISERROR(FIND("-",H194,1))),LEFT(H194,2),H194))</f>
        <v>29</v>
      </c>
      <c r="N194" s="13" t="str">
        <f>SUBSTITUTE(H194,"+","-")</f>
        <v>25-29</v>
      </c>
      <c r="O194" s="3">
        <f t="shared" si="16"/>
        <v>5</v>
      </c>
      <c r="P194" s="3">
        <f t="shared" si="17"/>
        <v>3</v>
      </c>
      <c r="Q194" s="7">
        <f t="shared" si="18"/>
        <v>25</v>
      </c>
      <c r="R194" s="7">
        <f t="shared" si="19"/>
        <v>29</v>
      </c>
      <c r="S194" s="13" t="e">
        <f>VLOOKUP(A194,history!$B:$F,2,0)</f>
        <v>#N/A</v>
      </c>
      <c r="T194" s="13">
        <f>VLOOKUP($C194,日期!$A:$D,3,0)</f>
        <v>5</v>
      </c>
      <c r="U194" s="13">
        <f>VLOOKUP($C194,日期!$A:$D,4,0)</f>
        <v>1</v>
      </c>
      <c r="V194" s="65">
        <f t="shared" si="20"/>
        <v>44317</v>
      </c>
      <c r="W194" s="13" t="s">
        <v>1758</v>
      </c>
    </row>
    <row r="195" spans="1:23" ht="15">
      <c r="A195" s="15">
        <v>4129</v>
      </c>
      <c r="B195" s="15">
        <v>2021</v>
      </c>
      <c r="C195" s="13" t="s">
        <v>9</v>
      </c>
      <c r="D195" s="15">
        <v>20</v>
      </c>
      <c r="E195" s="13" t="s">
        <v>14</v>
      </c>
      <c r="F195" s="13" t="s">
        <v>11</v>
      </c>
      <c r="G195" s="13" t="s">
        <v>12</v>
      </c>
      <c r="H195" s="13" t="s">
        <v>18</v>
      </c>
      <c r="I195" s="3">
        <f t="shared" ref="I195:I258" si="21">VALUE(IF(LEN(H195)&gt;=3,LEFT(H195,2),H195))</f>
        <v>65</v>
      </c>
      <c r="J195" s="7">
        <f t="shared" ref="J195:J258" si="22">VALUE(IF(LEN(H195)=5,RIGHT(H195,2),LEFT(H195,2)))</f>
        <v>69</v>
      </c>
      <c r="K195" s="3">
        <f>LEN(H195)</f>
        <v>5</v>
      </c>
      <c r="L195" s="13" t="str">
        <f>IF(OR(AND(LEN(H195&gt;3),ISERROR(FIND("-",H195,1))),AND(LEN(H195)&gt;3,ISERROR(FIND("+",H195,1)))),LEFT(H195,2),H195)</f>
        <v>65</v>
      </c>
      <c r="M195" s="13" t="str">
        <f>IF(AND(LEN(H195&gt;3),ISERROR(FIND("+",H195,1))),RIGHT(H195,2),IF(AND(LEN(H195)=3,ISERROR(FIND("-",H195,1))),LEFT(H195,2),H195))</f>
        <v>69</v>
      </c>
      <c r="N195" s="13" t="str">
        <f>SUBSTITUTE(H195,"+","-")</f>
        <v>65-69</v>
      </c>
      <c r="O195" s="3">
        <f t="shared" ref="O195:O258" si="23">LEN(N195)</f>
        <v>5</v>
      </c>
      <c r="P195" s="3">
        <f t="shared" ref="P195:P258" si="24">FIND("-",N195,1)</f>
        <v>3</v>
      </c>
      <c r="Q195" s="7">
        <f t="shared" ref="Q195:Q258" si="25">VALUE(IF(ISERROR(FIND("-",N195,1)),N195,LEFT(N195,FIND("-",N195,1)-1)))</f>
        <v>65</v>
      </c>
      <c r="R195" s="7">
        <f t="shared" ref="R195:R258" si="26">VALUE(IF(ISERROR(FIND("-",N195,1)),N195,IF(AND(FIND("-",N195,1)=3,LEN(N195)=3),LEFT(N195,2),RIGHT(N195,FIND("-",N195,1)-1))))</f>
        <v>69</v>
      </c>
      <c r="S195" s="13" t="e">
        <f>VLOOKUP(A195,history!$B:$F,2,0)</f>
        <v>#N/A</v>
      </c>
      <c r="T195" s="13">
        <f>VLOOKUP($C195,日期!$A:$D,3,0)</f>
        <v>5</v>
      </c>
      <c r="U195" s="13">
        <f>VLOOKUP($C195,日期!$A:$D,4,0)</f>
        <v>1</v>
      </c>
      <c r="V195" s="65">
        <f t="shared" ref="V195:V258" si="27">DATE(B195,T195,U195)</f>
        <v>44317</v>
      </c>
      <c r="W195" s="13" t="s">
        <v>1759</v>
      </c>
    </row>
    <row r="196" spans="1:23" ht="15">
      <c r="A196" s="15">
        <v>4128</v>
      </c>
      <c r="B196" s="15">
        <v>2021</v>
      </c>
      <c r="C196" s="13" t="s">
        <v>9</v>
      </c>
      <c r="D196" s="15">
        <v>20</v>
      </c>
      <c r="E196" s="13" t="s">
        <v>14</v>
      </c>
      <c r="F196" s="13" t="s">
        <v>17</v>
      </c>
      <c r="G196" s="13" t="s">
        <v>12</v>
      </c>
      <c r="H196" s="13" t="s">
        <v>32</v>
      </c>
      <c r="I196" s="3">
        <f t="shared" si="21"/>
        <v>60</v>
      </c>
      <c r="J196" s="7">
        <f t="shared" si="22"/>
        <v>64</v>
      </c>
      <c r="K196" s="3">
        <f>LEN(H196)</f>
        <v>5</v>
      </c>
      <c r="L196" s="13" t="str">
        <f>IF(OR(AND(LEN(H196&gt;3),ISERROR(FIND("-",H196,1))),AND(LEN(H196)&gt;3,ISERROR(FIND("+",H196,1)))),LEFT(H196,2),H196)</f>
        <v>60</v>
      </c>
      <c r="M196" s="13" t="str">
        <f>IF(AND(LEN(H196&gt;3),ISERROR(FIND("+",H196,1))),RIGHT(H196,2),IF(AND(LEN(H196)=3,ISERROR(FIND("-",H196,1))),LEFT(H196,2),H196))</f>
        <v>64</v>
      </c>
      <c r="N196" s="13" t="str">
        <f>SUBSTITUTE(H196,"+","-")</f>
        <v>60-64</v>
      </c>
      <c r="O196" s="3">
        <f t="shared" si="23"/>
        <v>5</v>
      </c>
      <c r="P196" s="3">
        <f t="shared" si="24"/>
        <v>3</v>
      </c>
      <c r="Q196" s="7">
        <f t="shared" si="25"/>
        <v>60</v>
      </c>
      <c r="R196" s="7">
        <f t="shared" si="26"/>
        <v>64</v>
      </c>
      <c r="S196" s="13" t="e">
        <f>VLOOKUP(A196,history!$B:$F,2,0)</f>
        <v>#N/A</v>
      </c>
      <c r="T196" s="13">
        <f>VLOOKUP($C196,日期!$A:$D,3,0)</f>
        <v>5</v>
      </c>
      <c r="U196" s="13">
        <f>VLOOKUP($C196,日期!$A:$D,4,0)</f>
        <v>1</v>
      </c>
      <c r="V196" s="65">
        <f t="shared" si="27"/>
        <v>44317</v>
      </c>
      <c r="W196" s="13" t="s">
        <v>1760</v>
      </c>
    </row>
    <row r="197" spans="1:23" ht="15">
      <c r="A197" s="15">
        <v>4127</v>
      </c>
      <c r="B197" s="15">
        <v>2021</v>
      </c>
      <c r="C197" s="13" t="s">
        <v>9</v>
      </c>
      <c r="D197" s="15">
        <v>20</v>
      </c>
      <c r="E197" s="13" t="s">
        <v>44</v>
      </c>
      <c r="F197" s="13" t="s">
        <v>11</v>
      </c>
      <c r="G197" s="13" t="s">
        <v>12</v>
      </c>
      <c r="H197" s="13" t="s">
        <v>16</v>
      </c>
      <c r="I197" s="3">
        <f t="shared" si="21"/>
        <v>15</v>
      </c>
      <c r="J197" s="7">
        <f t="shared" si="22"/>
        <v>19</v>
      </c>
      <c r="K197" s="3">
        <f>LEN(H197)</f>
        <v>5</v>
      </c>
      <c r="L197" s="13" t="str">
        <f>IF(OR(AND(LEN(H197&gt;3),ISERROR(FIND("-",H197,1))),AND(LEN(H197)&gt;3,ISERROR(FIND("+",H197,1)))),LEFT(H197,2),H197)</f>
        <v>15</v>
      </c>
      <c r="M197" s="13" t="str">
        <f>IF(AND(LEN(H197&gt;3),ISERROR(FIND("+",H197,1))),RIGHT(H197,2),IF(AND(LEN(H197)=3,ISERROR(FIND("-",H197,1))),LEFT(H197,2),H197))</f>
        <v>19</v>
      </c>
      <c r="N197" s="13" t="str">
        <f>SUBSTITUTE(H197,"+","-")</f>
        <v>15-19</v>
      </c>
      <c r="O197" s="3">
        <f t="shared" si="23"/>
        <v>5</v>
      </c>
      <c r="P197" s="3">
        <f t="shared" si="24"/>
        <v>3</v>
      </c>
      <c r="Q197" s="7">
        <f t="shared" si="25"/>
        <v>15</v>
      </c>
      <c r="R197" s="7">
        <f t="shared" si="26"/>
        <v>19</v>
      </c>
      <c r="S197" s="13" t="e">
        <f>VLOOKUP(A197,history!$B:$F,2,0)</f>
        <v>#N/A</v>
      </c>
      <c r="T197" s="13">
        <f>VLOOKUP($C197,日期!$A:$D,3,0)</f>
        <v>5</v>
      </c>
      <c r="U197" s="13">
        <f>VLOOKUP($C197,日期!$A:$D,4,0)</f>
        <v>1</v>
      </c>
      <c r="V197" s="65">
        <f t="shared" si="27"/>
        <v>44317</v>
      </c>
      <c r="W197" s="13" t="s">
        <v>1761</v>
      </c>
    </row>
    <row r="198" spans="1:23" ht="15">
      <c r="A198" s="15">
        <v>4126</v>
      </c>
      <c r="B198" s="15">
        <v>2021</v>
      </c>
      <c r="C198" s="13" t="s">
        <v>9</v>
      </c>
      <c r="D198" s="15">
        <v>20</v>
      </c>
      <c r="E198" s="13" t="s">
        <v>10</v>
      </c>
      <c r="F198" s="13" t="s">
        <v>11</v>
      </c>
      <c r="G198" s="13" t="s">
        <v>12</v>
      </c>
      <c r="H198" s="13" t="s">
        <v>15</v>
      </c>
      <c r="I198" s="3">
        <f t="shared" si="21"/>
        <v>70</v>
      </c>
      <c r="J198" s="7">
        <f t="shared" si="22"/>
        <v>70</v>
      </c>
      <c r="K198" s="3">
        <f>LEN(H198)</f>
        <v>3</v>
      </c>
      <c r="L198" s="13" t="str">
        <f>IF(OR(AND(LEN(H198&gt;3),ISERROR(FIND("-",H198,1))),AND(LEN(H198)&gt;3,ISERROR(FIND("+",H198,1)))),LEFT(H198,2),H198)</f>
        <v>70</v>
      </c>
      <c r="M198" s="13" t="str">
        <f>IF(AND(LEN(H198&gt;3),ISERROR(FIND("+",H198,1))),RIGHT(H198,2),IF(AND(LEN(H198)=3,ISERROR(FIND("-",H198,1))),LEFT(H198,2),H198))</f>
        <v>70</v>
      </c>
      <c r="N198" s="13" t="str">
        <f>SUBSTITUTE(H198,"+","-")</f>
        <v>70-</v>
      </c>
      <c r="O198" s="3">
        <f t="shared" si="23"/>
        <v>3</v>
      </c>
      <c r="P198" s="3">
        <f t="shared" si="24"/>
        <v>3</v>
      </c>
      <c r="Q198" s="7">
        <f t="shared" si="25"/>
        <v>70</v>
      </c>
      <c r="R198" s="7">
        <f t="shared" si="26"/>
        <v>70</v>
      </c>
      <c r="S198" s="13" t="e">
        <f>VLOOKUP(A198,history!$B:$F,2,0)</f>
        <v>#N/A</v>
      </c>
      <c r="T198" s="13">
        <f>VLOOKUP($C198,日期!$A:$D,3,0)</f>
        <v>5</v>
      </c>
      <c r="U198" s="13">
        <f>VLOOKUP($C198,日期!$A:$D,4,0)</f>
        <v>1</v>
      </c>
      <c r="V198" s="65">
        <f t="shared" si="27"/>
        <v>44317</v>
      </c>
      <c r="W198" s="13" t="s">
        <v>1762</v>
      </c>
    </row>
    <row r="199" spans="1:23" ht="15">
      <c r="A199" s="15">
        <v>4125</v>
      </c>
      <c r="B199" s="15">
        <v>2021</v>
      </c>
      <c r="C199" s="13" t="s">
        <v>9</v>
      </c>
      <c r="D199" s="15">
        <v>20</v>
      </c>
      <c r="E199" s="13" t="s">
        <v>10</v>
      </c>
      <c r="F199" s="13" t="s">
        <v>11</v>
      </c>
      <c r="G199" s="13" t="s">
        <v>12</v>
      </c>
      <c r="H199" s="13" t="s">
        <v>30</v>
      </c>
      <c r="I199" s="3">
        <f t="shared" si="21"/>
        <v>45</v>
      </c>
      <c r="J199" s="7">
        <f t="shared" si="22"/>
        <v>49</v>
      </c>
      <c r="K199" s="3">
        <f>LEN(H199)</f>
        <v>5</v>
      </c>
      <c r="L199" s="13" t="str">
        <f>IF(OR(AND(LEN(H199&gt;3),ISERROR(FIND("-",H199,1))),AND(LEN(H199)&gt;3,ISERROR(FIND("+",H199,1)))),LEFT(H199,2),H199)</f>
        <v>45</v>
      </c>
      <c r="M199" s="13" t="str">
        <f>IF(AND(LEN(H199&gt;3),ISERROR(FIND("+",H199,1))),RIGHT(H199,2),IF(AND(LEN(H199)=3,ISERROR(FIND("-",H199,1))),LEFT(H199,2),H199))</f>
        <v>49</v>
      </c>
      <c r="N199" s="13" t="str">
        <f>SUBSTITUTE(H199,"+","-")</f>
        <v>45-49</v>
      </c>
      <c r="O199" s="3">
        <f t="shared" si="23"/>
        <v>5</v>
      </c>
      <c r="P199" s="3">
        <f t="shared" si="24"/>
        <v>3</v>
      </c>
      <c r="Q199" s="7">
        <f t="shared" si="25"/>
        <v>45</v>
      </c>
      <c r="R199" s="7">
        <f t="shared" si="26"/>
        <v>49</v>
      </c>
      <c r="S199" s="13" t="e">
        <f>VLOOKUP(A199,history!$B:$F,2,0)</f>
        <v>#N/A</v>
      </c>
      <c r="T199" s="13">
        <f>VLOOKUP($C199,日期!$A:$D,3,0)</f>
        <v>5</v>
      </c>
      <c r="U199" s="13">
        <f>VLOOKUP($C199,日期!$A:$D,4,0)</f>
        <v>1</v>
      </c>
      <c r="V199" s="65">
        <f t="shared" si="27"/>
        <v>44317</v>
      </c>
      <c r="W199" s="13" t="s">
        <v>1763</v>
      </c>
    </row>
    <row r="200" spans="1:23" ht="15">
      <c r="A200" s="15">
        <v>4124</v>
      </c>
      <c r="B200" s="15">
        <v>2021</v>
      </c>
      <c r="C200" s="13" t="s">
        <v>9</v>
      </c>
      <c r="D200" s="15">
        <v>20</v>
      </c>
      <c r="E200" s="13" t="s">
        <v>10</v>
      </c>
      <c r="F200" s="13" t="s">
        <v>17</v>
      </c>
      <c r="G200" s="13" t="s">
        <v>12</v>
      </c>
      <c r="H200" s="13" t="s">
        <v>32</v>
      </c>
      <c r="I200" s="3">
        <f t="shared" si="21"/>
        <v>60</v>
      </c>
      <c r="J200" s="7">
        <f t="shared" si="22"/>
        <v>64</v>
      </c>
      <c r="K200" s="3">
        <f>LEN(H200)</f>
        <v>5</v>
      </c>
      <c r="L200" s="13" t="str">
        <f>IF(OR(AND(LEN(H200&gt;3),ISERROR(FIND("-",H200,1))),AND(LEN(H200)&gt;3,ISERROR(FIND("+",H200,1)))),LEFT(H200,2),H200)</f>
        <v>60</v>
      </c>
      <c r="M200" s="13" t="str">
        <f>IF(AND(LEN(H200&gt;3),ISERROR(FIND("+",H200,1))),RIGHT(H200,2),IF(AND(LEN(H200)=3,ISERROR(FIND("-",H200,1))),LEFT(H200,2),H200))</f>
        <v>64</v>
      </c>
      <c r="N200" s="13" t="str">
        <f>SUBSTITUTE(H200,"+","-")</f>
        <v>60-64</v>
      </c>
      <c r="O200" s="3">
        <f t="shared" si="23"/>
        <v>5</v>
      </c>
      <c r="P200" s="3">
        <f t="shared" si="24"/>
        <v>3</v>
      </c>
      <c r="Q200" s="7">
        <f t="shared" si="25"/>
        <v>60</v>
      </c>
      <c r="R200" s="7">
        <f t="shared" si="26"/>
        <v>64</v>
      </c>
      <c r="S200" s="13" t="e">
        <f>VLOOKUP(A200,history!$B:$F,2,0)</f>
        <v>#N/A</v>
      </c>
      <c r="T200" s="13">
        <f>VLOOKUP($C200,日期!$A:$D,3,0)</f>
        <v>5</v>
      </c>
      <c r="U200" s="13">
        <f>VLOOKUP($C200,日期!$A:$D,4,0)</f>
        <v>1</v>
      </c>
      <c r="V200" s="65">
        <f t="shared" si="27"/>
        <v>44317</v>
      </c>
      <c r="W200" s="13" t="s">
        <v>1764</v>
      </c>
    </row>
    <row r="201" spans="1:23" ht="15">
      <c r="A201" s="15">
        <v>4123</v>
      </c>
      <c r="B201" s="15">
        <v>2021</v>
      </c>
      <c r="C201" s="13" t="s">
        <v>9</v>
      </c>
      <c r="D201" s="15">
        <v>20</v>
      </c>
      <c r="E201" s="13" t="s">
        <v>51</v>
      </c>
      <c r="F201" s="13" t="s">
        <v>11</v>
      </c>
      <c r="G201" s="13" t="s">
        <v>12</v>
      </c>
      <c r="H201" s="13" t="s">
        <v>16</v>
      </c>
      <c r="I201" s="3">
        <f t="shared" si="21"/>
        <v>15</v>
      </c>
      <c r="J201" s="7">
        <f t="shared" si="22"/>
        <v>19</v>
      </c>
      <c r="K201" s="3">
        <f>LEN(H201)</f>
        <v>5</v>
      </c>
      <c r="L201" s="13" t="str">
        <f>IF(OR(AND(LEN(H201&gt;3),ISERROR(FIND("-",H201,1))),AND(LEN(H201)&gt;3,ISERROR(FIND("+",H201,1)))),LEFT(H201,2),H201)</f>
        <v>15</v>
      </c>
      <c r="M201" s="13" t="str">
        <f>IF(AND(LEN(H201&gt;3),ISERROR(FIND("+",H201,1))),RIGHT(H201,2),IF(AND(LEN(H201)=3,ISERROR(FIND("-",H201,1))),LEFT(H201,2),H201))</f>
        <v>19</v>
      </c>
      <c r="N201" s="13" t="str">
        <f>SUBSTITUTE(H201,"+","-")</f>
        <v>15-19</v>
      </c>
      <c r="O201" s="3">
        <f t="shared" si="23"/>
        <v>5</v>
      </c>
      <c r="P201" s="3">
        <f t="shared" si="24"/>
        <v>3</v>
      </c>
      <c r="Q201" s="7">
        <f t="shared" si="25"/>
        <v>15</v>
      </c>
      <c r="R201" s="7">
        <f t="shared" si="26"/>
        <v>19</v>
      </c>
      <c r="S201" s="13" t="e">
        <f>VLOOKUP(A201,history!$B:$F,2,0)</f>
        <v>#N/A</v>
      </c>
      <c r="T201" s="13">
        <f>VLOOKUP($C201,日期!$A:$D,3,0)</f>
        <v>5</v>
      </c>
      <c r="U201" s="13">
        <f>VLOOKUP($C201,日期!$A:$D,4,0)</f>
        <v>1</v>
      </c>
      <c r="V201" s="65">
        <f t="shared" si="27"/>
        <v>44317</v>
      </c>
      <c r="W201" s="13" t="s">
        <v>1765</v>
      </c>
    </row>
    <row r="202" spans="1:23" ht="15">
      <c r="A202" s="15">
        <v>4122</v>
      </c>
      <c r="B202" s="15">
        <v>2021</v>
      </c>
      <c r="C202" s="13" t="s">
        <v>9</v>
      </c>
      <c r="D202" s="15">
        <v>20</v>
      </c>
      <c r="E202" s="13" t="s">
        <v>14</v>
      </c>
      <c r="F202" s="13" t="s">
        <v>11</v>
      </c>
      <c r="G202" s="13" t="s">
        <v>12</v>
      </c>
      <c r="H202" s="13" t="s">
        <v>18</v>
      </c>
      <c r="I202" s="3">
        <f t="shared" si="21"/>
        <v>65</v>
      </c>
      <c r="J202" s="7">
        <f t="shared" si="22"/>
        <v>69</v>
      </c>
      <c r="K202" s="3">
        <f>LEN(H202)</f>
        <v>5</v>
      </c>
      <c r="L202" s="13" t="str">
        <f>IF(OR(AND(LEN(H202&gt;3),ISERROR(FIND("-",H202,1))),AND(LEN(H202)&gt;3,ISERROR(FIND("+",H202,1)))),LEFT(H202,2),H202)</f>
        <v>65</v>
      </c>
      <c r="M202" s="13" t="str">
        <f>IF(AND(LEN(H202&gt;3),ISERROR(FIND("+",H202,1))),RIGHT(H202,2),IF(AND(LEN(H202)=3,ISERROR(FIND("-",H202,1))),LEFT(H202,2),H202))</f>
        <v>69</v>
      </c>
      <c r="N202" s="13" t="str">
        <f>SUBSTITUTE(H202,"+","-")</f>
        <v>65-69</v>
      </c>
      <c r="O202" s="3">
        <f t="shared" si="23"/>
        <v>5</v>
      </c>
      <c r="P202" s="3">
        <f t="shared" si="24"/>
        <v>3</v>
      </c>
      <c r="Q202" s="7">
        <f t="shared" si="25"/>
        <v>65</v>
      </c>
      <c r="R202" s="7">
        <f t="shared" si="26"/>
        <v>69</v>
      </c>
      <c r="S202" s="13" t="e">
        <f>VLOOKUP(A202,history!$B:$F,2,0)</f>
        <v>#N/A</v>
      </c>
      <c r="T202" s="13">
        <f>VLOOKUP($C202,日期!$A:$D,3,0)</f>
        <v>5</v>
      </c>
      <c r="U202" s="13">
        <f>VLOOKUP($C202,日期!$A:$D,4,0)</f>
        <v>1</v>
      </c>
      <c r="V202" s="65">
        <f t="shared" si="27"/>
        <v>44317</v>
      </c>
      <c r="W202" s="13" t="s">
        <v>1766</v>
      </c>
    </row>
    <row r="203" spans="1:23" ht="15">
      <c r="A203" s="15">
        <v>4121</v>
      </c>
      <c r="B203" s="15">
        <v>2021</v>
      </c>
      <c r="C203" s="13" t="s">
        <v>9</v>
      </c>
      <c r="D203" s="15">
        <v>20</v>
      </c>
      <c r="E203" s="13" t="s">
        <v>14</v>
      </c>
      <c r="F203" s="13" t="s">
        <v>17</v>
      </c>
      <c r="G203" s="13" t="s">
        <v>12</v>
      </c>
      <c r="H203" s="13" t="s">
        <v>32</v>
      </c>
      <c r="I203" s="3">
        <f t="shared" si="21"/>
        <v>60</v>
      </c>
      <c r="J203" s="7">
        <f t="shared" si="22"/>
        <v>64</v>
      </c>
      <c r="K203" s="3">
        <f>LEN(H203)</f>
        <v>5</v>
      </c>
      <c r="L203" s="13" t="str">
        <f>IF(OR(AND(LEN(H203&gt;3),ISERROR(FIND("-",H203,1))),AND(LEN(H203)&gt;3,ISERROR(FIND("+",H203,1)))),LEFT(H203,2),H203)</f>
        <v>60</v>
      </c>
      <c r="M203" s="13" t="str">
        <f>IF(AND(LEN(H203&gt;3),ISERROR(FIND("+",H203,1))),RIGHT(H203,2),IF(AND(LEN(H203)=3,ISERROR(FIND("-",H203,1))),LEFT(H203,2),H203))</f>
        <v>64</v>
      </c>
      <c r="N203" s="13" t="str">
        <f>SUBSTITUTE(H203,"+","-")</f>
        <v>60-64</v>
      </c>
      <c r="O203" s="3">
        <f t="shared" si="23"/>
        <v>5</v>
      </c>
      <c r="P203" s="3">
        <f t="shared" si="24"/>
        <v>3</v>
      </c>
      <c r="Q203" s="7">
        <f t="shared" si="25"/>
        <v>60</v>
      </c>
      <c r="R203" s="7">
        <f t="shared" si="26"/>
        <v>64</v>
      </c>
      <c r="S203" s="13" t="e">
        <f>VLOOKUP(A203,history!$B:$F,2,0)</f>
        <v>#N/A</v>
      </c>
      <c r="T203" s="13">
        <f>VLOOKUP($C203,日期!$A:$D,3,0)</f>
        <v>5</v>
      </c>
      <c r="U203" s="13">
        <f>VLOOKUP($C203,日期!$A:$D,4,0)</f>
        <v>1</v>
      </c>
      <c r="V203" s="65">
        <f t="shared" si="27"/>
        <v>44317</v>
      </c>
      <c r="W203" s="13" t="s">
        <v>1767</v>
      </c>
    </row>
    <row r="204" spans="1:23" ht="15">
      <c r="A204" s="15">
        <v>4120</v>
      </c>
      <c r="B204" s="15">
        <v>2021</v>
      </c>
      <c r="C204" s="13" t="s">
        <v>9</v>
      </c>
      <c r="D204" s="15">
        <v>20</v>
      </c>
      <c r="E204" s="13" t="s">
        <v>44</v>
      </c>
      <c r="F204" s="13" t="s">
        <v>11</v>
      </c>
      <c r="G204" s="13" t="s">
        <v>12</v>
      </c>
      <c r="H204" s="13" t="s">
        <v>16</v>
      </c>
      <c r="I204" s="3">
        <f t="shared" si="21"/>
        <v>15</v>
      </c>
      <c r="J204" s="7">
        <f t="shared" si="22"/>
        <v>19</v>
      </c>
      <c r="K204" s="3">
        <f>LEN(H204)</f>
        <v>5</v>
      </c>
      <c r="L204" s="13" t="str">
        <f>IF(OR(AND(LEN(H204&gt;3),ISERROR(FIND("-",H204,1))),AND(LEN(H204)&gt;3,ISERROR(FIND("+",H204,1)))),LEFT(H204,2),H204)</f>
        <v>15</v>
      </c>
      <c r="M204" s="13" t="str">
        <f>IF(AND(LEN(H204&gt;3),ISERROR(FIND("+",H204,1))),RIGHT(H204,2),IF(AND(LEN(H204)=3,ISERROR(FIND("-",H204,1))),LEFT(H204,2),H204))</f>
        <v>19</v>
      </c>
      <c r="N204" s="13" t="str">
        <f>SUBSTITUTE(H204,"+","-")</f>
        <v>15-19</v>
      </c>
      <c r="O204" s="3">
        <f t="shared" si="23"/>
        <v>5</v>
      </c>
      <c r="P204" s="3">
        <f t="shared" si="24"/>
        <v>3</v>
      </c>
      <c r="Q204" s="7">
        <f t="shared" si="25"/>
        <v>15</v>
      </c>
      <c r="R204" s="7">
        <f t="shared" si="26"/>
        <v>19</v>
      </c>
      <c r="S204" s="13" t="e">
        <f>VLOOKUP(A204,history!$B:$F,2,0)</f>
        <v>#N/A</v>
      </c>
      <c r="T204" s="13">
        <f>VLOOKUP($C204,日期!$A:$D,3,0)</f>
        <v>5</v>
      </c>
      <c r="U204" s="13">
        <f>VLOOKUP($C204,日期!$A:$D,4,0)</f>
        <v>1</v>
      </c>
      <c r="V204" s="65">
        <f t="shared" si="27"/>
        <v>44317</v>
      </c>
      <c r="W204" s="13" t="s">
        <v>1768</v>
      </c>
    </row>
    <row r="205" spans="1:23" ht="15">
      <c r="A205" s="15">
        <v>4119</v>
      </c>
      <c r="B205" s="15">
        <v>2021</v>
      </c>
      <c r="C205" s="13" t="s">
        <v>9</v>
      </c>
      <c r="D205" s="15">
        <v>20</v>
      </c>
      <c r="E205" s="13" t="s">
        <v>10</v>
      </c>
      <c r="F205" s="13" t="s">
        <v>11</v>
      </c>
      <c r="G205" s="13" t="s">
        <v>12</v>
      </c>
      <c r="H205" s="13" t="s">
        <v>15</v>
      </c>
      <c r="I205" s="3">
        <f t="shared" si="21"/>
        <v>70</v>
      </c>
      <c r="J205" s="7">
        <f t="shared" si="22"/>
        <v>70</v>
      </c>
      <c r="K205" s="3">
        <f>LEN(H205)</f>
        <v>3</v>
      </c>
      <c r="L205" s="13" t="str">
        <f>IF(OR(AND(LEN(H205&gt;3),ISERROR(FIND("-",H205,1))),AND(LEN(H205)&gt;3,ISERROR(FIND("+",H205,1)))),LEFT(H205,2),H205)</f>
        <v>70</v>
      </c>
      <c r="M205" s="13" t="str">
        <f>IF(AND(LEN(H205&gt;3),ISERROR(FIND("+",H205,1))),RIGHT(H205,2),IF(AND(LEN(H205)=3,ISERROR(FIND("-",H205,1))),LEFT(H205,2),H205))</f>
        <v>70</v>
      </c>
      <c r="N205" s="13" t="str">
        <f>SUBSTITUTE(H205,"+","-")</f>
        <v>70-</v>
      </c>
      <c r="O205" s="3">
        <f t="shared" si="23"/>
        <v>3</v>
      </c>
      <c r="P205" s="3">
        <f t="shared" si="24"/>
        <v>3</v>
      </c>
      <c r="Q205" s="7">
        <f t="shared" si="25"/>
        <v>70</v>
      </c>
      <c r="R205" s="7">
        <f t="shared" si="26"/>
        <v>70</v>
      </c>
      <c r="S205" s="13" t="e">
        <f>VLOOKUP(A205,history!$B:$F,2,0)</f>
        <v>#N/A</v>
      </c>
      <c r="T205" s="13">
        <f>VLOOKUP($C205,日期!$A:$D,3,0)</f>
        <v>5</v>
      </c>
      <c r="U205" s="13">
        <f>VLOOKUP($C205,日期!$A:$D,4,0)</f>
        <v>1</v>
      </c>
      <c r="V205" s="65">
        <f t="shared" si="27"/>
        <v>44317</v>
      </c>
      <c r="W205" s="13" t="s">
        <v>1769</v>
      </c>
    </row>
    <row r="206" spans="1:23" ht="15">
      <c r="A206" s="15">
        <v>4118</v>
      </c>
      <c r="B206" s="15">
        <v>2021</v>
      </c>
      <c r="C206" s="13" t="s">
        <v>9</v>
      </c>
      <c r="D206" s="15">
        <v>20</v>
      </c>
      <c r="E206" s="13" t="s">
        <v>10</v>
      </c>
      <c r="F206" s="13" t="s">
        <v>11</v>
      </c>
      <c r="G206" s="13" t="s">
        <v>12</v>
      </c>
      <c r="H206" s="13" t="s">
        <v>30</v>
      </c>
      <c r="I206" s="3">
        <f t="shared" si="21"/>
        <v>45</v>
      </c>
      <c r="J206" s="7">
        <f t="shared" si="22"/>
        <v>49</v>
      </c>
      <c r="K206" s="3">
        <f>LEN(H206)</f>
        <v>5</v>
      </c>
      <c r="L206" s="13" t="str">
        <f>IF(OR(AND(LEN(H206&gt;3),ISERROR(FIND("-",H206,1))),AND(LEN(H206)&gt;3,ISERROR(FIND("+",H206,1)))),LEFT(H206,2),H206)</f>
        <v>45</v>
      </c>
      <c r="M206" s="13" t="str">
        <f>IF(AND(LEN(H206&gt;3),ISERROR(FIND("+",H206,1))),RIGHT(H206,2),IF(AND(LEN(H206)=3,ISERROR(FIND("-",H206,1))),LEFT(H206,2),H206))</f>
        <v>49</v>
      </c>
      <c r="N206" s="13" t="str">
        <f>SUBSTITUTE(H206,"+","-")</f>
        <v>45-49</v>
      </c>
      <c r="O206" s="3">
        <f t="shared" si="23"/>
        <v>5</v>
      </c>
      <c r="P206" s="3">
        <f t="shared" si="24"/>
        <v>3</v>
      </c>
      <c r="Q206" s="7">
        <f t="shared" si="25"/>
        <v>45</v>
      </c>
      <c r="R206" s="7">
        <f t="shared" si="26"/>
        <v>49</v>
      </c>
      <c r="S206" s="13" t="e">
        <f>VLOOKUP(A206,history!$B:$F,2,0)</f>
        <v>#N/A</v>
      </c>
      <c r="T206" s="13">
        <f>VLOOKUP($C206,日期!$A:$D,3,0)</f>
        <v>5</v>
      </c>
      <c r="U206" s="13">
        <f>VLOOKUP($C206,日期!$A:$D,4,0)</f>
        <v>1</v>
      </c>
      <c r="V206" s="65">
        <f t="shared" si="27"/>
        <v>44317</v>
      </c>
      <c r="W206" s="13" t="s">
        <v>1770</v>
      </c>
    </row>
    <row r="207" spans="1:23" ht="15">
      <c r="A207" s="15">
        <v>4117</v>
      </c>
      <c r="B207" s="15">
        <v>2021</v>
      </c>
      <c r="C207" s="13" t="s">
        <v>9</v>
      </c>
      <c r="D207" s="15">
        <v>20</v>
      </c>
      <c r="E207" s="13" t="s">
        <v>10</v>
      </c>
      <c r="F207" s="13" t="s">
        <v>17</v>
      </c>
      <c r="G207" s="13" t="s">
        <v>12</v>
      </c>
      <c r="H207" s="13" t="s">
        <v>32</v>
      </c>
      <c r="I207" s="3">
        <f t="shared" si="21"/>
        <v>60</v>
      </c>
      <c r="J207" s="7">
        <f t="shared" si="22"/>
        <v>64</v>
      </c>
      <c r="K207" s="3">
        <f>LEN(H207)</f>
        <v>5</v>
      </c>
      <c r="L207" s="13" t="str">
        <f>IF(OR(AND(LEN(H207&gt;3),ISERROR(FIND("-",H207,1))),AND(LEN(H207)&gt;3,ISERROR(FIND("+",H207,1)))),LEFT(H207,2),H207)</f>
        <v>60</v>
      </c>
      <c r="M207" s="13" t="str">
        <f>IF(AND(LEN(H207&gt;3),ISERROR(FIND("+",H207,1))),RIGHT(H207,2),IF(AND(LEN(H207)=3,ISERROR(FIND("-",H207,1))),LEFT(H207,2),H207))</f>
        <v>64</v>
      </c>
      <c r="N207" s="13" t="str">
        <f>SUBSTITUTE(H207,"+","-")</f>
        <v>60-64</v>
      </c>
      <c r="O207" s="3">
        <f t="shared" si="23"/>
        <v>5</v>
      </c>
      <c r="P207" s="3">
        <f t="shared" si="24"/>
        <v>3</v>
      </c>
      <c r="Q207" s="7">
        <f t="shared" si="25"/>
        <v>60</v>
      </c>
      <c r="R207" s="7">
        <f t="shared" si="26"/>
        <v>64</v>
      </c>
      <c r="S207" s="13" t="e">
        <f>VLOOKUP(A207,history!$B:$F,2,0)</f>
        <v>#N/A</v>
      </c>
      <c r="T207" s="13">
        <f>VLOOKUP($C207,日期!$A:$D,3,0)</f>
        <v>5</v>
      </c>
      <c r="U207" s="13">
        <f>VLOOKUP($C207,日期!$A:$D,4,0)</f>
        <v>1</v>
      </c>
      <c r="V207" s="65">
        <f t="shared" si="27"/>
        <v>44317</v>
      </c>
      <c r="W207" s="13" t="s">
        <v>1771</v>
      </c>
    </row>
    <row r="208" spans="1:23" ht="15">
      <c r="A208" s="15">
        <v>4116</v>
      </c>
      <c r="B208" s="15">
        <v>2021</v>
      </c>
      <c r="C208" s="13" t="s">
        <v>9</v>
      </c>
      <c r="D208" s="15">
        <v>20</v>
      </c>
      <c r="E208" s="13" t="s">
        <v>51</v>
      </c>
      <c r="F208" s="13" t="s">
        <v>11</v>
      </c>
      <c r="G208" s="13" t="s">
        <v>12</v>
      </c>
      <c r="H208" s="13" t="s">
        <v>16</v>
      </c>
      <c r="I208" s="3">
        <f t="shared" si="21"/>
        <v>15</v>
      </c>
      <c r="J208" s="7">
        <f t="shared" si="22"/>
        <v>19</v>
      </c>
      <c r="K208" s="3">
        <f>LEN(H208)</f>
        <v>5</v>
      </c>
      <c r="L208" s="13" t="str">
        <f>IF(OR(AND(LEN(H208&gt;3),ISERROR(FIND("-",H208,1))),AND(LEN(H208)&gt;3,ISERROR(FIND("+",H208,1)))),LEFT(H208,2),H208)</f>
        <v>15</v>
      </c>
      <c r="M208" s="13" t="str">
        <f>IF(AND(LEN(H208&gt;3),ISERROR(FIND("+",H208,1))),RIGHT(H208,2),IF(AND(LEN(H208)=3,ISERROR(FIND("-",H208,1))),LEFT(H208,2),H208))</f>
        <v>19</v>
      </c>
      <c r="N208" s="13" t="str">
        <f>SUBSTITUTE(H208,"+","-")</f>
        <v>15-19</v>
      </c>
      <c r="O208" s="3">
        <f t="shared" si="23"/>
        <v>5</v>
      </c>
      <c r="P208" s="3">
        <f t="shared" si="24"/>
        <v>3</v>
      </c>
      <c r="Q208" s="7">
        <f t="shared" si="25"/>
        <v>15</v>
      </c>
      <c r="R208" s="7">
        <f t="shared" si="26"/>
        <v>19</v>
      </c>
      <c r="S208" s="13" t="e">
        <f>VLOOKUP(A208,history!$B:$F,2,0)</f>
        <v>#N/A</v>
      </c>
      <c r="T208" s="13">
        <f>VLOOKUP($C208,日期!$A:$D,3,0)</f>
        <v>5</v>
      </c>
      <c r="U208" s="13">
        <f>VLOOKUP($C208,日期!$A:$D,4,0)</f>
        <v>1</v>
      </c>
      <c r="V208" s="65">
        <f t="shared" si="27"/>
        <v>44317</v>
      </c>
      <c r="W208" s="13" t="s">
        <v>1772</v>
      </c>
    </row>
    <row r="209" spans="1:23" ht="15">
      <c r="A209" s="15">
        <v>4115</v>
      </c>
      <c r="B209" s="15">
        <v>2021</v>
      </c>
      <c r="C209" s="13" t="s">
        <v>9</v>
      </c>
      <c r="D209" s="15">
        <v>20</v>
      </c>
      <c r="E209" s="13" t="s">
        <v>14</v>
      </c>
      <c r="F209" s="13" t="s">
        <v>11</v>
      </c>
      <c r="G209" s="13" t="s">
        <v>12</v>
      </c>
      <c r="H209" s="13" t="s">
        <v>18</v>
      </c>
      <c r="I209" s="3">
        <f t="shared" si="21"/>
        <v>65</v>
      </c>
      <c r="J209" s="7">
        <f t="shared" si="22"/>
        <v>69</v>
      </c>
      <c r="K209" s="3">
        <f>LEN(H209)</f>
        <v>5</v>
      </c>
      <c r="L209" s="13" t="str">
        <f>IF(OR(AND(LEN(H209&gt;3),ISERROR(FIND("-",H209,1))),AND(LEN(H209)&gt;3,ISERROR(FIND("+",H209,1)))),LEFT(H209,2),H209)</f>
        <v>65</v>
      </c>
      <c r="M209" s="13" t="str">
        <f>IF(AND(LEN(H209&gt;3),ISERROR(FIND("+",H209,1))),RIGHT(H209,2),IF(AND(LEN(H209)=3,ISERROR(FIND("-",H209,1))),LEFT(H209,2),H209))</f>
        <v>69</v>
      </c>
      <c r="N209" s="13" t="str">
        <f>SUBSTITUTE(H209,"+","-")</f>
        <v>65-69</v>
      </c>
      <c r="O209" s="3">
        <f t="shared" si="23"/>
        <v>5</v>
      </c>
      <c r="P209" s="3">
        <f t="shared" si="24"/>
        <v>3</v>
      </c>
      <c r="Q209" s="7">
        <f t="shared" si="25"/>
        <v>65</v>
      </c>
      <c r="R209" s="7">
        <f t="shared" si="26"/>
        <v>69</v>
      </c>
      <c r="S209" s="13" t="e">
        <f>VLOOKUP(A209,history!$B:$F,2,0)</f>
        <v>#N/A</v>
      </c>
      <c r="T209" s="13">
        <f>VLOOKUP($C209,日期!$A:$D,3,0)</f>
        <v>5</v>
      </c>
      <c r="U209" s="13">
        <f>VLOOKUP($C209,日期!$A:$D,4,0)</f>
        <v>1</v>
      </c>
      <c r="V209" s="65">
        <f t="shared" si="27"/>
        <v>44317</v>
      </c>
      <c r="W209" s="13" t="s">
        <v>1773</v>
      </c>
    </row>
    <row r="210" spans="1:23" ht="15">
      <c r="A210" s="15">
        <v>4114</v>
      </c>
      <c r="B210" s="15">
        <v>2021</v>
      </c>
      <c r="C210" s="13" t="s">
        <v>9</v>
      </c>
      <c r="D210" s="15">
        <v>20</v>
      </c>
      <c r="E210" s="13" t="s">
        <v>14</v>
      </c>
      <c r="F210" s="13" t="s">
        <v>17</v>
      </c>
      <c r="G210" s="13" t="s">
        <v>12</v>
      </c>
      <c r="H210" s="13" t="s">
        <v>32</v>
      </c>
      <c r="I210" s="3">
        <f t="shared" si="21"/>
        <v>60</v>
      </c>
      <c r="J210" s="7">
        <f t="shared" si="22"/>
        <v>64</v>
      </c>
      <c r="K210" s="3">
        <f>LEN(H210)</f>
        <v>5</v>
      </c>
      <c r="L210" s="13" t="str">
        <f>IF(OR(AND(LEN(H210&gt;3),ISERROR(FIND("-",H210,1))),AND(LEN(H210)&gt;3,ISERROR(FIND("+",H210,1)))),LEFT(H210,2),H210)</f>
        <v>60</v>
      </c>
      <c r="M210" s="13" t="str">
        <f>IF(AND(LEN(H210&gt;3),ISERROR(FIND("+",H210,1))),RIGHT(H210,2),IF(AND(LEN(H210)=3,ISERROR(FIND("-",H210,1))),LEFT(H210,2),H210))</f>
        <v>64</v>
      </c>
      <c r="N210" s="13" t="str">
        <f>SUBSTITUTE(H210,"+","-")</f>
        <v>60-64</v>
      </c>
      <c r="O210" s="3">
        <f t="shared" si="23"/>
        <v>5</v>
      </c>
      <c r="P210" s="3">
        <f t="shared" si="24"/>
        <v>3</v>
      </c>
      <c r="Q210" s="7">
        <f t="shared" si="25"/>
        <v>60</v>
      </c>
      <c r="R210" s="7">
        <f t="shared" si="26"/>
        <v>64</v>
      </c>
      <c r="S210" s="13" t="e">
        <f>VLOOKUP(A210,history!$B:$F,2,0)</f>
        <v>#N/A</v>
      </c>
      <c r="T210" s="13">
        <f>VLOOKUP($C210,日期!$A:$D,3,0)</f>
        <v>5</v>
      </c>
      <c r="U210" s="13">
        <f>VLOOKUP($C210,日期!$A:$D,4,0)</f>
        <v>1</v>
      </c>
      <c r="V210" s="65">
        <f t="shared" si="27"/>
        <v>44317</v>
      </c>
      <c r="W210" s="13" t="s">
        <v>1774</v>
      </c>
    </row>
    <row r="211" spans="1:23" ht="15">
      <c r="A211" s="15">
        <v>4113</v>
      </c>
      <c r="B211" s="15">
        <v>2021</v>
      </c>
      <c r="C211" s="13" t="s">
        <v>9</v>
      </c>
      <c r="D211" s="15">
        <v>20</v>
      </c>
      <c r="E211" s="13" t="s">
        <v>44</v>
      </c>
      <c r="F211" s="13" t="s">
        <v>17</v>
      </c>
      <c r="G211" s="13" t="s">
        <v>12</v>
      </c>
      <c r="H211" s="13" t="s">
        <v>30</v>
      </c>
      <c r="I211" s="3">
        <f t="shared" si="21"/>
        <v>45</v>
      </c>
      <c r="J211" s="7">
        <f t="shared" si="22"/>
        <v>49</v>
      </c>
      <c r="K211" s="3">
        <f>LEN(H211)</f>
        <v>5</v>
      </c>
      <c r="L211" s="13" t="str">
        <f>IF(OR(AND(LEN(H211&gt;3),ISERROR(FIND("-",H211,1))),AND(LEN(H211)&gt;3,ISERROR(FIND("+",H211,1)))),LEFT(H211,2),H211)</f>
        <v>45</v>
      </c>
      <c r="M211" s="13" t="str">
        <f>IF(AND(LEN(H211&gt;3),ISERROR(FIND("+",H211,1))),RIGHT(H211,2),IF(AND(LEN(H211)=3,ISERROR(FIND("-",H211,1))),LEFT(H211,2),H211))</f>
        <v>49</v>
      </c>
      <c r="N211" s="13" t="str">
        <f>SUBSTITUTE(H211,"+","-")</f>
        <v>45-49</v>
      </c>
      <c r="O211" s="3">
        <f t="shared" si="23"/>
        <v>5</v>
      </c>
      <c r="P211" s="3">
        <f t="shared" si="24"/>
        <v>3</v>
      </c>
      <c r="Q211" s="7">
        <f t="shared" si="25"/>
        <v>45</v>
      </c>
      <c r="R211" s="7">
        <f t="shared" si="26"/>
        <v>49</v>
      </c>
      <c r="S211" s="13" t="e">
        <f>VLOOKUP(A211,history!$B:$F,2,0)</f>
        <v>#N/A</v>
      </c>
      <c r="T211" s="13">
        <f>VLOOKUP($C211,日期!$A:$D,3,0)</f>
        <v>5</v>
      </c>
      <c r="U211" s="13">
        <f>VLOOKUP($C211,日期!$A:$D,4,0)</f>
        <v>1</v>
      </c>
      <c r="V211" s="65">
        <f t="shared" si="27"/>
        <v>44317</v>
      </c>
      <c r="W211" s="13" t="s">
        <v>1775</v>
      </c>
    </row>
    <row r="212" spans="1:23" ht="15">
      <c r="A212" s="15">
        <v>4112</v>
      </c>
      <c r="B212" s="15">
        <v>2021</v>
      </c>
      <c r="C212" s="13" t="s">
        <v>9</v>
      </c>
      <c r="D212" s="15">
        <v>20</v>
      </c>
      <c r="E212" s="13" t="s">
        <v>10</v>
      </c>
      <c r="F212" s="13" t="s">
        <v>11</v>
      </c>
      <c r="G212" s="13" t="s">
        <v>12</v>
      </c>
      <c r="H212" s="13" t="s">
        <v>15</v>
      </c>
      <c r="I212" s="3">
        <f t="shared" si="21"/>
        <v>70</v>
      </c>
      <c r="J212" s="7">
        <f t="shared" si="22"/>
        <v>70</v>
      </c>
      <c r="K212" s="3">
        <f>LEN(H212)</f>
        <v>3</v>
      </c>
      <c r="L212" s="13" t="str">
        <f>IF(OR(AND(LEN(H212&gt;3),ISERROR(FIND("-",H212,1))),AND(LEN(H212)&gt;3,ISERROR(FIND("+",H212,1)))),LEFT(H212,2),H212)</f>
        <v>70</v>
      </c>
      <c r="M212" s="13" t="str">
        <f>IF(AND(LEN(H212&gt;3),ISERROR(FIND("+",H212,1))),RIGHT(H212,2),IF(AND(LEN(H212)=3,ISERROR(FIND("-",H212,1))),LEFT(H212,2),H212))</f>
        <v>70</v>
      </c>
      <c r="N212" s="13" t="str">
        <f>SUBSTITUTE(H212,"+","-")</f>
        <v>70-</v>
      </c>
      <c r="O212" s="3">
        <f t="shared" si="23"/>
        <v>3</v>
      </c>
      <c r="P212" s="3">
        <f t="shared" si="24"/>
        <v>3</v>
      </c>
      <c r="Q212" s="7">
        <f t="shared" si="25"/>
        <v>70</v>
      </c>
      <c r="R212" s="7">
        <f t="shared" si="26"/>
        <v>70</v>
      </c>
      <c r="S212" s="13" t="e">
        <f>VLOOKUP(A212,history!$B:$F,2,0)</f>
        <v>#N/A</v>
      </c>
      <c r="T212" s="13">
        <f>VLOOKUP($C212,日期!$A:$D,3,0)</f>
        <v>5</v>
      </c>
      <c r="U212" s="13">
        <f>VLOOKUP($C212,日期!$A:$D,4,0)</f>
        <v>1</v>
      </c>
      <c r="V212" s="65">
        <f t="shared" si="27"/>
        <v>44317</v>
      </c>
      <c r="W212" s="13" t="s">
        <v>1776</v>
      </c>
    </row>
    <row r="213" spans="1:23" ht="15">
      <c r="A213" s="15">
        <v>4111</v>
      </c>
      <c r="B213" s="15">
        <v>2021</v>
      </c>
      <c r="C213" s="13" t="s">
        <v>9</v>
      </c>
      <c r="D213" s="15">
        <v>20</v>
      </c>
      <c r="E213" s="13" t="s">
        <v>10</v>
      </c>
      <c r="F213" s="13" t="s">
        <v>11</v>
      </c>
      <c r="G213" s="13" t="s">
        <v>12</v>
      </c>
      <c r="H213" s="13" t="s">
        <v>30</v>
      </c>
      <c r="I213" s="3">
        <f t="shared" si="21"/>
        <v>45</v>
      </c>
      <c r="J213" s="7">
        <f t="shared" si="22"/>
        <v>49</v>
      </c>
      <c r="K213" s="3">
        <f>LEN(H213)</f>
        <v>5</v>
      </c>
      <c r="L213" s="13" t="str">
        <f>IF(OR(AND(LEN(H213&gt;3),ISERROR(FIND("-",H213,1))),AND(LEN(H213)&gt;3,ISERROR(FIND("+",H213,1)))),LEFT(H213,2),H213)</f>
        <v>45</v>
      </c>
      <c r="M213" s="13" t="str">
        <f>IF(AND(LEN(H213&gt;3),ISERROR(FIND("+",H213,1))),RIGHT(H213,2),IF(AND(LEN(H213)=3,ISERROR(FIND("-",H213,1))),LEFT(H213,2),H213))</f>
        <v>49</v>
      </c>
      <c r="N213" s="13" t="str">
        <f>SUBSTITUTE(H213,"+","-")</f>
        <v>45-49</v>
      </c>
      <c r="O213" s="3">
        <f t="shared" si="23"/>
        <v>5</v>
      </c>
      <c r="P213" s="3">
        <f t="shared" si="24"/>
        <v>3</v>
      </c>
      <c r="Q213" s="7">
        <f t="shared" si="25"/>
        <v>45</v>
      </c>
      <c r="R213" s="7">
        <f t="shared" si="26"/>
        <v>49</v>
      </c>
      <c r="S213" s="13" t="e">
        <f>VLOOKUP(A213,history!$B:$F,2,0)</f>
        <v>#N/A</v>
      </c>
      <c r="T213" s="13">
        <f>VLOOKUP($C213,日期!$A:$D,3,0)</f>
        <v>5</v>
      </c>
      <c r="U213" s="13">
        <f>VLOOKUP($C213,日期!$A:$D,4,0)</f>
        <v>1</v>
      </c>
      <c r="V213" s="65">
        <f t="shared" si="27"/>
        <v>44317</v>
      </c>
      <c r="W213" s="13" t="s">
        <v>1777</v>
      </c>
    </row>
    <row r="214" spans="1:23" ht="15">
      <c r="A214" s="15">
        <v>4110</v>
      </c>
      <c r="B214" s="15">
        <v>2021</v>
      </c>
      <c r="C214" s="13" t="s">
        <v>9</v>
      </c>
      <c r="D214" s="15">
        <v>20</v>
      </c>
      <c r="E214" s="13" t="s">
        <v>10</v>
      </c>
      <c r="F214" s="13" t="s">
        <v>17</v>
      </c>
      <c r="G214" s="13" t="s">
        <v>12</v>
      </c>
      <c r="H214" s="13" t="s">
        <v>32</v>
      </c>
      <c r="I214" s="3">
        <f t="shared" si="21"/>
        <v>60</v>
      </c>
      <c r="J214" s="7">
        <f t="shared" si="22"/>
        <v>64</v>
      </c>
      <c r="K214" s="3">
        <f>LEN(H214)</f>
        <v>5</v>
      </c>
      <c r="L214" s="13" t="str">
        <f>IF(OR(AND(LEN(H214&gt;3),ISERROR(FIND("-",H214,1))),AND(LEN(H214)&gt;3,ISERROR(FIND("+",H214,1)))),LEFT(H214,2),H214)</f>
        <v>60</v>
      </c>
      <c r="M214" s="13" t="str">
        <f>IF(AND(LEN(H214&gt;3),ISERROR(FIND("+",H214,1))),RIGHT(H214,2),IF(AND(LEN(H214)=3,ISERROR(FIND("-",H214,1))),LEFT(H214,2),H214))</f>
        <v>64</v>
      </c>
      <c r="N214" s="13" t="str">
        <f>SUBSTITUTE(H214,"+","-")</f>
        <v>60-64</v>
      </c>
      <c r="O214" s="3">
        <f t="shared" si="23"/>
        <v>5</v>
      </c>
      <c r="P214" s="3">
        <f t="shared" si="24"/>
        <v>3</v>
      </c>
      <c r="Q214" s="7">
        <f t="shared" si="25"/>
        <v>60</v>
      </c>
      <c r="R214" s="7">
        <f t="shared" si="26"/>
        <v>64</v>
      </c>
      <c r="S214" s="13" t="e">
        <f>VLOOKUP(A214,history!$B:$F,2,0)</f>
        <v>#N/A</v>
      </c>
      <c r="T214" s="13">
        <f>VLOOKUP($C214,日期!$A:$D,3,0)</f>
        <v>5</v>
      </c>
      <c r="U214" s="13">
        <f>VLOOKUP($C214,日期!$A:$D,4,0)</f>
        <v>1</v>
      </c>
      <c r="V214" s="65">
        <f t="shared" si="27"/>
        <v>44317</v>
      </c>
      <c r="W214" s="13" t="s">
        <v>1778</v>
      </c>
    </row>
    <row r="215" spans="1:23" ht="15">
      <c r="A215" s="15">
        <v>4109</v>
      </c>
      <c r="B215" s="15">
        <v>2021</v>
      </c>
      <c r="C215" s="13" t="s">
        <v>9</v>
      </c>
      <c r="D215" s="15">
        <v>20</v>
      </c>
      <c r="E215" s="13" t="s">
        <v>51</v>
      </c>
      <c r="F215" s="13" t="s">
        <v>11</v>
      </c>
      <c r="G215" s="13" t="s">
        <v>12</v>
      </c>
      <c r="H215" s="15">
        <v>0</v>
      </c>
      <c r="I215" s="3">
        <f t="shared" si="21"/>
        <v>0</v>
      </c>
      <c r="J215" s="7">
        <f t="shared" si="22"/>
        <v>0</v>
      </c>
      <c r="K215" s="3">
        <f>LEN(H215)</f>
        <v>1</v>
      </c>
      <c r="L215" s="13" t="str">
        <f>IF(OR(AND(LEN(H215&gt;3),ISERROR(FIND("-",H215,1))),AND(LEN(H215)&gt;3,ISERROR(FIND("+",H215,1)))),LEFT(H215,2),H215)</f>
        <v>0</v>
      </c>
      <c r="M215" s="13" t="str">
        <f>IF(AND(LEN(H215&gt;3),ISERROR(FIND("+",H215,1))),RIGHT(H215,2),IF(AND(LEN(H215)=3,ISERROR(FIND("-",H215,1))),LEFT(H215,2),H215))</f>
        <v>0</v>
      </c>
      <c r="N215" s="13" t="str">
        <f>SUBSTITUTE(H215,"+","-")</f>
        <v>0</v>
      </c>
      <c r="O215" s="3">
        <f t="shared" si="23"/>
        <v>1</v>
      </c>
      <c r="P215" s="52" t="e">
        <f t="shared" si="24"/>
        <v>#VALUE!</v>
      </c>
      <c r="Q215" s="7">
        <f t="shared" si="25"/>
        <v>0</v>
      </c>
      <c r="R215" s="7">
        <f t="shared" si="26"/>
        <v>0</v>
      </c>
      <c r="S215" s="13" t="e">
        <f>VLOOKUP(A215,history!$B:$F,2,0)</f>
        <v>#N/A</v>
      </c>
      <c r="T215" s="13">
        <f>VLOOKUP($C215,日期!$A:$D,3,0)</f>
        <v>5</v>
      </c>
      <c r="U215" s="13">
        <f>VLOOKUP($C215,日期!$A:$D,4,0)</f>
        <v>1</v>
      </c>
      <c r="V215" s="65">
        <f t="shared" si="27"/>
        <v>44317</v>
      </c>
      <c r="W215" s="13" t="s">
        <v>1779</v>
      </c>
    </row>
    <row r="216" spans="1:23" ht="15">
      <c r="A216" s="15">
        <v>4108</v>
      </c>
      <c r="B216" s="15">
        <v>2021</v>
      </c>
      <c r="C216" s="13" t="s">
        <v>9</v>
      </c>
      <c r="D216" s="15">
        <v>20</v>
      </c>
      <c r="E216" s="13" t="s">
        <v>14</v>
      </c>
      <c r="F216" s="13" t="s">
        <v>11</v>
      </c>
      <c r="G216" s="13" t="s">
        <v>12</v>
      </c>
      <c r="H216" s="13" t="s">
        <v>18</v>
      </c>
      <c r="I216" s="3">
        <f t="shared" si="21"/>
        <v>65</v>
      </c>
      <c r="J216" s="7">
        <f t="shared" si="22"/>
        <v>69</v>
      </c>
      <c r="K216" s="3">
        <f>LEN(H216)</f>
        <v>5</v>
      </c>
      <c r="L216" s="13" t="str">
        <f>IF(OR(AND(LEN(H216&gt;3),ISERROR(FIND("-",H216,1))),AND(LEN(H216)&gt;3,ISERROR(FIND("+",H216,1)))),LEFT(H216,2),H216)</f>
        <v>65</v>
      </c>
      <c r="M216" s="13" t="str">
        <f>IF(AND(LEN(H216&gt;3),ISERROR(FIND("+",H216,1))),RIGHT(H216,2),IF(AND(LEN(H216)=3,ISERROR(FIND("-",H216,1))),LEFT(H216,2),H216))</f>
        <v>69</v>
      </c>
      <c r="N216" s="13" t="str">
        <f>SUBSTITUTE(H216,"+","-")</f>
        <v>65-69</v>
      </c>
      <c r="O216" s="3">
        <f t="shared" si="23"/>
        <v>5</v>
      </c>
      <c r="P216" s="3">
        <f t="shared" si="24"/>
        <v>3</v>
      </c>
      <c r="Q216" s="7">
        <f t="shared" si="25"/>
        <v>65</v>
      </c>
      <c r="R216" s="7">
        <f t="shared" si="26"/>
        <v>69</v>
      </c>
      <c r="S216" s="13" t="e">
        <f>VLOOKUP(A216,history!$B:$F,2,0)</f>
        <v>#N/A</v>
      </c>
      <c r="T216" s="13">
        <f>VLOOKUP($C216,日期!$A:$D,3,0)</f>
        <v>5</v>
      </c>
      <c r="U216" s="13">
        <f>VLOOKUP($C216,日期!$A:$D,4,0)</f>
        <v>1</v>
      </c>
      <c r="V216" s="65">
        <f t="shared" si="27"/>
        <v>44317</v>
      </c>
      <c r="W216" s="13" t="s">
        <v>1780</v>
      </c>
    </row>
    <row r="217" spans="1:23" ht="15">
      <c r="A217" s="15">
        <v>4107</v>
      </c>
      <c r="B217" s="15">
        <v>2021</v>
      </c>
      <c r="C217" s="13" t="s">
        <v>9</v>
      </c>
      <c r="D217" s="15">
        <v>20</v>
      </c>
      <c r="E217" s="13" t="s">
        <v>14</v>
      </c>
      <c r="F217" s="13" t="s">
        <v>17</v>
      </c>
      <c r="G217" s="13" t="s">
        <v>12</v>
      </c>
      <c r="H217" s="13" t="s">
        <v>32</v>
      </c>
      <c r="I217" s="3">
        <f t="shared" si="21"/>
        <v>60</v>
      </c>
      <c r="J217" s="7">
        <f t="shared" si="22"/>
        <v>64</v>
      </c>
      <c r="K217" s="3">
        <f>LEN(H217)</f>
        <v>5</v>
      </c>
      <c r="L217" s="13" t="str">
        <f>IF(OR(AND(LEN(H217&gt;3),ISERROR(FIND("-",H217,1))),AND(LEN(H217)&gt;3,ISERROR(FIND("+",H217,1)))),LEFT(H217,2),H217)</f>
        <v>60</v>
      </c>
      <c r="M217" s="13" t="str">
        <f>IF(AND(LEN(H217&gt;3),ISERROR(FIND("+",H217,1))),RIGHT(H217,2),IF(AND(LEN(H217)=3,ISERROR(FIND("-",H217,1))),LEFT(H217,2),H217))</f>
        <v>64</v>
      </c>
      <c r="N217" s="13" t="str">
        <f>SUBSTITUTE(H217,"+","-")</f>
        <v>60-64</v>
      </c>
      <c r="O217" s="3">
        <f t="shared" si="23"/>
        <v>5</v>
      </c>
      <c r="P217" s="3">
        <f t="shared" si="24"/>
        <v>3</v>
      </c>
      <c r="Q217" s="7">
        <f t="shared" si="25"/>
        <v>60</v>
      </c>
      <c r="R217" s="7">
        <f t="shared" si="26"/>
        <v>64</v>
      </c>
      <c r="S217" s="13" t="e">
        <f>VLOOKUP(A217,history!$B:$F,2,0)</f>
        <v>#N/A</v>
      </c>
      <c r="T217" s="13">
        <f>VLOOKUP($C217,日期!$A:$D,3,0)</f>
        <v>5</v>
      </c>
      <c r="U217" s="13">
        <f>VLOOKUP($C217,日期!$A:$D,4,0)</f>
        <v>1</v>
      </c>
      <c r="V217" s="65">
        <f t="shared" si="27"/>
        <v>44317</v>
      </c>
      <c r="W217" s="13" t="s">
        <v>1781</v>
      </c>
    </row>
    <row r="218" spans="1:23" ht="15">
      <c r="A218" s="15">
        <v>4106</v>
      </c>
      <c r="B218" s="15">
        <v>2021</v>
      </c>
      <c r="C218" s="13" t="s">
        <v>9</v>
      </c>
      <c r="D218" s="15">
        <v>20</v>
      </c>
      <c r="E218" s="13" t="s">
        <v>44</v>
      </c>
      <c r="F218" s="13" t="s">
        <v>17</v>
      </c>
      <c r="G218" s="13" t="s">
        <v>12</v>
      </c>
      <c r="H218" s="13" t="s">
        <v>34</v>
      </c>
      <c r="I218" s="3">
        <f t="shared" si="21"/>
        <v>35</v>
      </c>
      <c r="J218" s="7">
        <f t="shared" si="22"/>
        <v>39</v>
      </c>
      <c r="K218" s="3">
        <f>LEN(H218)</f>
        <v>5</v>
      </c>
      <c r="L218" s="13" t="str">
        <f>IF(OR(AND(LEN(H218&gt;3),ISERROR(FIND("-",H218,1))),AND(LEN(H218)&gt;3,ISERROR(FIND("+",H218,1)))),LEFT(H218,2),H218)</f>
        <v>35</v>
      </c>
      <c r="M218" s="13" t="str">
        <f>IF(AND(LEN(H218&gt;3),ISERROR(FIND("+",H218,1))),RIGHT(H218,2),IF(AND(LEN(H218)=3,ISERROR(FIND("-",H218,1))),LEFT(H218,2),H218))</f>
        <v>39</v>
      </c>
      <c r="N218" s="13" t="str">
        <f>SUBSTITUTE(H218,"+","-")</f>
        <v>35-39</v>
      </c>
      <c r="O218" s="3">
        <f t="shared" si="23"/>
        <v>5</v>
      </c>
      <c r="P218" s="3">
        <f t="shared" si="24"/>
        <v>3</v>
      </c>
      <c r="Q218" s="7">
        <f t="shared" si="25"/>
        <v>35</v>
      </c>
      <c r="R218" s="7">
        <f t="shared" si="26"/>
        <v>39</v>
      </c>
      <c r="S218" s="13" t="e">
        <f>VLOOKUP(A218,history!$B:$F,2,0)</f>
        <v>#N/A</v>
      </c>
      <c r="T218" s="13">
        <f>VLOOKUP($C218,日期!$A:$D,3,0)</f>
        <v>5</v>
      </c>
      <c r="U218" s="13">
        <f>VLOOKUP($C218,日期!$A:$D,4,0)</f>
        <v>1</v>
      </c>
      <c r="V218" s="65">
        <f t="shared" si="27"/>
        <v>44317</v>
      </c>
      <c r="W218" s="13" t="s">
        <v>1782</v>
      </c>
    </row>
    <row r="219" spans="1:23" ht="15">
      <c r="A219" s="15">
        <v>4105</v>
      </c>
      <c r="B219" s="15">
        <v>2021</v>
      </c>
      <c r="C219" s="13" t="s">
        <v>9</v>
      </c>
      <c r="D219" s="15">
        <v>20</v>
      </c>
      <c r="E219" s="13" t="s">
        <v>10</v>
      </c>
      <c r="F219" s="13" t="s">
        <v>11</v>
      </c>
      <c r="G219" s="13" t="s">
        <v>12</v>
      </c>
      <c r="H219" s="13" t="s">
        <v>15</v>
      </c>
      <c r="I219" s="3">
        <f t="shared" si="21"/>
        <v>70</v>
      </c>
      <c r="J219" s="7">
        <f t="shared" si="22"/>
        <v>70</v>
      </c>
      <c r="K219" s="3">
        <f>LEN(H219)</f>
        <v>3</v>
      </c>
      <c r="L219" s="13" t="str">
        <f>IF(OR(AND(LEN(H219&gt;3),ISERROR(FIND("-",H219,1))),AND(LEN(H219)&gt;3,ISERROR(FIND("+",H219,1)))),LEFT(H219,2),H219)</f>
        <v>70</v>
      </c>
      <c r="M219" s="13" t="str">
        <f>IF(AND(LEN(H219&gt;3),ISERROR(FIND("+",H219,1))),RIGHT(H219,2),IF(AND(LEN(H219)=3,ISERROR(FIND("-",H219,1))),LEFT(H219,2),H219))</f>
        <v>70</v>
      </c>
      <c r="N219" s="13" t="str">
        <f>SUBSTITUTE(H219,"+","-")</f>
        <v>70-</v>
      </c>
      <c r="O219" s="3">
        <f t="shared" si="23"/>
        <v>3</v>
      </c>
      <c r="P219" s="3">
        <f t="shared" si="24"/>
        <v>3</v>
      </c>
      <c r="Q219" s="7">
        <f t="shared" si="25"/>
        <v>70</v>
      </c>
      <c r="R219" s="7">
        <f t="shared" si="26"/>
        <v>70</v>
      </c>
      <c r="S219" s="13" t="e">
        <f>VLOOKUP(A219,history!$B:$F,2,0)</f>
        <v>#N/A</v>
      </c>
      <c r="T219" s="13">
        <f>VLOOKUP($C219,日期!$A:$D,3,0)</f>
        <v>5</v>
      </c>
      <c r="U219" s="13">
        <f>VLOOKUP($C219,日期!$A:$D,4,0)</f>
        <v>1</v>
      </c>
      <c r="V219" s="65">
        <f t="shared" si="27"/>
        <v>44317</v>
      </c>
      <c r="W219" s="13" t="s">
        <v>1783</v>
      </c>
    </row>
    <row r="220" spans="1:23" ht="15">
      <c r="A220" s="15">
        <v>4104</v>
      </c>
      <c r="B220" s="15">
        <v>2021</v>
      </c>
      <c r="C220" s="13" t="s">
        <v>9</v>
      </c>
      <c r="D220" s="15">
        <v>20</v>
      </c>
      <c r="E220" s="13" t="s">
        <v>10</v>
      </c>
      <c r="F220" s="13" t="s">
        <v>11</v>
      </c>
      <c r="G220" s="13" t="s">
        <v>12</v>
      </c>
      <c r="H220" s="13" t="s">
        <v>30</v>
      </c>
      <c r="I220" s="3">
        <f t="shared" si="21"/>
        <v>45</v>
      </c>
      <c r="J220" s="7">
        <f t="shared" si="22"/>
        <v>49</v>
      </c>
      <c r="K220" s="3">
        <f>LEN(H220)</f>
        <v>5</v>
      </c>
      <c r="L220" s="13" t="str">
        <f>IF(OR(AND(LEN(H220&gt;3),ISERROR(FIND("-",H220,1))),AND(LEN(H220)&gt;3,ISERROR(FIND("+",H220,1)))),LEFT(H220,2),H220)</f>
        <v>45</v>
      </c>
      <c r="M220" s="13" t="str">
        <f>IF(AND(LEN(H220&gt;3),ISERROR(FIND("+",H220,1))),RIGHT(H220,2),IF(AND(LEN(H220)=3,ISERROR(FIND("-",H220,1))),LEFT(H220,2),H220))</f>
        <v>49</v>
      </c>
      <c r="N220" s="13" t="str">
        <f>SUBSTITUTE(H220,"+","-")</f>
        <v>45-49</v>
      </c>
      <c r="O220" s="3">
        <f t="shared" si="23"/>
        <v>5</v>
      </c>
      <c r="P220" s="3">
        <f t="shared" si="24"/>
        <v>3</v>
      </c>
      <c r="Q220" s="7">
        <f t="shared" si="25"/>
        <v>45</v>
      </c>
      <c r="R220" s="7">
        <f t="shared" si="26"/>
        <v>49</v>
      </c>
      <c r="S220" s="13" t="e">
        <f>VLOOKUP(A220,history!$B:$F,2,0)</f>
        <v>#N/A</v>
      </c>
      <c r="T220" s="13">
        <f>VLOOKUP($C220,日期!$A:$D,3,0)</f>
        <v>5</v>
      </c>
      <c r="U220" s="13">
        <f>VLOOKUP($C220,日期!$A:$D,4,0)</f>
        <v>1</v>
      </c>
      <c r="V220" s="65">
        <f t="shared" si="27"/>
        <v>44317</v>
      </c>
      <c r="W220" s="13" t="s">
        <v>1784</v>
      </c>
    </row>
    <row r="221" spans="1:23" ht="15">
      <c r="A221" s="15">
        <v>4103</v>
      </c>
      <c r="B221" s="15">
        <v>2021</v>
      </c>
      <c r="C221" s="13" t="s">
        <v>9</v>
      </c>
      <c r="D221" s="15">
        <v>20</v>
      </c>
      <c r="E221" s="13" t="s">
        <v>10</v>
      </c>
      <c r="F221" s="13" t="s">
        <v>17</v>
      </c>
      <c r="G221" s="13" t="s">
        <v>12</v>
      </c>
      <c r="H221" s="13" t="s">
        <v>32</v>
      </c>
      <c r="I221" s="3">
        <f t="shared" si="21"/>
        <v>60</v>
      </c>
      <c r="J221" s="7">
        <f t="shared" si="22"/>
        <v>64</v>
      </c>
      <c r="K221" s="3">
        <f>LEN(H221)</f>
        <v>5</v>
      </c>
      <c r="L221" s="13" t="str">
        <f>IF(OR(AND(LEN(H221&gt;3),ISERROR(FIND("-",H221,1))),AND(LEN(H221)&gt;3,ISERROR(FIND("+",H221,1)))),LEFT(H221,2),H221)</f>
        <v>60</v>
      </c>
      <c r="M221" s="13" t="str">
        <f>IF(AND(LEN(H221&gt;3),ISERROR(FIND("+",H221,1))),RIGHT(H221,2),IF(AND(LEN(H221)=3,ISERROR(FIND("-",H221,1))),LEFT(H221,2),H221))</f>
        <v>64</v>
      </c>
      <c r="N221" s="13" t="str">
        <f>SUBSTITUTE(H221,"+","-")</f>
        <v>60-64</v>
      </c>
      <c r="O221" s="3">
        <f t="shared" si="23"/>
        <v>5</v>
      </c>
      <c r="P221" s="3">
        <f t="shared" si="24"/>
        <v>3</v>
      </c>
      <c r="Q221" s="7">
        <f t="shared" si="25"/>
        <v>60</v>
      </c>
      <c r="R221" s="7">
        <f t="shared" si="26"/>
        <v>64</v>
      </c>
      <c r="S221" s="13" t="e">
        <f>VLOOKUP(A221,history!$B:$F,2,0)</f>
        <v>#N/A</v>
      </c>
      <c r="T221" s="13">
        <f>VLOOKUP($C221,日期!$A:$D,3,0)</f>
        <v>5</v>
      </c>
      <c r="U221" s="13">
        <f>VLOOKUP($C221,日期!$A:$D,4,0)</f>
        <v>1</v>
      </c>
      <c r="V221" s="65">
        <f t="shared" si="27"/>
        <v>44317</v>
      </c>
      <c r="W221" s="13" t="s">
        <v>1785</v>
      </c>
    </row>
    <row r="222" spans="1:23" ht="15">
      <c r="A222" s="15">
        <v>4102</v>
      </c>
      <c r="B222" s="15">
        <v>2021</v>
      </c>
      <c r="C222" s="13" t="s">
        <v>9</v>
      </c>
      <c r="D222" s="15">
        <v>20</v>
      </c>
      <c r="E222" s="13" t="s">
        <v>51</v>
      </c>
      <c r="F222" s="13" t="s">
        <v>17</v>
      </c>
      <c r="G222" s="13" t="s">
        <v>12</v>
      </c>
      <c r="H222" s="13" t="s">
        <v>18</v>
      </c>
      <c r="I222" s="3">
        <f t="shared" si="21"/>
        <v>65</v>
      </c>
      <c r="J222" s="7">
        <f t="shared" si="22"/>
        <v>69</v>
      </c>
      <c r="K222" s="3">
        <f>LEN(H222)</f>
        <v>5</v>
      </c>
      <c r="L222" s="13" t="str">
        <f>IF(OR(AND(LEN(H222&gt;3),ISERROR(FIND("-",H222,1))),AND(LEN(H222)&gt;3,ISERROR(FIND("+",H222,1)))),LEFT(H222,2),H222)</f>
        <v>65</v>
      </c>
      <c r="M222" s="13" t="str">
        <f>IF(AND(LEN(H222&gt;3),ISERROR(FIND("+",H222,1))),RIGHT(H222,2),IF(AND(LEN(H222)=3,ISERROR(FIND("-",H222,1))),LEFT(H222,2),H222))</f>
        <v>69</v>
      </c>
      <c r="N222" s="13" t="str">
        <f>SUBSTITUTE(H222,"+","-")</f>
        <v>65-69</v>
      </c>
      <c r="O222" s="3">
        <f t="shared" si="23"/>
        <v>5</v>
      </c>
      <c r="P222" s="3">
        <f t="shared" si="24"/>
        <v>3</v>
      </c>
      <c r="Q222" s="7">
        <f t="shared" si="25"/>
        <v>65</v>
      </c>
      <c r="R222" s="7">
        <f t="shared" si="26"/>
        <v>69</v>
      </c>
      <c r="S222" s="13" t="e">
        <f>VLOOKUP(A222,history!$B:$F,2,0)</f>
        <v>#N/A</v>
      </c>
      <c r="T222" s="13">
        <f>VLOOKUP($C222,日期!$A:$D,3,0)</f>
        <v>5</v>
      </c>
      <c r="U222" s="13">
        <f>VLOOKUP($C222,日期!$A:$D,4,0)</f>
        <v>1</v>
      </c>
      <c r="V222" s="65">
        <f t="shared" si="27"/>
        <v>44317</v>
      </c>
      <c r="W222" s="13" t="s">
        <v>1786</v>
      </c>
    </row>
    <row r="223" spans="1:23" ht="15">
      <c r="A223" s="15">
        <v>4101</v>
      </c>
      <c r="B223" s="15">
        <v>2021</v>
      </c>
      <c r="C223" s="13" t="s">
        <v>9</v>
      </c>
      <c r="D223" s="15">
        <v>20</v>
      </c>
      <c r="E223" s="13" t="s">
        <v>14</v>
      </c>
      <c r="F223" s="13" t="s">
        <v>11</v>
      </c>
      <c r="G223" s="13" t="s">
        <v>12</v>
      </c>
      <c r="H223" s="13" t="s">
        <v>18</v>
      </c>
      <c r="I223" s="3">
        <f t="shared" si="21"/>
        <v>65</v>
      </c>
      <c r="J223" s="7">
        <f t="shared" si="22"/>
        <v>69</v>
      </c>
      <c r="K223" s="3">
        <f>LEN(H223)</f>
        <v>5</v>
      </c>
      <c r="L223" s="13" t="str">
        <f>IF(OR(AND(LEN(H223&gt;3),ISERROR(FIND("-",H223,1))),AND(LEN(H223)&gt;3,ISERROR(FIND("+",H223,1)))),LEFT(H223,2),H223)</f>
        <v>65</v>
      </c>
      <c r="M223" s="13" t="str">
        <f>IF(AND(LEN(H223&gt;3),ISERROR(FIND("+",H223,1))),RIGHT(H223,2),IF(AND(LEN(H223)=3,ISERROR(FIND("-",H223,1))),LEFT(H223,2),H223))</f>
        <v>69</v>
      </c>
      <c r="N223" s="13" t="str">
        <f>SUBSTITUTE(H223,"+","-")</f>
        <v>65-69</v>
      </c>
      <c r="O223" s="3">
        <f t="shared" si="23"/>
        <v>5</v>
      </c>
      <c r="P223" s="3">
        <f t="shared" si="24"/>
        <v>3</v>
      </c>
      <c r="Q223" s="7">
        <f t="shared" si="25"/>
        <v>65</v>
      </c>
      <c r="R223" s="7">
        <f t="shared" si="26"/>
        <v>69</v>
      </c>
      <c r="S223" s="13" t="e">
        <f>VLOOKUP(A223,history!$B:$F,2,0)</f>
        <v>#N/A</v>
      </c>
      <c r="T223" s="13">
        <f>VLOOKUP($C223,日期!$A:$D,3,0)</f>
        <v>5</v>
      </c>
      <c r="U223" s="13">
        <f>VLOOKUP($C223,日期!$A:$D,4,0)</f>
        <v>1</v>
      </c>
      <c r="V223" s="65">
        <f t="shared" si="27"/>
        <v>44317</v>
      </c>
      <c r="W223" s="13" t="s">
        <v>1787</v>
      </c>
    </row>
    <row r="224" spans="1:23" ht="15">
      <c r="A224" s="15">
        <v>4100</v>
      </c>
      <c r="B224" s="15">
        <v>2021</v>
      </c>
      <c r="C224" s="13" t="s">
        <v>9</v>
      </c>
      <c r="D224" s="15">
        <v>20</v>
      </c>
      <c r="E224" s="13" t="s">
        <v>14</v>
      </c>
      <c r="F224" s="13" t="s">
        <v>17</v>
      </c>
      <c r="G224" s="13" t="s">
        <v>12</v>
      </c>
      <c r="H224" s="13" t="s">
        <v>32</v>
      </c>
      <c r="I224" s="3">
        <f t="shared" si="21"/>
        <v>60</v>
      </c>
      <c r="J224" s="7">
        <f t="shared" si="22"/>
        <v>64</v>
      </c>
      <c r="K224" s="3">
        <f>LEN(H224)</f>
        <v>5</v>
      </c>
      <c r="L224" s="13" t="str">
        <f>IF(OR(AND(LEN(H224&gt;3),ISERROR(FIND("-",H224,1))),AND(LEN(H224)&gt;3,ISERROR(FIND("+",H224,1)))),LEFT(H224,2),H224)</f>
        <v>60</v>
      </c>
      <c r="M224" s="13" t="str">
        <f>IF(AND(LEN(H224&gt;3),ISERROR(FIND("+",H224,1))),RIGHT(H224,2),IF(AND(LEN(H224)=3,ISERROR(FIND("-",H224,1))),LEFT(H224,2),H224))</f>
        <v>64</v>
      </c>
      <c r="N224" s="13" t="str">
        <f>SUBSTITUTE(H224,"+","-")</f>
        <v>60-64</v>
      </c>
      <c r="O224" s="3">
        <f t="shared" si="23"/>
        <v>5</v>
      </c>
      <c r="P224" s="3">
        <f t="shared" si="24"/>
        <v>3</v>
      </c>
      <c r="Q224" s="7">
        <f t="shared" si="25"/>
        <v>60</v>
      </c>
      <c r="R224" s="7">
        <f t="shared" si="26"/>
        <v>64</v>
      </c>
      <c r="S224" s="13" t="e">
        <f>VLOOKUP(A224,history!$B:$F,2,0)</f>
        <v>#N/A</v>
      </c>
      <c r="T224" s="13">
        <f>VLOOKUP($C224,日期!$A:$D,3,0)</f>
        <v>5</v>
      </c>
      <c r="U224" s="13">
        <f>VLOOKUP($C224,日期!$A:$D,4,0)</f>
        <v>1</v>
      </c>
      <c r="V224" s="65">
        <f t="shared" si="27"/>
        <v>44317</v>
      </c>
      <c r="W224" s="13" t="s">
        <v>1788</v>
      </c>
    </row>
    <row r="225" spans="1:23" ht="15">
      <c r="A225" s="15">
        <v>4099</v>
      </c>
      <c r="B225" s="15">
        <v>2021</v>
      </c>
      <c r="C225" s="13" t="s">
        <v>9</v>
      </c>
      <c r="D225" s="15">
        <v>20</v>
      </c>
      <c r="E225" s="13" t="s">
        <v>44</v>
      </c>
      <c r="F225" s="13" t="s">
        <v>17</v>
      </c>
      <c r="G225" s="13" t="s">
        <v>12</v>
      </c>
      <c r="H225" s="13" t="s">
        <v>34</v>
      </c>
      <c r="I225" s="3">
        <f t="shared" si="21"/>
        <v>35</v>
      </c>
      <c r="J225" s="7">
        <f t="shared" si="22"/>
        <v>39</v>
      </c>
      <c r="K225" s="3">
        <f>LEN(H225)</f>
        <v>5</v>
      </c>
      <c r="L225" s="13" t="str">
        <f>IF(OR(AND(LEN(H225&gt;3),ISERROR(FIND("-",H225,1))),AND(LEN(H225)&gt;3,ISERROR(FIND("+",H225,1)))),LEFT(H225,2),H225)</f>
        <v>35</v>
      </c>
      <c r="M225" s="13" t="str">
        <f>IF(AND(LEN(H225&gt;3),ISERROR(FIND("+",H225,1))),RIGHT(H225,2),IF(AND(LEN(H225)=3,ISERROR(FIND("-",H225,1))),LEFT(H225,2),H225))</f>
        <v>39</v>
      </c>
      <c r="N225" s="13" t="str">
        <f>SUBSTITUTE(H225,"+","-")</f>
        <v>35-39</v>
      </c>
      <c r="O225" s="3">
        <f t="shared" si="23"/>
        <v>5</v>
      </c>
      <c r="P225" s="3">
        <f t="shared" si="24"/>
        <v>3</v>
      </c>
      <c r="Q225" s="7">
        <f t="shared" si="25"/>
        <v>35</v>
      </c>
      <c r="R225" s="7">
        <f t="shared" si="26"/>
        <v>39</v>
      </c>
      <c r="S225" s="13" t="e">
        <f>VLOOKUP(A225,history!$B:$F,2,0)</f>
        <v>#N/A</v>
      </c>
      <c r="T225" s="13">
        <f>VLOOKUP($C225,日期!$A:$D,3,0)</f>
        <v>5</v>
      </c>
      <c r="U225" s="13">
        <f>VLOOKUP($C225,日期!$A:$D,4,0)</f>
        <v>1</v>
      </c>
      <c r="V225" s="65">
        <f t="shared" si="27"/>
        <v>44317</v>
      </c>
      <c r="W225" s="13" t="s">
        <v>1789</v>
      </c>
    </row>
    <row r="226" spans="1:23" ht="15">
      <c r="A226" s="15">
        <v>4098</v>
      </c>
      <c r="B226" s="15">
        <v>2021</v>
      </c>
      <c r="C226" s="13" t="s">
        <v>9</v>
      </c>
      <c r="D226" s="15">
        <v>20</v>
      </c>
      <c r="E226" s="13" t="s">
        <v>10</v>
      </c>
      <c r="F226" s="13" t="s">
        <v>11</v>
      </c>
      <c r="G226" s="13" t="s">
        <v>12</v>
      </c>
      <c r="H226" s="13" t="s">
        <v>15</v>
      </c>
      <c r="I226" s="3">
        <f t="shared" si="21"/>
        <v>70</v>
      </c>
      <c r="J226" s="7">
        <f t="shared" si="22"/>
        <v>70</v>
      </c>
      <c r="K226" s="3">
        <f>LEN(H226)</f>
        <v>3</v>
      </c>
      <c r="L226" s="13" t="str">
        <f>IF(OR(AND(LEN(H226&gt;3),ISERROR(FIND("-",H226,1))),AND(LEN(H226)&gt;3,ISERROR(FIND("+",H226,1)))),LEFT(H226,2),H226)</f>
        <v>70</v>
      </c>
      <c r="M226" s="13" t="str">
        <f>IF(AND(LEN(H226&gt;3),ISERROR(FIND("+",H226,1))),RIGHT(H226,2),IF(AND(LEN(H226)=3,ISERROR(FIND("-",H226,1))),LEFT(H226,2),H226))</f>
        <v>70</v>
      </c>
      <c r="N226" s="13" t="str">
        <f>SUBSTITUTE(H226,"+","-")</f>
        <v>70-</v>
      </c>
      <c r="O226" s="3">
        <f t="shared" si="23"/>
        <v>3</v>
      </c>
      <c r="P226" s="3">
        <f t="shared" si="24"/>
        <v>3</v>
      </c>
      <c r="Q226" s="7">
        <f t="shared" si="25"/>
        <v>70</v>
      </c>
      <c r="R226" s="7">
        <f t="shared" si="26"/>
        <v>70</v>
      </c>
      <c r="S226" s="13" t="e">
        <f>VLOOKUP(A226,history!$B:$F,2,0)</f>
        <v>#N/A</v>
      </c>
      <c r="T226" s="13">
        <f>VLOOKUP($C226,日期!$A:$D,3,0)</f>
        <v>5</v>
      </c>
      <c r="U226" s="13">
        <f>VLOOKUP($C226,日期!$A:$D,4,0)</f>
        <v>1</v>
      </c>
      <c r="V226" s="65">
        <f t="shared" si="27"/>
        <v>44317</v>
      </c>
      <c r="W226" s="13" t="s">
        <v>1790</v>
      </c>
    </row>
    <row r="227" spans="1:23" ht="15">
      <c r="A227" s="15">
        <v>4097</v>
      </c>
      <c r="B227" s="15">
        <v>2021</v>
      </c>
      <c r="C227" s="13" t="s">
        <v>9</v>
      </c>
      <c r="D227" s="15">
        <v>20</v>
      </c>
      <c r="E227" s="13" t="s">
        <v>10</v>
      </c>
      <c r="F227" s="13" t="s">
        <v>11</v>
      </c>
      <c r="G227" s="13" t="s">
        <v>12</v>
      </c>
      <c r="H227" s="13" t="s">
        <v>30</v>
      </c>
      <c r="I227" s="3">
        <f t="shared" si="21"/>
        <v>45</v>
      </c>
      <c r="J227" s="7">
        <f t="shared" si="22"/>
        <v>49</v>
      </c>
      <c r="K227" s="3">
        <f>LEN(H227)</f>
        <v>5</v>
      </c>
      <c r="L227" s="13" t="str">
        <f>IF(OR(AND(LEN(H227&gt;3),ISERROR(FIND("-",H227,1))),AND(LEN(H227)&gt;3,ISERROR(FIND("+",H227,1)))),LEFT(H227,2),H227)</f>
        <v>45</v>
      </c>
      <c r="M227" s="13" t="str">
        <f>IF(AND(LEN(H227&gt;3),ISERROR(FIND("+",H227,1))),RIGHT(H227,2),IF(AND(LEN(H227)=3,ISERROR(FIND("-",H227,1))),LEFT(H227,2),H227))</f>
        <v>49</v>
      </c>
      <c r="N227" s="13" t="str">
        <f>SUBSTITUTE(H227,"+","-")</f>
        <v>45-49</v>
      </c>
      <c r="O227" s="3">
        <f t="shared" si="23"/>
        <v>5</v>
      </c>
      <c r="P227" s="3">
        <f t="shared" si="24"/>
        <v>3</v>
      </c>
      <c r="Q227" s="7">
        <f t="shared" si="25"/>
        <v>45</v>
      </c>
      <c r="R227" s="7">
        <f t="shared" si="26"/>
        <v>49</v>
      </c>
      <c r="S227" s="13" t="e">
        <f>VLOOKUP(A227,history!$B:$F,2,0)</f>
        <v>#N/A</v>
      </c>
      <c r="T227" s="13">
        <f>VLOOKUP($C227,日期!$A:$D,3,0)</f>
        <v>5</v>
      </c>
      <c r="U227" s="13">
        <f>VLOOKUP($C227,日期!$A:$D,4,0)</f>
        <v>1</v>
      </c>
      <c r="V227" s="65">
        <f t="shared" si="27"/>
        <v>44317</v>
      </c>
      <c r="W227" s="13" t="s">
        <v>1791</v>
      </c>
    </row>
    <row r="228" spans="1:23" ht="15">
      <c r="A228" s="15">
        <v>4096</v>
      </c>
      <c r="B228" s="15">
        <v>2021</v>
      </c>
      <c r="C228" s="13" t="s">
        <v>9</v>
      </c>
      <c r="D228" s="15">
        <v>20</v>
      </c>
      <c r="E228" s="13" t="s">
        <v>10</v>
      </c>
      <c r="F228" s="13" t="s">
        <v>17</v>
      </c>
      <c r="G228" s="13" t="s">
        <v>12</v>
      </c>
      <c r="H228" s="13" t="s">
        <v>32</v>
      </c>
      <c r="I228" s="3">
        <f t="shared" si="21"/>
        <v>60</v>
      </c>
      <c r="J228" s="7">
        <f t="shared" si="22"/>
        <v>64</v>
      </c>
      <c r="K228" s="3">
        <f>LEN(H228)</f>
        <v>5</v>
      </c>
      <c r="L228" s="13" t="str">
        <f>IF(OR(AND(LEN(H228&gt;3),ISERROR(FIND("-",H228,1))),AND(LEN(H228)&gt;3,ISERROR(FIND("+",H228,1)))),LEFT(H228,2),H228)</f>
        <v>60</v>
      </c>
      <c r="M228" s="13" t="str">
        <f>IF(AND(LEN(H228&gt;3),ISERROR(FIND("+",H228,1))),RIGHT(H228,2),IF(AND(LEN(H228)=3,ISERROR(FIND("-",H228,1))),LEFT(H228,2),H228))</f>
        <v>64</v>
      </c>
      <c r="N228" s="13" t="str">
        <f>SUBSTITUTE(H228,"+","-")</f>
        <v>60-64</v>
      </c>
      <c r="O228" s="3">
        <f t="shared" si="23"/>
        <v>5</v>
      </c>
      <c r="P228" s="3">
        <f t="shared" si="24"/>
        <v>3</v>
      </c>
      <c r="Q228" s="7">
        <f t="shared" si="25"/>
        <v>60</v>
      </c>
      <c r="R228" s="7">
        <f t="shared" si="26"/>
        <v>64</v>
      </c>
      <c r="S228" s="13" t="e">
        <f>VLOOKUP(A228,history!$B:$F,2,0)</f>
        <v>#N/A</v>
      </c>
      <c r="T228" s="13">
        <f>VLOOKUP($C228,日期!$A:$D,3,0)</f>
        <v>5</v>
      </c>
      <c r="U228" s="13">
        <f>VLOOKUP($C228,日期!$A:$D,4,0)</f>
        <v>1</v>
      </c>
      <c r="V228" s="65">
        <f t="shared" si="27"/>
        <v>44317</v>
      </c>
      <c r="W228" s="13" t="s">
        <v>1792</v>
      </c>
    </row>
    <row r="229" spans="1:23" ht="15">
      <c r="A229" s="15">
        <v>4095</v>
      </c>
      <c r="B229" s="15">
        <v>2021</v>
      </c>
      <c r="C229" s="13" t="s">
        <v>9</v>
      </c>
      <c r="D229" s="15">
        <v>20</v>
      </c>
      <c r="E229" s="13" t="s">
        <v>51</v>
      </c>
      <c r="F229" s="13" t="s">
        <v>17</v>
      </c>
      <c r="G229" s="13" t="s">
        <v>12</v>
      </c>
      <c r="H229" s="13" t="s">
        <v>32</v>
      </c>
      <c r="I229" s="3">
        <f t="shared" si="21"/>
        <v>60</v>
      </c>
      <c r="J229" s="7">
        <f t="shared" si="22"/>
        <v>64</v>
      </c>
      <c r="K229" s="3">
        <f>LEN(H229)</f>
        <v>5</v>
      </c>
      <c r="L229" s="13" t="str">
        <f>IF(OR(AND(LEN(H229&gt;3),ISERROR(FIND("-",H229,1))),AND(LEN(H229)&gt;3,ISERROR(FIND("+",H229,1)))),LEFT(H229,2),H229)</f>
        <v>60</v>
      </c>
      <c r="M229" s="13" t="str">
        <f>IF(AND(LEN(H229&gt;3),ISERROR(FIND("+",H229,1))),RIGHT(H229,2),IF(AND(LEN(H229)=3,ISERROR(FIND("-",H229,1))),LEFT(H229,2),H229))</f>
        <v>64</v>
      </c>
      <c r="N229" s="13" t="str">
        <f>SUBSTITUTE(H229,"+","-")</f>
        <v>60-64</v>
      </c>
      <c r="O229" s="3">
        <f t="shared" si="23"/>
        <v>5</v>
      </c>
      <c r="P229" s="3">
        <f t="shared" si="24"/>
        <v>3</v>
      </c>
      <c r="Q229" s="7">
        <f t="shared" si="25"/>
        <v>60</v>
      </c>
      <c r="R229" s="7">
        <f t="shared" si="26"/>
        <v>64</v>
      </c>
      <c r="S229" s="13" t="e">
        <f>VLOOKUP(A229,history!$B:$F,2,0)</f>
        <v>#N/A</v>
      </c>
      <c r="T229" s="13">
        <f>VLOOKUP($C229,日期!$A:$D,3,0)</f>
        <v>5</v>
      </c>
      <c r="U229" s="13">
        <f>VLOOKUP($C229,日期!$A:$D,4,0)</f>
        <v>1</v>
      </c>
      <c r="V229" s="65">
        <f t="shared" si="27"/>
        <v>44317</v>
      </c>
      <c r="W229" s="13" t="s">
        <v>1793</v>
      </c>
    </row>
    <row r="230" spans="1:23" ht="15">
      <c r="A230" s="15">
        <v>4094</v>
      </c>
      <c r="B230" s="15">
        <v>2021</v>
      </c>
      <c r="C230" s="13" t="s">
        <v>9</v>
      </c>
      <c r="D230" s="15">
        <v>20</v>
      </c>
      <c r="E230" s="13" t="s">
        <v>14</v>
      </c>
      <c r="F230" s="13" t="s">
        <v>11</v>
      </c>
      <c r="G230" s="13" t="s">
        <v>12</v>
      </c>
      <c r="H230" s="13" t="s">
        <v>18</v>
      </c>
      <c r="I230" s="3">
        <f t="shared" si="21"/>
        <v>65</v>
      </c>
      <c r="J230" s="7">
        <f t="shared" si="22"/>
        <v>69</v>
      </c>
      <c r="K230" s="3">
        <f>LEN(H230)</f>
        <v>5</v>
      </c>
      <c r="L230" s="13" t="str">
        <f>IF(OR(AND(LEN(H230&gt;3),ISERROR(FIND("-",H230,1))),AND(LEN(H230)&gt;3,ISERROR(FIND("+",H230,1)))),LEFT(H230,2),H230)</f>
        <v>65</v>
      </c>
      <c r="M230" s="13" t="str">
        <f>IF(AND(LEN(H230&gt;3),ISERROR(FIND("+",H230,1))),RIGHT(H230,2),IF(AND(LEN(H230)=3,ISERROR(FIND("-",H230,1))),LEFT(H230,2),H230))</f>
        <v>69</v>
      </c>
      <c r="N230" s="13" t="str">
        <f>SUBSTITUTE(H230,"+","-")</f>
        <v>65-69</v>
      </c>
      <c r="O230" s="3">
        <f t="shared" si="23"/>
        <v>5</v>
      </c>
      <c r="P230" s="3">
        <f t="shared" si="24"/>
        <v>3</v>
      </c>
      <c r="Q230" s="7">
        <f t="shared" si="25"/>
        <v>65</v>
      </c>
      <c r="R230" s="7">
        <f t="shared" si="26"/>
        <v>69</v>
      </c>
      <c r="S230" s="13" t="e">
        <f>VLOOKUP(A230,history!$B:$F,2,0)</f>
        <v>#N/A</v>
      </c>
      <c r="T230" s="13">
        <f>VLOOKUP($C230,日期!$A:$D,3,0)</f>
        <v>5</v>
      </c>
      <c r="U230" s="13">
        <f>VLOOKUP($C230,日期!$A:$D,4,0)</f>
        <v>1</v>
      </c>
      <c r="V230" s="65">
        <f t="shared" si="27"/>
        <v>44317</v>
      </c>
      <c r="W230" s="13" t="s">
        <v>1794</v>
      </c>
    </row>
    <row r="231" spans="1:23" ht="15">
      <c r="A231" s="15">
        <v>4093</v>
      </c>
      <c r="B231" s="15">
        <v>2021</v>
      </c>
      <c r="C231" s="13" t="s">
        <v>9</v>
      </c>
      <c r="D231" s="15">
        <v>20</v>
      </c>
      <c r="E231" s="13" t="s">
        <v>14</v>
      </c>
      <c r="F231" s="13" t="s">
        <v>17</v>
      </c>
      <c r="G231" s="13" t="s">
        <v>12</v>
      </c>
      <c r="H231" s="13" t="s">
        <v>32</v>
      </c>
      <c r="I231" s="3">
        <f t="shared" si="21"/>
        <v>60</v>
      </c>
      <c r="J231" s="7">
        <f t="shared" si="22"/>
        <v>64</v>
      </c>
      <c r="K231" s="3">
        <f>LEN(H231)</f>
        <v>5</v>
      </c>
      <c r="L231" s="13" t="str">
        <f>IF(OR(AND(LEN(H231&gt;3),ISERROR(FIND("-",H231,1))),AND(LEN(H231)&gt;3,ISERROR(FIND("+",H231,1)))),LEFT(H231,2),H231)</f>
        <v>60</v>
      </c>
      <c r="M231" s="13" t="str">
        <f>IF(AND(LEN(H231&gt;3),ISERROR(FIND("+",H231,1))),RIGHT(H231,2),IF(AND(LEN(H231)=3,ISERROR(FIND("-",H231,1))),LEFT(H231,2),H231))</f>
        <v>64</v>
      </c>
      <c r="N231" s="13" t="str">
        <f>SUBSTITUTE(H231,"+","-")</f>
        <v>60-64</v>
      </c>
      <c r="O231" s="3">
        <f t="shared" si="23"/>
        <v>5</v>
      </c>
      <c r="P231" s="3">
        <f t="shared" si="24"/>
        <v>3</v>
      </c>
      <c r="Q231" s="7">
        <f t="shared" si="25"/>
        <v>60</v>
      </c>
      <c r="R231" s="7">
        <f t="shared" si="26"/>
        <v>64</v>
      </c>
      <c r="S231" s="13" t="e">
        <f>VLOOKUP(A231,history!$B:$F,2,0)</f>
        <v>#N/A</v>
      </c>
      <c r="T231" s="13">
        <f>VLOOKUP($C231,日期!$A:$D,3,0)</f>
        <v>5</v>
      </c>
      <c r="U231" s="13">
        <f>VLOOKUP($C231,日期!$A:$D,4,0)</f>
        <v>1</v>
      </c>
      <c r="V231" s="65">
        <f t="shared" si="27"/>
        <v>44317</v>
      </c>
      <c r="W231" s="13" t="s">
        <v>1795</v>
      </c>
    </row>
    <row r="232" spans="1:23" ht="15">
      <c r="A232" s="15">
        <v>4092</v>
      </c>
      <c r="B232" s="15">
        <v>2021</v>
      </c>
      <c r="C232" s="13" t="s">
        <v>9</v>
      </c>
      <c r="D232" s="15">
        <v>20</v>
      </c>
      <c r="E232" s="13" t="s">
        <v>44</v>
      </c>
      <c r="F232" s="13" t="s">
        <v>17</v>
      </c>
      <c r="G232" s="13" t="s">
        <v>12</v>
      </c>
      <c r="H232" s="13" t="s">
        <v>26</v>
      </c>
      <c r="I232" s="3">
        <f t="shared" si="21"/>
        <v>30</v>
      </c>
      <c r="J232" s="7">
        <f t="shared" si="22"/>
        <v>34</v>
      </c>
      <c r="K232" s="3">
        <f>LEN(H232)</f>
        <v>5</v>
      </c>
      <c r="L232" s="13" t="str">
        <f>IF(OR(AND(LEN(H232&gt;3),ISERROR(FIND("-",H232,1))),AND(LEN(H232)&gt;3,ISERROR(FIND("+",H232,1)))),LEFT(H232,2),H232)</f>
        <v>30</v>
      </c>
      <c r="M232" s="13" t="str">
        <f>IF(AND(LEN(H232&gt;3),ISERROR(FIND("+",H232,1))),RIGHT(H232,2),IF(AND(LEN(H232)=3,ISERROR(FIND("-",H232,1))),LEFT(H232,2),H232))</f>
        <v>34</v>
      </c>
      <c r="N232" s="13" t="str">
        <f>SUBSTITUTE(H232,"+","-")</f>
        <v>30-34</v>
      </c>
      <c r="O232" s="3">
        <f t="shared" si="23"/>
        <v>5</v>
      </c>
      <c r="P232" s="3">
        <f t="shared" si="24"/>
        <v>3</v>
      </c>
      <c r="Q232" s="7">
        <f t="shared" si="25"/>
        <v>30</v>
      </c>
      <c r="R232" s="7">
        <f t="shared" si="26"/>
        <v>34</v>
      </c>
      <c r="S232" s="13" t="e">
        <f>VLOOKUP(A232,history!$B:$F,2,0)</f>
        <v>#N/A</v>
      </c>
      <c r="T232" s="13">
        <f>VLOOKUP($C232,日期!$A:$D,3,0)</f>
        <v>5</v>
      </c>
      <c r="U232" s="13">
        <f>VLOOKUP($C232,日期!$A:$D,4,0)</f>
        <v>1</v>
      </c>
      <c r="V232" s="65">
        <f t="shared" si="27"/>
        <v>44317</v>
      </c>
      <c r="W232" s="13" t="s">
        <v>1796</v>
      </c>
    </row>
    <row r="233" spans="1:23" ht="15">
      <c r="A233" s="15">
        <v>4091</v>
      </c>
      <c r="B233" s="15">
        <v>2021</v>
      </c>
      <c r="C233" s="13" t="s">
        <v>9</v>
      </c>
      <c r="D233" s="15">
        <v>20</v>
      </c>
      <c r="E233" s="13" t="s">
        <v>10</v>
      </c>
      <c r="F233" s="13" t="s">
        <v>11</v>
      </c>
      <c r="G233" s="13" t="s">
        <v>12</v>
      </c>
      <c r="H233" s="13" t="s">
        <v>15</v>
      </c>
      <c r="I233" s="3">
        <f t="shared" si="21"/>
        <v>70</v>
      </c>
      <c r="J233" s="7">
        <f t="shared" si="22"/>
        <v>70</v>
      </c>
      <c r="K233" s="3">
        <f>LEN(H233)</f>
        <v>3</v>
      </c>
      <c r="L233" s="13" t="str">
        <f>IF(OR(AND(LEN(H233&gt;3),ISERROR(FIND("-",H233,1))),AND(LEN(H233)&gt;3,ISERROR(FIND("+",H233,1)))),LEFT(H233,2),H233)</f>
        <v>70</v>
      </c>
      <c r="M233" s="13" t="str">
        <f>IF(AND(LEN(H233&gt;3),ISERROR(FIND("+",H233,1))),RIGHT(H233,2),IF(AND(LEN(H233)=3,ISERROR(FIND("-",H233,1))),LEFT(H233,2),H233))</f>
        <v>70</v>
      </c>
      <c r="N233" s="13" t="str">
        <f>SUBSTITUTE(H233,"+","-")</f>
        <v>70-</v>
      </c>
      <c r="O233" s="3">
        <f t="shared" si="23"/>
        <v>3</v>
      </c>
      <c r="P233" s="3">
        <f t="shared" si="24"/>
        <v>3</v>
      </c>
      <c r="Q233" s="7">
        <f t="shared" si="25"/>
        <v>70</v>
      </c>
      <c r="R233" s="7">
        <f t="shared" si="26"/>
        <v>70</v>
      </c>
      <c r="S233" s="13" t="e">
        <f>VLOOKUP(A233,history!$B:$F,2,0)</f>
        <v>#N/A</v>
      </c>
      <c r="T233" s="13">
        <f>VLOOKUP($C233,日期!$A:$D,3,0)</f>
        <v>5</v>
      </c>
      <c r="U233" s="13">
        <f>VLOOKUP($C233,日期!$A:$D,4,0)</f>
        <v>1</v>
      </c>
      <c r="V233" s="65">
        <f t="shared" si="27"/>
        <v>44317</v>
      </c>
      <c r="W233" s="13" t="s">
        <v>1797</v>
      </c>
    </row>
    <row r="234" spans="1:23" ht="15">
      <c r="A234" s="15">
        <v>4090</v>
      </c>
      <c r="B234" s="15">
        <v>2021</v>
      </c>
      <c r="C234" s="13" t="s">
        <v>9</v>
      </c>
      <c r="D234" s="15">
        <v>20</v>
      </c>
      <c r="E234" s="13" t="s">
        <v>10</v>
      </c>
      <c r="F234" s="13" t="s">
        <v>11</v>
      </c>
      <c r="G234" s="13" t="s">
        <v>12</v>
      </c>
      <c r="H234" s="13" t="s">
        <v>30</v>
      </c>
      <c r="I234" s="3">
        <f t="shared" si="21"/>
        <v>45</v>
      </c>
      <c r="J234" s="7">
        <f t="shared" si="22"/>
        <v>49</v>
      </c>
      <c r="K234" s="3">
        <f>LEN(H234)</f>
        <v>5</v>
      </c>
      <c r="L234" s="13" t="str">
        <f>IF(OR(AND(LEN(H234&gt;3),ISERROR(FIND("-",H234,1))),AND(LEN(H234)&gt;3,ISERROR(FIND("+",H234,1)))),LEFT(H234,2),H234)</f>
        <v>45</v>
      </c>
      <c r="M234" s="13" t="str">
        <f>IF(AND(LEN(H234&gt;3),ISERROR(FIND("+",H234,1))),RIGHT(H234,2),IF(AND(LEN(H234)=3,ISERROR(FIND("-",H234,1))),LEFT(H234,2),H234))</f>
        <v>49</v>
      </c>
      <c r="N234" s="13" t="str">
        <f>SUBSTITUTE(H234,"+","-")</f>
        <v>45-49</v>
      </c>
      <c r="O234" s="3">
        <f t="shared" si="23"/>
        <v>5</v>
      </c>
      <c r="P234" s="3">
        <f t="shared" si="24"/>
        <v>3</v>
      </c>
      <c r="Q234" s="7">
        <f t="shared" si="25"/>
        <v>45</v>
      </c>
      <c r="R234" s="7">
        <f t="shared" si="26"/>
        <v>49</v>
      </c>
      <c r="S234" s="13" t="e">
        <f>VLOOKUP(A234,history!$B:$F,2,0)</f>
        <v>#N/A</v>
      </c>
      <c r="T234" s="13">
        <f>VLOOKUP($C234,日期!$A:$D,3,0)</f>
        <v>5</v>
      </c>
      <c r="U234" s="13">
        <f>VLOOKUP($C234,日期!$A:$D,4,0)</f>
        <v>1</v>
      </c>
      <c r="V234" s="65">
        <f t="shared" si="27"/>
        <v>44317</v>
      </c>
      <c r="W234" s="13" t="s">
        <v>1798</v>
      </c>
    </row>
    <row r="235" spans="1:23" ht="15">
      <c r="A235" s="15">
        <v>4089</v>
      </c>
      <c r="B235" s="15">
        <v>2021</v>
      </c>
      <c r="C235" s="13" t="s">
        <v>9</v>
      </c>
      <c r="D235" s="15">
        <v>20</v>
      </c>
      <c r="E235" s="13" t="s">
        <v>10</v>
      </c>
      <c r="F235" s="13" t="s">
        <v>17</v>
      </c>
      <c r="G235" s="13" t="s">
        <v>12</v>
      </c>
      <c r="H235" s="13" t="s">
        <v>32</v>
      </c>
      <c r="I235" s="3">
        <f t="shared" si="21"/>
        <v>60</v>
      </c>
      <c r="J235" s="7">
        <f t="shared" si="22"/>
        <v>64</v>
      </c>
      <c r="K235" s="3">
        <f>LEN(H235)</f>
        <v>5</v>
      </c>
      <c r="L235" s="13" t="str">
        <f>IF(OR(AND(LEN(H235&gt;3),ISERROR(FIND("-",H235,1))),AND(LEN(H235)&gt;3,ISERROR(FIND("+",H235,1)))),LEFT(H235,2),H235)</f>
        <v>60</v>
      </c>
      <c r="M235" s="13" t="str">
        <f>IF(AND(LEN(H235&gt;3),ISERROR(FIND("+",H235,1))),RIGHT(H235,2),IF(AND(LEN(H235)=3,ISERROR(FIND("-",H235,1))),LEFT(H235,2),H235))</f>
        <v>64</v>
      </c>
      <c r="N235" s="13" t="str">
        <f>SUBSTITUTE(H235,"+","-")</f>
        <v>60-64</v>
      </c>
      <c r="O235" s="3">
        <f t="shared" si="23"/>
        <v>5</v>
      </c>
      <c r="P235" s="3">
        <f t="shared" si="24"/>
        <v>3</v>
      </c>
      <c r="Q235" s="7">
        <f t="shared" si="25"/>
        <v>60</v>
      </c>
      <c r="R235" s="7">
        <f t="shared" si="26"/>
        <v>64</v>
      </c>
      <c r="S235" s="13" t="e">
        <f>VLOOKUP(A235,history!$B:$F,2,0)</f>
        <v>#N/A</v>
      </c>
      <c r="T235" s="13">
        <f>VLOOKUP($C235,日期!$A:$D,3,0)</f>
        <v>5</v>
      </c>
      <c r="U235" s="13">
        <f>VLOOKUP($C235,日期!$A:$D,4,0)</f>
        <v>1</v>
      </c>
      <c r="V235" s="65">
        <f t="shared" si="27"/>
        <v>44317</v>
      </c>
      <c r="W235" s="13" t="s">
        <v>1799</v>
      </c>
    </row>
    <row r="236" spans="1:23" ht="15">
      <c r="A236" s="15">
        <v>4088</v>
      </c>
      <c r="B236" s="15">
        <v>2021</v>
      </c>
      <c r="C236" s="13" t="s">
        <v>9</v>
      </c>
      <c r="D236" s="15">
        <v>20</v>
      </c>
      <c r="E236" s="13" t="s">
        <v>51</v>
      </c>
      <c r="F236" s="13" t="s">
        <v>17</v>
      </c>
      <c r="G236" s="13" t="s">
        <v>12</v>
      </c>
      <c r="H236" s="13" t="s">
        <v>32</v>
      </c>
      <c r="I236" s="3">
        <f t="shared" si="21"/>
        <v>60</v>
      </c>
      <c r="J236" s="7">
        <f t="shared" si="22"/>
        <v>64</v>
      </c>
      <c r="K236" s="3">
        <f>LEN(H236)</f>
        <v>5</v>
      </c>
      <c r="L236" s="13" t="str">
        <f>IF(OR(AND(LEN(H236&gt;3),ISERROR(FIND("-",H236,1))),AND(LEN(H236)&gt;3,ISERROR(FIND("+",H236,1)))),LEFT(H236,2),H236)</f>
        <v>60</v>
      </c>
      <c r="M236" s="13" t="str">
        <f>IF(AND(LEN(H236&gt;3),ISERROR(FIND("+",H236,1))),RIGHT(H236,2),IF(AND(LEN(H236)=3,ISERROR(FIND("-",H236,1))),LEFT(H236,2),H236))</f>
        <v>64</v>
      </c>
      <c r="N236" s="13" t="str">
        <f>SUBSTITUTE(H236,"+","-")</f>
        <v>60-64</v>
      </c>
      <c r="O236" s="3">
        <f t="shared" si="23"/>
        <v>5</v>
      </c>
      <c r="P236" s="3">
        <f t="shared" si="24"/>
        <v>3</v>
      </c>
      <c r="Q236" s="7">
        <f t="shared" si="25"/>
        <v>60</v>
      </c>
      <c r="R236" s="7">
        <f t="shared" si="26"/>
        <v>64</v>
      </c>
      <c r="S236" s="13" t="e">
        <f>VLOOKUP(A236,history!$B:$F,2,0)</f>
        <v>#N/A</v>
      </c>
      <c r="T236" s="13">
        <f>VLOOKUP($C236,日期!$A:$D,3,0)</f>
        <v>5</v>
      </c>
      <c r="U236" s="13">
        <f>VLOOKUP($C236,日期!$A:$D,4,0)</f>
        <v>1</v>
      </c>
      <c r="V236" s="65">
        <f t="shared" si="27"/>
        <v>44317</v>
      </c>
      <c r="W236" s="13" t="s">
        <v>1800</v>
      </c>
    </row>
    <row r="237" spans="1:23" ht="15">
      <c r="A237" s="15">
        <v>4087</v>
      </c>
      <c r="B237" s="15">
        <v>2021</v>
      </c>
      <c r="C237" s="13" t="s">
        <v>9</v>
      </c>
      <c r="D237" s="15">
        <v>20</v>
      </c>
      <c r="E237" s="13" t="s">
        <v>14</v>
      </c>
      <c r="F237" s="13" t="s">
        <v>11</v>
      </c>
      <c r="G237" s="13" t="s">
        <v>12</v>
      </c>
      <c r="H237" s="13" t="s">
        <v>18</v>
      </c>
      <c r="I237" s="3">
        <f t="shared" si="21"/>
        <v>65</v>
      </c>
      <c r="J237" s="7">
        <f t="shared" si="22"/>
        <v>69</v>
      </c>
      <c r="K237" s="3">
        <f>LEN(H237)</f>
        <v>5</v>
      </c>
      <c r="L237" s="13" t="str">
        <f>IF(OR(AND(LEN(H237&gt;3),ISERROR(FIND("-",H237,1))),AND(LEN(H237)&gt;3,ISERROR(FIND("+",H237,1)))),LEFT(H237,2),H237)</f>
        <v>65</v>
      </c>
      <c r="M237" s="13" t="str">
        <f>IF(AND(LEN(H237&gt;3),ISERROR(FIND("+",H237,1))),RIGHT(H237,2),IF(AND(LEN(H237)=3,ISERROR(FIND("-",H237,1))),LEFT(H237,2),H237))</f>
        <v>69</v>
      </c>
      <c r="N237" s="13" t="str">
        <f>SUBSTITUTE(H237,"+","-")</f>
        <v>65-69</v>
      </c>
      <c r="O237" s="3">
        <f t="shared" si="23"/>
        <v>5</v>
      </c>
      <c r="P237" s="3">
        <f t="shared" si="24"/>
        <v>3</v>
      </c>
      <c r="Q237" s="7">
        <f t="shared" si="25"/>
        <v>65</v>
      </c>
      <c r="R237" s="7">
        <f t="shared" si="26"/>
        <v>69</v>
      </c>
      <c r="S237" s="13" t="e">
        <f>VLOOKUP(A237,history!$B:$F,2,0)</f>
        <v>#N/A</v>
      </c>
      <c r="T237" s="13">
        <f>VLOOKUP($C237,日期!$A:$D,3,0)</f>
        <v>5</v>
      </c>
      <c r="U237" s="13">
        <f>VLOOKUP($C237,日期!$A:$D,4,0)</f>
        <v>1</v>
      </c>
      <c r="V237" s="65">
        <f t="shared" si="27"/>
        <v>44317</v>
      </c>
      <c r="W237" s="13" t="s">
        <v>1801</v>
      </c>
    </row>
    <row r="238" spans="1:23" ht="15">
      <c r="A238" s="15">
        <v>4086</v>
      </c>
      <c r="B238" s="15">
        <v>2021</v>
      </c>
      <c r="C238" s="13" t="s">
        <v>9</v>
      </c>
      <c r="D238" s="15">
        <v>20</v>
      </c>
      <c r="E238" s="13" t="s">
        <v>14</v>
      </c>
      <c r="F238" s="13" t="s">
        <v>17</v>
      </c>
      <c r="G238" s="13" t="s">
        <v>12</v>
      </c>
      <c r="H238" s="13" t="s">
        <v>32</v>
      </c>
      <c r="I238" s="3">
        <f t="shared" si="21"/>
        <v>60</v>
      </c>
      <c r="J238" s="7">
        <f t="shared" si="22"/>
        <v>64</v>
      </c>
      <c r="K238" s="3">
        <f>LEN(H238)</f>
        <v>5</v>
      </c>
      <c r="L238" s="13" t="str">
        <f>IF(OR(AND(LEN(H238&gt;3),ISERROR(FIND("-",H238,1))),AND(LEN(H238)&gt;3,ISERROR(FIND("+",H238,1)))),LEFT(H238,2),H238)</f>
        <v>60</v>
      </c>
      <c r="M238" s="13" t="str">
        <f>IF(AND(LEN(H238&gt;3),ISERROR(FIND("+",H238,1))),RIGHT(H238,2),IF(AND(LEN(H238)=3,ISERROR(FIND("-",H238,1))),LEFT(H238,2),H238))</f>
        <v>64</v>
      </c>
      <c r="N238" s="13" t="str">
        <f>SUBSTITUTE(H238,"+","-")</f>
        <v>60-64</v>
      </c>
      <c r="O238" s="3">
        <f t="shared" si="23"/>
        <v>5</v>
      </c>
      <c r="P238" s="3">
        <f t="shared" si="24"/>
        <v>3</v>
      </c>
      <c r="Q238" s="7">
        <f t="shared" si="25"/>
        <v>60</v>
      </c>
      <c r="R238" s="7">
        <f t="shared" si="26"/>
        <v>64</v>
      </c>
      <c r="S238" s="13" t="e">
        <f>VLOOKUP(A238,history!$B:$F,2,0)</f>
        <v>#N/A</v>
      </c>
      <c r="T238" s="13">
        <f>VLOOKUP($C238,日期!$A:$D,3,0)</f>
        <v>5</v>
      </c>
      <c r="U238" s="13">
        <f>VLOOKUP($C238,日期!$A:$D,4,0)</f>
        <v>1</v>
      </c>
      <c r="V238" s="65">
        <f t="shared" si="27"/>
        <v>44317</v>
      </c>
      <c r="W238" s="13" t="s">
        <v>1802</v>
      </c>
    </row>
    <row r="239" spans="1:23" ht="15">
      <c r="A239" s="15">
        <v>4085</v>
      </c>
      <c r="B239" s="15">
        <v>2021</v>
      </c>
      <c r="C239" s="13" t="s">
        <v>9</v>
      </c>
      <c r="D239" s="15">
        <v>20</v>
      </c>
      <c r="E239" s="13" t="s">
        <v>44</v>
      </c>
      <c r="F239" s="13" t="s">
        <v>17</v>
      </c>
      <c r="G239" s="13" t="s">
        <v>12</v>
      </c>
      <c r="H239" s="13" t="s">
        <v>31</v>
      </c>
      <c r="I239" s="3">
        <f t="shared" si="21"/>
        <v>25</v>
      </c>
      <c r="J239" s="7">
        <f t="shared" si="22"/>
        <v>29</v>
      </c>
      <c r="K239" s="3">
        <f>LEN(H239)</f>
        <v>5</v>
      </c>
      <c r="L239" s="13" t="str">
        <f>IF(OR(AND(LEN(H239&gt;3),ISERROR(FIND("-",H239,1))),AND(LEN(H239)&gt;3,ISERROR(FIND("+",H239,1)))),LEFT(H239,2),H239)</f>
        <v>25</v>
      </c>
      <c r="M239" s="13" t="str">
        <f>IF(AND(LEN(H239&gt;3),ISERROR(FIND("+",H239,1))),RIGHT(H239,2),IF(AND(LEN(H239)=3,ISERROR(FIND("-",H239,1))),LEFT(H239,2),H239))</f>
        <v>29</v>
      </c>
      <c r="N239" s="13" t="str">
        <f>SUBSTITUTE(H239,"+","-")</f>
        <v>25-29</v>
      </c>
      <c r="O239" s="3">
        <f t="shared" si="23"/>
        <v>5</v>
      </c>
      <c r="P239" s="3">
        <f t="shared" si="24"/>
        <v>3</v>
      </c>
      <c r="Q239" s="7">
        <f t="shared" si="25"/>
        <v>25</v>
      </c>
      <c r="R239" s="7">
        <f t="shared" si="26"/>
        <v>29</v>
      </c>
      <c r="S239" s="13" t="e">
        <f>VLOOKUP(A239,history!$B:$F,2,0)</f>
        <v>#N/A</v>
      </c>
      <c r="T239" s="13">
        <f>VLOOKUP($C239,日期!$A:$D,3,0)</f>
        <v>5</v>
      </c>
      <c r="U239" s="13">
        <f>VLOOKUP($C239,日期!$A:$D,4,0)</f>
        <v>1</v>
      </c>
      <c r="V239" s="65">
        <f t="shared" si="27"/>
        <v>44317</v>
      </c>
      <c r="W239" s="13" t="s">
        <v>1803</v>
      </c>
    </row>
    <row r="240" spans="1:23" ht="15">
      <c r="A240" s="15">
        <v>4084</v>
      </c>
      <c r="B240" s="15">
        <v>2021</v>
      </c>
      <c r="C240" s="13" t="s">
        <v>9</v>
      </c>
      <c r="D240" s="15">
        <v>20</v>
      </c>
      <c r="E240" s="13" t="s">
        <v>10</v>
      </c>
      <c r="F240" s="13" t="s">
        <v>11</v>
      </c>
      <c r="G240" s="13" t="s">
        <v>12</v>
      </c>
      <c r="H240" s="13" t="s">
        <v>18</v>
      </c>
      <c r="I240" s="3">
        <f t="shared" si="21"/>
        <v>65</v>
      </c>
      <c r="J240" s="7">
        <f t="shared" si="22"/>
        <v>69</v>
      </c>
      <c r="K240" s="3">
        <f>LEN(H240)</f>
        <v>5</v>
      </c>
      <c r="L240" s="13" t="str">
        <f>IF(OR(AND(LEN(H240&gt;3),ISERROR(FIND("-",H240,1))),AND(LEN(H240)&gt;3,ISERROR(FIND("+",H240,1)))),LEFT(H240,2),H240)</f>
        <v>65</v>
      </c>
      <c r="M240" s="13" t="str">
        <f>IF(AND(LEN(H240&gt;3),ISERROR(FIND("+",H240,1))),RIGHT(H240,2),IF(AND(LEN(H240)=3,ISERROR(FIND("-",H240,1))),LEFT(H240,2),H240))</f>
        <v>69</v>
      </c>
      <c r="N240" s="13" t="str">
        <f>SUBSTITUTE(H240,"+","-")</f>
        <v>65-69</v>
      </c>
      <c r="O240" s="3">
        <f t="shared" si="23"/>
        <v>5</v>
      </c>
      <c r="P240" s="3">
        <f t="shared" si="24"/>
        <v>3</v>
      </c>
      <c r="Q240" s="7">
        <f t="shared" si="25"/>
        <v>65</v>
      </c>
      <c r="R240" s="7">
        <f t="shared" si="26"/>
        <v>69</v>
      </c>
      <c r="S240" s="13" t="e">
        <f>VLOOKUP(A240,history!$B:$F,2,0)</f>
        <v>#N/A</v>
      </c>
      <c r="T240" s="13">
        <f>VLOOKUP($C240,日期!$A:$D,3,0)</f>
        <v>5</v>
      </c>
      <c r="U240" s="13">
        <f>VLOOKUP($C240,日期!$A:$D,4,0)</f>
        <v>1</v>
      </c>
      <c r="V240" s="65">
        <f t="shared" si="27"/>
        <v>44317</v>
      </c>
      <c r="W240" s="13" t="s">
        <v>1804</v>
      </c>
    </row>
    <row r="241" spans="1:23" ht="15">
      <c r="A241" s="15">
        <v>4083</v>
      </c>
      <c r="B241" s="15">
        <v>2021</v>
      </c>
      <c r="C241" s="13" t="s">
        <v>9</v>
      </c>
      <c r="D241" s="15">
        <v>20</v>
      </c>
      <c r="E241" s="13" t="s">
        <v>10</v>
      </c>
      <c r="F241" s="13" t="s">
        <v>11</v>
      </c>
      <c r="G241" s="13" t="s">
        <v>12</v>
      </c>
      <c r="H241" s="13" t="s">
        <v>30</v>
      </c>
      <c r="I241" s="3">
        <f t="shared" si="21"/>
        <v>45</v>
      </c>
      <c r="J241" s="7">
        <f t="shared" si="22"/>
        <v>49</v>
      </c>
      <c r="K241" s="3">
        <f>LEN(H241)</f>
        <v>5</v>
      </c>
      <c r="L241" s="13" t="str">
        <f>IF(OR(AND(LEN(H241&gt;3),ISERROR(FIND("-",H241,1))),AND(LEN(H241)&gt;3,ISERROR(FIND("+",H241,1)))),LEFT(H241,2),H241)</f>
        <v>45</v>
      </c>
      <c r="M241" s="13" t="str">
        <f>IF(AND(LEN(H241&gt;3),ISERROR(FIND("+",H241,1))),RIGHT(H241,2),IF(AND(LEN(H241)=3,ISERROR(FIND("-",H241,1))),LEFT(H241,2),H241))</f>
        <v>49</v>
      </c>
      <c r="N241" s="13" t="str">
        <f>SUBSTITUTE(H241,"+","-")</f>
        <v>45-49</v>
      </c>
      <c r="O241" s="3">
        <f t="shared" si="23"/>
        <v>5</v>
      </c>
      <c r="P241" s="3">
        <f t="shared" si="24"/>
        <v>3</v>
      </c>
      <c r="Q241" s="7">
        <f t="shared" si="25"/>
        <v>45</v>
      </c>
      <c r="R241" s="7">
        <f t="shared" si="26"/>
        <v>49</v>
      </c>
      <c r="S241" s="13" t="e">
        <f>VLOOKUP(A241,history!$B:$F,2,0)</f>
        <v>#N/A</v>
      </c>
      <c r="T241" s="13">
        <f>VLOOKUP($C241,日期!$A:$D,3,0)</f>
        <v>5</v>
      </c>
      <c r="U241" s="13">
        <f>VLOOKUP($C241,日期!$A:$D,4,0)</f>
        <v>1</v>
      </c>
      <c r="V241" s="65">
        <f t="shared" si="27"/>
        <v>44317</v>
      </c>
      <c r="W241" s="13" t="s">
        <v>1805</v>
      </c>
    </row>
    <row r="242" spans="1:23" ht="15">
      <c r="A242" s="15">
        <v>4082</v>
      </c>
      <c r="B242" s="15">
        <v>2021</v>
      </c>
      <c r="C242" s="13" t="s">
        <v>9</v>
      </c>
      <c r="D242" s="15">
        <v>20</v>
      </c>
      <c r="E242" s="13" t="s">
        <v>10</v>
      </c>
      <c r="F242" s="13" t="s">
        <v>17</v>
      </c>
      <c r="G242" s="13" t="s">
        <v>12</v>
      </c>
      <c r="H242" s="13" t="s">
        <v>49</v>
      </c>
      <c r="I242" s="3" t="e">
        <f t="shared" si="21"/>
        <v>#VALUE!</v>
      </c>
      <c r="J242" s="7" t="e">
        <f t="shared" si="22"/>
        <v>#VALUE!</v>
      </c>
      <c r="K242" s="3">
        <f>LEN(H242)</f>
        <v>3</v>
      </c>
      <c r="L242" s="13" t="str">
        <f>IF(OR(AND(LEN(H242&gt;3),ISERROR(FIND("-",H242,1))),AND(LEN(H242)&gt;3,ISERROR(FIND("+",H242,1)))),LEFT(H242,2),H242)</f>
        <v>5-9</v>
      </c>
      <c r="M242" s="13" t="str">
        <f>IF(AND(LEN(H242&gt;3),ISERROR(FIND("+",H242,1))),RIGHT(H242,2),IF(AND(LEN(H242)=3,ISERROR(FIND("-",H242,1))),LEFT(H242,2),H242))</f>
        <v>-9</v>
      </c>
      <c r="N242" s="13" t="str">
        <f>SUBSTITUTE(H242,"+","-")</f>
        <v>5-9</v>
      </c>
      <c r="O242" s="3">
        <f t="shared" si="23"/>
        <v>3</v>
      </c>
      <c r="P242" s="3">
        <f t="shared" si="24"/>
        <v>2</v>
      </c>
      <c r="Q242" s="7">
        <f t="shared" si="25"/>
        <v>5</v>
      </c>
      <c r="R242" s="7">
        <f t="shared" si="26"/>
        <v>9</v>
      </c>
      <c r="S242" s="13" t="e">
        <f>VLOOKUP(A242,history!$B:$F,2,0)</f>
        <v>#N/A</v>
      </c>
      <c r="T242" s="13">
        <f>VLOOKUP($C242,日期!$A:$D,3,0)</f>
        <v>5</v>
      </c>
      <c r="U242" s="13">
        <f>VLOOKUP($C242,日期!$A:$D,4,0)</f>
        <v>1</v>
      </c>
      <c r="V242" s="65">
        <f t="shared" si="27"/>
        <v>44317</v>
      </c>
      <c r="W242" s="13" t="s">
        <v>1806</v>
      </c>
    </row>
    <row r="243" spans="1:23" ht="15">
      <c r="A243" s="15">
        <v>4081</v>
      </c>
      <c r="B243" s="15">
        <v>2021</v>
      </c>
      <c r="C243" s="13" t="s">
        <v>9</v>
      </c>
      <c r="D243" s="15">
        <v>20</v>
      </c>
      <c r="E243" s="13" t="s">
        <v>51</v>
      </c>
      <c r="F243" s="13" t="s">
        <v>17</v>
      </c>
      <c r="G243" s="13" t="s">
        <v>12</v>
      </c>
      <c r="H243" s="13" t="s">
        <v>35</v>
      </c>
      <c r="I243" s="3">
        <f t="shared" si="21"/>
        <v>55</v>
      </c>
      <c r="J243" s="7">
        <f t="shared" si="22"/>
        <v>59</v>
      </c>
      <c r="K243" s="3">
        <f>LEN(H243)</f>
        <v>5</v>
      </c>
      <c r="L243" s="13" t="str">
        <f>IF(OR(AND(LEN(H243&gt;3),ISERROR(FIND("-",H243,1))),AND(LEN(H243)&gt;3,ISERROR(FIND("+",H243,1)))),LEFT(H243,2),H243)</f>
        <v>55</v>
      </c>
      <c r="M243" s="13" t="str">
        <f>IF(AND(LEN(H243&gt;3),ISERROR(FIND("+",H243,1))),RIGHT(H243,2),IF(AND(LEN(H243)=3,ISERROR(FIND("-",H243,1))),LEFT(H243,2),H243))</f>
        <v>59</v>
      </c>
      <c r="N243" s="13" t="str">
        <f>SUBSTITUTE(H243,"+","-")</f>
        <v>55-59</v>
      </c>
      <c r="O243" s="3">
        <f t="shared" si="23"/>
        <v>5</v>
      </c>
      <c r="P243" s="3">
        <f t="shared" si="24"/>
        <v>3</v>
      </c>
      <c r="Q243" s="7">
        <f t="shared" si="25"/>
        <v>55</v>
      </c>
      <c r="R243" s="7">
        <f t="shared" si="26"/>
        <v>59</v>
      </c>
      <c r="S243" s="13" t="e">
        <f>VLOOKUP(A243,history!$B:$F,2,0)</f>
        <v>#N/A</v>
      </c>
      <c r="T243" s="13">
        <f>VLOOKUP($C243,日期!$A:$D,3,0)</f>
        <v>5</v>
      </c>
      <c r="U243" s="13">
        <f>VLOOKUP($C243,日期!$A:$D,4,0)</f>
        <v>1</v>
      </c>
      <c r="V243" s="65">
        <f t="shared" si="27"/>
        <v>44317</v>
      </c>
      <c r="W243" s="13" t="s">
        <v>1807</v>
      </c>
    </row>
    <row r="244" spans="1:23" ht="15">
      <c r="A244" s="15">
        <v>4080</v>
      </c>
      <c r="B244" s="15">
        <v>2021</v>
      </c>
      <c r="C244" s="13" t="s">
        <v>9</v>
      </c>
      <c r="D244" s="15">
        <v>20</v>
      </c>
      <c r="E244" s="13" t="s">
        <v>14</v>
      </c>
      <c r="F244" s="13" t="s">
        <v>11</v>
      </c>
      <c r="G244" s="13" t="s">
        <v>12</v>
      </c>
      <c r="H244" s="13" t="s">
        <v>18</v>
      </c>
      <c r="I244" s="3">
        <f t="shared" si="21"/>
        <v>65</v>
      </c>
      <c r="J244" s="7">
        <f t="shared" si="22"/>
        <v>69</v>
      </c>
      <c r="K244" s="3">
        <f>LEN(H244)</f>
        <v>5</v>
      </c>
      <c r="L244" s="13" t="str">
        <f>IF(OR(AND(LEN(H244&gt;3),ISERROR(FIND("-",H244,1))),AND(LEN(H244)&gt;3,ISERROR(FIND("+",H244,1)))),LEFT(H244,2),H244)</f>
        <v>65</v>
      </c>
      <c r="M244" s="13" t="str">
        <f>IF(AND(LEN(H244&gt;3),ISERROR(FIND("+",H244,1))),RIGHT(H244,2),IF(AND(LEN(H244)=3,ISERROR(FIND("-",H244,1))),LEFT(H244,2),H244))</f>
        <v>69</v>
      </c>
      <c r="N244" s="13" t="str">
        <f>SUBSTITUTE(H244,"+","-")</f>
        <v>65-69</v>
      </c>
      <c r="O244" s="3">
        <f t="shared" si="23"/>
        <v>5</v>
      </c>
      <c r="P244" s="3">
        <f t="shared" si="24"/>
        <v>3</v>
      </c>
      <c r="Q244" s="7">
        <f t="shared" si="25"/>
        <v>65</v>
      </c>
      <c r="R244" s="7">
        <f t="shared" si="26"/>
        <v>69</v>
      </c>
      <c r="S244" s="13" t="e">
        <f>VLOOKUP(A244,history!$B:$F,2,0)</f>
        <v>#N/A</v>
      </c>
      <c r="T244" s="13">
        <f>VLOOKUP($C244,日期!$A:$D,3,0)</f>
        <v>5</v>
      </c>
      <c r="U244" s="13">
        <f>VLOOKUP($C244,日期!$A:$D,4,0)</f>
        <v>1</v>
      </c>
      <c r="V244" s="65">
        <f t="shared" si="27"/>
        <v>44317</v>
      </c>
      <c r="W244" s="13" t="s">
        <v>1808</v>
      </c>
    </row>
    <row r="245" spans="1:23" ht="15">
      <c r="A245" s="15">
        <v>4079</v>
      </c>
      <c r="B245" s="15">
        <v>2021</v>
      </c>
      <c r="C245" s="13" t="s">
        <v>9</v>
      </c>
      <c r="D245" s="15">
        <v>20</v>
      </c>
      <c r="E245" s="13" t="s">
        <v>14</v>
      </c>
      <c r="F245" s="13" t="s">
        <v>17</v>
      </c>
      <c r="G245" s="13" t="s">
        <v>12</v>
      </c>
      <c r="H245" s="13" t="s">
        <v>32</v>
      </c>
      <c r="I245" s="3">
        <f t="shared" si="21"/>
        <v>60</v>
      </c>
      <c r="J245" s="7">
        <f t="shared" si="22"/>
        <v>64</v>
      </c>
      <c r="K245" s="3">
        <f>LEN(H245)</f>
        <v>5</v>
      </c>
      <c r="L245" s="13" t="str">
        <f>IF(OR(AND(LEN(H245&gt;3),ISERROR(FIND("-",H245,1))),AND(LEN(H245)&gt;3,ISERROR(FIND("+",H245,1)))),LEFT(H245,2),H245)</f>
        <v>60</v>
      </c>
      <c r="M245" s="13" t="str">
        <f>IF(AND(LEN(H245&gt;3),ISERROR(FIND("+",H245,1))),RIGHT(H245,2),IF(AND(LEN(H245)=3,ISERROR(FIND("-",H245,1))),LEFT(H245,2),H245))</f>
        <v>64</v>
      </c>
      <c r="N245" s="13" t="str">
        <f>SUBSTITUTE(H245,"+","-")</f>
        <v>60-64</v>
      </c>
      <c r="O245" s="3">
        <f t="shared" si="23"/>
        <v>5</v>
      </c>
      <c r="P245" s="3">
        <f t="shared" si="24"/>
        <v>3</v>
      </c>
      <c r="Q245" s="7">
        <f t="shared" si="25"/>
        <v>60</v>
      </c>
      <c r="R245" s="7">
        <f t="shared" si="26"/>
        <v>64</v>
      </c>
      <c r="S245" s="13" t="e">
        <f>VLOOKUP(A245,history!$B:$F,2,0)</f>
        <v>#N/A</v>
      </c>
      <c r="T245" s="13">
        <f>VLOOKUP($C245,日期!$A:$D,3,0)</f>
        <v>5</v>
      </c>
      <c r="U245" s="13">
        <f>VLOOKUP($C245,日期!$A:$D,4,0)</f>
        <v>1</v>
      </c>
      <c r="V245" s="65">
        <f t="shared" si="27"/>
        <v>44317</v>
      </c>
      <c r="W245" s="13" t="s">
        <v>1809</v>
      </c>
    </row>
    <row r="246" spans="1:23" ht="15">
      <c r="A246" s="15">
        <v>4078</v>
      </c>
      <c r="B246" s="15">
        <v>2021</v>
      </c>
      <c r="C246" s="13" t="s">
        <v>9</v>
      </c>
      <c r="D246" s="15">
        <v>20</v>
      </c>
      <c r="E246" s="13" t="s">
        <v>44</v>
      </c>
      <c r="F246" s="13" t="s">
        <v>17</v>
      </c>
      <c r="G246" s="13" t="s">
        <v>12</v>
      </c>
      <c r="H246" s="13" t="s">
        <v>13</v>
      </c>
      <c r="I246" s="3">
        <f t="shared" si="21"/>
        <v>20</v>
      </c>
      <c r="J246" s="7">
        <f t="shared" si="22"/>
        <v>24</v>
      </c>
      <c r="K246" s="3">
        <f>LEN(H246)</f>
        <v>5</v>
      </c>
      <c r="L246" s="13" t="str">
        <f>IF(OR(AND(LEN(H246&gt;3),ISERROR(FIND("-",H246,1))),AND(LEN(H246)&gt;3,ISERROR(FIND("+",H246,1)))),LEFT(H246,2),H246)</f>
        <v>20</v>
      </c>
      <c r="M246" s="13" t="str">
        <f>IF(AND(LEN(H246&gt;3),ISERROR(FIND("+",H246,1))),RIGHT(H246,2),IF(AND(LEN(H246)=3,ISERROR(FIND("-",H246,1))),LEFT(H246,2),H246))</f>
        <v>24</v>
      </c>
      <c r="N246" s="13" t="str">
        <f>SUBSTITUTE(H246,"+","-")</f>
        <v>20-24</v>
      </c>
      <c r="O246" s="3">
        <f t="shared" si="23"/>
        <v>5</v>
      </c>
      <c r="P246" s="3">
        <f t="shared" si="24"/>
        <v>3</v>
      </c>
      <c r="Q246" s="7">
        <f t="shared" si="25"/>
        <v>20</v>
      </c>
      <c r="R246" s="7">
        <f t="shared" si="26"/>
        <v>24</v>
      </c>
      <c r="S246" s="13" t="e">
        <f>VLOOKUP(A246,history!$B:$F,2,0)</f>
        <v>#N/A</v>
      </c>
      <c r="T246" s="13">
        <f>VLOOKUP($C246,日期!$A:$D,3,0)</f>
        <v>5</v>
      </c>
      <c r="U246" s="13">
        <f>VLOOKUP($C246,日期!$A:$D,4,0)</f>
        <v>1</v>
      </c>
      <c r="V246" s="65">
        <f t="shared" si="27"/>
        <v>44317</v>
      </c>
      <c r="W246" s="13" t="s">
        <v>1810</v>
      </c>
    </row>
    <row r="247" spans="1:23" ht="15">
      <c r="A247" s="15">
        <v>4077</v>
      </c>
      <c r="B247" s="15">
        <v>2021</v>
      </c>
      <c r="C247" s="13" t="s">
        <v>9</v>
      </c>
      <c r="D247" s="15">
        <v>20</v>
      </c>
      <c r="E247" s="13" t="s">
        <v>10</v>
      </c>
      <c r="F247" s="13" t="s">
        <v>11</v>
      </c>
      <c r="G247" s="13" t="s">
        <v>12</v>
      </c>
      <c r="H247" s="13" t="s">
        <v>18</v>
      </c>
      <c r="I247" s="3">
        <f t="shared" si="21"/>
        <v>65</v>
      </c>
      <c r="J247" s="7">
        <f t="shared" si="22"/>
        <v>69</v>
      </c>
      <c r="K247" s="3">
        <f>LEN(H247)</f>
        <v>5</v>
      </c>
      <c r="L247" s="13" t="str">
        <f>IF(OR(AND(LEN(H247&gt;3),ISERROR(FIND("-",H247,1))),AND(LEN(H247)&gt;3,ISERROR(FIND("+",H247,1)))),LEFT(H247,2),H247)</f>
        <v>65</v>
      </c>
      <c r="M247" s="13" t="str">
        <f>IF(AND(LEN(H247&gt;3),ISERROR(FIND("+",H247,1))),RIGHT(H247,2),IF(AND(LEN(H247)=3,ISERROR(FIND("-",H247,1))),LEFT(H247,2),H247))</f>
        <v>69</v>
      </c>
      <c r="N247" s="13" t="str">
        <f>SUBSTITUTE(H247,"+","-")</f>
        <v>65-69</v>
      </c>
      <c r="O247" s="3">
        <f t="shared" si="23"/>
        <v>5</v>
      </c>
      <c r="P247" s="3">
        <f t="shared" si="24"/>
        <v>3</v>
      </c>
      <c r="Q247" s="7">
        <f t="shared" si="25"/>
        <v>65</v>
      </c>
      <c r="R247" s="7">
        <f t="shared" si="26"/>
        <v>69</v>
      </c>
      <c r="S247" s="13" t="e">
        <f>VLOOKUP(A247,history!$B:$F,2,0)</f>
        <v>#N/A</v>
      </c>
      <c r="T247" s="13">
        <f>VLOOKUP($C247,日期!$A:$D,3,0)</f>
        <v>5</v>
      </c>
      <c r="U247" s="13">
        <f>VLOOKUP($C247,日期!$A:$D,4,0)</f>
        <v>1</v>
      </c>
      <c r="V247" s="65">
        <f t="shared" si="27"/>
        <v>44317</v>
      </c>
      <c r="W247" s="13" t="s">
        <v>1811</v>
      </c>
    </row>
    <row r="248" spans="1:23" ht="15">
      <c r="A248" s="15">
        <v>4076</v>
      </c>
      <c r="B248" s="15">
        <v>2021</v>
      </c>
      <c r="C248" s="13" t="s">
        <v>9</v>
      </c>
      <c r="D248" s="15">
        <v>20</v>
      </c>
      <c r="E248" s="13" t="s">
        <v>10</v>
      </c>
      <c r="F248" s="13" t="s">
        <v>11</v>
      </c>
      <c r="G248" s="13" t="s">
        <v>12</v>
      </c>
      <c r="H248" s="13" t="s">
        <v>30</v>
      </c>
      <c r="I248" s="3">
        <f t="shared" si="21"/>
        <v>45</v>
      </c>
      <c r="J248" s="7">
        <f t="shared" si="22"/>
        <v>49</v>
      </c>
      <c r="K248" s="3">
        <f>LEN(H248)</f>
        <v>5</v>
      </c>
      <c r="L248" s="13" t="str">
        <f>IF(OR(AND(LEN(H248&gt;3),ISERROR(FIND("-",H248,1))),AND(LEN(H248)&gt;3,ISERROR(FIND("+",H248,1)))),LEFT(H248,2),H248)</f>
        <v>45</v>
      </c>
      <c r="M248" s="13" t="str">
        <f>IF(AND(LEN(H248&gt;3),ISERROR(FIND("+",H248,1))),RIGHT(H248,2),IF(AND(LEN(H248)=3,ISERROR(FIND("-",H248,1))),LEFT(H248,2),H248))</f>
        <v>49</v>
      </c>
      <c r="N248" s="13" t="str">
        <f>SUBSTITUTE(H248,"+","-")</f>
        <v>45-49</v>
      </c>
      <c r="O248" s="3">
        <f t="shared" si="23"/>
        <v>5</v>
      </c>
      <c r="P248" s="3">
        <f t="shared" si="24"/>
        <v>3</v>
      </c>
      <c r="Q248" s="7">
        <f t="shared" si="25"/>
        <v>45</v>
      </c>
      <c r="R248" s="7">
        <f t="shared" si="26"/>
        <v>49</v>
      </c>
      <c r="S248" s="13" t="e">
        <f>VLOOKUP(A248,history!$B:$F,2,0)</f>
        <v>#N/A</v>
      </c>
      <c r="T248" s="13">
        <f>VLOOKUP($C248,日期!$A:$D,3,0)</f>
        <v>5</v>
      </c>
      <c r="U248" s="13">
        <f>VLOOKUP($C248,日期!$A:$D,4,0)</f>
        <v>1</v>
      </c>
      <c r="V248" s="65">
        <f t="shared" si="27"/>
        <v>44317</v>
      </c>
      <c r="W248" s="13" t="s">
        <v>1812</v>
      </c>
    </row>
    <row r="249" spans="1:23" ht="15">
      <c r="A249" s="15">
        <v>4075</v>
      </c>
      <c r="B249" s="15">
        <v>2021</v>
      </c>
      <c r="C249" s="13" t="s">
        <v>9</v>
      </c>
      <c r="D249" s="15">
        <v>20</v>
      </c>
      <c r="E249" s="13" t="s">
        <v>10</v>
      </c>
      <c r="F249" s="13" t="s">
        <v>17</v>
      </c>
      <c r="G249" s="13" t="s">
        <v>12</v>
      </c>
      <c r="H249" s="13" t="s">
        <v>49</v>
      </c>
      <c r="I249" s="3" t="e">
        <f t="shared" si="21"/>
        <v>#VALUE!</v>
      </c>
      <c r="J249" s="7" t="e">
        <f t="shared" si="22"/>
        <v>#VALUE!</v>
      </c>
      <c r="K249" s="3">
        <f>LEN(H249)</f>
        <v>3</v>
      </c>
      <c r="L249" s="13" t="str">
        <f>IF(OR(AND(LEN(H249&gt;3),ISERROR(FIND("-",H249,1))),AND(LEN(H249)&gt;3,ISERROR(FIND("+",H249,1)))),LEFT(H249,2),H249)</f>
        <v>5-9</v>
      </c>
      <c r="M249" s="13" t="str">
        <f>IF(AND(LEN(H249&gt;3),ISERROR(FIND("+",H249,1))),RIGHT(H249,2),IF(AND(LEN(H249)=3,ISERROR(FIND("-",H249,1))),LEFT(H249,2),H249))</f>
        <v>-9</v>
      </c>
      <c r="N249" s="13" t="str">
        <f>SUBSTITUTE(H249,"+","-")</f>
        <v>5-9</v>
      </c>
      <c r="O249" s="3">
        <f t="shared" si="23"/>
        <v>3</v>
      </c>
      <c r="P249" s="3">
        <f t="shared" si="24"/>
        <v>2</v>
      </c>
      <c r="Q249" s="7">
        <f t="shared" si="25"/>
        <v>5</v>
      </c>
      <c r="R249" s="7">
        <f t="shared" si="26"/>
        <v>9</v>
      </c>
      <c r="S249" s="13" t="e">
        <f>VLOOKUP(A249,history!$B:$F,2,0)</f>
        <v>#N/A</v>
      </c>
      <c r="T249" s="13">
        <f>VLOOKUP($C249,日期!$A:$D,3,0)</f>
        <v>5</v>
      </c>
      <c r="U249" s="13">
        <f>VLOOKUP($C249,日期!$A:$D,4,0)</f>
        <v>1</v>
      </c>
      <c r="V249" s="65">
        <f t="shared" si="27"/>
        <v>44317</v>
      </c>
      <c r="W249" s="13" t="s">
        <v>1813</v>
      </c>
    </row>
    <row r="250" spans="1:23" ht="15">
      <c r="A250" s="15">
        <v>4074</v>
      </c>
      <c r="B250" s="15">
        <v>2021</v>
      </c>
      <c r="C250" s="13" t="s">
        <v>9</v>
      </c>
      <c r="D250" s="15">
        <v>20</v>
      </c>
      <c r="E250" s="13" t="s">
        <v>51</v>
      </c>
      <c r="F250" s="13" t="s">
        <v>17</v>
      </c>
      <c r="G250" s="13" t="s">
        <v>12</v>
      </c>
      <c r="H250" s="13" t="s">
        <v>35</v>
      </c>
      <c r="I250" s="3">
        <f t="shared" si="21"/>
        <v>55</v>
      </c>
      <c r="J250" s="7">
        <f t="shared" si="22"/>
        <v>59</v>
      </c>
      <c r="K250" s="3">
        <f>LEN(H250)</f>
        <v>5</v>
      </c>
      <c r="L250" s="13" t="str">
        <f>IF(OR(AND(LEN(H250&gt;3),ISERROR(FIND("-",H250,1))),AND(LEN(H250)&gt;3,ISERROR(FIND("+",H250,1)))),LEFT(H250,2),H250)</f>
        <v>55</v>
      </c>
      <c r="M250" s="13" t="str">
        <f>IF(AND(LEN(H250&gt;3),ISERROR(FIND("+",H250,1))),RIGHT(H250,2),IF(AND(LEN(H250)=3,ISERROR(FIND("-",H250,1))),LEFT(H250,2),H250))</f>
        <v>59</v>
      </c>
      <c r="N250" s="13" t="str">
        <f>SUBSTITUTE(H250,"+","-")</f>
        <v>55-59</v>
      </c>
      <c r="O250" s="3">
        <f t="shared" si="23"/>
        <v>5</v>
      </c>
      <c r="P250" s="3">
        <f t="shared" si="24"/>
        <v>3</v>
      </c>
      <c r="Q250" s="7">
        <f t="shared" si="25"/>
        <v>55</v>
      </c>
      <c r="R250" s="7">
        <f t="shared" si="26"/>
        <v>59</v>
      </c>
      <c r="S250" s="13" t="e">
        <f>VLOOKUP(A250,history!$B:$F,2,0)</f>
        <v>#N/A</v>
      </c>
      <c r="T250" s="13">
        <f>VLOOKUP($C250,日期!$A:$D,3,0)</f>
        <v>5</v>
      </c>
      <c r="U250" s="13">
        <f>VLOOKUP($C250,日期!$A:$D,4,0)</f>
        <v>1</v>
      </c>
      <c r="V250" s="65">
        <f t="shared" si="27"/>
        <v>44317</v>
      </c>
      <c r="W250" s="13" t="s">
        <v>1814</v>
      </c>
    </row>
    <row r="251" spans="1:23" ht="15">
      <c r="A251" s="15">
        <v>4073</v>
      </c>
      <c r="B251" s="15">
        <v>2021</v>
      </c>
      <c r="C251" s="13" t="s">
        <v>9</v>
      </c>
      <c r="D251" s="15">
        <v>20</v>
      </c>
      <c r="E251" s="13" t="s">
        <v>14</v>
      </c>
      <c r="F251" s="13" t="s">
        <v>11</v>
      </c>
      <c r="G251" s="13" t="s">
        <v>12</v>
      </c>
      <c r="H251" s="13" t="s">
        <v>18</v>
      </c>
      <c r="I251" s="3">
        <f t="shared" si="21"/>
        <v>65</v>
      </c>
      <c r="J251" s="7">
        <f t="shared" si="22"/>
        <v>69</v>
      </c>
      <c r="K251" s="3">
        <f>LEN(H251)</f>
        <v>5</v>
      </c>
      <c r="L251" s="13" t="str">
        <f>IF(OR(AND(LEN(H251&gt;3),ISERROR(FIND("-",H251,1))),AND(LEN(H251)&gt;3,ISERROR(FIND("+",H251,1)))),LEFT(H251,2),H251)</f>
        <v>65</v>
      </c>
      <c r="M251" s="13" t="str">
        <f>IF(AND(LEN(H251&gt;3),ISERROR(FIND("+",H251,1))),RIGHT(H251,2),IF(AND(LEN(H251)=3,ISERROR(FIND("-",H251,1))),LEFT(H251,2),H251))</f>
        <v>69</v>
      </c>
      <c r="N251" s="13" t="str">
        <f>SUBSTITUTE(H251,"+","-")</f>
        <v>65-69</v>
      </c>
      <c r="O251" s="3">
        <f t="shared" si="23"/>
        <v>5</v>
      </c>
      <c r="P251" s="3">
        <f t="shared" si="24"/>
        <v>3</v>
      </c>
      <c r="Q251" s="7">
        <f t="shared" si="25"/>
        <v>65</v>
      </c>
      <c r="R251" s="7">
        <f t="shared" si="26"/>
        <v>69</v>
      </c>
      <c r="S251" s="13" t="e">
        <f>VLOOKUP(A251,history!$B:$F,2,0)</f>
        <v>#N/A</v>
      </c>
      <c r="T251" s="13">
        <f>VLOOKUP($C251,日期!$A:$D,3,0)</f>
        <v>5</v>
      </c>
      <c r="U251" s="13">
        <f>VLOOKUP($C251,日期!$A:$D,4,0)</f>
        <v>1</v>
      </c>
      <c r="V251" s="65">
        <f t="shared" si="27"/>
        <v>44317</v>
      </c>
      <c r="W251" s="13" t="s">
        <v>1815</v>
      </c>
    </row>
    <row r="252" spans="1:23" ht="15">
      <c r="A252" s="15">
        <v>4072</v>
      </c>
      <c r="B252" s="15">
        <v>2021</v>
      </c>
      <c r="C252" s="13" t="s">
        <v>9</v>
      </c>
      <c r="D252" s="15">
        <v>20</v>
      </c>
      <c r="E252" s="13" t="s">
        <v>14</v>
      </c>
      <c r="F252" s="13" t="s">
        <v>17</v>
      </c>
      <c r="G252" s="13" t="s">
        <v>12</v>
      </c>
      <c r="H252" s="13" t="s">
        <v>32</v>
      </c>
      <c r="I252" s="3">
        <f t="shared" si="21"/>
        <v>60</v>
      </c>
      <c r="J252" s="7">
        <f t="shared" si="22"/>
        <v>64</v>
      </c>
      <c r="K252" s="3">
        <f>LEN(H252)</f>
        <v>5</v>
      </c>
      <c r="L252" s="13" t="str">
        <f>IF(OR(AND(LEN(H252&gt;3),ISERROR(FIND("-",H252,1))),AND(LEN(H252)&gt;3,ISERROR(FIND("+",H252,1)))),LEFT(H252,2),H252)</f>
        <v>60</v>
      </c>
      <c r="M252" s="13" t="str">
        <f>IF(AND(LEN(H252&gt;3),ISERROR(FIND("+",H252,1))),RIGHT(H252,2),IF(AND(LEN(H252)=3,ISERROR(FIND("-",H252,1))),LEFT(H252,2),H252))</f>
        <v>64</v>
      </c>
      <c r="N252" s="13" t="str">
        <f>SUBSTITUTE(H252,"+","-")</f>
        <v>60-64</v>
      </c>
      <c r="O252" s="3">
        <f t="shared" si="23"/>
        <v>5</v>
      </c>
      <c r="P252" s="3">
        <f t="shared" si="24"/>
        <v>3</v>
      </c>
      <c r="Q252" s="7">
        <f t="shared" si="25"/>
        <v>60</v>
      </c>
      <c r="R252" s="7">
        <f t="shared" si="26"/>
        <v>64</v>
      </c>
      <c r="S252" s="13" t="e">
        <f>VLOOKUP(A252,history!$B:$F,2,0)</f>
        <v>#N/A</v>
      </c>
      <c r="T252" s="13">
        <f>VLOOKUP($C252,日期!$A:$D,3,0)</f>
        <v>5</v>
      </c>
      <c r="U252" s="13">
        <f>VLOOKUP($C252,日期!$A:$D,4,0)</f>
        <v>1</v>
      </c>
      <c r="V252" s="65">
        <f t="shared" si="27"/>
        <v>44317</v>
      </c>
      <c r="W252" s="13" t="s">
        <v>1816</v>
      </c>
    </row>
    <row r="253" spans="1:23" ht="15">
      <c r="A253" s="15">
        <v>4071</v>
      </c>
      <c r="B253" s="15">
        <v>2021</v>
      </c>
      <c r="C253" s="13" t="s">
        <v>9</v>
      </c>
      <c r="D253" s="15">
        <v>20</v>
      </c>
      <c r="E253" s="13" t="s">
        <v>44</v>
      </c>
      <c r="F253" s="13" t="s">
        <v>17</v>
      </c>
      <c r="G253" s="13" t="s">
        <v>12</v>
      </c>
      <c r="H253" s="13" t="s">
        <v>13</v>
      </c>
      <c r="I253" s="3">
        <f t="shared" si="21"/>
        <v>20</v>
      </c>
      <c r="J253" s="7">
        <f t="shared" si="22"/>
        <v>24</v>
      </c>
      <c r="K253" s="3">
        <f>LEN(H253)</f>
        <v>5</v>
      </c>
      <c r="L253" s="13" t="str">
        <f>IF(OR(AND(LEN(H253&gt;3),ISERROR(FIND("-",H253,1))),AND(LEN(H253)&gt;3,ISERROR(FIND("+",H253,1)))),LEFT(H253,2),H253)</f>
        <v>20</v>
      </c>
      <c r="M253" s="13" t="str">
        <f>IF(AND(LEN(H253&gt;3),ISERROR(FIND("+",H253,1))),RIGHT(H253,2),IF(AND(LEN(H253)=3,ISERROR(FIND("-",H253,1))),LEFT(H253,2),H253))</f>
        <v>24</v>
      </c>
      <c r="N253" s="13" t="str">
        <f>SUBSTITUTE(H253,"+","-")</f>
        <v>20-24</v>
      </c>
      <c r="O253" s="3">
        <f t="shared" si="23"/>
        <v>5</v>
      </c>
      <c r="P253" s="3">
        <f t="shared" si="24"/>
        <v>3</v>
      </c>
      <c r="Q253" s="7">
        <f t="shared" si="25"/>
        <v>20</v>
      </c>
      <c r="R253" s="7">
        <f t="shared" si="26"/>
        <v>24</v>
      </c>
      <c r="S253" s="13" t="e">
        <f>VLOOKUP(A253,history!$B:$F,2,0)</f>
        <v>#N/A</v>
      </c>
      <c r="T253" s="13">
        <f>VLOOKUP($C253,日期!$A:$D,3,0)</f>
        <v>5</v>
      </c>
      <c r="U253" s="13">
        <f>VLOOKUP($C253,日期!$A:$D,4,0)</f>
        <v>1</v>
      </c>
      <c r="V253" s="65">
        <f t="shared" si="27"/>
        <v>44317</v>
      </c>
      <c r="W253" s="13" t="s">
        <v>1817</v>
      </c>
    </row>
    <row r="254" spans="1:23" ht="15">
      <c r="A254" s="15">
        <v>4070</v>
      </c>
      <c r="B254" s="15">
        <v>2021</v>
      </c>
      <c r="C254" s="13" t="s">
        <v>9</v>
      </c>
      <c r="D254" s="15">
        <v>20</v>
      </c>
      <c r="E254" s="13" t="s">
        <v>10</v>
      </c>
      <c r="F254" s="13" t="s">
        <v>11</v>
      </c>
      <c r="G254" s="13" t="s">
        <v>12</v>
      </c>
      <c r="H254" s="13" t="s">
        <v>18</v>
      </c>
      <c r="I254" s="3">
        <f t="shared" si="21"/>
        <v>65</v>
      </c>
      <c r="J254" s="7">
        <f t="shared" si="22"/>
        <v>69</v>
      </c>
      <c r="K254" s="3">
        <f>LEN(H254)</f>
        <v>5</v>
      </c>
      <c r="L254" s="13" t="str">
        <f>IF(OR(AND(LEN(H254&gt;3),ISERROR(FIND("-",H254,1))),AND(LEN(H254)&gt;3,ISERROR(FIND("+",H254,1)))),LEFT(H254,2),H254)</f>
        <v>65</v>
      </c>
      <c r="M254" s="13" t="str">
        <f>IF(AND(LEN(H254&gt;3),ISERROR(FIND("+",H254,1))),RIGHT(H254,2),IF(AND(LEN(H254)=3,ISERROR(FIND("-",H254,1))),LEFT(H254,2),H254))</f>
        <v>69</v>
      </c>
      <c r="N254" s="13" t="str">
        <f>SUBSTITUTE(H254,"+","-")</f>
        <v>65-69</v>
      </c>
      <c r="O254" s="3">
        <f t="shared" si="23"/>
        <v>5</v>
      </c>
      <c r="P254" s="3">
        <f t="shared" si="24"/>
        <v>3</v>
      </c>
      <c r="Q254" s="7">
        <f t="shared" si="25"/>
        <v>65</v>
      </c>
      <c r="R254" s="7">
        <f t="shared" si="26"/>
        <v>69</v>
      </c>
      <c r="S254" s="13" t="e">
        <f>VLOOKUP(A254,history!$B:$F,2,0)</f>
        <v>#N/A</v>
      </c>
      <c r="T254" s="13">
        <f>VLOOKUP($C254,日期!$A:$D,3,0)</f>
        <v>5</v>
      </c>
      <c r="U254" s="13">
        <f>VLOOKUP($C254,日期!$A:$D,4,0)</f>
        <v>1</v>
      </c>
      <c r="V254" s="65">
        <f t="shared" si="27"/>
        <v>44317</v>
      </c>
      <c r="W254" s="13" t="s">
        <v>1818</v>
      </c>
    </row>
    <row r="255" spans="1:23" ht="15">
      <c r="A255" s="15">
        <v>4069</v>
      </c>
      <c r="B255" s="15">
        <v>2021</v>
      </c>
      <c r="C255" s="13" t="s">
        <v>9</v>
      </c>
      <c r="D255" s="15">
        <v>20</v>
      </c>
      <c r="E255" s="13" t="s">
        <v>10</v>
      </c>
      <c r="F255" s="13" t="s">
        <v>11</v>
      </c>
      <c r="G255" s="13" t="s">
        <v>12</v>
      </c>
      <c r="H255" s="13" t="s">
        <v>30</v>
      </c>
      <c r="I255" s="3">
        <f t="shared" si="21"/>
        <v>45</v>
      </c>
      <c r="J255" s="7">
        <f t="shared" si="22"/>
        <v>49</v>
      </c>
      <c r="K255" s="3">
        <f>LEN(H255)</f>
        <v>5</v>
      </c>
      <c r="L255" s="13" t="str">
        <f>IF(OR(AND(LEN(H255&gt;3),ISERROR(FIND("-",H255,1))),AND(LEN(H255)&gt;3,ISERROR(FIND("+",H255,1)))),LEFT(H255,2),H255)</f>
        <v>45</v>
      </c>
      <c r="M255" s="13" t="str">
        <f>IF(AND(LEN(H255&gt;3),ISERROR(FIND("+",H255,1))),RIGHT(H255,2),IF(AND(LEN(H255)=3,ISERROR(FIND("-",H255,1))),LEFT(H255,2),H255))</f>
        <v>49</v>
      </c>
      <c r="N255" s="13" t="str">
        <f>SUBSTITUTE(H255,"+","-")</f>
        <v>45-49</v>
      </c>
      <c r="O255" s="3">
        <f t="shared" si="23"/>
        <v>5</v>
      </c>
      <c r="P255" s="3">
        <f t="shared" si="24"/>
        <v>3</v>
      </c>
      <c r="Q255" s="7">
        <f t="shared" si="25"/>
        <v>45</v>
      </c>
      <c r="R255" s="7">
        <f t="shared" si="26"/>
        <v>49</v>
      </c>
      <c r="S255" s="13" t="e">
        <f>VLOOKUP(A255,history!$B:$F,2,0)</f>
        <v>#N/A</v>
      </c>
      <c r="T255" s="13">
        <f>VLOOKUP($C255,日期!$A:$D,3,0)</f>
        <v>5</v>
      </c>
      <c r="U255" s="13">
        <f>VLOOKUP($C255,日期!$A:$D,4,0)</f>
        <v>1</v>
      </c>
      <c r="V255" s="65">
        <f t="shared" si="27"/>
        <v>44317</v>
      </c>
      <c r="W255" s="13" t="s">
        <v>1819</v>
      </c>
    </row>
    <row r="256" spans="1:23" ht="15">
      <c r="A256" s="15">
        <v>4068</v>
      </c>
      <c r="B256" s="15">
        <v>2021</v>
      </c>
      <c r="C256" s="13" t="s">
        <v>9</v>
      </c>
      <c r="D256" s="15">
        <v>20</v>
      </c>
      <c r="E256" s="13" t="s">
        <v>10</v>
      </c>
      <c r="F256" s="13" t="s">
        <v>17</v>
      </c>
      <c r="G256" s="13" t="s">
        <v>12</v>
      </c>
      <c r="H256" s="13" t="s">
        <v>49</v>
      </c>
      <c r="I256" s="3" t="e">
        <f t="shared" si="21"/>
        <v>#VALUE!</v>
      </c>
      <c r="J256" s="7" t="e">
        <f t="shared" si="22"/>
        <v>#VALUE!</v>
      </c>
      <c r="K256" s="3">
        <f>LEN(H256)</f>
        <v>3</v>
      </c>
      <c r="L256" s="13" t="str">
        <f>IF(OR(AND(LEN(H256&gt;3),ISERROR(FIND("-",H256,1))),AND(LEN(H256)&gt;3,ISERROR(FIND("+",H256,1)))),LEFT(H256,2),H256)</f>
        <v>5-9</v>
      </c>
      <c r="M256" s="13" t="str">
        <f>IF(AND(LEN(H256&gt;3),ISERROR(FIND("+",H256,1))),RIGHT(H256,2),IF(AND(LEN(H256)=3,ISERROR(FIND("-",H256,1))),LEFT(H256,2),H256))</f>
        <v>-9</v>
      </c>
      <c r="N256" s="13" t="str">
        <f>SUBSTITUTE(H256,"+","-")</f>
        <v>5-9</v>
      </c>
      <c r="O256" s="3">
        <f t="shared" si="23"/>
        <v>3</v>
      </c>
      <c r="P256" s="3">
        <f t="shared" si="24"/>
        <v>2</v>
      </c>
      <c r="Q256" s="7">
        <f t="shared" si="25"/>
        <v>5</v>
      </c>
      <c r="R256" s="7">
        <f t="shared" si="26"/>
        <v>9</v>
      </c>
      <c r="S256" s="13" t="e">
        <f>VLOOKUP(A256,history!$B:$F,2,0)</f>
        <v>#N/A</v>
      </c>
      <c r="T256" s="13">
        <f>VLOOKUP($C256,日期!$A:$D,3,0)</f>
        <v>5</v>
      </c>
      <c r="U256" s="13">
        <f>VLOOKUP($C256,日期!$A:$D,4,0)</f>
        <v>1</v>
      </c>
      <c r="V256" s="65">
        <f t="shared" si="27"/>
        <v>44317</v>
      </c>
      <c r="W256" s="13" t="s">
        <v>1820</v>
      </c>
    </row>
    <row r="257" spans="1:23" ht="15">
      <c r="A257" s="15">
        <v>4067</v>
      </c>
      <c r="B257" s="15">
        <v>2021</v>
      </c>
      <c r="C257" s="13" t="s">
        <v>9</v>
      </c>
      <c r="D257" s="15">
        <v>20</v>
      </c>
      <c r="E257" s="13" t="s">
        <v>51</v>
      </c>
      <c r="F257" s="13" t="s">
        <v>17</v>
      </c>
      <c r="G257" s="13" t="s">
        <v>12</v>
      </c>
      <c r="H257" s="13" t="s">
        <v>35</v>
      </c>
      <c r="I257" s="3">
        <f t="shared" si="21"/>
        <v>55</v>
      </c>
      <c r="J257" s="7">
        <f t="shared" si="22"/>
        <v>59</v>
      </c>
      <c r="K257" s="3">
        <f>LEN(H257)</f>
        <v>5</v>
      </c>
      <c r="L257" s="13" t="str">
        <f>IF(OR(AND(LEN(H257&gt;3),ISERROR(FIND("-",H257,1))),AND(LEN(H257)&gt;3,ISERROR(FIND("+",H257,1)))),LEFT(H257,2),H257)</f>
        <v>55</v>
      </c>
      <c r="M257" s="13" t="str">
        <f>IF(AND(LEN(H257&gt;3),ISERROR(FIND("+",H257,1))),RIGHT(H257,2),IF(AND(LEN(H257)=3,ISERROR(FIND("-",H257,1))),LEFT(H257,2),H257))</f>
        <v>59</v>
      </c>
      <c r="N257" s="13" t="str">
        <f>SUBSTITUTE(H257,"+","-")</f>
        <v>55-59</v>
      </c>
      <c r="O257" s="3">
        <f t="shared" si="23"/>
        <v>5</v>
      </c>
      <c r="P257" s="3">
        <f t="shared" si="24"/>
        <v>3</v>
      </c>
      <c r="Q257" s="7">
        <f t="shared" si="25"/>
        <v>55</v>
      </c>
      <c r="R257" s="7">
        <f t="shared" si="26"/>
        <v>59</v>
      </c>
      <c r="S257" s="13" t="e">
        <f>VLOOKUP(A257,history!$B:$F,2,0)</f>
        <v>#N/A</v>
      </c>
      <c r="T257" s="13">
        <f>VLOOKUP($C257,日期!$A:$D,3,0)</f>
        <v>5</v>
      </c>
      <c r="U257" s="13">
        <f>VLOOKUP($C257,日期!$A:$D,4,0)</f>
        <v>1</v>
      </c>
      <c r="V257" s="65">
        <f t="shared" si="27"/>
        <v>44317</v>
      </c>
      <c r="W257" s="13" t="s">
        <v>1821</v>
      </c>
    </row>
    <row r="258" spans="1:23" ht="15">
      <c r="A258" s="15">
        <v>4066</v>
      </c>
      <c r="B258" s="15">
        <v>2021</v>
      </c>
      <c r="C258" s="13" t="s">
        <v>9</v>
      </c>
      <c r="D258" s="15">
        <v>20</v>
      </c>
      <c r="E258" s="13" t="s">
        <v>14</v>
      </c>
      <c r="F258" s="13" t="s">
        <v>11</v>
      </c>
      <c r="G258" s="13" t="s">
        <v>12</v>
      </c>
      <c r="H258" s="13" t="s">
        <v>18</v>
      </c>
      <c r="I258" s="3">
        <f t="shared" si="21"/>
        <v>65</v>
      </c>
      <c r="J258" s="7">
        <f t="shared" si="22"/>
        <v>69</v>
      </c>
      <c r="K258" s="3">
        <f>LEN(H258)</f>
        <v>5</v>
      </c>
      <c r="L258" s="13" t="str">
        <f>IF(OR(AND(LEN(H258&gt;3),ISERROR(FIND("-",H258,1))),AND(LEN(H258)&gt;3,ISERROR(FIND("+",H258,1)))),LEFT(H258,2),H258)</f>
        <v>65</v>
      </c>
      <c r="M258" s="13" t="str">
        <f>IF(AND(LEN(H258&gt;3),ISERROR(FIND("+",H258,1))),RIGHT(H258,2),IF(AND(LEN(H258)=3,ISERROR(FIND("-",H258,1))),LEFT(H258,2),H258))</f>
        <v>69</v>
      </c>
      <c r="N258" s="13" t="str">
        <f>SUBSTITUTE(H258,"+","-")</f>
        <v>65-69</v>
      </c>
      <c r="O258" s="3">
        <f t="shared" si="23"/>
        <v>5</v>
      </c>
      <c r="P258" s="3">
        <f t="shared" si="24"/>
        <v>3</v>
      </c>
      <c r="Q258" s="7">
        <f t="shared" si="25"/>
        <v>65</v>
      </c>
      <c r="R258" s="7">
        <f t="shared" si="26"/>
        <v>69</v>
      </c>
      <c r="S258" s="13" t="e">
        <f>VLOOKUP(A258,history!$B:$F,2,0)</f>
        <v>#N/A</v>
      </c>
      <c r="T258" s="13">
        <f>VLOOKUP($C258,日期!$A:$D,3,0)</f>
        <v>5</v>
      </c>
      <c r="U258" s="13">
        <f>VLOOKUP($C258,日期!$A:$D,4,0)</f>
        <v>1</v>
      </c>
      <c r="V258" s="65">
        <f t="shared" si="27"/>
        <v>44317</v>
      </c>
      <c r="W258" s="13" t="s">
        <v>1822</v>
      </c>
    </row>
    <row r="259" spans="1:23" ht="15">
      <c r="A259" s="15">
        <v>4065</v>
      </c>
      <c r="B259" s="15">
        <v>2021</v>
      </c>
      <c r="C259" s="13" t="s">
        <v>9</v>
      </c>
      <c r="D259" s="15">
        <v>20</v>
      </c>
      <c r="E259" s="13" t="s">
        <v>14</v>
      </c>
      <c r="F259" s="13" t="s">
        <v>17</v>
      </c>
      <c r="G259" s="13" t="s">
        <v>12</v>
      </c>
      <c r="H259" s="13" t="s">
        <v>32</v>
      </c>
      <c r="I259" s="3">
        <f t="shared" ref="I259:I322" si="28">VALUE(IF(LEN(H259)&gt;=3,LEFT(H259,2),H259))</f>
        <v>60</v>
      </c>
      <c r="J259" s="7">
        <f t="shared" ref="J259:J322" si="29">VALUE(IF(LEN(H259)=5,RIGHT(H259,2),LEFT(H259,2)))</f>
        <v>64</v>
      </c>
      <c r="K259" s="3">
        <f>LEN(H259)</f>
        <v>5</v>
      </c>
      <c r="L259" s="13" t="str">
        <f>IF(OR(AND(LEN(H259&gt;3),ISERROR(FIND("-",H259,1))),AND(LEN(H259)&gt;3,ISERROR(FIND("+",H259,1)))),LEFT(H259,2),H259)</f>
        <v>60</v>
      </c>
      <c r="M259" s="13" t="str">
        <f>IF(AND(LEN(H259&gt;3),ISERROR(FIND("+",H259,1))),RIGHT(H259,2),IF(AND(LEN(H259)=3,ISERROR(FIND("-",H259,1))),LEFT(H259,2),H259))</f>
        <v>64</v>
      </c>
      <c r="N259" s="13" t="str">
        <f>SUBSTITUTE(H259,"+","-")</f>
        <v>60-64</v>
      </c>
      <c r="O259" s="3">
        <f t="shared" ref="O259:O322" si="30">LEN(N259)</f>
        <v>5</v>
      </c>
      <c r="P259" s="3">
        <f t="shared" ref="P259:P322" si="31">FIND("-",N259,1)</f>
        <v>3</v>
      </c>
      <c r="Q259" s="7">
        <f t="shared" ref="Q259:Q322" si="32">VALUE(IF(ISERROR(FIND("-",N259,1)),N259,LEFT(N259,FIND("-",N259,1)-1)))</f>
        <v>60</v>
      </c>
      <c r="R259" s="7">
        <f t="shared" ref="R259:R322" si="33">VALUE(IF(ISERROR(FIND("-",N259,1)),N259,IF(AND(FIND("-",N259,1)=3,LEN(N259)=3),LEFT(N259,2),RIGHT(N259,FIND("-",N259,1)-1))))</f>
        <v>64</v>
      </c>
      <c r="S259" s="13" t="e">
        <f>VLOOKUP(A259,history!$B:$F,2,0)</f>
        <v>#N/A</v>
      </c>
      <c r="T259" s="13">
        <f>VLOOKUP($C259,日期!$A:$D,3,0)</f>
        <v>5</v>
      </c>
      <c r="U259" s="13">
        <f>VLOOKUP($C259,日期!$A:$D,4,0)</f>
        <v>1</v>
      </c>
      <c r="V259" s="65">
        <f t="shared" ref="V259:V322" si="34">DATE(B259,T259,U259)</f>
        <v>44317</v>
      </c>
      <c r="W259" s="13" t="s">
        <v>1823</v>
      </c>
    </row>
    <row r="260" spans="1:23" ht="15">
      <c r="A260" s="15">
        <v>4064</v>
      </c>
      <c r="B260" s="15">
        <v>2021</v>
      </c>
      <c r="C260" s="13" t="s">
        <v>9</v>
      </c>
      <c r="D260" s="15">
        <v>20</v>
      </c>
      <c r="E260" s="13" t="s">
        <v>44</v>
      </c>
      <c r="F260" s="13" t="s">
        <v>17</v>
      </c>
      <c r="G260" s="13" t="s">
        <v>12</v>
      </c>
      <c r="H260" s="13" t="s">
        <v>16</v>
      </c>
      <c r="I260" s="3">
        <f t="shared" si="28"/>
        <v>15</v>
      </c>
      <c r="J260" s="7">
        <f t="shared" si="29"/>
        <v>19</v>
      </c>
      <c r="K260" s="3">
        <f>LEN(H260)</f>
        <v>5</v>
      </c>
      <c r="L260" s="13" t="str">
        <f>IF(OR(AND(LEN(H260&gt;3),ISERROR(FIND("-",H260,1))),AND(LEN(H260)&gt;3,ISERROR(FIND("+",H260,1)))),LEFT(H260,2),H260)</f>
        <v>15</v>
      </c>
      <c r="M260" s="13" t="str">
        <f>IF(AND(LEN(H260&gt;3),ISERROR(FIND("+",H260,1))),RIGHT(H260,2),IF(AND(LEN(H260)=3,ISERROR(FIND("-",H260,1))),LEFT(H260,2),H260))</f>
        <v>19</v>
      </c>
      <c r="N260" s="13" t="str">
        <f>SUBSTITUTE(H260,"+","-")</f>
        <v>15-19</v>
      </c>
      <c r="O260" s="3">
        <f t="shared" si="30"/>
        <v>5</v>
      </c>
      <c r="P260" s="3">
        <f t="shared" si="31"/>
        <v>3</v>
      </c>
      <c r="Q260" s="7">
        <f t="shared" si="32"/>
        <v>15</v>
      </c>
      <c r="R260" s="7">
        <f t="shared" si="33"/>
        <v>19</v>
      </c>
      <c r="S260" s="13" t="e">
        <f>VLOOKUP(A260,history!$B:$F,2,0)</f>
        <v>#N/A</v>
      </c>
      <c r="T260" s="13">
        <f>VLOOKUP($C260,日期!$A:$D,3,0)</f>
        <v>5</v>
      </c>
      <c r="U260" s="13">
        <f>VLOOKUP($C260,日期!$A:$D,4,0)</f>
        <v>1</v>
      </c>
      <c r="V260" s="65">
        <f t="shared" si="34"/>
        <v>44317</v>
      </c>
      <c r="W260" s="13" t="s">
        <v>1824</v>
      </c>
    </row>
    <row r="261" spans="1:23" ht="15">
      <c r="A261" s="15">
        <v>4063</v>
      </c>
      <c r="B261" s="15">
        <v>2021</v>
      </c>
      <c r="C261" s="13" t="s">
        <v>9</v>
      </c>
      <c r="D261" s="15">
        <v>20</v>
      </c>
      <c r="E261" s="13" t="s">
        <v>10</v>
      </c>
      <c r="F261" s="13" t="s">
        <v>11</v>
      </c>
      <c r="G261" s="13" t="s">
        <v>12</v>
      </c>
      <c r="H261" s="13" t="s">
        <v>18</v>
      </c>
      <c r="I261" s="3">
        <f t="shared" si="28"/>
        <v>65</v>
      </c>
      <c r="J261" s="7">
        <f t="shared" si="29"/>
        <v>69</v>
      </c>
      <c r="K261" s="3">
        <f>LEN(H261)</f>
        <v>5</v>
      </c>
      <c r="L261" s="13" t="str">
        <f>IF(OR(AND(LEN(H261&gt;3),ISERROR(FIND("-",H261,1))),AND(LEN(H261)&gt;3,ISERROR(FIND("+",H261,1)))),LEFT(H261,2),H261)</f>
        <v>65</v>
      </c>
      <c r="M261" s="13" t="str">
        <f>IF(AND(LEN(H261&gt;3),ISERROR(FIND("+",H261,1))),RIGHT(H261,2),IF(AND(LEN(H261)=3,ISERROR(FIND("-",H261,1))),LEFT(H261,2),H261))</f>
        <v>69</v>
      </c>
      <c r="N261" s="13" t="str">
        <f>SUBSTITUTE(H261,"+","-")</f>
        <v>65-69</v>
      </c>
      <c r="O261" s="3">
        <f t="shared" si="30"/>
        <v>5</v>
      </c>
      <c r="P261" s="3">
        <f t="shared" si="31"/>
        <v>3</v>
      </c>
      <c r="Q261" s="7">
        <f t="shared" si="32"/>
        <v>65</v>
      </c>
      <c r="R261" s="7">
        <f t="shared" si="33"/>
        <v>69</v>
      </c>
      <c r="S261" s="13" t="e">
        <f>VLOOKUP(A261,history!$B:$F,2,0)</f>
        <v>#N/A</v>
      </c>
      <c r="T261" s="13">
        <f>VLOOKUP($C261,日期!$A:$D,3,0)</f>
        <v>5</v>
      </c>
      <c r="U261" s="13">
        <f>VLOOKUP($C261,日期!$A:$D,4,0)</f>
        <v>1</v>
      </c>
      <c r="V261" s="65">
        <f t="shared" si="34"/>
        <v>44317</v>
      </c>
      <c r="W261" s="13" t="s">
        <v>1825</v>
      </c>
    </row>
    <row r="262" spans="1:23" ht="15">
      <c r="A262" s="15">
        <v>4062</v>
      </c>
      <c r="B262" s="15">
        <v>2021</v>
      </c>
      <c r="C262" s="13" t="s">
        <v>9</v>
      </c>
      <c r="D262" s="15">
        <v>20</v>
      </c>
      <c r="E262" s="13" t="s">
        <v>10</v>
      </c>
      <c r="F262" s="13" t="s">
        <v>11</v>
      </c>
      <c r="G262" s="13" t="s">
        <v>12</v>
      </c>
      <c r="H262" s="13" t="s">
        <v>30</v>
      </c>
      <c r="I262" s="3">
        <f t="shared" si="28"/>
        <v>45</v>
      </c>
      <c r="J262" s="7">
        <f t="shared" si="29"/>
        <v>49</v>
      </c>
      <c r="K262" s="3">
        <f>LEN(H262)</f>
        <v>5</v>
      </c>
      <c r="L262" s="13" t="str">
        <f>IF(OR(AND(LEN(H262&gt;3),ISERROR(FIND("-",H262,1))),AND(LEN(H262)&gt;3,ISERROR(FIND("+",H262,1)))),LEFT(H262,2),H262)</f>
        <v>45</v>
      </c>
      <c r="M262" s="13" t="str">
        <f>IF(AND(LEN(H262&gt;3),ISERROR(FIND("+",H262,1))),RIGHT(H262,2),IF(AND(LEN(H262)=3,ISERROR(FIND("-",H262,1))),LEFT(H262,2),H262))</f>
        <v>49</v>
      </c>
      <c r="N262" s="13" t="str">
        <f>SUBSTITUTE(H262,"+","-")</f>
        <v>45-49</v>
      </c>
      <c r="O262" s="3">
        <f t="shared" si="30"/>
        <v>5</v>
      </c>
      <c r="P262" s="3">
        <f t="shared" si="31"/>
        <v>3</v>
      </c>
      <c r="Q262" s="7">
        <f t="shared" si="32"/>
        <v>45</v>
      </c>
      <c r="R262" s="7">
        <f t="shared" si="33"/>
        <v>49</v>
      </c>
      <c r="S262" s="13" t="e">
        <f>VLOOKUP(A262,history!$B:$F,2,0)</f>
        <v>#N/A</v>
      </c>
      <c r="T262" s="13">
        <f>VLOOKUP($C262,日期!$A:$D,3,0)</f>
        <v>5</v>
      </c>
      <c r="U262" s="13">
        <f>VLOOKUP($C262,日期!$A:$D,4,0)</f>
        <v>1</v>
      </c>
      <c r="V262" s="65">
        <f t="shared" si="34"/>
        <v>44317</v>
      </c>
      <c r="W262" s="13" t="s">
        <v>1826</v>
      </c>
    </row>
    <row r="263" spans="1:23" ht="15">
      <c r="A263" s="15">
        <v>4061</v>
      </c>
      <c r="B263" s="15">
        <v>2021</v>
      </c>
      <c r="C263" s="13" t="s">
        <v>9</v>
      </c>
      <c r="D263" s="15">
        <v>20</v>
      </c>
      <c r="E263" s="13" t="s">
        <v>10</v>
      </c>
      <c r="F263" s="13" t="s">
        <v>17</v>
      </c>
      <c r="G263" s="13" t="s">
        <v>12</v>
      </c>
      <c r="H263" s="13" t="s">
        <v>49</v>
      </c>
      <c r="I263" s="3" t="e">
        <f t="shared" si="28"/>
        <v>#VALUE!</v>
      </c>
      <c r="J263" s="7" t="e">
        <f t="shared" si="29"/>
        <v>#VALUE!</v>
      </c>
      <c r="K263" s="3">
        <f>LEN(H263)</f>
        <v>3</v>
      </c>
      <c r="L263" s="13" t="str">
        <f>IF(OR(AND(LEN(H263&gt;3),ISERROR(FIND("-",H263,1))),AND(LEN(H263)&gt;3,ISERROR(FIND("+",H263,1)))),LEFT(H263,2),H263)</f>
        <v>5-9</v>
      </c>
      <c r="M263" s="13" t="str">
        <f>IF(AND(LEN(H263&gt;3),ISERROR(FIND("+",H263,1))),RIGHT(H263,2),IF(AND(LEN(H263)=3,ISERROR(FIND("-",H263,1))),LEFT(H263,2),H263))</f>
        <v>-9</v>
      </c>
      <c r="N263" s="13" t="str">
        <f>SUBSTITUTE(H263,"+","-")</f>
        <v>5-9</v>
      </c>
      <c r="O263" s="3">
        <f t="shared" si="30"/>
        <v>3</v>
      </c>
      <c r="P263" s="3">
        <f t="shared" si="31"/>
        <v>2</v>
      </c>
      <c r="Q263" s="7">
        <f t="shared" si="32"/>
        <v>5</v>
      </c>
      <c r="R263" s="7">
        <f t="shared" si="33"/>
        <v>9</v>
      </c>
      <c r="S263" s="13" t="e">
        <f>VLOOKUP(A263,history!$B:$F,2,0)</f>
        <v>#N/A</v>
      </c>
      <c r="T263" s="13">
        <f>VLOOKUP($C263,日期!$A:$D,3,0)</f>
        <v>5</v>
      </c>
      <c r="U263" s="13">
        <f>VLOOKUP($C263,日期!$A:$D,4,0)</f>
        <v>1</v>
      </c>
      <c r="V263" s="65">
        <f t="shared" si="34"/>
        <v>44317</v>
      </c>
      <c r="W263" s="13" t="s">
        <v>1827</v>
      </c>
    </row>
    <row r="264" spans="1:23" ht="15">
      <c r="A264" s="15">
        <v>4060</v>
      </c>
      <c r="B264" s="15">
        <v>2021</v>
      </c>
      <c r="C264" s="13" t="s">
        <v>9</v>
      </c>
      <c r="D264" s="15">
        <v>20</v>
      </c>
      <c r="E264" s="13" t="s">
        <v>51</v>
      </c>
      <c r="F264" s="13" t="s">
        <v>17</v>
      </c>
      <c r="G264" s="13" t="s">
        <v>12</v>
      </c>
      <c r="H264" s="13" t="s">
        <v>37</v>
      </c>
      <c r="I264" s="3">
        <f t="shared" si="28"/>
        <v>50</v>
      </c>
      <c r="J264" s="7">
        <f t="shared" si="29"/>
        <v>54</v>
      </c>
      <c r="K264" s="3">
        <f>LEN(H264)</f>
        <v>5</v>
      </c>
      <c r="L264" s="13" t="str">
        <f>IF(OR(AND(LEN(H264&gt;3),ISERROR(FIND("-",H264,1))),AND(LEN(H264)&gt;3,ISERROR(FIND("+",H264,1)))),LEFT(H264,2),H264)</f>
        <v>50</v>
      </c>
      <c r="M264" s="13" t="str">
        <f>IF(AND(LEN(H264&gt;3),ISERROR(FIND("+",H264,1))),RIGHT(H264,2),IF(AND(LEN(H264)=3,ISERROR(FIND("-",H264,1))),LEFT(H264,2),H264))</f>
        <v>54</v>
      </c>
      <c r="N264" s="13" t="str">
        <f>SUBSTITUTE(H264,"+","-")</f>
        <v>50-54</v>
      </c>
      <c r="O264" s="3">
        <f t="shared" si="30"/>
        <v>5</v>
      </c>
      <c r="P264" s="3">
        <f t="shared" si="31"/>
        <v>3</v>
      </c>
      <c r="Q264" s="7">
        <f t="shared" si="32"/>
        <v>50</v>
      </c>
      <c r="R264" s="7">
        <f t="shared" si="33"/>
        <v>54</v>
      </c>
      <c r="S264" s="13" t="e">
        <f>VLOOKUP(A264,history!$B:$F,2,0)</f>
        <v>#N/A</v>
      </c>
      <c r="T264" s="13">
        <f>VLOOKUP($C264,日期!$A:$D,3,0)</f>
        <v>5</v>
      </c>
      <c r="U264" s="13">
        <f>VLOOKUP($C264,日期!$A:$D,4,0)</f>
        <v>1</v>
      </c>
      <c r="V264" s="65">
        <f t="shared" si="34"/>
        <v>44317</v>
      </c>
      <c r="W264" s="13" t="s">
        <v>1828</v>
      </c>
    </row>
    <row r="265" spans="1:23" ht="15">
      <c r="A265" s="15">
        <v>4059</v>
      </c>
      <c r="B265" s="15">
        <v>2021</v>
      </c>
      <c r="C265" s="13" t="s">
        <v>9</v>
      </c>
      <c r="D265" s="15">
        <v>20</v>
      </c>
      <c r="E265" s="13" t="s">
        <v>14</v>
      </c>
      <c r="F265" s="13" t="s">
        <v>11</v>
      </c>
      <c r="G265" s="13" t="s">
        <v>12</v>
      </c>
      <c r="H265" s="13" t="s">
        <v>18</v>
      </c>
      <c r="I265" s="3">
        <f t="shared" si="28"/>
        <v>65</v>
      </c>
      <c r="J265" s="7">
        <f t="shared" si="29"/>
        <v>69</v>
      </c>
      <c r="K265" s="3">
        <f>LEN(H265)</f>
        <v>5</v>
      </c>
      <c r="L265" s="13" t="str">
        <f>IF(OR(AND(LEN(H265&gt;3),ISERROR(FIND("-",H265,1))),AND(LEN(H265)&gt;3,ISERROR(FIND("+",H265,1)))),LEFT(H265,2),H265)</f>
        <v>65</v>
      </c>
      <c r="M265" s="13" t="str">
        <f>IF(AND(LEN(H265&gt;3),ISERROR(FIND("+",H265,1))),RIGHT(H265,2),IF(AND(LEN(H265)=3,ISERROR(FIND("-",H265,1))),LEFT(H265,2),H265))</f>
        <v>69</v>
      </c>
      <c r="N265" s="13" t="str">
        <f>SUBSTITUTE(H265,"+","-")</f>
        <v>65-69</v>
      </c>
      <c r="O265" s="3">
        <f t="shared" si="30"/>
        <v>5</v>
      </c>
      <c r="P265" s="3">
        <f t="shared" si="31"/>
        <v>3</v>
      </c>
      <c r="Q265" s="7">
        <f t="shared" si="32"/>
        <v>65</v>
      </c>
      <c r="R265" s="7">
        <f t="shared" si="33"/>
        <v>69</v>
      </c>
      <c r="S265" s="13" t="e">
        <f>VLOOKUP(A265,history!$B:$F,2,0)</f>
        <v>#N/A</v>
      </c>
      <c r="T265" s="13">
        <f>VLOOKUP($C265,日期!$A:$D,3,0)</f>
        <v>5</v>
      </c>
      <c r="U265" s="13">
        <f>VLOOKUP($C265,日期!$A:$D,4,0)</f>
        <v>1</v>
      </c>
      <c r="V265" s="65">
        <f t="shared" si="34"/>
        <v>44317</v>
      </c>
      <c r="W265" s="13" t="s">
        <v>1829</v>
      </c>
    </row>
    <row r="266" spans="1:23" ht="15">
      <c r="A266" s="15">
        <v>4058</v>
      </c>
      <c r="B266" s="15">
        <v>2021</v>
      </c>
      <c r="C266" s="13" t="s">
        <v>9</v>
      </c>
      <c r="D266" s="15">
        <v>20</v>
      </c>
      <c r="E266" s="13" t="s">
        <v>14</v>
      </c>
      <c r="F266" s="13" t="s">
        <v>17</v>
      </c>
      <c r="G266" s="13" t="s">
        <v>12</v>
      </c>
      <c r="H266" s="13" t="s">
        <v>32</v>
      </c>
      <c r="I266" s="3">
        <f t="shared" si="28"/>
        <v>60</v>
      </c>
      <c r="J266" s="7">
        <f t="shared" si="29"/>
        <v>64</v>
      </c>
      <c r="K266" s="3">
        <f>LEN(H266)</f>
        <v>5</v>
      </c>
      <c r="L266" s="13" t="str">
        <f>IF(OR(AND(LEN(H266&gt;3),ISERROR(FIND("-",H266,1))),AND(LEN(H266)&gt;3,ISERROR(FIND("+",H266,1)))),LEFT(H266,2),H266)</f>
        <v>60</v>
      </c>
      <c r="M266" s="13" t="str">
        <f>IF(AND(LEN(H266&gt;3),ISERROR(FIND("+",H266,1))),RIGHT(H266,2),IF(AND(LEN(H266)=3,ISERROR(FIND("-",H266,1))),LEFT(H266,2),H266))</f>
        <v>64</v>
      </c>
      <c r="N266" s="13" t="str">
        <f>SUBSTITUTE(H266,"+","-")</f>
        <v>60-64</v>
      </c>
      <c r="O266" s="3">
        <f t="shared" si="30"/>
        <v>5</v>
      </c>
      <c r="P266" s="3">
        <f t="shared" si="31"/>
        <v>3</v>
      </c>
      <c r="Q266" s="7">
        <f t="shared" si="32"/>
        <v>60</v>
      </c>
      <c r="R266" s="7">
        <f t="shared" si="33"/>
        <v>64</v>
      </c>
      <c r="S266" s="13" t="e">
        <f>VLOOKUP(A266,history!$B:$F,2,0)</f>
        <v>#N/A</v>
      </c>
      <c r="T266" s="13">
        <f>VLOOKUP($C266,日期!$A:$D,3,0)</f>
        <v>5</v>
      </c>
      <c r="U266" s="13">
        <f>VLOOKUP($C266,日期!$A:$D,4,0)</f>
        <v>1</v>
      </c>
      <c r="V266" s="65">
        <f t="shared" si="34"/>
        <v>44317</v>
      </c>
      <c r="W266" s="13" t="s">
        <v>1830</v>
      </c>
    </row>
    <row r="267" spans="1:23" ht="15">
      <c r="A267" s="15">
        <v>4057</v>
      </c>
      <c r="B267" s="15">
        <v>2021</v>
      </c>
      <c r="C267" s="13" t="s">
        <v>9</v>
      </c>
      <c r="D267" s="15">
        <v>20</v>
      </c>
      <c r="E267" s="13" t="s">
        <v>44</v>
      </c>
      <c r="F267" s="13" t="s">
        <v>17</v>
      </c>
      <c r="G267" s="13" t="s">
        <v>12</v>
      </c>
      <c r="H267" s="13" t="s">
        <v>16</v>
      </c>
      <c r="I267" s="3">
        <f t="shared" si="28"/>
        <v>15</v>
      </c>
      <c r="J267" s="7">
        <f t="shared" si="29"/>
        <v>19</v>
      </c>
      <c r="K267" s="3">
        <f>LEN(H267)</f>
        <v>5</v>
      </c>
      <c r="L267" s="13" t="str">
        <f>IF(OR(AND(LEN(H267&gt;3),ISERROR(FIND("-",H267,1))),AND(LEN(H267)&gt;3,ISERROR(FIND("+",H267,1)))),LEFT(H267,2),H267)</f>
        <v>15</v>
      </c>
      <c r="M267" s="13" t="str">
        <f>IF(AND(LEN(H267&gt;3),ISERROR(FIND("+",H267,1))),RIGHT(H267,2),IF(AND(LEN(H267)=3,ISERROR(FIND("-",H267,1))),LEFT(H267,2),H267))</f>
        <v>19</v>
      </c>
      <c r="N267" s="13" t="str">
        <f>SUBSTITUTE(H267,"+","-")</f>
        <v>15-19</v>
      </c>
      <c r="O267" s="3">
        <f t="shared" si="30"/>
        <v>5</v>
      </c>
      <c r="P267" s="3">
        <f t="shared" si="31"/>
        <v>3</v>
      </c>
      <c r="Q267" s="7">
        <f t="shared" si="32"/>
        <v>15</v>
      </c>
      <c r="R267" s="7">
        <f t="shared" si="33"/>
        <v>19</v>
      </c>
      <c r="S267" s="13" t="e">
        <f>VLOOKUP(A267,history!$B:$F,2,0)</f>
        <v>#N/A</v>
      </c>
      <c r="T267" s="13">
        <f>VLOOKUP($C267,日期!$A:$D,3,0)</f>
        <v>5</v>
      </c>
      <c r="U267" s="13">
        <f>VLOOKUP($C267,日期!$A:$D,4,0)</f>
        <v>1</v>
      </c>
      <c r="V267" s="65">
        <f t="shared" si="34"/>
        <v>44317</v>
      </c>
      <c r="W267" s="13" t="s">
        <v>1831</v>
      </c>
    </row>
    <row r="268" spans="1:23" ht="15">
      <c r="A268" s="15">
        <v>4056</v>
      </c>
      <c r="B268" s="15">
        <v>2021</v>
      </c>
      <c r="C268" s="13" t="s">
        <v>9</v>
      </c>
      <c r="D268" s="15">
        <v>20</v>
      </c>
      <c r="E268" s="13" t="s">
        <v>10</v>
      </c>
      <c r="F268" s="13" t="s">
        <v>11</v>
      </c>
      <c r="G268" s="13" t="s">
        <v>12</v>
      </c>
      <c r="H268" s="13" t="s">
        <v>18</v>
      </c>
      <c r="I268" s="3">
        <f t="shared" si="28"/>
        <v>65</v>
      </c>
      <c r="J268" s="7">
        <f t="shared" si="29"/>
        <v>69</v>
      </c>
      <c r="K268" s="3">
        <f>LEN(H268)</f>
        <v>5</v>
      </c>
      <c r="L268" s="13" t="str">
        <f>IF(OR(AND(LEN(H268&gt;3),ISERROR(FIND("-",H268,1))),AND(LEN(H268)&gt;3,ISERROR(FIND("+",H268,1)))),LEFT(H268,2),H268)</f>
        <v>65</v>
      </c>
      <c r="M268" s="13" t="str">
        <f>IF(AND(LEN(H268&gt;3),ISERROR(FIND("+",H268,1))),RIGHT(H268,2),IF(AND(LEN(H268)=3,ISERROR(FIND("-",H268,1))),LEFT(H268,2),H268))</f>
        <v>69</v>
      </c>
      <c r="N268" s="13" t="str">
        <f>SUBSTITUTE(H268,"+","-")</f>
        <v>65-69</v>
      </c>
      <c r="O268" s="3">
        <f t="shared" si="30"/>
        <v>5</v>
      </c>
      <c r="P268" s="3">
        <f t="shared" si="31"/>
        <v>3</v>
      </c>
      <c r="Q268" s="7">
        <f t="shared" si="32"/>
        <v>65</v>
      </c>
      <c r="R268" s="7">
        <f t="shared" si="33"/>
        <v>69</v>
      </c>
      <c r="S268" s="13" t="e">
        <f>VLOOKUP(A268,history!$B:$F,2,0)</f>
        <v>#N/A</v>
      </c>
      <c r="T268" s="13">
        <f>VLOOKUP($C268,日期!$A:$D,3,0)</f>
        <v>5</v>
      </c>
      <c r="U268" s="13">
        <f>VLOOKUP($C268,日期!$A:$D,4,0)</f>
        <v>1</v>
      </c>
      <c r="V268" s="65">
        <f t="shared" si="34"/>
        <v>44317</v>
      </c>
      <c r="W268" s="13" t="s">
        <v>1832</v>
      </c>
    </row>
    <row r="269" spans="1:23" ht="15">
      <c r="A269" s="15">
        <v>4055</v>
      </c>
      <c r="B269" s="15">
        <v>2021</v>
      </c>
      <c r="C269" s="13" t="s">
        <v>9</v>
      </c>
      <c r="D269" s="15">
        <v>20</v>
      </c>
      <c r="E269" s="13" t="s">
        <v>10</v>
      </c>
      <c r="F269" s="13" t="s">
        <v>11</v>
      </c>
      <c r="G269" s="13" t="s">
        <v>12</v>
      </c>
      <c r="H269" s="13" t="s">
        <v>30</v>
      </c>
      <c r="I269" s="3">
        <f t="shared" si="28"/>
        <v>45</v>
      </c>
      <c r="J269" s="7">
        <f t="shared" si="29"/>
        <v>49</v>
      </c>
      <c r="K269" s="3">
        <f>LEN(H269)</f>
        <v>5</v>
      </c>
      <c r="L269" s="13" t="str">
        <f>IF(OR(AND(LEN(H269&gt;3),ISERROR(FIND("-",H269,1))),AND(LEN(H269)&gt;3,ISERROR(FIND("+",H269,1)))),LEFT(H269,2),H269)</f>
        <v>45</v>
      </c>
      <c r="M269" s="13" t="str">
        <f>IF(AND(LEN(H269&gt;3),ISERROR(FIND("+",H269,1))),RIGHT(H269,2),IF(AND(LEN(H269)=3,ISERROR(FIND("-",H269,1))),LEFT(H269,2),H269))</f>
        <v>49</v>
      </c>
      <c r="N269" s="13" t="str">
        <f>SUBSTITUTE(H269,"+","-")</f>
        <v>45-49</v>
      </c>
      <c r="O269" s="3">
        <f t="shared" si="30"/>
        <v>5</v>
      </c>
      <c r="P269" s="3">
        <f t="shared" si="31"/>
        <v>3</v>
      </c>
      <c r="Q269" s="7">
        <f t="shared" si="32"/>
        <v>45</v>
      </c>
      <c r="R269" s="7">
        <f t="shared" si="33"/>
        <v>49</v>
      </c>
      <c r="S269" s="13" t="e">
        <f>VLOOKUP(A269,history!$B:$F,2,0)</f>
        <v>#N/A</v>
      </c>
      <c r="T269" s="13">
        <f>VLOOKUP($C269,日期!$A:$D,3,0)</f>
        <v>5</v>
      </c>
      <c r="U269" s="13">
        <f>VLOOKUP($C269,日期!$A:$D,4,0)</f>
        <v>1</v>
      </c>
      <c r="V269" s="65">
        <f t="shared" si="34"/>
        <v>44317</v>
      </c>
      <c r="W269" s="13" t="s">
        <v>1833</v>
      </c>
    </row>
    <row r="270" spans="1:23" ht="15">
      <c r="A270" s="15">
        <v>4054</v>
      </c>
      <c r="B270" s="15">
        <v>2021</v>
      </c>
      <c r="C270" s="13" t="s">
        <v>9</v>
      </c>
      <c r="D270" s="15">
        <v>20</v>
      </c>
      <c r="E270" s="13" t="s">
        <v>10</v>
      </c>
      <c r="F270" s="13" t="s">
        <v>17</v>
      </c>
      <c r="G270" s="13" t="s">
        <v>12</v>
      </c>
      <c r="H270" s="13" t="s">
        <v>35</v>
      </c>
      <c r="I270" s="3">
        <f t="shared" si="28"/>
        <v>55</v>
      </c>
      <c r="J270" s="7">
        <f t="shared" si="29"/>
        <v>59</v>
      </c>
      <c r="K270" s="3">
        <f>LEN(H270)</f>
        <v>5</v>
      </c>
      <c r="L270" s="13" t="str">
        <f>IF(OR(AND(LEN(H270&gt;3),ISERROR(FIND("-",H270,1))),AND(LEN(H270)&gt;3,ISERROR(FIND("+",H270,1)))),LEFT(H270,2),H270)</f>
        <v>55</v>
      </c>
      <c r="M270" s="13" t="str">
        <f>IF(AND(LEN(H270&gt;3),ISERROR(FIND("+",H270,1))),RIGHT(H270,2),IF(AND(LEN(H270)=3,ISERROR(FIND("-",H270,1))),LEFT(H270,2),H270))</f>
        <v>59</v>
      </c>
      <c r="N270" s="13" t="str">
        <f>SUBSTITUTE(H270,"+","-")</f>
        <v>55-59</v>
      </c>
      <c r="O270" s="3">
        <f t="shared" si="30"/>
        <v>5</v>
      </c>
      <c r="P270" s="3">
        <f t="shared" si="31"/>
        <v>3</v>
      </c>
      <c r="Q270" s="7">
        <f t="shared" si="32"/>
        <v>55</v>
      </c>
      <c r="R270" s="7">
        <f t="shared" si="33"/>
        <v>59</v>
      </c>
      <c r="S270" s="13" t="e">
        <f>VLOOKUP(A270,history!$B:$F,2,0)</f>
        <v>#N/A</v>
      </c>
      <c r="T270" s="13">
        <f>VLOOKUP($C270,日期!$A:$D,3,0)</f>
        <v>5</v>
      </c>
      <c r="U270" s="13">
        <f>VLOOKUP($C270,日期!$A:$D,4,0)</f>
        <v>1</v>
      </c>
      <c r="V270" s="65">
        <f t="shared" si="34"/>
        <v>44317</v>
      </c>
      <c r="W270" s="13" t="s">
        <v>1834</v>
      </c>
    </row>
    <row r="271" spans="1:23" ht="15">
      <c r="A271" s="15">
        <v>4053</v>
      </c>
      <c r="B271" s="15">
        <v>2021</v>
      </c>
      <c r="C271" s="13" t="s">
        <v>9</v>
      </c>
      <c r="D271" s="15">
        <v>20</v>
      </c>
      <c r="E271" s="13" t="s">
        <v>51</v>
      </c>
      <c r="F271" s="13" t="s">
        <v>17</v>
      </c>
      <c r="G271" s="13" t="s">
        <v>12</v>
      </c>
      <c r="H271" s="13" t="s">
        <v>29</v>
      </c>
      <c r="I271" s="3">
        <f t="shared" si="28"/>
        <v>40</v>
      </c>
      <c r="J271" s="7">
        <f t="shared" si="29"/>
        <v>44</v>
      </c>
      <c r="K271" s="3">
        <f>LEN(H271)</f>
        <v>5</v>
      </c>
      <c r="L271" s="13" t="str">
        <f>IF(OR(AND(LEN(H271&gt;3),ISERROR(FIND("-",H271,1))),AND(LEN(H271)&gt;3,ISERROR(FIND("+",H271,1)))),LEFT(H271,2),H271)</f>
        <v>40</v>
      </c>
      <c r="M271" s="13" t="str">
        <f>IF(AND(LEN(H271&gt;3),ISERROR(FIND("+",H271,1))),RIGHT(H271,2),IF(AND(LEN(H271)=3,ISERROR(FIND("-",H271,1))),LEFT(H271,2),H271))</f>
        <v>44</v>
      </c>
      <c r="N271" s="13" t="str">
        <f>SUBSTITUTE(H271,"+","-")</f>
        <v>40-44</v>
      </c>
      <c r="O271" s="3">
        <f t="shared" si="30"/>
        <v>5</v>
      </c>
      <c r="P271" s="3">
        <f t="shared" si="31"/>
        <v>3</v>
      </c>
      <c r="Q271" s="7">
        <f t="shared" si="32"/>
        <v>40</v>
      </c>
      <c r="R271" s="7">
        <f t="shared" si="33"/>
        <v>44</v>
      </c>
      <c r="S271" s="13" t="e">
        <f>VLOOKUP(A271,history!$B:$F,2,0)</f>
        <v>#N/A</v>
      </c>
      <c r="T271" s="13">
        <f>VLOOKUP($C271,日期!$A:$D,3,0)</f>
        <v>5</v>
      </c>
      <c r="U271" s="13">
        <f>VLOOKUP($C271,日期!$A:$D,4,0)</f>
        <v>1</v>
      </c>
      <c r="V271" s="65">
        <f t="shared" si="34"/>
        <v>44317</v>
      </c>
      <c r="W271" s="13" t="s">
        <v>1835</v>
      </c>
    </row>
    <row r="272" spans="1:23" ht="15">
      <c r="A272" s="15">
        <v>4052</v>
      </c>
      <c r="B272" s="15">
        <v>2021</v>
      </c>
      <c r="C272" s="13" t="s">
        <v>9</v>
      </c>
      <c r="D272" s="15">
        <v>20</v>
      </c>
      <c r="E272" s="13" t="s">
        <v>14</v>
      </c>
      <c r="F272" s="13" t="s">
        <v>11</v>
      </c>
      <c r="G272" s="13" t="s">
        <v>12</v>
      </c>
      <c r="H272" s="13" t="s">
        <v>18</v>
      </c>
      <c r="I272" s="3">
        <f t="shared" si="28"/>
        <v>65</v>
      </c>
      <c r="J272" s="7">
        <f t="shared" si="29"/>
        <v>69</v>
      </c>
      <c r="K272" s="3">
        <f>LEN(H272)</f>
        <v>5</v>
      </c>
      <c r="L272" s="13" t="str">
        <f>IF(OR(AND(LEN(H272&gt;3),ISERROR(FIND("-",H272,1))),AND(LEN(H272)&gt;3,ISERROR(FIND("+",H272,1)))),LEFT(H272,2),H272)</f>
        <v>65</v>
      </c>
      <c r="M272" s="13" t="str">
        <f>IF(AND(LEN(H272&gt;3),ISERROR(FIND("+",H272,1))),RIGHT(H272,2),IF(AND(LEN(H272)=3,ISERROR(FIND("-",H272,1))),LEFT(H272,2),H272))</f>
        <v>69</v>
      </c>
      <c r="N272" s="13" t="str">
        <f>SUBSTITUTE(H272,"+","-")</f>
        <v>65-69</v>
      </c>
      <c r="O272" s="3">
        <f t="shared" si="30"/>
        <v>5</v>
      </c>
      <c r="P272" s="3">
        <f t="shared" si="31"/>
        <v>3</v>
      </c>
      <c r="Q272" s="7">
        <f t="shared" si="32"/>
        <v>65</v>
      </c>
      <c r="R272" s="7">
        <f t="shared" si="33"/>
        <v>69</v>
      </c>
      <c r="S272" s="13" t="e">
        <f>VLOOKUP(A272,history!$B:$F,2,0)</f>
        <v>#N/A</v>
      </c>
      <c r="T272" s="13">
        <f>VLOOKUP($C272,日期!$A:$D,3,0)</f>
        <v>5</v>
      </c>
      <c r="U272" s="13">
        <f>VLOOKUP($C272,日期!$A:$D,4,0)</f>
        <v>1</v>
      </c>
      <c r="V272" s="65">
        <f t="shared" si="34"/>
        <v>44317</v>
      </c>
      <c r="W272" s="13" t="s">
        <v>1836</v>
      </c>
    </row>
    <row r="273" spans="1:23" ht="15">
      <c r="A273" s="15">
        <v>4051</v>
      </c>
      <c r="B273" s="15">
        <v>2021</v>
      </c>
      <c r="C273" s="13" t="s">
        <v>9</v>
      </c>
      <c r="D273" s="15">
        <v>20</v>
      </c>
      <c r="E273" s="13" t="s">
        <v>14</v>
      </c>
      <c r="F273" s="13" t="s">
        <v>17</v>
      </c>
      <c r="G273" s="13" t="s">
        <v>12</v>
      </c>
      <c r="H273" s="13" t="s">
        <v>32</v>
      </c>
      <c r="I273" s="3">
        <f t="shared" si="28"/>
        <v>60</v>
      </c>
      <c r="J273" s="7">
        <f t="shared" si="29"/>
        <v>64</v>
      </c>
      <c r="K273" s="3">
        <f>LEN(H273)</f>
        <v>5</v>
      </c>
      <c r="L273" s="13" t="str">
        <f>IF(OR(AND(LEN(H273&gt;3),ISERROR(FIND("-",H273,1))),AND(LEN(H273)&gt;3,ISERROR(FIND("+",H273,1)))),LEFT(H273,2),H273)</f>
        <v>60</v>
      </c>
      <c r="M273" s="13" t="str">
        <f>IF(AND(LEN(H273&gt;3),ISERROR(FIND("+",H273,1))),RIGHT(H273,2),IF(AND(LEN(H273)=3,ISERROR(FIND("-",H273,1))),LEFT(H273,2),H273))</f>
        <v>64</v>
      </c>
      <c r="N273" s="13" t="str">
        <f>SUBSTITUTE(H273,"+","-")</f>
        <v>60-64</v>
      </c>
      <c r="O273" s="3">
        <f t="shared" si="30"/>
        <v>5</v>
      </c>
      <c r="P273" s="3">
        <f t="shared" si="31"/>
        <v>3</v>
      </c>
      <c r="Q273" s="7">
        <f t="shared" si="32"/>
        <v>60</v>
      </c>
      <c r="R273" s="7">
        <f t="shared" si="33"/>
        <v>64</v>
      </c>
      <c r="S273" s="13" t="e">
        <f>VLOOKUP(A273,history!$B:$F,2,0)</f>
        <v>#N/A</v>
      </c>
      <c r="T273" s="13">
        <f>VLOOKUP($C273,日期!$A:$D,3,0)</f>
        <v>5</v>
      </c>
      <c r="U273" s="13">
        <f>VLOOKUP($C273,日期!$A:$D,4,0)</f>
        <v>1</v>
      </c>
      <c r="V273" s="65">
        <f t="shared" si="34"/>
        <v>44317</v>
      </c>
      <c r="W273" s="13" t="s">
        <v>1837</v>
      </c>
    </row>
    <row r="274" spans="1:23" ht="15">
      <c r="A274" s="15">
        <v>4050</v>
      </c>
      <c r="B274" s="15">
        <v>2021</v>
      </c>
      <c r="C274" s="13" t="s">
        <v>9</v>
      </c>
      <c r="D274" s="15">
        <v>20</v>
      </c>
      <c r="E274" s="13" t="s">
        <v>44</v>
      </c>
      <c r="F274" s="13" t="s">
        <v>17</v>
      </c>
      <c r="G274" s="13" t="s">
        <v>12</v>
      </c>
      <c r="H274" s="13" t="s">
        <v>16</v>
      </c>
      <c r="I274" s="3">
        <f t="shared" si="28"/>
        <v>15</v>
      </c>
      <c r="J274" s="7">
        <f t="shared" si="29"/>
        <v>19</v>
      </c>
      <c r="K274" s="3">
        <f>LEN(H274)</f>
        <v>5</v>
      </c>
      <c r="L274" s="13" t="str">
        <f>IF(OR(AND(LEN(H274&gt;3),ISERROR(FIND("-",H274,1))),AND(LEN(H274)&gt;3,ISERROR(FIND("+",H274,1)))),LEFT(H274,2),H274)</f>
        <v>15</v>
      </c>
      <c r="M274" s="13" t="str">
        <f>IF(AND(LEN(H274&gt;3),ISERROR(FIND("+",H274,1))),RIGHT(H274,2),IF(AND(LEN(H274)=3,ISERROR(FIND("-",H274,1))),LEFT(H274,2),H274))</f>
        <v>19</v>
      </c>
      <c r="N274" s="13" t="str">
        <f>SUBSTITUTE(H274,"+","-")</f>
        <v>15-19</v>
      </c>
      <c r="O274" s="3">
        <f t="shared" si="30"/>
        <v>5</v>
      </c>
      <c r="P274" s="3">
        <f t="shared" si="31"/>
        <v>3</v>
      </c>
      <c r="Q274" s="7">
        <f t="shared" si="32"/>
        <v>15</v>
      </c>
      <c r="R274" s="7">
        <f t="shared" si="33"/>
        <v>19</v>
      </c>
      <c r="S274" s="13" t="e">
        <f>VLOOKUP(A274,history!$B:$F,2,0)</f>
        <v>#N/A</v>
      </c>
      <c r="T274" s="13">
        <f>VLOOKUP($C274,日期!$A:$D,3,0)</f>
        <v>5</v>
      </c>
      <c r="U274" s="13">
        <f>VLOOKUP($C274,日期!$A:$D,4,0)</f>
        <v>1</v>
      </c>
      <c r="V274" s="65">
        <f t="shared" si="34"/>
        <v>44317</v>
      </c>
      <c r="W274" s="13" t="s">
        <v>1838</v>
      </c>
    </row>
    <row r="275" spans="1:23" ht="15">
      <c r="A275" s="15">
        <v>4049</v>
      </c>
      <c r="B275" s="15">
        <v>2021</v>
      </c>
      <c r="C275" s="13" t="s">
        <v>9</v>
      </c>
      <c r="D275" s="15">
        <v>20</v>
      </c>
      <c r="E275" s="13" t="s">
        <v>10</v>
      </c>
      <c r="F275" s="13" t="s">
        <v>11</v>
      </c>
      <c r="G275" s="13" t="s">
        <v>12</v>
      </c>
      <c r="H275" s="13" t="s">
        <v>18</v>
      </c>
      <c r="I275" s="3">
        <f t="shared" si="28"/>
        <v>65</v>
      </c>
      <c r="J275" s="7">
        <f t="shared" si="29"/>
        <v>69</v>
      </c>
      <c r="K275" s="3">
        <f>LEN(H275)</f>
        <v>5</v>
      </c>
      <c r="L275" s="13" t="str">
        <f>IF(OR(AND(LEN(H275&gt;3),ISERROR(FIND("-",H275,1))),AND(LEN(H275)&gt;3,ISERROR(FIND("+",H275,1)))),LEFT(H275,2),H275)</f>
        <v>65</v>
      </c>
      <c r="M275" s="13" t="str">
        <f>IF(AND(LEN(H275&gt;3),ISERROR(FIND("+",H275,1))),RIGHT(H275,2),IF(AND(LEN(H275)=3,ISERROR(FIND("-",H275,1))),LEFT(H275,2),H275))</f>
        <v>69</v>
      </c>
      <c r="N275" s="13" t="str">
        <f>SUBSTITUTE(H275,"+","-")</f>
        <v>65-69</v>
      </c>
      <c r="O275" s="3">
        <f t="shared" si="30"/>
        <v>5</v>
      </c>
      <c r="P275" s="3">
        <f t="shared" si="31"/>
        <v>3</v>
      </c>
      <c r="Q275" s="7">
        <f t="shared" si="32"/>
        <v>65</v>
      </c>
      <c r="R275" s="7">
        <f t="shared" si="33"/>
        <v>69</v>
      </c>
      <c r="S275" s="13" t="e">
        <f>VLOOKUP(A275,history!$B:$F,2,0)</f>
        <v>#N/A</v>
      </c>
      <c r="T275" s="13">
        <f>VLOOKUP($C275,日期!$A:$D,3,0)</f>
        <v>5</v>
      </c>
      <c r="U275" s="13">
        <f>VLOOKUP($C275,日期!$A:$D,4,0)</f>
        <v>1</v>
      </c>
      <c r="V275" s="65">
        <f t="shared" si="34"/>
        <v>44317</v>
      </c>
      <c r="W275" s="13" t="s">
        <v>1839</v>
      </c>
    </row>
    <row r="276" spans="1:23" ht="15">
      <c r="A276" s="15">
        <v>4048</v>
      </c>
      <c r="B276" s="15">
        <v>2021</v>
      </c>
      <c r="C276" s="13" t="s">
        <v>9</v>
      </c>
      <c r="D276" s="15">
        <v>20</v>
      </c>
      <c r="E276" s="13" t="s">
        <v>10</v>
      </c>
      <c r="F276" s="13" t="s">
        <v>11</v>
      </c>
      <c r="G276" s="13" t="s">
        <v>12</v>
      </c>
      <c r="H276" s="13" t="s">
        <v>30</v>
      </c>
      <c r="I276" s="3">
        <f t="shared" si="28"/>
        <v>45</v>
      </c>
      <c r="J276" s="7">
        <f t="shared" si="29"/>
        <v>49</v>
      </c>
      <c r="K276" s="3">
        <f>LEN(H276)</f>
        <v>5</v>
      </c>
      <c r="L276" s="13" t="str">
        <f>IF(OR(AND(LEN(H276&gt;3),ISERROR(FIND("-",H276,1))),AND(LEN(H276)&gt;3,ISERROR(FIND("+",H276,1)))),LEFT(H276,2),H276)</f>
        <v>45</v>
      </c>
      <c r="M276" s="13" t="str">
        <f>IF(AND(LEN(H276&gt;3),ISERROR(FIND("+",H276,1))),RIGHT(H276,2),IF(AND(LEN(H276)=3,ISERROR(FIND("-",H276,1))),LEFT(H276,2),H276))</f>
        <v>49</v>
      </c>
      <c r="N276" s="13" t="str">
        <f>SUBSTITUTE(H276,"+","-")</f>
        <v>45-49</v>
      </c>
      <c r="O276" s="3">
        <f t="shared" si="30"/>
        <v>5</v>
      </c>
      <c r="P276" s="3">
        <f t="shared" si="31"/>
        <v>3</v>
      </c>
      <c r="Q276" s="7">
        <f t="shared" si="32"/>
        <v>45</v>
      </c>
      <c r="R276" s="7">
        <f t="shared" si="33"/>
        <v>49</v>
      </c>
      <c r="S276" s="13" t="e">
        <f>VLOOKUP(A276,history!$B:$F,2,0)</f>
        <v>#N/A</v>
      </c>
      <c r="T276" s="13">
        <f>VLOOKUP($C276,日期!$A:$D,3,0)</f>
        <v>5</v>
      </c>
      <c r="U276" s="13">
        <f>VLOOKUP($C276,日期!$A:$D,4,0)</f>
        <v>1</v>
      </c>
      <c r="V276" s="65">
        <f t="shared" si="34"/>
        <v>44317</v>
      </c>
      <c r="W276" s="13" t="s">
        <v>1840</v>
      </c>
    </row>
    <row r="277" spans="1:23" ht="15">
      <c r="A277" s="15">
        <v>4047</v>
      </c>
      <c r="B277" s="15">
        <v>2021</v>
      </c>
      <c r="C277" s="13" t="s">
        <v>9</v>
      </c>
      <c r="D277" s="15">
        <v>20</v>
      </c>
      <c r="E277" s="13" t="s">
        <v>10</v>
      </c>
      <c r="F277" s="13" t="s">
        <v>17</v>
      </c>
      <c r="G277" s="13" t="s">
        <v>12</v>
      </c>
      <c r="H277" s="13" t="s">
        <v>35</v>
      </c>
      <c r="I277" s="3">
        <f t="shared" si="28"/>
        <v>55</v>
      </c>
      <c r="J277" s="7">
        <f t="shared" si="29"/>
        <v>59</v>
      </c>
      <c r="K277" s="3">
        <f>LEN(H277)</f>
        <v>5</v>
      </c>
      <c r="L277" s="13" t="str">
        <f>IF(OR(AND(LEN(H277&gt;3),ISERROR(FIND("-",H277,1))),AND(LEN(H277)&gt;3,ISERROR(FIND("+",H277,1)))),LEFT(H277,2),H277)</f>
        <v>55</v>
      </c>
      <c r="M277" s="13" t="str">
        <f>IF(AND(LEN(H277&gt;3),ISERROR(FIND("+",H277,1))),RIGHT(H277,2),IF(AND(LEN(H277)=3,ISERROR(FIND("-",H277,1))),LEFT(H277,2),H277))</f>
        <v>59</v>
      </c>
      <c r="N277" s="13" t="str">
        <f>SUBSTITUTE(H277,"+","-")</f>
        <v>55-59</v>
      </c>
      <c r="O277" s="3">
        <f t="shared" si="30"/>
        <v>5</v>
      </c>
      <c r="P277" s="3">
        <f t="shared" si="31"/>
        <v>3</v>
      </c>
      <c r="Q277" s="7">
        <f t="shared" si="32"/>
        <v>55</v>
      </c>
      <c r="R277" s="7">
        <f t="shared" si="33"/>
        <v>59</v>
      </c>
      <c r="S277" s="13" t="e">
        <f>VLOOKUP(A277,history!$B:$F,2,0)</f>
        <v>#N/A</v>
      </c>
      <c r="T277" s="13">
        <f>VLOOKUP($C277,日期!$A:$D,3,0)</f>
        <v>5</v>
      </c>
      <c r="U277" s="13">
        <f>VLOOKUP($C277,日期!$A:$D,4,0)</f>
        <v>1</v>
      </c>
      <c r="V277" s="65">
        <f t="shared" si="34"/>
        <v>44317</v>
      </c>
      <c r="W277" s="13" t="s">
        <v>1841</v>
      </c>
    </row>
    <row r="278" spans="1:23" ht="15">
      <c r="A278" s="15">
        <v>4046</v>
      </c>
      <c r="B278" s="15">
        <v>2021</v>
      </c>
      <c r="C278" s="13" t="s">
        <v>9</v>
      </c>
      <c r="D278" s="15">
        <v>20</v>
      </c>
      <c r="E278" s="13" t="s">
        <v>51</v>
      </c>
      <c r="F278" s="13" t="s">
        <v>17</v>
      </c>
      <c r="G278" s="13" t="s">
        <v>12</v>
      </c>
      <c r="H278" s="13" t="s">
        <v>26</v>
      </c>
      <c r="I278" s="3">
        <f t="shared" si="28"/>
        <v>30</v>
      </c>
      <c r="J278" s="7">
        <f t="shared" si="29"/>
        <v>34</v>
      </c>
      <c r="K278" s="3">
        <f>LEN(H278)</f>
        <v>5</v>
      </c>
      <c r="L278" s="13" t="str">
        <f>IF(OR(AND(LEN(H278&gt;3),ISERROR(FIND("-",H278,1))),AND(LEN(H278)&gt;3,ISERROR(FIND("+",H278,1)))),LEFT(H278,2),H278)</f>
        <v>30</v>
      </c>
      <c r="M278" s="13" t="str">
        <f>IF(AND(LEN(H278&gt;3),ISERROR(FIND("+",H278,1))),RIGHT(H278,2),IF(AND(LEN(H278)=3,ISERROR(FIND("-",H278,1))),LEFT(H278,2),H278))</f>
        <v>34</v>
      </c>
      <c r="N278" s="13" t="str">
        <f>SUBSTITUTE(H278,"+","-")</f>
        <v>30-34</v>
      </c>
      <c r="O278" s="3">
        <f t="shared" si="30"/>
        <v>5</v>
      </c>
      <c r="P278" s="3">
        <f t="shared" si="31"/>
        <v>3</v>
      </c>
      <c r="Q278" s="7">
        <f t="shared" si="32"/>
        <v>30</v>
      </c>
      <c r="R278" s="7">
        <f t="shared" si="33"/>
        <v>34</v>
      </c>
      <c r="S278" s="13" t="e">
        <f>VLOOKUP(A278,history!$B:$F,2,0)</f>
        <v>#N/A</v>
      </c>
      <c r="T278" s="13">
        <f>VLOOKUP($C278,日期!$A:$D,3,0)</f>
        <v>5</v>
      </c>
      <c r="U278" s="13">
        <f>VLOOKUP($C278,日期!$A:$D,4,0)</f>
        <v>1</v>
      </c>
      <c r="V278" s="65">
        <f t="shared" si="34"/>
        <v>44317</v>
      </c>
      <c r="W278" s="13" t="s">
        <v>1842</v>
      </c>
    </row>
    <row r="279" spans="1:23" ht="15">
      <c r="A279" s="15">
        <v>4045</v>
      </c>
      <c r="B279" s="15">
        <v>2021</v>
      </c>
      <c r="C279" s="13" t="s">
        <v>9</v>
      </c>
      <c r="D279" s="15">
        <v>20</v>
      </c>
      <c r="E279" s="13" t="s">
        <v>14</v>
      </c>
      <c r="F279" s="13" t="s">
        <v>11</v>
      </c>
      <c r="G279" s="13" t="s">
        <v>12</v>
      </c>
      <c r="H279" s="13" t="s">
        <v>18</v>
      </c>
      <c r="I279" s="3">
        <f t="shared" si="28"/>
        <v>65</v>
      </c>
      <c r="J279" s="7">
        <f t="shared" si="29"/>
        <v>69</v>
      </c>
      <c r="K279" s="3">
        <f>LEN(H279)</f>
        <v>5</v>
      </c>
      <c r="L279" s="13" t="str">
        <f>IF(OR(AND(LEN(H279&gt;3),ISERROR(FIND("-",H279,1))),AND(LEN(H279)&gt;3,ISERROR(FIND("+",H279,1)))),LEFT(H279,2),H279)</f>
        <v>65</v>
      </c>
      <c r="M279" s="13" t="str">
        <f>IF(AND(LEN(H279&gt;3),ISERROR(FIND("+",H279,1))),RIGHT(H279,2),IF(AND(LEN(H279)=3,ISERROR(FIND("-",H279,1))),LEFT(H279,2),H279))</f>
        <v>69</v>
      </c>
      <c r="N279" s="13" t="str">
        <f>SUBSTITUTE(H279,"+","-")</f>
        <v>65-69</v>
      </c>
      <c r="O279" s="3">
        <f t="shared" si="30"/>
        <v>5</v>
      </c>
      <c r="P279" s="3">
        <f t="shared" si="31"/>
        <v>3</v>
      </c>
      <c r="Q279" s="7">
        <f t="shared" si="32"/>
        <v>65</v>
      </c>
      <c r="R279" s="7">
        <f t="shared" si="33"/>
        <v>69</v>
      </c>
      <c r="S279" s="13" t="e">
        <f>VLOOKUP(A279,history!$B:$F,2,0)</f>
        <v>#N/A</v>
      </c>
      <c r="T279" s="13">
        <f>VLOOKUP($C279,日期!$A:$D,3,0)</f>
        <v>5</v>
      </c>
      <c r="U279" s="13">
        <f>VLOOKUP($C279,日期!$A:$D,4,0)</f>
        <v>1</v>
      </c>
      <c r="V279" s="65">
        <f t="shared" si="34"/>
        <v>44317</v>
      </c>
      <c r="W279" s="13" t="s">
        <v>1843</v>
      </c>
    </row>
    <row r="280" spans="1:23" ht="15">
      <c r="A280" s="15">
        <v>4044</v>
      </c>
      <c r="B280" s="15">
        <v>2021</v>
      </c>
      <c r="C280" s="13" t="s">
        <v>9</v>
      </c>
      <c r="D280" s="15">
        <v>20</v>
      </c>
      <c r="E280" s="13" t="s">
        <v>14</v>
      </c>
      <c r="F280" s="13" t="s">
        <v>17</v>
      </c>
      <c r="G280" s="13" t="s">
        <v>12</v>
      </c>
      <c r="H280" s="13" t="s">
        <v>32</v>
      </c>
      <c r="I280" s="3">
        <f t="shared" si="28"/>
        <v>60</v>
      </c>
      <c r="J280" s="7">
        <f t="shared" si="29"/>
        <v>64</v>
      </c>
      <c r="K280" s="3">
        <f>LEN(H280)</f>
        <v>5</v>
      </c>
      <c r="L280" s="13" t="str">
        <f>IF(OR(AND(LEN(H280&gt;3),ISERROR(FIND("-",H280,1))),AND(LEN(H280)&gt;3,ISERROR(FIND("+",H280,1)))),LEFT(H280,2),H280)</f>
        <v>60</v>
      </c>
      <c r="M280" s="13" t="str">
        <f>IF(AND(LEN(H280&gt;3),ISERROR(FIND("+",H280,1))),RIGHT(H280,2),IF(AND(LEN(H280)=3,ISERROR(FIND("-",H280,1))),LEFT(H280,2),H280))</f>
        <v>64</v>
      </c>
      <c r="N280" s="13" t="str">
        <f>SUBSTITUTE(H280,"+","-")</f>
        <v>60-64</v>
      </c>
      <c r="O280" s="3">
        <f t="shared" si="30"/>
        <v>5</v>
      </c>
      <c r="P280" s="3">
        <f t="shared" si="31"/>
        <v>3</v>
      </c>
      <c r="Q280" s="7">
        <f t="shared" si="32"/>
        <v>60</v>
      </c>
      <c r="R280" s="7">
        <f t="shared" si="33"/>
        <v>64</v>
      </c>
      <c r="S280" s="13" t="e">
        <f>VLOOKUP(A280,history!$B:$F,2,0)</f>
        <v>#N/A</v>
      </c>
      <c r="T280" s="13">
        <f>VLOOKUP($C280,日期!$A:$D,3,0)</f>
        <v>5</v>
      </c>
      <c r="U280" s="13">
        <f>VLOOKUP($C280,日期!$A:$D,4,0)</f>
        <v>1</v>
      </c>
      <c r="V280" s="65">
        <f t="shared" si="34"/>
        <v>44317</v>
      </c>
      <c r="W280" s="13" t="s">
        <v>1844</v>
      </c>
    </row>
    <row r="281" spans="1:23" ht="15">
      <c r="A281" s="15">
        <v>4043</v>
      </c>
      <c r="B281" s="15">
        <v>2021</v>
      </c>
      <c r="C281" s="13" t="s">
        <v>9</v>
      </c>
      <c r="D281" s="15">
        <v>20</v>
      </c>
      <c r="E281" s="13" t="s">
        <v>44</v>
      </c>
      <c r="F281" s="13" t="s">
        <v>17</v>
      </c>
      <c r="G281" s="13" t="s">
        <v>12</v>
      </c>
      <c r="H281" s="13" t="s">
        <v>16</v>
      </c>
      <c r="I281" s="3">
        <f t="shared" si="28"/>
        <v>15</v>
      </c>
      <c r="J281" s="7">
        <f t="shared" si="29"/>
        <v>19</v>
      </c>
      <c r="K281" s="3">
        <f>LEN(H281)</f>
        <v>5</v>
      </c>
      <c r="L281" s="13" t="str">
        <f>IF(OR(AND(LEN(H281&gt;3),ISERROR(FIND("-",H281,1))),AND(LEN(H281)&gt;3,ISERROR(FIND("+",H281,1)))),LEFT(H281,2),H281)</f>
        <v>15</v>
      </c>
      <c r="M281" s="13" t="str">
        <f>IF(AND(LEN(H281&gt;3),ISERROR(FIND("+",H281,1))),RIGHT(H281,2),IF(AND(LEN(H281)=3,ISERROR(FIND("-",H281,1))),LEFT(H281,2),H281))</f>
        <v>19</v>
      </c>
      <c r="N281" s="13" t="str">
        <f>SUBSTITUTE(H281,"+","-")</f>
        <v>15-19</v>
      </c>
      <c r="O281" s="3">
        <f t="shared" si="30"/>
        <v>5</v>
      </c>
      <c r="P281" s="3">
        <f t="shared" si="31"/>
        <v>3</v>
      </c>
      <c r="Q281" s="7">
        <f t="shared" si="32"/>
        <v>15</v>
      </c>
      <c r="R281" s="7">
        <f t="shared" si="33"/>
        <v>19</v>
      </c>
      <c r="S281" s="13" t="e">
        <f>VLOOKUP(A281,history!$B:$F,2,0)</f>
        <v>#N/A</v>
      </c>
      <c r="T281" s="13">
        <f>VLOOKUP($C281,日期!$A:$D,3,0)</f>
        <v>5</v>
      </c>
      <c r="U281" s="13">
        <f>VLOOKUP($C281,日期!$A:$D,4,0)</f>
        <v>1</v>
      </c>
      <c r="V281" s="65">
        <f t="shared" si="34"/>
        <v>44317</v>
      </c>
      <c r="W281" s="13" t="s">
        <v>1845</v>
      </c>
    </row>
    <row r="282" spans="1:23" ht="15">
      <c r="A282" s="15">
        <v>4042</v>
      </c>
      <c r="B282" s="15">
        <v>2021</v>
      </c>
      <c r="C282" s="13" t="s">
        <v>9</v>
      </c>
      <c r="D282" s="15">
        <v>20</v>
      </c>
      <c r="E282" s="13" t="s">
        <v>10</v>
      </c>
      <c r="F282" s="13" t="s">
        <v>11</v>
      </c>
      <c r="G282" s="13" t="s">
        <v>12</v>
      </c>
      <c r="H282" s="13" t="s">
        <v>18</v>
      </c>
      <c r="I282" s="3">
        <f t="shared" si="28"/>
        <v>65</v>
      </c>
      <c r="J282" s="7">
        <f t="shared" si="29"/>
        <v>69</v>
      </c>
      <c r="K282" s="3">
        <f>LEN(H282)</f>
        <v>5</v>
      </c>
      <c r="L282" s="13" t="str">
        <f>IF(OR(AND(LEN(H282&gt;3),ISERROR(FIND("-",H282,1))),AND(LEN(H282)&gt;3,ISERROR(FIND("+",H282,1)))),LEFT(H282,2),H282)</f>
        <v>65</v>
      </c>
      <c r="M282" s="13" t="str">
        <f>IF(AND(LEN(H282&gt;3),ISERROR(FIND("+",H282,1))),RIGHT(H282,2),IF(AND(LEN(H282)=3,ISERROR(FIND("-",H282,1))),LEFT(H282,2),H282))</f>
        <v>69</v>
      </c>
      <c r="N282" s="13" t="str">
        <f>SUBSTITUTE(H282,"+","-")</f>
        <v>65-69</v>
      </c>
      <c r="O282" s="3">
        <f t="shared" si="30"/>
        <v>5</v>
      </c>
      <c r="P282" s="3">
        <f t="shared" si="31"/>
        <v>3</v>
      </c>
      <c r="Q282" s="7">
        <f t="shared" si="32"/>
        <v>65</v>
      </c>
      <c r="R282" s="7">
        <f t="shared" si="33"/>
        <v>69</v>
      </c>
      <c r="S282" s="13" t="e">
        <f>VLOOKUP(A282,history!$B:$F,2,0)</f>
        <v>#N/A</v>
      </c>
      <c r="T282" s="13">
        <f>VLOOKUP($C282,日期!$A:$D,3,0)</f>
        <v>5</v>
      </c>
      <c r="U282" s="13">
        <f>VLOOKUP($C282,日期!$A:$D,4,0)</f>
        <v>1</v>
      </c>
      <c r="V282" s="65">
        <f t="shared" si="34"/>
        <v>44317</v>
      </c>
      <c r="W282" s="13" t="s">
        <v>1846</v>
      </c>
    </row>
    <row r="283" spans="1:23" ht="15">
      <c r="A283" s="15">
        <v>4041</v>
      </c>
      <c r="B283" s="15">
        <v>2021</v>
      </c>
      <c r="C283" s="13" t="s">
        <v>9</v>
      </c>
      <c r="D283" s="15">
        <v>20</v>
      </c>
      <c r="E283" s="13" t="s">
        <v>10</v>
      </c>
      <c r="F283" s="13" t="s">
        <v>11</v>
      </c>
      <c r="G283" s="13" t="s">
        <v>12</v>
      </c>
      <c r="H283" s="13" t="s">
        <v>29</v>
      </c>
      <c r="I283" s="3">
        <f t="shared" si="28"/>
        <v>40</v>
      </c>
      <c r="J283" s="7">
        <f t="shared" si="29"/>
        <v>44</v>
      </c>
      <c r="K283" s="3">
        <f>LEN(H283)</f>
        <v>5</v>
      </c>
      <c r="L283" s="13" t="str">
        <f>IF(OR(AND(LEN(H283&gt;3),ISERROR(FIND("-",H283,1))),AND(LEN(H283)&gt;3,ISERROR(FIND("+",H283,1)))),LEFT(H283,2),H283)</f>
        <v>40</v>
      </c>
      <c r="M283" s="13" t="str">
        <f>IF(AND(LEN(H283&gt;3),ISERROR(FIND("+",H283,1))),RIGHT(H283,2),IF(AND(LEN(H283)=3,ISERROR(FIND("-",H283,1))),LEFT(H283,2),H283))</f>
        <v>44</v>
      </c>
      <c r="N283" s="13" t="str">
        <f>SUBSTITUTE(H283,"+","-")</f>
        <v>40-44</v>
      </c>
      <c r="O283" s="3">
        <f t="shared" si="30"/>
        <v>5</v>
      </c>
      <c r="P283" s="3">
        <f t="shared" si="31"/>
        <v>3</v>
      </c>
      <c r="Q283" s="7">
        <f t="shared" si="32"/>
        <v>40</v>
      </c>
      <c r="R283" s="7">
        <f t="shared" si="33"/>
        <v>44</v>
      </c>
      <c r="S283" s="13" t="e">
        <f>VLOOKUP(A283,history!$B:$F,2,0)</f>
        <v>#N/A</v>
      </c>
      <c r="T283" s="13">
        <f>VLOOKUP($C283,日期!$A:$D,3,0)</f>
        <v>5</v>
      </c>
      <c r="U283" s="13">
        <f>VLOOKUP($C283,日期!$A:$D,4,0)</f>
        <v>1</v>
      </c>
      <c r="V283" s="65">
        <f t="shared" si="34"/>
        <v>44317</v>
      </c>
      <c r="W283" s="13" t="s">
        <v>1847</v>
      </c>
    </row>
    <row r="284" spans="1:23" ht="15">
      <c r="A284" s="15">
        <v>4040</v>
      </c>
      <c r="B284" s="15">
        <v>2021</v>
      </c>
      <c r="C284" s="13" t="s">
        <v>9</v>
      </c>
      <c r="D284" s="15">
        <v>20</v>
      </c>
      <c r="E284" s="13" t="s">
        <v>10</v>
      </c>
      <c r="F284" s="13" t="s">
        <v>17</v>
      </c>
      <c r="G284" s="13" t="s">
        <v>12</v>
      </c>
      <c r="H284" s="13" t="s">
        <v>35</v>
      </c>
      <c r="I284" s="3">
        <f t="shared" si="28"/>
        <v>55</v>
      </c>
      <c r="J284" s="7">
        <f t="shared" si="29"/>
        <v>59</v>
      </c>
      <c r="K284" s="3">
        <f>LEN(H284)</f>
        <v>5</v>
      </c>
      <c r="L284" s="13" t="str">
        <f>IF(OR(AND(LEN(H284&gt;3),ISERROR(FIND("-",H284,1))),AND(LEN(H284)&gt;3,ISERROR(FIND("+",H284,1)))),LEFT(H284,2),H284)</f>
        <v>55</v>
      </c>
      <c r="M284" s="13" t="str">
        <f>IF(AND(LEN(H284&gt;3),ISERROR(FIND("+",H284,1))),RIGHT(H284,2),IF(AND(LEN(H284)=3,ISERROR(FIND("-",H284,1))),LEFT(H284,2),H284))</f>
        <v>59</v>
      </c>
      <c r="N284" s="13" t="str">
        <f>SUBSTITUTE(H284,"+","-")</f>
        <v>55-59</v>
      </c>
      <c r="O284" s="3">
        <f t="shared" si="30"/>
        <v>5</v>
      </c>
      <c r="P284" s="3">
        <f t="shared" si="31"/>
        <v>3</v>
      </c>
      <c r="Q284" s="7">
        <f t="shared" si="32"/>
        <v>55</v>
      </c>
      <c r="R284" s="7">
        <f t="shared" si="33"/>
        <v>59</v>
      </c>
      <c r="S284" s="13" t="e">
        <f>VLOOKUP(A284,history!$B:$F,2,0)</f>
        <v>#N/A</v>
      </c>
      <c r="T284" s="13">
        <f>VLOOKUP($C284,日期!$A:$D,3,0)</f>
        <v>5</v>
      </c>
      <c r="U284" s="13">
        <f>VLOOKUP($C284,日期!$A:$D,4,0)</f>
        <v>1</v>
      </c>
      <c r="V284" s="65">
        <f t="shared" si="34"/>
        <v>44317</v>
      </c>
      <c r="W284" s="13" t="s">
        <v>1848</v>
      </c>
    </row>
    <row r="285" spans="1:23" ht="15">
      <c r="A285" s="15">
        <v>4039</v>
      </c>
      <c r="B285" s="15">
        <v>2021</v>
      </c>
      <c r="C285" s="13" t="s">
        <v>9</v>
      </c>
      <c r="D285" s="15">
        <v>20</v>
      </c>
      <c r="E285" s="13" t="s">
        <v>51</v>
      </c>
      <c r="F285" s="13" t="s">
        <v>17</v>
      </c>
      <c r="G285" s="13" t="s">
        <v>12</v>
      </c>
      <c r="H285" s="13" t="s">
        <v>26</v>
      </c>
      <c r="I285" s="3">
        <f t="shared" si="28"/>
        <v>30</v>
      </c>
      <c r="J285" s="7">
        <f t="shared" si="29"/>
        <v>34</v>
      </c>
      <c r="K285" s="3">
        <f>LEN(H285)</f>
        <v>5</v>
      </c>
      <c r="L285" s="13" t="str">
        <f>IF(OR(AND(LEN(H285&gt;3),ISERROR(FIND("-",H285,1))),AND(LEN(H285)&gt;3,ISERROR(FIND("+",H285,1)))),LEFT(H285,2),H285)</f>
        <v>30</v>
      </c>
      <c r="M285" s="13" t="str">
        <f>IF(AND(LEN(H285&gt;3),ISERROR(FIND("+",H285,1))),RIGHT(H285,2),IF(AND(LEN(H285)=3,ISERROR(FIND("-",H285,1))),LEFT(H285,2),H285))</f>
        <v>34</v>
      </c>
      <c r="N285" s="13" t="str">
        <f>SUBSTITUTE(H285,"+","-")</f>
        <v>30-34</v>
      </c>
      <c r="O285" s="3">
        <f t="shared" si="30"/>
        <v>5</v>
      </c>
      <c r="P285" s="3">
        <f t="shared" si="31"/>
        <v>3</v>
      </c>
      <c r="Q285" s="7">
        <f t="shared" si="32"/>
        <v>30</v>
      </c>
      <c r="R285" s="7">
        <f t="shared" si="33"/>
        <v>34</v>
      </c>
      <c r="S285" s="13" t="e">
        <f>VLOOKUP(A285,history!$B:$F,2,0)</f>
        <v>#N/A</v>
      </c>
      <c r="T285" s="13">
        <f>VLOOKUP($C285,日期!$A:$D,3,0)</f>
        <v>5</v>
      </c>
      <c r="U285" s="13">
        <f>VLOOKUP($C285,日期!$A:$D,4,0)</f>
        <v>1</v>
      </c>
      <c r="V285" s="65">
        <f t="shared" si="34"/>
        <v>44317</v>
      </c>
      <c r="W285" s="13" t="s">
        <v>1849</v>
      </c>
    </row>
    <row r="286" spans="1:23" ht="15">
      <c r="A286" s="15">
        <v>4038</v>
      </c>
      <c r="B286" s="15">
        <v>2021</v>
      </c>
      <c r="C286" s="13" t="s">
        <v>9</v>
      </c>
      <c r="D286" s="15">
        <v>20</v>
      </c>
      <c r="E286" s="13" t="s">
        <v>14</v>
      </c>
      <c r="F286" s="13" t="s">
        <v>11</v>
      </c>
      <c r="G286" s="13" t="s">
        <v>12</v>
      </c>
      <c r="H286" s="13" t="s">
        <v>18</v>
      </c>
      <c r="I286" s="3">
        <f t="shared" si="28"/>
        <v>65</v>
      </c>
      <c r="J286" s="7">
        <f t="shared" si="29"/>
        <v>69</v>
      </c>
      <c r="K286" s="3">
        <f>LEN(H286)</f>
        <v>5</v>
      </c>
      <c r="L286" s="13" t="str">
        <f>IF(OR(AND(LEN(H286&gt;3),ISERROR(FIND("-",H286,1))),AND(LEN(H286)&gt;3,ISERROR(FIND("+",H286,1)))),LEFT(H286,2),H286)</f>
        <v>65</v>
      </c>
      <c r="M286" s="13" t="str">
        <f>IF(AND(LEN(H286&gt;3),ISERROR(FIND("+",H286,1))),RIGHT(H286,2),IF(AND(LEN(H286)=3,ISERROR(FIND("-",H286,1))),LEFT(H286,2),H286))</f>
        <v>69</v>
      </c>
      <c r="N286" s="13" t="str">
        <f>SUBSTITUTE(H286,"+","-")</f>
        <v>65-69</v>
      </c>
      <c r="O286" s="3">
        <f t="shared" si="30"/>
        <v>5</v>
      </c>
      <c r="P286" s="3">
        <f t="shared" si="31"/>
        <v>3</v>
      </c>
      <c r="Q286" s="7">
        <f t="shared" si="32"/>
        <v>65</v>
      </c>
      <c r="R286" s="7">
        <f t="shared" si="33"/>
        <v>69</v>
      </c>
      <c r="S286" s="13" t="e">
        <f>VLOOKUP(A286,history!$B:$F,2,0)</f>
        <v>#N/A</v>
      </c>
      <c r="T286" s="13">
        <f>VLOOKUP($C286,日期!$A:$D,3,0)</f>
        <v>5</v>
      </c>
      <c r="U286" s="13">
        <f>VLOOKUP($C286,日期!$A:$D,4,0)</f>
        <v>1</v>
      </c>
      <c r="V286" s="65">
        <f t="shared" si="34"/>
        <v>44317</v>
      </c>
      <c r="W286" s="13" t="s">
        <v>1850</v>
      </c>
    </row>
    <row r="287" spans="1:23" ht="15">
      <c r="A287" s="15">
        <v>4037</v>
      </c>
      <c r="B287" s="15">
        <v>2021</v>
      </c>
      <c r="C287" s="13" t="s">
        <v>9</v>
      </c>
      <c r="D287" s="15">
        <v>20</v>
      </c>
      <c r="E287" s="13" t="s">
        <v>14</v>
      </c>
      <c r="F287" s="13" t="s">
        <v>17</v>
      </c>
      <c r="G287" s="13" t="s">
        <v>12</v>
      </c>
      <c r="H287" s="13" t="s">
        <v>32</v>
      </c>
      <c r="I287" s="3">
        <f t="shared" si="28"/>
        <v>60</v>
      </c>
      <c r="J287" s="7">
        <f t="shared" si="29"/>
        <v>64</v>
      </c>
      <c r="K287" s="3">
        <f>LEN(H287)</f>
        <v>5</v>
      </c>
      <c r="L287" s="13" t="str">
        <f>IF(OR(AND(LEN(H287&gt;3),ISERROR(FIND("-",H287,1))),AND(LEN(H287)&gt;3,ISERROR(FIND("+",H287,1)))),LEFT(H287,2),H287)</f>
        <v>60</v>
      </c>
      <c r="M287" s="13" t="str">
        <f>IF(AND(LEN(H287&gt;3),ISERROR(FIND("+",H287,1))),RIGHT(H287,2),IF(AND(LEN(H287)=3,ISERROR(FIND("-",H287,1))),LEFT(H287,2),H287))</f>
        <v>64</v>
      </c>
      <c r="N287" s="13" t="str">
        <f>SUBSTITUTE(H287,"+","-")</f>
        <v>60-64</v>
      </c>
      <c r="O287" s="3">
        <f t="shared" si="30"/>
        <v>5</v>
      </c>
      <c r="P287" s="3">
        <f t="shared" si="31"/>
        <v>3</v>
      </c>
      <c r="Q287" s="7">
        <f t="shared" si="32"/>
        <v>60</v>
      </c>
      <c r="R287" s="7">
        <f t="shared" si="33"/>
        <v>64</v>
      </c>
      <c r="S287" s="13" t="e">
        <f>VLOOKUP(A287,history!$B:$F,2,0)</f>
        <v>#N/A</v>
      </c>
      <c r="T287" s="13">
        <f>VLOOKUP($C287,日期!$A:$D,3,0)</f>
        <v>5</v>
      </c>
      <c r="U287" s="13">
        <f>VLOOKUP($C287,日期!$A:$D,4,0)</f>
        <v>1</v>
      </c>
      <c r="V287" s="65">
        <f t="shared" si="34"/>
        <v>44317</v>
      </c>
      <c r="W287" s="13" t="s">
        <v>1851</v>
      </c>
    </row>
    <row r="288" spans="1:23" ht="15">
      <c r="A288" s="15">
        <v>4036</v>
      </c>
      <c r="B288" s="15">
        <v>2021</v>
      </c>
      <c r="C288" s="13" t="s">
        <v>9</v>
      </c>
      <c r="D288" s="15">
        <v>20</v>
      </c>
      <c r="E288" s="13" t="s">
        <v>44</v>
      </c>
      <c r="F288" s="13" t="s">
        <v>17</v>
      </c>
      <c r="G288" s="13" t="s">
        <v>12</v>
      </c>
      <c r="H288" s="13" t="s">
        <v>16</v>
      </c>
      <c r="I288" s="3">
        <f t="shared" si="28"/>
        <v>15</v>
      </c>
      <c r="J288" s="7">
        <f t="shared" si="29"/>
        <v>19</v>
      </c>
      <c r="K288" s="3">
        <f>LEN(H288)</f>
        <v>5</v>
      </c>
      <c r="L288" s="13" t="str">
        <f>IF(OR(AND(LEN(H288&gt;3),ISERROR(FIND("-",H288,1))),AND(LEN(H288)&gt;3,ISERROR(FIND("+",H288,1)))),LEFT(H288,2),H288)</f>
        <v>15</v>
      </c>
      <c r="M288" s="13" t="str">
        <f>IF(AND(LEN(H288&gt;3),ISERROR(FIND("+",H288,1))),RIGHT(H288,2),IF(AND(LEN(H288)=3,ISERROR(FIND("-",H288,1))),LEFT(H288,2),H288))</f>
        <v>19</v>
      </c>
      <c r="N288" s="13" t="str">
        <f>SUBSTITUTE(H288,"+","-")</f>
        <v>15-19</v>
      </c>
      <c r="O288" s="3">
        <f t="shared" si="30"/>
        <v>5</v>
      </c>
      <c r="P288" s="3">
        <f t="shared" si="31"/>
        <v>3</v>
      </c>
      <c r="Q288" s="7">
        <f t="shared" si="32"/>
        <v>15</v>
      </c>
      <c r="R288" s="7">
        <f t="shared" si="33"/>
        <v>19</v>
      </c>
      <c r="S288" s="13" t="e">
        <f>VLOOKUP(A288,history!$B:$F,2,0)</f>
        <v>#N/A</v>
      </c>
      <c r="T288" s="13">
        <f>VLOOKUP($C288,日期!$A:$D,3,0)</f>
        <v>5</v>
      </c>
      <c r="U288" s="13">
        <f>VLOOKUP($C288,日期!$A:$D,4,0)</f>
        <v>1</v>
      </c>
      <c r="V288" s="65">
        <f t="shared" si="34"/>
        <v>44317</v>
      </c>
      <c r="W288" s="13" t="s">
        <v>1852</v>
      </c>
    </row>
    <row r="289" spans="1:23" ht="15">
      <c r="A289" s="15">
        <v>4035</v>
      </c>
      <c r="B289" s="15">
        <v>2021</v>
      </c>
      <c r="C289" s="13" t="s">
        <v>9</v>
      </c>
      <c r="D289" s="15">
        <v>20</v>
      </c>
      <c r="E289" s="13" t="s">
        <v>10</v>
      </c>
      <c r="F289" s="13" t="s">
        <v>11</v>
      </c>
      <c r="G289" s="13" t="s">
        <v>12</v>
      </c>
      <c r="H289" s="13" t="s">
        <v>18</v>
      </c>
      <c r="I289" s="3">
        <f t="shared" si="28"/>
        <v>65</v>
      </c>
      <c r="J289" s="7">
        <f t="shared" si="29"/>
        <v>69</v>
      </c>
      <c r="K289" s="3">
        <f>LEN(H289)</f>
        <v>5</v>
      </c>
      <c r="L289" s="13" t="str">
        <f>IF(OR(AND(LEN(H289&gt;3),ISERROR(FIND("-",H289,1))),AND(LEN(H289)&gt;3,ISERROR(FIND("+",H289,1)))),LEFT(H289,2),H289)</f>
        <v>65</v>
      </c>
      <c r="M289" s="13" t="str">
        <f>IF(AND(LEN(H289&gt;3),ISERROR(FIND("+",H289,1))),RIGHT(H289,2),IF(AND(LEN(H289)=3,ISERROR(FIND("-",H289,1))),LEFT(H289,2),H289))</f>
        <v>69</v>
      </c>
      <c r="N289" s="13" t="str">
        <f>SUBSTITUTE(H289,"+","-")</f>
        <v>65-69</v>
      </c>
      <c r="O289" s="3">
        <f t="shared" si="30"/>
        <v>5</v>
      </c>
      <c r="P289" s="3">
        <f t="shared" si="31"/>
        <v>3</v>
      </c>
      <c r="Q289" s="7">
        <f t="shared" si="32"/>
        <v>65</v>
      </c>
      <c r="R289" s="7">
        <f t="shared" si="33"/>
        <v>69</v>
      </c>
      <c r="S289" s="13" t="e">
        <f>VLOOKUP(A289,history!$B:$F,2,0)</f>
        <v>#N/A</v>
      </c>
      <c r="T289" s="13">
        <f>VLOOKUP($C289,日期!$A:$D,3,0)</f>
        <v>5</v>
      </c>
      <c r="U289" s="13">
        <f>VLOOKUP($C289,日期!$A:$D,4,0)</f>
        <v>1</v>
      </c>
      <c r="V289" s="65">
        <f t="shared" si="34"/>
        <v>44317</v>
      </c>
      <c r="W289" s="13" t="s">
        <v>1853</v>
      </c>
    </row>
    <row r="290" spans="1:23" ht="15">
      <c r="A290" s="15">
        <v>4034</v>
      </c>
      <c r="B290" s="15">
        <v>2021</v>
      </c>
      <c r="C290" s="13" t="s">
        <v>9</v>
      </c>
      <c r="D290" s="15">
        <v>20</v>
      </c>
      <c r="E290" s="13" t="s">
        <v>10</v>
      </c>
      <c r="F290" s="13" t="s">
        <v>11</v>
      </c>
      <c r="G290" s="13" t="s">
        <v>12</v>
      </c>
      <c r="H290" s="13" t="s">
        <v>29</v>
      </c>
      <c r="I290" s="3">
        <f t="shared" si="28"/>
        <v>40</v>
      </c>
      <c r="J290" s="7">
        <f t="shared" si="29"/>
        <v>44</v>
      </c>
      <c r="K290" s="3">
        <f>LEN(H290)</f>
        <v>5</v>
      </c>
      <c r="L290" s="13" t="str">
        <f>IF(OR(AND(LEN(H290&gt;3),ISERROR(FIND("-",H290,1))),AND(LEN(H290)&gt;3,ISERROR(FIND("+",H290,1)))),LEFT(H290,2),H290)</f>
        <v>40</v>
      </c>
      <c r="M290" s="13" t="str">
        <f>IF(AND(LEN(H290&gt;3),ISERROR(FIND("+",H290,1))),RIGHT(H290,2),IF(AND(LEN(H290)=3,ISERROR(FIND("-",H290,1))),LEFT(H290,2),H290))</f>
        <v>44</v>
      </c>
      <c r="N290" s="13" t="str">
        <f>SUBSTITUTE(H290,"+","-")</f>
        <v>40-44</v>
      </c>
      <c r="O290" s="3">
        <f t="shared" si="30"/>
        <v>5</v>
      </c>
      <c r="P290" s="3">
        <f t="shared" si="31"/>
        <v>3</v>
      </c>
      <c r="Q290" s="7">
        <f t="shared" si="32"/>
        <v>40</v>
      </c>
      <c r="R290" s="7">
        <f t="shared" si="33"/>
        <v>44</v>
      </c>
      <c r="S290" s="13" t="e">
        <f>VLOOKUP(A290,history!$B:$F,2,0)</f>
        <v>#N/A</v>
      </c>
      <c r="T290" s="13">
        <f>VLOOKUP($C290,日期!$A:$D,3,0)</f>
        <v>5</v>
      </c>
      <c r="U290" s="13">
        <f>VLOOKUP($C290,日期!$A:$D,4,0)</f>
        <v>1</v>
      </c>
      <c r="V290" s="65">
        <f t="shared" si="34"/>
        <v>44317</v>
      </c>
      <c r="W290" s="13" t="s">
        <v>1854</v>
      </c>
    </row>
    <row r="291" spans="1:23" ht="15">
      <c r="A291" s="15">
        <v>4033</v>
      </c>
      <c r="B291" s="15">
        <v>2021</v>
      </c>
      <c r="C291" s="13" t="s">
        <v>9</v>
      </c>
      <c r="D291" s="15">
        <v>20</v>
      </c>
      <c r="E291" s="13" t="s">
        <v>10</v>
      </c>
      <c r="F291" s="13" t="s">
        <v>17</v>
      </c>
      <c r="G291" s="13" t="s">
        <v>12</v>
      </c>
      <c r="H291" s="13" t="s">
        <v>35</v>
      </c>
      <c r="I291" s="3">
        <f t="shared" si="28"/>
        <v>55</v>
      </c>
      <c r="J291" s="7">
        <f t="shared" si="29"/>
        <v>59</v>
      </c>
      <c r="K291" s="3">
        <f>LEN(H291)</f>
        <v>5</v>
      </c>
      <c r="L291" s="13" t="str">
        <f>IF(OR(AND(LEN(H291&gt;3),ISERROR(FIND("-",H291,1))),AND(LEN(H291)&gt;3,ISERROR(FIND("+",H291,1)))),LEFT(H291,2),H291)</f>
        <v>55</v>
      </c>
      <c r="M291" s="13" t="str">
        <f>IF(AND(LEN(H291&gt;3),ISERROR(FIND("+",H291,1))),RIGHT(H291,2),IF(AND(LEN(H291)=3,ISERROR(FIND("-",H291,1))),LEFT(H291,2),H291))</f>
        <v>59</v>
      </c>
      <c r="N291" s="13" t="str">
        <f>SUBSTITUTE(H291,"+","-")</f>
        <v>55-59</v>
      </c>
      <c r="O291" s="3">
        <f t="shared" si="30"/>
        <v>5</v>
      </c>
      <c r="P291" s="3">
        <f t="shared" si="31"/>
        <v>3</v>
      </c>
      <c r="Q291" s="7">
        <f t="shared" si="32"/>
        <v>55</v>
      </c>
      <c r="R291" s="7">
        <f t="shared" si="33"/>
        <v>59</v>
      </c>
      <c r="S291" s="13" t="e">
        <f>VLOOKUP(A291,history!$B:$F,2,0)</f>
        <v>#N/A</v>
      </c>
      <c r="T291" s="13">
        <f>VLOOKUP($C291,日期!$A:$D,3,0)</f>
        <v>5</v>
      </c>
      <c r="U291" s="13">
        <f>VLOOKUP($C291,日期!$A:$D,4,0)</f>
        <v>1</v>
      </c>
      <c r="V291" s="65">
        <f t="shared" si="34"/>
        <v>44317</v>
      </c>
      <c r="W291" s="13" t="s">
        <v>1855</v>
      </c>
    </row>
    <row r="292" spans="1:23" ht="15">
      <c r="A292" s="15">
        <v>4032</v>
      </c>
      <c r="B292" s="15">
        <v>2021</v>
      </c>
      <c r="C292" s="13" t="s">
        <v>9</v>
      </c>
      <c r="D292" s="15">
        <v>20</v>
      </c>
      <c r="E292" s="13" t="s">
        <v>51</v>
      </c>
      <c r="F292" s="13" t="s">
        <v>17</v>
      </c>
      <c r="G292" s="13" t="s">
        <v>12</v>
      </c>
      <c r="H292" s="13" t="s">
        <v>26</v>
      </c>
      <c r="I292" s="3">
        <f t="shared" si="28"/>
        <v>30</v>
      </c>
      <c r="J292" s="7">
        <f t="shared" si="29"/>
        <v>34</v>
      </c>
      <c r="K292" s="3">
        <f>LEN(H292)</f>
        <v>5</v>
      </c>
      <c r="L292" s="13" t="str">
        <f>IF(OR(AND(LEN(H292&gt;3),ISERROR(FIND("-",H292,1))),AND(LEN(H292)&gt;3,ISERROR(FIND("+",H292,1)))),LEFT(H292,2),H292)</f>
        <v>30</v>
      </c>
      <c r="M292" s="13" t="str">
        <f>IF(AND(LEN(H292&gt;3),ISERROR(FIND("+",H292,1))),RIGHT(H292,2),IF(AND(LEN(H292)=3,ISERROR(FIND("-",H292,1))),LEFT(H292,2),H292))</f>
        <v>34</v>
      </c>
      <c r="N292" s="13" t="str">
        <f>SUBSTITUTE(H292,"+","-")</f>
        <v>30-34</v>
      </c>
      <c r="O292" s="3">
        <f t="shared" si="30"/>
        <v>5</v>
      </c>
      <c r="P292" s="3">
        <f t="shared" si="31"/>
        <v>3</v>
      </c>
      <c r="Q292" s="7">
        <f t="shared" si="32"/>
        <v>30</v>
      </c>
      <c r="R292" s="7">
        <f t="shared" si="33"/>
        <v>34</v>
      </c>
      <c r="S292" s="13" t="e">
        <f>VLOOKUP(A292,history!$B:$F,2,0)</f>
        <v>#N/A</v>
      </c>
      <c r="T292" s="13">
        <f>VLOOKUP($C292,日期!$A:$D,3,0)</f>
        <v>5</v>
      </c>
      <c r="U292" s="13">
        <f>VLOOKUP($C292,日期!$A:$D,4,0)</f>
        <v>1</v>
      </c>
      <c r="V292" s="65">
        <f t="shared" si="34"/>
        <v>44317</v>
      </c>
      <c r="W292" s="13" t="s">
        <v>1856</v>
      </c>
    </row>
    <row r="293" spans="1:23" ht="15">
      <c r="A293" s="15">
        <v>4031</v>
      </c>
      <c r="B293" s="15">
        <v>2021</v>
      </c>
      <c r="C293" s="13" t="s">
        <v>9</v>
      </c>
      <c r="D293" s="15">
        <v>20</v>
      </c>
      <c r="E293" s="13" t="s">
        <v>14</v>
      </c>
      <c r="F293" s="13" t="s">
        <v>11</v>
      </c>
      <c r="G293" s="13" t="s">
        <v>12</v>
      </c>
      <c r="H293" s="13" t="s">
        <v>18</v>
      </c>
      <c r="I293" s="3">
        <f t="shared" si="28"/>
        <v>65</v>
      </c>
      <c r="J293" s="7">
        <f t="shared" si="29"/>
        <v>69</v>
      </c>
      <c r="K293" s="3">
        <f>LEN(H293)</f>
        <v>5</v>
      </c>
      <c r="L293" s="13" t="str">
        <f>IF(OR(AND(LEN(H293&gt;3),ISERROR(FIND("-",H293,1))),AND(LEN(H293)&gt;3,ISERROR(FIND("+",H293,1)))),LEFT(H293,2),H293)</f>
        <v>65</v>
      </c>
      <c r="M293" s="13" t="str">
        <f>IF(AND(LEN(H293&gt;3),ISERROR(FIND("+",H293,1))),RIGHT(H293,2),IF(AND(LEN(H293)=3,ISERROR(FIND("-",H293,1))),LEFT(H293,2),H293))</f>
        <v>69</v>
      </c>
      <c r="N293" s="13" t="str">
        <f>SUBSTITUTE(H293,"+","-")</f>
        <v>65-69</v>
      </c>
      <c r="O293" s="3">
        <f t="shared" si="30"/>
        <v>5</v>
      </c>
      <c r="P293" s="3">
        <f t="shared" si="31"/>
        <v>3</v>
      </c>
      <c r="Q293" s="7">
        <f t="shared" si="32"/>
        <v>65</v>
      </c>
      <c r="R293" s="7">
        <f t="shared" si="33"/>
        <v>69</v>
      </c>
      <c r="S293" s="13" t="e">
        <f>VLOOKUP(A293,history!$B:$F,2,0)</f>
        <v>#N/A</v>
      </c>
      <c r="T293" s="13">
        <f>VLOOKUP($C293,日期!$A:$D,3,0)</f>
        <v>5</v>
      </c>
      <c r="U293" s="13">
        <f>VLOOKUP($C293,日期!$A:$D,4,0)</f>
        <v>1</v>
      </c>
      <c r="V293" s="65">
        <f t="shared" si="34"/>
        <v>44317</v>
      </c>
      <c r="W293" s="13" t="s">
        <v>1857</v>
      </c>
    </row>
    <row r="294" spans="1:23" ht="15">
      <c r="A294" s="15">
        <v>4030</v>
      </c>
      <c r="B294" s="15">
        <v>2021</v>
      </c>
      <c r="C294" s="13" t="s">
        <v>9</v>
      </c>
      <c r="D294" s="15">
        <v>20</v>
      </c>
      <c r="E294" s="13" t="s">
        <v>14</v>
      </c>
      <c r="F294" s="13" t="s">
        <v>17</v>
      </c>
      <c r="G294" s="13" t="s">
        <v>12</v>
      </c>
      <c r="H294" s="13" t="s">
        <v>32</v>
      </c>
      <c r="I294" s="3">
        <f t="shared" si="28"/>
        <v>60</v>
      </c>
      <c r="J294" s="7">
        <f t="shared" si="29"/>
        <v>64</v>
      </c>
      <c r="K294" s="3">
        <f>LEN(H294)</f>
        <v>5</v>
      </c>
      <c r="L294" s="13" t="str">
        <f>IF(OR(AND(LEN(H294&gt;3),ISERROR(FIND("-",H294,1))),AND(LEN(H294)&gt;3,ISERROR(FIND("+",H294,1)))),LEFT(H294,2),H294)</f>
        <v>60</v>
      </c>
      <c r="M294" s="13" t="str">
        <f>IF(AND(LEN(H294&gt;3),ISERROR(FIND("+",H294,1))),RIGHT(H294,2),IF(AND(LEN(H294)=3,ISERROR(FIND("-",H294,1))),LEFT(H294,2),H294))</f>
        <v>64</v>
      </c>
      <c r="N294" s="13" t="str">
        <f>SUBSTITUTE(H294,"+","-")</f>
        <v>60-64</v>
      </c>
      <c r="O294" s="3">
        <f t="shared" si="30"/>
        <v>5</v>
      </c>
      <c r="P294" s="3">
        <f t="shared" si="31"/>
        <v>3</v>
      </c>
      <c r="Q294" s="7">
        <f t="shared" si="32"/>
        <v>60</v>
      </c>
      <c r="R294" s="7">
        <f t="shared" si="33"/>
        <v>64</v>
      </c>
      <c r="S294" s="13" t="e">
        <f>VLOOKUP(A294,history!$B:$F,2,0)</f>
        <v>#N/A</v>
      </c>
      <c r="T294" s="13">
        <f>VLOOKUP($C294,日期!$A:$D,3,0)</f>
        <v>5</v>
      </c>
      <c r="U294" s="13">
        <f>VLOOKUP($C294,日期!$A:$D,4,0)</f>
        <v>1</v>
      </c>
      <c r="V294" s="65">
        <f t="shared" si="34"/>
        <v>44317</v>
      </c>
      <c r="W294" s="13" t="s">
        <v>1858</v>
      </c>
    </row>
    <row r="295" spans="1:23" ht="15">
      <c r="A295" s="15">
        <v>4029</v>
      </c>
      <c r="B295" s="15">
        <v>2021</v>
      </c>
      <c r="C295" s="13" t="s">
        <v>9</v>
      </c>
      <c r="D295" s="15">
        <v>20</v>
      </c>
      <c r="E295" s="13" t="s">
        <v>44</v>
      </c>
      <c r="F295" s="13" t="s">
        <v>17</v>
      </c>
      <c r="G295" s="13" t="s">
        <v>12</v>
      </c>
      <c r="H295" s="13" t="s">
        <v>16</v>
      </c>
      <c r="I295" s="3">
        <f t="shared" si="28"/>
        <v>15</v>
      </c>
      <c r="J295" s="7">
        <f t="shared" si="29"/>
        <v>19</v>
      </c>
      <c r="K295" s="3">
        <f>LEN(H295)</f>
        <v>5</v>
      </c>
      <c r="L295" s="13" t="str">
        <f>IF(OR(AND(LEN(H295&gt;3),ISERROR(FIND("-",H295,1))),AND(LEN(H295)&gt;3,ISERROR(FIND("+",H295,1)))),LEFT(H295,2),H295)</f>
        <v>15</v>
      </c>
      <c r="M295" s="13" t="str">
        <f>IF(AND(LEN(H295&gt;3),ISERROR(FIND("+",H295,1))),RIGHT(H295,2),IF(AND(LEN(H295)=3,ISERROR(FIND("-",H295,1))),LEFT(H295,2),H295))</f>
        <v>19</v>
      </c>
      <c r="N295" s="13" t="str">
        <f>SUBSTITUTE(H295,"+","-")</f>
        <v>15-19</v>
      </c>
      <c r="O295" s="3">
        <f t="shared" si="30"/>
        <v>5</v>
      </c>
      <c r="P295" s="3">
        <f t="shared" si="31"/>
        <v>3</v>
      </c>
      <c r="Q295" s="7">
        <f t="shared" si="32"/>
        <v>15</v>
      </c>
      <c r="R295" s="7">
        <f t="shared" si="33"/>
        <v>19</v>
      </c>
      <c r="S295" s="13" t="e">
        <f>VLOOKUP(A295,history!$B:$F,2,0)</f>
        <v>#N/A</v>
      </c>
      <c r="T295" s="13">
        <f>VLOOKUP($C295,日期!$A:$D,3,0)</f>
        <v>5</v>
      </c>
      <c r="U295" s="13">
        <f>VLOOKUP($C295,日期!$A:$D,4,0)</f>
        <v>1</v>
      </c>
      <c r="V295" s="65">
        <f t="shared" si="34"/>
        <v>44317</v>
      </c>
      <c r="W295" s="13" t="s">
        <v>1859</v>
      </c>
    </row>
    <row r="296" spans="1:23" ht="15">
      <c r="A296" s="15">
        <v>4028</v>
      </c>
      <c r="B296" s="15">
        <v>2021</v>
      </c>
      <c r="C296" s="13" t="s">
        <v>9</v>
      </c>
      <c r="D296" s="15">
        <v>20</v>
      </c>
      <c r="E296" s="13" t="s">
        <v>10</v>
      </c>
      <c r="F296" s="13" t="s">
        <v>11</v>
      </c>
      <c r="G296" s="13" t="s">
        <v>12</v>
      </c>
      <c r="H296" s="13" t="s">
        <v>18</v>
      </c>
      <c r="I296" s="3">
        <f t="shared" si="28"/>
        <v>65</v>
      </c>
      <c r="J296" s="7">
        <f t="shared" si="29"/>
        <v>69</v>
      </c>
      <c r="K296" s="3">
        <f>LEN(H296)</f>
        <v>5</v>
      </c>
      <c r="L296" s="13" t="str">
        <f>IF(OR(AND(LEN(H296&gt;3),ISERROR(FIND("-",H296,1))),AND(LEN(H296)&gt;3,ISERROR(FIND("+",H296,1)))),LEFT(H296,2),H296)</f>
        <v>65</v>
      </c>
      <c r="M296" s="13" t="str">
        <f>IF(AND(LEN(H296&gt;3),ISERROR(FIND("+",H296,1))),RIGHT(H296,2),IF(AND(LEN(H296)=3,ISERROR(FIND("-",H296,1))),LEFT(H296,2),H296))</f>
        <v>69</v>
      </c>
      <c r="N296" s="13" t="str">
        <f>SUBSTITUTE(H296,"+","-")</f>
        <v>65-69</v>
      </c>
      <c r="O296" s="3">
        <f t="shared" si="30"/>
        <v>5</v>
      </c>
      <c r="P296" s="3">
        <f t="shared" si="31"/>
        <v>3</v>
      </c>
      <c r="Q296" s="7">
        <f t="shared" si="32"/>
        <v>65</v>
      </c>
      <c r="R296" s="7">
        <f t="shared" si="33"/>
        <v>69</v>
      </c>
      <c r="S296" s="13" t="e">
        <f>VLOOKUP(A296,history!$B:$F,2,0)</f>
        <v>#N/A</v>
      </c>
      <c r="T296" s="13">
        <f>VLOOKUP($C296,日期!$A:$D,3,0)</f>
        <v>5</v>
      </c>
      <c r="U296" s="13">
        <f>VLOOKUP($C296,日期!$A:$D,4,0)</f>
        <v>1</v>
      </c>
      <c r="V296" s="65">
        <f t="shared" si="34"/>
        <v>44317</v>
      </c>
      <c r="W296" s="13" t="s">
        <v>1860</v>
      </c>
    </row>
    <row r="297" spans="1:23" ht="15">
      <c r="A297" s="15">
        <v>4027</v>
      </c>
      <c r="B297" s="15">
        <v>2021</v>
      </c>
      <c r="C297" s="13" t="s">
        <v>9</v>
      </c>
      <c r="D297" s="15">
        <v>20</v>
      </c>
      <c r="E297" s="13" t="s">
        <v>10</v>
      </c>
      <c r="F297" s="13" t="s">
        <v>11</v>
      </c>
      <c r="G297" s="13" t="s">
        <v>12</v>
      </c>
      <c r="H297" s="13" t="s">
        <v>29</v>
      </c>
      <c r="I297" s="3">
        <f t="shared" si="28"/>
        <v>40</v>
      </c>
      <c r="J297" s="7">
        <f t="shared" si="29"/>
        <v>44</v>
      </c>
      <c r="K297" s="3">
        <f>LEN(H297)</f>
        <v>5</v>
      </c>
      <c r="L297" s="13" t="str">
        <f>IF(OR(AND(LEN(H297&gt;3),ISERROR(FIND("-",H297,1))),AND(LEN(H297)&gt;3,ISERROR(FIND("+",H297,1)))),LEFT(H297,2),H297)</f>
        <v>40</v>
      </c>
      <c r="M297" s="13" t="str">
        <f>IF(AND(LEN(H297&gt;3),ISERROR(FIND("+",H297,1))),RIGHT(H297,2),IF(AND(LEN(H297)=3,ISERROR(FIND("-",H297,1))),LEFT(H297,2),H297))</f>
        <v>44</v>
      </c>
      <c r="N297" s="13" t="str">
        <f>SUBSTITUTE(H297,"+","-")</f>
        <v>40-44</v>
      </c>
      <c r="O297" s="3">
        <f t="shared" si="30"/>
        <v>5</v>
      </c>
      <c r="P297" s="3">
        <f t="shared" si="31"/>
        <v>3</v>
      </c>
      <c r="Q297" s="7">
        <f t="shared" si="32"/>
        <v>40</v>
      </c>
      <c r="R297" s="7">
        <f t="shared" si="33"/>
        <v>44</v>
      </c>
      <c r="S297" s="13" t="e">
        <f>VLOOKUP(A297,history!$B:$F,2,0)</f>
        <v>#N/A</v>
      </c>
      <c r="T297" s="13">
        <f>VLOOKUP($C297,日期!$A:$D,3,0)</f>
        <v>5</v>
      </c>
      <c r="U297" s="13">
        <f>VLOOKUP($C297,日期!$A:$D,4,0)</f>
        <v>1</v>
      </c>
      <c r="V297" s="65">
        <f t="shared" si="34"/>
        <v>44317</v>
      </c>
      <c r="W297" s="13" t="s">
        <v>1861</v>
      </c>
    </row>
    <row r="298" spans="1:23" ht="15">
      <c r="A298" s="15">
        <v>4026</v>
      </c>
      <c r="B298" s="15">
        <v>2021</v>
      </c>
      <c r="C298" s="13" t="s">
        <v>9</v>
      </c>
      <c r="D298" s="15">
        <v>20</v>
      </c>
      <c r="E298" s="13" t="s">
        <v>10</v>
      </c>
      <c r="F298" s="13" t="s">
        <v>17</v>
      </c>
      <c r="G298" s="13" t="s">
        <v>12</v>
      </c>
      <c r="H298" s="13" t="s">
        <v>35</v>
      </c>
      <c r="I298" s="3">
        <f t="shared" si="28"/>
        <v>55</v>
      </c>
      <c r="J298" s="7">
        <f t="shared" si="29"/>
        <v>59</v>
      </c>
      <c r="K298" s="3">
        <f>LEN(H298)</f>
        <v>5</v>
      </c>
      <c r="L298" s="13" t="str">
        <f>IF(OR(AND(LEN(H298&gt;3),ISERROR(FIND("-",H298,1))),AND(LEN(H298)&gt;3,ISERROR(FIND("+",H298,1)))),LEFT(H298,2),H298)</f>
        <v>55</v>
      </c>
      <c r="M298" s="13" t="str">
        <f>IF(AND(LEN(H298&gt;3),ISERROR(FIND("+",H298,1))),RIGHT(H298,2),IF(AND(LEN(H298)=3,ISERROR(FIND("-",H298,1))),LEFT(H298,2),H298))</f>
        <v>59</v>
      </c>
      <c r="N298" s="13" t="str">
        <f>SUBSTITUTE(H298,"+","-")</f>
        <v>55-59</v>
      </c>
      <c r="O298" s="3">
        <f t="shared" si="30"/>
        <v>5</v>
      </c>
      <c r="P298" s="3">
        <f t="shared" si="31"/>
        <v>3</v>
      </c>
      <c r="Q298" s="7">
        <f t="shared" si="32"/>
        <v>55</v>
      </c>
      <c r="R298" s="7">
        <f t="shared" si="33"/>
        <v>59</v>
      </c>
      <c r="S298" s="13" t="e">
        <f>VLOOKUP(A298,history!$B:$F,2,0)</f>
        <v>#N/A</v>
      </c>
      <c r="T298" s="13">
        <f>VLOOKUP($C298,日期!$A:$D,3,0)</f>
        <v>5</v>
      </c>
      <c r="U298" s="13">
        <f>VLOOKUP($C298,日期!$A:$D,4,0)</f>
        <v>1</v>
      </c>
      <c r="V298" s="65">
        <f t="shared" si="34"/>
        <v>44317</v>
      </c>
      <c r="W298" s="13" t="s">
        <v>1862</v>
      </c>
    </row>
    <row r="299" spans="1:23" ht="15">
      <c r="A299" s="15">
        <v>4025</v>
      </c>
      <c r="B299" s="15">
        <v>2021</v>
      </c>
      <c r="C299" s="13" t="s">
        <v>9</v>
      </c>
      <c r="D299" s="15">
        <v>20</v>
      </c>
      <c r="E299" s="13" t="s">
        <v>51</v>
      </c>
      <c r="F299" s="13" t="s">
        <v>17</v>
      </c>
      <c r="G299" s="13" t="s">
        <v>12</v>
      </c>
      <c r="H299" s="13" t="s">
        <v>13</v>
      </c>
      <c r="I299" s="3">
        <f t="shared" si="28"/>
        <v>20</v>
      </c>
      <c r="J299" s="7">
        <f t="shared" si="29"/>
        <v>24</v>
      </c>
      <c r="K299" s="3">
        <f>LEN(H299)</f>
        <v>5</v>
      </c>
      <c r="L299" s="13" t="str">
        <f>IF(OR(AND(LEN(H299&gt;3),ISERROR(FIND("-",H299,1))),AND(LEN(H299)&gt;3,ISERROR(FIND("+",H299,1)))),LEFT(H299,2),H299)</f>
        <v>20</v>
      </c>
      <c r="M299" s="13" t="str">
        <f>IF(AND(LEN(H299&gt;3),ISERROR(FIND("+",H299,1))),RIGHT(H299,2),IF(AND(LEN(H299)=3,ISERROR(FIND("-",H299,1))),LEFT(H299,2),H299))</f>
        <v>24</v>
      </c>
      <c r="N299" s="13" t="str">
        <f>SUBSTITUTE(H299,"+","-")</f>
        <v>20-24</v>
      </c>
      <c r="O299" s="3">
        <f t="shared" si="30"/>
        <v>5</v>
      </c>
      <c r="P299" s="3">
        <f t="shared" si="31"/>
        <v>3</v>
      </c>
      <c r="Q299" s="7">
        <f t="shared" si="32"/>
        <v>20</v>
      </c>
      <c r="R299" s="7">
        <f t="shared" si="33"/>
        <v>24</v>
      </c>
      <c r="S299" s="13" t="e">
        <f>VLOOKUP(A299,history!$B:$F,2,0)</f>
        <v>#N/A</v>
      </c>
      <c r="T299" s="13">
        <f>VLOOKUP($C299,日期!$A:$D,3,0)</f>
        <v>5</v>
      </c>
      <c r="U299" s="13">
        <f>VLOOKUP($C299,日期!$A:$D,4,0)</f>
        <v>1</v>
      </c>
      <c r="V299" s="65">
        <f t="shared" si="34"/>
        <v>44317</v>
      </c>
      <c r="W299" s="13" t="s">
        <v>1863</v>
      </c>
    </row>
    <row r="300" spans="1:23" ht="15">
      <c r="A300" s="15">
        <v>4024</v>
      </c>
      <c r="B300" s="15">
        <v>2021</v>
      </c>
      <c r="C300" s="13" t="s">
        <v>9</v>
      </c>
      <c r="D300" s="15">
        <v>20</v>
      </c>
      <c r="E300" s="13" t="s">
        <v>14</v>
      </c>
      <c r="F300" s="13" t="s">
        <v>11</v>
      </c>
      <c r="G300" s="13" t="s">
        <v>12</v>
      </c>
      <c r="H300" s="13" t="s">
        <v>18</v>
      </c>
      <c r="I300" s="3">
        <f t="shared" si="28"/>
        <v>65</v>
      </c>
      <c r="J300" s="7">
        <f t="shared" si="29"/>
        <v>69</v>
      </c>
      <c r="K300" s="3">
        <f>LEN(H300)</f>
        <v>5</v>
      </c>
      <c r="L300" s="13" t="str">
        <f>IF(OR(AND(LEN(H300&gt;3),ISERROR(FIND("-",H300,1))),AND(LEN(H300)&gt;3,ISERROR(FIND("+",H300,1)))),LEFT(H300,2),H300)</f>
        <v>65</v>
      </c>
      <c r="M300" s="13" t="str">
        <f>IF(AND(LEN(H300&gt;3),ISERROR(FIND("+",H300,1))),RIGHT(H300,2),IF(AND(LEN(H300)=3,ISERROR(FIND("-",H300,1))),LEFT(H300,2),H300))</f>
        <v>69</v>
      </c>
      <c r="N300" s="13" t="str">
        <f>SUBSTITUTE(H300,"+","-")</f>
        <v>65-69</v>
      </c>
      <c r="O300" s="3">
        <f t="shared" si="30"/>
        <v>5</v>
      </c>
      <c r="P300" s="3">
        <f t="shared" si="31"/>
        <v>3</v>
      </c>
      <c r="Q300" s="7">
        <f t="shared" si="32"/>
        <v>65</v>
      </c>
      <c r="R300" s="7">
        <f t="shared" si="33"/>
        <v>69</v>
      </c>
      <c r="S300" s="13" t="e">
        <f>VLOOKUP(A300,history!$B:$F,2,0)</f>
        <v>#N/A</v>
      </c>
      <c r="T300" s="13">
        <f>VLOOKUP($C300,日期!$A:$D,3,0)</f>
        <v>5</v>
      </c>
      <c r="U300" s="13">
        <f>VLOOKUP($C300,日期!$A:$D,4,0)</f>
        <v>1</v>
      </c>
      <c r="V300" s="65">
        <f t="shared" si="34"/>
        <v>44317</v>
      </c>
      <c r="W300" s="13" t="s">
        <v>1864</v>
      </c>
    </row>
    <row r="301" spans="1:23" ht="15">
      <c r="A301" s="15">
        <v>4023</v>
      </c>
      <c r="B301" s="15">
        <v>2021</v>
      </c>
      <c r="C301" s="13" t="s">
        <v>9</v>
      </c>
      <c r="D301" s="15">
        <v>20</v>
      </c>
      <c r="E301" s="13" t="s">
        <v>14</v>
      </c>
      <c r="F301" s="13" t="s">
        <v>17</v>
      </c>
      <c r="G301" s="13" t="s">
        <v>12</v>
      </c>
      <c r="H301" s="13" t="s">
        <v>32</v>
      </c>
      <c r="I301" s="3">
        <f t="shared" si="28"/>
        <v>60</v>
      </c>
      <c r="J301" s="7">
        <f t="shared" si="29"/>
        <v>64</v>
      </c>
      <c r="K301" s="3">
        <f>LEN(H301)</f>
        <v>5</v>
      </c>
      <c r="L301" s="13" t="str">
        <f>IF(OR(AND(LEN(H301&gt;3),ISERROR(FIND("-",H301,1))),AND(LEN(H301)&gt;3,ISERROR(FIND("+",H301,1)))),LEFT(H301,2),H301)</f>
        <v>60</v>
      </c>
      <c r="M301" s="13" t="str">
        <f>IF(AND(LEN(H301&gt;3),ISERROR(FIND("+",H301,1))),RIGHT(H301,2),IF(AND(LEN(H301)=3,ISERROR(FIND("-",H301,1))),LEFT(H301,2),H301))</f>
        <v>64</v>
      </c>
      <c r="N301" s="13" t="str">
        <f>SUBSTITUTE(H301,"+","-")</f>
        <v>60-64</v>
      </c>
      <c r="O301" s="3">
        <f t="shared" si="30"/>
        <v>5</v>
      </c>
      <c r="P301" s="3">
        <f t="shared" si="31"/>
        <v>3</v>
      </c>
      <c r="Q301" s="7">
        <f t="shared" si="32"/>
        <v>60</v>
      </c>
      <c r="R301" s="7">
        <f t="shared" si="33"/>
        <v>64</v>
      </c>
      <c r="S301" s="13" t="e">
        <f>VLOOKUP(A301,history!$B:$F,2,0)</f>
        <v>#N/A</v>
      </c>
      <c r="T301" s="13">
        <f>VLOOKUP($C301,日期!$A:$D,3,0)</f>
        <v>5</v>
      </c>
      <c r="U301" s="13">
        <f>VLOOKUP($C301,日期!$A:$D,4,0)</f>
        <v>1</v>
      </c>
      <c r="V301" s="65">
        <f t="shared" si="34"/>
        <v>44317</v>
      </c>
      <c r="W301" s="13" t="s">
        <v>1865</v>
      </c>
    </row>
    <row r="302" spans="1:23" ht="15">
      <c r="A302" s="15">
        <v>4022</v>
      </c>
      <c r="B302" s="15">
        <v>2021</v>
      </c>
      <c r="C302" s="13" t="s">
        <v>9</v>
      </c>
      <c r="D302" s="15">
        <v>20</v>
      </c>
      <c r="E302" s="13" t="s">
        <v>10</v>
      </c>
      <c r="F302" s="13" t="s">
        <v>11</v>
      </c>
      <c r="G302" s="13" t="s">
        <v>12</v>
      </c>
      <c r="H302" s="13" t="s">
        <v>18</v>
      </c>
      <c r="I302" s="3">
        <f t="shared" si="28"/>
        <v>65</v>
      </c>
      <c r="J302" s="7">
        <f t="shared" si="29"/>
        <v>69</v>
      </c>
      <c r="K302" s="3">
        <f>LEN(H302)</f>
        <v>5</v>
      </c>
      <c r="L302" s="13" t="str">
        <f>IF(OR(AND(LEN(H302&gt;3),ISERROR(FIND("-",H302,1))),AND(LEN(H302)&gt;3,ISERROR(FIND("+",H302,1)))),LEFT(H302,2),H302)</f>
        <v>65</v>
      </c>
      <c r="M302" s="13" t="str">
        <f>IF(AND(LEN(H302&gt;3),ISERROR(FIND("+",H302,1))),RIGHT(H302,2),IF(AND(LEN(H302)=3,ISERROR(FIND("-",H302,1))),LEFT(H302,2),H302))</f>
        <v>69</v>
      </c>
      <c r="N302" s="13" t="str">
        <f>SUBSTITUTE(H302,"+","-")</f>
        <v>65-69</v>
      </c>
      <c r="O302" s="3">
        <f t="shared" si="30"/>
        <v>5</v>
      </c>
      <c r="P302" s="3">
        <f t="shared" si="31"/>
        <v>3</v>
      </c>
      <c r="Q302" s="7">
        <f t="shared" si="32"/>
        <v>65</v>
      </c>
      <c r="R302" s="7">
        <f t="shared" si="33"/>
        <v>69</v>
      </c>
      <c r="S302" s="13" t="e">
        <f>VLOOKUP(A302,history!$B:$F,2,0)</f>
        <v>#N/A</v>
      </c>
      <c r="T302" s="13">
        <f>VLOOKUP($C302,日期!$A:$D,3,0)</f>
        <v>5</v>
      </c>
      <c r="U302" s="13">
        <f>VLOOKUP($C302,日期!$A:$D,4,0)</f>
        <v>1</v>
      </c>
      <c r="V302" s="65">
        <f t="shared" si="34"/>
        <v>44317</v>
      </c>
      <c r="W302" s="13" t="s">
        <v>1866</v>
      </c>
    </row>
    <row r="303" spans="1:23" ht="15">
      <c r="A303" s="15">
        <v>4021</v>
      </c>
      <c r="B303" s="15">
        <v>2021</v>
      </c>
      <c r="C303" s="13" t="s">
        <v>9</v>
      </c>
      <c r="D303" s="15">
        <v>20</v>
      </c>
      <c r="E303" s="13" t="s">
        <v>10</v>
      </c>
      <c r="F303" s="13" t="s">
        <v>11</v>
      </c>
      <c r="G303" s="13" t="s">
        <v>12</v>
      </c>
      <c r="H303" s="13" t="s">
        <v>29</v>
      </c>
      <c r="I303" s="3">
        <f t="shared" si="28"/>
        <v>40</v>
      </c>
      <c r="J303" s="7">
        <f t="shared" si="29"/>
        <v>44</v>
      </c>
      <c r="K303" s="3">
        <f>LEN(H303)</f>
        <v>5</v>
      </c>
      <c r="L303" s="13" t="str">
        <f>IF(OR(AND(LEN(H303&gt;3),ISERROR(FIND("-",H303,1))),AND(LEN(H303)&gt;3,ISERROR(FIND("+",H303,1)))),LEFT(H303,2),H303)</f>
        <v>40</v>
      </c>
      <c r="M303" s="13" t="str">
        <f>IF(AND(LEN(H303&gt;3),ISERROR(FIND("+",H303,1))),RIGHT(H303,2),IF(AND(LEN(H303)=3,ISERROR(FIND("-",H303,1))),LEFT(H303,2),H303))</f>
        <v>44</v>
      </c>
      <c r="N303" s="13" t="str">
        <f>SUBSTITUTE(H303,"+","-")</f>
        <v>40-44</v>
      </c>
      <c r="O303" s="3">
        <f t="shared" si="30"/>
        <v>5</v>
      </c>
      <c r="P303" s="3">
        <f t="shared" si="31"/>
        <v>3</v>
      </c>
      <c r="Q303" s="7">
        <f t="shared" si="32"/>
        <v>40</v>
      </c>
      <c r="R303" s="7">
        <f t="shared" si="33"/>
        <v>44</v>
      </c>
      <c r="S303" s="13" t="e">
        <f>VLOOKUP(A303,history!$B:$F,2,0)</f>
        <v>#N/A</v>
      </c>
      <c r="T303" s="13">
        <f>VLOOKUP($C303,日期!$A:$D,3,0)</f>
        <v>5</v>
      </c>
      <c r="U303" s="13">
        <f>VLOOKUP($C303,日期!$A:$D,4,0)</f>
        <v>1</v>
      </c>
      <c r="V303" s="65">
        <f t="shared" si="34"/>
        <v>44317</v>
      </c>
      <c r="W303" s="13" t="s">
        <v>1867</v>
      </c>
    </row>
    <row r="304" spans="1:23" ht="15">
      <c r="A304" s="15">
        <v>4020</v>
      </c>
      <c r="B304" s="15">
        <v>2021</v>
      </c>
      <c r="C304" s="13" t="s">
        <v>9</v>
      </c>
      <c r="D304" s="15">
        <v>20</v>
      </c>
      <c r="E304" s="13" t="s">
        <v>10</v>
      </c>
      <c r="F304" s="13" t="s">
        <v>17</v>
      </c>
      <c r="G304" s="13" t="s">
        <v>12</v>
      </c>
      <c r="H304" s="13" t="s">
        <v>35</v>
      </c>
      <c r="I304" s="3">
        <f t="shared" si="28"/>
        <v>55</v>
      </c>
      <c r="J304" s="7">
        <f t="shared" si="29"/>
        <v>59</v>
      </c>
      <c r="K304" s="3">
        <f>LEN(H304)</f>
        <v>5</v>
      </c>
      <c r="L304" s="13" t="str">
        <f>IF(OR(AND(LEN(H304&gt;3),ISERROR(FIND("-",H304,1))),AND(LEN(H304)&gt;3,ISERROR(FIND("+",H304,1)))),LEFT(H304,2),H304)</f>
        <v>55</v>
      </c>
      <c r="M304" s="13" t="str">
        <f>IF(AND(LEN(H304&gt;3),ISERROR(FIND("+",H304,1))),RIGHT(H304,2),IF(AND(LEN(H304)=3,ISERROR(FIND("-",H304,1))),LEFT(H304,2),H304))</f>
        <v>59</v>
      </c>
      <c r="N304" s="13" t="str">
        <f>SUBSTITUTE(H304,"+","-")</f>
        <v>55-59</v>
      </c>
      <c r="O304" s="3">
        <f t="shared" si="30"/>
        <v>5</v>
      </c>
      <c r="P304" s="3">
        <f t="shared" si="31"/>
        <v>3</v>
      </c>
      <c r="Q304" s="7">
        <f t="shared" si="32"/>
        <v>55</v>
      </c>
      <c r="R304" s="7">
        <f t="shared" si="33"/>
        <v>59</v>
      </c>
      <c r="S304" s="13" t="e">
        <f>VLOOKUP(A304,history!$B:$F,2,0)</f>
        <v>#N/A</v>
      </c>
      <c r="T304" s="13">
        <f>VLOOKUP($C304,日期!$A:$D,3,0)</f>
        <v>5</v>
      </c>
      <c r="U304" s="13">
        <f>VLOOKUP($C304,日期!$A:$D,4,0)</f>
        <v>1</v>
      </c>
      <c r="V304" s="65">
        <f t="shared" si="34"/>
        <v>44317</v>
      </c>
      <c r="W304" s="13" t="s">
        <v>1868</v>
      </c>
    </row>
    <row r="305" spans="1:23" ht="15">
      <c r="A305" s="15">
        <v>4019</v>
      </c>
      <c r="B305" s="15">
        <v>2021</v>
      </c>
      <c r="C305" s="13" t="s">
        <v>9</v>
      </c>
      <c r="D305" s="15">
        <v>20</v>
      </c>
      <c r="E305" s="13" t="s">
        <v>51</v>
      </c>
      <c r="F305" s="13" t="s">
        <v>17</v>
      </c>
      <c r="G305" s="13" t="s">
        <v>12</v>
      </c>
      <c r="H305" s="13" t="s">
        <v>16</v>
      </c>
      <c r="I305" s="3">
        <f t="shared" si="28"/>
        <v>15</v>
      </c>
      <c r="J305" s="7">
        <f t="shared" si="29"/>
        <v>19</v>
      </c>
      <c r="K305" s="3">
        <f>LEN(H305)</f>
        <v>5</v>
      </c>
      <c r="L305" s="13" t="str">
        <f>IF(OR(AND(LEN(H305&gt;3),ISERROR(FIND("-",H305,1))),AND(LEN(H305)&gt;3,ISERROR(FIND("+",H305,1)))),LEFT(H305,2),H305)</f>
        <v>15</v>
      </c>
      <c r="M305" s="13" t="str">
        <f>IF(AND(LEN(H305&gt;3),ISERROR(FIND("+",H305,1))),RIGHT(H305,2),IF(AND(LEN(H305)=3,ISERROR(FIND("-",H305,1))),LEFT(H305,2),H305))</f>
        <v>19</v>
      </c>
      <c r="N305" s="13" t="str">
        <f>SUBSTITUTE(H305,"+","-")</f>
        <v>15-19</v>
      </c>
      <c r="O305" s="3">
        <f t="shared" si="30"/>
        <v>5</v>
      </c>
      <c r="P305" s="3">
        <f t="shared" si="31"/>
        <v>3</v>
      </c>
      <c r="Q305" s="7">
        <f t="shared" si="32"/>
        <v>15</v>
      </c>
      <c r="R305" s="7">
        <f t="shared" si="33"/>
        <v>19</v>
      </c>
      <c r="S305" s="13" t="e">
        <f>VLOOKUP(A305,history!$B:$F,2,0)</f>
        <v>#N/A</v>
      </c>
      <c r="T305" s="13">
        <f>VLOOKUP($C305,日期!$A:$D,3,0)</f>
        <v>5</v>
      </c>
      <c r="U305" s="13">
        <f>VLOOKUP($C305,日期!$A:$D,4,0)</f>
        <v>1</v>
      </c>
      <c r="V305" s="65">
        <f t="shared" si="34"/>
        <v>44317</v>
      </c>
      <c r="W305" s="13" t="s">
        <v>1869</v>
      </c>
    </row>
    <row r="306" spans="1:23" ht="15">
      <c r="A306" s="15">
        <v>4018</v>
      </c>
      <c r="B306" s="15">
        <v>2021</v>
      </c>
      <c r="C306" s="13" t="s">
        <v>9</v>
      </c>
      <c r="D306" s="15">
        <v>20</v>
      </c>
      <c r="E306" s="13" t="s">
        <v>14</v>
      </c>
      <c r="F306" s="13" t="s">
        <v>11</v>
      </c>
      <c r="G306" s="13" t="s">
        <v>12</v>
      </c>
      <c r="H306" s="13" t="s">
        <v>18</v>
      </c>
      <c r="I306" s="3">
        <f t="shared" si="28"/>
        <v>65</v>
      </c>
      <c r="J306" s="7">
        <f t="shared" si="29"/>
        <v>69</v>
      </c>
      <c r="K306" s="3">
        <f>LEN(H306)</f>
        <v>5</v>
      </c>
      <c r="L306" s="13" t="str">
        <f>IF(OR(AND(LEN(H306&gt;3),ISERROR(FIND("-",H306,1))),AND(LEN(H306)&gt;3,ISERROR(FIND("+",H306,1)))),LEFT(H306,2),H306)</f>
        <v>65</v>
      </c>
      <c r="M306" s="13" t="str">
        <f>IF(AND(LEN(H306&gt;3),ISERROR(FIND("+",H306,1))),RIGHT(H306,2),IF(AND(LEN(H306)=3,ISERROR(FIND("-",H306,1))),LEFT(H306,2),H306))</f>
        <v>69</v>
      </c>
      <c r="N306" s="13" t="str">
        <f>SUBSTITUTE(H306,"+","-")</f>
        <v>65-69</v>
      </c>
      <c r="O306" s="3">
        <f t="shared" si="30"/>
        <v>5</v>
      </c>
      <c r="P306" s="3">
        <f t="shared" si="31"/>
        <v>3</v>
      </c>
      <c r="Q306" s="7">
        <f t="shared" si="32"/>
        <v>65</v>
      </c>
      <c r="R306" s="7">
        <f t="shared" si="33"/>
        <v>69</v>
      </c>
      <c r="S306" s="13" t="e">
        <f>VLOOKUP(A306,history!$B:$F,2,0)</f>
        <v>#N/A</v>
      </c>
      <c r="T306" s="13">
        <f>VLOOKUP($C306,日期!$A:$D,3,0)</f>
        <v>5</v>
      </c>
      <c r="U306" s="13">
        <f>VLOOKUP($C306,日期!$A:$D,4,0)</f>
        <v>1</v>
      </c>
      <c r="V306" s="65">
        <f t="shared" si="34"/>
        <v>44317</v>
      </c>
      <c r="W306" s="13" t="s">
        <v>1870</v>
      </c>
    </row>
    <row r="307" spans="1:23" ht="15">
      <c r="A307" s="15">
        <v>4017</v>
      </c>
      <c r="B307" s="15">
        <v>2021</v>
      </c>
      <c r="C307" s="13" t="s">
        <v>9</v>
      </c>
      <c r="D307" s="15">
        <v>20</v>
      </c>
      <c r="E307" s="13" t="s">
        <v>14</v>
      </c>
      <c r="F307" s="13" t="s">
        <v>17</v>
      </c>
      <c r="G307" s="13" t="s">
        <v>12</v>
      </c>
      <c r="H307" s="13" t="s">
        <v>32</v>
      </c>
      <c r="I307" s="3">
        <f t="shared" si="28"/>
        <v>60</v>
      </c>
      <c r="J307" s="7">
        <f t="shared" si="29"/>
        <v>64</v>
      </c>
      <c r="K307" s="3">
        <f>LEN(H307)</f>
        <v>5</v>
      </c>
      <c r="L307" s="13" t="str">
        <f>IF(OR(AND(LEN(H307&gt;3),ISERROR(FIND("-",H307,1))),AND(LEN(H307)&gt;3,ISERROR(FIND("+",H307,1)))),LEFT(H307,2),H307)</f>
        <v>60</v>
      </c>
      <c r="M307" s="13" t="str">
        <f>IF(AND(LEN(H307&gt;3),ISERROR(FIND("+",H307,1))),RIGHT(H307,2),IF(AND(LEN(H307)=3,ISERROR(FIND("-",H307,1))),LEFT(H307,2),H307))</f>
        <v>64</v>
      </c>
      <c r="N307" s="13" t="str">
        <f>SUBSTITUTE(H307,"+","-")</f>
        <v>60-64</v>
      </c>
      <c r="O307" s="3">
        <f t="shared" si="30"/>
        <v>5</v>
      </c>
      <c r="P307" s="3">
        <f t="shared" si="31"/>
        <v>3</v>
      </c>
      <c r="Q307" s="7">
        <f t="shared" si="32"/>
        <v>60</v>
      </c>
      <c r="R307" s="7">
        <f t="shared" si="33"/>
        <v>64</v>
      </c>
      <c r="S307" s="13" t="e">
        <f>VLOOKUP(A307,history!$B:$F,2,0)</f>
        <v>#N/A</v>
      </c>
      <c r="T307" s="13">
        <f>VLOOKUP($C307,日期!$A:$D,3,0)</f>
        <v>5</v>
      </c>
      <c r="U307" s="13">
        <f>VLOOKUP($C307,日期!$A:$D,4,0)</f>
        <v>1</v>
      </c>
      <c r="V307" s="65">
        <f t="shared" si="34"/>
        <v>44317</v>
      </c>
      <c r="W307" s="13" t="s">
        <v>1871</v>
      </c>
    </row>
    <row r="308" spans="1:23" ht="15">
      <c r="A308" s="15">
        <v>4016</v>
      </c>
      <c r="B308" s="15">
        <v>2021</v>
      </c>
      <c r="C308" s="13" t="s">
        <v>9</v>
      </c>
      <c r="D308" s="15">
        <v>20</v>
      </c>
      <c r="E308" s="13" t="s">
        <v>10</v>
      </c>
      <c r="F308" s="13" t="s">
        <v>11</v>
      </c>
      <c r="G308" s="13" t="s">
        <v>12</v>
      </c>
      <c r="H308" s="13" t="s">
        <v>18</v>
      </c>
      <c r="I308" s="3">
        <f t="shared" si="28"/>
        <v>65</v>
      </c>
      <c r="J308" s="7">
        <f t="shared" si="29"/>
        <v>69</v>
      </c>
      <c r="K308" s="3">
        <f>LEN(H308)</f>
        <v>5</v>
      </c>
      <c r="L308" s="13" t="str">
        <f>IF(OR(AND(LEN(H308&gt;3),ISERROR(FIND("-",H308,1))),AND(LEN(H308)&gt;3,ISERROR(FIND("+",H308,1)))),LEFT(H308,2),H308)</f>
        <v>65</v>
      </c>
      <c r="M308" s="13" t="str">
        <f>IF(AND(LEN(H308&gt;3),ISERROR(FIND("+",H308,1))),RIGHT(H308,2),IF(AND(LEN(H308)=3,ISERROR(FIND("-",H308,1))),LEFT(H308,2),H308))</f>
        <v>69</v>
      </c>
      <c r="N308" s="13" t="str">
        <f>SUBSTITUTE(H308,"+","-")</f>
        <v>65-69</v>
      </c>
      <c r="O308" s="3">
        <f t="shared" si="30"/>
        <v>5</v>
      </c>
      <c r="P308" s="3">
        <f t="shared" si="31"/>
        <v>3</v>
      </c>
      <c r="Q308" s="7">
        <f t="shared" si="32"/>
        <v>65</v>
      </c>
      <c r="R308" s="7">
        <f t="shared" si="33"/>
        <v>69</v>
      </c>
      <c r="S308" s="13" t="e">
        <f>VLOOKUP(A308,history!$B:$F,2,0)</f>
        <v>#N/A</v>
      </c>
      <c r="T308" s="13">
        <f>VLOOKUP($C308,日期!$A:$D,3,0)</f>
        <v>5</v>
      </c>
      <c r="U308" s="13">
        <f>VLOOKUP($C308,日期!$A:$D,4,0)</f>
        <v>1</v>
      </c>
      <c r="V308" s="65">
        <f t="shared" si="34"/>
        <v>44317</v>
      </c>
      <c r="W308" s="13" t="s">
        <v>1872</v>
      </c>
    </row>
    <row r="309" spans="1:23" ht="15">
      <c r="A309" s="15">
        <v>4015</v>
      </c>
      <c r="B309" s="15">
        <v>2021</v>
      </c>
      <c r="C309" s="13" t="s">
        <v>9</v>
      </c>
      <c r="D309" s="15">
        <v>20</v>
      </c>
      <c r="E309" s="13" t="s">
        <v>10</v>
      </c>
      <c r="F309" s="13" t="s">
        <v>11</v>
      </c>
      <c r="G309" s="13" t="s">
        <v>12</v>
      </c>
      <c r="H309" s="13" t="s">
        <v>29</v>
      </c>
      <c r="I309" s="3">
        <f t="shared" si="28"/>
        <v>40</v>
      </c>
      <c r="J309" s="7">
        <f t="shared" si="29"/>
        <v>44</v>
      </c>
      <c r="K309" s="3">
        <f>LEN(H309)</f>
        <v>5</v>
      </c>
      <c r="L309" s="13" t="str">
        <f>IF(OR(AND(LEN(H309&gt;3),ISERROR(FIND("-",H309,1))),AND(LEN(H309)&gt;3,ISERROR(FIND("+",H309,1)))),LEFT(H309,2),H309)</f>
        <v>40</v>
      </c>
      <c r="M309" s="13" t="str">
        <f>IF(AND(LEN(H309&gt;3),ISERROR(FIND("+",H309,1))),RIGHT(H309,2),IF(AND(LEN(H309)=3,ISERROR(FIND("-",H309,1))),LEFT(H309,2),H309))</f>
        <v>44</v>
      </c>
      <c r="N309" s="13" t="str">
        <f>SUBSTITUTE(H309,"+","-")</f>
        <v>40-44</v>
      </c>
      <c r="O309" s="3">
        <f t="shared" si="30"/>
        <v>5</v>
      </c>
      <c r="P309" s="3">
        <f t="shared" si="31"/>
        <v>3</v>
      </c>
      <c r="Q309" s="7">
        <f t="shared" si="32"/>
        <v>40</v>
      </c>
      <c r="R309" s="7">
        <f t="shared" si="33"/>
        <v>44</v>
      </c>
      <c r="S309" s="13" t="e">
        <f>VLOOKUP(A309,history!$B:$F,2,0)</f>
        <v>#N/A</v>
      </c>
      <c r="T309" s="13">
        <f>VLOOKUP($C309,日期!$A:$D,3,0)</f>
        <v>5</v>
      </c>
      <c r="U309" s="13">
        <f>VLOOKUP($C309,日期!$A:$D,4,0)</f>
        <v>1</v>
      </c>
      <c r="V309" s="65">
        <f t="shared" si="34"/>
        <v>44317</v>
      </c>
      <c r="W309" s="13" t="s">
        <v>1873</v>
      </c>
    </row>
    <row r="310" spans="1:23" ht="15">
      <c r="A310" s="15">
        <v>4014</v>
      </c>
      <c r="B310" s="15">
        <v>2021</v>
      </c>
      <c r="C310" s="13" t="s">
        <v>9</v>
      </c>
      <c r="D310" s="15">
        <v>20</v>
      </c>
      <c r="E310" s="13" t="s">
        <v>10</v>
      </c>
      <c r="F310" s="13" t="s">
        <v>17</v>
      </c>
      <c r="G310" s="13" t="s">
        <v>12</v>
      </c>
      <c r="H310" s="13" t="s">
        <v>35</v>
      </c>
      <c r="I310" s="3">
        <f t="shared" si="28"/>
        <v>55</v>
      </c>
      <c r="J310" s="7">
        <f t="shared" si="29"/>
        <v>59</v>
      </c>
      <c r="K310" s="3">
        <f>LEN(H310)</f>
        <v>5</v>
      </c>
      <c r="L310" s="13" t="str">
        <f>IF(OR(AND(LEN(H310&gt;3),ISERROR(FIND("-",H310,1))),AND(LEN(H310)&gt;3,ISERROR(FIND("+",H310,1)))),LEFT(H310,2),H310)</f>
        <v>55</v>
      </c>
      <c r="M310" s="13" t="str">
        <f>IF(AND(LEN(H310&gt;3),ISERROR(FIND("+",H310,1))),RIGHT(H310,2),IF(AND(LEN(H310)=3,ISERROR(FIND("-",H310,1))),LEFT(H310,2),H310))</f>
        <v>59</v>
      </c>
      <c r="N310" s="13" t="str">
        <f>SUBSTITUTE(H310,"+","-")</f>
        <v>55-59</v>
      </c>
      <c r="O310" s="3">
        <f t="shared" si="30"/>
        <v>5</v>
      </c>
      <c r="P310" s="3">
        <f t="shared" si="31"/>
        <v>3</v>
      </c>
      <c r="Q310" s="7">
        <f t="shared" si="32"/>
        <v>55</v>
      </c>
      <c r="R310" s="7">
        <f t="shared" si="33"/>
        <v>59</v>
      </c>
      <c r="S310" s="13" t="e">
        <f>VLOOKUP(A310,history!$B:$F,2,0)</f>
        <v>#N/A</v>
      </c>
      <c r="T310" s="13">
        <f>VLOOKUP($C310,日期!$A:$D,3,0)</f>
        <v>5</v>
      </c>
      <c r="U310" s="13">
        <f>VLOOKUP($C310,日期!$A:$D,4,0)</f>
        <v>1</v>
      </c>
      <c r="V310" s="65">
        <f t="shared" si="34"/>
        <v>44317</v>
      </c>
      <c r="W310" s="13" t="s">
        <v>1874</v>
      </c>
    </row>
    <row r="311" spans="1:23" ht="15">
      <c r="A311" s="15">
        <v>4013</v>
      </c>
      <c r="B311" s="15">
        <v>2021</v>
      </c>
      <c r="C311" s="13" t="s">
        <v>9</v>
      </c>
      <c r="D311" s="15">
        <v>20</v>
      </c>
      <c r="E311" s="13" t="s">
        <v>59</v>
      </c>
      <c r="F311" s="13" t="s">
        <v>11</v>
      </c>
      <c r="G311" s="13" t="s">
        <v>12</v>
      </c>
      <c r="H311" s="13" t="s">
        <v>15</v>
      </c>
      <c r="I311" s="3">
        <f t="shared" si="28"/>
        <v>70</v>
      </c>
      <c r="J311" s="7">
        <f t="shared" si="29"/>
        <v>70</v>
      </c>
      <c r="K311" s="3">
        <f>LEN(H311)</f>
        <v>3</v>
      </c>
      <c r="L311" s="13" t="str">
        <f>IF(OR(AND(LEN(H311&gt;3),ISERROR(FIND("-",H311,1))),AND(LEN(H311)&gt;3,ISERROR(FIND("+",H311,1)))),LEFT(H311,2),H311)</f>
        <v>70</v>
      </c>
      <c r="M311" s="13" t="str">
        <f>IF(AND(LEN(H311&gt;3),ISERROR(FIND("+",H311,1))),RIGHT(H311,2),IF(AND(LEN(H311)=3,ISERROR(FIND("-",H311,1))),LEFT(H311,2),H311))</f>
        <v>70</v>
      </c>
      <c r="N311" s="13" t="str">
        <f>SUBSTITUTE(H311,"+","-")</f>
        <v>70-</v>
      </c>
      <c r="O311" s="3">
        <f t="shared" si="30"/>
        <v>3</v>
      </c>
      <c r="P311" s="3">
        <f t="shared" si="31"/>
        <v>3</v>
      </c>
      <c r="Q311" s="7">
        <f t="shared" si="32"/>
        <v>70</v>
      </c>
      <c r="R311" s="7">
        <f t="shared" si="33"/>
        <v>70</v>
      </c>
      <c r="S311" s="13" t="e">
        <f>VLOOKUP(A311,history!$B:$F,2,0)</f>
        <v>#N/A</v>
      </c>
      <c r="T311" s="13">
        <f>VLOOKUP($C311,日期!$A:$D,3,0)</f>
        <v>5</v>
      </c>
      <c r="U311" s="13">
        <f>VLOOKUP($C311,日期!$A:$D,4,0)</f>
        <v>1</v>
      </c>
      <c r="V311" s="65">
        <f t="shared" si="34"/>
        <v>44317</v>
      </c>
      <c r="W311" s="13" t="s">
        <v>1875</v>
      </c>
    </row>
    <row r="312" spans="1:23" ht="15">
      <c r="A312" s="15">
        <v>4012</v>
      </c>
      <c r="B312" s="15">
        <v>2021</v>
      </c>
      <c r="C312" s="13" t="s">
        <v>9</v>
      </c>
      <c r="D312" s="15">
        <v>20</v>
      </c>
      <c r="E312" s="13" t="s">
        <v>14</v>
      </c>
      <c r="F312" s="13" t="s">
        <v>11</v>
      </c>
      <c r="G312" s="13" t="s">
        <v>12</v>
      </c>
      <c r="H312" s="13" t="s">
        <v>18</v>
      </c>
      <c r="I312" s="3">
        <f t="shared" si="28"/>
        <v>65</v>
      </c>
      <c r="J312" s="7">
        <f t="shared" si="29"/>
        <v>69</v>
      </c>
      <c r="K312" s="3">
        <f>LEN(H312)</f>
        <v>5</v>
      </c>
      <c r="L312" s="13" t="str">
        <f>IF(OR(AND(LEN(H312&gt;3),ISERROR(FIND("-",H312,1))),AND(LEN(H312)&gt;3,ISERROR(FIND("+",H312,1)))),LEFT(H312,2),H312)</f>
        <v>65</v>
      </c>
      <c r="M312" s="13" t="str">
        <f>IF(AND(LEN(H312&gt;3),ISERROR(FIND("+",H312,1))),RIGHT(H312,2),IF(AND(LEN(H312)=3,ISERROR(FIND("-",H312,1))),LEFT(H312,2),H312))</f>
        <v>69</v>
      </c>
      <c r="N312" s="13" t="str">
        <f>SUBSTITUTE(H312,"+","-")</f>
        <v>65-69</v>
      </c>
      <c r="O312" s="3">
        <f t="shared" si="30"/>
        <v>5</v>
      </c>
      <c r="P312" s="3">
        <f t="shared" si="31"/>
        <v>3</v>
      </c>
      <c r="Q312" s="7">
        <f t="shared" si="32"/>
        <v>65</v>
      </c>
      <c r="R312" s="7">
        <f t="shared" si="33"/>
        <v>69</v>
      </c>
      <c r="S312" s="13" t="e">
        <f>VLOOKUP(A312,history!$B:$F,2,0)</f>
        <v>#N/A</v>
      </c>
      <c r="T312" s="13">
        <f>VLOOKUP($C312,日期!$A:$D,3,0)</f>
        <v>5</v>
      </c>
      <c r="U312" s="13">
        <f>VLOOKUP($C312,日期!$A:$D,4,0)</f>
        <v>1</v>
      </c>
      <c r="V312" s="65">
        <f t="shared" si="34"/>
        <v>44317</v>
      </c>
      <c r="W312" s="13" t="s">
        <v>1876</v>
      </c>
    </row>
    <row r="313" spans="1:23" ht="15">
      <c r="A313" s="15">
        <v>4011</v>
      </c>
      <c r="B313" s="15">
        <v>2021</v>
      </c>
      <c r="C313" s="13" t="s">
        <v>9</v>
      </c>
      <c r="D313" s="15">
        <v>20</v>
      </c>
      <c r="E313" s="13" t="s">
        <v>14</v>
      </c>
      <c r="F313" s="13" t="s">
        <v>17</v>
      </c>
      <c r="G313" s="13" t="s">
        <v>12</v>
      </c>
      <c r="H313" s="13" t="s">
        <v>32</v>
      </c>
      <c r="I313" s="3">
        <f t="shared" si="28"/>
        <v>60</v>
      </c>
      <c r="J313" s="7">
        <f t="shared" si="29"/>
        <v>64</v>
      </c>
      <c r="K313" s="3">
        <f>LEN(H313)</f>
        <v>5</v>
      </c>
      <c r="L313" s="13" t="str">
        <f>IF(OR(AND(LEN(H313&gt;3),ISERROR(FIND("-",H313,1))),AND(LEN(H313)&gt;3,ISERROR(FIND("+",H313,1)))),LEFT(H313,2),H313)</f>
        <v>60</v>
      </c>
      <c r="M313" s="13" t="str">
        <f>IF(AND(LEN(H313&gt;3),ISERROR(FIND("+",H313,1))),RIGHT(H313,2),IF(AND(LEN(H313)=3,ISERROR(FIND("-",H313,1))),LEFT(H313,2),H313))</f>
        <v>64</v>
      </c>
      <c r="N313" s="13" t="str">
        <f>SUBSTITUTE(H313,"+","-")</f>
        <v>60-64</v>
      </c>
      <c r="O313" s="3">
        <f t="shared" si="30"/>
        <v>5</v>
      </c>
      <c r="P313" s="3">
        <f t="shared" si="31"/>
        <v>3</v>
      </c>
      <c r="Q313" s="7">
        <f t="shared" si="32"/>
        <v>60</v>
      </c>
      <c r="R313" s="7">
        <f t="shared" si="33"/>
        <v>64</v>
      </c>
      <c r="S313" s="13" t="e">
        <f>VLOOKUP(A313,history!$B:$F,2,0)</f>
        <v>#N/A</v>
      </c>
      <c r="T313" s="13">
        <f>VLOOKUP($C313,日期!$A:$D,3,0)</f>
        <v>5</v>
      </c>
      <c r="U313" s="13">
        <f>VLOOKUP($C313,日期!$A:$D,4,0)</f>
        <v>1</v>
      </c>
      <c r="V313" s="65">
        <f t="shared" si="34"/>
        <v>44317</v>
      </c>
      <c r="W313" s="13" t="s">
        <v>1877</v>
      </c>
    </row>
    <row r="314" spans="1:23" ht="15">
      <c r="A314" s="15">
        <v>4010</v>
      </c>
      <c r="B314" s="15">
        <v>2021</v>
      </c>
      <c r="C314" s="13" t="s">
        <v>9</v>
      </c>
      <c r="D314" s="15">
        <v>20</v>
      </c>
      <c r="E314" s="13" t="s">
        <v>10</v>
      </c>
      <c r="F314" s="13" t="s">
        <v>11</v>
      </c>
      <c r="G314" s="13" t="s">
        <v>12</v>
      </c>
      <c r="H314" s="13" t="s">
        <v>18</v>
      </c>
      <c r="I314" s="3">
        <f t="shared" si="28"/>
        <v>65</v>
      </c>
      <c r="J314" s="7">
        <f t="shared" si="29"/>
        <v>69</v>
      </c>
      <c r="K314" s="3">
        <f>LEN(H314)</f>
        <v>5</v>
      </c>
      <c r="L314" s="13" t="str">
        <f>IF(OR(AND(LEN(H314&gt;3),ISERROR(FIND("-",H314,1))),AND(LEN(H314)&gt;3,ISERROR(FIND("+",H314,1)))),LEFT(H314,2),H314)</f>
        <v>65</v>
      </c>
      <c r="M314" s="13" t="str">
        <f>IF(AND(LEN(H314&gt;3),ISERROR(FIND("+",H314,1))),RIGHT(H314,2),IF(AND(LEN(H314)=3,ISERROR(FIND("-",H314,1))),LEFT(H314,2),H314))</f>
        <v>69</v>
      </c>
      <c r="N314" s="13" t="str">
        <f>SUBSTITUTE(H314,"+","-")</f>
        <v>65-69</v>
      </c>
      <c r="O314" s="3">
        <f t="shared" si="30"/>
        <v>5</v>
      </c>
      <c r="P314" s="3">
        <f t="shared" si="31"/>
        <v>3</v>
      </c>
      <c r="Q314" s="7">
        <f t="shared" si="32"/>
        <v>65</v>
      </c>
      <c r="R314" s="7">
        <f t="shared" si="33"/>
        <v>69</v>
      </c>
      <c r="S314" s="13" t="e">
        <f>VLOOKUP(A314,history!$B:$F,2,0)</f>
        <v>#N/A</v>
      </c>
      <c r="T314" s="13">
        <f>VLOOKUP($C314,日期!$A:$D,3,0)</f>
        <v>5</v>
      </c>
      <c r="U314" s="13">
        <f>VLOOKUP($C314,日期!$A:$D,4,0)</f>
        <v>1</v>
      </c>
      <c r="V314" s="65">
        <f t="shared" si="34"/>
        <v>44317</v>
      </c>
      <c r="W314" s="13" t="s">
        <v>1878</v>
      </c>
    </row>
    <row r="315" spans="1:23" ht="15">
      <c r="A315" s="15">
        <v>4009</v>
      </c>
      <c r="B315" s="15">
        <v>2021</v>
      </c>
      <c r="C315" s="13" t="s">
        <v>9</v>
      </c>
      <c r="D315" s="15">
        <v>20</v>
      </c>
      <c r="E315" s="13" t="s">
        <v>10</v>
      </c>
      <c r="F315" s="13" t="s">
        <v>11</v>
      </c>
      <c r="G315" s="13" t="s">
        <v>12</v>
      </c>
      <c r="H315" s="13" t="s">
        <v>29</v>
      </c>
      <c r="I315" s="3">
        <f t="shared" si="28"/>
        <v>40</v>
      </c>
      <c r="J315" s="7">
        <f t="shared" si="29"/>
        <v>44</v>
      </c>
      <c r="K315" s="3">
        <f>LEN(H315)</f>
        <v>5</v>
      </c>
      <c r="L315" s="13" t="str">
        <f>IF(OR(AND(LEN(H315&gt;3),ISERROR(FIND("-",H315,1))),AND(LEN(H315)&gt;3,ISERROR(FIND("+",H315,1)))),LEFT(H315,2),H315)</f>
        <v>40</v>
      </c>
      <c r="M315" s="13" t="str">
        <f>IF(AND(LEN(H315&gt;3),ISERROR(FIND("+",H315,1))),RIGHT(H315,2),IF(AND(LEN(H315)=3,ISERROR(FIND("-",H315,1))),LEFT(H315,2),H315))</f>
        <v>44</v>
      </c>
      <c r="N315" s="13" t="str">
        <f>SUBSTITUTE(H315,"+","-")</f>
        <v>40-44</v>
      </c>
      <c r="O315" s="3">
        <f t="shared" si="30"/>
        <v>5</v>
      </c>
      <c r="P315" s="3">
        <f t="shared" si="31"/>
        <v>3</v>
      </c>
      <c r="Q315" s="7">
        <f t="shared" si="32"/>
        <v>40</v>
      </c>
      <c r="R315" s="7">
        <f t="shared" si="33"/>
        <v>44</v>
      </c>
      <c r="S315" s="13" t="e">
        <f>VLOOKUP(A315,history!$B:$F,2,0)</f>
        <v>#N/A</v>
      </c>
      <c r="T315" s="13">
        <f>VLOOKUP($C315,日期!$A:$D,3,0)</f>
        <v>5</v>
      </c>
      <c r="U315" s="13">
        <f>VLOOKUP($C315,日期!$A:$D,4,0)</f>
        <v>1</v>
      </c>
      <c r="V315" s="65">
        <f t="shared" si="34"/>
        <v>44317</v>
      </c>
      <c r="W315" s="13" t="s">
        <v>1879</v>
      </c>
    </row>
    <row r="316" spans="1:23" ht="15">
      <c r="A316" s="15">
        <v>4008</v>
      </c>
      <c r="B316" s="15">
        <v>2021</v>
      </c>
      <c r="C316" s="13" t="s">
        <v>9</v>
      </c>
      <c r="D316" s="15">
        <v>20</v>
      </c>
      <c r="E316" s="13" t="s">
        <v>10</v>
      </c>
      <c r="F316" s="13" t="s">
        <v>17</v>
      </c>
      <c r="G316" s="13" t="s">
        <v>12</v>
      </c>
      <c r="H316" s="13" t="s">
        <v>35</v>
      </c>
      <c r="I316" s="3">
        <f t="shared" si="28"/>
        <v>55</v>
      </c>
      <c r="J316" s="7">
        <f t="shared" si="29"/>
        <v>59</v>
      </c>
      <c r="K316" s="3">
        <f>LEN(H316)</f>
        <v>5</v>
      </c>
      <c r="L316" s="13" t="str">
        <f>IF(OR(AND(LEN(H316&gt;3),ISERROR(FIND("-",H316,1))),AND(LEN(H316)&gt;3,ISERROR(FIND("+",H316,1)))),LEFT(H316,2),H316)</f>
        <v>55</v>
      </c>
      <c r="M316" s="13" t="str">
        <f>IF(AND(LEN(H316&gt;3),ISERROR(FIND("+",H316,1))),RIGHT(H316,2),IF(AND(LEN(H316)=3,ISERROR(FIND("-",H316,1))),LEFT(H316,2),H316))</f>
        <v>59</v>
      </c>
      <c r="N316" s="13" t="str">
        <f>SUBSTITUTE(H316,"+","-")</f>
        <v>55-59</v>
      </c>
      <c r="O316" s="3">
        <f t="shared" si="30"/>
        <v>5</v>
      </c>
      <c r="P316" s="3">
        <f t="shared" si="31"/>
        <v>3</v>
      </c>
      <c r="Q316" s="7">
        <f t="shared" si="32"/>
        <v>55</v>
      </c>
      <c r="R316" s="7">
        <f t="shared" si="33"/>
        <v>59</v>
      </c>
      <c r="S316" s="13" t="e">
        <f>VLOOKUP(A316,history!$B:$F,2,0)</f>
        <v>#N/A</v>
      </c>
      <c r="T316" s="13">
        <f>VLOOKUP($C316,日期!$A:$D,3,0)</f>
        <v>5</v>
      </c>
      <c r="U316" s="13">
        <f>VLOOKUP($C316,日期!$A:$D,4,0)</f>
        <v>1</v>
      </c>
      <c r="V316" s="65">
        <f t="shared" si="34"/>
        <v>44317</v>
      </c>
      <c r="W316" s="13" t="s">
        <v>1880</v>
      </c>
    </row>
    <row r="317" spans="1:23" ht="15">
      <c r="A317" s="15">
        <v>4007</v>
      </c>
      <c r="B317" s="15">
        <v>2021</v>
      </c>
      <c r="C317" s="13" t="s">
        <v>9</v>
      </c>
      <c r="D317" s="15">
        <v>20</v>
      </c>
      <c r="E317" s="13" t="s">
        <v>59</v>
      </c>
      <c r="F317" s="13" t="s">
        <v>11</v>
      </c>
      <c r="G317" s="13" t="s">
        <v>12</v>
      </c>
      <c r="H317" s="13" t="s">
        <v>18</v>
      </c>
      <c r="I317" s="3">
        <f t="shared" si="28"/>
        <v>65</v>
      </c>
      <c r="J317" s="7">
        <f t="shared" si="29"/>
        <v>69</v>
      </c>
      <c r="K317" s="3">
        <f>LEN(H317)</f>
        <v>5</v>
      </c>
      <c r="L317" s="13" t="str">
        <f>IF(OR(AND(LEN(H317&gt;3),ISERROR(FIND("-",H317,1))),AND(LEN(H317)&gt;3,ISERROR(FIND("+",H317,1)))),LEFT(H317,2),H317)</f>
        <v>65</v>
      </c>
      <c r="M317" s="13" t="str">
        <f>IF(AND(LEN(H317&gt;3),ISERROR(FIND("+",H317,1))),RIGHT(H317,2),IF(AND(LEN(H317)=3,ISERROR(FIND("-",H317,1))),LEFT(H317,2),H317))</f>
        <v>69</v>
      </c>
      <c r="N317" s="13" t="str">
        <f>SUBSTITUTE(H317,"+","-")</f>
        <v>65-69</v>
      </c>
      <c r="O317" s="3">
        <f t="shared" si="30"/>
        <v>5</v>
      </c>
      <c r="P317" s="3">
        <f t="shared" si="31"/>
        <v>3</v>
      </c>
      <c r="Q317" s="7">
        <f t="shared" si="32"/>
        <v>65</v>
      </c>
      <c r="R317" s="7">
        <f t="shared" si="33"/>
        <v>69</v>
      </c>
      <c r="S317" s="13" t="e">
        <f>VLOOKUP(A317,history!$B:$F,2,0)</f>
        <v>#N/A</v>
      </c>
      <c r="T317" s="13">
        <f>VLOOKUP($C317,日期!$A:$D,3,0)</f>
        <v>5</v>
      </c>
      <c r="U317" s="13">
        <f>VLOOKUP($C317,日期!$A:$D,4,0)</f>
        <v>1</v>
      </c>
      <c r="V317" s="65">
        <f t="shared" si="34"/>
        <v>44317</v>
      </c>
      <c r="W317" s="13" t="s">
        <v>1881</v>
      </c>
    </row>
    <row r="318" spans="1:23" ht="15">
      <c r="A318" s="15">
        <v>4006</v>
      </c>
      <c r="B318" s="15">
        <v>2021</v>
      </c>
      <c r="C318" s="13" t="s">
        <v>9</v>
      </c>
      <c r="D318" s="15">
        <v>20</v>
      </c>
      <c r="E318" s="13" t="s">
        <v>14</v>
      </c>
      <c r="F318" s="13" t="s">
        <v>11</v>
      </c>
      <c r="G318" s="13" t="s">
        <v>12</v>
      </c>
      <c r="H318" s="13" t="s">
        <v>32</v>
      </c>
      <c r="I318" s="3">
        <f t="shared" si="28"/>
        <v>60</v>
      </c>
      <c r="J318" s="7">
        <f t="shared" si="29"/>
        <v>64</v>
      </c>
      <c r="K318" s="3">
        <f>LEN(H318)</f>
        <v>5</v>
      </c>
      <c r="L318" s="13" t="str">
        <f>IF(OR(AND(LEN(H318&gt;3),ISERROR(FIND("-",H318,1))),AND(LEN(H318)&gt;3,ISERROR(FIND("+",H318,1)))),LEFT(H318,2),H318)</f>
        <v>60</v>
      </c>
      <c r="M318" s="13" t="str">
        <f>IF(AND(LEN(H318&gt;3),ISERROR(FIND("+",H318,1))),RIGHT(H318,2),IF(AND(LEN(H318)=3,ISERROR(FIND("-",H318,1))),LEFT(H318,2),H318))</f>
        <v>64</v>
      </c>
      <c r="N318" s="13" t="str">
        <f>SUBSTITUTE(H318,"+","-")</f>
        <v>60-64</v>
      </c>
      <c r="O318" s="3">
        <f t="shared" si="30"/>
        <v>5</v>
      </c>
      <c r="P318" s="3">
        <f t="shared" si="31"/>
        <v>3</v>
      </c>
      <c r="Q318" s="7">
        <f t="shared" si="32"/>
        <v>60</v>
      </c>
      <c r="R318" s="7">
        <f t="shared" si="33"/>
        <v>64</v>
      </c>
      <c r="S318" s="13" t="e">
        <f>VLOOKUP(A318,history!$B:$F,2,0)</f>
        <v>#N/A</v>
      </c>
      <c r="T318" s="13">
        <f>VLOOKUP($C318,日期!$A:$D,3,0)</f>
        <v>5</v>
      </c>
      <c r="U318" s="13">
        <f>VLOOKUP($C318,日期!$A:$D,4,0)</f>
        <v>1</v>
      </c>
      <c r="V318" s="65">
        <f t="shared" si="34"/>
        <v>44317</v>
      </c>
      <c r="W318" s="13" t="s">
        <v>1882</v>
      </c>
    </row>
    <row r="319" spans="1:23" ht="15">
      <c r="A319" s="15">
        <v>4005</v>
      </c>
      <c r="B319" s="15">
        <v>2021</v>
      </c>
      <c r="C319" s="13" t="s">
        <v>9</v>
      </c>
      <c r="D319" s="15">
        <v>20</v>
      </c>
      <c r="E319" s="13" t="s">
        <v>14</v>
      </c>
      <c r="F319" s="13" t="s">
        <v>17</v>
      </c>
      <c r="G319" s="13" t="s">
        <v>12</v>
      </c>
      <c r="H319" s="13" t="s">
        <v>32</v>
      </c>
      <c r="I319" s="3">
        <f t="shared" si="28"/>
        <v>60</v>
      </c>
      <c r="J319" s="7">
        <f t="shared" si="29"/>
        <v>64</v>
      </c>
      <c r="K319" s="3">
        <f>LEN(H319)</f>
        <v>5</v>
      </c>
      <c r="L319" s="13" t="str">
        <f>IF(OR(AND(LEN(H319&gt;3),ISERROR(FIND("-",H319,1))),AND(LEN(H319)&gt;3,ISERROR(FIND("+",H319,1)))),LEFT(H319,2),H319)</f>
        <v>60</v>
      </c>
      <c r="M319" s="13" t="str">
        <f>IF(AND(LEN(H319&gt;3),ISERROR(FIND("+",H319,1))),RIGHT(H319,2),IF(AND(LEN(H319)=3,ISERROR(FIND("-",H319,1))),LEFT(H319,2),H319))</f>
        <v>64</v>
      </c>
      <c r="N319" s="13" t="str">
        <f>SUBSTITUTE(H319,"+","-")</f>
        <v>60-64</v>
      </c>
      <c r="O319" s="3">
        <f t="shared" si="30"/>
        <v>5</v>
      </c>
      <c r="P319" s="3">
        <f t="shared" si="31"/>
        <v>3</v>
      </c>
      <c r="Q319" s="7">
        <f t="shared" si="32"/>
        <v>60</v>
      </c>
      <c r="R319" s="7">
        <f t="shared" si="33"/>
        <v>64</v>
      </c>
      <c r="S319" s="13" t="e">
        <f>VLOOKUP(A319,history!$B:$F,2,0)</f>
        <v>#N/A</v>
      </c>
      <c r="T319" s="13">
        <f>VLOOKUP($C319,日期!$A:$D,3,0)</f>
        <v>5</v>
      </c>
      <c r="U319" s="13">
        <f>VLOOKUP($C319,日期!$A:$D,4,0)</f>
        <v>1</v>
      </c>
      <c r="V319" s="65">
        <f t="shared" si="34"/>
        <v>44317</v>
      </c>
      <c r="W319" s="13" t="s">
        <v>1883</v>
      </c>
    </row>
    <row r="320" spans="1:23" ht="15">
      <c r="A320" s="15">
        <v>4004</v>
      </c>
      <c r="B320" s="15">
        <v>2021</v>
      </c>
      <c r="C320" s="13" t="s">
        <v>9</v>
      </c>
      <c r="D320" s="15">
        <v>20</v>
      </c>
      <c r="E320" s="13" t="s">
        <v>10</v>
      </c>
      <c r="F320" s="13" t="s">
        <v>11</v>
      </c>
      <c r="G320" s="13" t="s">
        <v>12</v>
      </c>
      <c r="H320" s="13" t="s">
        <v>18</v>
      </c>
      <c r="I320" s="3">
        <f t="shared" si="28"/>
        <v>65</v>
      </c>
      <c r="J320" s="7">
        <f t="shared" si="29"/>
        <v>69</v>
      </c>
      <c r="K320" s="3">
        <f>LEN(H320)</f>
        <v>5</v>
      </c>
      <c r="L320" s="13" t="str">
        <f>IF(OR(AND(LEN(H320&gt;3),ISERROR(FIND("-",H320,1))),AND(LEN(H320)&gt;3,ISERROR(FIND("+",H320,1)))),LEFT(H320,2),H320)</f>
        <v>65</v>
      </c>
      <c r="M320" s="13" t="str">
        <f>IF(AND(LEN(H320&gt;3),ISERROR(FIND("+",H320,1))),RIGHT(H320,2),IF(AND(LEN(H320)=3,ISERROR(FIND("-",H320,1))),LEFT(H320,2),H320))</f>
        <v>69</v>
      </c>
      <c r="N320" s="13" t="str">
        <f>SUBSTITUTE(H320,"+","-")</f>
        <v>65-69</v>
      </c>
      <c r="O320" s="3">
        <f t="shared" si="30"/>
        <v>5</v>
      </c>
      <c r="P320" s="3">
        <f t="shared" si="31"/>
        <v>3</v>
      </c>
      <c r="Q320" s="7">
        <f t="shared" si="32"/>
        <v>65</v>
      </c>
      <c r="R320" s="7">
        <f t="shared" si="33"/>
        <v>69</v>
      </c>
      <c r="S320" s="13" t="e">
        <f>VLOOKUP(A320,history!$B:$F,2,0)</f>
        <v>#N/A</v>
      </c>
      <c r="T320" s="13">
        <f>VLOOKUP($C320,日期!$A:$D,3,0)</f>
        <v>5</v>
      </c>
      <c r="U320" s="13">
        <f>VLOOKUP($C320,日期!$A:$D,4,0)</f>
        <v>1</v>
      </c>
      <c r="V320" s="65">
        <f t="shared" si="34"/>
        <v>44317</v>
      </c>
      <c r="W320" s="13" t="s">
        <v>1884</v>
      </c>
    </row>
    <row r="321" spans="1:23" ht="15">
      <c r="A321" s="15">
        <v>4003</v>
      </c>
      <c r="B321" s="15">
        <v>2021</v>
      </c>
      <c r="C321" s="13" t="s">
        <v>9</v>
      </c>
      <c r="D321" s="15">
        <v>20</v>
      </c>
      <c r="E321" s="13" t="s">
        <v>10</v>
      </c>
      <c r="F321" s="13" t="s">
        <v>11</v>
      </c>
      <c r="G321" s="13" t="s">
        <v>12</v>
      </c>
      <c r="H321" s="13" t="s">
        <v>29</v>
      </c>
      <c r="I321" s="3">
        <f t="shared" si="28"/>
        <v>40</v>
      </c>
      <c r="J321" s="7">
        <f t="shared" si="29"/>
        <v>44</v>
      </c>
      <c r="K321" s="3">
        <f>LEN(H321)</f>
        <v>5</v>
      </c>
      <c r="L321" s="13" t="str">
        <f>IF(OR(AND(LEN(H321&gt;3),ISERROR(FIND("-",H321,1))),AND(LEN(H321)&gt;3,ISERROR(FIND("+",H321,1)))),LEFT(H321,2),H321)</f>
        <v>40</v>
      </c>
      <c r="M321" s="13" t="str">
        <f>IF(AND(LEN(H321&gt;3),ISERROR(FIND("+",H321,1))),RIGHT(H321,2),IF(AND(LEN(H321)=3,ISERROR(FIND("-",H321,1))),LEFT(H321,2),H321))</f>
        <v>44</v>
      </c>
      <c r="N321" s="13" t="str">
        <f>SUBSTITUTE(H321,"+","-")</f>
        <v>40-44</v>
      </c>
      <c r="O321" s="3">
        <f t="shared" si="30"/>
        <v>5</v>
      </c>
      <c r="P321" s="3">
        <f t="shared" si="31"/>
        <v>3</v>
      </c>
      <c r="Q321" s="7">
        <f t="shared" si="32"/>
        <v>40</v>
      </c>
      <c r="R321" s="7">
        <f t="shared" si="33"/>
        <v>44</v>
      </c>
      <c r="S321" s="13" t="e">
        <f>VLOOKUP(A321,history!$B:$F,2,0)</f>
        <v>#N/A</v>
      </c>
      <c r="T321" s="13">
        <f>VLOOKUP($C321,日期!$A:$D,3,0)</f>
        <v>5</v>
      </c>
      <c r="U321" s="13">
        <f>VLOOKUP($C321,日期!$A:$D,4,0)</f>
        <v>1</v>
      </c>
      <c r="V321" s="65">
        <f t="shared" si="34"/>
        <v>44317</v>
      </c>
      <c r="W321" s="13" t="s">
        <v>1885</v>
      </c>
    </row>
    <row r="322" spans="1:23" ht="15">
      <c r="A322" s="15">
        <v>4002</v>
      </c>
      <c r="B322" s="15">
        <v>2021</v>
      </c>
      <c r="C322" s="13" t="s">
        <v>9</v>
      </c>
      <c r="D322" s="15">
        <v>20</v>
      </c>
      <c r="E322" s="13" t="s">
        <v>10</v>
      </c>
      <c r="F322" s="13" t="s">
        <v>17</v>
      </c>
      <c r="G322" s="13" t="s">
        <v>12</v>
      </c>
      <c r="H322" s="13" t="s">
        <v>35</v>
      </c>
      <c r="I322" s="3">
        <f t="shared" si="28"/>
        <v>55</v>
      </c>
      <c r="J322" s="7">
        <f t="shared" si="29"/>
        <v>59</v>
      </c>
      <c r="K322" s="3">
        <f>LEN(H322)</f>
        <v>5</v>
      </c>
      <c r="L322" s="13" t="str">
        <f>IF(OR(AND(LEN(H322&gt;3),ISERROR(FIND("-",H322,1))),AND(LEN(H322)&gt;3,ISERROR(FIND("+",H322,1)))),LEFT(H322,2),H322)</f>
        <v>55</v>
      </c>
      <c r="M322" s="13" t="str">
        <f>IF(AND(LEN(H322&gt;3),ISERROR(FIND("+",H322,1))),RIGHT(H322,2),IF(AND(LEN(H322)=3,ISERROR(FIND("-",H322,1))),LEFT(H322,2),H322))</f>
        <v>59</v>
      </c>
      <c r="N322" s="13" t="str">
        <f>SUBSTITUTE(H322,"+","-")</f>
        <v>55-59</v>
      </c>
      <c r="O322" s="3">
        <f t="shared" si="30"/>
        <v>5</v>
      </c>
      <c r="P322" s="3">
        <f t="shared" si="31"/>
        <v>3</v>
      </c>
      <c r="Q322" s="7">
        <f t="shared" si="32"/>
        <v>55</v>
      </c>
      <c r="R322" s="7">
        <f t="shared" si="33"/>
        <v>59</v>
      </c>
      <c r="S322" s="13" t="e">
        <f>VLOOKUP(A322,history!$B:$F,2,0)</f>
        <v>#N/A</v>
      </c>
      <c r="T322" s="13">
        <f>VLOOKUP($C322,日期!$A:$D,3,0)</f>
        <v>5</v>
      </c>
      <c r="U322" s="13">
        <f>VLOOKUP($C322,日期!$A:$D,4,0)</f>
        <v>1</v>
      </c>
      <c r="V322" s="65">
        <f t="shared" si="34"/>
        <v>44317</v>
      </c>
      <c r="W322" s="13" t="s">
        <v>1886</v>
      </c>
    </row>
    <row r="323" spans="1:23" ht="15">
      <c r="A323" s="15">
        <v>4001</v>
      </c>
      <c r="B323" s="15">
        <v>2021</v>
      </c>
      <c r="C323" s="13" t="s">
        <v>9</v>
      </c>
      <c r="D323" s="15">
        <v>20</v>
      </c>
      <c r="E323" s="13" t="s">
        <v>59</v>
      </c>
      <c r="F323" s="13" t="s">
        <v>11</v>
      </c>
      <c r="G323" s="13" t="s">
        <v>12</v>
      </c>
      <c r="H323" s="13" t="s">
        <v>35</v>
      </c>
      <c r="I323" s="3">
        <f t="shared" ref="I323:I386" si="35">VALUE(IF(LEN(H323)&gt;=3,LEFT(H323,2),H323))</f>
        <v>55</v>
      </c>
      <c r="J323" s="7">
        <f t="shared" ref="J323:J386" si="36">VALUE(IF(LEN(H323)=5,RIGHT(H323,2),LEFT(H323,2)))</f>
        <v>59</v>
      </c>
      <c r="K323" s="3">
        <f>LEN(H323)</f>
        <v>5</v>
      </c>
      <c r="L323" s="13" t="str">
        <f>IF(OR(AND(LEN(H323&gt;3),ISERROR(FIND("-",H323,1))),AND(LEN(H323)&gt;3,ISERROR(FIND("+",H323,1)))),LEFT(H323,2),H323)</f>
        <v>55</v>
      </c>
      <c r="M323" s="13" t="str">
        <f>IF(AND(LEN(H323&gt;3),ISERROR(FIND("+",H323,1))),RIGHT(H323,2),IF(AND(LEN(H323)=3,ISERROR(FIND("-",H323,1))),LEFT(H323,2),H323))</f>
        <v>59</v>
      </c>
      <c r="N323" s="13" t="str">
        <f>SUBSTITUTE(H323,"+","-")</f>
        <v>55-59</v>
      </c>
      <c r="O323" s="3">
        <f t="shared" ref="O323:O386" si="37">LEN(N323)</f>
        <v>5</v>
      </c>
      <c r="P323" s="3">
        <f t="shared" ref="P323:P386" si="38">FIND("-",N323,1)</f>
        <v>3</v>
      </c>
      <c r="Q323" s="7">
        <f t="shared" ref="Q323:Q386" si="39">VALUE(IF(ISERROR(FIND("-",N323,1)),N323,LEFT(N323,FIND("-",N323,1)-1)))</f>
        <v>55</v>
      </c>
      <c r="R323" s="7">
        <f t="shared" ref="R323:R386" si="40">VALUE(IF(ISERROR(FIND("-",N323,1)),N323,IF(AND(FIND("-",N323,1)=3,LEN(N323)=3),LEFT(N323,2),RIGHT(N323,FIND("-",N323,1)-1))))</f>
        <v>59</v>
      </c>
      <c r="S323" s="13" t="e">
        <f>VLOOKUP(A323,history!$B:$F,2,0)</f>
        <v>#N/A</v>
      </c>
      <c r="T323" s="13">
        <f>VLOOKUP($C323,日期!$A:$D,3,0)</f>
        <v>5</v>
      </c>
      <c r="U323" s="13">
        <f>VLOOKUP($C323,日期!$A:$D,4,0)</f>
        <v>1</v>
      </c>
      <c r="V323" s="65">
        <f t="shared" ref="V323:V386" si="41">DATE(B323,T323,U323)</f>
        <v>44317</v>
      </c>
      <c r="W323" s="13" t="s">
        <v>1887</v>
      </c>
    </row>
    <row r="324" spans="1:23" ht="15">
      <c r="A324" s="15">
        <v>4000</v>
      </c>
      <c r="B324" s="15">
        <v>2021</v>
      </c>
      <c r="C324" s="13" t="s">
        <v>9</v>
      </c>
      <c r="D324" s="15">
        <v>20</v>
      </c>
      <c r="E324" s="13" t="s">
        <v>14</v>
      </c>
      <c r="F324" s="13" t="s">
        <v>11</v>
      </c>
      <c r="G324" s="13" t="s">
        <v>12</v>
      </c>
      <c r="H324" s="13" t="s">
        <v>32</v>
      </c>
      <c r="I324" s="3">
        <f t="shared" si="35"/>
        <v>60</v>
      </c>
      <c r="J324" s="7">
        <f t="shared" si="36"/>
        <v>64</v>
      </c>
      <c r="K324" s="3">
        <f>LEN(H324)</f>
        <v>5</v>
      </c>
      <c r="L324" s="13" t="str">
        <f>IF(OR(AND(LEN(H324&gt;3),ISERROR(FIND("-",H324,1))),AND(LEN(H324)&gt;3,ISERROR(FIND("+",H324,1)))),LEFT(H324,2),H324)</f>
        <v>60</v>
      </c>
      <c r="M324" s="13" t="str">
        <f>IF(AND(LEN(H324&gt;3),ISERROR(FIND("+",H324,1))),RIGHT(H324,2),IF(AND(LEN(H324)=3,ISERROR(FIND("-",H324,1))),LEFT(H324,2),H324))</f>
        <v>64</v>
      </c>
      <c r="N324" s="13" t="str">
        <f>SUBSTITUTE(H324,"+","-")</f>
        <v>60-64</v>
      </c>
      <c r="O324" s="3">
        <f t="shared" si="37"/>
        <v>5</v>
      </c>
      <c r="P324" s="3">
        <f t="shared" si="38"/>
        <v>3</v>
      </c>
      <c r="Q324" s="7">
        <f t="shared" si="39"/>
        <v>60</v>
      </c>
      <c r="R324" s="7">
        <f t="shared" si="40"/>
        <v>64</v>
      </c>
      <c r="S324" s="13" t="e">
        <f>VLOOKUP(A324,history!$B:$F,2,0)</f>
        <v>#N/A</v>
      </c>
      <c r="T324" s="13">
        <f>VLOOKUP($C324,日期!$A:$D,3,0)</f>
        <v>5</v>
      </c>
      <c r="U324" s="13">
        <f>VLOOKUP($C324,日期!$A:$D,4,0)</f>
        <v>1</v>
      </c>
      <c r="V324" s="65">
        <f t="shared" si="41"/>
        <v>44317</v>
      </c>
      <c r="W324" s="13" t="s">
        <v>1888</v>
      </c>
    </row>
    <row r="325" spans="1:23" ht="15">
      <c r="A325" s="15">
        <v>3999</v>
      </c>
      <c r="B325" s="15">
        <v>2021</v>
      </c>
      <c r="C325" s="13" t="s">
        <v>9</v>
      </c>
      <c r="D325" s="15">
        <v>20</v>
      </c>
      <c r="E325" s="13" t="s">
        <v>14</v>
      </c>
      <c r="F325" s="13" t="s">
        <v>17</v>
      </c>
      <c r="G325" s="13" t="s">
        <v>12</v>
      </c>
      <c r="H325" s="13" t="s">
        <v>32</v>
      </c>
      <c r="I325" s="3">
        <f t="shared" si="35"/>
        <v>60</v>
      </c>
      <c r="J325" s="7">
        <f t="shared" si="36"/>
        <v>64</v>
      </c>
      <c r="K325" s="3">
        <f>LEN(H325)</f>
        <v>5</v>
      </c>
      <c r="L325" s="13" t="str">
        <f>IF(OR(AND(LEN(H325&gt;3),ISERROR(FIND("-",H325,1))),AND(LEN(H325)&gt;3,ISERROR(FIND("+",H325,1)))),LEFT(H325,2),H325)</f>
        <v>60</v>
      </c>
      <c r="M325" s="13" t="str">
        <f>IF(AND(LEN(H325&gt;3),ISERROR(FIND("+",H325,1))),RIGHT(H325,2),IF(AND(LEN(H325)=3,ISERROR(FIND("-",H325,1))),LEFT(H325,2),H325))</f>
        <v>64</v>
      </c>
      <c r="N325" s="13" t="str">
        <f>SUBSTITUTE(H325,"+","-")</f>
        <v>60-64</v>
      </c>
      <c r="O325" s="3">
        <f t="shared" si="37"/>
        <v>5</v>
      </c>
      <c r="P325" s="3">
        <f t="shared" si="38"/>
        <v>3</v>
      </c>
      <c r="Q325" s="7">
        <f t="shared" si="39"/>
        <v>60</v>
      </c>
      <c r="R325" s="7">
        <f t="shared" si="40"/>
        <v>64</v>
      </c>
      <c r="S325" s="13" t="e">
        <f>VLOOKUP(A325,history!$B:$F,2,0)</f>
        <v>#N/A</v>
      </c>
      <c r="T325" s="13">
        <f>VLOOKUP($C325,日期!$A:$D,3,0)</f>
        <v>5</v>
      </c>
      <c r="U325" s="13">
        <f>VLOOKUP($C325,日期!$A:$D,4,0)</f>
        <v>1</v>
      </c>
      <c r="V325" s="65">
        <f t="shared" si="41"/>
        <v>44317</v>
      </c>
      <c r="W325" s="13" t="s">
        <v>1889</v>
      </c>
    </row>
    <row r="326" spans="1:23" ht="15">
      <c r="A326" s="15">
        <v>3998</v>
      </c>
      <c r="B326" s="15">
        <v>2021</v>
      </c>
      <c r="C326" s="13" t="s">
        <v>9</v>
      </c>
      <c r="D326" s="15">
        <v>20</v>
      </c>
      <c r="E326" s="13" t="s">
        <v>10</v>
      </c>
      <c r="F326" s="13" t="s">
        <v>11</v>
      </c>
      <c r="G326" s="13" t="s">
        <v>12</v>
      </c>
      <c r="H326" s="13" t="s">
        <v>18</v>
      </c>
      <c r="I326" s="3">
        <f t="shared" si="35"/>
        <v>65</v>
      </c>
      <c r="J326" s="7">
        <f t="shared" si="36"/>
        <v>69</v>
      </c>
      <c r="K326" s="3">
        <f>LEN(H326)</f>
        <v>5</v>
      </c>
      <c r="L326" s="13" t="str">
        <f>IF(OR(AND(LEN(H326&gt;3),ISERROR(FIND("-",H326,1))),AND(LEN(H326)&gt;3,ISERROR(FIND("+",H326,1)))),LEFT(H326,2),H326)</f>
        <v>65</v>
      </c>
      <c r="M326" s="13" t="str">
        <f>IF(AND(LEN(H326&gt;3),ISERROR(FIND("+",H326,1))),RIGHT(H326,2),IF(AND(LEN(H326)=3,ISERROR(FIND("-",H326,1))),LEFT(H326,2),H326))</f>
        <v>69</v>
      </c>
      <c r="N326" s="13" t="str">
        <f>SUBSTITUTE(H326,"+","-")</f>
        <v>65-69</v>
      </c>
      <c r="O326" s="3">
        <f t="shared" si="37"/>
        <v>5</v>
      </c>
      <c r="P326" s="3">
        <f t="shared" si="38"/>
        <v>3</v>
      </c>
      <c r="Q326" s="7">
        <f t="shared" si="39"/>
        <v>65</v>
      </c>
      <c r="R326" s="7">
        <f t="shared" si="40"/>
        <v>69</v>
      </c>
      <c r="S326" s="13" t="e">
        <f>VLOOKUP(A326,history!$B:$F,2,0)</f>
        <v>#N/A</v>
      </c>
      <c r="T326" s="13">
        <f>VLOOKUP($C326,日期!$A:$D,3,0)</f>
        <v>5</v>
      </c>
      <c r="U326" s="13">
        <f>VLOOKUP($C326,日期!$A:$D,4,0)</f>
        <v>1</v>
      </c>
      <c r="V326" s="65">
        <f t="shared" si="41"/>
        <v>44317</v>
      </c>
      <c r="W326" s="13" t="s">
        <v>1890</v>
      </c>
    </row>
    <row r="327" spans="1:23" ht="15">
      <c r="A327" s="15">
        <v>3997</v>
      </c>
      <c r="B327" s="15">
        <v>2021</v>
      </c>
      <c r="C327" s="13" t="s">
        <v>9</v>
      </c>
      <c r="D327" s="15">
        <v>20</v>
      </c>
      <c r="E327" s="13" t="s">
        <v>10</v>
      </c>
      <c r="F327" s="13" t="s">
        <v>11</v>
      </c>
      <c r="G327" s="13" t="s">
        <v>12</v>
      </c>
      <c r="H327" s="13" t="s">
        <v>29</v>
      </c>
      <c r="I327" s="3">
        <f t="shared" si="35"/>
        <v>40</v>
      </c>
      <c r="J327" s="7">
        <f t="shared" si="36"/>
        <v>44</v>
      </c>
      <c r="K327" s="3">
        <f>LEN(H327)</f>
        <v>5</v>
      </c>
      <c r="L327" s="13" t="str">
        <f>IF(OR(AND(LEN(H327&gt;3),ISERROR(FIND("-",H327,1))),AND(LEN(H327)&gt;3,ISERROR(FIND("+",H327,1)))),LEFT(H327,2),H327)</f>
        <v>40</v>
      </c>
      <c r="M327" s="13" t="str">
        <f>IF(AND(LEN(H327&gt;3),ISERROR(FIND("+",H327,1))),RIGHT(H327,2),IF(AND(LEN(H327)=3,ISERROR(FIND("-",H327,1))),LEFT(H327,2),H327))</f>
        <v>44</v>
      </c>
      <c r="N327" s="13" t="str">
        <f>SUBSTITUTE(H327,"+","-")</f>
        <v>40-44</v>
      </c>
      <c r="O327" s="3">
        <f t="shared" si="37"/>
        <v>5</v>
      </c>
      <c r="P327" s="3">
        <f t="shared" si="38"/>
        <v>3</v>
      </c>
      <c r="Q327" s="7">
        <f t="shared" si="39"/>
        <v>40</v>
      </c>
      <c r="R327" s="7">
        <f t="shared" si="40"/>
        <v>44</v>
      </c>
      <c r="S327" s="13" t="e">
        <f>VLOOKUP(A327,history!$B:$F,2,0)</f>
        <v>#N/A</v>
      </c>
      <c r="T327" s="13">
        <f>VLOOKUP($C327,日期!$A:$D,3,0)</f>
        <v>5</v>
      </c>
      <c r="U327" s="13">
        <f>VLOOKUP($C327,日期!$A:$D,4,0)</f>
        <v>1</v>
      </c>
      <c r="V327" s="65">
        <f t="shared" si="41"/>
        <v>44317</v>
      </c>
      <c r="W327" s="13" t="s">
        <v>1891</v>
      </c>
    </row>
    <row r="328" spans="1:23" ht="15">
      <c r="A328" s="15">
        <v>3996</v>
      </c>
      <c r="B328" s="15">
        <v>2021</v>
      </c>
      <c r="C328" s="13" t="s">
        <v>9</v>
      </c>
      <c r="D328" s="15">
        <v>20</v>
      </c>
      <c r="E328" s="13" t="s">
        <v>10</v>
      </c>
      <c r="F328" s="13" t="s">
        <v>17</v>
      </c>
      <c r="G328" s="13" t="s">
        <v>12</v>
      </c>
      <c r="H328" s="13" t="s">
        <v>35</v>
      </c>
      <c r="I328" s="3">
        <f t="shared" si="35"/>
        <v>55</v>
      </c>
      <c r="J328" s="7">
        <f t="shared" si="36"/>
        <v>59</v>
      </c>
      <c r="K328" s="3">
        <f>LEN(H328)</f>
        <v>5</v>
      </c>
      <c r="L328" s="13" t="str">
        <f>IF(OR(AND(LEN(H328&gt;3),ISERROR(FIND("-",H328,1))),AND(LEN(H328)&gt;3,ISERROR(FIND("+",H328,1)))),LEFT(H328,2),H328)</f>
        <v>55</v>
      </c>
      <c r="M328" s="13" t="str">
        <f>IF(AND(LEN(H328&gt;3),ISERROR(FIND("+",H328,1))),RIGHT(H328,2),IF(AND(LEN(H328)=3,ISERROR(FIND("-",H328,1))),LEFT(H328,2),H328))</f>
        <v>59</v>
      </c>
      <c r="N328" s="13" t="str">
        <f>SUBSTITUTE(H328,"+","-")</f>
        <v>55-59</v>
      </c>
      <c r="O328" s="3">
        <f t="shared" si="37"/>
        <v>5</v>
      </c>
      <c r="P328" s="3">
        <f t="shared" si="38"/>
        <v>3</v>
      </c>
      <c r="Q328" s="7">
        <f t="shared" si="39"/>
        <v>55</v>
      </c>
      <c r="R328" s="7">
        <f t="shared" si="40"/>
        <v>59</v>
      </c>
      <c r="S328" s="13" t="e">
        <f>VLOOKUP(A328,history!$B:$F,2,0)</f>
        <v>#N/A</v>
      </c>
      <c r="T328" s="13">
        <f>VLOOKUP($C328,日期!$A:$D,3,0)</f>
        <v>5</v>
      </c>
      <c r="U328" s="13">
        <f>VLOOKUP($C328,日期!$A:$D,4,0)</f>
        <v>1</v>
      </c>
      <c r="V328" s="65">
        <f t="shared" si="41"/>
        <v>44317</v>
      </c>
      <c r="W328" s="13" t="s">
        <v>1892</v>
      </c>
    </row>
    <row r="329" spans="1:23" ht="15">
      <c r="A329" s="15">
        <v>3995</v>
      </c>
      <c r="B329" s="15">
        <v>2021</v>
      </c>
      <c r="C329" s="13" t="s">
        <v>9</v>
      </c>
      <c r="D329" s="15">
        <v>20</v>
      </c>
      <c r="E329" s="13" t="s">
        <v>59</v>
      </c>
      <c r="F329" s="13" t="s">
        <v>11</v>
      </c>
      <c r="G329" s="13" t="s">
        <v>12</v>
      </c>
      <c r="H329" s="13" t="s">
        <v>35</v>
      </c>
      <c r="I329" s="3">
        <f t="shared" si="35"/>
        <v>55</v>
      </c>
      <c r="J329" s="7">
        <f t="shared" si="36"/>
        <v>59</v>
      </c>
      <c r="K329" s="3">
        <f>LEN(H329)</f>
        <v>5</v>
      </c>
      <c r="L329" s="13" t="str">
        <f>IF(OR(AND(LEN(H329&gt;3),ISERROR(FIND("-",H329,1))),AND(LEN(H329)&gt;3,ISERROR(FIND("+",H329,1)))),LEFT(H329,2),H329)</f>
        <v>55</v>
      </c>
      <c r="M329" s="13" t="str">
        <f>IF(AND(LEN(H329&gt;3),ISERROR(FIND("+",H329,1))),RIGHT(H329,2),IF(AND(LEN(H329)=3,ISERROR(FIND("-",H329,1))),LEFT(H329,2),H329))</f>
        <v>59</v>
      </c>
      <c r="N329" s="13" t="str">
        <f>SUBSTITUTE(H329,"+","-")</f>
        <v>55-59</v>
      </c>
      <c r="O329" s="3">
        <f t="shared" si="37"/>
        <v>5</v>
      </c>
      <c r="P329" s="3">
        <f t="shared" si="38"/>
        <v>3</v>
      </c>
      <c r="Q329" s="7">
        <f t="shared" si="39"/>
        <v>55</v>
      </c>
      <c r="R329" s="7">
        <f t="shared" si="40"/>
        <v>59</v>
      </c>
      <c r="S329" s="13" t="e">
        <f>VLOOKUP(A329,history!$B:$F,2,0)</f>
        <v>#N/A</v>
      </c>
      <c r="T329" s="13">
        <f>VLOOKUP($C329,日期!$A:$D,3,0)</f>
        <v>5</v>
      </c>
      <c r="U329" s="13">
        <f>VLOOKUP($C329,日期!$A:$D,4,0)</f>
        <v>1</v>
      </c>
      <c r="V329" s="65">
        <f t="shared" si="41"/>
        <v>44317</v>
      </c>
      <c r="W329" s="13" t="s">
        <v>1893</v>
      </c>
    </row>
    <row r="330" spans="1:23" ht="15">
      <c r="A330" s="15">
        <v>3994</v>
      </c>
      <c r="B330" s="15">
        <v>2021</v>
      </c>
      <c r="C330" s="13" t="s">
        <v>9</v>
      </c>
      <c r="D330" s="15">
        <v>20</v>
      </c>
      <c r="E330" s="13" t="s">
        <v>14</v>
      </c>
      <c r="F330" s="13" t="s">
        <v>11</v>
      </c>
      <c r="G330" s="13" t="s">
        <v>12</v>
      </c>
      <c r="H330" s="13" t="s">
        <v>32</v>
      </c>
      <c r="I330" s="3">
        <f t="shared" si="35"/>
        <v>60</v>
      </c>
      <c r="J330" s="7">
        <f t="shared" si="36"/>
        <v>64</v>
      </c>
      <c r="K330" s="3">
        <f>LEN(H330)</f>
        <v>5</v>
      </c>
      <c r="L330" s="13" t="str">
        <f>IF(OR(AND(LEN(H330&gt;3),ISERROR(FIND("-",H330,1))),AND(LEN(H330)&gt;3,ISERROR(FIND("+",H330,1)))),LEFT(H330,2),H330)</f>
        <v>60</v>
      </c>
      <c r="M330" s="13" t="str">
        <f>IF(AND(LEN(H330&gt;3),ISERROR(FIND("+",H330,1))),RIGHT(H330,2),IF(AND(LEN(H330)=3,ISERROR(FIND("-",H330,1))),LEFT(H330,2),H330))</f>
        <v>64</v>
      </c>
      <c r="N330" s="13" t="str">
        <f>SUBSTITUTE(H330,"+","-")</f>
        <v>60-64</v>
      </c>
      <c r="O330" s="3">
        <f t="shared" si="37"/>
        <v>5</v>
      </c>
      <c r="P330" s="3">
        <f t="shared" si="38"/>
        <v>3</v>
      </c>
      <c r="Q330" s="7">
        <f t="shared" si="39"/>
        <v>60</v>
      </c>
      <c r="R330" s="7">
        <f t="shared" si="40"/>
        <v>64</v>
      </c>
      <c r="S330" s="13" t="e">
        <f>VLOOKUP(A330,history!$B:$F,2,0)</f>
        <v>#N/A</v>
      </c>
      <c r="T330" s="13">
        <f>VLOOKUP($C330,日期!$A:$D,3,0)</f>
        <v>5</v>
      </c>
      <c r="U330" s="13">
        <f>VLOOKUP($C330,日期!$A:$D,4,0)</f>
        <v>1</v>
      </c>
      <c r="V330" s="65">
        <f t="shared" si="41"/>
        <v>44317</v>
      </c>
      <c r="W330" s="13" t="s">
        <v>1894</v>
      </c>
    </row>
    <row r="331" spans="1:23" ht="15">
      <c r="A331" s="15">
        <v>3993</v>
      </c>
      <c r="B331" s="15">
        <v>2021</v>
      </c>
      <c r="C331" s="13" t="s">
        <v>9</v>
      </c>
      <c r="D331" s="15">
        <v>20</v>
      </c>
      <c r="E331" s="13" t="s">
        <v>14</v>
      </c>
      <c r="F331" s="13" t="s">
        <v>17</v>
      </c>
      <c r="G331" s="13" t="s">
        <v>12</v>
      </c>
      <c r="H331" s="13" t="s">
        <v>32</v>
      </c>
      <c r="I331" s="3">
        <f t="shared" si="35"/>
        <v>60</v>
      </c>
      <c r="J331" s="7">
        <f t="shared" si="36"/>
        <v>64</v>
      </c>
      <c r="K331" s="3">
        <f>LEN(H331)</f>
        <v>5</v>
      </c>
      <c r="L331" s="13" t="str">
        <f>IF(OR(AND(LEN(H331&gt;3),ISERROR(FIND("-",H331,1))),AND(LEN(H331)&gt;3,ISERROR(FIND("+",H331,1)))),LEFT(H331,2),H331)</f>
        <v>60</v>
      </c>
      <c r="M331" s="13" t="str">
        <f>IF(AND(LEN(H331&gt;3),ISERROR(FIND("+",H331,1))),RIGHT(H331,2),IF(AND(LEN(H331)=3,ISERROR(FIND("-",H331,1))),LEFT(H331,2),H331))</f>
        <v>64</v>
      </c>
      <c r="N331" s="13" t="str">
        <f>SUBSTITUTE(H331,"+","-")</f>
        <v>60-64</v>
      </c>
      <c r="O331" s="3">
        <f t="shared" si="37"/>
        <v>5</v>
      </c>
      <c r="P331" s="3">
        <f t="shared" si="38"/>
        <v>3</v>
      </c>
      <c r="Q331" s="7">
        <f t="shared" si="39"/>
        <v>60</v>
      </c>
      <c r="R331" s="7">
        <f t="shared" si="40"/>
        <v>64</v>
      </c>
      <c r="S331" s="13" t="e">
        <f>VLOOKUP(A331,history!$B:$F,2,0)</f>
        <v>#N/A</v>
      </c>
      <c r="T331" s="13">
        <f>VLOOKUP($C331,日期!$A:$D,3,0)</f>
        <v>5</v>
      </c>
      <c r="U331" s="13">
        <f>VLOOKUP($C331,日期!$A:$D,4,0)</f>
        <v>1</v>
      </c>
      <c r="V331" s="65">
        <f t="shared" si="41"/>
        <v>44317</v>
      </c>
      <c r="W331" s="13" t="s">
        <v>1895</v>
      </c>
    </row>
    <row r="332" spans="1:23" ht="15">
      <c r="A332" s="15">
        <v>3992</v>
      </c>
      <c r="B332" s="15">
        <v>2021</v>
      </c>
      <c r="C332" s="13" t="s">
        <v>9</v>
      </c>
      <c r="D332" s="15">
        <v>20</v>
      </c>
      <c r="E332" s="13" t="s">
        <v>10</v>
      </c>
      <c r="F332" s="13" t="s">
        <v>11</v>
      </c>
      <c r="G332" s="13" t="s">
        <v>12</v>
      </c>
      <c r="H332" s="13" t="s">
        <v>18</v>
      </c>
      <c r="I332" s="3">
        <f t="shared" si="35"/>
        <v>65</v>
      </c>
      <c r="J332" s="7">
        <f t="shared" si="36"/>
        <v>69</v>
      </c>
      <c r="K332" s="3">
        <f>LEN(H332)</f>
        <v>5</v>
      </c>
      <c r="L332" s="13" t="str">
        <f>IF(OR(AND(LEN(H332&gt;3),ISERROR(FIND("-",H332,1))),AND(LEN(H332)&gt;3,ISERROR(FIND("+",H332,1)))),LEFT(H332,2),H332)</f>
        <v>65</v>
      </c>
      <c r="M332" s="13" t="str">
        <f>IF(AND(LEN(H332&gt;3),ISERROR(FIND("+",H332,1))),RIGHT(H332,2),IF(AND(LEN(H332)=3,ISERROR(FIND("-",H332,1))),LEFT(H332,2),H332))</f>
        <v>69</v>
      </c>
      <c r="N332" s="13" t="str">
        <f>SUBSTITUTE(H332,"+","-")</f>
        <v>65-69</v>
      </c>
      <c r="O332" s="3">
        <f t="shared" si="37"/>
        <v>5</v>
      </c>
      <c r="P332" s="3">
        <f t="shared" si="38"/>
        <v>3</v>
      </c>
      <c r="Q332" s="7">
        <f t="shared" si="39"/>
        <v>65</v>
      </c>
      <c r="R332" s="7">
        <f t="shared" si="40"/>
        <v>69</v>
      </c>
      <c r="S332" s="13" t="e">
        <f>VLOOKUP(A332,history!$B:$F,2,0)</f>
        <v>#N/A</v>
      </c>
      <c r="T332" s="13">
        <f>VLOOKUP($C332,日期!$A:$D,3,0)</f>
        <v>5</v>
      </c>
      <c r="U332" s="13">
        <f>VLOOKUP($C332,日期!$A:$D,4,0)</f>
        <v>1</v>
      </c>
      <c r="V332" s="65">
        <f t="shared" si="41"/>
        <v>44317</v>
      </c>
      <c r="W332" s="13" t="s">
        <v>1896</v>
      </c>
    </row>
    <row r="333" spans="1:23" ht="15">
      <c r="A333" s="15">
        <v>3991</v>
      </c>
      <c r="B333" s="15">
        <v>2021</v>
      </c>
      <c r="C333" s="13" t="s">
        <v>9</v>
      </c>
      <c r="D333" s="15">
        <v>20</v>
      </c>
      <c r="E333" s="13" t="s">
        <v>10</v>
      </c>
      <c r="F333" s="13" t="s">
        <v>11</v>
      </c>
      <c r="G333" s="13" t="s">
        <v>12</v>
      </c>
      <c r="H333" s="13" t="s">
        <v>29</v>
      </c>
      <c r="I333" s="3">
        <f t="shared" si="35"/>
        <v>40</v>
      </c>
      <c r="J333" s="7">
        <f t="shared" si="36"/>
        <v>44</v>
      </c>
      <c r="K333" s="3">
        <f>LEN(H333)</f>
        <v>5</v>
      </c>
      <c r="L333" s="13" t="str">
        <f>IF(OR(AND(LEN(H333&gt;3),ISERROR(FIND("-",H333,1))),AND(LEN(H333)&gt;3,ISERROR(FIND("+",H333,1)))),LEFT(H333,2),H333)</f>
        <v>40</v>
      </c>
      <c r="M333" s="13" t="str">
        <f>IF(AND(LEN(H333&gt;3),ISERROR(FIND("+",H333,1))),RIGHT(H333,2),IF(AND(LEN(H333)=3,ISERROR(FIND("-",H333,1))),LEFT(H333,2),H333))</f>
        <v>44</v>
      </c>
      <c r="N333" s="13" t="str">
        <f>SUBSTITUTE(H333,"+","-")</f>
        <v>40-44</v>
      </c>
      <c r="O333" s="3">
        <f t="shared" si="37"/>
        <v>5</v>
      </c>
      <c r="P333" s="3">
        <f t="shared" si="38"/>
        <v>3</v>
      </c>
      <c r="Q333" s="7">
        <f t="shared" si="39"/>
        <v>40</v>
      </c>
      <c r="R333" s="7">
        <f t="shared" si="40"/>
        <v>44</v>
      </c>
      <c r="S333" s="13" t="e">
        <f>VLOOKUP(A333,history!$B:$F,2,0)</f>
        <v>#N/A</v>
      </c>
      <c r="T333" s="13">
        <f>VLOOKUP($C333,日期!$A:$D,3,0)</f>
        <v>5</v>
      </c>
      <c r="U333" s="13">
        <f>VLOOKUP($C333,日期!$A:$D,4,0)</f>
        <v>1</v>
      </c>
      <c r="V333" s="65">
        <f t="shared" si="41"/>
        <v>44317</v>
      </c>
      <c r="W333" s="13" t="s">
        <v>1897</v>
      </c>
    </row>
    <row r="334" spans="1:23" ht="15">
      <c r="A334" s="15">
        <v>3990</v>
      </c>
      <c r="B334" s="15">
        <v>2021</v>
      </c>
      <c r="C334" s="13" t="s">
        <v>9</v>
      </c>
      <c r="D334" s="15">
        <v>20</v>
      </c>
      <c r="E334" s="13" t="s">
        <v>10</v>
      </c>
      <c r="F334" s="13" t="s">
        <v>17</v>
      </c>
      <c r="G334" s="13" t="s">
        <v>12</v>
      </c>
      <c r="H334" s="13" t="s">
        <v>35</v>
      </c>
      <c r="I334" s="3">
        <f t="shared" si="35"/>
        <v>55</v>
      </c>
      <c r="J334" s="7">
        <f t="shared" si="36"/>
        <v>59</v>
      </c>
      <c r="K334" s="3">
        <f>LEN(H334)</f>
        <v>5</v>
      </c>
      <c r="L334" s="13" t="str">
        <f>IF(OR(AND(LEN(H334&gt;3),ISERROR(FIND("-",H334,1))),AND(LEN(H334)&gt;3,ISERROR(FIND("+",H334,1)))),LEFT(H334,2),H334)</f>
        <v>55</v>
      </c>
      <c r="M334" s="13" t="str">
        <f>IF(AND(LEN(H334&gt;3),ISERROR(FIND("+",H334,1))),RIGHT(H334,2),IF(AND(LEN(H334)=3,ISERROR(FIND("-",H334,1))),LEFT(H334,2),H334))</f>
        <v>59</v>
      </c>
      <c r="N334" s="13" t="str">
        <f>SUBSTITUTE(H334,"+","-")</f>
        <v>55-59</v>
      </c>
      <c r="O334" s="3">
        <f t="shared" si="37"/>
        <v>5</v>
      </c>
      <c r="P334" s="3">
        <f t="shared" si="38"/>
        <v>3</v>
      </c>
      <c r="Q334" s="7">
        <f t="shared" si="39"/>
        <v>55</v>
      </c>
      <c r="R334" s="7">
        <f t="shared" si="40"/>
        <v>59</v>
      </c>
      <c r="S334" s="13" t="e">
        <f>VLOOKUP(A334,history!$B:$F,2,0)</f>
        <v>#N/A</v>
      </c>
      <c r="T334" s="13">
        <f>VLOOKUP($C334,日期!$A:$D,3,0)</f>
        <v>5</v>
      </c>
      <c r="U334" s="13">
        <f>VLOOKUP($C334,日期!$A:$D,4,0)</f>
        <v>1</v>
      </c>
      <c r="V334" s="65">
        <f t="shared" si="41"/>
        <v>44317</v>
      </c>
      <c r="W334" s="13" t="s">
        <v>1898</v>
      </c>
    </row>
    <row r="335" spans="1:23" ht="15">
      <c r="A335" s="15">
        <v>3989</v>
      </c>
      <c r="B335" s="15">
        <v>2021</v>
      </c>
      <c r="C335" s="13" t="s">
        <v>9</v>
      </c>
      <c r="D335" s="15">
        <v>20</v>
      </c>
      <c r="E335" s="13" t="s">
        <v>59</v>
      </c>
      <c r="F335" s="13" t="s">
        <v>11</v>
      </c>
      <c r="G335" s="13" t="s">
        <v>12</v>
      </c>
      <c r="H335" s="13" t="s">
        <v>29</v>
      </c>
      <c r="I335" s="3">
        <f t="shared" si="35"/>
        <v>40</v>
      </c>
      <c r="J335" s="7">
        <f t="shared" si="36"/>
        <v>44</v>
      </c>
      <c r="K335" s="3">
        <f>LEN(H335)</f>
        <v>5</v>
      </c>
      <c r="L335" s="13" t="str">
        <f>IF(OR(AND(LEN(H335&gt;3),ISERROR(FIND("-",H335,1))),AND(LEN(H335)&gt;3,ISERROR(FIND("+",H335,1)))),LEFT(H335,2),H335)</f>
        <v>40</v>
      </c>
      <c r="M335" s="13" t="str">
        <f>IF(AND(LEN(H335&gt;3),ISERROR(FIND("+",H335,1))),RIGHT(H335,2),IF(AND(LEN(H335)=3,ISERROR(FIND("-",H335,1))),LEFT(H335,2),H335))</f>
        <v>44</v>
      </c>
      <c r="N335" s="13" t="str">
        <f>SUBSTITUTE(H335,"+","-")</f>
        <v>40-44</v>
      </c>
      <c r="O335" s="3">
        <f t="shared" si="37"/>
        <v>5</v>
      </c>
      <c r="P335" s="3">
        <f t="shared" si="38"/>
        <v>3</v>
      </c>
      <c r="Q335" s="7">
        <f t="shared" si="39"/>
        <v>40</v>
      </c>
      <c r="R335" s="7">
        <f t="shared" si="40"/>
        <v>44</v>
      </c>
      <c r="S335" s="13" t="e">
        <f>VLOOKUP(A335,history!$B:$F,2,0)</f>
        <v>#N/A</v>
      </c>
      <c r="T335" s="13">
        <f>VLOOKUP($C335,日期!$A:$D,3,0)</f>
        <v>5</v>
      </c>
      <c r="U335" s="13">
        <f>VLOOKUP($C335,日期!$A:$D,4,0)</f>
        <v>1</v>
      </c>
      <c r="V335" s="65">
        <f t="shared" si="41"/>
        <v>44317</v>
      </c>
      <c r="W335" s="13" t="s">
        <v>1899</v>
      </c>
    </row>
    <row r="336" spans="1:23" ht="15">
      <c r="A336" s="15">
        <v>3988</v>
      </c>
      <c r="B336" s="15">
        <v>2021</v>
      </c>
      <c r="C336" s="13" t="s">
        <v>9</v>
      </c>
      <c r="D336" s="15">
        <v>20</v>
      </c>
      <c r="E336" s="13" t="s">
        <v>14</v>
      </c>
      <c r="F336" s="13" t="s">
        <v>11</v>
      </c>
      <c r="G336" s="13" t="s">
        <v>12</v>
      </c>
      <c r="H336" s="13" t="s">
        <v>32</v>
      </c>
      <c r="I336" s="3">
        <f t="shared" si="35"/>
        <v>60</v>
      </c>
      <c r="J336" s="7">
        <f t="shared" si="36"/>
        <v>64</v>
      </c>
      <c r="K336" s="3">
        <f>LEN(H336)</f>
        <v>5</v>
      </c>
      <c r="L336" s="13" t="str">
        <f>IF(OR(AND(LEN(H336&gt;3),ISERROR(FIND("-",H336,1))),AND(LEN(H336)&gt;3,ISERROR(FIND("+",H336,1)))),LEFT(H336,2),H336)</f>
        <v>60</v>
      </c>
      <c r="M336" s="13" t="str">
        <f>IF(AND(LEN(H336&gt;3),ISERROR(FIND("+",H336,1))),RIGHT(H336,2),IF(AND(LEN(H336)=3,ISERROR(FIND("-",H336,1))),LEFT(H336,2),H336))</f>
        <v>64</v>
      </c>
      <c r="N336" s="13" t="str">
        <f>SUBSTITUTE(H336,"+","-")</f>
        <v>60-64</v>
      </c>
      <c r="O336" s="3">
        <f t="shared" si="37"/>
        <v>5</v>
      </c>
      <c r="P336" s="3">
        <f t="shared" si="38"/>
        <v>3</v>
      </c>
      <c r="Q336" s="7">
        <f t="shared" si="39"/>
        <v>60</v>
      </c>
      <c r="R336" s="7">
        <f t="shared" si="40"/>
        <v>64</v>
      </c>
      <c r="S336" s="13" t="e">
        <f>VLOOKUP(A336,history!$B:$F,2,0)</f>
        <v>#N/A</v>
      </c>
      <c r="T336" s="13">
        <f>VLOOKUP($C336,日期!$A:$D,3,0)</f>
        <v>5</v>
      </c>
      <c r="U336" s="13">
        <f>VLOOKUP($C336,日期!$A:$D,4,0)</f>
        <v>1</v>
      </c>
      <c r="V336" s="65">
        <f t="shared" si="41"/>
        <v>44317</v>
      </c>
      <c r="W336" s="13" t="s">
        <v>1900</v>
      </c>
    </row>
    <row r="337" spans="1:23" ht="15">
      <c r="A337" s="15">
        <v>3987</v>
      </c>
      <c r="B337" s="15">
        <v>2021</v>
      </c>
      <c r="C337" s="13" t="s">
        <v>9</v>
      </c>
      <c r="D337" s="15">
        <v>20</v>
      </c>
      <c r="E337" s="13" t="s">
        <v>14</v>
      </c>
      <c r="F337" s="13" t="s">
        <v>17</v>
      </c>
      <c r="G337" s="13" t="s">
        <v>12</v>
      </c>
      <c r="H337" s="13" t="s">
        <v>32</v>
      </c>
      <c r="I337" s="3">
        <f t="shared" si="35"/>
        <v>60</v>
      </c>
      <c r="J337" s="7">
        <f t="shared" si="36"/>
        <v>64</v>
      </c>
      <c r="K337" s="3">
        <f>LEN(H337)</f>
        <v>5</v>
      </c>
      <c r="L337" s="13" t="str">
        <f>IF(OR(AND(LEN(H337&gt;3),ISERROR(FIND("-",H337,1))),AND(LEN(H337)&gt;3,ISERROR(FIND("+",H337,1)))),LEFT(H337,2),H337)</f>
        <v>60</v>
      </c>
      <c r="M337" s="13" t="str">
        <f>IF(AND(LEN(H337&gt;3),ISERROR(FIND("+",H337,1))),RIGHT(H337,2),IF(AND(LEN(H337)=3,ISERROR(FIND("-",H337,1))),LEFT(H337,2),H337))</f>
        <v>64</v>
      </c>
      <c r="N337" s="13" t="str">
        <f>SUBSTITUTE(H337,"+","-")</f>
        <v>60-64</v>
      </c>
      <c r="O337" s="3">
        <f t="shared" si="37"/>
        <v>5</v>
      </c>
      <c r="P337" s="3">
        <f t="shared" si="38"/>
        <v>3</v>
      </c>
      <c r="Q337" s="7">
        <f t="shared" si="39"/>
        <v>60</v>
      </c>
      <c r="R337" s="7">
        <f t="shared" si="40"/>
        <v>64</v>
      </c>
      <c r="S337" s="13" t="e">
        <f>VLOOKUP(A337,history!$B:$F,2,0)</f>
        <v>#N/A</v>
      </c>
      <c r="T337" s="13">
        <f>VLOOKUP($C337,日期!$A:$D,3,0)</f>
        <v>5</v>
      </c>
      <c r="U337" s="13">
        <f>VLOOKUP($C337,日期!$A:$D,4,0)</f>
        <v>1</v>
      </c>
      <c r="V337" s="65">
        <f t="shared" si="41"/>
        <v>44317</v>
      </c>
      <c r="W337" s="13" t="s">
        <v>1901</v>
      </c>
    </row>
    <row r="338" spans="1:23" ht="15">
      <c r="A338" s="15">
        <v>3986</v>
      </c>
      <c r="B338" s="15">
        <v>2021</v>
      </c>
      <c r="C338" s="13" t="s">
        <v>9</v>
      </c>
      <c r="D338" s="15">
        <v>20</v>
      </c>
      <c r="E338" s="13" t="s">
        <v>10</v>
      </c>
      <c r="F338" s="13" t="s">
        <v>11</v>
      </c>
      <c r="G338" s="13" t="s">
        <v>12</v>
      </c>
      <c r="H338" s="13" t="s">
        <v>18</v>
      </c>
      <c r="I338" s="3">
        <f t="shared" si="35"/>
        <v>65</v>
      </c>
      <c r="J338" s="7">
        <f t="shared" si="36"/>
        <v>69</v>
      </c>
      <c r="K338" s="3">
        <f>LEN(H338)</f>
        <v>5</v>
      </c>
      <c r="L338" s="13" t="str">
        <f>IF(OR(AND(LEN(H338&gt;3),ISERROR(FIND("-",H338,1))),AND(LEN(H338)&gt;3,ISERROR(FIND("+",H338,1)))),LEFT(H338,2),H338)</f>
        <v>65</v>
      </c>
      <c r="M338" s="13" t="str">
        <f>IF(AND(LEN(H338&gt;3),ISERROR(FIND("+",H338,1))),RIGHT(H338,2),IF(AND(LEN(H338)=3,ISERROR(FIND("-",H338,1))),LEFT(H338,2),H338))</f>
        <v>69</v>
      </c>
      <c r="N338" s="13" t="str">
        <f>SUBSTITUTE(H338,"+","-")</f>
        <v>65-69</v>
      </c>
      <c r="O338" s="3">
        <f t="shared" si="37"/>
        <v>5</v>
      </c>
      <c r="P338" s="3">
        <f t="shared" si="38"/>
        <v>3</v>
      </c>
      <c r="Q338" s="7">
        <f t="shared" si="39"/>
        <v>65</v>
      </c>
      <c r="R338" s="7">
        <f t="shared" si="40"/>
        <v>69</v>
      </c>
      <c r="S338" s="13" t="e">
        <f>VLOOKUP(A338,history!$B:$F,2,0)</f>
        <v>#N/A</v>
      </c>
      <c r="T338" s="13">
        <f>VLOOKUP($C338,日期!$A:$D,3,0)</f>
        <v>5</v>
      </c>
      <c r="U338" s="13">
        <f>VLOOKUP($C338,日期!$A:$D,4,0)</f>
        <v>1</v>
      </c>
      <c r="V338" s="65">
        <f t="shared" si="41"/>
        <v>44317</v>
      </c>
      <c r="W338" s="13" t="s">
        <v>1902</v>
      </c>
    </row>
    <row r="339" spans="1:23" ht="15">
      <c r="A339" s="15">
        <v>3985</v>
      </c>
      <c r="B339" s="15">
        <v>2021</v>
      </c>
      <c r="C339" s="13" t="s">
        <v>9</v>
      </c>
      <c r="D339" s="15">
        <v>20</v>
      </c>
      <c r="E339" s="13" t="s">
        <v>10</v>
      </c>
      <c r="F339" s="13" t="s">
        <v>11</v>
      </c>
      <c r="G339" s="13" t="s">
        <v>12</v>
      </c>
      <c r="H339" s="13" t="s">
        <v>29</v>
      </c>
      <c r="I339" s="3">
        <f t="shared" si="35"/>
        <v>40</v>
      </c>
      <c r="J339" s="7">
        <f t="shared" si="36"/>
        <v>44</v>
      </c>
      <c r="K339" s="3">
        <f>LEN(H339)</f>
        <v>5</v>
      </c>
      <c r="L339" s="13" t="str">
        <f>IF(OR(AND(LEN(H339&gt;3),ISERROR(FIND("-",H339,1))),AND(LEN(H339)&gt;3,ISERROR(FIND("+",H339,1)))),LEFT(H339,2),H339)</f>
        <v>40</v>
      </c>
      <c r="M339" s="13" t="str">
        <f>IF(AND(LEN(H339&gt;3),ISERROR(FIND("+",H339,1))),RIGHT(H339,2),IF(AND(LEN(H339)=3,ISERROR(FIND("-",H339,1))),LEFT(H339,2),H339))</f>
        <v>44</v>
      </c>
      <c r="N339" s="13" t="str">
        <f>SUBSTITUTE(H339,"+","-")</f>
        <v>40-44</v>
      </c>
      <c r="O339" s="3">
        <f t="shared" si="37"/>
        <v>5</v>
      </c>
      <c r="P339" s="3">
        <f t="shared" si="38"/>
        <v>3</v>
      </c>
      <c r="Q339" s="7">
        <f t="shared" si="39"/>
        <v>40</v>
      </c>
      <c r="R339" s="7">
        <f t="shared" si="40"/>
        <v>44</v>
      </c>
      <c r="S339" s="13" t="e">
        <f>VLOOKUP(A339,history!$B:$F,2,0)</f>
        <v>#N/A</v>
      </c>
      <c r="T339" s="13">
        <f>VLOOKUP($C339,日期!$A:$D,3,0)</f>
        <v>5</v>
      </c>
      <c r="U339" s="13">
        <f>VLOOKUP($C339,日期!$A:$D,4,0)</f>
        <v>1</v>
      </c>
      <c r="V339" s="65">
        <f t="shared" si="41"/>
        <v>44317</v>
      </c>
      <c r="W339" s="13" t="s">
        <v>1903</v>
      </c>
    </row>
    <row r="340" spans="1:23" ht="15">
      <c r="A340" s="15">
        <v>3984</v>
      </c>
      <c r="B340" s="15">
        <v>2021</v>
      </c>
      <c r="C340" s="13" t="s">
        <v>9</v>
      </c>
      <c r="D340" s="15">
        <v>20</v>
      </c>
      <c r="E340" s="13" t="s">
        <v>10</v>
      </c>
      <c r="F340" s="13" t="s">
        <v>17</v>
      </c>
      <c r="G340" s="13" t="s">
        <v>12</v>
      </c>
      <c r="H340" s="13" t="s">
        <v>35</v>
      </c>
      <c r="I340" s="3">
        <f t="shared" si="35"/>
        <v>55</v>
      </c>
      <c r="J340" s="7">
        <f t="shared" si="36"/>
        <v>59</v>
      </c>
      <c r="K340" s="3">
        <f>LEN(H340)</f>
        <v>5</v>
      </c>
      <c r="L340" s="13" t="str">
        <f>IF(OR(AND(LEN(H340&gt;3),ISERROR(FIND("-",H340,1))),AND(LEN(H340)&gt;3,ISERROR(FIND("+",H340,1)))),LEFT(H340,2),H340)</f>
        <v>55</v>
      </c>
      <c r="M340" s="13" t="str">
        <f>IF(AND(LEN(H340&gt;3),ISERROR(FIND("+",H340,1))),RIGHT(H340,2),IF(AND(LEN(H340)=3,ISERROR(FIND("-",H340,1))),LEFT(H340,2),H340))</f>
        <v>59</v>
      </c>
      <c r="N340" s="13" t="str">
        <f>SUBSTITUTE(H340,"+","-")</f>
        <v>55-59</v>
      </c>
      <c r="O340" s="3">
        <f t="shared" si="37"/>
        <v>5</v>
      </c>
      <c r="P340" s="3">
        <f t="shared" si="38"/>
        <v>3</v>
      </c>
      <c r="Q340" s="7">
        <f t="shared" si="39"/>
        <v>55</v>
      </c>
      <c r="R340" s="7">
        <f t="shared" si="40"/>
        <v>59</v>
      </c>
      <c r="S340" s="13" t="e">
        <f>VLOOKUP(A340,history!$B:$F,2,0)</f>
        <v>#N/A</v>
      </c>
      <c r="T340" s="13">
        <f>VLOOKUP($C340,日期!$A:$D,3,0)</f>
        <v>5</v>
      </c>
      <c r="U340" s="13">
        <f>VLOOKUP($C340,日期!$A:$D,4,0)</f>
        <v>1</v>
      </c>
      <c r="V340" s="65">
        <f t="shared" si="41"/>
        <v>44317</v>
      </c>
      <c r="W340" s="13" t="s">
        <v>1904</v>
      </c>
    </row>
    <row r="341" spans="1:23" ht="15">
      <c r="A341" s="15">
        <v>3983</v>
      </c>
      <c r="B341" s="15">
        <v>2021</v>
      </c>
      <c r="C341" s="13" t="s">
        <v>9</v>
      </c>
      <c r="D341" s="15">
        <v>20</v>
      </c>
      <c r="E341" s="13" t="s">
        <v>59</v>
      </c>
      <c r="F341" s="13" t="s">
        <v>11</v>
      </c>
      <c r="G341" s="13" t="s">
        <v>12</v>
      </c>
      <c r="H341" s="13" t="s">
        <v>34</v>
      </c>
      <c r="I341" s="3">
        <f t="shared" si="35"/>
        <v>35</v>
      </c>
      <c r="J341" s="7">
        <f t="shared" si="36"/>
        <v>39</v>
      </c>
      <c r="K341" s="3">
        <f>LEN(H341)</f>
        <v>5</v>
      </c>
      <c r="L341" s="13" t="str">
        <f>IF(OR(AND(LEN(H341&gt;3),ISERROR(FIND("-",H341,1))),AND(LEN(H341)&gt;3,ISERROR(FIND("+",H341,1)))),LEFT(H341,2),H341)</f>
        <v>35</v>
      </c>
      <c r="M341" s="13" t="str">
        <f>IF(AND(LEN(H341&gt;3),ISERROR(FIND("+",H341,1))),RIGHT(H341,2),IF(AND(LEN(H341)=3,ISERROR(FIND("-",H341,1))),LEFT(H341,2),H341))</f>
        <v>39</v>
      </c>
      <c r="N341" s="13" t="str">
        <f>SUBSTITUTE(H341,"+","-")</f>
        <v>35-39</v>
      </c>
      <c r="O341" s="3">
        <f t="shared" si="37"/>
        <v>5</v>
      </c>
      <c r="P341" s="3">
        <f t="shared" si="38"/>
        <v>3</v>
      </c>
      <c r="Q341" s="7">
        <f t="shared" si="39"/>
        <v>35</v>
      </c>
      <c r="R341" s="7">
        <f t="shared" si="40"/>
        <v>39</v>
      </c>
      <c r="S341" s="13" t="e">
        <f>VLOOKUP(A341,history!$B:$F,2,0)</f>
        <v>#N/A</v>
      </c>
      <c r="T341" s="13">
        <f>VLOOKUP($C341,日期!$A:$D,3,0)</f>
        <v>5</v>
      </c>
      <c r="U341" s="13">
        <f>VLOOKUP($C341,日期!$A:$D,4,0)</f>
        <v>1</v>
      </c>
      <c r="V341" s="65">
        <f t="shared" si="41"/>
        <v>44317</v>
      </c>
      <c r="W341" s="13" t="s">
        <v>1905</v>
      </c>
    </row>
    <row r="342" spans="1:23" ht="15">
      <c r="A342" s="15">
        <v>3982</v>
      </c>
      <c r="B342" s="15">
        <v>2021</v>
      </c>
      <c r="C342" s="13" t="s">
        <v>9</v>
      </c>
      <c r="D342" s="15">
        <v>20</v>
      </c>
      <c r="E342" s="13" t="s">
        <v>14</v>
      </c>
      <c r="F342" s="13" t="s">
        <v>11</v>
      </c>
      <c r="G342" s="13" t="s">
        <v>12</v>
      </c>
      <c r="H342" s="13" t="s">
        <v>32</v>
      </c>
      <c r="I342" s="3">
        <f t="shared" si="35"/>
        <v>60</v>
      </c>
      <c r="J342" s="7">
        <f t="shared" si="36"/>
        <v>64</v>
      </c>
      <c r="K342" s="3">
        <f>LEN(H342)</f>
        <v>5</v>
      </c>
      <c r="L342" s="13" t="str">
        <f>IF(OR(AND(LEN(H342&gt;3),ISERROR(FIND("-",H342,1))),AND(LEN(H342)&gt;3,ISERROR(FIND("+",H342,1)))),LEFT(H342,2),H342)</f>
        <v>60</v>
      </c>
      <c r="M342" s="13" t="str">
        <f>IF(AND(LEN(H342&gt;3),ISERROR(FIND("+",H342,1))),RIGHT(H342,2),IF(AND(LEN(H342)=3,ISERROR(FIND("-",H342,1))),LEFT(H342,2),H342))</f>
        <v>64</v>
      </c>
      <c r="N342" s="13" t="str">
        <f>SUBSTITUTE(H342,"+","-")</f>
        <v>60-64</v>
      </c>
      <c r="O342" s="3">
        <f t="shared" si="37"/>
        <v>5</v>
      </c>
      <c r="P342" s="3">
        <f t="shared" si="38"/>
        <v>3</v>
      </c>
      <c r="Q342" s="7">
        <f t="shared" si="39"/>
        <v>60</v>
      </c>
      <c r="R342" s="7">
        <f t="shared" si="40"/>
        <v>64</v>
      </c>
      <c r="S342" s="13" t="e">
        <f>VLOOKUP(A342,history!$B:$F,2,0)</f>
        <v>#N/A</v>
      </c>
      <c r="T342" s="13">
        <f>VLOOKUP($C342,日期!$A:$D,3,0)</f>
        <v>5</v>
      </c>
      <c r="U342" s="13">
        <f>VLOOKUP($C342,日期!$A:$D,4,0)</f>
        <v>1</v>
      </c>
      <c r="V342" s="65">
        <f t="shared" si="41"/>
        <v>44317</v>
      </c>
      <c r="W342" s="13" t="s">
        <v>1906</v>
      </c>
    </row>
    <row r="343" spans="1:23" ht="15">
      <c r="A343" s="15">
        <v>3981</v>
      </c>
      <c r="B343" s="15">
        <v>2021</v>
      </c>
      <c r="C343" s="13" t="s">
        <v>9</v>
      </c>
      <c r="D343" s="15">
        <v>20</v>
      </c>
      <c r="E343" s="13" t="s">
        <v>14</v>
      </c>
      <c r="F343" s="13" t="s">
        <v>17</v>
      </c>
      <c r="G343" s="13" t="s">
        <v>12</v>
      </c>
      <c r="H343" s="13" t="s">
        <v>32</v>
      </c>
      <c r="I343" s="3">
        <f t="shared" si="35"/>
        <v>60</v>
      </c>
      <c r="J343" s="7">
        <f t="shared" si="36"/>
        <v>64</v>
      </c>
      <c r="K343" s="3">
        <f>LEN(H343)</f>
        <v>5</v>
      </c>
      <c r="L343" s="13" t="str">
        <f>IF(OR(AND(LEN(H343&gt;3),ISERROR(FIND("-",H343,1))),AND(LEN(H343)&gt;3,ISERROR(FIND("+",H343,1)))),LEFT(H343,2),H343)</f>
        <v>60</v>
      </c>
      <c r="M343" s="13" t="str">
        <f>IF(AND(LEN(H343&gt;3),ISERROR(FIND("+",H343,1))),RIGHT(H343,2),IF(AND(LEN(H343)=3,ISERROR(FIND("-",H343,1))),LEFT(H343,2),H343))</f>
        <v>64</v>
      </c>
      <c r="N343" s="13" t="str">
        <f>SUBSTITUTE(H343,"+","-")</f>
        <v>60-64</v>
      </c>
      <c r="O343" s="3">
        <f t="shared" si="37"/>
        <v>5</v>
      </c>
      <c r="P343" s="3">
        <f t="shared" si="38"/>
        <v>3</v>
      </c>
      <c r="Q343" s="7">
        <f t="shared" si="39"/>
        <v>60</v>
      </c>
      <c r="R343" s="7">
        <f t="shared" si="40"/>
        <v>64</v>
      </c>
      <c r="S343" s="13" t="e">
        <f>VLOOKUP(A343,history!$B:$F,2,0)</f>
        <v>#N/A</v>
      </c>
      <c r="T343" s="13">
        <f>VLOOKUP($C343,日期!$A:$D,3,0)</f>
        <v>5</v>
      </c>
      <c r="U343" s="13">
        <f>VLOOKUP($C343,日期!$A:$D,4,0)</f>
        <v>1</v>
      </c>
      <c r="V343" s="65">
        <f t="shared" si="41"/>
        <v>44317</v>
      </c>
      <c r="W343" s="13" t="s">
        <v>1907</v>
      </c>
    </row>
    <row r="344" spans="1:23" ht="15">
      <c r="A344" s="15">
        <v>3980</v>
      </c>
      <c r="B344" s="15">
        <v>2021</v>
      </c>
      <c r="C344" s="13" t="s">
        <v>9</v>
      </c>
      <c r="D344" s="15">
        <v>20</v>
      </c>
      <c r="E344" s="13" t="s">
        <v>10</v>
      </c>
      <c r="F344" s="13" t="s">
        <v>11</v>
      </c>
      <c r="G344" s="13" t="s">
        <v>12</v>
      </c>
      <c r="H344" s="13" t="s">
        <v>18</v>
      </c>
      <c r="I344" s="3">
        <f t="shared" si="35"/>
        <v>65</v>
      </c>
      <c r="J344" s="7">
        <f t="shared" si="36"/>
        <v>69</v>
      </c>
      <c r="K344" s="3">
        <f>LEN(H344)</f>
        <v>5</v>
      </c>
      <c r="L344" s="13" t="str">
        <f>IF(OR(AND(LEN(H344&gt;3),ISERROR(FIND("-",H344,1))),AND(LEN(H344)&gt;3,ISERROR(FIND("+",H344,1)))),LEFT(H344,2),H344)</f>
        <v>65</v>
      </c>
      <c r="M344" s="13" t="str">
        <f>IF(AND(LEN(H344&gt;3),ISERROR(FIND("+",H344,1))),RIGHT(H344,2),IF(AND(LEN(H344)=3,ISERROR(FIND("-",H344,1))),LEFT(H344,2),H344))</f>
        <v>69</v>
      </c>
      <c r="N344" s="13" t="str">
        <f>SUBSTITUTE(H344,"+","-")</f>
        <v>65-69</v>
      </c>
      <c r="O344" s="3">
        <f t="shared" si="37"/>
        <v>5</v>
      </c>
      <c r="P344" s="3">
        <f t="shared" si="38"/>
        <v>3</v>
      </c>
      <c r="Q344" s="7">
        <f t="shared" si="39"/>
        <v>65</v>
      </c>
      <c r="R344" s="7">
        <f t="shared" si="40"/>
        <v>69</v>
      </c>
      <c r="S344" s="13" t="e">
        <f>VLOOKUP(A344,history!$B:$F,2,0)</f>
        <v>#N/A</v>
      </c>
      <c r="T344" s="13">
        <f>VLOOKUP($C344,日期!$A:$D,3,0)</f>
        <v>5</v>
      </c>
      <c r="U344" s="13">
        <f>VLOOKUP($C344,日期!$A:$D,4,0)</f>
        <v>1</v>
      </c>
      <c r="V344" s="65">
        <f t="shared" si="41"/>
        <v>44317</v>
      </c>
      <c r="W344" s="13" t="s">
        <v>1908</v>
      </c>
    </row>
    <row r="345" spans="1:23" ht="15">
      <c r="A345" s="15">
        <v>3979</v>
      </c>
      <c r="B345" s="15">
        <v>2021</v>
      </c>
      <c r="C345" s="13" t="s">
        <v>9</v>
      </c>
      <c r="D345" s="15">
        <v>20</v>
      </c>
      <c r="E345" s="13" t="s">
        <v>10</v>
      </c>
      <c r="F345" s="13" t="s">
        <v>11</v>
      </c>
      <c r="G345" s="13" t="s">
        <v>12</v>
      </c>
      <c r="H345" s="13" t="s">
        <v>29</v>
      </c>
      <c r="I345" s="3">
        <f t="shared" si="35"/>
        <v>40</v>
      </c>
      <c r="J345" s="7">
        <f t="shared" si="36"/>
        <v>44</v>
      </c>
      <c r="K345" s="3">
        <f>LEN(H345)</f>
        <v>5</v>
      </c>
      <c r="L345" s="13" t="str">
        <f>IF(OR(AND(LEN(H345&gt;3),ISERROR(FIND("-",H345,1))),AND(LEN(H345)&gt;3,ISERROR(FIND("+",H345,1)))),LEFT(H345,2),H345)</f>
        <v>40</v>
      </c>
      <c r="M345" s="13" t="str">
        <f>IF(AND(LEN(H345&gt;3),ISERROR(FIND("+",H345,1))),RIGHT(H345,2),IF(AND(LEN(H345)=3,ISERROR(FIND("-",H345,1))),LEFT(H345,2),H345))</f>
        <v>44</v>
      </c>
      <c r="N345" s="13" t="str">
        <f>SUBSTITUTE(H345,"+","-")</f>
        <v>40-44</v>
      </c>
      <c r="O345" s="3">
        <f t="shared" si="37"/>
        <v>5</v>
      </c>
      <c r="P345" s="3">
        <f t="shared" si="38"/>
        <v>3</v>
      </c>
      <c r="Q345" s="7">
        <f t="shared" si="39"/>
        <v>40</v>
      </c>
      <c r="R345" s="7">
        <f t="shared" si="40"/>
        <v>44</v>
      </c>
      <c r="S345" s="13" t="e">
        <f>VLOOKUP(A345,history!$B:$F,2,0)</f>
        <v>#N/A</v>
      </c>
      <c r="T345" s="13">
        <f>VLOOKUP($C345,日期!$A:$D,3,0)</f>
        <v>5</v>
      </c>
      <c r="U345" s="13">
        <f>VLOOKUP($C345,日期!$A:$D,4,0)</f>
        <v>1</v>
      </c>
      <c r="V345" s="65">
        <f t="shared" si="41"/>
        <v>44317</v>
      </c>
      <c r="W345" s="13" t="s">
        <v>1909</v>
      </c>
    </row>
    <row r="346" spans="1:23" ht="15">
      <c r="A346" s="15">
        <v>3978</v>
      </c>
      <c r="B346" s="15">
        <v>2021</v>
      </c>
      <c r="C346" s="13" t="s">
        <v>9</v>
      </c>
      <c r="D346" s="15">
        <v>20</v>
      </c>
      <c r="E346" s="13" t="s">
        <v>10</v>
      </c>
      <c r="F346" s="13" t="s">
        <v>17</v>
      </c>
      <c r="G346" s="13" t="s">
        <v>12</v>
      </c>
      <c r="H346" s="13" t="s">
        <v>35</v>
      </c>
      <c r="I346" s="3">
        <f t="shared" si="35"/>
        <v>55</v>
      </c>
      <c r="J346" s="7">
        <f t="shared" si="36"/>
        <v>59</v>
      </c>
      <c r="K346" s="3">
        <f>LEN(H346)</f>
        <v>5</v>
      </c>
      <c r="L346" s="13" t="str">
        <f>IF(OR(AND(LEN(H346&gt;3),ISERROR(FIND("-",H346,1))),AND(LEN(H346)&gt;3,ISERROR(FIND("+",H346,1)))),LEFT(H346,2),H346)</f>
        <v>55</v>
      </c>
      <c r="M346" s="13" t="str">
        <f>IF(AND(LEN(H346&gt;3),ISERROR(FIND("+",H346,1))),RIGHT(H346,2),IF(AND(LEN(H346)=3,ISERROR(FIND("-",H346,1))),LEFT(H346,2),H346))</f>
        <v>59</v>
      </c>
      <c r="N346" s="13" t="str">
        <f>SUBSTITUTE(H346,"+","-")</f>
        <v>55-59</v>
      </c>
      <c r="O346" s="3">
        <f t="shared" si="37"/>
        <v>5</v>
      </c>
      <c r="P346" s="3">
        <f t="shared" si="38"/>
        <v>3</v>
      </c>
      <c r="Q346" s="7">
        <f t="shared" si="39"/>
        <v>55</v>
      </c>
      <c r="R346" s="7">
        <f t="shared" si="40"/>
        <v>59</v>
      </c>
      <c r="S346" s="13" t="e">
        <f>VLOOKUP(A346,history!$B:$F,2,0)</f>
        <v>#N/A</v>
      </c>
      <c r="T346" s="13">
        <f>VLOOKUP($C346,日期!$A:$D,3,0)</f>
        <v>5</v>
      </c>
      <c r="U346" s="13">
        <f>VLOOKUP($C346,日期!$A:$D,4,0)</f>
        <v>1</v>
      </c>
      <c r="V346" s="65">
        <f t="shared" si="41"/>
        <v>44317</v>
      </c>
      <c r="W346" s="13" t="s">
        <v>1910</v>
      </c>
    </row>
    <row r="347" spans="1:23" ht="15">
      <c r="A347" s="15">
        <v>3977</v>
      </c>
      <c r="B347" s="15">
        <v>2021</v>
      </c>
      <c r="C347" s="13" t="s">
        <v>9</v>
      </c>
      <c r="D347" s="15">
        <v>20</v>
      </c>
      <c r="E347" s="13" t="s">
        <v>59</v>
      </c>
      <c r="F347" s="13" t="s">
        <v>11</v>
      </c>
      <c r="G347" s="13" t="s">
        <v>12</v>
      </c>
      <c r="H347" s="13" t="s">
        <v>26</v>
      </c>
      <c r="I347" s="3">
        <f t="shared" si="35"/>
        <v>30</v>
      </c>
      <c r="J347" s="7">
        <f t="shared" si="36"/>
        <v>34</v>
      </c>
      <c r="K347" s="3">
        <f>LEN(H347)</f>
        <v>5</v>
      </c>
      <c r="L347" s="13" t="str">
        <f>IF(OR(AND(LEN(H347&gt;3),ISERROR(FIND("-",H347,1))),AND(LEN(H347)&gt;3,ISERROR(FIND("+",H347,1)))),LEFT(H347,2),H347)</f>
        <v>30</v>
      </c>
      <c r="M347" s="13" t="str">
        <f>IF(AND(LEN(H347&gt;3),ISERROR(FIND("+",H347,1))),RIGHT(H347,2),IF(AND(LEN(H347)=3,ISERROR(FIND("-",H347,1))),LEFT(H347,2),H347))</f>
        <v>34</v>
      </c>
      <c r="N347" s="13" t="str">
        <f>SUBSTITUTE(H347,"+","-")</f>
        <v>30-34</v>
      </c>
      <c r="O347" s="3">
        <f t="shared" si="37"/>
        <v>5</v>
      </c>
      <c r="P347" s="3">
        <f t="shared" si="38"/>
        <v>3</v>
      </c>
      <c r="Q347" s="7">
        <f t="shared" si="39"/>
        <v>30</v>
      </c>
      <c r="R347" s="7">
        <f t="shared" si="40"/>
        <v>34</v>
      </c>
      <c r="S347" s="13" t="e">
        <f>VLOOKUP(A347,history!$B:$F,2,0)</f>
        <v>#N/A</v>
      </c>
      <c r="T347" s="13">
        <f>VLOOKUP($C347,日期!$A:$D,3,0)</f>
        <v>5</v>
      </c>
      <c r="U347" s="13">
        <f>VLOOKUP($C347,日期!$A:$D,4,0)</f>
        <v>1</v>
      </c>
      <c r="V347" s="65">
        <f t="shared" si="41"/>
        <v>44317</v>
      </c>
      <c r="W347" s="13" t="s">
        <v>1911</v>
      </c>
    </row>
    <row r="348" spans="1:23" ht="15">
      <c r="A348" s="15">
        <v>3976</v>
      </c>
      <c r="B348" s="15">
        <v>2021</v>
      </c>
      <c r="C348" s="13" t="s">
        <v>9</v>
      </c>
      <c r="D348" s="15">
        <v>20</v>
      </c>
      <c r="E348" s="13" t="s">
        <v>14</v>
      </c>
      <c r="F348" s="13" t="s">
        <v>11</v>
      </c>
      <c r="G348" s="13" t="s">
        <v>12</v>
      </c>
      <c r="H348" s="13" t="s">
        <v>32</v>
      </c>
      <c r="I348" s="3">
        <f t="shared" si="35"/>
        <v>60</v>
      </c>
      <c r="J348" s="7">
        <f t="shared" si="36"/>
        <v>64</v>
      </c>
      <c r="K348" s="3">
        <f>LEN(H348)</f>
        <v>5</v>
      </c>
      <c r="L348" s="13" t="str">
        <f>IF(OR(AND(LEN(H348&gt;3),ISERROR(FIND("-",H348,1))),AND(LEN(H348)&gt;3,ISERROR(FIND("+",H348,1)))),LEFT(H348,2),H348)</f>
        <v>60</v>
      </c>
      <c r="M348" s="13" t="str">
        <f>IF(AND(LEN(H348&gt;3),ISERROR(FIND("+",H348,1))),RIGHT(H348,2),IF(AND(LEN(H348)=3,ISERROR(FIND("-",H348,1))),LEFT(H348,2),H348))</f>
        <v>64</v>
      </c>
      <c r="N348" s="13" t="str">
        <f>SUBSTITUTE(H348,"+","-")</f>
        <v>60-64</v>
      </c>
      <c r="O348" s="3">
        <f t="shared" si="37"/>
        <v>5</v>
      </c>
      <c r="P348" s="3">
        <f t="shared" si="38"/>
        <v>3</v>
      </c>
      <c r="Q348" s="7">
        <f t="shared" si="39"/>
        <v>60</v>
      </c>
      <c r="R348" s="7">
        <f t="shared" si="40"/>
        <v>64</v>
      </c>
      <c r="S348" s="13" t="e">
        <f>VLOOKUP(A348,history!$B:$F,2,0)</f>
        <v>#N/A</v>
      </c>
      <c r="T348" s="13">
        <f>VLOOKUP($C348,日期!$A:$D,3,0)</f>
        <v>5</v>
      </c>
      <c r="U348" s="13">
        <f>VLOOKUP($C348,日期!$A:$D,4,0)</f>
        <v>1</v>
      </c>
      <c r="V348" s="65">
        <f t="shared" si="41"/>
        <v>44317</v>
      </c>
      <c r="W348" s="13" t="s">
        <v>1912</v>
      </c>
    </row>
    <row r="349" spans="1:23" ht="15">
      <c r="A349" s="15">
        <v>3975</v>
      </c>
      <c r="B349" s="15">
        <v>2021</v>
      </c>
      <c r="C349" s="13" t="s">
        <v>9</v>
      </c>
      <c r="D349" s="15">
        <v>20</v>
      </c>
      <c r="E349" s="13" t="s">
        <v>14</v>
      </c>
      <c r="F349" s="13" t="s">
        <v>17</v>
      </c>
      <c r="G349" s="13" t="s">
        <v>12</v>
      </c>
      <c r="H349" s="13" t="s">
        <v>32</v>
      </c>
      <c r="I349" s="3">
        <f t="shared" si="35"/>
        <v>60</v>
      </c>
      <c r="J349" s="7">
        <f t="shared" si="36"/>
        <v>64</v>
      </c>
      <c r="K349" s="3">
        <f>LEN(H349)</f>
        <v>5</v>
      </c>
      <c r="L349" s="13" t="str">
        <f>IF(OR(AND(LEN(H349&gt;3),ISERROR(FIND("-",H349,1))),AND(LEN(H349)&gt;3,ISERROR(FIND("+",H349,1)))),LEFT(H349,2),H349)</f>
        <v>60</v>
      </c>
      <c r="M349" s="13" t="str">
        <f>IF(AND(LEN(H349&gt;3),ISERROR(FIND("+",H349,1))),RIGHT(H349,2),IF(AND(LEN(H349)=3,ISERROR(FIND("-",H349,1))),LEFT(H349,2),H349))</f>
        <v>64</v>
      </c>
      <c r="N349" s="13" t="str">
        <f>SUBSTITUTE(H349,"+","-")</f>
        <v>60-64</v>
      </c>
      <c r="O349" s="3">
        <f t="shared" si="37"/>
        <v>5</v>
      </c>
      <c r="P349" s="3">
        <f t="shared" si="38"/>
        <v>3</v>
      </c>
      <c r="Q349" s="7">
        <f t="shared" si="39"/>
        <v>60</v>
      </c>
      <c r="R349" s="7">
        <f t="shared" si="40"/>
        <v>64</v>
      </c>
      <c r="S349" s="13" t="e">
        <f>VLOOKUP(A349,history!$B:$F,2,0)</f>
        <v>#N/A</v>
      </c>
      <c r="T349" s="13">
        <f>VLOOKUP($C349,日期!$A:$D,3,0)</f>
        <v>5</v>
      </c>
      <c r="U349" s="13">
        <f>VLOOKUP($C349,日期!$A:$D,4,0)</f>
        <v>1</v>
      </c>
      <c r="V349" s="65">
        <f t="shared" si="41"/>
        <v>44317</v>
      </c>
      <c r="W349" s="13" t="s">
        <v>1913</v>
      </c>
    </row>
    <row r="350" spans="1:23" ht="15">
      <c r="A350" s="15">
        <v>3974</v>
      </c>
      <c r="B350" s="15">
        <v>2021</v>
      </c>
      <c r="C350" s="13" t="s">
        <v>9</v>
      </c>
      <c r="D350" s="15">
        <v>20</v>
      </c>
      <c r="E350" s="13" t="s">
        <v>10</v>
      </c>
      <c r="F350" s="13" t="s">
        <v>11</v>
      </c>
      <c r="G350" s="13" t="s">
        <v>12</v>
      </c>
      <c r="H350" s="13" t="s">
        <v>18</v>
      </c>
      <c r="I350" s="3">
        <f t="shared" si="35"/>
        <v>65</v>
      </c>
      <c r="J350" s="7">
        <f t="shared" si="36"/>
        <v>69</v>
      </c>
      <c r="K350" s="3">
        <f>LEN(H350)</f>
        <v>5</v>
      </c>
      <c r="L350" s="13" t="str">
        <f>IF(OR(AND(LEN(H350&gt;3),ISERROR(FIND("-",H350,1))),AND(LEN(H350)&gt;3,ISERROR(FIND("+",H350,1)))),LEFT(H350,2),H350)</f>
        <v>65</v>
      </c>
      <c r="M350" s="13" t="str">
        <f>IF(AND(LEN(H350&gt;3),ISERROR(FIND("+",H350,1))),RIGHT(H350,2),IF(AND(LEN(H350)=3,ISERROR(FIND("-",H350,1))),LEFT(H350,2),H350))</f>
        <v>69</v>
      </c>
      <c r="N350" s="13" t="str">
        <f>SUBSTITUTE(H350,"+","-")</f>
        <v>65-69</v>
      </c>
      <c r="O350" s="3">
        <f t="shared" si="37"/>
        <v>5</v>
      </c>
      <c r="P350" s="3">
        <f t="shared" si="38"/>
        <v>3</v>
      </c>
      <c r="Q350" s="7">
        <f t="shared" si="39"/>
        <v>65</v>
      </c>
      <c r="R350" s="7">
        <f t="shared" si="40"/>
        <v>69</v>
      </c>
      <c r="S350" s="13" t="e">
        <f>VLOOKUP(A350,history!$B:$F,2,0)</f>
        <v>#N/A</v>
      </c>
      <c r="T350" s="13">
        <f>VLOOKUP($C350,日期!$A:$D,3,0)</f>
        <v>5</v>
      </c>
      <c r="U350" s="13">
        <f>VLOOKUP($C350,日期!$A:$D,4,0)</f>
        <v>1</v>
      </c>
      <c r="V350" s="65">
        <f t="shared" si="41"/>
        <v>44317</v>
      </c>
      <c r="W350" s="13" t="s">
        <v>1914</v>
      </c>
    </row>
    <row r="351" spans="1:23" ht="15">
      <c r="A351" s="15">
        <v>3973</v>
      </c>
      <c r="B351" s="15">
        <v>2021</v>
      </c>
      <c r="C351" s="13" t="s">
        <v>9</v>
      </c>
      <c r="D351" s="15">
        <v>20</v>
      </c>
      <c r="E351" s="13" t="s">
        <v>10</v>
      </c>
      <c r="F351" s="13" t="s">
        <v>11</v>
      </c>
      <c r="G351" s="13" t="s">
        <v>12</v>
      </c>
      <c r="H351" s="13" t="s">
        <v>29</v>
      </c>
      <c r="I351" s="3">
        <f t="shared" si="35"/>
        <v>40</v>
      </c>
      <c r="J351" s="7">
        <f t="shared" si="36"/>
        <v>44</v>
      </c>
      <c r="K351" s="3">
        <f>LEN(H351)</f>
        <v>5</v>
      </c>
      <c r="L351" s="13" t="str">
        <f>IF(OR(AND(LEN(H351&gt;3),ISERROR(FIND("-",H351,1))),AND(LEN(H351)&gt;3,ISERROR(FIND("+",H351,1)))),LEFT(H351,2),H351)</f>
        <v>40</v>
      </c>
      <c r="M351" s="13" t="str">
        <f>IF(AND(LEN(H351&gt;3),ISERROR(FIND("+",H351,1))),RIGHT(H351,2),IF(AND(LEN(H351)=3,ISERROR(FIND("-",H351,1))),LEFT(H351,2),H351))</f>
        <v>44</v>
      </c>
      <c r="N351" s="13" t="str">
        <f>SUBSTITUTE(H351,"+","-")</f>
        <v>40-44</v>
      </c>
      <c r="O351" s="3">
        <f t="shared" si="37"/>
        <v>5</v>
      </c>
      <c r="P351" s="3">
        <f t="shared" si="38"/>
        <v>3</v>
      </c>
      <c r="Q351" s="7">
        <f t="shared" si="39"/>
        <v>40</v>
      </c>
      <c r="R351" s="7">
        <f t="shared" si="40"/>
        <v>44</v>
      </c>
      <c r="S351" s="13" t="e">
        <f>VLOOKUP(A351,history!$B:$F,2,0)</f>
        <v>#N/A</v>
      </c>
      <c r="T351" s="13">
        <f>VLOOKUP($C351,日期!$A:$D,3,0)</f>
        <v>5</v>
      </c>
      <c r="U351" s="13">
        <f>VLOOKUP($C351,日期!$A:$D,4,0)</f>
        <v>1</v>
      </c>
      <c r="V351" s="65">
        <f t="shared" si="41"/>
        <v>44317</v>
      </c>
      <c r="W351" s="13" t="s">
        <v>1915</v>
      </c>
    </row>
    <row r="352" spans="1:23" ht="15">
      <c r="A352" s="15">
        <v>3972</v>
      </c>
      <c r="B352" s="15">
        <v>2021</v>
      </c>
      <c r="C352" s="13" t="s">
        <v>9</v>
      </c>
      <c r="D352" s="15">
        <v>20</v>
      </c>
      <c r="E352" s="13" t="s">
        <v>10</v>
      </c>
      <c r="F352" s="13" t="s">
        <v>17</v>
      </c>
      <c r="G352" s="13" t="s">
        <v>12</v>
      </c>
      <c r="H352" s="13" t="s">
        <v>35</v>
      </c>
      <c r="I352" s="3">
        <f t="shared" si="35"/>
        <v>55</v>
      </c>
      <c r="J352" s="7">
        <f t="shared" si="36"/>
        <v>59</v>
      </c>
      <c r="K352" s="3">
        <f>LEN(H352)</f>
        <v>5</v>
      </c>
      <c r="L352" s="13" t="str">
        <f>IF(OR(AND(LEN(H352&gt;3),ISERROR(FIND("-",H352,1))),AND(LEN(H352)&gt;3,ISERROR(FIND("+",H352,1)))),LEFT(H352,2),H352)</f>
        <v>55</v>
      </c>
      <c r="M352" s="13" t="str">
        <f>IF(AND(LEN(H352&gt;3),ISERROR(FIND("+",H352,1))),RIGHT(H352,2),IF(AND(LEN(H352)=3,ISERROR(FIND("-",H352,1))),LEFT(H352,2),H352))</f>
        <v>59</v>
      </c>
      <c r="N352" s="13" t="str">
        <f>SUBSTITUTE(H352,"+","-")</f>
        <v>55-59</v>
      </c>
      <c r="O352" s="3">
        <f t="shared" si="37"/>
        <v>5</v>
      </c>
      <c r="P352" s="3">
        <f t="shared" si="38"/>
        <v>3</v>
      </c>
      <c r="Q352" s="7">
        <f t="shared" si="39"/>
        <v>55</v>
      </c>
      <c r="R352" s="7">
        <f t="shared" si="40"/>
        <v>59</v>
      </c>
      <c r="S352" s="13" t="e">
        <f>VLOOKUP(A352,history!$B:$F,2,0)</f>
        <v>#N/A</v>
      </c>
      <c r="T352" s="13">
        <f>VLOOKUP($C352,日期!$A:$D,3,0)</f>
        <v>5</v>
      </c>
      <c r="U352" s="13">
        <f>VLOOKUP($C352,日期!$A:$D,4,0)</f>
        <v>1</v>
      </c>
      <c r="V352" s="65">
        <f t="shared" si="41"/>
        <v>44317</v>
      </c>
      <c r="W352" s="13" t="s">
        <v>1916</v>
      </c>
    </row>
    <row r="353" spans="1:23" ht="15">
      <c r="A353" s="15">
        <v>3971</v>
      </c>
      <c r="B353" s="15">
        <v>2021</v>
      </c>
      <c r="C353" s="13" t="s">
        <v>9</v>
      </c>
      <c r="D353" s="15">
        <v>20</v>
      </c>
      <c r="E353" s="13" t="s">
        <v>59</v>
      </c>
      <c r="F353" s="13" t="s">
        <v>17</v>
      </c>
      <c r="G353" s="13" t="s">
        <v>12</v>
      </c>
      <c r="H353" s="13" t="s">
        <v>32</v>
      </c>
      <c r="I353" s="3">
        <f t="shared" si="35"/>
        <v>60</v>
      </c>
      <c r="J353" s="7">
        <f t="shared" si="36"/>
        <v>64</v>
      </c>
      <c r="K353" s="3">
        <f>LEN(H353)</f>
        <v>5</v>
      </c>
      <c r="L353" s="13" t="str">
        <f>IF(OR(AND(LEN(H353&gt;3),ISERROR(FIND("-",H353,1))),AND(LEN(H353)&gt;3,ISERROR(FIND("+",H353,1)))),LEFT(H353,2),H353)</f>
        <v>60</v>
      </c>
      <c r="M353" s="13" t="str">
        <f>IF(AND(LEN(H353&gt;3),ISERROR(FIND("+",H353,1))),RIGHT(H353,2),IF(AND(LEN(H353)=3,ISERROR(FIND("-",H353,1))),LEFT(H353,2),H353))</f>
        <v>64</v>
      </c>
      <c r="N353" s="13" t="str">
        <f>SUBSTITUTE(H353,"+","-")</f>
        <v>60-64</v>
      </c>
      <c r="O353" s="3">
        <f t="shared" si="37"/>
        <v>5</v>
      </c>
      <c r="P353" s="3">
        <f t="shared" si="38"/>
        <v>3</v>
      </c>
      <c r="Q353" s="7">
        <f t="shared" si="39"/>
        <v>60</v>
      </c>
      <c r="R353" s="7">
        <f t="shared" si="40"/>
        <v>64</v>
      </c>
      <c r="S353" s="13" t="e">
        <f>VLOOKUP(A353,history!$B:$F,2,0)</f>
        <v>#N/A</v>
      </c>
      <c r="T353" s="13">
        <f>VLOOKUP($C353,日期!$A:$D,3,0)</f>
        <v>5</v>
      </c>
      <c r="U353" s="13">
        <f>VLOOKUP($C353,日期!$A:$D,4,0)</f>
        <v>1</v>
      </c>
      <c r="V353" s="65">
        <f t="shared" si="41"/>
        <v>44317</v>
      </c>
      <c r="W353" s="13" t="s">
        <v>1917</v>
      </c>
    </row>
    <row r="354" spans="1:23" ht="15">
      <c r="A354" s="15">
        <v>3970</v>
      </c>
      <c r="B354" s="15">
        <v>2021</v>
      </c>
      <c r="C354" s="13" t="s">
        <v>9</v>
      </c>
      <c r="D354" s="15">
        <v>20</v>
      </c>
      <c r="E354" s="13" t="s">
        <v>14</v>
      </c>
      <c r="F354" s="13" t="s">
        <v>11</v>
      </c>
      <c r="G354" s="13" t="s">
        <v>12</v>
      </c>
      <c r="H354" s="13" t="s">
        <v>32</v>
      </c>
      <c r="I354" s="3">
        <f t="shared" si="35"/>
        <v>60</v>
      </c>
      <c r="J354" s="7">
        <f t="shared" si="36"/>
        <v>64</v>
      </c>
      <c r="K354" s="3">
        <f>LEN(H354)</f>
        <v>5</v>
      </c>
      <c r="L354" s="13" t="str">
        <f>IF(OR(AND(LEN(H354&gt;3),ISERROR(FIND("-",H354,1))),AND(LEN(H354)&gt;3,ISERROR(FIND("+",H354,1)))),LEFT(H354,2),H354)</f>
        <v>60</v>
      </c>
      <c r="M354" s="13" t="str">
        <f>IF(AND(LEN(H354&gt;3),ISERROR(FIND("+",H354,1))),RIGHT(H354,2),IF(AND(LEN(H354)=3,ISERROR(FIND("-",H354,1))),LEFT(H354,2),H354))</f>
        <v>64</v>
      </c>
      <c r="N354" s="13" t="str">
        <f>SUBSTITUTE(H354,"+","-")</f>
        <v>60-64</v>
      </c>
      <c r="O354" s="3">
        <f t="shared" si="37"/>
        <v>5</v>
      </c>
      <c r="P354" s="3">
        <f t="shared" si="38"/>
        <v>3</v>
      </c>
      <c r="Q354" s="7">
        <f t="shared" si="39"/>
        <v>60</v>
      </c>
      <c r="R354" s="7">
        <f t="shared" si="40"/>
        <v>64</v>
      </c>
      <c r="S354" s="13" t="e">
        <f>VLOOKUP(A354,history!$B:$F,2,0)</f>
        <v>#N/A</v>
      </c>
      <c r="T354" s="13">
        <f>VLOOKUP($C354,日期!$A:$D,3,0)</f>
        <v>5</v>
      </c>
      <c r="U354" s="13">
        <f>VLOOKUP($C354,日期!$A:$D,4,0)</f>
        <v>1</v>
      </c>
      <c r="V354" s="65">
        <f t="shared" si="41"/>
        <v>44317</v>
      </c>
      <c r="W354" s="13" t="s">
        <v>1918</v>
      </c>
    </row>
    <row r="355" spans="1:23" ht="15">
      <c r="A355" s="15">
        <v>3969</v>
      </c>
      <c r="B355" s="15">
        <v>2021</v>
      </c>
      <c r="C355" s="13" t="s">
        <v>9</v>
      </c>
      <c r="D355" s="15">
        <v>20</v>
      </c>
      <c r="E355" s="13" t="s">
        <v>14</v>
      </c>
      <c r="F355" s="13" t="s">
        <v>17</v>
      </c>
      <c r="G355" s="13" t="s">
        <v>12</v>
      </c>
      <c r="H355" s="13" t="s">
        <v>32</v>
      </c>
      <c r="I355" s="3">
        <f t="shared" si="35"/>
        <v>60</v>
      </c>
      <c r="J355" s="7">
        <f t="shared" si="36"/>
        <v>64</v>
      </c>
      <c r="K355" s="3">
        <f>LEN(H355)</f>
        <v>5</v>
      </c>
      <c r="L355" s="13" t="str">
        <f>IF(OR(AND(LEN(H355&gt;3),ISERROR(FIND("-",H355,1))),AND(LEN(H355)&gt;3,ISERROR(FIND("+",H355,1)))),LEFT(H355,2),H355)</f>
        <v>60</v>
      </c>
      <c r="M355" s="13" t="str">
        <f>IF(AND(LEN(H355&gt;3),ISERROR(FIND("+",H355,1))),RIGHT(H355,2),IF(AND(LEN(H355)=3,ISERROR(FIND("-",H355,1))),LEFT(H355,2),H355))</f>
        <v>64</v>
      </c>
      <c r="N355" s="13" t="str">
        <f>SUBSTITUTE(H355,"+","-")</f>
        <v>60-64</v>
      </c>
      <c r="O355" s="3">
        <f t="shared" si="37"/>
        <v>5</v>
      </c>
      <c r="P355" s="3">
        <f t="shared" si="38"/>
        <v>3</v>
      </c>
      <c r="Q355" s="7">
        <f t="shared" si="39"/>
        <v>60</v>
      </c>
      <c r="R355" s="7">
        <f t="shared" si="40"/>
        <v>64</v>
      </c>
      <c r="S355" s="13" t="e">
        <f>VLOOKUP(A355,history!$B:$F,2,0)</f>
        <v>#N/A</v>
      </c>
      <c r="T355" s="13">
        <f>VLOOKUP($C355,日期!$A:$D,3,0)</f>
        <v>5</v>
      </c>
      <c r="U355" s="13">
        <f>VLOOKUP($C355,日期!$A:$D,4,0)</f>
        <v>1</v>
      </c>
      <c r="V355" s="65">
        <f t="shared" si="41"/>
        <v>44317</v>
      </c>
      <c r="W355" s="13" t="s">
        <v>1919</v>
      </c>
    </row>
    <row r="356" spans="1:23" ht="15">
      <c r="A356" s="15">
        <v>3968</v>
      </c>
      <c r="B356" s="15">
        <v>2021</v>
      </c>
      <c r="C356" s="13" t="s">
        <v>9</v>
      </c>
      <c r="D356" s="15">
        <v>20</v>
      </c>
      <c r="E356" s="13" t="s">
        <v>10</v>
      </c>
      <c r="F356" s="13" t="s">
        <v>11</v>
      </c>
      <c r="G356" s="13" t="s">
        <v>12</v>
      </c>
      <c r="H356" s="13" t="s">
        <v>18</v>
      </c>
      <c r="I356" s="3">
        <f t="shared" si="35"/>
        <v>65</v>
      </c>
      <c r="J356" s="7">
        <f t="shared" si="36"/>
        <v>69</v>
      </c>
      <c r="K356" s="3">
        <f>LEN(H356)</f>
        <v>5</v>
      </c>
      <c r="L356" s="13" t="str">
        <f>IF(OR(AND(LEN(H356&gt;3),ISERROR(FIND("-",H356,1))),AND(LEN(H356)&gt;3,ISERROR(FIND("+",H356,1)))),LEFT(H356,2),H356)</f>
        <v>65</v>
      </c>
      <c r="M356" s="13" t="str">
        <f>IF(AND(LEN(H356&gt;3),ISERROR(FIND("+",H356,1))),RIGHT(H356,2),IF(AND(LEN(H356)=3,ISERROR(FIND("-",H356,1))),LEFT(H356,2),H356))</f>
        <v>69</v>
      </c>
      <c r="N356" s="13" t="str">
        <f>SUBSTITUTE(H356,"+","-")</f>
        <v>65-69</v>
      </c>
      <c r="O356" s="3">
        <f t="shared" si="37"/>
        <v>5</v>
      </c>
      <c r="P356" s="3">
        <f t="shared" si="38"/>
        <v>3</v>
      </c>
      <c r="Q356" s="7">
        <f t="shared" si="39"/>
        <v>65</v>
      </c>
      <c r="R356" s="7">
        <f t="shared" si="40"/>
        <v>69</v>
      </c>
      <c r="S356" s="13" t="e">
        <f>VLOOKUP(A356,history!$B:$F,2,0)</f>
        <v>#N/A</v>
      </c>
      <c r="T356" s="13">
        <f>VLOOKUP($C356,日期!$A:$D,3,0)</f>
        <v>5</v>
      </c>
      <c r="U356" s="13">
        <f>VLOOKUP($C356,日期!$A:$D,4,0)</f>
        <v>1</v>
      </c>
      <c r="V356" s="65">
        <f t="shared" si="41"/>
        <v>44317</v>
      </c>
      <c r="W356" s="13" t="s">
        <v>1920</v>
      </c>
    </row>
    <row r="357" spans="1:23" ht="15">
      <c r="A357" s="15">
        <v>3967</v>
      </c>
      <c r="B357" s="15">
        <v>2021</v>
      </c>
      <c r="C357" s="13" t="s">
        <v>9</v>
      </c>
      <c r="D357" s="15">
        <v>20</v>
      </c>
      <c r="E357" s="13" t="s">
        <v>10</v>
      </c>
      <c r="F357" s="13" t="s">
        <v>11</v>
      </c>
      <c r="G357" s="13" t="s">
        <v>12</v>
      </c>
      <c r="H357" s="13" t="s">
        <v>29</v>
      </c>
      <c r="I357" s="3">
        <f t="shared" si="35"/>
        <v>40</v>
      </c>
      <c r="J357" s="7">
        <f t="shared" si="36"/>
        <v>44</v>
      </c>
      <c r="K357" s="3">
        <f>LEN(H357)</f>
        <v>5</v>
      </c>
      <c r="L357" s="13" t="str">
        <f>IF(OR(AND(LEN(H357&gt;3),ISERROR(FIND("-",H357,1))),AND(LEN(H357)&gt;3,ISERROR(FIND("+",H357,1)))),LEFT(H357,2),H357)</f>
        <v>40</v>
      </c>
      <c r="M357" s="13" t="str">
        <f>IF(AND(LEN(H357&gt;3),ISERROR(FIND("+",H357,1))),RIGHT(H357,2),IF(AND(LEN(H357)=3,ISERROR(FIND("-",H357,1))),LEFT(H357,2),H357))</f>
        <v>44</v>
      </c>
      <c r="N357" s="13" t="str">
        <f>SUBSTITUTE(H357,"+","-")</f>
        <v>40-44</v>
      </c>
      <c r="O357" s="3">
        <f t="shared" si="37"/>
        <v>5</v>
      </c>
      <c r="P357" s="3">
        <f t="shared" si="38"/>
        <v>3</v>
      </c>
      <c r="Q357" s="7">
        <f t="shared" si="39"/>
        <v>40</v>
      </c>
      <c r="R357" s="7">
        <f t="shared" si="40"/>
        <v>44</v>
      </c>
      <c r="S357" s="13" t="e">
        <f>VLOOKUP(A357,history!$B:$F,2,0)</f>
        <v>#N/A</v>
      </c>
      <c r="T357" s="13">
        <f>VLOOKUP($C357,日期!$A:$D,3,0)</f>
        <v>5</v>
      </c>
      <c r="U357" s="13">
        <f>VLOOKUP($C357,日期!$A:$D,4,0)</f>
        <v>1</v>
      </c>
      <c r="V357" s="65">
        <f t="shared" si="41"/>
        <v>44317</v>
      </c>
      <c r="W357" s="13" t="s">
        <v>1921</v>
      </c>
    </row>
    <row r="358" spans="1:23" ht="15">
      <c r="A358" s="15">
        <v>3966</v>
      </c>
      <c r="B358" s="15">
        <v>2021</v>
      </c>
      <c r="C358" s="13" t="s">
        <v>9</v>
      </c>
      <c r="D358" s="15">
        <v>20</v>
      </c>
      <c r="E358" s="13" t="s">
        <v>10</v>
      </c>
      <c r="F358" s="13" t="s">
        <v>17</v>
      </c>
      <c r="G358" s="13" t="s">
        <v>12</v>
      </c>
      <c r="H358" s="13" t="s">
        <v>35</v>
      </c>
      <c r="I358" s="3">
        <f t="shared" si="35"/>
        <v>55</v>
      </c>
      <c r="J358" s="7">
        <f t="shared" si="36"/>
        <v>59</v>
      </c>
      <c r="K358" s="3">
        <f>LEN(H358)</f>
        <v>5</v>
      </c>
      <c r="L358" s="13" t="str">
        <f>IF(OR(AND(LEN(H358&gt;3),ISERROR(FIND("-",H358,1))),AND(LEN(H358)&gt;3,ISERROR(FIND("+",H358,1)))),LEFT(H358,2),H358)</f>
        <v>55</v>
      </c>
      <c r="M358" s="13" t="str">
        <f>IF(AND(LEN(H358&gt;3),ISERROR(FIND("+",H358,1))),RIGHT(H358,2),IF(AND(LEN(H358)=3,ISERROR(FIND("-",H358,1))),LEFT(H358,2),H358))</f>
        <v>59</v>
      </c>
      <c r="N358" s="13" t="str">
        <f>SUBSTITUTE(H358,"+","-")</f>
        <v>55-59</v>
      </c>
      <c r="O358" s="3">
        <f t="shared" si="37"/>
        <v>5</v>
      </c>
      <c r="P358" s="3">
        <f t="shared" si="38"/>
        <v>3</v>
      </c>
      <c r="Q358" s="7">
        <f t="shared" si="39"/>
        <v>55</v>
      </c>
      <c r="R358" s="7">
        <f t="shared" si="40"/>
        <v>59</v>
      </c>
      <c r="S358" s="13" t="e">
        <f>VLOOKUP(A358,history!$B:$F,2,0)</f>
        <v>#N/A</v>
      </c>
      <c r="T358" s="13">
        <f>VLOOKUP($C358,日期!$A:$D,3,0)</f>
        <v>5</v>
      </c>
      <c r="U358" s="13">
        <f>VLOOKUP($C358,日期!$A:$D,4,0)</f>
        <v>1</v>
      </c>
      <c r="V358" s="65">
        <f t="shared" si="41"/>
        <v>44317</v>
      </c>
      <c r="W358" s="13" t="s">
        <v>1922</v>
      </c>
    </row>
    <row r="359" spans="1:23" ht="15">
      <c r="A359" s="15">
        <v>3965</v>
      </c>
      <c r="B359" s="15">
        <v>2021</v>
      </c>
      <c r="C359" s="13" t="s">
        <v>9</v>
      </c>
      <c r="D359" s="15">
        <v>20</v>
      </c>
      <c r="E359" s="13" t="s">
        <v>59</v>
      </c>
      <c r="F359" s="13" t="s">
        <v>17</v>
      </c>
      <c r="G359" s="13" t="s">
        <v>12</v>
      </c>
      <c r="H359" s="13" t="s">
        <v>37</v>
      </c>
      <c r="I359" s="3">
        <f t="shared" si="35"/>
        <v>50</v>
      </c>
      <c r="J359" s="7">
        <f t="shared" si="36"/>
        <v>54</v>
      </c>
      <c r="K359" s="3">
        <f>LEN(H359)</f>
        <v>5</v>
      </c>
      <c r="L359" s="13" t="str">
        <f>IF(OR(AND(LEN(H359&gt;3),ISERROR(FIND("-",H359,1))),AND(LEN(H359)&gt;3,ISERROR(FIND("+",H359,1)))),LEFT(H359,2),H359)</f>
        <v>50</v>
      </c>
      <c r="M359" s="13" t="str">
        <f>IF(AND(LEN(H359&gt;3),ISERROR(FIND("+",H359,1))),RIGHT(H359,2),IF(AND(LEN(H359)=3,ISERROR(FIND("-",H359,1))),LEFT(H359,2),H359))</f>
        <v>54</v>
      </c>
      <c r="N359" s="13" t="str">
        <f>SUBSTITUTE(H359,"+","-")</f>
        <v>50-54</v>
      </c>
      <c r="O359" s="3">
        <f t="shared" si="37"/>
        <v>5</v>
      </c>
      <c r="P359" s="3">
        <f t="shared" si="38"/>
        <v>3</v>
      </c>
      <c r="Q359" s="7">
        <f t="shared" si="39"/>
        <v>50</v>
      </c>
      <c r="R359" s="7">
        <f t="shared" si="40"/>
        <v>54</v>
      </c>
      <c r="S359" s="13" t="e">
        <f>VLOOKUP(A359,history!$B:$F,2,0)</f>
        <v>#N/A</v>
      </c>
      <c r="T359" s="13">
        <f>VLOOKUP($C359,日期!$A:$D,3,0)</f>
        <v>5</v>
      </c>
      <c r="U359" s="13">
        <f>VLOOKUP($C359,日期!$A:$D,4,0)</f>
        <v>1</v>
      </c>
      <c r="V359" s="65">
        <f t="shared" si="41"/>
        <v>44317</v>
      </c>
      <c r="W359" s="13" t="s">
        <v>1923</v>
      </c>
    </row>
    <row r="360" spans="1:23" ht="15">
      <c r="A360" s="15">
        <v>3964</v>
      </c>
      <c r="B360" s="15">
        <v>2021</v>
      </c>
      <c r="C360" s="13" t="s">
        <v>9</v>
      </c>
      <c r="D360" s="15">
        <v>20</v>
      </c>
      <c r="E360" s="13" t="s">
        <v>14</v>
      </c>
      <c r="F360" s="13" t="s">
        <v>11</v>
      </c>
      <c r="G360" s="13" t="s">
        <v>12</v>
      </c>
      <c r="H360" s="13" t="s">
        <v>32</v>
      </c>
      <c r="I360" s="3">
        <f t="shared" si="35"/>
        <v>60</v>
      </c>
      <c r="J360" s="7">
        <f t="shared" si="36"/>
        <v>64</v>
      </c>
      <c r="K360" s="3">
        <f>LEN(H360)</f>
        <v>5</v>
      </c>
      <c r="L360" s="13" t="str">
        <f>IF(OR(AND(LEN(H360&gt;3),ISERROR(FIND("-",H360,1))),AND(LEN(H360)&gt;3,ISERROR(FIND("+",H360,1)))),LEFT(H360,2),H360)</f>
        <v>60</v>
      </c>
      <c r="M360" s="13" t="str">
        <f>IF(AND(LEN(H360&gt;3),ISERROR(FIND("+",H360,1))),RIGHT(H360,2),IF(AND(LEN(H360)=3,ISERROR(FIND("-",H360,1))),LEFT(H360,2),H360))</f>
        <v>64</v>
      </c>
      <c r="N360" s="13" t="str">
        <f>SUBSTITUTE(H360,"+","-")</f>
        <v>60-64</v>
      </c>
      <c r="O360" s="3">
        <f t="shared" si="37"/>
        <v>5</v>
      </c>
      <c r="P360" s="3">
        <f t="shared" si="38"/>
        <v>3</v>
      </c>
      <c r="Q360" s="7">
        <f t="shared" si="39"/>
        <v>60</v>
      </c>
      <c r="R360" s="7">
        <f t="shared" si="40"/>
        <v>64</v>
      </c>
      <c r="S360" s="13" t="e">
        <f>VLOOKUP(A360,history!$B:$F,2,0)</f>
        <v>#N/A</v>
      </c>
      <c r="T360" s="13">
        <f>VLOOKUP($C360,日期!$A:$D,3,0)</f>
        <v>5</v>
      </c>
      <c r="U360" s="13">
        <f>VLOOKUP($C360,日期!$A:$D,4,0)</f>
        <v>1</v>
      </c>
      <c r="V360" s="65">
        <f t="shared" si="41"/>
        <v>44317</v>
      </c>
      <c r="W360" s="13" t="s">
        <v>1924</v>
      </c>
    </row>
    <row r="361" spans="1:23" ht="15">
      <c r="A361" s="15">
        <v>3963</v>
      </c>
      <c r="B361" s="15">
        <v>2021</v>
      </c>
      <c r="C361" s="13" t="s">
        <v>9</v>
      </c>
      <c r="D361" s="15">
        <v>20</v>
      </c>
      <c r="E361" s="13" t="s">
        <v>14</v>
      </c>
      <c r="F361" s="13" t="s">
        <v>17</v>
      </c>
      <c r="G361" s="13" t="s">
        <v>12</v>
      </c>
      <c r="H361" s="13" t="s">
        <v>32</v>
      </c>
      <c r="I361" s="3">
        <f t="shared" si="35"/>
        <v>60</v>
      </c>
      <c r="J361" s="7">
        <f t="shared" si="36"/>
        <v>64</v>
      </c>
      <c r="K361" s="3">
        <f>LEN(H361)</f>
        <v>5</v>
      </c>
      <c r="L361" s="13" t="str">
        <f>IF(OR(AND(LEN(H361&gt;3),ISERROR(FIND("-",H361,1))),AND(LEN(H361)&gt;3,ISERROR(FIND("+",H361,1)))),LEFT(H361,2),H361)</f>
        <v>60</v>
      </c>
      <c r="M361" s="13" t="str">
        <f>IF(AND(LEN(H361&gt;3),ISERROR(FIND("+",H361,1))),RIGHT(H361,2),IF(AND(LEN(H361)=3,ISERROR(FIND("-",H361,1))),LEFT(H361,2),H361))</f>
        <v>64</v>
      </c>
      <c r="N361" s="13" t="str">
        <f>SUBSTITUTE(H361,"+","-")</f>
        <v>60-64</v>
      </c>
      <c r="O361" s="3">
        <f t="shared" si="37"/>
        <v>5</v>
      </c>
      <c r="P361" s="3">
        <f t="shared" si="38"/>
        <v>3</v>
      </c>
      <c r="Q361" s="7">
        <f t="shared" si="39"/>
        <v>60</v>
      </c>
      <c r="R361" s="7">
        <f t="shared" si="40"/>
        <v>64</v>
      </c>
      <c r="S361" s="13" t="e">
        <f>VLOOKUP(A361,history!$B:$F,2,0)</f>
        <v>#N/A</v>
      </c>
      <c r="T361" s="13">
        <f>VLOOKUP($C361,日期!$A:$D,3,0)</f>
        <v>5</v>
      </c>
      <c r="U361" s="13">
        <f>VLOOKUP($C361,日期!$A:$D,4,0)</f>
        <v>1</v>
      </c>
      <c r="V361" s="65">
        <f t="shared" si="41"/>
        <v>44317</v>
      </c>
      <c r="W361" s="13" t="s">
        <v>1925</v>
      </c>
    </row>
    <row r="362" spans="1:23" ht="15">
      <c r="A362" s="15">
        <v>3962</v>
      </c>
      <c r="B362" s="15">
        <v>2021</v>
      </c>
      <c r="C362" s="13" t="s">
        <v>9</v>
      </c>
      <c r="D362" s="15">
        <v>20</v>
      </c>
      <c r="E362" s="13" t="s">
        <v>10</v>
      </c>
      <c r="F362" s="13" t="s">
        <v>11</v>
      </c>
      <c r="G362" s="13" t="s">
        <v>12</v>
      </c>
      <c r="H362" s="13" t="s">
        <v>18</v>
      </c>
      <c r="I362" s="3">
        <f t="shared" si="35"/>
        <v>65</v>
      </c>
      <c r="J362" s="7">
        <f t="shared" si="36"/>
        <v>69</v>
      </c>
      <c r="K362" s="3">
        <f>LEN(H362)</f>
        <v>5</v>
      </c>
      <c r="L362" s="13" t="str">
        <f>IF(OR(AND(LEN(H362&gt;3),ISERROR(FIND("-",H362,1))),AND(LEN(H362)&gt;3,ISERROR(FIND("+",H362,1)))),LEFT(H362,2),H362)</f>
        <v>65</v>
      </c>
      <c r="M362" s="13" t="str">
        <f>IF(AND(LEN(H362&gt;3),ISERROR(FIND("+",H362,1))),RIGHT(H362,2),IF(AND(LEN(H362)=3,ISERROR(FIND("-",H362,1))),LEFT(H362,2),H362))</f>
        <v>69</v>
      </c>
      <c r="N362" s="13" t="str">
        <f>SUBSTITUTE(H362,"+","-")</f>
        <v>65-69</v>
      </c>
      <c r="O362" s="3">
        <f t="shared" si="37"/>
        <v>5</v>
      </c>
      <c r="P362" s="3">
        <f t="shared" si="38"/>
        <v>3</v>
      </c>
      <c r="Q362" s="7">
        <f t="shared" si="39"/>
        <v>65</v>
      </c>
      <c r="R362" s="7">
        <f t="shared" si="40"/>
        <v>69</v>
      </c>
      <c r="S362" s="13" t="e">
        <f>VLOOKUP(A362,history!$B:$F,2,0)</f>
        <v>#N/A</v>
      </c>
      <c r="T362" s="13">
        <f>VLOOKUP($C362,日期!$A:$D,3,0)</f>
        <v>5</v>
      </c>
      <c r="U362" s="13">
        <f>VLOOKUP($C362,日期!$A:$D,4,0)</f>
        <v>1</v>
      </c>
      <c r="V362" s="65">
        <f t="shared" si="41"/>
        <v>44317</v>
      </c>
      <c r="W362" s="13" t="s">
        <v>1926</v>
      </c>
    </row>
    <row r="363" spans="1:23" ht="15">
      <c r="A363" s="15">
        <v>3961</v>
      </c>
      <c r="B363" s="15">
        <v>2021</v>
      </c>
      <c r="C363" s="13" t="s">
        <v>9</v>
      </c>
      <c r="D363" s="15">
        <v>20</v>
      </c>
      <c r="E363" s="13" t="s">
        <v>10</v>
      </c>
      <c r="F363" s="13" t="s">
        <v>11</v>
      </c>
      <c r="G363" s="13" t="s">
        <v>12</v>
      </c>
      <c r="H363" s="13" t="s">
        <v>29</v>
      </c>
      <c r="I363" s="3">
        <f t="shared" si="35"/>
        <v>40</v>
      </c>
      <c r="J363" s="7">
        <f t="shared" si="36"/>
        <v>44</v>
      </c>
      <c r="K363" s="3">
        <f>LEN(H363)</f>
        <v>5</v>
      </c>
      <c r="L363" s="13" t="str">
        <f>IF(OR(AND(LEN(H363&gt;3),ISERROR(FIND("-",H363,1))),AND(LEN(H363)&gt;3,ISERROR(FIND("+",H363,1)))),LEFT(H363,2),H363)</f>
        <v>40</v>
      </c>
      <c r="M363" s="13" t="str">
        <f>IF(AND(LEN(H363&gt;3),ISERROR(FIND("+",H363,1))),RIGHT(H363,2),IF(AND(LEN(H363)=3,ISERROR(FIND("-",H363,1))),LEFT(H363,2),H363))</f>
        <v>44</v>
      </c>
      <c r="N363" s="13" t="str">
        <f>SUBSTITUTE(H363,"+","-")</f>
        <v>40-44</v>
      </c>
      <c r="O363" s="3">
        <f t="shared" si="37"/>
        <v>5</v>
      </c>
      <c r="P363" s="3">
        <f t="shared" si="38"/>
        <v>3</v>
      </c>
      <c r="Q363" s="7">
        <f t="shared" si="39"/>
        <v>40</v>
      </c>
      <c r="R363" s="7">
        <f t="shared" si="40"/>
        <v>44</v>
      </c>
      <c r="S363" s="13" t="e">
        <f>VLOOKUP(A363,history!$B:$F,2,0)</f>
        <v>#N/A</v>
      </c>
      <c r="T363" s="13">
        <f>VLOOKUP($C363,日期!$A:$D,3,0)</f>
        <v>5</v>
      </c>
      <c r="U363" s="13">
        <f>VLOOKUP($C363,日期!$A:$D,4,0)</f>
        <v>1</v>
      </c>
      <c r="V363" s="65">
        <f t="shared" si="41"/>
        <v>44317</v>
      </c>
      <c r="W363" s="13" t="s">
        <v>1927</v>
      </c>
    </row>
    <row r="364" spans="1:23" ht="15">
      <c r="A364" s="15">
        <v>3960</v>
      </c>
      <c r="B364" s="15">
        <v>2021</v>
      </c>
      <c r="C364" s="13" t="s">
        <v>9</v>
      </c>
      <c r="D364" s="15">
        <v>20</v>
      </c>
      <c r="E364" s="13" t="s">
        <v>10</v>
      </c>
      <c r="F364" s="13" t="s">
        <v>17</v>
      </c>
      <c r="G364" s="13" t="s">
        <v>12</v>
      </c>
      <c r="H364" s="13" t="s">
        <v>35</v>
      </c>
      <c r="I364" s="3">
        <f t="shared" si="35"/>
        <v>55</v>
      </c>
      <c r="J364" s="7">
        <f t="shared" si="36"/>
        <v>59</v>
      </c>
      <c r="K364" s="3">
        <f>LEN(H364)</f>
        <v>5</v>
      </c>
      <c r="L364" s="13" t="str">
        <f>IF(OR(AND(LEN(H364&gt;3),ISERROR(FIND("-",H364,1))),AND(LEN(H364)&gt;3,ISERROR(FIND("+",H364,1)))),LEFT(H364,2),H364)</f>
        <v>55</v>
      </c>
      <c r="M364" s="13" t="str">
        <f>IF(AND(LEN(H364&gt;3),ISERROR(FIND("+",H364,1))),RIGHT(H364,2),IF(AND(LEN(H364)=3,ISERROR(FIND("-",H364,1))),LEFT(H364,2),H364))</f>
        <v>59</v>
      </c>
      <c r="N364" s="13" t="str">
        <f>SUBSTITUTE(H364,"+","-")</f>
        <v>55-59</v>
      </c>
      <c r="O364" s="3">
        <f t="shared" si="37"/>
        <v>5</v>
      </c>
      <c r="P364" s="3">
        <f t="shared" si="38"/>
        <v>3</v>
      </c>
      <c r="Q364" s="7">
        <f t="shared" si="39"/>
        <v>55</v>
      </c>
      <c r="R364" s="7">
        <f t="shared" si="40"/>
        <v>59</v>
      </c>
      <c r="S364" s="13" t="e">
        <f>VLOOKUP(A364,history!$B:$F,2,0)</f>
        <v>#N/A</v>
      </c>
      <c r="T364" s="13">
        <f>VLOOKUP($C364,日期!$A:$D,3,0)</f>
        <v>5</v>
      </c>
      <c r="U364" s="13">
        <f>VLOOKUP($C364,日期!$A:$D,4,0)</f>
        <v>1</v>
      </c>
      <c r="V364" s="65">
        <f t="shared" si="41"/>
        <v>44317</v>
      </c>
      <c r="W364" s="13" t="s">
        <v>1928</v>
      </c>
    </row>
    <row r="365" spans="1:23" ht="15">
      <c r="A365" s="15">
        <v>3959</v>
      </c>
      <c r="B365" s="15">
        <v>2021</v>
      </c>
      <c r="C365" s="13" t="s">
        <v>9</v>
      </c>
      <c r="D365" s="15">
        <v>20</v>
      </c>
      <c r="E365" s="13" t="s">
        <v>59</v>
      </c>
      <c r="F365" s="13" t="s">
        <v>17</v>
      </c>
      <c r="G365" s="13" t="s">
        <v>12</v>
      </c>
      <c r="H365" s="13" t="s">
        <v>30</v>
      </c>
      <c r="I365" s="3">
        <f t="shared" si="35"/>
        <v>45</v>
      </c>
      <c r="J365" s="7">
        <f t="shared" si="36"/>
        <v>49</v>
      </c>
      <c r="K365" s="3">
        <f>LEN(H365)</f>
        <v>5</v>
      </c>
      <c r="L365" s="13" t="str">
        <f>IF(OR(AND(LEN(H365&gt;3),ISERROR(FIND("-",H365,1))),AND(LEN(H365)&gt;3,ISERROR(FIND("+",H365,1)))),LEFT(H365,2),H365)</f>
        <v>45</v>
      </c>
      <c r="M365" s="13" t="str">
        <f>IF(AND(LEN(H365&gt;3),ISERROR(FIND("+",H365,1))),RIGHT(H365,2),IF(AND(LEN(H365)=3,ISERROR(FIND("-",H365,1))),LEFT(H365,2),H365))</f>
        <v>49</v>
      </c>
      <c r="N365" s="13" t="str">
        <f>SUBSTITUTE(H365,"+","-")</f>
        <v>45-49</v>
      </c>
      <c r="O365" s="3">
        <f t="shared" si="37"/>
        <v>5</v>
      </c>
      <c r="P365" s="3">
        <f t="shared" si="38"/>
        <v>3</v>
      </c>
      <c r="Q365" s="7">
        <f t="shared" si="39"/>
        <v>45</v>
      </c>
      <c r="R365" s="7">
        <f t="shared" si="40"/>
        <v>49</v>
      </c>
      <c r="S365" s="13" t="e">
        <f>VLOOKUP(A365,history!$B:$F,2,0)</f>
        <v>#N/A</v>
      </c>
      <c r="T365" s="13">
        <f>VLOOKUP($C365,日期!$A:$D,3,0)</f>
        <v>5</v>
      </c>
      <c r="U365" s="13">
        <f>VLOOKUP($C365,日期!$A:$D,4,0)</f>
        <v>1</v>
      </c>
      <c r="V365" s="65">
        <f t="shared" si="41"/>
        <v>44317</v>
      </c>
      <c r="W365" s="13" t="s">
        <v>1929</v>
      </c>
    </row>
    <row r="366" spans="1:23" ht="15">
      <c r="A366" s="15">
        <v>3958</v>
      </c>
      <c r="B366" s="15">
        <v>2021</v>
      </c>
      <c r="C366" s="13" t="s">
        <v>9</v>
      </c>
      <c r="D366" s="15">
        <v>20</v>
      </c>
      <c r="E366" s="13" t="s">
        <v>14</v>
      </c>
      <c r="F366" s="13" t="s">
        <v>11</v>
      </c>
      <c r="G366" s="13" t="s">
        <v>12</v>
      </c>
      <c r="H366" s="13" t="s">
        <v>32</v>
      </c>
      <c r="I366" s="3">
        <f t="shared" si="35"/>
        <v>60</v>
      </c>
      <c r="J366" s="7">
        <f t="shared" si="36"/>
        <v>64</v>
      </c>
      <c r="K366" s="3">
        <f>LEN(H366)</f>
        <v>5</v>
      </c>
      <c r="L366" s="13" t="str">
        <f>IF(OR(AND(LEN(H366&gt;3),ISERROR(FIND("-",H366,1))),AND(LEN(H366)&gt;3,ISERROR(FIND("+",H366,1)))),LEFT(H366,2),H366)</f>
        <v>60</v>
      </c>
      <c r="M366" s="13" t="str">
        <f>IF(AND(LEN(H366&gt;3),ISERROR(FIND("+",H366,1))),RIGHT(H366,2),IF(AND(LEN(H366)=3,ISERROR(FIND("-",H366,1))),LEFT(H366,2),H366))</f>
        <v>64</v>
      </c>
      <c r="N366" s="13" t="str">
        <f>SUBSTITUTE(H366,"+","-")</f>
        <v>60-64</v>
      </c>
      <c r="O366" s="3">
        <f t="shared" si="37"/>
        <v>5</v>
      </c>
      <c r="P366" s="3">
        <f t="shared" si="38"/>
        <v>3</v>
      </c>
      <c r="Q366" s="7">
        <f t="shared" si="39"/>
        <v>60</v>
      </c>
      <c r="R366" s="7">
        <f t="shared" si="40"/>
        <v>64</v>
      </c>
      <c r="S366" s="13" t="e">
        <f>VLOOKUP(A366,history!$B:$F,2,0)</f>
        <v>#N/A</v>
      </c>
      <c r="T366" s="13">
        <f>VLOOKUP($C366,日期!$A:$D,3,0)</f>
        <v>5</v>
      </c>
      <c r="U366" s="13">
        <f>VLOOKUP($C366,日期!$A:$D,4,0)</f>
        <v>1</v>
      </c>
      <c r="V366" s="65">
        <f t="shared" si="41"/>
        <v>44317</v>
      </c>
      <c r="W366" s="13" t="s">
        <v>1930</v>
      </c>
    </row>
    <row r="367" spans="1:23" ht="15">
      <c r="A367" s="15">
        <v>3957</v>
      </c>
      <c r="B367" s="15">
        <v>2021</v>
      </c>
      <c r="C367" s="13" t="s">
        <v>9</v>
      </c>
      <c r="D367" s="15">
        <v>20</v>
      </c>
      <c r="E367" s="13" t="s">
        <v>14</v>
      </c>
      <c r="F367" s="13" t="s">
        <v>17</v>
      </c>
      <c r="G367" s="13" t="s">
        <v>12</v>
      </c>
      <c r="H367" s="13" t="s">
        <v>32</v>
      </c>
      <c r="I367" s="3">
        <f t="shared" si="35"/>
        <v>60</v>
      </c>
      <c r="J367" s="7">
        <f t="shared" si="36"/>
        <v>64</v>
      </c>
      <c r="K367" s="3">
        <f>LEN(H367)</f>
        <v>5</v>
      </c>
      <c r="L367" s="13" t="str">
        <f>IF(OR(AND(LEN(H367&gt;3),ISERROR(FIND("-",H367,1))),AND(LEN(H367)&gt;3,ISERROR(FIND("+",H367,1)))),LEFT(H367,2),H367)</f>
        <v>60</v>
      </c>
      <c r="M367" s="13" t="str">
        <f>IF(AND(LEN(H367&gt;3),ISERROR(FIND("+",H367,1))),RIGHT(H367,2),IF(AND(LEN(H367)=3,ISERROR(FIND("-",H367,1))),LEFT(H367,2),H367))</f>
        <v>64</v>
      </c>
      <c r="N367" s="13" t="str">
        <f>SUBSTITUTE(H367,"+","-")</f>
        <v>60-64</v>
      </c>
      <c r="O367" s="3">
        <f t="shared" si="37"/>
        <v>5</v>
      </c>
      <c r="P367" s="3">
        <f t="shared" si="38"/>
        <v>3</v>
      </c>
      <c r="Q367" s="7">
        <f t="shared" si="39"/>
        <v>60</v>
      </c>
      <c r="R367" s="7">
        <f t="shared" si="40"/>
        <v>64</v>
      </c>
      <c r="S367" s="13" t="e">
        <f>VLOOKUP(A367,history!$B:$F,2,0)</f>
        <v>#N/A</v>
      </c>
      <c r="T367" s="13">
        <f>VLOOKUP($C367,日期!$A:$D,3,0)</f>
        <v>5</v>
      </c>
      <c r="U367" s="13">
        <f>VLOOKUP($C367,日期!$A:$D,4,0)</f>
        <v>1</v>
      </c>
      <c r="V367" s="65">
        <f t="shared" si="41"/>
        <v>44317</v>
      </c>
      <c r="W367" s="13" t="s">
        <v>1931</v>
      </c>
    </row>
    <row r="368" spans="1:23" ht="15">
      <c r="A368" s="15">
        <v>3956</v>
      </c>
      <c r="B368" s="15">
        <v>2021</v>
      </c>
      <c r="C368" s="13" t="s">
        <v>9</v>
      </c>
      <c r="D368" s="15">
        <v>20</v>
      </c>
      <c r="E368" s="13" t="s">
        <v>10</v>
      </c>
      <c r="F368" s="13" t="s">
        <v>11</v>
      </c>
      <c r="G368" s="13" t="s">
        <v>12</v>
      </c>
      <c r="H368" s="13" t="s">
        <v>18</v>
      </c>
      <c r="I368" s="3">
        <f t="shared" si="35"/>
        <v>65</v>
      </c>
      <c r="J368" s="7">
        <f t="shared" si="36"/>
        <v>69</v>
      </c>
      <c r="K368" s="3">
        <f>LEN(H368)</f>
        <v>5</v>
      </c>
      <c r="L368" s="13" t="str">
        <f>IF(OR(AND(LEN(H368&gt;3),ISERROR(FIND("-",H368,1))),AND(LEN(H368)&gt;3,ISERROR(FIND("+",H368,1)))),LEFT(H368,2),H368)</f>
        <v>65</v>
      </c>
      <c r="M368" s="13" t="str">
        <f>IF(AND(LEN(H368&gt;3),ISERROR(FIND("+",H368,1))),RIGHT(H368,2),IF(AND(LEN(H368)=3,ISERROR(FIND("-",H368,1))),LEFT(H368,2),H368))</f>
        <v>69</v>
      </c>
      <c r="N368" s="13" t="str">
        <f>SUBSTITUTE(H368,"+","-")</f>
        <v>65-69</v>
      </c>
      <c r="O368" s="3">
        <f t="shared" si="37"/>
        <v>5</v>
      </c>
      <c r="P368" s="3">
        <f t="shared" si="38"/>
        <v>3</v>
      </c>
      <c r="Q368" s="7">
        <f t="shared" si="39"/>
        <v>65</v>
      </c>
      <c r="R368" s="7">
        <f t="shared" si="40"/>
        <v>69</v>
      </c>
      <c r="S368" s="13" t="e">
        <f>VLOOKUP(A368,history!$B:$F,2,0)</f>
        <v>#N/A</v>
      </c>
      <c r="T368" s="13">
        <f>VLOOKUP($C368,日期!$A:$D,3,0)</f>
        <v>5</v>
      </c>
      <c r="U368" s="13">
        <f>VLOOKUP($C368,日期!$A:$D,4,0)</f>
        <v>1</v>
      </c>
      <c r="V368" s="65">
        <f t="shared" si="41"/>
        <v>44317</v>
      </c>
      <c r="W368" s="13" t="s">
        <v>1932</v>
      </c>
    </row>
    <row r="369" spans="1:23" ht="15">
      <c r="A369" s="15">
        <v>3955</v>
      </c>
      <c r="B369" s="15">
        <v>2021</v>
      </c>
      <c r="C369" s="13" t="s">
        <v>9</v>
      </c>
      <c r="D369" s="15">
        <v>20</v>
      </c>
      <c r="E369" s="13" t="s">
        <v>10</v>
      </c>
      <c r="F369" s="13" t="s">
        <v>11</v>
      </c>
      <c r="G369" s="13" t="s">
        <v>12</v>
      </c>
      <c r="H369" s="13" t="s">
        <v>29</v>
      </c>
      <c r="I369" s="3">
        <f t="shared" si="35"/>
        <v>40</v>
      </c>
      <c r="J369" s="7">
        <f t="shared" si="36"/>
        <v>44</v>
      </c>
      <c r="K369" s="3">
        <f>LEN(H369)</f>
        <v>5</v>
      </c>
      <c r="L369" s="13" t="str">
        <f>IF(OR(AND(LEN(H369&gt;3),ISERROR(FIND("-",H369,1))),AND(LEN(H369)&gt;3,ISERROR(FIND("+",H369,1)))),LEFT(H369,2),H369)</f>
        <v>40</v>
      </c>
      <c r="M369" s="13" t="str">
        <f>IF(AND(LEN(H369&gt;3),ISERROR(FIND("+",H369,1))),RIGHT(H369,2),IF(AND(LEN(H369)=3,ISERROR(FIND("-",H369,1))),LEFT(H369,2),H369))</f>
        <v>44</v>
      </c>
      <c r="N369" s="13" t="str">
        <f>SUBSTITUTE(H369,"+","-")</f>
        <v>40-44</v>
      </c>
      <c r="O369" s="3">
        <f t="shared" si="37"/>
        <v>5</v>
      </c>
      <c r="P369" s="3">
        <f t="shared" si="38"/>
        <v>3</v>
      </c>
      <c r="Q369" s="7">
        <f t="shared" si="39"/>
        <v>40</v>
      </c>
      <c r="R369" s="7">
        <f t="shared" si="40"/>
        <v>44</v>
      </c>
      <c r="S369" s="13" t="e">
        <f>VLOOKUP(A369,history!$B:$F,2,0)</f>
        <v>#N/A</v>
      </c>
      <c r="T369" s="13">
        <f>VLOOKUP($C369,日期!$A:$D,3,0)</f>
        <v>5</v>
      </c>
      <c r="U369" s="13">
        <f>VLOOKUP($C369,日期!$A:$D,4,0)</f>
        <v>1</v>
      </c>
      <c r="V369" s="65">
        <f t="shared" si="41"/>
        <v>44317</v>
      </c>
      <c r="W369" s="13" t="s">
        <v>1933</v>
      </c>
    </row>
    <row r="370" spans="1:23" ht="15">
      <c r="A370" s="15">
        <v>3954</v>
      </c>
      <c r="B370" s="15">
        <v>2021</v>
      </c>
      <c r="C370" s="13" t="s">
        <v>9</v>
      </c>
      <c r="D370" s="15">
        <v>20</v>
      </c>
      <c r="E370" s="13" t="s">
        <v>10</v>
      </c>
      <c r="F370" s="13" t="s">
        <v>17</v>
      </c>
      <c r="G370" s="13" t="s">
        <v>12</v>
      </c>
      <c r="H370" s="13" t="s">
        <v>35</v>
      </c>
      <c r="I370" s="3">
        <f t="shared" si="35"/>
        <v>55</v>
      </c>
      <c r="J370" s="7">
        <f t="shared" si="36"/>
        <v>59</v>
      </c>
      <c r="K370" s="3">
        <f>LEN(H370)</f>
        <v>5</v>
      </c>
      <c r="L370" s="13" t="str">
        <f>IF(OR(AND(LEN(H370&gt;3),ISERROR(FIND("-",H370,1))),AND(LEN(H370)&gt;3,ISERROR(FIND("+",H370,1)))),LEFT(H370,2),H370)</f>
        <v>55</v>
      </c>
      <c r="M370" s="13" t="str">
        <f>IF(AND(LEN(H370&gt;3),ISERROR(FIND("+",H370,1))),RIGHT(H370,2),IF(AND(LEN(H370)=3,ISERROR(FIND("-",H370,1))),LEFT(H370,2),H370))</f>
        <v>59</v>
      </c>
      <c r="N370" s="13" t="str">
        <f>SUBSTITUTE(H370,"+","-")</f>
        <v>55-59</v>
      </c>
      <c r="O370" s="3">
        <f t="shared" si="37"/>
        <v>5</v>
      </c>
      <c r="P370" s="3">
        <f t="shared" si="38"/>
        <v>3</v>
      </c>
      <c r="Q370" s="7">
        <f t="shared" si="39"/>
        <v>55</v>
      </c>
      <c r="R370" s="7">
        <f t="shared" si="40"/>
        <v>59</v>
      </c>
      <c r="S370" s="13" t="e">
        <f>VLOOKUP(A370,history!$B:$F,2,0)</f>
        <v>#N/A</v>
      </c>
      <c r="T370" s="13">
        <f>VLOOKUP($C370,日期!$A:$D,3,0)</f>
        <v>5</v>
      </c>
      <c r="U370" s="13">
        <f>VLOOKUP($C370,日期!$A:$D,4,0)</f>
        <v>1</v>
      </c>
      <c r="V370" s="65">
        <f t="shared" si="41"/>
        <v>44317</v>
      </c>
      <c r="W370" s="13" t="s">
        <v>1934</v>
      </c>
    </row>
    <row r="371" spans="1:23" ht="15">
      <c r="A371" s="15">
        <v>3953</v>
      </c>
      <c r="B371" s="15">
        <v>2021</v>
      </c>
      <c r="C371" s="13" t="s">
        <v>9</v>
      </c>
      <c r="D371" s="15">
        <v>20</v>
      </c>
      <c r="E371" s="13" t="s">
        <v>59</v>
      </c>
      <c r="F371" s="13" t="s">
        <v>17</v>
      </c>
      <c r="G371" s="13" t="s">
        <v>12</v>
      </c>
      <c r="H371" s="13" t="s">
        <v>30</v>
      </c>
      <c r="I371" s="3">
        <f t="shared" si="35"/>
        <v>45</v>
      </c>
      <c r="J371" s="7">
        <f t="shared" si="36"/>
        <v>49</v>
      </c>
      <c r="K371" s="3">
        <f>LEN(H371)</f>
        <v>5</v>
      </c>
      <c r="L371" s="13" t="str">
        <f>IF(OR(AND(LEN(H371&gt;3),ISERROR(FIND("-",H371,1))),AND(LEN(H371)&gt;3,ISERROR(FIND("+",H371,1)))),LEFT(H371,2),H371)</f>
        <v>45</v>
      </c>
      <c r="M371" s="13" t="str">
        <f>IF(AND(LEN(H371&gt;3),ISERROR(FIND("+",H371,1))),RIGHT(H371,2),IF(AND(LEN(H371)=3,ISERROR(FIND("-",H371,1))),LEFT(H371,2),H371))</f>
        <v>49</v>
      </c>
      <c r="N371" s="13" t="str">
        <f>SUBSTITUTE(H371,"+","-")</f>
        <v>45-49</v>
      </c>
      <c r="O371" s="3">
        <f t="shared" si="37"/>
        <v>5</v>
      </c>
      <c r="P371" s="3">
        <f t="shared" si="38"/>
        <v>3</v>
      </c>
      <c r="Q371" s="7">
        <f t="shared" si="39"/>
        <v>45</v>
      </c>
      <c r="R371" s="7">
        <f t="shared" si="40"/>
        <v>49</v>
      </c>
      <c r="S371" s="13" t="e">
        <f>VLOOKUP(A371,history!$B:$F,2,0)</f>
        <v>#N/A</v>
      </c>
      <c r="T371" s="13">
        <f>VLOOKUP($C371,日期!$A:$D,3,0)</f>
        <v>5</v>
      </c>
      <c r="U371" s="13">
        <f>VLOOKUP($C371,日期!$A:$D,4,0)</f>
        <v>1</v>
      </c>
      <c r="V371" s="65">
        <f t="shared" si="41"/>
        <v>44317</v>
      </c>
      <c r="W371" s="13" t="s">
        <v>1935</v>
      </c>
    </row>
    <row r="372" spans="1:23" ht="15">
      <c r="A372" s="15">
        <v>3952</v>
      </c>
      <c r="B372" s="15">
        <v>2021</v>
      </c>
      <c r="C372" s="13" t="s">
        <v>9</v>
      </c>
      <c r="D372" s="15">
        <v>20</v>
      </c>
      <c r="E372" s="13" t="s">
        <v>14</v>
      </c>
      <c r="F372" s="13" t="s">
        <v>11</v>
      </c>
      <c r="G372" s="13" t="s">
        <v>12</v>
      </c>
      <c r="H372" s="13" t="s">
        <v>32</v>
      </c>
      <c r="I372" s="3">
        <f t="shared" si="35"/>
        <v>60</v>
      </c>
      <c r="J372" s="7">
        <f t="shared" si="36"/>
        <v>64</v>
      </c>
      <c r="K372" s="3">
        <f>LEN(H372)</f>
        <v>5</v>
      </c>
      <c r="L372" s="13" t="str">
        <f>IF(OR(AND(LEN(H372&gt;3),ISERROR(FIND("-",H372,1))),AND(LEN(H372)&gt;3,ISERROR(FIND("+",H372,1)))),LEFT(H372,2),H372)</f>
        <v>60</v>
      </c>
      <c r="M372" s="13" t="str">
        <f>IF(AND(LEN(H372&gt;3),ISERROR(FIND("+",H372,1))),RIGHT(H372,2),IF(AND(LEN(H372)=3,ISERROR(FIND("-",H372,1))),LEFT(H372,2),H372))</f>
        <v>64</v>
      </c>
      <c r="N372" s="13" t="str">
        <f>SUBSTITUTE(H372,"+","-")</f>
        <v>60-64</v>
      </c>
      <c r="O372" s="3">
        <f t="shared" si="37"/>
        <v>5</v>
      </c>
      <c r="P372" s="3">
        <f t="shared" si="38"/>
        <v>3</v>
      </c>
      <c r="Q372" s="7">
        <f t="shared" si="39"/>
        <v>60</v>
      </c>
      <c r="R372" s="7">
        <f t="shared" si="40"/>
        <v>64</v>
      </c>
      <c r="S372" s="13" t="e">
        <f>VLOOKUP(A372,history!$B:$F,2,0)</f>
        <v>#N/A</v>
      </c>
      <c r="T372" s="13">
        <f>VLOOKUP($C372,日期!$A:$D,3,0)</f>
        <v>5</v>
      </c>
      <c r="U372" s="13">
        <f>VLOOKUP($C372,日期!$A:$D,4,0)</f>
        <v>1</v>
      </c>
      <c r="V372" s="65">
        <f t="shared" si="41"/>
        <v>44317</v>
      </c>
      <c r="W372" s="13" t="s">
        <v>1936</v>
      </c>
    </row>
    <row r="373" spans="1:23" ht="15">
      <c r="A373" s="15">
        <v>3951</v>
      </c>
      <c r="B373" s="15">
        <v>2021</v>
      </c>
      <c r="C373" s="13" t="s">
        <v>9</v>
      </c>
      <c r="D373" s="15">
        <v>20</v>
      </c>
      <c r="E373" s="13" t="s">
        <v>14</v>
      </c>
      <c r="F373" s="13" t="s">
        <v>17</v>
      </c>
      <c r="G373" s="13" t="s">
        <v>12</v>
      </c>
      <c r="H373" s="13" t="s">
        <v>32</v>
      </c>
      <c r="I373" s="3">
        <f t="shared" si="35"/>
        <v>60</v>
      </c>
      <c r="J373" s="7">
        <f t="shared" si="36"/>
        <v>64</v>
      </c>
      <c r="K373" s="3">
        <f>LEN(H373)</f>
        <v>5</v>
      </c>
      <c r="L373" s="13" t="str">
        <f>IF(OR(AND(LEN(H373&gt;3),ISERROR(FIND("-",H373,1))),AND(LEN(H373)&gt;3,ISERROR(FIND("+",H373,1)))),LEFT(H373,2),H373)</f>
        <v>60</v>
      </c>
      <c r="M373" s="13" t="str">
        <f>IF(AND(LEN(H373&gt;3),ISERROR(FIND("+",H373,1))),RIGHT(H373,2),IF(AND(LEN(H373)=3,ISERROR(FIND("-",H373,1))),LEFT(H373,2),H373))</f>
        <v>64</v>
      </c>
      <c r="N373" s="13" t="str">
        <f>SUBSTITUTE(H373,"+","-")</f>
        <v>60-64</v>
      </c>
      <c r="O373" s="3">
        <f t="shared" si="37"/>
        <v>5</v>
      </c>
      <c r="P373" s="3">
        <f t="shared" si="38"/>
        <v>3</v>
      </c>
      <c r="Q373" s="7">
        <f t="shared" si="39"/>
        <v>60</v>
      </c>
      <c r="R373" s="7">
        <f t="shared" si="40"/>
        <v>64</v>
      </c>
      <c r="S373" s="13" t="e">
        <f>VLOOKUP(A373,history!$B:$F,2,0)</f>
        <v>#N/A</v>
      </c>
      <c r="T373" s="13">
        <f>VLOOKUP($C373,日期!$A:$D,3,0)</f>
        <v>5</v>
      </c>
      <c r="U373" s="13">
        <f>VLOOKUP($C373,日期!$A:$D,4,0)</f>
        <v>1</v>
      </c>
      <c r="V373" s="65">
        <f t="shared" si="41"/>
        <v>44317</v>
      </c>
      <c r="W373" s="13" t="s">
        <v>1937</v>
      </c>
    </row>
    <row r="374" spans="1:23" ht="15">
      <c r="A374" s="15">
        <v>3950</v>
      </c>
      <c r="B374" s="15">
        <v>2021</v>
      </c>
      <c r="C374" s="13" t="s">
        <v>9</v>
      </c>
      <c r="D374" s="15">
        <v>20</v>
      </c>
      <c r="E374" s="13" t="s">
        <v>10</v>
      </c>
      <c r="F374" s="13" t="s">
        <v>11</v>
      </c>
      <c r="G374" s="13" t="s">
        <v>12</v>
      </c>
      <c r="H374" s="13" t="s">
        <v>18</v>
      </c>
      <c r="I374" s="3">
        <f t="shared" si="35"/>
        <v>65</v>
      </c>
      <c r="J374" s="7">
        <f t="shared" si="36"/>
        <v>69</v>
      </c>
      <c r="K374" s="3">
        <f>LEN(H374)</f>
        <v>5</v>
      </c>
      <c r="L374" s="13" t="str">
        <f>IF(OR(AND(LEN(H374&gt;3),ISERROR(FIND("-",H374,1))),AND(LEN(H374)&gt;3,ISERROR(FIND("+",H374,1)))),LEFT(H374,2),H374)</f>
        <v>65</v>
      </c>
      <c r="M374" s="13" t="str">
        <f>IF(AND(LEN(H374&gt;3),ISERROR(FIND("+",H374,1))),RIGHT(H374,2),IF(AND(LEN(H374)=3,ISERROR(FIND("-",H374,1))),LEFT(H374,2),H374))</f>
        <v>69</v>
      </c>
      <c r="N374" s="13" t="str">
        <f>SUBSTITUTE(H374,"+","-")</f>
        <v>65-69</v>
      </c>
      <c r="O374" s="3">
        <f t="shared" si="37"/>
        <v>5</v>
      </c>
      <c r="P374" s="3">
        <f t="shared" si="38"/>
        <v>3</v>
      </c>
      <c r="Q374" s="7">
        <f t="shared" si="39"/>
        <v>65</v>
      </c>
      <c r="R374" s="7">
        <f t="shared" si="40"/>
        <v>69</v>
      </c>
      <c r="S374" s="13" t="e">
        <f>VLOOKUP(A374,history!$B:$F,2,0)</f>
        <v>#N/A</v>
      </c>
      <c r="T374" s="13">
        <f>VLOOKUP($C374,日期!$A:$D,3,0)</f>
        <v>5</v>
      </c>
      <c r="U374" s="13">
        <f>VLOOKUP($C374,日期!$A:$D,4,0)</f>
        <v>1</v>
      </c>
      <c r="V374" s="65">
        <f t="shared" si="41"/>
        <v>44317</v>
      </c>
      <c r="W374" s="13" t="s">
        <v>1938</v>
      </c>
    </row>
    <row r="375" spans="1:23" ht="15">
      <c r="A375" s="15">
        <v>3949</v>
      </c>
      <c r="B375" s="15">
        <v>2021</v>
      </c>
      <c r="C375" s="13" t="s">
        <v>9</v>
      </c>
      <c r="D375" s="15">
        <v>20</v>
      </c>
      <c r="E375" s="13" t="s">
        <v>10</v>
      </c>
      <c r="F375" s="13" t="s">
        <v>11</v>
      </c>
      <c r="G375" s="13" t="s">
        <v>12</v>
      </c>
      <c r="H375" s="13" t="s">
        <v>29</v>
      </c>
      <c r="I375" s="3">
        <f t="shared" si="35"/>
        <v>40</v>
      </c>
      <c r="J375" s="7">
        <f t="shared" si="36"/>
        <v>44</v>
      </c>
      <c r="K375" s="3">
        <f>LEN(H375)</f>
        <v>5</v>
      </c>
      <c r="L375" s="13" t="str">
        <f>IF(OR(AND(LEN(H375&gt;3),ISERROR(FIND("-",H375,1))),AND(LEN(H375)&gt;3,ISERROR(FIND("+",H375,1)))),LEFT(H375,2),H375)</f>
        <v>40</v>
      </c>
      <c r="M375" s="13" t="str">
        <f>IF(AND(LEN(H375&gt;3),ISERROR(FIND("+",H375,1))),RIGHT(H375,2),IF(AND(LEN(H375)=3,ISERROR(FIND("-",H375,1))),LEFT(H375,2),H375))</f>
        <v>44</v>
      </c>
      <c r="N375" s="13" t="str">
        <f>SUBSTITUTE(H375,"+","-")</f>
        <v>40-44</v>
      </c>
      <c r="O375" s="3">
        <f t="shared" si="37"/>
        <v>5</v>
      </c>
      <c r="P375" s="3">
        <f t="shared" si="38"/>
        <v>3</v>
      </c>
      <c r="Q375" s="7">
        <f t="shared" si="39"/>
        <v>40</v>
      </c>
      <c r="R375" s="7">
        <f t="shared" si="40"/>
        <v>44</v>
      </c>
      <c r="S375" s="13" t="e">
        <f>VLOOKUP(A375,history!$B:$F,2,0)</f>
        <v>#N/A</v>
      </c>
      <c r="T375" s="13">
        <f>VLOOKUP($C375,日期!$A:$D,3,0)</f>
        <v>5</v>
      </c>
      <c r="U375" s="13">
        <f>VLOOKUP($C375,日期!$A:$D,4,0)</f>
        <v>1</v>
      </c>
      <c r="V375" s="65">
        <f t="shared" si="41"/>
        <v>44317</v>
      </c>
      <c r="W375" s="13" t="s">
        <v>1939</v>
      </c>
    </row>
    <row r="376" spans="1:23" ht="15">
      <c r="A376" s="15">
        <v>3948</v>
      </c>
      <c r="B376" s="15">
        <v>2021</v>
      </c>
      <c r="C376" s="13" t="s">
        <v>9</v>
      </c>
      <c r="D376" s="15">
        <v>20</v>
      </c>
      <c r="E376" s="13" t="s">
        <v>10</v>
      </c>
      <c r="F376" s="13" t="s">
        <v>17</v>
      </c>
      <c r="G376" s="13" t="s">
        <v>12</v>
      </c>
      <c r="H376" s="13" t="s">
        <v>35</v>
      </c>
      <c r="I376" s="3">
        <f t="shared" si="35"/>
        <v>55</v>
      </c>
      <c r="J376" s="7">
        <f t="shared" si="36"/>
        <v>59</v>
      </c>
      <c r="K376" s="3">
        <f>LEN(H376)</f>
        <v>5</v>
      </c>
      <c r="L376" s="13" t="str">
        <f>IF(OR(AND(LEN(H376&gt;3),ISERROR(FIND("-",H376,1))),AND(LEN(H376)&gt;3,ISERROR(FIND("+",H376,1)))),LEFT(H376,2),H376)</f>
        <v>55</v>
      </c>
      <c r="M376" s="13" t="str">
        <f>IF(AND(LEN(H376&gt;3),ISERROR(FIND("+",H376,1))),RIGHT(H376,2),IF(AND(LEN(H376)=3,ISERROR(FIND("-",H376,1))),LEFT(H376,2),H376))</f>
        <v>59</v>
      </c>
      <c r="N376" s="13" t="str">
        <f>SUBSTITUTE(H376,"+","-")</f>
        <v>55-59</v>
      </c>
      <c r="O376" s="3">
        <f t="shared" si="37"/>
        <v>5</v>
      </c>
      <c r="P376" s="3">
        <f t="shared" si="38"/>
        <v>3</v>
      </c>
      <c r="Q376" s="7">
        <f t="shared" si="39"/>
        <v>55</v>
      </c>
      <c r="R376" s="7">
        <f t="shared" si="40"/>
        <v>59</v>
      </c>
      <c r="S376" s="13" t="e">
        <f>VLOOKUP(A376,history!$B:$F,2,0)</f>
        <v>#N/A</v>
      </c>
      <c r="T376" s="13">
        <f>VLOOKUP($C376,日期!$A:$D,3,0)</f>
        <v>5</v>
      </c>
      <c r="U376" s="13">
        <f>VLOOKUP($C376,日期!$A:$D,4,0)</f>
        <v>1</v>
      </c>
      <c r="V376" s="65">
        <f t="shared" si="41"/>
        <v>44317</v>
      </c>
      <c r="W376" s="13" t="s">
        <v>1940</v>
      </c>
    </row>
    <row r="377" spans="1:23" ht="15">
      <c r="A377" s="15">
        <v>3947</v>
      </c>
      <c r="B377" s="15">
        <v>2021</v>
      </c>
      <c r="C377" s="13" t="s">
        <v>9</v>
      </c>
      <c r="D377" s="15">
        <v>20</v>
      </c>
      <c r="E377" s="13" t="s">
        <v>59</v>
      </c>
      <c r="F377" s="13" t="s">
        <v>17</v>
      </c>
      <c r="G377" s="13" t="s">
        <v>12</v>
      </c>
      <c r="H377" s="13" t="s">
        <v>29</v>
      </c>
      <c r="I377" s="3">
        <f t="shared" si="35"/>
        <v>40</v>
      </c>
      <c r="J377" s="7">
        <f t="shared" si="36"/>
        <v>44</v>
      </c>
      <c r="K377" s="3">
        <f>LEN(H377)</f>
        <v>5</v>
      </c>
      <c r="L377" s="13" t="str">
        <f>IF(OR(AND(LEN(H377&gt;3),ISERROR(FIND("-",H377,1))),AND(LEN(H377)&gt;3,ISERROR(FIND("+",H377,1)))),LEFT(H377,2),H377)</f>
        <v>40</v>
      </c>
      <c r="M377" s="13" t="str">
        <f>IF(AND(LEN(H377&gt;3),ISERROR(FIND("+",H377,1))),RIGHT(H377,2),IF(AND(LEN(H377)=3,ISERROR(FIND("-",H377,1))),LEFT(H377,2),H377))</f>
        <v>44</v>
      </c>
      <c r="N377" s="13" t="str">
        <f>SUBSTITUTE(H377,"+","-")</f>
        <v>40-44</v>
      </c>
      <c r="O377" s="3">
        <f t="shared" si="37"/>
        <v>5</v>
      </c>
      <c r="P377" s="3">
        <f t="shared" si="38"/>
        <v>3</v>
      </c>
      <c r="Q377" s="7">
        <f t="shared" si="39"/>
        <v>40</v>
      </c>
      <c r="R377" s="7">
        <f t="shared" si="40"/>
        <v>44</v>
      </c>
      <c r="S377" s="13" t="e">
        <f>VLOOKUP(A377,history!$B:$F,2,0)</f>
        <v>#N/A</v>
      </c>
      <c r="T377" s="13">
        <f>VLOOKUP($C377,日期!$A:$D,3,0)</f>
        <v>5</v>
      </c>
      <c r="U377" s="13">
        <f>VLOOKUP($C377,日期!$A:$D,4,0)</f>
        <v>1</v>
      </c>
      <c r="V377" s="65">
        <f t="shared" si="41"/>
        <v>44317</v>
      </c>
      <c r="W377" s="13" t="s">
        <v>1941</v>
      </c>
    </row>
    <row r="378" spans="1:23" ht="15">
      <c r="A378" s="15">
        <v>3946</v>
      </c>
      <c r="B378" s="15">
        <v>2021</v>
      </c>
      <c r="C378" s="13" t="s">
        <v>9</v>
      </c>
      <c r="D378" s="15">
        <v>20</v>
      </c>
      <c r="E378" s="13" t="s">
        <v>14</v>
      </c>
      <c r="F378" s="13" t="s">
        <v>11</v>
      </c>
      <c r="G378" s="13" t="s">
        <v>12</v>
      </c>
      <c r="H378" s="13" t="s">
        <v>32</v>
      </c>
      <c r="I378" s="3">
        <f t="shared" si="35"/>
        <v>60</v>
      </c>
      <c r="J378" s="7">
        <f t="shared" si="36"/>
        <v>64</v>
      </c>
      <c r="K378" s="3">
        <f>LEN(H378)</f>
        <v>5</v>
      </c>
      <c r="L378" s="13" t="str">
        <f>IF(OR(AND(LEN(H378&gt;3),ISERROR(FIND("-",H378,1))),AND(LEN(H378)&gt;3,ISERROR(FIND("+",H378,1)))),LEFT(H378,2),H378)</f>
        <v>60</v>
      </c>
      <c r="M378" s="13" t="str">
        <f>IF(AND(LEN(H378&gt;3),ISERROR(FIND("+",H378,1))),RIGHT(H378,2),IF(AND(LEN(H378)=3,ISERROR(FIND("-",H378,1))),LEFT(H378,2),H378))</f>
        <v>64</v>
      </c>
      <c r="N378" s="13" t="str">
        <f>SUBSTITUTE(H378,"+","-")</f>
        <v>60-64</v>
      </c>
      <c r="O378" s="3">
        <f t="shared" si="37"/>
        <v>5</v>
      </c>
      <c r="P378" s="3">
        <f t="shared" si="38"/>
        <v>3</v>
      </c>
      <c r="Q378" s="7">
        <f t="shared" si="39"/>
        <v>60</v>
      </c>
      <c r="R378" s="7">
        <f t="shared" si="40"/>
        <v>64</v>
      </c>
      <c r="S378" s="13" t="e">
        <f>VLOOKUP(A378,history!$B:$F,2,0)</f>
        <v>#N/A</v>
      </c>
      <c r="T378" s="13">
        <f>VLOOKUP($C378,日期!$A:$D,3,0)</f>
        <v>5</v>
      </c>
      <c r="U378" s="13">
        <f>VLOOKUP($C378,日期!$A:$D,4,0)</f>
        <v>1</v>
      </c>
      <c r="V378" s="65">
        <f t="shared" si="41"/>
        <v>44317</v>
      </c>
      <c r="W378" s="13" t="s">
        <v>1942</v>
      </c>
    </row>
    <row r="379" spans="1:23" ht="15">
      <c r="A379" s="15">
        <v>3945</v>
      </c>
      <c r="B379" s="15">
        <v>2021</v>
      </c>
      <c r="C379" s="13" t="s">
        <v>9</v>
      </c>
      <c r="D379" s="15">
        <v>20</v>
      </c>
      <c r="E379" s="13" t="s">
        <v>14</v>
      </c>
      <c r="F379" s="13" t="s">
        <v>17</v>
      </c>
      <c r="G379" s="13" t="s">
        <v>12</v>
      </c>
      <c r="H379" s="13" t="s">
        <v>32</v>
      </c>
      <c r="I379" s="3">
        <f t="shared" si="35"/>
        <v>60</v>
      </c>
      <c r="J379" s="7">
        <f t="shared" si="36"/>
        <v>64</v>
      </c>
      <c r="K379" s="3">
        <f>LEN(H379)</f>
        <v>5</v>
      </c>
      <c r="L379" s="13" t="str">
        <f>IF(OR(AND(LEN(H379&gt;3),ISERROR(FIND("-",H379,1))),AND(LEN(H379)&gt;3,ISERROR(FIND("+",H379,1)))),LEFT(H379,2),H379)</f>
        <v>60</v>
      </c>
      <c r="M379" s="13" t="str">
        <f>IF(AND(LEN(H379&gt;3),ISERROR(FIND("+",H379,1))),RIGHT(H379,2),IF(AND(LEN(H379)=3,ISERROR(FIND("-",H379,1))),LEFT(H379,2),H379))</f>
        <v>64</v>
      </c>
      <c r="N379" s="13" t="str">
        <f>SUBSTITUTE(H379,"+","-")</f>
        <v>60-64</v>
      </c>
      <c r="O379" s="3">
        <f t="shared" si="37"/>
        <v>5</v>
      </c>
      <c r="P379" s="3">
        <f t="shared" si="38"/>
        <v>3</v>
      </c>
      <c r="Q379" s="7">
        <f t="shared" si="39"/>
        <v>60</v>
      </c>
      <c r="R379" s="7">
        <f t="shared" si="40"/>
        <v>64</v>
      </c>
      <c r="S379" s="13" t="e">
        <f>VLOOKUP(A379,history!$B:$F,2,0)</f>
        <v>#N/A</v>
      </c>
      <c r="T379" s="13">
        <f>VLOOKUP($C379,日期!$A:$D,3,0)</f>
        <v>5</v>
      </c>
      <c r="U379" s="13">
        <f>VLOOKUP($C379,日期!$A:$D,4,0)</f>
        <v>1</v>
      </c>
      <c r="V379" s="65">
        <f t="shared" si="41"/>
        <v>44317</v>
      </c>
      <c r="W379" s="13" t="s">
        <v>1943</v>
      </c>
    </row>
    <row r="380" spans="1:23" ht="15">
      <c r="A380" s="15">
        <v>3944</v>
      </c>
      <c r="B380" s="15">
        <v>2021</v>
      </c>
      <c r="C380" s="13" t="s">
        <v>9</v>
      </c>
      <c r="D380" s="15">
        <v>20</v>
      </c>
      <c r="E380" s="13" t="s">
        <v>10</v>
      </c>
      <c r="F380" s="13" t="s">
        <v>11</v>
      </c>
      <c r="G380" s="13" t="s">
        <v>12</v>
      </c>
      <c r="H380" s="13" t="s">
        <v>18</v>
      </c>
      <c r="I380" s="3">
        <f t="shared" si="35"/>
        <v>65</v>
      </c>
      <c r="J380" s="7">
        <f t="shared" si="36"/>
        <v>69</v>
      </c>
      <c r="K380" s="3">
        <f>LEN(H380)</f>
        <v>5</v>
      </c>
      <c r="L380" s="13" t="str">
        <f>IF(OR(AND(LEN(H380&gt;3),ISERROR(FIND("-",H380,1))),AND(LEN(H380)&gt;3,ISERROR(FIND("+",H380,1)))),LEFT(H380,2),H380)</f>
        <v>65</v>
      </c>
      <c r="M380" s="13" t="str">
        <f>IF(AND(LEN(H380&gt;3),ISERROR(FIND("+",H380,1))),RIGHT(H380,2),IF(AND(LEN(H380)=3,ISERROR(FIND("-",H380,1))),LEFT(H380,2),H380))</f>
        <v>69</v>
      </c>
      <c r="N380" s="13" t="str">
        <f>SUBSTITUTE(H380,"+","-")</f>
        <v>65-69</v>
      </c>
      <c r="O380" s="3">
        <f t="shared" si="37"/>
        <v>5</v>
      </c>
      <c r="P380" s="3">
        <f t="shared" si="38"/>
        <v>3</v>
      </c>
      <c r="Q380" s="7">
        <f t="shared" si="39"/>
        <v>65</v>
      </c>
      <c r="R380" s="7">
        <f t="shared" si="40"/>
        <v>69</v>
      </c>
      <c r="S380" s="13" t="e">
        <f>VLOOKUP(A380,history!$B:$F,2,0)</f>
        <v>#N/A</v>
      </c>
      <c r="T380" s="13">
        <f>VLOOKUP($C380,日期!$A:$D,3,0)</f>
        <v>5</v>
      </c>
      <c r="U380" s="13">
        <f>VLOOKUP($C380,日期!$A:$D,4,0)</f>
        <v>1</v>
      </c>
      <c r="V380" s="65">
        <f t="shared" si="41"/>
        <v>44317</v>
      </c>
      <c r="W380" s="13" t="s">
        <v>1944</v>
      </c>
    </row>
    <row r="381" spans="1:23" ht="15">
      <c r="A381" s="15">
        <v>3943</v>
      </c>
      <c r="B381" s="15">
        <v>2021</v>
      </c>
      <c r="C381" s="13" t="s">
        <v>9</v>
      </c>
      <c r="D381" s="15">
        <v>20</v>
      </c>
      <c r="E381" s="13" t="s">
        <v>10</v>
      </c>
      <c r="F381" s="13" t="s">
        <v>11</v>
      </c>
      <c r="G381" s="13" t="s">
        <v>12</v>
      </c>
      <c r="H381" s="13" t="s">
        <v>29</v>
      </c>
      <c r="I381" s="3">
        <f t="shared" si="35"/>
        <v>40</v>
      </c>
      <c r="J381" s="7">
        <f t="shared" si="36"/>
        <v>44</v>
      </c>
      <c r="K381" s="3">
        <f>LEN(H381)</f>
        <v>5</v>
      </c>
      <c r="L381" s="13" t="str">
        <f>IF(OR(AND(LEN(H381&gt;3),ISERROR(FIND("-",H381,1))),AND(LEN(H381)&gt;3,ISERROR(FIND("+",H381,1)))),LEFT(H381,2),H381)</f>
        <v>40</v>
      </c>
      <c r="M381" s="13" t="str">
        <f>IF(AND(LEN(H381&gt;3),ISERROR(FIND("+",H381,1))),RIGHT(H381,2),IF(AND(LEN(H381)=3,ISERROR(FIND("-",H381,1))),LEFT(H381,2),H381))</f>
        <v>44</v>
      </c>
      <c r="N381" s="13" t="str">
        <f>SUBSTITUTE(H381,"+","-")</f>
        <v>40-44</v>
      </c>
      <c r="O381" s="3">
        <f t="shared" si="37"/>
        <v>5</v>
      </c>
      <c r="P381" s="3">
        <f t="shared" si="38"/>
        <v>3</v>
      </c>
      <c r="Q381" s="7">
        <f t="shared" si="39"/>
        <v>40</v>
      </c>
      <c r="R381" s="7">
        <f t="shared" si="40"/>
        <v>44</v>
      </c>
      <c r="S381" s="13" t="e">
        <f>VLOOKUP(A381,history!$B:$F,2,0)</f>
        <v>#N/A</v>
      </c>
      <c r="T381" s="13">
        <f>VLOOKUP($C381,日期!$A:$D,3,0)</f>
        <v>5</v>
      </c>
      <c r="U381" s="13">
        <f>VLOOKUP($C381,日期!$A:$D,4,0)</f>
        <v>1</v>
      </c>
      <c r="V381" s="65">
        <f t="shared" si="41"/>
        <v>44317</v>
      </c>
      <c r="W381" s="13" t="s">
        <v>1945</v>
      </c>
    </row>
    <row r="382" spans="1:23" ht="15">
      <c r="A382" s="15">
        <v>3942</v>
      </c>
      <c r="B382" s="15">
        <v>2021</v>
      </c>
      <c r="C382" s="13" t="s">
        <v>9</v>
      </c>
      <c r="D382" s="15">
        <v>20</v>
      </c>
      <c r="E382" s="13" t="s">
        <v>10</v>
      </c>
      <c r="F382" s="13" t="s">
        <v>17</v>
      </c>
      <c r="G382" s="13" t="s">
        <v>12</v>
      </c>
      <c r="H382" s="13" t="s">
        <v>35</v>
      </c>
      <c r="I382" s="3">
        <f t="shared" si="35"/>
        <v>55</v>
      </c>
      <c r="J382" s="7">
        <f t="shared" si="36"/>
        <v>59</v>
      </c>
      <c r="K382" s="3">
        <f>LEN(H382)</f>
        <v>5</v>
      </c>
      <c r="L382" s="13" t="str">
        <f>IF(OR(AND(LEN(H382&gt;3),ISERROR(FIND("-",H382,1))),AND(LEN(H382)&gt;3,ISERROR(FIND("+",H382,1)))),LEFT(H382,2),H382)</f>
        <v>55</v>
      </c>
      <c r="M382" s="13" t="str">
        <f>IF(AND(LEN(H382&gt;3),ISERROR(FIND("+",H382,1))),RIGHT(H382,2),IF(AND(LEN(H382)=3,ISERROR(FIND("-",H382,1))),LEFT(H382,2),H382))</f>
        <v>59</v>
      </c>
      <c r="N382" s="13" t="str">
        <f>SUBSTITUTE(H382,"+","-")</f>
        <v>55-59</v>
      </c>
      <c r="O382" s="3">
        <f t="shared" si="37"/>
        <v>5</v>
      </c>
      <c r="P382" s="3">
        <f t="shared" si="38"/>
        <v>3</v>
      </c>
      <c r="Q382" s="7">
        <f t="shared" si="39"/>
        <v>55</v>
      </c>
      <c r="R382" s="7">
        <f t="shared" si="40"/>
        <v>59</v>
      </c>
      <c r="S382" s="13" t="e">
        <f>VLOOKUP(A382,history!$B:$F,2,0)</f>
        <v>#N/A</v>
      </c>
      <c r="T382" s="13">
        <f>VLOOKUP($C382,日期!$A:$D,3,0)</f>
        <v>5</v>
      </c>
      <c r="U382" s="13">
        <f>VLOOKUP($C382,日期!$A:$D,4,0)</f>
        <v>1</v>
      </c>
      <c r="V382" s="65">
        <f t="shared" si="41"/>
        <v>44317</v>
      </c>
      <c r="W382" s="13" t="s">
        <v>1946</v>
      </c>
    </row>
    <row r="383" spans="1:23" ht="15">
      <c r="A383" s="15">
        <v>3941</v>
      </c>
      <c r="B383" s="15">
        <v>2021</v>
      </c>
      <c r="C383" s="13" t="s">
        <v>9</v>
      </c>
      <c r="D383" s="15">
        <v>20</v>
      </c>
      <c r="E383" s="13" t="s">
        <v>59</v>
      </c>
      <c r="F383" s="13" t="s">
        <v>17</v>
      </c>
      <c r="G383" s="13" t="s">
        <v>12</v>
      </c>
      <c r="H383" s="13" t="s">
        <v>26</v>
      </c>
      <c r="I383" s="3">
        <f t="shared" si="35"/>
        <v>30</v>
      </c>
      <c r="J383" s="7">
        <f t="shared" si="36"/>
        <v>34</v>
      </c>
      <c r="K383" s="3">
        <f>LEN(H383)</f>
        <v>5</v>
      </c>
      <c r="L383" s="13" t="str">
        <f>IF(OR(AND(LEN(H383&gt;3),ISERROR(FIND("-",H383,1))),AND(LEN(H383)&gt;3,ISERROR(FIND("+",H383,1)))),LEFT(H383,2),H383)</f>
        <v>30</v>
      </c>
      <c r="M383" s="13" t="str">
        <f>IF(AND(LEN(H383&gt;3),ISERROR(FIND("+",H383,1))),RIGHT(H383,2),IF(AND(LEN(H383)=3,ISERROR(FIND("-",H383,1))),LEFT(H383,2),H383))</f>
        <v>34</v>
      </c>
      <c r="N383" s="13" t="str">
        <f>SUBSTITUTE(H383,"+","-")</f>
        <v>30-34</v>
      </c>
      <c r="O383" s="3">
        <f t="shared" si="37"/>
        <v>5</v>
      </c>
      <c r="P383" s="3">
        <f t="shared" si="38"/>
        <v>3</v>
      </c>
      <c r="Q383" s="7">
        <f t="shared" si="39"/>
        <v>30</v>
      </c>
      <c r="R383" s="7">
        <f t="shared" si="40"/>
        <v>34</v>
      </c>
      <c r="S383" s="13" t="e">
        <f>VLOOKUP(A383,history!$B:$F,2,0)</f>
        <v>#N/A</v>
      </c>
      <c r="T383" s="13">
        <f>VLOOKUP($C383,日期!$A:$D,3,0)</f>
        <v>5</v>
      </c>
      <c r="U383" s="13">
        <f>VLOOKUP($C383,日期!$A:$D,4,0)</f>
        <v>1</v>
      </c>
      <c r="V383" s="65">
        <f t="shared" si="41"/>
        <v>44317</v>
      </c>
      <c r="W383" s="13" t="s">
        <v>1947</v>
      </c>
    </row>
    <row r="384" spans="1:23" ht="15">
      <c r="A384" s="15">
        <v>3940</v>
      </c>
      <c r="B384" s="15">
        <v>2021</v>
      </c>
      <c r="C384" s="13" t="s">
        <v>9</v>
      </c>
      <c r="D384" s="15">
        <v>20</v>
      </c>
      <c r="E384" s="13" t="s">
        <v>14</v>
      </c>
      <c r="F384" s="13" t="s">
        <v>11</v>
      </c>
      <c r="G384" s="13" t="s">
        <v>12</v>
      </c>
      <c r="H384" s="13" t="s">
        <v>32</v>
      </c>
      <c r="I384" s="3">
        <f t="shared" si="35"/>
        <v>60</v>
      </c>
      <c r="J384" s="7">
        <f t="shared" si="36"/>
        <v>64</v>
      </c>
      <c r="K384" s="3">
        <f>LEN(H384)</f>
        <v>5</v>
      </c>
      <c r="L384" s="13" t="str">
        <f>IF(OR(AND(LEN(H384&gt;3),ISERROR(FIND("-",H384,1))),AND(LEN(H384)&gt;3,ISERROR(FIND("+",H384,1)))),LEFT(H384,2),H384)</f>
        <v>60</v>
      </c>
      <c r="M384" s="13" t="str">
        <f>IF(AND(LEN(H384&gt;3),ISERROR(FIND("+",H384,1))),RIGHT(H384,2),IF(AND(LEN(H384)=3,ISERROR(FIND("-",H384,1))),LEFT(H384,2),H384))</f>
        <v>64</v>
      </c>
      <c r="N384" s="13" t="str">
        <f>SUBSTITUTE(H384,"+","-")</f>
        <v>60-64</v>
      </c>
      <c r="O384" s="3">
        <f t="shared" si="37"/>
        <v>5</v>
      </c>
      <c r="P384" s="3">
        <f t="shared" si="38"/>
        <v>3</v>
      </c>
      <c r="Q384" s="7">
        <f t="shared" si="39"/>
        <v>60</v>
      </c>
      <c r="R384" s="7">
        <f t="shared" si="40"/>
        <v>64</v>
      </c>
      <c r="S384" s="13" t="e">
        <f>VLOOKUP(A384,history!$B:$F,2,0)</f>
        <v>#N/A</v>
      </c>
      <c r="T384" s="13">
        <f>VLOOKUP($C384,日期!$A:$D,3,0)</f>
        <v>5</v>
      </c>
      <c r="U384" s="13">
        <f>VLOOKUP($C384,日期!$A:$D,4,0)</f>
        <v>1</v>
      </c>
      <c r="V384" s="65">
        <f t="shared" si="41"/>
        <v>44317</v>
      </c>
      <c r="W384" s="13" t="s">
        <v>1948</v>
      </c>
    </row>
    <row r="385" spans="1:23" ht="15">
      <c r="A385" s="15">
        <v>3939</v>
      </c>
      <c r="B385" s="15">
        <v>2021</v>
      </c>
      <c r="C385" s="13" t="s">
        <v>9</v>
      </c>
      <c r="D385" s="15">
        <v>20</v>
      </c>
      <c r="E385" s="13" t="s">
        <v>14</v>
      </c>
      <c r="F385" s="13" t="s">
        <v>17</v>
      </c>
      <c r="G385" s="13" t="s">
        <v>12</v>
      </c>
      <c r="H385" s="13" t="s">
        <v>32</v>
      </c>
      <c r="I385" s="3">
        <f t="shared" si="35"/>
        <v>60</v>
      </c>
      <c r="J385" s="7">
        <f t="shared" si="36"/>
        <v>64</v>
      </c>
      <c r="K385" s="3">
        <f>LEN(H385)</f>
        <v>5</v>
      </c>
      <c r="L385" s="13" t="str">
        <f>IF(OR(AND(LEN(H385&gt;3),ISERROR(FIND("-",H385,1))),AND(LEN(H385)&gt;3,ISERROR(FIND("+",H385,1)))),LEFT(H385,2),H385)</f>
        <v>60</v>
      </c>
      <c r="M385" s="13" t="str">
        <f>IF(AND(LEN(H385&gt;3),ISERROR(FIND("+",H385,1))),RIGHT(H385,2),IF(AND(LEN(H385)=3,ISERROR(FIND("-",H385,1))),LEFT(H385,2),H385))</f>
        <v>64</v>
      </c>
      <c r="N385" s="13" t="str">
        <f>SUBSTITUTE(H385,"+","-")</f>
        <v>60-64</v>
      </c>
      <c r="O385" s="3">
        <f t="shared" si="37"/>
        <v>5</v>
      </c>
      <c r="P385" s="3">
        <f t="shared" si="38"/>
        <v>3</v>
      </c>
      <c r="Q385" s="7">
        <f t="shared" si="39"/>
        <v>60</v>
      </c>
      <c r="R385" s="7">
        <f t="shared" si="40"/>
        <v>64</v>
      </c>
      <c r="S385" s="13" t="e">
        <f>VLOOKUP(A385,history!$B:$F,2,0)</f>
        <v>#N/A</v>
      </c>
      <c r="T385" s="13">
        <f>VLOOKUP($C385,日期!$A:$D,3,0)</f>
        <v>5</v>
      </c>
      <c r="U385" s="13">
        <f>VLOOKUP($C385,日期!$A:$D,4,0)</f>
        <v>1</v>
      </c>
      <c r="V385" s="65">
        <f t="shared" si="41"/>
        <v>44317</v>
      </c>
      <c r="W385" s="13" t="s">
        <v>1949</v>
      </c>
    </row>
    <row r="386" spans="1:23" ht="15">
      <c r="A386" s="15">
        <v>3938</v>
      </c>
      <c r="B386" s="15">
        <v>2021</v>
      </c>
      <c r="C386" s="13" t="s">
        <v>9</v>
      </c>
      <c r="D386" s="15">
        <v>20</v>
      </c>
      <c r="E386" s="13" t="s">
        <v>10</v>
      </c>
      <c r="F386" s="13" t="s">
        <v>11</v>
      </c>
      <c r="G386" s="13" t="s">
        <v>12</v>
      </c>
      <c r="H386" s="13" t="s">
        <v>18</v>
      </c>
      <c r="I386" s="3">
        <f t="shared" si="35"/>
        <v>65</v>
      </c>
      <c r="J386" s="7">
        <f t="shared" si="36"/>
        <v>69</v>
      </c>
      <c r="K386" s="3">
        <f>LEN(H386)</f>
        <v>5</v>
      </c>
      <c r="L386" s="13" t="str">
        <f>IF(OR(AND(LEN(H386&gt;3),ISERROR(FIND("-",H386,1))),AND(LEN(H386)&gt;3,ISERROR(FIND("+",H386,1)))),LEFT(H386,2),H386)</f>
        <v>65</v>
      </c>
      <c r="M386" s="13" t="str">
        <f>IF(AND(LEN(H386&gt;3),ISERROR(FIND("+",H386,1))),RIGHT(H386,2),IF(AND(LEN(H386)=3,ISERROR(FIND("-",H386,1))),LEFT(H386,2),H386))</f>
        <v>69</v>
      </c>
      <c r="N386" s="13" t="str">
        <f>SUBSTITUTE(H386,"+","-")</f>
        <v>65-69</v>
      </c>
      <c r="O386" s="3">
        <f t="shared" si="37"/>
        <v>5</v>
      </c>
      <c r="P386" s="3">
        <f t="shared" si="38"/>
        <v>3</v>
      </c>
      <c r="Q386" s="7">
        <f t="shared" si="39"/>
        <v>65</v>
      </c>
      <c r="R386" s="7">
        <f t="shared" si="40"/>
        <v>69</v>
      </c>
      <c r="S386" s="13" t="e">
        <f>VLOOKUP(A386,history!$B:$F,2,0)</f>
        <v>#N/A</v>
      </c>
      <c r="T386" s="13">
        <f>VLOOKUP($C386,日期!$A:$D,3,0)</f>
        <v>5</v>
      </c>
      <c r="U386" s="13">
        <f>VLOOKUP($C386,日期!$A:$D,4,0)</f>
        <v>1</v>
      </c>
      <c r="V386" s="65">
        <f t="shared" si="41"/>
        <v>44317</v>
      </c>
      <c r="W386" s="13" t="s">
        <v>1950</v>
      </c>
    </row>
    <row r="387" spans="1:23" ht="15">
      <c r="A387" s="15">
        <v>3937</v>
      </c>
      <c r="B387" s="15">
        <v>2021</v>
      </c>
      <c r="C387" s="13" t="s">
        <v>9</v>
      </c>
      <c r="D387" s="15">
        <v>20</v>
      </c>
      <c r="E387" s="13" t="s">
        <v>10</v>
      </c>
      <c r="F387" s="13" t="s">
        <v>11</v>
      </c>
      <c r="G387" s="13" t="s">
        <v>12</v>
      </c>
      <c r="H387" s="13" t="s">
        <v>29</v>
      </c>
      <c r="I387" s="3">
        <f t="shared" ref="I387:I450" si="42">VALUE(IF(LEN(H387)&gt;=3,LEFT(H387,2),H387))</f>
        <v>40</v>
      </c>
      <c r="J387" s="7">
        <f t="shared" ref="J387:J450" si="43">VALUE(IF(LEN(H387)=5,RIGHT(H387,2),LEFT(H387,2)))</f>
        <v>44</v>
      </c>
      <c r="K387" s="3">
        <f>LEN(H387)</f>
        <v>5</v>
      </c>
      <c r="L387" s="13" t="str">
        <f>IF(OR(AND(LEN(H387&gt;3),ISERROR(FIND("-",H387,1))),AND(LEN(H387)&gt;3,ISERROR(FIND("+",H387,1)))),LEFT(H387,2),H387)</f>
        <v>40</v>
      </c>
      <c r="M387" s="13" t="str">
        <f>IF(AND(LEN(H387&gt;3),ISERROR(FIND("+",H387,1))),RIGHT(H387,2),IF(AND(LEN(H387)=3,ISERROR(FIND("-",H387,1))),LEFT(H387,2),H387))</f>
        <v>44</v>
      </c>
      <c r="N387" s="13" t="str">
        <f>SUBSTITUTE(H387,"+","-")</f>
        <v>40-44</v>
      </c>
      <c r="O387" s="3">
        <f t="shared" ref="O387:O450" si="44">LEN(N387)</f>
        <v>5</v>
      </c>
      <c r="P387" s="3">
        <f t="shared" ref="P387:P450" si="45">FIND("-",N387,1)</f>
        <v>3</v>
      </c>
      <c r="Q387" s="7">
        <f t="shared" ref="Q387:Q450" si="46">VALUE(IF(ISERROR(FIND("-",N387,1)),N387,LEFT(N387,FIND("-",N387,1)-1)))</f>
        <v>40</v>
      </c>
      <c r="R387" s="7">
        <f t="shared" ref="R387:R450" si="47">VALUE(IF(ISERROR(FIND("-",N387,1)),N387,IF(AND(FIND("-",N387,1)=3,LEN(N387)=3),LEFT(N387,2),RIGHT(N387,FIND("-",N387,1)-1))))</f>
        <v>44</v>
      </c>
      <c r="S387" s="13" t="e">
        <f>VLOOKUP(A387,history!$B:$F,2,0)</f>
        <v>#N/A</v>
      </c>
      <c r="T387" s="13">
        <f>VLOOKUP($C387,日期!$A:$D,3,0)</f>
        <v>5</v>
      </c>
      <c r="U387" s="13">
        <f>VLOOKUP($C387,日期!$A:$D,4,0)</f>
        <v>1</v>
      </c>
      <c r="V387" s="65">
        <f t="shared" ref="V387:V450" si="48">DATE(B387,T387,U387)</f>
        <v>44317</v>
      </c>
      <c r="W387" s="13" t="s">
        <v>1951</v>
      </c>
    </row>
    <row r="388" spans="1:23" ht="15">
      <c r="A388" s="15">
        <v>3936</v>
      </c>
      <c r="B388" s="15">
        <v>2021</v>
      </c>
      <c r="C388" s="13" t="s">
        <v>9</v>
      </c>
      <c r="D388" s="15">
        <v>20</v>
      </c>
      <c r="E388" s="13" t="s">
        <v>10</v>
      </c>
      <c r="F388" s="13" t="s">
        <v>17</v>
      </c>
      <c r="G388" s="13" t="s">
        <v>12</v>
      </c>
      <c r="H388" s="13" t="s">
        <v>35</v>
      </c>
      <c r="I388" s="3">
        <f t="shared" si="42"/>
        <v>55</v>
      </c>
      <c r="J388" s="7">
        <f t="shared" si="43"/>
        <v>59</v>
      </c>
      <c r="K388" s="3">
        <f>LEN(H388)</f>
        <v>5</v>
      </c>
      <c r="L388" s="13" t="str">
        <f>IF(OR(AND(LEN(H388&gt;3),ISERROR(FIND("-",H388,1))),AND(LEN(H388)&gt;3,ISERROR(FIND("+",H388,1)))),LEFT(H388,2),H388)</f>
        <v>55</v>
      </c>
      <c r="M388" s="13" t="str">
        <f>IF(AND(LEN(H388&gt;3),ISERROR(FIND("+",H388,1))),RIGHT(H388,2),IF(AND(LEN(H388)=3,ISERROR(FIND("-",H388,1))),LEFT(H388,2),H388))</f>
        <v>59</v>
      </c>
      <c r="N388" s="13" t="str">
        <f>SUBSTITUTE(H388,"+","-")</f>
        <v>55-59</v>
      </c>
      <c r="O388" s="3">
        <f t="shared" si="44"/>
        <v>5</v>
      </c>
      <c r="P388" s="3">
        <f t="shared" si="45"/>
        <v>3</v>
      </c>
      <c r="Q388" s="7">
        <f t="shared" si="46"/>
        <v>55</v>
      </c>
      <c r="R388" s="7">
        <f t="shared" si="47"/>
        <v>59</v>
      </c>
      <c r="S388" s="13" t="e">
        <f>VLOOKUP(A388,history!$B:$F,2,0)</f>
        <v>#N/A</v>
      </c>
      <c r="T388" s="13">
        <f>VLOOKUP($C388,日期!$A:$D,3,0)</f>
        <v>5</v>
      </c>
      <c r="U388" s="13">
        <f>VLOOKUP($C388,日期!$A:$D,4,0)</f>
        <v>1</v>
      </c>
      <c r="V388" s="65">
        <f t="shared" si="48"/>
        <v>44317</v>
      </c>
      <c r="W388" s="13" t="s">
        <v>1952</v>
      </c>
    </row>
    <row r="389" spans="1:23" ht="15">
      <c r="A389" s="15">
        <v>3935</v>
      </c>
      <c r="B389" s="15">
        <v>2021</v>
      </c>
      <c r="C389" s="13" t="s">
        <v>9</v>
      </c>
      <c r="D389" s="15">
        <v>20</v>
      </c>
      <c r="E389" s="13" t="s">
        <v>59</v>
      </c>
      <c r="F389" s="13" t="s">
        <v>17</v>
      </c>
      <c r="G389" s="13" t="s">
        <v>12</v>
      </c>
      <c r="H389" s="13" t="s">
        <v>26</v>
      </c>
      <c r="I389" s="3">
        <f t="shared" si="42"/>
        <v>30</v>
      </c>
      <c r="J389" s="7">
        <f t="shared" si="43"/>
        <v>34</v>
      </c>
      <c r="K389" s="3">
        <f>LEN(H389)</f>
        <v>5</v>
      </c>
      <c r="L389" s="13" t="str">
        <f>IF(OR(AND(LEN(H389&gt;3),ISERROR(FIND("-",H389,1))),AND(LEN(H389)&gt;3,ISERROR(FIND("+",H389,1)))),LEFT(H389,2),H389)</f>
        <v>30</v>
      </c>
      <c r="M389" s="13" t="str">
        <f>IF(AND(LEN(H389&gt;3),ISERROR(FIND("+",H389,1))),RIGHT(H389,2),IF(AND(LEN(H389)=3,ISERROR(FIND("-",H389,1))),LEFT(H389,2),H389))</f>
        <v>34</v>
      </c>
      <c r="N389" s="13" t="str">
        <f>SUBSTITUTE(H389,"+","-")</f>
        <v>30-34</v>
      </c>
      <c r="O389" s="3">
        <f t="shared" si="44"/>
        <v>5</v>
      </c>
      <c r="P389" s="3">
        <f t="shared" si="45"/>
        <v>3</v>
      </c>
      <c r="Q389" s="7">
        <f t="shared" si="46"/>
        <v>30</v>
      </c>
      <c r="R389" s="7">
        <f t="shared" si="47"/>
        <v>34</v>
      </c>
      <c r="S389" s="13" t="e">
        <f>VLOOKUP(A389,history!$B:$F,2,0)</f>
        <v>#N/A</v>
      </c>
      <c r="T389" s="13">
        <f>VLOOKUP($C389,日期!$A:$D,3,0)</f>
        <v>5</v>
      </c>
      <c r="U389" s="13">
        <f>VLOOKUP($C389,日期!$A:$D,4,0)</f>
        <v>1</v>
      </c>
      <c r="V389" s="65">
        <f t="shared" si="48"/>
        <v>44317</v>
      </c>
      <c r="W389" s="13" t="s">
        <v>1953</v>
      </c>
    </row>
    <row r="390" spans="1:23" ht="15">
      <c r="A390" s="15">
        <v>3934</v>
      </c>
      <c r="B390" s="15">
        <v>2021</v>
      </c>
      <c r="C390" s="13" t="s">
        <v>9</v>
      </c>
      <c r="D390" s="15">
        <v>20</v>
      </c>
      <c r="E390" s="13" t="s">
        <v>14</v>
      </c>
      <c r="F390" s="13" t="s">
        <v>11</v>
      </c>
      <c r="G390" s="13" t="s">
        <v>12</v>
      </c>
      <c r="H390" s="13" t="s">
        <v>32</v>
      </c>
      <c r="I390" s="3">
        <f t="shared" si="42"/>
        <v>60</v>
      </c>
      <c r="J390" s="7">
        <f t="shared" si="43"/>
        <v>64</v>
      </c>
      <c r="K390" s="3">
        <f>LEN(H390)</f>
        <v>5</v>
      </c>
      <c r="L390" s="13" t="str">
        <f>IF(OR(AND(LEN(H390&gt;3),ISERROR(FIND("-",H390,1))),AND(LEN(H390)&gt;3,ISERROR(FIND("+",H390,1)))),LEFT(H390,2),H390)</f>
        <v>60</v>
      </c>
      <c r="M390" s="13" t="str">
        <f>IF(AND(LEN(H390&gt;3),ISERROR(FIND("+",H390,1))),RIGHT(H390,2),IF(AND(LEN(H390)=3,ISERROR(FIND("-",H390,1))),LEFT(H390,2),H390))</f>
        <v>64</v>
      </c>
      <c r="N390" s="13" t="str">
        <f>SUBSTITUTE(H390,"+","-")</f>
        <v>60-64</v>
      </c>
      <c r="O390" s="3">
        <f t="shared" si="44"/>
        <v>5</v>
      </c>
      <c r="P390" s="3">
        <f t="shared" si="45"/>
        <v>3</v>
      </c>
      <c r="Q390" s="7">
        <f t="shared" si="46"/>
        <v>60</v>
      </c>
      <c r="R390" s="7">
        <f t="shared" si="47"/>
        <v>64</v>
      </c>
      <c r="S390" s="13" t="e">
        <f>VLOOKUP(A390,history!$B:$F,2,0)</f>
        <v>#N/A</v>
      </c>
      <c r="T390" s="13">
        <f>VLOOKUP($C390,日期!$A:$D,3,0)</f>
        <v>5</v>
      </c>
      <c r="U390" s="13">
        <f>VLOOKUP($C390,日期!$A:$D,4,0)</f>
        <v>1</v>
      </c>
      <c r="V390" s="65">
        <f t="shared" si="48"/>
        <v>44317</v>
      </c>
      <c r="W390" s="13" t="s">
        <v>1954</v>
      </c>
    </row>
    <row r="391" spans="1:23" ht="15">
      <c r="A391" s="15">
        <v>3933</v>
      </c>
      <c r="B391" s="15">
        <v>2021</v>
      </c>
      <c r="C391" s="13" t="s">
        <v>9</v>
      </c>
      <c r="D391" s="15">
        <v>20</v>
      </c>
      <c r="E391" s="13" t="s">
        <v>14</v>
      </c>
      <c r="F391" s="13" t="s">
        <v>17</v>
      </c>
      <c r="G391" s="13" t="s">
        <v>12</v>
      </c>
      <c r="H391" s="13" t="s">
        <v>32</v>
      </c>
      <c r="I391" s="3">
        <f t="shared" si="42"/>
        <v>60</v>
      </c>
      <c r="J391" s="7">
        <f t="shared" si="43"/>
        <v>64</v>
      </c>
      <c r="K391" s="3">
        <f>LEN(H391)</f>
        <v>5</v>
      </c>
      <c r="L391" s="13" t="str">
        <f>IF(OR(AND(LEN(H391&gt;3),ISERROR(FIND("-",H391,1))),AND(LEN(H391)&gt;3,ISERROR(FIND("+",H391,1)))),LEFT(H391,2),H391)</f>
        <v>60</v>
      </c>
      <c r="M391" s="13" t="str">
        <f>IF(AND(LEN(H391&gt;3),ISERROR(FIND("+",H391,1))),RIGHT(H391,2),IF(AND(LEN(H391)=3,ISERROR(FIND("-",H391,1))),LEFT(H391,2),H391))</f>
        <v>64</v>
      </c>
      <c r="N391" s="13" t="str">
        <f>SUBSTITUTE(H391,"+","-")</f>
        <v>60-64</v>
      </c>
      <c r="O391" s="3">
        <f t="shared" si="44"/>
        <v>5</v>
      </c>
      <c r="P391" s="3">
        <f t="shared" si="45"/>
        <v>3</v>
      </c>
      <c r="Q391" s="7">
        <f t="shared" si="46"/>
        <v>60</v>
      </c>
      <c r="R391" s="7">
        <f t="shared" si="47"/>
        <v>64</v>
      </c>
      <c r="S391" s="13" t="e">
        <f>VLOOKUP(A391,history!$B:$F,2,0)</f>
        <v>#N/A</v>
      </c>
      <c r="T391" s="13">
        <f>VLOOKUP($C391,日期!$A:$D,3,0)</f>
        <v>5</v>
      </c>
      <c r="U391" s="13">
        <f>VLOOKUP($C391,日期!$A:$D,4,0)</f>
        <v>1</v>
      </c>
      <c r="V391" s="65">
        <f t="shared" si="48"/>
        <v>44317</v>
      </c>
      <c r="W391" s="13" t="s">
        <v>1955</v>
      </c>
    </row>
    <row r="392" spans="1:23" ht="15">
      <c r="A392" s="15">
        <v>3932</v>
      </c>
      <c r="B392" s="15">
        <v>2021</v>
      </c>
      <c r="C392" s="13" t="s">
        <v>9</v>
      </c>
      <c r="D392" s="15">
        <v>20</v>
      </c>
      <c r="E392" s="13" t="s">
        <v>10</v>
      </c>
      <c r="F392" s="13" t="s">
        <v>11</v>
      </c>
      <c r="G392" s="13" t="s">
        <v>12</v>
      </c>
      <c r="H392" s="13" t="s">
        <v>18</v>
      </c>
      <c r="I392" s="3">
        <f t="shared" si="42"/>
        <v>65</v>
      </c>
      <c r="J392" s="7">
        <f t="shared" si="43"/>
        <v>69</v>
      </c>
      <c r="K392" s="3">
        <f>LEN(H392)</f>
        <v>5</v>
      </c>
      <c r="L392" s="13" t="str">
        <f>IF(OR(AND(LEN(H392&gt;3),ISERROR(FIND("-",H392,1))),AND(LEN(H392)&gt;3,ISERROR(FIND("+",H392,1)))),LEFT(H392,2),H392)</f>
        <v>65</v>
      </c>
      <c r="M392" s="13" t="str">
        <f>IF(AND(LEN(H392&gt;3),ISERROR(FIND("+",H392,1))),RIGHT(H392,2),IF(AND(LEN(H392)=3,ISERROR(FIND("-",H392,1))),LEFT(H392,2),H392))</f>
        <v>69</v>
      </c>
      <c r="N392" s="13" t="str">
        <f>SUBSTITUTE(H392,"+","-")</f>
        <v>65-69</v>
      </c>
      <c r="O392" s="3">
        <f t="shared" si="44"/>
        <v>5</v>
      </c>
      <c r="P392" s="3">
        <f t="shared" si="45"/>
        <v>3</v>
      </c>
      <c r="Q392" s="7">
        <f t="shared" si="46"/>
        <v>65</v>
      </c>
      <c r="R392" s="7">
        <f t="shared" si="47"/>
        <v>69</v>
      </c>
      <c r="S392" s="13" t="e">
        <f>VLOOKUP(A392,history!$B:$F,2,0)</f>
        <v>#N/A</v>
      </c>
      <c r="T392" s="13">
        <f>VLOOKUP($C392,日期!$A:$D,3,0)</f>
        <v>5</v>
      </c>
      <c r="U392" s="13">
        <f>VLOOKUP($C392,日期!$A:$D,4,0)</f>
        <v>1</v>
      </c>
      <c r="V392" s="65">
        <f t="shared" si="48"/>
        <v>44317</v>
      </c>
      <c r="W392" s="13" t="s">
        <v>1956</v>
      </c>
    </row>
    <row r="393" spans="1:23" ht="15">
      <c r="A393" s="15">
        <v>3931</v>
      </c>
      <c r="B393" s="15">
        <v>2021</v>
      </c>
      <c r="C393" s="13" t="s">
        <v>9</v>
      </c>
      <c r="D393" s="15">
        <v>20</v>
      </c>
      <c r="E393" s="13" t="s">
        <v>10</v>
      </c>
      <c r="F393" s="13" t="s">
        <v>11</v>
      </c>
      <c r="G393" s="13" t="s">
        <v>12</v>
      </c>
      <c r="H393" s="13" t="s">
        <v>29</v>
      </c>
      <c r="I393" s="3">
        <f t="shared" si="42"/>
        <v>40</v>
      </c>
      <c r="J393" s="7">
        <f t="shared" si="43"/>
        <v>44</v>
      </c>
      <c r="K393" s="3">
        <f>LEN(H393)</f>
        <v>5</v>
      </c>
      <c r="L393" s="13" t="str">
        <f>IF(OR(AND(LEN(H393&gt;3),ISERROR(FIND("-",H393,1))),AND(LEN(H393)&gt;3,ISERROR(FIND("+",H393,1)))),LEFT(H393,2),H393)</f>
        <v>40</v>
      </c>
      <c r="M393" s="13" t="str">
        <f>IF(AND(LEN(H393&gt;3),ISERROR(FIND("+",H393,1))),RIGHT(H393,2),IF(AND(LEN(H393)=3,ISERROR(FIND("-",H393,1))),LEFT(H393,2),H393))</f>
        <v>44</v>
      </c>
      <c r="N393" s="13" t="str">
        <f>SUBSTITUTE(H393,"+","-")</f>
        <v>40-44</v>
      </c>
      <c r="O393" s="3">
        <f t="shared" si="44"/>
        <v>5</v>
      </c>
      <c r="P393" s="3">
        <f t="shared" si="45"/>
        <v>3</v>
      </c>
      <c r="Q393" s="7">
        <f t="shared" si="46"/>
        <v>40</v>
      </c>
      <c r="R393" s="7">
        <f t="shared" si="47"/>
        <v>44</v>
      </c>
      <c r="S393" s="13" t="e">
        <f>VLOOKUP(A393,history!$B:$F,2,0)</f>
        <v>#N/A</v>
      </c>
      <c r="T393" s="13">
        <f>VLOOKUP($C393,日期!$A:$D,3,0)</f>
        <v>5</v>
      </c>
      <c r="U393" s="13">
        <f>VLOOKUP($C393,日期!$A:$D,4,0)</f>
        <v>1</v>
      </c>
      <c r="V393" s="65">
        <f t="shared" si="48"/>
        <v>44317</v>
      </c>
      <c r="W393" s="13" t="s">
        <v>1957</v>
      </c>
    </row>
    <row r="394" spans="1:23" ht="15">
      <c r="A394" s="15">
        <v>3930</v>
      </c>
      <c r="B394" s="15">
        <v>2021</v>
      </c>
      <c r="C394" s="13" t="s">
        <v>9</v>
      </c>
      <c r="D394" s="15">
        <v>20</v>
      </c>
      <c r="E394" s="13" t="s">
        <v>10</v>
      </c>
      <c r="F394" s="13" t="s">
        <v>17</v>
      </c>
      <c r="G394" s="13" t="s">
        <v>12</v>
      </c>
      <c r="H394" s="13" t="s">
        <v>35</v>
      </c>
      <c r="I394" s="3">
        <f t="shared" si="42"/>
        <v>55</v>
      </c>
      <c r="J394" s="7">
        <f t="shared" si="43"/>
        <v>59</v>
      </c>
      <c r="K394" s="3">
        <f>LEN(H394)</f>
        <v>5</v>
      </c>
      <c r="L394" s="13" t="str">
        <f>IF(OR(AND(LEN(H394&gt;3),ISERROR(FIND("-",H394,1))),AND(LEN(H394)&gt;3,ISERROR(FIND("+",H394,1)))),LEFT(H394,2),H394)</f>
        <v>55</v>
      </c>
      <c r="M394" s="13" t="str">
        <f>IF(AND(LEN(H394&gt;3),ISERROR(FIND("+",H394,1))),RIGHT(H394,2),IF(AND(LEN(H394)=3,ISERROR(FIND("-",H394,1))),LEFT(H394,2),H394))</f>
        <v>59</v>
      </c>
      <c r="N394" s="13" t="str">
        <f>SUBSTITUTE(H394,"+","-")</f>
        <v>55-59</v>
      </c>
      <c r="O394" s="3">
        <f t="shared" si="44"/>
        <v>5</v>
      </c>
      <c r="P394" s="3">
        <f t="shared" si="45"/>
        <v>3</v>
      </c>
      <c r="Q394" s="7">
        <f t="shared" si="46"/>
        <v>55</v>
      </c>
      <c r="R394" s="7">
        <f t="shared" si="47"/>
        <v>59</v>
      </c>
      <c r="S394" s="13" t="e">
        <f>VLOOKUP(A394,history!$B:$F,2,0)</f>
        <v>#N/A</v>
      </c>
      <c r="T394" s="13">
        <f>VLOOKUP($C394,日期!$A:$D,3,0)</f>
        <v>5</v>
      </c>
      <c r="U394" s="13">
        <f>VLOOKUP($C394,日期!$A:$D,4,0)</f>
        <v>1</v>
      </c>
      <c r="V394" s="65">
        <f t="shared" si="48"/>
        <v>44317</v>
      </c>
      <c r="W394" s="13" t="s">
        <v>1958</v>
      </c>
    </row>
    <row r="395" spans="1:23" ht="15">
      <c r="A395" s="15">
        <v>3929</v>
      </c>
      <c r="B395" s="15">
        <v>2021</v>
      </c>
      <c r="C395" s="13" t="s">
        <v>9</v>
      </c>
      <c r="D395" s="15">
        <v>20</v>
      </c>
      <c r="E395" s="13" t="s">
        <v>59</v>
      </c>
      <c r="F395" s="13" t="s">
        <v>17</v>
      </c>
      <c r="G395" s="13" t="s">
        <v>12</v>
      </c>
      <c r="H395" s="13" t="s">
        <v>13</v>
      </c>
      <c r="I395" s="3">
        <f t="shared" si="42"/>
        <v>20</v>
      </c>
      <c r="J395" s="7">
        <f t="shared" si="43"/>
        <v>24</v>
      </c>
      <c r="K395" s="3">
        <f>LEN(H395)</f>
        <v>5</v>
      </c>
      <c r="L395" s="13" t="str">
        <f>IF(OR(AND(LEN(H395&gt;3),ISERROR(FIND("-",H395,1))),AND(LEN(H395)&gt;3,ISERROR(FIND("+",H395,1)))),LEFT(H395,2),H395)</f>
        <v>20</v>
      </c>
      <c r="M395" s="13" t="str">
        <f>IF(AND(LEN(H395&gt;3),ISERROR(FIND("+",H395,1))),RIGHT(H395,2),IF(AND(LEN(H395)=3,ISERROR(FIND("-",H395,1))),LEFT(H395,2),H395))</f>
        <v>24</v>
      </c>
      <c r="N395" s="13" t="str">
        <f>SUBSTITUTE(H395,"+","-")</f>
        <v>20-24</v>
      </c>
      <c r="O395" s="3">
        <f t="shared" si="44"/>
        <v>5</v>
      </c>
      <c r="P395" s="3">
        <f t="shared" si="45"/>
        <v>3</v>
      </c>
      <c r="Q395" s="7">
        <f t="shared" si="46"/>
        <v>20</v>
      </c>
      <c r="R395" s="7">
        <f t="shared" si="47"/>
        <v>24</v>
      </c>
      <c r="S395" s="13" t="e">
        <f>VLOOKUP(A395,history!$B:$F,2,0)</f>
        <v>#N/A</v>
      </c>
      <c r="T395" s="13">
        <f>VLOOKUP($C395,日期!$A:$D,3,0)</f>
        <v>5</v>
      </c>
      <c r="U395" s="13">
        <f>VLOOKUP($C395,日期!$A:$D,4,0)</f>
        <v>1</v>
      </c>
      <c r="V395" s="65">
        <f t="shared" si="48"/>
        <v>44317</v>
      </c>
      <c r="W395" s="13" t="s">
        <v>1959</v>
      </c>
    </row>
    <row r="396" spans="1:23" ht="15">
      <c r="A396" s="15">
        <v>3928</v>
      </c>
      <c r="B396" s="15">
        <v>2021</v>
      </c>
      <c r="C396" s="13" t="s">
        <v>9</v>
      </c>
      <c r="D396" s="15">
        <v>20</v>
      </c>
      <c r="E396" s="13" t="s">
        <v>14</v>
      </c>
      <c r="F396" s="13" t="s">
        <v>11</v>
      </c>
      <c r="G396" s="13" t="s">
        <v>12</v>
      </c>
      <c r="H396" s="13" t="s">
        <v>32</v>
      </c>
      <c r="I396" s="3">
        <f t="shared" si="42"/>
        <v>60</v>
      </c>
      <c r="J396" s="7">
        <f t="shared" si="43"/>
        <v>64</v>
      </c>
      <c r="K396" s="3">
        <f>LEN(H396)</f>
        <v>5</v>
      </c>
      <c r="L396" s="13" t="str">
        <f>IF(OR(AND(LEN(H396&gt;3),ISERROR(FIND("-",H396,1))),AND(LEN(H396)&gt;3,ISERROR(FIND("+",H396,1)))),LEFT(H396,2),H396)</f>
        <v>60</v>
      </c>
      <c r="M396" s="13" t="str">
        <f>IF(AND(LEN(H396&gt;3),ISERROR(FIND("+",H396,1))),RIGHT(H396,2),IF(AND(LEN(H396)=3,ISERROR(FIND("-",H396,1))),LEFT(H396,2),H396))</f>
        <v>64</v>
      </c>
      <c r="N396" s="13" t="str">
        <f>SUBSTITUTE(H396,"+","-")</f>
        <v>60-64</v>
      </c>
      <c r="O396" s="3">
        <f t="shared" si="44"/>
        <v>5</v>
      </c>
      <c r="P396" s="3">
        <f t="shared" si="45"/>
        <v>3</v>
      </c>
      <c r="Q396" s="7">
        <f t="shared" si="46"/>
        <v>60</v>
      </c>
      <c r="R396" s="7">
        <f t="shared" si="47"/>
        <v>64</v>
      </c>
      <c r="S396" s="13" t="e">
        <f>VLOOKUP(A396,history!$B:$F,2,0)</f>
        <v>#N/A</v>
      </c>
      <c r="T396" s="13">
        <f>VLOOKUP($C396,日期!$A:$D,3,0)</f>
        <v>5</v>
      </c>
      <c r="U396" s="13">
        <f>VLOOKUP($C396,日期!$A:$D,4,0)</f>
        <v>1</v>
      </c>
      <c r="V396" s="65">
        <f t="shared" si="48"/>
        <v>44317</v>
      </c>
      <c r="W396" s="13" t="s">
        <v>1960</v>
      </c>
    </row>
    <row r="397" spans="1:23" ht="15">
      <c r="A397" s="15">
        <v>3927</v>
      </c>
      <c r="B397" s="15">
        <v>2021</v>
      </c>
      <c r="C397" s="13" t="s">
        <v>9</v>
      </c>
      <c r="D397" s="15">
        <v>20</v>
      </c>
      <c r="E397" s="13" t="s">
        <v>14</v>
      </c>
      <c r="F397" s="13" t="s">
        <v>17</v>
      </c>
      <c r="G397" s="13" t="s">
        <v>12</v>
      </c>
      <c r="H397" s="13" t="s">
        <v>32</v>
      </c>
      <c r="I397" s="3">
        <f t="shared" si="42"/>
        <v>60</v>
      </c>
      <c r="J397" s="7">
        <f t="shared" si="43"/>
        <v>64</v>
      </c>
      <c r="K397" s="3">
        <f>LEN(H397)</f>
        <v>5</v>
      </c>
      <c r="L397" s="13" t="str">
        <f>IF(OR(AND(LEN(H397&gt;3),ISERROR(FIND("-",H397,1))),AND(LEN(H397)&gt;3,ISERROR(FIND("+",H397,1)))),LEFT(H397,2),H397)</f>
        <v>60</v>
      </c>
      <c r="M397" s="13" t="str">
        <f>IF(AND(LEN(H397&gt;3),ISERROR(FIND("+",H397,1))),RIGHT(H397,2),IF(AND(LEN(H397)=3,ISERROR(FIND("-",H397,1))),LEFT(H397,2),H397))</f>
        <v>64</v>
      </c>
      <c r="N397" s="13" t="str">
        <f>SUBSTITUTE(H397,"+","-")</f>
        <v>60-64</v>
      </c>
      <c r="O397" s="3">
        <f t="shared" si="44"/>
        <v>5</v>
      </c>
      <c r="P397" s="3">
        <f t="shared" si="45"/>
        <v>3</v>
      </c>
      <c r="Q397" s="7">
        <f t="shared" si="46"/>
        <v>60</v>
      </c>
      <c r="R397" s="7">
        <f t="shared" si="47"/>
        <v>64</v>
      </c>
      <c r="S397" s="13" t="e">
        <f>VLOOKUP(A397,history!$B:$F,2,0)</f>
        <v>#N/A</v>
      </c>
      <c r="T397" s="13">
        <f>VLOOKUP($C397,日期!$A:$D,3,0)</f>
        <v>5</v>
      </c>
      <c r="U397" s="13">
        <f>VLOOKUP($C397,日期!$A:$D,4,0)</f>
        <v>1</v>
      </c>
      <c r="V397" s="65">
        <f t="shared" si="48"/>
        <v>44317</v>
      </c>
      <c r="W397" s="13" t="s">
        <v>1961</v>
      </c>
    </row>
    <row r="398" spans="1:23" ht="15">
      <c r="A398" s="15">
        <v>3926</v>
      </c>
      <c r="B398" s="15">
        <v>2021</v>
      </c>
      <c r="C398" s="13" t="s">
        <v>9</v>
      </c>
      <c r="D398" s="15">
        <v>20</v>
      </c>
      <c r="E398" s="13" t="s">
        <v>10</v>
      </c>
      <c r="F398" s="13" t="s">
        <v>11</v>
      </c>
      <c r="G398" s="13" t="s">
        <v>12</v>
      </c>
      <c r="H398" s="13" t="s">
        <v>18</v>
      </c>
      <c r="I398" s="3">
        <f t="shared" si="42"/>
        <v>65</v>
      </c>
      <c r="J398" s="7">
        <f t="shared" si="43"/>
        <v>69</v>
      </c>
      <c r="K398" s="3">
        <f>LEN(H398)</f>
        <v>5</v>
      </c>
      <c r="L398" s="13" t="str">
        <f>IF(OR(AND(LEN(H398&gt;3),ISERROR(FIND("-",H398,1))),AND(LEN(H398)&gt;3,ISERROR(FIND("+",H398,1)))),LEFT(H398,2),H398)</f>
        <v>65</v>
      </c>
      <c r="M398" s="13" t="str">
        <f>IF(AND(LEN(H398&gt;3),ISERROR(FIND("+",H398,1))),RIGHT(H398,2),IF(AND(LEN(H398)=3,ISERROR(FIND("-",H398,1))),LEFT(H398,2),H398))</f>
        <v>69</v>
      </c>
      <c r="N398" s="13" t="str">
        <f>SUBSTITUTE(H398,"+","-")</f>
        <v>65-69</v>
      </c>
      <c r="O398" s="3">
        <f t="shared" si="44"/>
        <v>5</v>
      </c>
      <c r="P398" s="3">
        <f t="shared" si="45"/>
        <v>3</v>
      </c>
      <c r="Q398" s="7">
        <f t="shared" si="46"/>
        <v>65</v>
      </c>
      <c r="R398" s="7">
        <f t="shared" si="47"/>
        <v>69</v>
      </c>
      <c r="S398" s="13" t="e">
        <f>VLOOKUP(A398,history!$B:$F,2,0)</f>
        <v>#N/A</v>
      </c>
      <c r="T398" s="13">
        <f>VLOOKUP($C398,日期!$A:$D,3,0)</f>
        <v>5</v>
      </c>
      <c r="U398" s="13">
        <f>VLOOKUP($C398,日期!$A:$D,4,0)</f>
        <v>1</v>
      </c>
      <c r="V398" s="65">
        <f t="shared" si="48"/>
        <v>44317</v>
      </c>
      <c r="W398" s="13" t="s">
        <v>1962</v>
      </c>
    </row>
    <row r="399" spans="1:23" ht="15">
      <c r="A399" s="15">
        <v>3925</v>
      </c>
      <c r="B399" s="15">
        <v>2021</v>
      </c>
      <c r="C399" s="13" t="s">
        <v>9</v>
      </c>
      <c r="D399" s="15">
        <v>20</v>
      </c>
      <c r="E399" s="13" t="s">
        <v>10</v>
      </c>
      <c r="F399" s="13" t="s">
        <v>11</v>
      </c>
      <c r="G399" s="13" t="s">
        <v>12</v>
      </c>
      <c r="H399" s="13" t="s">
        <v>34</v>
      </c>
      <c r="I399" s="3">
        <f t="shared" si="42"/>
        <v>35</v>
      </c>
      <c r="J399" s="7">
        <f t="shared" si="43"/>
        <v>39</v>
      </c>
      <c r="K399" s="3">
        <f>LEN(H399)</f>
        <v>5</v>
      </c>
      <c r="L399" s="13" t="str">
        <f>IF(OR(AND(LEN(H399&gt;3),ISERROR(FIND("-",H399,1))),AND(LEN(H399)&gt;3,ISERROR(FIND("+",H399,1)))),LEFT(H399,2),H399)</f>
        <v>35</v>
      </c>
      <c r="M399" s="13" t="str">
        <f>IF(AND(LEN(H399&gt;3),ISERROR(FIND("+",H399,1))),RIGHT(H399,2),IF(AND(LEN(H399)=3,ISERROR(FIND("-",H399,1))),LEFT(H399,2),H399))</f>
        <v>39</v>
      </c>
      <c r="N399" s="13" t="str">
        <f>SUBSTITUTE(H399,"+","-")</f>
        <v>35-39</v>
      </c>
      <c r="O399" s="3">
        <f t="shared" si="44"/>
        <v>5</v>
      </c>
      <c r="P399" s="3">
        <f t="shared" si="45"/>
        <v>3</v>
      </c>
      <c r="Q399" s="7">
        <f t="shared" si="46"/>
        <v>35</v>
      </c>
      <c r="R399" s="7">
        <f t="shared" si="47"/>
        <v>39</v>
      </c>
      <c r="S399" s="13" t="e">
        <f>VLOOKUP(A399,history!$B:$F,2,0)</f>
        <v>#N/A</v>
      </c>
      <c r="T399" s="13">
        <f>VLOOKUP($C399,日期!$A:$D,3,0)</f>
        <v>5</v>
      </c>
      <c r="U399" s="13">
        <f>VLOOKUP($C399,日期!$A:$D,4,0)</f>
        <v>1</v>
      </c>
      <c r="V399" s="65">
        <f t="shared" si="48"/>
        <v>44317</v>
      </c>
      <c r="W399" s="13" t="s">
        <v>1963</v>
      </c>
    </row>
    <row r="400" spans="1:23" ht="15">
      <c r="A400" s="15">
        <v>3924</v>
      </c>
      <c r="B400" s="15">
        <v>2021</v>
      </c>
      <c r="C400" s="13" t="s">
        <v>9</v>
      </c>
      <c r="D400" s="15">
        <v>20</v>
      </c>
      <c r="E400" s="13" t="s">
        <v>10</v>
      </c>
      <c r="F400" s="13" t="s">
        <v>17</v>
      </c>
      <c r="G400" s="13" t="s">
        <v>12</v>
      </c>
      <c r="H400" s="13" t="s">
        <v>35</v>
      </c>
      <c r="I400" s="3">
        <f t="shared" si="42"/>
        <v>55</v>
      </c>
      <c r="J400" s="7">
        <f t="shared" si="43"/>
        <v>59</v>
      </c>
      <c r="K400" s="3">
        <f>LEN(H400)</f>
        <v>5</v>
      </c>
      <c r="L400" s="13" t="str">
        <f>IF(OR(AND(LEN(H400&gt;3),ISERROR(FIND("-",H400,1))),AND(LEN(H400)&gt;3,ISERROR(FIND("+",H400,1)))),LEFT(H400,2),H400)</f>
        <v>55</v>
      </c>
      <c r="M400" s="13" t="str">
        <f>IF(AND(LEN(H400&gt;3),ISERROR(FIND("+",H400,1))),RIGHT(H400,2),IF(AND(LEN(H400)=3,ISERROR(FIND("-",H400,1))),LEFT(H400,2),H400))</f>
        <v>59</v>
      </c>
      <c r="N400" s="13" t="str">
        <f>SUBSTITUTE(H400,"+","-")</f>
        <v>55-59</v>
      </c>
      <c r="O400" s="3">
        <f t="shared" si="44"/>
        <v>5</v>
      </c>
      <c r="P400" s="3">
        <f t="shared" si="45"/>
        <v>3</v>
      </c>
      <c r="Q400" s="7">
        <f t="shared" si="46"/>
        <v>55</v>
      </c>
      <c r="R400" s="7">
        <f t="shared" si="47"/>
        <v>59</v>
      </c>
      <c r="S400" s="13" t="e">
        <f>VLOOKUP(A400,history!$B:$F,2,0)</f>
        <v>#N/A</v>
      </c>
      <c r="T400" s="13">
        <f>VLOOKUP($C400,日期!$A:$D,3,0)</f>
        <v>5</v>
      </c>
      <c r="U400" s="13">
        <f>VLOOKUP($C400,日期!$A:$D,4,0)</f>
        <v>1</v>
      </c>
      <c r="V400" s="65">
        <f t="shared" si="48"/>
        <v>44317</v>
      </c>
      <c r="W400" s="13" t="s">
        <v>1964</v>
      </c>
    </row>
    <row r="401" spans="1:23" ht="15">
      <c r="A401" s="15">
        <v>3923</v>
      </c>
      <c r="B401" s="15">
        <v>2021</v>
      </c>
      <c r="C401" s="13" t="s">
        <v>9</v>
      </c>
      <c r="D401" s="15">
        <v>20</v>
      </c>
      <c r="E401" s="13" t="s">
        <v>38</v>
      </c>
      <c r="F401" s="13" t="s">
        <v>11</v>
      </c>
      <c r="G401" s="13" t="s">
        <v>12</v>
      </c>
      <c r="H401" s="13" t="s">
        <v>15</v>
      </c>
      <c r="I401" s="3">
        <f t="shared" si="42"/>
        <v>70</v>
      </c>
      <c r="J401" s="7">
        <f t="shared" si="43"/>
        <v>70</v>
      </c>
      <c r="K401" s="3">
        <f>LEN(H401)</f>
        <v>3</v>
      </c>
      <c r="L401" s="13" t="str">
        <f>IF(OR(AND(LEN(H401&gt;3),ISERROR(FIND("-",H401,1))),AND(LEN(H401)&gt;3,ISERROR(FIND("+",H401,1)))),LEFT(H401,2),H401)</f>
        <v>70</v>
      </c>
      <c r="M401" s="13" t="str">
        <f>IF(AND(LEN(H401&gt;3),ISERROR(FIND("+",H401,1))),RIGHT(H401,2),IF(AND(LEN(H401)=3,ISERROR(FIND("-",H401,1))),LEFT(H401,2),H401))</f>
        <v>70</v>
      </c>
      <c r="N401" s="13" t="str">
        <f>SUBSTITUTE(H401,"+","-")</f>
        <v>70-</v>
      </c>
      <c r="O401" s="3">
        <f t="shared" si="44"/>
        <v>3</v>
      </c>
      <c r="P401" s="3">
        <f t="shared" si="45"/>
        <v>3</v>
      </c>
      <c r="Q401" s="7">
        <f t="shared" si="46"/>
        <v>70</v>
      </c>
      <c r="R401" s="7">
        <f t="shared" si="47"/>
        <v>70</v>
      </c>
      <c r="S401" s="13" t="e">
        <f>VLOOKUP(A401,history!$B:$F,2,0)</f>
        <v>#N/A</v>
      </c>
      <c r="T401" s="13">
        <f>VLOOKUP($C401,日期!$A:$D,3,0)</f>
        <v>5</v>
      </c>
      <c r="U401" s="13">
        <f>VLOOKUP($C401,日期!$A:$D,4,0)</f>
        <v>1</v>
      </c>
      <c r="V401" s="65">
        <f t="shared" si="48"/>
        <v>44317</v>
      </c>
      <c r="W401" s="13" t="s">
        <v>1965</v>
      </c>
    </row>
    <row r="402" spans="1:23" ht="15">
      <c r="A402" s="15">
        <v>3922</v>
      </c>
      <c r="B402" s="15">
        <v>2021</v>
      </c>
      <c r="C402" s="13" t="s">
        <v>9</v>
      </c>
      <c r="D402" s="15">
        <v>20</v>
      </c>
      <c r="E402" s="13" t="s">
        <v>14</v>
      </c>
      <c r="F402" s="13" t="s">
        <v>11</v>
      </c>
      <c r="G402" s="13" t="s">
        <v>12</v>
      </c>
      <c r="H402" s="13" t="s">
        <v>32</v>
      </c>
      <c r="I402" s="3">
        <f t="shared" si="42"/>
        <v>60</v>
      </c>
      <c r="J402" s="7">
        <f t="shared" si="43"/>
        <v>64</v>
      </c>
      <c r="K402" s="3">
        <f>LEN(H402)</f>
        <v>5</v>
      </c>
      <c r="L402" s="13" t="str">
        <f>IF(OR(AND(LEN(H402&gt;3),ISERROR(FIND("-",H402,1))),AND(LEN(H402)&gt;3,ISERROR(FIND("+",H402,1)))),LEFT(H402,2),H402)</f>
        <v>60</v>
      </c>
      <c r="M402" s="13" t="str">
        <f>IF(AND(LEN(H402&gt;3),ISERROR(FIND("+",H402,1))),RIGHT(H402,2),IF(AND(LEN(H402)=3,ISERROR(FIND("-",H402,1))),LEFT(H402,2),H402))</f>
        <v>64</v>
      </c>
      <c r="N402" s="13" t="str">
        <f>SUBSTITUTE(H402,"+","-")</f>
        <v>60-64</v>
      </c>
      <c r="O402" s="3">
        <f t="shared" si="44"/>
        <v>5</v>
      </c>
      <c r="P402" s="3">
        <f t="shared" si="45"/>
        <v>3</v>
      </c>
      <c r="Q402" s="7">
        <f t="shared" si="46"/>
        <v>60</v>
      </c>
      <c r="R402" s="7">
        <f t="shared" si="47"/>
        <v>64</v>
      </c>
      <c r="S402" s="13" t="e">
        <f>VLOOKUP(A402,history!$B:$F,2,0)</f>
        <v>#N/A</v>
      </c>
      <c r="T402" s="13">
        <f>VLOOKUP($C402,日期!$A:$D,3,0)</f>
        <v>5</v>
      </c>
      <c r="U402" s="13">
        <f>VLOOKUP($C402,日期!$A:$D,4,0)</f>
        <v>1</v>
      </c>
      <c r="V402" s="65">
        <f t="shared" si="48"/>
        <v>44317</v>
      </c>
      <c r="W402" s="13" t="s">
        <v>1966</v>
      </c>
    </row>
    <row r="403" spans="1:23" ht="15">
      <c r="A403" s="15">
        <v>3921</v>
      </c>
      <c r="B403" s="15">
        <v>2021</v>
      </c>
      <c r="C403" s="13" t="s">
        <v>9</v>
      </c>
      <c r="D403" s="15">
        <v>20</v>
      </c>
      <c r="E403" s="13" t="s">
        <v>14</v>
      </c>
      <c r="F403" s="13" t="s">
        <v>17</v>
      </c>
      <c r="G403" s="13" t="s">
        <v>12</v>
      </c>
      <c r="H403" s="13" t="s">
        <v>35</v>
      </c>
      <c r="I403" s="3">
        <f t="shared" si="42"/>
        <v>55</v>
      </c>
      <c r="J403" s="7">
        <f t="shared" si="43"/>
        <v>59</v>
      </c>
      <c r="K403" s="3">
        <f>LEN(H403)</f>
        <v>5</v>
      </c>
      <c r="L403" s="13" t="str">
        <f>IF(OR(AND(LEN(H403&gt;3),ISERROR(FIND("-",H403,1))),AND(LEN(H403)&gt;3,ISERROR(FIND("+",H403,1)))),LEFT(H403,2),H403)</f>
        <v>55</v>
      </c>
      <c r="M403" s="13" t="str">
        <f>IF(AND(LEN(H403&gt;3),ISERROR(FIND("+",H403,1))),RIGHT(H403,2),IF(AND(LEN(H403)=3,ISERROR(FIND("-",H403,1))),LEFT(H403,2),H403))</f>
        <v>59</v>
      </c>
      <c r="N403" s="13" t="str">
        <f>SUBSTITUTE(H403,"+","-")</f>
        <v>55-59</v>
      </c>
      <c r="O403" s="3">
        <f t="shared" si="44"/>
        <v>5</v>
      </c>
      <c r="P403" s="3">
        <f t="shared" si="45"/>
        <v>3</v>
      </c>
      <c r="Q403" s="7">
        <f t="shared" si="46"/>
        <v>55</v>
      </c>
      <c r="R403" s="7">
        <f t="shared" si="47"/>
        <v>59</v>
      </c>
      <c r="S403" s="13" t="e">
        <f>VLOOKUP(A403,history!$B:$F,2,0)</f>
        <v>#N/A</v>
      </c>
      <c r="T403" s="13">
        <f>VLOOKUP($C403,日期!$A:$D,3,0)</f>
        <v>5</v>
      </c>
      <c r="U403" s="13">
        <f>VLOOKUP($C403,日期!$A:$D,4,0)</f>
        <v>1</v>
      </c>
      <c r="V403" s="65">
        <f t="shared" si="48"/>
        <v>44317</v>
      </c>
      <c r="W403" s="13" t="s">
        <v>1967</v>
      </c>
    </row>
    <row r="404" spans="1:23" ht="15">
      <c r="A404" s="15">
        <v>3920</v>
      </c>
      <c r="B404" s="15">
        <v>2021</v>
      </c>
      <c r="C404" s="13" t="s">
        <v>9</v>
      </c>
      <c r="D404" s="15">
        <v>20</v>
      </c>
      <c r="E404" s="13" t="s">
        <v>10</v>
      </c>
      <c r="F404" s="13" t="s">
        <v>11</v>
      </c>
      <c r="G404" s="13" t="s">
        <v>12</v>
      </c>
      <c r="H404" s="13" t="s">
        <v>18</v>
      </c>
      <c r="I404" s="3">
        <f t="shared" si="42"/>
        <v>65</v>
      </c>
      <c r="J404" s="7">
        <f t="shared" si="43"/>
        <v>69</v>
      </c>
      <c r="K404" s="3">
        <f>LEN(H404)</f>
        <v>5</v>
      </c>
      <c r="L404" s="13" t="str">
        <f>IF(OR(AND(LEN(H404&gt;3),ISERROR(FIND("-",H404,1))),AND(LEN(H404)&gt;3,ISERROR(FIND("+",H404,1)))),LEFT(H404,2),H404)</f>
        <v>65</v>
      </c>
      <c r="M404" s="13" t="str">
        <f>IF(AND(LEN(H404&gt;3),ISERROR(FIND("+",H404,1))),RIGHT(H404,2),IF(AND(LEN(H404)=3,ISERROR(FIND("-",H404,1))),LEFT(H404,2),H404))</f>
        <v>69</v>
      </c>
      <c r="N404" s="13" t="str">
        <f>SUBSTITUTE(H404,"+","-")</f>
        <v>65-69</v>
      </c>
      <c r="O404" s="3">
        <f t="shared" si="44"/>
        <v>5</v>
      </c>
      <c r="P404" s="3">
        <f t="shared" si="45"/>
        <v>3</v>
      </c>
      <c r="Q404" s="7">
        <f t="shared" si="46"/>
        <v>65</v>
      </c>
      <c r="R404" s="7">
        <f t="shared" si="47"/>
        <v>69</v>
      </c>
      <c r="S404" s="13" t="e">
        <f>VLOOKUP(A404,history!$B:$F,2,0)</f>
        <v>#N/A</v>
      </c>
      <c r="T404" s="13">
        <f>VLOOKUP($C404,日期!$A:$D,3,0)</f>
        <v>5</v>
      </c>
      <c r="U404" s="13">
        <f>VLOOKUP($C404,日期!$A:$D,4,0)</f>
        <v>1</v>
      </c>
      <c r="V404" s="65">
        <f t="shared" si="48"/>
        <v>44317</v>
      </c>
      <c r="W404" s="13" t="s">
        <v>1968</v>
      </c>
    </row>
    <row r="405" spans="1:23" ht="15">
      <c r="A405" s="15">
        <v>3919</v>
      </c>
      <c r="B405" s="15">
        <v>2021</v>
      </c>
      <c r="C405" s="13" t="s">
        <v>9</v>
      </c>
      <c r="D405" s="15">
        <v>20</v>
      </c>
      <c r="E405" s="13" t="s">
        <v>10</v>
      </c>
      <c r="F405" s="13" t="s">
        <v>11</v>
      </c>
      <c r="G405" s="13" t="s">
        <v>12</v>
      </c>
      <c r="H405" s="13" t="s">
        <v>34</v>
      </c>
      <c r="I405" s="3">
        <f t="shared" si="42"/>
        <v>35</v>
      </c>
      <c r="J405" s="7">
        <f t="shared" si="43"/>
        <v>39</v>
      </c>
      <c r="K405" s="3">
        <f>LEN(H405)</f>
        <v>5</v>
      </c>
      <c r="L405" s="13" t="str">
        <f>IF(OR(AND(LEN(H405&gt;3),ISERROR(FIND("-",H405,1))),AND(LEN(H405)&gt;3,ISERROR(FIND("+",H405,1)))),LEFT(H405,2),H405)</f>
        <v>35</v>
      </c>
      <c r="M405" s="13" t="str">
        <f>IF(AND(LEN(H405&gt;3),ISERROR(FIND("+",H405,1))),RIGHT(H405,2),IF(AND(LEN(H405)=3,ISERROR(FIND("-",H405,1))),LEFT(H405,2),H405))</f>
        <v>39</v>
      </c>
      <c r="N405" s="13" t="str">
        <f>SUBSTITUTE(H405,"+","-")</f>
        <v>35-39</v>
      </c>
      <c r="O405" s="3">
        <f t="shared" si="44"/>
        <v>5</v>
      </c>
      <c r="P405" s="3">
        <f t="shared" si="45"/>
        <v>3</v>
      </c>
      <c r="Q405" s="7">
        <f t="shared" si="46"/>
        <v>35</v>
      </c>
      <c r="R405" s="7">
        <f t="shared" si="47"/>
        <v>39</v>
      </c>
      <c r="S405" s="13" t="e">
        <f>VLOOKUP(A405,history!$B:$F,2,0)</f>
        <v>#N/A</v>
      </c>
      <c r="T405" s="13">
        <f>VLOOKUP($C405,日期!$A:$D,3,0)</f>
        <v>5</v>
      </c>
      <c r="U405" s="13">
        <f>VLOOKUP($C405,日期!$A:$D,4,0)</f>
        <v>1</v>
      </c>
      <c r="V405" s="65">
        <f t="shared" si="48"/>
        <v>44317</v>
      </c>
      <c r="W405" s="13" t="s">
        <v>1969</v>
      </c>
    </row>
    <row r="406" spans="1:23" ht="15">
      <c r="A406" s="15">
        <v>3918</v>
      </c>
      <c r="B406" s="15">
        <v>2021</v>
      </c>
      <c r="C406" s="13" t="s">
        <v>9</v>
      </c>
      <c r="D406" s="15">
        <v>20</v>
      </c>
      <c r="E406" s="13" t="s">
        <v>10</v>
      </c>
      <c r="F406" s="13" t="s">
        <v>17</v>
      </c>
      <c r="G406" s="13" t="s">
        <v>12</v>
      </c>
      <c r="H406" s="13" t="s">
        <v>35</v>
      </c>
      <c r="I406" s="3">
        <f t="shared" si="42"/>
        <v>55</v>
      </c>
      <c r="J406" s="7">
        <f t="shared" si="43"/>
        <v>59</v>
      </c>
      <c r="K406" s="3">
        <f>LEN(H406)</f>
        <v>5</v>
      </c>
      <c r="L406" s="13" t="str">
        <f>IF(OR(AND(LEN(H406&gt;3),ISERROR(FIND("-",H406,1))),AND(LEN(H406)&gt;3,ISERROR(FIND("+",H406,1)))),LEFT(H406,2),H406)</f>
        <v>55</v>
      </c>
      <c r="M406" s="13" t="str">
        <f>IF(AND(LEN(H406&gt;3),ISERROR(FIND("+",H406,1))),RIGHT(H406,2),IF(AND(LEN(H406)=3,ISERROR(FIND("-",H406,1))),LEFT(H406,2),H406))</f>
        <v>59</v>
      </c>
      <c r="N406" s="13" t="str">
        <f>SUBSTITUTE(H406,"+","-")</f>
        <v>55-59</v>
      </c>
      <c r="O406" s="3">
        <f t="shared" si="44"/>
        <v>5</v>
      </c>
      <c r="P406" s="3">
        <f t="shared" si="45"/>
        <v>3</v>
      </c>
      <c r="Q406" s="7">
        <f t="shared" si="46"/>
        <v>55</v>
      </c>
      <c r="R406" s="7">
        <f t="shared" si="47"/>
        <v>59</v>
      </c>
      <c r="S406" s="13" t="e">
        <f>VLOOKUP(A406,history!$B:$F,2,0)</f>
        <v>#N/A</v>
      </c>
      <c r="T406" s="13">
        <f>VLOOKUP($C406,日期!$A:$D,3,0)</f>
        <v>5</v>
      </c>
      <c r="U406" s="13">
        <f>VLOOKUP($C406,日期!$A:$D,4,0)</f>
        <v>1</v>
      </c>
      <c r="V406" s="65">
        <f t="shared" si="48"/>
        <v>44317</v>
      </c>
      <c r="W406" s="13" t="s">
        <v>1970</v>
      </c>
    </row>
    <row r="407" spans="1:23" ht="15">
      <c r="A407" s="15">
        <v>3917</v>
      </c>
      <c r="B407" s="15">
        <v>2021</v>
      </c>
      <c r="C407" s="13" t="s">
        <v>9</v>
      </c>
      <c r="D407" s="15">
        <v>20</v>
      </c>
      <c r="E407" s="13" t="s">
        <v>38</v>
      </c>
      <c r="F407" s="13" t="s">
        <v>11</v>
      </c>
      <c r="G407" s="13" t="s">
        <v>12</v>
      </c>
      <c r="H407" s="13" t="s">
        <v>15</v>
      </c>
      <c r="I407" s="3">
        <f t="shared" si="42"/>
        <v>70</v>
      </c>
      <c r="J407" s="7">
        <f t="shared" si="43"/>
        <v>70</v>
      </c>
      <c r="K407" s="3">
        <f>LEN(H407)</f>
        <v>3</v>
      </c>
      <c r="L407" s="13" t="str">
        <f>IF(OR(AND(LEN(H407&gt;3),ISERROR(FIND("-",H407,1))),AND(LEN(H407)&gt;3,ISERROR(FIND("+",H407,1)))),LEFT(H407,2),H407)</f>
        <v>70</v>
      </c>
      <c r="M407" s="13" t="str">
        <f>IF(AND(LEN(H407&gt;3),ISERROR(FIND("+",H407,1))),RIGHT(H407,2),IF(AND(LEN(H407)=3,ISERROR(FIND("-",H407,1))),LEFT(H407,2),H407))</f>
        <v>70</v>
      </c>
      <c r="N407" s="13" t="str">
        <f>SUBSTITUTE(H407,"+","-")</f>
        <v>70-</v>
      </c>
      <c r="O407" s="3">
        <f t="shared" si="44"/>
        <v>3</v>
      </c>
      <c r="P407" s="3">
        <f t="shared" si="45"/>
        <v>3</v>
      </c>
      <c r="Q407" s="7">
        <f t="shared" si="46"/>
        <v>70</v>
      </c>
      <c r="R407" s="7">
        <f t="shared" si="47"/>
        <v>70</v>
      </c>
      <c r="S407" s="13" t="e">
        <f>VLOOKUP(A407,history!$B:$F,2,0)</f>
        <v>#N/A</v>
      </c>
      <c r="T407" s="13">
        <f>VLOOKUP($C407,日期!$A:$D,3,0)</f>
        <v>5</v>
      </c>
      <c r="U407" s="13">
        <f>VLOOKUP($C407,日期!$A:$D,4,0)</f>
        <v>1</v>
      </c>
      <c r="V407" s="65">
        <f t="shared" si="48"/>
        <v>44317</v>
      </c>
      <c r="W407" s="13" t="s">
        <v>1971</v>
      </c>
    </row>
    <row r="408" spans="1:23" ht="15">
      <c r="A408" s="15">
        <v>3916</v>
      </c>
      <c r="B408" s="15">
        <v>2021</v>
      </c>
      <c r="C408" s="13" t="s">
        <v>9</v>
      </c>
      <c r="D408" s="15">
        <v>20</v>
      </c>
      <c r="E408" s="13" t="s">
        <v>14</v>
      </c>
      <c r="F408" s="13" t="s">
        <v>11</v>
      </c>
      <c r="G408" s="13" t="s">
        <v>12</v>
      </c>
      <c r="H408" s="13" t="s">
        <v>32</v>
      </c>
      <c r="I408" s="3">
        <f t="shared" si="42"/>
        <v>60</v>
      </c>
      <c r="J408" s="7">
        <f t="shared" si="43"/>
        <v>64</v>
      </c>
      <c r="K408" s="3">
        <f>LEN(H408)</f>
        <v>5</v>
      </c>
      <c r="L408" s="13" t="str">
        <f>IF(OR(AND(LEN(H408&gt;3),ISERROR(FIND("-",H408,1))),AND(LEN(H408)&gt;3,ISERROR(FIND("+",H408,1)))),LEFT(H408,2),H408)</f>
        <v>60</v>
      </c>
      <c r="M408" s="13" t="str">
        <f>IF(AND(LEN(H408&gt;3),ISERROR(FIND("+",H408,1))),RIGHT(H408,2),IF(AND(LEN(H408)=3,ISERROR(FIND("-",H408,1))),LEFT(H408,2),H408))</f>
        <v>64</v>
      </c>
      <c r="N408" s="13" t="str">
        <f>SUBSTITUTE(H408,"+","-")</f>
        <v>60-64</v>
      </c>
      <c r="O408" s="3">
        <f t="shared" si="44"/>
        <v>5</v>
      </c>
      <c r="P408" s="3">
        <f t="shared" si="45"/>
        <v>3</v>
      </c>
      <c r="Q408" s="7">
        <f t="shared" si="46"/>
        <v>60</v>
      </c>
      <c r="R408" s="7">
        <f t="shared" si="47"/>
        <v>64</v>
      </c>
      <c r="S408" s="13" t="e">
        <f>VLOOKUP(A408,history!$B:$F,2,0)</f>
        <v>#N/A</v>
      </c>
      <c r="T408" s="13">
        <f>VLOOKUP($C408,日期!$A:$D,3,0)</f>
        <v>5</v>
      </c>
      <c r="U408" s="13">
        <f>VLOOKUP($C408,日期!$A:$D,4,0)</f>
        <v>1</v>
      </c>
      <c r="V408" s="65">
        <f t="shared" si="48"/>
        <v>44317</v>
      </c>
      <c r="W408" s="13" t="s">
        <v>1972</v>
      </c>
    </row>
    <row r="409" spans="1:23" ht="15">
      <c r="A409" s="15">
        <v>3915</v>
      </c>
      <c r="B409" s="15">
        <v>2021</v>
      </c>
      <c r="C409" s="13" t="s">
        <v>9</v>
      </c>
      <c r="D409" s="15">
        <v>20</v>
      </c>
      <c r="E409" s="13" t="s">
        <v>14</v>
      </c>
      <c r="F409" s="13" t="s">
        <v>17</v>
      </c>
      <c r="G409" s="13" t="s">
        <v>12</v>
      </c>
      <c r="H409" s="13" t="s">
        <v>35</v>
      </c>
      <c r="I409" s="3">
        <f t="shared" si="42"/>
        <v>55</v>
      </c>
      <c r="J409" s="7">
        <f t="shared" si="43"/>
        <v>59</v>
      </c>
      <c r="K409" s="3">
        <f>LEN(H409)</f>
        <v>5</v>
      </c>
      <c r="L409" s="13" t="str">
        <f>IF(OR(AND(LEN(H409&gt;3),ISERROR(FIND("-",H409,1))),AND(LEN(H409)&gt;3,ISERROR(FIND("+",H409,1)))),LEFT(H409,2),H409)</f>
        <v>55</v>
      </c>
      <c r="M409" s="13" t="str">
        <f>IF(AND(LEN(H409&gt;3),ISERROR(FIND("+",H409,1))),RIGHT(H409,2),IF(AND(LEN(H409)=3,ISERROR(FIND("-",H409,1))),LEFT(H409,2),H409))</f>
        <v>59</v>
      </c>
      <c r="N409" s="13" t="str">
        <f>SUBSTITUTE(H409,"+","-")</f>
        <v>55-59</v>
      </c>
      <c r="O409" s="3">
        <f t="shared" si="44"/>
        <v>5</v>
      </c>
      <c r="P409" s="3">
        <f t="shared" si="45"/>
        <v>3</v>
      </c>
      <c r="Q409" s="7">
        <f t="shared" si="46"/>
        <v>55</v>
      </c>
      <c r="R409" s="7">
        <f t="shared" si="47"/>
        <v>59</v>
      </c>
      <c r="S409" s="13" t="e">
        <f>VLOOKUP(A409,history!$B:$F,2,0)</f>
        <v>#N/A</v>
      </c>
      <c r="T409" s="13">
        <f>VLOOKUP($C409,日期!$A:$D,3,0)</f>
        <v>5</v>
      </c>
      <c r="U409" s="13">
        <f>VLOOKUP($C409,日期!$A:$D,4,0)</f>
        <v>1</v>
      </c>
      <c r="V409" s="65">
        <f t="shared" si="48"/>
        <v>44317</v>
      </c>
      <c r="W409" s="13" t="s">
        <v>1973</v>
      </c>
    </row>
    <row r="410" spans="1:23" ht="15">
      <c r="A410" s="15">
        <v>3914</v>
      </c>
      <c r="B410" s="15">
        <v>2021</v>
      </c>
      <c r="C410" s="13" t="s">
        <v>9</v>
      </c>
      <c r="D410" s="15">
        <v>20</v>
      </c>
      <c r="E410" s="13" t="s">
        <v>10</v>
      </c>
      <c r="F410" s="13" t="s">
        <v>11</v>
      </c>
      <c r="G410" s="13" t="s">
        <v>12</v>
      </c>
      <c r="H410" s="13" t="s">
        <v>18</v>
      </c>
      <c r="I410" s="3">
        <f t="shared" si="42"/>
        <v>65</v>
      </c>
      <c r="J410" s="7">
        <f t="shared" si="43"/>
        <v>69</v>
      </c>
      <c r="K410" s="3">
        <f>LEN(H410)</f>
        <v>5</v>
      </c>
      <c r="L410" s="13" t="str">
        <f>IF(OR(AND(LEN(H410&gt;3),ISERROR(FIND("-",H410,1))),AND(LEN(H410)&gt;3,ISERROR(FIND("+",H410,1)))),LEFT(H410,2),H410)</f>
        <v>65</v>
      </c>
      <c r="M410" s="13" t="str">
        <f>IF(AND(LEN(H410&gt;3),ISERROR(FIND("+",H410,1))),RIGHT(H410,2),IF(AND(LEN(H410)=3,ISERROR(FIND("-",H410,1))),LEFT(H410,2),H410))</f>
        <v>69</v>
      </c>
      <c r="N410" s="13" t="str">
        <f>SUBSTITUTE(H410,"+","-")</f>
        <v>65-69</v>
      </c>
      <c r="O410" s="3">
        <f t="shared" si="44"/>
        <v>5</v>
      </c>
      <c r="P410" s="3">
        <f t="shared" si="45"/>
        <v>3</v>
      </c>
      <c r="Q410" s="7">
        <f t="shared" si="46"/>
        <v>65</v>
      </c>
      <c r="R410" s="7">
        <f t="shared" si="47"/>
        <v>69</v>
      </c>
      <c r="S410" s="13" t="e">
        <f>VLOOKUP(A410,history!$B:$F,2,0)</f>
        <v>#N/A</v>
      </c>
      <c r="T410" s="13">
        <f>VLOOKUP($C410,日期!$A:$D,3,0)</f>
        <v>5</v>
      </c>
      <c r="U410" s="13">
        <f>VLOOKUP($C410,日期!$A:$D,4,0)</f>
        <v>1</v>
      </c>
      <c r="V410" s="65">
        <f t="shared" si="48"/>
        <v>44317</v>
      </c>
      <c r="W410" s="13" t="s">
        <v>1974</v>
      </c>
    </row>
    <row r="411" spans="1:23" ht="15">
      <c r="A411" s="15">
        <v>3913</v>
      </c>
      <c r="B411" s="15">
        <v>2021</v>
      </c>
      <c r="C411" s="13" t="s">
        <v>9</v>
      </c>
      <c r="D411" s="15">
        <v>20</v>
      </c>
      <c r="E411" s="13" t="s">
        <v>10</v>
      </c>
      <c r="F411" s="13" t="s">
        <v>11</v>
      </c>
      <c r="G411" s="13" t="s">
        <v>12</v>
      </c>
      <c r="H411" s="13" t="s">
        <v>34</v>
      </c>
      <c r="I411" s="3">
        <f t="shared" si="42"/>
        <v>35</v>
      </c>
      <c r="J411" s="7">
        <f t="shared" si="43"/>
        <v>39</v>
      </c>
      <c r="K411" s="3">
        <f>LEN(H411)</f>
        <v>5</v>
      </c>
      <c r="L411" s="13" t="str">
        <f>IF(OR(AND(LEN(H411&gt;3),ISERROR(FIND("-",H411,1))),AND(LEN(H411)&gt;3,ISERROR(FIND("+",H411,1)))),LEFT(H411,2),H411)</f>
        <v>35</v>
      </c>
      <c r="M411" s="13" t="str">
        <f>IF(AND(LEN(H411&gt;3),ISERROR(FIND("+",H411,1))),RIGHT(H411,2),IF(AND(LEN(H411)=3,ISERROR(FIND("-",H411,1))),LEFT(H411,2),H411))</f>
        <v>39</v>
      </c>
      <c r="N411" s="13" t="str">
        <f>SUBSTITUTE(H411,"+","-")</f>
        <v>35-39</v>
      </c>
      <c r="O411" s="3">
        <f t="shared" si="44"/>
        <v>5</v>
      </c>
      <c r="P411" s="3">
        <f t="shared" si="45"/>
        <v>3</v>
      </c>
      <c r="Q411" s="7">
        <f t="shared" si="46"/>
        <v>35</v>
      </c>
      <c r="R411" s="7">
        <f t="shared" si="47"/>
        <v>39</v>
      </c>
      <c r="S411" s="13" t="e">
        <f>VLOOKUP(A411,history!$B:$F,2,0)</f>
        <v>#N/A</v>
      </c>
      <c r="T411" s="13">
        <f>VLOOKUP($C411,日期!$A:$D,3,0)</f>
        <v>5</v>
      </c>
      <c r="U411" s="13">
        <f>VLOOKUP($C411,日期!$A:$D,4,0)</f>
        <v>1</v>
      </c>
      <c r="V411" s="65">
        <f t="shared" si="48"/>
        <v>44317</v>
      </c>
      <c r="W411" s="13" t="s">
        <v>1975</v>
      </c>
    </row>
    <row r="412" spans="1:23" ht="15">
      <c r="A412" s="15">
        <v>3912</v>
      </c>
      <c r="B412" s="15">
        <v>2021</v>
      </c>
      <c r="C412" s="13" t="s">
        <v>9</v>
      </c>
      <c r="D412" s="15">
        <v>20</v>
      </c>
      <c r="E412" s="13" t="s">
        <v>10</v>
      </c>
      <c r="F412" s="13" t="s">
        <v>17</v>
      </c>
      <c r="G412" s="13" t="s">
        <v>12</v>
      </c>
      <c r="H412" s="13" t="s">
        <v>35</v>
      </c>
      <c r="I412" s="3">
        <f t="shared" si="42"/>
        <v>55</v>
      </c>
      <c r="J412" s="7">
        <f t="shared" si="43"/>
        <v>59</v>
      </c>
      <c r="K412" s="3">
        <f>LEN(H412)</f>
        <v>5</v>
      </c>
      <c r="L412" s="13" t="str">
        <f>IF(OR(AND(LEN(H412&gt;3),ISERROR(FIND("-",H412,1))),AND(LEN(H412)&gt;3,ISERROR(FIND("+",H412,1)))),LEFT(H412,2),H412)</f>
        <v>55</v>
      </c>
      <c r="M412" s="13" t="str">
        <f>IF(AND(LEN(H412&gt;3),ISERROR(FIND("+",H412,1))),RIGHT(H412,2),IF(AND(LEN(H412)=3,ISERROR(FIND("-",H412,1))),LEFT(H412,2),H412))</f>
        <v>59</v>
      </c>
      <c r="N412" s="13" t="str">
        <f>SUBSTITUTE(H412,"+","-")</f>
        <v>55-59</v>
      </c>
      <c r="O412" s="3">
        <f t="shared" si="44"/>
        <v>5</v>
      </c>
      <c r="P412" s="3">
        <f t="shared" si="45"/>
        <v>3</v>
      </c>
      <c r="Q412" s="7">
        <f t="shared" si="46"/>
        <v>55</v>
      </c>
      <c r="R412" s="7">
        <f t="shared" si="47"/>
        <v>59</v>
      </c>
      <c r="S412" s="13" t="e">
        <f>VLOOKUP(A412,history!$B:$F,2,0)</f>
        <v>#N/A</v>
      </c>
      <c r="T412" s="13">
        <f>VLOOKUP($C412,日期!$A:$D,3,0)</f>
        <v>5</v>
      </c>
      <c r="U412" s="13">
        <f>VLOOKUP($C412,日期!$A:$D,4,0)</f>
        <v>1</v>
      </c>
      <c r="V412" s="65">
        <f t="shared" si="48"/>
        <v>44317</v>
      </c>
      <c r="W412" s="13" t="s">
        <v>1976</v>
      </c>
    </row>
    <row r="413" spans="1:23" ht="15">
      <c r="A413" s="15">
        <v>3911</v>
      </c>
      <c r="B413" s="15">
        <v>2021</v>
      </c>
      <c r="C413" s="13" t="s">
        <v>9</v>
      </c>
      <c r="D413" s="15">
        <v>20</v>
      </c>
      <c r="E413" s="13" t="s">
        <v>38</v>
      </c>
      <c r="F413" s="13" t="s">
        <v>11</v>
      </c>
      <c r="G413" s="13" t="s">
        <v>12</v>
      </c>
      <c r="H413" s="13" t="s">
        <v>15</v>
      </c>
      <c r="I413" s="3">
        <f t="shared" si="42"/>
        <v>70</v>
      </c>
      <c r="J413" s="7">
        <f t="shared" si="43"/>
        <v>70</v>
      </c>
      <c r="K413" s="3">
        <f>LEN(H413)</f>
        <v>3</v>
      </c>
      <c r="L413" s="13" t="str">
        <f>IF(OR(AND(LEN(H413&gt;3),ISERROR(FIND("-",H413,1))),AND(LEN(H413)&gt;3,ISERROR(FIND("+",H413,1)))),LEFT(H413,2),H413)</f>
        <v>70</v>
      </c>
      <c r="M413" s="13" t="str">
        <f>IF(AND(LEN(H413&gt;3),ISERROR(FIND("+",H413,1))),RIGHT(H413,2),IF(AND(LEN(H413)=3,ISERROR(FIND("-",H413,1))),LEFT(H413,2),H413))</f>
        <v>70</v>
      </c>
      <c r="N413" s="13" t="str">
        <f>SUBSTITUTE(H413,"+","-")</f>
        <v>70-</v>
      </c>
      <c r="O413" s="3">
        <f t="shared" si="44"/>
        <v>3</v>
      </c>
      <c r="P413" s="3">
        <f t="shared" si="45"/>
        <v>3</v>
      </c>
      <c r="Q413" s="7">
        <f t="shared" si="46"/>
        <v>70</v>
      </c>
      <c r="R413" s="7">
        <f t="shared" si="47"/>
        <v>70</v>
      </c>
      <c r="S413" s="13" t="e">
        <f>VLOOKUP(A413,history!$B:$F,2,0)</f>
        <v>#N/A</v>
      </c>
      <c r="T413" s="13">
        <f>VLOOKUP($C413,日期!$A:$D,3,0)</f>
        <v>5</v>
      </c>
      <c r="U413" s="13">
        <f>VLOOKUP($C413,日期!$A:$D,4,0)</f>
        <v>1</v>
      </c>
      <c r="V413" s="65">
        <f t="shared" si="48"/>
        <v>44317</v>
      </c>
      <c r="W413" s="13" t="s">
        <v>1977</v>
      </c>
    </row>
    <row r="414" spans="1:23" ht="15">
      <c r="A414" s="15">
        <v>3910</v>
      </c>
      <c r="B414" s="15">
        <v>2021</v>
      </c>
      <c r="C414" s="13" t="s">
        <v>9</v>
      </c>
      <c r="D414" s="15">
        <v>20</v>
      </c>
      <c r="E414" s="13" t="s">
        <v>14</v>
      </c>
      <c r="F414" s="13" t="s">
        <v>11</v>
      </c>
      <c r="G414" s="13" t="s">
        <v>12</v>
      </c>
      <c r="H414" s="13" t="s">
        <v>32</v>
      </c>
      <c r="I414" s="3">
        <f t="shared" si="42"/>
        <v>60</v>
      </c>
      <c r="J414" s="7">
        <f t="shared" si="43"/>
        <v>64</v>
      </c>
      <c r="K414" s="3">
        <f>LEN(H414)</f>
        <v>5</v>
      </c>
      <c r="L414" s="13" t="str">
        <f>IF(OR(AND(LEN(H414&gt;3),ISERROR(FIND("-",H414,1))),AND(LEN(H414)&gt;3,ISERROR(FIND("+",H414,1)))),LEFT(H414,2),H414)</f>
        <v>60</v>
      </c>
      <c r="M414" s="13" t="str">
        <f>IF(AND(LEN(H414&gt;3),ISERROR(FIND("+",H414,1))),RIGHT(H414,2),IF(AND(LEN(H414)=3,ISERROR(FIND("-",H414,1))),LEFT(H414,2),H414))</f>
        <v>64</v>
      </c>
      <c r="N414" s="13" t="str">
        <f>SUBSTITUTE(H414,"+","-")</f>
        <v>60-64</v>
      </c>
      <c r="O414" s="3">
        <f t="shared" si="44"/>
        <v>5</v>
      </c>
      <c r="P414" s="3">
        <f t="shared" si="45"/>
        <v>3</v>
      </c>
      <c r="Q414" s="7">
        <f t="shared" si="46"/>
        <v>60</v>
      </c>
      <c r="R414" s="7">
        <f t="shared" si="47"/>
        <v>64</v>
      </c>
      <c r="S414" s="13" t="e">
        <f>VLOOKUP(A414,history!$B:$F,2,0)</f>
        <v>#N/A</v>
      </c>
      <c r="T414" s="13">
        <f>VLOOKUP($C414,日期!$A:$D,3,0)</f>
        <v>5</v>
      </c>
      <c r="U414" s="13">
        <f>VLOOKUP($C414,日期!$A:$D,4,0)</f>
        <v>1</v>
      </c>
      <c r="V414" s="65">
        <f t="shared" si="48"/>
        <v>44317</v>
      </c>
      <c r="W414" s="13" t="s">
        <v>1978</v>
      </c>
    </row>
    <row r="415" spans="1:23" ht="15">
      <c r="A415" s="15">
        <v>3909</v>
      </c>
      <c r="B415" s="15">
        <v>2021</v>
      </c>
      <c r="C415" s="13" t="s">
        <v>9</v>
      </c>
      <c r="D415" s="15">
        <v>20</v>
      </c>
      <c r="E415" s="13" t="s">
        <v>14</v>
      </c>
      <c r="F415" s="13" t="s">
        <v>17</v>
      </c>
      <c r="G415" s="13" t="s">
        <v>12</v>
      </c>
      <c r="H415" s="13" t="s">
        <v>35</v>
      </c>
      <c r="I415" s="3">
        <f t="shared" si="42"/>
        <v>55</v>
      </c>
      <c r="J415" s="7">
        <f t="shared" si="43"/>
        <v>59</v>
      </c>
      <c r="K415" s="3">
        <f>LEN(H415)</f>
        <v>5</v>
      </c>
      <c r="L415" s="13" t="str">
        <f>IF(OR(AND(LEN(H415&gt;3),ISERROR(FIND("-",H415,1))),AND(LEN(H415)&gt;3,ISERROR(FIND("+",H415,1)))),LEFT(H415,2),H415)</f>
        <v>55</v>
      </c>
      <c r="M415" s="13" t="str">
        <f>IF(AND(LEN(H415&gt;3),ISERROR(FIND("+",H415,1))),RIGHT(H415,2),IF(AND(LEN(H415)=3,ISERROR(FIND("-",H415,1))),LEFT(H415,2),H415))</f>
        <v>59</v>
      </c>
      <c r="N415" s="13" t="str">
        <f>SUBSTITUTE(H415,"+","-")</f>
        <v>55-59</v>
      </c>
      <c r="O415" s="3">
        <f t="shared" si="44"/>
        <v>5</v>
      </c>
      <c r="P415" s="3">
        <f t="shared" si="45"/>
        <v>3</v>
      </c>
      <c r="Q415" s="7">
        <f t="shared" si="46"/>
        <v>55</v>
      </c>
      <c r="R415" s="7">
        <f t="shared" si="47"/>
        <v>59</v>
      </c>
      <c r="S415" s="13" t="e">
        <f>VLOOKUP(A415,history!$B:$F,2,0)</f>
        <v>#N/A</v>
      </c>
      <c r="T415" s="13">
        <f>VLOOKUP($C415,日期!$A:$D,3,0)</f>
        <v>5</v>
      </c>
      <c r="U415" s="13">
        <f>VLOOKUP($C415,日期!$A:$D,4,0)</f>
        <v>1</v>
      </c>
      <c r="V415" s="65">
        <f t="shared" si="48"/>
        <v>44317</v>
      </c>
      <c r="W415" s="13" t="s">
        <v>1979</v>
      </c>
    </row>
    <row r="416" spans="1:23" ht="15">
      <c r="A416" s="15">
        <v>3908</v>
      </c>
      <c r="B416" s="15">
        <v>2021</v>
      </c>
      <c r="C416" s="13" t="s">
        <v>9</v>
      </c>
      <c r="D416" s="15">
        <v>20</v>
      </c>
      <c r="E416" s="13" t="s">
        <v>10</v>
      </c>
      <c r="F416" s="13" t="s">
        <v>11</v>
      </c>
      <c r="G416" s="13" t="s">
        <v>12</v>
      </c>
      <c r="H416" s="13" t="s">
        <v>18</v>
      </c>
      <c r="I416" s="3">
        <f t="shared" si="42"/>
        <v>65</v>
      </c>
      <c r="J416" s="7">
        <f t="shared" si="43"/>
        <v>69</v>
      </c>
      <c r="K416" s="3">
        <f>LEN(H416)</f>
        <v>5</v>
      </c>
      <c r="L416" s="13" t="str">
        <f>IF(OR(AND(LEN(H416&gt;3),ISERROR(FIND("-",H416,1))),AND(LEN(H416)&gt;3,ISERROR(FIND("+",H416,1)))),LEFT(H416,2),H416)</f>
        <v>65</v>
      </c>
      <c r="M416" s="13" t="str">
        <f>IF(AND(LEN(H416&gt;3),ISERROR(FIND("+",H416,1))),RIGHT(H416,2),IF(AND(LEN(H416)=3,ISERROR(FIND("-",H416,1))),LEFT(H416,2),H416))</f>
        <v>69</v>
      </c>
      <c r="N416" s="13" t="str">
        <f>SUBSTITUTE(H416,"+","-")</f>
        <v>65-69</v>
      </c>
      <c r="O416" s="3">
        <f t="shared" si="44"/>
        <v>5</v>
      </c>
      <c r="P416" s="3">
        <f t="shared" si="45"/>
        <v>3</v>
      </c>
      <c r="Q416" s="7">
        <f t="shared" si="46"/>
        <v>65</v>
      </c>
      <c r="R416" s="7">
        <f t="shared" si="47"/>
        <v>69</v>
      </c>
      <c r="S416" s="13" t="e">
        <f>VLOOKUP(A416,history!$B:$F,2,0)</f>
        <v>#N/A</v>
      </c>
      <c r="T416" s="13">
        <f>VLOOKUP($C416,日期!$A:$D,3,0)</f>
        <v>5</v>
      </c>
      <c r="U416" s="13">
        <f>VLOOKUP($C416,日期!$A:$D,4,0)</f>
        <v>1</v>
      </c>
      <c r="V416" s="65">
        <f t="shared" si="48"/>
        <v>44317</v>
      </c>
      <c r="W416" s="13" t="s">
        <v>1980</v>
      </c>
    </row>
    <row r="417" spans="1:23" ht="15">
      <c r="A417" s="15">
        <v>3907</v>
      </c>
      <c r="B417" s="15">
        <v>2021</v>
      </c>
      <c r="C417" s="13" t="s">
        <v>9</v>
      </c>
      <c r="D417" s="15">
        <v>20</v>
      </c>
      <c r="E417" s="13" t="s">
        <v>10</v>
      </c>
      <c r="F417" s="13" t="s">
        <v>11</v>
      </c>
      <c r="G417" s="13" t="s">
        <v>12</v>
      </c>
      <c r="H417" s="13" t="s">
        <v>34</v>
      </c>
      <c r="I417" s="3">
        <f t="shared" si="42"/>
        <v>35</v>
      </c>
      <c r="J417" s="7">
        <f t="shared" si="43"/>
        <v>39</v>
      </c>
      <c r="K417" s="3">
        <f>LEN(H417)</f>
        <v>5</v>
      </c>
      <c r="L417" s="13" t="str">
        <f>IF(OR(AND(LEN(H417&gt;3),ISERROR(FIND("-",H417,1))),AND(LEN(H417)&gt;3,ISERROR(FIND("+",H417,1)))),LEFT(H417,2),H417)</f>
        <v>35</v>
      </c>
      <c r="M417" s="13" t="str">
        <f>IF(AND(LEN(H417&gt;3),ISERROR(FIND("+",H417,1))),RIGHT(H417,2),IF(AND(LEN(H417)=3,ISERROR(FIND("-",H417,1))),LEFT(H417,2),H417))</f>
        <v>39</v>
      </c>
      <c r="N417" s="13" t="str">
        <f>SUBSTITUTE(H417,"+","-")</f>
        <v>35-39</v>
      </c>
      <c r="O417" s="3">
        <f t="shared" si="44"/>
        <v>5</v>
      </c>
      <c r="P417" s="3">
        <f t="shared" si="45"/>
        <v>3</v>
      </c>
      <c r="Q417" s="7">
        <f t="shared" si="46"/>
        <v>35</v>
      </c>
      <c r="R417" s="7">
        <f t="shared" si="47"/>
        <v>39</v>
      </c>
      <c r="S417" s="13" t="e">
        <f>VLOOKUP(A417,history!$B:$F,2,0)</f>
        <v>#N/A</v>
      </c>
      <c r="T417" s="13">
        <f>VLOOKUP($C417,日期!$A:$D,3,0)</f>
        <v>5</v>
      </c>
      <c r="U417" s="13">
        <f>VLOOKUP($C417,日期!$A:$D,4,0)</f>
        <v>1</v>
      </c>
      <c r="V417" s="65">
        <f t="shared" si="48"/>
        <v>44317</v>
      </c>
      <c r="W417" s="13" t="s">
        <v>1981</v>
      </c>
    </row>
    <row r="418" spans="1:23" ht="15">
      <c r="A418" s="15">
        <v>3906</v>
      </c>
      <c r="B418" s="15">
        <v>2021</v>
      </c>
      <c r="C418" s="13" t="s">
        <v>9</v>
      </c>
      <c r="D418" s="15">
        <v>20</v>
      </c>
      <c r="E418" s="13" t="s">
        <v>10</v>
      </c>
      <c r="F418" s="13" t="s">
        <v>17</v>
      </c>
      <c r="G418" s="13" t="s">
        <v>12</v>
      </c>
      <c r="H418" s="13" t="s">
        <v>35</v>
      </c>
      <c r="I418" s="3">
        <f t="shared" si="42"/>
        <v>55</v>
      </c>
      <c r="J418" s="7">
        <f t="shared" si="43"/>
        <v>59</v>
      </c>
      <c r="K418" s="3">
        <f>LEN(H418)</f>
        <v>5</v>
      </c>
      <c r="L418" s="13" t="str">
        <f>IF(OR(AND(LEN(H418&gt;3),ISERROR(FIND("-",H418,1))),AND(LEN(H418)&gt;3,ISERROR(FIND("+",H418,1)))),LEFT(H418,2),H418)</f>
        <v>55</v>
      </c>
      <c r="M418" s="13" t="str">
        <f>IF(AND(LEN(H418&gt;3),ISERROR(FIND("+",H418,1))),RIGHT(H418,2),IF(AND(LEN(H418)=3,ISERROR(FIND("-",H418,1))),LEFT(H418,2),H418))</f>
        <v>59</v>
      </c>
      <c r="N418" s="13" t="str">
        <f>SUBSTITUTE(H418,"+","-")</f>
        <v>55-59</v>
      </c>
      <c r="O418" s="3">
        <f t="shared" si="44"/>
        <v>5</v>
      </c>
      <c r="P418" s="3">
        <f t="shared" si="45"/>
        <v>3</v>
      </c>
      <c r="Q418" s="7">
        <f t="shared" si="46"/>
        <v>55</v>
      </c>
      <c r="R418" s="7">
        <f t="shared" si="47"/>
        <v>59</v>
      </c>
      <c r="S418" s="13" t="e">
        <f>VLOOKUP(A418,history!$B:$F,2,0)</f>
        <v>#N/A</v>
      </c>
      <c r="T418" s="13">
        <f>VLOOKUP($C418,日期!$A:$D,3,0)</f>
        <v>5</v>
      </c>
      <c r="U418" s="13">
        <f>VLOOKUP($C418,日期!$A:$D,4,0)</f>
        <v>1</v>
      </c>
      <c r="V418" s="65">
        <f t="shared" si="48"/>
        <v>44317</v>
      </c>
      <c r="W418" s="13" t="s">
        <v>1982</v>
      </c>
    </row>
    <row r="419" spans="1:23" ht="15">
      <c r="A419" s="15">
        <v>3905</v>
      </c>
      <c r="B419" s="15">
        <v>2021</v>
      </c>
      <c r="C419" s="13" t="s">
        <v>9</v>
      </c>
      <c r="D419" s="15">
        <v>20</v>
      </c>
      <c r="E419" s="13" t="s">
        <v>38</v>
      </c>
      <c r="F419" s="13" t="s">
        <v>11</v>
      </c>
      <c r="G419" s="13" t="s">
        <v>12</v>
      </c>
      <c r="H419" s="13" t="s">
        <v>15</v>
      </c>
      <c r="I419" s="3">
        <f t="shared" si="42"/>
        <v>70</v>
      </c>
      <c r="J419" s="7">
        <f t="shared" si="43"/>
        <v>70</v>
      </c>
      <c r="K419" s="3">
        <f>LEN(H419)</f>
        <v>3</v>
      </c>
      <c r="L419" s="13" t="str">
        <f>IF(OR(AND(LEN(H419&gt;3),ISERROR(FIND("-",H419,1))),AND(LEN(H419)&gt;3,ISERROR(FIND("+",H419,1)))),LEFT(H419,2),H419)</f>
        <v>70</v>
      </c>
      <c r="M419" s="13" t="str">
        <f>IF(AND(LEN(H419&gt;3),ISERROR(FIND("+",H419,1))),RIGHT(H419,2),IF(AND(LEN(H419)=3,ISERROR(FIND("-",H419,1))),LEFT(H419,2),H419))</f>
        <v>70</v>
      </c>
      <c r="N419" s="13" t="str">
        <f>SUBSTITUTE(H419,"+","-")</f>
        <v>70-</v>
      </c>
      <c r="O419" s="3">
        <f t="shared" si="44"/>
        <v>3</v>
      </c>
      <c r="P419" s="3">
        <f t="shared" si="45"/>
        <v>3</v>
      </c>
      <c r="Q419" s="7">
        <f t="shared" si="46"/>
        <v>70</v>
      </c>
      <c r="R419" s="7">
        <f t="shared" si="47"/>
        <v>70</v>
      </c>
      <c r="S419" s="13" t="e">
        <f>VLOOKUP(A419,history!$B:$F,2,0)</f>
        <v>#N/A</v>
      </c>
      <c r="T419" s="13">
        <f>VLOOKUP($C419,日期!$A:$D,3,0)</f>
        <v>5</v>
      </c>
      <c r="U419" s="13">
        <f>VLOOKUP($C419,日期!$A:$D,4,0)</f>
        <v>1</v>
      </c>
      <c r="V419" s="65">
        <f t="shared" si="48"/>
        <v>44317</v>
      </c>
      <c r="W419" s="13" t="s">
        <v>1983</v>
      </c>
    </row>
    <row r="420" spans="1:23" ht="15">
      <c r="A420" s="15">
        <v>3904</v>
      </c>
      <c r="B420" s="15">
        <v>2021</v>
      </c>
      <c r="C420" s="13" t="s">
        <v>9</v>
      </c>
      <c r="D420" s="15">
        <v>20</v>
      </c>
      <c r="E420" s="13" t="s">
        <v>14</v>
      </c>
      <c r="F420" s="13" t="s">
        <v>11</v>
      </c>
      <c r="G420" s="13" t="s">
        <v>12</v>
      </c>
      <c r="H420" s="13" t="s">
        <v>32</v>
      </c>
      <c r="I420" s="3">
        <f t="shared" si="42"/>
        <v>60</v>
      </c>
      <c r="J420" s="7">
        <f t="shared" si="43"/>
        <v>64</v>
      </c>
      <c r="K420" s="3">
        <f>LEN(H420)</f>
        <v>5</v>
      </c>
      <c r="L420" s="13" t="str">
        <f>IF(OR(AND(LEN(H420&gt;3),ISERROR(FIND("-",H420,1))),AND(LEN(H420)&gt;3,ISERROR(FIND("+",H420,1)))),LEFT(H420,2),H420)</f>
        <v>60</v>
      </c>
      <c r="M420" s="13" t="str">
        <f>IF(AND(LEN(H420&gt;3),ISERROR(FIND("+",H420,1))),RIGHT(H420,2),IF(AND(LEN(H420)=3,ISERROR(FIND("-",H420,1))),LEFT(H420,2),H420))</f>
        <v>64</v>
      </c>
      <c r="N420" s="13" t="str">
        <f>SUBSTITUTE(H420,"+","-")</f>
        <v>60-64</v>
      </c>
      <c r="O420" s="3">
        <f t="shared" si="44"/>
        <v>5</v>
      </c>
      <c r="P420" s="3">
        <f t="shared" si="45"/>
        <v>3</v>
      </c>
      <c r="Q420" s="7">
        <f t="shared" si="46"/>
        <v>60</v>
      </c>
      <c r="R420" s="7">
        <f t="shared" si="47"/>
        <v>64</v>
      </c>
      <c r="S420" s="13" t="e">
        <f>VLOOKUP(A420,history!$B:$F,2,0)</f>
        <v>#N/A</v>
      </c>
      <c r="T420" s="13">
        <f>VLOOKUP($C420,日期!$A:$D,3,0)</f>
        <v>5</v>
      </c>
      <c r="U420" s="13">
        <f>VLOOKUP($C420,日期!$A:$D,4,0)</f>
        <v>1</v>
      </c>
      <c r="V420" s="65">
        <f t="shared" si="48"/>
        <v>44317</v>
      </c>
      <c r="W420" s="13" t="s">
        <v>1984</v>
      </c>
    </row>
    <row r="421" spans="1:23" ht="15">
      <c r="A421" s="15">
        <v>3903</v>
      </c>
      <c r="B421" s="15">
        <v>2021</v>
      </c>
      <c r="C421" s="13" t="s">
        <v>9</v>
      </c>
      <c r="D421" s="15">
        <v>20</v>
      </c>
      <c r="E421" s="13" t="s">
        <v>14</v>
      </c>
      <c r="F421" s="13" t="s">
        <v>17</v>
      </c>
      <c r="G421" s="13" t="s">
        <v>12</v>
      </c>
      <c r="H421" s="13" t="s">
        <v>35</v>
      </c>
      <c r="I421" s="3">
        <f t="shared" si="42"/>
        <v>55</v>
      </c>
      <c r="J421" s="7">
        <f t="shared" si="43"/>
        <v>59</v>
      </c>
      <c r="K421" s="3">
        <f>LEN(H421)</f>
        <v>5</v>
      </c>
      <c r="L421" s="13" t="str">
        <f>IF(OR(AND(LEN(H421&gt;3),ISERROR(FIND("-",H421,1))),AND(LEN(H421)&gt;3,ISERROR(FIND("+",H421,1)))),LEFT(H421,2),H421)</f>
        <v>55</v>
      </c>
      <c r="M421" s="13" t="str">
        <f>IF(AND(LEN(H421&gt;3),ISERROR(FIND("+",H421,1))),RIGHT(H421,2),IF(AND(LEN(H421)=3,ISERROR(FIND("-",H421,1))),LEFT(H421,2),H421))</f>
        <v>59</v>
      </c>
      <c r="N421" s="13" t="str">
        <f>SUBSTITUTE(H421,"+","-")</f>
        <v>55-59</v>
      </c>
      <c r="O421" s="3">
        <f t="shared" si="44"/>
        <v>5</v>
      </c>
      <c r="P421" s="3">
        <f t="shared" si="45"/>
        <v>3</v>
      </c>
      <c r="Q421" s="7">
        <f t="shared" si="46"/>
        <v>55</v>
      </c>
      <c r="R421" s="7">
        <f t="shared" si="47"/>
        <v>59</v>
      </c>
      <c r="S421" s="13" t="e">
        <f>VLOOKUP(A421,history!$B:$F,2,0)</f>
        <v>#N/A</v>
      </c>
      <c r="T421" s="13">
        <f>VLOOKUP($C421,日期!$A:$D,3,0)</f>
        <v>5</v>
      </c>
      <c r="U421" s="13">
        <f>VLOOKUP($C421,日期!$A:$D,4,0)</f>
        <v>1</v>
      </c>
      <c r="V421" s="65">
        <f t="shared" si="48"/>
        <v>44317</v>
      </c>
      <c r="W421" s="13" t="s">
        <v>1985</v>
      </c>
    </row>
    <row r="422" spans="1:23" ht="15">
      <c r="A422" s="15">
        <v>3902</v>
      </c>
      <c r="B422" s="15">
        <v>2021</v>
      </c>
      <c r="C422" s="13" t="s">
        <v>9</v>
      </c>
      <c r="D422" s="15">
        <v>20</v>
      </c>
      <c r="E422" s="13" t="s">
        <v>10</v>
      </c>
      <c r="F422" s="13" t="s">
        <v>11</v>
      </c>
      <c r="G422" s="13" t="s">
        <v>12</v>
      </c>
      <c r="H422" s="13" t="s">
        <v>18</v>
      </c>
      <c r="I422" s="3">
        <f t="shared" si="42"/>
        <v>65</v>
      </c>
      <c r="J422" s="7">
        <f t="shared" si="43"/>
        <v>69</v>
      </c>
      <c r="K422" s="3">
        <f>LEN(H422)</f>
        <v>5</v>
      </c>
      <c r="L422" s="13" t="str">
        <f>IF(OR(AND(LEN(H422&gt;3),ISERROR(FIND("-",H422,1))),AND(LEN(H422)&gt;3,ISERROR(FIND("+",H422,1)))),LEFT(H422,2),H422)</f>
        <v>65</v>
      </c>
      <c r="M422" s="13" t="str">
        <f>IF(AND(LEN(H422&gt;3),ISERROR(FIND("+",H422,1))),RIGHT(H422,2),IF(AND(LEN(H422)=3,ISERROR(FIND("-",H422,1))),LEFT(H422,2),H422))</f>
        <v>69</v>
      </c>
      <c r="N422" s="13" t="str">
        <f>SUBSTITUTE(H422,"+","-")</f>
        <v>65-69</v>
      </c>
      <c r="O422" s="3">
        <f t="shared" si="44"/>
        <v>5</v>
      </c>
      <c r="P422" s="3">
        <f t="shared" si="45"/>
        <v>3</v>
      </c>
      <c r="Q422" s="7">
        <f t="shared" si="46"/>
        <v>65</v>
      </c>
      <c r="R422" s="7">
        <f t="shared" si="47"/>
        <v>69</v>
      </c>
      <c r="S422" s="13" t="e">
        <f>VLOOKUP(A422,history!$B:$F,2,0)</f>
        <v>#N/A</v>
      </c>
      <c r="T422" s="13">
        <f>VLOOKUP($C422,日期!$A:$D,3,0)</f>
        <v>5</v>
      </c>
      <c r="U422" s="13">
        <f>VLOOKUP($C422,日期!$A:$D,4,0)</f>
        <v>1</v>
      </c>
      <c r="V422" s="65">
        <f t="shared" si="48"/>
        <v>44317</v>
      </c>
      <c r="W422" s="13" t="s">
        <v>1986</v>
      </c>
    </row>
    <row r="423" spans="1:23" ht="15">
      <c r="A423" s="15">
        <v>3901</v>
      </c>
      <c r="B423" s="15">
        <v>2021</v>
      </c>
      <c r="C423" s="13" t="s">
        <v>9</v>
      </c>
      <c r="D423" s="15">
        <v>20</v>
      </c>
      <c r="E423" s="13" t="s">
        <v>10</v>
      </c>
      <c r="F423" s="13" t="s">
        <v>11</v>
      </c>
      <c r="G423" s="13" t="s">
        <v>12</v>
      </c>
      <c r="H423" s="13" t="s">
        <v>34</v>
      </c>
      <c r="I423" s="3">
        <f t="shared" si="42"/>
        <v>35</v>
      </c>
      <c r="J423" s="7">
        <f t="shared" si="43"/>
        <v>39</v>
      </c>
      <c r="K423" s="3">
        <f>LEN(H423)</f>
        <v>5</v>
      </c>
      <c r="L423" s="13" t="str">
        <f>IF(OR(AND(LEN(H423&gt;3),ISERROR(FIND("-",H423,1))),AND(LEN(H423)&gt;3,ISERROR(FIND("+",H423,1)))),LEFT(H423,2),H423)</f>
        <v>35</v>
      </c>
      <c r="M423" s="13" t="str">
        <f>IF(AND(LEN(H423&gt;3),ISERROR(FIND("+",H423,1))),RIGHT(H423,2),IF(AND(LEN(H423)=3,ISERROR(FIND("-",H423,1))),LEFT(H423,2),H423))</f>
        <v>39</v>
      </c>
      <c r="N423" s="13" t="str">
        <f>SUBSTITUTE(H423,"+","-")</f>
        <v>35-39</v>
      </c>
      <c r="O423" s="3">
        <f t="shared" si="44"/>
        <v>5</v>
      </c>
      <c r="P423" s="3">
        <f t="shared" si="45"/>
        <v>3</v>
      </c>
      <c r="Q423" s="7">
        <f t="shared" si="46"/>
        <v>35</v>
      </c>
      <c r="R423" s="7">
        <f t="shared" si="47"/>
        <v>39</v>
      </c>
      <c r="S423" s="13" t="e">
        <f>VLOOKUP(A423,history!$B:$F,2,0)</f>
        <v>#N/A</v>
      </c>
      <c r="T423" s="13">
        <f>VLOOKUP($C423,日期!$A:$D,3,0)</f>
        <v>5</v>
      </c>
      <c r="U423" s="13">
        <f>VLOOKUP($C423,日期!$A:$D,4,0)</f>
        <v>1</v>
      </c>
      <c r="V423" s="65">
        <f t="shared" si="48"/>
        <v>44317</v>
      </c>
      <c r="W423" s="13" t="s">
        <v>1987</v>
      </c>
    </row>
    <row r="424" spans="1:23" ht="15">
      <c r="A424" s="15">
        <v>3900</v>
      </c>
      <c r="B424" s="15">
        <v>2021</v>
      </c>
      <c r="C424" s="13" t="s">
        <v>9</v>
      </c>
      <c r="D424" s="15">
        <v>20</v>
      </c>
      <c r="E424" s="13" t="s">
        <v>10</v>
      </c>
      <c r="F424" s="13" t="s">
        <v>17</v>
      </c>
      <c r="G424" s="13" t="s">
        <v>12</v>
      </c>
      <c r="H424" s="13" t="s">
        <v>35</v>
      </c>
      <c r="I424" s="3">
        <f t="shared" si="42"/>
        <v>55</v>
      </c>
      <c r="J424" s="7">
        <f t="shared" si="43"/>
        <v>59</v>
      </c>
      <c r="K424" s="3">
        <f>LEN(H424)</f>
        <v>5</v>
      </c>
      <c r="L424" s="13" t="str">
        <f>IF(OR(AND(LEN(H424&gt;3),ISERROR(FIND("-",H424,1))),AND(LEN(H424)&gt;3,ISERROR(FIND("+",H424,1)))),LEFT(H424,2),H424)</f>
        <v>55</v>
      </c>
      <c r="M424" s="13" t="str">
        <f>IF(AND(LEN(H424&gt;3),ISERROR(FIND("+",H424,1))),RIGHT(H424,2),IF(AND(LEN(H424)=3,ISERROR(FIND("-",H424,1))),LEFT(H424,2),H424))</f>
        <v>59</v>
      </c>
      <c r="N424" s="13" t="str">
        <f>SUBSTITUTE(H424,"+","-")</f>
        <v>55-59</v>
      </c>
      <c r="O424" s="3">
        <f t="shared" si="44"/>
        <v>5</v>
      </c>
      <c r="P424" s="3">
        <f t="shared" si="45"/>
        <v>3</v>
      </c>
      <c r="Q424" s="7">
        <f t="shared" si="46"/>
        <v>55</v>
      </c>
      <c r="R424" s="7">
        <f t="shared" si="47"/>
        <v>59</v>
      </c>
      <c r="S424" s="13" t="e">
        <f>VLOOKUP(A424,history!$B:$F,2,0)</f>
        <v>#N/A</v>
      </c>
      <c r="T424" s="13">
        <f>VLOOKUP($C424,日期!$A:$D,3,0)</f>
        <v>5</v>
      </c>
      <c r="U424" s="13">
        <f>VLOOKUP($C424,日期!$A:$D,4,0)</f>
        <v>1</v>
      </c>
      <c r="V424" s="65">
        <f t="shared" si="48"/>
        <v>44317</v>
      </c>
      <c r="W424" s="13" t="s">
        <v>1988</v>
      </c>
    </row>
    <row r="425" spans="1:23" ht="15">
      <c r="A425" s="15">
        <v>3899</v>
      </c>
      <c r="B425" s="15">
        <v>2021</v>
      </c>
      <c r="C425" s="13" t="s">
        <v>9</v>
      </c>
      <c r="D425" s="15">
        <v>20</v>
      </c>
      <c r="E425" s="13" t="s">
        <v>38</v>
      </c>
      <c r="F425" s="13" t="s">
        <v>11</v>
      </c>
      <c r="G425" s="13" t="s">
        <v>12</v>
      </c>
      <c r="H425" s="13" t="s">
        <v>15</v>
      </c>
      <c r="I425" s="3">
        <f t="shared" si="42"/>
        <v>70</v>
      </c>
      <c r="J425" s="7">
        <f t="shared" si="43"/>
        <v>70</v>
      </c>
      <c r="K425" s="3">
        <f>LEN(H425)</f>
        <v>3</v>
      </c>
      <c r="L425" s="13" t="str">
        <f>IF(OR(AND(LEN(H425&gt;3),ISERROR(FIND("-",H425,1))),AND(LEN(H425)&gt;3,ISERROR(FIND("+",H425,1)))),LEFT(H425,2),H425)</f>
        <v>70</v>
      </c>
      <c r="M425" s="13" t="str">
        <f>IF(AND(LEN(H425&gt;3),ISERROR(FIND("+",H425,1))),RIGHT(H425,2),IF(AND(LEN(H425)=3,ISERROR(FIND("-",H425,1))),LEFT(H425,2),H425))</f>
        <v>70</v>
      </c>
      <c r="N425" s="13" t="str">
        <f>SUBSTITUTE(H425,"+","-")</f>
        <v>70-</v>
      </c>
      <c r="O425" s="3">
        <f t="shared" si="44"/>
        <v>3</v>
      </c>
      <c r="P425" s="3">
        <f t="shared" si="45"/>
        <v>3</v>
      </c>
      <c r="Q425" s="7">
        <f t="shared" si="46"/>
        <v>70</v>
      </c>
      <c r="R425" s="7">
        <f t="shared" si="47"/>
        <v>70</v>
      </c>
      <c r="S425" s="13" t="e">
        <f>VLOOKUP(A425,history!$B:$F,2,0)</f>
        <v>#N/A</v>
      </c>
      <c r="T425" s="13">
        <f>VLOOKUP($C425,日期!$A:$D,3,0)</f>
        <v>5</v>
      </c>
      <c r="U425" s="13">
        <f>VLOOKUP($C425,日期!$A:$D,4,0)</f>
        <v>1</v>
      </c>
      <c r="V425" s="65">
        <f t="shared" si="48"/>
        <v>44317</v>
      </c>
      <c r="W425" s="13" t="s">
        <v>1989</v>
      </c>
    </row>
    <row r="426" spans="1:23" ht="15">
      <c r="A426" s="15">
        <v>3898</v>
      </c>
      <c r="B426" s="15">
        <v>2021</v>
      </c>
      <c r="C426" s="13" t="s">
        <v>9</v>
      </c>
      <c r="D426" s="15">
        <v>20</v>
      </c>
      <c r="E426" s="13" t="s">
        <v>14</v>
      </c>
      <c r="F426" s="13" t="s">
        <v>11</v>
      </c>
      <c r="G426" s="13" t="s">
        <v>12</v>
      </c>
      <c r="H426" s="13" t="s">
        <v>32</v>
      </c>
      <c r="I426" s="3">
        <f t="shared" si="42"/>
        <v>60</v>
      </c>
      <c r="J426" s="7">
        <f t="shared" si="43"/>
        <v>64</v>
      </c>
      <c r="K426" s="3">
        <f>LEN(H426)</f>
        <v>5</v>
      </c>
      <c r="L426" s="13" t="str">
        <f>IF(OR(AND(LEN(H426&gt;3),ISERROR(FIND("-",H426,1))),AND(LEN(H426)&gt;3,ISERROR(FIND("+",H426,1)))),LEFT(H426,2),H426)</f>
        <v>60</v>
      </c>
      <c r="M426" s="13" t="str">
        <f>IF(AND(LEN(H426&gt;3),ISERROR(FIND("+",H426,1))),RIGHT(H426,2),IF(AND(LEN(H426)=3,ISERROR(FIND("-",H426,1))),LEFT(H426,2),H426))</f>
        <v>64</v>
      </c>
      <c r="N426" s="13" t="str">
        <f>SUBSTITUTE(H426,"+","-")</f>
        <v>60-64</v>
      </c>
      <c r="O426" s="3">
        <f t="shared" si="44"/>
        <v>5</v>
      </c>
      <c r="P426" s="3">
        <f t="shared" si="45"/>
        <v>3</v>
      </c>
      <c r="Q426" s="7">
        <f t="shared" si="46"/>
        <v>60</v>
      </c>
      <c r="R426" s="7">
        <f t="shared" si="47"/>
        <v>64</v>
      </c>
      <c r="S426" s="13" t="e">
        <f>VLOOKUP(A426,history!$B:$F,2,0)</f>
        <v>#N/A</v>
      </c>
      <c r="T426" s="13">
        <f>VLOOKUP($C426,日期!$A:$D,3,0)</f>
        <v>5</v>
      </c>
      <c r="U426" s="13">
        <f>VLOOKUP($C426,日期!$A:$D,4,0)</f>
        <v>1</v>
      </c>
      <c r="V426" s="65">
        <f t="shared" si="48"/>
        <v>44317</v>
      </c>
      <c r="W426" s="13" t="s">
        <v>1990</v>
      </c>
    </row>
    <row r="427" spans="1:23" ht="15">
      <c r="A427" s="15">
        <v>3897</v>
      </c>
      <c r="B427" s="15">
        <v>2021</v>
      </c>
      <c r="C427" s="13" t="s">
        <v>9</v>
      </c>
      <c r="D427" s="15">
        <v>20</v>
      </c>
      <c r="E427" s="13" t="s">
        <v>14</v>
      </c>
      <c r="F427" s="13" t="s">
        <v>17</v>
      </c>
      <c r="G427" s="13" t="s">
        <v>12</v>
      </c>
      <c r="H427" s="13" t="s">
        <v>35</v>
      </c>
      <c r="I427" s="3">
        <f t="shared" si="42"/>
        <v>55</v>
      </c>
      <c r="J427" s="7">
        <f t="shared" si="43"/>
        <v>59</v>
      </c>
      <c r="K427" s="3">
        <f>LEN(H427)</f>
        <v>5</v>
      </c>
      <c r="L427" s="13" t="str">
        <f>IF(OR(AND(LEN(H427&gt;3),ISERROR(FIND("-",H427,1))),AND(LEN(H427)&gt;3,ISERROR(FIND("+",H427,1)))),LEFT(H427,2),H427)</f>
        <v>55</v>
      </c>
      <c r="M427" s="13" t="str">
        <f>IF(AND(LEN(H427&gt;3),ISERROR(FIND("+",H427,1))),RIGHT(H427,2),IF(AND(LEN(H427)=3,ISERROR(FIND("-",H427,1))),LEFT(H427,2),H427))</f>
        <v>59</v>
      </c>
      <c r="N427" s="13" t="str">
        <f>SUBSTITUTE(H427,"+","-")</f>
        <v>55-59</v>
      </c>
      <c r="O427" s="3">
        <f t="shared" si="44"/>
        <v>5</v>
      </c>
      <c r="P427" s="3">
        <f t="shared" si="45"/>
        <v>3</v>
      </c>
      <c r="Q427" s="7">
        <f t="shared" si="46"/>
        <v>55</v>
      </c>
      <c r="R427" s="7">
        <f t="shared" si="47"/>
        <v>59</v>
      </c>
      <c r="S427" s="13" t="e">
        <f>VLOOKUP(A427,history!$B:$F,2,0)</f>
        <v>#N/A</v>
      </c>
      <c r="T427" s="13">
        <f>VLOOKUP($C427,日期!$A:$D,3,0)</f>
        <v>5</v>
      </c>
      <c r="U427" s="13">
        <f>VLOOKUP($C427,日期!$A:$D,4,0)</f>
        <v>1</v>
      </c>
      <c r="V427" s="65">
        <f t="shared" si="48"/>
        <v>44317</v>
      </c>
      <c r="W427" s="13" t="s">
        <v>1991</v>
      </c>
    </row>
    <row r="428" spans="1:23" ht="15">
      <c r="A428" s="15">
        <v>3896</v>
      </c>
      <c r="B428" s="15">
        <v>2021</v>
      </c>
      <c r="C428" s="13" t="s">
        <v>9</v>
      </c>
      <c r="D428" s="15">
        <v>20</v>
      </c>
      <c r="E428" s="13" t="s">
        <v>10</v>
      </c>
      <c r="F428" s="13" t="s">
        <v>11</v>
      </c>
      <c r="G428" s="13" t="s">
        <v>12</v>
      </c>
      <c r="H428" s="13" t="s">
        <v>18</v>
      </c>
      <c r="I428" s="3">
        <f t="shared" si="42"/>
        <v>65</v>
      </c>
      <c r="J428" s="7">
        <f t="shared" si="43"/>
        <v>69</v>
      </c>
      <c r="K428" s="3">
        <f>LEN(H428)</f>
        <v>5</v>
      </c>
      <c r="L428" s="13" t="str">
        <f>IF(OR(AND(LEN(H428&gt;3),ISERROR(FIND("-",H428,1))),AND(LEN(H428)&gt;3,ISERROR(FIND("+",H428,1)))),LEFT(H428,2),H428)</f>
        <v>65</v>
      </c>
      <c r="M428" s="13" t="str">
        <f>IF(AND(LEN(H428&gt;3),ISERROR(FIND("+",H428,1))),RIGHT(H428,2),IF(AND(LEN(H428)=3,ISERROR(FIND("-",H428,1))),LEFT(H428,2),H428))</f>
        <v>69</v>
      </c>
      <c r="N428" s="13" t="str">
        <f>SUBSTITUTE(H428,"+","-")</f>
        <v>65-69</v>
      </c>
      <c r="O428" s="3">
        <f t="shared" si="44"/>
        <v>5</v>
      </c>
      <c r="P428" s="3">
        <f t="shared" si="45"/>
        <v>3</v>
      </c>
      <c r="Q428" s="7">
        <f t="shared" si="46"/>
        <v>65</v>
      </c>
      <c r="R428" s="7">
        <f t="shared" si="47"/>
        <v>69</v>
      </c>
      <c r="S428" s="13" t="e">
        <f>VLOOKUP(A428,history!$B:$F,2,0)</f>
        <v>#N/A</v>
      </c>
      <c r="T428" s="13">
        <f>VLOOKUP($C428,日期!$A:$D,3,0)</f>
        <v>5</v>
      </c>
      <c r="U428" s="13">
        <f>VLOOKUP($C428,日期!$A:$D,4,0)</f>
        <v>1</v>
      </c>
      <c r="V428" s="65">
        <f t="shared" si="48"/>
        <v>44317</v>
      </c>
      <c r="W428" s="13" t="s">
        <v>1992</v>
      </c>
    </row>
    <row r="429" spans="1:23" ht="15">
      <c r="A429" s="15">
        <v>3895</v>
      </c>
      <c r="B429" s="15">
        <v>2021</v>
      </c>
      <c r="C429" s="13" t="s">
        <v>9</v>
      </c>
      <c r="D429" s="15">
        <v>20</v>
      </c>
      <c r="E429" s="13" t="s">
        <v>10</v>
      </c>
      <c r="F429" s="13" t="s">
        <v>11</v>
      </c>
      <c r="G429" s="13" t="s">
        <v>12</v>
      </c>
      <c r="H429" s="13" t="s">
        <v>34</v>
      </c>
      <c r="I429" s="3">
        <f t="shared" si="42"/>
        <v>35</v>
      </c>
      <c r="J429" s="7">
        <f t="shared" si="43"/>
        <v>39</v>
      </c>
      <c r="K429" s="3">
        <f>LEN(H429)</f>
        <v>5</v>
      </c>
      <c r="L429" s="13" t="str">
        <f>IF(OR(AND(LEN(H429&gt;3),ISERROR(FIND("-",H429,1))),AND(LEN(H429)&gt;3,ISERROR(FIND("+",H429,1)))),LEFT(H429,2),H429)</f>
        <v>35</v>
      </c>
      <c r="M429" s="13" t="str">
        <f>IF(AND(LEN(H429&gt;3),ISERROR(FIND("+",H429,1))),RIGHT(H429,2),IF(AND(LEN(H429)=3,ISERROR(FIND("-",H429,1))),LEFT(H429,2),H429))</f>
        <v>39</v>
      </c>
      <c r="N429" s="13" t="str">
        <f>SUBSTITUTE(H429,"+","-")</f>
        <v>35-39</v>
      </c>
      <c r="O429" s="3">
        <f t="shared" si="44"/>
        <v>5</v>
      </c>
      <c r="P429" s="3">
        <f t="shared" si="45"/>
        <v>3</v>
      </c>
      <c r="Q429" s="7">
        <f t="shared" si="46"/>
        <v>35</v>
      </c>
      <c r="R429" s="7">
        <f t="shared" si="47"/>
        <v>39</v>
      </c>
      <c r="S429" s="13" t="e">
        <f>VLOOKUP(A429,history!$B:$F,2,0)</f>
        <v>#N/A</v>
      </c>
      <c r="T429" s="13">
        <f>VLOOKUP($C429,日期!$A:$D,3,0)</f>
        <v>5</v>
      </c>
      <c r="U429" s="13">
        <f>VLOOKUP($C429,日期!$A:$D,4,0)</f>
        <v>1</v>
      </c>
      <c r="V429" s="65">
        <f t="shared" si="48"/>
        <v>44317</v>
      </c>
      <c r="W429" s="13" t="s">
        <v>1993</v>
      </c>
    </row>
    <row r="430" spans="1:23" ht="15">
      <c r="A430" s="15">
        <v>3894</v>
      </c>
      <c r="B430" s="15">
        <v>2021</v>
      </c>
      <c r="C430" s="13" t="s">
        <v>9</v>
      </c>
      <c r="D430" s="15">
        <v>20</v>
      </c>
      <c r="E430" s="13" t="s">
        <v>10</v>
      </c>
      <c r="F430" s="13" t="s">
        <v>17</v>
      </c>
      <c r="G430" s="13" t="s">
        <v>12</v>
      </c>
      <c r="H430" s="13" t="s">
        <v>35</v>
      </c>
      <c r="I430" s="3">
        <f t="shared" si="42"/>
        <v>55</v>
      </c>
      <c r="J430" s="7">
        <f t="shared" si="43"/>
        <v>59</v>
      </c>
      <c r="K430" s="3">
        <f>LEN(H430)</f>
        <v>5</v>
      </c>
      <c r="L430" s="13" t="str">
        <f>IF(OR(AND(LEN(H430&gt;3),ISERROR(FIND("-",H430,1))),AND(LEN(H430)&gt;3,ISERROR(FIND("+",H430,1)))),LEFT(H430,2),H430)</f>
        <v>55</v>
      </c>
      <c r="M430" s="13" t="str">
        <f>IF(AND(LEN(H430&gt;3),ISERROR(FIND("+",H430,1))),RIGHT(H430,2),IF(AND(LEN(H430)=3,ISERROR(FIND("-",H430,1))),LEFT(H430,2),H430))</f>
        <v>59</v>
      </c>
      <c r="N430" s="13" t="str">
        <f>SUBSTITUTE(H430,"+","-")</f>
        <v>55-59</v>
      </c>
      <c r="O430" s="3">
        <f t="shared" si="44"/>
        <v>5</v>
      </c>
      <c r="P430" s="3">
        <f t="shared" si="45"/>
        <v>3</v>
      </c>
      <c r="Q430" s="7">
        <f t="shared" si="46"/>
        <v>55</v>
      </c>
      <c r="R430" s="7">
        <f t="shared" si="47"/>
        <v>59</v>
      </c>
      <c r="S430" s="13" t="e">
        <f>VLOOKUP(A430,history!$B:$F,2,0)</f>
        <v>#N/A</v>
      </c>
      <c r="T430" s="13">
        <f>VLOOKUP($C430,日期!$A:$D,3,0)</f>
        <v>5</v>
      </c>
      <c r="U430" s="13">
        <f>VLOOKUP($C430,日期!$A:$D,4,0)</f>
        <v>1</v>
      </c>
      <c r="V430" s="65">
        <f t="shared" si="48"/>
        <v>44317</v>
      </c>
      <c r="W430" s="13" t="s">
        <v>1994</v>
      </c>
    </row>
    <row r="431" spans="1:23" ht="15">
      <c r="A431" s="15">
        <v>3893</v>
      </c>
      <c r="B431" s="15">
        <v>2021</v>
      </c>
      <c r="C431" s="13" t="s">
        <v>9</v>
      </c>
      <c r="D431" s="15">
        <v>20</v>
      </c>
      <c r="E431" s="13" t="s">
        <v>38</v>
      </c>
      <c r="F431" s="13" t="s">
        <v>11</v>
      </c>
      <c r="G431" s="13" t="s">
        <v>12</v>
      </c>
      <c r="H431" s="13" t="s">
        <v>15</v>
      </c>
      <c r="I431" s="3">
        <f t="shared" si="42"/>
        <v>70</v>
      </c>
      <c r="J431" s="7">
        <f t="shared" si="43"/>
        <v>70</v>
      </c>
      <c r="K431" s="3">
        <f>LEN(H431)</f>
        <v>3</v>
      </c>
      <c r="L431" s="13" t="str">
        <f>IF(OR(AND(LEN(H431&gt;3),ISERROR(FIND("-",H431,1))),AND(LEN(H431)&gt;3,ISERROR(FIND("+",H431,1)))),LEFT(H431,2),H431)</f>
        <v>70</v>
      </c>
      <c r="M431" s="13" t="str">
        <f>IF(AND(LEN(H431&gt;3),ISERROR(FIND("+",H431,1))),RIGHT(H431,2),IF(AND(LEN(H431)=3,ISERROR(FIND("-",H431,1))),LEFT(H431,2),H431))</f>
        <v>70</v>
      </c>
      <c r="N431" s="13" t="str">
        <f>SUBSTITUTE(H431,"+","-")</f>
        <v>70-</v>
      </c>
      <c r="O431" s="3">
        <f t="shared" si="44"/>
        <v>3</v>
      </c>
      <c r="P431" s="3">
        <f t="shared" si="45"/>
        <v>3</v>
      </c>
      <c r="Q431" s="7">
        <f t="shared" si="46"/>
        <v>70</v>
      </c>
      <c r="R431" s="7">
        <f t="shared" si="47"/>
        <v>70</v>
      </c>
      <c r="S431" s="13" t="e">
        <f>VLOOKUP(A431,history!$B:$F,2,0)</f>
        <v>#N/A</v>
      </c>
      <c r="T431" s="13">
        <f>VLOOKUP($C431,日期!$A:$D,3,0)</f>
        <v>5</v>
      </c>
      <c r="U431" s="13">
        <f>VLOOKUP($C431,日期!$A:$D,4,0)</f>
        <v>1</v>
      </c>
      <c r="V431" s="65">
        <f t="shared" si="48"/>
        <v>44317</v>
      </c>
      <c r="W431" s="13" t="s">
        <v>1995</v>
      </c>
    </row>
    <row r="432" spans="1:23" ht="15">
      <c r="A432" s="15">
        <v>3892</v>
      </c>
      <c r="B432" s="15">
        <v>2021</v>
      </c>
      <c r="C432" s="13" t="s">
        <v>9</v>
      </c>
      <c r="D432" s="15">
        <v>20</v>
      </c>
      <c r="E432" s="13" t="s">
        <v>14</v>
      </c>
      <c r="F432" s="13" t="s">
        <v>11</v>
      </c>
      <c r="G432" s="13" t="s">
        <v>12</v>
      </c>
      <c r="H432" s="13" t="s">
        <v>32</v>
      </c>
      <c r="I432" s="3">
        <f t="shared" si="42"/>
        <v>60</v>
      </c>
      <c r="J432" s="7">
        <f t="shared" si="43"/>
        <v>64</v>
      </c>
      <c r="K432" s="3">
        <f>LEN(H432)</f>
        <v>5</v>
      </c>
      <c r="L432" s="13" t="str">
        <f>IF(OR(AND(LEN(H432&gt;3),ISERROR(FIND("-",H432,1))),AND(LEN(H432)&gt;3,ISERROR(FIND("+",H432,1)))),LEFT(H432,2),H432)</f>
        <v>60</v>
      </c>
      <c r="M432" s="13" t="str">
        <f>IF(AND(LEN(H432&gt;3),ISERROR(FIND("+",H432,1))),RIGHT(H432,2),IF(AND(LEN(H432)=3,ISERROR(FIND("-",H432,1))),LEFT(H432,2),H432))</f>
        <v>64</v>
      </c>
      <c r="N432" s="13" t="str">
        <f>SUBSTITUTE(H432,"+","-")</f>
        <v>60-64</v>
      </c>
      <c r="O432" s="3">
        <f t="shared" si="44"/>
        <v>5</v>
      </c>
      <c r="P432" s="3">
        <f t="shared" si="45"/>
        <v>3</v>
      </c>
      <c r="Q432" s="7">
        <f t="shared" si="46"/>
        <v>60</v>
      </c>
      <c r="R432" s="7">
        <f t="shared" si="47"/>
        <v>64</v>
      </c>
      <c r="S432" s="13" t="e">
        <f>VLOOKUP(A432,history!$B:$F,2,0)</f>
        <v>#N/A</v>
      </c>
      <c r="T432" s="13">
        <f>VLOOKUP($C432,日期!$A:$D,3,0)</f>
        <v>5</v>
      </c>
      <c r="U432" s="13">
        <f>VLOOKUP($C432,日期!$A:$D,4,0)</f>
        <v>1</v>
      </c>
      <c r="V432" s="65">
        <f t="shared" si="48"/>
        <v>44317</v>
      </c>
      <c r="W432" s="13" t="s">
        <v>1996</v>
      </c>
    </row>
    <row r="433" spans="1:23" ht="15">
      <c r="A433" s="15">
        <v>3891</v>
      </c>
      <c r="B433" s="15">
        <v>2021</v>
      </c>
      <c r="C433" s="13" t="s">
        <v>9</v>
      </c>
      <c r="D433" s="15">
        <v>20</v>
      </c>
      <c r="E433" s="13" t="s">
        <v>14</v>
      </c>
      <c r="F433" s="13" t="s">
        <v>17</v>
      </c>
      <c r="G433" s="13" t="s">
        <v>12</v>
      </c>
      <c r="H433" s="13" t="s">
        <v>35</v>
      </c>
      <c r="I433" s="3">
        <f t="shared" si="42"/>
        <v>55</v>
      </c>
      <c r="J433" s="7">
        <f t="shared" si="43"/>
        <v>59</v>
      </c>
      <c r="K433" s="3">
        <f>LEN(H433)</f>
        <v>5</v>
      </c>
      <c r="L433" s="13" t="str">
        <f>IF(OR(AND(LEN(H433&gt;3),ISERROR(FIND("-",H433,1))),AND(LEN(H433)&gt;3,ISERROR(FIND("+",H433,1)))),LEFT(H433,2),H433)</f>
        <v>55</v>
      </c>
      <c r="M433" s="13" t="str">
        <f>IF(AND(LEN(H433&gt;3),ISERROR(FIND("+",H433,1))),RIGHT(H433,2),IF(AND(LEN(H433)=3,ISERROR(FIND("-",H433,1))),LEFT(H433,2),H433))</f>
        <v>59</v>
      </c>
      <c r="N433" s="13" t="str">
        <f>SUBSTITUTE(H433,"+","-")</f>
        <v>55-59</v>
      </c>
      <c r="O433" s="3">
        <f t="shared" si="44"/>
        <v>5</v>
      </c>
      <c r="P433" s="3">
        <f t="shared" si="45"/>
        <v>3</v>
      </c>
      <c r="Q433" s="7">
        <f t="shared" si="46"/>
        <v>55</v>
      </c>
      <c r="R433" s="7">
        <f t="shared" si="47"/>
        <v>59</v>
      </c>
      <c r="S433" s="13" t="e">
        <f>VLOOKUP(A433,history!$B:$F,2,0)</f>
        <v>#N/A</v>
      </c>
      <c r="T433" s="13">
        <f>VLOOKUP($C433,日期!$A:$D,3,0)</f>
        <v>5</v>
      </c>
      <c r="U433" s="13">
        <f>VLOOKUP($C433,日期!$A:$D,4,0)</f>
        <v>1</v>
      </c>
      <c r="V433" s="65">
        <f t="shared" si="48"/>
        <v>44317</v>
      </c>
      <c r="W433" s="13" t="s">
        <v>1997</v>
      </c>
    </row>
    <row r="434" spans="1:23" ht="15">
      <c r="A434" s="15">
        <v>3890</v>
      </c>
      <c r="B434" s="15">
        <v>2021</v>
      </c>
      <c r="C434" s="13" t="s">
        <v>9</v>
      </c>
      <c r="D434" s="15">
        <v>20</v>
      </c>
      <c r="E434" s="13" t="s">
        <v>10</v>
      </c>
      <c r="F434" s="13" t="s">
        <v>11</v>
      </c>
      <c r="G434" s="13" t="s">
        <v>12</v>
      </c>
      <c r="H434" s="13" t="s">
        <v>18</v>
      </c>
      <c r="I434" s="3">
        <f t="shared" si="42"/>
        <v>65</v>
      </c>
      <c r="J434" s="7">
        <f t="shared" si="43"/>
        <v>69</v>
      </c>
      <c r="K434" s="3">
        <f>LEN(H434)</f>
        <v>5</v>
      </c>
      <c r="L434" s="13" t="str">
        <f>IF(OR(AND(LEN(H434&gt;3),ISERROR(FIND("-",H434,1))),AND(LEN(H434)&gt;3,ISERROR(FIND("+",H434,1)))),LEFT(H434,2),H434)</f>
        <v>65</v>
      </c>
      <c r="M434" s="13" t="str">
        <f>IF(AND(LEN(H434&gt;3),ISERROR(FIND("+",H434,1))),RIGHT(H434,2),IF(AND(LEN(H434)=3,ISERROR(FIND("-",H434,1))),LEFT(H434,2),H434))</f>
        <v>69</v>
      </c>
      <c r="N434" s="13" t="str">
        <f>SUBSTITUTE(H434,"+","-")</f>
        <v>65-69</v>
      </c>
      <c r="O434" s="3">
        <f t="shared" si="44"/>
        <v>5</v>
      </c>
      <c r="P434" s="3">
        <f t="shared" si="45"/>
        <v>3</v>
      </c>
      <c r="Q434" s="7">
        <f t="shared" si="46"/>
        <v>65</v>
      </c>
      <c r="R434" s="7">
        <f t="shared" si="47"/>
        <v>69</v>
      </c>
      <c r="S434" s="13" t="e">
        <f>VLOOKUP(A434,history!$B:$F,2,0)</f>
        <v>#N/A</v>
      </c>
      <c r="T434" s="13">
        <f>VLOOKUP($C434,日期!$A:$D,3,0)</f>
        <v>5</v>
      </c>
      <c r="U434" s="13">
        <f>VLOOKUP($C434,日期!$A:$D,4,0)</f>
        <v>1</v>
      </c>
      <c r="V434" s="65">
        <f t="shared" si="48"/>
        <v>44317</v>
      </c>
      <c r="W434" s="13" t="s">
        <v>1998</v>
      </c>
    </row>
    <row r="435" spans="1:23" ht="15">
      <c r="A435" s="15">
        <v>3889</v>
      </c>
      <c r="B435" s="15">
        <v>2021</v>
      </c>
      <c r="C435" s="13" t="s">
        <v>9</v>
      </c>
      <c r="D435" s="15">
        <v>20</v>
      </c>
      <c r="E435" s="13" t="s">
        <v>10</v>
      </c>
      <c r="F435" s="13" t="s">
        <v>11</v>
      </c>
      <c r="G435" s="13" t="s">
        <v>12</v>
      </c>
      <c r="H435" s="13" t="s">
        <v>34</v>
      </c>
      <c r="I435" s="3">
        <f t="shared" si="42"/>
        <v>35</v>
      </c>
      <c r="J435" s="7">
        <f t="shared" si="43"/>
        <v>39</v>
      </c>
      <c r="K435" s="3">
        <f>LEN(H435)</f>
        <v>5</v>
      </c>
      <c r="L435" s="13" t="str">
        <f>IF(OR(AND(LEN(H435&gt;3),ISERROR(FIND("-",H435,1))),AND(LEN(H435)&gt;3,ISERROR(FIND("+",H435,1)))),LEFT(H435,2),H435)</f>
        <v>35</v>
      </c>
      <c r="M435" s="13" t="str">
        <f>IF(AND(LEN(H435&gt;3),ISERROR(FIND("+",H435,1))),RIGHT(H435,2),IF(AND(LEN(H435)=3,ISERROR(FIND("-",H435,1))),LEFT(H435,2),H435))</f>
        <v>39</v>
      </c>
      <c r="N435" s="13" t="str">
        <f>SUBSTITUTE(H435,"+","-")</f>
        <v>35-39</v>
      </c>
      <c r="O435" s="3">
        <f t="shared" si="44"/>
        <v>5</v>
      </c>
      <c r="P435" s="3">
        <f t="shared" si="45"/>
        <v>3</v>
      </c>
      <c r="Q435" s="7">
        <f t="shared" si="46"/>
        <v>35</v>
      </c>
      <c r="R435" s="7">
        <f t="shared" si="47"/>
        <v>39</v>
      </c>
      <c r="S435" s="13" t="e">
        <f>VLOOKUP(A435,history!$B:$F,2,0)</f>
        <v>#N/A</v>
      </c>
      <c r="T435" s="13">
        <f>VLOOKUP($C435,日期!$A:$D,3,0)</f>
        <v>5</v>
      </c>
      <c r="U435" s="13">
        <f>VLOOKUP($C435,日期!$A:$D,4,0)</f>
        <v>1</v>
      </c>
      <c r="V435" s="65">
        <f t="shared" si="48"/>
        <v>44317</v>
      </c>
      <c r="W435" s="13" t="s">
        <v>1999</v>
      </c>
    </row>
    <row r="436" spans="1:23" ht="15">
      <c r="A436" s="15">
        <v>3888</v>
      </c>
      <c r="B436" s="15">
        <v>2021</v>
      </c>
      <c r="C436" s="13" t="s">
        <v>9</v>
      </c>
      <c r="D436" s="15">
        <v>20</v>
      </c>
      <c r="E436" s="13" t="s">
        <v>10</v>
      </c>
      <c r="F436" s="13" t="s">
        <v>17</v>
      </c>
      <c r="G436" s="13" t="s">
        <v>12</v>
      </c>
      <c r="H436" s="13" t="s">
        <v>35</v>
      </c>
      <c r="I436" s="3">
        <f t="shared" si="42"/>
        <v>55</v>
      </c>
      <c r="J436" s="7">
        <f t="shared" si="43"/>
        <v>59</v>
      </c>
      <c r="K436" s="3">
        <f>LEN(H436)</f>
        <v>5</v>
      </c>
      <c r="L436" s="13" t="str">
        <f>IF(OR(AND(LEN(H436&gt;3),ISERROR(FIND("-",H436,1))),AND(LEN(H436)&gt;3,ISERROR(FIND("+",H436,1)))),LEFT(H436,2),H436)</f>
        <v>55</v>
      </c>
      <c r="M436" s="13" t="str">
        <f>IF(AND(LEN(H436&gt;3),ISERROR(FIND("+",H436,1))),RIGHT(H436,2),IF(AND(LEN(H436)=3,ISERROR(FIND("-",H436,1))),LEFT(H436,2),H436))</f>
        <v>59</v>
      </c>
      <c r="N436" s="13" t="str">
        <f>SUBSTITUTE(H436,"+","-")</f>
        <v>55-59</v>
      </c>
      <c r="O436" s="3">
        <f t="shared" si="44"/>
        <v>5</v>
      </c>
      <c r="P436" s="3">
        <f t="shared" si="45"/>
        <v>3</v>
      </c>
      <c r="Q436" s="7">
        <f t="shared" si="46"/>
        <v>55</v>
      </c>
      <c r="R436" s="7">
        <f t="shared" si="47"/>
        <v>59</v>
      </c>
      <c r="S436" s="13" t="e">
        <f>VLOOKUP(A436,history!$B:$F,2,0)</f>
        <v>#N/A</v>
      </c>
      <c r="T436" s="13">
        <f>VLOOKUP($C436,日期!$A:$D,3,0)</f>
        <v>5</v>
      </c>
      <c r="U436" s="13">
        <f>VLOOKUP($C436,日期!$A:$D,4,0)</f>
        <v>1</v>
      </c>
      <c r="V436" s="65">
        <f t="shared" si="48"/>
        <v>44317</v>
      </c>
      <c r="W436" s="13" t="s">
        <v>2000</v>
      </c>
    </row>
    <row r="437" spans="1:23" ht="15">
      <c r="A437" s="15">
        <v>3887</v>
      </c>
      <c r="B437" s="15">
        <v>2021</v>
      </c>
      <c r="C437" s="13" t="s">
        <v>9</v>
      </c>
      <c r="D437" s="15">
        <v>20</v>
      </c>
      <c r="E437" s="13" t="s">
        <v>38</v>
      </c>
      <c r="F437" s="13" t="s">
        <v>11</v>
      </c>
      <c r="G437" s="13" t="s">
        <v>12</v>
      </c>
      <c r="H437" s="13" t="s">
        <v>15</v>
      </c>
      <c r="I437" s="3">
        <f t="shared" si="42"/>
        <v>70</v>
      </c>
      <c r="J437" s="7">
        <f t="shared" si="43"/>
        <v>70</v>
      </c>
      <c r="K437" s="3">
        <f>LEN(H437)</f>
        <v>3</v>
      </c>
      <c r="L437" s="13" t="str">
        <f>IF(OR(AND(LEN(H437&gt;3),ISERROR(FIND("-",H437,1))),AND(LEN(H437)&gt;3,ISERROR(FIND("+",H437,1)))),LEFT(H437,2),H437)</f>
        <v>70</v>
      </c>
      <c r="M437" s="13" t="str">
        <f>IF(AND(LEN(H437&gt;3),ISERROR(FIND("+",H437,1))),RIGHT(H437,2),IF(AND(LEN(H437)=3,ISERROR(FIND("-",H437,1))),LEFT(H437,2),H437))</f>
        <v>70</v>
      </c>
      <c r="N437" s="13" t="str">
        <f>SUBSTITUTE(H437,"+","-")</f>
        <v>70-</v>
      </c>
      <c r="O437" s="3">
        <f t="shared" si="44"/>
        <v>3</v>
      </c>
      <c r="P437" s="3">
        <f t="shared" si="45"/>
        <v>3</v>
      </c>
      <c r="Q437" s="7">
        <f t="shared" si="46"/>
        <v>70</v>
      </c>
      <c r="R437" s="7">
        <f t="shared" si="47"/>
        <v>70</v>
      </c>
      <c r="S437" s="13" t="e">
        <f>VLOOKUP(A437,history!$B:$F,2,0)</f>
        <v>#N/A</v>
      </c>
      <c r="T437" s="13">
        <f>VLOOKUP($C437,日期!$A:$D,3,0)</f>
        <v>5</v>
      </c>
      <c r="U437" s="13">
        <f>VLOOKUP($C437,日期!$A:$D,4,0)</f>
        <v>1</v>
      </c>
      <c r="V437" s="65">
        <f t="shared" si="48"/>
        <v>44317</v>
      </c>
      <c r="W437" s="13" t="s">
        <v>2001</v>
      </c>
    </row>
    <row r="438" spans="1:23" ht="15">
      <c r="A438" s="15">
        <v>3886</v>
      </c>
      <c r="B438" s="15">
        <v>2021</v>
      </c>
      <c r="C438" s="13" t="s">
        <v>9</v>
      </c>
      <c r="D438" s="15">
        <v>20</v>
      </c>
      <c r="E438" s="13" t="s">
        <v>14</v>
      </c>
      <c r="F438" s="13" t="s">
        <v>11</v>
      </c>
      <c r="G438" s="13" t="s">
        <v>12</v>
      </c>
      <c r="H438" s="13" t="s">
        <v>32</v>
      </c>
      <c r="I438" s="3">
        <f t="shared" si="42"/>
        <v>60</v>
      </c>
      <c r="J438" s="7">
        <f t="shared" si="43"/>
        <v>64</v>
      </c>
      <c r="K438" s="3">
        <f>LEN(H438)</f>
        <v>5</v>
      </c>
      <c r="L438" s="13" t="str">
        <f>IF(OR(AND(LEN(H438&gt;3),ISERROR(FIND("-",H438,1))),AND(LEN(H438)&gt;3,ISERROR(FIND("+",H438,1)))),LEFT(H438,2),H438)</f>
        <v>60</v>
      </c>
      <c r="M438" s="13" t="str">
        <f>IF(AND(LEN(H438&gt;3),ISERROR(FIND("+",H438,1))),RIGHT(H438,2),IF(AND(LEN(H438)=3,ISERROR(FIND("-",H438,1))),LEFT(H438,2),H438))</f>
        <v>64</v>
      </c>
      <c r="N438" s="13" t="str">
        <f>SUBSTITUTE(H438,"+","-")</f>
        <v>60-64</v>
      </c>
      <c r="O438" s="3">
        <f t="shared" si="44"/>
        <v>5</v>
      </c>
      <c r="P438" s="3">
        <f t="shared" si="45"/>
        <v>3</v>
      </c>
      <c r="Q438" s="7">
        <f t="shared" si="46"/>
        <v>60</v>
      </c>
      <c r="R438" s="7">
        <f t="shared" si="47"/>
        <v>64</v>
      </c>
      <c r="S438" s="13" t="e">
        <f>VLOOKUP(A438,history!$B:$F,2,0)</f>
        <v>#N/A</v>
      </c>
      <c r="T438" s="13">
        <f>VLOOKUP($C438,日期!$A:$D,3,0)</f>
        <v>5</v>
      </c>
      <c r="U438" s="13">
        <f>VLOOKUP($C438,日期!$A:$D,4,0)</f>
        <v>1</v>
      </c>
      <c r="V438" s="65">
        <f t="shared" si="48"/>
        <v>44317</v>
      </c>
      <c r="W438" s="13" t="s">
        <v>2002</v>
      </c>
    </row>
    <row r="439" spans="1:23" ht="15">
      <c r="A439" s="15">
        <v>3885</v>
      </c>
      <c r="B439" s="15">
        <v>2021</v>
      </c>
      <c r="C439" s="13" t="s">
        <v>9</v>
      </c>
      <c r="D439" s="15">
        <v>20</v>
      </c>
      <c r="E439" s="13" t="s">
        <v>14</v>
      </c>
      <c r="F439" s="13" t="s">
        <v>17</v>
      </c>
      <c r="G439" s="13" t="s">
        <v>12</v>
      </c>
      <c r="H439" s="13" t="s">
        <v>35</v>
      </c>
      <c r="I439" s="3">
        <f t="shared" si="42"/>
        <v>55</v>
      </c>
      <c r="J439" s="7">
        <f t="shared" si="43"/>
        <v>59</v>
      </c>
      <c r="K439" s="3">
        <f>LEN(H439)</f>
        <v>5</v>
      </c>
      <c r="L439" s="13" t="str">
        <f>IF(OR(AND(LEN(H439&gt;3),ISERROR(FIND("-",H439,1))),AND(LEN(H439)&gt;3,ISERROR(FIND("+",H439,1)))),LEFT(H439,2),H439)</f>
        <v>55</v>
      </c>
      <c r="M439" s="13" t="str">
        <f>IF(AND(LEN(H439&gt;3),ISERROR(FIND("+",H439,1))),RIGHT(H439,2),IF(AND(LEN(H439)=3,ISERROR(FIND("-",H439,1))),LEFT(H439,2),H439))</f>
        <v>59</v>
      </c>
      <c r="N439" s="13" t="str">
        <f>SUBSTITUTE(H439,"+","-")</f>
        <v>55-59</v>
      </c>
      <c r="O439" s="3">
        <f t="shared" si="44"/>
        <v>5</v>
      </c>
      <c r="P439" s="3">
        <f t="shared" si="45"/>
        <v>3</v>
      </c>
      <c r="Q439" s="7">
        <f t="shared" si="46"/>
        <v>55</v>
      </c>
      <c r="R439" s="7">
        <f t="shared" si="47"/>
        <v>59</v>
      </c>
      <c r="S439" s="13" t="e">
        <f>VLOOKUP(A439,history!$B:$F,2,0)</f>
        <v>#N/A</v>
      </c>
      <c r="T439" s="13">
        <f>VLOOKUP($C439,日期!$A:$D,3,0)</f>
        <v>5</v>
      </c>
      <c r="U439" s="13">
        <f>VLOOKUP($C439,日期!$A:$D,4,0)</f>
        <v>1</v>
      </c>
      <c r="V439" s="65">
        <f t="shared" si="48"/>
        <v>44317</v>
      </c>
      <c r="W439" s="13" t="s">
        <v>2003</v>
      </c>
    </row>
    <row r="440" spans="1:23" ht="15">
      <c r="A440" s="15">
        <v>3884</v>
      </c>
      <c r="B440" s="15">
        <v>2021</v>
      </c>
      <c r="C440" s="13" t="s">
        <v>9</v>
      </c>
      <c r="D440" s="15">
        <v>20</v>
      </c>
      <c r="E440" s="13" t="s">
        <v>10</v>
      </c>
      <c r="F440" s="13" t="s">
        <v>11</v>
      </c>
      <c r="G440" s="13" t="s">
        <v>12</v>
      </c>
      <c r="H440" s="13" t="s">
        <v>18</v>
      </c>
      <c r="I440" s="3">
        <f t="shared" si="42"/>
        <v>65</v>
      </c>
      <c r="J440" s="7">
        <f t="shared" si="43"/>
        <v>69</v>
      </c>
      <c r="K440" s="3">
        <f>LEN(H440)</f>
        <v>5</v>
      </c>
      <c r="L440" s="13" t="str">
        <f>IF(OR(AND(LEN(H440&gt;3),ISERROR(FIND("-",H440,1))),AND(LEN(H440)&gt;3,ISERROR(FIND("+",H440,1)))),LEFT(H440,2),H440)</f>
        <v>65</v>
      </c>
      <c r="M440" s="13" t="str">
        <f>IF(AND(LEN(H440&gt;3),ISERROR(FIND("+",H440,1))),RIGHT(H440,2),IF(AND(LEN(H440)=3,ISERROR(FIND("-",H440,1))),LEFT(H440,2),H440))</f>
        <v>69</v>
      </c>
      <c r="N440" s="13" t="str">
        <f>SUBSTITUTE(H440,"+","-")</f>
        <v>65-69</v>
      </c>
      <c r="O440" s="3">
        <f t="shared" si="44"/>
        <v>5</v>
      </c>
      <c r="P440" s="3">
        <f t="shared" si="45"/>
        <v>3</v>
      </c>
      <c r="Q440" s="7">
        <f t="shared" si="46"/>
        <v>65</v>
      </c>
      <c r="R440" s="7">
        <f t="shared" si="47"/>
        <v>69</v>
      </c>
      <c r="S440" s="13" t="e">
        <f>VLOOKUP(A440,history!$B:$F,2,0)</f>
        <v>#N/A</v>
      </c>
      <c r="T440" s="13">
        <f>VLOOKUP($C440,日期!$A:$D,3,0)</f>
        <v>5</v>
      </c>
      <c r="U440" s="13">
        <f>VLOOKUP($C440,日期!$A:$D,4,0)</f>
        <v>1</v>
      </c>
      <c r="V440" s="65">
        <f t="shared" si="48"/>
        <v>44317</v>
      </c>
      <c r="W440" s="13" t="s">
        <v>2004</v>
      </c>
    </row>
    <row r="441" spans="1:23" ht="15">
      <c r="A441" s="15">
        <v>3883</v>
      </c>
      <c r="B441" s="15">
        <v>2021</v>
      </c>
      <c r="C441" s="13" t="s">
        <v>9</v>
      </c>
      <c r="D441" s="15">
        <v>20</v>
      </c>
      <c r="E441" s="13" t="s">
        <v>10</v>
      </c>
      <c r="F441" s="13" t="s">
        <v>11</v>
      </c>
      <c r="G441" s="13" t="s">
        <v>12</v>
      </c>
      <c r="H441" s="13" t="s">
        <v>34</v>
      </c>
      <c r="I441" s="3">
        <f t="shared" si="42"/>
        <v>35</v>
      </c>
      <c r="J441" s="7">
        <f t="shared" si="43"/>
        <v>39</v>
      </c>
      <c r="K441" s="3">
        <f>LEN(H441)</f>
        <v>5</v>
      </c>
      <c r="L441" s="13" t="str">
        <f>IF(OR(AND(LEN(H441&gt;3),ISERROR(FIND("-",H441,1))),AND(LEN(H441)&gt;3,ISERROR(FIND("+",H441,1)))),LEFT(H441,2),H441)</f>
        <v>35</v>
      </c>
      <c r="M441" s="13" t="str">
        <f>IF(AND(LEN(H441&gt;3),ISERROR(FIND("+",H441,1))),RIGHT(H441,2),IF(AND(LEN(H441)=3,ISERROR(FIND("-",H441,1))),LEFT(H441,2),H441))</f>
        <v>39</v>
      </c>
      <c r="N441" s="13" t="str">
        <f>SUBSTITUTE(H441,"+","-")</f>
        <v>35-39</v>
      </c>
      <c r="O441" s="3">
        <f t="shared" si="44"/>
        <v>5</v>
      </c>
      <c r="P441" s="3">
        <f t="shared" si="45"/>
        <v>3</v>
      </c>
      <c r="Q441" s="7">
        <f t="shared" si="46"/>
        <v>35</v>
      </c>
      <c r="R441" s="7">
        <f t="shared" si="47"/>
        <v>39</v>
      </c>
      <c r="S441" s="13" t="e">
        <f>VLOOKUP(A441,history!$B:$F,2,0)</f>
        <v>#N/A</v>
      </c>
      <c r="T441" s="13">
        <f>VLOOKUP($C441,日期!$A:$D,3,0)</f>
        <v>5</v>
      </c>
      <c r="U441" s="13">
        <f>VLOOKUP($C441,日期!$A:$D,4,0)</f>
        <v>1</v>
      </c>
      <c r="V441" s="65">
        <f t="shared" si="48"/>
        <v>44317</v>
      </c>
      <c r="W441" s="13" t="s">
        <v>2005</v>
      </c>
    </row>
    <row r="442" spans="1:23" ht="15">
      <c r="A442" s="15">
        <v>3882</v>
      </c>
      <c r="B442" s="15">
        <v>2021</v>
      </c>
      <c r="C442" s="13" t="s">
        <v>9</v>
      </c>
      <c r="D442" s="15">
        <v>20</v>
      </c>
      <c r="E442" s="13" t="s">
        <v>10</v>
      </c>
      <c r="F442" s="13" t="s">
        <v>17</v>
      </c>
      <c r="G442" s="13" t="s">
        <v>12</v>
      </c>
      <c r="H442" s="13" t="s">
        <v>35</v>
      </c>
      <c r="I442" s="3">
        <f t="shared" si="42"/>
        <v>55</v>
      </c>
      <c r="J442" s="7">
        <f t="shared" si="43"/>
        <v>59</v>
      </c>
      <c r="K442" s="3">
        <f>LEN(H442)</f>
        <v>5</v>
      </c>
      <c r="L442" s="13" t="str">
        <f>IF(OR(AND(LEN(H442&gt;3),ISERROR(FIND("-",H442,1))),AND(LEN(H442)&gt;3,ISERROR(FIND("+",H442,1)))),LEFT(H442,2),H442)</f>
        <v>55</v>
      </c>
      <c r="M442" s="13" t="str">
        <f>IF(AND(LEN(H442&gt;3),ISERROR(FIND("+",H442,1))),RIGHT(H442,2),IF(AND(LEN(H442)=3,ISERROR(FIND("-",H442,1))),LEFT(H442,2),H442))</f>
        <v>59</v>
      </c>
      <c r="N442" s="13" t="str">
        <f>SUBSTITUTE(H442,"+","-")</f>
        <v>55-59</v>
      </c>
      <c r="O442" s="3">
        <f t="shared" si="44"/>
        <v>5</v>
      </c>
      <c r="P442" s="3">
        <f t="shared" si="45"/>
        <v>3</v>
      </c>
      <c r="Q442" s="7">
        <f t="shared" si="46"/>
        <v>55</v>
      </c>
      <c r="R442" s="7">
        <f t="shared" si="47"/>
        <v>59</v>
      </c>
      <c r="S442" s="13" t="e">
        <f>VLOOKUP(A442,history!$B:$F,2,0)</f>
        <v>#N/A</v>
      </c>
      <c r="T442" s="13">
        <f>VLOOKUP($C442,日期!$A:$D,3,0)</f>
        <v>5</v>
      </c>
      <c r="U442" s="13">
        <f>VLOOKUP($C442,日期!$A:$D,4,0)</f>
        <v>1</v>
      </c>
      <c r="V442" s="65">
        <f t="shared" si="48"/>
        <v>44317</v>
      </c>
      <c r="W442" s="13" t="s">
        <v>2006</v>
      </c>
    </row>
    <row r="443" spans="1:23" ht="15">
      <c r="A443" s="15">
        <v>3881</v>
      </c>
      <c r="B443" s="15">
        <v>2021</v>
      </c>
      <c r="C443" s="13" t="s">
        <v>9</v>
      </c>
      <c r="D443" s="15">
        <v>20</v>
      </c>
      <c r="E443" s="13" t="s">
        <v>38</v>
      </c>
      <c r="F443" s="13" t="s">
        <v>11</v>
      </c>
      <c r="G443" s="13" t="s">
        <v>12</v>
      </c>
      <c r="H443" s="13" t="s">
        <v>15</v>
      </c>
      <c r="I443" s="3">
        <f t="shared" si="42"/>
        <v>70</v>
      </c>
      <c r="J443" s="7">
        <f t="shared" si="43"/>
        <v>70</v>
      </c>
      <c r="K443" s="3">
        <f>LEN(H443)</f>
        <v>3</v>
      </c>
      <c r="L443" s="13" t="str">
        <f>IF(OR(AND(LEN(H443&gt;3),ISERROR(FIND("-",H443,1))),AND(LEN(H443)&gt;3,ISERROR(FIND("+",H443,1)))),LEFT(H443,2),H443)</f>
        <v>70</v>
      </c>
      <c r="M443" s="13" t="str">
        <f>IF(AND(LEN(H443&gt;3),ISERROR(FIND("+",H443,1))),RIGHT(H443,2),IF(AND(LEN(H443)=3,ISERROR(FIND("-",H443,1))),LEFT(H443,2),H443))</f>
        <v>70</v>
      </c>
      <c r="N443" s="13" t="str">
        <f>SUBSTITUTE(H443,"+","-")</f>
        <v>70-</v>
      </c>
      <c r="O443" s="3">
        <f t="shared" si="44"/>
        <v>3</v>
      </c>
      <c r="P443" s="3">
        <f t="shared" si="45"/>
        <v>3</v>
      </c>
      <c r="Q443" s="7">
        <f t="shared" si="46"/>
        <v>70</v>
      </c>
      <c r="R443" s="7">
        <f t="shared" si="47"/>
        <v>70</v>
      </c>
      <c r="S443" s="13" t="e">
        <f>VLOOKUP(A443,history!$B:$F,2,0)</f>
        <v>#N/A</v>
      </c>
      <c r="T443" s="13">
        <f>VLOOKUP($C443,日期!$A:$D,3,0)</f>
        <v>5</v>
      </c>
      <c r="U443" s="13">
        <f>VLOOKUP($C443,日期!$A:$D,4,0)</f>
        <v>1</v>
      </c>
      <c r="V443" s="65">
        <f t="shared" si="48"/>
        <v>44317</v>
      </c>
      <c r="W443" s="13" t="s">
        <v>2007</v>
      </c>
    </row>
    <row r="444" spans="1:23" ht="15">
      <c r="A444" s="15">
        <v>3880</v>
      </c>
      <c r="B444" s="15">
        <v>2021</v>
      </c>
      <c r="C444" s="13" t="s">
        <v>9</v>
      </c>
      <c r="D444" s="15">
        <v>20</v>
      </c>
      <c r="E444" s="13" t="s">
        <v>14</v>
      </c>
      <c r="F444" s="13" t="s">
        <v>11</v>
      </c>
      <c r="G444" s="13" t="s">
        <v>12</v>
      </c>
      <c r="H444" s="13" t="s">
        <v>32</v>
      </c>
      <c r="I444" s="3">
        <f t="shared" si="42"/>
        <v>60</v>
      </c>
      <c r="J444" s="7">
        <f t="shared" si="43"/>
        <v>64</v>
      </c>
      <c r="K444" s="3">
        <f>LEN(H444)</f>
        <v>5</v>
      </c>
      <c r="L444" s="13" t="str">
        <f>IF(OR(AND(LEN(H444&gt;3),ISERROR(FIND("-",H444,1))),AND(LEN(H444)&gt;3,ISERROR(FIND("+",H444,1)))),LEFT(H444,2),H444)</f>
        <v>60</v>
      </c>
      <c r="M444" s="13" t="str">
        <f>IF(AND(LEN(H444&gt;3),ISERROR(FIND("+",H444,1))),RIGHT(H444,2),IF(AND(LEN(H444)=3,ISERROR(FIND("-",H444,1))),LEFT(H444,2),H444))</f>
        <v>64</v>
      </c>
      <c r="N444" s="13" t="str">
        <f>SUBSTITUTE(H444,"+","-")</f>
        <v>60-64</v>
      </c>
      <c r="O444" s="3">
        <f t="shared" si="44"/>
        <v>5</v>
      </c>
      <c r="P444" s="3">
        <f t="shared" si="45"/>
        <v>3</v>
      </c>
      <c r="Q444" s="7">
        <f t="shared" si="46"/>
        <v>60</v>
      </c>
      <c r="R444" s="7">
        <f t="shared" si="47"/>
        <v>64</v>
      </c>
      <c r="S444" s="13" t="e">
        <f>VLOOKUP(A444,history!$B:$F,2,0)</f>
        <v>#N/A</v>
      </c>
      <c r="T444" s="13">
        <f>VLOOKUP($C444,日期!$A:$D,3,0)</f>
        <v>5</v>
      </c>
      <c r="U444" s="13">
        <f>VLOOKUP($C444,日期!$A:$D,4,0)</f>
        <v>1</v>
      </c>
      <c r="V444" s="65">
        <f t="shared" si="48"/>
        <v>44317</v>
      </c>
      <c r="W444" s="13" t="s">
        <v>2008</v>
      </c>
    </row>
    <row r="445" spans="1:23" ht="15">
      <c r="A445" s="15">
        <v>3879</v>
      </c>
      <c r="B445" s="15">
        <v>2021</v>
      </c>
      <c r="C445" s="13" t="s">
        <v>9</v>
      </c>
      <c r="D445" s="15">
        <v>20</v>
      </c>
      <c r="E445" s="13" t="s">
        <v>14</v>
      </c>
      <c r="F445" s="13" t="s">
        <v>17</v>
      </c>
      <c r="G445" s="13" t="s">
        <v>12</v>
      </c>
      <c r="H445" s="13" t="s">
        <v>35</v>
      </c>
      <c r="I445" s="3">
        <f t="shared" si="42"/>
        <v>55</v>
      </c>
      <c r="J445" s="7">
        <f t="shared" si="43"/>
        <v>59</v>
      </c>
      <c r="K445" s="3">
        <f>LEN(H445)</f>
        <v>5</v>
      </c>
      <c r="L445" s="13" t="str">
        <f>IF(OR(AND(LEN(H445&gt;3),ISERROR(FIND("-",H445,1))),AND(LEN(H445)&gt;3,ISERROR(FIND("+",H445,1)))),LEFT(H445,2),H445)</f>
        <v>55</v>
      </c>
      <c r="M445" s="13" t="str">
        <f>IF(AND(LEN(H445&gt;3),ISERROR(FIND("+",H445,1))),RIGHT(H445,2),IF(AND(LEN(H445)=3,ISERROR(FIND("-",H445,1))),LEFT(H445,2),H445))</f>
        <v>59</v>
      </c>
      <c r="N445" s="13" t="str">
        <f>SUBSTITUTE(H445,"+","-")</f>
        <v>55-59</v>
      </c>
      <c r="O445" s="3">
        <f t="shared" si="44"/>
        <v>5</v>
      </c>
      <c r="P445" s="3">
        <f t="shared" si="45"/>
        <v>3</v>
      </c>
      <c r="Q445" s="7">
        <f t="shared" si="46"/>
        <v>55</v>
      </c>
      <c r="R445" s="7">
        <f t="shared" si="47"/>
        <v>59</v>
      </c>
      <c r="S445" s="13" t="e">
        <f>VLOOKUP(A445,history!$B:$F,2,0)</f>
        <v>#N/A</v>
      </c>
      <c r="T445" s="13">
        <f>VLOOKUP($C445,日期!$A:$D,3,0)</f>
        <v>5</v>
      </c>
      <c r="U445" s="13">
        <f>VLOOKUP($C445,日期!$A:$D,4,0)</f>
        <v>1</v>
      </c>
      <c r="V445" s="65">
        <f t="shared" si="48"/>
        <v>44317</v>
      </c>
      <c r="W445" s="13" t="s">
        <v>2009</v>
      </c>
    </row>
    <row r="446" spans="1:23" ht="15">
      <c r="A446" s="15">
        <v>3878</v>
      </c>
      <c r="B446" s="15">
        <v>2021</v>
      </c>
      <c r="C446" s="13" t="s">
        <v>9</v>
      </c>
      <c r="D446" s="15">
        <v>20</v>
      </c>
      <c r="E446" s="13" t="s">
        <v>10</v>
      </c>
      <c r="F446" s="13" t="s">
        <v>11</v>
      </c>
      <c r="G446" s="13" t="s">
        <v>12</v>
      </c>
      <c r="H446" s="13" t="s">
        <v>18</v>
      </c>
      <c r="I446" s="3">
        <f t="shared" si="42"/>
        <v>65</v>
      </c>
      <c r="J446" s="7">
        <f t="shared" si="43"/>
        <v>69</v>
      </c>
      <c r="K446" s="3">
        <f>LEN(H446)</f>
        <v>5</v>
      </c>
      <c r="L446" s="13" t="str">
        <f>IF(OR(AND(LEN(H446&gt;3),ISERROR(FIND("-",H446,1))),AND(LEN(H446)&gt;3,ISERROR(FIND("+",H446,1)))),LEFT(H446,2),H446)</f>
        <v>65</v>
      </c>
      <c r="M446" s="13" t="str">
        <f>IF(AND(LEN(H446&gt;3),ISERROR(FIND("+",H446,1))),RIGHT(H446,2),IF(AND(LEN(H446)=3,ISERROR(FIND("-",H446,1))),LEFT(H446,2),H446))</f>
        <v>69</v>
      </c>
      <c r="N446" s="13" t="str">
        <f>SUBSTITUTE(H446,"+","-")</f>
        <v>65-69</v>
      </c>
      <c r="O446" s="3">
        <f t="shared" si="44"/>
        <v>5</v>
      </c>
      <c r="P446" s="3">
        <f t="shared" si="45"/>
        <v>3</v>
      </c>
      <c r="Q446" s="7">
        <f t="shared" si="46"/>
        <v>65</v>
      </c>
      <c r="R446" s="7">
        <f t="shared" si="47"/>
        <v>69</v>
      </c>
      <c r="S446" s="13" t="e">
        <f>VLOOKUP(A446,history!$B:$F,2,0)</f>
        <v>#N/A</v>
      </c>
      <c r="T446" s="13">
        <f>VLOOKUP($C446,日期!$A:$D,3,0)</f>
        <v>5</v>
      </c>
      <c r="U446" s="13">
        <f>VLOOKUP($C446,日期!$A:$D,4,0)</f>
        <v>1</v>
      </c>
      <c r="V446" s="65">
        <f t="shared" si="48"/>
        <v>44317</v>
      </c>
      <c r="W446" s="13" t="s">
        <v>2010</v>
      </c>
    </row>
    <row r="447" spans="1:23" ht="15">
      <c r="A447" s="15">
        <v>3877</v>
      </c>
      <c r="B447" s="15">
        <v>2021</v>
      </c>
      <c r="C447" s="13" t="s">
        <v>9</v>
      </c>
      <c r="D447" s="15">
        <v>20</v>
      </c>
      <c r="E447" s="13" t="s">
        <v>10</v>
      </c>
      <c r="F447" s="13" t="s">
        <v>11</v>
      </c>
      <c r="G447" s="13" t="s">
        <v>12</v>
      </c>
      <c r="H447" s="13" t="s">
        <v>34</v>
      </c>
      <c r="I447" s="3">
        <f t="shared" si="42"/>
        <v>35</v>
      </c>
      <c r="J447" s="7">
        <f t="shared" si="43"/>
        <v>39</v>
      </c>
      <c r="K447" s="3">
        <f>LEN(H447)</f>
        <v>5</v>
      </c>
      <c r="L447" s="13" t="str">
        <f>IF(OR(AND(LEN(H447&gt;3),ISERROR(FIND("-",H447,1))),AND(LEN(H447)&gt;3,ISERROR(FIND("+",H447,1)))),LEFT(H447,2),H447)</f>
        <v>35</v>
      </c>
      <c r="M447" s="13" t="str">
        <f>IF(AND(LEN(H447&gt;3),ISERROR(FIND("+",H447,1))),RIGHT(H447,2),IF(AND(LEN(H447)=3,ISERROR(FIND("-",H447,1))),LEFT(H447,2),H447))</f>
        <v>39</v>
      </c>
      <c r="N447" s="13" t="str">
        <f>SUBSTITUTE(H447,"+","-")</f>
        <v>35-39</v>
      </c>
      <c r="O447" s="3">
        <f t="shared" si="44"/>
        <v>5</v>
      </c>
      <c r="P447" s="3">
        <f t="shared" si="45"/>
        <v>3</v>
      </c>
      <c r="Q447" s="7">
        <f t="shared" si="46"/>
        <v>35</v>
      </c>
      <c r="R447" s="7">
        <f t="shared" si="47"/>
        <v>39</v>
      </c>
      <c r="S447" s="13" t="e">
        <f>VLOOKUP(A447,history!$B:$F,2,0)</f>
        <v>#N/A</v>
      </c>
      <c r="T447" s="13">
        <f>VLOOKUP($C447,日期!$A:$D,3,0)</f>
        <v>5</v>
      </c>
      <c r="U447" s="13">
        <f>VLOOKUP($C447,日期!$A:$D,4,0)</f>
        <v>1</v>
      </c>
      <c r="V447" s="65">
        <f t="shared" si="48"/>
        <v>44317</v>
      </c>
      <c r="W447" s="13" t="s">
        <v>2011</v>
      </c>
    </row>
    <row r="448" spans="1:23" ht="15">
      <c r="A448" s="15">
        <v>3876</v>
      </c>
      <c r="B448" s="15">
        <v>2021</v>
      </c>
      <c r="C448" s="13" t="s">
        <v>9</v>
      </c>
      <c r="D448" s="15">
        <v>20</v>
      </c>
      <c r="E448" s="13" t="s">
        <v>10</v>
      </c>
      <c r="F448" s="13" t="s">
        <v>17</v>
      </c>
      <c r="G448" s="13" t="s">
        <v>12</v>
      </c>
      <c r="H448" s="13" t="s">
        <v>35</v>
      </c>
      <c r="I448" s="3">
        <f t="shared" si="42"/>
        <v>55</v>
      </c>
      <c r="J448" s="7">
        <f t="shared" si="43"/>
        <v>59</v>
      </c>
      <c r="K448" s="3">
        <f>LEN(H448)</f>
        <v>5</v>
      </c>
      <c r="L448" s="13" t="str">
        <f>IF(OR(AND(LEN(H448&gt;3),ISERROR(FIND("-",H448,1))),AND(LEN(H448)&gt;3,ISERROR(FIND("+",H448,1)))),LEFT(H448,2),H448)</f>
        <v>55</v>
      </c>
      <c r="M448" s="13" t="str">
        <f>IF(AND(LEN(H448&gt;3),ISERROR(FIND("+",H448,1))),RIGHT(H448,2),IF(AND(LEN(H448)=3,ISERROR(FIND("-",H448,1))),LEFT(H448,2),H448))</f>
        <v>59</v>
      </c>
      <c r="N448" s="13" t="str">
        <f>SUBSTITUTE(H448,"+","-")</f>
        <v>55-59</v>
      </c>
      <c r="O448" s="3">
        <f t="shared" si="44"/>
        <v>5</v>
      </c>
      <c r="P448" s="3">
        <f t="shared" si="45"/>
        <v>3</v>
      </c>
      <c r="Q448" s="7">
        <f t="shared" si="46"/>
        <v>55</v>
      </c>
      <c r="R448" s="7">
        <f t="shared" si="47"/>
        <v>59</v>
      </c>
      <c r="S448" s="13" t="e">
        <f>VLOOKUP(A448,history!$B:$F,2,0)</f>
        <v>#N/A</v>
      </c>
      <c r="T448" s="13">
        <f>VLOOKUP($C448,日期!$A:$D,3,0)</f>
        <v>5</v>
      </c>
      <c r="U448" s="13">
        <f>VLOOKUP($C448,日期!$A:$D,4,0)</f>
        <v>1</v>
      </c>
      <c r="V448" s="65">
        <f t="shared" si="48"/>
        <v>44317</v>
      </c>
      <c r="W448" s="13" t="s">
        <v>2012</v>
      </c>
    </row>
    <row r="449" spans="1:23" ht="15">
      <c r="A449" s="15">
        <v>3875</v>
      </c>
      <c r="B449" s="15">
        <v>2021</v>
      </c>
      <c r="C449" s="13" t="s">
        <v>9</v>
      </c>
      <c r="D449" s="15">
        <v>20</v>
      </c>
      <c r="E449" s="13" t="s">
        <v>38</v>
      </c>
      <c r="F449" s="13" t="s">
        <v>11</v>
      </c>
      <c r="G449" s="13" t="s">
        <v>12</v>
      </c>
      <c r="H449" s="13" t="s">
        <v>18</v>
      </c>
      <c r="I449" s="3">
        <f t="shared" si="42"/>
        <v>65</v>
      </c>
      <c r="J449" s="7">
        <f t="shared" si="43"/>
        <v>69</v>
      </c>
      <c r="K449" s="3">
        <f>LEN(H449)</f>
        <v>5</v>
      </c>
      <c r="L449" s="13" t="str">
        <f>IF(OR(AND(LEN(H449&gt;3),ISERROR(FIND("-",H449,1))),AND(LEN(H449)&gt;3,ISERROR(FIND("+",H449,1)))),LEFT(H449,2),H449)</f>
        <v>65</v>
      </c>
      <c r="M449" s="13" t="str">
        <f>IF(AND(LEN(H449&gt;3),ISERROR(FIND("+",H449,1))),RIGHT(H449,2),IF(AND(LEN(H449)=3,ISERROR(FIND("-",H449,1))),LEFT(H449,2),H449))</f>
        <v>69</v>
      </c>
      <c r="N449" s="13" t="str">
        <f>SUBSTITUTE(H449,"+","-")</f>
        <v>65-69</v>
      </c>
      <c r="O449" s="3">
        <f t="shared" si="44"/>
        <v>5</v>
      </c>
      <c r="P449" s="3">
        <f t="shared" si="45"/>
        <v>3</v>
      </c>
      <c r="Q449" s="7">
        <f t="shared" si="46"/>
        <v>65</v>
      </c>
      <c r="R449" s="7">
        <f t="shared" si="47"/>
        <v>69</v>
      </c>
      <c r="S449" s="13" t="e">
        <f>VLOOKUP(A449,history!$B:$F,2,0)</f>
        <v>#N/A</v>
      </c>
      <c r="T449" s="13">
        <f>VLOOKUP($C449,日期!$A:$D,3,0)</f>
        <v>5</v>
      </c>
      <c r="U449" s="13">
        <f>VLOOKUP($C449,日期!$A:$D,4,0)</f>
        <v>1</v>
      </c>
      <c r="V449" s="65">
        <f t="shared" si="48"/>
        <v>44317</v>
      </c>
      <c r="W449" s="13" t="s">
        <v>2013</v>
      </c>
    </row>
    <row r="450" spans="1:23" ht="15">
      <c r="A450" s="15">
        <v>3874</v>
      </c>
      <c r="B450" s="15">
        <v>2021</v>
      </c>
      <c r="C450" s="13" t="s">
        <v>9</v>
      </c>
      <c r="D450" s="15">
        <v>20</v>
      </c>
      <c r="E450" s="13" t="s">
        <v>14</v>
      </c>
      <c r="F450" s="13" t="s">
        <v>11</v>
      </c>
      <c r="G450" s="13" t="s">
        <v>12</v>
      </c>
      <c r="H450" s="13" t="s">
        <v>32</v>
      </c>
      <c r="I450" s="3">
        <f t="shared" si="42"/>
        <v>60</v>
      </c>
      <c r="J450" s="7">
        <f t="shared" si="43"/>
        <v>64</v>
      </c>
      <c r="K450" s="3">
        <f>LEN(H450)</f>
        <v>5</v>
      </c>
      <c r="L450" s="13" t="str">
        <f>IF(OR(AND(LEN(H450&gt;3),ISERROR(FIND("-",H450,1))),AND(LEN(H450)&gt;3,ISERROR(FIND("+",H450,1)))),LEFT(H450,2),H450)</f>
        <v>60</v>
      </c>
      <c r="M450" s="13" t="str">
        <f>IF(AND(LEN(H450&gt;3),ISERROR(FIND("+",H450,1))),RIGHT(H450,2),IF(AND(LEN(H450)=3,ISERROR(FIND("-",H450,1))),LEFT(H450,2),H450))</f>
        <v>64</v>
      </c>
      <c r="N450" s="13" t="str">
        <f>SUBSTITUTE(H450,"+","-")</f>
        <v>60-64</v>
      </c>
      <c r="O450" s="3">
        <f t="shared" si="44"/>
        <v>5</v>
      </c>
      <c r="P450" s="3">
        <f t="shared" si="45"/>
        <v>3</v>
      </c>
      <c r="Q450" s="7">
        <f t="shared" si="46"/>
        <v>60</v>
      </c>
      <c r="R450" s="7">
        <f t="shared" si="47"/>
        <v>64</v>
      </c>
      <c r="S450" s="13" t="e">
        <f>VLOOKUP(A450,history!$B:$F,2,0)</f>
        <v>#N/A</v>
      </c>
      <c r="T450" s="13">
        <f>VLOOKUP($C450,日期!$A:$D,3,0)</f>
        <v>5</v>
      </c>
      <c r="U450" s="13">
        <f>VLOOKUP($C450,日期!$A:$D,4,0)</f>
        <v>1</v>
      </c>
      <c r="V450" s="65">
        <f t="shared" si="48"/>
        <v>44317</v>
      </c>
      <c r="W450" s="13" t="s">
        <v>2014</v>
      </c>
    </row>
    <row r="451" spans="1:23" ht="15">
      <c r="A451" s="15">
        <v>3873</v>
      </c>
      <c r="B451" s="15">
        <v>2021</v>
      </c>
      <c r="C451" s="13" t="s">
        <v>9</v>
      </c>
      <c r="D451" s="15">
        <v>20</v>
      </c>
      <c r="E451" s="13" t="s">
        <v>14</v>
      </c>
      <c r="F451" s="13" t="s">
        <v>17</v>
      </c>
      <c r="G451" s="13" t="s">
        <v>12</v>
      </c>
      <c r="H451" s="13" t="s">
        <v>35</v>
      </c>
      <c r="I451" s="3">
        <f t="shared" ref="I451:I514" si="49">VALUE(IF(LEN(H451)&gt;=3,LEFT(H451,2),H451))</f>
        <v>55</v>
      </c>
      <c r="J451" s="7">
        <f t="shared" ref="J451:J514" si="50">VALUE(IF(LEN(H451)=5,RIGHT(H451,2),LEFT(H451,2)))</f>
        <v>59</v>
      </c>
      <c r="K451" s="3">
        <f>LEN(H451)</f>
        <v>5</v>
      </c>
      <c r="L451" s="13" t="str">
        <f>IF(OR(AND(LEN(H451&gt;3),ISERROR(FIND("-",H451,1))),AND(LEN(H451)&gt;3,ISERROR(FIND("+",H451,1)))),LEFT(H451,2),H451)</f>
        <v>55</v>
      </c>
      <c r="M451" s="13" t="str">
        <f>IF(AND(LEN(H451&gt;3),ISERROR(FIND("+",H451,1))),RIGHT(H451,2),IF(AND(LEN(H451)=3,ISERROR(FIND("-",H451,1))),LEFT(H451,2),H451))</f>
        <v>59</v>
      </c>
      <c r="N451" s="13" t="str">
        <f>SUBSTITUTE(H451,"+","-")</f>
        <v>55-59</v>
      </c>
      <c r="O451" s="3">
        <f t="shared" ref="O451:O514" si="51">LEN(N451)</f>
        <v>5</v>
      </c>
      <c r="P451" s="3">
        <f t="shared" ref="P451:P514" si="52">FIND("-",N451,1)</f>
        <v>3</v>
      </c>
      <c r="Q451" s="7">
        <f t="shared" ref="Q451:Q514" si="53">VALUE(IF(ISERROR(FIND("-",N451,1)),N451,LEFT(N451,FIND("-",N451,1)-1)))</f>
        <v>55</v>
      </c>
      <c r="R451" s="7">
        <f t="shared" ref="R451:R514" si="54">VALUE(IF(ISERROR(FIND("-",N451,1)),N451,IF(AND(FIND("-",N451,1)=3,LEN(N451)=3),LEFT(N451,2),RIGHT(N451,FIND("-",N451,1)-1))))</f>
        <v>59</v>
      </c>
      <c r="S451" s="13" t="e">
        <f>VLOOKUP(A451,history!$B:$F,2,0)</f>
        <v>#N/A</v>
      </c>
      <c r="T451" s="13">
        <f>VLOOKUP($C451,日期!$A:$D,3,0)</f>
        <v>5</v>
      </c>
      <c r="U451" s="13">
        <f>VLOOKUP($C451,日期!$A:$D,4,0)</f>
        <v>1</v>
      </c>
      <c r="V451" s="65">
        <f t="shared" ref="V451:V514" si="55">DATE(B451,T451,U451)</f>
        <v>44317</v>
      </c>
      <c r="W451" s="13" t="s">
        <v>2015</v>
      </c>
    </row>
    <row r="452" spans="1:23" ht="15">
      <c r="A452" s="15">
        <v>3872</v>
      </c>
      <c r="B452" s="15">
        <v>2021</v>
      </c>
      <c r="C452" s="13" t="s">
        <v>9</v>
      </c>
      <c r="D452" s="15">
        <v>20</v>
      </c>
      <c r="E452" s="13" t="s">
        <v>10</v>
      </c>
      <c r="F452" s="13" t="s">
        <v>11</v>
      </c>
      <c r="G452" s="13" t="s">
        <v>12</v>
      </c>
      <c r="H452" s="13" t="s">
        <v>18</v>
      </c>
      <c r="I452" s="3">
        <f t="shared" si="49"/>
        <v>65</v>
      </c>
      <c r="J452" s="7">
        <f t="shared" si="50"/>
        <v>69</v>
      </c>
      <c r="K452" s="3">
        <f>LEN(H452)</f>
        <v>5</v>
      </c>
      <c r="L452" s="13" t="str">
        <f>IF(OR(AND(LEN(H452&gt;3),ISERROR(FIND("-",H452,1))),AND(LEN(H452)&gt;3,ISERROR(FIND("+",H452,1)))),LEFT(H452,2),H452)</f>
        <v>65</v>
      </c>
      <c r="M452" s="13" t="str">
        <f>IF(AND(LEN(H452&gt;3),ISERROR(FIND("+",H452,1))),RIGHT(H452,2),IF(AND(LEN(H452)=3,ISERROR(FIND("-",H452,1))),LEFT(H452,2),H452))</f>
        <v>69</v>
      </c>
      <c r="N452" s="13" t="str">
        <f>SUBSTITUTE(H452,"+","-")</f>
        <v>65-69</v>
      </c>
      <c r="O452" s="3">
        <f t="shared" si="51"/>
        <v>5</v>
      </c>
      <c r="P452" s="3">
        <f t="shared" si="52"/>
        <v>3</v>
      </c>
      <c r="Q452" s="7">
        <f t="shared" si="53"/>
        <v>65</v>
      </c>
      <c r="R452" s="7">
        <f t="shared" si="54"/>
        <v>69</v>
      </c>
      <c r="S452" s="13" t="e">
        <f>VLOOKUP(A452,history!$B:$F,2,0)</f>
        <v>#N/A</v>
      </c>
      <c r="T452" s="13">
        <f>VLOOKUP($C452,日期!$A:$D,3,0)</f>
        <v>5</v>
      </c>
      <c r="U452" s="13">
        <f>VLOOKUP($C452,日期!$A:$D,4,0)</f>
        <v>1</v>
      </c>
      <c r="V452" s="65">
        <f t="shared" si="55"/>
        <v>44317</v>
      </c>
      <c r="W452" s="13" t="s">
        <v>2016</v>
      </c>
    </row>
    <row r="453" spans="1:23" ht="15">
      <c r="A453" s="15">
        <v>3871</v>
      </c>
      <c r="B453" s="15">
        <v>2021</v>
      </c>
      <c r="C453" s="13" t="s">
        <v>9</v>
      </c>
      <c r="D453" s="15">
        <v>20</v>
      </c>
      <c r="E453" s="13" t="s">
        <v>10</v>
      </c>
      <c r="F453" s="13" t="s">
        <v>11</v>
      </c>
      <c r="G453" s="13" t="s">
        <v>12</v>
      </c>
      <c r="H453" s="13" t="s">
        <v>34</v>
      </c>
      <c r="I453" s="3">
        <f t="shared" si="49"/>
        <v>35</v>
      </c>
      <c r="J453" s="7">
        <f t="shared" si="50"/>
        <v>39</v>
      </c>
      <c r="K453" s="3">
        <f>LEN(H453)</f>
        <v>5</v>
      </c>
      <c r="L453" s="13" t="str">
        <f>IF(OR(AND(LEN(H453&gt;3),ISERROR(FIND("-",H453,1))),AND(LEN(H453)&gt;3,ISERROR(FIND("+",H453,1)))),LEFT(H453,2),H453)</f>
        <v>35</v>
      </c>
      <c r="M453" s="13" t="str">
        <f>IF(AND(LEN(H453&gt;3),ISERROR(FIND("+",H453,1))),RIGHT(H453,2),IF(AND(LEN(H453)=3,ISERROR(FIND("-",H453,1))),LEFT(H453,2),H453))</f>
        <v>39</v>
      </c>
      <c r="N453" s="13" t="str">
        <f>SUBSTITUTE(H453,"+","-")</f>
        <v>35-39</v>
      </c>
      <c r="O453" s="3">
        <f t="shared" si="51"/>
        <v>5</v>
      </c>
      <c r="P453" s="3">
        <f t="shared" si="52"/>
        <v>3</v>
      </c>
      <c r="Q453" s="7">
        <f t="shared" si="53"/>
        <v>35</v>
      </c>
      <c r="R453" s="7">
        <f t="shared" si="54"/>
        <v>39</v>
      </c>
      <c r="S453" s="13" t="e">
        <f>VLOOKUP(A453,history!$B:$F,2,0)</f>
        <v>#N/A</v>
      </c>
      <c r="T453" s="13">
        <f>VLOOKUP($C453,日期!$A:$D,3,0)</f>
        <v>5</v>
      </c>
      <c r="U453" s="13">
        <f>VLOOKUP($C453,日期!$A:$D,4,0)</f>
        <v>1</v>
      </c>
      <c r="V453" s="65">
        <f t="shared" si="55"/>
        <v>44317</v>
      </c>
      <c r="W453" s="13" t="s">
        <v>2017</v>
      </c>
    </row>
    <row r="454" spans="1:23" ht="15">
      <c r="A454" s="15">
        <v>3870</v>
      </c>
      <c r="B454" s="15">
        <v>2021</v>
      </c>
      <c r="C454" s="13" t="s">
        <v>9</v>
      </c>
      <c r="D454" s="15">
        <v>20</v>
      </c>
      <c r="E454" s="13" t="s">
        <v>10</v>
      </c>
      <c r="F454" s="13" t="s">
        <v>17</v>
      </c>
      <c r="G454" s="13" t="s">
        <v>12</v>
      </c>
      <c r="H454" s="13" t="s">
        <v>35</v>
      </c>
      <c r="I454" s="3">
        <f t="shared" si="49"/>
        <v>55</v>
      </c>
      <c r="J454" s="7">
        <f t="shared" si="50"/>
        <v>59</v>
      </c>
      <c r="K454" s="3">
        <f>LEN(H454)</f>
        <v>5</v>
      </c>
      <c r="L454" s="13" t="str">
        <f>IF(OR(AND(LEN(H454&gt;3),ISERROR(FIND("-",H454,1))),AND(LEN(H454)&gt;3,ISERROR(FIND("+",H454,1)))),LEFT(H454,2),H454)</f>
        <v>55</v>
      </c>
      <c r="M454" s="13" t="str">
        <f>IF(AND(LEN(H454&gt;3),ISERROR(FIND("+",H454,1))),RIGHT(H454,2),IF(AND(LEN(H454)=3,ISERROR(FIND("-",H454,1))),LEFT(H454,2),H454))</f>
        <v>59</v>
      </c>
      <c r="N454" s="13" t="str">
        <f>SUBSTITUTE(H454,"+","-")</f>
        <v>55-59</v>
      </c>
      <c r="O454" s="3">
        <f t="shared" si="51"/>
        <v>5</v>
      </c>
      <c r="P454" s="3">
        <f t="shared" si="52"/>
        <v>3</v>
      </c>
      <c r="Q454" s="7">
        <f t="shared" si="53"/>
        <v>55</v>
      </c>
      <c r="R454" s="7">
        <f t="shared" si="54"/>
        <v>59</v>
      </c>
      <c r="S454" s="13" t="e">
        <f>VLOOKUP(A454,history!$B:$F,2,0)</f>
        <v>#N/A</v>
      </c>
      <c r="T454" s="13">
        <f>VLOOKUP($C454,日期!$A:$D,3,0)</f>
        <v>5</v>
      </c>
      <c r="U454" s="13">
        <f>VLOOKUP($C454,日期!$A:$D,4,0)</f>
        <v>1</v>
      </c>
      <c r="V454" s="65">
        <f t="shared" si="55"/>
        <v>44317</v>
      </c>
      <c r="W454" s="13" t="s">
        <v>2018</v>
      </c>
    </row>
    <row r="455" spans="1:23" ht="15">
      <c r="A455" s="15">
        <v>3869</v>
      </c>
      <c r="B455" s="15">
        <v>2021</v>
      </c>
      <c r="C455" s="13" t="s">
        <v>9</v>
      </c>
      <c r="D455" s="15">
        <v>20</v>
      </c>
      <c r="E455" s="13" t="s">
        <v>38</v>
      </c>
      <c r="F455" s="13" t="s">
        <v>11</v>
      </c>
      <c r="G455" s="13" t="s">
        <v>12</v>
      </c>
      <c r="H455" s="13" t="s">
        <v>18</v>
      </c>
      <c r="I455" s="3">
        <f t="shared" si="49"/>
        <v>65</v>
      </c>
      <c r="J455" s="7">
        <f t="shared" si="50"/>
        <v>69</v>
      </c>
      <c r="K455" s="3">
        <f>LEN(H455)</f>
        <v>5</v>
      </c>
      <c r="L455" s="13" t="str">
        <f>IF(OR(AND(LEN(H455&gt;3),ISERROR(FIND("-",H455,1))),AND(LEN(H455)&gt;3,ISERROR(FIND("+",H455,1)))),LEFT(H455,2),H455)</f>
        <v>65</v>
      </c>
      <c r="M455" s="13" t="str">
        <f>IF(AND(LEN(H455&gt;3),ISERROR(FIND("+",H455,1))),RIGHT(H455,2),IF(AND(LEN(H455)=3,ISERROR(FIND("-",H455,1))),LEFT(H455,2),H455))</f>
        <v>69</v>
      </c>
      <c r="N455" s="13" t="str">
        <f>SUBSTITUTE(H455,"+","-")</f>
        <v>65-69</v>
      </c>
      <c r="O455" s="3">
        <f t="shared" si="51"/>
        <v>5</v>
      </c>
      <c r="P455" s="3">
        <f t="shared" si="52"/>
        <v>3</v>
      </c>
      <c r="Q455" s="7">
        <f t="shared" si="53"/>
        <v>65</v>
      </c>
      <c r="R455" s="7">
        <f t="shared" si="54"/>
        <v>69</v>
      </c>
      <c r="S455" s="13" t="e">
        <f>VLOOKUP(A455,history!$B:$F,2,0)</f>
        <v>#N/A</v>
      </c>
      <c r="T455" s="13">
        <f>VLOOKUP($C455,日期!$A:$D,3,0)</f>
        <v>5</v>
      </c>
      <c r="U455" s="13">
        <f>VLOOKUP($C455,日期!$A:$D,4,0)</f>
        <v>1</v>
      </c>
      <c r="V455" s="65">
        <f t="shared" si="55"/>
        <v>44317</v>
      </c>
      <c r="W455" s="13" t="s">
        <v>2019</v>
      </c>
    </row>
    <row r="456" spans="1:23" ht="15">
      <c r="A456" s="15">
        <v>3868</v>
      </c>
      <c r="B456" s="15">
        <v>2021</v>
      </c>
      <c r="C456" s="13" t="s">
        <v>9</v>
      </c>
      <c r="D456" s="15">
        <v>20</v>
      </c>
      <c r="E456" s="13" t="s">
        <v>14</v>
      </c>
      <c r="F456" s="13" t="s">
        <v>11</v>
      </c>
      <c r="G456" s="13" t="s">
        <v>12</v>
      </c>
      <c r="H456" s="13" t="s">
        <v>32</v>
      </c>
      <c r="I456" s="3">
        <f t="shared" si="49"/>
        <v>60</v>
      </c>
      <c r="J456" s="7">
        <f t="shared" si="50"/>
        <v>64</v>
      </c>
      <c r="K456" s="3">
        <f>LEN(H456)</f>
        <v>5</v>
      </c>
      <c r="L456" s="13" t="str">
        <f>IF(OR(AND(LEN(H456&gt;3),ISERROR(FIND("-",H456,1))),AND(LEN(H456)&gt;3,ISERROR(FIND("+",H456,1)))),LEFT(H456,2),H456)</f>
        <v>60</v>
      </c>
      <c r="M456" s="13" t="str">
        <f>IF(AND(LEN(H456&gt;3),ISERROR(FIND("+",H456,1))),RIGHT(H456,2),IF(AND(LEN(H456)=3,ISERROR(FIND("-",H456,1))),LEFT(H456,2),H456))</f>
        <v>64</v>
      </c>
      <c r="N456" s="13" t="str">
        <f>SUBSTITUTE(H456,"+","-")</f>
        <v>60-64</v>
      </c>
      <c r="O456" s="3">
        <f t="shared" si="51"/>
        <v>5</v>
      </c>
      <c r="P456" s="3">
        <f t="shared" si="52"/>
        <v>3</v>
      </c>
      <c r="Q456" s="7">
        <f t="shared" si="53"/>
        <v>60</v>
      </c>
      <c r="R456" s="7">
        <f t="shared" si="54"/>
        <v>64</v>
      </c>
      <c r="S456" s="13" t="e">
        <f>VLOOKUP(A456,history!$B:$F,2,0)</f>
        <v>#N/A</v>
      </c>
      <c r="T456" s="13">
        <f>VLOOKUP($C456,日期!$A:$D,3,0)</f>
        <v>5</v>
      </c>
      <c r="U456" s="13">
        <f>VLOOKUP($C456,日期!$A:$D,4,0)</f>
        <v>1</v>
      </c>
      <c r="V456" s="65">
        <f t="shared" si="55"/>
        <v>44317</v>
      </c>
      <c r="W456" s="13" t="s">
        <v>2020</v>
      </c>
    </row>
    <row r="457" spans="1:23" ht="15">
      <c r="A457" s="15">
        <v>3867</v>
      </c>
      <c r="B457" s="15">
        <v>2021</v>
      </c>
      <c r="C457" s="13" t="s">
        <v>9</v>
      </c>
      <c r="D457" s="15">
        <v>20</v>
      </c>
      <c r="E457" s="13" t="s">
        <v>14</v>
      </c>
      <c r="F457" s="13" t="s">
        <v>17</v>
      </c>
      <c r="G457" s="13" t="s">
        <v>12</v>
      </c>
      <c r="H457" s="13" t="s">
        <v>35</v>
      </c>
      <c r="I457" s="3">
        <f t="shared" si="49"/>
        <v>55</v>
      </c>
      <c r="J457" s="7">
        <f t="shared" si="50"/>
        <v>59</v>
      </c>
      <c r="K457" s="3">
        <f>LEN(H457)</f>
        <v>5</v>
      </c>
      <c r="L457" s="13" t="str">
        <f>IF(OR(AND(LEN(H457&gt;3),ISERROR(FIND("-",H457,1))),AND(LEN(H457)&gt;3,ISERROR(FIND("+",H457,1)))),LEFT(H457,2),H457)</f>
        <v>55</v>
      </c>
      <c r="M457" s="13" t="str">
        <f>IF(AND(LEN(H457&gt;3),ISERROR(FIND("+",H457,1))),RIGHT(H457,2),IF(AND(LEN(H457)=3,ISERROR(FIND("-",H457,1))),LEFT(H457,2),H457))</f>
        <v>59</v>
      </c>
      <c r="N457" s="13" t="str">
        <f>SUBSTITUTE(H457,"+","-")</f>
        <v>55-59</v>
      </c>
      <c r="O457" s="3">
        <f t="shared" si="51"/>
        <v>5</v>
      </c>
      <c r="P457" s="3">
        <f t="shared" si="52"/>
        <v>3</v>
      </c>
      <c r="Q457" s="7">
        <f t="shared" si="53"/>
        <v>55</v>
      </c>
      <c r="R457" s="7">
        <f t="shared" si="54"/>
        <v>59</v>
      </c>
      <c r="S457" s="13" t="e">
        <f>VLOOKUP(A457,history!$B:$F,2,0)</f>
        <v>#N/A</v>
      </c>
      <c r="T457" s="13">
        <f>VLOOKUP($C457,日期!$A:$D,3,0)</f>
        <v>5</v>
      </c>
      <c r="U457" s="13">
        <f>VLOOKUP($C457,日期!$A:$D,4,0)</f>
        <v>1</v>
      </c>
      <c r="V457" s="65">
        <f t="shared" si="55"/>
        <v>44317</v>
      </c>
      <c r="W457" s="13" t="s">
        <v>2021</v>
      </c>
    </row>
    <row r="458" spans="1:23" ht="15">
      <c r="A458" s="15">
        <v>3866</v>
      </c>
      <c r="B458" s="15">
        <v>2021</v>
      </c>
      <c r="C458" s="13" t="s">
        <v>9</v>
      </c>
      <c r="D458" s="15">
        <v>20</v>
      </c>
      <c r="E458" s="13" t="s">
        <v>10</v>
      </c>
      <c r="F458" s="13" t="s">
        <v>11</v>
      </c>
      <c r="G458" s="13" t="s">
        <v>12</v>
      </c>
      <c r="H458" s="13" t="s">
        <v>18</v>
      </c>
      <c r="I458" s="3">
        <f t="shared" si="49"/>
        <v>65</v>
      </c>
      <c r="J458" s="7">
        <f t="shared" si="50"/>
        <v>69</v>
      </c>
      <c r="K458" s="3">
        <f>LEN(H458)</f>
        <v>5</v>
      </c>
      <c r="L458" s="13" t="str">
        <f>IF(OR(AND(LEN(H458&gt;3),ISERROR(FIND("-",H458,1))),AND(LEN(H458)&gt;3,ISERROR(FIND("+",H458,1)))),LEFT(H458,2),H458)</f>
        <v>65</v>
      </c>
      <c r="M458" s="13" t="str">
        <f>IF(AND(LEN(H458&gt;3),ISERROR(FIND("+",H458,1))),RIGHT(H458,2),IF(AND(LEN(H458)=3,ISERROR(FIND("-",H458,1))),LEFT(H458,2),H458))</f>
        <v>69</v>
      </c>
      <c r="N458" s="13" t="str">
        <f>SUBSTITUTE(H458,"+","-")</f>
        <v>65-69</v>
      </c>
      <c r="O458" s="3">
        <f t="shared" si="51"/>
        <v>5</v>
      </c>
      <c r="P458" s="3">
        <f t="shared" si="52"/>
        <v>3</v>
      </c>
      <c r="Q458" s="7">
        <f t="shared" si="53"/>
        <v>65</v>
      </c>
      <c r="R458" s="7">
        <f t="shared" si="54"/>
        <v>69</v>
      </c>
      <c r="S458" s="13" t="e">
        <f>VLOOKUP(A458,history!$B:$F,2,0)</f>
        <v>#N/A</v>
      </c>
      <c r="T458" s="13">
        <f>VLOOKUP($C458,日期!$A:$D,3,0)</f>
        <v>5</v>
      </c>
      <c r="U458" s="13">
        <f>VLOOKUP($C458,日期!$A:$D,4,0)</f>
        <v>1</v>
      </c>
      <c r="V458" s="65">
        <f t="shared" si="55"/>
        <v>44317</v>
      </c>
      <c r="W458" s="13" t="s">
        <v>2022</v>
      </c>
    </row>
    <row r="459" spans="1:23" ht="15">
      <c r="A459" s="15">
        <v>3865</v>
      </c>
      <c r="B459" s="15">
        <v>2021</v>
      </c>
      <c r="C459" s="13" t="s">
        <v>9</v>
      </c>
      <c r="D459" s="15">
        <v>20</v>
      </c>
      <c r="E459" s="13" t="s">
        <v>10</v>
      </c>
      <c r="F459" s="13" t="s">
        <v>11</v>
      </c>
      <c r="G459" s="13" t="s">
        <v>12</v>
      </c>
      <c r="H459" s="13" t="s">
        <v>34</v>
      </c>
      <c r="I459" s="3">
        <f t="shared" si="49"/>
        <v>35</v>
      </c>
      <c r="J459" s="7">
        <f t="shared" si="50"/>
        <v>39</v>
      </c>
      <c r="K459" s="3">
        <f>LEN(H459)</f>
        <v>5</v>
      </c>
      <c r="L459" s="13" t="str">
        <f>IF(OR(AND(LEN(H459&gt;3),ISERROR(FIND("-",H459,1))),AND(LEN(H459)&gt;3,ISERROR(FIND("+",H459,1)))),LEFT(H459,2),H459)</f>
        <v>35</v>
      </c>
      <c r="M459" s="13" t="str">
        <f>IF(AND(LEN(H459&gt;3),ISERROR(FIND("+",H459,1))),RIGHT(H459,2),IF(AND(LEN(H459)=3,ISERROR(FIND("-",H459,1))),LEFT(H459,2),H459))</f>
        <v>39</v>
      </c>
      <c r="N459" s="13" t="str">
        <f>SUBSTITUTE(H459,"+","-")</f>
        <v>35-39</v>
      </c>
      <c r="O459" s="3">
        <f t="shared" si="51"/>
        <v>5</v>
      </c>
      <c r="P459" s="3">
        <f t="shared" si="52"/>
        <v>3</v>
      </c>
      <c r="Q459" s="7">
        <f t="shared" si="53"/>
        <v>35</v>
      </c>
      <c r="R459" s="7">
        <f t="shared" si="54"/>
        <v>39</v>
      </c>
      <c r="S459" s="13" t="e">
        <f>VLOOKUP(A459,history!$B:$F,2,0)</f>
        <v>#N/A</v>
      </c>
      <c r="T459" s="13">
        <f>VLOOKUP($C459,日期!$A:$D,3,0)</f>
        <v>5</v>
      </c>
      <c r="U459" s="13">
        <f>VLOOKUP($C459,日期!$A:$D,4,0)</f>
        <v>1</v>
      </c>
      <c r="V459" s="65">
        <f t="shared" si="55"/>
        <v>44317</v>
      </c>
      <c r="W459" s="13" t="s">
        <v>2023</v>
      </c>
    </row>
    <row r="460" spans="1:23" ht="15">
      <c r="A460" s="15">
        <v>3864</v>
      </c>
      <c r="B460" s="15">
        <v>2021</v>
      </c>
      <c r="C460" s="13" t="s">
        <v>9</v>
      </c>
      <c r="D460" s="15">
        <v>20</v>
      </c>
      <c r="E460" s="13" t="s">
        <v>10</v>
      </c>
      <c r="F460" s="13" t="s">
        <v>17</v>
      </c>
      <c r="G460" s="13" t="s">
        <v>12</v>
      </c>
      <c r="H460" s="13" t="s">
        <v>35</v>
      </c>
      <c r="I460" s="3">
        <f t="shared" si="49"/>
        <v>55</v>
      </c>
      <c r="J460" s="7">
        <f t="shared" si="50"/>
        <v>59</v>
      </c>
      <c r="K460" s="3">
        <f>LEN(H460)</f>
        <v>5</v>
      </c>
      <c r="L460" s="13" t="str">
        <f>IF(OR(AND(LEN(H460&gt;3),ISERROR(FIND("-",H460,1))),AND(LEN(H460)&gt;3,ISERROR(FIND("+",H460,1)))),LEFT(H460,2),H460)</f>
        <v>55</v>
      </c>
      <c r="M460" s="13" t="str">
        <f>IF(AND(LEN(H460&gt;3),ISERROR(FIND("+",H460,1))),RIGHT(H460,2),IF(AND(LEN(H460)=3,ISERROR(FIND("-",H460,1))),LEFT(H460,2),H460))</f>
        <v>59</v>
      </c>
      <c r="N460" s="13" t="str">
        <f>SUBSTITUTE(H460,"+","-")</f>
        <v>55-59</v>
      </c>
      <c r="O460" s="3">
        <f t="shared" si="51"/>
        <v>5</v>
      </c>
      <c r="P460" s="3">
        <f t="shared" si="52"/>
        <v>3</v>
      </c>
      <c r="Q460" s="7">
        <f t="shared" si="53"/>
        <v>55</v>
      </c>
      <c r="R460" s="7">
        <f t="shared" si="54"/>
        <v>59</v>
      </c>
      <c r="S460" s="13" t="e">
        <f>VLOOKUP(A460,history!$B:$F,2,0)</f>
        <v>#N/A</v>
      </c>
      <c r="T460" s="13">
        <f>VLOOKUP($C460,日期!$A:$D,3,0)</f>
        <v>5</v>
      </c>
      <c r="U460" s="13">
        <f>VLOOKUP($C460,日期!$A:$D,4,0)</f>
        <v>1</v>
      </c>
      <c r="V460" s="65">
        <f t="shared" si="55"/>
        <v>44317</v>
      </c>
      <c r="W460" s="13" t="s">
        <v>2024</v>
      </c>
    </row>
    <row r="461" spans="1:23" ht="15">
      <c r="A461" s="15">
        <v>3863</v>
      </c>
      <c r="B461" s="15">
        <v>2021</v>
      </c>
      <c r="C461" s="13" t="s">
        <v>9</v>
      </c>
      <c r="D461" s="15">
        <v>20</v>
      </c>
      <c r="E461" s="13" t="s">
        <v>38</v>
      </c>
      <c r="F461" s="13" t="s">
        <v>11</v>
      </c>
      <c r="G461" s="13" t="s">
        <v>12</v>
      </c>
      <c r="H461" s="13" t="s">
        <v>32</v>
      </c>
      <c r="I461" s="3">
        <f t="shared" si="49"/>
        <v>60</v>
      </c>
      <c r="J461" s="7">
        <f t="shared" si="50"/>
        <v>64</v>
      </c>
      <c r="K461" s="3">
        <f>LEN(H461)</f>
        <v>5</v>
      </c>
      <c r="L461" s="13" t="str">
        <f>IF(OR(AND(LEN(H461&gt;3),ISERROR(FIND("-",H461,1))),AND(LEN(H461)&gt;3,ISERROR(FIND("+",H461,1)))),LEFT(H461,2),H461)</f>
        <v>60</v>
      </c>
      <c r="M461" s="13" t="str">
        <f>IF(AND(LEN(H461&gt;3),ISERROR(FIND("+",H461,1))),RIGHT(H461,2),IF(AND(LEN(H461)=3,ISERROR(FIND("-",H461,1))),LEFT(H461,2),H461))</f>
        <v>64</v>
      </c>
      <c r="N461" s="13" t="str">
        <f>SUBSTITUTE(H461,"+","-")</f>
        <v>60-64</v>
      </c>
      <c r="O461" s="3">
        <f t="shared" si="51"/>
        <v>5</v>
      </c>
      <c r="P461" s="3">
        <f t="shared" si="52"/>
        <v>3</v>
      </c>
      <c r="Q461" s="7">
        <f t="shared" si="53"/>
        <v>60</v>
      </c>
      <c r="R461" s="7">
        <f t="shared" si="54"/>
        <v>64</v>
      </c>
      <c r="S461" s="13" t="e">
        <f>VLOOKUP(A461,history!$B:$F,2,0)</f>
        <v>#N/A</v>
      </c>
      <c r="T461" s="13">
        <f>VLOOKUP($C461,日期!$A:$D,3,0)</f>
        <v>5</v>
      </c>
      <c r="U461" s="13">
        <f>VLOOKUP($C461,日期!$A:$D,4,0)</f>
        <v>1</v>
      </c>
      <c r="V461" s="65">
        <f t="shared" si="55"/>
        <v>44317</v>
      </c>
      <c r="W461" s="13" t="s">
        <v>2025</v>
      </c>
    </row>
    <row r="462" spans="1:23" ht="15">
      <c r="A462" s="15">
        <v>3862</v>
      </c>
      <c r="B462" s="15">
        <v>2021</v>
      </c>
      <c r="C462" s="13" t="s">
        <v>9</v>
      </c>
      <c r="D462" s="15">
        <v>20</v>
      </c>
      <c r="E462" s="13" t="s">
        <v>14</v>
      </c>
      <c r="F462" s="13" t="s">
        <v>11</v>
      </c>
      <c r="G462" s="13" t="s">
        <v>12</v>
      </c>
      <c r="H462" s="13" t="s">
        <v>32</v>
      </c>
      <c r="I462" s="3">
        <f t="shared" si="49"/>
        <v>60</v>
      </c>
      <c r="J462" s="7">
        <f t="shared" si="50"/>
        <v>64</v>
      </c>
      <c r="K462" s="3">
        <f>LEN(H462)</f>
        <v>5</v>
      </c>
      <c r="L462" s="13" t="str">
        <f>IF(OR(AND(LEN(H462&gt;3),ISERROR(FIND("-",H462,1))),AND(LEN(H462)&gt;3,ISERROR(FIND("+",H462,1)))),LEFT(H462,2),H462)</f>
        <v>60</v>
      </c>
      <c r="M462" s="13" t="str">
        <f>IF(AND(LEN(H462&gt;3),ISERROR(FIND("+",H462,1))),RIGHT(H462,2),IF(AND(LEN(H462)=3,ISERROR(FIND("-",H462,1))),LEFT(H462,2),H462))</f>
        <v>64</v>
      </c>
      <c r="N462" s="13" t="str">
        <f>SUBSTITUTE(H462,"+","-")</f>
        <v>60-64</v>
      </c>
      <c r="O462" s="3">
        <f t="shared" si="51"/>
        <v>5</v>
      </c>
      <c r="P462" s="3">
        <f t="shared" si="52"/>
        <v>3</v>
      </c>
      <c r="Q462" s="7">
        <f t="shared" si="53"/>
        <v>60</v>
      </c>
      <c r="R462" s="7">
        <f t="shared" si="54"/>
        <v>64</v>
      </c>
      <c r="S462" s="13" t="e">
        <f>VLOOKUP(A462,history!$B:$F,2,0)</f>
        <v>#N/A</v>
      </c>
      <c r="T462" s="13">
        <f>VLOOKUP($C462,日期!$A:$D,3,0)</f>
        <v>5</v>
      </c>
      <c r="U462" s="13">
        <f>VLOOKUP($C462,日期!$A:$D,4,0)</f>
        <v>1</v>
      </c>
      <c r="V462" s="65">
        <f t="shared" si="55"/>
        <v>44317</v>
      </c>
      <c r="W462" s="13" t="s">
        <v>2026</v>
      </c>
    </row>
    <row r="463" spans="1:23" ht="15">
      <c r="A463" s="15">
        <v>3861</v>
      </c>
      <c r="B463" s="15">
        <v>2021</v>
      </c>
      <c r="C463" s="13" t="s">
        <v>9</v>
      </c>
      <c r="D463" s="15">
        <v>20</v>
      </c>
      <c r="E463" s="13" t="s">
        <v>14</v>
      </c>
      <c r="F463" s="13" t="s">
        <v>17</v>
      </c>
      <c r="G463" s="13" t="s">
        <v>12</v>
      </c>
      <c r="H463" s="13" t="s">
        <v>35</v>
      </c>
      <c r="I463" s="3">
        <f t="shared" si="49"/>
        <v>55</v>
      </c>
      <c r="J463" s="7">
        <f t="shared" si="50"/>
        <v>59</v>
      </c>
      <c r="K463" s="3">
        <f>LEN(H463)</f>
        <v>5</v>
      </c>
      <c r="L463" s="13" t="str">
        <f>IF(OR(AND(LEN(H463&gt;3),ISERROR(FIND("-",H463,1))),AND(LEN(H463)&gt;3,ISERROR(FIND("+",H463,1)))),LEFT(H463,2),H463)</f>
        <v>55</v>
      </c>
      <c r="M463" s="13" t="str">
        <f>IF(AND(LEN(H463&gt;3),ISERROR(FIND("+",H463,1))),RIGHT(H463,2),IF(AND(LEN(H463)=3,ISERROR(FIND("-",H463,1))),LEFT(H463,2),H463))</f>
        <v>59</v>
      </c>
      <c r="N463" s="13" t="str">
        <f>SUBSTITUTE(H463,"+","-")</f>
        <v>55-59</v>
      </c>
      <c r="O463" s="3">
        <f t="shared" si="51"/>
        <v>5</v>
      </c>
      <c r="P463" s="3">
        <f t="shared" si="52"/>
        <v>3</v>
      </c>
      <c r="Q463" s="7">
        <f t="shared" si="53"/>
        <v>55</v>
      </c>
      <c r="R463" s="7">
        <f t="shared" si="54"/>
        <v>59</v>
      </c>
      <c r="S463" s="13" t="e">
        <f>VLOOKUP(A463,history!$B:$F,2,0)</f>
        <v>#N/A</v>
      </c>
      <c r="T463" s="13">
        <f>VLOOKUP($C463,日期!$A:$D,3,0)</f>
        <v>5</v>
      </c>
      <c r="U463" s="13">
        <f>VLOOKUP($C463,日期!$A:$D,4,0)</f>
        <v>1</v>
      </c>
      <c r="V463" s="65">
        <f t="shared" si="55"/>
        <v>44317</v>
      </c>
      <c r="W463" s="13" t="s">
        <v>2027</v>
      </c>
    </row>
    <row r="464" spans="1:23" ht="15">
      <c r="A464" s="15">
        <v>3860</v>
      </c>
      <c r="B464" s="15">
        <v>2021</v>
      </c>
      <c r="C464" s="13" t="s">
        <v>9</v>
      </c>
      <c r="D464" s="15">
        <v>20</v>
      </c>
      <c r="E464" s="13" t="s">
        <v>10</v>
      </c>
      <c r="F464" s="13" t="s">
        <v>11</v>
      </c>
      <c r="G464" s="13" t="s">
        <v>12</v>
      </c>
      <c r="H464" s="13" t="s">
        <v>18</v>
      </c>
      <c r="I464" s="3">
        <f t="shared" si="49"/>
        <v>65</v>
      </c>
      <c r="J464" s="7">
        <f t="shared" si="50"/>
        <v>69</v>
      </c>
      <c r="K464" s="3">
        <f>LEN(H464)</f>
        <v>5</v>
      </c>
      <c r="L464" s="13" t="str">
        <f>IF(OR(AND(LEN(H464&gt;3),ISERROR(FIND("-",H464,1))),AND(LEN(H464)&gt;3,ISERROR(FIND("+",H464,1)))),LEFT(H464,2),H464)</f>
        <v>65</v>
      </c>
      <c r="M464" s="13" t="str">
        <f>IF(AND(LEN(H464&gt;3),ISERROR(FIND("+",H464,1))),RIGHT(H464,2),IF(AND(LEN(H464)=3,ISERROR(FIND("-",H464,1))),LEFT(H464,2),H464))</f>
        <v>69</v>
      </c>
      <c r="N464" s="13" t="str">
        <f>SUBSTITUTE(H464,"+","-")</f>
        <v>65-69</v>
      </c>
      <c r="O464" s="3">
        <f t="shared" si="51"/>
        <v>5</v>
      </c>
      <c r="P464" s="3">
        <f t="shared" si="52"/>
        <v>3</v>
      </c>
      <c r="Q464" s="7">
        <f t="shared" si="53"/>
        <v>65</v>
      </c>
      <c r="R464" s="7">
        <f t="shared" si="54"/>
        <v>69</v>
      </c>
      <c r="S464" s="13" t="e">
        <f>VLOOKUP(A464,history!$B:$F,2,0)</f>
        <v>#N/A</v>
      </c>
      <c r="T464" s="13">
        <f>VLOOKUP($C464,日期!$A:$D,3,0)</f>
        <v>5</v>
      </c>
      <c r="U464" s="13">
        <f>VLOOKUP($C464,日期!$A:$D,4,0)</f>
        <v>1</v>
      </c>
      <c r="V464" s="65">
        <f t="shared" si="55"/>
        <v>44317</v>
      </c>
      <c r="W464" s="13" t="s">
        <v>2028</v>
      </c>
    </row>
    <row r="465" spans="1:23" ht="15">
      <c r="A465" s="15">
        <v>3859</v>
      </c>
      <c r="B465" s="15">
        <v>2021</v>
      </c>
      <c r="C465" s="13" t="s">
        <v>9</v>
      </c>
      <c r="D465" s="15">
        <v>20</v>
      </c>
      <c r="E465" s="13" t="s">
        <v>10</v>
      </c>
      <c r="F465" s="13" t="s">
        <v>11</v>
      </c>
      <c r="G465" s="13" t="s">
        <v>12</v>
      </c>
      <c r="H465" s="13" t="s">
        <v>34</v>
      </c>
      <c r="I465" s="3">
        <f t="shared" si="49"/>
        <v>35</v>
      </c>
      <c r="J465" s="7">
        <f t="shared" si="50"/>
        <v>39</v>
      </c>
      <c r="K465" s="3">
        <f>LEN(H465)</f>
        <v>5</v>
      </c>
      <c r="L465" s="13" t="str">
        <f>IF(OR(AND(LEN(H465&gt;3),ISERROR(FIND("-",H465,1))),AND(LEN(H465)&gt;3,ISERROR(FIND("+",H465,1)))),LEFT(H465,2),H465)</f>
        <v>35</v>
      </c>
      <c r="M465" s="13" t="str">
        <f>IF(AND(LEN(H465&gt;3),ISERROR(FIND("+",H465,1))),RIGHT(H465,2),IF(AND(LEN(H465)=3,ISERROR(FIND("-",H465,1))),LEFT(H465,2),H465))</f>
        <v>39</v>
      </c>
      <c r="N465" s="13" t="str">
        <f>SUBSTITUTE(H465,"+","-")</f>
        <v>35-39</v>
      </c>
      <c r="O465" s="3">
        <f t="shared" si="51"/>
        <v>5</v>
      </c>
      <c r="P465" s="3">
        <f t="shared" si="52"/>
        <v>3</v>
      </c>
      <c r="Q465" s="7">
        <f t="shared" si="53"/>
        <v>35</v>
      </c>
      <c r="R465" s="7">
        <f t="shared" si="54"/>
        <v>39</v>
      </c>
      <c r="S465" s="13" t="e">
        <f>VLOOKUP(A465,history!$B:$F,2,0)</f>
        <v>#N/A</v>
      </c>
      <c r="T465" s="13">
        <f>VLOOKUP($C465,日期!$A:$D,3,0)</f>
        <v>5</v>
      </c>
      <c r="U465" s="13">
        <f>VLOOKUP($C465,日期!$A:$D,4,0)</f>
        <v>1</v>
      </c>
      <c r="V465" s="65">
        <f t="shared" si="55"/>
        <v>44317</v>
      </c>
      <c r="W465" s="13" t="s">
        <v>2029</v>
      </c>
    </row>
    <row r="466" spans="1:23" ht="15">
      <c r="A466" s="15">
        <v>3858</v>
      </c>
      <c r="B466" s="15">
        <v>2021</v>
      </c>
      <c r="C466" s="13" t="s">
        <v>9</v>
      </c>
      <c r="D466" s="15">
        <v>20</v>
      </c>
      <c r="E466" s="13" t="s">
        <v>10</v>
      </c>
      <c r="F466" s="13" t="s">
        <v>17</v>
      </c>
      <c r="G466" s="13" t="s">
        <v>12</v>
      </c>
      <c r="H466" s="13" t="s">
        <v>35</v>
      </c>
      <c r="I466" s="3">
        <f t="shared" si="49"/>
        <v>55</v>
      </c>
      <c r="J466" s="7">
        <f t="shared" si="50"/>
        <v>59</v>
      </c>
      <c r="K466" s="3">
        <f>LEN(H466)</f>
        <v>5</v>
      </c>
      <c r="L466" s="13" t="str">
        <f>IF(OR(AND(LEN(H466&gt;3),ISERROR(FIND("-",H466,1))),AND(LEN(H466)&gt;3,ISERROR(FIND("+",H466,1)))),LEFT(H466,2),H466)</f>
        <v>55</v>
      </c>
      <c r="M466" s="13" t="str">
        <f>IF(AND(LEN(H466&gt;3),ISERROR(FIND("+",H466,1))),RIGHT(H466,2),IF(AND(LEN(H466)=3,ISERROR(FIND("-",H466,1))),LEFT(H466,2),H466))</f>
        <v>59</v>
      </c>
      <c r="N466" s="13" t="str">
        <f>SUBSTITUTE(H466,"+","-")</f>
        <v>55-59</v>
      </c>
      <c r="O466" s="3">
        <f t="shared" si="51"/>
        <v>5</v>
      </c>
      <c r="P466" s="3">
        <f t="shared" si="52"/>
        <v>3</v>
      </c>
      <c r="Q466" s="7">
        <f t="shared" si="53"/>
        <v>55</v>
      </c>
      <c r="R466" s="7">
        <f t="shared" si="54"/>
        <v>59</v>
      </c>
      <c r="S466" s="13" t="e">
        <f>VLOOKUP(A466,history!$B:$F,2,0)</f>
        <v>#N/A</v>
      </c>
      <c r="T466" s="13">
        <f>VLOOKUP($C466,日期!$A:$D,3,0)</f>
        <v>5</v>
      </c>
      <c r="U466" s="13">
        <f>VLOOKUP($C466,日期!$A:$D,4,0)</f>
        <v>1</v>
      </c>
      <c r="V466" s="65">
        <f t="shared" si="55"/>
        <v>44317</v>
      </c>
      <c r="W466" s="13" t="s">
        <v>2030</v>
      </c>
    </row>
    <row r="467" spans="1:23" ht="15">
      <c r="A467" s="15">
        <v>3857</v>
      </c>
      <c r="B467" s="15">
        <v>2021</v>
      </c>
      <c r="C467" s="13" t="s">
        <v>9</v>
      </c>
      <c r="D467" s="15">
        <v>20</v>
      </c>
      <c r="E467" s="13" t="s">
        <v>38</v>
      </c>
      <c r="F467" s="13" t="s">
        <v>11</v>
      </c>
      <c r="G467" s="13" t="s">
        <v>12</v>
      </c>
      <c r="H467" s="13" t="s">
        <v>32</v>
      </c>
      <c r="I467" s="3">
        <f t="shared" si="49"/>
        <v>60</v>
      </c>
      <c r="J467" s="7">
        <f t="shared" si="50"/>
        <v>64</v>
      </c>
      <c r="K467" s="3">
        <f>LEN(H467)</f>
        <v>5</v>
      </c>
      <c r="L467" s="13" t="str">
        <f>IF(OR(AND(LEN(H467&gt;3),ISERROR(FIND("-",H467,1))),AND(LEN(H467)&gt;3,ISERROR(FIND("+",H467,1)))),LEFT(H467,2),H467)</f>
        <v>60</v>
      </c>
      <c r="M467" s="13" t="str">
        <f>IF(AND(LEN(H467&gt;3),ISERROR(FIND("+",H467,1))),RIGHT(H467,2),IF(AND(LEN(H467)=3,ISERROR(FIND("-",H467,1))),LEFT(H467,2),H467))</f>
        <v>64</v>
      </c>
      <c r="N467" s="13" t="str">
        <f>SUBSTITUTE(H467,"+","-")</f>
        <v>60-64</v>
      </c>
      <c r="O467" s="3">
        <f t="shared" si="51"/>
        <v>5</v>
      </c>
      <c r="P467" s="3">
        <f t="shared" si="52"/>
        <v>3</v>
      </c>
      <c r="Q467" s="7">
        <f t="shared" si="53"/>
        <v>60</v>
      </c>
      <c r="R467" s="7">
        <f t="shared" si="54"/>
        <v>64</v>
      </c>
      <c r="S467" s="13" t="e">
        <f>VLOOKUP(A467,history!$B:$F,2,0)</f>
        <v>#N/A</v>
      </c>
      <c r="T467" s="13">
        <f>VLOOKUP($C467,日期!$A:$D,3,0)</f>
        <v>5</v>
      </c>
      <c r="U467" s="13">
        <f>VLOOKUP($C467,日期!$A:$D,4,0)</f>
        <v>1</v>
      </c>
      <c r="V467" s="65">
        <f t="shared" si="55"/>
        <v>44317</v>
      </c>
      <c r="W467" s="13" t="s">
        <v>2031</v>
      </c>
    </row>
    <row r="468" spans="1:23" ht="15">
      <c r="A468" s="15">
        <v>3856</v>
      </c>
      <c r="B468" s="15">
        <v>2021</v>
      </c>
      <c r="C468" s="13" t="s">
        <v>9</v>
      </c>
      <c r="D468" s="15">
        <v>20</v>
      </c>
      <c r="E468" s="13" t="s">
        <v>14</v>
      </c>
      <c r="F468" s="13" t="s">
        <v>11</v>
      </c>
      <c r="G468" s="13" t="s">
        <v>12</v>
      </c>
      <c r="H468" s="13" t="s">
        <v>32</v>
      </c>
      <c r="I468" s="3">
        <f t="shared" si="49"/>
        <v>60</v>
      </c>
      <c r="J468" s="7">
        <f t="shared" si="50"/>
        <v>64</v>
      </c>
      <c r="K468" s="3">
        <f>LEN(H468)</f>
        <v>5</v>
      </c>
      <c r="L468" s="13" t="str">
        <f>IF(OR(AND(LEN(H468&gt;3),ISERROR(FIND("-",H468,1))),AND(LEN(H468)&gt;3,ISERROR(FIND("+",H468,1)))),LEFT(H468,2),H468)</f>
        <v>60</v>
      </c>
      <c r="M468" s="13" t="str">
        <f>IF(AND(LEN(H468&gt;3),ISERROR(FIND("+",H468,1))),RIGHT(H468,2),IF(AND(LEN(H468)=3,ISERROR(FIND("-",H468,1))),LEFT(H468,2),H468))</f>
        <v>64</v>
      </c>
      <c r="N468" s="13" t="str">
        <f>SUBSTITUTE(H468,"+","-")</f>
        <v>60-64</v>
      </c>
      <c r="O468" s="3">
        <f t="shared" si="51"/>
        <v>5</v>
      </c>
      <c r="P468" s="3">
        <f t="shared" si="52"/>
        <v>3</v>
      </c>
      <c r="Q468" s="7">
        <f t="shared" si="53"/>
        <v>60</v>
      </c>
      <c r="R468" s="7">
        <f t="shared" si="54"/>
        <v>64</v>
      </c>
      <c r="S468" s="13" t="e">
        <f>VLOOKUP(A468,history!$B:$F,2,0)</f>
        <v>#N/A</v>
      </c>
      <c r="T468" s="13">
        <f>VLOOKUP($C468,日期!$A:$D,3,0)</f>
        <v>5</v>
      </c>
      <c r="U468" s="13">
        <f>VLOOKUP($C468,日期!$A:$D,4,0)</f>
        <v>1</v>
      </c>
      <c r="V468" s="65">
        <f t="shared" si="55"/>
        <v>44317</v>
      </c>
      <c r="W468" s="13" t="s">
        <v>2032</v>
      </c>
    </row>
    <row r="469" spans="1:23" ht="15">
      <c r="A469" s="15">
        <v>3855</v>
      </c>
      <c r="B469" s="15">
        <v>2021</v>
      </c>
      <c r="C469" s="13" t="s">
        <v>9</v>
      </c>
      <c r="D469" s="15">
        <v>20</v>
      </c>
      <c r="E469" s="13" t="s">
        <v>14</v>
      </c>
      <c r="F469" s="13" t="s">
        <v>17</v>
      </c>
      <c r="G469" s="13" t="s">
        <v>12</v>
      </c>
      <c r="H469" s="13" t="s">
        <v>35</v>
      </c>
      <c r="I469" s="3">
        <f t="shared" si="49"/>
        <v>55</v>
      </c>
      <c r="J469" s="7">
        <f t="shared" si="50"/>
        <v>59</v>
      </c>
      <c r="K469" s="3">
        <f>LEN(H469)</f>
        <v>5</v>
      </c>
      <c r="L469" s="13" t="str">
        <f>IF(OR(AND(LEN(H469&gt;3),ISERROR(FIND("-",H469,1))),AND(LEN(H469)&gt;3,ISERROR(FIND("+",H469,1)))),LEFT(H469,2),H469)</f>
        <v>55</v>
      </c>
      <c r="M469" s="13" t="str">
        <f>IF(AND(LEN(H469&gt;3),ISERROR(FIND("+",H469,1))),RIGHT(H469,2),IF(AND(LEN(H469)=3,ISERROR(FIND("-",H469,1))),LEFT(H469,2),H469))</f>
        <v>59</v>
      </c>
      <c r="N469" s="13" t="str">
        <f>SUBSTITUTE(H469,"+","-")</f>
        <v>55-59</v>
      </c>
      <c r="O469" s="3">
        <f t="shared" si="51"/>
        <v>5</v>
      </c>
      <c r="P469" s="3">
        <f t="shared" si="52"/>
        <v>3</v>
      </c>
      <c r="Q469" s="7">
        <f t="shared" si="53"/>
        <v>55</v>
      </c>
      <c r="R469" s="7">
        <f t="shared" si="54"/>
        <v>59</v>
      </c>
      <c r="S469" s="13" t="e">
        <f>VLOOKUP(A469,history!$B:$F,2,0)</f>
        <v>#N/A</v>
      </c>
      <c r="T469" s="13">
        <f>VLOOKUP($C469,日期!$A:$D,3,0)</f>
        <v>5</v>
      </c>
      <c r="U469" s="13">
        <f>VLOOKUP($C469,日期!$A:$D,4,0)</f>
        <v>1</v>
      </c>
      <c r="V469" s="65">
        <f t="shared" si="55"/>
        <v>44317</v>
      </c>
      <c r="W469" s="13" t="s">
        <v>2033</v>
      </c>
    </row>
    <row r="470" spans="1:23" ht="15">
      <c r="A470" s="15">
        <v>3854</v>
      </c>
      <c r="B470" s="15">
        <v>2021</v>
      </c>
      <c r="C470" s="13" t="s">
        <v>9</v>
      </c>
      <c r="D470" s="15">
        <v>20</v>
      </c>
      <c r="E470" s="13" t="s">
        <v>10</v>
      </c>
      <c r="F470" s="13" t="s">
        <v>11</v>
      </c>
      <c r="G470" s="13" t="s">
        <v>12</v>
      </c>
      <c r="H470" s="13" t="s">
        <v>18</v>
      </c>
      <c r="I470" s="3">
        <f t="shared" si="49"/>
        <v>65</v>
      </c>
      <c r="J470" s="7">
        <f t="shared" si="50"/>
        <v>69</v>
      </c>
      <c r="K470" s="3">
        <f>LEN(H470)</f>
        <v>5</v>
      </c>
      <c r="L470" s="13" t="str">
        <f>IF(OR(AND(LEN(H470&gt;3),ISERROR(FIND("-",H470,1))),AND(LEN(H470)&gt;3,ISERROR(FIND("+",H470,1)))),LEFT(H470,2),H470)</f>
        <v>65</v>
      </c>
      <c r="M470" s="13" t="str">
        <f>IF(AND(LEN(H470&gt;3),ISERROR(FIND("+",H470,1))),RIGHT(H470,2),IF(AND(LEN(H470)=3,ISERROR(FIND("-",H470,1))),LEFT(H470,2),H470))</f>
        <v>69</v>
      </c>
      <c r="N470" s="13" t="str">
        <f>SUBSTITUTE(H470,"+","-")</f>
        <v>65-69</v>
      </c>
      <c r="O470" s="3">
        <f t="shared" si="51"/>
        <v>5</v>
      </c>
      <c r="P470" s="3">
        <f t="shared" si="52"/>
        <v>3</v>
      </c>
      <c r="Q470" s="7">
        <f t="shared" si="53"/>
        <v>65</v>
      </c>
      <c r="R470" s="7">
        <f t="shared" si="54"/>
        <v>69</v>
      </c>
      <c r="S470" s="13" t="e">
        <f>VLOOKUP(A470,history!$B:$F,2,0)</f>
        <v>#N/A</v>
      </c>
      <c r="T470" s="13">
        <f>VLOOKUP($C470,日期!$A:$D,3,0)</f>
        <v>5</v>
      </c>
      <c r="U470" s="13">
        <f>VLOOKUP($C470,日期!$A:$D,4,0)</f>
        <v>1</v>
      </c>
      <c r="V470" s="65">
        <f t="shared" si="55"/>
        <v>44317</v>
      </c>
      <c r="W470" s="13" t="s">
        <v>2034</v>
      </c>
    </row>
    <row r="471" spans="1:23" ht="15">
      <c r="A471" s="15">
        <v>3853</v>
      </c>
      <c r="B471" s="15">
        <v>2021</v>
      </c>
      <c r="C471" s="13" t="s">
        <v>9</v>
      </c>
      <c r="D471" s="15">
        <v>20</v>
      </c>
      <c r="E471" s="13" t="s">
        <v>10</v>
      </c>
      <c r="F471" s="13" t="s">
        <v>11</v>
      </c>
      <c r="G471" s="13" t="s">
        <v>12</v>
      </c>
      <c r="H471" s="13" t="s">
        <v>34</v>
      </c>
      <c r="I471" s="3">
        <f t="shared" si="49"/>
        <v>35</v>
      </c>
      <c r="J471" s="7">
        <f t="shared" si="50"/>
        <v>39</v>
      </c>
      <c r="K471" s="3">
        <f>LEN(H471)</f>
        <v>5</v>
      </c>
      <c r="L471" s="13" t="str">
        <f>IF(OR(AND(LEN(H471&gt;3),ISERROR(FIND("-",H471,1))),AND(LEN(H471)&gt;3,ISERROR(FIND("+",H471,1)))),LEFT(H471,2),H471)</f>
        <v>35</v>
      </c>
      <c r="M471" s="13" t="str">
        <f>IF(AND(LEN(H471&gt;3),ISERROR(FIND("+",H471,1))),RIGHT(H471,2),IF(AND(LEN(H471)=3,ISERROR(FIND("-",H471,1))),LEFT(H471,2),H471))</f>
        <v>39</v>
      </c>
      <c r="N471" s="13" t="str">
        <f>SUBSTITUTE(H471,"+","-")</f>
        <v>35-39</v>
      </c>
      <c r="O471" s="3">
        <f t="shared" si="51"/>
        <v>5</v>
      </c>
      <c r="P471" s="3">
        <f t="shared" si="52"/>
        <v>3</v>
      </c>
      <c r="Q471" s="7">
        <f t="shared" si="53"/>
        <v>35</v>
      </c>
      <c r="R471" s="7">
        <f t="shared" si="54"/>
        <v>39</v>
      </c>
      <c r="S471" s="13" t="e">
        <f>VLOOKUP(A471,history!$B:$F,2,0)</f>
        <v>#N/A</v>
      </c>
      <c r="T471" s="13">
        <f>VLOOKUP($C471,日期!$A:$D,3,0)</f>
        <v>5</v>
      </c>
      <c r="U471" s="13">
        <f>VLOOKUP($C471,日期!$A:$D,4,0)</f>
        <v>1</v>
      </c>
      <c r="V471" s="65">
        <f t="shared" si="55"/>
        <v>44317</v>
      </c>
      <c r="W471" s="13" t="s">
        <v>2035</v>
      </c>
    </row>
    <row r="472" spans="1:23" ht="15">
      <c r="A472" s="15">
        <v>3852</v>
      </c>
      <c r="B472" s="15">
        <v>2021</v>
      </c>
      <c r="C472" s="13" t="s">
        <v>9</v>
      </c>
      <c r="D472" s="15">
        <v>20</v>
      </c>
      <c r="E472" s="13" t="s">
        <v>10</v>
      </c>
      <c r="F472" s="13" t="s">
        <v>17</v>
      </c>
      <c r="G472" s="13" t="s">
        <v>12</v>
      </c>
      <c r="H472" s="13" t="s">
        <v>35</v>
      </c>
      <c r="I472" s="3">
        <f t="shared" si="49"/>
        <v>55</v>
      </c>
      <c r="J472" s="7">
        <f t="shared" si="50"/>
        <v>59</v>
      </c>
      <c r="K472" s="3">
        <f>LEN(H472)</f>
        <v>5</v>
      </c>
      <c r="L472" s="13" t="str">
        <f>IF(OR(AND(LEN(H472&gt;3),ISERROR(FIND("-",H472,1))),AND(LEN(H472)&gt;3,ISERROR(FIND("+",H472,1)))),LEFT(H472,2),H472)</f>
        <v>55</v>
      </c>
      <c r="M472" s="13" t="str">
        <f>IF(AND(LEN(H472&gt;3),ISERROR(FIND("+",H472,1))),RIGHT(H472,2),IF(AND(LEN(H472)=3,ISERROR(FIND("-",H472,1))),LEFT(H472,2),H472))</f>
        <v>59</v>
      </c>
      <c r="N472" s="13" t="str">
        <f>SUBSTITUTE(H472,"+","-")</f>
        <v>55-59</v>
      </c>
      <c r="O472" s="3">
        <f t="shared" si="51"/>
        <v>5</v>
      </c>
      <c r="P472" s="3">
        <f t="shared" si="52"/>
        <v>3</v>
      </c>
      <c r="Q472" s="7">
        <f t="shared" si="53"/>
        <v>55</v>
      </c>
      <c r="R472" s="7">
        <f t="shared" si="54"/>
        <v>59</v>
      </c>
      <c r="S472" s="13" t="e">
        <f>VLOOKUP(A472,history!$B:$F,2,0)</f>
        <v>#N/A</v>
      </c>
      <c r="T472" s="13">
        <f>VLOOKUP($C472,日期!$A:$D,3,0)</f>
        <v>5</v>
      </c>
      <c r="U472" s="13">
        <f>VLOOKUP($C472,日期!$A:$D,4,0)</f>
        <v>1</v>
      </c>
      <c r="V472" s="65">
        <f t="shared" si="55"/>
        <v>44317</v>
      </c>
      <c r="W472" s="13" t="s">
        <v>2036</v>
      </c>
    </row>
    <row r="473" spans="1:23" ht="15">
      <c r="A473" s="15">
        <v>3851</v>
      </c>
      <c r="B473" s="15">
        <v>2021</v>
      </c>
      <c r="C473" s="13" t="s">
        <v>9</v>
      </c>
      <c r="D473" s="15">
        <v>20</v>
      </c>
      <c r="E473" s="13" t="s">
        <v>38</v>
      </c>
      <c r="F473" s="13" t="s">
        <v>11</v>
      </c>
      <c r="G473" s="13" t="s">
        <v>12</v>
      </c>
      <c r="H473" s="13" t="s">
        <v>32</v>
      </c>
      <c r="I473" s="3">
        <f t="shared" si="49"/>
        <v>60</v>
      </c>
      <c r="J473" s="7">
        <f t="shared" si="50"/>
        <v>64</v>
      </c>
      <c r="K473" s="3">
        <f>LEN(H473)</f>
        <v>5</v>
      </c>
      <c r="L473" s="13" t="str">
        <f>IF(OR(AND(LEN(H473&gt;3),ISERROR(FIND("-",H473,1))),AND(LEN(H473)&gt;3,ISERROR(FIND("+",H473,1)))),LEFT(H473,2),H473)</f>
        <v>60</v>
      </c>
      <c r="M473" s="13" t="str">
        <f>IF(AND(LEN(H473&gt;3),ISERROR(FIND("+",H473,1))),RIGHT(H473,2),IF(AND(LEN(H473)=3,ISERROR(FIND("-",H473,1))),LEFT(H473,2),H473))</f>
        <v>64</v>
      </c>
      <c r="N473" s="13" t="str">
        <f>SUBSTITUTE(H473,"+","-")</f>
        <v>60-64</v>
      </c>
      <c r="O473" s="3">
        <f t="shared" si="51"/>
        <v>5</v>
      </c>
      <c r="P473" s="3">
        <f t="shared" si="52"/>
        <v>3</v>
      </c>
      <c r="Q473" s="7">
        <f t="shared" si="53"/>
        <v>60</v>
      </c>
      <c r="R473" s="7">
        <f t="shared" si="54"/>
        <v>64</v>
      </c>
      <c r="S473" s="13" t="e">
        <f>VLOOKUP(A473,history!$B:$F,2,0)</f>
        <v>#N/A</v>
      </c>
      <c r="T473" s="13">
        <f>VLOOKUP($C473,日期!$A:$D,3,0)</f>
        <v>5</v>
      </c>
      <c r="U473" s="13">
        <f>VLOOKUP($C473,日期!$A:$D,4,0)</f>
        <v>1</v>
      </c>
      <c r="V473" s="65">
        <f t="shared" si="55"/>
        <v>44317</v>
      </c>
      <c r="W473" s="13" t="s">
        <v>2037</v>
      </c>
    </row>
    <row r="474" spans="1:23" ht="15">
      <c r="A474" s="15">
        <v>3850</v>
      </c>
      <c r="B474" s="15">
        <v>2021</v>
      </c>
      <c r="C474" s="13" t="s">
        <v>9</v>
      </c>
      <c r="D474" s="15">
        <v>20</v>
      </c>
      <c r="E474" s="13" t="s">
        <v>14</v>
      </c>
      <c r="F474" s="13" t="s">
        <v>11</v>
      </c>
      <c r="G474" s="13" t="s">
        <v>12</v>
      </c>
      <c r="H474" s="13" t="s">
        <v>32</v>
      </c>
      <c r="I474" s="3">
        <f t="shared" si="49"/>
        <v>60</v>
      </c>
      <c r="J474" s="7">
        <f t="shared" si="50"/>
        <v>64</v>
      </c>
      <c r="K474" s="3">
        <f>LEN(H474)</f>
        <v>5</v>
      </c>
      <c r="L474" s="13" t="str">
        <f>IF(OR(AND(LEN(H474&gt;3),ISERROR(FIND("-",H474,1))),AND(LEN(H474)&gt;3,ISERROR(FIND("+",H474,1)))),LEFT(H474,2),H474)</f>
        <v>60</v>
      </c>
      <c r="M474" s="13" t="str">
        <f>IF(AND(LEN(H474&gt;3),ISERROR(FIND("+",H474,1))),RIGHT(H474,2),IF(AND(LEN(H474)=3,ISERROR(FIND("-",H474,1))),LEFT(H474,2),H474))</f>
        <v>64</v>
      </c>
      <c r="N474" s="13" t="str">
        <f>SUBSTITUTE(H474,"+","-")</f>
        <v>60-64</v>
      </c>
      <c r="O474" s="3">
        <f t="shared" si="51"/>
        <v>5</v>
      </c>
      <c r="P474" s="3">
        <f t="shared" si="52"/>
        <v>3</v>
      </c>
      <c r="Q474" s="7">
        <f t="shared" si="53"/>
        <v>60</v>
      </c>
      <c r="R474" s="7">
        <f t="shared" si="54"/>
        <v>64</v>
      </c>
      <c r="S474" s="13" t="e">
        <f>VLOOKUP(A474,history!$B:$F,2,0)</f>
        <v>#N/A</v>
      </c>
      <c r="T474" s="13">
        <f>VLOOKUP($C474,日期!$A:$D,3,0)</f>
        <v>5</v>
      </c>
      <c r="U474" s="13">
        <f>VLOOKUP($C474,日期!$A:$D,4,0)</f>
        <v>1</v>
      </c>
      <c r="V474" s="65">
        <f t="shared" si="55"/>
        <v>44317</v>
      </c>
      <c r="W474" s="13" t="s">
        <v>2038</v>
      </c>
    </row>
    <row r="475" spans="1:23" ht="15">
      <c r="A475" s="15">
        <v>3849</v>
      </c>
      <c r="B475" s="15">
        <v>2021</v>
      </c>
      <c r="C475" s="13" t="s">
        <v>9</v>
      </c>
      <c r="D475" s="15">
        <v>20</v>
      </c>
      <c r="E475" s="13" t="s">
        <v>14</v>
      </c>
      <c r="F475" s="13" t="s">
        <v>17</v>
      </c>
      <c r="G475" s="13" t="s">
        <v>12</v>
      </c>
      <c r="H475" s="13" t="s">
        <v>35</v>
      </c>
      <c r="I475" s="3">
        <f t="shared" si="49"/>
        <v>55</v>
      </c>
      <c r="J475" s="7">
        <f t="shared" si="50"/>
        <v>59</v>
      </c>
      <c r="K475" s="3">
        <f>LEN(H475)</f>
        <v>5</v>
      </c>
      <c r="L475" s="13" t="str">
        <f>IF(OR(AND(LEN(H475&gt;3),ISERROR(FIND("-",H475,1))),AND(LEN(H475)&gt;3,ISERROR(FIND("+",H475,1)))),LEFT(H475,2),H475)</f>
        <v>55</v>
      </c>
      <c r="M475" s="13" t="str">
        <f>IF(AND(LEN(H475&gt;3),ISERROR(FIND("+",H475,1))),RIGHT(H475,2),IF(AND(LEN(H475)=3,ISERROR(FIND("-",H475,1))),LEFT(H475,2),H475))</f>
        <v>59</v>
      </c>
      <c r="N475" s="13" t="str">
        <f>SUBSTITUTE(H475,"+","-")</f>
        <v>55-59</v>
      </c>
      <c r="O475" s="3">
        <f t="shared" si="51"/>
        <v>5</v>
      </c>
      <c r="P475" s="3">
        <f t="shared" si="52"/>
        <v>3</v>
      </c>
      <c r="Q475" s="7">
        <f t="shared" si="53"/>
        <v>55</v>
      </c>
      <c r="R475" s="7">
        <f t="shared" si="54"/>
        <v>59</v>
      </c>
      <c r="S475" s="13" t="e">
        <f>VLOOKUP(A475,history!$B:$F,2,0)</f>
        <v>#N/A</v>
      </c>
      <c r="T475" s="13">
        <f>VLOOKUP($C475,日期!$A:$D,3,0)</f>
        <v>5</v>
      </c>
      <c r="U475" s="13">
        <f>VLOOKUP($C475,日期!$A:$D,4,0)</f>
        <v>1</v>
      </c>
      <c r="V475" s="65">
        <f t="shared" si="55"/>
        <v>44317</v>
      </c>
      <c r="W475" s="13" t="s">
        <v>2039</v>
      </c>
    </row>
    <row r="476" spans="1:23" ht="15">
      <c r="A476" s="15">
        <v>3848</v>
      </c>
      <c r="B476" s="15">
        <v>2021</v>
      </c>
      <c r="C476" s="13" t="s">
        <v>9</v>
      </c>
      <c r="D476" s="15">
        <v>20</v>
      </c>
      <c r="E476" s="13" t="s">
        <v>10</v>
      </c>
      <c r="F476" s="13" t="s">
        <v>11</v>
      </c>
      <c r="G476" s="13" t="s">
        <v>12</v>
      </c>
      <c r="H476" s="13" t="s">
        <v>18</v>
      </c>
      <c r="I476" s="3">
        <f t="shared" si="49"/>
        <v>65</v>
      </c>
      <c r="J476" s="7">
        <f t="shared" si="50"/>
        <v>69</v>
      </c>
      <c r="K476" s="3">
        <f>LEN(H476)</f>
        <v>5</v>
      </c>
      <c r="L476" s="13" t="str">
        <f>IF(OR(AND(LEN(H476&gt;3),ISERROR(FIND("-",H476,1))),AND(LEN(H476)&gt;3,ISERROR(FIND("+",H476,1)))),LEFT(H476,2),H476)</f>
        <v>65</v>
      </c>
      <c r="M476" s="13" t="str">
        <f>IF(AND(LEN(H476&gt;3),ISERROR(FIND("+",H476,1))),RIGHT(H476,2),IF(AND(LEN(H476)=3,ISERROR(FIND("-",H476,1))),LEFT(H476,2),H476))</f>
        <v>69</v>
      </c>
      <c r="N476" s="13" t="str">
        <f>SUBSTITUTE(H476,"+","-")</f>
        <v>65-69</v>
      </c>
      <c r="O476" s="3">
        <f t="shared" si="51"/>
        <v>5</v>
      </c>
      <c r="P476" s="3">
        <f t="shared" si="52"/>
        <v>3</v>
      </c>
      <c r="Q476" s="7">
        <f t="shared" si="53"/>
        <v>65</v>
      </c>
      <c r="R476" s="7">
        <f t="shared" si="54"/>
        <v>69</v>
      </c>
      <c r="S476" s="13" t="e">
        <f>VLOOKUP(A476,history!$B:$F,2,0)</f>
        <v>#N/A</v>
      </c>
      <c r="T476" s="13">
        <f>VLOOKUP($C476,日期!$A:$D,3,0)</f>
        <v>5</v>
      </c>
      <c r="U476" s="13">
        <f>VLOOKUP($C476,日期!$A:$D,4,0)</f>
        <v>1</v>
      </c>
      <c r="V476" s="65">
        <f t="shared" si="55"/>
        <v>44317</v>
      </c>
      <c r="W476" s="13" t="s">
        <v>2040</v>
      </c>
    </row>
    <row r="477" spans="1:23" ht="15">
      <c r="A477" s="15">
        <v>3847</v>
      </c>
      <c r="B477" s="15">
        <v>2021</v>
      </c>
      <c r="C477" s="13" t="s">
        <v>9</v>
      </c>
      <c r="D477" s="15">
        <v>20</v>
      </c>
      <c r="E477" s="13" t="s">
        <v>10</v>
      </c>
      <c r="F477" s="13" t="s">
        <v>11</v>
      </c>
      <c r="G477" s="13" t="s">
        <v>12</v>
      </c>
      <c r="H477" s="13" t="s">
        <v>34</v>
      </c>
      <c r="I477" s="3">
        <f t="shared" si="49"/>
        <v>35</v>
      </c>
      <c r="J477" s="7">
        <f t="shared" si="50"/>
        <v>39</v>
      </c>
      <c r="K477" s="3">
        <f>LEN(H477)</f>
        <v>5</v>
      </c>
      <c r="L477" s="13" t="str">
        <f>IF(OR(AND(LEN(H477&gt;3),ISERROR(FIND("-",H477,1))),AND(LEN(H477)&gt;3,ISERROR(FIND("+",H477,1)))),LEFT(H477,2),H477)</f>
        <v>35</v>
      </c>
      <c r="M477" s="13" t="str">
        <f>IF(AND(LEN(H477&gt;3),ISERROR(FIND("+",H477,1))),RIGHT(H477,2),IF(AND(LEN(H477)=3,ISERROR(FIND("-",H477,1))),LEFT(H477,2),H477))</f>
        <v>39</v>
      </c>
      <c r="N477" s="13" t="str">
        <f>SUBSTITUTE(H477,"+","-")</f>
        <v>35-39</v>
      </c>
      <c r="O477" s="3">
        <f t="shared" si="51"/>
        <v>5</v>
      </c>
      <c r="P477" s="3">
        <f t="shared" si="52"/>
        <v>3</v>
      </c>
      <c r="Q477" s="7">
        <f t="shared" si="53"/>
        <v>35</v>
      </c>
      <c r="R477" s="7">
        <f t="shared" si="54"/>
        <v>39</v>
      </c>
      <c r="S477" s="13" t="e">
        <f>VLOOKUP(A477,history!$B:$F,2,0)</f>
        <v>#N/A</v>
      </c>
      <c r="T477" s="13">
        <f>VLOOKUP($C477,日期!$A:$D,3,0)</f>
        <v>5</v>
      </c>
      <c r="U477" s="13">
        <f>VLOOKUP($C477,日期!$A:$D,4,0)</f>
        <v>1</v>
      </c>
      <c r="V477" s="65">
        <f t="shared" si="55"/>
        <v>44317</v>
      </c>
      <c r="W477" s="13" t="s">
        <v>2041</v>
      </c>
    </row>
    <row r="478" spans="1:23" ht="15">
      <c r="A478" s="15">
        <v>3846</v>
      </c>
      <c r="B478" s="15">
        <v>2021</v>
      </c>
      <c r="C478" s="13" t="s">
        <v>9</v>
      </c>
      <c r="D478" s="15">
        <v>20</v>
      </c>
      <c r="E478" s="13" t="s">
        <v>10</v>
      </c>
      <c r="F478" s="13" t="s">
        <v>17</v>
      </c>
      <c r="G478" s="13" t="s">
        <v>12</v>
      </c>
      <c r="H478" s="13" t="s">
        <v>35</v>
      </c>
      <c r="I478" s="3">
        <f t="shared" si="49"/>
        <v>55</v>
      </c>
      <c r="J478" s="7">
        <f t="shared" si="50"/>
        <v>59</v>
      </c>
      <c r="K478" s="3">
        <f>LEN(H478)</f>
        <v>5</v>
      </c>
      <c r="L478" s="13" t="str">
        <f>IF(OR(AND(LEN(H478&gt;3),ISERROR(FIND("-",H478,1))),AND(LEN(H478)&gt;3,ISERROR(FIND("+",H478,1)))),LEFT(H478,2),H478)</f>
        <v>55</v>
      </c>
      <c r="M478" s="13" t="str">
        <f>IF(AND(LEN(H478&gt;3),ISERROR(FIND("+",H478,1))),RIGHT(H478,2),IF(AND(LEN(H478)=3,ISERROR(FIND("-",H478,1))),LEFT(H478,2),H478))</f>
        <v>59</v>
      </c>
      <c r="N478" s="13" t="str">
        <f>SUBSTITUTE(H478,"+","-")</f>
        <v>55-59</v>
      </c>
      <c r="O478" s="3">
        <f t="shared" si="51"/>
        <v>5</v>
      </c>
      <c r="P478" s="3">
        <f t="shared" si="52"/>
        <v>3</v>
      </c>
      <c r="Q478" s="7">
        <f t="shared" si="53"/>
        <v>55</v>
      </c>
      <c r="R478" s="7">
        <f t="shared" si="54"/>
        <v>59</v>
      </c>
      <c r="S478" s="13" t="e">
        <f>VLOOKUP(A478,history!$B:$F,2,0)</f>
        <v>#N/A</v>
      </c>
      <c r="T478" s="13">
        <f>VLOOKUP($C478,日期!$A:$D,3,0)</f>
        <v>5</v>
      </c>
      <c r="U478" s="13">
        <f>VLOOKUP($C478,日期!$A:$D,4,0)</f>
        <v>1</v>
      </c>
      <c r="V478" s="65">
        <f t="shared" si="55"/>
        <v>44317</v>
      </c>
      <c r="W478" s="13" t="s">
        <v>2042</v>
      </c>
    </row>
    <row r="479" spans="1:23" ht="15">
      <c r="A479" s="15">
        <v>3845</v>
      </c>
      <c r="B479" s="15">
        <v>2021</v>
      </c>
      <c r="C479" s="13" t="s">
        <v>9</v>
      </c>
      <c r="D479" s="15">
        <v>20</v>
      </c>
      <c r="E479" s="13" t="s">
        <v>38</v>
      </c>
      <c r="F479" s="13" t="s">
        <v>11</v>
      </c>
      <c r="G479" s="13" t="s">
        <v>12</v>
      </c>
      <c r="H479" s="13" t="s">
        <v>49</v>
      </c>
      <c r="I479" s="3" t="e">
        <f t="shared" si="49"/>
        <v>#VALUE!</v>
      </c>
      <c r="J479" s="7" t="e">
        <f t="shared" si="50"/>
        <v>#VALUE!</v>
      </c>
      <c r="K479" s="3">
        <f>LEN(H479)</f>
        <v>3</v>
      </c>
      <c r="L479" s="13" t="str">
        <f>IF(OR(AND(LEN(H479&gt;3),ISERROR(FIND("-",H479,1))),AND(LEN(H479)&gt;3,ISERROR(FIND("+",H479,1)))),LEFT(H479,2),H479)</f>
        <v>5-9</v>
      </c>
      <c r="M479" s="13" t="str">
        <f>IF(AND(LEN(H479&gt;3),ISERROR(FIND("+",H479,1))),RIGHT(H479,2),IF(AND(LEN(H479)=3,ISERROR(FIND("-",H479,1))),LEFT(H479,2),H479))</f>
        <v>-9</v>
      </c>
      <c r="N479" s="13" t="str">
        <f>SUBSTITUTE(H479,"+","-")</f>
        <v>5-9</v>
      </c>
      <c r="O479" s="3">
        <f t="shared" si="51"/>
        <v>3</v>
      </c>
      <c r="P479" s="3">
        <f t="shared" si="52"/>
        <v>2</v>
      </c>
      <c r="Q479" s="7">
        <f t="shared" si="53"/>
        <v>5</v>
      </c>
      <c r="R479" s="7">
        <f t="shared" si="54"/>
        <v>9</v>
      </c>
      <c r="S479" s="13" t="e">
        <f>VLOOKUP(A479,history!$B:$F,2,0)</f>
        <v>#N/A</v>
      </c>
      <c r="T479" s="13">
        <f>VLOOKUP($C479,日期!$A:$D,3,0)</f>
        <v>5</v>
      </c>
      <c r="U479" s="13">
        <f>VLOOKUP($C479,日期!$A:$D,4,0)</f>
        <v>1</v>
      </c>
      <c r="V479" s="65">
        <f t="shared" si="55"/>
        <v>44317</v>
      </c>
      <c r="W479" s="13" t="s">
        <v>2043</v>
      </c>
    </row>
    <row r="480" spans="1:23" ht="15">
      <c r="A480" s="15">
        <v>3844</v>
      </c>
      <c r="B480" s="15">
        <v>2021</v>
      </c>
      <c r="C480" s="13" t="s">
        <v>9</v>
      </c>
      <c r="D480" s="15">
        <v>20</v>
      </c>
      <c r="E480" s="13" t="s">
        <v>14</v>
      </c>
      <c r="F480" s="13" t="s">
        <v>11</v>
      </c>
      <c r="G480" s="13" t="s">
        <v>12</v>
      </c>
      <c r="H480" s="13" t="s">
        <v>32</v>
      </c>
      <c r="I480" s="3">
        <f t="shared" si="49"/>
        <v>60</v>
      </c>
      <c r="J480" s="7">
        <f t="shared" si="50"/>
        <v>64</v>
      </c>
      <c r="K480" s="3">
        <f>LEN(H480)</f>
        <v>5</v>
      </c>
      <c r="L480" s="13" t="str">
        <f>IF(OR(AND(LEN(H480&gt;3),ISERROR(FIND("-",H480,1))),AND(LEN(H480)&gt;3,ISERROR(FIND("+",H480,1)))),LEFT(H480,2),H480)</f>
        <v>60</v>
      </c>
      <c r="M480" s="13" t="str">
        <f>IF(AND(LEN(H480&gt;3),ISERROR(FIND("+",H480,1))),RIGHT(H480,2),IF(AND(LEN(H480)=3,ISERROR(FIND("-",H480,1))),LEFT(H480,2),H480))</f>
        <v>64</v>
      </c>
      <c r="N480" s="13" t="str">
        <f>SUBSTITUTE(H480,"+","-")</f>
        <v>60-64</v>
      </c>
      <c r="O480" s="3">
        <f t="shared" si="51"/>
        <v>5</v>
      </c>
      <c r="P480" s="3">
        <f t="shared" si="52"/>
        <v>3</v>
      </c>
      <c r="Q480" s="7">
        <f t="shared" si="53"/>
        <v>60</v>
      </c>
      <c r="R480" s="7">
        <f t="shared" si="54"/>
        <v>64</v>
      </c>
      <c r="S480" s="13" t="e">
        <f>VLOOKUP(A480,history!$B:$F,2,0)</f>
        <v>#N/A</v>
      </c>
      <c r="T480" s="13">
        <f>VLOOKUP($C480,日期!$A:$D,3,0)</f>
        <v>5</v>
      </c>
      <c r="U480" s="13">
        <f>VLOOKUP($C480,日期!$A:$D,4,0)</f>
        <v>1</v>
      </c>
      <c r="V480" s="65">
        <f t="shared" si="55"/>
        <v>44317</v>
      </c>
      <c r="W480" s="13" t="s">
        <v>2044</v>
      </c>
    </row>
    <row r="481" spans="1:23" ht="15">
      <c r="A481" s="15">
        <v>3843</v>
      </c>
      <c r="B481" s="15">
        <v>2021</v>
      </c>
      <c r="C481" s="13" t="s">
        <v>9</v>
      </c>
      <c r="D481" s="15">
        <v>20</v>
      </c>
      <c r="E481" s="13" t="s">
        <v>14</v>
      </c>
      <c r="F481" s="13" t="s">
        <v>17</v>
      </c>
      <c r="G481" s="13" t="s">
        <v>12</v>
      </c>
      <c r="H481" s="13" t="s">
        <v>35</v>
      </c>
      <c r="I481" s="3">
        <f t="shared" si="49"/>
        <v>55</v>
      </c>
      <c r="J481" s="7">
        <f t="shared" si="50"/>
        <v>59</v>
      </c>
      <c r="K481" s="3">
        <f>LEN(H481)</f>
        <v>5</v>
      </c>
      <c r="L481" s="13" t="str">
        <f>IF(OR(AND(LEN(H481&gt;3),ISERROR(FIND("-",H481,1))),AND(LEN(H481)&gt;3,ISERROR(FIND("+",H481,1)))),LEFT(H481,2),H481)</f>
        <v>55</v>
      </c>
      <c r="M481" s="13" t="str">
        <f>IF(AND(LEN(H481&gt;3),ISERROR(FIND("+",H481,1))),RIGHT(H481,2),IF(AND(LEN(H481)=3,ISERROR(FIND("-",H481,1))),LEFT(H481,2),H481))</f>
        <v>59</v>
      </c>
      <c r="N481" s="13" t="str">
        <f>SUBSTITUTE(H481,"+","-")</f>
        <v>55-59</v>
      </c>
      <c r="O481" s="3">
        <f t="shared" si="51"/>
        <v>5</v>
      </c>
      <c r="P481" s="3">
        <f t="shared" si="52"/>
        <v>3</v>
      </c>
      <c r="Q481" s="7">
        <f t="shared" si="53"/>
        <v>55</v>
      </c>
      <c r="R481" s="7">
        <f t="shared" si="54"/>
        <v>59</v>
      </c>
      <c r="S481" s="13" t="e">
        <f>VLOOKUP(A481,history!$B:$F,2,0)</f>
        <v>#N/A</v>
      </c>
      <c r="T481" s="13">
        <f>VLOOKUP($C481,日期!$A:$D,3,0)</f>
        <v>5</v>
      </c>
      <c r="U481" s="13">
        <f>VLOOKUP($C481,日期!$A:$D,4,0)</f>
        <v>1</v>
      </c>
      <c r="V481" s="65">
        <f t="shared" si="55"/>
        <v>44317</v>
      </c>
      <c r="W481" s="13" t="s">
        <v>2045</v>
      </c>
    </row>
    <row r="482" spans="1:23" ht="15">
      <c r="A482" s="15">
        <v>3842</v>
      </c>
      <c r="B482" s="15">
        <v>2021</v>
      </c>
      <c r="C482" s="13" t="s">
        <v>9</v>
      </c>
      <c r="D482" s="15">
        <v>20</v>
      </c>
      <c r="E482" s="13" t="s">
        <v>10</v>
      </c>
      <c r="F482" s="13" t="s">
        <v>11</v>
      </c>
      <c r="G482" s="13" t="s">
        <v>12</v>
      </c>
      <c r="H482" s="13" t="s">
        <v>18</v>
      </c>
      <c r="I482" s="3">
        <f t="shared" si="49"/>
        <v>65</v>
      </c>
      <c r="J482" s="7">
        <f t="shared" si="50"/>
        <v>69</v>
      </c>
      <c r="K482" s="3">
        <f>LEN(H482)</f>
        <v>5</v>
      </c>
      <c r="L482" s="13" t="str">
        <f>IF(OR(AND(LEN(H482&gt;3),ISERROR(FIND("-",H482,1))),AND(LEN(H482)&gt;3,ISERROR(FIND("+",H482,1)))),LEFT(H482,2),H482)</f>
        <v>65</v>
      </c>
      <c r="M482" s="13" t="str">
        <f>IF(AND(LEN(H482&gt;3),ISERROR(FIND("+",H482,1))),RIGHT(H482,2),IF(AND(LEN(H482)=3,ISERROR(FIND("-",H482,1))),LEFT(H482,2),H482))</f>
        <v>69</v>
      </c>
      <c r="N482" s="13" t="str">
        <f>SUBSTITUTE(H482,"+","-")</f>
        <v>65-69</v>
      </c>
      <c r="O482" s="3">
        <f t="shared" si="51"/>
        <v>5</v>
      </c>
      <c r="P482" s="3">
        <f t="shared" si="52"/>
        <v>3</v>
      </c>
      <c r="Q482" s="7">
        <f t="shared" si="53"/>
        <v>65</v>
      </c>
      <c r="R482" s="7">
        <f t="shared" si="54"/>
        <v>69</v>
      </c>
      <c r="S482" s="13" t="e">
        <f>VLOOKUP(A482,history!$B:$F,2,0)</f>
        <v>#N/A</v>
      </c>
      <c r="T482" s="13">
        <f>VLOOKUP($C482,日期!$A:$D,3,0)</f>
        <v>5</v>
      </c>
      <c r="U482" s="13">
        <f>VLOOKUP($C482,日期!$A:$D,4,0)</f>
        <v>1</v>
      </c>
      <c r="V482" s="65">
        <f t="shared" si="55"/>
        <v>44317</v>
      </c>
      <c r="W482" s="13" t="s">
        <v>2046</v>
      </c>
    </row>
    <row r="483" spans="1:23" ht="15">
      <c r="A483" s="15">
        <v>3841</v>
      </c>
      <c r="B483" s="15">
        <v>2021</v>
      </c>
      <c r="C483" s="13" t="s">
        <v>9</v>
      </c>
      <c r="D483" s="15">
        <v>20</v>
      </c>
      <c r="E483" s="13" t="s">
        <v>10</v>
      </c>
      <c r="F483" s="13" t="s">
        <v>11</v>
      </c>
      <c r="G483" s="13" t="s">
        <v>12</v>
      </c>
      <c r="H483" s="13" t="s">
        <v>34</v>
      </c>
      <c r="I483" s="3">
        <f t="shared" si="49"/>
        <v>35</v>
      </c>
      <c r="J483" s="7">
        <f t="shared" si="50"/>
        <v>39</v>
      </c>
      <c r="K483" s="3">
        <f>LEN(H483)</f>
        <v>5</v>
      </c>
      <c r="L483" s="13" t="str">
        <f>IF(OR(AND(LEN(H483&gt;3),ISERROR(FIND("-",H483,1))),AND(LEN(H483)&gt;3,ISERROR(FIND("+",H483,1)))),LEFT(H483,2),H483)</f>
        <v>35</v>
      </c>
      <c r="M483" s="13" t="str">
        <f>IF(AND(LEN(H483&gt;3),ISERROR(FIND("+",H483,1))),RIGHT(H483,2),IF(AND(LEN(H483)=3,ISERROR(FIND("-",H483,1))),LEFT(H483,2),H483))</f>
        <v>39</v>
      </c>
      <c r="N483" s="13" t="str">
        <f>SUBSTITUTE(H483,"+","-")</f>
        <v>35-39</v>
      </c>
      <c r="O483" s="3">
        <f t="shared" si="51"/>
        <v>5</v>
      </c>
      <c r="P483" s="3">
        <f t="shared" si="52"/>
        <v>3</v>
      </c>
      <c r="Q483" s="7">
        <f t="shared" si="53"/>
        <v>35</v>
      </c>
      <c r="R483" s="7">
        <f t="shared" si="54"/>
        <v>39</v>
      </c>
      <c r="S483" s="13" t="e">
        <f>VLOOKUP(A483,history!$B:$F,2,0)</f>
        <v>#N/A</v>
      </c>
      <c r="T483" s="13">
        <f>VLOOKUP($C483,日期!$A:$D,3,0)</f>
        <v>5</v>
      </c>
      <c r="U483" s="13">
        <f>VLOOKUP($C483,日期!$A:$D,4,0)</f>
        <v>1</v>
      </c>
      <c r="V483" s="65">
        <f t="shared" si="55"/>
        <v>44317</v>
      </c>
      <c r="W483" s="13" t="s">
        <v>2047</v>
      </c>
    </row>
    <row r="484" spans="1:23" ht="15">
      <c r="A484" s="15">
        <v>3840</v>
      </c>
      <c r="B484" s="15">
        <v>2021</v>
      </c>
      <c r="C484" s="13" t="s">
        <v>9</v>
      </c>
      <c r="D484" s="15">
        <v>20</v>
      </c>
      <c r="E484" s="13" t="s">
        <v>10</v>
      </c>
      <c r="F484" s="13" t="s">
        <v>17</v>
      </c>
      <c r="G484" s="13" t="s">
        <v>12</v>
      </c>
      <c r="H484" s="13" t="s">
        <v>37</v>
      </c>
      <c r="I484" s="3">
        <f t="shared" si="49"/>
        <v>50</v>
      </c>
      <c r="J484" s="7">
        <f t="shared" si="50"/>
        <v>54</v>
      </c>
      <c r="K484" s="3">
        <f>LEN(H484)</f>
        <v>5</v>
      </c>
      <c r="L484" s="13" t="str">
        <f>IF(OR(AND(LEN(H484&gt;3),ISERROR(FIND("-",H484,1))),AND(LEN(H484)&gt;3,ISERROR(FIND("+",H484,1)))),LEFT(H484,2),H484)</f>
        <v>50</v>
      </c>
      <c r="M484" s="13" t="str">
        <f>IF(AND(LEN(H484&gt;3),ISERROR(FIND("+",H484,1))),RIGHT(H484,2),IF(AND(LEN(H484)=3,ISERROR(FIND("-",H484,1))),LEFT(H484,2),H484))</f>
        <v>54</v>
      </c>
      <c r="N484" s="13" t="str">
        <f>SUBSTITUTE(H484,"+","-")</f>
        <v>50-54</v>
      </c>
      <c r="O484" s="3">
        <f t="shared" si="51"/>
        <v>5</v>
      </c>
      <c r="P484" s="3">
        <f t="shared" si="52"/>
        <v>3</v>
      </c>
      <c r="Q484" s="7">
        <f t="shared" si="53"/>
        <v>50</v>
      </c>
      <c r="R484" s="7">
        <f t="shared" si="54"/>
        <v>54</v>
      </c>
      <c r="S484" s="13" t="e">
        <f>VLOOKUP(A484,history!$B:$F,2,0)</f>
        <v>#N/A</v>
      </c>
      <c r="T484" s="13">
        <f>VLOOKUP($C484,日期!$A:$D,3,0)</f>
        <v>5</v>
      </c>
      <c r="U484" s="13">
        <f>VLOOKUP($C484,日期!$A:$D,4,0)</f>
        <v>1</v>
      </c>
      <c r="V484" s="65">
        <f t="shared" si="55"/>
        <v>44317</v>
      </c>
      <c r="W484" s="13" t="s">
        <v>2048</v>
      </c>
    </row>
    <row r="485" spans="1:23" ht="15">
      <c r="A485" s="15">
        <v>3839</v>
      </c>
      <c r="B485" s="15">
        <v>2021</v>
      </c>
      <c r="C485" s="13" t="s">
        <v>9</v>
      </c>
      <c r="D485" s="15">
        <v>20</v>
      </c>
      <c r="E485" s="13" t="s">
        <v>38</v>
      </c>
      <c r="F485" s="13" t="s">
        <v>11</v>
      </c>
      <c r="G485" s="13" t="s">
        <v>12</v>
      </c>
      <c r="H485" s="13" t="s">
        <v>49</v>
      </c>
      <c r="I485" s="3" t="e">
        <f t="shared" si="49"/>
        <v>#VALUE!</v>
      </c>
      <c r="J485" s="7" t="e">
        <f t="shared" si="50"/>
        <v>#VALUE!</v>
      </c>
      <c r="K485" s="3">
        <f>LEN(H485)</f>
        <v>3</v>
      </c>
      <c r="L485" s="13" t="str">
        <f>IF(OR(AND(LEN(H485&gt;3),ISERROR(FIND("-",H485,1))),AND(LEN(H485)&gt;3,ISERROR(FIND("+",H485,1)))),LEFT(H485,2),H485)</f>
        <v>5-9</v>
      </c>
      <c r="M485" s="13" t="str">
        <f>IF(AND(LEN(H485&gt;3),ISERROR(FIND("+",H485,1))),RIGHT(H485,2),IF(AND(LEN(H485)=3,ISERROR(FIND("-",H485,1))),LEFT(H485,2),H485))</f>
        <v>-9</v>
      </c>
      <c r="N485" s="13" t="str">
        <f>SUBSTITUTE(H485,"+","-")</f>
        <v>5-9</v>
      </c>
      <c r="O485" s="3">
        <f t="shared" si="51"/>
        <v>3</v>
      </c>
      <c r="P485" s="3">
        <f t="shared" si="52"/>
        <v>2</v>
      </c>
      <c r="Q485" s="7">
        <f t="shared" si="53"/>
        <v>5</v>
      </c>
      <c r="R485" s="7">
        <f t="shared" si="54"/>
        <v>9</v>
      </c>
      <c r="S485" s="13" t="e">
        <f>VLOOKUP(A485,history!$B:$F,2,0)</f>
        <v>#N/A</v>
      </c>
      <c r="T485" s="13">
        <f>VLOOKUP($C485,日期!$A:$D,3,0)</f>
        <v>5</v>
      </c>
      <c r="U485" s="13">
        <f>VLOOKUP($C485,日期!$A:$D,4,0)</f>
        <v>1</v>
      </c>
      <c r="V485" s="65">
        <f t="shared" si="55"/>
        <v>44317</v>
      </c>
      <c r="W485" s="13" t="s">
        <v>2049</v>
      </c>
    </row>
    <row r="486" spans="1:23" ht="15">
      <c r="A486" s="15">
        <v>3838</v>
      </c>
      <c r="B486" s="15">
        <v>2021</v>
      </c>
      <c r="C486" s="13" t="s">
        <v>9</v>
      </c>
      <c r="D486" s="15">
        <v>20</v>
      </c>
      <c r="E486" s="13" t="s">
        <v>14</v>
      </c>
      <c r="F486" s="13" t="s">
        <v>11</v>
      </c>
      <c r="G486" s="13" t="s">
        <v>12</v>
      </c>
      <c r="H486" s="13" t="s">
        <v>32</v>
      </c>
      <c r="I486" s="3">
        <f t="shared" si="49"/>
        <v>60</v>
      </c>
      <c r="J486" s="7">
        <f t="shared" si="50"/>
        <v>64</v>
      </c>
      <c r="K486" s="3">
        <f>LEN(H486)</f>
        <v>5</v>
      </c>
      <c r="L486" s="13" t="str">
        <f>IF(OR(AND(LEN(H486&gt;3),ISERROR(FIND("-",H486,1))),AND(LEN(H486)&gt;3,ISERROR(FIND("+",H486,1)))),LEFT(H486,2),H486)</f>
        <v>60</v>
      </c>
      <c r="M486" s="13" t="str">
        <f>IF(AND(LEN(H486&gt;3),ISERROR(FIND("+",H486,1))),RIGHT(H486,2),IF(AND(LEN(H486)=3,ISERROR(FIND("-",H486,1))),LEFT(H486,2),H486))</f>
        <v>64</v>
      </c>
      <c r="N486" s="13" t="str">
        <f>SUBSTITUTE(H486,"+","-")</f>
        <v>60-64</v>
      </c>
      <c r="O486" s="3">
        <f t="shared" si="51"/>
        <v>5</v>
      </c>
      <c r="P486" s="3">
        <f t="shared" si="52"/>
        <v>3</v>
      </c>
      <c r="Q486" s="7">
        <f t="shared" si="53"/>
        <v>60</v>
      </c>
      <c r="R486" s="7">
        <f t="shared" si="54"/>
        <v>64</v>
      </c>
      <c r="S486" s="13" t="e">
        <f>VLOOKUP(A486,history!$B:$F,2,0)</f>
        <v>#N/A</v>
      </c>
      <c r="T486" s="13">
        <f>VLOOKUP($C486,日期!$A:$D,3,0)</f>
        <v>5</v>
      </c>
      <c r="U486" s="13">
        <f>VLOOKUP($C486,日期!$A:$D,4,0)</f>
        <v>1</v>
      </c>
      <c r="V486" s="65">
        <f t="shared" si="55"/>
        <v>44317</v>
      </c>
      <c r="W486" s="13" t="s">
        <v>2050</v>
      </c>
    </row>
    <row r="487" spans="1:23" ht="15">
      <c r="A487" s="15">
        <v>3837</v>
      </c>
      <c r="B487" s="15">
        <v>2021</v>
      </c>
      <c r="C487" s="13" t="s">
        <v>9</v>
      </c>
      <c r="D487" s="15">
        <v>20</v>
      </c>
      <c r="E487" s="13" t="s">
        <v>14</v>
      </c>
      <c r="F487" s="13" t="s">
        <v>17</v>
      </c>
      <c r="G487" s="13" t="s">
        <v>12</v>
      </c>
      <c r="H487" s="13" t="s">
        <v>35</v>
      </c>
      <c r="I487" s="3">
        <f t="shared" si="49"/>
        <v>55</v>
      </c>
      <c r="J487" s="7">
        <f t="shared" si="50"/>
        <v>59</v>
      </c>
      <c r="K487" s="3">
        <f>LEN(H487)</f>
        <v>5</v>
      </c>
      <c r="L487" s="13" t="str">
        <f>IF(OR(AND(LEN(H487&gt;3),ISERROR(FIND("-",H487,1))),AND(LEN(H487)&gt;3,ISERROR(FIND("+",H487,1)))),LEFT(H487,2),H487)</f>
        <v>55</v>
      </c>
      <c r="M487" s="13" t="str">
        <f>IF(AND(LEN(H487&gt;3),ISERROR(FIND("+",H487,1))),RIGHT(H487,2),IF(AND(LEN(H487)=3,ISERROR(FIND("-",H487,1))),LEFT(H487,2),H487))</f>
        <v>59</v>
      </c>
      <c r="N487" s="13" t="str">
        <f>SUBSTITUTE(H487,"+","-")</f>
        <v>55-59</v>
      </c>
      <c r="O487" s="3">
        <f t="shared" si="51"/>
        <v>5</v>
      </c>
      <c r="P487" s="3">
        <f t="shared" si="52"/>
        <v>3</v>
      </c>
      <c r="Q487" s="7">
        <f t="shared" si="53"/>
        <v>55</v>
      </c>
      <c r="R487" s="7">
        <f t="shared" si="54"/>
        <v>59</v>
      </c>
      <c r="S487" s="13" t="e">
        <f>VLOOKUP(A487,history!$B:$F,2,0)</f>
        <v>#N/A</v>
      </c>
      <c r="T487" s="13">
        <f>VLOOKUP($C487,日期!$A:$D,3,0)</f>
        <v>5</v>
      </c>
      <c r="U487" s="13">
        <f>VLOOKUP($C487,日期!$A:$D,4,0)</f>
        <v>1</v>
      </c>
      <c r="V487" s="65">
        <f t="shared" si="55"/>
        <v>44317</v>
      </c>
      <c r="W487" s="13" t="s">
        <v>2051</v>
      </c>
    </row>
    <row r="488" spans="1:23" ht="15">
      <c r="A488" s="15">
        <v>3836</v>
      </c>
      <c r="B488" s="15">
        <v>2021</v>
      </c>
      <c r="C488" s="13" t="s">
        <v>9</v>
      </c>
      <c r="D488" s="15">
        <v>20</v>
      </c>
      <c r="E488" s="13" t="s">
        <v>10</v>
      </c>
      <c r="F488" s="13" t="s">
        <v>11</v>
      </c>
      <c r="G488" s="13" t="s">
        <v>12</v>
      </c>
      <c r="H488" s="13" t="s">
        <v>18</v>
      </c>
      <c r="I488" s="3">
        <f t="shared" si="49"/>
        <v>65</v>
      </c>
      <c r="J488" s="7">
        <f t="shared" si="50"/>
        <v>69</v>
      </c>
      <c r="K488" s="3">
        <f>LEN(H488)</f>
        <v>5</v>
      </c>
      <c r="L488" s="13" t="str">
        <f>IF(OR(AND(LEN(H488&gt;3),ISERROR(FIND("-",H488,1))),AND(LEN(H488)&gt;3,ISERROR(FIND("+",H488,1)))),LEFT(H488,2),H488)</f>
        <v>65</v>
      </c>
      <c r="M488" s="13" t="str">
        <f>IF(AND(LEN(H488&gt;3),ISERROR(FIND("+",H488,1))),RIGHT(H488,2),IF(AND(LEN(H488)=3,ISERROR(FIND("-",H488,1))),LEFT(H488,2),H488))</f>
        <v>69</v>
      </c>
      <c r="N488" s="13" t="str">
        <f>SUBSTITUTE(H488,"+","-")</f>
        <v>65-69</v>
      </c>
      <c r="O488" s="3">
        <f t="shared" si="51"/>
        <v>5</v>
      </c>
      <c r="P488" s="3">
        <f t="shared" si="52"/>
        <v>3</v>
      </c>
      <c r="Q488" s="7">
        <f t="shared" si="53"/>
        <v>65</v>
      </c>
      <c r="R488" s="7">
        <f t="shared" si="54"/>
        <v>69</v>
      </c>
      <c r="S488" s="13" t="e">
        <f>VLOOKUP(A488,history!$B:$F,2,0)</f>
        <v>#N/A</v>
      </c>
      <c r="T488" s="13">
        <f>VLOOKUP($C488,日期!$A:$D,3,0)</f>
        <v>5</v>
      </c>
      <c r="U488" s="13">
        <f>VLOOKUP($C488,日期!$A:$D,4,0)</f>
        <v>1</v>
      </c>
      <c r="V488" s="65">
        <f t="shared" si="55"/>
        <v>44317</v>
      </c>
      <c r="W488" s="13" t="s">
        <v>2052</v>
      </c>
    </row>
    <row r="489" spans="1:23" ht="15">
      <c r="A489" s="15">
        <v>3835</v>
      </c>
      <c r="B489" s="15">
        <v>2021</v>
      </c>
      <c r="C489" s="13" t="s">
        <v>9</v>
      </c>
      <c r="D489" s="15">
        <v>20</v>
      </c>
      <c r="E489" s="13" t="s">
        <v>10</v>
      </c>
      <c r="F489" s="13" t="s">
        <v>11</v>
      </c>
      <c r="G489" s="13" t="s">
        <v>12</v>
      </c>
      <c r="H489" s="13" t="s">
        <v>34</v>
      </c>
      <c r="I489" s="3">
        <f t="shared" si="49"/>
        <v>35</v>
      </c>
      <c r="J489" s="7">
        <f t="shared" si="50"/>
        <v>39</v>
      </c>
      <c r="K489" s="3">
        <f>LEN(H489)</f>
        <v>5</v>
      </c>
      <c r="L489" s="13" t="str">
        <f>IF(OR(AND(LEN(H489&gt;3),ISERROR(FIND("-",H489,1))),AND(LEN(H489)&gt;3,ISERROR(FIND("+",H489,1)))),LEFT(H489,2),H489)</f>
        <v>35</v>
      </c>
      <c r="M489" s="13" t="str">
        <f>IF(AND(LEN(H489&gt;3),ISERROR(FIND("+",H489,1))),RIGHT(H489,2),IF(AND(LEN(H489)=3,ISERROR(FIND("-",H489,1))),LEFT(H489,2),H489))</f>
        <v>39</v>
      </c>
      <c r="N489" s="13" t="str">
        <f>SUBSTITUTE(H489,"+","-")</f>
        <v>35-39</v>
      </c>
      <c r="O489" s="3">
        <f t="shared" si="51"/>
        <v>5</v>
      </c>
      <c r="P489" s="3">
        <f t="shared" si="52"/>
        <v>3</v>
      </c>
      <c r="Q489" s="7">
        <f t="shared" si="53"/>
        <v>35</v>
      </c>
      <c r="R489" s="7">
        <f t="shared" si="54"/>
        <v>39</v>
      </c>
      <c r="S489" s="13" t="e">
        <f>VLOOKUP(A489,history!$B:$F,2,0)</f>
        <v>#N/A</v>
      </c>
      <c r="T489" s="13">
        <f>VLOOKUP($C489,日期!$A:$D,3,0)</f>
        <v>5</v>
      </c>
      <c r="U489" s="13">
        <f>VLOOKUP($C489,日期!$A:$D,4,0)</f>
        <v>1</v>
      </c>
      <c r="V489" s="65">
        <f t="shared" si="55"/>
        <v>44317</v>
      </c>
      <c r="W489" s="13" t="s">
        <v>2053</v>
      </c>
    </row>
    <row r="490" spans="1:23" ht="15">
      <c r="A490" s="15">
        <v>3834</v>
      </c>
      <c r="B490" s="15">
        <v>2021</v>
      </c>
      <c r="C490" s="13" t="s">
        <v>9</v>
      </c>
      <c r="D490" s="15">
        <v>20</v>
      </c>
      <c r="E490" s="13" t="s">
        <v>10</v>
      </c>
      <c r="F490" s="13" t="s">
        <v>17</v>
      </c>
      <c r="G490" s="13" t="s">
        <v>12</v>
      </c>
      <c r="H490" s="13" t="s">
        <v>37</v>
      </c>
      <c r="I490" s="3">
        <f t="shared" si="49"/>
        <v>50</v>
      </c>
      <c r="J490" s="7">
        <f t="shared" si="50"/>
        <v>54</v>
      </c>
      <c r="K490" s="3">
        <f>LEN(H490)</f>
        <v>5</v>
      </c>
      <c r="L490" s="13" t="str">
        <f>IF(OR(AND(LEN(H490&gt;3),ISERROR(FIND("-",H490,1))),AND(LEN(H490)&gt;3,ISERROR(FIND("+",H490,1)))),LEFT(H490,2),H490)</f>
        <v>50</v>
      </c>
      <c r="M490" s="13" t="str">
        <f>IF(AND(LEN(H490&gt;3),ISERROR(FIND("+",H490,1))),RIGHT(H490,2),IF(AND(LEN(H490)=3,ISERROR(FIND("-",H490,1))),LEFT(H490,2),H490))</f>
        <v>54</v>
      </c>
      <c r="N490" s="13" t="str">
        <f>SUBSTITUTE(H490,"+","-")</f>
        <v>50-54</v>
      </c>
      <c r="O490" s="3">
        <f t="shared" si="51"/>
        <v>5</v>
      </c>
      <c r="P490" s="3">
        <f t="shared" si="52"/>
        <v>3</v>
      </c>
      <c r="Q490" s="7">
        <f t="shared" si="53"/>
        <v>50</v>
      </c>
      <c r="R490" s="7">
        <f t="shared" si="54"/>
        <v>54</v>
      </c>
      <c r="S490" s="13" t="e">
        <f>VLOOKUP(A490,history!$B:$F,2,0)</f>
        <v>#N/A</v>
      </c>
      <c r="T490" s="13">
        <f>VLOOKUP($C490,日期!$A:$D,3,0)</f>
        <v>5</v>
      </c>
      <c r="U490" s="13">
        <f>VLOOKUP($C490,日期!$A:$D,4,0)</f>
        <v>1</v>
      </c>
      <c r="V490" s="65">
        <f t="shared" si="55"/>
        <v>44317</v>
      </c>
      <c r="W490" s="13" t="s">
        <v>2054</v>
      </c>
    </row>
    <row r="491" spans="1:23" ht="15">
      <c r="A491" s="15">
        <v>3833</v>
      </c>
      <c r="B491" s="15">
        <v>2021</v>
      </c>
      <c r="C491" s="13" t="s">
        <v>9</v>
      </c>
      <c r="D491" s="15">
        <v>20</v>
      </c>
      <c r="E491" s="13" t="s">
        <v>38</v>
      </c>
      <c r="F491" s="13" t="s">
        <v>11</v>
      </c>
      <c r="G491" s="13" t="s">
        <v>12</v>
      </c>
      <c r="H491" s="13" t="s">
        <v>35</v>
      </c>
      <c r="I491" s="3">
        <f t="shared" si="49"/>
        <v>55</v>
      </c>
      <c r="J491" s="7">
        <f t="shared" si="50"/>
        <v>59</v>
      </c>
      <c r="K491" s="3">
        <f>LEN(H491)</f>
        <v>5</v>
      </c>
      <c r="L491" s="13" t="str">
        <f>IF(OR(AND(LEN(H491&gt;3),ISERROR(FIND("-",H491,1))),AND(LEN(H491)&gt;3,ISERROR(FIND("+",H491,1)))),LEFT(H491,2),H491)</f>
        <v>55</v>
      </c>
      <c r="M491" s="13" t="str">
        <f>IF(AND(LEN(H491&gt;3),ISERROR(FIND("+",H491,1))),RIGHT(H491,2),IF(AND(LEN(H491)=3,ISERROR(FIND("-",H491,1))),LEFT(H491,2),H491))</f>
        <v>59</v>
      </c>
      <c r="N491" s="13" t="str">
        <f>SUBSTITUTE(H491,"+","-")</f>
        <v>55-59</v>
      </c>
      <c r="O491" s="3">
        <f t="shared" si="51"/>
        <v>5</v>
      </c>
      <c r="P491" s="3">
        <f t="shared" si="52"/>
        <v>3</v>
      </c>
      <c r="Q491" s="7">
        <f t="shared" si="53"/>
        <v>55</v>
      </c>
      <c r="R491" s="7">
        <f t="shared" si="54"/>
        <v>59</v>
      </c>
      <c r="S491" s="13" t="e">
        <f>VLOOKUP(A491,history!$B:$F,2,0)</f>
        <v>#N/A</v>
      </c>
      <c r="T491" s="13">
        <f>VLOOKUP($C491,日期!$A:$D,3,0)</f>
        <v>5</v>
      </c>
      <c r="U491" s="13">
        <f>VLOOKUP($C491,日期!$A:$D,4,0)</f>
        <v>1</v>
      </c>
      <c r="V491" s="65">
        <f t="shared" si="55"/>
        <v>44317</v>
      </c>
      <c r="W491" s="13" t="s">
        <v>2055</v>
      </c>
    </row>
    <row r="492" spans="1:23" ht="15">
      <c r="A492" s="15">
        <v>3832</v>
      </c>
      <c r="B492" s="15">
        <v>2021</v>
      </c>
      <c r="C492" s="13" t="s">
        <v>9</v>
      </c>
      <c r="D492" s="15">
        <v>20</v>
      </c>
      <c r="E492" s="13" t="s">
        <v>14</v>
      </c>
      <c r="F492" s="13" t="s">
        <v>11</v>
      </c>
      <c r="G492" s="13" t="s">
        <v>12</v>
      </c>
      <c r="H492" s="13" t="s">
        <v>32</v>
      </c>
      <c r="I492" s="3">
        <f t="shared" si="49"/>
        <v>60</v>
      </c>
      <c r="J492" s="7">
        <f t="shared" si="50"/>
        <v>64</v>
      </c>
      <c r="K492" s="3">
        <f>LEN(H492)</f>
        <v>5</v>
      </c>
      <c r="L492" s="13" t="str">
        <f>IF(OR(AND(LEN(H492&gt;3),ISERROR(FIND("-",H492,1))),AND(LEN(H492)&gt;3,ISERROR(FIND("+",H492,1)))),LEFT(H492,2),H492)</f>
        <v>60</v>
      </c>
      <c r="M492" s="13" t="str">
        <f>IF(AND(LEN(H492&gt;3),ISERROR(FIND("+",H492,1))),RIGHT(H492,2),IF(AND(LEN(H492)=3,ISERROR(FIND("-",H492,1))),LEFT(H492,2),H492))</f>
        <v>64</v>
      </c>
      <c r="N492" s="13" t="str">
        <f>SUBSTITUTE(H492,"+","-")</f>
        <v>60-64</v>
      </c>
      <c r="O492" s="3">
        <f t="shared" si="51"/>
        <v>5</v>
      </c>
      <c r="P492" s="3">
        <f t="shared" si="52"/>
        <v>3</v>
      </c>
      <c r="Q492" s="7">
        <f t="shared" si="53"/>
        <v>60</v>
      </c>
      <c r="R492" s="7">
        <f t="shared" si="54"/>
        <v>64</v>
      </c>
      <c r="S492" s="13" t="e">
        <f>VLOOKUP(A492,history!$B:$F,2,0)</f>
        <v>#N/A</v>
      </c>
      <c r="T492" s="13">
        <f>VLOOKUP($C492,日期!$A:$D,3,0)</f>
        <v>5</v>
      </c>
      <c r="U492" s="13">
        <f>VLOOKUP($C492,日期!$A:$D,4,0)</f>
        <v>1</v>
      </c>
      <c r="V492" s="65">
        <f t="shared" si="55"/>
        <v>44317</v>
      </c>
      <c r="W492" s="13" t="s">
        <v>2056</v>
      </c>
    </row>
    <row r="493" spans="1:23" ht="15">
      <c r="A493" s="15">
        <v>3831</v>
      </c>
      <c r="B493" s="15">
        <v>2021</v>
      </c>
      <c r="C493" s="13" t="s">
        <v>9</v>
      </c>
      <c r="D493" s="15">
        <v>20</v>
      </c>
      <c r="E493" s="13" t="s">
        <v>14</v>
      </c>
      <c r="F493" s="13" t="s">
        <v>17</v>
      </c>
      <c r="G493" s="13" t="s">
        <v>12</v>
      </c>
      <c r="H493" s="13" t="s">
        <v>35</v>
      </c>
      <c r="I493" s="3">
        <f t="shared" si="49"/>
        <v>55</v>
      </c>
      <c r="J493" s="7">
        <f t="shared" si="50"/>
        <v>59</v>
      </c>
      <c r="K493" s="3">
        <f>LEN(H493)</f>
        <v>5</v>
      </c>
      <c r="L493" s="13" t="str">
        <f>IF(OR(AND(LEN(H493&gt;3),ISERROR(FIND("-",H493,1))),AND(LEN(H493)&gt;3,ISERROR(FIND("+",H493,1)))),LEFT(H493,2),H493)</f>
        <v>55</v>
      </c>
      <c r="M493" s="13" t="str">
        <f>IF(AND(LEN(H493&gt;3),ISERROR(FIND("+",H493,1))),RIGHT(H493,2),IF(AND(LEN(H493)=3,ISERROR(FIND("-",H493,1))),LEFT(H493,2),H493))</f>
        <v>59</v>
      </c>
      <c r="N493" s="13" t="str">
        <f>SUBSTITUTE(H493,"+","-")</f>
        <v>55-59</v>
      </c>
      <c r="O493" s="3">
        <f t="shared" si="51"/>
        <v>5</v>
      </c>
      <c r="P493" s="3">
        <f t="shared" si="52"/>
        <v>3</v>
      </c>
      <c r="Q493" s="7">
        <f t="shared" si="53"/>
        <v>55</v>
      </c>
      <c r="R493" s="7">
        <f t="shared" si="54"/>
        <v>59</v>
      </c>
      <c r="S493" s="13" t="e">
        <f>VLOOKUP(A493,history!$B:$F,2,0)</f>
        <v>#N/A</v>
      </c>
      <c r="T493" s="13">
        <f>VLOOKUP($C493,日期!$A:$D,3,0)</f>
        <v>5</v>
      </c>
      <c r="U493" s="13">
        <f>VLOOKUP($C493,日期!$A:$D,4,0)</f>
        <v>1</v>
      </c>
      <c r="V493" s="65">
        <f t="shared" si="55"/>
        <v>44317</v>
      </c>
      <c r="W493" s="13" t="s">
        <v>2057</v>
      </c>
    </row>
    <row r="494" spans="1:23" ht="15">
      <c r="A494" s="15">
        <v>3830</v>
      </c>
      <c r="B494" s="15">
        <v>2021</v>
      </c>
      <c r="C494" s="13" t="s">
        <v>9</v>
      </c>
      <c r="D494" s="15">
        <v>20</v>
      </c>
      <c r="E494" s="13" t="s">
        <v>10</v>
      </c>
      <c r="F494" s="13" t="s">
        <v>11</v>
      </c>
      <c r="G494" s="13" t="s">
        <v>12</v>
      </c>
      <c r="H494" s="13" t="s">
        <v>18</v>
      </c>
      <c r="I494" s="3">
        <f t="shared" si="49"/>
        <v>65</v>
      </c>
      <c r="J494" s="7">
        <f t="shared" si="50"/>
        <v>69</v>
      </c>
      <c r="K494" s="3">
        <f>LEN(H494)</f>
        <v>5</v>
      </c>
      <c r="L494" s="13" t="str">
        <f>IF(OR(AND(LEN(H494&gt;3),ISERROR(FIND("-",H494,1))),AND(LEN(H494)&gt;3,ISERROR(FIND("+",H494,1)))),LEFT(H494,2),H494)</f>
        <v>65</v>
      </c>
      <c r="M494" s="13" t="str">
        <f>IF(AND(LEN(H494&gt;3),ISERROR(FIND("+",H494,1))),RIGHT(H494,2),IF(AND(LEN(H494)=3,ISERROR(FIND("-",H494,1))),LEFT(H494,2),H494))</f>
        <v>69</v>
      </c>
      <c r="N494" s="13" t="str">
        <f>SUBSTITUTE(H494,"+","-")</f>
        <v>65-69</v>
      </c>
      <c r="O494" s="3">
        <f t="shared" si="51"/>
        <v>5</v>
      </c>
      <c r="P494" s="3">
        <f t="shared" si="52"/>
        <v>3</v>
      </c>
      <c r="Q494" s="7">
        <f t="shared" si="53"/>
        <v>65</v>
      </c>
      <c r="R494" s="7">
        <f t="shared" si="54"/>
        <v>69</v>
      </c>
      <c r="S494" s="13" t="e">
        <f>VLOOKUP(A494,history!$B:$F,2,0)</f>
        <v>#N/A</v>
      </c>
      <c r="T494" s="13">
        <f>VLOOKUP($C494,日期!$A:$D,3,0)</f>
        <v>5</v>
      </c>
      <c r="U494" s="13">
        <f>VLOOKUP($C494,日期!$A:$D,4,0)</f>
        <v>1</v>
      </c>
      <c r="V494" s="65">
        <f t="shared" si="55"/>
        <v>44317</v>
      </c>
      <c r="W494" s="13" t="s">
        <v>2058</v>
      </c>
    </row>
    <row r="495" spans="1:23" ht="15">
      <c r="A495" s="15">
        <v>3829</v>
      </c>
      <c r="B495" s="15">
        <v>2021</v>
      </c>
      <c r="C495" s="13" t="s">
        <v>9</v>
      </c>
      <c r="D495" s="15">
        <v>20</v>
      </c>
      <c r="E495" s="13" t="s">
        <v>10</v>
      </c>
      <c r="F495" s="13" t="s">
        <v>11</v>
      </c>
      <c r="G495" s="13" t="s">
        <v>12</v>
      </c>
      <c r="H495" s="13" t="s">
        <v>34</v>
      </c>
      <c r="I495" s="3">
        <f t="shared" si="49"/>
        <v>35</v>
      </c>
      <c r="J495" s="7">
        <f t="shared" si="50"/>
        <v>39</v>
      </c>
      <c r="K495" s="3">
        <f>LEN(H495)</f>
        <v>5</v>
      </c>
      <c r="L495" s="13" t="str">
        <f>IF(OR(AND(LEN(H495&gt;3),ISERROR(FIND("-",H495,1))),AND(LEN(H495)&gt;3,ISERROR(FIND("+",H495,1)))),LEFT(H495,2),H495)</f>
        <v>35</v>
      </c>
      <c r="M495" s="13" t="str">
        <f>IF(AND(LEN(H495&gt;3),ISERROR(FIND("+",H495,1))),RIGHT(H495,2),IF(AND(LEN(H495)=3,ISERROR(FIND("-",H495,1))),LEFT(H495,2),H495))</f>
        <v>39</v>
      </c>
      <c r="N495" s="13" t="str">
        <f>SUBSTITUTE(H495,"+","-")</f>
        <v>35-39</v>
      </c>
      <c r="O495" s="3">
        <f t="shared" si="51"/>
        <v>5</v>
      </c>
      <c r="P495" s="3">
        <f t="shared" si="52"/>
        <v>3</v>
      </c>
      <c r="Q495" s="7">
        <f t="shared" si="53"/>
        <v>35</v>
      </c>
      <c r="R495" s="7">
        <f t="shared" si="54"/>
        <v>39</v>
      </c>
      <c r="S495" s="13" t="e">
        <f>VLOOKUP(A495,history!$B:$F,2,0)</f>
        <v>#N/A</v>
      </c>
      <c r="T495" s="13">
        <f>VLOOKUP($C495,日期!$A:$D,3,0)</f>
        <v>5</v>
      </c>
      <c r="U495" s="13">
        <f>VLOOKUP($C495,日期!$A:$D,4,0)</f>
        <v>1</v>
      </c>
      <c r="V495" s="65">
        <f t="shared" si="55"/>
        <v>44317</v>
      </c>
      <c r="W495" s="13" t="s">
        <v>2059</v>
      </c>
    </row>
    <row r="496" spans="1:23" ht="15">
      <c r="A496" s="15">
        <v>3828</v>
      </c>
      <c r="B496" s="15">
        <v>2021</v>
      </c>
      <c r="C496" s="13" t="s">
        <v>9</v>
      </c>
      <c r="D496" s="15">
        <v>20</v>
      </c>
      <c r="E496" s="13" t="s">
        <v>10</v>
      </c>
      <c r="F496" s="13" t="s">
        <v>17</v>
      </c>
      <c r="G496" s="13" t="s">
        <v>12</v>
      </c>
      <c r="H496" s="13" t="s">
        <v>37</v>
      </c>
      <c r="I496" s="3">
        <f t="shared" si="49"/>
        <v>50</v>
      </c>
      <c r="J496" s="7">
        <f t="shared" si="50"/>
        <v>54</v>
      </c>
      <c r="K496" s="3">
        <f>LEN(H496)</f>
        <v>5</v>
      </c>
      <c r="L496" s="13" t="str">
        <f>IF(OR(AND(LEN(H496&gt;3),ISERROR(FIND("-",H496,1))),AND(LEN(H496)&gt;3,ISERROR(FIND("+",H496,1)))),LEFT(H496,2),H496)</f>
        <v>50</v>
      </c>
      <c r="M496" s="13" t="str">
        <f>IF(AND(LEN(H496&gt;3),ISERROR(FIND("+",H496,1))),RIGHT(H496,2),IF(AND(LEN(H496)=3,ISERROR(FIND("-",H496,1))),LEFT(H496,2),H496))</f>
        <v>54</v>
      </c>
      <c r="N496" s="13" t="str">
        <f>SUBSTITUTE(H496,"+","-")</f>
        <v>50-54</v>
      </c>
      <c r="O496" s="3">
        <f t="shared" si="51"/>
        <v>5</v>
      </c>
      <c r="P496" s="3">
        <f t="shared" si="52"/>
        <v>3</v>
      </c>
      <c r="Q496" s="7">
        <f t="shared" si="53"/>
        <v>50</v>
      </c>
      <c r="R496" s="7">
        <f t="shared" si="54"/>
        <v>54</v>
      </c>
      <c r="S496" s="13" t="e">
        <f>VLOOKUP(A496,history!$B:$F,2,0)</f>
        <v>#N/A</v>
      </c>
      <c r="T496" s="13">
        <f>VLOOKUP($C496,日期!$A:$D,3,0)</f>
        <v>5</v>
      </c>
      <c r="U496" s="13">
        <f>VLOOKUP($C496,日期!$A:$D,4,0)</f>
        <v>1</v>
      </c>
      <c r="V496" s="65">
        <f t="shared" si="55"/>
        <v>44317</v>
      </c>
      <c r="W496" s="13" t="s">
        <v>2060</v>
      </c>
    </row>
    <row r="497" spans="1:23" ht="15">
      <c r="A497" s="15">
        <v>3827</v>
      </c>
      <c r="B497" s="15">
        <v>2021</v>
      </c>
      <c r="C497" s="13" t="s">
        <v>9</v>
      </c>
      <c r="D497" s="15">
        <v>20</v>
      </c>
      <c r="E497" s="13" t="s">
        <v>38</v>
      </c>
      <c r="F497" s="13" t="s">
        <v>11</v>
      </c>
      <c r="G497" s="13" t="s">
        <v>12</v>
      </c>
      <c r="H497" s="13" t="s">
        <v>35</v>
      </c>
      <c r="I497" s="3">
        <f t="shared" si="49"/>
        <v>55</v>
      </c>
      <c r="J497" s="7">
        <f t="shared" si="50"/>
        <v>59</v>
      </c>
      <c r="K497" s="3">
        <f>LEN(H497)</f>
        <v>5</v>
      </c>
      <c r="L497" s="13" t="str">
        <f>IF(OR(AND(LEN(H497&gt;3),ISERROR(FIND("-",H497,1))),AND(LEN(H497)&gt;3,ISERROR(FIND("+",H497,1)))),LEFT(H497,2),H497)</f>
        <v>55</v>
      </c>
      <c r="M497" s="13" t="str">
        <f>IF(AND(LEN(H497&gt;3),ISERROR(FIND("+",H497,1))),RIGHT(H497,2),IF(AND(LEN(H497)=3,ISERROR(FIND("-",H497,1))),LEFT(H497,2),H497))</f>
        <v>59</v>
      </c>
      <c r="N497" s="13" t="str">
        <f>SUBSTITUTE(H497,"+","-")</f>
        <v>55-59</v>
      </c>
      <c r="O497" s="3">
        <f t="shared" si="51"/>
        <v>5</v>
      </c>
      <c r="P497" s="3">
        <f t="shared" si="52"/>
        <v>3</v>
      </c>
      <c r="Q497" s="7">
        <f t="shared" si="53"/>
        <v>55</v>
      </c>
      <c r="R497" s="7">
        <f t="shared" si="54"/>
        <v>59</v>
      </c>
      <c r="S497" s="13" t="e">
        <f>VLOOKUP(A497,history!$B:$F,2,0)</f>
        <v>#N/A</v>
      </c>
      <c r="T497" s="13">
        <f>VLOOKUP($C497,日期!$A:$D,3,0)</f>
        <v>5</v>
      </c>
      <c r="U497" s="13">
        <f>VLOOKUP($C497,日期!$A:$D,4,0)</f>
        <v>1</v>
      </c>
      <c r="V497" s="65">
        <f t="shared" si="55"/>
        <v>44317</v>
      </c>
      <c r="W497" s="13" t="s">
        <v>2061</v>
      </c>
    </row>
    <row r="498" spans="1:23" ht="15">
      <c r="A498" s="15">
        <v>3826</v>
      </c>
      <c r="B498" s="15">
        <v>2021</v>
      </c>
      <c r="C498" s="13" t="s">
        <v>9</v>
      </c>
      <c r="D498" s="15">
        <v>20</v>
      </c>
      <c r="E498" s="13" t="s">
        <v>14</v>
      </c>
      <c r="F498" s="13" t="s">
        <v>11</v>
      </c>
      <c r="G498" s="13" t="s">
        <v>12</v>
      </c>
      <c r="H498" s="13" t="s">
        <v>32</v>
      </c>
      <c r="I498" s="3">
        <f t="shared" si="49"/>
        <v>60</v>
      </c>
      <c r="J498" s="7">
        <f t="shared" si="50"/>
        <v>64</v>
      </c>
      <c r="K498" s="3">
        <f>LEN(H498)</f>
        <v>5</v>
      </c>
      <c r="L498" s="13" t="str">
        <f>IF(OR(AND(LEN(H498&gt;3),ISERROR(FIND("-",H498,1))),AND(LEN(H498)&gt;3,ISERROR(FIND("+",H498,1)))),LEFT(H498,2),H498)</f>
        <v>60</v>
      </c>
      <c r="M498" s="13" t="str">
        <f>IF(AND(LEN(H498&gt;3),ISERROR(FIND("+",H498,1))),RIGHT(H498,2),IF(AND(LEN(H498)=3,ISERROR(FIND("-",H498,1))),LEFT(H498,2),H498))</f>
        <v>64</v>
      </c>
      <c r="N498" s="13" t="str">
        <f>SUBSTITUTE(H498,"+","-")</f>
        <v>60-64</v>
      </c>
      <c r="O498" s="3">
        <f t="shared" si="51"/>
        <v>5</v>
      </c>
      <c r="P498" s="3">
        <f t="shared" si="52"/>
        <v>3</v>
      </c>
      <c r="Q498" s="7">
        <f t="shared" si="53"/>
        <v>60</v>
      </c>
      <c r="R498" s="7">
        <f t="shared" si="54"/>
        <v>64</v>
      </c>
      <c r="S498" s="13" t="e">
        <f>VLOOKUP(A498,history!$B:$F,2,0)</f>
        <v>#N/A</v>
      </c>
      <c r="T498" s="13">
        <f>VLOOKUP($C498,日期!$A:$D,3,0)</f>
        <v>5</v>
      </c>
      <c r="U498" s="13">
        <f>VLOOKUP($C498,日期!$A:$D,4,0)</f>
        <v>1</v>
      </c>
      <c r="V498" s="65">
        <f t="shared" si="55"/>
        <v>44317</v>
      </c>
      <c r="W498" s="13" t="s">
        <v>2062</v>
      </c>
    </row>
    <row r="499" spans="1:23" ht="15">
      <c r="A499" s="15">
        <v>3825</v>
      </c>
      <c r="B499" s="15">
        <v>2021</v>
      </c>
      <c r="C499" s="13" t="s">
        <v>9</v>
      </c>
      <c r="D499" s="15">
        <v>20</v>
      </c>
      <c r="E499" s="13" t="s">
        <v>14</v>
      </c>
      <c r="F499" s="13" t="s">
        <v>17</v>
      </c>
      <c r="G499" s="13" t="s">
        <v>12</v>
      </c>
      <c r="H499" s="13" t="s">
        <v>35</v>
      </c>
      <c r="I499" s="3">
        <f t="shared" si="49"/>
        <v>55</v>
      </c>
      <c r="J499" s="7">
        <f t="shared" si="50"/>
        <v>59</v>
      </c>
      <c r="K499" s="3">
        <f>LEN(H499)</f>
        <v>5</v>
      </c>
      <c r="L499" s="13" t="str">
        <f>IF(OR(AND(LEN(H499&gt;3),ISERROR(FIND("-",H499,1))),AND(LEN(H499)&gt;3,ISERROR(FIND("+",H499,1)))),LEFT(H499,2),H499)</f>
        <v>55</v>
      </c>
      <c r="M499" s="13" t="str">
        <f>IF(AND(LEN(H499&gt;3),ISERROR(FIND("+",H499,1))),RIGHT(H499,2),IF(AND(LEN(H499)=3,ISERROR(FIND("-",H499,1))),LEFT(H499,2),H499))</f>
        <v>59</v>
      </c>
      <c r="N499" s="13" t="str">
        <f>SUBSTITUTE(H499,"+","-")</f>
        <v>55-59</v>
      </c>
      <c r="O499" s="3">
        <f t="shared" si="51"/>
        <v>5</v>
      </c>
      <c r="P499" s="3">
        <f t="shared" si="52"/>
        <v>3</v>
      </c>
      <c r="Q499" s="7">
        <f t="shared" si="53"/>
        <v>55</v>
      </c>
      <c r="R499" s="7">
        <f t="shared" si="54"/>
        <v>59</v>
      </c>
      <c r="S499" s="13" t="e">
        <f>VLOOKUP(A499,history!$B:$F,2,0)</f>
        <v>#N/A</v>
      </c>
      <c r="T499" s="13">
        <f>VLOOKUP($C499,日期!$A:$D,3,0)</f>
        <v>5</v>
      </c>
      <c r="U499" s="13">
        <f>VLOOKUP($C499,日期!$A:$D,4,0)</f>
        <v>1</v>
      </c>
      <c r="V499" s="65">
        <f t="shared" si="55"/>
        <v>44317</v>
      </c>
      <c r="W499" s="13" t="s">
        <v>2063</v>
      </c>
    </row>
    <row r="500" spans="1:23" ht="15">
      <c r="A500" s="15">
        <v>3824</v>
      </c>
      <c r="B500" s="15">
        <v>2021</v>
      </c>
      <c r="C500" s="13" t="s">
        <v>9</v>
      </c>
      <c r="D500" s="15">
        <v>20</v>
      </c>
      <c r="E500" s="13" t="s">
        <v>10</v>
      </c>
      <c r="F500" s="13" t="s">
        <v>11</v>
      </c>
      <c r="G500" s="13" t="s">
        <v>12</v>
      </c>
      <c r="H500" s="13" t="s">
        <v>18</v>
      </c>
      <c r="I500" s="3">
        <f t="shared" si="49"/>
        <v>65</v>
      </c>
      <c r="J500" s="7">
        <f t="shared" si="50"/>
        <v>69</v>
      </c>
      <c r="K500" s="3">
        <f>LEN(H500)</f>
        <v>5</v>
      </c>
      <c r="L500" s="13" t="str">
        <f>IF(OR(AND(LEN(H500&gt;3),ISERROR(FIND("-",H500,1))),AND(LEN(H500)&gt;3,ISERROR(FIND("+",H500,1)))),LEFT(H500,2),H500)</f>
        <v>65</v>
      </c>
      <c r="M500" s="13" t="str">
        <f>IF(AND(LEN(H500&gt;3),ISERROR(FIND("+",H500,1))),RIGHT(H500,2),IF(AND(LEN(H500)=3,ISERROR(FIND("-",H500,1))),LEFT(H500,2),H500))</f>
        <v>69</v>
      </c>
      <c r="N500" s="13" t="str">
        <f>SUBSTITUTE(H500,"+","-")</f>
        <v>65-69</v>
      </c>
      <c r="O500" s="3">
        <f t="shared" si="51"/>
        <v>5</v>
      </c>
      <c r="P500" s="3">
        <f t="shared" si="52"/>
        <v>3</v>
      </c>
      <c r="Q500" s="7">
        <f t="shared" si="53"/>
        <v>65</v>
      </c>
      <c r="R500" s="7">
        <f t="shared" si="54"/>
        <v>69</v>
      </c>
      <c r="S500" s="13" t="e">
        <f>VLOOKUP(A500,history!$B:$F,2,0)</f>
        <v>#N/A</v>
      </c>
      <c r="T500" s="13">
        <f>VLOOKUP($C500,日期!$A:$D,3,0)</f>
        <v>5</v>
      </c>
      <c r="U500" s="13">
        <f>VLOOKUP($C500,日期!$A:$D,4,0)</f>
        <v>1</v>
      </c>
      <c r="V500" s="65">
        <f t="shared" si="55"/>
        <v>44317</v>
      </c>
      <c r="W500" s="13" t="s">
        <v>2064</v>
      </c>
    </row>
    <row r="501" spans="1:23" ht="15">
      <c r="A501" s="15">
        <v>3823</v>
      </c>
      <c r="B501" s="15">
        <v>2021</v>
      </c>
      <c r="C501" s="13" t="s">
        <v>9</v>
      </c>
      <c r="D501" s="15">
        <v>20</v>
      </c>
      <c r="E501" s="13" t="s">
        <v>10</v>
      </c>
      <c r="F501" s="13" t="s">
        <v>11</v>
      </c>
      <c r="G501" s="13" t="s">
        <v>12</v>
      </c>
      <c r="H501" s="13" t="s">
        <v>34</v>
      </c>
      <c r="I501" s="3">
        <f t="shared" si="49"/>
        <v>35</v>
      </c>
      <c r="J501" s="7">
        <f t="shared" si="50"/>
        <v>39</v>
      </c>
      <c r="K501" s="3">
        <f>LEN(H501)</f>
        <v>5</v>
      </c>
      <c r="L501" s="13" t="str">
        <f>IF(OR(AND(LEN(H501&gt;3),ISERROR(FIND("-",H501,1))),AND(LEN(H501)&gt;3,ISERROR(FIND("+",H501,1)))),LEFT(H501,2),H501)</f>
        <v>35</v>
      </c>
      <c r="M501" s="13" t="str">
        <f>IF(AND(LEN(H501&gt;3),ISERROR(FIND("+",H501,1))),RIGHT(H501,2),IF(AND(LEN(H501)=3,ISERROR(FIND("-",H501,1))),LEFT(H501,2),H501))</f>
        <v>39</v>
      </c>
      <c r="N501" s="13" t="str">
        <f>SUBSTITUTE(H501,"+","-")</f>
        <v>35-39</v>
      </c>
      <c r="O501" s="3">
        <f t="shared" si="51"/>
        <v>5</v>
      </c>
      <c r="P501" s="3">
        <f t="shared" si="52"/>
        <v>3</v>
      </c>
      <c r="Q501" s="7">
        <f t="shared" si="53"/>
        <v>35</v>
      </c>
      <c r="R501" s="7">
        <f t="shared" si="54"/>
        <v>39</v>
      </c>
      <c r="S501" s="13" t="e">
        <f>VLOOKUP(A501,history!$B:$F,2,0)</f>
        <v>#N/A</v>
      </c>
      <c r="T501" s="13">
        <f>VLOOKUP($C501,日期!$A:$D,3,0)</f>
        <v>5</v>
      </c>
      <c r="U501" s="13">
        <f>VLOOKUP($C501,日期!$A:$D,4,0)</f>
        <v>1</v>
      </c>
      <c r="V501" s="65">
        <f t="shared" si="55"/>
        <v>44317</v>
      </c>
      <c r="W501" s="13" t="s">
        <v>2065</v>
      </c>
    </row>
    <row r="502" spans="1:23" ht="15">
      <c r="A502" s="15">
        <v>3822</v>
      </c>
      <c r="B502" s="15">
        <v>2021</v>
      </c>
      <c r="C502" s="13" t="s">
        <v>9</v>
      </c>
      <c r="D502" s="15">
        <v>20</v>
      </c>
      <c r="E502" s="13" t="s">
        <v>10</v>
      </c>
      <c r="F502" s="13" t="s">
        <v>17</v>
      </c>
      <c r="G502" s="13" t="s">
        <v>12</v>
      </c>
      <c r="H502" s="13" t="s">
        <v>37</v>
      </c>
      <c r="I502" s="3">
        <f t="shared" si="49"/>
        <v>50</v>
      </c>
      <c r="J502" s="7">
        <f t="shared" si="50"/>
        <v>54</v>
      </c>
      <c r="K502" s="3">
        <f>LEN(H502)</f>
        <v>5</v>
      </c>
      <c r="L502" s="13" t="str">
        <f>IF(OR(AND(LEN(H502&gt;3),ISERROR(FIND("-",H502,1))),AND(LEN(H502)&gt;3,ISERROR(FIND("+",H502,1)))),LEFT(H502,2),H502)</f>
        <v>50</v>
      </c>
      <c r="M502" s="13" t="str">
        <f>IF(AND(LEN(H502&gt;3),ISERROR(FIND("+",H502,1))),RIGHT(H502,2),IF(AND(LEN(H502)=3,ISERROR(FIND("-",H502,1))),LEFT(H502,2),H502))</f>
        <v>54</v>
      </c>
      <c r="N502" s="13" t="str">
        <f>SUBSTITUTE(H502,"+","-")</f>
        <v>50-54</v>
      </c>
      <c r="O502" s="3">
        <f t="shared" si="51"/>
        <v>5</v>
      </c>
      <c r="P502" s="3">
        <f t="shared" si="52"/>
        <v>3</v>
      </c>
      <c r="Q502" s="7">
        <f t="shared" si="53"/>
        <v>50</v>
      </c>
      <c r="R502" s="7">
        <f t="shared" si="54"/>
        <v>54</v>
      </c>
      <c r="S502" s="13" t="e">
        <f>VLOOKUP(A502,history!$B:$F,2,0)</f>
        <v>#N/A</v>
      </c>
      <c r="T502" s="13">
        <f>VLOOKUP($C502,日期!$A:$D,3,0)</f>
        <v>5</v>
      </c>
      <c r="U502" s="13">
        <f>VLOOKUP($C502,日期!$A:$D,4,0)</f>
        <v>1</v>
      </c>
      <c r="V502" s="65">
        <f t="shared" si="55"/>
        <v>44317</v>
      </c>
      <c r="W502" s="13" t="s">
        <v>2066</v>
      </c>
    </row>
    <row r="503" spans="1:23" ht="15">
      <c r="A503" s="15">
        <v>3821</v>
      </c>
      <c r="B503" s="15">
        <v>2021</v>
      </c>
      <c r="C503" s="13" t="s">
        <v>9</v>
      </c>
      <c r="D503" s="15">
        <v>20</v>
      </c>
      <c r="E503" s="13" t="s">
        <v>38</v>
      </c>
      <c r="F503" s="13" t="s">
        <v>11</v>
      </c>
      <c r="G503" s="13" t="s">
        <v>12</v>
      </c>
      <c r="H503" s="13" t="s">
        <v>35</v>
      </c>
      <c r="I503" s="3">
        <f t="shared" si="49"/>
        <v>55</v>
      </c>
      <c r="J503" s="7">
        <f t="shared" si="50"/>
        <v>59</v>
      </c>
      <c r="K503" s="3">
        <f>LEN(H503)</f>
        <v>5</v>
      </c>
      <c r="L503" s="13" t="str">
        <f>IF(OR(AND(LEN(H503&gt;3),ISERROR(FIND("-",H503,1))),AND(LEN(H503)&gt;3,ISERROR(FIND("+",H503,1)))),LEFT(H503,2),H503)</f>
        <v>55</v>
      </c>
      <c r="M503" s="13" t="str">
        <f>IF(AND(LEN(H503&gt;3),ISERROR(FIND("+",H503,1))),RIGHT(H503,2),IF(AND(LEN(H503)=3,ISERROR(FIND("-",H503,1))),LEFT(H503,2),H503))</f>
        <v>59</v>
      </c>
      <c r="N503" s="13" t="str">
        <f>SUBSTITUTE(H503,"+","-")</f>
        <v>55-59</v>
      </c>
      <c r="O503" s="3">
        <f t="shared" si="51"/>
        <v>5</v>
      </c>
      <c r="P503" s="3">
        <f t="shared" si="52"/>
        <v>3</v>
      </c>
      <c r="Q503" s="7">
        <f t="shared" si="53"/>
        <v>55</v>
      </c>
      <c r="R503" s="7">
        <f t="shared" si="54"/>
        <v>59</v>
      </c>
      <c r="S503" s="13" t="e">
        <f>VLOOKUP(A503,history!$B:$F,2,0)</f>
        <v>#N/A</v>
      </c>
      <c r="T503" s="13">
        <f>VLOOKUP($C503,日期!$A:$D,3,0)</f>
        <v>5</v>
      </c>
      <c r="U503" s="13">
        <f>VLOOKUP($C503,日期!$A:$D,4,0)</f>
        <v>1</v>
      </c>
      <c r="V503" s="65">
        <f t="shared" si="55"/>
        <v>44317</v>
      </c>
      <c r="W503" s="13" t="s">
        <v>2067</v>
      </c>
    </row>
    <row r="504" spans="1:23" ht="15">
      <c r="A504" s="15">
        <v>3820</v>
      </c>
      <c r="B504" s="15">
        <v>2021</v>
      </c>
      <c r="C504" s="13" t="s">
        <v>9</v>
      </c>
      <c r="D504" s="15">
        <v>20</v>
      </c>
      <c r="E504" s="13" t="s">
        <v>14</v>
      </c>
      <c r="F504" s="13" t="s">
        <v>11</v>
      </c>
      <c r="G504" s="13" t="s">
        <v>12</v>
      </c>
      <c r="H504" s="13" t="s">
        <v>32</v>
      </c>
      <c r="I504" s="3">
        <f t="shared" si="49"/>
        <v>60</v>
      </c>
      <c r="J504" s="7">
        <f t="shared" si="50"/>
        <v>64</v>
      </c>
      <c r="K504" s="3">
        <f>LEN(H504)</f>
        <v>5</v>
      </c>
      <c r="L504" s="13" t="str">
        <f>IF(OR(AND(LEN(H504&gt;3),ISERROR(FIND("-",H504,1))),AND(LEN(H504)&gt;3,ISERROR(FIND("+",H504,1)))),LEFT(H504,2),H504)</f>
        <v>60</v>
      </c>
      <c r="M504" s="13" t="str">
        <f>IF(AND(LEN(H504&gt;3),ISERROR(FIND("+",H504,1))),RIGHT(H504,2),IF(AND(LEN(H504)=3,ISERROR(FIND("-",H504,1))),LEFT(H504,2),H504))</f>
        <v>64</v>
      </c>
      <c r="N504" s="13" t="str">
        <f>SUBSTITUTE(H504,"+","-")</f>
        <v>60-64</v>
      </c>
      <c r="O504" s="3">
        <f t="shared" si="51"/>
        <v>5</v>
      </c>
      <c r="P504" s="3">
        <f t="shared" si="52"/>
        <v>3</v>
      </c>
      <c r="Q504" s="7">
        <f t="shared" si="53"/>
        <v>60</v>
      </c>
      <c r="R504" s="7">
        <f t="shared" si="54"/>
        <v>64</v>
      </c>
      <c r="S504" s="13" t="e">
        <f>VLOOKUP(A504,history!$B:$F,2,0)</f>
        <v>#N/A</v>
      </c>
      <c r="T504" s="13">
        <f>VLOOKUP($C504,日期!$A:$D,3,0)</f>
        <v>5</v>
      </c>
      <c r="U504" s="13">
        <f>VLOOKUP($C504,日期!$A:$D,4,0)</f>
        <v>1</v>
      </c>
      <c r="V504" s="65">
        <f t="shared" si="55"/>
        <v>44317</v>
      </c>
      <c r="W504" s="13" t="s">
        <v>2068</v>
      </c>
    </row>
    <row r="505" spans="1:23" ht="15">
      <c r="A505" s="15">
        <v>3819</v>
      </c>
      <c r="B505" s="15">
        <v>2021</v>
      </c>
      <c r="C505" s="13" t="s">
        <v>9</v>
      </c>
      <c r="D505" s="15">
        <v>20</v>
      </c>
      <c r="E505" s="13" t="s">
        <v>14</v>
      </c>
      <c r="F505" s="13" t="s">
        <v>17</v>
      </c>
      <c r="G505" s="13" t="s">
        <v>12</v>
      </c>
      <c r="H505" s="13" t="s">
        <v>35</v>
      </c>
      <c r="I505" s="3">
        <f t="shared" si="49"/>
        <v>55</v>
      </c>
      <c r="J505" s="7">
        <f t="shared" si="50"/>
        <v>59</v>
      </c>
      <c r="K505" s="3">
        <f>LEN(H505)</f>
        <v>5</v>
      </c>
      <c r="L505" s="13" t="str">
        <f>IF(OR(AND(LEN(H505&gt;3),ISERROR(FIND("-",H505,1))),AND(LEN(H505)&gt;3,ISERROR(FIND("+",H505,1)))),LEFT(H505,2),H505)</f>
        <v>55</v>
      </c>
      <c r="M505" s="13" t="str">
        <f>IF(AND(LEN(H505&gt;3),ISERROR(FIND("+",H505,1))),RIGHT(H505,2),IF(AND(LEN(H505)=3,ISERROR(FIND("-",H505,1))),LEFT(H505,2),H505))</f>
        <v>59</v>
      </c>
      <c r="N505" s="13" t="str">
        <f>SUBSTITUTE(H505,"+","-")</f>
        <v>55-59</v>
      </c>
      <c r="O505" s="3">
        <f t="shared" si="51"/>
        <v>5</v>
      </c>
      <c r="P505" s="3">
        <f t="shared" si="52"/>
        <v>3</v>
      </c>
      <c r="Q505" s="7">
        <f t="shared" si="53"/>
        <v>55</v>
      </c>
      <c r="R505" s="7">
        <f t="shared" si="54"/>
        <v>59</v>
      </c>
      <c r="S505" s="13" t="e">
        <f>VLOOKUP(A505,history!$B:$F,2,0)</f>
        <v>#N/A</v>
      </c>
      <c r="T505" s="13">
        <f>VLOOKUP($C505,日期!$A:$D,3,0)</f>
        <v>5</v>
      </c>
      <c r="U505" s="13">
        <f>VLOOKUP($C505,日期!$A:$D,4,0)</f>
        <v>1</v>
      </c>
      <c r="V505" s="65">
        <f t="shared" si="55"/>
        <v>44317</v>
      </c>
      <c r="W505" s="13" t="s">
        <v>2069</v>
      </c>
    </row>
    <row r="506" spans="1:23" ht="15">
      <c r="A506" s="15">
        <v>3818</v>
      </c>
      <c r="B506" s="15">
        <v>2021</v>
      </c>
      <c r="C506" s="13" t="s">
        <v>9</v>
      </c>
      <c r="D506" s="15">
        <v>20</v>
      </c>
      <c r="E506" s="13" t="s">
        <v>10</v>
      </c>
      <c r="F506" s="13" t="s">
        <v>11</v>
      </c>
      <c r="G506" s="13" t="s">
        <v>12</v>
      </c>
      <c r="H506" s="13" t="s">
        <v>18</v>
      </c>
      <c r="I506" s="3">
        <f t="shared" si="49"/>
        <v>65</v>
      </c>
      <c r="J506" s="7">
        <f t="shared" si="50"/>
        <v>69</v>
      </c>
      <c r="K506" s="3">
        <f>LEN(H506)</f>
        <v>5</v>
      </c>
      <c r="L506" s="13" t="str">
        <f>IF(OR(AND(LEN(H506&gt;3),ISERROR(FIND("-",H506,1))),AND(LEN(H506)&gt;3,ISERROR(FIND("+",H506,1)))),LEFT(H506,2),H506)</f>
        <v>65</v>
      </c>
      <c r="M506" s="13" t="str">
        <f>IF(AND(LEN(H506&gt;3),ISERROR(FIND("+",H506,1))),RIGHT(H506,2),IF(AND(LEN(H506)=3,ISERROR(FIND("-",H506,1))),LEFT(H506,2),H506))</f>
        <v>69</v>
      </c>
      <c r="N506" s="13" t="str">
        <f>SUBSTITUTE(H506,"+","-")</f>
        <v>65-69</v>
      </c>
      <c r="O506" s="3">
        <f t="shared" si="51"/>
        <v>5</v>
      </c>
      <c r="P506" s="3">
        <f t="shared" si="52"/>
        <v>3</v>
      </c>
      <c r="Q506" s="7">
        <f t="shared" si="53"/>
        <v>65</v>
      </c>
      <c r="R506" s="7">
        <f t="shared" si="54"/>
        <v>69</v>
      </c>
      <c r="S506" s="13" t="e">
        <f>VLOOKUP(A506,history!$B:$F,2,0)</f>
        <v>#N/A</v>
      </c>
      <c r="T506" s="13">
        <f>VLOOKUP($C506,日期!$A:$D,3,0)</f>
        <v>5</v>
      </c>
      <c r="U506" s="13">
        <f>VLOOKUP($C506,日期!$A:$D,4,0)</f>
        <v>1</v>
      </c>
      <c r="V506" s="65">
        <f t="shared" si="55"/>
        <v>44317</v>
      </c>
      <c r="W506" s="13" t="s">
        <v>2070</v>
      </c>
    </row>
    <row r="507" spans="1:23" ht="15">
      <c r="A507" s="15">
        <v>3817</v>
      </c>
      <c r="B507" s="15">
        <v>2021</v>
      </c>
      <c r="C507" s="13" t="s">
        <v>9</v>
      </c>
      <c r="D507" s="15">
        <v>20</v>
      </c>
      <c r="E507" s="13" t="s">
        <v>10</v>
      </c>
      <c r="F507" s="13" t="s">
        <v>11</v>
      </c>
      <c r="G507" s="13" t="s">
        <v>12</v>
      </c>
      <c r="H507" s="13" t="s">
        <v>34</v>
      </c>
      <c r="I507" s="3">
        <f t="shared" si="49"/>
        <v>35</v>
      </c>
      <c r="J507" s="7">
        <f t="shared" si="50"/>
        <v>39</v>
      </c>
      <c r="K507" s="3">
        <f>LEN(H507)</f>
        <v>5</v>
      </c>
      <c r="L507" s="13" t="str">
        <f>IF(OR(AND(LEN(H507&gt;3),ISERROR(FIND("-",H507,1))),AND(LEN(H507)&gt;3,ISERROR(FIND("+",H507,1)))),LEFT(H507,2),H507)</f>
        <v>35</v>
      </c>
      <c r="M507" s="13" t="str">
        <f>IF(AND(LEN(H507&gt;3),ISERROR(FIND("+",H507,1))),RIGHT(H507,2),IF(AND(LEN(H507)=3,ISERROR(FIND("-",H507,1))),LEFT(H507,2),H507))</f>
        <v>39</v>
      </c>
      <c r="N507" s="13" t="str">
        <f>SUBSTITUTE(H507,"+","-")</f>
        <v>35-39</v>
      </c>
      <c r="O507" s="3">
        <f t="shared" si="51"/>
        <v>5</v>
      </c>
      <c r="P507" s="3">
        <f t="shared" si="52"/>
        <v>3</v>
      </c>
      <c r="Q507" s="7">
        <f t="shared" si="53"/>
        <v>35</v>
      </c>
      <c r="R507" s="7">
        <f t="shared" si="54"/>
        <v>39</v>
      </c>
      <c r="S507" s="13" t="e">
        <f>VLOOKUP(A507,history!$B:$F,2,0)</f>
        <v>#N/A</v>
      </c>
      <c r="T507" s="13">
        <f>VLOOKUP($C507,日期!$A:$D,3,0)</f>
        <v>5</v>
      </c>
      <c r="U507" s="13">
        <f>VLOOKUP($C507,日期!$A:$D,4,0)</f>
        <v>1</v>
      </c>
      <c r="V507" s="65">
        <f t="shared" si="55"/>
        <v>44317</v>
      </c>
      <c r="W507" s="13" t="s">
        <v>2071</v>
      </c>
    </row>
    <row r="508" spans="1:23" ht="15">
      <c r="A508" s="15">
        <v>3816</v>
      </c>
      <c r="B508" s="15">
        <v>2021</v>
      </c>
      <c r="C508" s="13" t="s">
        <v>9</v>
      </c>
      <c r="D508" s="15">
        <v>20</v>
      </c>
      <c r="E508" s="13" t="s">
        <v>10</v>
      </c>
      <c r="F508" s="13" t="s">
        <v>17</v>
      </c>
      <c r="G508" s="13" t="s">
        <v>12</v>
      </c>
      <c r="H508" s="13" t="s">
        <v>37</v>
      </c>
      <c r="I508" s="3">
        <f t="shared" si="49"/>
        <v>50</v>
      </c>
      <c r="J508" s="7">
        <f t="shared" si="50"/>
        <v>54</v>
      </c>
      <c r="K508" s="3">
        <f>LEN(H508)</f>
        <v>5</v>
      </c>
      <c r="L508" s="13" t="str">
        <f>IF(OR(AND(LEN(H508&gt;3),ISERROR(FIND("-",H508,1))),AND(LEN(H508)&gt;3,ISERROR(FIND("+",H508,1)))),LEFT(H508,2),H508)</f>
        <v>50</v>
      </c>
      <c r="M508" s="13" t="str">
        <f>IF(AND(LEN(H508&gt;3),ISERROR(FIND("+",H508,1))),RIGHT(H508,2),IF(AND(LEN(H508)=3,ISERROR(FIND("-",H508,1))),LEFT(H508,2),H508))</f>
        <v>54</v>
      </c>
      <c r="N508" s="13" t="str">
        <f>SUBSTITUTE(H508,"+","-")</f>
        <v>50-54</v>
      </c>
      <c r="O508" s="3">
        <f t="shared" si="51"/>
        <v>5</v>
      </c>
      <c r="P508" s="3">
        <f t="shared" si="52"/>
        <v>3</v>
      </c>
      <c r="Q508" s="7">
        <f t="shared" si="53"/>
        <v>50</v>
      </c>
      <c r="R508" s="7">
        <f t="shared" si="54"/>
        <v>54</v>
      </c>
      <c r="S508" s="13" t="e">
        <f>VLOOKUP(A508,history!$B:$F,2,0)</f>
        <v>#N/A</v>
      </c>
      <c r="T508" s="13">
        <f>VLOOKUP($C508,日期!$A:$D,3,0)</f>
        <v>5</v>
      </c>
      <c r="U508" s="13">
        <f>VLOOKUP($C508,日期!$A:$D,4,0)</f>
        <v>1</v>
      </c>
      <c r="V508" s="65">
        <f t="shared" si="55"/>
        <v>44317</v>
      </c>
      <c r="W508" s="13" t="s">
        <v>2072</v>
      </c>
    </row>
    <row r="509" spans="1:23" ht="15">
      <c r="A509" s="15">
        <v>3815</v>
      </c>
      <c r="B509" s="15">
        <v>2021</v>
      </c>
      <c r="C509" s="13" t="s">
        <v>9</v>
      </c>
      <c r="D509" s="15">
        <v>20</v>
      </c>
      <c r="E509" s="13" t="s">
        <v>38</v>
      </c>
      <c r="F509" s="13" t="s">
        <v>11</v>
      </c>
      <c r="G509" s="13" t="s">
        <v>12</v>
      </c>
      <c r="H509" s="13" t="s">
        <v>37</v>
      </c>
      <c r="I509" s="3">
        <f t="shared" si="49"/>
        <v>50</v>
      </c>
      <c r="J509" s="7">
        <f t="shared" si="50"/>
        <v>54</v>
      </c>
      <c r="K509" s="3">
        <f>LEN(H509)</f>
        <v>5</v>
      </c>
      <c r="L509" s="13" t="str">
        <f>IF(OR(AND(LEN(H509&gt;3),ISERROR(FIND("-",H509,1))),AND(LEN(H509)&gt;3,ISERROR(FIND("+",H509,1)))),LEFT(H509,2),H509)</f>
        <v>50</v>
      </c>
      <c r="M509" s="13" t="str">
        <f>IF(AND(LEN(H509&gt;3),ISERROR(FIND("+",H509,1))),RIGHT(H509,2),IF(AND(LEN(H509)=3,ISERROR(FIND("-",H509,1))),LEFT(H509,2),H509))</f>
        <v>54</v>
      </c>
      <c r="N509" s="13" t="str">
        <f>SUBSTITUTE(H509,"+","-")</f>
        <v>50-54</v>
      </c>
      <c r="O509" s="3">
        <f t="shared" si="51"/>
        <v>5</v>
      </c>
      <c r="P509" s="3">
        <f t="shared" si="52"/>
        <v>3</v>
      </c>
      <c r="Q509" s="7">
        <f t="shared" si="53"/>
        <v>50</v>
      </c>
      <c r="R509" s="7">
        <f t="shared" si="54"/>
        <v>54</v>
      </c>
      <c r="S509" s="13" t="e">
        <f>VLOOKUP(A509,history!$B:$F,2,0)</f>
        <v>#N/A</v>
      </c>
      <c r="T509" s="13">
        <f>VLOOKUP($C509,日期!$A:$D,3,0)</f>
        <v>5</v>
      </c>
      <c r="U509" s="13">
        <f>VLOOKUP($C509,日期!$A:$D,4,0)</f>
        <v>1</v>
      </c>
      <c r="V509" s="65">
        <f t="shared" si="55"/>
        <v>44317</v>
      </c>
      <c r="W509" s="13" t="s">
        <v>2073</v>
      </c>
    </row>
    <row r="510" spans="1:23" ht="15">
      <c r="A510" s="15">
        <v>3814</v>
      </c>
      <c r="B510" s="15">
        <v>2021</v>
      </c>
      <c r="C510" s="13" t="s">
        <v>9</v>
      </c>
      <c r="D510" s="15">
        <v>20</v>
      </c>
      <c r="E510" s="13" t="s">
        <v>14</v>
      </c>
      <c r="F510" s="13" t="s">
        <v>11</v>
      </c>
      <c r="G510" s="13" t="s">
        <v>12</v>
      </c>
      <c r="H510" s="13" t="s">
        <v>32</v>
      </c>
      <c r="I510" s="3">
        <f t="shared" si="49"/>
        <v>60</v>
      </c>
      <c r="J510" s="7">
        <f t="shared" si="50"/>
        <v>64</v>
      </c>
      <c r="K510" s="3">
        <f>LEN(H510)</f>
        <v>5</v>
      </c>
      <c r="L510" s="13" t="str">
        <f>IF(OR(AND(LEN(H510&gt;3),ISERROR(FIND("-",H510,1))),AND(LEN(H510)&gt;3,ISERROR(FIND("+",H510,1)))),LEFT(H510,2),H510)</f>
        <v>60</v>
      </c>
      <c r="M510" s="13" t="str">
        <f>IF(AND(LEN(H510&gt;3),ISERROR(FIND("+",H510,1))),RIGHT(H510,2),IF(AND(LEN(H510)=3,ISERROR(FIND("-",H510,1))),LEFT(H510,2),H510))</f>
        <v>64</v>
      </c>
      <c r="N510" s="13" t="str">
        <f>SUBSTITUTE(H510,"+","-")</f>
        <v>60-64</v>
      </c>
      <c r="O510" s="3">
        <f t="shared" si="51"/>
        <v>5</v>
      </c>
      <c r="P510" s="3">
        <f t="shared" si="52"/>
        <v>3</v>
      </c>
      <c r="Q510" s="7">
        <f t="shared" si="53"/>
        <v>60</v>
      </c>
      <c r="R510" s="7">
        <f t="shared" si="54"/>
        <v>64</v>
      </c>
      <c r="S510" s="13" t="e">
        <f>VLOOKUP(A510,history!$B:$F,2,0)</f>
        <v>#N/A</v>
      </c>
      <c r="T510" s="13">
        <f>VLOOKUP($C510,日期!$A:$D,3,0)</f>
        <v>5</v>
      </c>
      <c r="U510" s="13">
        <f>VLOOKUP($C510,日期!$A:$D,4,0)</f>
        <v>1</v>
      </c>
      <c r="V510" s="65">
        <f t="shared" si="55"/>
        <v>44317</v>
      </c>
      <c r="W510" s="13" t="s">
        <v>2074</v>
      </c>
    </row>
    <row r="511" spans="1:23" ht="15">
      <c r="A511" s="15">
        <v>3813</v>
      </c>
      <c r="B511" s="15">
        <v>2021</v>
      </c>
      <c r="C511" s="13" t="s">
        <v>9</v>
      </c>
      <c r="D511" s="15">
        <v>20</v>
      </c>
      <c r="E511" s="13" t="s">
        <v>14</v>
      </c>
      <c r="F511" s="13" t="s">
        <v>17</v>
      </c>
      <c r="G511" s="13" t="s">
        <v>12</v>
      </c>
      <c r="H511" s="13" t="s">
        <v>35</v>
      </c>
      <c r="I511" s="3">
        <f t="shared" si="49"/>
        <v>55</v>
      </c>
      <c r="J511" s="7">
        <f t="shared" si="50"/>
        <v>59</v>
      </c>
      <c r="K511" s="3">
        <f>LEN(H511)</f>
        <v>5</v>
      </c>
      <c r="L511" s="13" t="str">
        <f>IF(OR(AND(LEN(H511&gt;3),ISERROR(FIND("-",H511,1))),AND(LEN(H511)&gt;3,ISERROR(FIND("+",H511,1)))),LEFT(H511,2),H511)</f>
        <v>55</v>
      </c>
      <c r="M511" s="13" t="str">
        <f>IF(AND(LEN(H511&gt;3),ISERROR(FIND("+",H511,1))),RIGHT(H511,2),IF(AND(LEN(H511)=3,ISERROR(FIND("-",H511,1))),LEFT(H511,2),H511))</f>
        <v>59</v>
      </c>
      <c r="N511" s="13" t="str">
        <f>SUBSTITUTE(H511,"+","-")</f>
        <v>55-59</v>
      </c>
      <c r="O511" s="3">
        <f t="shared" si="51"/>
        <v>5</v>
      </c>
      <c r="P511" s="3">
        <f t="shared" si="52"/>
        <v>3</v>
      </c>
      <c r="Q511" s="7">
        <f t="shared" si="53"/>
        <v>55</v>
      </c>
      <c r="R511" s="7">
        <f t="shared" si="54"/>
        <v>59</v>
      </c>
      <c r="S511" s="13" t="e">
        <f>VLOOKUP(A511,history!$B:$F,2,0)</f>
        <v>#N/A</v>
      </c>
      <c r="T511" s="13">
        <f>VLOOKUP($C511,日期!$A:$D,3,0)</f>
        <v>5</v>
      </c>
      <c r="U511" s="13">
        <f>VLOOKUP($C511,日期!$A:$D,4,0)</f>
        <v>1</v>
      </c>
      <c r="V511" s="65">
        <f t="shared" si="55"/>
        <v>44317</v>
      </c>
      <c r="W511" s="13" t="s">
        <v>2075</v>
      </c>
    </row>
    <row r="512" spans="1:23" ht="15">
      <c r="A512" s="15">
        <v>3812</v>
      </c>
      <c r="B512" s="15">
        <v>2021</v>
      </c>
      <c r="C512" s="13" t="s">
        <v>9</v>
      </c>
      <c r="D512" s="15">
        <v>20</v>
      </c>
      <c r="E512" s="13" t="s">
        <v>10</v>
      </c>
      <c r="F512" s="13" t="s">
        <v>11</v>
      </c>
      <c r="G512" s="13" t="s">
        <v>12</v>
      </c>
      <c r="H512" s="13" t="s">
        <v>18</v>
      </c>
      <c r="I512" s="3">
        <f t="shared" si="49"/>
        <v>65</v>
      </c>
      <c r="J512" s="7">
        <f t="shared" si="50"/>
        <v>69</v>
      </c>
      <c r="K512" s="3">
        <f>LEN(H512)</f>
        <v>5</v>
      </c>
      <c r="L512" s="13" t="str">
        <f>IF(OR(AND(LEN(H512&gt;3),ISERROR(FIND("-",H512,1))),AND(LEN(H512)&gt;3,ISERROR(FIND("+",H512,1)))),LEFT(H512,2),H512)</f>
        <v>65</v>
      </c>
      <c r="M512" s="13" t="str">
        <f>IF(AND(LEN(H512&gt;3),ISERROR(FIND("+",H512,1))),RIGHT(H512,2),IF(AND(LEN(H512)=3,ISERROR(FIND("-",H512,1))),LEFT(H512,2),H512))</f>
        <v>69</v>
      </c>
      <c r="N512" s="13" t="str">
        <f>SUBSTITUTE(H512,"+","-")</f>
        <v>65-69</v>
      </c>
      <c r="O512" s="3">
        <f t="shared" si="51"/>
        <v>5</v>
      </c>
      <c r="P512" s="3">
        <f t="shared" si="52"/>
        <v>3</v>
      </c>
      <c r="Q512" s="7">
        <f t="shared" si="53"/>
        <v>65</v>
      </c>
      <c r="R512" s="7">
        <f t="shared" si="54"/>
        <v>69</v>
      </c>
      <c r="S512" s="13" t="e">
        <f>VLOOKUP(A512,history!$B:$F,2,0)</f>
        <v>#N/A</v>
      </c>
      <c r="T512" s="13">
        <f>VLOOKUP($C512,日期!$A:$D,3,0)</f>
        <v>5</v>
      </c>
      <c r="U512" s="13">
        <f>VLOOKUP($C512,日期!$A:$D,4,0)</f>
        <v>1</v>
      </c>
      <c r="V512" s="65">
        <f t="shared" si="55"/>
        <v>44317</v>
      </c>
      <c r="W512" s="13" t="s">
        <v>2076</v>
      </c>
    </row>
    <row r="513" spans="1:23" ht="15">
      <c r="A513" s="15">
        <v>3811</v>
      </c>
      <c r="B513" s="15">
        <v>2021</v>
      </c>
      <c r="C513" s="13" t="s">
        <v>9</v>
      </c>
      <c r="D513" s="15">
        <v>20</v>
      </c>
      <c r="E513" s="13" t="s">
        <v>10</v>
      </c>
      <c r="F513" s="13" t="s">
        <v>11</v>
      </c>
      <c r="G513" s="13" t="s">
        <v>12</v>
      </c>
      <c r="H513" s="13" t="s">
        <v>34</v>
      </c>
      <c r="I513" s="3">
        <f t="shared" si="49"/>
        <v>35</v>
      </c>
      <c r="J513" s="7">
        <f t="shared" si="50"/>
        <v>39</v>
      </c>
      <c r="K513" s="3">
        <f>LEN(H513)</f>
        <v>5</v>
      </c>
      <c r="L513" s="13" t="str">
        <f>IF(OR(AND(LEN(H513&gt;3),ISERROR(FIND("-",H513,1))),AND(LEN(H513)&gt;3,ISERROR(FIND("+",H513,1)))),LEFT(H513,2),H513)</f>
        <v>35</v>
      </c>
      <c r="M513" s="13" t="str">
        <f>IF(AND(LEN(H513&gt;3),ISERROR(FIND("+",H513,1))),RIGHT(H513,2),IF(AND(LEN(H513)=3,ISERROR(FIND("-",H513,1))),LEFT(H513,2),H513))</f>
        <v>39</v>
      </c>
      <c r="N513" s="13" t="str">
        <f>SUBSTITUTE(H513,"+","-")</f>
        <v>35-39</v>
      </c>
      <c r="O513" s="3">
        <f t="shared" si="51"/>
        <v>5</v>
      </c>
      <c r="P513" s="3">
        <f t="shared" si="52"/>
        <v>3</v>
      </c>
      <c r="Q513" s="7">
        <f t="shared" si="53"/>
        <v>35</v>
      </c>
      <c r="R513" s="7">
        <f t="shared" si="54"/>
        <v>39</v>
      </c>
      <c r="S513" s="13" t="e">
        <f>VLOOKUP(A513,history!$B:$F,2,0)</f>
        <v>#N/A</v>
      </c>
      <c r="T513" s="13">
        <f>VLOOKUP($C513,日期!$A:$D,3,0)</f>
        <v>5</v>
      </c>
      <c r="U513" s="13">
        <f>VLOOKUP($C513,日期!$A:$D,4,0)</f>
        <v>1</v>
      </c>
      <c r="V513" s="65">
        <f t="shared" si="55"/>
        <v>44317</v>
      </c>
      <c r="W513" s="13" t="s">
        <v>2077</v>
      </c>
    </row>
    <row r="514" spans="1:23" ht="15">
      <c r="A514" s="15">
        <v>3810</v>
      </c>
      <c r="B514" s="15">
        <v>2021</v>
      </c>
      <c r="C514" s="13" t="s">
        <v>9</v>
      </c>
      <c r="D514" s="15">
        <v>20</v>
      </c>
      <c r="E514" s="13" t="s">
        <v>10</v>
      </c>
      <c r="F514" s="13" t="s">
        <v>17</v>
      </c>
      <c r="G514" s="13" t="s">
        <v>12</v>
      </c>
      <c r="H514" s="13" t="s">
        <v>37</v>
      </c>
      <c r="I514" s="3">
        <f t="shared" si="49"/>
        <v>50</v>
      </c>
      <c r="J514" s="7">
        <f t="shared" si="50"/>
        <v>54</v>
      </c>
      <c r="K514" s="3">
        <f>LEN(H514)</f>
        <v>5</v>
      </c>
      <c r="L514" s="13" t="str">
        <f>IF(OR(AND(LEN(H514&gt;3),ISERROR(FIND("-",H514,1))),AND(LEN(H514)&gt;3,ISERROR(FIND("+",H514,1)))),LEFT(H514,2),H514)</f>
        <v>50</v>
      </c>
      <c r="M514" s="13" t="str">
        <f>IF(AND(LEN(H514&gt;3),ISERROR(FIND("+",H514,1))),RIGHT(H514,2),IF(AND(LEN(H514)=3,ISERROR(FIND("-",H514,1))),LEFT(H514,2),H514))</f>
        <v>54</v>
      </c>
      <c r="N514" s="13" t="str">
        <f>SUBSTITUTE(H514,"+","-")</f>
        <v>50-54</v>
      </c>
      <c r="O514" s="3">
        <f t="shared" si="51"/>
        <v>5</v>
      </c>
      <c r="P514" s="3">
        <f t="shared" si="52"/>
        <v>3</v>
      </c>
      <c r="Q514" s="7">
        <f t="shared" si="53"/>
        <v>50</v>
      </c>
      <c r="R514" s="7">
        <f t="shared" si="54"/>
        <v>54</v>
      </c>
      <c r="S514" s="13" t="e">
        <f>VLOOKUP(A514,history!$B:$F,2,0)</f>
        <v>#N/A</v>
      </c>
      <c r="T514" s="13">
        <f>VLOOKUP($C514,日期!$A:$D,3,0)</f>
        <v>5</v>
      </c>
      <c r="U514" s="13">
        <f>VLOOKUP($C514,日期!$A:$D,4,0)</f>
        <v>1</v>
      </c>
      <c r="V514" s="65">
        <f t="shared" si="55"/>
        <v>44317</v>
      </c>
      <c r="W514" s="13" t="s">
        <v>2078</v>
      </c>
    </row>
    <row r="515" spans="1:23" ht="15">
      <c r="A515" s="15">
        <v>3809</v>
      </c>
      <c r="B515" s="15">
        <v>2021</v>
      </c>
      <c r="C515" s="13" t="s">
        <v>9</v>
      </c>
      <c r="D515" s="15">
        <v>20</v>
      </c>
      <c r="E515" s="13" t="s">
        <v>38</v>
      </c>
      <c r="F515" s="13" t="s">
        <v>11</v>
      </c>
      <c r="G515" s="13" t="s">
        <v>12</v>
      </c>
      <c r="H515" s="13" t="s">
        <v>37</v>
      </c>
      <c r="I515" s="3">
        <f t="shared" ref="I515:I578" si="56">VALUE(IF(LEN(H515)&gt;=3,LEFT(H515,2),H515))</f>
        <v>50</v>
      </c>
      <c r="J515" s="7">
        <f t="shared" ref="J515:J578" si="57">VALUE(IF(LEN(H515)=5,RIGHT(H515,2),LEFT(H515,2)))</f>
        <v>54</v>
      </c>
      <c r="K515" s="3">
        <f>LEN(H515)</f>
        <v>5</v>
      </c>
      <c r="L515" s="13" t="str">
        <f>IF(OR(AND(LEN(H515&gt;3),ISERROR(FIND("-",H515,1))),AND(LEN(H515)&gt;3,ISERROR(FIND("+",H515,1)))),LEFT(H515,2),H515)</f>
        <v>50</v>
      </c>
      <c r="M515" s="13" t="str">
        <f>IF(AND(LEN(H515&gt;3),ISERROR(FIND("+",H515,1))),RIGHT(H515,2),IF(AND(LEN(H515)=3,ISERROR(FIND("-",H515,1))),LEFT(H515,2),H515))</f>
        <v>54</v>
      </c>
      <c r="N515" s="13" t="str">
        <f>SUBSTITUTE(H515,"+","-")</f>
        <v>50-54</v>
      </c>
      <c r="O515" s="3">
        <f t="shared" ref="O515:O578" si="58">LEN(N515)</f>
        <v>5</v>
      </c>
      <c r="P515" s="3">
        <f t="shared" ref="P515:P578" si="59">FIND("-",N515,1)</f>
        <v>3</v>
      </c>
      <c r="Q515" s="7">
        <f t="shared" ref="Q515:Q578" si="60">VALUE(IF(ISERROR(FIND("-",N515,1)),N515,LEFT(N515,FIND("-",N515,1)-1)))</f>
        <v>50</v>
      </c>
      <c r="R515" s="7">
        <f t="shared" ref="R515:R578" si="61">VALUE(IF(ISERROR(FIND("-",N515,1)),N515,IF(AND(FIND("-",N515,1)=3,LEN(N515)=3),LEFT(N515,2),RIGHT(N515,FIND("-",N515,1)-1))))</f>
        <v>54</v>
      </c>
      <c r="S515" s="13" t="e">
        <f>VLOOKUP(A515,history!$B:$F,2,0)</f>
        <v>#N/A</v>
      </c>
      <c r="T515" s="13">
        <f>VLOOKUP($C515,日期!$A:$D,3,0)</f>
        <v>5</v>
      </c>
      <c r="U515" s="13">
        <f>VLOOKUP($C515,日期!$A:$D,4,0)</f>
        <v>1</v>
      </c>
      <c r="V515" s="65">
        <f t="shared" ref="V515:V578" si="62">DATE(B515,T515,U515)</f>
        <v>44317</v>
      </c>
      <c r="W515" s="13" t="s">
        <v>2079</v>
      </c>
    </row>
    <row r="516" spans="1:23" ht="15">
      <c r="A516" s="15">
        <v>3808</v>
      </c>
      <c r="B516" s="15">
        <v>2021</v>
      </c>
      <c r="C516" s="13" t="s">
        <v>9</v>
      </c>
      <c r="D516" s="15">
        <v>20</v>
      </c>
      <c r="E516" s="13" t="s">
        <v>14</v>
      </c>
      <c r="F516" s="13" t="s">
        <v>11</v>
      </c>
      <c r="G516" s="13" t="s">
        <v>12</v>
      </c>
      <c r="H516" s="13" t="s">
        <v>32</v>
      </c>
      <c r="I516" s="3">
        <f t="shared" si="56"/>
        <v>60</v>
      </c>
      <c r="J516" s="7">
        <f t="shared" si="57"/>
        <v>64</v>
      </c>
      <c r="K516" s="3">
        <f>LEN(H516)</f>
        <v>5</v>
      </c>
      <c r="L516" s="13" t="str">
        <f>IF(OR(AND(LEN(H516&gt;3),ISERROR(FIND("-",H516,1))),AND(LEN(H516)&gt;3,ISERROR(FIND("+",H516,1)))),LEFT(H516,2),H516)</f>
        <v>60</v>
      </c>
      <c r="M516" s="13" t="str">
        <f>IF(AND(LEN(H516&gt;3),ISERROR(FIND("+",H516,1))),RIGHT(H516,2),IF(AND(LEN(H516)=3,ISERROR(FIND("-",H516,1))),LEFT(H516,2),H516))</f>
        <v>64</v>
      </c>
      <c r="N516" s="13" t="str">
        <f>SUBSTITUTE(H516,"+","-")</f>
        <v>60-64</v>
      </c>
      <c r="O516" s="3">
        <f t="shared" si="58"/>
        <v>5</v>
      </c>
      <c r="P516" s="3">
        <f t="shared" si="59"/>
        <v>3</v>
      </c>
      <c r="Q516" s="7">
        <f t="shared" si="60"/>
        <v>60</v>
      </c>
      <c r="R516" s="7">
        <f t="shared" si="61"/>
        <v>64</v>
      </c>
      <c r="S516" s="13" t="e">
        <f>VLOOKUP(A516,history!$B:$F,2,0)</f>
        <v>#N/A</v>
      </c>
      <c r="T516" s="13">
        <f>VLOOKUP($C516,日期!$A:$D,3,0)</f>
        <v>5</v>
      </c>
      <c r="U516" s="13">
        <f>VLOOKUP($C516,日期!$A:$D,4,0)</f>
        <v>1</v>
      </c>
      <c r="V516" s="65">
        <f t="shared" si="62"/>
        <v>44317</v>
      </c>
      <c r="W516" s="13" t="s">
        <v>2080</v>
      </c>
    </row>
    <row r="517" spans="1:23" ht="15">
      <c r="A517" s="15">
        <v>3807</v>
      </c>
      <c r="B517" s="15">
        <v>2021</v>
      </c>
      <c r="C517" s="13" t="s">
        <v>9</v>
      </c>
      <c r="D517" s="15">
        <v>20</v>
      </c>
      <c r="E517" s="13" t="s">
        <v>14</v>
      </c>
      <c r="F517" s="13" t="s">
        <v>17</v>
      </c>
      <c r="G517" s="13" t="s">
        <v>12</v>
      </c>
      <c r="H517" s="13" t="s">
        <v>35</v>
      </c>
      <c r="I517" s="3">
        <f t="shared" si="56"/>
        <v>55</v>
      </c>
      <c r="J517" s="7">
        <f t="shared" si="57"/>
        <v>59</v>
      </c>
      <c r="K517" s="3">
        <f>LEN(H517)</f>
        <v>5</v>
      </c>
      <c r="L517" s="13" t="str">
        <f>IF(OR(AND(LEN(H517&gt;3),ISERROR(FIND("-",H517,1))),AND(LEN(H517)&gt;3,ISERROR(FIND("+",H517,1)))),LEFT(H517,2),H517)</f>
        <v>55</v>
      </c>
      <c r="M517" s="13" t="str">
        <f>IF(AND(LEN(H517&gt;3),ISERROR(FIND("+",H517,1))),RIGHT(H517,2),IF(AND(LEN(H517)=3,ISERROR(FIND("-",H517,1))),LEFT(H517,2),H517))</f>
        <v>59</v>
      </c>
      <c r="N517" s="13" t="str">
        <f>SUBSTITUTE(H517,"+","-")</f>
        <v>55-59</v>
      </c>
      <c r="O517" s="3">
        <f t="shared" si="58"/>
        <v>5</v>
      </c>
      <c r="P517" s="3">
        <f t="shared" si="59"/>
        <v>3</v>
      </c>
      <c r="Q517" s="7">
        <f t="shared" si="60"/>
        <v>55</v>
      </c>
      <c r="R517" s="7">
        <f t="shared" si="61"/>
        <v>59</v>
      </c>
      <c r="S517" s="13" t="e">
        <f>VLOOKUP(A517,history!$B:$F,2,0)</f>
        <v>#N/A</v>
      </c>
      <c r="T517" s="13">
        <f>VLOOKUP($C517,日期!$A:$D,3,0)</f>
        <v>5</v>
      </c>
      <c r="U517" s="13">
        <f>VLOOKUP($C517,日期!$A:$D,4,0)</f>
        <v>1</v>
      </c>
      <c r="V517" s="65">
        <f t="shared" si="62"/>
        <v>44317</v>
      </c>
      <c r="W517" s="13" t="s">
        <v>2081</v>
      </c>
    </row>
    <row r="518" spans="1:23" ht="15">
      <c r="A518" s="15">
        <v>3806</v>
      </c>
      <c r="B518" s="15">
        <v>2021</v>
      </c>
      <c r="C518" s="13" t="s">
        <v>9</v>
      </c>
      <c r="D518" s="15">
        <v>20</v>
      </c>
      <c r="E518" s="13" t="s">
        <v>10</v>
      </c>
      <c r="F518" s="13" t="s">
        <v>11</v>
      </c>
      <c r="G518" s="13" t="s">
        <v>12</v>
      </c>
      <c r="H518" s="13" t="s">
        <v>18</v>
      </c>
      <c r="I518" s="3">
        <f t="shared" si="56"/>
        <v>65</v>
      </c>
      <c r="J518" s="7">
        <f t="shared" si="57"/>
        <v>69</v>
      </c>
      <c r="K518" s="3">
        <f>LEN(H518)</f>
        <v>5</v>
      </c>
      <c r="L518" s="13" t="str">
        <f>IF(OR(AND(LEN(H518&gt;3),ISERROR(FIND("-",H518,1))),AND(LEN(H518)&gt;3,ISERROR(FIND("+",H518,1)))),LEFT(H518,2),H518)</f>
        <v>65</v>
      </c>
      <c r="M518" s="13" t="str">
        <f>IF(AND(LEN(H518&gt;3),ISERROR(FIND("+",H518,1))),RIGHT(H518,2),IF(AND(LEN(H518)=3,ISERROR(FIND("-",H518,1))),LEFT(H518,2),H518))</f>
        <v>69</v>
      </c>
      <c r="N518" s="13" t="str">
        <f>SUBSTITUTE(H518,"+","-")</f>
        <v>65-69</v>
      </c>
      <c r="O518" s="3">
        <f t="shared" si="58"/>
        <v>5</v>
      </c>
      <c r="P518" s="3">
        <f t="shared" si="59"/>
        <v>3</v>
      </c>
      <c r="Q518" s="7">
        <f t="shared" si="60"/>
        <v>65</v>
      </c>
      <c r="R518" s="7">
        <f t="shared" si="61"/>
        <v>69</v>
      </c>
      <c r="S518" s="13" t="e">
        <f>VLOOKUP(A518,history!$B:$F,2,0)</f>
        <v>#N/A</v>
      </c>
      <c r="T518" s="13">
        <f>VLOOKUP($C518,日期!$A:$D,3,0)</f>
        <v>5</v>
      </c>
      <c r="U518" s="13">
        <f>VLOOKUP($C518,日期!$A:$D,4,0)</f>
        <v>1</v>
      </c>
      <c r="V518" s="65">
        <f t="shared" si="62"/>
        <v>44317</v>
      </c>
      <c r="W518" s="13" t="s">
        <v>2082</v>
      </c>
    </row>
    <row r="519" spans="1:23" ht="15">
      <c r="A519" s="15">
        <v>3805</v>
      </c>
      <c r="B519" s="15">
        <v>2021</v>
      </c>
      <c r="C519" s="13" t="s">
        <v>9</v>
      </c>
      <c r="D519" s="15">
        <v>20</v>
      </c>
      <c r="E519" s="13" t="s">
        <v>10</v>
      </c>
      <c r="F519" s="13" t="s">
        <v>11</v>
      </c>
      <c r="G519" s="13" t="s">
        <v>12</v>
      </c>
      <c r="H519" s="13" t="s">
        <v>34</v>
      </c>
      <c r="I519" s="3">
        <f t="shared" si="56"/>
        <v>35</v>
      </c>
      <c r="J519" s="7">
        <f t="shared" si="57"/>
        <v>39</v>
      </c>
      <c r="K519" s="3">
        <f>LEN(H519)</f>
        <v>5</v>
      </c>
      <c r="L519" s="13" t="str">
        <f>IF(OR(AND(LEN(H519&gt;3),ISERROR(FIND("-",H519,1))),AND(LEN(H519)&gt;3,ISERROR(FIND("+",H519,1)))),LEFT(H519,2),H519)</f>
        <v>35</v>
      </c>
      <c r="M519" s="13" t="str">
        <f>IF(AND(LEN(H519&gt;3),ISERROR(FIND("+",H519,1))),RIGHT(H519,2),IF(AND(LEN(H519)=3,ISERROR(FIND("-",H519,1))),LEFT(H519,2),H519))</f>
        <v>39</v>
      </c>
      <c r="N519" s="13" t="str">
        <f>SUBSTITUTE(H519,"+","-")</f>
        <v>35-39</v>
      </c>
      <c r="O519" s="3">
        <f t="shared" si="58"/>
        <v>5</v>
      </c>
      <c r="P519" s="3">
        <f t="shared" si="59"/>
        <v>3</v>
      </c>
      <c r="Q519" s="7">
        <f t="shared" si="60"/>
        <v>35</v>
      </c>
      <c r="R519" s="7">
        <f t="shared" si="61"/>
        <v>39</v>
      </c>
      <c r="S519" s="13" t="e">
        <f>VLOOKUP(A519,history!$B:$F,2,0)</f>
        <v>#N/A</v>
      </c>
      <c r="T519" s="13">
        <f>VLOOKUP($C519,日期!$A:$D,3,0)</f>
        <v>5</v>
      </c>
      <c r="U519" s="13">
        <f>VLOOKUP($C519,日期!$A:$D,4,0)</f>
        <v>1</v>
      </c>
      <c r="V519" s="65">
        <f t="shared" si="62"/>
        <v>44317</v>
      </c>
      <c r="W519" s="13" t="s">
        <v>2083</v>
      </c>
    </row>
    <row r="520" spans="1:23" ht="15">
      <c r="A520" s="15">
        <v>3804</v>
      </c>
      <c r="B520" s="15">
        <v>2021</v>
      </c>
      <c r="C520" s="13" t="s">
        <v>9</v>
      </c>
      <c r="D520" s="15">
        <v>20</v>
      </c>
      <c r="E520" s="13" t="s">
        <v>10</v>
      </c>
      <c r="F520" s="13" t="s">
        <v>17</v>
      </c>
      <c r="G520" s="13" t="s">
        <v>12</v>
      </c>
      <c r="H520" s="13" t="s">
        <v>37</v>
      </c>
      <c r="I520" s="3">
        <f t="shared" si="56"/>
        <v>50</v>
      </c>
      <c r="J520" s="7">
        <f t="shared" si="57"/>
        <v>54</v>
      </c>
      <c r="K520" s="3">
        <f>LEN(H520)</f>
        <v>5</v>
      </c>
      <c r="L520" s="13" t="str">
        <f>IF(OR(AND(LEN(H520&gt;3),ISERROR(FIND("-",H520,1))),AND(LEN(H520)&gt;3,ISERROR(FIND("+",H520,1)))),LEFT(H520,2),H520)</f>
        <v>50</v>
      </c>
      <c r="M520" s="13" t="str">
        <f>IF(AND(LEN(H520&gt;3),ISERROR(FIND("+",H520,1))),RIGHT(H520,2),IF(AND(LEN(H520)=3,ISERROR(FIND("-",H520,1))),LEFT(H520,2),H520))</f>
        <v>54</v>
      </c>
      <c r="N520" s="13" t="str">
        <f>SUBSTITUTE(H520,"+","-")</f>
        <v>50-54</v>
      </c>
      <c r="O520" s="3">
        <f t="shared" si="58"/>
        <v>5</v>
      </c>
      <c r="P520" s="3">
        <f t="shared" si="59"/>
        <v>3</v>
      </c>
      <c r="Q520" s="7">
        <f t="shared" si="60"/>
        <v>50</v>
      </c>
      <c r="R520" s="7">
        <f t="shared" si="61"/>
        <v>54</v>
      </c>
      <c r="S520" s="13" t="e">
        <f>VLOOKUP(A520,history!$B:$F,2,0)</f>
        <v>#N/A</v>
      </c>
      <c r="T520" s="13">
        <f>VLOOKUP($C520,日期!$A:$D,3,0)</f>
        <v>5</v>
      </c>
      <c r="U520" s="13">
        <f>VLOOKUP($C520,日期!$A:$D,4,0)</f>
        <v>1</v>
      </c>
      <c r="V520" s="65">
        <f t="shared" si="62"/>
        <v>44317</v>
      </c>
      <c r="W520" s="13" t="s">
        <v>2084</v>
      </c>
    </row>
    <row r="521" spans="1:23" ht="15">
      <c r="A521" s="15">
        <v>3803</v>
      </c>
      <c r="B521" s="15">
        <v>2021</v>
      </c>
      <c r="C521" s="13" t="s">
        <v>9</v>
      </c>
      <c r="D521" s="15">
        <v>20</v>
      </c>
      <c r="E521" s="13" t="s">
        <v>38</v>
      </c>
      <c r="F521" s="13" t="s">
        <v>11</v>
      </c>
      <c r="G521" s="13" t="s">
        <v>12</v>
      </c>
      <c r="H521" s="13" t="s">
        <v>30</v>
      </c>
      <c r="I521" s="3">
        <f t="shared" si="56"/>
        <v>45</v>
      </c>
      <c r="J521" s="7">
        <f t="shared" si="57"/>
        <v>49</v>
      </c>
      <c r="K521" s="3">
        <f>LEN(H521)</f>
        <v>5</v>
      </c>
      <c r="L521" s="13" t="str">
        <f>IF(OR(AND(LEN(H521&gt;3),ISERROR(FIND("-",H521,1))),AND(LEN(H521)&gt;3,ISERROR(FIND("+",H521,1)))),LEFT(H521,2),H521)</f>
        <v>45</v>
      </c>
      <c r="M521" s="13" t="str">
        <f>IF(AND(LEN(H521&gt;3),ISERROR(FIND("+",H521,1))),RIGHT(H521,2),IF(AND(LEN(H521)=3,ISERROR(FIND("-",H521,1))),LEFT(H521,2),H521))</f>
        <v>49</v>
      </c>
      <c r="N521" s="13" t="str">
        <f>SUBSTITUTE(H521,"+","-")</f>
        <v>45-49</v>
      </c>
      <c r="O521" s="3">
        <f t="shared" si="58"/>
        <v>5</v>
      </c>
      <c r="P521" s="3">
        <f t="shared" si="59"/>
        <v>3</v>
      </c>
      <c r="Q521" s="7">
        <f t="shared" si="60"/>
        <v>45</v>
      </c>
      <c r="R521" s="7">
        <f t="shared" si="61"/>
        <v>49</v>
      </c>
      <c r="S521" s="13" t="e">
        <f>VLOOKUP(A521,history!$B:$F,2,0)</f>
        <v>#N/A</v>
      </c>
      <c r="T521" s="13">
        <f>VLOOKUP($C521,日期!$A:$D,3,0)</f>
        <v>5</v>
      </c>
      <c r="U521" s="13">
        <f>VLOOKUP($C521,日期!$A:$D,4,0)</f>
        <v>1</v>
      </c>
      <c r="V521" s="65">
        <f t="shared" si="62"/>
        <v>44317</v>
      </c>
      <c r="W521" s="13" t="s">
        <v>2085</v>
      </c>
    </row>
    <row r="522" spans="1:23" ht="15">
      <c r="A522" s="15">
        <v>3802</v>
      </c>
      <c r="B522" s="15">
        <v>2021</v>
      </c>
      <c r="C522" s="13" t="s">
        <v>9</v>
      </c>
      <c r="D522" s="15">
        <v>20</v>
      </c>
      <c r="E522" s="13" t="s">
        <v>14</v>
      </c>
      <c r="F522" s="13" t="s">
        <v>11</v>
      </c>
      <c r="G522" s="13" t="s">
        <v>12</v>
      </c>
      <c r="H522" s="13" t="s">
        <v>49</v>
      </c>
      <c r="I522" s="3" t="e">
        <f t="shared" si="56"/>
        <v>#VALUE!</v>
      </c>
      <c r="J522" s="7" t="e">
        <f t="shared" si="57"/>
        <v>#VALUE!</v>
      </c>
      <c r="K522" s="3">
        <f>LEN(H522)</f>
        <v>3</v>
      </c>
      <c r="L522" s="13" t="str">
        <f>IF(OR(AND(LEN(H522&gt;3),ISERROR(FIND("-",H522,1))),AND(LEN(H522)&gt;3,ISERROR(FIND("+",H522,1)))),LEFT(H522,2),H522)</f>
        <v>5-9</v>
      </c>
      <c r="M522" s="13" t="str">
        <f>IF(AND(LEN(H522&gt;3),ISERROR(FIND("+",H522,1))),RIGHT(H522,2),IF(AND(LEN(H522)=3,ISERROR(FIND("-",H522,1))),LEFT(H522,2),H522))</f>
        <v>-9</v>
      </c>
      <c r="N522" s="13" t="str">
        <f>SUBSTITUTE(H522,"+","-")</f>
        <v>5-9</v>
      </c>
      <c r="O522" s="3">
        <f t="shared" si="58"/>
        <v>3</v>
      </c>
      <c r="P522" s="3">
        <f t="shared" si="59"/>
        <v>2</v>
      </c>
      <c r="Q522" s="7">
        <f t="shared" si="60"/>
        <v>5</v>
      </c>
      <c r="R522" s="7">
        <f t="shared" si="61"/>
        <v>9</v>
      </c>
      <c r="S522" s="13" t="e">
        <f>VLOOKUP(A522,history!$B:$F,2,0)</f>
        <v>#N/A</v>
      </c>
      <c r="T522" s="13">
        <f>VLOOKUP($C522,日期!$A:$D,3,0)</f>
        <v>5</v>
      </c>
      <c r="U522" s="13">
        <f>VLOOKUP($C522,日期!$A:$D,4,0)</f>
        <v>1</v>
      </c>
      <c r="V522" s="65">
        <f t="shared" si="62"/>
        <v>44317</v>
      </c>
      <c r="W522" s="13" t="s">
        <v>2086</v>
      </c>
    </row>
    <row r="523" spans="1:23" ht="15">
      <c r="A523" s="15">
        <v>3801</v>
      </c>
      <c r="B523" s="15">
        <v>2021</v>
      </c>
      <c r="C523" s="13" t="s">
        <v>9</v>
      </c>
      <c r="D523" s="15">
        <v>20</v>
      </c>
      <c r="E523" s="13" t="s">
        <v>14</v>
      </c>
      <c r="F523" s="13" t="s">
        <v>17</v>
      </c>
      <c r="G523" s="13" t="s">
        <v>12</v>
      </c>
      <c r="H523" s="13" t="s">
        <v>35</v>
      </c>
      <c r="I523" s="3">
        <f t="shared" si="56"/>
        <v>55</v>
      </c>
      <c r="J523" s="7">
        <f t="shared" si="57"/>
        <v>59</v>
      </c>
      <c r="K523" s="3">
        <f>LEN(H523)</f>
        <v>5</v>
      </c>
      <c r="L523" s="13" t="str">
        <f>IF(OR(AND(LEN(H523&gt;3),ISERROR(FIND("-",H523,1))),AND(LEN(H523)&gt;3,ISERROR(FIND("+",H523,1)))),LEFT(H523,2),H523)</f>
        <v>55</v>
      </c>
      <c r="M523" s="13" t="str">
        <f>IF(AND(LEN(H523&gt;3),ISERROR(FIND("+",H523,1))),RIGHT(H523,2),IF(AND(LEN(H523)=3,ISERROR(FIND("-",H523,1))),LEFT(H523,2),H523))</f>
        <v>59</v>
      </c>
      <c r="N523" s="13" t="str">
        <f>SUBSTITUTE(H523,"+","-")</f>
        <v>55-59</v>
      </c>
      <c r="O523" s="3">
        <f t="shared" si="58"/>
        <v>5</v>
      </c>
      <c r="P523" s="3">
        <f t="shared" si="59"/>
        <v>3</v>
      </c>
      <c r="Q523" s="7">
        <f t="shared" si="60"/>
        <v>55</v>
      </c>
      <c r="R523" s="7">
        <f t="shared" si="61"/>
        <v>59</v>
      </c>
      <c r="S523" s="13" t="e">
        <f>VLOOKUP(A523,history!$B:$F,2,0)</f>
        <v>#N/A</v>
      </c>
      <c r="T523" s="13">
        <f>VLOOKUP($C523,日期!$A:$D,3,0)</f>
        <v>5</v>
      </c>
      <c r="U523" s="13">
        <f>VLOOKUP($C523,日期!$A:$D,4,0)</f>
        <v>1</v>
      </c>
      <c r="V523" s="65">
        <f t="shared" si="62"/>
        <v>44317</v>
      </c>
      <c r="W523" s="13" t="s">
        <v>2087</v>
      </c>
    </row>
    <row r="524" spans="1:23" ht="15">
      <c r="A524" s="15">
        <v>3800</v>
      </c>
      <c r="B524" s="15">
        <v>2021</v>
      </c>
      <c r="C524" s="13" t="s">
        <v>9</v>
      </c>
      <c r="D524" s="15">
        <v>20</v>
      </c>
      <c r="E524" s="13" t="s">
        <v>10</v>
      </c>
      <c r="F524" s="13" t="s">
        <v>11</v>
      </c>
      <c r="G524" s="13" t="s">
        <v>12</v>
      </c>
      <c r="H524" s="13" t="s">
        <v>18</v>
      </c>
      <c r="I524" s="3">
        <f t="shared" si="56"/>
        <v>65</v>
      </c>
      <c r="J524" s="7">
        <f t="shared" si="57"/>
        <v>69</v>
      </c>
      <c r="K524" s="3">
        <f>LEN(H524)</f>
        <v>5</v>
      </c>
      <c r="L524" s="13" t="str">
        <f>IF(OR(AND(LEN(H524&gt;3),ISERROR(FIND("-",H524,1))),AND(LEN(H524)&gt;3,ISERROR(FIND("+",H524,1)))),LEFT(H524,2),H524)</f>
        <v>65</v>
      </c>
      <c r="M524" s="13" t="str">
        <f>IF(AND(LEN(H524&gt;3),ISERROR(FIND("+",H524,1))),RIGHT(H524,2),IF(AND(LEN(H524)=3,ISERROR(FIND("-",H524,1))),LEFT(H524,2),H524))</f>
        <v>69</v>
      </c>
      <c r="N524" s="13" t="str">
        <f>SUBSTITUTE(H524,"+","-")</f>
        <v>65-69</v>
      </c>
      <c r="O524" s="3">
        <f t="shared" si="58"/>
        <v>5</v>
      </c>
      <c r="P524" s="3">
        <f t="shared" si="59"/>
        <v>3</v>
      </c>
      <c r="Q524" s="7">
        <f t="shared" si="60"/>
        <v>65</v>
      </c>
      <c r="R524" s="7">
        <f t="shared" si="61"/>
        <v>69</v>
      </c>
      <c r="S524" s="13" t="e">
        <f>VLOOKUP(A524,history!$B:$F,2,0)</f>
        <v>#N/A</v>
      </c>
      <c r="T524" s="13">
        <f>VLOOKUP($C524,日期!$A:$D,3,0)</f>
        <v>5</v>
      </c>
      <c r="U524" s="13">
        <f>VLOOKUP($C524,日期!$A:$D,4,0)</f>
        <v>1</v>
      </c>
      <c r="V524" s="65">
        <f t="shared" si="62"/>
        <v>44317</v>
      </c>
      <c r="W524" s="13" t="s">
        <v>2088</v>
      </c>
    </row>
    <row r="525" spans="1:23" ht="15">
      <c r="A525" s="15">
        <v>3799</v>
      </c>
      <c r="B525" s="15">
        <v>2021</v>
      </c>
      <c r="C525" s="13" t="s">
        <v>9</v>
      </c>
      <c r="D525" s="15">
        <v>20</v>
      </c>
      <c r="E525" s="13" t="s">
        <v>10</v>
      </c>
      <c r="F525" s="13" t="s">
        <v>11</v>
      </c>
      <c r="G525" s="13" t="s">
        <v>12</v>
      </c>
      <c r="H525" s="13" t="s">
        <v>34</v>
      </c>
      <c r="I525" s="3">
        <f t="shared" si="56"/>
        <v>35</v>
      </c>
      <c r="J525" s="7">
        <f t="shared" si="57"/>
        <v>39</v>
      </c>
      <c r="K525" s="3">
        <f>LEN(H525)</f>
        <v>5</v>
      </c>
      <c r="L525" s="13" t="str">
        <f>IF(OR(AND(LEN(H525&gt;3),ISERROR(FIND("-",H525,1))),AND(LEN(H525)&gt;3,ISERROR(FIND("+",H525,1)))),LEFT(H525,2),H525)</f>
        <v>35</v>
      </c>
      <c r="M525" s="13" t="str">
        <f>IF(AND(LEN(H525&gt;3),ISERROR(FIND("+",H525,1))),RIGHT(H525,2),IF(AND(LEN(H525)=3,ISERROR(FIND("-",H525,1))),LEFT(H525,2),H525))</f>
        <v>39</v>
      </c>
      <c r="N525" s="13" t="str">
        <f>SUBSTITUTE(H525,"+","-")</f>
        <v>35-39</v>
      </c>
      <c r="O525" s="3">
        <f t="shared" si="58"/>
        <v>5</v>
      </c>
      <c r="P525" s="3">
        <f t="shared" si="59"/>
        <v>3</v>
      </c>
      <c r="Q525" s="7">
        <f t="shared" si="60"/>
        <v>35</v>
      </c>
      <c r="R525" s="7">
        <f t="shared" si="61"/>
        <v>39</v>
      </c>
      <c r="S525" s="13" t="e">
        <f>VLOOKUP(A525,history!$B:$F,2,0)</f>
        <v>#N/A</v>
      </c>
      <c r="T525" s="13">
        <f>VLOOKUP($C525,日期!$A:$D,3,0)</f>
        <v>5</v>
      </c>
      <c r="U525" s="13">
        <f>VLOOKUP($C525,日期!$A:$D,4,0)</f>
        <v>1</v>
      </c>
      <c r="V525" s="65">
        <f t="shared" si="62"/>
        <v>44317</v>
      </c>
      <c r="W525" s="13" t="s">
        <v>2089</v>
      </c>
    </row>
    <row r="526" spans="1:23" ht="15">
      <c r="A526" s="15">
        <v>3798</v>
      </c>
      <c r="B526" s="15">
        <v>2021</v>
      </c>
      <c r="C526" s="13" t="s">
        <v>9</v>
      </c>
      <c r="D526" s="15">
        <v>20</v>
      </c>
      <c r="E526" s="13" t="s">
        <v>10</v>
      </c>
      <c r="F526" s="13" t="s">
        <v>17</v>
      </c>
      <c r="G526" s="13" t="s">
        <v>12</v>
      </c>
      <c r="H526" s="13" t="s">
        <v>37</v>
      </c>
      <c r="I526" s="3">
        <f t="shared" si="56"/>
        <v>50</v>
      </c>
      <c r="J526" s="7">
        <f t="shared" si="57"/>
        <v>54</v>
      </c>
      <c r="K526" s="3">
        <f>LEN(H526)</f>
        <v>5</v>
      </c>
      <c r="L526" s="13" t="str">
        <f>IF(OR(AND(LEN(H526&gt;3),ISERROR(FIND("-",H526,1))),AND(LEN(H526)&gt;3,ISERROR(FIND("+",H526,1)))),LEFT(H526,2),H526)</f>
        <v>50</v>
      </c>
      <c r="M526" s="13" t="str">
        <f>IF(AND(LEN(H526&gt;3),ISERROR(FIND("+",H526,1))),RIGHT(H526,2),IF(AND(LEN(H526)=3,ISERROR(FIND("-",H526,1))),LEFT(H526,2),H526))</f>
        <v>54</v>
      </c>
      <c r="N526" s="13" t="str">
        <f>SUBSTITUTE(H526,"+","-")</f>
        <v>50-54</v>
      </c>
      <c r="O526" s="3">
        <f t="shared" si="58"/>
        <v>5</v>
      </c>
      <c r="P526" s="3">
        <f t="shared" si="59"/>
        <v>3</v>
      </c>
      <c r="Q526" s="7">
        <f t="shared" si="60"/>
        <v>50</v>
      </c>
      <c r="R526" s="7">
        <f t="shared" si="61"/>
        <v>54</v>
      </c>
      <c r="S526" s="13" t="e">
        <f>VLOOKUP(A526,history!$B:$F,2,0)</f>
        <v>#N/A</v>
      </c>
      <c r="T526" s="13">
        <f>VLOOKUP($C526,日期!$A:$D,3,0)</f>
        <v>5</v>
      </c>
      <c r="U526" s="13">
        <f>VLOOKUP($C526,日期!$A:$D,4,0)</f>
        <v>1</v>
      </c>
      <c r="V526" s="65">
        <f t="shared" si="62"/>
        <v>44317</v>
      </c>
      <c r="W526" s="13" t="s">
        <v>2090</v>
      </c>
    </row>
    <row r="527" spans="1:23" ht="15">
      <c r="A527" s="15">
        <v>3797</v>
      </c>
      <c r="B527" s="15">
        <v>2021</v>
      </c>
      <c r="C527" s="13" t="s">
        <v>9</v>
      </c>
      <c r="D527" s="15">
        <v>20</v>
      </c>
      <c r="E527" s="13" t="s">
        <v>38</v>
      </c>
      <c r="F527" s="13" t="s">
        <v>11</v>
      </c>
      <c r="G527" s="13" t="s">
        <v>12</v>
      </c>
      <c r="H527" s="13" t="s">
        <v>30</v>
      </c>
      <c r="I527" s="3">
        <f t="shared" si="56"/>
        <v>45</v>
      </c>
      <c r="J527" s="7">
        <f t="shared" si="57"/>
        <v>49</v>
      </c>
      <c r="K527" s="3">
        <f>LEN(H527)</f>
        <v>5</v>
      </c>
      <c r="L527" s="13" t="str">
        <f>IF(OR(AND(LEN(H527&gt;3),ISERROR(FIND("-",H527,1))),AND(LEN(H527)&gt;3,ISERROR(FIND("+",H527,1)))),LEFT(H527,2),H527)</f>
        <v>45</v>
      </c>
      <c r="M527" s="13" t="str">
        <f>IF(AND(LEN(H527&gt;3),ISERROR(FIND("+",H527,1))),RIGHT(H527,2),IF(AND(LEN(H527)=3,ISERROR(FIND("-",H527,1))),LEFT(H527,2),H527))</f>
        <v>49</v>
      </c>
      <c r="N527" s="13" t="str">
        <f>SUBSTITUTE(H527,"+","-")</f>
        <v>45-49</v>
      </c>
      <c r="O527" s="3">
        <f t="shared" si="58"/>
        <v>5</v>
      </c>
      <c r="P527" s="3">
        <f t="shared" si="59"/>
        <v>3</v>
      </c>
      <c r="Q527" s="7">
        <f t="shared" si="60"/>
        <v>45</v>
      </c>
      <c r="R527" s="7">
        <f t="shared" si="61"/>
        <v>49</v>
      </c>
      <c r="S527" s="13" t="e">
        <f>VLOOKUP(A527,history!$B:$F,2,0)</f>
        <v>#N/A</v>
      </c>
      <c r="T527" s="13">
        <f>VLOOKUP($C527,日期!$A:$D,3,0)</f>
        <v>5</v>
      </c>
      <c r="U527" s="13">
        <f>VLOOKUP($C527,日期!$A:$D,4,0)</f>
        <v>1</v>
      </c>
      <c r="V527" s="65">
        <f t="shared" si="62"/>
        <v>44317</v>
      </c>
      <c r="W527" s="13" t="s">
        <v>2091</v>
      </c>
    </row>
    <row r="528" spans="1:23" ht="15">
      <c r="A528" s="15">
        <v>3796</v>
      </c>
      <c r="B528" s="15">
        <v>2021</v>
      </c>
      <c r="C528" s="13" t="s">
        <v>9</v>
      </c>
      <c r="D528" s="15">
        <v>20</v>
      </c>
      <c r="E528" s="13" t="s">
        <v>14</v>
      </c>
      <c r="F528" s="13" t="s">
        <v>11</v>
      </c>
      <c r="G528" s="13" t="s">
        <v>12</v>
      </c>
      <c r="H528" s="13" t="s">
        <v>49</v>
      </c>
      <c r="I528" s="3" t="e">
        <f t="shared" si="56"/>
        <v>#VALUE!</v>
      </c>
      <c r="J528" s="7" t="e">
        <f t="shared" si="57"/>
        <v>#VALUE!</v>
      </c>
      <c r="K528" s="3">
        <f>LEN(H528)</f>
        <v>3</v>
      </c>
      <c r="L528" s="13" t="str">
        <f>IF(OR(AND(LEN(H528&gt;3),ISERROR(FIND("-",H528,1))),AND(LEN(H528)&gt;3,ISERROR(FIND("+",H528,1)))),LEFT(H528,2),H528)</f>
        <v>5-9</v>
      </c>
      <c r="M528" s="13" t="str">
        <f>IF(AND(LEN(H528&gt;3),ISERROR(FIND("+",H528,1))),RIGHT(H528,2),IF(AND(LEN(H528)=3,ISERROR(FIND("-",H528,1))),LEFT(H528,2),H528))</f>
        <v>-9</v>
      </c>
      <c r="N528" s="13" t="str">
        <f>SUBSTITUTE(H528,"+","-")</f>
        <v>5-9</v>
      </c>
      <c r="O528" s="3">
        <f t="shared" si="58"/>
        <v>3</v>
      </c>
      <c r="P528" s="3">
        <f t="shared" si="59"/>
        <v>2</v>
      </c>
      <c r="Q528" s="7">
        <f t="shared" si="60"/>
        <v>5</v>
      </c>
      <c r="R528" s="7">
        <f t="shared" si="61"/>
        <v>9</v>
      </c>
      <c r="S528" s="13" t="e">
        <f>VLOOKUP(A528,history!$B:$F,2,0)</f>
        <v>#N/A</v>
      </c>
      <c r="T528" s="13">
        <f>VLOOKUP($C528,日期!$A:$D,3,0)</f>
        <v>5</v>
      </c>
      <c r="U528" s="13">
        <f>VLOOKUP($C528,日期!$A:$D,4,0)</f>
        <v>1</v>
      </c>
      <c r="V528" s="65">
        <f t="shared" si="62"/>
        <v>44317</v>
      </c>
      <c r="W528" s="13" t="s">
        <v>2092</v>
      </c>
    </row>
    <row r="529" spans="1:23" ht="15">
      <c r="A529" s="15">
        <v>3795</v>
      </c>
      <c r="B529" s="15">
        <v>2021</v>
      </c>
      <c r="C529" s="13" t="s">
        <v>9</v>
      </c>
      <c r="D529" s="15">
        <v>20</v>
      </c>
      <c r="E529" s="13" t="s">
        <v>14</v>
      </c>
      <c r="F529" s="13" t="s">
        <v>17</v>
      </c>
      <c r="G529" s="13" t="s">
        <v>12</v>
      </c>
      <c r="H529" s="13" t="s">
        <v>35</v>
      </c>
      <c r="I529" s="3">
        <f t="shared" si="56"/>
        <v>55</v>
      </c>
      <c r="J529" s="7">
        <f t="shared" si="57"/>
        <v>59</v>
      </c>
      <c r="K529" s="3">
        <f>LEN(H529)</f>
        <v>5</v>
      </c>
      <c r="L529" s="13" t="str">
        <f>IF(OR(AND(LEN(H529&gt;3),ISERROR(FIND("-",H529,1))),AND(LEN(H529)&gt;3,ISERROR(FIND("+",H529,1)))),LEFT(H529,2),H529)</f>
        <v>55</v>
      </c>
      <c r="M529" s="13" t="str">
        <f>IF(AND(LEN(H529&gt;3),ISERROR(FIND("+",H529,1))),RIGHT(H529,2),IF(AND(LEN(H529)=3,ISERROR(FIND("-",H529,1))),LEFT(H529,2),H529))</f>
        <v>59</v>
      </c>
      <c r="N529" s="13" t="str">
        <f>SUBSTITUTE(H529,"+","-")</f>
        <v>55-59</v>
      </c>
      <c r="O529" s="3">
        <f t="shared" si="58"/>
        <v>5</v>
      </c>
      <c r="P529" s="3">
        <f t="shared" si="59"/>
        <v>3</v>
      </c>
      <c r="Q529" s="7">
        <f t="shared" si="60"/>
        <v>55</v>
      </c>
      <c r="R529" s="7">
        <f t="shared" si="61"/>
        <v>59</v>
      </c>
      <c r="S529" s="13" t="e">
        <f>VLOOKUP(A529,history!$B:$F,2,0)</f>
        <v>#N/A</v>
      </c>
      <c r="T529" s="13">
        <f>VLOOKUP($C529,日期!$A:$D,3,0)</f>
        <v>5</v>
      </c>
      <c r="U529" s="13">
        <f>VLOOKUP($C529,日期!$A:$D,4,0)</f>
        <v>1</v>
      </c>
      <c r="V529" s="65">
        <f t="shared" si="62"/>
        <v>44317</v>
      </c>
      <c r="W529" s="13" t="s">
        <v>2093</v>
      </c>
    </row>
    <row r="530" spans="1:23" ht="15">
      <c r="A530" s="15">
        <v>3794</v>
      </c>
      <c r="B530" s="15">
        <v>2021</v>
      </c>
      <c r="C530" s="13" t="s">
        <v>9</v>
      </c>
      <c r="D530" s="15">
        <v>20</v>
      </c>
      <c r="E530" s="13" t="s">
        <v>10</v>
      </c>
      <c r="F530" s="13" t="s">
        <v>11</v>
      </c>
      <c r="G530" s="13" t="s">
        <v>12</v>
      </c>
      <c r="H530" s="13" t="s">
        <v>18</v>
      </c>
      <c r="I530" s="3">
        <f t="shared" si="56"/>
        <v>65</v>
      </c>
      <c r="J530" s="7">
        <f t="shared" si="57"/>
        <v>69</v>
      </c>
      <c r="K530" s="3">
        <f>LEN(H530)</f>
        <v>5</v>
      </c>
      <c r="L530" s="13" t="str">
        <f>IF(OR(AND(LEN(H530&gt;3),ISERROR(FIND("-",H530,1))),AND(LEN(H530)&gt;3,ISERROR(FIND("+",H530,1)))),LEFT(H530,2),H530)</f>
        <v>65</v>
      </c>
      <c r="M530" s="13" t="str">
        <f>IF(AND(LEN(H530&gt;3),ISERROR(FIND("+",H530,1))),RIGHT(H530,2),IF(AND(LEN(H530)=3,ISERROR(FIND("-",H530,1))),LEFT(H530,2),H530))</f>
        <v>69</v>
      </c>
      <c r="N530" s="13" t="str">
        <f>SUBSTITUTE(H530,"+","-")</f>
        <v>65-69</v>
      </c>
      <c r="O530" s="3">
        <f t="shared" si="58"/>
        <v>5</v>
      </c>
      <c r="P530" s="3">
        <f t="shared" si="59"/>
        <v>3</v>
      </c>
      <c r="Q530" s="7">
        <f t="shared" si="60"/>
        <v>65</v>
      </c>
      <c r="R530" s="7">
        <f t="shared" si="61"/>
        <v>69</v>
      </c>
      <c r="S530" s="13" t="e">
        <f>VLOOKUP(A530,history!$B:$F,2,0)</f>
        <v>#N/A</v>
      </c>
      <c r="T530" s="13">
        <f>VLOOKUP($C530,日期!$A:$D,3,0)</f>
        <v>5</v>
      </c>
      <c r="U530" s="13">
        <f>VLOOKUP($C530,日期!$A:$D,4,0)</f>
        <v>1</v>
      </c>
      <c r="V530" s="65">
        <f t="shared" si="62"/>
        <v>44317</v>
      </c>
      <c r="W530" s="13" t="s">
        <v>2094</v>
      </c>
    </row>
    <row r="531" spans="1:23" ht="15">
      <c r="A531" s="15">
        <v>3793</v>
      </c>
      <c r="B531" s="15">
        <v>2021</v>
      </c>
      <c r="C531" s="13" t="s">
        <v>9</v>
      </c>
      <c r="D531" s="15">
        <v>20</v>
      </c>
      <c r="E531" s="13" t="s">
        <v>10</v>
      </c>
      <c r="F531" s="13" t="s">
        <v>11</v>
      </c>
      <c r="G531" s="13" t="s">
        <v>12</v>
      </c>
      <c r="H531" s="13" t="s">
        <v>34</v>
      </c>
      <c r="I531" s="3">
        <f t="shared" si="56"/>
        <v>35</v>
      </c>
      <c r="J531" s="7">
        <f t="shared" si="57"/>
        <v>39</v>
      </c>
      <c r="K531" s="3">
        <f>LEN(H531)</f>
        <v>5</v>
      </c>
      <c r="L531" s="13" t="str">
        <f>IF(OR(AND(LEN(H531&gt;3),ISERROR(FIND("-",H531,1))),AND(LEN(H531)&gt;3,ISERROR(FIND("+",H531,1)))),LEFT(H531,2),H531)</f>
        <v>35</v>
      </c>
      <c r="M531" s="13" t="str">
        <f>IF(AND(LEN(H531&gt;3),ISERROR(FIND("+",H531,1))),RIGHT(H531,2),IF(AND(LEN(H531)=3,ISERROR(FIND("-",H531,1))),LEFT(H531,2),H531))</f>
        <v>39</v>
      </c>
      <c r="N531" s="13" t="str">
        <f>SUBSTITUTE(H531,"+","-")</f>
        <v>35-39</v>
      </c>
      <c r="O531" s="3">
        <f t="shared" si="58"/>
        <v>5</v>
      </c>
      <c r="P531" s="3">
        <f t="shared" si="59"/>
        <v>3</v>
      </c>
      <c r="Q531" s="7">
        <f t="shared" si="60"/>
        <v>35</v>
      </c>
      <c r="R531" s="7">
        <f t="shared" si="61"/>
        <v>39</v>
      </c>
      <c r="S531" s="13" t="e">
        <f>VLOOKUP(A531,history!$B:$F,2,0)</f>
        <v>#N/A</v>
      </c>
      <c r="T531" s="13">
        <f>VLOOKUP($C531,日期!$A:$D,3,0)</f>
        <v>5</v>
      </c>
      <c r="U531" s="13">
        <f>VLOOKUP($C531,日期!$A:$D,4,0)</f>
        <v>1</v>
      </c>
      <c r="V531" s="65">
        <f t="shared" si="62"/>
        <v>44317</v>
      </c>
      <c r="W531" s="13" t="s">
        <v>2095</v>
      </c>
    </row>
    <row r="532" spans="1:23" ht="15">
      <c r="A532" s="15">
        <v>3792</v>
      </c>
      <c r="B532" s="15">
        <v>2021</v>
      </c>
      <c r="C532" s="13" t="s">
        <v>9</v>
      </c>
      <c r="D532" s="15">
        <v>20</v>
      </c>
      <c r="E532" s="13" t="s">
        <v>10</v>
      </c>
      <c r="F532" s="13" t="s">
        <v>17</v>
      </c>
      <c r="G532" s="13" t="s">
        <v>12</v>
      </c>
      <c r="H532" s="13" t="s">
        <v>37</v>
      </c>
      <c r="I532" s="3">
        <f t="shared" si="56"/>
        <v>50</v>
      </c>
      <c r="J532" s="7">
        <f t="shared" si="57"/>
        <v>54</v>
      </c>
      <c r="K532" s="3">
        <f>LEN(H532)</f>
        <v>5</v>
      </c>
      <c r="L532" s="13" t="str">
        <f>IF(OR(AND(LEN(H532&gt;3),ISERROR(FIND("-",H532,1))),AND(LEN(H532)&gt;3,ISERROR(FIND("+",H532,1)))),LEFT(H532,2),H532)</f>
        <v>50</v>
      </c>
      <c r="M532" s="13" t="str">
        <f>IF(AND(LEN(H532&gt;3),ISERROR(FIND("+",H532,1))),RIGHT(H532,2),IF(AND(LEN(H532)=3,ISERROR(FIND("-",H532,1))),LEFT(H532,2),H532))</f>
        <v>54</v>
      </c>
      <c r="N532" s="13" t="str">
        <f>SUBSTITUTE(H532,"+","-")</f>
        <v>50-54</v>
      </c>
      <c r="O532" s="3">
        <f t="shared" si="58"/>
        <v>5</v>
      </c>
      <c r="P532" s="3">
        <f t="shared" si="59"/>
        <v>3</v>
      </c>
      <c r="Q532" s="7">
        <f t="shared" si="60"/>
        <v>50</v>
      </c>
      <c r="R532" s="7">
        <f t="shared" si="61"/>
        <v>54</v>
      </c>
      <c r="S532" s="13" t="e">
        <f>VLOOKUP(A532,history!$B:$F,2,0)</f>
        <v>#N/A</v>
      </c>
      <c r="T532" s="13">
        <f>VLOOKUP($C532,日期!$A:$D,3,0)</f>
        <v>5</v>
      </c>
      <c r="U532" s="13">
        <f>VLOOKUP($C532,日期!$A:$D,4,0)</f>
        <v>1</v>
      </c>
      <c r="V532" s="65">
        <f t="shared" si="62"/>
        <v>44317</v>
      </c>
      <c r="W532" s="13" t="s">
        <v>2096</v>
      </c>
    </row>
    <row r="533" spans="1:23" ht="15">
      <c r="A533" s="15">
        <v>3791</v>
      </c>
      <c r="B533" s="15">
        <v>2021</v>
      </c>
      <c r="C533" s="13" t="s">
        <v>9</v>
      </c>
      <c r="D533" s="15">
        <v>20</v>
      </c>
      <c r="E533" s="13" t="s">
        <v>38</v>
      </c>
      <c r="F533" s="13" t="s">
        <v>11</v>
      </c>
      <c r="G533" s="13" t="s">
        <v>12</v>
      </c>
      <c r="H533" s="13" t="s">
        <v>30</v>
      </c>
      <c r="I533" s="3">
        <f t="shared" si="56"/>
        <v>45</v>
      </c>
      <c r="J533" s="7">
        <f t="shared" si="57"/>
        <v>49</v>
      </c>
      <c r="K533" s="3">
        <f>LEN(H533)</f>
        <v>5</v>
      </c>
      <c r="L533" s="13" t="str">
        <f>IF(OR(AND(LEN(H533&gt;3),ISERROR(FIND("-",H533,1))),AND(LEN(H533)&gt;3,ISERROR(FIND("+",H533,1)))),LEFT(H533,2),H533)</f>
        <v>45</v>
      </c>
      <c r="M533" s="13" t="str">
        <f>IF(AND(LEN(H533&gt;3),ISERROR(FIND("+",H533,1))),RIGHT(H533,2),IF(AND(LEN(H533)=3,ISERROR(FIND("-",H533,1))),LEFT(H533,2),H533))</f>
        <v>49</v>
      </c>
      <c r="N533" s="13" t="str">
        <f>SUBSTITUTE(H533,"+","-")</f>
        <v>45-49</v>
      </c>
      <c r="O533" s="3">
        <f t="shared" si="58"/>
        <v>5</v>
      </c>
      <c r="P533" s="3">
        <f t="shared" si="59"/>
        <v>3</v>
      </c>
      <c r="Q533" s="7">
        <f t="shared" si="60"/>
        <v>45</v>
      </c>
      <c r="R533" s="7">
        <f t="shared" si="61"/>
        <v>49</v>
      </c>
      <c r="S533" s="13" t="e">
        <f>VLOOKUP(A533,history!$B:$F,2,0)</f>
        <v>#N/A</v>
      </c>
      <c r="T533" s="13">
        <f>VLOOKUP($C533,日期!$A:$D,3,0)</f>
        <v>5</v>
      </c>
      <c r="U533" s="13">
        <f>VLOOKUP($C533,日期!$A:$D,4,0)</f>
        <v>1</v>
      </c>
      <c r="V533" s="65">
        <f t="shared" si="62"/>
        <v>44317</v>
      </c>
      <c r="W533" s="13" t="s">
        <v>2097</v>
      </c>
    </row>
    <row r="534" spans="1:23" ht="15">
      <c r="A534" s="15">
        <v>3790</v>
      </c>
      <c r="B534" s="15">
        <v>2021</v>
      </c>
      <c r="C534" s="13" t="s">
        <v>9</v>
      </c>
      <c r="D534" s="15">
        <v>20</v>
      </c>
      <c r="E534" s="13" t="s">
        <v>14</v>
      </c>
      <c r="F534" s="13" t="s">
        <v>11</v>
      </c>
      <c r="G534" s="13" t="s">
        <v>12</v>
      </c>
      <c r="H534" s="13" t="s">
        <v>49</v>
      </c>
      <c r="I534" s="3" t="e">
        <f t="shared" si="56"/>
        <v>#VALUE!</v>
      </c>
      <c r="J534" s="7" t="e">
        <f t="shared" si="57"/>
        <v>#VALUE!</v>
      </c>
      <c r="K534" s="3">
        <f>LEN(H534)</f>
        <v>3</v>
      </c>
      <c r="L534" s="13" t="str">
        <f>IF(OR(AND(LEN(H534&gt;3),ISERROR(FIND("-",H534,1))),AND(LEN(H534)&gt;3,ISERROR(FIND("+",H534,1)))),LEFT(H534,2),H534)</f>
        <v>5-9</v>
      </c>
      <c r="M534" s="13" t="str">
        <f>IF(AND(LEN(H534&gt;3),ISERROR(FIND("+",H534,1))),RIGHT(H534,2),IF(AND(LEN(H534)=3,ISERROR(FIND("-",H534,1))),LEFT(H534,2),H534))</f>
        <v>-9</v>
      </c>
      <c r="N534" s="13" t="str">
        <f>SUBSTITUTE(H534,"+","-")</f>
        <v>5-9</v>
      </c>
      <c r="O534" s="3">
        <f t="shared" si="58"/>
        <v>3</v>
      </c>
      <c r="P534" s="3">
        <f t="shared" si="59"/>
        <v>2</v>
      </c>
      <c r="Q534" s="7">
        <f t="shared" si="60"/>
        <v>5</v>
      </c>
      <c r="R534" s="7">
        <f t="shared" si="61"/>
        <v>9</v>
      </c>
      <c r="S534" s="13" t="e">
        <f>VLOOKUP(A534,history!$B:$F,2,0)</f>
        <v>#N/A</v>
      </c>
      <c r="T534" s="13">
        <f>VLOOKUP($C534,日期!$A:$D,3,0)</f>
        <v>5</v>
      </c>
      <c r="U534" s="13">
        <f>VLOOKUP($C534,日期!$A:$D,4,0)</f>
        <v>1</v>
      </c>
      <c r="V534" s="65">
        <f t="shared" si="62"/>
        <v>44317</v>
      </c>
      <c r="W534" s="13" t="s">
        <v>2098</v>
      </c>
    </row>
    <row r="535" spans="1:23" ht="15">
      <c r="A535" s="15">
        <v>3789</v>
      </c>
      <c r="B535" s="15">
        <v>2021</v>
      </c>
      <c r="C535" s="13" t="s">
        <v>9</v>
      </c>
      <c r="D535" s="15">
        <v>20</v>
      </c>
      <c r="E535" s="13" t="s">
        <v>14</v>
      </c>
      <c r="F535" s="13" t="s">
        <v>17</v>
      </c>
      <c r="G535" s="13" t="s">
        <v>12</v>
      </c>
      <c r="H535" s="13" t="s">
        <v>35</v>
      </c>
      <c r="I535" s="3">
        <f t="shared" si="56"/>
        <v>55</v>
      </c>
      <c r="J535" s="7">
        <f t="shared" si="57"/>
        <v>59</v>
      </c>
      <c r="K535" s="3">
        <f>LEN(H535)</f>
        <v>5</v>
      </c>
      <c r="L535" s="13" t="str">
        <f>IF(OR(AND(LEN(H535&gt;3),ISERROR(FIND("-",H535,1))),AND(LEN(H535)&gt;3,ISERROR(FIND("+",H535,1)))),LEFT(H535,2),H535)</f>
        <v>55</v>
      </c>
      <c r="M535" s="13" t="str">
        <f>IF(AND(LEN(H535&gt;3),ISERROR(FIND("+",H535,1))),RIGHT(H535,2),IF(AND(LEN(H535)=3,ISERROR(FIND("-",H535,1))),LEFT(H535,2),H535))</f>
        <v>59</v>
      </c>
      <c r="N535" s="13" t="str">
        <f>SUBSTITUTE(H535,"+","-")</f>
        <v>55-59</v>
      </c>
      <c r="O535" s="3">
        <f t="shared" si="58"/>
        <v>5</v>
      </c>
      <c r="P535" s="3">
        <f t="shared" si="59"/>
        <v>3</v>
      </c>
      <c r="Q535" s="7">
        <f t="shared" si="60"/>
        <v>55</v>
      </c>
      <c r="R535" s="7">
        <f t="shared" si="61"/>
        <v>59</v>
      </c>
      <c r="S535" s="13" t="e">
        <f>VLOOKUP(A535,history!$B:$F,2,0)</f>
        <v>#N/A</v>
      </c>
      <c r="T535" s="13">
        <f>VLOOKUP($C535,日期!$A:$D,3,0)</f>
        <v>5</v>
      </c>
      <c r="U535" s="13">
        <f>VLOOKUP($C535,日期!$A:$D,4,0)</f>
        <v>1</v>
      </c>
      <c r="V535" s="65">
        <f t="shared" si="62"/>
        <v>44317</v>
      </c>
      <c r="W535" s="13" t="s">
        <v>2099</v>
      </c>
    </row>
    <row r="536" spans="1:23" ht="15">
      <c r="A536" s="15">
        <v>3788</v>
      </c>
      <c r="B536" s="15">
        <v>2021</v>
      </c>
      <c r="C536" s="13" t="s">
        <v>9</v>
      </c>
      <c r="D536" s="15">
        <v>20</v>
      </c>
      <c r="E536" s="13" t="s">
        <v>10</v>
      </c>
      <c r="F536" s="13" t="s">
        <v>11</v>
      </c>
      <c r="G536" s="13" t="s">
        <v>12</v>
      </c>
      <c r="H536" s="13" t="s">
        <v>18</v>
      </c>
      <c r="I536" s="3">
        <f t="shared" si="56"/>
        <v>65</v>
      </c>
      <c r="J536" s="7">
        <f t="shared" si="57"/>
        <v>69</v>
      </c>
      <c r="K536" s="3">
        <f>LEN(H536)</f>
        <v>5</v>
      </c>
      <c r="L536" s="13" t="str">
        <f>IF(OR(AND(LEN(H536&gt;3),ISERROR(FIND("-",H536,1))),AND(LEN(H536)&gt;3,ISERROR(FIND("+",H536,1)))),LEFT(H536,2),H536)</f>
        <v>65</v>
      </c>
      <c r="M536" s="13" t="str">
        <f>IF(AND(LEN(H536&gt;3),ISERROR(FIND("+",H536,1))),RIGHT(H536,2),IF(AND(LEN(H536)=3,ISERROR(FIND("-",H536,1))),LEFT(H536,2),H536))</f>
        <v>69</v>
      </c>
      <c r="N536" s="13" t="str">
        <f>SUBSTITUTE(H536,"+","-")</f>
        <v>65-69</v>
      </c>
      <c r="O536" s="3">
        <f t="shared" si="58"/>
        <v>5</v>
      </c>
      <c r="P536" s="3">
        <f t="shared" si="59"/>
        <v>3</v>
      </c>
      <c r="Q536" s="7">
        <f t="shared" si="60"/>
        <v>65</v>
      </c>
      <c r="R536" s="7">
        <f t="shared" si="61"/>
        <v>69</v>
      </c>
      <c r="S536" s="13" t="e">
        <f>VLOOKUP(A536,history!$B:$F,2,0)</f>
        <v>#N/A</v>
      </c>
      <c r="T536" s="13">
        <f>VLOOKUP($C536,日期!$A:$D,3,0)</f>
        <v>5</v>
      </c>
      <c r="U536" s="13">
        <f>VLOOKUP($C536,日期!$A:$D,4,0)</f>
        <v>1</v>
      </c>
      <c r="V536" s="65">
        <f t="shared" si="62"/>
        <v>44317</v>
      </c>
      <c r="W536" s="13" t="s">
        <v>2100</v>
      </c>
    </row>
    <row r="537" spans="1:23" ht="15">
      <c r="A537" s="15">
        <v>3787</v>
      </c>
      <c r="B537" s="15">
        <v>2021</v>
      </c>
      <c r="C537" s="13" t="s">
        <v>9</v>
      </c>
      <c r="D537" s="15">
        <v>20</v>
      </c>
      <c r="E537" s="13" t="s">
        <v>10</v>
      </c>
      <c r="F537" s="13" t="s">
        <v>11</v>
      </c>
      <c r="G537" s="13" t="s">
        <v>12</v>
      </c>
      <c r="H537" s="13" t="s">
        <v>26</v>
      </c>
      <c r="I537" s="3">
        <f t="shared" si="56"/>
        <v>30</v>
      </c>
      <c r="J537" s="7">
        <f t="shared" si="57"/>
        <v>34</v>
      </c>
      <c r="K537" s="3">
        <f>LEN(H537)</f>
        <v>5</v>
      </c>
      <c r="L537" s="13" t="str">
        <f>IF(OR(AND(LEN(H537&gt;3),ISERROR(FIND("-",H537,1))),AND(LEN(H537)&gt;3,ISERROR(FIND("+",H537,1)))),LEFT(H537,2),H537)</f>
        <v>30</v>
      </c>
      <c r="M537" s="13" t="str">
        <f>IF(AND(LEN(H537&gt;3),ISERROR(FIND("+",H537,1))),RIGHT(H537,2),IF(AND(LEN(H537)=3,ISERROR(FIND("-",H537,1))),LEFT(H537,2),H537))</f>
        <v>34</v>
      </c>
      <c r="N537" s="13" t="str">
        <f>SUBSTITUTE(H537,"+","-")</f>
        <v>30-34</v>
      </c>
      <c r="O537" s="3">
        <f t="shared" si="58"/>
        <v>5</v>
      </c>
      <c r="P537" s="3">
        <f t="shared" si="59"/>
        <v>3</v>
      </c>
      <c r="Q537" s="7">
        <f t="shared" si="60"/>
        <v>30</v>
      </c>
      <c r="R537" s="7">
        <f t="shared" si="61"/>
        <v>34</v>
      </c>
      <c r="S537" s="13" t="e">
        <f>VLOOKUP(A537,history!$B:$F,2,0)</f>
        <v>#N/A</v>
      </c>
      <c r="T537" s="13">
        <f>VLOOKUP($C537,日期!$A:$D,3,0)</f>
        <v>5</v>
      </c>
      <c r="U537" s="13">
        <f>VLOOKUP($C537,日期!$A:$D,4,0)</f>
        <v>1</v>
      </c>
      <c r="V537" s="65">
        <f t="shared" si="62"/>
        <v>44317</v>
      </c>
      <c r="W537" s="13" t="s">
        <v>2101</v>
      </c>
    </row>
    <row r="538" spans="1:23" ht="15">
      <c r="A538" s="15">
        <v>3786</v>
      </c>
      <c r="B538" s="15">
        <v>2021</v>
      </c>
      <c r="C538" s="13" t="s">
        <v>9</v>
      </c>
      <c r="D538" s="15">
        <v>20</v>
      </c>
      <c r="E538" s="13" t="s">
        <v>10</v>
      </c>
      <c r="F538" s="13" t="s">
        <v>17</v>
      </c>
      <c r="G538" s="13" t="s">
        <v>12</v>
      </c>
      <c r="H538" s="13" t="s">
        <v>37</v>
      </c>
      <c r="I538" s="3">
        <f t="shared" si="56"/>
        <v>50</v>
      </c>
      <c r="J538" s="7">
        <f t="shared" si="57"/>
        <v>54</v>
      </c>
      <c r="K538" s="3">
        <f>LEN(H538)</f>
        <v>5</v>
      </c>
      <c r="L538" s="13" t="str">
        <f>IF(OR(AND(LEN(H538&gt;3),ISERROR(FIND("-",H538,1))),AND(LEN(H538)&gt;3,ISERROR(FIND("+",H538,1)))),LEFT(H538,2),H538)</f>
        <v>50</v>
      </c>
      <c r="M538" s="13" t="str">
        <f>IF(AND(LEN(H538&gt;3),ISERROR(FIND("+",H538,1))),RIGHT(H538,2),IF(AND(LEN(H538)=3,ISERROR(FIND("-",H538,1))),LEFT(H538,2),H538))</f>
        <v>54</v>
      </c>
      <c r="N538" s="13" t="str">
        <f>SUBSTITUTE(H538,"+","-")</f>
        <v>50-54</v>
      </c>
      <c r="O538" s="3">
        <f t="shared" si="58"/>
        <v>5</v>
      </c>
      <c r="P538" s="3">
        <f t="shared" si="59"/>
        <v>3</v>
      </c>
      <c r="Q538" s="7">
        <f t="shared" si="60"/>
        <v>50</v>
      </c>
      <c r="R538" s="7">
        <f t="shared" si="61"/>
        <v>54</v>
      </c>
      <c r="S538" s="13" t="e">
        <f>VLOOKUP(A538,history!$B:$F,2,0)</f>
        <v>#N/A</v>
      </c>
      <c r="T538" s="13">
        <f>VLOOKUP($C538,日期!$A:$D,3,0)</f>
        <v>5</v>
      </c>
      <c r="U538" s="13">
        <f>VLOOKUP($C538,日期!$A:$D,4,0)</f>
        <v>1</v>
      </c>
      <c r="V538" s="65">
        <f t="shared" si="62"/>
        <v>44317</v>
      </c>
      <c r="W538" s="13" t="s">
        <v>2102</v>
      </c>
    </row>
    <row r="539" spans="1:23" ht="15">
      <c r="A539" s="15">
        <v>3785</v>
      </c>
      <c r="B539" s="15">
        <v>2021</v>
      </c>
      <c r="C539" s="13" t="s">
        <v>9</v>
      </c>
      <c r="D539" s="15">
        <v>20</v>
      </c>
      <c r="E539" s="13" t="s">
        <v>38</v>
      </c>
      <c r="F539" s="13" t="s">
        <v>11</v>
      </c>
      <c r="G539" s="13" t="s">
        <v>12</v>
      </c>
      <c r="H539" s="13" t="s">
        <v>30</v>
      </c>
      <c r="I539" s="3">
        <f t="shared" si="56"/>
        <v>45</v>
      </c>
      <c r="J539" s="7">
        <f t="shared" si="57"/>
        <v>49</v>
      </c>
      <c r="K539" s="3">
        <f>LEN(H539)</f>
        <v>5</v>
      </c>
      <c r="L539" s="13" t="str">
        <f>IF(OR(AND(LEN(H539&gt;3),ISERROR(FIND("-",H539,1))),AND(LEN(H539)&gt;3,ISERROR(FIND("+",H539,1)))),LEFT(H539,2),H539)</f>
        <v>45</v>
      </c>
      <c r="M539" s="13" t="str">
        <f>IF(AND(LEN(H539&gt;3),ISERROR(FIND("+",H539,1))),RIGHT(H539,2),IF(AND(LEN(H539)=3,ISERROR(FIND("-",H539,1))),LEFT(H539,2),H539))</f>
        <v>49</v>
      </c>
      <c r="N539" s="13" t="str">
        <f>SUBSTITUTE(H539,"+","-")</f>
        <v>45-49</v>
      </c>
      <c r="O539" s="3">
        <f t="shared" si="58"/>
        <v>5</v>
      </c>
      <c r="P539" s="3">
        <f t="shared" si="59"/>
        <v>3</v>
      </c>
      <c r="Q539" s="7">
        <f t="shared" si="60"/>
        <v>45</v>
      </c>
      <c r="R539" s="7">
        <f t="shared" si="61"/>
        <v>49</v>
      </c>
      <c r="S539" s="13" t="e">
        <f>VLOOKUP(A539,history!$B:$F,2,0)</f>
        <v>#N/A</v>
      </c>
      <c r="T539" s="13">
        <f>VLOOKUP($C539,日期!$A:$D,3,0)</f>
        <v>5</v>
      </c>
      <c r="U539" s="13">
        <f>VLOOKUP($C539,日期!$A:$D,4,0)</f>
        <v>1</v>
      </c>
      <c r="V539" s="65">
        <f t="shared" si="62"/>
        <v>44317</v>
      </c>
      <c r="W539" s="13" t="s">
        <v>2103</v>
      </c>
    </row>
    <row r="540" spans="1:23" ht="15">
      <c r="A540" s="15">
        <v>3784</v>
      </c>
      <c r="B540" s="15">
        <v>2021</v>
      </c>
      <c r="C540" s="13" t="s">
        <v>9</v>
      </c>
      <c r="D540" s="15">
        <v>20</v>
      </c>
      <c r="E540" s="13" t="s">
        <v>14</v>
      </c>
      <c r="F540" s="13" t="s">
        <v>11</v>
      </c>
      <c r="G540" s="13" t="s">
        <v>12</v>
      </c>
      <c r="H540" s="13" t="s">
        <v>35</v>
      </c>
      <c r="I540" s="3">
        <f t="shared" si="56"/>
        <v>55</v>
      </c>
      <c r="J540" s="7">
        <f t="shared" si="57"/>
        <v>59</v>
      </c>
      <c r="K540" s="3">
        <f>LEN(H540)</f>
        <v>5</v>
      </c>
      <c r="L540" s="13" t="str">
        <f>IF(OR(AND(LEN(H540&gt;3),ISERROR(FIND("-",H540,1))),AND(LEN(H540)&gt;3,ISERROR(FIND("+",H540,1)))),LEFT(H540,2),H540)</f>
        <v>55</v>
      </c>
      <c r="M540" s="13" t="str">
        <f>IF(AND(LEN(H540&gt;3),ISERROR(FIND("+",H540,1))),RIGHT(H540,2),IF(AND(LEN(H540)=3,ISERROR(FIND("-",H540,1))),LEFT(H540,2),H540))</f>
        <v>59</v>
      </c>
      <c r="N540" s="13" t="str">
        <f>SUBSTITUTE(H540,"+","-")</f>
        <v>55-59</v>
      </c>
      <c r="O540" s="3">
        <f t="shared" si="58"/>
        <v>5</v>
      </c>
      <c r="P540" s="3">
        <f t="shared" si="59"/>
        <v>3</v>
      </c>
      <c r="Q540" s="7">
        <f t="shared" si="60"/>
        <v>55</v>
      </c>
      <c r="R540" s="7">
        <f t="shared" si="61"/>
        <v>59</v>
      </c>
      <c r="S540" s="13" t="e">
        <f>VLOOKUP(A540,history!$B:$F,2,0)</f>
        <v>#N/A</v>
      </c>
      <c r="T540" s="13">
        <f>VLOOKUP($C540,日期!$A:$D,3,0)</f>
        <v>5</v>
      </c>
      <c r="U540" s="13">
        <f>VLOOKUP($C540,日期!$A:$D,4,0)</f>
        <v>1</v>
      </c>
      <c r="V540" s="65">
        <f t="shared" si="62"/>
        <v>44317</v>
      </c>
      <c r="W540" s="13" t="s">
        <v>2104</v>
      </c>
    </row>
    <row r="541" spans="1:23" ht="15">
      <c r="A541" s="15">
        <v>3783</v>
      </c>
      <c r="B541" s="15">
        <v>2021</v>
      </c>
      <c r="C541" s="13" t="s">
        <v>9</v>
      </c>
      <c r="D541" s="15">
        <v>20</v>
      </c>
      <c r="E541" s="13" t="s">
        <v>14</v>
      </c>
      <c r="F541" s="13" t="s">
        <v>17</v>
      </c>
      <c r="G541" s="13" t="s">
        <v>12</v>
      </c>
      <c r="H541" s="13" t="s">
        <v>35</v>
      </c>
      <c r="I541" s="3">
        <f t="shared" si="56"/>
        <v>55</v>
      </c>
      <c r="J541" s="7">
        <f t="shared" si="57"/>
        <v>59</v>
      </c>
      <c r="K541" s="3">
        <f>LEN(H541)</f>
        <v>5</v>
      </c>
      <c r="L541" s="13" t="str">
        <f>IF(OR(AND(LEN(H541&gt;3),ISERROR(FIND("-",H541,1))),AND(LEN(H541)&gt;3,ISERROR(FIND("+",H541,1)))),LEFT(H541,2),H541)</f>
        <v>55</v>
      </c>
      <c r="M541" s="13" t="str">
        <f>IF(AND(LEN(H541&gt;3),ISERROR(FIND("+",H541,1))),RIGHT(H541,2),IF(AND(LEN(H541)=3,ISERROR(FIND("-",H541,1))),LEFT(H541,2),H541))</f>
        <v>59</v>
      </c>
      <c r="N541" s="13" t="str">
        <f>SUBSTITUTE(H541,"+","-")</f>
        <v>55-59</v>
      </c>
      <c r="O541" s="3">
        <f t="shared" si="58"/>
        <v>5</v>
      </c>
      <c r="P541" s="3">
        <f t="shared" si="59"/>
        <v>3</v>
      </c>
      <c r="Q541" s="7">
        <f t="shared" si="60"/>
        <v>55</v>
      </c>
      <c r="R541" s="7">
        <f t="shared" si="61"/>
        <v>59</v>
      </c>
      <c r="S541" s="13" t="e">
        <f>VLOOKUP(A541,history!$B:$F,2,0)</f>
        <v>#N/A</v>
      </c>
      <c r="T541" s="13">
        <f>VLOOKUP($C541,日期!$A:$D,3,0)</f>
        <v>5</v>
      </c>
      <c r="U541" s="13">
        <f>VLOOKUP($C541,日期!$A:$D,4,0)</f>
        <v>1</v>
      </c>
      <c r="V541" s="65">
        <f t="shared" si="62"/>
        <v>44317</v>
      </c>
      <c r="W541" s="13" t="s">
        <v>2105</v>
      </c>
    </row>
    <row r="542" spans="1:23" ht="15">
      <c r="A542" s="15">
        <v>3782</v>
      </c>
      <c r="B542" s="15">
        <v>2021</v>
      </c>
      <c r="C542" s="13" t="s">
        <v>9</v>
      </c>
      <c r="D542" s="15">
        <v>20</v>
      </c>
      <c r="E542" s="13" t="s">
        <v>10</v>
      </c>
      <c r="F542" s="13" t="s">
        <v>11</v>
      </c>
      <c r="G542" s="13" t="s">
        <v>12</v>
      </c>
      <c r="H542" s="13" t="s">
        <v>18</v>
      </c>
      <c r="I542" s="3">
        <f t="shared" si="56"/>
        <v>65</v>
      </c>
      <c r="J542" s="7">
        <f t="shared" si="57"/>
        <v>69</v>
      </c>
      <c r="K542" s="3">
        <f>LEN(H542)</f>
        <v>5</v>
      </c>
      <c r="L542" s="13" t="str">
        <f>IF(OR(AND(LEN(H542&gt;3),ISERROR(FIND("-",H542,1))),AND(LEN(H542)&gt;3,ISERROR(FIND("+",H542,1)))),LEFT(H542,2),H542)</f>
        <v>65</v>
      </c>
      <c r="M542" s="13" t="str">
        <f>IF(AND(LEN(H542&gt;3),ISERROR(FIND("+",H542,1))),RIGHT(H542,2),IF(AND(LEN(H542)=3,ISERROR(FIND("-",H542,1))),LEFT(H542,2),H542))</f>
        <v>69</v>
      </c>
      <c r="N542" s="13" t="str">
        <f>SUBSTITUTE(H542,"+","-")</f>
        <v>65-69</v>
      </c>
      <c r="O542" s="3">
        <f t="shared" si="58"/>
        <v>5</v>
      </c>
      <c r="P542" s="3">
        <f t="shared" si="59"/>
        <v>3</v>
      </c>
      <c r="Q542" s="7">
        <f t="shared" si="60"/>
        <v>65</v>
      </c>
      <c r="R542" s="7">
        <f t="shared" si="61"/>
        <v>69</v>
      </c>
      <c r="S542" s="13" t="e">
        <f>VLOOKUP(A542,history!$B:$F,2,0)</f>
        <v>#N/A</v>
      </c>
      <c r="T542" s="13">
        <f>VLOOKUP($C542,日期!$A:$D,3,0)</f>
        <v>5</v>
      </c>
      <c r="U542" s="13">
        <f>VLOOKUP($C542,日期!$A:$D,4,0)</f>
        <v>1</v>
      </c>
      <c r="V542" s="65">
        <f t="shared" si="62"/>
        <v>44317</v>
      </c>
      <c r="W542" s="13" t="s">
        <v>2106</v>
      </c>
    </row>
    <row r="543" spans="1:23" ht="15">
      <c r="A543" s="15">
        <v>3781</v>
      </c>
      <c r="B543" s="15">
        <v>2021</v>
      </c>
      <c r="C543" s="13" t="s">
        <v>9</v>
      </c>
      <c r="D543" s="15">
        <v>20</v>
      </c>
      <c r="E543" s="13" t="s">
        <v>10</v>
      </c>
      <c r="F543" s="13" t="s">
        <v>11</v>
      </c>
      <c r="G543" s="13" t="s">
        <v>12</v>
      </c>
      <c r="H543" s="13" t="s">
        <v>26</v>
      </c>
      <c r="I543" s="3">
        <f t="shared" si="56"/>
        <v>30</v>
      </c>
      <c r="J543" s="7">
        <f t="shared" si="57"/>
        <v>34</v>
      </c>
      <c r="K543" s="3">
        <f>LEN(H543)</f>
        <v>5</v>
      </c>
      <c r="L543" s="13" t="str">
        <f>IF(OR(AND(LEN(H543&gt;3),ISERROR(FIND("-",H543,1))),AND(LEN(H543)&gt;3,ISERROR(FIND("+",H543,1)))),LEFT(H543,2),H543)</f>
        <v>30</v>
      </c>
      <c r="M543" s="13" t="str">
        <f>IF(AND(LEN(H543&gt;3),ISERROR(FIND("+",H543,1))),RIGHT(H543,2),IF(AND(LEN(H543)=3,ISERROR(FIND("-",H543,1))),LEFT(H543,2),H543))</f>
        <v>34</v>
      </c>
      <c r="N543" s="13" t="str">
        <f>SUBSTITUTE(H543,"+","-")</f>
        <v>30-34</v>
      </c>
      <c r="O543" s="3">
        <f t="shared" si="58"/>
        <v>5</v>
      </c>
      <c r="P543" s="3">
        <f t="shared" si="59"/>
        <v>3</v>
      </c>
      <c r="Q543" s="7">
        <f t="shared" si="60"/>
        <v>30</v>
      </c>
      <c r="R543" s="7">
        <f t="shared" si="61"/>
        <v>34</v>
      </c>
      <c r="S543" s="13" t="e">
        <f>VLOOKUP(A543,history!$B:$F,2,0)</f>
        <v>#N/A</v>
      </c>
      <c r="T543" s="13">
        <f>VLOOKUP($C543,日期!$A:$D,3,0)</f>
        <v>5</v>
      </c>
      <c r="U543" s="13">
        <f>VLOOKUP($C543,日期!$A:$D,4,0)</f>
        <v>1</v>
      </c>
      <c r="V543" s="65">
        <f t="shared" si="62"/>
        <v>44317</v>
      </c>
      <c r="W543" s="13" t="s">
        <v>2107</v>
      </c>
    </row>
    <row r="544" spans="1:23" ht="15">
      <c r="A544" s="15">
        <v>3780</v>
      </c>
      <c r="B544" s="15">
        <v>2021</v>
      </c>
      <c r="C544" s="13" t="s">
        <v>9</v>
      </c>
      <c r="D544" s="15">
        <v>20</v>
      </c>
      <c r="E544" s="13" t="s">
        <v>10</v>
      </c>
      <c r="F544" s="13" t="s">
        <v>17</v>
      </c>
      <c r="G544" s="13" t="s">
        <v>12</v>
      </c>
      <c r="H544" s="13" t="s">
        <v>37</v>
      </c>
      <c r="I544" s="3">
        <f t="shared" si="56"/>
        <v>50</v>
      </c>
      <c r="J544" s="7">
        <f t="shared" si="57"/>
        <v>54</v>
      </c>
      <c r="K544" s="3">
        <f>LEN(H544)</f>
        <v>5</v>
      </c>
      <c r="L544" s="13" t="str">
        <f>IF(OR(AND(LEN(H544&gt;3),ISERROR(FIND("-",H544,1))),AND(LEN(H544)&gt;3,ISERROR(FIND("+",H544,1)))),LEFT(H544,2),H544)</f>
        <v>50</v>
      </c>
      <c r="M544" s="13" t="str">
        <f>IF(AND(LEN(H544&gt;3),ISERROR(FIND("+",H544,1))),RIGHT(H544,2),IF(AND(LEN(H544)=3,ISERROR(FIND("-",H544,1))),LEFT(H544,2),H544))</f>
        <v>54</v>
      </c>
      <c r="N544" s="13" t="str">
        <f>SUBSTITUTE(H544,"+","-")</f>
        <v>50-54</v>
      </c>
      <c r="O544" s="3">
        <f t="shared" si="58"/>
        <v>5</v>
      </c>
      <c r="P544" s="3">
        <f t="shared" si="59"/>
        <v>3</v>
      </c>
      <c r="Q544" s="7">
        <f t="shared" si="60"/>
        <v>50</v>
      </c>
      <c r="R544" s="7">
        <f t="shared" si="61"/>
        <v>54</v>
      </c>
      <c r="S544" s="13" t="e">
        <f>VLOOKUP(A544,history!$B:$F,2,0)</f>
        <v>#N/A</v>
      </c>
      <c r="T544" s="13">
        <f>VLOOKUP($C544,日期!$A:$D,3,0)</f>
        <v>5</v>
      </c>
      <c r="U544" s="13">
        <f>VLOOKUP($C544,日期!$A:$D,4,0)</f>
        <v>1</v>
      </c>
      <c r="V544" s="65">
        <f t="shared" si="62"/>
        <v>44317</v>
      </c>
      <c r="W544" s="13" t="s">
        <v>2108</v>
      </c>
    </row>
    <row r="545" spans="1:23" ht="15">
      <c r="A545" s="15">
        <v>3779</v>
      </c>
      <c r="B545" s="15">
        <v>2021</v>
      </c>
      <c r="C545" s="13" t="s">
        <v>9</v>
      </c>
      <c r="D545" s="15">
        <v>20</v>
      </c>
      <c r="E545" s="13" t="s">
        <v>38</v>
      </c>
      <c r="F545" s="13" t="s">
        <v>11</v>
      </c>
      <c r="G545" s="13" t="s">
        <v>12</v>
      </c>
      <c r="H545" s="13" t="s">
        <v>30</v>
      </c>
      <c r="I545" s="3">
        <f t="shared" si="56"/>
        <v>45</v>
      </c>
      <c r="J545" s="7">
        <f t="shared" si="57"/>
        <v>49</v>
      </c>
      <c r="K545" s="3">
        <f>LEN(H545)</f>
        <v>5</v>
      </c>
      <c r="L545" s="13" t="str">
        <f>IF(OR(AND(LEN(H545&gt;3),ISERROR(FIND("-",H545,1))),AND(LEN(H545)&gt;3,ISERROR(FIND("+",H545,1)))),LEFT(H545,2),H545)</f>
        <v>45</v>
      </c>
      <c r="M545" s="13" t="str">
        <f>IF(AND(LEN(H545&gt;3),ISERROR(FIND("+",H545,1))),RIGHT(H545,2),IF(AND(LEN(H545)=3,ISERROR(FIND("-",H545,1))),LEFT(H545,2),H545))</f>
        <v>49</v>
      </c>
      <c r="N545" s="13" t="str">
        <f>SUBSTITUTE(H545,"+","-")</f>
        <v>45-49</v>
      </c>
      <c r="O545" s="3">
        <f t="shared" si="58"/>
        <v>5</v>
      </c>
      <c r="P545" s="3">
        <f t="shared" si="59"/>
        <v>3</v>
      </c>
      <c r="Q545" s="7">
        <f t="shared" si="60"/>
        <v>45</v>
      </c>
      <c r="R545" s="7">
        <f t="shared" si="61"/>
        <v>49</v>
      </c>
      <c r="S545" s="13" t="e">
        <f>VLOOKUP(A545,history!$B:$F,2,0)</f>
        <v>#N/A</v>
      </c>
      <c r="T545" s="13">
        <f>VLOOKUP($C545,日期!$A:$D,3,0)</f>
        <v>5</v>
      </c>
      <c r="U545" s="13">
        <f>VLOOKUP($C545,日期!$A:$D,4,0)</f>
        <v>1</v>
      </c>
      <c r="V545" s="65">
        <f t="shared" si="62"/>
        <v>44317</v>
      </c>
      <c r="W545" s="13" t="s">
        <v>2109</v>
      </c>
    </row>
    <row r="546" spans="1:23" ht="15">
      <c r="A546" s="15">
        <v>3778</v>
      </c>
      <c r="B546" s="15">
        <v>2021</v>
      </c>
      <c r="C546" s="13" t="s">
        <v>9</v>
      </c>
      <c r="D546" s="15">
        <v>20</v>
      </c>
      <c r="E546" s="13" t="s">
        <v>14</v>
      </c>
      <c r="F546" s="13" t="s">
        <v>11</v>
      </c>
      <c r="G546" s="13" t="s">
        <v>12</v>
      </c>
      <c r="H546" s="13" t="s">
        <v>35</v>
      </c>
      <c r="I546" s="3">
        <f t="shared" si="56"/>
        <v>55</v>
      </c>
      <c r="J546" s="7">
        <f t="shared" si="57"/>
        <v>59</v>
      </c>
      <c r="K546" s="3">
        <f>LEN(H546)</f>
        <v>5</v>
      </c>
      <c r="L546" s="13" t="str">
        <f>IF(OR(AND(LEN(H546&gt;3),ISERROR(FIND("-",H546,1))),AND(LEN(H546)&gt;3,ISERROR(FIND("+",H546,1)))),LEFT(H546,2),H546)</f>
        <v>55</v>
      </c>
      <c r="M546" s="13" t="str">
        <f>IF(AND(LEN(H546&gt;3),ISERROR(FIND("+",H546,1))),RIGHT(H546,2),IF(AND(LEN(H546)=3,ISERROR(FIND("-",H546,1))),LEFT(H546,2),H546))</f>
        <v>59</v>
      </c>
      <c r="N546" s="13" t="str">
        <f>SUBSTITUTE(H546,"+","-")</f>
        <v>55-59</v>
      </c>
      <c r="O546" s="3">
        <f t="shared" si="58"/>
        <v>5</v>
      </c>
      <c r="P546" s="3">
        <f t="shared" si="59"/>
        <v>3</v>
      </c>
      <c r="Q546" s="7">
        <f t="shared" si="60"/>
        <v>55</v>
      </c>
      <c r="R546" s="7">
        <f t="shared" si="61"/>
        <v>59</v>
      </c>
      <c r="S546" s="13" t="e">
        <f>VLOOKUP(A546,history!$B:$F,2,0)</f>
        <v>#N/A</v>
      </c>
      <c r="T546" s="13">
        <f>VLOOKUP($C546,日期!$A:$D,3,0)</f>
        <v>5</v>
      </c>
      <c r="U546" s="13">
        <f>VLOOKUP($C546,日期!$A:$D,4,0)</f>
        <v>1</v>
      </c>
      <c r="V546" s="65">
        <f t="shared" si="62"/>
        <v>44317</v>
      </c>
      <c r="W546" s="13" t="s">
        <v>2110</v>
      </c>
    </row>
    <row r="547" spans="1:23" ht="15">
      <c r="A547" s="15">
        <v>3777</v>
      </c>
      <c r="B547" s="15">
        <v>2021</v>
      </c>
      <c r="C547" s="13" t="s">
        <v>9</v>
      </c>
      <c r="D547" s="15">
        <v>20</v>
      </c>
      <c r="E547" s="13" t="s">
        <v>14</v>
      </c>
      <c r="F547" s="13" t="s">
        <v>17</v>
      </c>
      <c r="G547" s="13" t="s">
        <v>12</v>
      </c>
      <c r="H547" s="13" t="s">
        <v>35</v>
      </c>
      <c r="I547" s="3">
        <f t="shared" si="56"/>
        <v>55</v>
      </c>
      <c r="J547" s="7">
        <f t="shared" si="57"/>
        <v>59</v>
      </c>
      <c r="K547" s="3">
        <f>LEN(H547)</f>
        <v>5</v>
      </c>
      <c r="L547" s="13" t="str">
        <f>IF(OR(AND(LEN(H547&gt;3),ISERROR(FIND("-",H547,1))),AND(LEN(H547)&gt;3,ISERROR(FIND("+",H547,1)))),LEFT(H547,2),H547)</f>
        <v>55</v>
      </c>
      <c r="M547" s="13" t="str">
        <f>IF(AND(LEN(H547&gt;3),ISERROR(FIND("+",H547,1))),RIGHT(H547,2),IF(AND(LEN(H547)=3,ISERROR(FIND("-",H547,1))),LEFT(H547,2),H547))</f>
        <v>59</v>
      </c>
      <c r="N547" s="13" t="str">
        <f>SUBSTITUTE(H547,"+","-")</f>
        <v>55-59</v>
      </c>
      <c r="O547" s="3">
        <f t="shared" si="58"/>
        <v>5</v>
      </c>
      <c r="P547" s="3">
        <f t="shared" si="59"/>
        <v>3</v>
      </c>
      <c r="Q547" s="7">
        <f t="shared" si="60"/>
        <v>55</v>
      </c>
      <c r="R547" s="7">
        <f t="shared" si="61"/>
        <v>59</v>
      </c>
      <c r="S547" s="13" t="e">
        <f>VLOOKUP(A547,history!$B:$F,2,0)</f>
        <v>#N/A</v>
      </c>
      <c r="T547" s="13">
        <f>VLOOKUP($C547,日期!$A:$D,3,0)</f>
        <v>5</v>
      </c>
      <c r="U547" s="13">
        <f>VLOOKUP($C547,日期!$A:$D,4,0)</f>
        <v>1</v>
      </c>
      <c r="V547" s="65">
        <f t="shared" si="62"/>
        <v>44317</v>
      </c>
      <c r="W547" s="13" t="s">
        <v>2111</v>
      </c>
    </row>
    <row r="548" spans="1:23" ht="15">
      <c r="A548" s="15">
        <v>3776</v>
      </c>
      <c r="B548" s="15">
        <v>2021</v>
      </c>
      <c r="C548" s="13" t="s">
        <v>9</v>
      </c>
      <c r="D548" s="15">
        <v>20</v>
      </c>
      <c r="E548" s="13" t="s">
        <v>10</v>
      </c>
      <c r="F548" s="13" t="s">
        <v>11</v>
      </c>
      <c r="G548" s="13" t="s">
        <v>12</v>
      </c>
      <c r="H548" s="13" t="s">
        <v>18</v>
      </c>
      <c r="I548" s="3">
        <f t="shared" si="56"/>
        <v>65</v>
      </c>
      <c r="J548" s="7">
        <f t="shared" si="57"/>
        <v>69</v>
      </c>
      <c r="K548" s="3">
        <f>LEN(H548)</f>
        <v>5</v>
      </c>
      <c r="L548" s="13" t="str">
        <f>IF(OR(AND(LEN(H548&gt;3),ISERROR(FIND("-",H548,1))),AND(LEN(H548)&gt;3,ISERROR(FIND("+",H548,1)))),LEFT(H548,2),H548)</f>
        <v>65</v>
      </c>
      <c r="M548" s="13" t="str">
        <f>IF(AND(LEN(H548&gt;3),ISERROR(FIND("+",H548,1))),RIGHT(H548,2),IF(AND(LEN(H548)=3,ISERROR(FIND("-",H548,1))),LEFT(H548,2),H548))</f>
        <v>69</v>
      </c>
      <c r="N548" s="13" t="str">
        <f>SUBSTITUTE(H548,"+","-")</f>
        <v>65-69</v>
      </c>
      <c r="O548" s="3">
        <f t="shared" si="58"/>
        <v>5</v>
      </c>
      <c r="P548" s="3">
        <f t="shared" si="59"/>
        <v>3</v>
      </c>
      <c r="Q548" s="7">
        <f t="shared" si="60"/>
        <v>65</v>
      </c>
      <c r="R548" s="7">
        <f t="shared" si="61"/>
        <v>69</v>
      </c>
      <c r="S548" s="13" t="e">
        <f>VLOOKUP(A548,history!$B:$F,2,0)</f>
        <v>#N/A</v>
      </c>
      <c r="T548" s="13">
        <f>VLOOKUP($C548,日期!$A:$D,3,0)</f>
        <v>5</v>
      </c>
      <c r="U548" s="13">
        <f>VLOOKUP($C548,日期!$A:$D,4,0)</f>
        <v>1</v>
      </c>
      <c r="V548" s="65">
        <f t="shared" si="62"/>
        <v>44317</v>
      </c>
      <c r="W548" s="13" t="s">
        <v>2112</v>
      </c>
    </row>
    <row r="549" spans="1:23" ht="15">
      <c r="A549" s="15">
        <v>3775</v>
      </c>
      <c r="B549" s="15">
        <v>2021</v>
      </c>
      <c r="C549" s="13" t="s">
        <v>9</v>
      </c>
      <c r="D549" s="15">
        <v>20</v>
      </c>
      <c r="E549" s="13" t="s">
        <v>10</v>
      </c>
      <c r="F549" s="13" t="s">
        <v>11</v>
      </c>
      <c r="G549" s="13" t="s">
        <v>12</v>
      </c>
      <c r="H549" s="13" t="s">
        <v>26</v>
      </c>
      <c r="I549" s="3">
        <f t="shared" si="56"/>
        <v>30</v>
      </c>
      <c r="J549" s="7">
        <f t="shared" si="57"/>
        <v>34</v>
      </c>
      <c r="K549" s="3">
        <f>LEN(H549)</f>
        <v>5</v>
      </c>
      <c r="L549" s="13" t="str">
        <f>IF(OR(AND(LEN(H549&gt;3),ISERROR(FIND("-",H549,1))),AND(LEN(H549)&gt;3,ISERROR(FIND("+",H549,1)))),LEFT(H549,2),H549)</f>
        <v>30</v>
      </c>
      <c r="M549" s="13" t="str">
        <f>IF(AND(LEN(H549&gt;3),ISERROR(FIND("+",H549,1))),RIGHT(H549,2),IF(AND(LEN(H549)=3,ISERROR(FIND("-",H549,1))),LEFT(H549,2),H549))</f>
        <v>34</v>
      </c>
      <c r="N549" s="13" t="str">
        <f>SUBSTITUTE(H549,"+","-")</f>
        <v>30-34</v>
      </c>
      <c r="O549" s="3">
        <f t="shared" si="58"/>
        <v>5</v>
      </c>
      <c r="P549" s="3">
        <f t="shared" si="59"/>
        <v>3</v>
      </c>
      <c r="Q549" s="7">
        <f t="shared" si="60"/>
        <v>30</v>
      </c>
      <c r="R549" s="7">
        <f t="shared" si="61"/>
        <v>34</v>
      </c>
      <c r="S549" s="13" t="e">
        <f>VLOOKUP(A549,history!$B:$F,2,0)</f>
        <v>#N/A</v>
      </c>
      <c r="T549" s="13">
        <f>VLOOKUP($C549,日期!$A:$D,3,0)</f>
        <v>5</v>
      </c>
      <c r="U549" s="13">
        <f>VLOOKUP($C549,日期!$A:$D,4,0)</f>
        <v>1</v>
      </c>
      <c r="V549" s="65">
        <f t="shared" si="62"/>
        <v>44317</v>
      </c>
      <c r="W549" s="13" t="s">
        <v>2113</v>
      </c>
    </row>
    <row r="550" spans="1:23" ht="15">
      <c r="A550" s="15">
        <v>3774</v>
      </c>
      <c r="B550" s="15">
        <v>2021</v>
      </c>
      <c r="C550" s="13" t="s">
        <v>9</v>
      </c>
      <c r="D550" s="15">
        <v>20</v>
      </c>
      <c r="E550" s="13" t="s">
        <v>10</v>
      </c>
      <c r="F550" s="13" t="s">
        <v>17</v>
      </c>
      <c r="G550" s="13" t="s">
        <v>12</v>
      </c>
      <c r="H550" s="13" t="s">
        <v>37</v>
      </c>
      <c r="I550" s="3">
        <f t="shared" si="56"/>
        <v>50</v>
      </c>
      <c r="J550" s="7">
        <f t="shared" si="57"/>
        <v>54</v>
      </c>
      <c r="K550" s="3">
        <f>LEN(H550)</f>
        <v>5</v>
      </c>
      <c r="L550" s="13" t="str">
        <f>IF(OR(AND(LEN(H550&gt;3),ISERROR(FIND("-",H550,1))),AND(LEN(H550)&gt;3,ISERROR(FIND("+",H550,1)))),LEFT(H550,2),H550)</f>
        <v>50</v>
      </c>
      <c r="M550" s="13" t="str">
        <f>IF(AND(LEN(H550&gt;3),ISERROR(FIND("+",H550,1))),RIGHT(H550,2),IF(AND(LEN(H550)=3,ISERROR(FIND("-",H550,1))),LEFT(H550,2),H550))</f>
        <v>54</v>
      </c>
      <c r="N550" s="13" t="str">
        <f>SUBSTITUTE(H550,"+","-")</f>
        <v>50-54</v>
      </c>
      <c r="O550" s="3">
        <f t="shared" si="58"/>
        <v>5</v>
      </c>
      <c r="P550" s="3">
        <f t="shared" si="59"/>
        <v>3</v>
      </c>
      <c r="Q550" s="7">
        <f t="shared" si="60"/>
        <v>50</v>
      </c>
      <c r="R550" s="7">
        <f t="shared" si="61"/>
        <v>54</v>
      </c>
      <c r="S550" s="13" t="e">
        <f>VLOOKUP(A550,history!$B:$F,2,0)</f>
        <v>#N/A</v>
      </c>
      <c r="T550" s="13">
        <f>VLOOKUP($C550,日期!$A:$D,3,0)</f>
        <v>5</v>
      </c>
      <c r="U550" s="13">
        <f>VLOOKUP($C550,日期!$A:$D,4,0)</f>
        <v>1</v>
      </c>
      <c r="V550" s="65">
        <f t="shared" si="62"/>
        <v>44317</v>
      </c>
      <c r="W550" s="13" t="s">
        <v>2114</v>
      </c>
    </row>
    <row r="551" spans="1:23" ht="15">
      <c r="A551" s="15">
        <v>3773</v>
      </c>
      <c r="B551" s="15">
        <v>2021</v>
      </c>
      <c r="C551" s="13" t="s">
        <v>9</v>
      </c>
      <c r="D551" s="15">
        <v>20</v>
      </c>
      <c r="E551" s="13" t="s">
        <v>38</v>
      </c>
      <c r="F551" s="13" t="s">
        <v>11</v>
      </c>
      <c r="G551" s="13" t="s">
        <v>12</v>
      </c>
      <c r="H551" s="13" t="s">
        <v>30</v>
      </c>
      <c r="I551" s="3">
        <f t="shared" si="56"/>
        <v>45</v>
      </c>
      <c r="J551" s="7">
        <f t="shared" si="57"/>
        <v>49</v>
      </c>
      <c r="K551" s="3">
        <f>LEN(H551)</f>
        <v>5</v>
      </c>
      <c r="L551" s="13" t="str">
        <f>IF(OR(AND(LEN(H551&gt;3),ISERROR(FIND("-",H551,1))),AND(LEN(H551)&gt;3,ISERROR(FIND("+",H551,1)))),LEFT(H551,2),H551)</f>
        <v>45</v>
      </c>
      <c r="M551" s="13" t="str">
        <f>IF(AND(LEN(H551&gt;3),ISERROR(FIND("+",H551,1))),RIGHT(H551,2),IF(AND(LEN(H551)=3,ISERROR(FIND("-",H551,1))),LEFT(H551,2),H551))</f>
        <v>49</v>
      </c>
      <c r="N551" s="13" t="str">
        <f>SUBSTITUTE(H551,"+","-")</f>
        <v>45-49</v>
      </c>
      <c r="O551" s="3">
        <f t="shared" si="58"/>
        <v>5</v>
      </c>
      <c r="P551" s="3">
        <f t="shared" si="59"/>
        <v>3</v>
      </c>
      <c r="Q551" s="7">
        <f t="shared" si="60"/>
        <v>45</v>
      </c>
      <c r="R551" s="7">
        <f t="shared" si="61"/>
        <v>49</v>
      </c>
      <c r="S551" s="13" t="e">
        <f>VLOOKUP(A551,history!$B:$F,2,0)</f>
        <v>#N/A</v>
      </c>
      <c r="T551" s="13">
        <f>VLOOKUP($C551,日期!$A:$D,3,0)</f>
        <v>5</v>
      </c>
      <c r="U551" s="13">
        <f>VLOOKUP($C551,日期!$A:$D,4,0)</f>
        <v>1</v>
      </c>
      <c r="V551" s="65">
        <f t="shared" si="62"/>
        <v>44317</v>
      </c>
      <c r="W551" s="13" t="s">
        <v>2115</v>
      </c>
    </row>
    <row r="552" spans="1:23" ht="15">
      <c r="A552" s="15">
        <v>3772</v>
      </c>
      <c r="B552" s="15">
        <v>2021</v>
      </c>
      <c r="C552" s="13" t="s">
        <v>9</v>
      </c>
      <c r="D552" s="15">
        <v>20</v>
      </c>
      <c r="E552" s="13" t="s">
        <v>14</v>
      </c>
      <c r="F552" s="13" t="s">
        <v>11</v>
      </c>
      <c r="G552" s="13" t="s">
        <v>12</v>
      </c>
      <c r="H552" s="13" t="s">
        <v>35</v>
      </c>
      <c r="I552" s="3">
        <f t="shared" si="56"/>
        <v>55</v>
      </c>
      <c r="J552" s="7">
        <f t="shared" si="57"/>
        <v>59</v>
      </c>
      <c r="K552" s="3">
        <f>LEN(H552)</f>
        <v>5</v>
      </c>
      <c r="L552" s="13" t="str">
        <f>IF(OR(AND(LEN(H552&gt;3),ISERROR(FIND("-",H552,1))),AND(LEN(H552)&gt;3,ISERROR(FIND("+",H552,1)))),LEFT(H552,2),H552)</f>
        <v>55</v>
      </c>
      <c r="M552" s="13" t="str">
        <f>IF(AND(LEN(H552&gt;3),ISERROR(FIND("+",H552,1))),RIGHT(H552,2),IF(AND(LEN(H552)=3,ISERROR(FIND("-",H552,1))),LEFT(H552,2),H552))</f>
        <v>59</v>
      </c>
      <c r="N552" s="13" t="str">
        <f>SUBSTITUTE(H552,"+","-")</f>
        <v>55-59</v>
      </c>
      <c r="O552" s="3">
        <f t="shared" si="58"/>
        <v>5</v>
      </c>
      <c r="P552" s="3">
        <f t="shared" si="59"/>
        <v>3</v>
      </c>
      <c r="Q552" s="7">
        <f t="shared" si="60"/>
        <v>55</v>
      </c>
      <c r="R552" s="7">
        <f t="shared" si="61"/>
        <v>59</v>
      </c>
      <c r="S552" s="13" t="e">
        <f>VLOOKUP(A552,history!$B:$F,2,0)</f>
        <v>#N/A</v>
      </c>
      <c r="T552" s="13">
        <f>VLOOKUP($C552,日期!$A:$D,3,0)</f>
        <v>5</v>
      </c>
      <c r="U552" s="13">
        <f>VLOOKUP($C552,日期!$A:$D,4,0)</f>
        <v>1</v>
      </c>
      <c r="V552" s="65">
        <f t="shared" si="62"/>
        <v>44317</v>
      </c>
      <c r="W552" s="13" t="s">
        <v>2116</v>
      </c>
    </row>
    <row r="553" spans="1:23" ht="15">
      <c r="A553" s="15">
        <v>3771</v>
      </c>
      <c r="B553" s="15">
        <v>2021</v>
      </c>
      <c r="C553" s="13" t="s">
        <v>9</v>
      </c>
      <c r="D553" s="15">
        <v>20</v>
      </c>
      <c r="E553" s="13" t="s">
        <v>14</v>
      </c>
      <c r="F553" s="13" t="s">
        <v>17</v>
      </c>
      <c r="G553" s="13" t="s">
        <v>12</v>
      </c>
      <c r="H553" s="13" t="s">
        <v>35</v>
      </c>
      <c r="I553" s="3">
        <f t="shared" si="56"/>
        <v>55</v>
      </c>
      <c r="J553" s="7">
        <f t="shared" si="57"/>
        <v>59</v>
      </c>
      <c r="K553" s="3">
        <f>LEN(H553)</f>
        <v>5</v>
      </c>
      <c r="L553" s="13" t="str">
        <f>IF(OR(AND(LEN(H553&gt;3),ISERROR(FIND("-",H553,1))),AND(LEN(H553)&gt;3,ISERROR(FIND("+",H553,1)))),LEFT(H553,2),H553)</f>
        <v>55</v>
      </c>
      <c r="M553" s="13" t="str">
        <f>IF(AND(LEN(H553&gt;3),ISERROR(FIND("+",H553,1))),RIGHT(H553,2),IF(AND(LEN(H553)=3,ISERROR(FIND("-",H553,1))),LEFT(H553,2),H553))</f>
        <v>59</v>
      </c>
      <c r="N553" s="13" t="str">
        <f>SUBSTITUTE(H553,"+","-")</f>
        <v>55-59</v>
      </c>
      <c r="O553" s="3">
        <f t="shared" si="58"/>
        <v>5</v>
      </c>
      <c r="P553" s="3">
        <f t="shared" si="59"/>
        <v>3</v>
      </c>
      <c r="Q553" s="7">
        <f t="shared" si="60"/>
        <v>55</v>
      </c>
      <c r="R553" s="7">
        <f t="shared" si="61"/>
        <v>59</v>
      </c>
      <c r="S553" s="13" t="e">
        <f>VLOOKUP(A553,history!$B:$F,2,0)</f>
        <v>#N/A</v>
      </c>
      <c r="T553" s="13">
        <f>VLOOKUP($C553,日期!$A:$D,3,0)</f>
        <v>5</v>
      </c>
      <c r="U553" s="13">
        <f>VLOOKUP($C553,日期!$A:$D,4,0)</f>
        <v>1</v>
      </c>
      <c r="V553" s="65">
        <f t="shared" si="62"/>
        <v>44317</v>
      </c>
      <c r="W553" s="13" t="s">
        <v>2117</v>
      </c>
    </row>
    <row r="554" spans="1:23" ht="15">
      <c r="A554" s="15">
        <v>3770</v>
      </c>
      <c r="B554" s="15">
        <v>2021</v>
      </c>
      <c r="C554" s="13" t="s">
        <v>9</v>
      </c>
      <c r="D554" s="15">
        <v>20</v>
      </c>
      <c r="E554" s="13" t="s">
        <v>10</v>
      </c>
      <c r="F554" s="13" t="s">
        <v>11</v>
      </c>
      <c r="G554" s="13" t="s">
        <v>12</v>
      </c>
      <c r="H554" s="13" t="s">
        <v>18</v>
      </c>
      <c r="I554" s="3">
        <f t="shared" si="56"/>
        <v>65</v>
      </c>
      <c r="J554" s="7">
        <f t="shared" si="57"/>
        <v>69</v>
      </c>
      <c r="K554" s="3">
        <f>LEN(H554)</f>
        <v>5</v>
      </c>
      <c r="L554" s="13" t="str">
        <f>IF(OR(AND(LEN(H554&gt;3),ISERROR(FIND("-",H554,1))),AND(LEN(H554)&gt;3,ISERROR(FIND("+",H554,1)))),LEFT(H554,2),H554)</f>
        <v>65</v>
      </c>
      <c r="M554" s="13" t="str">
        <f>IF(AND(LEN(H554&gt;3),ISERROR(FIND("+",H554,1))),RIGHT(H554,2),IF(AND(LEN(H554)=3,ISERROR(FIND("-",H554,1))),LEFT(H554,2),H554))</f>
        <v>69</v>
      </c>
      <c r="N554" s="13" t="str">
        <f>SUBSTITUTE(H554,"+","-")</f>
        <v>65-69</v>
      </c>
      <c r="O554" s="3">
        <f t="shared" si="58"/>
        <v>5</v>
      </c>
      <c r="P554" s="3">
        <f t="shared" si="59"/>
        <v>3</v>
      </c>
      <c r="Q554" s="7">
        <f t="shared" si="60"/>
        <v>65</v>
      </c>
      <c r="R554" s="7">
        <f t="shared" si="61"/>
        <v>69</v>
      </c>
      <c r="S554" s="13" t="e">
        <f>VLOOKUP(A554,history!$B:$F,2,0)</f>
        <v>#N/A</v>
      </c>
      <c r="T554" s="13">
        <f>VLOOKUP($C554,日期!$A:$D,3,0)</f>
        <v>5</v>
      </c>
      <c r="U554" s="13">
        <f>VLOOKUP($C554,日期!$A:$D,4,0)</f>
        <v>1</v>
      </c>
      <c r="V554" s="65">
        <f t="shared" si="62"/>
        <v>44317</v>
      </c>
      <c r="W554" s="13" t="s">
        <v>2118</v>
      </c>
    </row>
    <row r="555" spans="1:23" ht="15">
      <c r="A555" s="15">
        <v>3769</v>
      </c>
      <c r="B555" s="15">
        <v>2021</v>
      </c>
      <c r="C555" s="13" t="s">
        <v>9</v>
      </c>
      <c r="D555" s="15">
        <v>20</v>
      </c>
      <c r="E555" s="13" t="s">
        <v>10</v>
      </c>
      <c r="F555" s="13" t="s">
        <v>11</v>
      </c>
      <c r="G555" s="13" t="s">
        <v>12</v>
      </c>
      <c r="H555" s="13" t="s">
        <v>26</v>
      </c>
      <c r="I555" s="3">
        <f t="shared" si="56"/>
        <v>30</v>
      </c>
      <c r="J555" s="7">
        <f t="shared" si="57"/>
        <v>34</v>
      </c>
      <c r="K555" s="3">
        <f>LEN(H555)</f>
        <v>5</v>
      </c>
      <c r="L555" s="13" t="str">
        <f>IF(OR(AND(LEN(H555&gt;3),ISERROR(FIND("-",H555,1))),AND(LEN(H555)&gt;3,ISERROR(FIND("+",H555,1)))),LEFT(H555,2),H555)</f>
        <v>30</v>
      </c>
      <c r="M555" s="13" t="str">
        <f>IF(AND(LEN(H555&gt;3),ISERROR(FIND("+",H555,1))),RIGHT(H555,2),IF(AND(LEN(H555)=3,ISERROR(FIND("-",H555,1))),LEFT(H555,2),H555))</f>
        <v>34</v>
      </c>
      <c r="N555" s="13" t="str">
        <f>SUBSTITUTE(H555,"+","-")</f>
        <v>30-34</v>
      </c>
      <c r="O555" s="3">
        <f t="shared" si="58"/>
        <v>5</v>
      </c>
      <c r="P555" s="3">
        <f t="shared" si="59"/>
        <v>3</v>
      </c>
      <c r="Q555" s="7">
        <f t="shared" si="60"/>
        <v>30</v>
      </c>
      <c r="R555" s="7">
        <f t="shared" si="61"/>
        <v>34</v>
      </c>
      <c r="S555" s="13" t="e">
        <f>VLOOKUP(A555,history!$B:$F,2,0)</f>
        <v>#N/A</v>
      </c>
      <c r="T555" s="13">
        <f>VLOOKUP($C555,日期!$A:$D,3,0)</f>
        <v>5</v>
      </c>
      <c r="U555" s="13">
        <f>VLOOKUP($C555,日期!$A:$D,4,0)</f>
        <v>1</v>
      </c>
      <c r="V555" s="65">
        <f t="shared" si="62"/>
        <v>44317</v>
      </c>
      <c r="W555" s="13" t="s">
        <v>2119</v>
      </c>
    </row>
    <row r="556" spans="1:23" ht="15">
      <c r="A556" s="15">
        <v>3768</v>
      </c>
      <c r="B556" s="15">
        <v>2021</v>
      </c>
      <c r="C556" s="13" t="s">
        <v>9</v>
      </c>
      <c r="D556" s="15">
        <v>20</v>
      </c>
      <c r="E556" s="13" t="s">
        <v>10</v>
      </c>
      <c r="F556" s="13" t="s">
        <v>17</v>
      </c>
      <c r="G556" s="13" t="s">
        <v>12</v>
      </c>
      <c r="H556" s="13" t="s">
        <v>37</v>
      </c>
      <c r="I556" s="3">
        <f t="shared" si="56"/>
        <v>50</v>
      </c>
      <c r="J556" s="7">
        <f t="shared" si="57"/>
        <v>54</v>
      </c>
      <c r="K556" s="3">
        <f>LEN(H556)</f>
        <v>5</v>
      </c>
      <c r="L556" s="13" t="str">
        <f>IF(OR(AND(LEN(H556&gt;3),ISERROR(FIND("-",H556,1))),AND(LEN(H556)&gt;3,ISERROR(FIND("+",H556,1)))),LEFT(H556,2),H556)</f>
        <v>50</v>
      </c>
      <c r="M556" s="13" t="str">
        <f>IF(AND(LEN(H556&gt;3),ISERROR(FIND("+",H556,1))),RIGHT(H556,2),IF(AND(LEN(H556)=3,ISERROR(FIND("-",H556,1))),LEFT(H556,2),H556))</f>
        <v>54</v>
      </c>
      <c r="N556" s="13" t="str">
        <f>SUBSTITUTE(H556,"+","-")</f>
        <v>50-54</v>
      </c>
      <c r="O556" s="3">
        <f t="shared" si="58"/>
        <v>5</v>
      </c>
      <c r="P556" s="3">
        <f t="shared" si="59"/>
        <v>3</v>
      </c>
      <c r="Q556" s="7">
        <f t="shared" si="60"/>
        <v>50</v>
      </c>
      <c r="R556" s="7">
        <f t="shared" si="61"/>
        <v>54</v>
      </c>
      <c r="S556" s="13" t="e">
        <f>VLOOKUP(A556,history!$B:$F,2,0)</f>
        <v>#N/A</v>
      </c>
      <c r="T556" s="13">
        <f>VLOOKUP($C556,日期!$A:$D,3,0)</f>
        <v>5</v>
      </c>
      <c r="U556" s="13">
        <f>VLOOKUP($C556,日期!$A:$D,4,0)</f>
        <v>1</v>
      </c>
      <c r="V556" s="65">
        <f t="shared" si="62"/>
        <v>44317</v>
      </c>
      <c r="W556" s="13" t="s">
        <v>2120</v>
      </c>
    </row>
    <row r="557" spans="1:23" ht="15">
      <c r="A557" s="15">
        <v>3767</v>
      </c>
      <c r="B557" s="15">
        <v>2021</v>
      </c>
      <c r="C557" s="13" t="s">
        <v>9</v>
      </c>
      <c r="D557" s="15">
        <v>20</v>
      </c>
      <c r="E557" s="13" t="s">
        <v>38</v>
      </c>
      <c r="F557" s="13" t="s">
        <v>11</v>
      </c>
      <c r="G557" s="13" t="s">
        <v>12</v>
      </c>
      <c r="H557" s="13" t="s">
        <v>29</v>
      </c>
      <c r="I557" s="3">
        <f t="shared" si="56"/>
        <v>40</v>
      </c>
      <c r="J557" s="7">
        <f t="shared" si="57"/>
        <v>44</v>
      </c>
      <c r="K557" s="3">
        <f>LEN(H557)</f>
        <v>5</v>
      </c>
      <c r="L557" s="13" t="str">
        <f>IF(OR(AND(LEN(H557&gt;3),ISERROR(FIND("-",H557,1))),AND(LEN(H557)&gt;3,ISERROR(FIND("+",H557,1)))),LEFT(H557,2),H557)</f>
        <v>40</v>
      </c>
      <c r="M557" s="13" t="str">
        <f>IF(AND(LEN(H557&gt;3),ISERROR(FIND("+",H557,1))),RIGHT(H557,2),IF(AND(LEN(H557)=3,ISERROR(FIND("-",H557,1))),LEFT(H557,2),H557))</f>
        <v>44</v>
      </c>
      <c r="N557" s="13" t="str">
        <f>SUBSTITUTE(H557,"+","-")</f>
        <v>40-44</v>
      </c>
      <c r="O557" s="3">
        <f t="shared" si="58"/>
        <v>5</v>
      </c>
      <c r="P557" s="3">
        <f t="shared" si="59"/>
        <v>3</v>
      </c>
      <c r="Q557" s="7">
        <f t="shared" si="60"/>
        <v>40</v>
      </c>
      <c r="R557" s="7">
        <f t="shared" si="61"/>
        <v>44</v>
      </c>
      <c r="S557" s="13" t="e">
        <f>VLOOKUP(A557,history!$B:$F,2,0)</f>
        <v>#N/A</v>
      </c>
      <c r="T557" s="13">
        <f>VLOOKUP($C557,日期!$A:$D,3,0)</f>
        <v>5</v>
      </c>
      <c r="U557" s="13">
        <f>VLOOKUP($C557,日期!$A:$D,4,0)</f>
        <v>1</v>
      </c>
      <c r="V557" s="65">
        <f t="shared" si="62"/>
        <v>44317</v>
      </c>
      <c r="W557" s="13" t="s">
        <v>2121</v>
      </c>
    </row>
    <row r="558" spans="1:23" ht="15">
      <c r="A558" s="15">
        <v>3766</v>
      </c>
      <c r="B558" s="15">
        <v>2021</v>
      </c>
      <c r="C558" s="13" t="s">
        <v>9</v>
      </c>
      <c r="D558" s="15">
        <v>20</v>
      </c>
      <c r="E558" s="13" t="s">
        <v>14</v>
      </c>
      <c r="F558" s="13" t="s">
        <v>11</v>
      </c>
      <c r="G558" s="13" t="s">
        <v>12</v>
      </c>
      <c r="H558" s="13" t="s">
        <v>35</v>
      </c>
      <c r="I558" s="3">
        <f t="shared" si="56"/>
        <v>55</v>
      </c>
      <c r="J558" s="7">
        <f t="shared" si="57"/>
        <v>59</v>
      </c>
      <c r="K558" s="3">
        <f>LEN(H558)</f>
        <v>5</v>
      </c>
      <c r="L558" s="13" t="str">
        <f>IF(OR(AND(LEN(H558&gt;3),ISERROR(FIND("-",H558,1))),AND(LEN(H558)&gt;3,ISERROR(FIND("+",H558,1)))),LEFT(H558,2),H558)</f>
        <v>55</v>
      </c>
      <c r="M558" s="13" t="str">
        <f>IF(AND(LEN(H558&gt;3),ISERROR(FIND("+",H558,1))),RIGHT(H558,2),IF(AND(LEN(H558)=3,ISERROR(FIND("-",H558,1))),LEFT(H558,2),H558))</f>
        <v>59</v>
      </c>
      <c r="N558" s="13" t="str">
        <f>SUBSTITUTE(H558,"+","-")</f>
        <v>55-59</v>
      </c>
      <c r="O558" s="3">
        <f t="shared" si="58"/>
        <v>5</v>
      </c>
      <c r="P558" s="3">
        <f t="shared" si="59"/>
        <v>3</v>
      </c>
      <c r="Q558" s="7">
        <f t="shared" si="60"/>
        <v>55</v>
      </c>
      <c r="R558" s="7">
        <f t="shared" si="61"/>
        <v>59</v>
      </c>
      <c r="S558" s="13" t="e">
        <f>VLOOKUP(A558,history!$B:$F,2,0)</f>
        <v>#N/A</v>
      </c>
      <c r="T558" s="13">
        <f>VLOOKUP($C558,日期!$A:$D,3,0)</f>
        <v>5</v>
      </c>
      <c r="U558" s="13">
        <f>VLOOKUP($C558,日期!$A:$D,4,0)</f>
        <v>1</v>
      </c>
      <c r="V558" s="65">
        <f t="shared" si="62"/>
        <v>44317</v>
      </c>
      <c r="W558" s="13" t="s">
        <v>2122</v>
      </c>
    </row>
    <row r="559" spans="1:23" ht="15">
      <c r="A559" s="15">
        <v>3765</v>
      </c>
      <c r="B559" s="15">
        <v>2021</v>
      </c>
      <c r="C559" s="13" t="s">
        <v>9</v>
      </c>
      <c r="D559" s="15">
        <v>20</v>
      </c>
      <c r="E559" s="13" t="s">
        <v>14</v>
      </c>
      <c r="F559" s="13" t="s">
        <v>17</v>
      </c>
      <c r="G559" s="13" t="s">
        <v>12</v>
      </c>
      <c r="H559" s="13" t="s">
        <v>35</v>
      </c>
      <c r="I559" s="3">
        <f t="shared" si="56"/>
        <v>55</v>
      </c>
      <c r="J559" s="7">
        <f t="shared" si="57"/>
        <v>59</v>
      </c>
      <c r="K559" s="3">
        <f>LEN(H559)</f>
        <v>5</v>
      </c>
      <c r="L559" s="13" t="str">
        <f>IF(OR(AND(LEN(H559&gt;3),ISERROR(FIND("-",H559,1))),AND(LEN(H559)&gt;3,ISERROR(FIND("+",H559,1)))),LEFT(H559,2),H559)</f>
        <v>55</v>
      </c>
      <c r="M559" s="13" t="str">
        <f>IF(AND(LEN(H559&gt;3),ISERROR(FIND("+",H559,1))),RIGHT(H559,2),IF(AND(LEN(H559)=3,ISERROR(FIND("-",H559,1))),LEFT(H559,2),H559))</f>
        <v>59</v>
      </c>
      <c r="N559" s="13" t="str">
        <f>SUBSTITUTE(H559,"+","-")</f>
        <v>55-59</v>
      </c>
      <c r="O559" s="3">
        <f t="shared" si="58"/>
        <v>5</v>
      </c>
      <c r="P559" s="3">
        <f t="shared" si="59"/>
        <v>3</v>
      </c>
      <c r="Q559" s="7">
        <f t="shared" si="60"/>
        <v>55</v>
      </c>
      <c r="R559" s="7">
        <f t="shared" si="61"/>
        <v>59</v>
      </c>
      <c r="S559" s="13" t="e">
        <f>VLOOKUP(A559,history!$B:$F,2,0)</f>
        <v>#N/A</v>
      </c>
      <c r="T559" s="13">
        <f>VLOOKUP($C559,日期!$A:$D,3,0)</f>
        <v>5</v>
      </c>
      <c r="U559" s="13">
        <f>VLOOKUP($C559,日期!$A:$D,4,0)</f>
        <v>1</v>
      </c>
      <c r="V559" s="65">
        <f t="shared" si="62"/>
        <v>44317</v>
      </c>
      <c r="W559" s="13" t="s">
        <v>2123</v>
      </c>
    </row>
    <row r="560" spans="1:23" ht="15">
      <c r="A560" s="15">
        <v>3764</v>
      </c>
      <c r="B560" s="15">
        <v>2021</v>
      </c>
      <c r="C560" s="13" t="s">
        <v>9</v>
      </c>
      <c r="D560" s="15">
        <v>20</v>
      </c>
      <c r="E560" s="13" t="s">
        <v>10</v>
      </c>
      <c r="F560" s="13" t="s">
        <v>11</v>
      </c>
      <c r="G560" s="13" t="s">
        <v>12</v>
      </c>
      <c r="H560" s="13" t="s">
        <v>18</v>
      </c>
      <c r="I560" s="3">
        <f t="shared" si="56"/>
        <v>65</v>
      </c>
      <c r="J560" s="7">
        <f t="shared" si="57"/>
        <v>69</v>
      </c>
      <c r="K560" s="3">
        <f>LEN(H560)</f>
        <v>5</v>
      </c>
      <c r="L560" s="13" t="str">
        <f>IF(OR(AND(LEN(H560&gt;3),ISERROR(FIND("-",H560,1))),AND(LEN(H560)&gt;3,ISERROR(FIND("+",H560,1)))),LEFT(H560,2),H560)</f>
        <v>65</v>
      </c>
      <c r="M560" s="13" t="str">
        <f>IF(AND(LEN(H560&gt;3),ISERROR(FIND("+",H560,1))),RIGHT(H560,2),IF(AND(LEN(H560)=3,ISERROR(FIND("-",H560,1))),LEFT(H560,2),H560))</f>
        <v>69</v>
      </c>
      <c r="N560" s="13" t="str">
        <f>SUBSTITUTE(H560,"+","-")</f>
        <v>65-69</v>
      </c>
      <c r="O560" s="3">
        <f t="shared" si="58"/>
        <v>5</v>
      </c>
      <c r="P560" s="3">
        <f t="shared" si="59"/>
        <v>3</v>
      </c>
      <c r="Q560" s="7">
        <f t="shared" si="60"/>
        <v>65</v>
      </c>
      <c r="R560" s="7">
        <f t="shared" si="61"/>
        <v>69</v>
      </c>
      <c r="S560" s="13" t="e">
        <f>VLOOKUP(A560,history!$B:$F,2,0)</f>
        <v>#N/A</v>
      </c>
      <c r="T560" s="13">
        <f>VLOOKUP($C560,日期!$A:$D,3,0)</f>
        <v>5</v>
      </c>
      <c r="U560" s="13">
        <f>VLOOKUP($C560,日期!$A:$D,4,0)</f>
        <v>1</v>
      </c>
      <c r="V560" s="65">
        <f t="shared" si="62"/>
        <v>44317</v>
      </c>
      <c r="W560" s="13" t="s">
        <v>2124</v>
      </c>
    </row>
    <row r="561" spans="1:23" ht="15">
      <c r="A561" s="15">
        <v>3763</v>
      </c>
      <c r="B561" s="15">
        <v>2021</v>
      </c>
      <c r="C561" s="13" t="s">
        <v>9</v>
      </c>
      <c r="D561" s="15">
        <v>20</v>
      </c>
      <c r="E561" s="13" t="s">
        <v>10</v>
      </c>
      <c r="F561" s="13" t="s">
        <v>11</v>
      </c>
      <c r="G561" s="13" t="s">
        <v>12</v>
      </c>
      <c r="H561" s="13" t="s">
        <v>26</v>
      </c>
      <c r="I561" s="3">
        <f t="shared" si="56"/>
        <v>30</v>
      </c>
      <c r="J561" s="7">
        <f t="shared" si="57"/>
        <v>34</v>
      </c>
      <c r="K561" s="3">
        <f>LEN(H561)</f>
        <v>5</v>
      </c>
      <c r="L561" s="13" t="str">
        <f>IF(OR(AND(LEN(H561&gt;3),ISERROR(FIND("-",H561,1))),AND(LEN(H561)&gt;3,ISERROR(FIND("+",H561,1)))),LEFT(H561,2),H561)</f>
        <v>30</v>
      </c>
      <c r="M561" s="13" t="str">
        <f>IF(AND(LEN(H561&gt;3),ISERROR(FIND("+",H561,1))),RIGHT(H561,2),IF(AND(LEN(H561)=3,ISERROR(FIND("-",H561,1))),LEFT(H561,2),H561))</f>
        <v>34</v>
      </c>
      <c r="N561" s="13" t="str">
        <f>SUBSTITUTE(H561,"+","-")</f>
        <v>30-34</v>
      </c>
      <c r="O561" s="3">
        <f t="shared" si="58"/>
        <v>5</v>
      </c>
      <c r="P561" s="3">
        <f t="shared" si="59"/>
        <v>3</v>
      </c>
      <c r="Q561" s="7">
        <f t="shared" si="60"/>
        <v>30</v>
      </c>
      <c r="R561" s="7">
        <f t="shared" si="61"/>
        <v>34</v>
      </c>
      <c r="S561" s="13" t="e">
        <f>VLOOKUP(A561,history!$B:$F,2,0)</f>
        <v>#N/A</v>
      </c>
      <c r="T561" s="13">
        <f>VLOOKUP($C561,日期!$A:$D,3,0)</f>
        <v>5</v>
      </c>
      <c r="U561" s="13">
        <f>VLOOKUP($C561,日期!$A:$D,4,0)</f>
        <v>1</v>
      </c>
      <c r="V561" s="65">
        <f t="shared" si="62"/>
        <v>44317</v>
      </c>
      <c r="W561" s="13" t="s">
        <v>2125</v>
      </c>
    </row>
    <row r="562" spans="1:23" ht="15">
      <c r="A562" s="15">
        <v>3762</v>
      </c>
      <c r="B562" s="15">
        <v>2021</v>
      </c>
      <c r="C562" s="13" t="s">
        <v>9</v>
      </c>
      <c r="D562" s="15">
        <v>20</v>
      </c>
      <c r="E562" s="13" t="s">
        <v>10</v>
      </c>
      <c r="F562" s="13" t="s">
        <v>17</v>
      </c>
      <c r="G562" s="13" t="s">
        <v>12</v>
      </c>
      <c r="H562" s="13" t="s">
        <v>37</v>
      </c>
      <c r="I562" s="3">
        <f t="shared" si="56"/>
        <v>50</v>
      </c>
      <c r="J562" s="7">
        <f t="shared" si="57"/>
        <v>54</v>
      </c>
      <c r="K562" s="3">
        <f>LEN(H562)</f>
        <v>5</v>
      </c>
      <c r="L562" s="13" t="str">
        <f>IF(OR(AND(LEN(H562&gt;3),ISERROR(FIND("-",H562,1))),AND(LEN(H562)&gt;3,ISERROR(FIND("+",H562,1)))),LEFT(H562,2),H562)</f>
        <v>50</v>
      </c>
      <c r="M562" s="13" t="str">
        <f>IF(AND(LEN(H562&gt;3),ISERROR(FIND("+",H562,1))),RIGHT(H562,2),IF(AND(LEN(H562)=3,ISERROR(FIND("-",H562,1))),LEFT(H562,2),H562))</f>
        <v>54</v>
      </c>
      <c r="N562" s="13" t="str">
        <f>SUBSTITUTE(H562,"+","-")</f>
        <v>50-54</v>
      </c>
      <c r="O562" s="3">
        <f t="shared" si="58"/>
        <v>5</v>
      </c>
      <c r="P562" s="3">
        <f t="shared" si="59"/>
        <v>3</v>
      </c>
      <c r="Q562" s="7">
        <f t="shared" si="60"/>
        <v>50</v>
      </c>
      <c r="R562" s="7">
        <f t="shared" si="61"/>
        <v>54</v>
      </c>
      <c r="S562" s="13" t="e">
        <f>VLOOKUP(A562,history!$B:$F,2,0)</f>
        <v>#N/A</v>
      </c>
      <c r="T562" s="13">
        <f>VLOOKUP($C562,日期!$A:$D,3,0)</f>
        <v>5</v>
      </c>
      <c r="U562" s="13">
        <f>VLOOKUP($C562,日期!$A:$D,4,0)</f>
        <v>1</v>
      </c>
      <c r="V562" s="65">
        <f t="shared" si="62"/>
        <v>44317</v>
      </c>
      <c r="W562" s="13" t="s">
        <v>2126</v>
      </c>
    </row>
    <row r="563" spans="1:23" ht="15">
      <c r="A563" s="15">
        <v>3761</v>
      </c>
      <c r="B563" s="15">
        <v>2021</v>
      </c>
      <c r="C563" s="13" t="s">
        <v>9</v>
      </c>
      <c r="D563" s="15">
        <v>20</v>
      </c>
      <c r="E563" s="13" t="s">
        <v>38</v>
      </c>
      <c r="F563" s="13" t="s">
        <v>11</v>
      </c>
      <c r="G563" s="13" t="s">
        <v>12</v>
      </c>
      <c r="H563" s="13" t="s">
        <v>34</v>
      </c>
      <c r="I563" s="3">
        <f t="shared" si="56"/>
        <v>35</v>
      </c>
      <c r="J563" s="7">
        <f t="shared" si="57"/>
        <v>39</v>
      </c>
      <c r="K563" s="3">
        <f>LEN(H563)</f>
        <v>5</v>
      </c>
      <c r="L563" s="13" t="str">
        <f>IF(OR(AND(LEN(H563&gt;3),ISERROR(FIND("-",H563,1))),AND(LEN(H563)&gt;3,ISERROR(FIND("+",H563,1)))),LEFT(H563,2),H563)</f>
        <v>35</v>
      </c>
      <c r="M563" s="13" t="str">
        <f>IF(AND(LEN(H563&gt;3),ISERROR(FIND("+",H563,1))),RIGHT(H563,2),IF(AND(LEN(H563)=3,ISERROR(FIND("-",H563,1))),LEFT(H563,2),H563))</f>
        <v>39</v>
      </c>
      <c r="N563" s="13" t="str">
        <f>SUBSTITUTE(H563,"+","-")</f>
        <v>35-39</v>
      </c>
      <c r="O563" s="3">
        <f t="shared" si="58"/>
        <v>5</v>
      </c>
      <c r="P563" s="3">
        <f t="shared" si="59"/>
        <v>3</v>
      </c>
      <c r="Q563" s="7">
        <f t="shared" si="60"/>
        <v>35</v>
      </c>
      <c r="R563" s="7">
        <f t="shared" si="61"/>
        <v>39</v>
      </c>
      <c r="S563" s="13" t="e">
        <f>VLOOKUP(A563,history!$B:$F,2,0)</f>
        <v>#N/A</v>
      </c>
      <c r="T563" s="13">
        <f>VLOOKUP($C563,日期!$A:$D,3,0)</f>
        <v>5</v>
      </c>
      <c r="U563" s="13">
        <f>VLOOKUP($C563,日期!$A:$D,4,0)</f>
        <v>1</v>
      </c>
      <c r="V563" s="65">
        <f t="shared" si="62"/>
        <v>44317</v>
      </c>
      <c r="W563" s="13" t="s">
        <v>2127</v>
      </c>
    </row>
    <row r="564" spans="1:23" ht="15">
      <c r="A564" s="15">
        <v>3760</v>
      </c>
      <c r="B564" s="15">
        <v>2021</v>
      </c>
      <c r="C564" s="13" t="s">
        <v>9</v>
      </c>
      <c r="D564" s="15">
        <v>20</v>
      </c>
      <c r="E564" s="13" t="s">
        <v>14</v>
      </c>
      <c r="F564" s="13" t="s">
        <v>11</v>
      </c>
      <c r="G564" s="13" t="s">
        <v>12</v>
      </c>
      <c r="H564" s="13" t="s">
        <v>35</v>
      </c>
      <c r="I564" s="3">
        <f t="shared" si="56"/>
        <v>55</v>
      </c>
      <c r="J564" s="7">
        <f t="shared" si="57"/>
        <v>59</v>
      </c>
      <c r="K564" s="3">
        <f>LEN(H564)</f>
        <v>5</v>
      </c>
      <c r="L564" s="13" t="str">
        <f>IF(OR(AND(LEN(H564&gt;3),ISERROR(FIND("-",H564,1))),AND(LEN(H564)&gt;3,ISERROR(FIND("+",H564,1)))),LEFT(H564,2),H564)</f>
        <v>55</v>
      </c>
      <c r="M564" s="13" t="str">
        <f>IF(AND(LEN(H564&gt;3),ISERROR(FIND("+",H564,1))),RIGHT(H564,2),IF(AND(LEN(H564)=3,ISERROR(FIND("-",H564,1))),LEFT(H564,2),H564))</f>
        <v>59</v>
      </c>
      <c r="N564" s="13" t="str">
        <f>SUBSTITUTE(H564,"+","-")</f>
        <v>55-59</v>
      </c>
      <c r="O564" s="3">
        <f t="shared" si="58"/>
        <v>5</v>
      </c>
      <c r="P564" s="3">
        <f t="shared" si="59"/>
        <v>3</v>
      </c>
      <c r="Q564" s="7">
        <f t="shared" si="60"/>
        <v>55</v>
      </c>
      <c r="R564" s="7">
        <f t="shared" si="61"/>
        <v>59</v>
      </c>
      <c r="S564" s="13" t="e">
        <f>VLOOKUP(A564,history!$B:$F,2,0)</f>
        <v>#N/A</v>
      </c>
      <c r="T564" s="13">
        <f>VLOOKUP($C564,日期!$A:$D,3,0)</f>
        <v>5</v>
      </c>
      <c r="U564" s="13">
        <f>VLOOKUP($C564,日期!$A:$D,4,0)</f>
        <v>1</v>
      </c>
      <c r="V564" s="65">
        <f t="shared" si="62"/>
        <v>44317</v>
      </c>
      <c r="W564" s="13" t="s">
        <v>2128</v>
      </c>
    </row>
    <row r="565" spans="1:23" ht="15">
      <c r="A565" s="15">
        <v>3759</v>
      </c>
      <c r="B565" s="15">
        <v>2021</v>
      </c>
      <c r="C565" s="13" t="s">
        <v>9</v>
      </c>
      <c r="D565" s="15">
        <v>20</v>
      </c>
      <c r="E565" s="13" t="s">
        <v>14</v>
      </c>
      <c r="F565" s="13" t="s">
        <v>17</v>
      </c>
      <c r="G565" s="13" t="s">
        <v>12</v>
      </c>
      <c r="H565" s="13" t="s">
        <v>35</v>
      </c>
      <c r="I565" s="3">
        <f t="shared" si="56"/>
        <v>55</v>
      </c>
      <c r="J565" s="7">
        <f t="shared" si="57"/>
        <v>59</v>
      </c>
      <c r="K565" s="3">
        <f>LEN(H565)</f>
        <v>5</v>
      </c>
      <c r="L565" s="13" t="str">
        <f>IF(OR(AND(LEN(H565&gt;3),ISERROR(FIND("-",H565,1))),AND(LEN(H565)&gt;3,ISERROR(FIND("+",H565,1)))),LEFT(H565,2),H565)</f>
        <v>55</v>
      </c>
      <c r="M565" s="13" t="str">
        <f>IF(AND(LEN(H565&gt;3),ISERROR(FIND("+",H565,1))),RIGHT(H565,2),IF(AND(LEN(H565)=3,ISERROR(FIND("-",H565,1))),LEFT(H565,2),H565))</f>
        <v>59</v>
      </c>
      <c r="N565" s="13" t="str">
        <f>SUBSTITUTE(H565,"+","-")</f>
        <v>55-59</v>
      </c>
      <c r="O565" s="3">
        <f t="shared" si="58"/>
        <v>5</v>
      </c>
      <c r="P565" s="3">
        <f t="shared" si="59"/>
        <v>3</v>
      </c>
      <c r="Q565" s="7">
        <f t="shared" si="60"/>
        <v>55</v>
      </c>
      <c r="R565" s="7">
        <f t="shared" si="61"/>
        <v>59</v>
      </c>
      <c r="S565" s="13" t="e">
        <f>VLOOKUP(A565,history!$B:$F,2,0)</f>
        <v>#N/A</v>
      </c>
      <c r="T565" s="13">
        <f>VLOOKUP($C565,日期!$A:$D,3,0)</f>
        <v>5</v>
      </c>
      <c r="U565" s="13">
        <f>VLOOKUP($C565,日期!$A:$D,4,0)</f>
        <v>1</v>
      </c>
      <c r="V565" s="65">
        <f t="shared" si="62"/>
        <v>44317</v>
      </c>
      <c r="W565" s="13" t="s">
        <v>2129</v>
      </c>
    </row>
    <row r="566" spans="1:23" ht="15">
      <c r="A566" s="15">
        <v>3758</v>
      </c>
      <c r="B566" s="15">
        <v>2021</v>
      </c>
      <c r="C566" s="13" t="s">
        <v>9</v>
      </c>
      <c r="D566" s="15">
        <v>20</v>
      </c>
      <c r="E566" s="13" t="s">
        <v>10</v>
      </c>
      <c r="F566" s="13" t="s">
        <v>11</v>
      </c>
      <c r="G566" s="13" t="s">
        <v>12</v>
      </c>
      <c r="H566" s="13" t="s">
        <v>18</v>
      </c>
      <c r="I566" s="3">
        <f t="shared" si="56"/>
        <v>65</v>
      </c>
      <c r="J566" s="7">
        <f t="shared" si="57"/>
        <v>69</v>
      </c>
      <c r="K566" s="3">
        <f>LEN(H566)</f>
        <v>5</v>
      </c>
      <c r="L566" s="13" t="str">
        <f>IF(OR(AND(LEN(H566&gt;3),ISERROR(FIND("-",H566,1))),AND(LEN(H566)&gt;3,ISERROR(FIND("+",H566,1)))),LEFT(H566,2),H566)</f>
        <v>65</v>
      </c>
      <c r="M566" s="13" t="str">
        <f>IF(AND(LEN(H566&gt;3),ISERROR(FIND("+",H566,1))),RIGHT(H566,2),IF(AND(LEN(H566)=3,ISERROR(FIND("-",H566,1))),LEFT(H566,2),H566))</f>
        <v>69</v>
      </c>
      <c r="N566" s="13" t="str">
        <f>SUBSTITUTE(H566,"+","-")</f>
        <v>65-69</v>
      </c>
      <c r="O566" s="3">
        <f t="shared" si="58"/>
        <v>5</v>
      </c>
      <c r="P566" s="3">
        <f t="shared" si="59"/>
        <v>3</v>
      </c>
      <c r="Q566" s="7">
        <f t="shared" si="60"/>
        <v>65</v>
      </c>
      <c r="R566" s="7">
        <f t="shared" si="61"/>
        <v>69</v>
      </c>
      <c r="S566" s="13" t="e">
        <f>VLOOKUP(A566,history!$B:$F,2,0)</f>
        <v>#N/A</v>
      </c>
      <c r="T566" s="13">
        <f>VLOOKUP($C566,日期!$A:$D,3,0)</f>
        <v>5</v>
      </c>
      <c r="U566" s="13">
        <f>VLOOKUP($C566,日期!$A:$D,4,0)</f>
        <v>1</v>
      </c>
      <c r="V566" s="65">
        <f t="shared" si="62"/>
        <v>44317</v>
      </c>
      <c r="W566" s="13" t="s">
        <v>2130</v>
      </c>
    </row>
    <row r="567" spans="1:23" ht="15">
      <c r="A567" s="15">
        <v>3757</v>
      </c>
      <c r="B567" s="15">
        <v>2021</v>
      </c>
      <c r="C567" s="13" t="s">
        <v>9</v>
      </c>
      <c r="D567" s="15">
        <v>20</v>
      </c>
      <c r="E567" s="13" t="s">
        <v>10</v>
      </c>
      <c r="F567" s="13" t="s">
        <v>11</v>
      </c>
      <c r="G567" s="13" t="s">
        <v>12</v>
      </c>
      <c r="H567" s="13" t="s">
        <v>26</v>
      </c>
      <c r="I567" s="3">
        <f t="shared" si="56"/>
        <v>30</v>
      </c>
      <c r="J567" s="7">
        <f t="shared" si="57"/>
        <v>34</v>
      </c>
      <c r="K567" s="3">
        <f>LEN(H567)</f>
        <v>5</v>
      </c>
      <c r="L567" s="13" t="str">
        <f>IF(OR(AND(LEN(H567&gt;3),ISERROR(FIND("-",H567,1))),AND(LEN(H567)&gt;3,ISERROR(FIND("+",H567,1)))),LEFT(H567,2),H567)</f>
        <v>30</v>
      </c>
      <c r="M567" s="13" t="str">
        <f>IF(AND(LEN(H567&gt;3),ISERROR(FIND("+",H567,1))),RIGHT(H567,2),IF(AND(LEN(H567)=3,ISERROR(FIND("-",H567,1))),LEFT(H567,2),H567))</f>
        <v>34</v>
      </c>
      <c r="N567" s="13" t="str">
        <f>SUBSTITUTE(H567,"+","-")</f>
        <v>30-34</v>
      </c>
      <c r="O567" s="3">
        <f t="shared" si="58"/>
        <v>5</v>
      </c>
      <c r="P567" s="3">
        <f t="shared" si="59"/>
        <v>3</v>
      </c>
      <c r="Q567" s="7">
        <f t="shared" si="60"/>
        <v>30</v>
      </c>
      <c r="R567" s="7">
        <f t="shared" si="61"/>
        <v>34</v>
      </c>
      <c r="S567" s="13" t="e">
        <f>VLOOKUP(A567,history!$B:$F,2,0)</f>
        <v>#N/A</v>
      </c>
      <c r="T567" s="13">
        <f>VLOOKUP($C567,日期!$A:$D,3,0)</f>
        <v>5</v>
      </c>
      <c r="U567" s="13">
        <f>VLOOKUP($C567,日期!$A:$D,4,0)</f>
        <v>1</v>
      </c>
      <c r="V567" s="65">
        <f t="shared" si="62"/>
        <v>44317</v>
      </c>
      <c r="W567" s="13" t="s">
        <v>2131</v>
      </c>
    </row>
    <row r="568" spans="1:23" ht="15">
      <c r="A568" s="15">
        <v>3756</v>
      </c>
      <c r="B568" s="15">
        <v>2021</v>
      </c>
      <c r="C568" s="13" t="s">
        <v>9</v>
      </c>
      <c r="D568" s="15">
        <v>20</v>
      </c>
      <c r="E568" s="13" t="s">
        <v>10</v>
      </c>
      <c r="F568" s="13" t="s">
        <v>17</v>
      </c>
      <c r="G568" s="13" t="s">
        <v>12</v>
      </c>
      <c r="H568" s="13" t="s">
        <v>37</v>
      </c>
      <c r="I568" s="3">
        <f t="shared" si="56"/>
        <v>50</v>
      </c>
      <c r="J568" s="7">
        <f t="shared" si="57"/>
        <v>54</v>
      </c>
      <c r="K568" s="3">
        <f>LEN(H568)</f>
        <v>5</v>
      </c>
      <c r="L568" s="13" t="str">
        <f>IF(OR(AND(LEN(H568&gt;3),ISERROR(FIND("-",H568,1))),AND(LEN(H568)&gt;3,ISERROR(FIND("+",H568,1)))),LEFT(H568,2),H568)</f>
        <v>50</v>
      </c>
      <c r="M568" s="13" t="str">
        <f>IF(AND(LEN(H568&gt;3),ISERROR(FIND("+",H568,1))),RIGHT(H568,2),IF(AND(LEN(H568)=3,ISERROR(FIND("-",H568,1))),LEFT(H568,2),H568))</f>
        <v>54</v>
      </c>
      <c r="N568" s="13" t="str">
        <f>SUBSTITUTE(H568,"+","-")</f>
        <v>50-54</v>
      </c>
      <c r="O568" s="3">
        <f t="shared" si="58"/>
        <v>5</v>
      </c>
      <c r="P568" s="3">
        <f t="shared" si="59"/>
        <v>3</v>
      </c>
      <c r="Q568" s="7">
        <f t="shared" si="60"/>
        <v>50</v>
      </c>
      <c r="R568" s="7">
        <f t="shared" si="61"/>
        <v>54</v>
      </c>
      <c r="S568" s="13" t="e">
        <f>VLOOKUP(A568,history!$B:$F,2,0)</f>
        <v>#N/A</v>
      </c>
      <c r="T568" s="13">
        <f>VLOOKUP($C568,日期!$A:$D,3,0)</f>
        <v>5</v>
      </c>
      <c r="U568" s="13">
        <f>VLOOKUP($C568,日期!$A:$D,4,0)</f>
        <v>1</v>
      </c>
      <c r="V568" s="65">
        <f t="shared" si="62"/>
        <v>44317</v>
      </c>
      <c r="W568" s="13" t="s">
        <v>2132</v>
      </c>
    </row>
    <row r="569" spans="1:23" ht="15">
      <c r="A569" s="15">
        <v>3755</v>
      </c>
      <c r="B569" s="15">
        <v>2021</v>
      </c>
      <c r="C569" s="13" t="s">
        <v>9</v>
      </c>
      <c r="D569" s="15">
        <v>20</v>
      </c>
      <c r="E569" s="13" t="s">
        <v>38</v>
      </c>
      <c r="F569" s="13" t="s">
        <v>11</v>
      </c>
      <c r="G569" s="13" t="s">
        <v>12</v>
      </c>
      <c r="H569" s="13" t="s">
        <v>34</v>
      </c>
      <c r="I569" s="3">
        <f t="shared" si="56"/>
        <v>35</v>
      </c>
      <c r="J569" s="7">
        <f t="shared" si="57"/>
        <v>39</v>
      </c>
      <c r="K569" s="3">
        <f>LEN(H569)</f>
        <v>5</v>
      </c>
      <c r="L569" s="13" t="str">
        <f>IF(OR(AND(LEN(H569&gt;3),ISERROR(FIND("-",H569,1))),AND(LEN(H569)&gt;3,ISERROR(FIND("+",H569,1)))),LEFT(H569,2),H569)</f>
        <v>35</v>
      </c>
      <c r="M569" s="13" t="str">
        <f>IF(AND(LEN(H569&gt;3),ISERROR(FIND("+",H569,1))),RIGHT(H569,2),IF(AND(LEN(H569)=3,ISERROR(FIND("-",H569,1))),LEFT(H569,2),H569))</f>
        <v>39</v>
      </c>
      <c r="N569" s="13" t="str">
        <f>SUBSTITUTE(H569,"+","-")</f>
        <v>35-39</v>
      </c>
      <c r="O569" s="3">
        <f t="shared" si="58"/>
        <v>5</v>
      </c>
      <c r="P569" s="3">
        <f t="shared" si="59"/>
        <v>3</v>
      </c>
      <c r="Q569" s="7">
        <f t="shared" si="60"/>
        <v>35</v>
      </c>
      <c r="R569" s="7">
        <f t="shared" si="61"/>
        <v>39</v>
      </c>
      <c r="S569" s="13" t="e">
        <f>VLOOKUP(A569,history!$B:$F,2,0)</f>
        <v>#N/A</v>
      </c>
      <c r="T569" s="13">
        <f>VLOOKUP($C569,日期!$A:$D,3,0)</f>
        <v>5</v>
      </c>
      <c r="U569" s="13">
        <f>VLOOKUP($C569,日期!$A:$D,4,0)</f>
        <v>1</v>
      </c>
      <c r="V569" s="65">
        <f t="shared" si="62"/>
        <v>44317</v>
      </c>
      <c r="W569" s="13" t="s">
        <v>2133</v>
      </c>
    </row>
    <row r="570" spans="1:23" ht="15">
      <c r="A570" s="15">
        <v>3754</v>
      </c>
      <c r="B570" s="15">
        <v>2021</v>
      </c>
      <c r="C570" s="13" t="s">
        <v>9</v>
      </c>
      <c r="D570" s="15">
        <v>20</v>
      </c>
      <c r="E570" s="13" t="s">
        <v>14</v>
      </c>
      <c r="F570" s="13" t="s">
        <v>11</v>
      </c>
      <c r="G570" s="13" t="s">
        <v>12</v>
      </c>
      <c r="H570" s="13" t="s">
        <v>35</v>
      </c>
      <c r="I570" s="3">
        <f t="shared" si="56"/>
        <v>55</v>
      </c>
      <c r="J570" s="7">
        <f t="shared" si="57"/>
        <v>59</v>
      </c>
      <c r="K570" s="3">
        <f>LEN(H570)</f>
        <v>5</v>
      </c>
      <c r="L570" s="13" t="str">
        <f>IF(OR(AND(LEN(H570&gt;3),ISERROR(FIND("-",H570,1))),AND(LEN(H570)&gt;3,ISERROR(FIND("+",H570,1)))),LEFT(H570,2),H570)</f>
        <v>55</v>
      </c>
      <c r="M570" s="13" t="str">
        <f>IF(AND(LEN(H570&gt;3),ISERROR(FIND("+",H570,1))),RIGHT(H570,2),IF(AND(LEN(H570)=3,ISERROR(FIND("-",H570,1))),LEFT(H570,2),H570))</f>
        <v>59</v>
      </c>
      <c r="N570" s="13" t="str">
        <f>SUBSTITUTE(H570,"+","-")</f>
        <v>55-59</v>
      </c>
      <c r="O570" s="3">
        <f t="shared" si="58"/>
        <v>5</v>
      </c>
      <c r="P570" s="3">
        <f t="shared" si="59"/>
        <v>3</v>
      </c>
      <c r="Q570" s="7">
        <f t="shared" si="60"/>
        <v>55</v>
      </c>
      <c r="R570" s="7">
        <f t="shared" si="61"/>
        <v>59</v>
      </c>
      <c r="S570" s="13" t="e">
        <f>VLOOKUP(A570,history!$B:$F,2,0)</f>
        <v>#N/A</v>
      </c>
      <c r="T570" s="13">
        <f>VLOOKUP($C570,日期!$A:$D,3,0)</f>
        <v>5</v>
      </c>
      <c r="U570" s="13">
        <f>VLOOKUP($C570,日期!$A:$D,4,0)</f>
        <v>1</v>
      </c>
      <c r="V570" s="65">
        <f t="shared" si="62"/>
        <v>44317</v>
      </c>
      <c r="W570" s="13" t="s">
        <v>2134</v>
      </c>
    </row>
    <row r="571" spans="1:23" ht="15">
      <c r="A571" s="15">
        <v>3753</v>
      </c>
      <c r="B571" s="15">
        <v>2021</v>
      </c>
      <c r="C571" s="13" t="s">
        <v>9</v>
      </c>
      <c r="D571" s="15">
        <v>20</v>
      </c>
      <c r="E571" s="13" t="s">
        <v>14</v>
      </c>
      <c r="F571" s="13" t="s">
        <v>17</v>
      </c>
      <c r="G571" s="13" t="s">
        <v>12</v>
      </c>
      <c r="H571" s="13" t="s">
        <v>35</v>
      </c>
      <c r="I571" s="3">
        <f t="shared" si="56"/>
        <v>55</v>
      </c>
      <c r="J571" s="7">
        <f t="shared" si="57"/>
        <v>59</v>
      </c>
      <c r="K571" s="3">
        <f>LEN(H571)</f>
        <v>5</v>
      </c>
      <c r="L571" s="13" t="str">
        <f>IF(OR(AND(LEN(H571&gt;3),ISERROR(FIND("-",H571,1))),AND(LEN(H571)&gt;3,ISERROR(FIND("+",H571,1)))),LEFT(H571,2),H571)</f>
        <v>55</v>
      </c>
      <c r="M571" s="13" t="str">
        <f>IF(AND(LEN(H571&gt;3),ISERROR(FIND("+",H571,1))),RIGHT(H571,2),IF(AND(LEN(H571)=3,ISERROR(FIND("-",H571,1))),LEFT(H571,2),H571))</f>
        <v>59</v>
      </c>
      <c r="N571" s="13" t="str">
        <f>SUBSTITUTE(H571,"+","-")</f>
        <v>55-59</v>
      </c>
      <c r="O571" s="3">
        <f t="shared" si="58"/>
        <v>5</v>
      </c>
      <c r="P571" s="3">
        <f t="shared" si="59"/>
        <v>3</v>
      </c>
      <c r="Q571" s="7">
        <f t="shared" si="60"/>
        <v>55</v>
      </c>
      <c r="R571" s="7">
        <f t="shared" si="61"/>
        <v>59</v>
      </c>
      <c r="S571" s="13" t="e">
        <f>VLOOKUP(A571,history!$B:$F,2,0)</f>
        <v>#N/A</v>
      </c>
      <c r="T571" s="13">
        <f>VLOOKUP($C571,日期!$A:$D,3,0)</f>
        <v>5</v>
      </c>
      <c r="U571" s="13">
        <f>VLOOKUP($C571,日期!$A:$D,4,0)</f>
        <v>1</v>
      </c>
      <c r="V571" s="65">
        <f t="shared" si="62"/>
        <v>44317</v>
      </c>
      <c r="W571" s="13" t="s">
        <v>2135</v>
      </c>
    </row>
    <row r="572" spans="1:23" ht="15">
      <c r="A572" s="15">
        <v>3752</v>
      </c>
      <c r="B572" s="15">
        <v>2021</v>
      </c>
      <c r="C572" s="13" t="s">
        <v>9</v>
      </c>
      <c r="D572" s="15">
        <v>20</v>
      </c>
      <c r="E572" s="13" t="s">
        <v>10</v>
      </c>
      <c r="F572" s="13" t="s">
        <v>11</v>
      </c>
      <c r="G572" s="13" t="s">
        <v>12</v>
      </c>
      <c r="H572" s="13" t="s">
        <v>18</v>
      </c>
      <c r="I572" s="3">
        <f t="shared" si="56"/>
        <v>65</v>
      </c>
      <c r="J572" s="7">
        <f t="shared" si="57"/>
        <v>69</v>
      </c>
      <c r="K572" s="3">
        <f>LEN(H572)</f>
        <v>5</v>
      </c>
      <c r="L572" s="13" t="str">
        <f>IF(OR(AND(LEN(H572&gt;3),ISERROR(FIND("-",H572,1))),AND(LEN(H572)&gt;3,ISERROR(FIND("+",H572,1)))),LEFT(H572,2),H572)</f>
        <v>65</v>
      </c>
      <c r="M572" s="13" t="str">
        <f>IF(AND(LEN(H572&gt;3),ISERROR(FIND("+",H572,1))),RIGHT(H572,2),IF(AND(LEN(H572)=3,ISERROR(FIND("-",H572,1))),LEFT(H572,2),H572))</f>
        <v>69</v>
      </c>
      <c r="N572" s="13" t="str">
        <f>SUBSTITUTE(H572,"+","-")</f>
        <v>65-69</v>
      </c>
      <c r="O572" s="3">
        <f t="shared" si="58"/>
        <v>5</v>
      </c>
      <c r="P572" s="3">
        <f t="shared" si="59"/>
        <v>3</v>
      </c>
      <c r="Q572" s="7">
        <f t="shared" si="60"/>
        <v>65</v>
      </c>
      <c r="R572" s="7">
        <f t="shared" si="61"/>
        <v>69</v>
      </c>
      <c r="S572" s="13" t="e">
        <f>VLOOKUP(A572,history!$B:$F,2,0)</f>
        <v>#N/A</v>
      </c>
      <c r="T572" s="13">
        <f>VLOOKUP($C572,日期!$A:$D,3,0)</f>
        <v>5</v>
      </c>
      <c r="U572" s="13">
        <f>VLOOKUP($C572,日期!$A:$D,4,0)</f>
        <v>1</v>
      </c>
      <c r="V572" s="65">
        <f t="shared" si="62"/>
        <v>44317</v>
      </c>
      <c r="W572" s="13" t="s">
        <v>2136</v>
      </c>
    </row>
    <row r="573" spans="1:23" ht="15">
      <c r="A573" s="15">
        <v>3751</v>
      </c>
      <c r="B573" s="15">
        <v>2021</v>
      </c>
      <c r="C573" s="13" t="s">
        <v>9</v>
      </c>
      <c r="D573" s="15">
        <v>20</v>
      </c>
      <c r="E573" s="13" t="s">
        <v>10</v>
      </c>
      <c r="F573" s="13" t="s">
        <v>11</v>
      </c>
      <c r="G573" s="13" t="s">
        <v>12</v>
      </c>
      <c r="H573" s="13" t="s">
        <v>26</v>
      </c>
      <c r="I573" s="3">
        <f t="shared" si="56"/>
        <v>30</v>
      </c>
      <c r="J573" s="7">
        <f t="shared" si="57"/>
        <v>34</v>
      </c>
      <c r="K573" s="3">
        <f>LEN(H573)</f>
        <v>5</v>
      </c>
      <c r="L573" s="13" t="str">
        <f>IF(OR(AND(LEN(H573&gt;3),ISERROR(FIND("-",H573,1))),AND(LEN(H573)&gt;3,ISERROR(FIND("+",H573,1)))),LEFT(H573,2),H573)</f>
        <v>30</v>
      </c>
      <c r="M573" s="13" t="str">
        <f>IF(AND(LEN(H573&gt;3),ISERROR(FIND("+",H573,1))),RIGHT(H573,2),IF(AND(LEN(H573)=3,ISERROR(FIND("-",H573,1))),LEFT(H573,2),H573))</f>
        <v>34</v>
      </c>
      <c r="N573" s="13" t="str">
        <f>SUBSTITUTE(H573,"+","-")</f>
        <v>30-34</v>
      </c>
      <c r="O573" s="3">
        <f t="shared" si="58"/>
        <v>5</v>
      </c>
      <c r="P573" s="3">
        <f t="shared" si="59"/>
        <v>3</v>
      </c>
      <c r="Q573" s="7">
        <f t="shared" si="60"/>
        <v>30</v>
      </c>
      <c r="R573" s="7">
        <f t="shared" si="61"/>
        <v>34</v>
      </c>
      <c r="S573" s="13" t="e">
        <f>VLOOKUP(A573,history!$B:$F,2,0)</f>
        <v>#N/A</v>
      </c>
      <c r="T573" s="13">
        <f>VLOOKUP($C573,日期!$A:$D,3,0)</f>
        <v>5</v>
      </c>
      <c r="U573" s="13">
        <f>VLOOKUP($C573,日期!$A:$D,4,0)</f>
        <v>1</v>
      </c>
      <c r="V573" s="65">
        <f t="shared" si="62"/>
        <v>44317</v>
      </c>
      <c r="W573" s="13" t="s">
        <v>2137</v>
      </c>
    </row>
    <row r="574" spans="1:23" ht="15">
      <c r="A574" s="15">
        <v>3750</v>
      </c>
      <c r="B574" s="15">
        <v>2021</v>
      </c>
      <c r="C574" s="13" t="s">
        <v>9</v>
      </c>
      <c r="D574" s="15">
        <v>20</v>
      </c>
      <c r="E574" s="13" t="s">
        <v>10</v>
      </c>
      <c r="F574" s="13" t="s">
        <v>17</v>
      </c>
      <c r="G574" s="13" t="s">
        <v>12</v>
      </c>
      <c r="H574" s="13" t="s">
        <v>37</v>
      </c>
      <c r="I574" s="3">
        <f t="shared" si="56"/>
        <v>50</v>
      </c>
      <c r="J574" s="7">
        <f t="shared" si="57"/>
        <v>54</v>
      </c>
      <c r="K574" s="3">
        <f>LEN(H574)</f>
        <v>5</v>
      </c>
      <c r="L574" s="13" t="str">
        <f>IF(OR(AND(LEN(H574&gt;3),ISERROR(FIND("-",H574,1))),AND(LEN(H574)&gt;3,ISERROR(FIND("+",H574,1)))),LEFT(H574,2),H574)</f>
        <v>50</v>
      </c>
      <c r="M574" s="13" t="str">
        <f>IF(AND(LEN(H574&gt;3),ISERROR(FIND("+",H574,1))),RIGHT(H574,2),IF(AND(LEN(H574)=3,ISERROR(FIND("-",H574,1))),LEFT(H574,2),H574))</f>
        <v>54</v>
      </c>
      <c r="N574" s="13" t="str">
        <f>SUBSTITUTE(H574,"+","-")</f>
        <v>50-54</v>
      </c>
      <c r="O574" s="3">
        <f t="shared" si="58"/>
        <v>5</v>
      </c>
      <c r="P574" s="3">
        <f t="shared" si="59"/>
        <v>3</v>
      </c>
      <c r="Q574" s="7">
        <f t="shared" si="60"/>
        <v>50</v>
      </c>
      <c r="R574" s="7">
        <f t="shared" si="61"/>
        <v>54</v>
      </c>
      <c r="S574" s="13" t="e">
        <f>VLOOKUP(A574,history!$B:$F,2,0)</f>
        <v>#N/A</v>
      </c>
      <c r="T574" s="13">
        <f>VLOOKUP($C574,日期!$A:$D,3,0)</f>
        <v>5</v>
      </c>
      <c r="U574" s="13">
        <f>VLOOKUP($C574,日期!$A:$D,4,0)</f>
        <v>1</v>
      </c>
      <c r="V574" s="65">
        <f t="shared" si="62"/>
        <v>44317</v>
      </c>
      <c r="W574" s="13" t="s">
        <v>2138</v>
      </c>
    </row>
    <row r="575" spans="1:23" ht="15">
      <c r="A575" s="15">
        <v>3749</v>
      </c>
      <c r="B575" s="15">
        <v>2021</v>
      </c>
      <c r="C575" s="13" t="s">
        <v>9</v>
      </c>
      <c r="D575" s="15">
        <v>20</v>
      </c>
      <c r="E575" s="13" t="s">
        <v>38</v>
      </c>
      <c r="F575" s="13" t="s">
        <v>11</v>
      </c>
      <c r="G575" s="13" t="s">
        <v>12</v>
      </c>
      <c r="H575" s="13" t="s">
        <v>34</v>
      </c>
      <c r="I575" s="3">
        <f t="shared" si="56"/>
        <v>35</v>
      </c>
      <c r="J575" s="7">
        <f t="shared" si="57"/>
        <v>39</v>
      </c>
      <c r="K575" s="3">
        <f>LEN(H575)</f>
        <v>5</v>
      </c>
      <c r="L575" s="13" t="str">
        <f>IF(OR(AND(LEN(H575&gt;3),ISERROR(FIND("-",H575,1))),AND(LEN(H575)&gt;3,ISERROR(FIND("+",H575,1)))),LEFT(H575,2),H575)</f>
        <v>35</v>
      </c>
      <c r="M575" s="13" t="str">
        <f>IF(AND(LEN(H575&gt;3),ISERROR(FIND("+",H575,1))),RIGHT(H575,2),IF(AND(LEN(H575)=3,ISERROR(FIND("-",H575,1))),LEFT(H575,2),H575))</f>
        <v>39</v>
      </c>
      <c r="N575" s="13" t="str">
        <f>SUBSTITUTE(H575,"+","-")</f>
        <v>35-39</v>
      </c>
      <c r="O575" s="3">
        <f t="shared" si="58"/>
        <v>5</v>
      </c>
      <c r="P575" s="3">
        <f t="shared" si="59"/>
        <v>3</v>
      </c>
      <c r="Q575" s="7">
        <f t="shared" si="60"/>
        <v>35</v>
      </c>
      <c r="R575" s="7">
        <f t="shared" si="61"/>
        <v>39</v>
      </c>
      <c r="S575" s="13" t="e">
        <f>VLOOKUP(A575,history!$B:$F,2,0)</f>
        <v>#N/A</v>
      </c>
      <c r="T575" s="13">
        <f>VLOOKUP($C575,日期!$A:$D,3,0)</f>
        <v>5</v>
      </c>
      <c r="U575" s="13">
        <f>VLOOKUP($C575,日期!$A:$D,4,0)</f>
        <v>1</v>
      </c>
      <c r="V575" s="65">
        <f t="shared" si="62"/>
        <v>44317</v>
      </c>
      <c r="W575" s="13" t="s">
        <v>2139</v>
      </c>
    </row>
    <row r="576" spans="1:23" ht="15">
      <c r="A576" s="15">
        <v>3748</v>
      </c>
      <c r="B576" s="15">
        <v>2021</v>
      </c>
      <c r="C576" s="13" t="s">
        <v>9</v>
      </c>
      <c r="D576" s="15">
        <v>20</v>
      </c>
      <c r="E576" s="13" t="s">
        <v>14</v>
      </c>
      <c r="F576" s="13" t="s">
        <v>11</v>
      </c>
      <c r="G576" s="13" t="s">
        <v>12</v>
      </c>
      <c r="H576" s="13" t="s">
        <v>35</v>
      </c>
      <c r="I576" s="3">
        <f t="shared" si="56"/>
        <v>55</v>
      </c>
      <c r="J576" s="7">
        <f t="shared" si="57"/>
        <v>59</v>
      </c>
      <c r="K576" s="3">
        <f>LEN(H576)</f>
        <v>5</v>
      </c>
      <c r="L576" s="13" t="str">
        <f>IF(OR(AND(LEN(H576&gt;3),ISERROR(FIND("-",H576,1))),AND(LEN(H576)&gt;3,ISERROR(FIND("+",H576,1)))),LEFT(H576,2),H576)</f>
        <v>55</v>
      </c>
      <c r="M576" s="13" t="str">
        <f>IF(AND(LEN(H576&gt;3),ISERROR(FIND("+",H576,1))),RIGHT(H576,2),IF(AND(LEN(H576)=3,ISERROR(FIND("-",H576,1))),LEFT(H576,2),H576))</f>
        <v>59</v>
      </c>
      <c r="N576" s="13" t="str">
        <f>SUBSTITUTE(H576,"+","-")</f>
        <v>55-59</v>
      </c>
      <c r="O576" s="3">
        <f t="shared" si="58"/>
        <v>5</v>
      </c>
      <c r="P576" s="3">
        <f t="shared" si="59"/>
        <v>3</v>
      </c>
      <c r="Q576" s="7">
        <f t="shared" si="60"/>
        <v>55</v>
      </c>
      <c r="R576" s="7">
        <f t="shared" si="61"/>
        <v>59</v>
      </c>
      <c r="S576" s="13" t="e">
        <f>VLOOKUP(A576,history!$B:$F,2,0)</f>
        <v>#N/A</v>
      </c>
      <c r="T576" s="13">
        <f>VLOOKUP($C576,日期!$A:$D,3,0)</f>
        <v>5</v>
      </c>
      <c r="U576" s="13">
        <f>VLOOKUP($C576,日期!$A:$D,4,0)</f>
        <v>1</v>
      </c>
      <c r="V576" s="65">
        <f t="shared" si="62"/>
        <v>44317</v>
      </c>
      <c r="W576" s="13" t="s">
        <v>2140</v>
      </c>
    </row>
    <row r="577" spans="1:23" ht="15">
      <c r="A577" s="15">
        <v>3747</v>
      </c>
      <c r="B577" s="15">
        <v>2021</v>
      </c>
      <c r="C577" s="13" t="s">
        <v>9</v>
      </c>
      <c r="D577" s="15">
        <v>20</v>
      </c>
      <c r="E577" s="13" t="s">
        <v>14</v>
      </c>
      <c r="F577" s="13" t="s">
        <v>17</v>
      </c>
      <c r="G577" s="13" t="s">
        <v>12</v>
      </c>
      <c r="H577" s="13" t="s">
        <v>35</v>
      </c>
      <c r="I577" s="3">
        <f t="shared" si="56"/>
        <v>55</v>
      </c>
      <c r="J577" s="7">
        <f t="shared" si="57"/>
        <v>59</v>
      </c>
      <c r="K577" s="3">
        <f>LEN(H577)</f>
        <v>5</v>
      </c>
      <c r="L577" s="13" t="str">
        <f>IF(OR(AND(LEN(H577&gt;3),ISERROR(FIND("-",H577,1))),AND(LEN(H577)&gt;3,ISERROR(FIND("+",H577,1)))),LEFT(H577,2),H577)</f>
        <v>55</v>
      </c>
      <c r="M577" s="13" t="str">
        <f>IF(AND(LEN(H577&gt;3),ISERROR(FIND("+",H577,1))),RIGHT(H577,2),IF(AND(LEN(H577)=3,ISERROR(FIND("-",H577,1))),LEFT(H577,2),H577))</f>
        <v>59</v>
      </c>
      <c r="N577" s="13" t="str">
        <f>SUBSTITUTE(H577,"+","-")</f>
        <v>55-59</v>
      </c>
      <c r="O577" s="3">
        <f t="shared" si="58"/>
        <v>5</v>
      </c>
      <c r="P577" s="3">
        <f t="shared" si="59"/>
        <v>3</v>
      </c>
      <c r="Q577" s="7">
        <f t="shared" si="60"/>
        <v>55</v>
      </c>
      <c r="R577" s="7">
        <f t="shared" si="61"/>
        <v>59</v>
      </c>
      <c r="S577" s="13" t="e">
        <f>VLOOKUP(A577,history!$B:$F,2,0)</f>
        <v>#N/A</v>
      </c>
      <c r="T577" s="13">
        <f>VLOOKUP($C577,日期!$A:$D,3,0)</f>
        <v>5</v>
      </c>
      <c r="U577" s="13">
        <f>VLOOKUP($C577,日期!$A:$D,4,0)</f>
        <v>1</v>
      </c>
      <c r="V577" s="65">
        <f t="shared" si="62"/>
        <v>44317</v>
      </c>
      <c r="W577" s="13" t="s">
        <v>2141</v>
      </c>
    </row>
    <row r="578" spans="1:23" ht="15">
      <c r="A578" s="15">
        <v>3746</v>
      </c>
      <c r="B578" s="15">
        <v>2021</v>
      </c>
      <c r="C578" s="13" t="s">
        <v>9</v>
      </c>
      <c r="D578" s="15">
        <v>20</v>
      </c>
      <c r="E578" s="13" t="s">
        <v>10</v>
      </c>
      <c r="F578" s="13" t="s">
        <v>11</v>
      </c>
      <c r="G578" s="13" t="s">
        <v>12</v>
      </c>
      <c r="H578" s="13" t="s">
        <v>18</v>
      </c>
      <c r="I578" s="3">
        <f t="shared" si="56"/>
        <v>65</v>
      </c>
      <c r="J578" s="7">
        <f t="shared" si="57"/>
        <v>69</v>
      </c>
      <c r="K578" s="3">
        <f>LEN(H578)</f>
        <v>5</v>
      </c>
      <c r="L578" s="13" t="str">
        <f>IF(OR(AND(LEN(H578&gt;3),ISERROR(FIND("-",H578,1))),AND(LEN(H578)&gt;3,ISERROR(FIND("+",H578,1)))),LEFT(H578,2),H578)</f>
        <v>65</v>
      </c>
      <c r="M578" s="13" t="str">
        <f>IF(AND(LEN(H578&gt;3),ISERROR(FIND("+",H578,1))),RIGHT(H578,2),IF(AND(LEN(H578)=3,ISERROR(FIND("-",H578,1))),LEFT(H578,2),H578))</f>
        <v>69</v>
      </c>
      <c r="N578" s="13" t="str">
        <f>SUBSTITUTE(H578,"+","-")</f>
        <v>65-69</v>
      </c>
      <c r="O578" s="3">
        <f t="shared" si="58"/>
        <v>5</v>
      </c>
      <c r="P578" s="3">
        <f t="shared" si="59"/>
        <v>3</v>
      </c>
      <c r="Q578" s="7">
        <f t="shared" si="60"/>
        <v>65</v>
      </c>
      <c r="R578" s="7">
        <f t="shared" si="61"/>
        <v>69</v>
      </c>
      <c r="S578" s="13" t="e">
        <f>VLOOKUP(A578,history!$B:$F,2,0)</f>
        <v>#N/A</v>
      </c>
      <c r="T578" s="13">
        <f>VLOOKUP($C578,日期!$A:$D,3,0)</f>
        <v>5</v>
      </c>
      <c r="U578" s="13">
        <f>VLOOKUP($C578,日期!$A:$D,4,0)</f>
        <v>1</v>
      </c>
      <c r="V578" s="65">
        <f t="shared" si="62"/>
        <v>44317</v>
      </c>
      <c r="W578" s="13" t="s">
        <v>2142</v>
      </c>
    </row>
    <row r="579" spans="1:23" ht="15">
      <c r="A579" s="15">
        <v>3745</v>
      </c>
      <c r="B579" s="15">
        <v>2021</v>
      </c>
      <c r="C579" s="13" t="s">
        <v>9</v>
      </c>
      <c r="D579" s="15">
        <v>20</v>
      </c>
      <c r="E579" s="13" t="s">
        <v>10</v>
      </c>
      <c r="F579" s="13" t="s">
        <v>11</v>
      </c>
      <c r="G579" s="13" t="s">
        <v>12</v>
      </c>
      <c r="H579" s="13" t="s">
        <v>26</v>
      </c>
      <c r="I579" s="3">
        <f t="shared" ref="I579:I642" si="63">VALUE(IF(LEN(H579)&gt;=3,LEFT(H579,2),H579))</f>
        <v>30</v>
      </c>
      <c r="J579" s="7">
        <f t="shared" ref="J579:J642" si="64">VALUE(IF(LEN(H579)=5,RIGHT(H579,2),LEFT(H579,2)))</f>
        <v>34</v>
      </c>
      <c r="K579" s="3">
        <f>LEN(H579)</f>
        <v>5</v>
      </c>
      <c r="L579" s="13" t="str">
        <f>IF(OR(AND(LEN(H579&gt;3),ISERROR(FIND("-",H579,1))),AND(LEN(H579)&gt;3,ISERROR(FIND("+",H579,1)))),LEFT(H579,2),H579)</f>
        <v>30</v>
      </c>
      <c r="M579" s="13" t="str">
        <f>IF(AND(LEN(H579&gt;3),ISERROR(FIND("+",H579,1))),RIGHT(H579,2),IF(AND(LEN(H579)=3,ISERROR(FIND("-",H579,1))),LEFT(H579,2),H579))</f>
        <v>34</v>
      </c>
      <c r="N579" s="13" t="str">
        <f>SUBSTITUTE(H579,"+","-")</f>
        <v>30-34</v>
      </c>
      <c r="O579" s="3">
        <f t="shared" ref="O579:O642" si="65">LEN(N579)</f>
        <v>5</v>
      </c>
      <c r="P579" s="3">
        <f t="shared" ref="P579:P642" si="66">FIND("-",N579,1)</f>
        <v>3</v>
      </c>
      <c r="Q579" s="7">
        <f t="shared" ref="Q579:Q642" si="67">VALUE(IF(ISERROR(FIND("-",N579,1)),N579,LEFT(N579,FIND("-",N579,1)-1)))</f>
        <v>30</v>
      </c>
      <c r="R579" s="7">
        <f t="shared" ref="R579:R642" si="68">VALUE(IF(ISERROR(FIND("-",N579,1)),N579,IF(AND(FIND("-",N579,1)=3,LEN(N579)=3),LEFT(N579,2),RIGHT(N579,FIND("-",N579,1)-1))))</f>
        <v>34</v>
      </c>
      <c r="S579" s="13" t="e">
        <f>VLOOKUP(A579,history!$B:$F,2,0)</f>
        <v>#N/A</v>
      </c>
      <c r="T579" s="13">
        <f>VLOOKUP($C579,日期!$A:$D,3,0)</f>
        <v>5</v>
      </c>
      <c r="U579" s="13">
        <f>VLOOKUP($C579,日期!$A:$D,4,0)</f>
        <v>1</v>
      </c>
      <c r="V579" s="65">
        <f t="shared" ref="V579:V642" si="69">DATE(B579,T579,U579)</f>
        <v>44317</v>
      </c>
      <c r="W579" s="13" t="s">
        <v>2143</v>
      </c>
    </row>
    <row r="580" spans="1:23" ht="15">
      <c r="A580" s="15">
        <v>3744</v>
      </c>
      <c r="B580" s="15">
        <v>2021</v>
      </c>
      <c r="C580" s="13" t="s">
        <v>9</v>
      </c>
      <c r="D580" s="15">
        <v>20</v>
      </c>
      <c r="E580" s="13" t="s">
        <v>10</v>
      </c>
      <c r="F580" s="13" t="s">
        <v>17</v>
      </c>
      <c r="G580" s="13" t="s">
        <v>12</v>
      </c>
      <c r="H580" s="13" t="s">
        <v>37</v>
      </c>
      <c r="I580" s="3">
        <f t="shared" si="63"/>
        <v>50</v>
      </c>
      <c r="J580" s="7">
        <f t="shared" si="64"/>
        <v>54</v>
      </c>
      <c r="K580" s="3">
        <f>LEN(H580)</f>
        <v>5</v>
      </c>
      <c r="L580" s="13" t="str">
        <f>IF(OR(AND(LEN(H580&gt;3),ISERROR(FIND("-",H580,1))),AND(LEN(H580)&gt;3,ISERROR(FIND("+",H580,1)))),LEFT(H580,2),H580)</f>
        <v>50</v>
      </c>
      <c r="M580" s="13" t="str">
        <f>IF(AND(LEN(H580&gt;3),ISERROR(FIND("+",H580,1))),RIGHT(H580,2),IF(AND(LEN(H580)=3,ISERROR(FIND("-",H580,1))),LEFT(H580,2),H580))</f>
        <v>54</v>
      </c>
      <c r="N580" s="13" t="str">
        <f>SUBSTITUTE(H580,"+","-")</f>
        <v>50-54</v>
      </c>
      <c r="O580" s="3">
        <f t="shared" si="65"/>
        <v>5</v>
      </c>
      <c r="P580" s="3">
        <f t="shared" si="66"/>
        <v>3</v>
      </c>
      <c r="Q580" s="7">
        <f t="shared" si="67"/>
        <v>50</v>
      </c>
      <c r="R580" s="7">
        <f t="shared" si="68"/>
        <v>54</v>
      </c>
      <c r="S580" s="13" t="e">
        <f>VLOOKUP(A580,history!$B:$F,2,0)</f>
        <v>#N/A</v>
      </c>
      <c r="T580" s="13">
        <f>VLOOKUP($C580,日期!$A:$D,3,0)</f>
        <v>5</v>
      </c>
      <c r="U580" s="13">
        <f>VLOOKUP($C580,日期!$A:$D,4,0)</f>
        <v>1</v>
      </c>
      <c r="V580" s="65">
        <f t="shared" si="69"/>
        <v>44317</v>
      </c>
      <c r="W580" s="13" t="s">
        <v>2144</v>
      </c>
    </row>
    <row r="581" spans="1:23" ht="15">
      <c r="A581" s="15">
        <v>3743</v>
      </c>
      <c r="B581" s="15">
        <v>2021</v>
      </c>
      <c r="C581" s="13" t="s">
        <v>9</v>
      </c>
      <c r="D581" s="15">
        <v>20</v>
      </c>
      <c r="E581" s="13" t="s">
        <v>38</v>
      </c>
      <c r="F581" s="13" t="s">
        <v>11</v>
      </c>
      <c r="G581" s="13" t="s">
        <v>12</v>
      </c>
      <c r="H581" s="13" t="s">
        <v>31</v>
      </c>
      <c r="I581" s="3">
        <f t="shared" si="63"/>
        <v>25</v>
      </c>
      <c r="J581" s="7">
        <f t="shared" si="64"/>
        <v>29</v>
      </c>
      <c r="K581" s="3">
        <f>LEN(H581)</f>
        <v>5</v>
      </c>
      <c r="L581" s="13" t="str">
        <f>IF(OR(AND(LEN(H581&gt;3),ISERROR(FIND("-",H581,1))),AND(LEN(H581)&gt;3,ISERROR(FIND("+",H581,1)))),LEFT(H581,2),H581)</f>
        <v>25</v>
      </c>
      <c r="M581" s="13" t="str">
        <f>IF(AND(LEN(H581&gt;3),ISERROR(FIND("+",H581,1))),RIGHT(H581,2),IF(AND(LEN(H581)=3,ISERROR(FIND("-",H581,1))),LEFT(H581,2),H581))</f>
        <v>29</v>
      </c>
      <c r="N581" s="13" t="str">
        <f>SUBSTITUTE(H581,"+","-")</f>
        <v>25-29</v>
      </c>
      <c r="O581" s="3">
        <f t="shared" si="65"/>
        <v>5</v>
      </c>
      <c r="P581" s="3">
        <f t="shared" si="66"/>
        <v>3</v>
      </c>
      <c r="Q581" s="7">
        <f t="shared" si="67"/>
        <v>25</v>
      </c>
      <c r="R581" s="7">
        <f t="shared" si="68"/>
        <v>29</v>
      </c>
      <c r="S581" s="13" t="e">
        <f>VLOOKUP(A581,history!$B:$F,2,0)</f>
        <v>#N/A</v>
      </c>
      <c r="T581" s="13">
        <f>VLOOKUP($C581,日期!$A:$D,3,0)</f>
        <v>5</v>
      </c>
      <c r="U581" s="13">
        <f>VLOOKUP($C581,日期!$A:$D,4,0)</f>
        <v>1</v>
      </c>
      <c r="V581" s="65">
        <f t="shared" si="69"/>
        <v>44317</v>
      </c>
      <c r="W581" s="13" t="s">
        <v>2145</v>
      </c>
    </row>
    <row r="582" spans="1:23" ht="15">
      <c r="A582" s="15">
        <v>3742</v>
      </c>
      <c r="B582" s="15">
        <v>2021</v>
      </c>
      <c r="C582" s="13" t="s">
        <v>9</v>
      </c>
      <c r="D582" s="15">
        <v>20</v>
      </c>
      <c r="E582" s="13" t="s">
        <v>14</v>
      </c>
      <c r="F582" s="13" t="s">
        <v>11</v>
      </c>
      <c r="G582" s="13" t="s">
        <v>12</v>
      </c>
      <c r="H582" s="13" t="s">
        <v>35</v>
      </c>
      <c r="I582" s="3">
        <f t="shared" si="63"/>
        <v>55</v>
      </c>
      <c r="J582" s="7">
        <f t="shared" si="64"/>
        <v>59</v>
      </c>
      <c r="K582" s="3">
        <f>LEN(H582)</f>
        <v>5</v>
      </c>
      <c r="L582" s="13" t="str">
        <f>IF(OR(AND(LEN(H582&gt;3),ISERROR(FIND("-",H582,1))),AND(LEN(H582)&gt;3,ISERROR(FIND("+",H582,1)))),LEFT(H582,2),H582)</f>
        <v>55</v>
      </c>
      <c r="M582" s="13" t="str">
        <f>IF(AND(LEN(H582&gt;3),ISERROR(FIND("+",H582,1))),RIGHT(H582,2),IF(AND(LEN(H582)=3,ISERROR(FIND("-",H582,1))),LEFT(H582,2),H582))</f>
        <v>59</v>
      </c>
      <c r="N582" s="13" t="str">
        <f>SUBSTITUTE(H582,"+","-")</f>
        <v>55-59</v>
      </c>
      <c r="O582" s="3">
        <f t="shared" si="65"/>
        <v>5</v>
      </c>
      <c r="P582" s="3">
        <f t="shared" si="66"/>
        <v>3</v>
      </c>
      <c r="Q582" s="7">
        <f t="shared" si="67"/>
        <v>55</v>
      </c>
      <c r="R582" s="7">
        <f t="shared" si="68"/>
        <v>59</v>
      </c>
      <c r="S582" s="13" t="e">
        <f>VLOOKUP(A582,history!$B:$F,2,0)</f>
        <v>#N/A</v>
      </c>
      <c r="T582" s="13">
        <f>VLOOKUP($C582,日期!$A:$D,3,0)</f>
        <v>5</v>
      </c>
      <c r="U582" s="13">
        <f>VLOOKUP($C582,日期!$A:$D,4,0)</f>
        <v>1</v>
      </c>
      <c r="V582" s="65">
        <f t="shared" si="69"/>
        <v>44317</v>
      </c>
      <c r="W582" s="13" t="s">
        <v>2146</v>
      </c>
    </row>
    <row r="583" spans="1:23" ht="15">
      <c r="A583" s="15">
        <v>3741</v>
      </c>
      <c r="B583" s="15">
        <v>2021</v>
      </c>
      <c r="C583" s="13" t="s">
        <v>9</v>
      </c>
      <c r="D583" s="15">
        <v>20</v>
      </c>
      <c r="E583" s="13" t="s">
        <v>14</v>
      </c>
      <c r="F583" s="13" t="s">
        <v>17</v>
      </c>
      <c r="G583" s="13" t="s">
        <v>12</v>
      </c>
      <c r="H583" s="13" t="s">
        <v>35</v>
      </c>
      <c r="I583" s="3">
        <f t="shared" si="63"/>
        <v>55</v>
      </c>
      <c r="J583" s="7">
        <f t="shared" si="64"/>
        <v>59</v>
      </c>
      <c r="K583" s="3">
        <f>LEN(H583)</f>
        <v>5</v>
      </c>
      <c r="L583" s="13" t="str">
        <f>IF(OR(AND(LEN(H583&gt;3),ISERROR(FIND("-",H583,1))),AND(LEN(H583)&gt;3,ISERROR(FIND("+",H583,1)))),LEFT(H583,2),H583)</f>
        <v>55</v>
      </c>
      <c r="M583" s="13" t="str">
        <f>IF(AND(LEN(H583&gt;3),ISERROR(FIND("+",H583,1))),RIGHT(H583,2),IF(AND(LEN(H583)=3,ISERROR(FIND("-",H583,1))),LEFT(H583,2),H583))</f>
        <v>59</v>
      </c>
      <c r="N583" s="13" t="str">
        <f>SUBSTITUTE(H583,"+","-")</f>
        <v>55-59</v>
      </c>
      <c r="O583" s="3">
        <f t="shared" si="65"/>
        <v>5</v>
      </c>
      <c r="P583" s="3">
        <f t="shared" si="66"/>
        <v>3</v>
      </c>
      <c r="Q583" s="7">
        <f t="shared" si="67"/>
        <v>55</v>
      </c>
      <c r="R583" s="7">
        <f t="shared" si="68"/>
        <v>59</v>
      </c>
      <c r="S583" s="13" t="e">
        <f>VLOOKUP(A583,history!$B:$F,2,0)</f>
        <v>#N/A</v>
      </c>
      <c r="T583" s="13">
        <f>VLOOKUP($C583,日期!$A:$D,3,0)</f>
        <v>5</v>
      </c>
      <c r="U583" s="13">
        <f>VLOOKUP($C583,日期!$A:$D,4,0)</f>
        <v>1</v>
      </c>
      <c r="V583" s="65">
        <f t="shared" si="69"/>
        <v>44317</v>
      </c>
      <c r="W583" s="13" t="s">
        <v>2147</v>
      </c>
    </row>
    <row r="584" spans="1:23" ht="15">
      <c r="A584" s="15">
        <v>3740</v>
      </c>
      <c r="B584" s="15">
        <v>2021</v>
      </c>
      <c r="C584" s="13" t="s">
        <v>9</v>
      </c>
      <c r="D584" s="15">
        <v>20</v>
      </c>
      <c r="E584" s="13" t="s">
        <v>10</v>
      </c>
      <c r="F584" s="13" t="s">
        <v>11</v>
      </c>
      <c r="G584" s="13" t="s">
        <v>12</v>
      </c>
      <c r="H584" s="13" t="s">
        <v>18</v>
      </c>
      <c r="I584" s="3">
        <f t="shared" si="63"/>
        <v>65</v>
      </c>
      <c r="J584" s="7">
        <f t="shared" si="64"/>
        <v>69</v>
      </c>
      <c r="K584" s="3">
        <f>LEN(H584)</f>
        <v>5</v>
      </c>
      <c r="L584" s="13" t="str">
        <f>IF(OR(AND(LEN(H584&gt;3),ISERROR(FIND("-",H584,1))),AND(LEN(H584)&gt;3,ISERROR(FIND("+",H584,1)))),LEFT(H584,2),H584)</f>
        <v>65</v>
      </c>
      <c r="M584" s="13" t="str">
        <f>IF(AND(LEN(H584&gt;3),ISERROR(FIND("+",H584,1))),RIGHT(H584,2),IF(AND(LEN(H584)=3,ISERROR(FIND("-",H584,1))),LEFT(H584,2),H584))</f>
        <v>69</v>
      </c>
      <c r="N584" s="13" t="str">
        <f>SUBSTITUTE(H584,"+","-")</f>
        <v>65-69</v>
      </c>
      <c r="O584" s="3">
        <f t="shared" si="65"/>
        <v>5</v>
      </c>
      <c r="P584" s="3">
        <f t="shared" si="66"/>
        <v>3</v>
      </c>
      <c r="Q584" s="7">
        <f t="shared" si="67"/>
        <v>65</v>
      </c>
      <c r="R584" s="7">
        <f t="shared" si="68"/>
        <v>69</v>
      </c>
      <c r="S584" s="13" t="e">
        <f>VLOOKUP(A584,history!$B:$F,2,0)</f>
        <v>#N/A</v>
      </c>
      <c r="T584" s="13">
        <f>VLOOKUP($C584,日期!$A:$D,3,0)</f>
        <v>5</v>
      </c>
      <c r="U584" s="13">
        <f>VLOOKUP($C584,日期!$A:$D,4,0)</f>
        <v>1</v>
      </c>
      <c r="V584" s="65">
        <f t="shared" si="69"/>
        <v>44317</v>
      </c>
      <c r="W584" s="13" t="s">
        <v>2148</v>
      </c>
    </row>
    <row r="585" spans="1:23" ht="15">
      <c r="A585" s="15">
        <v>3739</v>
      </c>
      <c r="B585" s="15">
        <v>2021</v>
      </c>
      <c r="C585" s="13" t="s">
        <v>9</v>
      </c>
      <c r="D585" s="15">
        <v>20</v>
      </c>
      <c r="E585" s="13" t="s">
        <v>10</v>
      </c>
      <c r="F585" s="13" t="s">
        <v>11</v>
      </c>
      <c r="G585" s="13" t="s">
        <v>12</v>
      </c>
      <c r="H585" s="13" t="s">
        <v>26</v>
      </c>
      <c r="I585" s="3">
        <f t="shared" si="63"/>
        <v>30</v>
      </c>
      <c r="J585" s="7">
        <f t="shared" si="64"/>
        <v>34</v>
      </c>
      <c r="K585" s="3">
        <f>LEN(H585)</f>
        <v>5</v>
      </c>
      <c r="L585" s="13" t="str">
        <f>IF(OR(AND(LEN(H585&gt;3),ISERROR(FIND("-",H585,1))),AND(LEN(H585)&gt;3,ISERROR(FIND("+",H585,1)))),LEFT(H585,2),H585)</f>
        <v>30</v>
      </c>
      <c r="M585" s="13" t="str">
        <f>IF(AND(LEN(H585&gt;3),ISERROR(FIND("+",H585,1))),RIGHT(H585,2),IF(AND(LEN(H585)=3,ISERROR(FIND("-",H585,1))),LEFT(H585,2),H585))</f>
        <v>34</v>
      </c>
      <c r="N585" s="13" t="str">
        <f>SUBSTITUTE(H585,"+","-")</f>
        <v>30-34</v>
      </c>
      <c r="O585" s="3">
        <f t="shared" si="65"/>
        <v>5</v>
      </c>
      <c r="P585" s="3">
        <f t="shared" si="66"/>
        <v>3</v>
      </c>
      <c r="Q585" s="7">
        <f t="shared" si="67"/>
        <v>30</v>
      </c>
      <c r="R585" s="7">
        <f t="shared" si="68"/>
        <v>34</v>
      </c>
      <c r="S585" s="13" t="e">
        <f>VLOOKUP(A585,history!$B:$F,2,0)</f>
        <v>#N/A</v>
      </c>
      <c r="T585" s="13">
        <f>VLOOKUP($C585,日期!$A:$D,3,0)</f>
        <v>5</v>
      </c>
      <c r="U585" s="13">
        <f>VLOOKUP($C585,日期!$A:$D,4,0)</f>
        <v>1</v>
      </c>
      <c r="V585" s="65">
        <f t="shared" si="69"/>
        <v>44317</v>
      </c>
      <c r="W585" s="13" t="s">
        <v>2149</v>
      </c>
    </row>
    <row r="586" spans="1:23" ht="15">
      <c r="A586" s="15">
        <v>3738</v>
      </c>
      <c r="B586" s="15">
        <v>2021</v>
      </c>
      <c r="C586" s="13" t="s">
        <v>9</v>
      </c>
      <c r="D586" s="15">
        <v>20</v>
      </c>
      <c r="E586" s="13" t="s">
        <v>10</v>
      </c>
      <c r="F586" s="13" t="s">
        <v>17</v>
      </c>
      <c r="G586" s="13" t="s">
        <v>12</v>
      </c>
      <c r="H586" s="13" t="s">
        <v>37</v>
      </c>
      <c r="I586" s="3">
        <f t="shared" si="63"/>
        <v>50</v>
      </c>
      <c r="J586" s="7">
        <f t="shared" si="64"/>
        <v>54</v>
      </c>
      <c r="K586" s="3">
        <f>LEN(H586)</f>
        <v>5</v>
      </c>
      <c r="L586" s="13" t="str">
        <f>IF(OR(AND(LEN(H586&gt;3),ISERROR(FIND("-",H586,1))),AND(LEN(H586)&gt;3,ISERROR(FIND("+",H586,1)))),LEFT(H586,2),H586)</f>
        <v>50</v>
      </c>
      <c r="M586" s="13" t="str">
        <f>IF(AND(LEN(H586&gt;3),ISERROR(FIND("+",H586,1))),RIGHT(H586,2),IF(AND(LEN(H586)=3,ISERROR(FIND("-",H586,1))),LEFT(H586,2),H586))</f>
        <v>54</v>
      </c>
      <c r="N586" s="13" t="str">
        <f>SUBSTITUTE(H586,"+","-")</f>
        <v>50-54</v>
      </c>
      <c r="O586" s="3">
        <f t="shared" si="65"/>
        <v>5</v>
      </c>
      <c r="P586" s="3">
        <f t="shared" si="66"/>
        <v>3</v>
      </c>
      <c r="Q586" s="7">
        <f t="shared" si="67"/>
        <v>50</v>
      </c>
      <c r="R586" s="7">
        <f t="shared" si="68"/>
        <v>54</v>
      </c>
      <c r="S586" s="13" t="e">
        <f>VLOOKUP(A586,history!$B:$F,2,0)</f>
        <v>#N/A</v>
      </c>
      <c r="T586" s="13">
        <f>VLOOKUP($C586,日期!$A:$D,3,0)</f>
        <v>5</v>
      </c>
      <c r="U586" s="13">
        <f>VLOOKUP($C586,日期!$A:$D,4,0)</f>
        <v>1</v>
      </c>
      <c r="V586" s="65">
        <f t="shared" si="69"/>
        <v>44317</v>
      </c>
      <c r="W586" s="13" t="s">
        <v>2150</v>
      </c>
    </row>
    <row r="587" spans="1:23" ht="15">
      <c r="A587" s="15">
        <v>3737</v>
      </c>
      <c r="B587" s="15">
        <v>2021</v>
      </c>
      <c r="C587" s="13" t="s">
        <v>9</v>
      </c>
      <c r="D587" s="15">
        <v>20</v>
      </c>
      <c r="E587" s="13" t="s">
        <v>38</v>
      </c>
      <c r="F587" s="13" t="s">
        <v>11</v>
      </c>
      <c r="G587" s="13" t="s">
        <v>12</v>
      </c>
      <c r="H587" s="13" t="s">
        <v>31</v>
      </c>
      <c r="I587" s="3">
        <f t="shared" si="63"/>
        <v>25</v>
      </c>
      <c r="J587" s="7">
        <f t="shared" si="64"/>
        <v>29</v>
      </c>
      <c r="K587" s="3">
        <f>LEN(H587)</f>
        <v>5</v>
      </c>
      <c r="L587" s="13" t="str">
        <f>IF(OR(AND(LEN(H587&gt;3),ISERROR(FIND("-",H587,1))),AND(LEN(H587)&gt;3,ISERROR(FIND("+",H587,1)))),LEFT(H587,2),H587)</f>
        <v>25</v>
      </c>
      <c r="M587" s="13" t="str">
        <f>IF(AND(LEN(H587&gt;3),ISERROR(FIND("+",H587,1))),RIGHT(H587,2),IF(AND(LEN(H587)=3,ISERROR(FIND("-",H587,1))),LEFT(H587,2),H587))</f>
        <v>29</v>
      </c>
      <c r="N587" s="13" t="str">
        <f>SUBSTITUTE(H587,"+","-")</f>
        <v>25-29</v>
      </c>
      <c r="O587" s="3">
        <f t="shared" si="65"/>
        <v>5</v>
      </c>
      <c r="P587" s="3">
        <f t="shared" si="66"/>
        <v>3</v>
      </c>
      <c r="Q587" s="7">
        <f t="shared" si="67"/>
        <v>25</v>
      </c>
      <c r="R587" s="7">
        <f t="shared" si="68"/>
        <v>29</v>
      </c>
      <c r="S587" s="13" t="e">
        <f>VLOOKUP(A587,history!$B:$F,2,0)</f>
        <v>#N/A</v>
      </c>
      <c r="T587" s="13">
        <f>VLOOKUP($C587,日期!$A:$D,3,0)</f>
        <v>5</v>
      </c>
      <c r="U587" s="13">
        <f>VLOOKUP($C587,日期!$A:$D,4,0)</f>
        <v>1</v>
      </c>
      <c r="V587" s="65">
        <f t="shared" si="69"/>
        <v>44317</v>
      </c>
      <c r="W587" s="13" t="s">
        <v>2151</v>
      </c>
    </row>
    <row r="588" spans="1:23" ht="15">
      <c r="A588" s="15">
        <v>3736</v>
      </c>
      <c r="B588" s="15">
        <v>2021</v>
      </c>
      <c r="C588" s="13" t="s">
        <v>9</v>
      </c>
      <c r="D588" s="15">
        <v>20</v>
      </c>
      <c r="E588" s="13" t="s">
        <v>14</v>
      </c>
      <c r="F588" s="13" t="s">
        <v>11</v>
      </c>
      <c r="G588" s="13" t="s">
        <v>12</v>
      </c>
      <c r="H588" s="13" t="s">
        <v>35</v>
      </c>
      <c r="I588" s="3">
        <f t="shared" si="63"/>
        <v>55</v>
      </c>
      <c r="J588" s="7">
        <f t="shared" si="64"/>
        <v>59</v>
      </c>
      <c r="K588" s="3">
        <f>LEN(H588)</f>
        <v>5</v>
      </c>
      <c r="L588" s="13" t="str">
        <f>IF(OR(AND(LEN(H588&gt;3),ISERROR(FIND("-",H588,1))),AND(LEN(H588)&gt;3,ISERROR(FIND("+",H588,1)))),LEFT(H588,2),H588)</f>
        <v>55</v>
      </c>
      <c r="M588" s="13" t="str">
        <f>IF(AND(LEN(H588&gt;3),ISERROR(FIND("+",H588,1))),RIGHT(H588,2),IF(AND(LEN(H588)=3,ISERROR(FIND("-",H588,1))),LEFT(H588,2),H588))</f>
        <v>59</v>
      </c>
      <c r="N588" s="13" t="str">
        <f>SUBSTITUTE(H588,"+","-")</f>
        <v>55-59</v>
      </c>
      <c r="O588" s="3">
        <f t="shared" si="65"/>
        <v>5</v>
      </c>
      <c r="P588" s="3">
        <f t="shared" si="66"/>
        <v>3</v>
      </c>
      <c r="Q588" s="7">
        <f t="shared" si="67"/>
        <v>55</v>
      </c>
      <c r="R588" s="7">
        <f t="shared" si="68"/>
        <v>59</v>
      </c>
      <c r="S588" s="13" t="e">
        <f>VLOOKUP(A588,history!$B:$F,2,0)</f>
        <v>#N/A</v>
      </c>
      <c r="T588" s="13">
        <f>VLOOKUP($C588,日期!$A:$D,3,0)</f>
        <v>5</v>
      </c>
      <c r="U588" s="13">
        <f>VLOOKUP($C588,日期!$A:$D,4,0)</f>
        <v>1</v>
      </c>
      <c r="V588" s="65">
        <f t="shared" si="69"/>
        <v>44317</v>
      </c>
      <c r="W588" s="13" t="s">
        <v>2152</v>
      </c>
    </row>
    <row r="589" spans="1:23" ht="15">
      <c r="A589" s="15">
        <v>3735</v>
      </c>
      <c r="B589" s="15">
        <v>2021</v>
      </c>
      <c r="C589" s="13" t="s">
        <v>9</v>
      </c>
      <c r="D589" s="15">
        <v>20</v>
      </c>
      <c r="E589" s="13" t="s">
        <v>14</v>
      </c>
      <c r="F589" s="13" t="s">
        <v>17</v>
      </c>
      <c r="G589" s="13" t="s">
        <v>12</v>
      </c>
      <c r="H589" s="13" t="s">
        <v>35</v>
      </c>
      <c r="I589" s="3">
        <f t="shared" si="63"/>
        <v>55</v>
      </c>
      <c r="J589" s="7">
        <f t="shared" si="64"/>
        <v>59</v>
      </c>
      <c r="K589" s="3">
        <f>LEN(H589)</f>
        <v>5</v>
      </c>
      <c r="L589" s="13" t="str">
        <f>IF(OR(AND(LEN(H589&gt;3),ISERROR(FIND("-",H589,1))),AND(LEN(H589)&gt;3,ISERROR(FIND("+",H589,1)))),LEFT(H589,2),H589)</f>
        <v>55</v>
      </c>
      <c r="M589" s="13" t="str">
        <f>IF(AND(LEN(H589&gt;3),ISERROR(FIND("+",H589,1))),RIGHT(H589,2),IF(AND(LEN(H589)=3,ISERROR(FIND("-",H589,1))),LEFT(H589,2),H589))</f>
        <v>59</v>
      </c>
      <c r="N589" s="13" t="str">
        <f>SUBSTITUTE(H589,"+","-")</f>
        <v>55-59</v>
      </c>
      <c r="O589" s="3">
        <f t="shared" si="65"/>
        <v>5</v>
      </c>
      <c r="P589" s="3">
        <f t="shared" si="66"/>
        <v>3</v>
      </c>
      <c r="Q589" s="7">
        <f t="shared" si="67"/>
        <v>55</v>
      </c>
      <c r="R589" s="7">
        <f t="shared" si="68"/>
        <v>59</v>
      </c>
      <c r="S589" s="13" t="e">
        <f>VLOOKUP(A589,history!$B:$F,2,0)</f>
        <v>#N/A</v>
      </c>
      <c r="T589" s="13">
        <f>VLOOKUP($C589,日期!$A:$D,3,0)</f>
        <v>5</v>
      </c>
      <c r="U589" s="13">
        <f>VLOOKUP($C589,日期!$A:$D,4,0)</f>
        <v>1</v>
      </c>
      <c r="V589" s="65">
        <f t="shared" si="69"/>
        <v>44317</v>
      </c>
      <c r="W589" s="13" t="s">
        <v>2153</v>
      </c>
    </row>
    <row r="590" spans="1:23" ht="15">
      <c r="A590" s="15">
        <v>3734</v>
      </c>
      <c r="B590" s="15">
        <v>2021</v>
      </c>
      <c r="C590" s="13" t="s">
        <v>9</v>
      </c>
      <c r="D590" s="15">
        <v>20</v>
      </c>
      <c r="E590" s="13" t="s">
        <v>10</v>
      </c>
      <c r="F590" s="13" t="s">
        <v>11</v>
      </c>
      <c r="G590" s="13" t="s">
        <v>12</v>
      </c>
      <c r="H590" s="13" t="s">
        <v>18</v>
      </c>
      <c r="I590" s="3">
        <f t="shared" si="63"/>
        <v>65</v>
      </c>
      <c r="J590" s="7">
        <f t="shared" si="64"/>
        <v>69</v>
      </c>
      <c r="K590" s="3">
        <f>LEN(H590)</f>
        <v>5</v>
      </c>
      <c r="L590" s="13" t="str">
        <f>IF(OR(AND(LEN(H590&gt;3),ISERROR(FIND("-",H590,1))),AND(LEN(H590)&gt;3,ISERROR(FIND("+",H590,1)))),LEFT(H590,2),H590)</f>
        <v>65</v>
      </c>
      <c r="M590" s="13" t="str">
        <f>IF(AND(LEN(H590&gt;3),ISERROR(FIND("+",H590,1))),RIGHT(H590,2),IF(AND(LEN(H590)=3,ISERROR(FIND("-",H590,1))),LEFT(H590,2),H590))</f>
        <v>69</v>
      </c>
      <c r="N590" s="13" t="str">
        <f>SUBSTITUTE(H590,"+","-")</f>
        <v>65-69</v>
      </c>
      <c r="O590" s="3">
        <f t="shared" si="65"/>
        <v>5</v>
      </c>
      <c r="P590" s="3">
        <f t="shared" si="66"/>
        <v>3</v>
      </c>
      <c r="Q590" s="7">
        <f t="shared" si="67"/>
        <v>65</v>
      </c>
      <c r="R590" s="7">
        <f t="shared" si="68"/>
        <v>69</v>
      </c>
      <c r="S590" s="13" t="e">
        <f>VLOOKUP(A590,history!$B:$F,2,0)</f>
        <v>#N/A</v>
      </c>
      <c r="T590" s="13">
        <f>VLOOKUP($C590,日期!$A:$D,3,0)</f>
        <v>5</v>
      </c>
      <c r="U590" s="13">
        <f>VLOOKUP($C590,日期!$A:$D,4,0)</f>
        <v>1</v>
      </c>
      <c r="V590" s="65">
        <f t="shared" si="69"/>
        <v>44317</v>
      </c>
      <c r="W590" s="13" t="s">
        <v>2154</v>
      </c>
    </row>
    <row r="591" spans="1:23" ht="15">
      <c r="A591" s="15">
        <v>3733</v>
      </c>
      <c r="B591" s="15">
        <v>2021</v>
      </c>
      <c r="C591" s="13" t="s">
        <v>9</v>
      </c>
      <c r="D591" s="15">
        <v>20</v>
      </c>
      <c r="E591" s="13" t="s">
        <v>10</v>
      </c>
      <c r="F591" s="13" t="s">
        <v>11</v>
      </c>
      <c r="G591" s="13" t="s">
        <v>12</v>
      </c>
      <c r="H591" s="13" t="s">
        <v>26</v>
      </c>
      <c r="I591" s="3">
        <f t="shared" si="63"/>
        <v>30</v>
      </c>
      <c r="J591" s="7">
        <f t="shared" si="64"/>
        <v>34</v>
      </c>
      <c r="K591" s="3">
        <f>LEN(H591)</f>
        <v>5</v>
      </c>
      <c r="L591" s="13" t="str">
        <f>IF(OR(AND(LEN(H591&gt;3),ISERROR(FIND("-",H591,1))),AND(LEN(H591)&gt;3,ISERROR(FIND("+",H591,1)))),LEFT(H591,2),H591)</f>
        <v>30</v>
      </c>
      <c r="M591" s="13" t="str">
        <f>IF(AND(LEN(H591&gt;3),ISERROR(FIND("+",H591,1))),RIGHT(H591,2),IF(AND(LEN(H591)=3,ISERROR(FIND("-",H591,1))),LEFT(H591,2),H591))</f>
        <v>34</v>
      </c>
      <c r="N591" s="13" t="str">
        <f>SUBSTITUTE(H591,"+","-")</f>
        <v>30-34</v>
      </c>
      <c r="O591" s="3">
        <f t="shared" si="65"/>
        <v>5</v>
      </c>
      <c r="P591" s="3">
        <f t="shared" si="66"/>
        <v>3</v>
      </c>
      <c r="Q591" s="7">
        <f t="shared" si="67"/>
        <v>30</v>
      </c>
      <c r="R591" s="7">
        <f t="shared" si="68"/>
        <v>34</v>
      </c>
      <c r="S591" s="13" t="e">
        <f>VLOOKUP(A591,history!$B:$F,2,0)</f>
        <v>#N/A</v>
      </c>
      <c r="T591" s="13">
        <f>VLOOKUP($C591,日期!$A:$D,3,0)</f>
        <v>5</v>
      </c>
      <c r="U591" s="13">
        <f>VLOOKUP($C591,日期!$A:$D,4,0)</f>
        <v>1</v>
      </c>
      <c r="V591" s="65">
        <f t="shared" si="69"/>
        <v>44317</v>
      </c>
      <c r="W591" s="13" t="s">
        <v>2155</v>
      </c>
    </row>
    <row r="592" spans="1:23" ht="15">
      <c r="A592" s="15">
        <v>3732</v>
      </c>
      <c r="B592" s="15">
        <v>2021</v>
      </c>
      <c r="C592" s="13" t="s">
        <v>9</v>
      </c>
      <c r="D592" s="15">
        <v>20</v>
      </c>
      <c r="E592" s="13" t="s">
        <v>10</v>
      </c>
      <c r="F592" s="13" t="s">
        <v>17</v>
      </c>
      <c r="G592" s="13" t="s">
        <v>12</v>
      </c>
      <c r="H592" s="13" t="s">
        <v>37</v>
      </c>
      <c r="I592" s="3">
        <f t="shared" si="63"/>
        <v>50</v>
      </c>
      <c r="J592" s="7">
        <f t="shared" si="64"/>
        <v>54</v>
      </c>
      <c r="K592" s="3">
        <f>LEN(H592)</f>
        <v>5</v>
      </c>
      <c r="L592" s="13" t="str">
        <f>IF(OR(AND(LEN(H592&gt;3),ISERROR(FIND("-",H592,1))),AND(LEN(H592)&gt;3,ISERROR(FIND("+",H592,1)))),LEFT(H592,2),H592)</f>
        <v>50</v>
      </c>
      <c r="M592" s="13" t="str">
        <f>IF(AND(LEN(H592&gt;3),ISERROR(FIND("+",H592,1))),RIGHT(H592,2),IF(AND(LEN(H592)=3,ISERROR(FIND("-",H592,1))),LEFT(H592,2),H592))</f>
        <v>54</v>
      </c>
      <c r="N592" s="13" t="str">
        <f>SUBSTITUTE(H592,"+","-")</f>
        <v>50-54</v>
      </c>
      <c r="O592" s="3">
        <f t="shared" si="65"/>
        <v>5</v>
      </c>
      <c r="P592" s="3">
        <f t="shared" si="66"/>
        <v>3</v>
      </c>
      <c r="Q592" s="7">
        <f t="shared" si="67"/>
        <v>50</v>
      </c>
      <c r="R592" s="7">
        <f t="shared" si="68"/>
        <v>54</v>
      </c>
      <c r="S592" s="13" t="e">
        <f>VLOOKUP(A592,history!$B:$F,2,0)</f>
        <v>#N/A</v>
      </c>
      <c r="T592" s="13">
        <f>VLOOKUP($C592,日期!$A:$D,3,0)</f>
        <v>5</v>
      </c>
      <c r="U592" s="13">
        <f>VLOOKUP($C592,日期!$A:$D,4,0)</f>
        <v>1</v>
      </c>
      <c r="V592" s="65">
        <f t="shared" si="69"/>
        <v>44317</v>
      </c>
      <c r="W592" s="13" t="s">
        <v>2156</v>
      </c>
    </row>
    <row r="593" spans="1:23" ht="15">
      <c r="A593" s="15">
        <v>3731</v>
      </c>
      <c r="B593" s="15">
        <v>2021</v>
      </c>
      <c r="C593" s="13" t="s">
        <v>9</v>
      </c>
      <c r="D593" s="15">
        <v>20</v>
      </c>
      <c r="E593" s="13" t="s">
        <v>38</v>
      </c>
      <c r="F593" s="13" t="s">
        <v>11</v>
      </c>
      <c r="G593" s="13" t="s">
        <v>12</v>
      </c>
      <c r="H593" s="13" t="s">
        <v>31</v>
      </c>
      <c r="I593" s="3">
        <f t="shared" si="63"/>
        <v>25</v>
      </c>
      <c r="J593" s="7">
        <f t="shared" si="64"/>
        <v>29</v>
      </c>
      <c r="K593" s="3">
        <f>LEN(H593)</f>
        <v>5</v>
      </c>
      <c r="L593" s="13" t="str">
        <f>IF(OR(AND(LEN(H593&gt;3),ISERROR(FIND("-",H593,1))),AND(LEN(H593)&gt;3,ISERROR(FIND("+",H593,1)))),LEFT(H593,2),H593)</f>
        <v>25</v>
      </c>
      <c r="M593" s="13" t="str">
        <f>IF(AND(LEN(H593&gt;3),ISERROR(FIND("+",H593,1))),RIGHT(H593,2),IF(AND(LEN(H593)=3,ISERROR(FIND("-",H593,1))),LEFT(H593,2),H593))</f>
        <v>29</v>
      </c>
      <c r="N593" s="13" t="str">
        <f>SUBSTITUTE(H593,"+","-")</f>
        <v>25-29</v>
      </c>
      <c r="O593" s="3">
        <f t="shared" si="65"/>
        <v>5</v>
      </c>
      <c r="P593" s="3">
        <f t="shared" si="66"/>
        <v>3</v>
      </c>
      <c r="Q593" s="7">
        <f t="shared" si="67"/>
        <v>25</v>
      </c>
      <c r="R593" s="7">
        <f t="shared" si="68"/>
        <v>29</v>
      </c>
      <c r="S593" s="13" t="e">
        <f>VLOOKUP(A593,history!$B:$F,2,0)</f>
        <v>#N/A</v>
      </c>
      <c r="T593" s="13">
        <f>VLOOKUP($C593,日期!$A:$D,3,0)</f>
        <v>5</v>
      </c>
      <c r="U593" s="13">
        <f>VLOOKUP($C593,日期!$A:$D,4,0)</f>
        <v>1</v>
      </c>
      <c r="V593" s="65">
        <f t="shared" si="69"/>
        <v>44317</v>
      </c>
      <c r="W593" s="13" t="s">
        <v>2157</v>
      </c>
    </row>
    <row r="594" spans="1:23" ht="15">
      <c r="A594" s="15">
        <v>3730</v>
      </c>
      <c r="B594" s="15">
        <v>2021</v>
      </c>
      <c r="C594" s="13" t="s">
        <v>9</v>
      </c>
      <c r="D594" s="15">
        <v>20</v>
      </c>
      <c r="E594" s="13" t="s">
        <v>14</v>
      </c>
      <c r="F594" s="13" t="s">
        <v>11</v>
      </c>
      <c r="G594" s="13" t="s">
        <v>12</v>
      </c>
      <c r="H594" s="13" t="s">
        <v>35</v>
      </c>
      <c r="I594" s="3">
        <f t="shared" si="63"/>
        <v>55</v>
      </c>
      <c r="J594" s="7">
        <f t="shared" si="64"/>
        <v>59</v>
      </c>
      <c r="K594" s="3">
        <f>LEN(H594)</f>
        <v>5</v>
      </c>
      <c r="L594" s="13" t="str">
        <f>IF(OR(AND(LEN(H594&gt;3),ISERROR(FIND("-",H594,1))),AND(LEN(H594)&gt;3,ISERROR(FIND("+",H594,1)))),LEFT(H594,2),H594)</f>
        <v>55</v>
      </c>
      <c r="M594" s="13" t="str">
        <f>IF(AND(LEN(H594&gt;3),ISERROR(FIND("+",H594,1))),RIGHT(H594,2),IF(AND(LEN(H594)=3,ISERROR(FIND("-",H594,1))),LEFT(H594,2),H594))</f>
        <v>59</v>
      </c>
      <c r="N594" s="13" t="str">
        <f>SUBSTITUTE(H594,"+","-")</f>
        <v>55-59</v>
      </c>
      <c r="O594" s="3">
        <f t="shared" si="65"/>
        <v>5</v>
      </c>
      <c r="P594" s="3">
        <f t="shared" si="66"/>
        <v>3</v>
      </c>
      <c r="Q594" s="7">
        <f t="shared" si="67"/>
        <v>55</v>
      </c>
      <c r="R594" s="7">
        <f t="shared" si="68"/>
        <v>59</v>
      </c>
      <c r="S594" s="13" t="e">
        <f>VLOOKUP(A594,history!$B:$F,2,0)</f>
        <v>#N/A</v>
      </c>
      <c r="T594" s="13">
        <f>VLOOKUP($C594,日期!$A:$D,3,0)</f>
        <v>5</v>
      </c>
      <c r="U594" s="13">
        <f>VLOOKUP($C594,日期!$A:$D,4,0)</f>
        <v>1</v>
      </c>
      <c r="V594" s="65">
        <f t="shared" si="69"/>
        <v>44317</v>
      </c>
      <c r="W594" s="13" t="s">
        <v>2158</v>
      </c>
    </row>
    <row r="595" spans="1:23" ht="15">
      <c r="A595" s="15">
        <v>3729</v>
      </c>
      <c r="B595" s="15">
        <v>2021</v>
      </c>
      <c r="C595" s="13" t="s">
        <v>9</v>
      </c>
      <c r="D595" s="15">
        <v>20</v>
      </c>
      <c r="E595" s="13" t="s">
        <v>14</v>
      </c>
      <c r="F595" s="13" t="s">
        <v>17</v>
      </c>
      <c r="G595" s="13" t="s">
        <v>12</v>
      </c>
      <c r="H595" s="13" t="s">
        <v>35</v>
      </c>
      <c r="I595" s="3">
        <f t="shared" si="63"/>
        <v>55</v>
      </c>
      <c r="J595" s="7">
        <f t="shared" si="64"/>
        <v>59</v>
      </c>
      <c r="K595" s="3">
        <f>LEN(H595)</f>
        <v>5</v>
      </c>
      <c r="L595" s="13" t="str">
        <f>IF(OR(AND(LEN(H595&gt;3),ISERROR(FIND("-",H595,1))),AND(LEN(H595)&gt;3,ISERROR(FIND("+",H595,1)))),LEFT(H595,2),H595)</f>
        <v>55</v>
      </c>
      <c r="M595" s="13" t="str">
        <f>IF(AND(LEN(H595&gt;3),ISERROR(FIND("+",H595,1))),RIGHT(H595,2),IF(AND(LEN(H595)=3,ISERROR(FIND("-",H595,1))),LEFT(H595,2),H595))</f>
        <v>59</v>
      </c>
      <c r="N595" s="13" t="str">
        <f>SUBSTITUTE(H595,"+","-")</f>
        <v>55-59</v>
      </c>
      <c r="O595" s="3">
        <f t="shared" si="65"/>
        <v>5</v>
      </c>
      <c r="P595" s="3">
        <f t="shared" si="66"/>
        <v>3</v>
      </c>
      <c r="Q595" s="7">
        <f t="shared" si="67"/>
        <v>55</v>
      </c>
      <c r="R595" s="7">
        <f t="shared" si="68"/>
        <v>59</v>
      </c>
      <c r="S595" s="13" t="e">
        <f>VLOOKUP(A595,history!$B:$F,2,0)</f>
        <v>#N/A</v>
      </c>
      <c r="T595" s="13">
        <f>VLOOKUP($C595,日期!$A:$D,3,0)</f>
        <v>5</v>
      </c>
      <c r="U595" s="13">
        <f>VLOOKUP($C595,日期!$A:$D,4,0)</f>
        <v>1</v>
      </c>
      <c r="V595" s="65">
        <f t="shared" si="69"/>
        <v>44317</v>
      </c>
      <c r="W595" s="13" t="s">
        <v>2159</v>
      </c>
    </row>
    <row r="596" spans="1:23" ht="15">
      <c r="A596" s="15">
        <v>3728</v>
      </c>
      <c r="B596" s="15">
        <v>2021</v>
      </c>
      <c r="C596" s="13" t="s">
        <v>9</v>
      </c>
      <c r="D596" s="15">
        <v>20</v>
      </c>
      <c r="E596" s="13" t="s">
        <v>10</v>
      </c>
      <c r="F596" s="13" t="s">
        <v>11</v>
      </c>
      <c r="G596" s="13" t="s">
        <v>12</v>
      </c>
      <c r="H596" s="13" t="s">
        <v>18</v>
      </c>
      <c r="I596" s="3">
        <f t="shared" si="63"/>
        <v>65</v>
      </c>
      <c r="J596" s="7">
        <f t="shared" si="64"/>
        <v>69</v>
      </c>
      <c r="K596" s="3">
        <f>LEN(H596)</f>
        <v>5</v>
      </c>
      <c r="L596" s="13" t="str">
        <f>IF(OR(AND(LEN(H596&gt;3),ISERROR(FIND("-",H596,1))),AND(LEN(H596)&gt;3,ISERROR(FIND("+",H596,1)))),LEFT(H596,2),H596)</f>
        <v>65</v>
      </c>
      <c r="M596" s="13" t="str">
        <f>IF(AND(LEN(H596&gt;3),ISERROR(FIND("+",H596,1))),RIGHT(H596,2),IF(AND(LEN(H596)=3,ISERROR(FIND("-",H596,1))),LEFT(H596,2),H596))</f>
        <v>69</v>
      </c>
      <c r="N596" s="13" t="str">
        <f>SUBSTITUTE(H596,"+","-")</f>
        <v>65-69</v>
      </c>
      <c r="O596" s="3">
        <f t="shared" si="65"/>
        <v>5</v>
      </c>
      <c r="P596" s="3">
        <f t="shared" si="66"/>
        <v>3</v>
      </c>
      <c r="Q596" s="7">
        <f t="shared" si="67"/>
        <v>65</v>
      </c>
      <c r="R596" s="7">
        <f t="shared" si="68"/>
        <v>69</v>
      </c>
      <c r="S596" s="13" t="e">
        <f>VLOOKUP(A596,history!$B:$F,2,0)</f>
        <v>#N/A</v>
      </c>
      <c r="T596" s="13">
        <f>VLOOKUP($C596,日期!$A:$D,3,0)</f>
        <v>5</v>
      </c>
      <c r="U596" s="13">
        <f>VLOOKUP($C596,日期!$A:$D,4,0)</f>
        <v>1</v>
      </c>
      <c r="V596" s="65">
        <f t="shared" si="69"/>
        <v>44317</v>
      </c>
      <c r="W596" s="13" t="s">
        <v>2160</v>
      </c>
    </row>
    <row r="597" spans="1:23" ht="15">
      <c r="A597" s="15">
        <v>3727</v>
      </c>
      <c r="B597" s="15">
        <v>2021</v>
      </c>
      <c r="C597" s="13" t="s">
        <v>9</v>
      </c>
      <c r="D597" s="15">
        <v>20</v>
      </c>
      <c r="E597" s="13" t="s">
        <v>10</v>
      </c>
      <c r="F597" s="13" t="s">
        <v>11</v>
      </c>
      <c r="G597" s="13" t="s">
        <v>12</v>
      </c>
      <c r="H597" s="13" t="s">
        <v>26</v>
      </c>
      <c r="I597" s="3">
        <f t="shared" si="63"/>
        <v>30</v>
      </c>
      <c r="J597" s="7">
        <f t="shared" si="64"/>
        <v>34</v>
      </c>
      <c r="K597" s="3">
        <f>LEN(H597)</f>
        <v>5</v>
      </c>
      <c r="L597" s="13" t="str">
        <f>IF(OR(AND(LEN(H597&gt;3),ISERROR(FIND("-",H597,1))),AND(LEN(H597)&gt;3,ISERROR(FIND("+",H597,1)))),LEFT(H597,2),H597)</f>
        <v>30</v>
      </c>
      <c r="M597" s="13" t="str">
        <f>IF(AND(LEN(H597&gt;3),ISERROR(FIND("+",H597,1))),RIGHT(H597,2),IF(AND(LEN(H597)=3,ISERROR(FIND("-",H597,1))),LEFT(H597,2),H597))</f>
        <v>34</v>
      </c>
      <c r="N597" s="13" t="str">
        <f>SUBSTITUTE(H597,"+","-")</f>
        <v>30-34</v>
      </c>
      <c r="O597" s="3">
        <f t="shared" si="65"/>
        <v>5</v>
      </c>
      <c r="P597" s="3">
        <f t="shared" si="66"/>
        <v>3</v>
      </c>
      <c r="Q597" s="7">
        <f t="shared" si="67"/>
        <v>30</v>
      </c>
      <c r="R597" s="7">
        <f t="shared" si="68"/>
        <v>34</v>
      </c>
      <c r="S597" s="13" t="e">
        <f>VLOOKUP(A597,history!$B:$F,2,0)</f>
        <v>#N/A</v>
      </c>
      <c r="T597" s="13">
        <f>VLOOKUP($C597,日期!$A:$D,3,0)</f>
        <v>5</v>
      </c>
      <c r="U597" s="13">
        <f>VLOOKUP($C597,日期!$A:$D,4,0)</f>
        <v>1</v>
      </c>
      <c r="V597" s="65">
        <f t="shared" si="69"/>
        <v>44317</v>
      </c>
      <c r="W597" s="13" t="s">
        <v>2161</v>
      </c>
    </row>
    <row r="598" spans="1:23" ht="15">
      <c r="A598" s="15">
        <v>3726</v>
      </c>
      <c r="B598" s="15">
        <v>2021</v>
      </c>
      <c r="C598" s="13" t="s">
        <v>9</v>
      </c>
      <c r="D598" s="15">
        <v>20</v>
      </c>
      <c r="E598" s="13" t="s">
        <v>10</v>
      </c>
      <c r="F598" s="13" t="s">
        <v>17</v>
      </c>
      <c r="G598" s="13" t="s">
        <v>12</v>
      </c>
      <c r="H598" s="13" t="s">
        <v>37</v>
      </c>
      <c r="I598" s="3">
        <f t="shared" si="63"/>
        <v>50</v>
      </c>
      <c r="J598" s="7">
        <f t="shared" si="64"/>
        <v>54</v>
      </c>
      <c r="K598" s="3">
        <f>LEN(H598)</f>
        <v>5</v>
      </c>
      <c r="L598" s="13" t="str">
        <f>IF(OR(AND(LEN(H598&gt;3),ISERROR(FIND("-",H598,1))),AND(LEN(H598)&gt;3,ISERROR(FIND("+",H598,1)))),LEFT(H598,2),H598)</f>
        <v>50</v>
      </c>
      <c r="M598" s="13" t="str">
        <f>IF(AND(LEN(H598&gt;3),ISERROR(FIND("+",H598,1))),RIGHT(H598,2),IF(AND(LEN(H598)=3,ISERROR(FIND("-",H598,1))),LEFT(H598,2),H598))</f>
        <v>54</v>
      </c>
      <c r="N598" s="13" t="str">
        <f>SUBSTITUTE(H598,"+","-")</f>
        <v>50-54</v>
      </c>
      <c r="O598" s="3">
        <f t="shared" si="65"/>
        <v>5</v>
      </c>
      <c r="P598" s="3">
        <f t="shared" si="66"/>
        <v>3</v>
      </c>
      <c r="Q598" s="7">
        <f t="shared" si="67"/>
        <v>50</v>
      </c>
      <c r="R598" s="7">
        <f t="shared" si="68"/>
        <v>54</v>
      </c>
      <c r="S598" s="13" t="e">
        <f>VLOOKUP(A598,history!$B:$F,2,0)</f>
        <v>#N/A</v>
      </c>
      <c r="T598" s="13">
        <f>VLOOKUP($C598,日期!$A:$D,3,0)</f>
        <v>5</v>
      </c>
      <c r="U598" s="13">
        <f>VLOOKUP($C598,日期!$A:$D,4,0)</f>
        <v>1</v>
      </c>
      <c r="V598" s="65">
        <f t="shared" si="69"/>
        <v>44317</v>
      </c>
      <c r="W598" s="13" t="s">
        <v>2162</v>
      </c>
    </row>
    <row r="599" spans="1:23" ht="15">
      <c r="A599" s="15">
        <v>3725</v>
      </c>
      <c r="B599" s="15">
        <v>2021</v>
      </c>
      <c r="C599" s="13" t="s">
        <v>9</v>
      </c>
      <c r="D599" s="15">
        <v>20</v>
      </c>
      <c r="E599" s="13" t="s">
        <v>38</v>
      </c>
      <c r="F599" s="13" t="s">
        <v>11</v>
      </c>
      <c r="G599" s="13" t="s">
        <v>12</v>
      </c>
      <c r="H599" s="13" t="s">
        <v>31</v>
      </c>
      <c r="I599" s="3">
        <f t="shared" si="63"/>
        <v>25</v>
      </c>
      <c r="J599" s="7">
        <f t="shared" si="64"/>
        <v>29</v>
      </c>
      <c r="K599" s="3">
        <f>LEN(H599)</f>
        <v>5</v>
      </c>
      <c r="L599" s="13" t="str">
        <f>IF(OR(AND(LEN(H599&gt;3),ISERROR(FIND("-",H599,1))),AND(LEN(H599)&gt;3,ISERROR(FIND("+",H599,1)))),LEFT(H599,2),H599)</f>
        <v>25</v>
      </c>
      <c r="M599" s="13" t="str">
        <f>IF(AND(LEN(H599&gt;3),ISERROR(FIND("+",H599,1))),RIGHT(H599,2),IF(AND(LEN(H599)=3,ISERROR(FIND("-",H599,1))),LEFT(H599,2),H599))</f>
        <v>29</v>
      </c>
      <c r="N599" s="13" t="str">
        <f>SUBSTITUTE(H599,"+","-")</f>
        <v>25-29</v>
      </c>
      <c r="O599" s="3">
        <f t="shared" si="65"/>
        <v>5</v>
      </c>
      <c r="P599" s="3">
        <f t="shared" si="66"/>
        <v>3</v>
      </c>
      <c r="Q599" s="7">
        <f t="shared" si="67"/>
        <v>25</v>
      </c>
      <c r="R599" s="7">
        <f t="shared" si="68"/>
        <v>29</v>
      </c>
      <c r="S599" s="13" t="e">
        <f>VLOOKUP(A599,history!$B:$F,2,0)</f>
        <v>#N/A</v>
      </c>
      <c r="T599" s="13">
        <f>VLOOKUP($C599,日期!$A:$D,3,0)</f>
        <v>5</v>
      </c>
      <c r="U599" s="13">
        <f>VLOOKUP($C599,日期!$A:$D,4,0)</f>
        <v>1</v>
      </c>
      <c r="V599" s="65">
        <f t="shared" si="69"/>
        <v>44317</v>
      </c>
      <c r="W599" s="13" t="s">
        <v>2163</v>
      </c>
    </row>
    <row r="600" spans="1:23" ht="15">
      <c r="A600" s="15">
        <v>3724</v>
      </c>
      <c r="B600" s="15">
        <v>2021</v>
      </c>
      <c r="C600" s="13" t="s">
        <v>9</v>
      </c>
      <c r="D600" s="15">
        <v>20</v>
      </c>
      <c r="E600" s="13" t="s">
        <v>14</v>
      </c>
      <c r="F600" s="13" t="s">
        <v>11</v>
      </c>
      <c r="G600" s="13" t="s">
        <v>12</v>
      </c>
      <c r="H600" s="13" t="s">
        <v>35</v>
      </c>
      <c r="I600" s="3">
        <f t="shared" si="63"/>
        <v>55</v>
      </c>
      <c r="J600" s="7">
        <f t="shared" si="64"/>
        <v>59</v>
      </c>
      <c r="K600" s="3">
        <f>LEN(H600)</f>
        <v>5</v>
      </c>
      <c r="L600" s="13" t="str">
        <f>IF(OR(AND(LEN(H600&gt;3),ISERROR(FIND("-",H600,1))),AND(LEN(H600)&gt;3,ISERROR(FIND("+",H600,1)))),LEFT(H600,2),H600)</f>
        <v>55</v>
      </c>
      <c r="M600" s="13" t="str">
        <f>IF(AND(LEN(H600&gt;3),ISERROR(FIND("+",H600,1))),RIGHT(H600,2),IF(AND(LEN(H600)=3,ISERROR(FIND("-",H600,1))),LEFT(H600,2),H600))</f>
        <v>59</v>
      </c>
      <c r="N600" s="13" t="str">
        <f>SUBSTITUTE(H600,"+","-")</f>
        <v>55-59</v>
      </c>
      <c r="O600" s="3">
        <f t="shared" si="65"/>
        <v>5</v>
      </c>
      <c r="P600" s="3">
        <f t="shared" si="66"/>
        <v>3</v>
      </c>
      <c r="Q600" s="7">
        <f t="shared" si="67"/>
        <v>55</v>
      </c>
      <c r="R600" s="7">
        <f t="shared" si="68"/>
        <v>59</v>
      </c>
      <c r="S600" s="13" t="e">
        <f>VLOOKUP(A600,history!$B:$F,2,0)</f>
        <v>#N/A</v>
      </c>
      <c r="T600" s="13">
        <f>VLOOKUP($C600,日期!$A:$D,3,0)</f>
        <v>5</v>
      </c>
      <c r="U600" s="13">
        <f>VLOOKUP($C600,日期!$A:$D,4,0)</f>
        <v>1</v>
      </c>
      <c r="V600" s="65">
        <f t="shared" si="69"/>
        <v>44317</v>
      </c>
      <c r="W600" s="13" t="s">
        <v>2164</v>
      </c>
    </row>
    <row r="601" spans="1:23" ht="15">
      <c r="A601" s="15">
        <v>3723</v>
      </c>
      <c r="B601" s="15">
        <v>2021</v>
      </c>
      <c r="C601" s="13" t="s">
        <v>9</v>
      </c>
      <c r="D601" s="15">
        <v>20</v>
      </c>
      <c r="E601" s="13" t="s">
        <v>14</v>
      </c>
      <c r="F601" s="13" t="s">
        <v>17</v>
      </c>
      <c r="G601" s="13" t="s">
        <v>12</v>
      </c>
      <c r="H601" s="13" t="s">
        <v>35</v>
      </c>
      <c r="I601" s="3">
        <f t="shared" si="63"/>
        <v>55</v>
      </c>
      <c r="J601" s="7">
        <f t="shared" si="64"/>
        <v>59</v>
      </c>
      <c r="K601" s="3">
        <f>LEN(H601)</f>
        <v>5</v>
      </c>
      <c r="L601" s="13" t="str">
        <f>IF(OR(AND(LEN(H601&gt;3),ISERROR(FIND("-",H601,1))),AND(LEN(H601)&gt;3,ISERROR(FIND("+",H601,1)))),LEFT(H601,2),H601)</f>
        <v>55</v>
      </c>
      <c r="M601" s="13" t="str">
        <f>IF(AND(LEN(H601&gt;3),ISERROR(FIND("+",H601,1))),RIGHT(H601,2),IF(AND(LEN(H601)=3,ISERROR(FIND("-",H601,1))),LEFT(H601,2),H601))</f>
        <v>59</v>
      </c>
      <c r="N601" s="13" t="str">
        <f>SUBSTITUTE(H601,"+","-")</f>
        <v>55-59</v>
      </c>
      <c r="O601" s="3">
        <f t="shared" si="65"/>
        <v>5</v>
      </c>
      <c r="P601" s="3">
        <f t="shared" si="66"/>
        <v>3</v>
      </c>
      <c r="Q601" s="7">
        <f t="shared" si="67"/>
        <v>55</v>
      </c>
      <c r="R601" s="7">
        <f t="shared" si="68"/>
        <v>59</v>
      </c>
      <c r="S601" s="13" t="e">
        <f>VLOOKUP(A601,history!$B:$F,2,0)</f>
        <v>#N/A</v>
      </c>
      <c r="T601" s="13">
        <f>VLOOKUP($C601,日期!$A:$D,3,0)</f>
        <v>5</v>
      </c>
      <c r="U601" s="13">
        <f>VLOOKUP($C601,日期!$A:$D,4,0)</f>
        <v>1</v>
      </c>
      <c r="V601" s="65">
        <f t="shared" si="69"/>
        <v>44317</v>
      </c>
      <c r="W601" s="13" t="s">
        <v>2165</v>
      </c>
    </row>
    <row r="602" spans="1:23" ht="15">
      <c r="A602" s="15">
        <v>3722</v>
      </c>
      <c r="B602" s="15">
        <v>2021</v>
      </c>
      <c r="C602" s="13" t="s">
        <v>9</v>
      </c>
      <c r="D602" s="15">
        <v>20</v>
      </c>
      <c r="E602" s="13" t="s">
        <v>10</v>
      </c>
      <c r="F602" s="13" t="s">
        <v>11</v>
      </c>
      <c r="G602" s="13" t="s">
        <v>12</v>
      </c>
      <c r="H602" s="13" t="s">
        <v>18</v>
      </c>
      <c r="I602" s="3">
        <f t="shared" si="63"/>
        <v>65</v>
      </c>
      <c r="J602" s="7">
        <f t="shared" si="64"/>
        <v>69</v>
      </c>
      <c r="K602" s="3">
        <f>LEN(H602)</f>
        <v>5</v>
      </c>
      <c r="L602" s="13" t="str">
        <f>IF(OR(AND(LEN(H602&gt;3),ISERROR(FIND("-",H602,1))),AND(LEN(H602)&gt;3,ISERROR(FIND("+",H602,1)))),LEFT(H602,2),H602)</f>
        <v>65</v>
      </c>
      <c r="M602" s="13" t="str">
        <f>IF(AND(LEN(H602&gt;3),ISERROR(FIND("+",H602,1))),RIGHT(H602,2),IF(AND(LEN(H602)=3,ISERROR(FIND("-",H602,1))),LEFT(H602,2),H602))</f>
        <v>69</v>
      </c>
      <c r="N602" s="13" t="str">
        <f>SUBSTITUTE(H602,"+","-")</f>
        <v>65-69</v>
      </c>
      <c r="O602" s="3">
        <f t="shared" si="65"/>
        <v>5</v>
      </c>
      <c r="P602" s="3">
        <f t="shared" si="66"/>
        <v>3</v>
      </c>
      <c r="Q602" s="7">
        <f t="shared" si="67"/>
        <v>65</v>
      </c>
      <c r="R602" s="7">
        <f t="shared" si="68"/>
        <v>69</v>
      </c>
      <c r="S602" s="13" t="e">
        <f>VLOOKUP(A602,history!$B:$F,2,0)</f>
        <v>#N/A</v>
      </c>
      <c r="T602" s="13">
        <f>VLOOKUP($C602,日期!$A:$D,3,0)</f>
        <v>5</v>
      </c>
      <c r="U602" s="13">
        <f>VLOOKUP($C602,日期!$A:$D,4,0)</f>
        <v>1</v>
      </c>
      <c r="V602" s="65">
        <f t="shared" si="69"/>
        <v>44317</v>
      </c>
      <c r="W602" s="13" t="s">
        <v>2166</v>
      </c>
    </row>
    <row r="603" spans="1:23" ht="15">
      <c r="A603" s="15">
        <v>3721</v>
      </c>
      <c r="B603" s="15">
        <v>2021</v>
      </c>
      <c r="C603" s="13" t="s">
        <v>9</v>
      </c>
      <c r="D603" s="15">
        <v>20</v>
      </c>
      <c r="E603" s="13" t="s">
        <v>10</v>
      </c>
      <c r="F603" s="13" t="s">
        <v>11</v>
      </c>
      <c r="G603" s="13" t="s">
        <v>12</v>
      </c>
      <c r="H603" s="13" t="s">
        <v>26</v>
      </c>
      <c r="I603" s="3">
        <f t="shared" si="63"/>
        <v>30</v>
      </c>
      <c r="J603" s="7">
        <f t="shared" si="64"/>
        <v>34</v>
      </c>
      <c r="K603" s="3">
        <f>LEN(H603)</f>
        <v>5</v>
      </c>
      <c r="L603" s="13" t="str">
        <f>IF(OR(AND(LEN(H603&gt;3),ISERROR(FIND("-",H603,1))),AND(LEN(H603)&gt;3,ISERROR(FIND("+",H603,1)))),LEFT(H603,2),H603)</f>
        <v>30</v>
      </c>
      <c r="M603" s="13" t="str">
        <f>IF(AND(LEN(H603&gt;3),ISERROR(FIND("+",H603,1))),RIGHT(H603,2),IF(AND(LEN(H603)=3,ISERROR(FIND("-",H603,1))),LEFT(H603,2),H603))</f>
        <v>34</v>
      </c>
      <c r="N603" s="13" t="str">
        <f>SUBSTITUTE(H603,"+","-")</f>
        <v>30-34</v>
      </c>
      <c r="O603" s="3">
        <f t="shared" si="65"/>
        <v>5</v>
      </c>
      <c r="P603" s="3">
        <f t="shared" si="66"/>
        <v>3</v>
      </c>
      <c r="Q603" s="7">
        <f t="shared" si="67"/>
        <v>30</v>
      </c>
      <c r="R603" s="7">
        <f t="shared" si="68"/>
        <v>34</v>
      </c>
      <c r="S603" s="13" t="e">
        <f>VLOOKUP(A603,history!$B:$F,2,0)</f>
        <v>#N/A</v>
      </c>
      <c r="T603" s="13">
        <f>VLOOKUP($C603,日期!$A:$D,3,0)</f>
        <v>5</v>
      </c>
      <c r="U603" s="13">
        <f>VLOOKUP($C603,日期!$A:$D,4,0)</f>
        <v>1</v>
      </c>
      <c r="V603" s="65">
        <f t="shared" si="69"/>
        <v>44317</v>
      </c>
      <c r="W603" s="13" t="s">
        <v>2167</v>
      </c>
    </row>
    <row r="604" spans="1:23" ht="15">
      <c r="A604" s="15">
        <v>3720</v>
      </c>
      <c r="B604" s="15">
        <v>2021</v>
      </c>
      <c r="C604" s="13" t="s">
        <v>9</v>
      </c>
      <c r="D604" s="15">
        <v>20</v>
      </c>
      <c r="E604" s="13" t="s">
        <v>10</v>
      </c>
      <c r="F604" s="13" t="s">
        <v>17</v>
      </c>
      <c r="G604" s="13" t="s">
        <v>12</v>
      </c>
      <c r="H604" s="13" t="s">
        <v>37</v>
      </c>
      <c r="I604" s="3">
        <f t="shared" si="63"/>
        <v>50</v>
      </c>
      <c r="J604" s="7">
        <f t="shared" si="64"/>
        <v>54</v>
      </c>
      <c r="K604" s="3">
        <f>LEN(H604)</f>
        <v>5</v>
      </c>
      <c r="L604" s="13" t="str">
        <f>IF(OR(AND(LEN(H604&gt;3),ISERROR(FIND("-",H604,1))),AND(LEN(H604)&gt;3,ISERROR(FIND("+",H604,1)))),LEFT(H604,2),H604)</f>
        <v>50</v>
      </c>
      <c r="M604" s="13" t="str">
        <f>IF(AND(LEN(H604&gt;3),ISERROR(FIND("+",H604,1))),RIGHT(H604,2),IF(AND(LEN(H604)=3,ISERROR(FIND("-",H604,1))),LEFT(H604,2),H604))</f>
        <v>54</v>
      </c>
      <c r="N604" s="13" t="str">
        <f>SUBSTITUTE(H604,"+","-")</f>
        <v>50-54</v>
      </c>
      <c r="O604" s="3">
        <f t="shared" si="65"/>
        <v>5</v>
      </c>
      <c r="P604" s="3">
        <f t="shared" si="66"/>
        <v>3</v>
      </c>
      <c r="Q604" s="7">
        <f t="shared" si="67"/>
        <v>50</v>
      </c>
      <c r="R604" s="7">
        <f t="shared" si="68"/>
        <v>54</v>
      </c>
      <c r="S604" s="13" t="e">
        <f>VLOOKUP(A604,history!$B:$F,2,0)</f>
        <v>#N/A</v>
      </c>
      <c r="T604" s="13">
        <f>VLOOKUP($C604,日期!$A:$D,3,0)</f>
        <v>5</v>
      </c>
      <c r="U604" s="13">
        <f>VLOOKUP($C604,日期!$A:$D,4,0)</f>
        <v>1</v>
      </c>
      <c r="V604" s="65">
        <f t="shared" si="69"/>
        <v>44317</v>
      </c>
      <c r="W604" s="13" t="s">
        <v>2168</v>
      </c>
    </row>
    <row r="605" spans="1:23" ht="15">
      <c r="A605" s="15">
        <v>3719</v>
      </c>
      <c r="B605" s="15">
        <v>2021</v>
      </c>
      <c r="C605" s="13" t="s">
        <v>9</v>
      </c>
      <c r="D605" s="15">
        <v>20</v>
      </c>
      <c r="E605" s="13" t="s">
        <v>38</v>
      </c>
      <c r="F605" s="13" t="s">
        <v>11</v>
      </c>
      <c r="G605" s="13" t="s">
        <v>12</v>
      </c>
      <c r="H605" s="13" t="s">
        <v>13</v>
      </c>
      <c r="I605" s="3">
        <f t="shared" si="63"/>
        <v>20</v>
      </c>
      <c r="J605" s="7">
        <f t="shared" si="64"/>
        <v>24</v>
      </c>
      <c r="K605" s="3">
        <f>LEN(H605)</f>
        <v>5</v>
      </c>
      <c r="L605" s="13" t="str">
        <f>IF(OR(AND(LEN(H605&gt;3),ISERROR(FIND("-",H605,1))),AND(LEN(H605)&gt;3,ISERROR(FIND("+",H605,1)))),LEFT(H605,2),H605)</f>
        <v>20</v>
      </c>
      <c r="M605" s="13" t="str">
        <f>IF(AND(LEN(H605&gt;3),ISERROR(FIND("+",H605,1))),RIGHT(H605,2),IF(AND(LEN(H605)=3,ISERROR(FIND("-",H605,1))),LEFT(H605,2),H605))</f>
        <v>24</v>
      </c>
      <c r="N605" s="13" t="str">
        <f>SUBSTITUTE(H605,"+","-")</f>
        <v>20-24</v>
      </c>
      <c r="O605" s="3">
        <f t="shared" si="65"/>
        <v>5</v>
      </c>
      <c r="P605" s="3">
        <f t="shared" si="66"/>
        <v>3</v>
      </c>
      <c r="Q605" s="7">
        <f t="shared" si="67"/>
        <v>20</v>
      </c>
      <c r="R605" s="7">
        <f t="shared" si="68"/>
        <v>24</v>
      </c>
      <c r="S605" s="13" t="e">
        <f>VLOOKUP(A605,history!$B:$F,2,0)</f>
        <v>#N/A</v>
      </c>
      <c r="T605" s="13">
        <f>VLOOKUP($C605,日期!$A:$D,3,0)</f>
        <v>5</v>
      </c>
      <c r="U605" s="13">
        <f>VLOOKUP($C605,日期!$A:$D,4,0)</f>
        <v>1</v>
      </c>
      <c r="V605" s="65">
        <f t="shared" si="69"/>
        <v>44317</v>
      </c>
      <c r="W605" s="13" t="s">
        <v>2169</v>
      </c>
    </row>
    <row r="606" spans="1:23" ht="15">
      <c r="A606" s="15">
        <v>3718</v>
      </c>
      <c r="B606" s="15">
        <v>2021</v>
      </c>
      <c r="C606" s="13" t="s">
        <v>9</v>
      </c>
      <c r="D606" s="15">
        <v>20</v>
      </c>
      <c r="E606" s="13" t="s">
        <v>14</v>
      </c>
      <c r="F606" s="13" t="s">
        <v>11</v>
      </c>
      <c r="G606" s="13" t="s">
        <v>12</v>
      </c>
      <c r="H606" s="13" t="s">
        <v>35</v>
      </c>
      <c r="I606" s="3">
        <f t="shared" si="63"/>
        <v>55</v>
      </c>
      <c r="J606" s="7">
        <f t="shared" si="64"/>
        <v>59</v>
      </c>
      <c r="K606" s="3">
        <f>LEN(H606)</f>
        <v>5</v>
      </c>
      <c r="L606" s="13" t="str">
        <f>IF(OR(AND(LEN(H606&gt;3),ISERROR(FIND("-",H606,1))),AND(LEN(H606)&gt;3,ISERROR(FIND("+",H606,1)))),LEFT(H606,2),H606)</f>
        <v>55</v>
      </c>
      <c r="M606" s="13" t="str">
        <f>IF(AND(LEN(H606&gt;3),ISERROR(FIND("+",H606,1))),RIGHT(H606,2),IF(AND(LEN(H606)=3,ISERROR(FIND("-",H606,1))),LEFT(H606,2),H606))</f>
        <v>59</v>
      </c>
      <c r="N606" s="13" t="str">
        <f>SUBSTITUTE(H606,"+","-")</f>
        <v>55-59</v>
      </c>
      <c r="O606" s="3">
        <f t="shared" si="65"/>
        <v>5</v>
      </c>
      <c r="P606" s="3">
        <f t="shared" si="66"/>
        <v>3</v>
      </c>
      <c r="Q606" s="7">
        <f t="shared" si="67"/>
        <v>55</v>
      </c>
      <c r="R606" s="7">
        <f t="shared" si="68"/>
        <v>59</v>
      </c>
      <c r="S606" s="13" t="e">
        <f>VLOOKUP(A606,history!$B:$F,2,0)</f>
        <v>#N/A</v>
      </c>
      <c r="T606" s="13">
        <f>VLOOKUP($C606,日期!$A:$D,3,0)</f>
        <v>5</v>
      </c>
      <c r="U606" s="13">
        <f>VLOOKUP($C606,日期!$A:$D,4,0)</f>
        <v>1</v>
      </c>
      <c r="V606" s="65">
        <f t="shared" si="69"/>
        <v>44317</v>
      </c>
      <c r="W606" s="13" t="s">
        <v>2170</v>
      </c>
    </row>
    <row r="607" spans="1:23" ht="15">
      <c r="A607" s="15">
        <v>3717</v>
      </c>
      <c r="B607" s="15">
        <v>2021</v>
      </c>
      <c r="C607" s="13" t="s">
        <v>9</v>
      </c>
      <c r="D607" s="15">
        <v>20</v>
      </c>
      <c r="E607" s="13" t="s">
        <v>14</v>
      </c>
      <c r="F607" s="13" t="s">
        <v>17</v>
      </c>
      <c r="G607" s="13" t="s">
        <v>12</v>
      </c>
      <c r="H607" s="13" t="s">
        <v>35</v>
      </c>
      <c r="I607" s="3">
        <f t="shared" si="63"/>
        <v>55</v>
      </c>
      <c r="J607" s="7">
        <f t="shared" si="64"/>
        <v>59</v>
      </c>
      <c r="K607" s="3">
        <f>LEN(H607)</f>
        <v>5</v>
      </c>
      <c r="L607" s="13" t="str">
        <f>IF(OR(AND(LEN(H607&gt;3),ISERROR(FIND("-",H607,1))),AND(LEN(H607)&gt;3,ISERROR(FIND("+",H607,1)))),LEFT(H607,2),H607)</f>
        <v>55</v>
      </c>
      <c r="M607" s="13" t="str">
        <f>IF(AND(LEN(H607&gt;3),ISERROR(FIND("+",H607,1))),RIGHT(H607,2),IF(AND(LEN(H607)=3,ISERROR(FIND("-",H607,1))),LEFT(H607,2),H607))</f>
        <v>59</v>
      </c>
      <c r="N607" s="13" t="str">
        <f>SUBSTITUTE(H607,"+","-")</f>
        <v>55-59</v>
      </c>
      <c r="O607" s="3">
        <f t="shared" si="65"/>
        <v>5</v>
      </c>
      <c r="P607" s="3">
        <f t="shared" si="66"/>
        <v>3</v>
      </c>
      <c r="Q607" s="7">
        <f t="shared" si="67"/>
        <v>55</v>
      </c>
      <c r="R607" s="7">
        <f t="shared" si="68"/>
        <v>59</v>
      </c>
      <c r="S607" s="13" t="e">
        <f>VLOOKUP(A607,history!$B:$F,2,0)</f>
        <v>#N/A</v>
      </c>
      <c r="T607" s="13">
        <f>VLOOKUP($C607,日期!$A:$D,3,0)</f>
        <v>5</v>
      </c>
      <c r="U607" s="13">
        <f>VLOOKUP($C607,日期!$A:$D,4,0)</f>
        <v>1</v>
      </c>
      <c r="V607" s="65">
        <f t="shared" si="69"/>
        <v>44317</v>
      </c>
      <c r="W607" s="13" t="s">
        <v>2171</v>
      </c>
    </row>
    <row r="608" spans="1:23" ht="15">
      <c r="A608" s="15">
        <v>3716</v>
      </c>
      <c r="B608" s="15">
        <v>2021</v>
      </c>
      <c r="C608" s="13" t="s">
        <v>9</v>
      </c>
      <c r="D608" s="15">
        <v>20</v>
      </c>
      <c r="E608" s="13" t="s">
        <v>10</v>
      </c>
      <c r="F608" s="13" t="s">
        <v>11</v>
      </c>
      <c r="G608" s="13" t="s">
        <v>12</v>
      </c>
      <c r="H608" s="13" t="s">
        <v>18</v>
      </c>
      <c r="I608" s="3">
        <f t="shared" si="63"/>
        <v>65</v>
      </c>
      <c r="J608" s="7">
        <f t="shared" si="64"/>
        <v>69</v>
      </c>
      <c r="K608" s="3">
        <f>LEN(H608)</f>
        <v>5</v>
      </c>
      <c r="L608" s="13" t="str">
        <f>IF(OR(AND(LEN(H608&gt;3),ISERROR(FIND("-",H608,1))),AND(LEN(H608)&gt;3,ISERROR(FIND("+",H608,1)))),LEFT(H608,2),H608)</f>
        <v>65</v>
      </c>
      <c r="M608" s="13" t="str">
        <f>IF(AND(LEN(H608&gt;3),ISERROR(FIND("+",H608,1))),RIGHT(H608,2),IF(AND(LEN(H608)=3,ISERROR(FIND("-",H608,1))),LEFT(H608,2),H608))</f>
        <v>69</v>
      </c>
      <c r="N608" s="13" t="str">
        <f>SUBSTITUTE(H608,"+","-")</f>
        <v>65-69</v>
      </c>
      <c r="O608" s="3">
        <f t="shared" si="65"/>
        <v>5</v>
      </c>
      <c r="P608" s="3">
        <f t="shared" si="66"/>
        <v>3</v>
      </c>
      <c r="Q608" s="7">
        <f t="shared" si="67"/>
        <v>65</v>
      </c>
      <c r="R608" s="7">
        <f t="shared" si="68"/>
        <v>69</v>
      </c>
      <c r="S608" s="13" t="e">
        <f>VLOOKUP(A608,history!$B:$F,2,0)</f>
        <v>#N/A</v>
      </c>
      <c r="T608" s="13">
        <f>VLOOKUP($C608,日期!$A:$D,3,0)</f>
        <v>5</v>
      </c>
      <c r="U608" s="13">
        <f>VLOOKUP($C608,日期!$A:$D,4,0)</f>
        <v>1</v>
      </c>
      <c r="V608" s="65">
        <f t="shared" si="69"/>
        <v>44317</v>
      </c>
      <c r="W608" s="13" t="s">
        <v>2172</v>
      </c>
    </row>
    <row r="609" spans="1:23" ht="15">
      <c r="A609" s="15">
        <v>3715</v>
      </c>
      <c r="B609" s="15">
        <v>2021</v>
      </c>
      <c r="C609" s="13" t="s">
        <v>9</v>
      </c>
      <c r="D609" s="15">
        <v>20</v>
      </c>
      <c r="E609" s="13" t="s">
        <v>10</v>
      </c>
      <c r="F609" s="13" t="s">
        <v>11</v>
      </c>
      <c r="G609" s="13" t="s">
        <v>12</v>
      </c>
      <c r="H609" s="13" t="s">
        <v>26</v>
      </c>
      <c r="I609" s="3">
        <f t="shared" si="63"/>
        <v>30</v>
      </c>
      <c r="J609" s="7">
        <f t="shared" si="64"/>
        <v>34</v>
      </c>
      <c r="K609" s="3">
        <f>LEN(H609)</f>
        <v>5</v>
      </c>
      <c r="L609" s="13" t="str">
        <f>IF(OR(AND(LEN(H609&gt;3),ISERROR(FIND("-",H609,1))),AND(LEN(H609)&gt;3,ISERROR(FIND("+",H609,1)))),LEFT(H609,2),H609)</f>
        <v>30</v>
      </c>
      <c r="M609" s="13" t="str">
        <f>IF(AND(LEN(H609&gt;3),ISERROR(FIND("+",H609,1))),RIGHT(H609,2),IF(AND(LEN(H609)=3,ISERROR(FIND("-",H609,1))),LEFT(H609,2),H609))</f>
        <v>34</v>
      </c>
      <c r="N609" s="13" t="str">
        <f>SUBSTITUTE(H609,"+","-")</f>
        <v>30-34</v>
      </c>
      <c r="O609" s="3">
        <f t="shared" si="65"/>
        <v>5</v>
      </c>
      <c r="P609" s="3">
        <f t="shared" si="66"/>
        <v>3</v>
      </c>
      <c r="Q609" s="7">
        <f t="shared" si="67"/>
        <v>30</v>
      </c>
      <c r="R609" s="7">
        <f t="shared" si="68"/>
        <v>34</v>
      </c>
      <c r="S609" s="13" t="e">
        <f>VLOOKUP(A609,history!$B:$F,2,0)</f>
        <v>#N/A</v>
      </c>
      <c r="T609" s="13">
        <f>VLOOKUP($C609,日期!$A:$D,3,0)</f>
        <v>5</v>
      </c>
      <c r="U609" s="13">
        <f>VLOOKUP($C609,日期!$A:$D,4,0)</f>
        <v>1</v>
      </c>
      <c r="V609" s="65">
        <f t="shared" si="69"/>
        <v>44317</v>
      </c>
      <c r="W609" s="13" t="s">
        <v>2173</v>
      </c>
    </row>
    <row r="610" spans="1:23" ht="15">
      <c r="A610" s="15">
        <v>3714</v>
      </c>
      <c r="B610" s="15">
        <v>2021</v>
      </c>
      <c r="C610" s="13" t="s">
        <v>9</v>
      </c>
      <c r="D610" s="15">
        <v>20</v>
      </c>
      <c r="E610" s="13" t="s">
        <v>10</v>
      </c>
      <c r="F610" s="13" t="s">
        <v>17</v>
      </c>
      <c r="G610" s="13" t="s">
        <v>12</v>
      </c>
      <c r="H610" s="13" t="s">
        <v>37</v>
      </c>
      <c r="I610" s="3">
        <f t="shared" si="63"/>
        <v>50</v>
      </c>
      <c r="J610" s="7">
        <f t="shared" si="64"/>
        <v>54</v>
      </c>
      <c r="K610" s="3">
        <f>LEN(H610)</f>
        <v>5</v>
      </c>
      <c r="L610" s="13" t="str">
        <f>IF(OR(AND(LEN(H610&gt;3),ISERROR(FIND("-",H610,1))),AND(LEN(H610)&gt;3,ISERROR(FIND("+",H610,1)))),LEFT(H610,2),H610)</f>
        <v>50</v>
      </c>
      <c r="M610" s="13" t="str">
        <f>IF(AND(LEN(H610&gt;3),ISERROR(FIND("+",H610,1))),RIGHT(H610,2),IF(AND(LEN(H610)=3,ISERROR(FIND("-",H610,1))),LEFT(H610,2),H610))</f>
        <v>54</v>
      </c>
      <c r="N610" s="13" t="str">
        <f>SUBSTITUTE(H610,"+","-")</f>
        <v>50-54</v>
      </c>
      <c r="O610" s="3">
        <f t="shared" si="65"/>
        <v>5</v>
      </c>
      <c r="P610" s="3">
        <f t="shared" si="66"/>
        <v>3</v>
      </c>
      <c r="Q610" s="7">
        <f t="shared" si="67"/>
        <v>50</v>
      </c>
      <c r="R610" s="7">
        <f t="shared" si="68"/>
        <v>54</v>
      </c>
      <c r="S610" s="13" t="e">
        <f>VLOOKUP(A610,history!$B:$F,2,0)</f>
        <v>#N/A</v>
      </c>
      <c r="T610" s="13">
        <f>VLOOKUP($C610,日期!$A:$D,3,0)</f>
        <v>5</v>
      </c>
      <c r="U610" s="13">
        <f>VLOOKUP($C610,日期!$A:$D,4,0)</f>
        <v>1</v>
      </c>
      <c r="V610" s="65">
        <f t="shared" si="69"/>
        <v>44317</v>
      </c>
      <c r="W610" s="13" t="s">
        <v>2174</v>
      </c>
    </row>
    <row r="611" spans="1:23" ht="15">
      <c r="A611" s="15">
        <v>3713</v>
      </c>
      <c r="B611" s="15">
        <v>2021</v>
      </c>
      <c r="C611" s="13" t="s">
        <v>9</v>
      </c>
      <c r="D611" s="15">
        <v>20</v>
      </c>
      <c r="E611" s="13" t="s">
        <v>38</v>
      </c>
      <c r="F611" s="13" t="s">
        <v>11</v>
      </c>
      <c r="G611" s="13" t="s">
        <v>12</v>
      </c>
      <c r="H611" s="15">
        <v>0</v>
      </c>
      <c r="I611" s="3">
        <f t="shared" si="63"/>
        <v>0</v>
      </c>
      <c r="J611" s="7">
        <f t="shared" si="64"/>
        <v>0</v>
      </c>
      <c r="K611" s="3">
        <f>LEN(H611)</f>
        <v>1</v>
      </c>
      <c r="L611" s="13" t="str">
        <f>IF(OR(AND(LEN(H611&gt;3),ISERROR(FIND("-",H611,1))),AND(LEN(H611)&gt;3,ISERROR(FIND("+",H611,1)))),LEFT(H611,2),H611)</f>
        <v>0</v>
      </c>
      <c r="M611" s="13" t="str">
        <f>IF(AND(LEN(H611&gt;3),ISERROR(FIND("+",H611,1))),RIGHT(H611,2),IF(AND(LEN(H611)=3,ISERROR(FIND("-",H611,1))),LEFT(H611,2),H611))</f>
        <v>0</v>
      </c>
      <c r="N611" s="13" t="str">
        <f>SUBSTITUTE(H611,"+","-")</f>
        <v>0</v>
      </c>
      <c r="O611" s="3">
        <f t="shared" si="65"/>
        <v>1</v>
      </c>
      <c r="P611" s="52" t="e">
        <f t="shared" si="66"/>
        <v>#VALUE!</v>
      </c>
      <c r="Q611" s="7">
        <f t="shared" si="67"/>
        <v>0</v>
      </c>
      <c r="R611" s="7">
        <f t="shared" si="68"/>
        <v>0</v>
      </c>
      <c r="S611" s="13" t="e">
        <f>VLOOKUP(A611,history!$B:$F,2,0)</f>
        <v>#N/A</v>
      </c>
      <c r="T611" s="13">
        <f>VLOOKUP($C611,日期!$A:$D,3,0)</f>
        <v>5</v>
      </c>
      <c r="U611" s="13">
        <f>VLOOKUP($C611,日期!$A:$D,4,0)</f>
        <v>1</v>
      </c>
      <c r="V611" s="65">
        <f t="shared" si="69"/>
        <v>44317</v>
      </c>
      <c r="W611" s="13" t="s">
        <v>2175</v>
      </c>
    </row>
    <row r="612" spans="1:23" ht="15">
      <c r="A612" s="15">
        <v>3712</v>
      </c>
      <c r="B612" s="15">
        <v>2021</v>
      </c>
      <c r="C612" s="13" t="s">
        <v>9</v>
      </c>
      <c r="D612" s="15">
        <v>20</v>
      </c>
      <c r="E612" s="13" t="s">
        <v>14</v>
      </c>
      <c r="F612" s="13" t="s">
        <v>11</v>
      </c>
      <c r="G612" s="13" t="s">
        <v>12</v>
      </c>
      <c r="H612" s="13" t="s">
        <v>35</v>
      </c>
      <c r="I612" s="3">
        <f t="shared" si="63"/>
        <v>55</v>
      </c>
      <c r="J612" s="7">
        <f t="shared" si="64"/>
        <v>59</v>
      </c>
      <c r="K612" s="3">
        <f>LEN(H612)</f>
        <v>5</v>
      </c>
      <c r="L612" s="13" t="str">
        <f>IF(OR(AND(LEN(H612&gt;3),ISERROR(FIND("-",H612,1))),AND(LEN(H612)&gt;3,ISERROR(FIND("+",H612,1)))),LEFT(H612,2),H612)</f>
        <v>55</v>
      </c>
      <c r="M612" s="13" t="str">
        <f>IF(AND(LEN(H612&gt;3),ISERROR(FIND("+",H612,1))),RIGHT(H612,2),IF(AND(LEN(H612)=3,ISERROR(FIND("-",H612,1))),LEFT(H612,2),H612))</f>
        <v>59</v>
      </c>
      <c r="N612" s="13" t="str">
        <f>SUBSTITUTE(H612,"+","-")</f>
        <v>55-59</v>
      </c>
      <c r="O612" s="3">
        <f t="shared" si="65"/>
        <v>5</v>
      </c>
      <c r="P612" s="3">
        <f t="shared" si="66"/>
        <v>3</v>
      </c>
      <c r="Q612" s="7">
        <f t="shared" si="67"/>
        <v>55</v>
      </c>
      <c r="R612" s="7">
        <f t="shared" si="68"/>
        <v>59</v>
      </c>
      <c r="S612" s="13" t="e">
        <f>VLOOKUP(A612,history!$B:$F,2,0)</f>
        <v>#N/A</v>
      </c>
      <c r="T612" s="13">
        <f>VLOOKUP($C612,日期!$A:$D,3,0)</f>
        <v>5</v>
      </c>
      <c r="U612" s="13">
        <f>VLOOKUP($C612,日期!$A:$D,4,0)</f>
        <v>1</v>
      </c>
      <c r="V612" s="65">
        <f t="shared" si="69"/>
        <v>44317</v>
      </c>
      <c r="W612" s="13" t="s">
        <v>2176</v>
      </c>
    </row>
    <row r="613" spans="1:23" ht="15">
      <c r="A613" s="15">
        <v>3711</v>
      </c>
      <c r="B613" s="15">
        <v>2021</v>
      </c>
      <c r="C613" s="13" t="s">
        <v>9</v>
      </c>
      <c r="D613" s="15">
        <v>20</v>
      </c>
      <c r="E613" s="13" t="s">
        <v>14</v>
      </c>
      <c r="F613" s="13" t="s">
        <v>17</v>
      </c>
      <c r="G613" s="13" t="s">
        <v>12</v>
      </c>
      <c r="H613" s="13" t="s">
        <v>35</v>
      </c>
      <c r="I613" s="3">
        <f t="shared" si="63"/>
        <v>55</v>
      </c>
      <c r="J613" s="7">
        <f t="shared" si="64"/>
        <v>59</v>
      </c>
      <c r="K613" s="3">
        <f>LEN(H613)</f>
        <v>5</v>
      </c>
      <c r="L613" s="13" t="str">
        <f>IF(OR(AND(LEN(H613&gt;3),ISERROR(FIND("-",H613,1))),AND(LEN(H613)&gt;3,ISERROR(FIND("+",H613,1)))),LEFT(H613,2),H613)</f>
        <v>55</v>
      </c>
      <c r="M613" s="13" t="str">
        <f>IF(AND(LEN(H613&gt;3),ISERROR(FIND("+",H613,1))),RIGHT(H613,2),IF(AND(LEN(H613)=3,ISERROR(FIND("-",H613,1))),LEFT(H613,2),H613))</f>
        <v>59</v>
      </c>
      <c r="N613" s="13" t="str">
        <f>SUBSTITUTE(H613,"+","-")</f>
        <v>55-59</v>
      </c>
      <c r="O613" s="3">
        <f t="shared" si="65"/>
        <v>5</v>
      </c>
      <c r="P613" s="3">
        <f t="shared" si="66"/>
        <v>3</v>
      </c>
      <c r="Q613" s="7">
        <f t="shared" si="67"/>
        <v>55</v>
      </c>
      <c r="R613" s="7">
        <f t="shared" si="68"/>
        <v>59</v>
      </c>
      <c r="S613" s="13" t="e">
        <f>VLOOKUP(A613,history!$B:$F,2,0)</f>
        <v>#N/A</v>
      </c>
      <c r="T613" s="13">
        <f>VLOOKUP($C613,日期!$A:$D,3,0)</f>
        <v>5</v>
      </c>
      <c r="U613" s="13">
        <f>VLOOKUP($C613,日期!$A:$D,4,0)</f>
        <v>1</v>
      </c>
      <c r="V613" s="65">
        <f t="shared" si="69"/>
        <v>44317</v>
      </c>
      <c r="W613" s="13" t="s">
        <v>2177</v>
      </c>
    </row>
    <row r="614" spans="1:23" ht="15">
      <c r="A614" s="15">
        <v>3710</v>
      </c>
      <c r="B614" s="15">
        <v>2021</v>
      </c>
      <c r="C614" s="13" t="s">
        <v>9</v>
      </c>
      <c r="D614" s="15">
        <v>20</v>
      </c>
      <c r="E614" s="13" t="s">
        <v>10</v>
      </c>
      <c r="F614" s="13" t="s">
        <v>11</v>
      </c>
      <c r="G614" s="13" t="s">
        <v>12</v>
      </c>
      <c r="H614" s="13" t="s">
        <v>18</v>
      </c>
      <c r="I614" s="3">
        <f t="shared" si="63"/>
        <v>65</v>
      </c>
      <c r="J614" s="7">
        <f t="shared" si="64"/>
        <v>69</v>
      </c>
      <c r="K614" s="3">
        <f>LEN(H614)</f>
        <v>5</v>
      </c>
      <c r="L614" s="13" t="str">
        <f>IF(OR(AND(LEN(H614&gt;3),ISERROR(FIND("-",H614,1))),AND(LEN(H614)&gt;3,ISERROR(FIND("+",H614,1)))),LEFT(H614,2),H614)</f>
        <v>65</v>
      </c>
      <c r="M614" s="13" t="str">
        <f>IF(AND(LEN(H614&gt;3),ISERROR(FIND("+",H614,1))),RIGHT(H614,2),IF(AND(LEN(H614)=3,ISERROR(FIND("-",H614,1))),LEFT(H614,2),H614))</f>
        <v>69</v>
      </c>
      <c r="N614" s="13" t="str">
        <f>SUBSTITUTE(H614,"+","-")</f>
        <v>65-69</v>
      </c>
      <c r="O614" s="3">
        <f t="shared" si="65"/>
        <v>5</v>
      </c>
      <c r="P614" s="3">
        <f t="shared" si="66"/>
        <v>3</v>
      </c>
      <c r="Q614" s="7">
        <f t="shared" si="67"/>
        <v>65</v>
      </c>
      <c r="R614" s="7">
        <f t="shared" si="68"/>
        <v>69</v>
      </c>
      <c r="S614" s="13" t="e">
        <f>VLOOKUP(A614,history!$B:$F,2,0)</f>
        <v>#N/A</v>
      </c>
      <c r="T614" s="13">
        <f>VLOOKUP($C614,日期!$A:$D,3,0)</f>
        <v>5</v>
      </c>
      <c r="U614" s="13">
        <f>VLOOKUP($C614,日期!$A:$D,4,0)</f>
        <v>1</v>
      </c>
      <c r="V614" s="65">
        <f t="shared" si="69"/>
        <v>44317</v>
      </c>
      <c r="W614" s="13" t="s">
        <v>2178</v>
      </c>
    </row>
    <row r="615" spans="1:23" ht="15">
      <c r="A615" s="15">
        <v>3709</v>
      </c>
      <c r="B615" s="15">
        <v>2021</v>
      </c>
      <c r="C615" s="13" t="s">
        <v>9</v>
      </c>
      <c r="D615" s="15">
        <v>20</v>
      </c>
      <c r="E615" s="13" t="s">
        <v>10</v>
      </c>
      <c r="F615" s="13" t="s">
        <v>11</v>
      </c>
      <c r="G615" s="13" t="s">
        <v>12</v>
      </c>
      <c r="H615" s="13" t="s">
        <v>26</v>
      </c>
      <c r="I615" s="3">
        <f t="shared" si="63"/>
        <v>30</v>
      </c>
      <c r="J615" s="7">
        <f t="shared" si="64"/>
        <v>34</v>
      </c>
      <c r="K615" s="3">
        <f>LEN(H615)</f>
        <v>5</v>
      </c>
      <c r="L615" s="13" t="str">
        <f>IF(OR(AND(LEN(H615&gt;3),ISERROR(FIND("-",H615,1))),AND(LEN(H615)&gt;3,ISERROR(FIND("+",H615,1)))),LEFT(H615,2),H615)</f>
        <v>30</v>
      </c>
      <c r="M615" s="13" t="str">
        <f>IF(AND(LEN(H615&gt;3),ISERROR(FIND("+",H615,1))),RIGHT(H615,2),IF(AND(LEN(H615)=3,ISERROR(FIND("-",H615,1))),LEFT(H615,2),H615))</f>
        <v>34</v>
      </c>
      <c r="N615" s="13" t="str">
        <f>SUBSTITUTE(H615,"+","-")</f>
        <v>30-34</v>
      </c>
      <c r="O615" s="3">
        <f t="shared" si="65"/>
        <v>5</v>
      </c>
      <c r="P615" s="3">
        <f t="shared" si="66"/>
        <v>3</v>
      </c>
      <c r="Q615" s="7">
        <f t="shared" si="67"/>
        <v>30</v>
      </c>
      <c r="R615" s="7">
        <f t="shared" si="68"/>
        <v>34</v>
      </c>
      <c r="S615" s="13" t="e">
        <f>VLOOKUP(A615,history!$B:$F,2,0)</f>
        <v>#N/A</v>
      </c>
      <c r="T615" s="13">
        <f>VLOOKUP($C615,日期!$A:$D,3,0)</f>
        <v>5</v>
      </c>
      <c r="U615" s="13">
        <f>VLOOKUP($C615,日期!$A:$D,4,0)</f>
        <v>1</v>
      </c>
      <c r="V615" s="65">
        <f t="shared" si="69"/>
        <v>44317</v>
      </c>
      <c r="W615" s="13" t="s">
        <v>2179</v>
      </c>
    </row>
    <row r="616" spans="1:23" ht="15">
      <c r="A616" s="15">
        <v>3708</v>
      </c>
      <c r="B616" s="15">
        <v>2021</v>
      </c>
      <c r="C616" s="13" t="s">
        <v>9</v>
      </c>
      <c r="D616" s="15">
        <v>20</v>
      </c>
      <c r="E616" s="13" t="s">
        <v>10</v>
      </c>
      <c r="F616" s="13" t="s">
        <v>17</v>
      </c>
      <c r="G616" s="13" t="s">
        <v>12</v>
      </c>
      <c r="H616" s="13" t="s">
        <v>37</v>
      </c>
      <c r="I616" s="3">
        <f t="shared" si="63"/>
        <v>50</v>
      </c>
      <c r="J616" s="7">
        <f t="shared" si="64"/>
        <v>54</v>
      </c>
      <c r="K616" s="3">
        <f>LEN(H616)</f>
        <v>5</v>
      </c>
      <c r="L616" s="13" t="str">
        <f>IF(OR(AND(LEN(H616&gt;3),ISERROR(FIND("-",H616,1))),AND(LEN(H616)&gt;3,ISERROR(FIND("+",H616,1)))),LEFT(H616,2),H616)</f>
        <v>50</v>
      </c>
      <c r="M616" s="13" t="str">
        <f>IF(AND(LEN(H616&gt;3),ISERROR(FIND("+",H616,1))),RIGHT(H616,2),IF(AND(LEN(H616)=3,ISERROR(FIND("-",H616,1))),LEFT(H616,2),H616))</f>
        <v>54</v>
      </c>
      <c r="N616" s="13" t="str">
        <f>SUBSTITUTE(H616,"+","-")</f>
        <v>50-54</v>
      </c>
      <c r="O616" s="3">
        <f t="shared" si="65"/>
        <v>5</v>
      </c>
      <c r="P616" s="3">
        <f t="shared" si="66"/>
        <v>3</v>
      </c>
      <c r="Q616" s="7">
        <f t="shared" si="67"/>
        <v>50</v>
      </c>
      <c r="R616" s="7">
        <f t="shared" si="68"/>
        <v>54</v>
      </c>
      <c r="S616" s="13" t="e">
        <f>VLOOKUP(A616,history!$B:$F,2,0)</f>
        <v>#N/A</v>
      </c>
      <c r="T616" s="13">
        <f>VLOOKUP($C616,日期!$A:$D,3,0)</f>
        <v>5</v>
      </c>
      <c r="U616" s="13">
        <f>VLOOKUP($C616,日期!$A:$D,4,0)</f>
        <v>1</v>
      </c>
      <c r="V616" s="65">
        <f t="shared" si="69"/>
        <v>44317</v>
      </c>
      <c r="W616" s="13" t="s">
        <v>2180</v>
      </c>
    </row>
    <row r="617" spans="1:23" ht="15">
      <c r="A617" s="15">
        <v>3707</v>
      </c>
      <c r="B617" s="15">
        <v>2021</v>
      </c>
      <c r="C617" s="13" t="s">
        <v>9</v>
      </c>
      <c r="D617" s="15">
        <v>20</v>
      </c>
      <c r="E617" s="13" t="s">
        <v>38</v>
      </c>
      <c r="F617" s="13" t="s">
        <v>17</v>
      </c>
      <c r="G617" s="13" t="s">
        <v>12</v>
      </c>
      <c r="H617" s="13" t="s">
        <v>15</v>
      </c>
      <c r="I617" s="3">
        <f t="shared" si="63"/>
        <v>70</v>
      </c>
      <c r="J617" s="7">
        <f t="shared" si="64"/>
        <v>70</v>
      </c>
      <c r="K617" s="3">
        <f>LEN(H617)</f>
        <v>3</v>
      </c>
      <c r="L617" s="13" t="str">
        <f>IF(OR(AND(LEN(H617&gt;3),ISERROR(FIND("-",H617,1))),AND(LEN(H617)&gt;3,ISERROR(FIND("+",H617,1)))),LEFT(H617,2),H617)</f>
        <v>70</v>
      </c>
      <c r="M617" s="13" t="str">
        <f>IF(AND(LEN(H617&gt;3),ISERROR(FIND("+",H617,1))),RIGHT(H617,2),IF(AND(LEN(H617)=3,ISERROR(FIND("-",H617,1))),LEFT(H617,2),H617))</f>
        <v>70</v>
      </c>
      <c r="N617" s="13" t="str">
        <f>SUBSTITUTE(H617,"+","-")</f>
        <v>70-</v>
      </c>
      <c r="O617" s="3">
        <f t="shared" si="65"/>
        <v>3</v>
      </c>
      <c r="P617" s="3">
        <f t="shared" si="66"/>
        <v>3</v>
      </c>
      <c r="Q617" s="7">
        <f t="shared" si="67"/>
        <v>70</v>
      </c>
      <c r="R617" s="7">
        <f t="shared" si="68"/>
        <v>70</v>
      </c>
      <c r="S617" s="13" t="e">
        <f>VLOOKUP(A617,history!$B:$F,2,0)</f>
        <v>#N/A</v>
      </c>
      <c r="T617" s="13">
        <f>VLOOKUP($C617,日期!$A:$D,3,0)</f>
        <v>5</v>
      </c>
      <c r="U617" s="13">
        <f>VLOOKUP($C617,日期!$A:$D,4,0)</f>
        <v>1</v>
      </c>
      <c r="V617" s="65">
        <f t="shared" si="69"/>
        <v>44317</v>
      </c>
      <c r="W617" s="13" t="s">
        <v>2181</v>
      </c>
    </row>
    <row r="618" spans="1:23" ht="15">
      <c r="A618" s="15">
        <v>3706</v>
      </c>
      <c r="B618" s="15">
        <v>2021</v>
      </c>
      <c r="C618" s="13" t="s">
        <v>9</v>
      </c>
      <c r="D618" s="15">
        <v>20</v>
      </c>
      <c r="E618" s="13" t="s">
        <v>14</v>
      </c>
      <c r="F618" s="13" t="s">
        <v>11</v>
      </c>
      <c r="G618" s="13" t="s">
        <v>12</v>
      </c>
      <c r="H618" s="13" t="s">
        <v>35</v>
      </c>
      <c r="I618" s="3">
        <f t="shared" si="63"/>
        <v>55</v>
      </c>
      <c r="J618" s="7">
        <f t="shared" si="64"/>
        <v>59</v>
      </c>
      <c r="K618" s="3">
        <f>LEN(H618)</f>
        <v>5</v>
      </c>
      <c r="L618" s="13" t="str">
        <f>IF(OR(AND(LEN(H618&gt;3),ISERROR(FIND("-",H618,1))),AND(LEN(H618)&gt;3,ISERROR(FIND("+",H618,1)))),LEFT(H618,2),H618)</f>
        <v>55</v>
      </c>
      <c r="M618" s="13" t="str">
        <f>IF(AND(LEN(H618&gt;3),ISERROR(FIND("+",H618,1))),RIGHT(H618,2),IF(AND(LEN(H618)=3,ISERROR(FIND("-",H618,1))),LEFT(H618,2),H618))</f>
        <v>59</v>
      </c>
      <c r="N618" s="13" t="str">
        <f>SUBSTITUTE(H618,"+","-")</f>
        <v>55-59</v>
      </c>
      <c r="O618" s="3">
        <f t="shared" si="65"/>
        <v>5</v>
      </c>
      <c r="P618" s="3">
        <f t="shared" si="66"/>
        <v>3</v>
      </c>
      <c r="Q618" s="7">
        <f t="shared" si="67"/>
        <v>55</v>
      </c>
      <c r="R618" s="7">
        <f t="shared" si="68"/>
        <v>59</v>
      </c>
      <c r="S618" s="13" t="e">
        <f>VLOOKUP(A618,history!$B:$F,2,0)</f>
        <v>#N/A</v>
      </c>
      <c r="T618" s="13">
        <f>VLOOKUP($C618,日期!$A:$D,3,0)</f>
        <v>5</v>
      </c>
      <c r="U618" s="13">
        <f>VLOOKUP($C618,日期!$A:$D,4,0)</f>
        <v>1</v>
      </c>
      <c r="V618" s="65">
        <f t="shared" si="69"/>
        <v>44317</v>
      </c>
      <c r="W618" s="13" t="s">
        <v>2182</v>
      </c>
    </row>
    <row r="619" spans="1:23" ht="15">
      <c r="A619" s="15">
        <v>3705</v>
      </c>
      <c r="B619" s="15">
        <v>2021</v>
      </c>
      <c r="C619" s="13" t="s">
        <v>9</v>
      </c>
      <c r="D619" s="15">
        <v>20</v>
      </c>
      <c r="E619" s="13" t="s">
        <v>14</v>
      </c>
      <c r="F619" s="13" t="s">
        <v>17</v>
      </c>
      <c r="G619" s="13" t="s">
        <v>12</v>
      </c>
      <c r="H619" s="13" t="s">
        <v>35</v>
      </c>
      <c r="I619" s="3">
        <f t="shared" si="63"/>
        <v>55</v>
      </c>
      <c r="J619" s="7">
        <f t="shared" si="64"/>
        <v>59</v>
      </c>
      <c r="K619" s="3">
        <f>LEN(H619)</f>
        <v>5</v>
      </c>
      <c r="L619" s="13" t="str">
        <f>IF(OR(AND(LEN(H619&gt;3),ISERROR(FIND("-",H619,1))),AND(LEN(H619)&gt;3,ISERROR(FIND("+",H619,1)))),LEFT(H619,2),H619)</f>
        <v>55</v>
      </c>
      <c r="M619" s="13" t="str">
        <f>IF(AND(LEN(H619&gt;3),ISERROR(FIND("+",H619,1))),RIGHT(H619,2),IF(AND(LEN(H619)=3,ISERROR(FIND("-",H619,1))),LEFT(H619,2),H619))</f>
        <v>59</v>
      </c>
      <c r="N619" s="13" t="str">
        <f>SUBSTITUTE(H619,"+","-")</f>
        <v>55-59</v>
      </c>
      <c r="O619" s="3">
        <f t="shared" si="65"/>
        <v>5</v>
      </c>
      <c r="P619" s="3">
        <f t="shared" si="66"/>
        <v>3</v>
      </c>
      <c r="Q619" s="7">
        <f t="shared" si="67"/>
        <v>55</v>
      </c>
      <c r="R619" s="7">
        <f t="shared" si="68"/>
        <v>59</v>
      </c>
      <c r="S619" s="13" t="e">
        <f>VLOOKUP(A619,history!$B:$F,2,0)</f>
        <v>#N/A</v>
      </c>
      <c r="T619" s="13">
        <f>VLOOKUP($C619,日期!$A:$D,3,0)</f>
        <v>5</v>
      </c>
      <c r="U619" s="13">
        <f>VLOOKUP($C619,日期!$A:$D,4,0)</f>
        <v>1</v>
      </c>
      <c r="V619" s="65">
        <f t="shared" si="69"/>
        <v>44317</v>
      </c>
      <c r="W619" s="13" t="s">
        <v>2183</v>
      </c>
    </row>
    <row r="620" spans="1:23" ht="15">
      <c r="A620" s="15">
        <v>3704</v>
      </c>
      <c r="B620" s="15">
        <v>2021</v>
      </c>
      <c r="C620" s="13" t="s">
        <v>9</v>
      </c>
      <c r="D620" s="15">
        <v>20</v>
      </c>
      <c r="E620" s="13" t="s">
        <v>10</v>
      </c>
      <c r="F620" s="13" t="s">
        <v>11</v>
      </c>
      <c r="G620" s="13" t="s">
        <v>12</v>
      </c>
      <c r="H620" s="13" t="s">
        <v>18</v>
      </c>
      <c r="I620" s="3">
        <f t="shared" si="63"/>
        <v>65</v>
      </c>
      <c r="J620" s="7">
        <f t="shared" si="64"/>
        <v>69</v>
      </c>
      <c r="K620" s="3">
        <f>LEN(H620)</f>
        <v>5</v>
      </c>
      <c r="L620" s="13" t="str">
        <f>IF(OR(AND(LEN(H620&gt;3),ISERROR(FIND("-",H620,1))),AND(LEN(H620)&gt;3,ISERROR(FIND("+",H620,1)))),LEFT(H620,2),H620)</f>
        <v>65</v>
      </c>
      <c r="M620" s="13" t="str">
        <f>IF(AND(LEN(H620&gt;3),ISERROR(FIND("+",H620,1))),RIGHT(H620,2),IF(AND(LEN(H620)=3,ISERROR(FIND("-",H620,1))),LEFT(H620,2),H620))</f>
        <v>69</v>
      </c>
      <c r="N620" s="13" t="str">
        <f>SUBSTITUTE(H620,"+","-")</f>
        <v>65-69</v>
      </c>
      <c r="O620" s="3">
        <f t="shared" si="65"/>
        <v>5</v>
      </c>
      <c r="P620" s="3">
        <f t="shared" si="66"/>
        <v>3</v>
      </c>
      <c r="Q620" s="7">
        <f t="shared" si="67"/>
        <v>65</v>
      </c>
      <c r="R620" s="7">
        <f t="shared" si="68"/>
        <v>69</v>
      </c>
      <c r="S620" s="13" t="e">
        <f>VLOOKUP(A620,history!$B:$F,2,0)</f>
        <v>#N/A</v>
      </c>
      <c r="T620" s="13">
        <f>VLOOKUP($C620,日期!$A:$D,3,0)</f>
        <v>5</v>
      </c>
      <c r="U620" s="13">
        <f>VLOOKUP($C620,日期!$A:$D,4,0)</f>
        <v>1</v>
      </c>
      <c r="V620" s="65">
        <f t="shared" si="69"/>
        <v>44317</v>
      </c>
      <c r="W620" s="13" t="s">
        <v>2184</v>
      </c>
    </row>
    <row r="621" spans="1:23" ht="15">
      <c r="A621" s="15">
        <v>3703</v>
      </c>
      <c r="B621" s="15">
        <v>2021</v>
      </c>
      <c r="C621" s="13" t="s">
        <v>9</v>
      </c>
      <c r="D621" s="15">
        <v>20</v>
      </c>
      <c r="E621" s="13" t="s">
        <v>10</v>
      </c>
      <c r="F621" s="13" t="s">
        <v>11</v>
      </c>
      <c r="G621" s="13" t="s">
        <v>12</v>
      </c>
      <c r="H621" s="13" t="s">
        <v>26</v>
      </c>
      <c r="I621" s="3">
        <f t="shared" si="63"/>
        <v>30</v>
      </c>
      <c r="J621" s="7">
        <f t="shared" si="64"/>
        <v>34</v>
      </c>
      <c r="K621" s="3">
        <f>LEN(H621)</f>
        <v>5</v>
      </c>
      <c r="L621" s="13" t="str">
        <f>IF(OR(AND(LEN(H621&gt;3),ISERROR(FIND("-",H621,1))),AND(LEN(H621)&gt;3,ISERROR(FIND("+",H621,1)))),LEFT(H621,2),H621)</f>
        <v>30</v>
      </c>
      <c r="M621" s="13" t="str">
        <f>IF(AND(LEN(H621&gt;3),ISERROR(FIND("+",H621,1))),RIGHT(H621,2),IF(AND(LEN(H621)=3,ISERROR(FIND("-",H621,1))),LEFT(H621,2),H621))</f>
        <v>34</v>
      </c>
      <c r="N621" s="13" t="str">
        <f>SUBSTITUTE(H621,"+","-")</f>
        <v>30-34</v>
      </c>
      <c r="O621" s="3">
        <f t="shared" si="65"/>
        <v>5</v>
      </c>
      <c r="P621" s="3">
        <f t="shared" si="66"/>
        <v>3</v>
      </c>
      <c r="Q621" s="7">
        <f t="shared" si="67"/>
        <v>30</v>
      </c>
      <c r="R621" s="7">
        <f t="shared" si="68"/>
        <v>34</v>
      </c>
      <c r="S621" s="13" t="e">
        <f>VLOOKUP(A621,history!$B:$F,2,0)</f>
        <v>#N/A</v>
      </c>
      <c r="T621" s="13">
        <f>VLOOKUP($C621,日期!$A:$D,3,0)</f>
        <v>5</v>
      </c>
      <c r="U621" s="13">
        <f>VLOOKUP($C621,日期!$A:$D,4,0)</f>
        <v>1</v>
      </c>
      <c r="V621" s="65">
        <f t="shared" si="69"/>
        <v>44317</v>
      </c>
      <c r="W621" s="13" t="s">
        <v>2185</v>
      </c>
    </row>
    <row r="622" spans="1:23" ht="15">
      <c r="A622" s="15">
        <v>3702</v>
      </c>
      <c r="B622" s="15">
        <v>2021</v>
      </c>
      <c r="C622" s="13" t="s">
        <v>9</v>
      </c>
      <c r="D622" s="15">
        <v>20</v>
      </c>
      <c r="E622" s="13" t="s">
        <v>10</v>
      </c>
      <c r="F622" s="13" t="s">
        <v>17</v>
      </c>
      <c r="G622" s="13" t="s">
        <v>12</v>
      </c>
      <c r="H622" s="13" t="s">
        <v>37</v>
      </c>
      <c r="I622" s="3">
        <f t="shared" si="63"/>
        <v>50</v>
      </c>
      <c r="J622" s="7">
        <f t="shared" si="64"/>
        <v>54</v>
      </c>
      <c r="K622" s="3">
        <f>LEN(H622)</f>
        <v>5</v>
      </c>
      <c r="L622" s="13" t="str">
        <f>IF(OR(AND(LEN(H622&gt;3),ISERROR(FIND("-",H622,1))),AND(LEN(H622)&gt;3,ISERROR(FIND("+",H622,1)))),LEFT(H622,2),H622)</f>
        <v>50</v>
      </c>
      <c r="M622" s="13" t="str">
        <f>IF(AND(LEN(H622&gt;3),ISERROR(FIND("+",H622,1))),RIGHT(H622,2),IF(AND(LEN(H622)=3,ISERROR(FIND("-",H622,1))),LEFT(H622,2),H622))</f>
        <v>54</v>
      </c>
      <c r="N622" s="13" t="str">
        <f>SUBSTITUTE(H622,"+","-")</f>
        <v>50-54</v>
      </c>
      <c r="O622" s="3">
        <f t="shared" si="65"/>
        <v>5</v>
      </c>
      <c r="P622" s="3">
        <f t="shared" si="66"/>
        <v>3</v>
      </c>
      <c r="Q622" s="7">
        <f t="shared" si="67"/>
        <v>50</v>
      </c>
      <c r="R622" s="7">
        <f t="shared" si="68"/>
        <v>54</v>
      </c>
      <c r="S622" s="13" t="e">
        <f>VLOOKUP(A622,history!$B:$F,2,0)</f>
        <v>#N/A</v>
      </c>
      <c r="T622" s="13">
        <f>VLOOKUP($C622,日期!$A:$D,3,0)</f>
        <v>5</v>
      </c>
      <c r="U622" s="13">
        <f>VLOOKUP($C622,日期!$A:$D,4,0)</f>
        <v>1</v>
      </c>
      <c r="V622" s="65">
        <f t="shared" si="69"/>
        <v>44317</v>
      </c>
      <c r="W622" s="13" t="s">
        <v>2186</v>
      </c>
    </row>
    <row r="623" spans="1:23" ht="15">
      <c r="A623" s="15">
        <v>3701</v>
      </c>
      <c r="B623" s="15">
        <v>2021</v>
      </c>
      <c r="C623" s="13" t="s">
        <v>9</v>
      </c>
      <c r="D623" s="15">
        <v>20</v>
      </c>
      <c r="E623" s="13" t="s">
        <v>38</v>
      </c>
      <c r="F623" s="13" t="s">
        <v>17</v>
      </c>
      <c r="G623" s="13" t="s">
        <v>12</v>
      </c>
      <c r="H623" s="13" t="s">
        <v>15</v>
      </c>
      <c r="I623" s="3">
        <f t="shared" si="63"/>
        <v>70</v>
      </c>
      <c r="J623" s="7">
        <f t="shared" si="64"/>
        <v>70</v>
      </c>
      <c r="K623" s="3">
        <f>LEN(H623)</f>
        <v>3</v>
      </c>
      <c r="L623" s="13" t="str">
        <f>IF(OR(AND(LEN(H623&gt;3),ISERROR(FIND("-",H623,1))),AND(LEN(H623)&gt;3,ISERROR(FIND("+",H623,1)))),LEFT(H623,2),H623)</f>
        <v>70</v>
      </c>
      <c r="M623" s="13" t="str">
        <f>IF(AND(LEN(H623&gt;3),ISERROR(FIND("+",H623,1))),RIGHT(H623,2),IF(AND(LEN(H623)=3,ISERROR(FIND("-",H623,1))),LEFT(H623,2),H623))</f>
        <v>70</v>
      </c>
      <c r="N623" s="13" t="str">
        <f>SUBSTITUTE(H623,"+","-")</f>
        <v>70-</v>
      </c>
      <c r="O623" s="3">
        <f t="shared" si="65"/>
        <v>3</v>
      </c>
      <c r="P623" s="3">
        <f t="shared" si="66"/>
        <v>3</v>
      </c>
      <c r="Q623" s="7">
        <f t="shared" si="67"/>
        <v>70</v>
      </c>
      <c r="R623" s="7">
        <f t="shared" si="68"/>
        <v>70</v>
      </c>
      <c r="S623" s="13" t="e">
        <f>VLOOKUP(A623,history!$B:$F,2,0)</f>
        <v>#N/A</v>
      </c>
      <c r="T623" s="13">
        <f>VLOOKUP($C623,日期!$A:$D,3,0)</f>
        <v>5</v>
      </c>
      <c r="U623" s="13">
        <f>VLOOKUP($C623,日期!$A:$D,4,0)</f>
        <v>1</v>
      </c>
      <c r="V623" s="65">
        <f t="shared" si="69"/>
        <v>44317</v>
      </c>
      <c r="W623" s="13" t="s">
        <v>2187</v>
      </c>
    </row>
    <row r="624" spans="1:23" ht="15">
      <c r="A624" s="15">
        <v>3700</v>
      </c>
      <c r="B624" s="15">
        <v>2021</v>
      </c>
      <c r="C624" s="13" t="s">
        <v>9</v>
      </c>
      <c r="D624" s="15">
        <v>20</v>
      </c>
      <c r="E624" s="13" t="s">
        <v>14</v>
      </c>
      <c r="F624" s="13" t="s">
        <v>11</v>
      </c>
      <c r="G624" s="13" t="s">
        <v>12</v>
      </c>
      <c r="H624" s="13" t="s">
        <v>35</v>
      </c>
      <c r="I624" s="3">
        <f t="shared" si="63"/>
        <v>55</v>
      </c>
      <c r="J624" s="7">
        <f t="shared" si="64"/>
        <v>59</v>
      </c>
      <c r="K624" s="3">
        <f>LEN(H624)</f>
        <v>5</v>
      </c>
      <c r="L624" s="13" t="str">
        <f>IF(OR(AND(LEN(H624&gt;3),ISERROR(FIND("-",H624,1))),AND(LEN(H624)&gt;3,ISERROR(FIND("+",H624,1)))),LEFT(H624,2),H624)</f>
        <v>55</v>
      </c>
      <c r="M624" s="13" t="str">
        <f>IF(AND(LEN(H624&gt;3),ISERROR(FIND("+",H624,1))),RIGHT(H624,2),IF(AND(LEN(H624)=3,ISERROR(FIND("-",H624,1))),LEFT(H624,2),H624))</f>
        <v>59</v>
      </c>
      <c r="N624" s="13" t="str">
        <f>SUBSTITUTE(H624,"+","-")</f>
        <v>55-59</v>
      </c>
      <c r="O624" s="3">
        <f t="shared" si="65"/>
        <v>5</v>
      </c>
      <c r="P624" s="3">
        <f t="shared" si="66"/>
        <v>3</v>
      </c>
      <c r="Q624" s="7">
        <f t="shared" si="67"/>
        <v>55</v>
      </c>
      <c r="R624" s="7">
        <f t="shared" si="68"/>
        <v>59</v>
      </c>
      <c r="S624" s="13" t="e">
        <f>VLOOKUP(A624,history!$B:$F,2,0)</f>
        <v>#N/A</v>
      </c>
      <c r="T624" s="13">
        <f>VLOOKUP($C624,日期!$A:$D,3,0)</f>
        <v>5</v>
      </c>
      <c r="U624" s="13">
        <f>VLOOKUP($C624,日期!$A:$D,4,0)</f>
        <v>1</v>
      </c>
      <c r="V624" s="65">
        <f t="shared" si="69"/>
        <v>44317</v>
      </c>
      <c r="W624" s="13" t="s">
        <v>2188</v>
      </c>
    </row>
    <row r="625" spans="1:23" ht="15">
      <c r="A625" s="15">
        <v>3699</v>
      </c>
      <c r="B625" s="15">
        <v>2021</v>
      </c>
      <c r="C625" s="13" t="s">
        <v>9</v>
      </c>
      <c r="D625" s="15">
        <v>20</v>
      </c>
      <c r="E625" s="13" t="s">
        <v>14</v>
      </c>
      <c r="F625" s="13" t="s">
        <v>17</v>
      </c>
      <c r="G625" s="13" t="s">
        <v>12</v>
      </c>
      <c r="H625" s="13" t="s">
        <v>35</v>
      </c>
      <c r="I625" s="3">
        <f t="shared" si="63"/>
        <v>55</v>
      </c>
      <c r="J625" s="7">
        <f t="shared" si="64"/>
        <v>59</v>
      </c>
      <c r="K625" s="3">
        <f>LEN(H625)</f>
        <v>5</v>
      </c>
      <c r="L625" s="13" t="str">
        <f>IF(OR(AND(LEN(H625&gt;3),ISERROR(FIND("-",H625,1))),AND(LEN(H625)&gt;3,ISERROR(FIND("+",H625,1)))),LEFT(H625,2),H625)</f>
        <v>55</v>
      </c>
      <c r="M625" s="13" t="str">
        <f>IF(AND(LEN(H625&gt;3),ISERROR(FIND("+",H625,1))),RIGHT(H625,2),IF(AND(LEN(H625)=3,ISERROR(FIND("-",H625,1))),LEFT(H625,2),H625))</f>
        <v>59</v>
      </c>
      <c r="N625" s="13" t="str">
        <f>SUBSTITUTE(H625,"+","-")</f>
        <v>55-59</v>
      </c>
      <c r="O625" s="3">
        <f t="shared" si="65"/>
        <v>5</v>
      </c>
      <c r="P625" s="3">
        <f t="shared" si="66"/>
        <v>3</v>
      </c>
      <c r="Q625" s="7">
        <f t="shared" si="67"/>
        <v>55</v>
      </c>
      <c r="R625" s="7">
        <f t="shared" si="68"/>
        <v>59</v>
      </c>
      <c r="S625" s="13" t="e">
        <f>VLOOKUP(A625,history!$B:$F,2,0)</f>
        <v>#N/A</v>
      </c>
      <c r="T625" s="13">
        <f>VLOOKUP($C625,日期!$A:$D,3,0)</f>
        <v>5</v>
      </c>
      <c r="U625" s="13">
        <f>VLOOKUP($C625,日期!$A:$D,4,0)</f>
        <v>1</v>
      </c>
      <c r="V625" s="65">
        <f t="shared" si="69"/>
        <v>44317</v>
      </c>
      <c r="W625" s="13" t="s">
        <v>2189</v>
      </c>
    </row>
    <row r="626" spans="1:23" ht="15">
      <c r="A626" s="15">
        <v>3698</v>
      </c>
      <c r="B626" s="15">
        <v>2021</v>
      </c>
      <c r="C626" s="13" t="s">
        <v>9</v>
      </c>
      <c r="D626" s="15">
        <v>20</v>
      </c>
      <c r="E626" s="13" t="s">
        <v>10</v>
      </c>
      <c r="F626" s="13" t="s">
        <v>11</v>
      </c>
      <c r="G626" s="13" t="s">
        <v>12</v>
      </c>
      <c r="H626" s="13" t="s">
        <v>18</v>
      </c>
      <c r="I626" s="3">
        <f t="shared" si="63"/>
        <v>65</v>
      </c>
      <c r="J626" s="7">
        <f t="shared" si="64"/>
        <v>69</v>
      </c>
      <c r="K626" s="3">
        <f>LEN(H626)</f>
        <v>5</v>
      </c>
      <c r="L626" s="13" t="str">
        <f>IF(OR(AND(LEN(H626&gt;3),ISERROR(FIND("-",H626,1))),AND(LEN(H626)&gt;3,ISERROR(FIND("+",H626,1)))),LEFT(H626,2),H626)</f>
        <v>65</v>
      </c>
      <c r="M626" s="13" t="str">
        <f>IF(AND(LEN(H626&gt;3),ISERROR(FIND("+",H626,1))),RIGHT(H626,2),IF(AND(LEN(H626)=3,ISERROR(FIND("-",H626,1))),LEFT(H626,2),H626))</f>
        <v>69</v>
      </c>
      <c r="N626" s="13" t="str">
        <f>SUBSTITUTE(H626,"+","-")</f>
        <v>65-69</v>
      </c>
      <c r="O626" s="3">
        <f t="shared" si="65"/>
        <v>5</v>
      </c>
      <c r="P626" s="3">
        <f t="shared" si="66"/>
        <v>3</v>
      </c>
      <c r="Q626" s="7">
        <f t="shared" si="67"/>
        <v>65</v>
      </c>
      <c r="R626" s="7">
        <f t="shared" si="68"/>
        <v>69</v>
      </c>
      <c r="S626" s="13" t="e">
        <f>VLOOKUP(A626,history!$B:$F,2,0)</f>
        <v>#N/A</v>
      </c>
      <c r="T626" s="13">
        <f>VLOOKUP($C626,日期!$A:$D,3,0)</f>
        <v>5</v>
      </c>
      <c r="U626" s="13">
        <f>VLOOKUP($C626,日期!$A:$D,4,0)</f>
        <v>1</v>
      </c>
      <c r="V626" s="65">
        <f t="shared" si="69"/>
        <v>44317</v>
      </c>
      <c r="W626" s="13" t="s">
        <v>2190</v>
      </c>
    </row>
    <row r="627" spans="1:23" ht="15">
      <c r="A627" s="15">
        <v>3697</v>
      </c>
      <c r="B627" s="15">
        <v>2021</v>
      </c>
      <c r="C627" s="13" t="s">
        <v>9</v>
      </c>
      <c r="D627" s="15">
        <v>20</v>
      </c>
      <c r="E627" s="13" t="s">
        <v>10</v>
      </c>
      <c r="F627" s="13" t="s">
        <v>11</v>
      </c>
      <c r="G627" s="13" t="s">
        <v>12</v>
      </c>
      <c r="H627" s="13" t="s">
        <v>26</v>
      </c>
      <c r="I627" s="3">
        <f t="shared" si="63"/>
        <v>30</v>
      </c>
      <c r="J627" s="7">
        <f t="shared" si="64"/>
        <v>34</v>
      </c>
      <c r="K627" s="3">
        <f>LEN(H627)</f>
        <v>5</v>
      </c>
      <c r="L627" s="13" t="str">
        <f>IF(OR(AND(LEN(H627&gt;3),ISERROR(FIND("-",H627,1))),AND(LEN(H627)&gt;3,ISERROR(FIND("+",H627,1)))),LEFT(H627,2),H627)</f>
        <v>30</v>
      </c>
      <c r="M627" s="13" t="str">
        <f>IF(AND(LEN(H627&gt;3),ISERROR(FIND("+",H627,1))),RIGHT(H627,2),IF(AND(LEN(H627)=3,ISERROR(FIND("-",H627,1))),LEFT(H627,2),H627))</f>
        <v>34</v>
      </c>
      <c r="N627" s="13" t="str">
        <f>SUBSTITUTE(H627,"+","-")</f>
        <v>30-34</v>
      </c>
      <c r="O627" s="3">
        <f t="shared" si="65"/>
        <v>5</v>
      </c>
      <c r="P627" s="3">
        <f t="shared" si="66"/>
        <v>3</v>
      </c>
      <c r="Q627" s="7">
        <f t="shared" si="67"/>
        <v>30</v>
      </c>
      <c r="R627" s="7">
        <f t="shared" si="68"/>
        <v>34</v>
      </c>
      <c r="S627" s="13" t="e">
        <f>VLOOKUP(A627,history!$B:$F,2,0)</f>
        <v>#N/A</v>
      </c>
      <c r="T627" s="13">
        <f>VLOOKUP($C627,日期!$A:$D,3,0)</f>
        <v>5</v>
      </c>
      <c r="U627" s="13">
        <f>VLOOKUP($C627,日期!$A:$D,4,0)</f>
        <v>1</v>
      </c>
      <c r="V627" s="65">
        <f t="shared" si="69"/>
        <v>44317</v>
      </c>
      <c r="W627" s="13" t="s">
        <v>2191</v>
      </c>
    </row>
    <row r="628" spans="1:23" ht="15">
      <c r="A628" s="15">
        <v>3696</v>
      </c>
      <c r="B628" s="15">
        <v>2021</v>
      </c>
      <c r="C628" s="13" t="s">
        <v>9</v>
      </c>
      <c r="D628" s="15">
        <v>20</v>
      </c>
      <c r="E628" s="13" t="s">
        <v>10</v>
      </c>
      <c r="F628" s="13" t="s">
        <v>17</v>
      </c>
      <c r="G628" s="13" t="s">
        <v>12</v>
      </c>
      <c r="H628" s="13" t="s">
        <v>37</v>
      </c>
      <c r="I628" s="3">
        <f t="shared" si="63"/>
        <v>50</v>
      </c>
      <c r="J628" s="7">
        <f t="shared" si="64"/>
        <v>54</v>
      </c>
      <c r="K628" s="3">
        <f>LEN(H628)</f>
        <v>5</v>
      </c>
      <c r="L628" s="13" t="str">
        <f>IF(OR(AND(LEN(H628&gt;3),ISERROR(FIND("-",H628,1))),AND(LEN(H628)&gt;3,ISERROR(FIND("+",H628,1)))),LEFT(H628,2),H628)</f>
        <v>50</v>
      </c>
      <c r="M628" s="13" t="str">
        <f>IF(AND(LEN(H628&gt;3),ISERROR(FIND("+",H628,1))),RIGHT(H628,2),IF(AND(LEN(H628)=3,ISERROR(FIND("-",H628,1))),LEFT(H628,2),H628))</f>
        <v>54</v>
      </c>
      <c r="N628" s="13" t="str">
        <f>SUBSTITUTE(H628,"+","-")</f>
        <v>50-54</v>
      </c>
      <c r="O628" s="3">
        <f t="shared" si="65"/>
        <v>5</v>
      </c>
      <c r="P628" s="3">
        <f t="shared" si="66"/>
        <v>3</v>
      </c>
      <c r="Q628" s="7">
        <f t="shared" si="67"/>
        <v>50</v>
      </c>
      <c r="R628" s="7">
        <f t="shared" si="68"/>
        <v>54</v>
      </c>
      <c r="S628" s="13" t="e">
        <f>VLOOKUP(A628,history!$B:$F,2,0)</f>
        <v>#N/A</v>
      </c>
      <c r="T628" s="13">
        <f>VLOOKUP($C628,日期!$A:$D,3,0)</f>
        <v>5</v>
      </c>
      <c r="U628" s="13">
        <f>VLOOKUP($C628,日期!$A:$D,4,0)</f>
        <v>1</v>
      </c>
      <c r="V628" s="65">
        <f t="shared" si="69"/>
        <v>44317</v>
      </c>
      <c r="W628" s="13" t="s">
        <v>2192</v>
      </c>
    </row>
    <row r="629" spans="1:23" ht="15">
      <c r="A629" s="15">
        <v>3695</v>
      </c>
      <c r="B629" s="15">
        <v>2021</v>
      </c>
      <c r="C629" s="13" t="s">
        <v>9</v>
      </c>
      <c r="D629" s="15">
        <v>20</v>
      </c>
      <c r="E629" s="13" t="s">
        <v>38</v>
      </c>
      <c r="F629" s="13" t="s">
        <v>17</v>
      </c>
      <c r="G629" s="13" t="s">
        <v>12</v>
      </c>
      <c r="H629" s="13" t="s">
        <v>18</v>
      </c>
      <c r="I629" s="3">
        <f t="shared" si="63"/>
        <v>65</v>
      </c>
      <c r="J629" s="7">
        <f t="shared" si="64"/>
        <v>69</v>
      </c>
      <c r="K629" s="3">
        <f>LEN(H629)</f>
        <v>5</v>
      </c>
      <c r="L629" s="13" t="str">
        <f>IF(OR(AND(LEN(H629&gt;3),ISERROR(FIND("-",H629,1))),AND(LEN(H629)&gt;3,ISERROR(FIND("+",H629,1)))),LEFT(H629,2),H629)</f>
        <v>65</v>
      </c>
      <c r="M629" s="13" t="str">
        <f>IF(AND(LEN(H629&gt;3),ISERROR(FIND("+",H629,1))),RIGHT(H629,2),IF(AND(LEN(H629)=3,ISERROR(FIND("-",H629,1))),LEFT(H629,2),H629))</f>
        <v>69</v>
      </c>
      <c r="N629" s="13" t="str">
        <f>SUBSTITUTE(H629,"+","-")</f>
        <v>65-69</v>
      </c>
      <c r="O629" s="3">
        <f t="shared" si="65"/>
        <v>5</v>
      </c>
      <c r="P629" s="3">
        <f t="shared" si="66"/>
        <v>3</v>
      </c>
      <c r="Q629" s="7">
        <f t="shared" si="67"/>
        <v>65</v>
      </c>
      <c r="R629" s="7">
        <f t="shared" si="68"/>
        <v>69</v>
      </c>
      <c r="S629" s="13" t="e">
        <f>VLOOKUP(A629,history!$B:$F,2,0)</f>
        <v>#N/A</v>
      </c>
      <c r="T629" s="13">
        <f>VLOOKUP($C629,日期!$A:$D,3,0)</f>
        <v>5</v>
      </c>
      <c r="U629" s="13">
        <f>VLOOKUP($C629,日期!$A:$D,4,0)</f>
        <v>1</v>
      </c>
      <c r="V629" s="65">
        <f t="shared" si="69"/>
        <v>44317</v>
      </c>
      <c r="W629" s="13" t="s">
        <v>2193</v>
      </c>
    </row>
    <row r="630" spans="1:23" ht="15">
      <c r="A630" s="15">
        <v>3694</v>
      </c>
      <c r="B630" s="15">
        <v>2021</v>
      </c>
      <c r="C630" s="13" t="s">
        <v>9</v>
      </c>
      <c r="D630" s="15">
        <v>20</v>
      </c>
      <c r="E630" s="13" t="s">
        <v>14</v>
      </c>
      <c r="F630" s="13" t="s">
        <v>11</v>
      </c>
      <c r="G630" s="13" t="s">
        <v>12</v>
      </c>
      <c r="H630" s="13" t="s">
        <v>35</v>
      </c>
      <c r="I630" s="3">
        <f t="shared" si="63"/>
        <v>55</v>
      </c>
      <c r="J630" s="7">
        <f t="shared" si="64"/>
        <v>59</v>
      </c>
      <c r="K630" s="3">
        <f>LEN(H630)</f>
        <v>5</v>
      </c>
      <c r="L630" s="13" t="str">
        <f>IF(OR(AND(LEN(H630&gt;3),ISERROR(FIND("-",H630,1))),AND(LEN(H630)&gt;3,ISERROR(FIND("+",H630,1)))),LEFT(H630,2),H630)</f>
        <v>55</v>
      </c>
      <c r="M630" s="13" t="str">
        <f>IF(AND(LEN(H630&gt;3),ISERROR(FIND("+",H630,1))),RIGHT(H630,2),IF(AND(LEN(H630)=3,ISERROR(FIND("-",H630,1))),LEFT(H630,2),H630))</f>
        <v>59</v>
      </c>
      <c r="N630" s="13" t="str">
        <f>SUBSTITUTE(H630,"+","-")</f>
        <v>55-59</v>
      </c>
      <c r="O630" s="3">
        <f t="shared" si="65"/>
        <v>5</v>
      </c>
      <c r="P630" s="3">
        <f t="shared" si="66"/>
        <v>3</v>
      </c>
      <c r="Q630" s="7">
        <f t="shared" si="67"/>
        <v>55</v>
      </c>
      <c r="R630" s="7">
        <f t="shared" si="68"/>
        <v>59</v>
      </c>
      <c r="S630" s="13" t="e">
        <f>VLOOKUP(A630,history!$B:$F,2,0)</f>
        <v>#N/A</v>
      </c>
      <c r="T630" s="13">
        <f>VLOOKUP($C630,日期!$A:$D,3,0)</f>
        <v>5</v>
      </c>
      <c r="U630" s="13">
        <f>VLOOKUP($C630,日期!$A:$D,4,0)</f>
        <v>1</v>
      </c>
      <c r="V630" s="65">
        <f t="shared" si="69"/>
        <v>44317</v>
      </c>
      <c r="W630" s="13" t="s">
        <v>2194</v>
      </c>
    </row>
    <row r="631" spans="1:23" ht="15">
      <c r="A631" s="15">
        <v>3693</v>
      </c>
      <c r="B631" s="15">
        <v>2021</v>
      </c>
      <c r="C631" s="13" t="s">
        <v>9</v>
      </c>
      <c r="D631" s="15">
        <v>20</v>
      </c>
      <c r="E631" s="13" t="s">
        <v>14</v>
      </c>
      <c r="F631" s="13" t="s">
        <v>17</v>
      </c>
      <c r="G631" s="13" t="s">
        <v>12</v>
      </c>
      <c r="H631" s="13" t="s">
        <v>35</v>
      </c>
      <c r="I631" s="3">
        <f t="shared" si="63"/>
        <v>55</v>
      </c>
      <c r="J631" s="7">
        <f t="shared" si="64"/>
        <v>59</v>
      </c>
      <c r="K631" s="3">
        <f>LEN(H631)</f>
        <v>5</v>
      </c>
      <c r="L631" s="13" t="str">
        <f>IF(OR(AND(LEN(H631&gt;3),ISERROR(FIND("-",H631,1))),AND(LEN(H631)&gt;3,ISERROR(FIND("+",H631,1)))),LEFT(H631,2),H631)</f>
        <v>55</v>
      </c>
      <c r="M631" s="13" t="str">
        <f>IF(AND(LEN(H631&gt;3),ISERROR(FIND("+",H631,1))),RIGHT(H631,2),IF(AND(LEN(H631)=3,ISERROR(FIND("-",H631,1))),LEFT(H631,2),H631))</f>
        <v>59</v>
      </c>
      <c r="N631" s="13" t="str">
        <f>SUBSTITUTE(H631,"+","-")</f>
        <v>55-59</v>
      </c>
      <c r="O631" s="3">
        <f t="shared" si="65"/>
        <v>5</v>
      </c>
      <c r="P631" s="3">
        <f t="shared" si="66"/>
        <v>3</v>
      </c>
      <c r="Q631" s="7">
        <f t="shared" si="67"/>
        <v>55</v>
      </c>
      <c r="R631" s="7">
        <f t="shared" si="68"/>
        <v>59</v>
      </c>
      <c r="S631" s="13" t="e">
        <f>VLOOKUP(A631,history!$B:$F,2,0)</f>
        <v>#N/A</v>
      </c>
      <c r="T631" s="13">
        <f>VLOOKUP($C631,日期!$A:$D,3,0)</f>
        <v>5</v>
      </c>
      <c r="U631" s="13">
        <f>VLOOKUP($C631,日期!$A:$D,4,0)</f>
        <v>1</v>
      </c>
      <c r="V631" s="65">
        <f t="shared" si="69"/>
        <v>44317</v>
      </c>
      <c r="W631" s="13" t="s">
        <v>2195</v>
      </c>
    </row>
    <row r="632" spans="1:23" ht="15">
      <c r="A632" s="15">
        <v>3692</v>
      </c>
      <c r="B632" s="15">
        <v>2021</v>
      </c>
      <c r="C632" s="13" t="s">
        <v>9</v>
      </c>
      <c r="D632" s="15">
        <v>20</v>
      </c>
      <c r="E632" s="13" t="s">
        <v>10</v>
      </c>
      <c r="F632" s="13" t="s">
        <v>11</v>
      </c>
      <c r="G632" s="13" t="s">
        <v>12</v>
      </c>
      <c r="H632" s="13" t="s">
        <v>18</v>
      </c>
      <c r="I632" s="3">
        <f t="shared" si="63"/>
        <v>65</v>
      </c>
      <c r="J632" s="7">
        <f t="shared" si="64"/>
        <v>69</v>
      </c>
      <c r="K632" s="3">
        <f>LEN(H632)</f>
        <v>5</v>
      </c>
      <c r="L632" s="13" t="str">
        <f>IF(OR(AND(LEN(H632&gt;3),ISERROR(FIND("-",H632,1))),AND(LEN(H632)&gt;3,ISERROR(FIND("+",H632,1)))),LEFT(H632,2),H632)</f>
        <v>65</v>
      </c>
      <c r="M632" s="13" t="str">
        <f>IF(AND(LEN(H632&gt;3),ISERROR(FIND("+",H632,1))),RIGHT(H632,2),IF(AND(LEN(H632)=3,ISERROR(FIND("-",H632,1))),LEFT(H632,2),H632))</f>
        <v>69</v>
      </c>
      <c r="N632" s="13" t="str">
        <f>SUBSTITUTE(H632,"+","-")</f>
        <v>65-69</v>
      </c>
      <c r="O632" s="3">
        <f t="shared" si="65"/>
        <v>5</v>
      </c>
      <c r="P632" s="3">
        <f t="shared" si="66"/>
        <v>3</v>
      </c>
      <c r="Q632" s="7">
        <f t="shared" si="67"/>
        <v>65</v>
      </c>
      <c r="R632" s="7">
        <f t="shared" si="68"/>
        <v>69</v>
      </c>
      <c r="S632" s="13" t="e">
        <f>VLOOKUP(A632,history!$B:$F,2,0)</f>
        <v>#N/A</v>
      </c>
      <c r="T632" s="13">
        <f>VLOOKUP($C632,日期!$A:$D,3,0)</f>
        <v>5</v>
      </c>
      <c r="U632" s="13">
        <f>VLOOKUP($C632,日期!$A:$D,4,0)</f>
        <v>1</v>
      </c>
      <c r="V632" s="65">
        <f t="shared" si="69"/>
        <v>44317</v>
      </c>
      <c r="W632" s="13" t="s">
        <v>2196</v>
      </c>
    </row>
    <row r="633" spans="1:23" ht="15">
      <c r="A633" s="15">
        <v>3691</v>
      </c>
      <c r="B633" s="15">
        <v>2021</v>
      </c>
      <c r="C633" s="13" t="s">
        <v>9</v>
      </c>
      <c r="D633" s="15">
        <v>20</v>
      </c>
      <c r="E633" s="13" t="s">
        <v>10</v>
      </c>
      <c r="F633" s="13" t="s">
        <v>11</v>
      </c>
      <c r="G633" s="13" t="s">
        <v>12</v>
      </c>
      <c r="H633" s="13" t="s">
        <v>26</v>
      </c>
      <c r="I633" s="3">
        <f t="shared" si="63"/>
        <v>30</v>
      </c>
      <c r="J633" s="7">
        <f t="shared" si="64"/>
        <v>34</v>
      </c>
      <c r="K633" s="3">
        <f>LEN(H633)</f>
        <v>5</v>
      </c>
      <c r="L633" s="13" t="str">
        <f>IF(OR(AND(LEN(H633&gt;3),ISERROR(FIND("-",H633,1))),AND(LEN(H633)&gt;3,ISERROR(FIND("+",H633,1)))),LEFT(H633,2),H633)</f>
        <v>30</v>
      </c>
      <c r="M633" s="13" t="str">
        <f>IF(AND(LEN(H633&gt;3),ISERROR(FIND("+",H633,1))),RIGHT(H633,2),IF(AND(LEN(H633)=3,ISERROR(FIND("-",H633,1))),LEFT(H633,2),H633))</f>
        <v>34</v>
      </c>
      <c r="N633" s="13" t="str">
        <f>SUBSTITUTE(H633,"+","-")</f>
        <v>30-34</v>
      </c>
      <c r="O633" s="3">
        <f t="shared" si="65"/>
        <v>5</v>
      </c>
      <c r="P633" s="3">
        <f t="shared" si="66"/>
        <v>3</v>
      </c>
      <c r="Q633" s="7">
        <f t="shared" si="67"/>
        <v>30</v>
      </c>
      <c r="R633" s="7">
        <f t="shared" si="68"/>
        <v>34</v>
      </c>
      <c r="S633" s="13" t="e">
        <f>VLOOKUP(A633,history!$B:$F,2,0)</f>
        <v>#N/A</v>
      </c>
      <c r="T633" s="13">
        <f>VLOOKUP($C633,日期!$A:$D,3,0)</f>
        <v>5</v>
      </c>
      <c r="U633" s="13">
        <f>VLOOKUP($C633,日期!$A:$D,4,0)</f>
        <v>1</v>
      </c>
      <c r="V633" s="65">
        <f t="shared" si="69"/>
        <v>44317</v>
      </c>
      <c r="W633" s="13" t="s">
        <v>2197</v>
      </c>
    </row>
    <row r="634" spans="1:23" ht="15">
      <c r="A634" s="15">
        <v>3690</v>
      </c>
      <c r="B634" s="15">
        <v>2021</v>
      </c>
      <c r="C634" s="13" t="s">
        <v>9</v>
      </c>
      <c r="D634" s="15">
        <v>20</v>
      </c>
      <c r="E634" s="13" t="s">
        <v>10</v>
      </c>
      <c r="F634" s="13" t="s">
        <v>17</v>
      </c>
      <c r="G634" s="13" t="s">
        <v>12</v>
      </c>
      <c r="H634" s="13" t="s">
        <v>37</v>
      </c>
      <c r="I634" s="3">
        <f t="shared" si="63"/>
        <v>50</v>
      </c>
      <c r="J634" s="7">
        <f t="shared" si="64"/>
        <v>54</v>
      </c>
      <c r="K634" s="3">
        <f>LEN(H634)</f>
        <v>5</v>
      </c>
      <c r="L634" s="13" t="str">
        <f>IF(OR(AND(LEN(H634&gt;3),ISERROR(FIND("-",H634,1))),AND(LEN(H634)&gt;3,ISERROR(FIND("+",H634,1)))),LEFT(H634,2),H634)</f>
        <v>50</v>
      </c>
      <c r="M634" s="13" t="str">
        <f>IF(AND(LEN(H634&gt;3),ISERROR(FIND("+",H634,1))),RIGHT(H634,2),IF(AND(LEN(H634)=3,ISERROR(FIND("-",H634,1))),LEFT(H634,2),H634))</f>
        <v>54</v>
      </c>
      <c r="N634" s="13" t="str">
        <f>SUBSTITUTE(H634,"+","-")</f>
        <v>50-54</v>
      </c>
      <c r="O634" s="3">
        <f t="shared" si="65"/>
        <v>5</v>
      </c>
      <c r="P634" s="3">
        <f t="shared" si="66"/>
        <v>3</v>
      </c>
      <c r="Q634" s="7">
        <f t="shared" si="67"/>
        <v>50</v>
      </c>
      <c r="R634" s="7">
        <f t="shared" si="68"/>
        <v>54</v>
      </c>
      <c r="S634" s="13" t="e">
        <f>VLOOKUP(A634,history!$B:$F,2,0)</f>
        <v>#N/A</v>
      </c>
      <c r="T634" s="13">
        <f>VLOOKUP($C634,日期!$A:$D,3,0)</f>
        <v>5</v>
      </c>
      <c r="U634" s="13">
        <f>VLOOKUP($C634,日期!$A:$D,4,0)</f>
        <v>1</v>
      </c>
      <c r="V634" s="65">
        <f t="shared" si="69"/>
        <v>44317</v>
      </c>
      <c r="W634" s="13" t="s">
        <v>2198</v>
      </c>
    </row>
    <row r="635" spans="1:23" ht="15">
      <c r="A635" s="15">
        <v>3689</v>
      </c>
      <c r="B635" s="15">
        <v>2021</v>
      </c>
      <c r="C635" s="13" t="s">
        <v>9</v>
      </c>
      <c r="D635" s="15">
        <v>20</v>
      </c>
      <c r="E635" s="13" t="s">
        <v>38</v>
      </c>
      <c r="F635" s="13" t="s">
        <v>17</v>
      </c>
      <c r="G635" s="13" t="s">
        <v>12</v>
      </c>
      <c r="H635" s="13" t="s">
        <v>18</v>
      </c>
      <c r="I635" s="3">
        <f t="shared" si="63"/>
        <v>65</v>
      </c>
      <c r="J635" s="7">
        <f t="shared" si="64"/>
        <v>69</v>
      </c>
      <c r="K635" s="3">
        <f>LEN(H635)</f>
        <v>5</v>
      </c>
      <c r="L635" s="13" t="str">
        <f>IF(OR(AND(LEN(H635&gt;3),ISERROR(FIND("-",H635,1))),AND(LEN(H635)&gt;3,ISERROR(FIND("+",H635,1)))),LEFT(H635,2),H635)</f>
        <v>65</v>
      </c>
      <c r="M635" s="13" t="str">
        <f>IF(AND(LEN(H635&gt;3),ISERROR(FIND("+",H635,1))),RIGHT(H635,2),IF(AND(LEN(H635)=3,ISERROR(FIND("-",H635,1))),LEFT(H635,2),H635))</f>
        <v>69</v>
      </c>
      <c r="N635" s="13" t="str">
        <f>SUBSTITUTE(H635,"+","-")</f>
        <v>65-69</v>
      </c>
      <c r="O635" s="3">
        <f t="shared" si="65"/>
        <v>5</v>
      </c>
      <c r="P635" s="3">
        <f t="shared" si="66"/>
        <v>3</v>
      </c>
      <c r="Q635" s="7">
        <f t="shared" si="67"/>
        <v>65</v>
      </c>
      <c r="R635" s="7">
        <f t="shared" si="68"/>
        <v>69</v>
      </c>
      <c r="S635" s="13" t="e">
        <f>VLOOKUP(A635,history!$B:$F,2,0)</f>
        <v>#N/A</v>
      </c>
      <c r="T635" s="13">
        <f>VLOOKUP($C635,日期!$A:$D,3,0)</f>
        <v>5</v>
      </c>
      <c r="U635" s="13">
        <f>VLOOKUP($C635,日期!$A:$D,4,0)</f>
        <v>1</v>
      </c>
      <c r="V635" s="65">
        <f t="shared" si="69"/>
        <v>44317</v>
      </c>
      <c r="W635" s="13" t="s">
        <v>2199</v>
      </c>
    </row>
    <row r="636" spans="1:23" ht="15">
      <c r="A636" s="15">
        <v>3688</v>
      </c>
      <c r="B636" s="15">
        <v>2021</v>
      </c>
      <c r="C636" s="13" t="s">
        <v>9</v>
      </c>
      <c r="D636" s="15">
        <v>20</v>
      </c>
      <c r="E636" s="13" t="s">
        <v>14</v>
      </c>
      <c r="F636" s="13" t="s">
        <v>11</v>
      </c>
      <c r="G636" s="13" t="s">
        <v>12</v>
      </c>
      <c r="H636" s="13" t="s">
        <v>35</v>
      </c>
      <c r="I636" s="3">
        <f t="shared" si="63"/>
        <v>55</v>
      </c>
      <c r="J636" s="7">
        <f t="shared" si="64"/>
        <v>59</v>
      </c>
      <c r="K636" s="3">
        <f>LEN(H636)</f>
        <v>5</v>
      </c>
      <c r="L636" s="13" t="str">
        <f>IF(OR(AND(LEN(H636&gt;3),ISERROR(FIND("-",H636,1))),AND(LEN(H636)&gt;3,ISERROR(FIND("+",H636,1)))),LEFT(H636,2),H636)</f>
        <v>55</v>
      </c>
      <c r="M636" s="13" t="str">
        <f>IF(AND(LEN(H636&gt;3),ISERROR(FIND("+",H636,1))),RIGHT(H636,2),IF(AND(LEN(H636)=3,ISERROR(FIND("-",H636,1))),LEFT(H636,2),H636))</f>
        <v>59</v>
      </c>
      <c r="N636" s="13" t="str">
        <f>SUBSTITUTE(H636,"+","-")</f>
        <v>55-59</v>
      </c>
      <c r="O636" s="3">
        <f t="shared" si="65"/>
        <v>5</v>
      </c>
      <c r="P636" s="3">
        <f t="shared" si="66"/>
        <v>3</v>
      </c>
      <c r="Q636" s="7">
        <f t="shared" si="67"/>
        <v>55</v>
      </c>
      <c r="R636" s="7">
        <f t="shared" si="68"/>
        <v>59</v>
      </c>
      <c r="S636" s="13" t="e">
        <f>VLOOKUP(A636,history!$B:$F,2,0)</f>
        <v>#N/A</v>
      </c>
      <c r="T636" s="13">
        <f>VLOOKUP($C636,日期!$A:$D,3,0)</f>
        <v>5</v>
      </c>
      <c r="U636" s="13">
        <f>VLOOKUP($C636,日期!$A:$D,4,0)</f>
        <v>1</v>
      </c>
      <c r="V636" s="65">
        <f t="shared" si="69"/>
        <v>44317</v>
      </c>
      <c r="W636" s="13" t="s">
        <v>2200</v>
      </c>
    </row>
    <row r="637" spans="1:23" ht="15">
      <c r="A637" s="15">
        <v>3687</v>
      </c>
      <c r="B637" s="15">
        <v>2021</v>
      </c>
      <c r="C637" s="13" t="s">
        <v>9</v>
      </c>
      <c r="D637" s="15">
        <v>20</v>
      </c>
      <c r="E637" s="13" t="s">
        <v>14</v>
      </c>
      <c r="F637" s="13" t="s">
        <v>17</v>
      </c>
      <c r="G637" s="13" t="s">
        <v>12</v>
      </c>
      <c r="H637" s="13" t="s">
        <v>35</v>
      </c>
      <c r="I637" s="3">
        <f t="shared" si="63"/>
        <v>55</v>
      </c>
      <c r="J637" s="7">
        <f t="shared" si="64"/>
        <v>59</v>
      </c>
      <c r="K637" s="3">
        <f>LEN(H637)</f>
        <v>5</v>
      </c>
      <c r="L637" s="13" t="str">
        <f>IF(OR(AND(LEN(H637&gt;3),ISERROR(FIND("-",H637,1))),AND(LEN(H637)&gt;3,ISERROR(FIND("+",H637,1)))),LEFT(H637,2),H637)</f>
        <v>55</v>
      </c>
      <c r="M637" s="13" t="str">
        <f>IF(AND(LEN(H637&gt;3),ISERROR(FIND("+",H637,1))),RIGHT(H637,2),IF(AND(LEN(H637)=3,ISERROR(FIND("-",H637,1))),LEFT(H637,2),H637))</f>
        <v>59</v>
      </c>
      <c r="N637" s="13" t="str">
        <f>SUBSTITUTE(H637,"+","-")</f>
        <v>55-59</v>
      </c>
      <c r="O637" s="3">
        <f t="shared" si="65"/>
        <v>5</v>
      </c>
      <c r="P637" s="3">
        <f t="shared" si="66"/>
        <v>3</v>
      </c>
      <c r="Q637" s="7">
        <f t="shared" si="67"/>
        <v>55</v>
      </c>
      <c r="R637" s="7">
        <f t="shared" si="68"/>
        <v>59</v>
      </c>
      <c r="S637" s="13" t="e">
        <f>VLOOKUP(A637,history!$B:$F,2,0)</f>
        <v>#N/A</v>
      </c>
      <c r="T637" s="13">
        <f>VLOOKUP($C637,日期!$A:$D,3,0)</f>
        <v>5</v>
      </c>
      <c r="U637" s="13">
        <f>VLOOKUP($C637,日期!$A:$D,4,0)</f>
        <v>1</v>
      </c>
      <c r="V637" s="65">
        <f t="shared" si="69"/>
        <v>44317</v>
      </c>
      <c r="W637" s="13" t="s">
        <v>2201</v>
      </c>
    </row>
    <row r="638" spans="1:23" ht="15">
      <c r="A638" s="15">
        <v>3686</v>
      </c>
      <c r="B638" s="15">
        <v>2021</v>
      </c>
      <c r="C638" s="13" t="s">
        <v>9</v>
      </c>
      <c r="D638" s="15">
        <v>20</v>
      </c>
      <c r="E638" s="13" t="s">
        <v>10</v>
      </c>
      <c r="F638" s="13" t="s">
        <v>11</v>
      </c>
      <c r="G638" s="13" t="s">
        <v>12</v>
      </c>
      <c r="H638" s="13" t="s">
        <v>18</v>
      </c>
      <c r="I638" s="3">
        <f t="shared" si="63"/>
        <v>65</v>
      </c>
      <c r="J638" s="7">
        <f t="shared" si="64"/>
        <v>69</v>
      </c>
      <c r="K638" s="3">
        <f>LEN(H638)</f>
        <v>5</v>
      </c>
      <c r="L638" s="13" t="str">
        <f>IF(OR(AND(LEN(H638&gt;3),ISERROR(FIND("-",H638,1))),AND(LEN(H638)&gt;3,ISERROR(FIND("+",H638,1)))),LEFT(H638,2),H638)</f>
        <v>65</v>
      </c>
      <c r="M638" s="13" t="str">
        <f>IF(AND(LEN(H638&gt;3),ISERROR(FIND("+",H638,1))),RIGHT(H638,2),IF(AND(LEN(H638)=3,ISERROR(FIND("-",H638,1))),LEFT(H638,2),H638))</f>
        <v>69</v>
      </c>
      <c r="N638" s="13" t="str">
        <f>SUBSTITUTE(H638,"+","-")</f>
        <v>65-69</v>
      </c>
      <c r="O638" s="3">
        <f t="shared" si="65"/>
        <v>5</v>
      </c>
      <c r="P638" s="3">
        <f t="shared" si="66"/>
        <v>3</v>
      </c>
      <c r="Q638" s="7">
        <f t="shared" si="67"/>
        <v>65</v>
      </c>
      <c r="R638" s="7">
        <f t="shared" si="68"/>
        <v>69</v>
      </c>
      <c r="S638" s="13" t="e">
        <f>VLOOKUP(A638,history!$B:$F,2,0)</f>
        <v>#N/A</v>
      </c>
      <c r="T638" s="13">
        <f>VLOOKUP($C638,日期!$A:$D,3,0)</f>
        <v>5</v>
      </c>
      <c r="U638" s="13">
        <f>VLOOKUP($C638,日期!$A:$D,4,0)</f>
        <v>1</v>
      </c>
      <c r="V638" s="65">
        <f t="shared" si="69"/>
        <v>44317</v>
      </c>
      <c r="W638" s="13" t="s">
        <v>2202</v>
      </c>
    </row>
    <row r="639" spans="1:23" ht="15">
      <c r="A639" s="15">
        <v>3685</v>
      </c>
      <c r="B639" s="15">
        <v>2021</v>
      </c>
      <c r="C639" s="13" t="s">
        <v>9</v>
      </c>
      <c r="D639" s="15">
        <v>20</v>
      </c>
      <c r="E639" s="13" t="s">
        <v>10</v>
      </c>
      <c r="F639" s="13" t="s">
        <v>11</v>
      </c>
      <c r="G639" s="13" t="s">
        <v>12</v>
      </c>
      <c r="H639" s="13" t="s">
        <v>26</v>
      </c>
      <c r="I639" s="3">
        <f t="shared" si="63"/>
        <v>30</v>
      </c>
      <c r="J639" s="7">
        <f t="shared" si="64"/>
        <v>34</v>
      </c>
      <c r="K639" s="3">
        <f>LEN(H639)</f>
        <v>5</v>
      </c>
      <c r="L639" s="13" t="str">
        <f>IF(OR(AND(LEN(H639&gt;3),ISERROR(FIND("-",H639,1))),AND(LEN(H639)&gt;3,ISERROR(FIND("+",H639,1)))),LEFT(H639,2),H639)</f>
        <v>30</v>
      </c>
      <c r="M639" s="13" t="str">
        <f>IF(AND(LEN(H639&gt;3),ISERROR(FIND("+",H639,1))),RIGHT(H639,2),IF(AND(LEN(H639)=3,ISERROR(FIND("-",H639,1))),LEFT(H639,2),H639))</f>
        <v>34</v>
      </c>
      <c r="N639" s="13" t="str">
        <f>SUBSTITUTE(H639,"+","-")</f>
        <v>30-34</v>
      </c>
      <c r="O639" s="3">
        <f t="shared" si="65"/>
        <v>5</v>
      </c>
      <c r="P639" s="3">
        <f t="shared" si="66"/>
        <v>3</v>
      </c>
      <c r="Q639" s="7">
        <f t="shared" si="67"/>
        <v>30</v>
      </c>
      <c r="R639" s="7">
        <f t="shared" si="68"/>
        <v>34</v>
      </c>
      <c r="S639" s="13" t="e">
        <f>VLOOKUP(A639,history!$B:$F,2,0)</f>
        <v>#N/A</v>
      </c>
      <c r="T639" s="13">
        <f>VLOOKUP($C639,日期!$A:$D,3,0)</f>
        <v>5</v>
      </c>
      <c r="U639" s="13">
        <f>VLOOKUP($C639,日期!$A:$D,4,0)</f>
        <v>1</v>
      </c>
      <c r="V639" s="65">
        <f t="shared" si="69"/>
        <v>44317</v>
      </c>
      <c r="W639" s="13" t="s">
        <v>2203</v>
      </c>
    </row>
    <row r="640" spans="1:23" ht="15">
      <c r="A640" s="15">
        <v>3684</v>
      </c>
      <c r="B640" s="15">
        <v>2021</v>
      </c>
      <c r="C640" s="13" t="s">
        <v>9</v>
      </c>
      <c r="D640" s="15">
        <v>20</v>
      </c>
      <c r="E640" s="13" t="s">
        <v>10</v>
      </c>
      <c r="F640" s="13" t="s">
        <v>17</v>
      </c>
      <c r="G640" s="13" t="s">
        <v>12</v>
      </c>
      <c r="H640" s="13" t="s">
        <v>37</v>
      </c>
      <c r="I640" s="3">
        <f t="shared" si="63"/>
        <v>50</v>
      </c>
      <c r="J640" s="7">
        <f t="shared" si="64"/>
        <v>54</v>
      </c>
      <c r="K640" s="3">
        <f>LEN(H640)</f>
        <v>5</v>
      </c>
      <c r="L640" s="13" t="str">
        <f>IF(OR(AND(LEN(H640&gt;3),ISERROR(FIND("-",H640,1))),AND(LEN(H640)&gt;3,ISERROR(FIND("+",H640,1)))),LEFT(H640,2),H640)</f>
        <v>50</v>
      </c>
      <c r="M640" s="13" t="str">
        <f>IF(AND(LEN(H640&gt;3),ISERROR(FIND("+",H640,1))),RIGHT(H640,2),IF(AND(LEN(H640)=3,ISERROR(FIND("-",H640,1))),LEFT(H640,2),H640))</f>
        <v>54</v>
      </c>
      <c r="N640" s="13" t="str">
        <f>SUBSTITUTE(H640,"+","-")</f>
        <v>50-54</v>
      </c>
      <c r="O640" s="3">
        <f t="shared" si="65"/>
        <v>5</v>
      </c>
      <c r="P640" s="3">
        <f t="shared" si="66"/>
        <v>3</v>
      </c>
      <c r="Q640" s="7">
        <f t="shared" si="67"/>
        <v>50</v>
      </c>
      <c r="R640" s="7">
        <f t="shared" si="68"/>
        <v>54</v>
      </c>
      <c r="S640" s="13" t="e">
        <f>VLOOKUP(A640,history!$B:$F,2,0)</f>
        <v>#N/A</v>
      </c>
      <c r="T640" s="13">
        <f>VLOOKUP($C640,日期!$A:$D,3,0)</f>
        <v>5</v>
      </c>
      <c r="U640" s="13">
        <f>VLOOKUP($C640,日期!$A:$D,4,0)</f>
        <v>1</v>
      </c>
      <c r="V640" s="65">
        <f t="shared" si="69"/>
        <v>44317</v>
      </c>
      <c r="W640" s="13" t="s">
        <v>2204</v>
      </c>
    </row>
    <row r="641" spans="1:23" ht="15">
      <c r="A641" s="15">
        <v>3683</v>
      </c>
      <c r="B641" s="15">
        <v>2021</v>
      </c>
      <c r="C641" s="13" t="s">
        <v>9</v>
      </c>
      <c r="D641" s="15">
        <v>20</v>
      </c>
      <c r="E641" s="13" t="s">
        <v>38</v>
      </c>
      <c r="F641" s="13" t="s">
        <v>17</v>
      </c>
      <c r="G641" s="13" t="s">
        <v>12</v>
      </c>
      <c r="H641" s="13" t="s">
        <v>18</v>
      </c>
      <c r="I641" s="3">
        <f t="shared" si="63"/>
        <v>65</v>
      </c>
      <c r="J641" s="7">
        <f t="shared" si="64"/>
        <v>69</v>
      </c>
      <c r="K641" s="3">
        <f>LEN(H641)</f>
        <v>5</v>
      </c>
      <c r="L641" s="13" t="str">
        <f>IF(OR(AND(LEN(H641&gt;3),ISERROR(FIND("-",H641,1))),AND(LEN(H641)&gt;3,ISERROR(FIND("+",H641,1)))),LEFT(H641,2),H641)</f>
        <v>65</v>
      </c>
      <c r="M641" s="13" t="str">
        <f>IF(AND(LEN(H641&gt;3),ISERROR(FIND("+",H641,1))),RIGHT(H641,2),IF(AND(LEN(H641)=3,ISERROR(FIND("-",H641,1))),LEFT(H641,2),H641))</f>
        <v>69</v>
      </c>
      <c r="N641" s="13" t="str">
        <f>SUBSTITUTE(H641,"+","-")</f>
        <v>65-69</v>
      </c>
      <c r="O641" s="3">
        <f t="shared" si="65"/>
        <v>5</v>
      </c>
      <c r="P641" s="3">
        <f t="shared" si="66"/>
        <v>3</v>
      </c>
      <c r="Q641" s="7">
        <f t="shared" si="67"/>
        <v>65</v>
      </c>
      <c r="R641" s="7">
        <f t="shared" si="68"/>
        <v>69</v>
      </c>
      <c r="S641" s="13" t="e">
        <f>VLOOKUP(A641,history!$B:$F,2,0)</f>
        <v>#N/A</v>
      </c>
      <c r="T641" s="13">
        <f>VLOOKUP($C641,日期!$A:$D,3,0)</f>
        <v>5</v>
      </c>
      <c r="U641" s="13">
        <f>VLOOKUP($C641,日期!$A:$D,4,0)</f>
        <v>1</v>
      </c>
      <c r="V641" s="65">
        <f t="shared" si="69"/>
        <v>44317</v>
      </c>
      <c r="W641" s="13" t="s">
        <v>2205</v>
      </c>
    </row>
    <row r="642" spans="1:23" ht="15">
      <c r="A642" s="15">
        <v>3682</v>
      </c>
      <c r="B642" s="15">
        <v>2021</v>
      </c>
      <c r="C642" s="13" t="s">
        <v>9</v>
      </c>
      <c r="D642" s="15">
        <v>20</v>
      </c>
      <c r="E642" s="13" t="s">
        <v>14</v>
      </c>
      <c r="F642" s="13" t="s">
        <v>11</v>
      </c>
      <c r="G642" s="13" t="s">
        <v>12</v>
      </c>
      <c r="H642" s="13" t="s">
        <v>35</v>
      </c>
      <c r="I642" s="3">
        <f t="shared" si="63"/>
        <v>55</v>
      </c>
      <c r="J642" s="7">
        <f t="shared" si="64"/>
        <v>59</v>
      </c>
      <c r="K642" s="3">
        <f>LEN(H642)</f>
        <v>5</v>
      </c>
      <c r="L642" s="13" t="str">
        <f>IF(OR(AND(LEN(H642&gt;3),ISERROR(FIND("-",H642,1))),AND(LEN(H642)&gt;3,ISERROR(FIND("+",H642,1)))),LEFT(H642,2),H642)</f>
        <v>55</v>
      </c>
      <c r="M642" s="13" t="str">
        <f>IF(AND(LEN(H642&gt;3),ISERROR(FIND("+",H642,1))),RIGHT(H642,2),IF(AND(LEN(H642)=3,ISERROR(FIND("-",H642,1))),LEFT(H642,2),H642))</f>
        <v>59</v>
      </c>
      <c r="N642" s="13" t="str">
        <f>SUBSTITUTE(H642,"+","-")</f>
        <v>55-59</v>
      </c>
      <c r="O642" s="3">
        <f t="shared" si="65"/>
        <v>5</v>
      </c>
      <c r="P642" s="3">
        <f t="shared" si="66"/>
        <v>3</v>
      </c>
      <c r="Q642" s="7">
        <f t="shared" si="67"/>
        <v>55</v>
      </c>
      <c r="R642" s="7">
        <f t="shared" si="68"/>
        <v>59</v>
      </c>
      <c r="S642" s="13" t="e">
        <f>VLOOKUP(A642,history!$B:$F,2,0)</f>
        <v>#N/A</v>
      </c>
      <c r="T642" s="13">
        <f>VLOOKUP($C642,日期!$A:$D,3,0)</f>
        <v>5</v>
      </c>
      <c r="U642" s="13">
        <f>VLOOKUP($C642,日期!$A:$D,4,0)</f>
        <v>1</v>
      </c>
      <c r="V642" s="65">
        <f t="shared" si="69"/>
        <v>44317</v>
      </c>
      <c r="W642" s="13" t="s">
        <v>2206</v>
      </c>
    </row>
    <row r="643" spans="1:23" ht="15">
      <c r="A643" s="15">
        <v>3681</v>
      </c>
      <c r="B643" s="15">
        <v>2021</v>
      </c>
      <c r="C643" s="13" t="s">
        <v>9</v>
      </c>
      <c r="D643" s="15">
        <v>20</v>
      </c>
      <c r="E643" s="13" t="s">
        <v>14</v>
      </c>
      <c r="F643" s="13" t="s">
        <v>17</v>
      </c>
      <c r="G643" s="13" t="s">
        <v>12</v>
      </c>
      <c r="H643" s="13" t="s">
        <v>35</v>
      </c>
      <c r="I643" s="3">
        <f t="shared" ref="I643:I706" si="70">VALUE(IF(LEN(H643)&gt;=3,LEFT(H643,2),H643))</f>
        <v>55</v>
      </c>
      <c r="J643" s="7">
        <f t="shared" ref="J643:J706" si="71">VALUE(IF(LEN(H643)=5,RIGHT(H643,2),LEFT(H643,2)))</f>
        <v>59</v>
      </c>
      <c r="K643" s="3">
        <f>LEN(H643)</f>
        <v>5</v>
      </c>
      <c r="L643" s="13" t="str">
        <f>IF(OR(AND(LEN(H643&gt;3),ISERROR(FIND("-",H643,1))),AND(LEN(H643)&gt;3,ISERROR(FIND("+",H643,1)))),LEFT(H643,2),H643)</f>
        <v>55</v>
      </c>
      <c r="M643" s="13" t="str">
        <f>IF(AND(LEN(H643&gt;3),ISERROR(FIND("+",H643,1))),RIGHT(H643,2),IF(AND(LEN(H643)=3,ISERROR(FIND("-",H643,1))),LEFT(H643,2),H643))</f>
        <v>59</v>
      </c>
      <c r="N643" s="13" t="str">
        <f>SUBSTITUTE(H643,"+","-")</f>
        <v>55-59</v>
      </c>
      <c r="O643" s="3">
        <f t="shared" ref="O643:O706" si="72">LEN(N643)</f>
        <v>5</v>
      </c>
      <c r="P643" s="3">
        <f t="shared" ref="P643:P706" si="73">FIND("-",N643,1)</f>
        <v>3</v>
      </c>
      <c r="Q643" s="7">
        <f t="shared" ref="Q643:Q706" si="74">VALUE(IF(ISERROR(FIND("-",N643,1)),N643,LEFT(N643,FIND("-",N643,1)-1)))</f>
        <v>55</v>
      </c>
      <c r="R643" s="7">
        <f t="shared" ref="R643:R706" si="75">VALUE(IF(ISERROR(FIND("-",N643,1)),N643,IF(AND(FIND("-",N643,1)=3,LEN(N643)=3),LEFT(N643,2),RIGHT(N643,FIND("-",N643,1)-1))))</f>
        <v>59</v>
      </c>
      <c r="S643" s="13" t="e">
        <f>VLOOKUP(A643,history!$B:$F,2,0)</f>
        <v>#N/A</v>
      </c>
      <c r="T643" s="13">
        <f>VLOOKUP($C643,日期!$A:$D,3,0)</f>
        <v>5</v>
      </c>
      <c r="U643" s="13">
        <f>VLOOKUP($C643,日期!$A:$D,4,0)</f>
        <v>1</v>
      </c>
      <c r="V643" s="65">
        <f t="shared" ref="V643:V706" si="76">DATE(B643,T643,U643)</f>
        <v>44317</v>
      </c>
      <c r="W643" s="13" t="s">
        <v>2207</v>
      </c>
    </row>
    <row r="644" spans="1:23" ht="15">
      <c r="A644" s="15">
        <v>3680</v>
      </c>
      <c r="B644" s="15">
        <v>2021</v>
      </c>
      <c r="C644" s="13" t="s">
        <v>9</v>
      </c>
      <c r="D644" s="15">
        <v>20</v>
      </c>
      <c r="E644" s="13" t="s">
        <v>10</v>
      </c>
      <c r="F644" s="13" t="s">
        <v>11</v>
      </c>
      <c r="G644" s="13" t="s">
        <v>12</v>
      </c>
      <c r="H644" s="13" t="s">
        <v>18</v>
      </c>
      <c r="I644" s="3">
        <f t="shared" si="70"/>
        <v>65</v>
      </c>
      <c r="J644" s="7">
        <f t="shared" si="71"/>
        <v>69</v>
      </c>
      <c r="K644" s="3">
        <f>LEN(H644)</f>
        <v>5</v>
      </c>
      <c r="L644" s="13" t="str">
        <f>IF(OR(AND(LEN(H644&gt;3),ISERROR(FIND("-",H644,1))),AND(LEN(H644)&gt;3,ISERROR(FIND("+",H644,1)))),LEFT(H644,2),H644)</f>
        <v>65</v>
      </c>
      <c r="M644" s="13" t="str">
        <f>IF(AND(LEN(H644&gt;3),ISERROR(FIND("+",H644,1))),RIGHT(H644,2),IF(AND(LEN(H644)=3,ISERROR(FIND("-",H644,1))),LEFT(H644,2),H644))</f>
        <v>69</v>
      </c>
      <c r="N644" s="13" t="str">
        <f>SUBSTITUTE(H644,"+","-")</f>
        <v>65-69</v>
      </c>
      <c r="O644" s="3">
        <f t="shared" si="72"/>
        <v>5</v>
      </c>
      <c r="P644" s="3">
        <f t="shared" si="73"/>
        <v>3</v>
      </c>
      <c r="Q644" s="7">
        <f t="shared" si="74"/>
        <v>65</v>
      </c>
      <c r="R644" s="7">
        <f t="shared" si="75"/>
        <v>69</v>
      </c>
      <c r="S644" s="13" t="e">
        <f>VLOOKUP(A644,history!$B:$F,2,0)</f>
        <v>#N/A</v>
      </c>
      <c r="T644" s="13">
        <f>VLOOKUP($C644,日期!$A:$D,3,0)</f>
        <v>5</v>
      </c>
      <c r="U644" s="13">
        <f>VLOOKUP($C644,日期!$A:$D,4,0)</f>
        <v>1</v>
      </c>
      <c r="V644" s="65">
        <f t="shared" si="76"/>
        <v>44317</v>
      </c>
      <c r="W644" s="13" t="s">
        <v>2208</v>
      </c>
    </row>
    <row r="645" spans="1:23" ht="15">
      <c r="A645" s="15">
        <v>3679</v>
      </c>
      <c r="B645" s="15">
        <v>2021</v>
      </c>
      <c r="C645" s="13" t="s">
        <v>9</v>
      </c>
      <c r="D645" s="15">
        <v>20</v>
      </c>
      <c r="E645" s="13" t="s">
        <v>10</v>
      </c>
      <c r="F645" s="13" t="s">
        <v>11</v>
      </c>
      <c r="G645" s="13" t="s">
        <v>12</v>
      </c>
      <c r="H645" s="13" t="s">
        <v>26</v>
      </c>
      <c r="I645" s="3">
        <f t="shared" si="70"/>
        <v>30</v>
      </c>
      <c r="J645" s="7">
        <f t="shared" si="71"/>
        <v>34</v>
      </c>
      <c r="K645" s="3">
        <f>LEN(H645)</f>
        <v>5</v>
      </c>
      <c r="L645" s="13" t="str">
        <f>IF(OR(AND(LEN(H645&gt;3),ISERROR(FIND("-",H645,1))),AND(LEN(H645)&gt;3,ISERROR(FIND("+",H645,1)))),LEFT(H645,2),H645)</f>
        <v>30</v>
      </c>
      <c r="M645" s="13" t="str">
        <f>IF(AND(LEN(H645&gt;3),ISERROR(FIND("+",H645,1))),RIGHT(H645,2),IF(AND(LEN(H645)=3,ISERROR(FIND("-",H645,1))),LEFT(H645,2),H645))</f>
        <v>34</v>
      </c>
      <c r="N645" s="13" t="str">
        <f>SUBSTITUTE(H645,"+","-")</f>
        <v>30-34</v>
      </c>
      <c r="O645" s="3">
        <f t="shared" si="72"/>
        <v>5</v>
      </c>
      <c r="P645" s="3">
        <f t="shared" si="73"/>
        <v>3</v>
      </c>
      <c r="Q645" s="7">
        <f t="shared" si="74"/>
        <v>30</v>
      </c>
      <c r="R645" s="7">
        <f t="shared" si="75"/>
        <v>34</v>
      </c>
      <c r="S645" s="13" t="e">
        <f>VLOOKUP(A645,history!$B:$F,2,0)</f>
        <v>#N/A</v>
      </c>
      <c r="T645" s="13">
        <f>VLOOKUP($C645,日期!$A:$D,3,0)</f>
        <v>5</v>
      </c>
      <c r="U645" s="13">
        <f>VLOOKUP($C645,日期!$A:$D,4,0)</f>
        <v>1</v>
      </c>
      <c r="V645" s="65">
        <f t="shared" si="76"/>
        <v>44317</v>
      </c>
      <c r="W645" s="13" t="s">
        <v>2209</v>
      </c>
    </row>
    <row r="646" spans="1:23" ht="15">
      <c r="A646" s="15">
        <v>3678</v>
      </c>
      <c r="B646" s="15">
        <v>2021</v>
      </c>
      <c r="C646" s="13" t="s">
        <v>9</v>
      </c>
      <c r="D646" s="15">
        <v>20</v>
      </c>
      <c r="E646" s="13" t="s">
        <v>10</v>
      </c>
      <c r="F646" s="13" t="s">
        <v>17</v>
      </c>
      <c r="G646" s="13" t="s">
        <v>12</v>
      </c>
      <c r="H646" s="13" t="s">
        <v>37</v>
      </c>
      <c r="I646" s="3">
        <f t="shared" si="70"/>
        <v>50</v>
      </c>
      <c r="J646" s="7">
        <f t="shared" si="71"/>
        <v>54</v>
      </c>
      <c r="K646" s="3">
        <f>LEN(H646)</f>
        <v>5</v>
      </c>
      <c r="L646" s="13" t="str">
        <f>IF(OR(AND(LEN(H646&gt;3),ISERROR(FIND("-",H646,1))),AND(LEN(H646)&gt;3,ISERROR(FIND("+",H646,1)))),LEFT(H646,2),H646)</f>
        <v>50</v>
      </c>
      <c r="M646" s="13" t="str">
        <f>IF(AND(LEN(H646&gt;3),ISERROR(FIND("+",H646,1))),RIGHT(H646,2),IF(AND(LEN(H646)=3,ISERROR(FIND("-",H646,1))),LEFT(H646,2),H646))</f>
        <v>54</v>
      </c>
      <c r="N646" s="13" t="str">
        <f>SUBSTITUTE(H646,"+","-")</f>
        <v>50-54</v>
      </c>
      <c r="O646" s="3">
        <f t="shared" si="72"/>
        <v>5</v>
      </c>
      <c r="P646" s="3">
        <f t="shared" si="73"/>
        <v>3</v>
      </c>
      <c r="Q646" s="7">
        <f t="shared" si="74"/>
        <v>50</v>
      </c>
      <c r="R646" s="7">
        <f t="shared" si="75"/>
        <v>54</v>
      </c>
      <c r="S646" s="13" t="e">
        <f>VLOOKUP(A646,history!$B:$F,2,0)</f>
        <v>#N/A</v>
      </c>
      <c r="T646" s="13">
        <f>VLOOKUP($C646,日期!$A:$D,3,0)</f>
        <v>5</v>
      </c>
      <c r="U646" s="13">
        <f>VLOOKUP($C646,日期!$A:$D,4,0)</f>
        <v>1</v>
      </c>
      <c r="V646" s="65">
        <f t="shared" si="76"/>
        <v>44317</v>
      </c>
      <c r="W646" s="13" t="s">
        <v>2210</v>
      </c>
    </row>
    <row r="647" spans="1:23" ht="15">
      <c r="A647" s="15">
        <v>3677</v>
      </c>
      <c r="B647" s="15">
        <v>2021</v>
      </c>
      <c r="C647" s="13" t="s">
        <v>9</v>
      </c>
      <c r="D647" s="15">
        <v>20</v>
      </c>
      <c r="E647" s="13" t="s">
        <v>38</v>
      </c>
      <c r="F647" s="13" t="s">
        <v>17</v>
      </c>
      <c r="G647" s="13" t="s">
        <v>12</v>
      </c>
      <c r="H647" s="13" t="s">
        <v>32</v>
      </c>
      <c r="I647" s="3">
        <f t="shared" si="70"/>
        <v>60</v>
      </c>
      <c r="J647" s="7">
        <f t="shared" si="71"/>
        <v>64</v>
      </c>
      <c r="K647" s="3">
        <f>LEN(H647)</f>
        <v>5</v>
      </c>
      <c r="L647" s="13" t="str">
        <f>IF(OR(AND(LEN(H647&gt;3),ISERROR(FIND("-",H647,1))),AND(LEN(H647)&gt;3,ISERROR(FIND("+",H647,1)))),LEFT(H647,2),H647)</f>
        <v>60</v>
      </c>
      <c r="M647" s="13" t="str">
        <f>IF(AND(LEN(H647&gt;3),ISERROR(FIND("+",H647,1))),RIGHT(H647,2),IF(AND(LEN(H647)=3,ISERROR(FIND("-",H647,1))),LEFT(H647,2),H647))</f>
        <v>64</v>
      </c>
      <c r="N647" s="13" t="str">
        <f>SUBSTITUTE(H647,"+","-")</f>
        <v>60-64</v>
      </c>
      <c r="O647" s="3">
        <f t="shared" si="72"/>
        <v>5</v>
      </c>
      <c r="P647" s="3">
        <f t="shared" si="73"/>
        <v>3</v>
      </c>
      <c r="Q647" s="7">
        <f t="shared" si="74"/>
        <v>60</v>
      </c>
      <c r="R647" s="7">
        <f t="shared" si="75"/>
        <v>64</v>
      </c>
      <c r="S647" s="13" t="e">
        <f>VLOOKUP(A647,history!$B:$F,2,0)</f>
        <v>#N/A</v>
      </c>
      <c r="T647" s="13">
        <f>VLOOKUP($C647,日期!$A:$D,3,0)</f>
        <v>5</v>
      </c>
      <c r="U647" s="13">
        <f>VLOOKUP($C647,日期!$A:$D,4,0)</f>
        <v>1</v>
      </c>
      <c r="V647" s="65">
        <f t="shared" si="76"/>
        <v>44317</v>
      </c>
      <c r="W647" s="13" t="s">
        <v>2211</v>
      </c>
    </row>
    <row r="648" spans="1:23" ht="15">
      <c r="A648" s="15">
        <v>3676</v>
      </c>
      <c r="B648" s="15">
        <v>2021</v>
      </c>
      <c r="C648" s="13" t="s">
        <v>9</v>
      </c>
      <c r="D648" s="15">
        <v>20</v>
      </c>
      <c r="E648" s="13" t="s">
        <v>14</v>
      </c>
      <c r="F648" s="13" t="s">
        <v>11</v>
      </c>
      <c r="G648" s="13" t="s">
        <v>12</v>
      </c>
      <c r="H648" s="13" t="s">
        <v>35</v>
      </c>
      <c r="I648" s="3">
        <f t="shared" si="70"/>
        <v>55</v>
      </c>
      <c r="J648" s="7">
        <f t="shared" si="71"/>
        <v>59</v>
      </c>
      <c r="K648" s="3">
        <f>LEN(H648)</f>
        <v>5</v>
      </c>
      <c r="L648" s="13" t="str">
        <f>IF(OR(AND(LEN(H648&gt;3),ISERROR(FIND("-",H648,1))),AND(LEN(H648)&gt;3,ISERROR(FIND("+",H648,1)))),LEFT(H648,2),H648)</f>
        <v>55</v>
      </c>
      <c r="M648" s="13" t="str">
        <f>IF(AND(LEN(H648&gt;3),ISERROR(FIND("+",H648,1))),RIGHT(H648,2),IF(AND(LEN(H648)=3,ISERROR(FIND("-",H648,1))),LEFT(H648,2),H648))</f>
        <v>59</v>
      </c>
      <c r="N648" s="13" t="str">
        <f>SUBSTITUTE(H648,"+","-")</f>
        <v>55-59</v>
      </c>
      <c r="O648" s="3">
        <f t="shared" si="72"/>
        <v>5</v>
      </c>
      <c r="P648" s="3">
        <f t="shared" si="73"/>
        <v>3</v>
      </c>
      <c r="Q648" s="7">
        <f t="shared" si="74"/>
        <v>55</v>
      </c>
      <c r="R648" s="7">
        <f t="shared" si="75"/>
        <v>59</v>
      </c>
      <c r="S648" s="13" t="e">
        <f>VLOOKUP(A648,history!$B:$F,2,0)</f>
        <v>#N/A</v>
      </c>
      <c r="T648" s="13">
        <f>VLOOKUP($C648,日期!$A:$D,3,0)</f>
        <v>5</v>
      </c>
      <c r="U648" s="13">
        <f>VLOOKUP($C648,日期!$A:$D,4,0)</f>
        <v>1</v>
      </c>
      <c r="V648" s="65">
        <f t="shared" si="76"/>
        <v>44317</v>
      </c>
      <c r="W648" s="13" t="s">
        <v>2212</v>
      </c>
    </row>
    <row r="649" spans="1:23" ht="15">
      <c r="A649" s="15">
        <v>3675</v>
      </c>
      <c r="B649" s="15">
        <v>2021</v>
      </c>
      <c r="C649" s="13" t="s">
        <v>9</v>
      </c>
      <c r="D649" s="15">
        <v>20</v>
      </c>
      <c r="E649" s="13" t="s">
        <v>14</v>
      </c>
      <c r="F649" s="13" t="s">
        <v>17</v>
      </c>
      <c r="G649" s="13" t="s">
        <v>12</v>
      </c>
      <c r="H649" s="13" t="s">
        <v>35</v>
      </c>
      <c r="I649" s="3">
        <f t="shared" si="70"/>
        <v>55</v>
      </c>
      <c r="J649" s="7">
        <f t="shared" si="71"/>
        <v>59</v>
      </c>
      <c r="K649" s="3">
        <f>LEN(H649)</f>
        <v>5</v>
      </c>
      <c r="L649" s="13" t="str">
        <f>IF(OR(AND(LEN(H649&gt;3),ISERROR(FIND("-",H649,1))),AND(LEN(H649)&gt;3,ISERROR(FIND("+",H649,1)))),LEFT(H649,2),H649)</f>
        <v>55</v>
      </c>
      <c r="M649" s="13" t="str">
        <f>IF(AND(LEN(H649&gt;3),ISERROR(FIND("+",H649,1))),RIGHT(H649,2),IF(AND(LEN(H649)=3,ISERROR(FIND("-",H649,1))),LEFT(H649,2),H649))</f>
        <v>59</v>
      </c>
      <c r="N649" s="13" t="str">
        <f>SUBSTITUTE(H649,"+","-")</f>
        <v>55-59</v>
      </c>
      <c r="O649" s="3">
        <f t="shared" si="72"/>
        <v>5</v>
      </c>
      <c r="P649" s="3">
        <f t="shared" si="73"/>
        <v>3</v>
      </c>
      <c r="Q649" s="7">
        <f t="shared" si="74"/>
        <v>55</v>
      </c>
      <c r="R649" s="7">
        <f t="shared" si="75"/>
        <v>59</v>
      </c>
      <c r="S649" s="13" t="e">
        <f>VLOOKUP(A649,history!$B:$F,2,0)</f>
        <v>#N/A</v>
      </c>
      <c r="T649" s="13">
        <f>VLOOKUP($C649,日期!$A:$D,3,0)</f>
        <v>5</v>
      </c>
      <c r="U649" s="13">
        <f>VLOOKUP($C649,日期!$A:$D,4,0)</f>
        <v>1</v>
      </c>
      <c r="V649" s="65">
        <f t="shared" si="76"/>
        <v>44317</v>
      </c>
      <c r="W649" s="13" t="s">
        <v>2213</v>
      </c>
    </row>
    <row r="650" spans="1:23" ht="15">
      <c r="A650" s="15">
        <v>3674</v>
      </c>
      <c r="B650" s="15">
        <v>2021</v>
      </c>
      <c r="C650" s="13" t="s">
        <v>9</v>
      </c>
      <c r="D650" s="15">
        <v>20</v>
      </c>
      <c r="E650" s="13" t="s">
        <v>10</v>
      </c>
      <c r="F650" s="13" t="s">
        <v>11</v>
      </c>
      <c r="G650" s="13" t="s">
        <v>12</v>
      </c>
      <c r="H650" s="13" t="s">
        <v>18</v>
      </c>
      <c r="I650" s="3">
        <f t="shared" si="70"/>
        <v>65</v>
      </c>
      <c r="J650" s="7">
        <f t="shared" si="71"/>
        <v>69</v>
      </c>
      <c r="K650" s="3">
        <f>LEN(H650)</f>
        <v>5</v>
      </c>
      <c r="L650" s="13" t="str">
        <f>IF(OR(AND(LEN(H650&gt;3),ISERROR(FIND("-",H650,1))),AND(LEN(H650)&gt;3,ISERROR(FIND("+",H650,1)))),LEFT(H650,2),H650)</f>
        <v>65</v>
      </c>
      <c r="M650" s="13" t="str">
        <f>IF(AND(LEN(H650&gt;3),ISERROR(FIND("+",H650,1))),RIGHT(H650,2),IF(AND(LEN(H650)=3,ISERROR(FIND("-",H650,1))),LEFT(H650,2),H650))</f>
        <v>69</v>
      </c>
      <c r="N650" s="13" t="str">
        <f>SUBSTITUTE(H650,"+","-")</f>
        <v>65-69</v>
      </c>
      <c r="O650" s="3">
        <f t="shared" si="72"/>
        <v>5</v>
      </c>
      <c r="P650" s="3">
        <f t="shared" si="73"/>
        <v>3</v>
      </c>
      <c r="Q650" s="7">
        <f t="shared" si="74"/>
        <v>65</v>
      </c>
      <c r="R650" s="7">
        <f t="shared" si="75"/>
        <v>69</v>
      </c>
      <c r="S650" s="13" t="e">
        <f>VLOOKUP(A650,history!$B:$F,2,0)</f>
        <v>#N/A</v>
      </c>
      <c r="T650" s="13">
        <f>VLOOKUP($C650,日期!$A:$D,3,0)</f>
        <v>5</v>
      </c>
      <c r="U650" s="13">
        <f>VLOOKUP($C650,日期!$A:$D,4,0)</f>
        <v>1</v>
      </c>
      <c r="V650" s="65">
        <f t="shared" si="76"/>
        <v>44317</v>
      </c>
      <c r="W650" s="13" t="s">
        <v>2214</v>
      </c>
    </row>
    <row r="651" spans="1:23" ht="15">
      <c r="A651" s="15">
        <v>3673</v>
      </c>
      <c r="B651" s="15">
        <v>2021</v>
      </c>
      <c r="C651" s="13" t="s">
        <v>9</v>
      </c>
      <c r="D651" s="15">
        <v>20</v>
      </c>
      <c r="E651" s="13" t="s">
        <v>10</v>
      </c>
      <c r="F651" s="13" t="s">
        <v>11</v>
      </c>
      <c r="G651" s="13" t="s">
        <v>12</v>
      </c>
      <c r="H651" s="13" t="s">
        <v>26</v>
      </c>
      <c r="I651" s="3">
        <f t="shared" si="70"/>
        <v>30</v>
      </c>
      <c r="J651" s="7">
        <f t="shared" si="71"/>
        <v>34</v>
      </c>
      <c r="K651" s="3">
        <f>LEN(H651)</f>
        <v>5</v>
      </c>
      <c r="L651" s="13" t="str">
        <f>IF(OR(AND(LEN(H651&gt;3),ISERROR(FIND("-",H651,1))),AND(LEN(H651)&gt;3,ISERROR(FIND("+",H651,1)))),LEFT(H651,2),H651)</f>
        <v>30</v>
      </c>
      <c r="M651" s="13" t="str">
        <f>IF(AND(LEN(H651&gt;3),ISERROR(FIND("+",H651,1))),RIGHT(H651,2),IF(AND(LEN(H651)=3,ISERROR(FIND("-",H651,1))),LEFT(H651,2),H651))</f>
        <v>34</v>
      </c>
      <c r="N651" s="13" t="str">
        <f>SUBSTITUTE(H651,"+","-")</f>
        <v>30-34</v>
      </c>
      <c r="O651" s="3">
        <f t="shared" si="72"/>
        <v>5</v>
      </c>
      <c r="P651" s="3">
        <f t="shared" si="73"/>
        <v>3</v>
      </c>
      <c r="Q651" s="7">
        <f t="shared" si="74"/>
        <v>30</v>
      </c>
      <c r="R651" s="7">
        <f t="shared" si="75"/>
        <v>34</v>
      </c>
      <c r="S651" s="13" t="e">
        <f>VLOOKUP(A651,history!$B:$F,2,0)</f>
        <v>#N/A</v>
      </c>
      <c r="T651" s="13">
        <f>VLOOKUP($C651,日期!$A:$D,3,0)</f>
        <v>5</v>
      </c>
      <c r="U651" s="13">
        <f>VLOOKUP($C651,日期!$A:$D,4,0)</f>
        <v>1</v>
      </c>
      <c r="V651" s="65">
        <f t="shared" si="76"/>
        <v>44317</v>
      </c>
      <c r="W651" s="13" t="s">
        <v>2215</v>
      </c>
    </row>
    <row r="652" spans="1:23" ht="15">
      <c r="A652" s="15">
        <v>3672</v>
      </c>
      <c r="B652" s="15">
        <v>2021</v>
      </c>
      <c r="C652" s="13" t="s">
        <v>9</v>
      </c>
      <c r="D652" s="15">
        <v>20</v>
      </c>
      <c r="E652" s="13" t="s">
        <v>10</v>
      </c>
      <c r="F652" s="13" t="s">
        <v>17</v>
      </c>
      <c r="G652" s="13" t="s">
        <v>12</v>
      </c>
      <c r="H652" s="13" t="s">
        <v>37</v>
      </c>
      <c r="I652" s="3">
        <f t="shared" si="70"/>
        <v>50</v>
      </c>
      <c r="J652" s="7">
        <f t="shared" si="71"/>
        <v>54</v>
      </c>
      <c r="K652" s="3">
        <f>LEN(H652)</f>
        <v>5</v>
      </c>
      <c r="L652" s="13" t="str">
        <f>IF(OR(AND(LEN(H652&gt;3),ISERROR(FIND("-",H652,1))),AND(LEN(H652)&gt;3,ISERROR(FIND("+",H652,1)))),LEFT(H652,2),H652)</f>
        <v>50</v>
      </c>
      <c r="M652" s="13" t="str">
        <f>IF(AND(LEN(H652&gt;3),ISERROR(FIND("+",H652,1))),RIGHT(H652,2),IF(AND(LEN(H652)=3,ISERROR(FIND("-",H652,1))),LEFT(H652,2),H652))</f>
        <v>54</v>
      </c>
      <c r="N652" s="13" t="str">
        <f>SUBSTITUTE(H652,"+","-")</f>
        <v>50-54</v>
      </c>
      <c r="O652" s="3">
        <f t="shared" si="72"/>
        <v>5</v>
      </c>
      <c r="P652" s="3">
        <f t="shared" si="73"/>
        <v>3</v>
      </c>
      <c r="Q652" s="7">
        <f t="shared" si="74"/>
        <v>50</v>
      </c>
      <c r="R652" s="7">
        <f t="shared" si="75"/>
        <v>54</v>
      </c>
      <c r="S652" s="13" t="e">
        <f>VLOOKUP(A652,history!$B:$F,2,0)</f>
        <v>#N/A</v>
      </c>
      <c r="T652" s="13">
        <f>VLOOKUP($C652,日期!$A:$D,3,0)</f>
        <v>5</v>
      </c>
      <c r="U652" s="13">
        <f>VLOOKUP($C652,日期!$A:$D,4,0)</f>
        <v>1</v>
      </c>
      <c r="V652" s="65">
        <f t="shared" si="76"/>
        <v>44317</v>
      </c>
      <c r="W652" s="13" t="s">
        <v>2216</v>
      </c>
    </row>
    <row r="653" spans="1:23" ht="15">
      <c r="A653" s="15">
        <v>3671</v>
      </c>
      <c r="B653" s="15">
        <v>2021</v>
      </c>
      <c r="C653" s="13" t="s">
        <v>9</v>
      </c>
      <c r="D653" s="15">
        <v>20</v>
      </c>
      <c r="E653" s="13" t="s">
        <v>38</v>
      </c>
      <c r="F653" s="13" t="s">
        <v>17</v>
      </c>
      <c r="G653" s="13" t="s">
        <v>12</v>
      </c>
      <c r="H653" s="13" t="s">
        <v>32</v>
      </c>
      <c r="I653" s="3">
        <f t="shared" si="70"/>
        <v>60</v>
      </c>
      <c r="J653" s="7">
        <f t="shared" si="71"/>
        <v>64</v>
      </c>
      <c r="K653" s="3">
        <f>LEN(H653)</f>
        <v>5</v>
      </c>
      <c r="L653" s="13" t="str">
        <f>IF(OR(AND(LEN(H653&gt;3),ISERROR(FIND("-",H653,1))),AND(LEN(H653)&gt;3,ISERROR(FIND("+",H653,1)))),LEFT(H653,2),H653)</f>
        <v>60</v>
      </c>
      <c r="M653" s="13" t="str">
        <f>IF(AND(LEN(H653&gt;3),ISERROR(FIND("+",H653,1))),RIGHT(H653,2),IF(AND(LEN(H653)=3,ISERROR(FIND("-",H653,1))),LEFT(H653,2),H653))</f>
        <v>64</v>
      </c>
      <c r="N653" s="13" t="str">
        <f>SUBSTITUTE(H653,"+","-")</f>
        <v>60-64</v>
      </c>
      <c r="O653" s="3">
        <f t="shared" si="72"/>
        <v>5</v>
      </c>
      <c r="P653" s="3">
        <f t="shared" si="73"/>
        <v>3</v>
      </c>
      <c r="Q653" s="7">
        <f t="shared" si="74"/>
        <v>60</v>
      </c>
      <c r="R653" s="7">
        <f t="shared" si="75"/>
        <v>64</v>
      </c>
      <c r="S653" s="13" t="e">
        <f>VLOOKUP(A653,history!$B:$F,2,0)</f>
        <v>#N/A</v>
      </c>
      <c r="T653" s="13">
        <f>VLOOKUP($C653,日期!$A:$D,3,0)</f>
        <v>5</v>
      </c>
      <c r="U653" s="13">
        <f>VLOOKUP($C653,日期!$A:$D,4,0)</f>
        <v>1</v>
      </c>
      <c r="V653" s="65">
        <f t="shared" si="76"/>
        <v>44317</v>
      </c>
      <c r="W653" s="13" t="s">
        <v>2217</v>
      </c>
    </row>
    <row r="654" spans="1:23" ht="15">
      <c r="A654" s="15">
        <v>3670</v>
      </c>
      <c r="B654" s="15">
        <v>2021</v>
      </c>
      <c r="C654" s="13" t="s">
        <v>9</v>
      </c>
      <c r="D654" s="15">
        <v>20</v>
      </c>
      <c r="E654" s="13" t="s">
        <v>14</v>
      </c>
      <c r="F654" s="13" t="s">
        <v>11</v>
      </c>
      <c r="G654" s="13" t="s">
        <v>12</v>
      </c>
      <c r="H654" s="13" t="s">
        <v>35</v>
      </c>
      <c r="I654" s="3">
        <f t="shared" si="70"/>
        <v>55</v>
      </c>
      <c r="J654" s="7">
        <f t="shared" si="71"/>
        <v>59</v>
      </c>
      <c r="K654" s="3">
        <f>LEN(H654)</f>
        <v>5</v>
      </c>
      <c r="L654" s="13" t="str">
        <f>IF(OR(AND(LEN(H654&gt;3),ISERROR(FIND("-",H654,1))),AND(LEN(H654)&gt;3,ISERROR(FIND("+",H654,1)))),LEFT(H654,2),H654)</f>
        <v>55</v>
      </c>
      <c r="M654" s="13" t="str">
        <f>IF(AND(LEN(H654&gt;3),ISERROR(FIND("+",H654,1))),RIGHT(H654,2),IF(AND(LEN(H654)=3,ISERROR(FIND("-",H654,1))),LEFT(H654,2),H654))</f>
        <v>59</v>
      </c>
      <c r="N654" s="13" t="str">
        <f>SUBSTITUTE(H654,"+","-")</f>
        <v>55-59</v>
      </c>
      <c r="O654" s="3">
        <f t="shared" si="72"/>
        <v>5</v>
      </c>
      <c r="P654" s="3">
        <f t="shared" si="73"/>
        <v>3</v>
      </c>
      <c r="Q654" s="7">
        <f t="shared" si="74"/>
        <v>55</v>
      </c>
      <c r="R654" s="7">
        <f t="shared" si="75"/>
        <v>59</v>
      </c>
      <c r="S654" s="13" t="e">
        <f>VLOOKUP(A654,history!$B:$F,2,0)</f>
        <v>#N/A</v>
      </c>
      <c r="T654" s="13">
        <f>VLOOKUP($C654,日期!$A:$D,3,0)</f>
        <v>5</v>
      </c>
      <c r="U654" s="13">
        <f>VLOOKUP($C654,日期!$A:$D,4,0)</f>
        <v>1</v>
      </c>
      <c r="V654" s="65">
        <f t="shared" si="76"/>
        <v>44317</v>
      </c>
      <c r="W654" s="13" t="s">
        <v>2218</v>
      </c>
    </row>
    <row r="655" spans="1:23" ht="15">
      <c r="A655" s="15">
        <v>3669</v>
      </c>
      <c r="B655" s="15">
        <v>2021</v>
      </c>
      <c r="C655" s="13" t="s">
        <v>9</v>
      </c>
      <c r="D655" s="15">
        <v>20</v>
      </c>
      <c r="E655" s="13" t="s">
        <v>14</v>
      </c>
      <c r="F655" s="13" t="s">
        <v>17</v>
      </c>
      <c r="G655" s="13" t="s">
        <v>12</v>
      </c>
      <c r="H655" s="13" t="s">
        <v>35</v>
      </c>
      <c r="I655" s="3">
        <f t="shared" si="70"/>
        <v>55</v>
      </c>
      <c r="J655" s="7">
        <f t="shared" si="71"/>
        <v>59</v>
      </c>
      <c r="K655" s="3">
        <f>LEN(H655)</f>
        <v>5</v>
      </c>
      <c r="L655" s="13" t="str">
        <f>IF(OR(AND(LEN(H655&gt;3),ISERROR(FIND("-",H655,1))),AND(LEN(H655)&gt;3,ISERROR(FIND("+",H655,1)))),LEFT(H655,2),H655)</f>
        <v>55</v>
      </c>
      <c r="M655" s="13" t="str">
        <f>IF(AND(LEN(H655&gt;3),ISERROR(FIND("+",H655,1))),RIGHT(H655,2),IF(AND(LEN(H655)=3,ISERROR(FIND("-",H655,1))),LEFT(H655,2),H655))</f>
        <v>59</v>
      </c>
      <c r="N655" s="13" t="str">
        <f>SUBSTITUTE(H655,"+","-")</f>
        <v>55-59</v>
      </c>
      <c r="O655" s="3">
        <f t="shared" si="72"/>
        <v>5</v>
      </c>
      <c r="P655" s="3">
        <f t="shared" si="73"/>
        <v>3</v>
      </c>
      <c r="Q655" s="7">
        <f t="shared" si="74"/>
        <v>55</v>
      </c>
      <c r="R655" s="7">
        <f t="shared" si="75"/>
        <v>59</v>
      </c>
      <c r="S655" s="13" t="e">
        <f>VLOOKUP(A655,history!$B:$F,2,0)</f>
        <v>#N/A</v>
      </c>
      <c r="T655" s="13">
        <f>VLOOKUP($C655,日期!$A:$D,3,0)</f>
        <v>5</v>
      </c>
      <c r="U655" s="13">
        <f>VLOOKUP($C655,日期!$A:$D,4,0)</f>
        <v>1</v>
      </c>
      <c r="V655" s="65">
        <f t="shared" si="76"/>
        <v>44317</v>
      </c>
      <c r="W655" s="13" t="s">
        <v>2219</v>
      </c>
    </row>
    <row r="656" spans="1:23" ht="15">
      <c r="A656" s="15">
        <v>3668</v>
      </c>
      <c r="B656" s="15">
        <v>2021</v>
      </c>
      <c r="C656" s="13" t="s">
        <v>9</v>
      </c>
      <c r="D656" s="15">
        <v>20</v>
      </c>
      <c r="E656" s="13" t="s">
        <v>10</v>
      </c>
      <c r="F656" s="13" t="s">
        <v>11</v>
      </c>
      <c r="G656" s="13" t="s">
        <v>12</v>
      </c>
      <c r="H656" s="13" t="s">
        <v>18</v>
      </c>
      <c r="I656" s="3">
        <f t="shared" si="70"/>
        <v>65</v>
      </c>
      <c r="J656" s="7">
        <f t="shared" si="71"/>
        <v>69</v>
      </c>
      <c r="K656" s="3">
        <f>LEN(H656)</f>
        <v>5</v>
      </c>
      <c r="L656" s="13" t="str">
        <f>IF(OR(AND(LEN(H656&gt;3),ISERROR(FIND("-",H656,1))),AND(LEN(H656)&gt;3,ISERROR(FIND("+",H656,1)))),LEFT(H656,2),H656)</f>
        <v>65</v>
      </c>
      <c r="M656" s="13" t="str">
        <f>IF(AND(LEN(H656&gt;3),ISERROR(FIND("+",H656,1))),RIGHT(H656,2),IF(AND(LEN(H656)=3,ISERROR(FIND("-",H656,1))),LEFT(H656,2),H656))</f>
        <v>69</v>
      </c>
      <c r="N656" s="13" t="str">
        <f>SUBSTITUTE(H656,"+","-")</f>
        <v>65-69</v>
      </c>
      <c r="O656" s="3">
        <f t="shared" si="72"/>
        <v>5</v>
      </c>
      <c r="P656" s="3">
        <f t="shared" si="73"/>
        <v>3</v>
      </c>
      <c r="Q656" s="7">
        <f t="shared" si="74"/>
        <v>65</v>
      </c>
      <c r="R656" s="7">
        <f t="shared" si="75"/>
        <v>69</v>
      </c>
      <c r="S656" s="13" t="e">
        <f>VLOOKUP(A656,history!$B:$F,2,0)</f>
        <v>#N/A</v>
      </c>
      <c r="T656" s="13">
        <f>VLOOKUP($C656,日期!$A:$D,3,0)</f>
        <v>5</v>
      </c>
      <c r="U656" s="13">
        <f>VLOOKUP($C656,日期!$A:$D,4,0)</f>
        <v>1</v>
      </c>
      <c r="V656" s="65">
        <f t="shared" si="76"/>
        <v>44317</v>
      </c>
      <c r="W656" s="13" t="s">
        <v>2220</v>
      </c>
    </row>
    <row r="657" spans="1:23" ht="15">
      <c r="A657" s="15">
        <v>3667</v>
      </c>
      <c r="B657" s="15">
        <v>2021</v>
      </c>
      <c r="C657" s="13" t="s">
        <v>9</v>
      </c>
      <c r="D657" s="15">
        <v>20</v>
      </c>
      <c r="E657" s="13" t="s">
        <v>10</v>
      </c>
      <c r="F657" s="13" t="s">
        <v>11</v>
      </c>
      <c r="G657" s="13" t="s">
        <v>12</v>
      </c>
      <c r="H657" s="13" t="s">
        <v>26</v>
      </c>
      <c r="I657" s="3">
        <f t="shared" si="70"/>
        <v>30</v>
      </c>
      <c r="J657" s="7">
        <f t="shared" si="71"/>
        <v>34</v>
      </c>
      <c r="K657" s="3">
        <f>LEN(H657)</f>
        <v>5</v>
      </c>
      <c r="L657" s="13" t="str">
        <f>IF(OR(AND(LEN(H657&gt;3),ISERROR(FIND("-",H657,1))),AND(LEN(H657)&gt;3,ISERROR(FIND("+",H657,1)))),LEFT(H657,2),H657)</f>
        <v>30</v>
      </c>
      <c r="M657" s="13" t="str">
        <f>IF(AND(LEN(H657&gt;3),ISERROR(FIND("+",H657,1))),RIGHT(H657,2),IF(AND(LEN(H657)=3,ISERROR(FIND("-",H657,1))),LEFT(H657,2),H657))</f>
        <v>34</v>
      </c>
      <c r="N657" s="13" t="str">
        <f>SUBSTITUTE(H657,"+","-")</f>
        <v>30-34</v>
      </c>
      <c r="O657" s="3">
        <f t="shared" si="72"/>
        <v>5</v>
      </c>
      <c r="P657" s="3">
        <f t="shared" si="73"/>
        <v>3</v>
      </c>
      <c r="Q657" s="7">
        <f t="shared" si="74"/>
        <v>30</v>
      </c>
      <c r="R657" s="7">
        <f t="shared" si="75"/>
        <v>34</v>
      </c>
      <c r="S657" s="13" t="e">
        <f>VLOOKUP(A657,history!$B:$F,2,0)</f>
        <v>#N/A</v>
      </c>
      <c r="T657" s="13">
        <f>VLOOKUP($C657,日期!$A:$D,3,0)</f>
        <v>5</v>
      </c>
      <c r="U657" s="13">
        <f>VLOOKUP($C657,日期!$A:$D,4,0)</f>
        <v>1</v>
      </c>
      <c r="V657" s="65">
        <f t="shared" si="76"/>
        <v>44317</v>
      </c>
      <c r="W657" s="13" t="s">
        <v>2221</v>
      </c>
    </row>
    <row r="658" spans="1:23" ht="15">
      <c r="A658" s="15">
        <v>3666</v>
      </c>
      <c r="B658" s="15">
        <v>2021</v>
      </c>
      <c r="C658" s="13" t="s">
        <v>9</v>
      </c>
      <c r="D658" s="15">
        <v>20</v>
      </c>
      <c r="E658" s="13" t="s">
        <v>10</v>
      </c>
      <c r="F658" s="13" t="s">
        <v>17</v>
      </c>
      <c r="G658" s="13" t="s">
        <v>12</v>
      </c>
      <c r="H658" s="13" t="s">
        <v>37</v>
      </c>
      <c r="I658" s="3">
        <f t="shared" si="70"/>
        <v>50</v>
      </c>
      <c r="J658" s="7">
        <f t="shared" si="71"/>
        <v>54</v>
      </c>
      <c r="K658" s="3">
        <f>LEN(H658)</f>
        <v>5</v>
      </c>
      <c r="L658" s="13" t="str">
        <f>IF(OR(AND(LEN(H658&gt;3),ISERROR(FIND("-",H658,1))),AND(LEN(H658)&gt;3,ISERROR(FIND("+",H658,1)))),LEFT(H658,2),H658)</f>
        <v>50</v>
      </c>
      <c r="M658" s="13" t="str">
        <f>IF(AND(LEN(H658&gt;3),ISERROR(FIND("+",H658,1))),RIGHT(H658,2),IF(AND(LEN(H658)=3,ISERROR(FIND("-",H658,1))),LEFT(H658,2),H658))</f>
        <v>54</v>
      </c>
      <c r="N658" s="13" t="str">
        <f>SUBSTITUTE(H658,"+","-")</f>
        <v>50-54</v>
      </c>
      <c r="O658" s="3">
        <f t="shared" si="72"/>
        <v>5</v>
      </c>
      <c r="P658" s="3">
        <f t="shared" si="73"/>
        <v>3</v>
      </c>
      <c r="Q658" s="7">
        <f t="shared" si="74"/>
        <v>50</v>
      </c>
      <c r="R658" s="7">
        <f t="shared" si="75"/>
        <v>54</v>
      </c>
      <c r="S658" s="13" t="e">
        <f>VLOOKUP(A658,history!$B:$F,2,0)</f>
        <v>#N/A</v>
      </c>
      <c r="T658" s="13">
        <f>VLOOKUP($C658,日期!$A:$D,3,0)</f>
        <v>5</v>
      </c>
      <c r="U658" s="13">
        <f>VLOOKUP($C658,日期!$A:$D,4,0)</f>
        <v>1</v>
      </c>
      <c r="V658" s="65">
        <f t="shared" si="76"/>
        <v>44317</v>
      </c>
      <c r="W658" s="13" t="s">
        <v>2222</v>
      </c>
    </row>
    <row r="659" spans="1:23" ht="15">
      <c r="A659" s="15">
        <v>3665</v>
      </c>
      <c r="B659" s="15">
        <v>2021</v>
      </c>
      <c r="C659" s="13" t="s">
        <v>9</v>
      </c>
      <c r="D659" s="15">
        <v>20</v>
      </c>
      <c r="E659" s="13" t="s">
        <v>38</v>
      </c>
      <c r="F659" s="13" t="s">
        <v>17</v>
      </c>
      <c r="G659" s="13" t="s">
        <v>12</v>
      </c>
      <c r="H659" s="13" t="s">
        <v>32</v>
      </c>
      <c r="I659" s="3">
        <f t="shared" si="70"/>
        <v>60</v>
      </c>
      <c r="J659" s="7">
        <f t="shared" si="71"/>
        <v>64</v>
      </c>
      <c r="K659" s="3">
        <f>LEN(H659)</f>
        <v>5</v>
      </c>
      <c r="L659" s="13" t="str">
        <f>IF(OR(AND(LEN(H659&gt;3),ISERROR(FIND("-",H659,1))),AND(LEN(H659)&gt;3,ISERROR(FIND("+",H659,1)))),LEFT(H659,2),H659)</f>
        <v>60</v>
      </c>
      <c r="M659" s="13" t="str">
        <f>IF(AND(LEN(H659&gt;3),ISERROR(FIND("+",H659,1))),RIGHT(H659,2),IF(AND(LEN(H659)=3,ISERROR(FIND("-",H659,1))),LEFT(H659,2),H659))</f>
        <v>64</v>
      </c>
      <c r="N659" s="13" t="str">
        <f>SUBSTITUTE(H659,"+","-")</f>
        <v>60-64</v>
      </c>
      <c r="O659" s="3">
        <f t="shared" si="72"/>
        <v>5</v>
      </c>
      <c r="P659" s="3">
        <f t="shared" si="73"/>
        <v>3</v>
      </c>
      <c r="Q659" s="7">
        <f t="shared" si="74"/>
        <v>60</v>
      </c>
      <c r="R659" s="7">
        <f t="shared" si="75"/>
        <v>64</v>
      </c>
      <c r="S659" s="13" t="e">
        <f>VLOOKUP(A659,history!$B:$F,2,0)</f>
        <v>#N/A</v>
      </c>
      <c r="T659" s="13">
        <f>VLOOKUP($C659,日期!$A:$D,3,0)</f>
        <v>5</v>
      </c>
      <c r="U659" s="13">
        <f>VLOOKUP($C659,日期!$A:$D,4,0)</f>
        <v>1</v>
      </c>
      <c r="V659" s="65">
        <f t="shared" si="76"/>
        <v>44317</v>
      </c>
      <c r="W659" s="13" t="s">
        <v>2223</v>
      </c>
    </row>
    <row r="660" spans="1:23" ht="15">
      <c r="A660" s="15">
        <v>3664</v>
      </c>
      <c r="B660" s="15">
        <v>2021</v>
      </c>
      <c r="C660" s="13" t="s">
        <v>9</v>
      </c>
      <c r="D660" s="15">
        <v>20</v>
      </c>
      <c r="E660" s="13" t="s">
        <v>14</v>
      </c>
      <c r="F660" s="13" t="s">
        <v>11</v>
      </c>
      <c r="G660" s="13" t="s">
        <v>12</v>
      </c>
      <c r="H660" s="13" t="s">
        <v>35</v>
      </c>
      <c r="I660" s="3">
        <f t="shared" si="70"/>
        <v>55</v>
      </c>
      <c r="J660" s="7">
        <f t="shared" si="71"/>
        <v>59</v>
      </c>
      <c r="K660" s="3">
        <f>LEN(H660)</f>
        <v>5</v>
      </c>
      <c r="L660" s="13" t="str">
        <f>IF(OR(AND(LEN(H660&gt;3),ISERROR(FIND("-",H660,1))),AND(LEN(H660)&gt;3,ISERROR(FIND("+",H660,1)))),LEFT(H660,2),H660)</f>
        <v>55</v>
      </c>
      <c r="M660" s="13" t="str">
        <f>IF(AND(LEN(H660&gt;3),ISERROR(FIND("+",H660,1))),RIGHT(H660,2),IF(AND(LEN(H660)=3,ISERROR(FIND("-",H660,1))),LEFT(H660,2),H660))</f>
        <v>59</v>
      </c>
      <c r="N660" s="13" t="str">
        <f>SUBSTITUTE(H660,"+","-")</f>
        <v>55-59</v>
      </c>
      <c r="O660" s="3">
        <f t="shared" si="72"/>
        <v>5</v>
      </c>
      <c r="P660" s="3">
        <f t="shared" si="73"/>
        <v>3</v>
      </c>
      <c r="Q660" s="7">
        <f t="shared" si="74"/>
        <v>55</v>
      </c>
      <c r="R660" s="7">
        <f t="shared" si="75"/>
        <v>59</v>
      </c>
      <c r="S660" s="13" t="e">
        <f>VLOOKUP(A660,history!$B:$F,2,0)</f>
        <v>#N/A</v>
      </c>
      <c r="T660" s="13">
        <f>VLOOKUP($C660,日期!$A:$D,3,0)</f>
        <v>5</v>
      </c>
      <c r="U660" s="13">
        <f>VLOOKUP($C660,日期!$A:$D,4,0)</f>
        <v>1</v>
      </c>
      <c r="V660" s="65">
        <f t="shared" si="76"/>
        <v>44317</v>
      </c>
      <c r="W660" s="13" t="s">
        <v>2224</v>
      </c>
    </row>
    <row r="661" spans="1:23" ht="15">
      <c r="A661" s="15">
        <v>3663</v>
      </c>
      <c r="B661" s="15">
        <v>2021</v>
      </c>
      <c r="C661" s="13" t="s">
        <v>9</v>
      </c>
      <c r="D661" s="15">
        <v>20</v>
      </c>
      <c r="E661" s="13" t="s">
        <v>14</v>
      </c>
      <c r="F661" s="13" t="s">
        <v>17</v>
      </c>
      <c r="G661" s="13" t="s">
        <v>12</v>
      </c>
      <c r="H661" s="13" t="s">
        <v>35</v>
      </c>
      <c r="I661" s="3">
        <f t="shared" si="70"/>
        <v>55</v>
      </c>
      <c r="J661" s="7">
        <f t="shared" si="71"/>
        <v>59</v>
      </c>
      <c r="K661" s="3">
        <f>LEN(H661)</f>
        <v>5</v>
      </c>
      <c r="L661" s="13" t="str">
        <f>IF(OR(AND(LEN(H661&gt;3),ISERROR(FIND("-",H661,1))),AND(LEN(H661)&gt;3,ISERROR(FIND("+",H661,1)))),LEFT(H661,2),H661)</f>
        <v>55</v>
      </c>
      <c r="M661" s="13" t="str">
        <f>IF(AND(LEN(H661&gt;3),ISERROR(FIND("+",H661,1))),RIGHT(H661,2),IF(AND(LEN(H661)=3,ISERROR(FIND("-",H661,1))),LEFT(H661,2),H661))</f>
        <v>59</v>
      </c>
      <c r="N661" s="13" t="str">
        <f>SUBSTITUTE(H661,"+","-")</f>
        <v>55-59</v>
      </c>
      <c r="O661" s="3">
        <f t="shared" si="72"/>
        <v>5</v>
      </c>
      <c r="P661" s="3">
        <f t="shared" si="73"/>
        <v>3</v>
      </c>
      <c r="Q661" s="7">
        <f t="shared" si="74"/>
        <v>55</v>
      </c>
      <c r="R661" s="7">
        <f t="shared" si="75"/>
        <v>59</v>
      </c>
      <c r="S661" s="13" t="e">
        <f>VLOOKUP(A661,history!$B:$F,2,0)</f>
        <v>#N/A</v>
      </c>
      <c r="T661" s="13">
        <f>VLOOKUP($C661,日期!$A:$D,3,0)</f>
        <v>5</v>
      </c>
      <c r="U661" s="13">
        <f>VLOOKUP($C661,日期!$A:$D,4,0)</f>
        <v>1</v>
      </c>
      <c r="V661" s="65">
        <f t="shared" si="76"/>
        <v>44317</v>
      </c>
      <c r="W661" s="13" t="s">
        <v>2225</v>
      </c>
    </row>
    <row r="662" spans="1:23" ht="15">
      <c r="A662" s="15">
        <v>3662</v>
      </c>
      <c r="B662" s="15">
        <v>2021</v>
      </c>
      <c r="C662" s="13" t="s">
        <v>9</v>
      </c>
      <c r="D662" s="15">
        <v>20</v>
      </c>
      <c r="E662" s="13" t="s">
        <v>10</v>
      </c>
      <c r="F662" s="13" t="s">
        <v>11</v>
      </c>
      <c r="G662" s="13" t="s">
        <v>12</v>
      </c>
      <c r="H662" s="13" t="s">
        <v>18</v>
      </c>
      <c r="I662" s="3">
        <f t="shared" si="70"/>
        <v>65</v>
      </c>
      <c r="J662" s="7">
        <f t="shared" si="71"/>
        <v>69</v>
      </c>
      <c r="K662" s="3">
        <f>LEN(H662)</f>
        <v>5</v>
      </c>
      <c r="L662" s="13" t="str">
        <f>IF(OR(AND(LEN(H662&gt;3),ISERROR(FIND("-",H662,1))),AND(LEN(H662)&gt;3,ISERROR(FIND("+",H662,1)))),LEFT(H662,2),H662)</f>
        <v>65</v>
      </c>
      <c r="M662" s="13" t="str">
        <f>IF(AND(LEN(H662&gt;3),ISERROR(FIND("+",H662,1))),RIGHT(H662,2),IF(AND(LEN(H662)=3,ISERROR(FIND("-",H662,1))),LEFT(H662,2),H662))</f>
        <v>69</v>
      </c>
      <c r="N662" s="13" t="str">
        <f>SUBSTITUTE(H662,"+","-")</f>
        <v>65-69</v>
      </c>
      <c r="O662" s="3">
        <f t="shared" si="72"/>
        <v>5</v>
      </c>
      <c r="P662" s="3">
        <f t="shared" si="73"/>
        <v>3</v>
      </c>
      <c r="Q662" s="7">
        <f t="shared" si="74"/>
        <v>65</v>
      </c>
      <c r="R662" s="7">
        <f t="shared" si="75"/>
        <v>69</v>
      </c>
      <c r="S662" s="13" t="e">
        <f>VLOOKUP(A662,history!$B:$F,2,0)</f>
        <v>#N/A</v>
      </c>
      <c r="T662" s="13">
        <f>VLOOKUP($C662,日期!$A:$D,3,0)</f>
        <v>5</v>
      </c>
      <c r="U662" s="13">
        <f>VLOOKUP($C662,日期!$A:$D,4,0)</f>
        <v>1</v>
      </c>
      <c r="V662" s="65">
        <f t="shared" si="76"/>
        <v>44317</v>
      </c>
      <c r="W662" s="13" t="s">
        <v>2226</v>
      </c>
    </row>
    <row r="663" spans="1:23" ht="15">
      <c r="A663" s="15">
        <v>3661</v>
      </c>
      <c r="B663" s="15">
        <v>2021</v>
      </c>
      <c r="C663" s="13" t="s">
        <v>9</v>
      </c>
      <c r="D663" s="15">
        <v>20</v>
      </c>
      <c r="E663" s="13" t="s">
        <v>10</v>
      </c>
      <c r="F663" s="13" t="s">
        <v>11</v>
      </c>
      <c r="G663" s="13" t="s">
        <v>12</v>
      </c>
      <c r="H663" s="15">
        <v>3</v>
      </c>
      <c r="I663" s="3">
        <f t="shared" si="70"/>
        <v>3</v>
      </c>
      <c r="J663" s="7">
        <f t="shared" si="71"/>
        <v>3</v>
      </c>
      <c r="K663" s="3">
        <f>LEN(H663)</f>
        <v>1</v>
      </c>
      <c r="L663" s="13" t="str">
        <f>IF(OR(AND(LEN(H663&gt;3),ISERROR(FIND("-",H663,1))),AND(LEN(H663)&gt;3,ISERROR(FIND("+",H663,1)))),LEFT(H663,2),H663)</f>
        <v>3</v>
      </c>
      <c r="M663" s="13" t="str">
        <f>IF(AND(LEN(H663&gt;3),ISERROR(FIND("+",H663,1))),RIGHT(H663,2),IF(AND(LEN(H663)=3,ISERROR(FIND("-",H663,1))),LEFT(H663,2),H663))</f>
        <v>3</v>
      </c>
      <c r="N663" s="13" t="str">
        <f>SUBSTITUTE(H663,"+","-")</f>
        <v>3</v>
      </c>
      <c r="O663" s="3">
        <f t="shared" si="72"/>
        <v>1</v>
      </c>
      <c r="P663" s="52" t="e">
        <f t="shared" si="73"/>
        <v>#VALUE!</v>
      </c>
      <c r="Q663" s="7">
        <f t="shared" si="74"/>
        <v>3</v>
      </c>
      <c r="R663" s="7">
        <f t="shared" si="75"/>
        <v>3</v>
      </c>
      <c r="S663" s="13" t="e">
        <f>VLOOKUP(A663,history!$B:$F,2,0)</f>
        <v>#N/A</v>
      </c>
      <c r="T663" s="13">
        <f>VLOOKUP($C663,日期!$A:$D,3,0)</f>
        <v>5</v>
      </c>
      <c r="U663" s="13">
        <f>VLOOKUP($C663,日期!$A:$D,4,0)</f>
        <v>1</v>
      </c>
      <c r="V663" s="65">
        <f t="shared" si="76"/>
        <v>44317</v>
      </c>
      <c r="W663" s="13" t="s">
        <v>2227</v>
      </c>
    </row>
    <row r="664" spans="1:23" ht="15">
      <c r="A664" s="15">
        <v>3660</v>
      </c>
      <c r="B664" s="15">
        <v>2021</v>
      </c>
      <c r="C664" s="13" t="s">
        <v>9</v>
      </c>
      <c r="D664" s="15">
        <v>20</v>
      </c>
      <c r="E664" s="13" t="s">
        <v>10</v>
      </c>
      <c r="F664" s="13" t="s">
        <v>17</v>
      </c>
      <c r="G664" s="13" t="s">
        <v>12</v>
      </c>
      <c r="H664" s="13" t="s">
        <v>37</v>
      </c>
      <c r="I664" s="3">
        <f t="shared" si="70"/>
        <v>50</v>
      </c>
      <c r="J664" s="7">
        <f t="shared" si="71"/>
        <v>54</v>
      </c>
      <c r="K664" s="3">
        <f>LEN(H664)</f>
        <v>5</v>
      </c>
      <c r="L664" s="13" t="str">
        <f>IF(OR(AND(LEN(H664&gt;3),ISERROR(FIND("-",H664,1))),AND(LEN(H664)&gt;3,ISERROR(FIND("+",H664,1)))),LEFT(H664,2),H664)</f>
        <v>50</v>
      </c>
      <c r="M664" s="13" t="str">
        <f>IF(AND(LEN(H664&gt;3),ISERROR(FIND("+",H664,1))),RIGHT(H664,2),IF(AND(LEN(H664)=3,ISERROR(FIND("-",H664,1))),LEFT(H664,2),H664))</f>
        <v>54</v>
      </c>
      <c r="N664" s="13" t="str">
        <f>SUBSTITUTE(H664,"+","-")</f>
        <v>50-54</v>
      </c>
      <c r="O664" s="3">
        <f t="shared" si="72"/>
        <v>5</v>
      </c>
      <c r="P664" s="3">
        <f t="shared" si="73"/>
        <v>3</v>
      </c>
      <c r="Q664" s="7">
        <f t="shared" si="74"/>
        <v>50</v>
      </c>
      <c r="R664" s="7">
        <f t="shared" si="75"/>
        <v>54</v>
      </c>
      <c r="S664" s="13" t="e">
        <f>VLOOKUP(A664,history!$B:$F,2,0)</f>
        <v>#N/A</v>
      </c>
      <c r="T664" s="13">
        <f>VLOOKUP($C664,日期!$A:$D,3,0)</f>
        <v>5</v>
      </c>
      <c r="U664" s="13">
        <f>VLOOKUP($C664,日期!$A:$D,4,0)</f>
        <v>1</v>
      </c>
      <c r="V664" s="65">
        <f t="shared" si="76"/>
        <v>44317</v>
      </c>
      <c r="W664" s="13" t="s">
        <v>2228</v>
      </c>
    </row>
    <row r="665" spans="1:23" ht="15">
      <c r="A665" s="15">
        <v>3659</v>
      </c>
      <c r="B665" s="15">
        <v>2021</v>
      </c>
      <c r="C665" s="13" t="s">
        <v>9</v>
      </c>
      <c r="D665" s="15">
        <v>20</v>
      </c>
      <c r="E665" s="13" t="s">
        <v>38</v>
      </c>
      <c r="F665" s="13" t="s">
        <v>17</v>
      </c>
      <c r="G665" s="13" t="s">
        <v>12</v>
      </c>
      <c r="H665" s="13" t="s">
        <v>32</v>
      </c>
      <c r="I665" s="3">
        <f t="shared" si="70"/>
        <v>60</v>
      </c>
      <c r="J665" s="7">
        <f t="shared" si="71"/>
        <v>64</v>
      </c>
      <c r="K665" s="3">
        <f>LEN(H665)</f>
        <v>5</v>
      </c>
      <c r="L665" s="13" t="str">
        <f>IF(OR(AND(LEN(H665&gt;3),ISERROR(FIND("-",H665,1))),AND(LEN(H665)&gt;3,ISERROR(FIND("+",H665,1)))),LEFT(H665,2),H665)</f>
        <v>60</v>
      </c>
      <c r="M665" s="13" t="str">
        <f>IF(AND(LEN(H665&gt;3),ISERROR(FIND("+",H665,1))),RIGHT(H665,2),IF(AND(LEN(H665)=3,ISERROR(FIND("-",H665,1))),LEFT(H665,2),H665))</f>
        <v>64</v>
      </c>
      <c r="N665" s="13" t="str">
        <f>SUBSTITUTE(H665,"+","-")</f>
        <v>60-64</v>
      </c>
      <c r="O665" s="3">
        <f t="shared" si="72"/>
        <v>5</v>
      </c>
      <c r="P665" s="3">
        <f t="shared" si="73"/>
        <v>3</v>
      </c>
      <c r="Q665" s="7">
        <f t="shared" si="74"/>
        <v>60</v>
      </c>
      <c r="R665" s="7">
        <f t="shared" si="75"/>
        <v>64</v>
      </c>
      <c r="S665" s="13" t="e">
        <f>VLOOKUP(A665,history!$B:$F,2,0)</f>
        <v>#N/A</v>
      </c>
      <c r="T665" s="13">
        <f>VLOOKUP($C665,日期!$A:$D,3,0)</f>
        <v>5</v>
      </c>
      <c r="U665" s="13">
        <f>VLOOKUP($C665,日期!$A:$D,4,0)</f>
        <v>1</v>
      </c>
      <c r="V665" s="65">
        <f t="shared" si="76"/>
        <v>44317</v>
      </c>
      <c r="W665" s="13" t="s">
        <v>2229</v>
      </c>
    </row>
    <row r="666" spans="1:23" ht="15">
      <c r="A666" s="15">
        <v>3658</v>
      </c>
      <c r="B666" s="15">
        <v>2021</v>
      </c>
      <c r="C666" s="13" t="s">
        <v>9</v>
      </c>
      <c r="D666" s="15">
        <v>20</v>
      </c>
      <c r="E666" s="13" t="s">
        <v>14</v>
      </c>
      <c r="F666" s="13" t="s">
        <v>11</v>
      </c>
      <c r="G666" s="13" t="s">
        <v>12</v>
      </c>
      <c r="H666" s="13" t="s">
        <v>35</v>
      </c>
      <c r="I666" s="3">
        <f t="shared" si="70"/>
        <v>55</v>
      </c>
      <c r="J666" s="7">
        <f t="shared" si="71"/>
        <v>59</v>
      </c>
      <c r="K666" s="3">
        <f>LEN(H666)</f>
        <v>5</v>
      </c>
      <c r="L666" s="13" t="str">
        <f>IF(OR(AND(LEN(H666&gt;3),ISERROR(FIND("-",H666,1))),AND(LEN(H666)&gt;3,ISERROR(FIND("+",H666,1)))),LEFT(H666,2),H666)</f>
        <v>55</v>
      </c>
      <c r="M666" s="13" t="str">
        <f>IF(AND(LEN(H666&gt;3),ISERROR(FIND("+",H666,1))),RIGHT(H666,2),IF(AND(LEN(H666)=3,ISERROR(FIND("-",H666,1))),LEFT(H666,2),H666))</f>
        <v>59</v>
      </c>
      <c r="N666" s="13" t="str">
        <f>SUBSTITUTE(H666,"+","-")</f>
        <v>55-59</v>
      </c>
      <c r="O666" s="3">
        <f t="shared" si="72"/>
        <v>5</v>
      </c>
      <c r="P666" s="3">
        <f t="shared" si="73"/>
        <v>3</v>
      </c>
      <c r="Q666" s="7">
        <f t="shared" si="74"/>
        <v>55</v>
      </c>
      <c r="R666" s="7">
        <f t="shared" si="75"/>
        <v>59</v>
      </c>
      <c r="S666" s="13" t="e">
        <f>VLOOKUP(A666,history!$B:$F,2,0)</f>
        <v>#N/A</v>
      </c>
      <c r="T666" s="13">
        <f>VLOOKUP($C666,日期!$A:$D,3,0)</f>
        <v>5</v>
      </c>
      <c r="U666" s="13">
        <f>VLOOKUP($C666,日期!$A:$D,4,0)</f>
        <v>1</v>
      </c>
      <c r="V666" s="65">
        <f t="shared" si="76"/>
        <v>44317</v>
      </c>
      <c r="W666" s="13" t="s">
        <v>2230</v>
      </c>
    </row>
    <row r="667" spans="1:23" ht="15">
      <c r="A667" s="15">
        <v>3657</v>
      </c>
      <c r="B667" s="15">
        <v>2021</v>
      </c>
      <c r="C667" s="13" t="s">
        <v>9</v>
      </c>
      <c r="D667" s="15">
        <v>20</v>
      </c>
      <c r="E667" s="13" t="s">
        <v>14</v>
      </c>
      <c r="F667" s="13" t="s">
        <v>17</v>
      </c>
      <c r="G667" s="13" t="s">
        <v>12</v>
      </c>
      <c r="H667" s="13" t="s">
        <v>35</v>
      </c>
      <c r="I667" s="3">
        <f t="shared" si="70"/>
        <v>55</v>
      </c>
      <c r="J667" s="7">
        <f t="shared" si="71"/>
        <v>59</v>
      </c>
      <c r="K667" s="3">
        <f>LEN(H667)</f>
        <v>5</v>
      </c>
      <c r="L667" s="13" t="str">
        <f>IF(OR(AND(LEN(H667&gt;3),ISERROR(FIND("-",H667,1))),AND(LEN(H667)&gt;3,ISERROR(FIND("+",H667,1)))),LEFT(H667,2),H667)</f>
        <v>55</v>
      </c>
      <c r="M667" s="13" t="str">
        <f>IF(AND(LEN(H667&gt;3),ISERROR(FIND("+",H667,1))),RIGHT(H667,2),IF(AND(LEN(H667)=3,ISERROR(FIND("-",H667,1))),LEFT(H667,2),H667))</f>
        <v>59</v>
      </c>
      <c r="N667" s="13" t="str">
        <f>SUBSTITUTE(H667,"+","-")</f>
        <v>55-59</v>
      </c>
      <c r="O667" s="3">
        <f t="shared" si="72"/>
        <v>5</v>
      </c>
      <c r="P667" s="3">
        <f t="shared" si="73"/>
        <v>3</v>
      </c>
      <c r="Q667" s="7">
        <f t="shared" si="74"/>
        <v>55</v>
      </c>
      <c r="R667" s="7">
        <f t="shared" si="75"/>
        <v>59</v>
      </c>
      <c r="S667" s="13" t="e">
        <f>VLOOKUP(A667,history!$B:$F,2,0)</f>
        <v>#N/A</v>
      </c>
      <c r="T667" s="13">
        <f>VLOOKUP($C667,日期!$A:$D,3,0)</f>
        <v>5</v>
      </c>
      <c r="U667" s="13">
        <f>VLOOKUP($C667,日期!$A:$D,4,0)</f>
        <v>1</v>
      </c>
      <c r="V667" s="65">
        <f t="shared" si="76"/>
        <v>44317</v>
      </c>
      <c r="W667" s="13" t="s">
        <v>2231</v>
      </c>
    </row>
    <row r="668" spans="1:23" ht="15">
      <c r="A668" s="15">
        <v>3656</v>
      </c>
      <c r="B668" s="15">
        <v>2021</v>
      </c>
      <c r="C668" s="13" t="s">
        <v>9</v>
      </c>
      <c r="D668" s="15">
        <v>20</v>
      </c>
      <c r="E668" s="13" t="s">
        <v>10</v>
      </c>
      <c r="F668" s="13" t="s">
        <v>11</v>
      </c>
      <c r="G668" s="13" t="s">
        <v>12</v>
      </c>
      <c r="H668" s="13" t="s">
        <v>18</v>
      </c>
      <c r="I668" s="3">
        <f t="shared" si="70"/>
        <v>65</v>
      </c>
      <c r="J668" s="7">
        <f t="shared" si="71"/>
        <v>69</v>
      </c>
      <c r="K668" s="3">
        <f>LEN(H668)</f>
        <v>5</v>
      </c>
      <c r="L668" s="13" t="str">
        <f>IF(OR(AND(LEN(H668&gt;3),ISERROR(FIND("-",H668,1))),AND(LEN(H668)&gt;3,ISERROR(FIND("+",H668,1)))),LEFT(H668,2),H668)</f>
        <v>65</v>
      </c>
      <c r="M668" s="13" t="str">
        <f>IF(AND(LEN(H668&gt;3),ISERROR(FIND("+",H668,1))),RIGHT(H668,2),IF(AND(LEN(H668)=3,ISERROR(FIND("-",H668,1))),LEFT(H668,2),H668))</f>
        <v>69</v>
      </c>
      <c r="N668" s="13" t="str">
        <f>SUBSTITUTE(H668,"+","-")</f>
        <v>65-69</v>
      </c>
      <c r="O668" s="3">
        <f t="shared" si="72"/>
        <v>5</v>
      </c>
      <c r="P668" s="3">
        <f t="shared" si="73"/>
        <v>3</v>
      </c>
      <c r="Q668" s="7">
        <f t="shared" si="74"/>
        <v>65</v>
      </c>
      <c r="R668" s="7">
        <f t="shared" si="75"/>
        <v>69</v>
      </c>
      <c r="S668" s="13" t="e">
        <f>VLOOKUP(A668,history!$B:$F,2,0)</f>
        <v>#N/A</v>
      </c>
      <c r="T668" s="13">
        <f>VLOOKUP($C668,日期!$A:$D,3,0)</f>
        <v>5</v>
      </c>
      <c r="U668" s="13">
        <f>VLOOKUP($C668,日期!$A:$D,4,0)</f>
        <v>1</v>
      </c>
      <c r="V668" s="65">
        <f t="shared" si="76"/>
        <v>44317</v>
      </c>
      <c r="W668" s="13" t="s">
        <v>2232</v>
      </c>
    </row>
    <row r="669" spans="1:23" ht="15">
      <c r="A669" s="15">
        <v>3655</v>
      </c>
      <c r="B669" s="15">
        <v>2021</v>
      </c>
      <c r="C669" s="13" t="s">
        <v>9</v>
      </c>
      <c r="D669" s="15">
        <v>20</v>
      </c>
      <c r="E669" s="13" t="s">
        <v>10</v>
      </c>
      <c r="F669" s="13" t="s">
        <v>11</v>
      </c>
      <c r="G669" s="13" t="s">
        <v>12</v>
      </c>
      <c r="H669" s="13" t="s">
        <v>31</v>
      </c>
      <c r="I669" s="3">
        <f t="shared" si="70"/>
        <v>25</v>
      </c>
      <c r="J669" s="7">
        <f t="shared" si="71"/>
        <v>29</v>
      </c>
      <c r="K669" s="3">
        <f>LEN(H669)</f>
        <v>5</v>
      </c>
      <c r="L669" s="13" t="str">
        <f>IF(OR(AND(LEN(H669&gt;3),ISERROR(FIND("-",H669,1))),AND(LEN(H669)&gt;3,ISERROR(FIND("+",H669,1)))),LEFT(H669,2),H669)</f>
        <v>25</v>
      </c>
      <c r="M669" s="13" t="str">
        <f>IF(AND(LEN(H669&gt;3),ISERROR(FIND("+",H669,1))),RIGHT(H669,2),IF(AND(LEN(H669)=3,ISERROR(FIND("-",H669,1))),LEFT(H669,2),H669))</f>
        <v>29</v>
      </c>
      <c r="N669" s="13" t="str">
        <f>SUBSTITUTE(H669,"+","-")</f>
        <v>25-29</v>
      </c>
      <c r="O669" s="3">
        <f t="shared" si="72"/>
        <v>5</v>
      </c>
      <c r="P669" s="3">
        <f t="shared" si="73"/>
        <v>3</v>
      </c>
      <c r="Q669" s="7">
        <f t="shared" si="74"/>
        <v>25</v>
      </c>
      <c r="R669" s="7">
        <f t="shared" si="75"/>
        <v>29</v>
      </c>
      <c r="S669" s="13" t="e">
        <f>VLOOKUP(A669,history!$B:$F,2,0)</f>
        <v>#N/A</v>
      </c>
      <c r="T669" s="13">
        <f>VLOOKUP($C669,日期!$A:$D,3,0)</f>
        <v>5</v>
      </c>
      <c r="U669" s="13">
        <f>VLOOKUP($C669,日期!$A:$D,4,0)</f>
        <v>1</v>
      </c>
      <c r="V669" s="65">
        <f t="shared" si="76"/>
        <v>44317</v>
      </c>
      <c r="W669" s="13" t="s">
        <v>2233</v>
      </c>
    </row>
    <row r="670" spans="1:23" ht="15">
      <c r="A670" s="15">
        <v>3654</v>
      </c>
      <c r="B670" s="15">
        <v>2021</v>
      </c>
      <c r="C670" s="13" t="s">
        <v>9</v>
      </c>
      <c r="D670" s="15">
        <v>20</v>
      </c>
      <c r="E670" s="13" t="s">
        <v>10</v>
      </c>
      <c r="F670" s="13" t="s">
        <v>17</v>
      </c>
      <c r="G670" s="13" t="s">
        <v>12</v>
      </c>
      <c r="H670" s="13" t="s">
        <v>37</v>
      </c>
      <c r="I670" s="3">
        <f t="shared" si="70"/>
        <v>50</v>
      </c>
      <c r="J670" s="7">
        <f t="shared" si="71"/>
        <v>54</v>
      </c>
      <c r="K670" s="3">
        <f>LEN(H670)</f>
        <v>5</v>
      </c>
      <c r="L670" s="13" t="str">
        <f>IF(OR(AND(LEN(H670&gt;3),ISERROR(FIND("-",H670,1))),AND(LEN(H670)&gt;3,ISERROR(FIND("+",H670,1)))),LEFT(H670,2),H670)</f>
        <v>50</v>
      </c>
      <c r="M670" s="13" t="str">
        <f>IF(AND(LEN(H670&gt;3),ISERROR(FIND("+",H670,1))),RIGHT(H670,2),IF(AND(LEN(H670)=3,ISERROR(FIND("-",H670,1))),LEFT(H670,2),H670))</f>
        <v>54</v>
      </c>
      <c r="N670" s="13" t="str">
        <f>SUBSTITUTE(H670,"+","-")</f>
        <v>50-54</v>
      </c>
      <c r="O670" s="3">
        <f t="shared" si="72"/>
        <v>5</v>
      </c>
      <c r="P670" s="3">
        <f t="shared" si="73"/>
        <v>3</v>
      </c>
      <c r="Q670" s="7">
        <f t="shared" si="74"/>
        <v>50</v>
      </c>
      <c r="R670" s="7">
        <f t="shared" si="75"/>
        <v>54</v>
      </c>
      <c r="S670" s="13" t="e">
        <f>VLOOKUP(A670,history!$B:$F,2,0)</f>
        <v>#N/A</v>
      </c>
      <c r="T670" s="13">
        <f>VLOOKUP($C670,日期!$A:$D,3,0)</f>
        <v>5</v>
      </c>
      <c r="U670" s="13">
        <f>VLOOKUP($C670,日期!$A:$D,4,0)</f>
        <v>1</v>
      </c>
      <c r="V670" s="65">
        <f t="shared" si="76"/>
        <v>44317</v>
      </c>
      <c r="W670" s="13" t="s">
        <v>2234</v>
      </c>
    </row>
    <row r="671" spans="1:23" ht="15">
      <c r="A671" s="15">
        <v>3653</v>
      </c>
      <c r="B671" s="15">
        <v>2021</v>
      </c>
      <c r="C671" s="13" t="s">
        <v>9</v>
      </c>
      <c r="D671" s="15">
        <v>20</v>
      </c>
      <c r="E671" s="13" t="s">
        <v>38</v>
      </c>
      <c r="F671" s="13" t="s">
        <v>17</v>
      </c>
      <c r="G671" s="13" t="s">
        <v>12</v>
      </c>
      <c r="H671" s="13" t="s">
        <v>35</v>
      </c>
      <c r="I671" s="3">
        <f t="shared" si="70"/>
        <v>55</v>
      </c>
      <c r="J671" s="7">
        <f t="shared" si="71"/>
        <v>59</v>
      </c>
      <c r="K671" s="3">
        <f>LEN(H671)</f>
        <v>5</v>
      </c>
      <c r="L671" s="13" t="str">
        <f>IF(OR(AND(LEN(H671&gt;3),ISERROR(FIND("-",H671,1))),AND(LEN(H671)&gt;3,ISERROR(FIND("+",H671,1)))),LEFT(H671,2),H671)</f>
        <v>55</v>
      </c>
      <c r="M671" s="13" t="str">
        <f>IF(AND(LEN(H671&gt;3),ISERROR(FIND("+",H671,1))),RIGHT(H671,2),IF(AND(LEN(H671)=3,ISERROR(FIND("-",H671,1))),LEFT(H671,2),H671))</f>
        <v>59</v>
      </c>
      <c r="N671" s="13" t="str">
        <f>SUBSTITUTE(H671,"+","-")</f>
        <v>55-59</v>
      </c>
      <c r="O671" s="3">
        <f t="shared" si="72"/>
        <v>5</v>
      </c>
      <c r="P671" s="3">
        <f t="shared" si="73"/>
        <v>3</v>
      </c>
      <c r="Q671" s="7">
        <f t="shared" si="74"/>
        <v>55</v>
      </c>
      <c r="R671" s="7">
        <f t="shared" si="75"/>
        <v>59</v>
      </c>
      <c r="S671" s="13" t="e">
        <f>VLOOKUP(A671,history!$B:$F,2,0)</f>
        <v>#N/A</v>
      </c>
      <c r="T671" s="13">
        <f>VLOOKUP($C671,日期!$A:$D,3,0)</f>
        <v>5</v>
      </c>
      <c r="U671" s="13">
        <f>VLOOKUP($C671,日期!$A:$D,4,0)</f>
        <v>1</v>
      </c>
      <c r="V671" s="65">
        <f t="shared" si="76"/>
        <v>44317</v>
      </c>
      <c r="W671" s="13" t="s">
        <v>2235</v>
      </c>
    </row>
    <row r="672" spans="1:23" ht="15">
      <c r="A672" s="15">
        <v>3652</v>
      </c>
      <c r="B672" s="15">
        <v>2021</v>
      </c>
      <c r="C672" s="13" t="s">
        <v>9</v>
      </c>
      <c r="D672" s="15">
        <v>20</v>
      </c>
      <c r="E672" s="13" t="s">
        <v>14</v>
      </c>
      <c r="F672" s="13" t="s">
        <v>11</v>
      </c>
      <c r="G672" s="13" t="s">
        <v>12</v>
      </c>
      <c r="H672" s="13" t="s">
        <v>35</v>
      </c>
      <c r="I672" s="3">
        <f t="shared" si="70"/>
        <v>55</v>
      </c>
      <c r="J672" s="7">
        <f t="shared" si="71"/>
        <v>59</v>
      </c>
      <c r="K672" s="3">
        <f>LEN(H672)</f>
        <v>5</v>
      </c>
      <c r="L672" s="13" t="str">
        <f>IF(OR(AND(LEN(H672&gt;3),ISERROR(FIND("-",H672,1))),AND(LEN(H672)&gt;3,ISERROR(FIND("+",H672,1)))),LEFT(H672,2),H672)</f>
        <v>55</v>
      </c>
      <c r="M672" s="13" t="str">
        <f>IF(AND(LEN(H672&gt;3),ISERROR(FIND("+",H672,1))),RIGHT(H672,2),IF(AND(LEN(H672)=3,ISERROR(FIND("-",H672,1))),LEFT(H672,2),H672))</f>
        <v>59</v>
      </c>
      <c r="N672" s="13" t="str">
        <f>SUBSTITUTE(H672,"+","-")</f>
        <v>55-59</v>
      </c>
      <c r="O672" s="3">
        <f t="shared" si="72"/>
        <v>5</v>
      </c>
      <c r="P672" s="3">
        <f t="shared" si="73"/>
        <v>3</v>
      </c>
      <c r="Q672" s="7">
        <f t="shared" si="74"/>
        <v>55</v>
      </c>
      <c r="R672" s="7">
        <f t="shared" si="75"/>
        <v>59</v>
      </c>
      <c r="S672" s="13" t="e">
        <f>VLOOKUP(A672,history!$B:$F,2,0)</f>
        <v>#N/A</v>
      </c>
      <c r="T672" s="13">
        <f>VLOOKUP($C672,日期!$A:$D,3,0)</f>
        <v>5</v>
      </c>
      <c r="U672" s="13">
        <f>VLOOKUP($C672,日期!$A:$D,4,0)</f>
        <v>1</v>
      </c>
      <c r="V672" s="65">
        <f t="shared" si="76"/>
        <v>44317</v>
      </c>
      <c r="W672" s="13" t="s">
        <v>2236</v>
      </c>
    </row>
    <row r="673" spans="1:23" ht="15">
      <c r="A673" s="15">
        <v>3651</v>
      </c>
      <c r="B673" s="15">
        <v>2021</v>
      </c>
      <c r="C673" s="13" t="s">
        <v>9</v>
      </c>
      <c r="D673" s="15">
        <v>20</v>
      </c>
      <c r="E673" s="13" t="s">
        <v>14</v>
      </c>
      <c r="F673" s="13" t="s">
        <v>17</v>
      </c>
      <c r="G673" s="13" t="s">
        <v>12</v>
      </c>
      <c r="H673" s="13" t="s">
        <v>35</v>
      </c>
      <c r="I673" s="3">
        <f t="shared" si="70"/>
        <v>55</v>
      </c>
      <c r="J673" s="7">
        <f t="shared" si="71"/>
        <v>59</v>
      </c>
      <c r="K673" s="3">
        <f>LEN(H673)</f>
        <v>5</v>
      </c>
      <c r="L673" s="13" t="str">
        <f>IF(OR(AND(LEN(H673&gt;3),ISERROR(FIND("-",H673,1))),AND(LEN(H673)&gt;3,ISERROR(FIND("+",H673,1)))),LEFT(H673,2),H673)</f>
        <v>55</v>
      </c>
      <c r="M673" s="13" t="str">
        <f>IF(AND(LEN(H673&gt;3),ISERROR(FIND("+",H673,1))),RIGHT(H673,2),IF(AND(LEN(H673)=3,ISERROR(FIND("-",H673,1))),LEFT(H673,2),H673))</f>
        <v>59</v>
      </c>
      <c r="N673" s="13" t="str">
        <f>SUBSTITUTE(H673,"+","-")</f>
        <v>55-59</v>
      </c>
      <c r="O673" s="3">
        <f t="shared" si="72"/>
        <v>5</v>
      </c>
      <c r="P673" s="3">
        <f t="shared" si="73"/>
        <v>3</v>
      </c>
      <c r="Q673" s="7">
        <f t="shared" si="74"/>
        <v>55</v>
      </c>
      <c r="R673" s="7">
        <f t="shared" si="75"/>
        <v>59</v>
      </c>
      <c r="S673" s="13" t="e">
        <f>VLOOKUP(A673,history!$B:$F,2,0)</f>
        <v>#N/A</v>
      </c>
      <c r="T673" s="13">
        <f>VLOOKUP($C673,日期!$A:$D,3,0)</f>
        <v>5</v>
      </c>
      <c r="U673" s="13">
        <f>VLOOKUP($C673,日期!$A:$D,4,0)</f>
        <v>1</v>
      </c>
      <c r="V673" s="65">
        <f t="shared" si="76"/>
        <v>44317</v>
      </c>
      <c r="W673" s="13" t="s">
        <v>2237</v>
      </c>
    </row>
    <row r="674" spans="1:23" ht="15">
      <c r="A674" s="15">
        <v>3650</v>
      </c>
      <c r="B674" s="15">
        <v>2021</v>
      </c>
      <c r="C674" s="13" t="s">
        <v>9</v>
      </c>
      <c r="D674" s="15">
        <v>20</v>
      </c>
      <c r="E674" s="13" t="s">
        <v>10</v>
      </c>
      <c r="F674" s="13" t="s">
        <v>11</v>
      </c>
      <c r="G674" s="13" t="s">
        <v>12</v>
      </c>
      <c r="H674" s="13" t="s">
        <v>18</v>
      </c>
      <c r="I674" s="3">
        <f t="shared" si="70"/>
        <v>65</v>
      </c>
      <c r="J674" s="7">
        <f t="shared" si="71"/>
        <v>69</v>
      </c>
      <c r="K674" s="3">
        <f>LEN(H674)</f>
        <v>5</v>
      </c>
      <c r="L674" s="13" t="str">
        <f>IF(OR(AND(LEN(H674&gt;3),ISERROR(FIND("-",H674,1))),AND(LEN(H674)&gt;3,ISERROR(FIND("+",H674,1)))),LEFT(H674,2),H674)</f>
        <v>65</v>
      </c>
      <c r="M674" s="13" t="str">
        <f>IF(AND(LEN(H674&gt;3),ISERROR(FIND("+",H674,1))),RIGHT(H674,2),IF(AND(LEN(H674)=3,ISERROR(FIND("-",H674,1))),LEFT(H674,2),H674))</f>
        <v>69</v>
      </c>
      <c r="N674" s="13" t="str">
        <f>SUBSTITUTE(H674,"+","-")</f>
        <v>65-69</v>
      </c>
      <c r="O674" s="3">
        <f t="shared" si="72"/>
        <v>5</v>
      </c>
      <c r="P674" s="3">
        <f t="shared" si="73"/>
        <v>3</v>
      </c>
      <c r="Q674" s="7">
        <f t="shared" si="74"/>
        <v>65</v>
      </c>
      <c r="R674" s="7">
        <f t="shared" si="75"/>
        <v>69</v>
      </c>
      <c r="S674" s="13" t="e">
        <f>VLOOKUP(A674,history!$B:$F,2,0)</f>
        <v>#N/A</v>
      </c>
      <c r="T674" s="13">
        <f>VLOOKUP($C674,日期!$A:$D,3,0)</f>
        <v>5</v>
      </c>
      <c r="U674" s="13">
        <f>VLOOKUP($C674,日期!$A:$D,4,0)</f>
        <v>1</v>
      </c>
      <c r="V674" s="65">
        <f t="shared" si="76"/>
        <v>44317</v>
      </c>
      <c r="W674" s="13" t="s">
        <v>2238</v>
      </c>
    </row>
    <row r="675" spans="1:23" ht="15">
      <c r="A675" s="15">
        <v>3649</v>
      </c>
      <c r="B675" s="15">
        <v>2021</v>
      </c>
      <c r="C675" s="13" t="s">
        <v>9</v>
      </c>
      <c r="D675" s="15">
        <v>20</v>
      </c>
      <c r="E675" s="13" t="s">
        <v>10</v>
      </c>
      <c r="F675" s="13" t="s">
        <v>11</v>
      </c>
      <c r="G675" s="13" t="s">
        <v>12</v>
      </c>
      <c r="H675" s="13" t="s">
        <v>31</v>
      </c>
      <c r="I675" s="3">
        <f t="shared" si="70"/>
        <v>25</v>
      </c>
      <c r="J675" s="7">
        <f t="shared" si="71"/>
        <v>29</v>
      </c>
      <c r="K675" s="3">
        <f>LEN(H675)</f>
        <v>5</v>
      </c>
      <c r="L675" s="13" t="str">
        <f>IF(OR(AND(LEN(H675&gt;3),ISERROR(FIND("-",H675,1))),AND(LEN(H675)&gt;3,ISERROR(FIND("+",H675,1)))),LEFT(H675,2),H675)</f>
        <v>25</v>
      </c>
      <c r="M675" s="13" t="str">
        <f>IF(AND(LEN(H675&gt;3),ISERROR(FIND("+",H675,1))),RIGHT(H675,2),IF(AND(LEN(H675)=3,ISERROR(FIND("-",H675,1))),LEFT(H675,2),H675))</f>
        <v>29</v>
      </c>
      <c r="N675" s="13" t="str">
        <f>SUBSTITUTE(H675,"+","-")</f>
        <v>25-29</v>
      </c>
      <c r="O675" s="3">
        <f t="shared" si="72"/>
        <v>5</v>
      </c>
      <c r="P675" s="3">
        <f t="shared" si="73"/>
        <v>3</v>
      </c>
      <c r="Q675" s="7">
        <f t="shared" si="74"/>
        <v>25</v>
      </c>
      <c r="R675" s="7">
        <f t="shared" si="75"/>
        <v>29</v>
      </c>
      <c r="S675" s="13" t="e">
        <f>VLOOKUP(A675,history!$B:$F,2,0)</f>
        <v>#N/A</v>
      </c>
      <c r="T675" s="13">
        <f>VLOOKUP($C675,日期!$A:$D,3,0)</f>
        <v>5</v>
      </c>
      <c r="U675" s="13">
        <f>VLOOKUP($C675,日期!$A:$D,4,0)</f>
        <v>1</v>
      </c>
      <c r="V675" s="65">
        <f t="shared" si="76"/>
        <v>44317</v>
      </c>
      <c r="W675" s="13" t="s">
        <v>2239</v>
      </c>
    </row>
    <row r="676" spans="1:23" ht="15">
      <c r="A676" s="15">
        <v>3648</v>
      </c>
      <c r="B676" s="15">
        <v>2021</v>
      </c>
      <c r="C676" s="13" t="s">
        <v>9</v>
      </c>
      <c r="D676" s="15">
        <v>20</v>
      </c>
      <c r="E676" s="13" t="s">
        <v>10</v>
      </c>
      <c r="F676" s="13" t="s">
        <v>17</v>
      </c>
      <c r="G676" s="13" t="s">
        <v>12</v>
      </c>
      <c r="H676" s="13" t="s">
        <v>37</v>
      </c>
      <c r="I676" s="3">
        <f t="shared" si="70"/>
        <v>50</v>
      </c>
      <c r="J676" s="7">
        <f t="shared" si="71"/>
        <v>54</v>
      </c>
      <c r="K676" s="3">
        <f>LEN(H676)</f>
        <v>5</v>
      </c>
      <c r="L676" s="13" t="str">
        <f>IF(OR(AND(LEN(H676&gt;3),ISERROR(FIND("-",H676,1))),AND(LEN(H676)&gt;3,ISERROR(FIND("+",H676,1)))),LEFT(H676,2),H676)</f>
        <v>50</v>
      </c>
      <c r="M676" s="13" t="str">
        <f>IF(AND(LEN(H676&gt;3),ISERROR(FIND("+",H676,1))),RIGHT(H676,2),IF(AND(LEN(H676)=3,ISERROR(FIND("-",H676,1))),LEFT(H676,2),H676))</f>
        <v>54</v>
      </c>
      <c r="N676" s="13" t="str">
        <f>SUBSTITUTE(H676,"+","-")</f>
        <v>50-54</v>
      </c>
      <c r="O676" s="3">
        <f t="shared" si="72"/>
        <v>5</v>
      </c>
      <c r="P676" s="3">
        <f t="shared" si="73"/>
        <v>3</v>
      </c>
      <c r="Q676" s="7">
        <f t="shared" si="74"/>
        <v>50</v>
      </c>
      <c r="R676" s="7">
        <f t="shared" si="75"/>
        <v>54</v>
      </c>
      <c r="S676" s="13" t="e">
        <f>VLOOKUP(A676,history!$B:$F,2,0)</f>
        <v>#N/A</v>
      </c>
      <c r="T676" s="13">
        <f>VLOOKUP($C676,日期!$A:$D,3,0)</f>
        <v>5</v>
      </c>
      <c r="U676" s="13">
        <f>VLOOKUP($C676,日期!$A:$D,4,0)</f>
        <v>1</v>
      </c>
      <c r="V676" s="65">
        <f t="shared" si="76"/>
        <v>44317</v>
      </c>
      <c r="W676" s="13" t="s">
        <v>2240</v>
      </c>
    </row>
    <row r="677" spans="1:23" ht="15">
      <c r="A677" s="15">
        <v>3647</v>
      </c>
      <c r="B677" s="15">
        <v>2021</v>
      </c>
      <c r="C677" s="13" t="s">
        <v>9</v>
      </c>
      <c r="D677" s="15">
        <v>20</v>
      </c>
      <c r="E677" s="13" t="s">
        <v>38</v>
      </c>
      <c r="F677" s="13" t="s">
        <v>17</v>
      </c>
      <c r="G677" s="13" t="s">
        <v>12</v>
      </c>
      <c r="H677" s="13" t="s">
        <v>37</v>
      </c>
      <c r="I677" s="3">
        <f t="shared" si="70"/>
        <v>50</v>
      </c>
      <c r="J677" s="7">
        <f t="shared" si="71"/>
        <v>54</v>
      </c>
      <c r="K677" s="3">
        <f>LEN(H677)</f>
        <v>5</v>
      </c>
      <c r="L677" s="13" t="str">
        <f>IF(OR(AND(LEN(H677&gt;3),ISERROR(FIND("-",H677,1))),AND(LEN(H677)&gt;3,ISERROR(FIND("+",H677,1)))),LEFT(H677,2),H677)</f>
        <v>50</v>
      </c>
      <c r="M677" s="13" t="str">
        <f>IF(AND(LEN(H677&gt;3),ISERROR(FIND("+",H677,1))),RIGHT(H677,2),IF(AND(LEN(H677)=3,ISERROR(FIND("-",H677,1))),LEFT(H677,2),H677))</f>
        <v>54</v>
      </c>
      <c r="N677" s="13" t="str">
        <f>SUBSTITUTE(H677,"+","-")</f>
        <v>50-54</v>
      </c>
      <c r="O677" s="3">
        <f t="shared" si="72"/>
        <v>5</v>
      </c>
      <c r="P677" s="3">
        <f t="shared" si="73"/>
        <v>3</v>
      </c>
      <c r="Q677" s="7">
        <f t="shared" si="74"/>
        <v>50</v>
      </c>
      <c r="R677" s="7">
        <f t="shared" si="75"/>
        <v>54</v>
      </c>
      <c r="S677" s="13" t="e">
        <f>VLOOKUP(A677,history!$B:$F,2,0)</f>
        <v>#N/A</v>
      </c>
      <c r="T677" s="13">
        <f>VLOOKUP($C677,日期!$A:$D,3,0)</f>
        <v>5</v>
      </c>
      <c r="U677" s="13">
        <f>VLOOKUP($C677,日期!$A:$D,4,0)</f>
        <v>1</v>
      </c>
      <c r="V677" s="65">
        <f t="shared" si="76"/>
        <v>44317</v>
      </c>
      <c r="W677" s="13" t="s">
        <v>2241</v>
      </c>
    </row>
    <row r="678" spans="1:23" ht="15">
      <c r="A678" s="15">
        <v>3646</v>
      </c>
      <c r="B678" s="15">
        <v>2021</v>
      </c>
      <c r="C678" s="13" t="s">
        <v>9</v>
      </c>
      <c r="D678" s="15">
        <v>20</v>
      </c>
      <c r="E678" s="13" t="s">
        <v>14</v>
      </c>
      <c r="F678" s="13" t="s">
        <v>11</v>
      </c>
      <c r="G678" s="13" t="s">
        <v>12</v>
      </c>
      <c r="H678" s="13" t="s">
        <v>35</v>
      </c>
      <c r="I678" s="3">
        <f t="shared" si="70"/>
        <v>55</v>
      </c>
      <c r="J678" s="7">
        <f t="shared" si="71"/>
        <v>59</v>
      </c>
      <c r="K678" s="3">
        <f>LEN(H678)</f>
        <v>5</v>
      </c>
      <c r="L678" s="13" t="str">
        <f>IF(OR(AND(LEN(H678&gt;3),ISERROR(FIND("-",H678,1))),AND(LEN(H678)&gt;3,ISERROR(FIND("+",H678,1)))),LEFT(H678,2),H678)</f>
        <v>55</v>
      </c>
      <c r="M678" s="13" t="str">
        <f>IF(AND(LEN(H678&gt;3),ISERROR(FIND("+",H678,1))),RIGHT(H678,2),IF(AND(LEN(H678)=3,ISERROR(FIND("-",H678,1))),LEFT(H678,2),H678))</f>
        <v>59</v>
      </c>
      <c r="N678" s="13" t="str">
        <f>SUBSTITUTE(H678,"+","-")</f>
        <v>55-59</v>
      </c>
      <c r="O678" s="3">
        <f t="shared" si="72"/>
        <v>5</v>
      </c>
      <c r="P678" s="3">
        <f t="shared" si="73"/>
        <v>3</v>
      </c>
      <c r="Q678" s="7">
        <f t="shared" si="74"/>
        <v>55</v>
      </c>
      <c r="R678" s="7">
        <f t="shared" si="75"/>
        <v>59</v>
      </c>
      <c r="S678" s="13" t="e">
        <f>VLOOKUP(A678,history!$B:$F,2,0)</f>
        <v>#N/A</v>
      </c>
      <c r="T678" s="13">
        <f>VLOOKUP($C678,日期!$A:$D,3,0)</f>
        <v>5</v>
      </c>
      <c r="U678" s="13">
        <f>VLOOKUP($C678,日期!$A:$D,4,0)</f>
        <v>1</v>
      </c>
      <c r="V678" s="65">
        <f t="shared" si="76"/>
        <v>44317</v>
      </c>
      <c r="W678" s="13" t="s">
        <v>2242</v>
      </c>
    </row>
    <row r="679" spans="1:23" ht="15">
      <c r="A679" s="15">
        <v>3645</v>
      </c>
      <c r="B679" s="15">
        <v>2021</v>
      </c>
      <c r="C679" s="13" t="s">
        <v>9</v>
      </c>
      <c r="D679" s="15">
        <v>20</v>
      </c>
      <c r="E679" s="13" t="s">
        <v>14</v>
      </c>
      <c r="F679" s="13" t="s">
        <v>17</v>
      </c>
      <c r="G679" s="13" t="s">
        <v>12</v>
      </c>
      <c r="H679" s="13" t="s">
        <v>35</v>
      </c>
      <c r="I679" s="3">
        <f t="shared" si="70"/>
        <v>55</v>
      </c>
      <c r="J679" s="7">
        <f t="shared" si="71"/>
        <v>59</v>
      </c>
      <c r="K679" s="3">
        <f>LEN(H679)</f>
        <v>5</v>
      </c>
      <c r="L679" s="13" t="str">
        <f>IF(OR(AND(LEN(H679&gt;3),ISERROR(FIND("-",H679,1))),AND(LEN(H679)&gt;3,ISERROR(FIND("+",H679,1)))),LEFT(H679,2),H679)</f>
        <v>55</v>
      </c>
      <c r="M679" s="13" t="str">
        <f>IF(AND(LEN(H679&gt;3),ISERROR(FIND("+",H679,1))),RIGHT(H679,2),IF(AND(LEN(H679)=3,ISERROR(FIND("-",H679,1))),LEFT(H679,2),H679))</f>
        <v>59</v>
      </c>
      <c r="N679" s="13" t="str">
        <f>SUBSTITUTE(H679,"+","-")</f>
        <v>55-59</v>
      </c>
      <c r="O679" s="3">
        <f t="shared" si="72"/>
        <v>5</v>
      </c>
      <c r="P679" s="3">
        <f t="shared" si="73"/>
        <v>3</v>
      </c>
      <c r="Q679" s="7">
        <f t="shared" si="74"/>
        <v>55</v>
      </c>
      <c r="R679" s="7">
        <f t="shared" si="75"/>
        <v>59</v>
      </c>
      <c r="S679" s="13" t="e">
        <f>VLOOKUP(A679,history!$B:$F,2,0)</f>
        <v>#N/A</v>
      </c>
      <c r="T679" s="13">
        <f>VLOOKUP($C679,日期!$A:$D,3,0)</f>
        <v>5</v>
      </c>
      <c r="U679" s="13">
        <f>VLOOKUP($C679,日期!$A:$D,4,0)</f>
        <v>1</v>
      </c>
      <c r="V679" s="65">
        <f t="shared" si="76"/>
        <v>44317</v>
      </c>
      <c r="W679" s="13" t="s">
        <v>2243</v>
      </c>
    </row>
    <row r="680" spans="1:23" ht="15">
      <c r="A680" s="15">
        <v>3644</v>
      </c>
      <c r="B680" s="15">
        <v>2021</v>
      </c>
      <c r="C680" s="13" t="s">
        <v>9</v>
      </c>
      <c r="D680" s="15">
        <v>20</v>
      </c>
      <c r="E680" s="13" t="s">
        <v>10</v>
      </c>
      <c r="F680" s="13" t="s">
        <v>11</v>
      </c>
      <c r="G680" s="13" t="s">
        <v>12</v>
      </c>
      <c r="H680" s="13" t="s">
        <v>32</v>
      </c>
      <c r="I680" s="3">
        <f t="shared" si="70"/>
        <v>60</v>
      </c>
      <c r="J680" s="7">
        <f t="shared" si="71"/>
        <v>64</v>
      </c>
      <c r="K680" s="3">
        <f>LEN(H680)</f>
        <v>5</v>
      </c>
      <c r="L680" s="13" t="str">
        <f>IF(OR(AND(LEN(H680&gt;3),ISERROR(FIND("-",H680,1))),AND(LEN(H680)&gt;3,ISERROR(FIND("+",H680,1)))),LEFT(H680,2),H680)</f>
        <v>60</v>
      </c>
      <c r="M680" s="13" t="str">
        <f>IF(AND(LEN(H680&gt;3),ISERROR(FIND("+",H680,1))),RIGHT(H680,2),IF(AND(LEN(H680)=3,ISERROR(FIND("-",H680,1))),LEFT(H680,2),H680))</f>
        <v>64</v>
      </c>
      <c r="N680" s="13" t="str">
        <f>SUBSTITUTE(H680,"+","-")</f>
        <v>60-64</v>
      </c>
      <c r="O680" s="3">
        <f t="shared" si="72"/>
        <v>5</v>
      </c>
      <c r="P680" s="3">
        <f t="shared" si="73"/>
        <v>3</v>
      </c>
      <c r="Q680" s="7">
        <f t="shared" si="74"/>
        <v>60</v>
      </c>
      <c r="R680" s="7">
        <f t="shared" si="75"/>
        <v>64</v>
      </c>
      <c r="S680" s="13" t="e">
        <f>VLOOKUP(A680,history!$B:$F,2,0)</f>
        <v>#N/A</v>
      </c>
      <c r="T680" s="13">
        <f>VLOOKUP($C680,日期!$A:$D,3,0)</f>
        <v>5</v>
      </c>
      <c r="U680" s="13">
        <f>VLOOKUP($C680,日期!$A:$D,4,0)</f>
        <v>1</v>
      </c>
      <c r="V680" s="65">
        <f t="shared" si="76"/>
        <v>44317</v>
      </c>
      <c r="W680" s="13" t="s">
        <v>2244</v>
      </c>
    </row>
    <row r="681" spans="1:23" ht="15">
      <c r="A681" s="15">
        <v>3643</v>
      </c>
      <c r="B681" s="15">
        <v>2021</v>
      </c>
      <c r="C681" s="13" t="s">
        <v>9</v>
      </c>
      <c r="D681" s="15">
        <v>20</v>
      </c>
      <c r="E681" s="13" t="s">
        <v>10</v>
      </c>
      <c r="F681" s="13" t="s">
        <v>11</v>
      </c>
      <c r="G681" s="13" t="s">
        <v>12</v>
      </c>
      <c r="H681" s="13" t="s">
        <v>31</v>
      </c>
      <c r="I681" s="3">
        <f t="shared" si="70"/>
        <v>25</v>
      </c>
      <c r="J681" s="7">
        <f t="shared" si="71"/>
        <v>29</v>
      </c>
      <c r="K681" s="3">
        <f>LEN(H681)</f>
        <v>5</v>
      </c>
      <c r="L681" s="13" t="str">
        <f>IF(OR(AND(LEN(H681&gt;3),ISERROR(FIND("-",H681,1))),AND(LEN(H681)&gt;3,ISERROR(FIND("+",H681,1)))),LEFT(H681,2),H681)</f>
        <v>25</v>
      </c>
      <c r="M681" s="13" t="str">
        <f>IF(AND(LEN(H681&gt;3),ISERROR(FIND("+",H681,1))),RIGHT(H681,2),IF(AND(LEN(H681)=3,ISERROR(FIND("-",H681,1))),LEFT(H681,2),H681))</f>
        <v>29</v>
      </c>
      <c r="N681" s="13" t="str">
        <f>SUBSTITUTE(H681,"+","-")</f>
        <v>25-29</v>
      </c>
      <c r="O681" s="3">
        <f t="shared" si="72"/>
        <v>5</v>
      </c>
      <c r="P681" s="3">
        <f t="shared" si="73"/>
        <v>3</v>
      </c>
      <c r="Q681" s="7">
        <f t="shared" si="74"/>
        <v>25</v>
      </c>
      <c r="R681" s="7">
        <f t="shared" si="75"/>
        <v>29</v>
      </c>
      <c r="S681" s="13" t="e">
        <f>VLOOKUP(A681,history!$B:$F,2,0)</f>
        <v>#N/A</v>
      </c>
      <c r="T681" s="13">
        <f>VLOOKUP($C681,日期!$A:$D,3,0)</f>
        <v>5</v>
      </c>
      <c r="U681" s="13">
        <f>VLOOKUP($C681,日期!$A:$D,4,0)</f>
        <v>1</v>
      </c>
      <c r="V681" s="65">
        <f t="shared" si="76"/>
        <v>44317</v>
      </c>
      <c r="W681" s="13" t="s">
        <v>2245</v>
      </c>
    </row>
    <row r="682" spans="1:23" ht="15">
      <c r="A682" s="15">
        <v>3642</v>
      </c>
      <c r="B682" s="15">
        <v>2021</v>
      </c>
      <c r="C682" s="13" t="s">
        <v>9</v>
      </c>
      <c r="D682" s="15">
        <v>20</v>
      </c>
      <c r="E682" s="13" t="s">
        <v>10</v>
      </c>
      <c r="F682" s="13" t="s">
        <v>17</v>
      </c>
      <c r="G682" s="13" t="s">
        <v>12</v>
      </c>
      <c r="H682" s="13" t="s">
        <v>37</v>
      </c>
      <c r="I682" s="3">
        <f t="shared" si="70"/>
        <v>50</v>
      </c>
      <c r="J682" s="7">
        <f t="shared" si="71"/>
        <v>54</v>
      </c>
      <c r="K682" s="3">
        <f>LEN(H682)</f>
        <v>5</v>
      </c>
      <c r="L682" s="13" t="str">
        <f>IF(OR(AND(LEN(H682&gt;3),ISERROR(FIND("-",H682,1))),AND(LEN(H682)&gt;3,ISERROR(FIND("+",H682,1)))),LEFT(H682,2),H682)</f>
        <v>50</v>
      </c>
      <c r="M682" s="13" t="str">
        <f>IF(AND(LEN(H682&gt;3),ISERROR(FIND("+",H682,1))),RIGHT(H682,2),IF(AND(LEN(H682)=3,ISERROR(FIND("-",H682,1))),LEFT(H682,2),H682))</f>
        <v>54</v>
      </c>
      <c r="N682" s="13" t="str">
        <f>SUBSTITUTE(H682,"+","-")</f>
        <v>50-54</v>
      </c>
      <c r="O682" s="3">
        <f t="shared" si="72"/>
        <v>5</v>
      </c>
      <c r="P682" s="3">
        <f t="shared" si="73"/>
        <v>3</v>
      </c>
      <c r="Q682" s="7">
        <f t="shared" si="74"/>
        <v>50</v>
      </c>
      <c r="R682" s="7">
        <f t="shared" si="75"/>
        <v>54</v>
      </c>
      <c r="S682" s="13" t="e">
        <f>VLOOKUP(A682,history!$B:$F,2,0)</f>
        <v>#N/A</v>
      </c>
      <c r="T682" s="13">
        <f>VLOOKUP($C682,日期!$A:$D,3,0)</f>
        <v>5</v>
      </c>
      <c r="U682" s="13">
        <f>VLOOKUP($C682,日期!$A:$D,4,0)</f>
        <v>1</v>
      </c>
      <c r="V682" s="65">
        <f t="shared" si="76"/>
        <v>44317</v>
      </c>
      <c r="W682" s="13" t="s">
        <v>2246</v>
      </c>
    </row>
    <row r="683" spans="1:23" ht="15">
      <c r="A683" s="15">
        <v>3641</v>
      </c>
      <c r="B683" s="15">
        <v>2021</v>
      </c>
      <c r="C683" s="13" t="s">
        <v>9</v>
      </c>
      <c r="D683" s="15">
        <v>20</v>
      </c>
      <c r="E683" s="13" t="s">
        <v>38</v>
      </c>
      <c r="F683" s="13" t="s">
        <v>17</v>
      </c>
      <c r="G683" s="13" t="s">
        <v>12</v>
      </c>
      <c r="H683" s="13" t="s">
        <v>37</v>
      </c>
      <c r="I683" s="3">
        <f t="shared" si="70"/>
        <v>50</v>
      </c>
      <c r="J683" s="7">
        <f t="shared" si="71"/>
        <v>54</v>
      </c>
      <c r="K683" s="3">
        <f>LEN(H683)</f>
        <v>5</v>
      </c>
      <c r="L683" s="13" t="str">
        <f>IF(OR(AND(LEN(H683&gt;3),ISERROR(FIND("-",H683,1))),AND(LEN(H683)&gt;3,ISERROR(FIND("+",H683,1)))),LEFT(H683,2),H683)</f>
        <v>50</v>
      </c>
      <c r="M683" s="13" t="str">
        <f>IF(AND(LEN(H683&gt;3),ISERROR(FIND("+",H683,1))),RIGHT(H683,2),IF(AND(LEN(H683)=3,ISERROR(FIND("-",H683,1))),LEFT(H683,2),H683))</f>
        <v>54</v>
      </c>
      <c r="N683" s="13" t="str">
        <f>SUBSTITUTE(H683,"+","-")</f>
        <v>50-54</v>
      </c>
      <c r="O683" s="3">
        <f t="shared" si="72"/>
        <v>5</v>
      </c>
      <c r="P683" s="3">
        <f t="shared" si="73"/>
        <v>3</v>
      </c>
      <c r="Q683" s="7">
        <f t="shared" si="74"/>
        <v>50</v>
      </c>
      <c r="R683" s="7">
        <f t="shared" si="75"/>
        <v>54</v>
      </c>
      <c r="S683" s="13" t="e">
        <f>VLOOKUP(A683,history!$B:$F,2,0)</f>
        <v>#N/A</v>
      </c>
      <c r="T683" s="13">
        <f>VLOOKUP($C683,日期!$A:$D,3,0)</f>
        <v>5</v>
      </c>
      <c r="U683" s="13">
        <f>VLOOKUP($C683,日期!$A:$D,4,0)</f>
        <v>1</v>
      </c>
      <c r="V683" s="65">
        <f t="shared" si="76"/>
        <v>44317</v>
      </c>
      <c r="W683" s="13" t="s">
        <v>2247</v>
      </c>
    </row>
    <row r="684" spans="1:23" ht="15">
      <c r="A684" s="15">
        <v>3640</v>
      </c>
      <c r="B684" s="15">
        <v>2021</v>
      </c>
      <c r="C684" s="13" t="s">
        <v>9</v>
      </c>
      <c r="D684" s="15">
        <v>20</v>
      </c>
      <c r="E684" s="13" t="s">
        <v>14</v>
      </c>
      <c r="F684" s="13" t="s">
        <v>11</v>
      </c>
      <c r="G684" s="13" t="s">
        <v>12</v>
      </c>
      <c r="H684" s="13" t="s">
        <v>35</v>
      </c>
      <c r="I684" s="3">
        <f t="shared" si="70"/>
        <v>55</v>
      </c>
      <c r="J684" s="7">
        <f t="shared" si="71"/>
        <v>59</v>
      </c>
      <c r="K684" s="3">
        <f>LEN(H684)</f>
        <v>5</v>
      </c>
      <c r="L684" s="13" t="str">
        <f>IF(OR(AND(LEN(H684&gt;3),ISERROR(FIND("-",H684,1))),AND(LEN(H684)&gt;3,ISERROR(FIND("+",H684,1)))),LEFT(H684,2),H684)</f>
        <v>55</v>
      </c>
      <c r="M684" s="13" t="str">
        <f>IF(AND(LEN(H684&gt;3),ISERROR(FIND("+",H684,1))),RIGHT(H684,2),IF(AND(LEN(H684)=3,ISERROR(FIND("-",H684,1))),LEFT(H684,2),H684))</f>
        <v>59</v>
      </c>
      <c r="N684" s="13" t="str">
        <f>SUBSTITUTE(H684,"+","-")</f>
        <v>55-59</v>
      </c>
      <c r="O684" s="3">
        <f t="shared" si="72"/>
        <v>5</v>
      </c>
      <c r="P684" s="3">
        <f t="shared" si="73"/>
        <v>3</v>
      </c>
      <c r="Q684" s="7">
        <f t="shared" si="74"/>
        <v>55</v>
      </c>
      <c r="R684" s="7">
        <f t="shared" si="75"/>
        <v>59</v>
      </c>
      <c r="S684" s="13" t="e">
        <f>VLOOKUP(A684,history!$B:$F,2,0)</f>
        <v>#N/A</v>
      </c>
      <c r="T684" s="13">
        <f>VLOOKUP($C684,日期!$A:$D,3,0)</f>
        <v>5</v>
      </c>
      <c r="U684" s="13">
        <f>VLOOKUP($C684,日期!$A:$D,4,0)</f>
        <v>1</v>
      </c>
      <c r="V684" s="65">
        <f t="shared" si="76"/>
        <v>44317</v>
      </c>
      <c r="W684" s="13" t="s">
        <v>2248</v>
      </c>
    </row>
    <row r="685" spans="1:23" ht="15">
      <c r="A685" s="15">
        <v>3639</v>
      </c>
      <c r="B685" s="15">
        <v>2021</v>
      </c>
      <c r="C685" s="13" t="s">
        <v>9</v>
      </c>
      <c r="D685" s="15">
        <v>20</v>
      </c>
      <c r="E685" s="13" t="s">
        <v>14</v>
      </c>
      <c r="F685" s="13" t="s">
        <v>17</v>
      </c>
      <c r="G685" s="13" t="s">
        <v>12</v>
      </c>
      <c r="H685" s="13" t="s">
        <v>35</v>
      </c>
      <c r="I685" s="3">
        <f t="shared" si="70"/>
        <v>55</v>
      </c>
      <c r="J685" s="7">
        <f t="shared" si="71"/>
        <v>59</v>
      </c>
      <c r="K685" s="3">
        <f>LEN(H685)</f>
        <v>5</v>
      </c>
      <c r="L685" s="13" t="str">
        <f>IF(OR(AND(LEN(H685&gt;3),ISERROR(FIND("-",H685,1))),AND(LEN(H685)&gt;3,ISERROR(FIND("+",H685,1)))),LEFT(H685,2),H685)</f>
        <v>55</v>
      </c>
      <c r="M685" s="13" t="str">
        <f>IF(AND(LEN(H685&gt;3),ISERROR(FIND("+",H685,1))),RIGHT(H685,2),IF(AND(LEN(H685)=3,ISERROR(FIND("-",H685,1))),LEFT(H685,2),H685))</f>
        <v>59</v>
      </c>
      <c r="N685" s="13" t="str">
        <f>SUBSTITUTE(H685,"+","-")</f>
        <v>55-59</v>
      </c>
      <c r="O685" s="3">
        <f t="shared" si="72"/>
        <v>5</v>
      </c>
      <c r="P685" s="3">
        <f t="shared" si="73"/>
        <v>3</v>
      </c>
      <c r="Q685" s="7">
        <f t="shared" si="74"/>
        <v>55</v>
      </c>
      <c r="R685" s="7">
        <f t="shared" si="75"/>
        <v>59</v>
      </c>
      <c r="S685" s="13" t="e">
        <f>VLOOKUP(A685,history!$B:$F,2,0)</f>
        <v>#N/A</v>
      </c>
      <c r="T685" s="13">
        <f>VLOOKUP($C685,日期!$A:$D,3,0)</f>
        <v>5</v>
      </c>
      <c r="U685" s="13">
        <f>VLOOKUP($C685,日期!$A:$D,4,0)</f>
        <v>1</v>
      </c>
      <c r="V685" s="65">
        <f t="shared" si="76"/>
        <v>44317</v>
      </c>
      <c r="W685" s="13" t="s">
        <v>2249</v>
      </c>
    </row>
    <row r="686" spans="1:23" ht="15">
      <c r="A686" s="15">
        <v>3638</v>
      </c>
      <c r="B686" s="15">
        <v>2021</v>
      </c>
      <c r="C686" s="13" t="s">
        <v>9</v>
      </c>
      <c r="D686" s="15">
        <v>20</v>
      </c>
      <c r="E686" s="13" t="s">
        <v>10</v>
      </c>
      <c r="F686" s="13" t="s">
        <v>11</v>
      </c>
      <c r="G686" s="13" t="s">
        <v>12</v>
      </c>
      <c r="H686" s="13" t="s">
        <v>32</v>
      </c>
      <c r="I686" s="3">
        <f t="shared" si="70"/>
        <v>60</v>
      </c>
      <c r="J686" s="7">
        <f t="shared" si="71"/>
        <v>64</v>
      </c>
      <c r="K686" s="3">
        <f>LEN(H686)</f>
        <v>5</v>
      </c>
      <c r="L686" s="13" t="str">
        <f>IF(OR(AND(LEN(H686&gt;3),ISERROR(FIND("-",H686,1))),AND(LEN(H686)&gt;3,ISERROR(FIND("+",H686,1)))),LEFT(H686,2),H686)</f>
        <v>60</v>
      </c>
      <c r="M686" s="13" t="str">
        <f>IF(AND(LEN(H686&gt;3),ISERROR(FIND("+",H686,1))),RIGHT(H686,2),IF(AND(LEN(H686)=3,ISERROR(FIND("-",H686,1))),LEFT(H686,2),H686))</f>
        <v>64</v>
      </c>
      <c r="N686" s="13" t="str">
        <f>SUBSTITUTE(H686,"+","-")</f>
        <v>60-64</v>
      </c>
      <c r="O686" s="3">
        <f t="shared" si="72"/>
        <v>5</v>
      </c>
      <c r="P686" s="3">
        <f t="shared" si="73"/>
        <v>3</v>
      </c>
      <c r="Q686" s="7">
        <f t="shared" si="74"/>
        <v>60</v>
      </c>
      <c r="R686" s="7">
        <f t="shared" si="75"/>
        <v>64</v>
      </c>
      <c r="S686" s="13" t="e">
        <f>VLOOKUP(A686,history!$B:$F,2,0)</f>
        <v>#N/A</v>
      </c>
      <c r="T686" s="13">
        <f>VLOOKUP($C686,日期!$A:$D,3,0)</f>
        <v>5</v>
      </c>
      <c r="U686" s="13">
        <f>VLOOKUP($C686,日期!$A:$D,4,0)</f>
        <v>1</v>
      </c>
      <c r="V686" s="65">
        <f t="shared" si="76"/>
        <v>44317</v>
      </c>
      <c r="W686" s="13" t="s">
        <v>2250</v>
      </c>
    </row>
    <row r="687" spans="1:23" ht="15">
      <c r="A687" s="15">
        <v>3637</v>
      </c>
      <c r="B687" s="15">
        <v>2021</v>
      </c>
      <c r="C687" s="13" t="s">
        <v>9</v>
      </c>
      <c r="D687" s="15">
        <v>20</v>
      </c>
      <c r="E687" s="13" t="s">
        <v>10</v>
      </c>
      <c r="F687" s="13" t="s">
        <v>11</v>
      </c>
      <c r="G687" s="13" t="s">
        <v>12</v>
      </c>
      <c r="H687" s="13" t="s">
        <v>31</v>
      </c>
      <c r="I687" s="3">
        <f t="shared" si="70"/>
        <v>25</v>
      </c>
      <c r="J687" s="7">
        <f t="shared" si="71"/>
        <v>29</v>
      </c>
      <c r="K687" s="3">
        <f>LEN(H687)</f>
        <v>5</v>
      </c>
      <c r="L687" s="13" t="str">
        <f>IF(OR(AND(LEN(H687&gt;3),ISERROR(FIND("-",H687,1))),AND(LEN(H687)&gt;3,ISERROR(FIND("+",H687,1)))),LEFT(H687,2),H687)</f>
        <v>25</v>
      </c>
      <c r="M687" s="13" t="str">
        <f>IF(AND(LEN(H687&gt;3),ISERROR(FIND("+",H687,1))),RIGHT(H687,2),IF(AND(LEN(H687)=3,ISERROR(FIND("-",H687,1))),LEFT(H687,2),H687))</f>
        <v>29</v>
      </c>
      <c r="N687" s="13" t="str">
        <f>SUBSTITUTE(H687,"+","-")</f>
        <v>25-29</v>
      </c>
      <c r="O687" s="3">
        <f t="shared" si="72"/>
        <v>5</v>
      </c>
      <c r="P687" s="3">
        <f t="shared" si="73"/>
        <v>3</v>
      </c>
      <c r="Q687" s="7">
        <f t="shared" si="74"/>
        <v>25</v>
      </c>
      <c r="R687" s="7">
        <f t="shared" si="75"/>
        <v>29</v>
      </c>
      <c r="S687" s="13" t="e">
        <f>VLOOKUP(A687,history!$B:$F,2,0)</f>
        <v>#N/A</v>
      </c>
      <c r="T687" s="13">
        <f>VLOOKUP($C687,日期!$A:$D,3,0)</f>
        <v>5</v>
      </c>
      <c r="U687" s="13">
        <f>VLOOKUP($C687,日期!$A:$D,4,0)</f>
        <v>1</v>
      </c>
      <c r="V687" s="65">
        <f t="shared" si="76"/>
        <v>44317</v>
      </c>
      <c r="W687" s="13" t="s">
        <v>2251</v>
      </c>
    </row>
    <row r="688" spans="1:23" ht="15">
      <c r="A688" s="15">
        <v>3636</v>
      </c>
      <c r="B688" s="15">
        <v>2021</v>
      </c>
      <c r="C688" s="13" t="s">
        <v>9</v>
      </c>
      <c r="D688" s="15">
        <v>20</v>
      </c>
      <c r="E688" s="13" t="s">
        <v>10</v>
      </c>
      <c r="F688" s="13" t="s">
        <v>17</v>
      </c>
      <c r="G688" s="13" t="s">
        <v>12</v>
      </c>
      <c r="H688" s="13" t="s">
        <v>37</v>
      </c>
      <c r="I688" s="3">
        <f t="shared" si="70"/>
        <v>50</v>
      </c>
      <c r="J688" s="7">
        <f t="shared" si="71"/>
        <v>54</v>
      </c>
      <c r="K688" s="3">
        <f>LEN(H688)</f>
        <v>5</v>
      </c>
      <c r="L688" s="13" t="str">
        <f>IF(OR(AND(LEN(H688&gt;3),ISERROR(FIND("-",H688,1))),AND(LEN(H688)&gt;3,ISERROR(FIND("+",H688,1)))),LEFT(H688,2),H688)</f>
        <v>50</v>
      </c>
      <c r="M688" s="13" t="str">
        <f>IF(AND(LEN(H688&gt;3),ISERROR(FIND("+",H688,1))),RIGHT(H688,2),IF(AND(LEN(H688)=3,ISERROR(FIND("-",H688,1))),LEFT(H688,2),H688))</f>
        <v>54</v>
      </c>
      <c r="N688" s="13" t="str">
        <f>SUBSTITUTE(H688,"+","-")</f>
        <v>50-54</v>
      </c>
      <c r="O688" s="3">
        <f t="shared" si="72"/>
        <v>5</v>
      </c>
      <c r="P688" s="3">
        <f t="shared" si="73"/>
        <v>3</v>
      </c>
      <c r="Q688" s="7">
        <f t="shared" si="74"/>
        <v>50</v>
      </c>
      <c r="R688" s="7">
        <f t="shared" si="75"/>
        <v>54</v>
      </c>
      <c r="S688" s="13" t="e">
        <f>VLOOKUP(A688,history!$B:$F,2,0)</f>
        <v>#N/A</v>
      </c>
      <c r="T688" s="13">
        <f>VLOOKUP($C688,日期!$A:$D,3,0)</f>
        <v>5</v>
      </c>
      <c r="U688" s="13">
        <f>VLOOKUP($C688,日期!$A:$D,4,0)</f>
        <v>1</v>
      </c>
      <c r="V688" s="65">
        <f t="shared" si="76"/>
        <v>44317</v>
      </c>
      <c r="W688" s="13" t="s">
        <v>2252</v>
      </c>
    </row>
    <row r="689" spans="1:23" ht="15">
      <c r="A689" s="15">
        <v>3635</v>
      </c>
      <c r="B689" s="15">
        <v>2021</v>
      </c>
      <c r="C689" s="13" t="s">
        <v>9</v>
      </c>
      <c r="D689" s="15">
        <v>20</v>
      </c>
      <c r="E689" s="13" t="s">
        <v>38</v>
      </c>
      <c r="F689" s="13" t="s">
        <v>17</v>
      </c>
      <c r="G689" s="13" t="s">
        <v>12</v>
      </c>
      <c r="H689" s="13" t="s">
        <v>37</v>
      </c>
      <c r="I689" s="3">
        <f t="shared" si="70"/>
        <v>50</v>
      </c>
      <c r="J689" s="7">
        <f t="shared" si="71"/>
        <v>54</v>
      </c>
      <c r="K689" s="3">
        <f>LEN(H689)</f>
        <v>5</v>
      </c>
      <c r="L689" s="13" t="str">
        <f>IF(OR(AND(LEN(H689&gt;3),ISERROR(FIND("-",H689,1))),AND(LEN(H689)&gt;3,ISERROR(FIND("+",H689,1)))),LEFT(H689,2),H689)</f>
        <v>50</v>
      </c>
      <c r="M689" s="13" t="str">
        <f>IF(AND(LEN(H689&gt;3),ISERROR(FIND("+",H689,1))),RIGHT(H689,2),IF(AND(LEN(H689)=3,ISERROR(FIND("-",H689,1))),LEFT(H689,2),H689))</f>
        <v>54</v>
      </c>
      <c r="N689" s="13" t="str">
        <f>SUBSTITUTE(H689,"+","-")</f>
        <v>50-54</v>
      </c>
      <c r="O689" s="3">
        <f t="shared" si="72"/>
        <v>5</v>
      </c>
      <c r="P689" s="3">
        <f t="shared" si="73"/>
        <v>3</v>
      </c>
      <c r="Q689" s="7">
        <f t="shared" si="74"/>
        <v>50</v>
      </c>
      <c r="R689" s="7">
        <f t="shared" si="75"/>
        <v>54</v>
      </c>
      <c r="S689" s="13" t="e">
        <f>VLOOKUP(A689,history!$B:$F,2,0)</f>
        <v>#N/A</v>
      </c>
      <c r="T689" s="13">
        <f>VLOOKUP($C689,日期!$A:$D,3,0)</f>
        <v>5</v>
      </c>
      <c r="U689" s="13">
        <f>VLOOKUP($C689,日期!$A:$D,4,0)</f>
        <v>1</v>
      </c>
      <c r="V689" s="65">
        <f t="shared" si="76"/>
        <v>44317</v>
      </c>
      <c r="W689" s="13" t="s">
        <v>2253</v>
      </c>
    </row>
    <row r="690" spans="1:23" ht="15">
      <c r="A690" s="15">
        <v>3634</v>
      </c>
      <c r="B690" s="15">
        <v>2021</v>
      </c>
      <c r="C690" s="13" t="s">
        <v>9</v>
      </c>
      <c r="D690" s="15">
        <v>20</v>
      </c>
      <c r="E690" s="13" t="s">
        <v>14</v>
      </c>
      <c r="F690" s="13" t="s">
        <v>11</v>
      </c>
      <c r="G690" s="13" t="s">
        <v>12</v>
      </c>
      <c r="H690" s="13" t="s">
        <v>35</v>
      </c>
      <c r="I690" s="3">
        <f t="shared" si="70"/>
        <v>55</v>
      </c>
      <c r="J690" s="7">
        <f t="shared" si="71"/>
        <v>59</v>
      </c>
      <c r="K690" s="3">
        <f>LEN(H690)</f>
        <v>5</v>
      </c>
      <c r="L690" s="13" t="str">
        <f>IF(OR(AND(LEN(H690&gt;3),ISERROR(FIND("-",H690,1))),AND(LEN(H690)&gt;3,ISERROR(FIND("+",H690,1)))),LEFT(H690,2),H690)</f>
        <v>55</v>
      </c>
      <c r="M690" s="13" t="str">
        <f>IF(AND(LEN(H690&gt;3),ISERROR(FIND("+",H690,1))),RIGHT(H690,2),IF(AND(LEN(H690)=3,ISERROR(FIND("-",H690,1))),LEFT(H690,2),H690))</f>
        <v>59</v>
      </c>
      <c r="N690" s="13" t="str">
        <f>SUBSTITUTE(H690,"+","-")</f>
        <v>55-59</v>
      </c>
      <c r="O690" s="3">
        <f t="shared" si="72"/>
        <v>5</v>
      </c>
      <c r="P690" s="3">
        <f t="shared" si="73"/>
        <v>3</v>
      </c>
      <c r="Q690" s="7">
        <f t="shared" si="74"/>
        <v>55</v>
      </c>
      <c r="R690" s="7">
        <f t="shared" si="75"/>
        <v>59</v>
      </c>
      <c r="S690" s="13" t="e">
        <f>VLOOKUP(A690,history!$B:$F,2,0)</f>
        <v>#N/A</v>
      </c>
      <c r="T690" s="13">
        <f>VLOOKUP($C690,日期!$A:$D,3,0)</f>
        <v>5</v>
      </c>
      <c r="U690" s="13">
        <f>VLOOKUP($C690,日期!$A:$D,4,0)</f>
        <v>1</v>
      </c>
      <c r="V690" s="65">
        <f t="shared" si="76"/>
        <v>44317</v>
      </c>
      <c r="W690" s="13" t="s">
        <v>2254</v>
      </c>
    </row>
    <row r="691" spans="1:23" ht="15">
      <c r="A691" s="15">
        <v>3633</v>
      </c>
      <c r="B691" s="15">
        <v>2021</v>
      </c>
      <c r="C691" s="13" t="s">
        <v>9</v>
      </c>
      <c r="D691" s="15">
        <v>20</v>
      </c>
      <c r="E691" s="13" t="s">
        <v>14</v>
      </c>
      <c r="F691" s="13" t="s">
        <v>17</v>
      </c>
      <c r="G691" s="13" t="s">
        <v>12</v>
      </c>
      <c r="H691" s="13" t="s">
        <v>35</v>
      </c>
      <c r="I691" s="3">
        <f t="shared" si="70"/>
        <v>55</v>
      </c>
      <c r="J691" s="7">
        <f t="shared" si="71"/>
        <v>59</v>
      </c>
      <c r="K691" s="3">
        <f>LEN(H691)</f>
        <v>5</v>
      </c>
      <c r="L691" s="13" t="str">
        <f>IF(OR(AND(LEN(H691&gt;3),ISERROR(FIND("-",H691,1))),AND(LEN(H691)&gt;3,ISERROR(FIND("+",H691,1)))),LEFT(H691,2),H691)</f>
        <v>55</v>
      </c>
      <c r="M691" s="13" t="str">
        <f>IF(AND(LEN(H691&gt;3),ISERROR(FIND("+",H691,1))),RIGHT(H691,2),IF(AND(LEN(H691)=3,ISERROR(FIND("-",H691,1))),LEFT(H691,2),H691))</f>
        <v>59</v>
      </c>
      <c r="N691" s="13" t="str">
        <f>SUBSTITUTE(H691,"+","-")</f>
        <v>55-59</v>
      </c>
      <c r="O691" s="3">
        <f t="shared" si="72"/>
        <v>5</v>
      </c>
      <c r="P691" s="3">
        <f t="shared" si="73"/>
        <v>3</v>
      </c>
      <c r="Q691" s="7">
        <f t="shared" si="74"/>
        <v>55</v>
      </c>
      <c r="R691" s="7">
        <f t="shared" si="75"/>
        <v>59</v>
      </c>
      <c r="S691" s="13" t="e">
        <f>VLOOKUP(A691,history!$B:$F,2,0)</f>
        <v>#N/A</v>
      </c>
      <c r="T691" s="13">
        <f>VLOOKUP($C691,日期!$A:$D,3,0)</f>
        <v>5</v>
      </c>
      <c r="U691" s="13">
        <f>VLOOKUP($C691,日期!$A:$D,4,0)</f>
        <v>1</v>
      </c>
      <c r="V691" s="65">
        <f t="shared" si="76"/>
        <v>44317</v>
      </c>
      <c r="W691" s="13" t="s">
        <v>2255</v>
      </c>
    </row>
    <row r="692" spans="1:23" ht="15">
      <c r="A692" s="15">
        <v>3632</v>
      </c>
      <c r="B692" s="15">
        <v>2021</v>
      </c>
      <c r="C692" s="13" t="s">
        <v>9</v>
      </c>
      <c r="D692" s="15">
        <v>20</v>
      </c>
      <c r="E692" s="13" t="s">
        <v>10</v>
      </c>
      <c r="F692" s="13" t="s">
        <v>11</v>
      </c>
      <c r="G692" s="13" t="s">
        <v>12</v>
      </c>
      <c r="H692" s="13" t="s">
        <v>32</v>
      </c>
      <c r="I692" s="3">
        <f t="shared" si="70"/>
        <v>60</v>
      </c>
      <c r="J692" s="7">
        <f t="shared" si="71"/>
        <v>64</v>
      </c>
      <c r="K692" s="3">
        <f>LEN(H692)</f>
        <v>5</v>
      </c>
      <c r="L692" s="13" t="str">
        <f>IF(OR(AND(LEN(H692&gt;3),ISERROR(FIND("-",H692,1))),AND(LEN(H692)&gt;3,ISERROR(FIND("+",H692,1)))),LEFT(H692,2),H692)</f>
        <v>60</v>
      </c>
      <c r="M692" s="13" t="str">
        <f>IF(AND(LEN(H692&gt;3),ISERROR(FIND("+",H692,1))),RIGHT(H692,2),IF(AND(LEN(H692)=3,ISERROR(FIND("-",H692,1))),LEFT(H692,2),H692))</f>
        <v>64</v>
      </c>
      <c r="N692" s="13" t="str">
        <f>SUBSTITUTE(H692,"+","-")</f>
        <v>60-64</v>
      </c>
      <c r="O692" s="3">
        <f t="shared" si="72"/>
        <v>5</v>
      </c>
      <c r="P692" s="3">
        <f t="shared" si="73"/>
        <v>3</v>
      </c>
      <c r="Q692" s="7">
        <f t="shared" si="74"/>
        <v>60</v>
      </c>
      <c r="R692" s="7">
        <f t="shared" si="75"/>
        <v>64</v>
      </c>
      <c r="S692" s="13" t="e">
        <f>VLOOKUP(A692,history!$B:$F,2,0)</f>
        <v>#N/A</v>
      </c>
      <c r="T692" s="13">
        <f>VLOOKUP($C692,日期!$A:$D,3,0)</f>
        <v>5</v>
      </c>
      <c r="U692" s="13">
        <f>VLOOKUP($C692,日期!$A:$D,4,0)</f>
        <v>1</v>
      </c>
      <c r="V692" s="65">
        <f t="shared" si="76"/>
        <v>44317</v>
      </c>
      <c r="W692" s="13" t="s">
        <v>2256</v>
      </c>
    </row>
    <row r="693" spans="1:23" ht="15">
      <c r="A693" s="15">
        <v>3631</v>
      </c>
      <c r="B693" s="15">
        <v>2021</v>
      </c>
      <c r="C693" s="13" t="s">
        <v>9</v>
      </c>
      <c r="D693" s="15">
        <v>20</v>
      </c>
      <c r="E693" s="13" t="s">
        <v>10</v>
      </c>
      <c r="F693" s="13" t="s">
        <v>11</v>
      </c>
      <c r="G693" s="13" t="s">
        <v>12</v>
      </c>
      <c r="H693" s="13" t="s">
        <v>31</v>
      </c>
      <c r="I693" s="3">
        <f t="shared" si="70"/>
        <v>25</v>
      </c>
      <c r="J693" s="7">
        <f t="shared" si="71"/>
        <v>29</v>
      </c>
      <c r="K693" s="3">
        <f>LEN(H693)</f>
        <v>5</v>
      </c>
      <c r="L693" s="13" t="str">
        <f>IF(OR(AND(LEN(H693&gt;3),ISERROR(FIND("-",H693,1))),AND(LEN(H693)&gt;3,ISERROR(FIND("+",H693,1)))),LEFT(H693,2),H693)</f>
        <v>25</v>
      </c>
      <c r="M693" s="13" t="str">
        <f>IF(AND(LEN(H693&gt;3),ISERROR(FIND("+",H693,1))),RIGHT(H693,2),IF(AND(LEN(H693)=3,ISERROR(FIND("-",H693,1))),LEFT(H693,2),H693))</f>
        <v>29</v>
      </c>
      <c r="N693" s="13" t="str">
        <f>SUBSTITUTE(H693,"+","-")</f>
        <v>25-29</v>
      </c>
      <c r="O693" s="3">
        <f t="shared" si="72"/>
        <v>5</v>
      </c>
      <c r="P693" s="3">
        <f t="shared" si="73"/>
        <v>3</v>
      </c>
      <c r="Q693" s="7">
        <f t="shared" si="74"/>
        <v>25</v>
      </c>
      <c r="R693" s="7">
        <f t="shared" si="75"/>
        <v>29</v>
      </c>
      <c r="S693" s="13" t="e">
        <f>VLOOKUP(A693,history!$B:$F,2,0)</f>
        <v>#N/A</v>
      </c>
      <c r="T693" s="13">
        <f>VLOOKUP($C693,日期!$A:$D,3,0)</f>
        <v>5</v>
      </c>
      <c r="U693" s="13">
        <f>VLOOKUP($C693,日期!$A:$D,4,0)</f>
        <v>1</v>
      </c>
      <c r="V693" s="65">
        <f t="shared" si="76"/>
        <v>44317</v>
      </c>
      <c r="W693" s="13" t="s">
        <v>2257</v>
      </c>
    </row>
    <row r="694" spans="1:23" ht="15">
      <c r="A694" s="15">
        <v>3630</v>
      </c>
      <c r="B694" s="15">
        <v>2021</v>
      </c>
      <c r="C694" s="13" t="s">
        <v>9</v>
      </c>
      <c r="D694" s="15">
        <v>20</v>
      </c>
      <c r="E694" s="13" t="s">
        <v>10</v>
      </c>
      <c r="F694" s="13" t="s">
        <v>17</v>
      </c>
      <c r="G694" s="13" t="s">
        <v>12</v>
      </c>
      <c r="H694" s="13" t="s">
        <v>37</v>
      </c>
      <c r="I694" s="3">
        <f t="shared" si="70"/>
        <v>50</v>
      </c>
      <c r="J694" s="7">
        <f t="shared" si="71"/>
        <v>54</v>
      </c>
      <c r="K694" s="3">
        <f>LEN(H694)</f>
        <v>5</v>
      </c>
      <c r="L694" s="13" t="str">
        <f>IF(OR(AND(LEN(H694&gt;3),ISERROR(FIND("-",H694,1))),AND(LEN(H694)&gt;3,ISERROR(FIND("+",H694,1)))),LEFT(H694,2),H694)</f>
        <v>50</v>
      </c>
      <c r="M694" s="13" t="str">
        <f>IF(AND(LEN(H694&gt;3),ISERROR(FIND("+",H694,1))),RIGHT(H694,2),IF(AND(LEN(H694)=3,ISERROR(FIND("-",H694,1))),LEFT(H694,2),H694))</f>
        <v>54</v>
      </c>
      <c r="N694" s="13" t="str">
        <f>SUBSTITUTE(H694,"+","-")</f>
        <v>50-54</v>
      </c>
      <c r="O694" s="3">
        <f t="shared" si="72"/>
        <v>5</v>
      </c>
      <c r="P694" s="3">
        <f t="shared" si="73"/>
        <v>3</v>
      </c>
      <c r="Q694" s="7">
        <f t="shared" si="74"/>
        <v>50</v>
      </c>
      <c r="R694" s="7">
        <f t="shared" si="75"/>
        <v>54</v>
      </c>
      <c r="S694" s="13" t="e">
        <f>VLOOKUP(A694,history!$B:$F,2,0)</f>
        <v>#N/A</v>
      </c>
      <c r="T694" s="13">
        <f>VLOOKUP($C694,日期!$A:$D,3,0)</f>
        <v>5</v>
      </c>
      <c r="U694" s="13">
        <f>VLOOKUP($C694,日期!$A:$D,4,0)</f>
        <v>1</v>
      </c>
      <c r="V694" s="65">
        <f t="shared" si="76"/>
        <v>44317</v>
      </c>
      <c r="W694" s="13" t="s">
        <v>2258</v>
      </c>
    </row>
    <row r="695" spans="1:23" ht="15">
      <c r="A695" s="15">
        <v>3629</v>
      </c>
      <c r="B695" s="15">
        <v>2021</v>
      </c>
      <c r="C695" s="13" t="s">
        <v>9</v>
      </c>
      <c r="D695" s="15">
        <v>20</v>
      </c>
      <c r="E695" s="13" t="s">
        <v>38</v>
      </c>
      <c r="F695" s="13" t="s">
        <v>17</v>
      </c>
      <c r="G695" s="13" t="s">
        <v>12</v>
      </c>
      <c r="H695" s="13" t="s">
        <v>30</v>
      </c>
      <c r="I695" s="3">
        <f t="shared" si="70"/>
        <v>45</v>
      </c>
      <c r="J695" s="7">
        <f t="shared" si="71"/>
        <v>49</v>
      </c>
      <c r="K695" s="3">
        <f>LEN(H695)</f>
        <v>5</v>
      </c>
      <c r="L695" s="13" t="str">
        <f>IF(OR(AND(LEN(H695&gt;3),ISERROR(FIND("-",H695,1))),AND(LEN(H695)&gt;3,ISERROR(FIND("+",H695,1)))),LEFT(H695,2),H695)</f>
        <v>45</v>
      </c>
      <c r="M695" s="13" t="str">
        <f>IF(AND(LEN(H695&gt;3),ISERROR(FIND("+",H695,1))),RIGHT(H695,2),IF(AND(LEN(H695)=3,ISERROR(FIND("-",H695,1))),LEFT(H695,2),H695))</f>
        <v>49</v>
      </c>
      <c r="N695" s="13" t="str">
        <f>SUBSTITUTE(H695,"+","-")</f>
        <v>45-49</v>
      </c>
      <c r="O695" s="3">
        <f t="shared" si="72"/>
        <v>5</v>
      </c>
      <c r="P695" s="3">
        <f t="shared" si="73"/>
        <v>3</v>
      </c>
      <c r="Q695" s="7">
        <f t="shared" si="74"/>
        <v>45</v>
      </c>
      <c r="R695" s="7">
        <f t="shared" si="75"/>
        <v>49</v>
      </c>
      <c r="S695" s="13" t="e">
        <f>VLOOKUP(A695,history!$B:$F,2,0)</f>
        <v>#N/A</v>
      </c>
      <c r="T695" s="13">
        <f>VLOOKUP($C695,日期!$A:$D,3,0)</f>
        <v>5</v>
      </c>
      <c r="U695" s="13">
        <f>VLOOKUP($C695,日期!$A:$D,4,0)</f>
        <v>1</v>
      </c>
      <c r="V695" s="65">
        <f t="shared" si="76"/>
        <v>44317</v>
      </c>
      <c r="W695" s="13" t="s">
        <v>2259</v>
      </c>
    </row>
    <row r="696" spans="1:23" ht="15">
      <c r="A696" s="15">
        <v>3628</v>
      </c>
      <c r="B696" s="15">
        <v>2021</v>
      </c>
      <c r="C696" s="13" t="s">
        <v>9</v>
      </c>
      <c r="D696" s="15">
        <v>20</v>
      </c>
      <c r="E696" s="13" t="s">
        <v>14</v>
      </c>
      <c r="F696" s="13" t="s">
        <v>11</v>
      </c>
      <c r="G696" s="13" t="s">
        <v>12</v>
      </c>
      <c r="H696" s="13" t="s">
        <v>35</v>
      </c>
      <c r="I696" s="3">
        <f t="shared" si="70"/>
        <v>55</v>
      </c>
      <c r="J696" s="7">
        <f t="shared" si="71"/>
        <v>59</v>
      </c>
      <c r="K696" s="3">
        <f>LEN(H696)</f>
        <v>5</v>
      </c>
      <c r="L696" s="13" t="str">
        <f>IF(OR(AND(LEN(H696&gt;3),ISERROR(FIND("-",H696,1))),AND(LEN(H696)&gt;3,ISERROR(FIND("+",H696,1)))),LEFT(H696,2),H696)</f>
        <v>55</v>
      </c>
      <c r="M696" s="13" t="str">
        <f>IF(AND(LEN(H696&gt;3),ISERROR(FIND("+",H696,1))),RIGHT(H696,2),IF(AND(LEN(H696)=3,ISERROR(FIND("-",H696,1))),LEFT(H696,2),H696))</f>
        <v>59</v>
      </c>
      <c r="N696" s="13" t="str">
        <f>SUBSTITUTE(H696,"+","-")</f>
        <v>55-59</v>
      </c>
      <c r="O696" s="3">
        <f t="shared" si="72"/>
        <v>5</v>
      </c>
      <c r="P696" s="3">
        <f t="shared" si="73"/>
        <v>3</v>
      </c>
      <c r="Q696" s="7">
        <f t="shared" si="74"/>
        <v>55</v>
      </c>
      <c r="R696" s="7">
        <f t="shared" si="75"/>
        <v>59</v>
      </c>
      <c r="S696" s="13" t="e">
        <f>VLOOKUP(A696,history!$B:$F,2,0)</f>
        <v>#N/A</v>
      </c>
      <c r="T696" s="13">
        <f>VLOOKUP($C696,日期!$A:$D,3,0)</f>
        <v>5</v>
      </c>
      <c r="U696" s="13">
        <f>VLOOKUP($C696,日期!$A:$D,4,0)</f>
        <v>1</v>
      </c>
      <c r="V696" s="65">
        <f t="shared" si="76"/>
        <v>44317</v>
      </c>
      <c r="W696" s="13" t="s">
        <v>2260</v>
      </c>
    </row>
    <row r="697" spans="1:23" ht="15">
      <c r="A697" s="15">
        <v>3627</v>
      </c>
      <c r="B697" s="15">
        <v>2021</v>
      </c>
      <c r="C697" s="13" t="s">
        <v>9</v>
      </c>
      <c r="D697" s="15">
        <v>20</v>
      </c>
      <c r="E697" s="13" t="s">
        <v>14</v>
      </c>
      <c r="F697" s="13" t="s">
        <v>17</v>
      </c>
      <c r="G697" s="13" t="s">
        <v>12</v>
      </c>
      <c r="H697" s="13" t="s">
        <v>37</v>
      </c>
      <c r="I697" s="3">
        <f t="shared" si="70"/>
        <v>50</v>
      </c>
      <c r="J697" s="7">
        <f t="shared" si="71"/>
        <v>54</v>
      </c>
      <c r="K697" s="3">
        <f>LEN(H697)</f>
        <v>5</v>
      </c>
      <c r="L697" s="13" t="str">
        <f>IF(OR(AND(LEN(H697&gt;3),ISERROR(FIND("-",H697,1))),AND(LEN(H697)&gt;3,ISERROR(FIND("+",H697,1)))),LEFT(H697,2),H697)</f>
        <v>50</v>
      </c>
      <c r="M697" s="13" t="str">
        <f>IF(AND(LEN(H697&gt;3),ISERROR(FIND("+",H697,1))),RIGHT(H697,2),IF(AND(LEN(H697)=3,ISERROR(FIND("-",H697,1))),LEFT(H697,2),H697))</f>
        <v>54</v>
      </c>
      <c r="N697" s="13" t="str">
        <f>SUBSTITUTE(H697,"+","-")</f>
        <v>50-54</v>
      </c>
      <c r="O697" s="3">
        <f t="shared" si="72"/>
        <v>5</v>
      </c>
      <c r="P697" s="3">
        <f t="shared" si="73"/>
        <v>3</v>
      </c>
      <c r="Q697" s="7">
        <f t="shared" si="74"/>
        <v>50</v>
      </c>
      <c r="R697" s="7">
        <f t="shared" si="75"/>
        <v>54</v>
      </c>
      <c r="S697" s="13" t="e">
        <f>VLOOKUP(A697,history!$B:$F,2,0)</f>
        <v>#N/A</v>
      </c>
      <c r="T697" s="13">
        <f>VLOOKUP($C697,日期!$A:$D,3,0)</f>
        <v>5</v>
      </c>
      <c r="U697" s="13">
        <f>VLOOKUP($C697,日期!$A:$D,4,0)</f>
        <v>1</v>
      </c>
      <c r="V697" s="65">
        <f t="shared" si="76"/>
        <v>44317</v>
      </c>
      <c r="W697" s="13" t="s">
        <v>2261</v>
      </c>
    </row>
    <row r="698" spans="1:23" ht="15">
      <c r="A698" s="15">
        <v>3626</v>
      </c>
      <c r="B698" s="15">
        <v>2021</v>
      </c>
      <c r="C698" s="13" t="s">
        <v>9</v>
      </c>
      <c r="D698" s="15">
        <v>20</v>
      </c>
      <c r="E698" s="13" t="s">
        <v>10</v>
      </c>
      <c r="F698" s="13" t="s">
        <v>11</v>
      </c>
      <c r="G698" s="13" t="s">
        <v>12</v>
      </c>
      <c r="H698" s="13" t="s">
        <v>32</v>
      </c>
      <c r="I698" s="3">
        <f t="shared" si="70"/>
        <v>60</v>
      </c>
      <c r="J698" s="7">
        <f t="shared" si="71"/>
        <v>64</v>
      </c>
      <c r="K698" s="3">
        <f>LEN(H698)</f>
        <v>5</v>
      </c>
      <c r="L698" s="13" t="str">
        <f>IF(OR(AND(LEN(H698&gt;3),ISERROR(FIND("-",H698,1))),AND(LEN(H698)&gt;3,ISERROR(FIND("+",H698,1)))),LEFT(H698,2),H698)</f>
        <v>60</v>
      </c>
      <c r="M698" s="13" t="str">
        <f>IF(AND(LEN(H698&gt;3),ISERROR(FIND("+",H698,1))),RIGHT(H698,2),IF(AND(LEN(H698)=3,ISERROR(FIND("-",H698,1))),LEFT(H698,2),H698))</f>
        <v>64</v>
      </c>
      <c r="N698" s="13" t="str">
        <f>SUBSTITUTE(H698,"+","-")</f>
        <v>60-64</v>
      </c>
      <c r="O698" s="3">
        <f t="shared" si="72"/>
        <v>5</v>
      </c>
      <c r="P698" s="3">
        <f t="shared" si="73"/>
        <v>3</v>
      </c>
      <c r="Q698" s="7">
        <f t="shared" si="74"/>
        <v>60</v>
      </c>
      <c r="R698" s="7">
        <f t="shared" si="75"/>
        <v>64</v>
      </c>
      <c r="S698" s="13" t="e">
        <f>VLOOKUP(A698,history!$B:$F,2,0)</f>
        <v>#N/A</v>
      </c>
      <c r="T698" s="13">
        <f>VLOOKUP($C698,日期!$A:$D,3,0)</f>
        <v>5</v>
      </c>
      <c r="U698" s="13">
        <f>VLOOKUP($C698,日期!$A:$D,4,0)</f>
        <v>1</v>
      </c>
      <c r="V698" s="65">
        <f t="shared" si="76"/>
        <v>44317</v>
      </c>
      <c r="W698" s="13" t="s">
        <v>2262</v>
      </c>
    </row>
    <row r="699" spans="1:23" ht="15">
      <c r="A699" s="15">
        <v>3625</v>
      </c>
      <c r="B699" s="15">
        <v>2021</v>
      </c>
      <c r="C699" s="13" t="s">
        <v>9</v>
      </c>
      <c r="D699" s="15">
        <v>20</v>
      </c>
      <c r="E699" s="13" t="s">
        <v>10</v>
      </c>
      <c r="F699" s="13" t="s">
        <v>11</v>
      </c>
      <c r="G699" s="13" t="s">
        <v>12</v>
      </c>
      <c r="H699" s="13" t="s">
        <v>31</v>
      </c>
      <c r="I699" s="3">
        <f t="shared" si="70"/>
        <v>25</v>
      </c>
      <c r="J699" s="7">
        <f t="shared" si="71"/>
        <v>29</v>
      </c>
      <c r="K699" s="3">
        <f>LEN(H699)</f>
        <v>5</v>
      </c>
      <c r="L699" s="13" t="str">
        <f>IF(OR(AND(LEN(H699&gt;3),ISERROR(FIND("-",H699,1))),AND(LEN(H699)&gt;3,ISERROR(FIND("+",H699,1)))),LEFT(H699,2),H699)</f>
        <v>25</v>
      </c>
      <c r="M699" s="13" t="str">
        <f>IF(AND(LEN(H699&gt;3),ISERROR(FIND("+",H699,1))),RIGHT(H699,2),IF(AND(LEN(H699)=3,ISERROR(FIND("-",H699,1))),LEFT(H699,2),H699))</f>
        <v>29</v>
      </c>
      <c r="N699" s="13" t="str">
        <f>SUBSTITUTE(H699,"+","-")</f>
        <v>25-29</v>
      </c>
      <c r="O699" s="3">
        <f t="shared" si="72"/>
        <v>5</v>
      </c>
      <c r="P699" s="3">
        <f t="shared" si="73"/>
        <v>3</v>
      </c>
      <c r="Q699" s="7">
        <f t="shared" si="74"/>
        <v>25</v>
      </c>
      <c r="R699" s="7">
        <f t="shared" si="75"/>
        <v>29</v>
      </c>
      <c r="S699" s="13" t="e">
        <f>VLOOKUP(A699,history!$B:$F,2,0)</f>
        <v>#N/A</v>
      </c>
      <c r="T699" s="13">
        <f>VLOOKUP($C699,日期!$A:$D,3,0)</f>
        <v>5</v>
      </c>
      <c r="U699" s="13">
        <f>VLOOKUP($C699,日期!$A:$D,4,0)</f>
        <v>1</v>
      </c>
      <c r="V699" s="65">
        <f t="shared" si="76"/>
        <v>44317</v>
      </c>
      <c r="W699" s="13" t="s">
        <v>2263</v>
      </c>
    </row>
    <row r="700" spans="1:23" ht="15">
      <c r="A700" s="15">
        <v>3624</v>
      </c>
      <c r="B700" s="15">
        <v>2021</v>
      </c>
      <c r="C700" s="13" t="s">
        <v>9</v>
      </c>
      <c r="D700" s="15">
        <v>20</v>
      </c>
      <c r="E700" s="13" t="s">
        <v>10</v>
      </c>
      <c r="F700" s="13" t="s">
        <v>17</v>
      </c>
      <c r="G700" s="13" t="s">
        <v>12</v>
      </c>
      <c r="H700" s="13" t="s">
        <v>30</v>
      </c>
      <c r="I700" s="3">
        <f t="shared" si="70"/>
        <v>45</v>
      </c>
      <c r="J700" s="7">
        <f t="shared" si="71"/>
        <v>49</v>
      </c>
      <c r="K700" s="3">
        <f>LEN(H700)</f>
        <v>5</v>
      </c>
      <c r="L700" s="13" t="str">
        <f>IF(OR(AND(LEN(H700&gt;3),ISERROR(FIND("-",H700,1))),AND(LEN(H700)&gt;3,ISERROR(FIND("+",H700,1)))),LEFT(H700,2),H700)</f>
        <v>45</v>
      </c>
      <c r="M700" s="13" t="str">
        <f>IF(AND(LEN(H700&gt;3),ISERROR(FIND("+",H700,1))),RIGHT(H700,2),IF(AND(LEN(H700)=3,ISERROR(FIND("-",H700,1))),LEFT(H700,2),H700))</f>
        <v>49</v>
      </c>
      <c r="N700" s="13" t="str">
        <f>SUBSTITUTE(H700,"+","-")</f>
        <v>45-49</v>
      </c>
      <c r="O700" s="3">
        <f t="shared" si="72"/>
        <v>5</v>
      </c>
      <c r="P700" s="3">
        <f t="shared" si="73"/>
        <v>3</v>
      </c>
      <c r="Q700" s="7">
        <f t="shared" si="74"/>
        <v>45</v>
      </c>
      <c r="R700" s="7">
        <f t="shared" si="75"/>
        <v>49</v>
      </c>
      <c r="S700" s="13" t="e">
        <f>VLOOKUP(A700,history!$B:$F,2,0)</f>
        <v>#N/A</v>
      </c>
      <c r="T700" s="13">
        <f>VLOOKUP($C700,日期!$A:$D,3,0)</f>
        <v>5</v>
      </c>
      <c r="U700" s="13">
        <f>VLOOKUP($C700,日期!$A:$D,4,0)</f>
        <v>1</v>
      </c>
      <c r="V700" s="65">
        <f t="shared" si="76"/>
        <v>44317</v>
      </c>
      <c r="W700" s="13" t="s">
        <v>2264</v>
      </c>
    </row>
    <row r="701" spans="1:23" ht="15">
      <c r="A701" s="15">
        <v>3623</v>
      </c>
      <c r="B701" s="15">
        <v>2021</v>
      </c>
      <c r="C701" s="13" t="s">
        <v>9</v>
      </c>
      <c r="D701" s="15">
        <v>20</v>
      </c>
      <c r="E701" s="13" t="s">
        <v>38</v>
      </c>
      <c r="F701" s="13" t="s">
        <v>17</v>
      </c>
      <c r="G701" s="13" t="s">
        <v>12</v>
      </c>
      <c r="H701" s="13" t="s">
        <v>30</v>
      </c>
      <c r="I701" s="3">
        <f t="shared" si="70"/>
        <v>45</v>
      </c>
      <c r="J701" s="7">
        <f t="shared" si="71"/>
        <v>49</v>
      </c>
      <c r="K701" s="3">
        <f>LEN(H701)</f>
        <v>5</v>
      </c>
      <c r="L701" s="13" t="str">
        <f>IF(OR(AND(LEN(H701&gt;3),ISERROR(FIND("-",H701,1))),AND(LEN(H701)&gt;3,ISERROR(FIND("+",H701,1)))),LEFT(H701,2),H701)</f>
        <v>45</v>
      </c>
      <c r="M701" s="13" t="str">
        <f>IF(AND(LEN(H701&gt;3),ISERROR(FIND("+",H701,1))),RIGHT(H701,2),IF(AND(LEN(H701)=3,ISERROR(FIND("-",H701,1))),LEFT(H701,2),H701))</f>
        <v>49</v>
      </c>
      <c r="N701" s="13" t="str">
        <f>SUBSTITUTE(H701,"+","-")</f>
        <v>45-49</v>
      </c>
      <c r="O701" s="3">
        <f t="shared" si="72"/>
        <v>5</v>
      </c>
      <c r="P701" s="3">
        <f t="shared" si="73"/>
        <v>3</v>
      </c>
      <c r="Q701" s="7">
        <f t="shared" si="74"/>
        <v>45</v>
      </c>
      <c r="R701" s="7">
        <f t="shared" si="75"/>
        <v>49</v>
      </c>
      <c r="S701" s="13" t="e">
        <f>VLOOKUP(A701,history!$B:$F,2,0)</f>
        <v>#N/A</v>
      </c>
      <c r="T701" s="13">
        <f>VLOOKUP($C701,日期!$A:$D,3,0)</f>
        <v>5</v>
      </c>
      <c r="U701" s="13">
        <f>VLOOKUP($C701,日期!$A:$D,4,0)</f>
        <v>1</v>
      </c>
      <c r="V701" s="65">
        <f t="shared" si="76"/>
        <v>44317</v>
      </c>
      <c r="W701" s="13" t="s">
        <v>2265</v>
      </c>
    </row>
    <row r="702" spans="1:23" ht="15">
      <c r="A702" s="15">
        <v>3622</v>
      </c>
      <c r="B702" s="15">
        <v>2021</v>
      </c>
      <c r="C702" s="13" t="s">
        <v>9</v>
      </c>
      <c r="D702" s="15">
        <v>20</v>
      </c>
      <c r="E702" s="13" t="s">
        <v>14</v>
      </c>
      <c r="F702" s="13" t="s">
        <v>11</v>
      </c>
      <c r="G702" s="13" t="s">
        <v>12</v>
      </c>
      <c r="H702" s="13" t="s">
        <v>37</v>
      </c>
      <c r="I702" s="3">
        <f t="shared" si="70"/>
        <v>50</v>
      </c>
      <c r="J702" s="7">
        <f t="shared" si="71"/>
        <v>54</v>
      </c>
      <c r="K702" s="3">
        <f>LEN(H702)</f>
        <v>5</v>
      </c>
      <c r="L702" s="13" t="str">
        <f>IF(OR(AND(LEN(H702&gt;3),ISERROR(FIND("-",H702,1))),AND(LEN(H702)&gt;3,ISERROR(FIND("+",H702,1)))),LEFT(H702,2),H702)</f>
        <v>50</v>
      </c>
      <c r="M702" s="13" t="str">
        <f>IF(AND(LEN(H702&gt;3),ISERROR(FIND("+",H702,1))),RIGHT(H702,2),IF(AND(LEN(H702)=3,ISERROR(FIND("-",H702,1))),LEFT(H702,2),H702))</f>
        <v>54</v>
      </c>
      <c r="N702" s="13" t="str">
        <f>SUBSTITUTE(H702,"+","-")</f>
        <v>50-54</v>
      </c>
      <c r="O702" s="3">
        <f t="shared" si="72"/>
        <v>5</v>
      </c>
      <c r="P702" s="3">
        <f t="shared" si="73"/>
        <v>3</v>
      </c>
      <c r="Q702" s="7">
        <f t="shared" si="74"/>
        <v>50</v>
      </c>
      <c r="R702" s="7">
        <f t="shared" si="75"/>
        <v>54</v>
      </c>
      <c r="S702" s="13" t="e">
        <f>VLOOKUP(A702,history!$B:$F,2,0)</f>
        <v>#N/A</v>
      </c>
      <c r="T702" s="13">
        <f>VLOOKUP($C702,日期!$A:$D,3,0)</f>
        <v>5</v>
      </c>
      <c r="U702" s="13">
        <f>VLOOKUP($C702,日期!$A:$D,4,0)</f>
        <v>1</v>
      </c>
      <c r="V702" s="65">
        <f t="shared" si="76"/>
        <v>44317</v>
      </c>
      <c r="W702" s="13" t="s">
        <v>2266</v>
      </c>
    </row>
    <row r="703" spans="1:23" ht="15">
      <c r="A703" s="15">
        <v>3621</v>
      </c>
      <c r="B703" s="15">
        <v>2021</v>
      </c>
      <c r="C703" s="13" t="s">
        <v>9</v>
      </c>
      <c r="D703" s="15">
        <v>20</v>
      </c>
      <c r="E703" s="13" t="s">
        <v>14</v>
      </c>
      <c r="F703" s="13" t="s">
        <v>17</v>
      </c>
      <c r="G703" s="13" t="s">
        <v>12</v>
      </c>
      <c r="H703" s="13" t="s">
        <v>37</v>
      </c>
      <c r="I703" s="3">
        <f t="shared" si="70"/>
        <v>50</v>
      </c>
      <c r="J703" s="7">
        <f t="shared" si="71"/>
        <v>54</v>
      </c>
      <c r="K703" s="3">
        <f>LEN(H703)</f>
        <v>5</v>
      </c>
      <c r="L703" s="13" t="str">
        <f>IF(OR(AND(LEN(H703&gt;3),ISERROR(FIND("-",H703,1))),AND(LEN(H703)&gt;3,ISERROR(FIND("+",H703,1)))),LEFT(H703,2),H703)</f>
        <v>50</v>
      </c>
      <c r="M703" s="13" t="str">
        <f>IF(AND(LEN(H703&gt;3),ISERROR(FIND("+",H703,1))),RIGHT(H703,2),IF(AND(LEN(H703)=3,ISERROR(FIND("-",H703,1))),LEFT(H703,2),H703))</f>
        <v>54</v>
      </c>
      <c r="N703" s="13" t="str">
        <f>SUBSTITUTE(H703,"+","-")</f>
        <v>50-54</v>
      </c>
      <c r="O703" s="3">
        <f t="shared" si="72"/>
        <v>5</v>
      </c>
      <c r="P703" s="3">
        <f t="shared" si="73"/>
        <v>3</v>
      </c>
      <c r="Q703" s="7">
        <f t="shared" si="74"/>
        <v>50</v>
      </c>
      <c r="R703" s="7">
        <f t="shared" si="75"/>
        <v>54</v>
      </c>
      <c r="S703" s="13" t="e">
        <f>VLOOKUP(A703,history!$B:$F,2,0)</f>
        <v>#N/A</v>
      </c>
      <c r="T703" s="13">
        <f>VLOOKUP($C703,日期!$A:$D,3,0)</f>
        <v>5</v>
      </c>
      <c r="U703" s="13">
        <f>VLOOKUP($C703,日期!$A:$D,4,0)</f>
        <v>1</v>
      </c>
      <c r="V703" s="65">
        <f t="shared" si="76"/>
        <v>44317</v>
      </c>
      <c r="W703" s="13" t="s">
        <v>2267</v>
      </c>
    </row>
    <row r="704" spans="1:23" ht="15">
      <c r="A704" s="15">
        <v>3620</v>
      </c>
      <c r="B704" s="15">
        <v>2021</v>
      </c>
      <c r="C704" s="13" t="s">
        <v>9</v>
      </c>
      <c r="D704" s="15">
        <v>20</v>
      </c>
      <c r="E704" s="13" t="s">
        <v>10</v>
      </c>
      <c r="F704" s="13" t="s">
        <v>11</v>
      </c>
      <c r="G704" s="13" t="s">
        <v>12</v>
      </c>
      <c r="H704" s="13" t="s">
        <v>32</v>
      </c>
      <c r="I704" s="3">
        <f t="shared" si="70"/>
        <v>60</v>
      </c>
      <c r="J704" s="7">
        <f t="shared" si="71"/>
        <v>64</v>
      </c>
      <c r="K704" s="3">
        <f>LEN(H704)</f>
        <v>5</v>
      </c>
      <c r="L704" s="13" t="str">
        <f>IF(OR(AND(LEN(H704&gt;3),ISERROR(FIND("-",H704,1))),AND(LEN(H704)&gt;3,ISERROR(FIND("+",H704,1)))),LEFT(H704,2),H704)</f>
        <v>60</v>
      </c>
      <c r="M704" s="13" t="str">
        <f>IF(AND(LEN(H704&gt;3),ISERROR(FIND("+",H704,1))),RIGHT(H704,2),IF(AND(LEN(H704)=3,ISERROR(FIND("-",H704,1))),LEFT(H704,2),H704))</f>
        <v>64</v>
      </c>
      <c r="N704" s="13" t="str">
        <f>SUBSTITUTE(H704,"+","-")</f>
        <v>60-64</v>
      </c>
      <c r="O704" s="3">
        <f t="shared" si="72"/>
        <v>5</v>
      </c>
      <c r="P704" s="3">
        <f t="shared" si="73"/>
        <v>3</v>
      </c>
      <c r="Q704" s="7">
        <f t="shared" si="74"/>
        <v>60</v>
      </c>
      <c r="R704" s="7">
        <f t="shared" si="75"/>
        <v>64</v>
      </c>
      <c r="S704" s="13" t="e">
        <f>VLOOKUP(A704,history!$B:$F,2,0)</f>
        <v>#N/A</v>
      </c>
      <c r="T704" s="13">
        <f>VLOOKUP($C704,日期!$A:$D,3,0)</f>
        <v>5</v>
      </c>
      <c r="U704" s="13">
        <f>VLOOKUP($C704,日期!$A:$D,4,0)</f>
        <v>1</v>
      </c>
      <c r="V704" s="65">
        <f t="shared" si="76"/>
        <v>44317</v>
      </c>
      <c r="W704" s="13" t="s">
        <v>2268</v>
      </c>
    </row>
    <row r="705" spans="1:23" ht="15">
      <c r="A705" s="15">
        <v>3619</v>
      </c>
      <c r="B705" s="15">
        <v>2021</v>
      </c>
      <c r="C705" s="13" t="s">
        <v>9</v>
      </c>
      <c r="D705" s="15">
        <v>20</v>
      </c>
      <c r="E705" s="13" t="s">
        <v>10</v>
      </c>
      <c r="F705" s="13" t="s">
        <v>11</v>
      </c>
      <c r="G705" s="13" t="s">
        <v>12</v>
      </c>
      <c r="H705" s="13" t="s">
        <v>31</v>
      </c>
      <c r="I705" s="3">
        <f t="shared" si="70"/>
        <v>25</v>
      </c>
      <c r="J705" s="7">
        <f t="shared" si="71"/>
        <v>29</v>
      </c>
      <c r="K705" s="3">
        <f>LEN(H705)</f>
        <v>5</v>
      </c>
      <c r="L705" s="13" t="str">
        <f>IF(OR(AND(LEN(H705&gt;3),ISERROR(FIND("-",H705,1))),AND(LEN(H705)&gt;3,ISERROR(FIND("+",H705,1)))),LEFT(H705,2),H705)</f>
        <v>25</v>
      </c>
      <c r="M705" s="13" t="str">
        <f>IF(AND(LEN(H705&gt;3),ISERROR(FIND("+",H705,1))),RIGHT(H705,2),IF(AND(LEN(H705)=3,ISERROR(FIND("-",H705,1))),LEFT(H705,2),H705))</f>
        <v>29</v>
      </c>
      <c r="N705" s="13" t="str">
        <f>SUBSTITUTE(H705,"+","-")</f>
        <v>25-29</v>
      </c>
      <c r="O705" s="3">
        <f t="shared" si="72"/>
        <v>5</v>
      </c>
      <c r="P705" s="3">
        <f t="shared" si="73"/>
        <v>3</v>
      </c>
      <c r="Q705" s="7">
        <f t="shared" si="74"/>
        <v>25</v>
      </c>
      <c r="R705" s="7">
        <f t="shared" si="75"/>
        <v>29</v>
      </c>
      <c r="S705" s="13" t="e">
        <f>VLOOKUP(A705,history!$B:$F,2,0)</f>
        <v>#N/A</v>
      </c>
      <c r="T705" s="13">
        <f>VLOOKUP($C705,日期!$A:$D,3,0)</f>
        <v>5</v>
      </c>
      <c r="U705" s="13">
        <f>VLOOKUP($C705,日期!$A:$D,4,0)</f>
        <v>1</v>
      </c>
      <c r="V705" s="65">
        <f t="shared" si="76"/>
        <v>44317</v>
      </c>
      <c r="W705" s="13" t="s">
        <v>2269</v>
      </c>
    </row>
    <row r="706" spans="1:23" ht="15">
      <c r="A706" s="15">
        <v>3618</v>
      </c>
      <c r="B706" s="15">
        <v>2021</v>
      </c>
      <c r="C706" s="13" t="s">
        <v>9</v>
      </c>
      <c r="D706" s="15">
        <v>20</v>
      </c>
      <c r="E706" s="13" t="s">
        <v>10</v>
      </c>
      <c r="F706" s="13" t="s">
        <v>17</v>
      </c>
      <c r="G706" s="13" t="s">
        <v>12</v>
      </c>
      <c r="H706" s="13" t="s">
        <v>30</v>
      </c>
      <c r="I706" s="3">
        <f t="shared" si="70"/>
        <v>45</v>
      </c>
      <c r="J706" s="7">
        <f t="shared" si="71"/>
        <v>49</v>
      </c>
      <c r="K706" s="3">
        <f>LEN(H706)</f>
        <v>5</v>
      </c>
      <c r="L706" s="13" t="str">
        <f>IF(OR(AND(LEN(H706&gt;3),ISERROR(FIND("-",H706,1))),AND(LEN(H706)&gt;3,ISERROR(FIND("+",H706,1)))),LEFT(H706,2),H706)</f>
        <v>45</v>
      </c>
      <c r="M706" s="13" t="str">
        <f>IF(AND(LEN(H706&gt;3),ISERROR(FIND("+",H706,1))),RIGHT(H706,2),IF(AND(LEN(H706)=3,ISERROR(FIND("-",H706,1))),LEFT(H706,2),H706))</f>
        <v>49</v>
      </c>
      <c r="N706" s="13" t="str">
        <f>SUBSTITUTE(H706,"+","-")</f>
        <v>45-49</v>
      </c>
      <c r="O706" s="3">
        <f t="shared" si="72"/>
        <v>5</v>
      </c>
      <c r="P706" s="3">
        <f t="shared" si="73"/>
        <v>3</v>
      </c>
      <c r="Q706" s="7">
        <f t="shared" si="74"/>
        <v>45</v>
      </c>
      <c r="R706" s="7">
        <f t="shared" si="75"/>
        <v>49</v>
      </c>
      <c r="S706" s="13" t="e">
        <f>VLOOKUP(A706,history!$B:$F,2,0)</f>
        <v>#N/A</v>
      </c>
      <c r="T706" s="13">
        <f>VLOOKUP($C706,日期!$A:$D,3,0)</f>
        <v>5</v>
      </c>
      <c r="U706" s="13">
        <f>VLOOKUP($C706,日期!$A:$D,4,0)</f>
        <v>1</v>
      </c>
      <c r="V706" s="65">
        <f t="shared" si="76"/>
        <v>44317</v>
      </c>
      <c r="W706" s="13" t="s">
        <v>2270</v>
      </c>
    </row>
    <row r="707" spans="1:23" ht="15">
      <c r="A707" s="15">
        <v>3617</v>
      </c>
      <c r="B707" s="15">
        <v>2021</v>
      </c>
      <c r="C707" s="13" t="s">
        <v>9</v>
      </c>
      <c r="D707" s="15">
        <v>20</v>
      </c>
      <c r="E707" s="13" t="s">
        <v>38</v>
      </c>
      <c r="F707" s="13" t="s">
        <v>17</v>
      </c>
      <c r="G707" s="13" t="s">
        <v>12</v>
      </c>
      <c r="H707" s="13" t="s">
        <v>30</v>
      </c>
      <c r="I707" s="3">
        <f t="shared" ref="I707:I770" si="77">VALUE(IF(LEN(H707)&gt;=3,LEFT(H707,2),H707))</f>
        <v>45</v>
      </c>
      <c r="J707" s="7">
        <f t="shared" ref="J707:J770" si="78">VALUE(IF(LEN(H707)=5,RIGHT(H707,2),LEFT(H707,2)))</f>
        <v>49</v>
      </c>
      <c r="K707" s="3">
        <f>LEN(H707)</f>
        <v>5</v>
      </c>
      <c r="L707" s="13" t="str">
        <f>IF(OR(AND(LEN(H707&gt;3),ISERROR(FIND("-",H707,1))),AND(LEN(H707)&gt;3,ISERROR(FIND("+",H707,1)))),LEFT(H707,2),H707)</f>
        <v>45</v>
      </c>
      <c r="M707" s="13" t="str">
        <f>IF(AND(LEN(H707&gt;3),ISERROR(FIND("+",H707,1))),RIGHT(H707,2),IF(AND(LEN(H707)=3,ISERROR(FIND("-",H707,1))),LEFT(H707,2),H707))</f>
        <v>49</v>
      </c>
      <c r="N707" s="13" t="str">
        <f>SUBSTITUTE(H707,"+","-")</f>
        <v>45-49</v>
      </c>
      <c r="O707" s="3">
        <f t="shared" ref="O707:O770" si="79">LEN(N707)</f>
        <v>5</v>
      </c>
      <c r="P707" s="3">
        <f t="shared" ref="P707:P770" si="80">FIND("-",N707,1)</f>
        <v>3</v>
      </c>
      <c r="Q707" s="7">
        <f t="shared" ref="Q707:Q770" si="81">VALUE(IF(ISERROR(FIND("-",N707,1)),N707,LEFT(N707,FIND("-",N707,1)-1)))</f>
        <v>45</v>
      </c>
      <c r="R707" s="7">
        <f t="shared" ref="R707:R770" si="82">VALUE(IF(ISERROR(FIND("-",N707,1)),N707,IF(AND(FIND("-",N707,1)=3,LEN(N707)=3),LEFT(N707,2),RIGHT(N707,FIND("-",N707,1)-1))))</f>
        <v>49</v>
      </c>
      <c r="S707" s="13" t="e">
        <f>VLOOKUP(A707,history!$B:$F,2,0)</f>
        <v>#N/A</v>
      </c>
      <c r="T707" s="13">
        <f>VLOOKUP($C707,日期!$A:$D,3,0)</f>
        <v>5</v>
      </c>
      <c r="U707" s="13">
        <f>VLOOKUP($C707,日期!$A:$D,4,0)</f>
        <v>1</v>
      </c>
      <c r="V707" s="65">
        <f t="shared" ref="V707:V770" si="83">DATE(B707,T707,U707)</f>
        <v>44317</v>
      </c>
      <c r="W707" s="13" t="s">
        <v>2271</v>
      </c>
    </row>
    <row r="708" spans="1:23" ht="15">
      <c r="A708" s="15">
        <v>3616</v>
      </c>
      <c r="B708" s="15">
        <v>2021</v>
      </c>
      <c r="C708" s="13" t="s">
        <v>9</v>
      </c>
      <c r="D708" s="15">
        <v>20</v>
      </c>
      <c r="E708" s="13" t="s">
        <v>14</v>
      </c>
      <c r="F708" s="13" t="s">
        <v>11</v>
      </c>
      <c r="G708" s="13" t="s">
        <v>12</v>
      </c>
      <c r="H708" s="13" t="s">
        <v>37</v>
      </c>
      <c r="I708" s="3">
        <f t="shared" si="77"/>
        <v>50</v>
      </c>
      <c r="J708" s="7">
        <f t="shared" si="78"/>
        <v>54</v>
      </c>
      <c r="K708" s="3">
        <f>LEN(H708)</f>
        <v>5</v>
      </c>
      <c r="L708" s="13" t="str">
        <f>IF(OR(AND(LEN(H708&gt;3),ISERROR(FIND("-",H708,1))),AND(LEN(H708)&gt;3,ISERROR(FIND("+",H708,1)))),LEFT(H708,2),H708)</f>
        <v>50</v>
      </c>
      <c r="M708" s="13" t="str">
        <f>IF(AND(LEN(H708&gt;3),ISERROR(FIND("+",H708,1))),RIGHT(H708,2),IF(AND(LEN(H708)=3,ISERROR(FIND("-",H708,1))),LEFT(H708,2),H708))</f>
        <v>54</v>
      </c>
      <c r="N708" s="13" t="str">
        <f>SUBSTITUTE(H708,"+","-")</f>
        <v>50-54</v>
      </c>
      <c r="O708" s="3">
        <f t="shared" si="79"/>
        <v>5</v>
      </c>
      <c r="P708" s="3">
        <f t="shared" si="80"/>
        <v>3</v>
      </c>
      <c r="Q708" s="7">
        <f t="shared" si="81"/>
        <v>50</v>
      </c>
      <c r="R708" s="7">
        <f t="shared" si="82"/>
        <v>54</v>
      </c>
      <c r="S708" s="13" t="e">
        <f>VLOOKUP(A708,history!$B:$F,2,0)</f>
        <v>#N/A</v>
      </c>
      <c r="T708" s="13">
        <f>VLOOKUP($C708,日期!$A:$D,3,0)</f>
        <v>5</v>
      </c>
      <c r="U708" s="13">
        <f>VLOOKUP($C708,日期!$A:$D,4,0)</f>
        <v>1</v>
      </c>
      <c r="V708" s="65">
        <f t="shared" si="83"/>
        <v>44317</v>
      </c>
      <c r="W708" s="13" t="s">
        <v>2272</v>
      </c>
    </row>
    <row r="709" spans="1:23" ht="15">
      <c r="A709" s="15">
        <v>3615</v>
      </c>
      <c r="B709" s="15">
        <v>2021</v>
      </c>
      <c r="C709" s="13" t="s">
        <v>9</v>
      </c>
      <c r="D709" s="15">
        <v>20</v>
      </c>
      <c r="E709" s="13" t="s">
        <v>14</v>
      </c>
      <c r="F709" s="13" t="s">
        <v>17</v>
      </c>
      <c r="G709" s="13" t="s">
        <v>12</v>
      </c>
      <c r="H709" s="13" t="s">
        <v>37</v>
      </c>
      <c r="I709" s="3">
        <f t="shared" si="77"/>
        <v>50</v>
      </c>
      <c r="J709" s="7">
        <f t="shared" si="78"/>
        <v>54</v>
      </c>
      <c r="K709" s="3">
        <f>LEN(H709)</f>
        <v>5</v>
      </c>
      <c r="L709" s="13" t="str">
        <f>IF(OR(AND(LEN(H709&gt;3),ISERROR(FIND("-",H709,1))),AND(LEN(H709)&gt;3,ISERROR(FIND("+",H709,1)))),LEFT(H709,2),H709)</f>
        <v>50</v>
      </c>
      <c r="M709" s="13" t="str">
        <f>IF(AND(LEN(H709&gt;3),ISERROR(FIND("+",H709,1))),RIGHT(H709,2),IF(AND(LEN(H709)=3,ISERROR(FIND("-",H709,1))),LEFT(H709,2),H709))</f>
        <v>54</v>
      </c>
      <c r="N709" s="13" t="str">
        <f>SUBSTITUTE(H709,"+","-")</f>
        <v>50-54</v>
      </c>
      <c r="O709" s="3">
        <f t="shared" si="79"/>
        <v>5</v>
      </c>
      <c r="P709" s="3">
        <f t="shared" si="80"/>
        <v>3</v>
      </c>
      <c r="Q709" s="7">
        <f t="shared" si="81"/>
        <v>50</v>
      </c>
      <c r="R709" s="7">
        <f t="shared" si="82"/>
        <v>54</v>
      </c>
      <c r="S709" s="13" t="e">
        <f>VLOOKUP(A709,history!$B:$F,2,0)</f>
        <v>#N/A</v>
      </c>
      <c r="T709" s="13">
        <f>VLOOKUP($C709,日期!$A:$D,3,0)</f>
        <v>5</v>
      </c>
      <c r="U709" s="13">
        <f>VLOOKUP($C709,日期!$A:$D,4,0)</f>
        <v>1</v>
      </c>
      <c r="V709" s="65">
        <f t="shared" si="83"/>
        <v>44317</v>
      </c>
      <c r="W709" s="13" t="s">
        <v>2273</v>
      </c>
    </row>
    <row r="710" spans="1:23" ht="15">
      <c r="A710" s="15">
        <v>3614</v>
      </c>
      <c r="B710" s="15">
        <v>2021</v>
      </c>
      <c r="C710" s="13" t="s">
        <v>9</v>
      </c>
      <c r="D710" s="15">
        <v>20</v>
      </c>
      <c r="E710" s="13" t="s">
        <v>10</v>
      </c>
      <c r="F710" s="13" t="s">
        <v>11</v>
      </c>
      <c r="G710" s="13" t="s">
        <v>12</v>
      </c>
      <c r="H710" s="13" t="s">
        <v>32</v>
      </c>
      <c r="I710" s="3">
        <f t="shared" si="77"/>
        <v>60</v>
      </c>
      <c r="J710" s="7">
        <f t="shared" si="78"/>
        <v>64</v>
      </c>
      <c r="K710" s="3">
        <f>LEN(H710)</f>
        <v>5</v>
      </c>
      <c r="L710" s="13" t="str">
        <f>IF(OR(AND(LEN(H710&gt;3),ISERROR(FIND("-",H710,1))),AND(LEN(H710)&gt;3,ISERROR(FIND("+",H710,1)))),LEFT(H710,2),H710)</f>
        <v>60</v>
      </c>
      <c r="M710" s="13" t="str">
        <f>IF(AND(LEN(H710&gt;3),ISERROR(FIND("+",H710,1))),RIGHT(H710,2),IF(AND(LEN(H710)=3,ISERROR(FIND("-",H710,1))),LEFT(H710,2),H710))</f>
        <v>64</v>
      </c>
      <c r="N710" s="13" t="str">
        <f>SUBSTITUTE(H710,"+","-")</f>
        <v>60-64</v>
      </c>
      <c r="O710" s="3">
        <f t="shared" si="79"/>
        <v>5</v>
      </c>
      <c r="P710" s="3">
        <f t="shared" si="80"/>
        <v>3</v>
      </c>
      <c r="Q710" s="7">
        <f t="shared" si="81"/>
        <v>60</v>
      </c>
      <c r="R710" s="7">
        <f t="shared" si="82"/>
        <v>64</v>
      </c>
      <c r="S710" s="13" t="e">
        <f>VLOOKUP(A710,history!$B:$F,2,0)</f>
        <v>#N/A</v>
      </c>
      <c r="T710" s="13">
        <f>VLOOKUP($C710,日期!$A:$D,3,0)</f>
        <v>5</v>
      </c>
      <c r="U710" s="13">
        <f>VLOOKUP($C710,日期!$A:$D,4,0)</f>
        <v>1</v>
      </c>
      <c r="V710" s="65">
        <f t="shared" si="83"/>
        <v>44317</v>
      </c>
      <c r="W710" s="13" t="s">
        <v>2274</v>
      </c>
    </row>
    <row r="711" spans="1:23" ht="15">
      <c r="A711" s="15">
        <v>3613</v>
      </c>
      <c r="B711" s="15">
        <v>2021</v>
      </c>
      <c r="C711" s="13" t="s">
        <v>9</v>
      </c>
      <c r="D711" s="15">
        <v>20</v>
      </c>
      <c r="E711" s="13" t="s">
        <v>10</v>
      </c>
      <c r="F711" s="13" t="s">
        <v>11</v>
      </c>
      <c r="G711" s="13" t="s">
        <v>12</v>
      </c>
      <c r="H711" s="13" t="s">
        <v>31</v>
      </c>
      <c r="I711" s="3">
        <f t="shared" si="77"/>
        <v>25</v>
      </c>
      <c r="J711" s="7">
        <f t="shared" si="78"/>
        <v>29</v>
      </c>
      <c r="K711" s="3">
        <f>LEN(H711)</f>
        <v>5</v>
      </c>
      <c r="L711" s="13" t="str">
        <f>IF(OR(AND(LEN(H711&gt;3),ISERROR(FIND("-",H711,1))),AND(LEN(H711)&gt;3,ISERROR(FIND("+",H711,1)))),LEFT(H711,2),H711)</f>
        <v>25</v>
      </c>
      <c r="M711" s="13" t="str">
        <f>IF(AND(LEN(H711&gt;3),ISERROR(FIND("+",H711,1))),RIGHT(H711,2),IF(AND(LEN(H711)=3,ISERROR(FIND("-",H711,1))),LEFT(H711,2),H711))</f>
        <v>29</v>
      </c>
      <c r="N711" s="13" t="str">
        <f>SUBSTITUTE(H711,"+","-")</f>
        <v>25-29</v>
      </c>
      <c r="O711" s="3">
        <f t="shared" si="79"/>
        <v>5</v>
      </c>
      <c r="P711" s="3">
        <f t="shared" si="80"/>
        <v>3</v>
      </c>
      <c r="Q711" s="7">
        <f t="shared" si="81"/>
        <v>25</v>
      </c>
      <c r="R711" s="7">
        <f t="shared" si="82"/>
        <v>29</v>
      </c>
      <c r="S711" s="13" t="e">
        <f>VLOOKUP(A711,history!$B:$F,2,0)</f>
        <v>#N/A</v>
      </c>
      <c r="T711" s="13">
        <f>VLOOKUP($C711,日期!$A:$D,3,0)</f>
        <v>5</v>
      </c>
      <c r="U711" s="13">
        <f>VLOOKUP($C711,日期!$A:$D,4,0)</f>
        <v>1</v>
      </c>
      <c r="V711" s="65">
        <f t="shared" si="83"/>
        <v>44317</v>
      </c>
      <c r="W711" s="13" t="s">
        <v>2275</v>
      </c>
    </row>
    <row r="712" spans="1:23" ht="15">
      <c r="A712" s="15">
        <v>3612</v>
      </c>
      <c r="B712" s="15">
        <v>2021</v>
      </c>
      <c r="C712" s="13" t="s">
        <v>9</v>
      </c>
      <c r="D712" s="15">
        <v>20</v>
      </c>
      <c r="E712" s="13" t="s">
        <v>10</v>
      </c>
      <c r="F712" s="13" t="s">
        <v>17</v>
      </c>
      <c r="G712" s="13" t="s">
        <v>12</v>
      </c>
      <c r="H712" s="13" t="s">
        <v>30</v>
      </c>
      <c r="I712" s="3">
        <f t="shared" si="77"/>
        <v>45</v>
      </c>
      <c r="J712" s="7">
        <f t="shared" si="78"/>
        <v>49</v>
      </c>
      <c r="K712" s="3">
        <f>LEN(H712)</f>
        <v>5</v>
      </c>
      <c r="L712" s="13" t="str">
        <f>IF(OR(AND(LEN(H712&gt;3),ISERROR(FIND("-",H712,1))),AND(LEN(H712)&gt;3,ISERROR(FIND("+",H712,1)))),LEFT(H712,2),H712)</f>
        <v>45</v>
      </c>
      <c r="M712" s="13" t="str">
        <f>IF(AND(LEN(H712&gt;3),ISERROR(FIND("+",H712,1))),RIGHT(H712,2),IF(AND(LEN(H712)=3,ISERROR(FIND("-",H712,1))),LEFT(H712,2),H712))</f>
        <v>49</v>
      </c>
      <c r="N712" s="13" t="str">
        <f>SUBSTITUTE(H712,"+","-")</f>
        <v>45-49</v>
      </c>
      <c r="O712" s="3">
        <f t="shared" si="79"/>
        <v>5</v>
      </c>
      <c r="P712" s="3">
        <f t="shared" si="80"/>
        <v>3</v>
      </c>
      <c r="Q712" s="7">
        <f t="shared" si="81"/>
        <v>45</v>
      </c>
      <c r="R712" s="7">
        <f t="shared" si="82"/>
        <v>49</v>
      </c>
      <c r="S712" s="13" t="e">
        <f>VLOOKUP(A712,history!$B:$F,2,0)</f>
        <v>#N/A</v>
      </c>
      <c r="T712" s="13">
        <f>VLOOKUP($C712,日期!$A:$D,3,0)</f>
        <v>5</v>
      </c>
      <c r="U712" s="13">
        <f>VLOOKUP($C712,日期!$A:$D,4,0)</f>
        <v>1</v>
      </c>
      <c r="V712" s="65">
        <f t="shared" si="83"/>
        <v>44317</v>
      </c>
      <c r="W712" s="13" t="s">
        <v>2276</v>
      </c>
    </row>
    <row r="713" spans="1:23" ht="15">
      <c r="A713" s="15">
        <v>3611</v>
      </c>
      <c r="B713" s="15">
        <v>2021</v>
      </c>
      <c r="C713" s="13" t="s">
        <v>9</v>
      </c>
      <c r="D713" s="15">
        <v>20</v>
      </c>
      <c r="E713" s="13" t="s">
        <v>38</v>
      </c>
      <c r="F713" s="13" t="s">
        <v>17</v>
      </c>
      <c r="G713" s="13" t="s">
        <v>12</v>
      </c>
      <c r="H713" s="13" t="s">
        <v>30</v>
      </c>
      <c r="I713" s="3">
        <f t="shared" si="77"/>
        <v>45</v>
      </c>
      <c r="J713" s="7">
        <f t="shared" si="78"/>
        <v>49</v>
      </c>
      <c r="K713" s="3">
        <f>LEN(H713)</f>
        <v>5</v>
      </c>
      <c r="L713" s="13" t="str">
        <f>IF(OR(AND(LEN(H713&gt;3),ISERROR(FIND("-",H713,1))),AND(LEN(H713)&gt;3,ISERROR(FIND("+",H713,1)))),LEFT(H713,2),H713)</f>
        <v>45</v>
      </c>
      <c r="M713" s="13" t="str">
        <f>IF(AND(LEN(H713&gt;3),ISERROR(FIND("+",H713,1))),RIGHT(H713,2),IF(AND(LEN(H713)=3,ISERROR(FIND("-",H713,1))),LEFT(H713,2),H713))</f>
        <v>49</v>
      </c>
      <c r="N713" s="13" t="str">
        <f>SUBSTITUTE(H713,"+","-")</f>
        <v>45-49</v>
      </c>
      <c r="O713" s="3">
        <f t="shared" si="79"/>
        <v>5</v>
      </c>
      <c r="P713" s="3">
        <f t="shared" si="80"/>
        <v>3</v>
      </c>
      <c r="Q713" s="7">
        <f t="shared" si="81"/>
        <v>45</v>
      </c>
      <c r="R713" s="7">
        <f t="shared" si="82"/>
        <v>49</v>
      </c>
      <c r="S713" s="13" t="e">
        <f>VLOOKUP(A713,history!$B:$F,2,0)</f>
        <v>#N/A</v>
      </c>
      <c r="T713" s="13">
        <f>VLOOKUP($C713,日期!$A:$D,3,0)</f>
        <v>5</v>
      </c>
      <c r="U713" s="13">
        <f>VLOOKUP($C713,日期!$A:$D,4,0)</f>
        <v>1</v>
      </c>
      <c r="V713" s="65">
        <f t="shared" si="83"/>
        <v>44317</v>
      </c>
      <c r="W713" s="13" t="s">
        <v>2277</v>
      </c>
    </row>
    <row r="714" spans="1:23" ht="15">
      <c r="A714" s="15">
        <v>3610</v>
      </c>
      <c r="B714" s="15">
        <v>2021</v>
      </c>
      <c r="C714" s="13" t="s">
        <v>9</v>
      </c>
      <c r="D714" s="15">
        <v>20</v>
      </c>
      <c r="E714" s="13" t="s">
        <v>14</v>
      </c>
      <c r="F714" s="13" t="s">
        <v>11</v>
      </c>
      <c r="G714" s="13" t="s">
        <v>12</v>
      </c>
      <c r="H714" s="13" t="s">
        <v>37</v>
      </c>
      <c r="I714" s="3">
        <f t="shared" si="77"/>
        <v>50</v>
      </c>
      <c r="J714" s="7">
        <f t="shared" si="78"/>
        <v>54</v>
      </c>
      <c r="K714" s="3">
        <f>LEN(H714)</f>
        <v>5</v>
      </c>
      <c r="L714" s="13" t="str">
        <f>IF(OR(AND(LEN(H714&gt;3),ISERROR(FIND("-",H714,1))),AND(LEN(H714)&gt;3,ISERROR(FIND("+",H714,1)))),LEFT(H714,2),H714)</f>
        <v>50</v>
      </c>
      <c r="M714" s="13" t="str">
        <f>IF(AND(LEN(H714&gt;3),ISERROR(FIND("+",H714,1))),RIGHT(H714,2),IF(AND(LEN(H714)=3,ISERROR(FIND("-",H714,1))),LEFT(H714,2),H714))</f>
        <v>54</v>
      </c>
      <c r="N714" s="13" t="str">
        <f>SUBSTITUTE(H714,"+","-")</f>
        <v>50-54</v>
      </c>
      <c r="O714" s="3">
        <f t="shared" si="79"/>
        <v>5</v>
      </c>
      <c r="P714" s="3">
        <f t="shared" si="80"/>
        <v>3</v>
      </c>
      <c r="Q714" s="7">
        <f t="shared" si="81"/>
        <v>50</v>
      </c>
      <c r="R714" s="7">
        <f t="shared" si="82"/>
        <v>54</v>
      </c>
      <c r="S714" s="13" t="e">
        <f>VLOOKUP(A714,history!$B:$F,2,0)</f>
        <v>#N/A</v>
      </c>
      <c r="T714" s="13">
        <f>VLOOKUP($C714,日期!$A:$D,3,0)</f>
        <v>5</v>
      </c>
      <c r="U714" s="13">
        <f>VLOOKUP($C714,日期!$A:$D,4,0)</f>
        <v>1</v>
      </c>
      <c r="V714" s="65">
        <f t="shared" si="83"/>
        <v>44317</v>
      </c>
      <c r="W714" s="13" t="s">
        <v>2278</v>
      </c>
    </row>
    <row r="715" spans="1:23" ht="15">
      <c r="A715" s="15">
        <v>3609</v>
      </c>
      <c r="B715" s="15">
        <v>2021</v>
      </c>
      <c r="C715" s="13" t="s">
        <v>9</v>
      </c>
      <c r="D715" s="15">
        <v>20</v>
      </c>
      <c r="E715" s="13" t="s">
        <v>14</v>
      </c>
      <c r="F715" s="13" t="s">
        <v>17</v>
      </c>
      <c r="G715" s="13" t="s">
        <v>12</v>
      </c>
      <c r="H715" s="13" t="s">
        <v>37</v>
      </c>
      <c r="I715" s="3">
        <f t="shared" si="77"/>
        <v>50</v>
      </c>
      <c r="J715" s="7">
        <f t="shared" si="78"/>
        <v>54</v>
      </c>
      <c r="K715" s="3">
        <f>LEN(H715)</f>
        <v>5</v>
      </c>
      <c r="L715" s="13" t="str">
        <f>IF(OR(AND(LEN(H715&gt;3),ISERROR(FIND("-",H715,1))),AND(LEN(H715)&gt;3,ISERROR(FIND("+",H715,1)))),LEFT(H715,2),H715)</f>
        <v>50</v>
      </c>
      <c r="M715" s="13" t="str">
        <f>IF(AND(LEN(H715&gt;3),ISERROR(FIND("+",H715,1))),RIGHT(H715,2),IF(AND(LEN(H715)=3,ISERROR(FIND("-",H715,1))),LEFT(H715,2),H715))</f>
        <v>54</v>
      </c>
      <c r="N715" s="13" t="str">
        <f>SUBSTITUTE(H715,"+","-")</f>
        <v>50-54</v>
      </c>
      <c r="O715" s="3">
        <f t="shared" si="79"/>
        <v>5</v>
      </c>
      <c r="P715" s="3">
        <f t="shared" si="80"/>
        <v>3</v>
      </c>
      <c r="Q715" s="7">
        <f t="shared" si="81"/>
        <v>50</v>
      </c>
      <c r="R715" s="7">
        <f t="shared" si="82"/>
        <v>54</v>
      </c>
      <c r="S715" s="13" t="e">
        <f>VLOOKUP(A715,history!$B:$F,2,0)</f>
        <v>#N/A</v>
      </c>
      <c r="T715" s="13">
        <f>VLOOKUP($C715,日期!$A:$D,3,0)</f>
        <v>5</v>
      </c>
      <c r="U715" s="13">
        <f>VLOOKUP($C715,日期!$A:$D,4,0)</f>
        <v>1</v>
      </c>
      <c r="V715" s="65">
        <f t="shared" si="83"/>
        <v>44317</v>
      </c>
      <c r="W715" s="13" t="s">
        <v>2279</v>
      </c>
    </row>
    <row r="716" spans="1:23" ht="15">
      <c r="A716" s="15">
        <v>3608</v>
      </c>
      <c r="B716" s="15">
        <v>2021</v>
      </c>
      <c r="C716" s="13" t="s">
        <v>9</v>
      </c>
      <c r="D716" s="15">
        <v>20</v>
      </c>
      <c r="E716" s="13" t="s">
        <v>10</v>
      </c>
      <c r="F716" s="13" t="s">
        <v>11</v>
      </c>
      <c r="G716" s="13" t="s">
        <v>12</v>
      </c>
      <c r="H716" s="13" t="s">
        <v>32</v>
      </c>
      <c r="I716" s="3">
        <f t="shared" si="77"/>
        <v>60</v>
      </c>
      <c r="J716" s="7">
        <f t="shared" si="78"/>
        <v>64</v>
      </c>
      <c r="K716" s="3">
        <f>LEN(H716)</f>
        <v>5</v>
      </c>
      <c r="L716" s="13" t="str">
        <f>IF(OR(AND(LEN(H716&gt;3),ISERROR(FIND("-",H716,1))),AND(LEN(H716)&gt;3,ISERROR(FIND("+",H716,1)))),LEFT(H716,2),H716)</f>
        <v>60</v>
      </c>
      <c r="M716" s="13" t="str">
        <f>IF(AND(LEN(H716&gt;3),ISERROR(FIND("+",H716,1))),RIGHT(H716,2),IF(AND(LEN(H716)=3,ISERROR(FIND("-",H716,1))),LEFT(H716,2),H716))</f>
        <v>64</v>
      </c>
      <c r="N716" s="13" t="str">
        <f>SUBSTITUTE(H716,"+","-")</f>
        <v>60-64</v>
      </c>
      <c r="O716" s="3">
        <f t="shared" si="79"/>
        <v>5</v>
      </c>
      <c r="P716" s="3">
        <f t="shared" si="80"/>
        <v>3</v>
      </c>
      <c r="Q716" s="7">
        <f t="shared" si="81"/>
        <v>60</v>
      </c>
      <c r="R716" s="7">
        <f t="shared" si="82"/>
        <v>64</v>
      </c>
      <c r="S716" s="13" t="e">
        <f>VLOOKUP(A716,history!$B:$F,2,0)</f>
        <v>#N/A</v>
      </c>
      <c r="T716" s="13">
        <f>VLOOKUP($C716,日期!$A:$D,3,0)</f>
        <v>5</v>
      </c>
      <c r="U716" s="13">
        <f>VLOOKUP($C716,日期!$A:$D,4,0)</f>
        <v>1</v>
      </c>
      <c r="V716" s="65">
        <f t="shared" si="83"/>
        <v>44317</v>
      </c>
      <c r="W716" s="13" t="s">
        <v>2280</v>
      </c>
    </row>
    <row r="717" spans="1:23" ht="15">
      <c r="A717" s="15">
        <v>3607</v>
      </c>
      <c r="B717" s="15">
        <v>2021</v>
      </c>
      <c r="C717" s="13" t="s">
        <v>9</v>
      </c>
      <c r="D717" s="15">
        <v>20</v>
      </c>
      <c r="E717" s="13" t="s">
        <v>10</v>
      </c>
      <c r="F717" s="13" t="s">
        <v>11</v>
      </c>
      <c r="G717" s="13" t="s">
        <v>12</v>
      </c>
      <c r="H717" s="13" t="s">
        <v>31</v>
      </c>
      <c r="I717" s="3">
        <f t="shared" si="77"/>
        <v>25</v>
      </c>
      <c r="J717" s="7">
        <f t="shared" si="78"/>
        <v>29</v>
      </c>
      <c r="K717" s="3">
        <f>LEN(H717)</f>
        <v>5</v>
      </c>
      <c r="L717" s="13" t="str">
        <f>IF(OR(AND(LEN(H717&gt;3),ISERROR(FIND("-",H717,1))),AND(LEN(H717)&gt;3,ISERROR(FIND("+",H717,1)))),LEFT(H717,2),H717)</f>
        <v>25</v>
      </c>
      <c r="M717" s="13" t="str">
        <f>IF(AND(LEN(H717&gt;3),ISERROR(FIND("+",H717,1))),RIGHT(H717,2),IF(AND(LEN(H717)=3,ISERROR(FIND("-",H717,1))),LEFT(H717,2),H717))</f>
        <v>29</v>
      </c>
      <c r="N717" s="13" t="str">
        <f>SUBSTITUTE(H717,"+","-")</f>
        <v>25-29</v>
      </c>
      <c r="O717" s="3">
        <f t="shared" si="79"/>
        <v>5</v>
      </c>
      <c r="P717" s="3">
        <f t="shared" si="80"/>
        <v>3</v>
      </c>
      <c r="Q717" s="7">
        <f t="shared" si="81"/>
        <v>25</v>
      </c>
      <c r="R717" s="7">
        <f t="shared" si="82"/>
        <v>29</v>
      </c>
      <c r="S717" s="13" t="e">
        <f>VLOOKUP(A717,history!$B:$F,2,0)</f>
        <v>#N/A</v>
      </c>
      <c r="T717" s="13">
        <f>VLOOKUP($C717,日期!$A:$D,3,0)</f>
        <v>5</v>
      </c>
      <c r="U717" s="13">
        <f>VLOOKUP($C717,日期!$A:$D,4,0)</f>
        <v>1</v>
      </c>
      <c r="V717" s="65">
        <f t="shared" si="83"/>
        <v>44317</v>
      </c>
      <c r="W717" s="13" t="s">
        <v>2281</v>
      </c>
    </row>
    <row r="718" spans="1:23" ht="15">
      <c r="A718" s="15">
        <v>3606</v>
      </c>
      <c r="B718" s="15">
        <v>2021</v>
      </c>
      <c r="C718" s="13" t="s">
        <v>9</v>
      </c>
      <c r="D718" s="15">
        <v>20</v>
      </c>
      <c r="E718" s="13" t="s">
        <v>10</v>
      </c>
      <c r="F718" s="13" t="s">
        <v>17</v>
      </c>
      <c r="G718" s="13" t="s">
        <v>12</v>
      </c>
      <c r="H718" s="13" t="s">
        <v>30</v>
      </c>
      <c r="I718" s="3">
        <f t="shared" si="77"/>
        <v>45</v>
      </c>
      <c r="J718" s="7">
        <f t="shared" si="78"/>
        <v>49</v>
      </c>
      <c r="K718" s="3">
        <f>LEN(H718)</f>
        <v>5</v>
      </c>
      <c r="L718" s="13" t="str">
        <f>IF(OR(AND(LEN(H718&gt;3),ISERROR(FIND("-",H718,1))),AND(LEN(H718)&gt;3,ISERROR(FIND("+",H718,1)))),LEFT(H718,2),H718)</f>
        <v>45</v>
      </c>
      <c r="M718" s="13" t="str">
        <f>IF(AND(LEN(H718&gt;3),ISERROR(FIND("+",H718,1))),RIGHT(H718,2),IF(AND(LEN(H718)=3,ISERROR(FIND("-",H718,1))),LEFT(H718,2),H718))</f>
        <v>49</v>
      </c>
      <c r="N718" s="13" t="str">
        <f>SUBSTITUTE(H718,"+","-")</f>
        <v>45-49</v>
      </c>
      <c r="O718" s="3">
        <f t="shared" si="79"/>
        <v>5</v>
      </c>
      <c r="P718" s="3">
        <f t="shared" si="80"/>
        <v>3</v>
      </c>
      <c r="Q718" s="7">
        <f t="shared" si="81"/>
        <v>45</v>
      </c>
      <c r="R718" s="7">
        <f t="shared" si="82"/>
        <v>49</v>
      </c>
      <c r="S718" s="13" t="e">
        <f>VLOOKUP(A718,history!$B:$F,2,0)</f>
        <v>#N/A</v>
      </c>
      <c r="T718" s="13">
        <f>VLOOKUP($C718,日期!$A:$D,3,0)</f>
        <v>5</v>
      </c>
      <c r="U718" s="13">
        <f>VLOOKUP($C718,日期!$A:$D,4,0)</f>
        <v>1</v>
      </c>
      <c r="V718" s="65">
        <f t="shared" si="83"/>
        <v>44317</v>
      </c>
      <c r="W718" s="13" t="s">
        <v>2282</v>
      </c>
    </row>
    <row r="719" spans="1:23" ht="15">
      <c r="A719" s="15">
        <v>3605</v>
      </c>
      <c r="B719" s="15">
        <v>2021</v>
      </c>
      <c r="C719" s="13" t="s">
        <v>9</v>
      </c>
      <c r="D719" s="15">
        <v>20</v>
      </c>
      <c r="E719" s="13" t="s">
        <v>38</v>
      </c>
      <c r="F719" s="13" t="s">
        <v>17</v>
      </c>
      <c r="G719" s="13" t="s">
        <v>12</v>
      </c>
      <c r="H719" s="13" t="s">
        <v>30</v>
      </c>
      <c r="I719" s="3">
        <f t="shared" si="77"/>
        <v>45</v>
      </c>
      <c r="J719" s="7">
        <f t="shared" si="78"/>
        <v>49</v>
      </c>
      <c r="K719" s="3">
        <f>LEN(H719)</f>
        <v>5</v>
      </c>
      <c r="L719" s="13" t="str">
        <f>IF(OR(AND(LEN(H719&gt;3),ISERROR(FIND("-",H719,1))),AND(LEN(H719)&gt;3,ISERROR(FIND("+",H719,1)))),LEFT(H719,2),H719)</f>
        <v>45</v>
      </c>
      <c r="M719" s="13" t="str">
        <f>IF(AND(LEN(H719&gt;3),ISERROR(FIND("+",H719,1))),RIGHT(H719,2),IF(AND(LEN(H719)=3,ISERROR(FIND("-",H719,1))),LEFT(H719,2),H719))</f>
        <v>49</v>
      </c>
      <c r="N719" s="13" t="str">
        <f>SUBSTITUTE(H719,"+","-")</f>
        <v>45-49</v>
      </c>
      <c r="O719" s="3">
        <f t="shared" si="79"/>
        <v>5</v>
      </c>
      <c r="P719" s="3">
        <f t="shared" si="80"/>
        <v>3</v>
      </c>
      <c r="Q719" s="7">
        <f t="shared" si="81"/>
        <v>45</v>
      </c>
      <c r="R719" s="7">
        <f t="shared" si="82"/>
        <v>49</v>
      </c>
      <c r="S719" s="13" t="e">
        <f>VLOOKUP(A719,history!$B:$F,2,0)</f>
        <v>#N/A</v>
      </c>
      <c r="T719" s="13">
        <f>VLOOKUP($C719,日期!$A:$D,3,0)</f>
        <v>5</v>
      </c>
      <c r="U719" s="13">
        <f>VLOOKUP($C719,日期!$A:$D,4,0)</f>
        <v>1</v>
      </c>
      <c r="V719" s="65">
        <f t="shared" si="83"/>
        <v>44317</v>
      </c>
      <c r="W719" s="13" t="s">
        <v>2283</v>
      </c>
    </row>
    <row r="720" spans="1:23" ht="15">
      <c r="A720" s="15">
        <v>3604</v>
      </c>
      <c r="B720" s="15">
        <v>2021</v>
      </c>
      <c r="C720" s="13" t="s">
        <v>9</v>
      </c>
      <c r="D720" s="15">
        <v>20</v>
      </c>
      <c r="E720" s="13" t="s">
        <v>14</v>
      </c>
      <c r="F720" s="13" t="s">
        <v>11</v>
      </c>
      <c r="G720" s="13" t="s">
        <v>12</v>
      </c>
      <c r="H720" s="13" t="s">
        <v>37</v>
      </c>
      <c r="I720" s="3">
        <f t="shared" si="77"/>
        <v>50</v>
      </c>
      <c r="J720" s="7">
        <f t="shared" si="78"/>
        <v>54</v>
      </c>
      <c r="K720" s="3">
        <f>LEN(H720)</f>
        <v>5</v>
      </c>
      <c r="L720" s="13" t="str">
        <f>IF(OR(AND(LEN(H720&gt;3),ISERROR(FIND("-",H720,1))),AND(LEN(H720)&gt;3,ISERROR(FIND("+",H720,1)))),LEFT(H720,2),H720)</f>
        <v>50</v>
      </c>
      <c r="M720" s="13" t="str">
        <f>IF(AND(LEN(H720&gt;3),ISERROR(FIND("+",H720,1))),RIGHT(H720,2),IF(AND(LEN(H720)=3,ISERROR(FIND("-",H720,1))),LEFT(H720,2),H720))</f>
        <v>54</v>
      </c>
      <c r="N720" s="13" t="str">
        <f>SUBSTITUTE(H720,"+","-")</f>
        <v>50-54</v>
      </c>
      <c r="O720" s="3">
        <f t="shared" si="79"/>
        <v>5</v>
      </c>
      <c r="P720" s="3">
        <f t="shared" si="80"/>
        <v>3</v>
      </c>
      <c r="Q720" s="7">
        <f t="shared" si="81"/>
        <v>50</v>
      </c>
      <c r="R720" s="7">
        <f t="shared" si="82"/>
        <v>54</v>
      </c>
      <c r="S720" s="13" t="e">
        <f>VLOOKUP(A720,history!$B:$F,2,0)</f>
        <v>#N/A</v>
      </c>
      <c r="T720" s="13">
        <f>VLOOKUP($C720,日期!$A:$D,3,0)</f>
        <v>5</v>
      </c>
      <c r="U720" s="13">
        <f>VLOOKUP($C720,日期!$A:$D,4,0)</f>
        <v>1</v>
      </c>
      <c r="V720" s="65">
        <f t="shared" si="83"/>
        <v>44317</v>
      </c>
      <c r="W720" s="13" t="s">
        <v>2284</v>
      </c>
    </row>
    <row r="721" spans="1:23" ht="15">
      <c r="A721" s="15">
        <v>3603</v>
      </c>
      <c r="B721" s="15">
        <v>2021</v>
      </c>
      <c r="C721" s="13" t="s">
        <v>9</v>
      </c>
      <c r="D721" s="15">
        <v>20</v>
      </c>
      <c r="E721" s="13" t="s">
        <v>14</v>
      </c>
      <c r="F721" s="13" t="s">
        <v>17</v>
      </c>
      <c r="G721" s="13" t="s">
        <v>12</v>
      </c>
      <c r="H721" s="13" t="s">
        <v>37</v>
      </c>
      <c r="I721" s="3">
        <f t="shared" si="77"/>
        <v>50</v>
      </c>
      <c r="J721" s="7">
        <f t="shared" si="78"/>
        <v>54</v>
      </c>
      <c r="K721" s="3">
        <f>LEN(H721)</f>
        <v>5</v>
      </c>
      <c r="L721" s="13" t="str">
        <f>IF(OR(AND(LEN(H721&gt;3),ISERROR(FIND("-",H721,1))),AND(LEN(H721)&gt;3,ISERROR(FIND("+",H721,1)))),LEFT(H721,2),H721)</f>
        <v>50</v>
      </c>
      <c r="M721" s="13" t="str">
        <f>IF(AND(LEN(H721&gt;3),ISERROR(FIND("+",H721,1))),RIGHT(H721,2),IF(AND(LEN(H721)=3,ISERROR(FIND("-",H721,1))),LEFT(H721,2),H721))</f>
        <v>54</v>
      </c>
      <c r="N721" s="13" t="str">
        <f>SUBSTITUTE(H721,"+","-")</f>
        <v>50-54</v>
      </c>
      <c r="O721" s="3">
        <f t="shared" si="79"/>
        <v>5</v>
      </c>
      <c r="P721" s="3">
        <f t="shared" si="80"/>
        <v>3</v>
      </c>
      <c r="Q721" s="7">
        <f t="shared" si="81"/>
        <v>50</v>
      </c>
      <c r="R721" s="7">
        <f t="shared" si="82"/>
        <v>54</v>
      </c>
      <c r="S721" s="13" t="e">
        <f>VLOOKUP(A721,history!$B:$F,2,0)</f>
        <v>#N/A</v>
      </c>
      <c r="T721" s="13">
        <f>VLOOKUP($C721,日期!$A:$D,3,0)</f>
        <v>5</v>
      </c>
      <c r="U721" s="13">
        <f>VLOOKUP($C721,日期!$A:$D,4,0)</f>
        <v>1</v>
      </c>
      <c r="V721" s="65">
        <f t="shared" si="83"/>
        <v>44317</v>
      </c>
      <c r="W721" s="13" t="s">
        <v>2285</v>
      </c>
    </row>
    <row r="722" spans="1:23" ht="15">
      <c r="A722" s="15">
        <v>3602</v>
      </c>
      <c r="B722" s="15">
        <v>2021</v>
      </c>
      <c r="C722" s="13" t="s">
        <v>9</v>
      </c>
      <c r="D722" s="15">
        <v>20</v>
      </c>
      <c r="E722" s="13" t="s">
        <v>10</v>
      </c>
      <c r="F722" s="13" t="s">
        <v>11</v>
      </c>
      <c r="G722" s="13" t="s">
        <v>12</v>
      </c>
      <c r="H722" s="13" t="s">
        <v>32</v>
      </c>
      <c r="I722" s="3">
        <f t="shared" si="77"/>
        <v>60</v>
      </c>
      <c r="J722" s="7">
        <f t="shared" si="78"/>
        <v>64</v>
      </c>
      <c r="K722" s="3">
        <f>LEN(H722)</f>
        <v>5</v>
      </c>
      <c r="L722" s="13" t="str">
        <f>IF(OR(AND(LEN(H722&gt;3),ISERROR(FIND("-",H722,1))),AND(LEN(H722)&gt;3,ISERROR(FIND("+",H722,1)))),LEFT(H722,2),H722)</f>
        <v>60</v>
      </c>
      <c r="M722" s="13" t="str">
        <f>IF(AND(LEN(H722&gt;3),ISERROR(FIND("+",H722,1))),RIGHT(H722,2),IF(AND(LEN(H722)=3,ISERROR(FIND("-",H722,1))),LEFT(H722,2),H722))</f>
        <v>64</v>
      </c>
      <c r="N722" s="13" t="str">
        <f>SUBSTITUTE(H722,"+","-")</f>
        <v>60-64</v>
      </c>
      <c r="O722" s="3">
        <f t="shared" si="79"/>
        <v>5</v>
      </c>
      <c r="P722" s="3">
        <f t="shared" si="80"/>
        <v>3</v>
      </c>
      <c r="Q722" s="7">
        <f t="shared" si="81"/>
        <v>60</v>
      </c>
      <c r="R722" s="7">
        <f t="shared" si="82"/>
        <v>64</v>
      </c>
      <c r="S722" s="13" t="e">
        <f>VLOOKUP(A722,history!$B:$F,2,0)</f>
        <v>#N/A</v>
      </c>
      <c r="T722" s="13">
        <f>VLOOKUP($C722,日期!$A:$D,3,0)</f>
        <v>5</v>
      </c>
      <c r="U722" s="13">
        <f>VLOOKUP($C722,日期!$A:$D,4,0)</f>
        <v>1</v>
      </c>
      <c r="V722" s="65">
        <f t="shared" si="83"/>
        <v>44317</v>
      </c>
      <c r="W722" s="13" t="s">
        <v>2286</v>
      </c>
    </row>
    <row r="723" spans="1:23" ht="15">
      <c r="A723" s="15">
        <v>3601</v>
      </c>
      <c r="B723" s="15">
        <v>2021</v>
      </c>
      <c r="C723" s="13" t="s">
        <v>9</v>
      </c>
      <c r="D723" s="15">
        <v>20</v>
      </c>
      <c r="E723" s="13" t="s">
        <v>10</v>
      </c>
      <c r="F723" s="13" t="s">
        <v>11</v>
      </c>
      <c r="G723" s="13" t="s">
        <v>12</v>
      </c>
      <c r="H723" s="13" t="s">
        <v>31</v>
      </c>
      <c r="I723" s="3">
        <f t="shared" si="77"/>
        <v>25</v>
      </c>
      <c r="J723" s="7">
        <f t="shared" si="78"/>
        <v>29</v>
      </c>
      <c r="K723" s="3">
        <f>LEN(H723)</f>
        <v>5</v>
      </c>
      <c r="L723" s="13" t="str">
        <f>IF(OR(AND(LEN(H723&gt;3),ISERROR(FIND("-",H723,1))),AND(LEN(H723)&gt;3,ISERROR(FIND("+",H723,1)))),LEFT(H723,2),H723)</f>
        <v>25</v>
      </c>
      <c r="M723" s="13" t="str">
        <f>IF(AND(LEN(H723&gt;3),ISERROR(FIND("+",H723,1))),RIGHT(H723,2),IF(AND(LEN(H723)=3,ISERROR(FIND("-",H723,1))),LEFT(H723,2),H723))</f>
        <v>29</v>
      </c>
      <c r="N723" s="13" t="str">
        <f>SUBSTITUTE(H723,"+","-")</f>
        <v>25-29</v>
      </c>
      <c r="O723" s="3">
        <f t="shared" si="79"/>
        <v>5</v>
      </c>
      <c r="P723" s="3">
        <f t="shared" si="80"/>
        <v>3</v>
      </c>
      <c r="Q723" s="7">
        <f t="shared" si="81"/>
        <v>25</v>
      </c>
      <c r="R723" s="7">
        <f t="shared" si="82"/>
        <v>29</v>
      </c>
      <c r="S723" s="13" t="e">
        <f>VLOOKUP(A723,history!$B:$F,2,0)</f>
        <v>#N/A</v>
      </c>
      <c r="T723" s="13">
        <f>VLOOKUP($C723,日期!$A:$D,3,0)</f>
        <v>5</v>
      </c>
      <c r="U723" s="13">
        <f>VLOOKUP($C723,日期!$A:$D,4,0)</f>
        <v>1</v>
      </c>
      <c r="V723" s="65">
        <f t="shared" si="83"/>
        <v>44317</v>
      </c>
      <c r="W723" s="13" t="s">
        <v>2287</v>
      </c>
    </row>
    <row r="724" spans="1:23" ht="15">
      <c r="A724" s="15">
        <v>3600</v>
      </c>
      <c r="B724" s="15">
        <v>2021</v>
      </c>
      <c r="C724" s="13" t="s">
        <v>9</v>
      </c>
      <c r="D724" s="15">
        <v>20</v>
      </c>
      <c r="E724" s="13" t="s">
        <v>10</v>
      </c>
      <c r="F724" s="13" t="s">
        <v>17</v>
      </c>
      <c r="G724" s="13" t="s">
        <v>12</v>
      </c>
      <c r="H724" s="13" t="s">
        <v>30</v>
      </c>
      <c r="I724" s="3">
        <f t="shared" si="77"/>
        <v>45</v>
      </c>
      <c r="J724" s="7">
        <f t="shared" si="78"/>
        <v>49</v>
      </c>
      <c r="K724" s="3">
        <f>LEN(H724)</f>
        <v>5</v>
      </c>
      <c r="L724" s="13" t="str">
        <f>IF(OR(AND(LEN(H724&gt;3),ISERROR(FIND("-",H724,1))),AND(LEN(H724)&gt;3,ISERROR(FIND("+",H724,1)))),LEFT(H724,2),H724)</f>
        <v>45</v>
      </c>
      <c r="M724" s="13" t="str">
        <f>IF(AND(LEN(H724&gt;3),ISERROR(FIND("+",H724,1))),RIGHT(H724,2),IF(AND(LEN(H724)=3,ISERROR(FIND("-",H724,1))),LEFT(H724,2),H724))</f>
        <v>49</v>
      </c>
      <c r="N724" s="13" t="str">
        <f>SUBSTITUTE(H724,"+","-")</f>
        <v>45-49</v>
      </c>
      <c r="O724" s="3">
        <f t="shared" si="79"/>
        <v>5</v>
      </c>
      <c r="P724" s="3">
        <f t="shared" si="80"/>
        <v>3</v>
      </c>
      <c r="Q724" s="7">
        <f t="shared" si="81"/>
        <v>45</v>
      </c>
      <c r="R724" s="7">
        <f t="shared" si="82"/>
        <v>49</v>
      </c>
      <c r="S724" s="13" t="e">
        <f>VLOOKUP(A724,history!$B:$F,2,0)</f>
        <v>#N/A</v>
      </c>
      <c r="T724" s="13">
        <f>VLOOKUP($C724,日期!$A:$D,3,0)</f>
        <v>5</v>
      </c>
      <c r="U724" s="13">
        <f>VLOOKUP($C724,日期!$A:$D,4,0)</f>
        <v>1</v>
      </c>
      <c r="V724" s="65">
        <f t="shared" si="83"/>
        <v>44317</v>
      </c>
      <c r="W724" s="13" t="s">
        <v>2288</v>
      </c>
    </row>
    <row r="725" spans="1:23" ht="15">
      <c r="A725" s="15">
        <v>3599</v>
      </c>
      <c r="B725" s="15">
        <v>2021</v>
      </c>
      <c r="C725" s="13" t="s">
        <v>9</v>
      </c>
      <c r="D725" s="15">
        <v>20</v>
      </c>
      <c r="E725" s="13" t="s">
        <v>38</v>
      </c>
      <c r="F725" s="13" t="s">
        <v>17</v>
      </c>
      <c r="G725" s="13" t="s">
        <v>12</v>
      </c>
      <c r="H725" s="13" t="s">
        <v>29</v>
      </c>
      <c r="I725" s="3">
        <f t="shared" si="77"/>
        <v>40</v>
      </c>
      <c r="J725" s="7">
        <f t="shared" si="78"/>
        <v>44</v>
      </c>
      <c r="K725" s="3">
        <f>LEN(H725)</f>
        <v>5</v>
      </c>
      <c r="L725" s="13" t="str">
        <f>IF(OR(AND(LEN(H725&gt;3),ISERROR(FIND("-",H725,1))),AND(LEN(H725)&gt;3,ISERROR(FIND("+",H725,1)))),LEFT(H725,2),H725)</f>
        <v>40</v>
      </c>
      <c r="M725" s="13" t="str">
        <f>IF(AND(LEN(H725&gt;3),ISERROR(FIND("+",H725,1))),RIGHT(H725,2),IF(AND(LEN(H725)=3,ISERROR(FIND("-",H725,1))),LEFT(H725,2),H725))</f>
        <v>44</v>
      </c>
      <c r="N725" s="13" t="str">
        <f>SUBSTITUTE(H725,"+","-")</f>
        <v>40-44</v>
      </c>
      <c r="O725" s="3">
        <f t="shared" si="79"/>
        <v>5</v>
      </c>
      <c r="P725" s="3">
        <f t="shared" si="80"/>
        <v>3</v>
      </c>
      <c r="Q725" s="7">
        <f t="shared" si="81"/>
        <v>40</v>
      </c>
      <c r="R725" s="7">
        <f t="shared" si="82"/>
        <v>44</v>
      </c>
      <c r="S725" s="13" t="e">
        <f>VLOOKUP(A725,history!$B:$F,2,0)</f>
        <v>#N/A</v>
      </c>
      <c r="T725" s="13">
        <f>VLOOKUP($C725,日期!$A:$D,3,0)</f>
        <v>5</v>
      </c>
      <c r="U725" s="13">
        <f>VLOOKUP($C725,日期!$A:$D,4,0)</f>
        <v>1</v>
      </c>
      <c r="V725" s="65">
        <f t="shared" si="83"/>
        <v>44317</v>
      </c>
      <c r="W725" s="13" t="s">
        <v>2289</v>
      </c>
    </row>
    <row r="726" spans="1:23" ht="15">
      <c r="A726" s="15">
        <v>3598</v>
      </c>
      <c r="B726" s="15">
        <v>2021</v>
      </c>
      <c r="C726" s="13" t="s">
        <v>9</v>
      </c>
      <c r="D726" s="15">
        <v>20</v>
      </c>
      <c r="E726" s="13" t="s">
        <v>14</v>
      </c>
      <c r="F726" s="13" t="s">
        <v>11</v>
      </c>
      <c r="G726" s="13" t="s">
        <v>12</v>
      </c>
      <c r="H726" s="13" t="s">
        <v>37</v>
      </c>
      <c r="I726" s="3">
        <f t="shared" si="77"/>
        <v>50</v>
      </c>
      <c r="J726" s="7">
        <f t="shared" si="78"/>
        <v>54</v>
      </c>
      <c r="K726" s="3">
        <f>LEN(H726)</f>
        <v>5</v>
      </c>
      <c r="L726" s="13" t="str">
        <f>IF(OR(AND(LEN(H726&gt;3),ISERROR(FIND("-",H726,1))),AND(LEN(H726)&gt;3,ISERROR(FIND("+",H726,1)))),LEFT(H726,2),H726)</f>
        <v>50</v>
      </c>
      <c r="M726" s="13" t="str">
        <f>IF(AND(LEN(H726&gt;3),ISERROR(FIND("+",H726,1))),RIGHT(H726,2),IF(AND(LEN(H726)=3,ISERROR(FIND("-",H726,1))),LEFT(H726,2),H726))</f>
        <v>54</v>
      </c>
      <c r="N726" s="13" t="str">
        <f>SUBSTITUTE(H726,"+","-")</f>
        <v>50-54</v>
      </c>
      <c r="O726" s="3">
        <f t="shared" si="79"/>
        <v>5</v>
      </c>
      <c r="P726" s="3">
        <f t="shared" si="80"/>
        <v>3</v>
      </c>
      <c r="Q726" s="7">
        <f t="shared" si="81"/>
        <v>50</v>
      </c>
      <c r="R726" s="7">
        <f t="shared" si="82"/>
        <v>54</v>
      </c>
      <c r="S726" s="13" t="e">
        <f>VLOOKUP(A726,history!$B:$F,2,0)</f>
        <v>#N/A</v>
      </c>
      <c r="T726" s="13">
        <f>VLOOKUP($C726,日期!$A:$D,3,0)</f>
        <v>5</v>
      </c>
      <c r="U726" s="13">
        <f>VLOOKUP($C726,日期!$A:$D,4,0)</f>
        <v>1</v>
      </c>
      <c r="V726" s="65">
        <f t="shared" si="83"/>
        <v>44317</v>
      </c>
      <c r="W726" s="13" t="s">
        <v>2290</v>
      </c>
    </row>
    <row r="727" spans="1:23" ht="15">
      <c r="A727" s="15">
        <v>3597</v>
      </c>
      <c r="B727" s="15">
        <v>2021</v>
      </c>
      <c r="C727" s="13" t="s">
        <v>9</v>
      </c>
      <c r="D727" s="15">
        <v>20</v>
      </c>
      <c r="E727" s="13" t="s">
        <v>14</v>
      </c>
      <c r="F727" s="13" t="s">
        <v>17</v>
      </c>
      <c r="G727" s="13" t="s">
        <v>12</v>
      </c>
      <c r="H727" s="13" t="s">
        <v>37</v>
      </c>
      <c r="I727" s="3">
        <f t="shared" si="77"/>
        <v>50</v>
      </c>
      <c r="J727" s="7">
        <f t="shared" si="78"/>
        <v>54</v>
      </c>
      <c r="K727" s="3">
        <f>LEN(H727)</f>
        <v>5</v>
      </c>
      <c r="L727" s="13" t="str">
        <f>IF(OR(AND(LEN(H727&gt;3),ISERROR(FIND("-",H727,1))),AND(LEN(H727)&gt;3,ISERROR(FIND("+",H727,1)))),LEFT(H727,2),H727)</f>
        <v>50</v>
      </c>
      <c r="M727" s="13" t="str">
        <f>IF(AND(LEN(H727&gt;3),ISERROR(FIND("+",H727,1))),RIGHT(H727,2),IF(AND(LEN(H727)=3,ISERROR(FIND("-",H727,1))),LEFT(H727,2),H727))</f>
        <v>54</v>
      </c>
      <c r="N727" s="13" t="str">
        <f>SUBSTITUTE(H727,"+","-")</f>
        <v>50-54</v>
      </c>
      <c r="O727" s="3">
        <f t="shared" si="79"/>
        <v>5</v>
      </c>
      <c r="P727" s="3">
        <f t="shared" si="80"/>
        <v>3</v>
      </c>
      <c r="Q727" s="7">
        <f t="shared" si="81"/>
        <v>50</v>
      </c>
      <c r="R727" s="7">
        <f t="shared" si="82"/>
        <v>54</v>
      </c>
      <c r="S727" s="13" t="e">
        <f>VLOOKUP(A727,history!$B:$F,2,0)</f>
        <v>#N/A</v>
      </c>
      <c r="T727" s="13">
        <f>VLOOKUP($C727,日期!$A:$D,3,0)</f>
        <v>5</v>
      </c>
      <c r="U727" s="13">
        <f>VLOOKUP($C727,日期!$A:$D,4,0)</f>
        <v>1</v>
      </c>
      <c r="V727" s="65">
        <f t="shared" si="83"/>
        <v>44317</v>
      </c>
      <c r="W727" s="13" t="s">
        <v>2291</v>
      </c>
    </row>
    <row r="728" spans="1:23" ht="15">
      <c r="A728" s="15">
        <v>3596</v>
      </c>
      <c r="B728" s="15">
        <v>2021</v>
      </c>
      <c r="C728" s="13" t="s">
        <v>9</v>
      </c>
      <c r="D728" s="15">
        <v>20</v>
      </c>
      <c r="E728" s="13" t="s">
        <v>10</v>
      </c>
      <c r="F728" s="13" t="s">
        <v>11</v>
      </c>
      <c r="G728" s="13" t="s">
        <v>12</v>
      </c>
      <c r="H728" s="13" t="s">
        <v>32</v>
      </c>
      <c r="I728" s="3">
        <f t="shared" si="77"/>
        <v>60</v>
      </c>
      <c r="J728" s="7">
        <f t="shared" si="78"/>
        <v>64</v>
      </c>
      <c r="K728" s="3">
        <f>LEN(H728)</f>
        <v>5</v>
      </c>
      <c r="L728" s="13" t="str">
        <f>IF(OR(AND(LEN(H728&gt;3),ISERROR(FIND("-",H728,1))),AND(LEN(H728)&gt;3,ISERROR(FIND("+",H728,1)))),LEFT(H728,2),H728)</f>
        <v>60</v>
      </c>
      <c r="M728" s="13" t="str">
        <f>IF(AND(LEN(H728&gt;3),ISERROR(FIND("+",H728,1))),RIGHT(H728,2),IF(AND(LEN(H728)=3,ISERROR(FIND("-",H728,1))),LEFT(H728,2),H728))</f>
        <v>64</v>
      </c>
      <c r="N728" s="13" t="str">
        <f>SUBSTITUTE(H728,"+","-")</f>
        <v>60-64</v>
      </c>
      <c r="O728" s="3">
        <f t="shared" si="79"/>
        <v>5</v>
      </c>
      <c r="P728" s="3">
        <f t="shared" si="80"/>
        <v>3</v>
      </c>
      <c r="Q728" s="7">
        <f t="shared" si="81"/>
        <v>60</v>
      </c>
      <c r="R728" s="7">
        <f t="shared" si="82"/>
        <v>64</v>
      </c>
      <c r="S728" s="13" t="e">
        <f>VLOOKUP(A728,history!$B:$F,2,0)</f>
        <v>#N/A</v>
      </c>
      <c r="T728" s="13">
        <f>VLOOKUP($C728,日期!$A:$D,3,0)</f>
        <v>5</v>
      </c>
      <c r="U728" s="13">
        <f>VLOOKUP($C728,日期!$A:$D,4,0)</f>
        <v>1</v>
      </c>
      <c r="V728" s="65">
        <f t="shared" si="83"/>
        <v>44317</v>
      </c>
      <c r="W728" s="13" t="s">
        <v>2292</v>
      </c>
    </row>
    <row r="729" spans="1:23" ht="15">
      <c r="A729" s="15">
        <v>3595</v>
      </c>
      <c r="B729" s="15">
        <v>2021</v>
      </c>
      <c r="C729" s="13" t="s">
        <v>9</v>
      </c>
      <c r="D729" s="15">
        <v>20</v>
      </c>
      <c r="E729" s="13" t="s">
        <v>10</v>
      </c>
      <c r="F729" s="13" t="s">
        <v>11</v>
      </c>
      <c r="G729" s="13" t="s">
        <v>12</v>
      </c>
      <c r="H729" s="13" t="s">
        <v>31</v>
      </c>
      <c r="I729" s="3">
        <f t="shared" si="77"/>
        <v>25</v>
      </c>
      <c r="J729" s="7">
        <f t="shared" si="78"/>
        <v>29</v>
      </c>
      <c r="K729" s="3">
        <f>LEN(H729)</f>
        <v>5</v>
      </c>
      <c r="L729" s="13" t="str">
        <f>IF(OR(AND(LEN(H729&gt;3),ISERROR(FIND("-",H729,1))),AND(LEN(H729)&gt;3,ISERROR(FIND("+",H729,1)))),LEFT(H729,2),H729)</f>
        <v>25</v>
      </c>
      <c r="M729" s="13" t="str">
        <f>IF(AND(LEN(H729&gt;3),ISERROR(FIND("+",H729,1))),RIGHT(H729,2),IF(AND(LEN(H729)=3,ISERROR(FIND("-",H729,1))),LEFT(H729,2),H729))</f>
        <v>29</v>
      </c>
      <c r="N729" s="13" t="str">
        <f>SUBSTITUTE(H729,"+","-")</f>
        <v>25-29</v>
      </c>
      <c r="O729" s="3">
        <f t="shared" si="79"/>
        <v>5</v>
      </c>
      <c r="P729" s="3">
        <f t="shared" si="80"/>
        <v>3</v>
      </c>
      <c r="Q729" s="7">
        <f t="shared" si="81"/>
        <v>25</v>
      </c>
      <c r="R729" s="7">
        <f t="shared" si="82"/>
        <v>29</v>
      </c>
      <c r="S729" s="13" t="e">
        <f>VLOOKUP(A729,history!$B:$F,2,0)</f>
        <v>#N/A</v>
      </c>
      <c r="T729" s="13">
        <f>VLOOKUP($C729,日期!$A:$D,3,0)</f>
        <v>5</v>
      </c>
      <c r="U729" s="13">
        <f>VLOOKUP($C729,日期!$A:$D,4,0)</f>
        <v>1</v>
      </c>
      <c r="V729" s="65">
        <f t="shared" si="83"/>
        <v>44317</v>
      </c>
      <c r="W729" s="13" t="s">
        <v>2293</v>
      </c>
    </row>
    <row r="730" spans="1:23" ht="15">
      <c r="A730" s="15">
        <v>3594</v>
      </c>
      <c r="B730" s="15">
        <v>2021</v>
      </c>
      <c r="C730" s="13" t="s">
        <v>9</v>
      </c>
      <c r="D730" s="15">
        <v>20</v>
      </c>
      <c r="E730" s="13" t="s">
        <v>10</v>
      </c>
      <c r="F730" s="13" t="s">
        <v>17</v>
      </c>
      <c r="G730" s="13" t="s">
        <v>12</v>
      </c>
      <c r="H730" s="13" t="s">
        <v>30</v>
      </c>
      <c r="I730" s="3">
        <f t="shared" si="77"/>
        <v>45</v>
      </c>
      <c r="J730" s="7">
        <f t="shared" si="78"/>
        <v>49</v>
      </c>
      <c r="K730" s="3">
        <f>LEN(H730)</f>
        <v>5</v>
      </c>
      <c r="L730" s="13" t="str">
        <f>IF(OR(AND(LEN(H730&gt;3),ISERROR(FIND("-",H730,1))),AND(LEN(H730)&gt;3,ISERROR(FIND("+",H730,1)))),LEFT(H730,2),H730)</f>
        <v>45</v>
      </c>
      <c r="M730" s="13" t="str">
        <f>IF(AND(LEN(H730&gt;3),ISERROR(FIND("+",H730,1))),RIGHT(H730,2),IF(AND(LEN(H730)=3,ISERROR(FIND("-",H730,1))),LEFT(H730,2),H730))</f>
        <v>49</v>
      </c>
      <c r="N730" s="13" t="str">
        <f>SUBSTITUTE(H730,"+","-")</f>
        <v>45-49</v>
      </c>
      <c r="O730" s="3">
        <f t="shared" si="79"/>
        <v>5</v>
      </c>
      <c r="P730" s="3">
        <f t="shared" si="80"/>
        <v>3</v>
      </c>
      <c r="Q730" s="7">
        <f t="shared" si="81"/>
        <v>45</v>
      </c>
      <c r="R730" s="7">
        <f t="shared" si="82"/>
        <v>49</v>
      </c>
      <c r="S730" s="13" t="e">
        <f>VLOOKUP(A730,history!$B:$F,2,0)</f>
        <v>#N/A</v>
      </c>
      <c r="T730" s="13">
        <f>VLOOKUP($C730,日期!$A:$D,3,0)</f>
        <v>5</v>
      </c>
      <c r="U730" s="13">
        <f>VLOOKUP($C730,日期!$A:$D,4,0)</f>
        <v>1</v>
      </c>
      <c r="V730" s="65">
        <f t="shared" si="83"/>
        <v>44317</v>
      </c>
      <c r="W730" s="13" t="s">
        <v>2294</v>
      </c>
    </row>
    <row r="731" spans="1:23" ht="15">
      <c r="A731" s="15">
        <v>3593</v>
      </c>
      <c r="B731" s="15">
        <v>2021</v>
      </c>
      <c r="C731" s="13" t="s">
        <v>9</v>
      </c>
      <c r="D731" s="15">
        <v>20</v>
      </c>
      <c r="E731" s="13" t="s">
        <v>38</v>
      </c>
      <c r="F731" s="13" t="s">
        <v>17</v>
      </c>
      <c r="G731" s="13" t="s">
        <v>12</v>
      </c>
      <c r="H731" s="13" t="s">
        <v>29</v>
      </c>
      <c r="I731" s="3">
        <f t="shared" si="77"/>
        <v>40</v>
      </c>
      <c r="J731" s="7">
        <f t="shared" si="78"/>
        <v>44</v>
      </c>
      <c r="K731" s="3">
        <f>LEN(H731)</f>
        <v>5</v>
      </c>
      <c r="L731" s="13" t="str">
        <f>IF(OR(AND(LEN(H731&gt;3),ISERROR(FIND("-",H731,1))),AND(LEN(H731)&gt;3,ISERROR(FIND("+",H731,1)))),LEFT(H731,2),H731)</f>
        <v>40</v>
      </c>
      <c r="M731" s="13" t="str">
        <f>IF(AND(LEN(H731&gt;3),ISERROR(FIND("+",H731,1))),RIGHT(H731,2),IF(AND(LEN(H731)=3,ISERROR(FIND("-",H731,1))),LEFT(H731,2),H731))</f>
        <v>44</v>
      </c>
      <c r="N731" s="13" t="str">
        <f>SUBSTITUTE(H731,"+","-")</f>
        <v>40-44</v>
      </c>
      <c r="O731" s="3">
        <f t="shared" si="79"/>
        <v>5</v>
      </c>
      <c r="P731" s="3">
        <f t="shared" si="80"/>
        <v>3</v>
      </c>
      <c r="Q731" s="7">
        <f t="shared" si="81"/>
        <v>40</v>
      </c>
      <c r="R731" s="7">
        <f t="shared" si="82"/>
        <v>44</v>
      </c>
      <c r="S731" s="13" t="e">
        <f>VLOOKUP(A731,history!$B:$F,2,0)</f>
        <v>#N/A</v>
      </c>
      <c r="T731" s="13">
        <f>VLOOKUP($C731,日期!$A:$D,3,0)</f>
        <v>5</v>
      </c>
      <c r="U731" s="13">
        <f>VLOOKUP($C731,日期!$A:$D,4,0)</f>
        <v>1</v>
      </c>
      <c r="V731" s="65">
        <f t="shared" si="83"/>
        <v>44317</v>
      </c>
      <c r="W731" s="13" t="s">
        <v>2295</v>
      </c>
    </row>
    <row r="732" spans="1:23" ht="15">
      <c r="A732" s="15">
        <v>3592</v>
      </c>
      <c r="B732" s="15">
        <v>2021</v>
      </c>
      <c r="C732" s="13" t="s">
        <v>9</v>
      </c>
      <c r="D732" s="15">
        <v>20</v>
      </c>
      <c r="E732" s="13" t="s">
        <v>14</v>
      </c>
      <c r="F732" s="13" t="s">
        <v>11</v>
      </c>
      <c r="G732" s="13" t="s">
        <v>12</v>
      </c>
      <c r="H732" s="13" t="s">
        <v>37</v>
      </c>
      <c r="I732" s="3">
        <f t="shared" si="77"/>
        <v>50</v>
      </c>
      <c r="J732" s="7">
        <f t="shared" si="78"/>
        <v>54</v>
      </c>
      <c r="K732" s="3">
        <f>LEN(H732)</f>
        <v>5</v>
      </c>
      <c r="L732" s="13" t="str">
        <f>IF(OR(AND(LEN(H732&gt;3),ISERROR(FIND("-",H732,1))),AND(LEN(H732)&gt;3,ISERROR(FIND("+",H732,1)))),LEFT(H732,2),H732)</f>
        <v>50</v>
      </c>
      <c r="M732" s="13" t="str">
        <f>IF(AND(LEN(H732&gt;3),ISERROR(FIND("+",H732,1))),RIGHT(H732,2),IF(AND(LEN(H732)=3,ISERROR(FIND("-",H732,1))),LEFT(H732,2),H732))</f>
        <v>54</v>
      </c>
      <c r="N732" s="13" t="str">
        <f>SUBSTITUTE(H732,"+","-")</f>
        <v>50-54</v>
      </c>
      <c r="O732" s="3">
        <f t="shared" si="79"/>
        <v>5</v>
      </c>
      <c r="P732" s="3">
        <f t="shared" si="80"/>
        <v>3</v>
      </c>
      <c r="Q732" s="7">
        <f t="shared" si="81"/>
        <v>50</v>
      </c>
      <c r="R732" s="7">
        <f t="shared" si="82"/>
        <v>54</v>
      </c>
      <c r="S732" s="13" t="e">
        <f>VLOOKUP(A732,history!$B:$F,2,0)</f>
        <v>#N/A</v>
      </c>
      <c r="T732" s="13">
        <f>VLOOKUP($C732,日期!$A:$D,3,0)</f>
        <v>5</v>
      </c>
      <c r="U732" s="13">
        <f>VLOOKUP($C732,日期!$A:$D,4,0)</f>
        <v>1</v>
      </c>
      <c r="V732" s="65">
        <f t="shared" si="83"/>
        <v>44317</v>
      </c>
      <c r="W732" s="13" t="s">
        <v>2296</v>
      </c>
    </row>
    <row r="733" spans="1:23" ht="15">
      <c r="A733" s="15">
        <v>3591</v>
      </c>
      <c r="B733" s="15">
        <v>2021</v>
      </c>
      <c r="C733" s="13" t="s">
        <v>9</v>
      </c>
      <c r="D733" s="15">
        <v>20</v>
      </c>
      <c r="E733" s="13" t="s">
        <v>14</v>
      </c>
      <c r="F733" s="13" t="s">
        <v>17</v>
      </c>
      <c r="G733" s="13" t="s">
        <v>12</v>
      </c>
      <c r="H733" s="13" t="s">
        <v>37</v>
      </c>
      <c r="I733" s="3">
        <f t="shared" si="77"/>
        <v>50</v>
      </c>
      <c r="J733" s="7">
        <f t="shared" si="78"/>
        <v>54</v>
      </c>
      <c r="K733" s="3">
        <f>LEN(H733)</f>
        <v>5</v>
      </c>
      <c r="L733" s="13" t="str">
        <f>IF(OR(AND(LEN(H733&gt;3),ISERROR(FIND("-",H733,1))),AND(LEN(H733)&gt;3,ISERROR(FIND("+",H733,1)))),LEFT(H733,2),H733)</f>
        <v>50</v>
      </c>
      <c r="M733" s="13" t="str">
        <f>IF(AND(LEN(H733&gt;3),ISERROR(FIND("+",H733,1))),RIGHT(H733,2),IF(AND(LEN(H733)=3,ISERROR(FIND("-",H733,1))),LEFT(H733,2),H733))</f>
        <v>54</v>
      </c>
      <c r="N733" s="13" t="str">
        <f>SUBSTITUTE(H733,"+","-")</f>
        <v>50-54</v>
      </c>
      <c r="O733" s="3">
        <f t="shared" si="79"/>
        <v>5</v>
      </c>
      <c r="P733" s="3">
        <f t="shared" si="80"/>
        <v>3</v>
      </c>
      <c r="Q733" s="7">
        <f t="shared" si="81"/>
        <v>50</v>
      </c>
      <c r="R733" s="7">
        <f t="shared" si="82"/>
        <v>54</v>
      </c>
      <c r="S733" s="13" t="e">
        <f>VLOOKUP(A733,history!$B:$F,2,0)</f>
        <v>#N/A</v>
      </c>
      <c r="T733" s="13">
        <f>VLOOKUP($C733,日期!$A:$D,3,0)</f>
        <v>5</v>
      </c>
      <c r="U733" s="13">
        <f>VLOOKUP($C733,日期!$A:$D,4,0)</f>
        <v>1</v>
      </c>
      <c r="V733" s="65">
        <f t="shared" si="83"/>
        <v>44317</v>
      </c>
      <c r="W733" s="13" t="s">
        <v>2297</v>
      </c>
    </row>
    <row r="734" spans="1:23" ht="15">
      <c r="A734" s="15">
        <v>3590</v>
      </c>
      <c r="B734" s="15">
        <v>2021</v>
      </c>
      <c r="C734" s="13" t="s">
        <v>9</v>
      </c>
      <c r="D734" s="15">
        <v>20</v>
      </c>
      <c r="E734" s="13" t="s">
        <v>10</v>
      </c>
      <c r="F734" s="13" t="s">
        <v>11</v>
      </c>
      <c r="G734" s="13" t="s">
        <v>12</v>
      </c>
      <c r="H734" s="13" t="s">
        <v>32</v>
      </c>
      <c r="I734" s="3">
        <f t="shared" si="77"/>
        <v>60</v>
      </c>
      <c r="J734" s="7">
        <f t="shared" si="78"/>
        <v>64</v>
      </c>
      <c r="K734" s="3">
        <f>LEN(H734)</f>
        <v>5</v>
      </c>
      <c r="L734" s="13" t="str">
        <f>IF(OR(AND(LEN(H734&gt;3),ISERROR(FIND("-",H734,1))),AND(LEN(H734)&gt;3,ISERROR(FIND("+",H734,1)))),LEFT(H734,2),H734)</f>
        <v>60</v>
      </c>
      <c r="M734" s="13" t="str">
        <f>IF(AND(LEN(H734&gt;3),ISERROR(FIND("+",H734,1))),RIGHT(H734,2),IF(AND(LEN(H734)=3,ISERROR(FIND("-",H734,1))),LEFT(H734,2),H734))</f>
        <v>64</v>
      </c>
      <c r="N734" s="13" t="str">
        <f>SUBSTITUTE(H734,"+","-")</f>
        <v>60-64</v>
      </c>
      <c r="O734" s="3">
        <f t="shared" si="79"/>
        <v>5</v>
      </c>
      <c r="P734" s="3">
        <f t="shared" si="80"/>
        <v>3</v>
      </c>
      <c r="Q734" s="7">
        <f t="shared" si="81"/>
        <v>60</v>
      </c>
      <c r="R734" s="7">
        <f t="shared" si="82"/>
        <v>64</v>
      </c>
      <c r="S734" s="13" t="e">
        <f>VLOOKUP(A734,history!$B:$F,2,0)</f>
        <v>#N/A</v>
      </c>
      <c r="T734" s="13">
        <f>VLOOKUP($C734,日期!$A:$D,3,0)</f>
        <v>5</v>
      </c>
      <c r="U734" s="13">
        <f>VLOOKUP($C734,日期!$A:$D,4,0)</f>
        <v>1</v>
      </c>
      <c r="V734" s="65">
        <f t="shared" si="83"/>
        <v>44317</v>
      </c>
      <c r="W734" s="13" t="s">
        <v>2298</v>
      </c>
    </row>
    <row r="735" spans="1:23" ht="15">
      <c r="A735" s="15">
        <v>3589</v>
      </c>
      <c r="B735" s="15">
        <v>2021</v>
      </c>
      <c r="C735" s="13" t="s">
        <v>9</v>
      </c>
      <c r="D735" s="15">
        <v>20</v>
      </c>
      <c r="E735" s="13" t="s">
        <v>10</v>
      </c>
      <c r="F735" s="13" t="s">
        <v>11</v>
      </c>
      <c r="G735" s="13" t="s">
        <v>12</v>
      </c>
      <c r="H735" s="13" t="s">
        <v>31</v>
      </c>
      <c r="I735" s="3">
        <f t="shared" si="77"/>
        <v>25</v>
      </c>
      <c r="J735" s="7">
        <f t="shared" si="78"/>
        <v>29</v>
      </c>
      <c r="K735" s="3">
        <f>LEN(H735)</f>
        <v>5</v>
      </c>
      <c r="L735" s="13" t="str">
        <f>IF(OR(AND(LEN(H735&gt;3),ISERROR(FIND("-",H735,1))),AND(LEN(H735)&gt;3,ISERROR(FIND("+",H735,1)))),LEFT(H735,2),H735)</f>
        <v>25</v>
      </c>
      <c r="M735" s="13" t="str">
        <f>IF(AND(LEN(H735&gt;3),ISERROR(FIND("+",H735,1))),RIGHT(H735,2),IF(AND(LEN(H735)=3,ISERROR(FIND("-",H735,1))),LEFT(H735,2),H735))</f>
        <v>29</v>
      </c>
      <c r="N735" s="13" t="str">
        <f>SUBSTITUTE(H735,"+","-")</f>
        <v>25-29</v>
      </c>
      <c r="O735" s="3">
        <f t="shared" si="79"/>
        <v>5</v>
      </c>
      <c r="P735" s="3">
        <f t="shared" si="80"/>
        <v>3</v>
      </c>
      <c r="Q735" s="7">
        <f t="shared" si="81"/>
        <v>25</v>
      </c>
      <c r="R735" s="7">
        <f t="shared" si="82"/>
        <v>29</v>
      </c>
      <c r="S735" s="13" t="e">
        <f>VLOOKUP(A735,history!$B:$F,2,0)</f>
        <v>#N/A</v>
      </c>
      <c r="T735" s="13">
        <f>VLOOKUP($C735,日期!$A:$D,3,0)</f>
        <v>5</v>
      </c>
      <c r="U735" s="13">
        <f>VLOOKUP($C735,日期!$A:$D,4,0)</f>
        <v>1</v>
      </c>
      <c r="V735" s="65">
        <f t="shared" si="83"/>
        <v>44317</v>
      </c>
      <c r="W735" s="13" t="s">
        <v>2299</v>
      </c>
    </row>
    <row r="736" spans="1:23" ht="15">
      <c r="A736" s="15">
        <v>3588</v>
      </c>
      <c r="B736" s="15">
        <v>2021</v>
      </c>
      <c r="C736" s="13" t="s">
        <v>9</v>
      </c>
      <c r="D736" s="15">
        <v>20</v>
      </c>
      <c r="E736" s="13" t="s">
        <v>10</v>
      </c>
      <c r="F736" s="13" t="s">
        <v>17</v>
      </c>
      <c r="G736" s="13" t="s">
        <v>12</v>
      </c>
      <c r="H736" s="13" t="s">
        <v>30</v>
      </c>
      <c r="I736" s="3">
        <f t="shared" si="77"/>
        <v>45</v>
      </c>
      <c r="J736" s="7">
        <f t="shared" si="78"/>
        <v>49</v>
      </c>
      <c r="K736" s="3">
        <f>LEN(H736)</f>
        <v>5</v>
      </c>
      <c r="L736" s="13" t="str">
        <f>IF(OR(AND(LEN(H736&gt;3),ISERROR(FIND("-",H736,1))),AND(LEN(H736)&gt;3,ISERROR(FIND("+",H736,1)))),LEFT(H736,2),H736)</f>
        <v>45</v>
      </c>
      <c r="M736" s="13" t="str">
        <f>IF(AND(LEN(H736&gt;3),ISERROR(FIND("+",H736,1))),RIGHT(H736,2),IF(AND(LEN(H736)=3,ISERROR(FIND("-",H736,1))),LEFT(H736,2),H736))</f>
        <v>49</v>
      </c>
      <c r="N736" s="13" t="str">
        <f>SUBSTITUTE(H736,"+","-")</f>
        <v>45-49</v>
      </c>
      <c r="O736" s="3">
        <f t="shared" si="79"/>
        <v>5</v>
      </c>
      <c r="P736" s="3">
        <f t="shared" si="80"/>
        <v>3</v>
      </c>
      <c r="Q736" s="7">
        <f t="shared" si="81"/>
        <v>45</v>
      </c>
      <c r="R736" s="7">
        <f t="shared" si="82"/>
        <v>49</v>
      </c>
      <c r="S736" s="13" t="e">
        <f>VLOOKUP(A736,history!$B:$F,2,0)</f>
        <v>#N/A</v>
      </c>
      <c r="T736" s="13">
        <f>VLOOKUP($C736,日期!$A:$D,3,0)</f>
        <v>5</v>
      </c>
      <c r="U736" s="13">
        <f>VLOOKUP($C736,日期!$A:$D,4,0)</f>
        <v>1</v>
      </c>
      <c r="V736" s="65">
        <f t="shared" si="83"/>
        <v>44317</v>
      </c>
      <c r="W736" s="13" t="s">
        <v>2300</v>
      </c>
    </row>
    <row r="737" spans="1:23" ht="15">
      <c r="A737" s="15">
        <v>3587</v>
      </c>
      <c r="B737" s="15">
        <v>2021</v>
      </c>
      <c r="C737" s="13" t="s">
        <v>9</v>
      </c>
      <c r="D737" s="15">
        <v>20</v>
      </c>
      <c r="E737" s="13" t="s">
        <v>38</v>
      </c>
      <c r="F737" s="13" t="s">
        <v>17</v>
      </c>
      <c r="G737" s="13" t="s">
        <v>12</v>
      </c>
      <c r="H737" s="13" t="s">
        <v>29</v>
      </c>
      <c r="I737" s="3">
        <f t="shared" si="77"/>
        <v>40</v>
      </c>
      <c r="J737" s="7">
        <f t="shared" si="78"/>
        <v>44</v>
      </c>
      <c r="K737" s="3">
        <f>LEN(H737)</f>
        <v>5</v>
      </c>
      <c r="L737" s="13" t="str">
        <f>IF(OR(AND(LEN(H737&gt;3),ISERROR(FIND("-",H737,1))),AND(LEN(H737)&gt;3,ISERROR(FIND("+",H737,1)))),LEFT(H737,2),H737)</f>
        <v>40</v>
      </c>
      <c r="M737" s="13" t="str">
        <f>IF(AND(LEN(H737&gt;3),ISERROR(FIND("+",H737,1))),RIGHT(H737,2),IF(AND(LEN(H737)=3,ISERROR(FIND("-",H737,1))),LEFT(H737,2),H737))</f>
        <v>44</v>
      </c>
      <c r="N737" s="13" t="str">
        <f>SUBSTITUTE(H737,"+","-")</f>
        <v>40-44</v>
      </c>
      <c r="O737" s="3">
        <f t="shared" si="79"/>
        <v>5</v>
      </c>
      <c r="P737" s="3">
        <f t="shared" si="80"/>
        <v>3</v>
      </c>
      <c r="Q737" s="7">
        <f t="shared" si="81"/>
        <v>40</v>
      </c>
      <c r="R737" s="7">
        <f t="shared" si="82"/>
        <v>44</v>
      </c>
      <c r="S737" s="13" t="e">
        <f>VLOOKUP(A737,history!$B:$F,2,0)</f>
        <v>#N/A</v>
      </c>
      <c r="T737" s="13">
        <f>VLOOKUP($C737,日期!$A:$D,3,0)</f>
        <v>5</v>
      </c>
      <c r="U737" s="13">
        <f>VLOOKUP($C737,日期!$A:$D,4,0)</f>
        <v>1</v>
      </c>
      <c r="V737" s="65">
        <f t="shared" si="83"/>
        <v>44317</v>
      </c>
      <c r="W737" s="13" t="s">
        <v>2301</v>
      </c>
    </row>
    <row r="738" spans="1:23" ht="15">
      <c r="A738" s="15">
        <v>3586</v>
      </c>
      <c r="B738" s="15">
        <v>2021</v>
      </c>
      <c r="C738" s="13" t="s">
        <v>9</v>
      </c>
      <c r="D738" s="15">
        <v>20</v>
      </c>
      <c r="E738" s="13" t="s">
        <v>14</v>
      </c>
      <c r="F738" s="13" t="s">
        <v>11</v>
      </c>
      <c r="G738" s="13" t="s">
        <v>12</v>
      </c>
      <c r="H738" s="13" t="s">
        <v>37</v>
      </c>
      <c r="I738" s="3">
        <f t="shared" si="77"/>
        <v>50</v>
      </c>
      <c r="J738" s="7">
        <f t="shared" si="78"/>
        <v>54</v>
      </c>
      <c r="K738" s="3">
        <f>LEN(H738)</f>
        <v>5</v>
      </c>
      <c r="L738" s="13" t="str">
        <f>IF(OR(AND(LEN(H738&gt;3),ISERROR(FIND("-",H738,1))),AND(LEN(H738)&gt;3,ISERROR(FIND("+",H738,1)))),LEFT(H738,2),H738)</f>
        <v>50</v>
      </c>
      <c r="M738" s="13" t="str">
        <f>IF(AND(LEN(H738&gt;3),ISERROR(FIND("+",H738,1))),RIGHT(H738,2),IF(AND(LEN(H738)=3,ISERROR(FIND("-",H738,1))),LEFT(H738,2),H738))</f>
        <v>54</v>
      </c>
      <c r="N738" s="13" t="str">
        <f>SUBSTITUTE(H738,"+","-")</f>
        <v>50-54</v>
      </c>
      <c r="O738" s="3">
        <f t="shared" si="79"/>
        <v>5</v>
      </c>
      <c r="P738" s="3">
        <f t="shared" si="80"/>
        <v>3</v>
      </c>
      <c r="Q738" s="7">
        <f t="shared" si="81"/>
        <v>50</v>
      </c>
      <c r="R738" s="7">
        <f t="shared" si="82"/>
        <v>54</v>
      </c>
      <c r="S738" s="13" t="e">
        <f>VLOOKUP(A738,history!$B:$F,2,0)</f>
        <v>#N/A</v>
      </c>
      <c r="T738" s="13">
        <f>VLOOKUP($C738,日期!$A:$D,3,0)</f>
        <v>5</v>
      </c>
      <c r="U738" s="13">
        <f>VLOOKUP($C738,日期!$A:$D,4,0)</f>
        <v>1</v>
      </c>
      <c r="V738" s="65">
        <f t="shared" si="83"/>
        <v>44317</v>
      </c>
      <c r="W738" s="13" t="s">
        <v>2302</v>
      </c>
    </row>
    <row r="739" spans="1:23" ht="15">
      <c r="A739" s="15">
        <v>3585</v>
      </c>
      <c r="B739" s="15">
        <v>2021</v>
      </c>
      <c r="C739" s="13" t="s">
        <v>9</v>
      </c>
      <c r="D739" s="15">
        <v>20</v>
      </c>
      <c r="E739" s="13" t="s">
        <v>14</v>
      </c>
      <c r="F739" s="13" t="s">
        <v>17</v>
      </c>
      <c r="G739" s="13" t="s">
        <v>12</v>
      </c>
      <c r="H739" s="13" t="s">
        <v>37</v>
      </c>
      <c r="I739" s="3">
        <f t="shared" si="77"/>
        <v>50</v>
      </c>
      <c r="J739" s="7">
        <f t="shared" si="78"/>
        <v>54</v>
      </c>
      <c r="K739" s="3">
        <f>LEN(H739)</f>
        <v>5</v>
      </c>
      <c r="L739" s="13" t="str">
        <f>IF(OR(AND(LEN(H739&gt;3),ISERROR(FIND("-",H739,1))),AND(LEN(H739)&gt;3,ISERROR(FIND("+",H739,1)))),LEFT(H739,2),H739)</f>
        <v>50</v>
      </c>
      <c r="M739" s="13" t="str">
        <f>IF(AND(LEN(H739&gt;3),ISERROR(FIND("+",H739,1))),RIGHT(H739,2),IF(AND(LEN(H739)=3,ISERROR(FIND("-",H739,1))),LEFT(H739,2),H739))</f>
        <v>54</v>
      </c>
      <c r="N739" s="13" t="str">
        <f>SUBSTITUTE(H739,"+","-")</f>
        <v>50-54</v>
      </c>
      <c r="O739" s="3">
        <f t="shared" si="79"/>
        <v>5</v>
      </c>
      <c r="P739" s="3">
        <f t="shared" si="80"/>
        <v>3</v>
      </c>
      <c r="Q739" s="7">
        <f t="shared" si="81"/>
        <v>50</v>
      </c>
      <c r="R739" s="7">
        <f t="shared" si="82"/>
        <v>54</v>
      </c>
      <c r="S739" s="13" t="e">
        <f>VLOOKUP(A739,history!$B:$F,2,0)</f>
        <v>#N/A</v>
      </c>
      <c r="T739" s="13">
        <f>VLOOKUP($C739,日期!$A:$D,3,0)</f>
        <v>5</v>
      </c>
      <c r="U739" s="13">
        <f>VLOOKUP($C739,日期!$A:$D,4,0)</f>
        <v>1</v>
      </c>
      <c r="V739" s="65">
        <f t="shared" si="83"/>
        <v>44317</v>
      </c>
      <c r="W739" s="13" t="s">
        <v>2303</v>
      </c>
    </row>
    <row r="740" spans="1:23" ht="15">
      <c r="A740" s="15">
        <v>3584</v>
      </c>
      <c r="B740" s="15">
        <v>2021</v>
      </c>
      <c r="C740" s="13" t="s">
        <v>9</v>
      </c>
      <c r="D740" s="15">
        <v>20</v>
      </c>
      <c r="E740" s="13" t="s">
        <v>10</v>
      </c>
      <c r="F740" s="13" t="s">
        <v>11</v>
      </c>
      <c r="G740" s="13" t="s">
        <v>12</v>
      </c>
      <c r="H740" s="13" t="s">
        <v>32</v>
      </c>
      <c r="I740" s="3">
        <f t="shared" si="77"/>
        <v>60</v>
      </c>
      <c r="J740" s="7">
        <f t="shared" si="78"/>
        <v>64</v>
      </c>
      <c r="K740" s="3">
        <f>LEN(H740)</f>
        <v>5</v>
      </c>
      <c r="L740" s="13" t="str">
        <f>IF(OR(AND(LEN(H740&gt;3),ISERROR(FIND("-",H740,1))),AND(LEN(H740)&gt;3,ISERROR(FIND("+",H740,1)))),LEFT(H740,2),H740)</f>
        <v>60</v>
      </c>
      <c r="M740" s="13" t="str">
        <f>IF(AND(LEN(H740&gt;3),ISERROR(FIND("+",H740,1))),RIGHT(H740,2),IF(AND(LEN(H740)=3,ISERROR(FIND("-",H740,1))),LEFT(H740,2),H740))</f>
        <v>64</v>
      </c>
      <c r="N740" s="13" t="str">
        <f>SUBSTITUTE(H740,"+","-")</f>
        <v>60-64</v>
      </c>
      <c r="O740" s="3">
        <f t="shared" si="79"/>
        <v>5</v>
      </c>
      <c r="P740" s="3">
        <f t="shared" si="80"/>
        <v>3</v>
      </c>
      <c r="Q740" s="7">
        <f t="shared" si="81"/>
        <v>60</v>
      </c>
      <c r="R740" s="7">
        <f t="shared" si="82"/>
        <v>64</v>
      </c>
      <c r="S740" s="13" t="e">
        <f>VLOOKUP(A740,history!$B:$F,2,0)</f>
        <v>#N/A</v>
      </c>
      <c r="T740" s="13">
        <f>VLOOKUP($C740,日期!$A:$D,3,0)</f>
        <v>5</v>
      </c>
      <c r="U740" s="13">
        <f>VLOOKUP($C740,日期!$A:$D,4,0)</f>
        <v>1</v>
      </c>
      <c r="V740" s="65">
        <f t="shared" si="83"/>
        <v>44317</v>
      </c>
      <c r="W740" s="13" t="s">
        <v>2304</v>
      </c>
    </row>
    <row r="741" spans="1:23" ht="15">
      <c r="A741" s="15">
        <v>3583</v>
      </c>
      <c r="B741" s="15">
        <v>2021</v>
      </c>
      <c r="C741" s="13" t="s">
        <v>9</v>
      </c>
      <c r="D741" s="15">
        <v>20</v>
      </c>
      <c r="E741" s="13" t="s">
        <v>10</v>
      </c>
      <c r="F741" s="13" t="s">
        <v>11</v>
      </c>
      <c r="G741" s="13" t="s">
        <v>12</v>
      </c>
      <c r="H741" s="13" t="s">
        <v>31</v>
      </c>
      <c r="I741" s="3">
        <f t="shared" si="77"/>
        <v>25</v>
      </c>
      <c r="J741" s="7">
        <f t="shared" si="78"/>
        <v>29</v>
      </c>
      <c r="K741" s="3">
        <f>LEN(H741)</f>
        <v>5</v>
      </c>
      <c r="L741" s="13" t="str">
        <f>IF(OR(AND(LEN(H741&gt;3),ISERROR(FIND("-",H741,1))),AND(LEN(H741)&gt;3,ISERROR(FIND("+",H741,1)))),LEFT(H741,2),H741)</f>
        <v>25</v>
      </c>
      <c r="M741" s="13" t="str">
        <f>IF(AND(LEN(H741&gt;3),ISERROR(FIND("+",H741,1))),RIGHT(H741,2),IF(AND(LEN(H741)=3,ISERROR(FIND("-",H741,1))),LEFT(H741,2),H741))</f>
        <v>29</v>
      </c>
      <c r="N741" s="13" t="str">
        <f>SUBSTITUTE(H741,"+","-")</f>
        <v>25-29</v>
      </c>
      <c r="O741" s="3">
        <f t="shared" si="79"/>
        <v>5</v>
      </c>
      <c r="P741" s="3">
        <f t="shared" si="80"/>
        <v>3</v>
      </c>
      <c r="Q741" s="7">
        <f t="shared" si="81"/>
        <v>25</v>
      </c>
      <c r="R741" s="7">
        <f t="shared" si="82"/>
        <v>29</v>
      </c>
      <c r="S741" s="13" t="e">
        <f>VLOOKUP(A741,history!$B:$F,2,0)</f>
        <v>#N/A</v>
      </c>
      <c r="T741" s="13">
        <f>VLOOKUP($C741,日期!$A:$D,3,0)</f>
        <v>5</v>
      </c>
      <c r="U741" s="13">
        <f>VLOOKUP($C741,日期!$A:$D,4,0)</f>
        <v>1</v>
      </c>
      <c r="V741" s="65">
        <f t="shared" si="83"/>
        <v>44317</v>
      </c>
      <c r="W741" s="13" t="s">
        <v>2305</v>
      </c>
    </row>
    <row r="742" spans="1:23" ht="15">
      <c r="A742" s="15">
        <v>3582</v>
      </c>
      <c r="B742" s="15">
        <v>2021</v>
      </c>
      <c r="C742" s="13" t="s">
        <v>9</v>
      </c>
      <c r="D742" s="15">
        <v>20</v>
      </c>
      <c r="E742" s="13" t="s">
        <v>10</v>
      </c>
      <c r="F742" s="13" t="s">
        <v>17</v>
      </c>
      <c r="G742" s="13" t="s">
        <v>12</v>
      </c>
      <c r="H742" s="13" t="s">
        <v>30</v>
      </c>
      <c r="I742" s="3">
        <f t="shared" si="77"/>
        <v>45</v>
      </c>
      <c r="J742" s="7">
        <f t="shared" si="78"/>
        <v>49</v>
      </c>
      <c r="K742" s="3">
        <f>LEN(H742)</f>
        <v>5</v>
      </c>
      <c r="L742" s="13" t="str">
        <f>IF(OR(AND(LEN(H742&gt;3),ISERROR(FIND("-",H742,1))),AND(LEN(H742)&gt;3,ISERROR(FIND("+",H742,1)))),LEFT(H742,2),H742)</f>
        <v>45</v>
      </c>
      <c r="M742" s="13" t="str">
        <f>IF(AND(LEN(H742&gt;3),ISERROR(FIND("+",H742,1))),RIGHT(H742,2),IF(AND(LEN(H742)=3,ISERROR(FIND("-",H742,1))),LEFT(H742,2),H742))</f>
        <v>49</v>
      </c>
      <c r="N742" s="13" t="str">
        <f>SUBSTITUTE(H742,"+","-")</f>
        <v>45-49</v>
      </c>
      <c r="O742" s="3">
        <f t="shared" si="79"/>
        <v>5</v>
      </c>
      <c r="P742" s="3">
        <f t="shared" si="80"/>
        <v>3</v>
      </c>
      <c r="Q742" s="7">
        <f t="shared" si="81"/>
        <v>45</v>
      </c>
      <c r="R742" s="7">
        <f t="shared" si="82"/>
        <v>49</v>
      </c>
      <c r="S742" s="13" t="e">
        <f>VLOOKUP(A742,history!$B:$F,2,0)</f>
        <v>#N/A</v>
      </c>
      <c r="T742" s="13">
        <f>VLOOKUP($C742,日期!$A:$D,3,0)</f>
        <v>5</v>
      </c>
      <c r="U742" s="13">
        <f>VLOOKUP($C742,日期!$A:$D,4,0)</f>
        <v>1</v>
      </c>
      <c r="V742" s="65">
        <f t="shared" si="83"/>
        <v>44317</v>
      </c>
      <c r="W742" s="13" t="s">
        <v>2306</v>
      </c>
    </row>
    <row r="743" spans="1:23" ht="15">
      <c r="A743" s="15">
        <v>3581</v>
      </c>
      <c r="B743" s="15">
        <v>2021</v>
      </c>
      <c r="C743" s="13" t="s">
        <v>9</v>
      </c>
      <c r="D743" s="15">
        <v>20</v>
      </c>
      <c r="E743" s="13" t="s">
        <v>38</v>
      </c>
      <c r="F743" s="13" t="s">
        <v>17</v>
      </c>
      <c r="G743" s="13" t="s">
        <v>12</v>
      </c>
      <c r="H743" s="13" t="s">
        <v>29</v>
      </c>
      <c r="I743" s="3">
        <f t="shared" si="77"/>
        <v>40</v>
      </c>
      <c r="J743" s="7">
        <f t="shared" si="78"/>
        <v>44</v>
      </c>
      <c r="K743" s="3">
        <f>LEN(H743)</f>
        <v>5</v>
      </c>
      <c r="L743" s="13" t="str">
        <f>IF(OR(AND(LEN(H743&gt;3),ISERROR(FIND("-",H743,1))),AND(LEN(H743)&gt;3,ISERROR(FIND("+",H743,1)))),LEFT(H743,2),H743)</f>
        <v>40</v>
      </c>
      <c r="M743" s="13" t="str">
        <f>IF(AND(LEN(H743&gt;3),ISERROR(FIND("+",H743,1))),RIGHT(H743,2),IF(AND(LEN(H743)=3,ISERROR(FIND("-",H743,1))),LEFT(H743,2),H743))</f>
        <v>44</v>
      </c>
      <c r="N743" s="13" t="str">
        <f>SUBSTITUTE(H743,"+","-")</f>
        <v>40-44</v>
      </c>
      <c r="O743" s="3">
        <f t="shared" si="79"/>
        <v>5</v>
      </c>
      <c r="P743" s="3">
        <f t="shared" si="80"/>
        <v>3</v>
      </c>
      <c r="Q743" s="7">
        <f t="shared" si="81"/>
        <v>40</v>
      </c>
      <c r="R743" s="7">
        <f t="shared" si="82"/>
        <v>44</v>
      </c>
      <c r="S743" s="13" t="e">
        <f>VLOOKUP(A743,history!$B:$F,2,0)</f>
        <v>#N/A</v>
      </c>
      <c r="T743" s="13">
        <f>VLOOKUP($C743,日期!$A:$D,3,0)</f>
        <v>5</v>
      </c>
      <c r="U743" s="13">
        <f>VLOOKUP($C743,日期!$A:$D,4,0)</f>
        <v>1</v>
      </c>
      <c r="V743" s="65">
        <f t="shared" si="83"/>
        <v>44317</v>
      </c>
      <c r="W743" s="13" t="s">
        <v>2307</v>
      </c>
    </row>
    <row r="744" spans="1:23" ht="15">
      <c r="A744" s="15">
        <v>3580</v>
      </c>
      <c r="B744" s="15">
        <v>2021</v>
      </c>
      <c r="C744" s="13" t="s">
        <v>9</v>
      </c>
      <c r="D744" s="15">
        <v>20</v>
      </c>
      <c r="E744" s="13" t="s">
        <v>14</v>
      </c>
      <c r="F744" s="13" t="s">
        <v>11</v>
      </c>
      <c r="G744" s="13" t="s">
        <v>12</v>
      </c>
      <c r="H744" s="13" t="s">
        <v>37</v>
      </c>
      <c r="I744" s="3">
        <f t="shared" si="77"/>
        <v>50</v>
      </c>
      <c r="J744" s="7">
        <f t="shared" si="78"/>
        <v>54</v>
      </c>
      <c r="K744" s="3">
        <f>LEN(H744)</f>
        <v>5</v>
      </c>
      <c r="L744" s="13" t="str">
        <f>IF(OR(AND(LEN(H744&gt;3),ISERROR(FIND("-",H744,1))),AND(LEN(H744)&gt;3,ISERROR(FIND("+",H744,1)))),LEFT(H744,2),H744)</f>
        <v>50</v>
      </c>
      <c r="M744" s="13" t="str">
        <f>IF(AND(LEN(H744&gt;3),ISERROR(FIND("+",H744,1))),RIGHT(H744,2),IF(AND(LEN(H744)=3,ISERROR(FIND("-",H744,1))),LEFT(H744,2),H744))</f>
        <v>54</v>
      </c>
      <c r="N744" s="13" t="str">
        <f>SUBSTITUTE(H744,"+","-")</f>
        <v>50-54</v>
      </c>
      <c r="O744" s="3">
        <f t="shared" si="79"/>
        <v>5</v>
      </c>
      <c r="P744" s="3">
        <f t="shared" si="80"/>
        <v>3</v>
      </c>
      <c r="Q744" s="7">
        <f t="shared" si="81"/>
        <v>50</v>
      </c>
      <c r="R744" s="7">
        <f t="shared" si="82"/>
        <v>54</v>
      </c>
      <c r="S744" s="13" t="e">
        <f>VLOOKUP(A744,history!$B:$F,2,0)</f>
        <v>#N/A</v>
      </c>
      <c r="T744" s="13">
        <f>VLOOKUP($C744,日期!$A:$D,3,0)</f>
        <v>5</v>
      </c>
      <c r="U744" s="13">
        <f>VLOOKUP($C744,日期!$A:$D,4,0)</f>
        <v>1</v>
      </c>
      <c r="V744" s="65">
        <f t="shared" si="83"/>
        <v>44317</v>
      </c>
      <c r="W744" s="13" t="s">
        <v>2308</v>
      </c>
    </row>
    <row r="745" spans="1:23" ht="15">
      <c r="A745" s="15">
        <v>3579</v>
      </c>
      <c r="B745" s="15">
        <v>2021</v>
      </c>
      <c r="C745" s="13" t="s">
        <v>9</v>
      </c>
      <c r="D745" s="15">
        <v>20</v>
      </c>
      <c r="E745" s="13" t="s">
        <v>14</v>
      </c>
      <c r="F745" s="13" t="s">
        <v>17</v>
      </c>
      <c r="G745" s="13" t="s">
        <v>12</v>
      </c>
      <c r="H745" s="13" t="s">
        <v>37</v>
      </c>
      <c r="I745" s="3">
        <f t="shared" si="77"/>
        <v>50</v>
      </c>
      <c r="J745" s="7">
        <f t="shared" si="78"/>
        <v>54</v>
      </c>
      <c r="K745" s="3">
        <f>LEN(H745)</f>
        <v>5</v>
      </c>
      <c r="L745" s="13" t="str">
        <f>IF(OR(AND(LEN(H745&gt;3),ISERROR(FIND("-",H745,1))),AND(LEN(H745)&gt;3,ISERROR(FIND("+",H745,1)))),LEFT(H745,2),H745)</f>
        <v>50</v>
      </c>
      <c r="M745" s="13" t="str">
        <f>IF(AND(LEN(H745&gt;3),ISERROR(FIND("+",H745,1))),RIGHT(H745,2),IF(AND(LEN(H745)=3,ISERROR(FIND("-",H745,1))),LEFT(H745,2),H745))</f>
        <v>54</v>
      </c>
      <c r="N745" s="13" t="str">
        <f>SUBSTITUTE(H745,"+","-")</f>
        <v>50-54</v>
      </c>
      <c r="O745" s="3">
        <f t="shared" si="79"/>
        <v>5</v>
      </c>
      <c r="P745" s="3">
        <f t="shared" si="80"/>
        <v>3</v>
      </c>
      <c r="Q745" s="7">
        <f t="shared" si="81"/>
        <v>50</v>
      </c>
      <c r="R745" s="7">
        <f t="shared" si="82"/>
        <v>54</v>
      </c>
      <c r="S745" s="13" t="e">
        <f>VLOOKUP(A745,history!$B:$F,2,0)</f>
        <v>#N/A</v>
      </c>
      <c r="T745" s="13">
        <f>VLOOKUP($C745,日期!$A:$D,3,0)</f>
        <v>5</v>
      </c>
      <c r="U745" s="13">
        <f>VLOOKUP($C745,日期!$A:$D,4,0)</f>
        <v>1</v>
      </c>
      <c r="V745" s="65">
        <f t="shared" si="83"/>
        <v>44317</v>
      </c>
      <c r="W745" s="13" t="s">
        <v>2309</v>
      </c>
    </row>
    <row r="746" spans="1:23" ht="15">
      <c r="A746" s="15">
        <v>3578</v>
      </c>
      <c r="B746" s="15">
        <v>2021</v>
      </c>
      <c r="C746" s="13" t="s">
        <v>9</v>
      </c>
      <c r="D746" s="15">
        <v>20</v>
      </c>
      <c r="E746" s="13" t="s">
        <v>10</v>
      </c>
      <c r="F746" s="13" t="s">
        <v>11</v>
      </c>
      <c r="G746" s="13" t="s">
        <v>12</v>
      </c>
      <c r="H746" s="13" t="s">
        <v>32</v>
      </c>
      <c r="I746" s="3">
        <f t="shared" si="77"/>
        <v>60</v>
      </c>
      <c r="J746" s="7">
        <f t="shared" si="78"/>
        <v>64</v>
      </c>
      <c r="K746" s="3">
        <f>LEN(H746)</f>
        <v>5</v>
      </c>
      <c r="L746" s="13" t="str">
        <f>IF(OR(AND(LEN(H746&gt;3),ISERROR(FIND("-",H746,1))),AND(LEN(H746)&gt;3,ISERROR(FIND("+",H746,1)))),LEFT(H746,2),H746)</f>
        <v>60</v>
      </c>
      <c r="M746" s="13" t="str">
        <f>IF(AND(LEN(H746&gt;3),ISERROR(FIND("+",H746,1))),RIGHT(H746,2),IF(AND(LEN(H746)=3,ISERROR(FIND("-",H746,1))),LEFT(H746,2),H746))</f>
        <v>64</v>
      </c>
      <c r="N746" s="13" t="str">
        <f>SUBSTITUTE(H746,"+","-")</f>
        <v>60-64</v>
      </c>
      <c r="O746" s="3">
        <f t="shared" si="79"/>
        <v>5</v>
      </c>
      <c r="P746" s="3">
        <f t="shared" si="80"/>
        <v>3</v>
      </c>
      <c r="Q746" s="7">
        <f t="shared" si="81"/>
        <v>60</v>
      </c>
      <c r="R746" s="7">
        <f t="shared" si="82"/>
        <v>64</v>
      </c>
      <c r="S746" s="13" t="e">
        <f>VLOOKUP(A746,history!$B:$F,2,0)</f>
        <v>#N/A</v>
      </c>
      <c r="T746" s="13">
        <f>VLOOKUP($C746,日期!$A:$D,3,0)</f>
        <v>5</v>
      </c>
      <c r="U746" s="13">
        <f>VLOOKUP($C746,日期!$A:$D,4,0)</f>
        <v>1</v>
      </c>
      <c r="V746" s="65">
        <f t="shared" si="83"/>
        <v>44317</v>
      </c>
      <c r="W746" s="13" t="s">
        <v>2310</v>
      </c>
    </row>
    <row r="747" spans="1:23" ht="15">
      <c r="A747" s="15">
        <v>3577</v>
      </c>
      <c r="B747" s="15">
        <v>2021</v>
      </c>
      <c r="C747" s="13" t="s">
        <v>9</v>
      </c>
      <c r="D747" s="15">
        <v>20</v>
      </c>
      <c r="E747" s="13" t="s">
        <v>10</v>
      </c>
      <c r="F747" s="13" t="s">
        <v>11</v>
      </c>
      <c r="G747" s="13" t="s">
        <v>12</v>
      </c>
      <c r="H747" s="13" t="s">
        <v>31</v>
      </c>
      <c r="I747" s="3">
        <f t="shared" si="77"/>
        <v>25</v>
      </c>
      <c r="J747" s="7">
        <f t="shared" si="78"/>
        <v>29</v>
      </c>
      <c r="K747" s="3">
        <f>LEN(H747)</f>
        <v>5</v>
      </c>
      <c r="L747" s="13" t="str">
        <f>IF(OR(AND(LEN(H747&gt;3),ISERROR(FIND("-",H747,1))),AND(LEN(H747)&gt;3,ISERROR(FIND("+",H747,1)))),LEFT(H747,2),H747)</f>
        <v>25</v>
      </c>
      <c r="M747" s="13" t="str">
        <f>IF(AND(LEN(H747&gt;3),ISERROR(FIND("+",H747,1))),RIGHT(H747,2),IF(AND(LEN(H747)=3,ISERROR(FIND("-",H747,1))),LEFT(H747,2),H747))</f>
        <v>29</v>
      </c>
      <c r="N747" s="13" t="str">
        <f>SUBSTITUTE(H747,"+","-")</f>
        <v>25-29</v>
      </c>
      <c r="O747" s="3">
        <f t="shared" si="79"/>
        <v>5</v>
      </c>
      <c r="P747" s="3">
        <f t="shared" si="80"/>
        <v>3</v>
      </c>
      <c r="Q747" s="7">
        <f t="shared" si="81"/>
        <v>25</v>
      </c>
      <c r="R747" s="7">
        <f t="shared" si="82"/>
        <v>29</v>
      </c>
      <c r="S747" s="13" t="e">
        <f>VLOOKUP(A747,history!$B:$F,2,0)</f>
        <v>#N/A</v>
      </c>
      <c r="T747" s="13">
        <f>VLOOKUP($C747,日期!$A:$D,3,0)</f>
        <v>5</v>
      </c>
      <c r="U747" s="13">
        <f>VLOOKUP($C747,日期!$A:$D,4,0)</f>
        <v>1</v>
      </c>
      <c r="V747" s="65">
        <f t="shared" si="83"/>
        <v>44317</v>
      </c>
      <c r="W747" s="13" t="s">
        <v>2311</v>
      </c>
    </row>
    <row r="748" spans="1:23" ht="15">
      <c r="A748" s="15">
        <v>3576</v>
      </c>
      <c r="B748" s="15">
        <v>2021</v>
      </c>
      <c r="C748" s="13" t="s">
        <v>9</v>
      </c>
      <c r="D748" s="15">
        <v>20</v>
      </c>
      <c r="E748" s="13" t="s">
        <v>10</v>
      </c>
      <c r="F748" s="13" t="s">
        <v>17</v>
      </c>
      <c r="G748" s="13" t="s">
        <v>12</v>
      </c>
      <c r="H748" s="13" t="s">
        <v>30</v>
      </c>
      <c r="I748" s="3">
        <f t="shared" si="77"/>
        <v>45</v>
      </c>
      <c r="J748" s="7">
        <f t="shared" si="78"/>
        <v>49</v>
      </c>
      <c r="K748" s="3">
        <f>LEN(H748)</f>
        <v>5</v>
      </c>
      <c r="L748" s="13" t="str">
        <f>IF(OR(AND(LEN(H748&gt;3),ISERROR(FIND("-",H748,1))),AND(LEN(H748)&gt;3,ISERROR(FIND("+",H748,1)))),LEFT(H748,2),H748)</f>
        <v>45</v>
      </c>
      <c r="M748" s="13" t="str">
        <f>IF(AND(LEN(H748&gt;3),ISERROR(FIND("+",H748,1))),RIGHT(H748,2),IF(AND(LEN(H748)=3,ISERROR(FIND("-",H748,1))),LEFT(H748,2),H748))</f>
        <v>49</v>
      </c>
      <c r="N748" s="13" t="str">
        <f>SUBSTITUTE(H748,"+","-")</f>
        <v>45-49</v>
      </c>
      <c r="O748" s="3">
        <f t="shared" si="79"/>
        <v>5</v>
      </c>
      <c r="P748" s="3">
        <f t="shared" si="80"/>
        <v>3</v>
      </c>
      <c r="Q748" s="7">
        <f t="shared" si="81"/>
        <v>45</v>
      </c>
      <c r="R748" s="7">
        <f t="shared" si="82"/>
        <v>49</v>
      </c>
      <c r="S748" s="13" t="e">
        <f>VLOOKUP(A748,history!$B:$F,2,0)</f>
        <v>#N/A</v>
      </c>
      <c r="T748" s="13">
        <f>VLOOKUP($C748,日期!$A:$D,3,0)</f>
        <v>5</v>
      </c>
      <c r="U748" s="13">
        <f>VLOOKUP($C748,日期!$A:$D,4,0)</f>
        <v>1</v>
      </c>
      <c r="V748" s="65">
        <f t="shared" si="83"/>
        <v>44317</v>
      </c>
      <c r="W748" s="13" t="s">
        <v>2312</v>
      </c>
    </row>
    <row r="749" spans="1:23" ht="15">
      <c r="A749" s="15">
        <v>3575</v>
      </c>
      <c r="B749" s="15">
        <v>2021</v>
      </c>
      <c r="C749" s="13" t="s">
        <v>9</v>
      </c>
      <c r="D749" s="15">
        <v>20</v>
      </c>
      <c r="E749" s="13" t="s">
        <v>38</v>
      </c>
      <c r="F749" s="13" t="s">
        <v>17</v>
      </c>
      <c r="G749" s="13" t="s">
        <v>12</v>
      </c>
      <c r="H749" s="13" t="s">
        <v>29</v>
      </c>
      <c r="I749" s="3">
        <f t="shared" si="77"/>
        <v>40</v>
      </c>
      <c r="J749" s="7">
        <f t="shared" si="78"/>
        <v>44</v>
      </c>
      <c r="K749" s="3">
        <f>LEN(H749)</f>
        <v>5</v>
      </c>
      <c r="L749" s="13" t="str">
        <f>IF(OR(AND(LEN(H749&gt;3),ISERROR(FIND("-",H749,1))),AND(LEN(H749)&gt;3,ISERROR(FIND("+",H749,1)))),LEFT(H749,2),H749)</f>
        <v>40</v>
      </c>
      <c r="M749" s="13" t="str">
        <f>IF(AND(LEN(H749&gt;3),ISERROR(FIND("+",H749,1))),RIGHT(H749,2),IF(AND(LEN(H749)=3,ISERROR(FIND("-",H749,1))),LEFT(H749,2),H749))</f>
        <v>44</v>
      </c>
      <c r="N749" s="13" t="str">
        <f>SUBSTITUTE(H749,"+","-")</f>
        <v>40-44</v>
      </c>
      <c r="O749" s="3">
        <f t="shared" si="79"/>
        <v>5</v>
      </c>
      <c r="P749" s="3">
        <f t="shared" si="80"/>
        <v>3</v>
      </c>
      <c r="Q749" s="7">
        <f t="shared" si="81"/>
        <v>40</v>
      </c>
      <c r="R749" s="7">
        <f t="shared" si="82"/>
        <v>44</v>
      </c>
      <c r="S749" s="13" t="e">
        <f>VLOOKUP(A749,history!$B:$F,2,0)</f>
        <v>#N/A</v>
      </c>
      <c r="T749" s="13">
        <f>VLOOKUP($C749,日期!$A:$D,3,0)</f>
        <v>5</v>
      </c>
      <c r="U749" s="13">
        <f>VLOOKUP($C749,日期!$A:$D,4,0)</f>
        <v>1</v>
      </c>
      <c r="V749" s="65">
        <f t="shared" si="83"/>
        <v>44317</v>
      </c>
      <c r="W749" s="13" t="s">
        <v>2313</v>
      </c>
    </row>
    <row r="750" spans="1:23" ht="15">
      <c r="A750" s="15">
        <v>3574</v>
      </c>
      <c r="B750" s="15">
        <v>2021</v>
      </c>
      <c r="C750" s="13" t="s">
        <v>9</v>
      </c>
      <c r="D750" s="15">
        <v>20</v>
      </c>
      <c r="E750" s="13" t="s">
        <v>14</v>
      </c>
      <c r="F750" s="13" t="s">
        <v>11</v>
      </c>
      <c r="G750" s="13" t="s">
        <v>12</v>
      </c>
      <c r="H750" s="13" t="s">
        <v>37</v>
      </c>
      <c r="I750" s="3">
        <f t="shared" si="77"/>
        <v>50</v>
      </c>
      <c r="J750" s="7">
        <f t="shared" si="78"/>
        <v>54</v>
      </c>
      <c r="K750" s="3">
        <f>LEN(H750)</f>
        <v>5</v>
      </c>
      <c r="L750" s="13" t="str">
        <f>IF(OR(AND(LEN(H750&gt;3),ISERROR(FIND("-",H750,1))),AND(LEN(H750)&gt;3,ISERROR(FIND("+",H750,1)))),LEFT(H750,2),H750)</f>
        <v>50</v>
      </c>
      <c r="M750" s="13" t="str">
        <f>IF(AND(LEN(H750&gt;3),ISERROR(FIND("+",H750,1))),RIGHT(H750,2),IF(AND(LEN(H750)=3,ISERROR(FIND("-",H750,1))),LEFT(H750,2),H750))</f>
        <v>54</v>
      </c>
      <c r="N750" s="13" t="str">
        <f>SUBSTITUTE(H750,"+","-")</f>
        <v>50-54</v>
      </c>
      <c r="O750" s="3">
        <f t="shared" si="79"/>
        <v>5</v>
      </c>
      <c r="P750" s="3">
        <f t="shared" si="80"/>
        <v>3</v>
      </c>
      <c r="Q750" s="7">
        <f t="shared" si="81"/>
        <v>50</v>
      </c>
      <c r="R750" s="7">
        <f t="shared" si="82"/>
        <v>54</v>
      </c>
      <c r="S750" s="13" t="e">
        <f>VLOOKUP(A750,history!$B:$F,2,0)</f>
        <v>#N/A</v>
      </c>
      <c r="T750" s="13">
        <f>VLOOKUP($C750,日期!$A:$D,3,0)</f>
        <v>5</v>
      </c>
      <c r="U750" s="13">
        <f>VLOOKUP($C750,日期!$A:$D,4,0)</f>
        <v>1</v>
      </c>
      <c r="V750" s="65">
        <f t="shared" si="83"/>
        <v>44317</v>
      </c>
      <c r="W750" s="13" t="s">
        <v>2314</v>
      </c>
    </row>
    <row r="751" spans="1:23" ht="15">
      <c r="A751" s="15">
        <v>3573</v>
      </c>
      <c r="B751" s="15">
        <v>2021</v>
      </c>
      <c r="C751" s="13" t="s">
        <v>9</v>
      </c>
      <c r="D751" s="15">
        <v>20</v>
      </c>
      <c r="E751" s="13" t="s">
        <v>14</v>
      </c>
      <c r="F751" s="13" t="s">
        <v>17</v>
      </c>
      <c r="G751" s="13" t="s">
        <v>12</v>
      </c>
      <c r="H751" s="13" t="s">
        <v>37</v>
      </c>
      <c r="I751" s="3">
        <f t="shared" si="77"/>
        <v>50</v>
      </c>
      <c r="J751" s="7">
        <f t="shared" si="78"/>
        <v>54</v>
      </c>
      <c r="K751" s="3">
        <f>LEN(H751)</f>
        <v>5</v>
      </c>
      <c r="L751" s="13" t="str">
        <f>IF(OR(AND(LEN(H751&gt;3),ISERROR(FIND("-",H751,1))),AND(LEN(H751)&gt;3,ISERROR(FIND("+",H751,1)))),LEFT(H751,2),H751)</f>
        <v>50</v>
      </c>
      <c r="M751" s="13" t="str">
        <f>IF(AND(LEN(H751&gt;3),ISERROR(FIND("+",H751,1))),RIGHT(H751,2),IF(AND(LEN(H751)=3,ISERROR(FIND("-",H751,1))),LEFT(H751,2),H751))</f>
        <v>54</v>
      </c>
      <c r="N751" s="13" t="str">
        <f>SUBSTITUTE(H751,"+","-")</f>
        <v>50-54</v>
      </c>
      <c r="O751" s="3">
        <f t="shared" si="79"/>
        <v>5</v>
      </c>
      <c r="P751" s="3">
        <f t="shared" si="80"/>
        <v>3</v>
      </c>
      <c r="Q751" s="7">
        <f t="shared" si="81"/>
        <v>50</v>
      </c>
      <c r="R751" s="7">
        <f t="shared" si="82"/>
        <v>54</v>
      </c>
      <c r="S751" s="13" t="e">
        <f>VLOOKUP(A751,history!$B:$F,2,0)</f>
        <v>#N/A</v>
      </c>
      <c r="T751" s="13">
        <f>VLOOKUP($C751,日期!$A:$D,3,0)</f>
        <v>5</v>
      </c>
      <c r="U751" s="13">
        <f>VLOOKUP($C751,日期!$A:$D,4,0)</f>
        <v>1</v>
      </c>
      <c r="V751" s="65">
        <f t="shared" si="83"/>
        <v>44317</v>
      </c>
      <c r="W751" s="13" t="s">
        <v>2315</v>
      </c>
    </row>
    <row r="752" spans="1:23" ht="15">
      <c r="A752" s="15">
        <v>3572</v>
      </c>
      <c r="B752" s="15">
        <v>2021</v>
      </c>
      <c r="C752" s="13" t="s">
        <v>9</v>
      </c>
      <c r="D752" s="15">
        <v>20</v>
      </c>
      <c r="E752" s="13" t="s">
        <v>10</v>
      </c>
      <c r="F752" s="13" t="s">
        <v>11</v>
      </c>
      <c r="G752" s="13" t="s">
        <v>12</v>
      </c>
      <c r="H752" s="13" t="s">
        <v>32</v>
      </c>
      <c r="I752" s="3">
        <f t="shared" si="77"/>
        <v>60</v>
      </c>
      <c r="J752" s="7">
        <f t="shared" si="78"/>
        <v>64</v>
      </c>
      <c r="K752" s="3">
        <f>LEN(H752)</f>
        <v>5</v>
      </c>
      <c r="L752" s="13" t="str">
        <f>IF(OR(AND(LEN(H752&gt;3),ISERROR(FIND("-",H752,1))),AND(LEN(H752)&gt;3,ISERROR(FIND("+",H752,1)))),LEFT(H752,2),H752)</f>
        <v>60</v>
      </c>
      <c r="M752" s="13" t="str">
        <f>IF(AND(LEN(H752&gt;3),ISERROR(FIND("+",H752,1))),RIGHT(H752,2),IF(AND(LEN(H752)=3,ISERROR(FIND("-",H752,1))),LEFT(H752,2),H752))</f>
        <v>64</v>
      </c>
      <c r="N752" s="13" t="str">
        <f>SUBSTITUTE(H752,"+","-")</f>
        <v>60-64</v>
      </c>
      <c r="O752" s="3">
        <f t="shared" si="79"/>
        <v>5</v>
      </c>
      <c r="P752" s="3">
        <f t="shared" si="80"/>
        <v>3</v>
      </c>
      <c r="Q752" s="7">
        <f t="shared" si="81"/>
        <v>60</v>
      </c>
      <c r="R752" s="7">
        <f t="shared" si="82"/>
        <v>64</v>
      </c>
      <c r="S752" s="13" t="e">
        <f>VLOOKUP(A752,history!$B:$F,2,0)</f>
        <v>#N/A</v>
      </c>
      <c r="T752" s="13">
        <f>VLOOKUP($C752,日期!$A:$D,3,0)</f>
        <v>5</v>
      </c>
      <c r="U752" s="13">
        <f>VLOOKUP($C752,日期!$A:$D,4,0)</f>
        <v>1</v>
      </c>
      <c r="V752" s="65">
        <f t="shared" si="83"/>
        <v>44317</v>
      </c>
      <c r="W752" s="13" t="s">
        <v>2316</v>
      </c>
    </row>
    <row r="753" spans="1:23" ht="15">
      <c r="A753" s="15">
        <v>3571</v>
      </c>
      <c r="B753" s="15">
        <v>2021</v>
      </c>
      <c r="C753" s="13" t="s">
        <v>9</v>
      </c>
      <c r="D753" s="15">
        <v>20</v>
      </c>
      <c r="E753" s="13" t="s">
        <v>10</v>
      </c>
      <c r="F753" s="13" t="s">
        <v>11</v>
      </c>
      <c r="G753" s="13" t="s">
        <v>12</v>
      </c>
      <c r="H753" s="13" t="s">
        <v>31</v>
      </c>
      <c r="I753" s="3">
        <f t="shared" si="77"/>
        <v>25</v>
      </c>
      <c r="J753" s="7">
        <f t="shared" si="78"/>
        <v>29</v>
      </c>
      <c r="K753" s="3">
        <f>LEN(H753)</f>
        <v>5</v>
      </c>
      <c r="L753" s="13" t="str">
        <f>IF(OR(AND(LEN(H753&gt;3),ISERROR(FIND("-",H753,1))),AND(LEN(H753)&gt;3,ISERROR(FIND("+",H753,1)))),LEFT(H753,2),H753)</f>
        <v>25</v>
      </c>
      <c r="M753" s="13" t="str">
        <f>IF(AND(LEN(H753&gt;3),ISERROR(FIND("+",H753,1))),RIGHT(H753,2),IF(AND(LEN(H753)=3,ISERROR(FIND("-",H753,1))),LEFT(H753,2),H753))</f>
        <v>29</v>
      </c>
      <c r="N753" s="13" t="str">
        <f>SUBSTITUTE(H753,"+","-")</f>
        <v>25-29</v>
      </c>
      <c r="O753" s="3">
        <f t="shared" si="79"/>
        <v>5</v>
      </c>
      <c r="P753" s="3">
        <f t="shared" si="80"/>
        <v>3</v>
      </c>
      <c r="Q753" s="7">
        <f t="shared" si="81"/>
        <v>25</v>
      </c>
      <c r="R753" s="7">
        <f t="shared" si="82"/>
        <v>29</v>
      </c>
      <c r="S753" s="13" t="e">
        <f>VLOOKUP(A753,history!$B:$F,2,0)</f>
        <v>#N/A</v>
      </c>
      <c r="T753" s="13">
        <f>VLOOKUP($C753,日期!$A:$D,3,0)</f>
        <v>5</v>
      </c>
      <c r="U753" s="13">
        <f>VLOOKUP($C753,日期!$A:$D,4,0)</f>
        <v>1</v>
      </c>
      <c r="V753" s="65">
        <f t="shared" si="83"/>
        <v>44317</v>
      </c>
      <c r="W753" s="13" t="s">
        <v>2317</v>
      </c>
    </row>
    <row r="754" spans="1:23" ht="15">
      <c r="A754" s="15">
        <v>3570</v>
      </c>
      <c r="B754" s="15">
        <v>2021</v>
      </c>
      <c r="C754" s="13" t="s">
        <v>9</v>
      </c>
      <c r="D754" s="15">
        <v>20</v>
      </c>
      <c r="E754" s="13" t="s">
        <v>10</v>
      </c>
      <c r="F754" s="13" t="s">
        <v>17</v>
      </c>
      <c r="G754" s="13" t="s">
        <v>12</v>
      </c>
      <c r="H754" s="13" t="s">
        <v>30</v>
      </c>
      <c r="I754" s="3">
        <f t="shared" si="77"/>
        <v>45</v>
      </c>
      <c r="J754" s="7">
        <f t="shared" si="78"/>
        <v>49</v>
      </c>
      <c r="K754" s="3">
        <f>LEN(H754)</f>
        <v>5</v>
      </c>
      <c r="L754" s="13" t="str">
        <f>IF(OR(AND(LEN(H754&gt;3),ISERROR(FIND("-",H754,1))),AND(LEN(H754)&gt;3,ISERROR(FIND("+",H754,1)))),LEFT(H754,2),H754)</f>
        <v>45</v>
      </c>
      <c r="M754" s="13" t="str">
        <f>IF(AND(LEN(H754&gt;3),ISERROR(FIND("+",H754,1))),RIGHT(H754,2),IF(AND(LEN(H754)=3,ISERROR(FIND("-",H754,1))),LEFT(H754,2),H754))</f>
        <v>49</v>
      </c>
      <c r="N754" s="13" t="str">
        <f>SUBSTITUTE(H754,"+","-")</f>
        <v>45-49</v>
      </c>
      <c r="O754" s="3">
        <f t="shared" si="79"/>
        <v>5</v>
      </c>
      <c r="P754" s="3">
        <f t="shared" si="80"/>
        <v>3</v>
      </c>
      <c r="Q754" s="7">
        <f t="shared" si="81"/>
        <v>45</v>
      </c>
      <c r="R754" s="7">
        <f t="shared" si="82"/>
        <v>49</v>
      </c>
      <c r="S754" s="13" t="e">
        <f>VLOOKUP(A754,history!$B:$F,2,0)</f>
        <v>#N/A</v>
      </c>
      <c r="T754" s="13">
        <f>VLOOKUP($C754,日期!$A:$D,3,0)</f>
        <v>5</v>
      </c>
      <c r="U754" s="13">
        <f>VLOOKUP($C754,日期!$A:$D,4,0)</f>
        <v>1</v>
      </c>
      <c r="V754" s="65">
        <f t="shared" si="83"/>
        <v>44317</v>
      </c>
      <c r="W754" s="13" t="s">
        <v>2318</v>
      </c>
    </row>
    <row r="755" spans="1:23" ht="15">
      <c r="A755" s="15">
        <v>3569</v>
      </c>
      <c r="B755" s="15">
        <v>2021</v>
      </c>
      <c r="C755" s="13" t="s">
        <v>9</v>
      </c>
      <c r="D755" s="15">
        <v>20</v>
      </c>
      <c r="E755" s="13" t="s">
        <v>38</v>
      </c>
      <c r="F755" s="13" t="s">
        <v>17</v>
      </c>
      <c r="G755" s="13" t="s">
        <v>12</v>
      </c>
      <c r="H755" s="13" t="s">
        <v>29</v>
      </c>
      <c r="I755" s="3">
        <f t="shared" si="77"/>
        <v>40</v>
      </c>
      <c r="J755" s="7">
        <f t="shared" si="78"/>
        <v>44</v>
      </c>
      <c r="K755" s="3">
        <f>LEN(H755)</f>
        <v>5</v>
      </c>
      <c r="L755" s="13" t="str">
        <f>IF(OR(AND(LEN(H755&gt;3),ISERROR(FIND("-",H755,1))),AND(LEN(H755)&gt;3,ISERROR(FIND("+",H755,1)))),LEFT(H755,2),H755)</f>
        <v>40</v>
      </c>
      <c r="M755" s="13" t="str">
        <f>IF(AND(LEN(H755&gt;3),ISERROR(FIND("+",H755,1))),RIGHT(H755,2),IF(AND(LEN(H755)=3,ISERROR(FIND("-",H755,1))),LEFT(H755,2),H755))</f>
        <v>44</v>
      </c>
      <c r="N755" s="13" t="str">
        <f>SUBSTITUTE(H755,"+","-")</f>
        <v>40-44</v>
      </c>
      <c r="O755" s="3">
        <f t="shared" si="79"/>
        <v>5</v>
      </c>
      <c r="P755" s="3">
        <f t="shared" si="80"/>
        <v>3</v>
      </c>
      <c r="Q755" s="7">
        <f t="shared" si="81"/>
        <v>40</v>
      </c>
      <c r="R755" s="7">
        <f t="shared" si="82"/>
        <v>44</v>
      </c>
      <c r="S755" s="13" t="e">
        <f>VLOOKUP(A755,history!$B:$F,2,0)</f>
        <v>#N/A</v>
      </c>
      <c r="T755" s="13">
        <f>VLOOKUP($C755,日期!$A:$D,3,0)</f>
        <v>5</v>
      </c>
      <c r="U755" s="13">
        <f>VLOOKUP($C755,日期!$A:$D,4,0)</f>
        <v>1</v>
      </c>
      <c r="V755" s="65">
        <f t="shared" si="83"/>
        <v>44317</v>
      </c>
      <c r="W755" s="13" t="s">
        <v>2319</v>
      </c>
    </row>
    <row r="756" spans="1:23" ht="15">
      <c r="A756" s="15">
        <v>3568</v>
      </c>
      <c r="B756" s="15">
        <v>2021</v>
      </c>
      <c r="C756" s="13" t="s">
        <v>9</v>
      </c>
      <c r="D756" s="15">
        <v>20</v>
      </c>
      <c r="E756" s="13" t="s">
        <v>14</v>
      </c>
      <c r="F756" s="13" t="s">
        <v>11</v>
      </c>
      <c r="G756" s="13" t="s">
        <v>12</v>
      </c>
      <c r="H756" s="13" t="s">
        <v>37</v>
      </c>
      <c r="I756" s="3">
        <f t="shared" si="77"/>
        <v>50</v>
      </c>
      <c r="J756" s="7">
        <f t="shared" si="78"/>
        <v>54</v>
      </c>
      <c r="K756" s="3">
        <f>LEN(H756)</f>
        <v>5</v>
      </c>
      <c r="L756" s="13" t="str">
        <f>IF(OR(AND(LEN(H756&gt;3),ISERROR(FIND("-",H756,1))),AND(LEN(H756)&gt;3,ISERROR(FIND("+",H756,1)))),LEFT(H756,2),H756)</f>
        <v>50</v>
      </c>
      <c r="M756" s="13" t="str">
        <f>IF(AND(LEN(H756&gt;3),ISERROR(FIND("+",H756,1))),RIGHT(H756,2),IF(AND(LEN(H756)=3,ISERROR(FIND("-",H756,1))),LEFT(H756,2),H756))</f>
        <v>54</v>
      </c>
      <c r="N756" s="13" t="str">
        <f>SUBSTITUTE(H756,"+","-")</f>
        <v>50-54</v>
      </c>
      <c r="O756" s="3">
        <f t="shared" si="79"/>
        <v>5</v>
      </c>
      <c r="P756" s="3">
        <f t="shared" si="80"/>
        <v>3</v>
      </c>
      <c r="Q756" s="7">
        <f t="shared" si="81"/>
        <v>50</v>
      </c>
      <c r="R756" s="7">
        <f t="shared" si="82"/>
        <v>54</v>
      </c>
      <c r="S756" s="13" t="e">
        <f>VLOOKUP(A756,history!$B:$F,2,0)</f>
        <v>#N/A</v>
      </c>
      <c r="T756" s="13">
        <f>VLOOKUP($C756,日期!$A:$D,3,0)</f>
        <v>5</v>
      </c>
      <c r="U756" s="13">
        <f>VLOOKUP($C756,日期!$A:$D,4,0)</f>
        <v>1</v>
      </c>
      <c r="V756" s="65">
        <f t="shared" si="83"/>
        <v>44317</v>
      </c>
      <c r="W756" s="13" t="s">
        <v>2320</v>
      </c>
    </row>
    <row r="757" spans="1:23" ht="15">
      <c r="A757" s="15">
        <v>3567</v>
      </c>
      <c r="B757" s="15">
        <v>2021</v>
      </c>
      <c r="C757" s="13" t="s">
        <v>9</v>
      </c>
      <c r="D757" s="15">
        <v>20</v>
      </c>
      <c r="E757" s="13" t="s">
        <v>14</v>
      </c>
      <c r="F757" s="13" t="s">
        <v>17</v>
      </c>
      <c r="G757" s="13" t="s">
        <v>12</v>
      </c>
      <c r="H757" s="13" t="s">
        <v>37</v>
      </c>
      <c r="I757" s="3">
        <f t="shared" si="77"/>
        <v>50</v>
      </c>
      <c r="J757" s="7">
        <f t="shared" si="78"/>
        <v>54</v>
      </c>
      <c r="K757" s="3">
        <f>LEN(H757)</f>
        <v>5</v>
      </c>
      <c r="L757" s="13" t="str">
        <f>IF(OR(AND(LEN(H757&gt;3),ISERROR(FIND("-",H757,1))),AND(LEN(H757)&gt;3,ISERROR(FIND("+",H757,1)))),LEFT(H757,2),H757)</f>
        <v>50</v>
      </c>
      <c r="M757" s="13" t="str">
        <f>IF(AND(LEN(H757&gt;3),ISERROR(FIND("+",H757,1))),RIGHT(H757,2),IF(AND(LEN(H757)=3,ISERROR(FIND("-",H757,1))),LEFT(H757,2),H757))</f>
        <v>54</v>
      </c>
      <c r="N757" s="13" t="str">
        <f>SUBSTITUTE(H757,"+","-")</f>
        <v>50-54</v>
      </c>
      <c r="O757" s="3">
        <f t="shared" si="79"/>
        <v>5</v>
      </c>
      <c r="P757" s="3">
        <f t="shared" si="80"/>
        <v>3</v>
      </c>
      <c r="Q757" s="7">
        <f t="shared" si="81"/>
        <v>50</v>
      </c>
      <c r="R757" s="7">
        <f t="shared" si="82"/>
        <v>54</v>
      </c>
      <c r="S757" s="13" t="e">
        <f>VLOOKUP(A757,history!$B:$F,2,0)</f>
        <v>#N/A</v>
      </c>
      <c r="T757" s="13">
        <f>VLOOKUP($C757,日期!$A:$D,3,0)</f>
        <v>5</v>
      </c>
      <c r="U757" s="13">
        <f>VLOOKUP($C757,日期!$A:$D,4,0)</f>
        <v>1</v>
      </c>
      <c r="V757" s="65">
        <f t="shared" si="83"/>
        <v>44317</v>
      </c>
      <c r="W757" s="13" t="s">
        <v>2321</v>
      </c>
    </row>
    <row r="758" spans="1:23" ht="15">
      <c r="A758" s="15">
        <v>3566</v>
      </c>
      <c r="B758" s="15">
        <v>2021</v>
      </c>
      <c r="C758" s="13" t="s">
        <v>9</v>
      </c>
      <c r="D758" s="15">
        <v>20</v>
      </c>
      <c r="E758" s="13" t="s">
        <v>10</v>
      </c>
      <c r="F758" s="13" t="s">
        <v>11</v>
      </c>
      <c r="G758" s="13" t="s">
        <v>12</v>
      </c>
      <c r="H758" s="13" t="s">
        <v>32</v>
      </c>
      <c r="I758" s="3">
        <f t="shared" si="77"/>
        <v>60</v>
      </c>
      <c r="J758" s="7">
        <f t="shared" si="78"/>
        <v>64</v>
      </c>
      <c r="K758" s="3">
        <f>LEN(H758)</f>
        <v>5</v>
      </c>
      <c r="L758" s="13" t="str">
        <f>IF(OR(AND(LEN(H758&gt;3),ISERROR(FIND("-",H758,1))),AND(LEN(H758)&gt;3,ISERROR(FIND("+",H758,1)))),LEFT(H758,2),H758)</f>
        <v>60</v>
      </c>
      <c r="M758" s="13" t="str">
        <f>IF(AND(LEN(H758&gt;3),ISERROR(FIND("+",H758,1))),RIGHT(H758,2),IF(AND(LEN(H758)=3,ISERROR(FIND("-",H758,1))),LEFT(H758,2),H758))</f>
        <v>64</v>
      </c>
      <c r="N758" s="13" t="str">
        <f>SUBSTITUTE(H758,"+","-")</f>
        <v>60-64</v>
      </c>
      <c r="O758" s="3">
        <f t="shared" si="79"/>
        <v>5</v>
      </c>
      <c r="P758" s="3">
        <f t="shared" si="80"/>
        <v>3</v>
      </c>
      <c r="Q758" s="7">
        <f t="shared" si="81"/>
        <v>60</v>
      </c>
      <c r="R758" s="7">
        <f t="shared" si="82"/>
        <v>64</v>
      </c>
      <c r="S758" s="13" t="e">
        <f>VLOOKUP(A758,history!$B:$F,2,0)</f>
        <v>#N/A</v>
      </c>
      <c r="T758" s="13">
        <f>VLOOKUP($C758,日期!$A:$D,3,0)</f>
        <v>5</v>
      </c>
      <c r="U758" s="13">
        <f>VLOOKUP($C758,日期!$A:$D,4,0)</f>
        <v>1</v>
      </c>
      <c r="V758" s="65">
        <f t="shared" si="83"/>
        <v>44317</v>
      </c>
      <c r="W758" s="13" t="s">
        <v>2322</v>
      </c>
    </row>
    <row r="759" spans="1:23" ht="15">
      <c r="A759" s="15">
        <v>3565</v>
      </c>
      <c r="B759" s="15">
        <v>2021</v>
      </c>
      <c r="C759" s="13" t="s">
        <v>9</v>
      </c>
      <c r="D759" s="15">
        <v>20</v>
      </c>
      <c r="E759" s="13" t="s">
        <v>10</v>
      </c>
      <c r="F759" s="13" t="s">
        <v>11</v>
      </c>
      <c r="G759" s="13" t="s">
        <v>12</v>
      </c>
      <c r="H759" s="13" t="s">
        <v>31</v>
      </c>
      <c r="I759" s="3">
        <f t="shared" si="77"/>
        <v>25</v>
      </c>
      <c r="J759" s="7">
        <f t="shared" si="78"/>
        <v>29</v>
      </c>
      <c r="K759" s="3">
        <f>LEN(H759)</f>
        <v>5</v>
      </c>
      <c r="L759" s="13" t="str">
        <f>IF(OR(AND(LEN(H759&gt;3),ISERROR(FIND("-",H759,1))),AND(LEN(H759)&gt;3,ISERROR(FIND("+",H759,1)))),LEFT(H759,2),H759)</f>
        <v>25</v>
      </c>
      <c r="M759" s="13" t="str">
        <f>IF(AND(LEN(H759&gt;3),ISERROR(FIND("+",H759,1))),RIGHT(H759,2),IF(AND(LEN(H759)=3,ISERROR(FIND("-",H759,1))),LEFT(H759,2),H759))</f>
        <v>29</v>
      </c>
      <c r="N759" s="13" t="str">
        <f>SUBSTITUTE(H759,"+","-")</f>
        <v>25-29</v>
      </c>
      <c r="O759" s="3">
        <f t="shared" si="79"/>
        <v>5</v>
      </c>
      <c r="P759" s="3">
        <f t="shared" si="80"/>
        <v>3</v>
      </c>
      <c r="Q759" s="7">
        <f t="shared" si="81"/>
        <v>25</v>
      </c>
      <c r="R759" s="7">
        <f t="shared" si="82"/>
        <v>29</v>
      </c>
      <c r="S759" s="13" t="e">
        <f>VLOOKUP(A759,history!$B:$F,2,0)</f>
        <v>#N/A</v>
      </c>
      <c r="T759" s="13">
        <f>VLOOKUP($C759,日期!$A:$D,3,0)</f>
        <v>5</v>
      </c>
      <c r="U759" s="13">
        <f>VLOOKUP($C759,日期!$A:$D,4,0)</f>
        <v>1</v>
      </c>
      <c r="V759" s="65">
        <f t="shared" si="83"/>
        <v>44317</v>
      </c>
      <c r="W759" s="13" t="s">
        <v>2323</v>
      </c>
    </row>
    <row r="760" spans="1:23" ht="15">
      <c r="A760" s="15">
        <v>3564</v>
      </c>
      <c r="B760" s="15">
        <v>2021</v>
      </c>
      <c r="C760" s="13" t="s">
        <v>9</v>
      </c>
      <c r="D760" s="15">
        <v>20</v>
      </c>
      <c r="E760" s="13" t="s">
        <v>10</v>
      </c>
      <c r="F760" s="13" t="s">
        <v>17</v>
      </c>
      <c r="G760" s="13" t="s">
        <v>12</v>
      </c>
      <c r="H760" s="13" t="s">
        <v>30</v>
      </c>
      <c r="I760" s="3">
        <f t="shared" si="77"/>
        <v>45</v>
      </c>
      <c r="J760" s="7">
        <f t="shared" si="78"/>
        <v>49</v>
      </c>
      <c r="K760" s="3">
        <f>LEN(H760)</f>
        <v>5</v>
      </c>
      <c r="L760" s="13" t="str">
        <f>IF(OR(AND(LEN(H760&gt;3),ISERROR(FIND("-",H760,1))),AND(LEN(H760)&gt;3,ISERROR(FIND("+",H760,1)))),LEFT(H760,2),H760)</f>
        <v>45</v>
      </c>
      <c r="M760" s="13" t="str">
        <f>IF(AND(LEN(H760&gt;3),ISERROR(FIND("+",H760,1))),RIGHT(H760,2),IF(AND(LEN(H760)=3,ISERROR(FIND("-",H760,1))),LEFT(H760,2),H760))</f>
        <v>49</v>
      </c>
      <c r="N760" s="13" t="str">
        <f>SUBSTITUTE(H760,"+","-")</f>
        <v>45-49</v>
      </c>
      <c r="O760" s="3">
        <f t="shared" si="79"/>
        <v>5</v>
      </c>
      <c r="P760" s="3">
        <f t="shared" si="80"/>
        <v>3</v>
      </c>
      <c r="Q760" s="7">
        <f t="shared" si="81"/>
        <v>45</v>
      </c>
      <c r="R760" s="7">
        <f t="shared" si="82"/>
        <v>49</v>
      </c>
      <c r="S760" s="13" t="e">
        <f>VLOOKUP(A760,history!$B:$F,2,0)</f>
        <v>#N/A</v>
      </c>
      <c r="T760" s="13">
        <f>VLOOKUP($C760,日期!$A:$D,3,0)</f>
        <v>5</v>
      </c>
      <c r="U760" s="13">
        <f>VLOOKUP($C760,日期!$A:$D,4,0)</f>
        <v>1</v>
      </c>
      <c r="V760" s="65">
        <f t="shared" si="83"/>
        <v>44317</v>
      </c>
      <c r="W760" s="13" t="s">
        <v>2324</v>
      </c>
    </row>
    <row r="761" spans="1:23" ht="15">
      <c r="A761" s="15">
        <v>3563</v>
      </c>
      <c r="B761" s="15">
        <v>2021</v>
      </c>
      <c r="C761" s="13" t="s">
        <v>9</v>
      </c>
      <c r="D761" s="15">
        <v>20</v>
      </c>
      <c r="E761" s="13" t="s">
        <v>38</v>
      </c>
      <c r="F761" s="13" t="s">
        <v>17</v>
      </c>
      <c r="G761" s="13" t="s">
        <v>12</v>
      </c>
      <c r="H761" s="13" t="s">
        <v>29</v>
      </c>
      <c r="I761" s="3">
        <f t="shared" si="77"/>
        <v>40</v>
      </c>
      <c r="J761" s="7">
        <f t="shared" si="78"/>
        <v>44</v>
      </c>
      <c r="K761" s="3">
        <f>LEN(H761)</f>
        <v>5</v>
      </c>
      <c r="L761" s="13" t="str">
        <f>IF(OR(AND(LEN(H761&gt;3),ISERROR(FIND("-",H761,1))),AND(LEN(H761)&gt;3,ISERROR(FIND("+",H761,1)))),LEFT(H761,2),H761)</f>
        <v>40</v>
      </c>
      <c r="M761" s="13" t="str">
        <f>IF(AND(LEN(H761&gt;3),ISERROR(FIND("+",H761,1))),RIGHT(H761,2),IF(AND(LEN(H761)=3,ISERROR(FIND("-",H761,1))),LEFT(H761,2),H761))</f>
        <v>44</v>
      </c>
      <c r="N761" s="13" t="str">
        <f>SUBSTITUTE(H761,"+","-")</f>
        <v>40-44</v>
      </c>
      <c r="O761" s="3">
        <f t="shared" si="79"/>
        <v>5</v>
      </c>
      <c r="P761" s="3">
        <f t="shared" si="80"/>
        <v>3</v>
      </c>
      <c r="Q761" s="7">
        <f t="shared" si="81"/>
        <v>40</v>
      </c>
      <c r="R761" s="7">
        <f t="shared" si="82"/>
        <v>44</v>
      </c>
      <c r="S761" s="13" t="e">
        <f>VLOOKUP(A761,history!$B:$F,2,0)</f>
        <v>#N/A</v>
      </c>
      <c r="T761" s="13">
        <f>VLOOKUP($C761,日期!$A:$D,3,0)</f>
        <v>5</v>
      </c>
      <c r="U761" s="13">
        <f>VLOOKUP($C761,日期!$A:$D,4,0)</f>
        <v>1</v>
      </c>
      <c r="V761" s="65">
        <f t="shared" si="83"/>
        <v>44317</v>
      </c>
      <c r="W761" s="13" t="s">
        <v>2325</v>
      </c>
    </row>
    <row r="762" spans="1:23" ht="15">
      <c r="A762" s="15">
        <v>3562</v>
      </c>
      <c r="B762" s="15">
        <v>2021</v>
      </c>
      <c r="C762" s="13" t="s">
        <v>9</v>
      </c>
      <c r="D762" s="15">
        <v>20</v>
      </c>
      <c r="E762" s="13" t="s">
        <v>14</v>
      </c>
      <c r="F762" s="13" t="s">
        <v>11</v>
      </c>
      <c r="G762" s="13" t="s">
        <v>12</v>
      </c>
      <c r="H762" s="13" t="s">
        <v>37</v>
      </c>
      <c r="I762" s="3">
        <f t="shared" si="77"/>
        <v>50</v>
      </c>
      <c r="J762" s="7">
        <f t="shared" si="78"/>
        <v>54</v>
      </c>
      <c r="K762" s="3">
        <f>LEN(H762)</f>
        <v>5</v>
      </c>
      <c r="L762" s="13" t="str">
        <f>IF(OR(AND(LEN(H762&gt;3),ISERROR(FIND("-",H762,1))),AND(LEN(H762)&gt;3,ISERROR(FIND("+",H762,1)))),LEFT(H762,2),H762)</f>
        <v>50</v>
      </c>
      <c r="M762" s="13" t="str">
        <f>IF(AND(LEN(H762&gt;3),ISERROR(FIND("+",H762,1))),RIGHT(H762,2),IF(AND(LEN(H762)=3,ISERROR(FIND("-",H762,1))),LEFT(H762,2),H762))</f>
        <v>54</v>
      </c>
      <c r="N762" s="13" t="str">
        <f>SUBSTITUTE(H762,"+","-")</f>
        <v>50-54</v>
      </c>
      <c r="O762" s="3">
        <f t="shared" si="79"/>
        <v>5</v>
      </c>
      <c r="P762" s="3">
        <f t="shared" si="80"/>
        <v>3</v>
      </c>
      <c r="Q762" s="7">
        <f t="shared" si="81"/>
        <v>50</v>
      </c>
      <c r="R762" s="7">
        <f t="shared" si="82"/>
        <v>54</v>
      </c>
      <c r="S762" s="13" t="e">
        <f>VLOOKUP(A762,history!$B:$F,2,0)</f>
        <v>#N/A</v>
      </c>
      <c r="T762" s="13">
        <f>VLOOKUP($C762,日期!$A:$D,3,0)</f>
        <v>5</v>
      </c>
      <c r="U762" s="13">
        <f>VLOOKUP($C762,日期!$A:$D,4,0)</f>
        <v>1</v>
      </c>
      <c r="V762" s="65">
        <f t="shared" si="83"/>
        <v>44317</v>
      </c>
      <c r="W762" s="13" t="s">
        <v>2326</v>
      </c>
    </row>
    <row r="763" spans="1:23" ht="15">
      <c r="A763" s="15">
        <v>3561</v>
      </c>
      <c r="B763" s="15">
        <v>2021</v>
      </c>
      <c r="C763" s="13" t="s">
        <v>9</v>
      </c>
      <c r="D763" s="15">
        <v>20</v>
      </c>
      <c r="E763" s="13" t="s">
        <v>14</v>
      </c>
      <c r="F763" s="13" t="s">
        <v>17</v>
      </c>
      <c r="G763" s="13" t="s">
        <v>12</v>
      </c>
      <c r="H763" s="13" t="s">
        <v>37</v>
      </c>
      <c r="I763" s="3">
        <f t="shared" si="77"/>
        <v>50</v>
      </c>
      <c r="J763" s="7">
        <f t="shared" si="78"/>
        <v>54</v>
      </c>
      <c r="K763" s="3">
        <f>LEN(H763)</f>
        <v>5</v>
      </c>
      <c r="L763" s="13" t="str">
        <f>IF(OR(AND(LEN(H763&gt;3),ISERROR(FIND("-",H763,1))),AND(LEN(H763)&gt;3,ISERROR(FIND("+",H763,1)))),LEFT(H763,2),H763)</f>
        <v>50</v>
      </c>
      <c r="M763" s="13" t="str">
        <f>IF(AND(LEN(H763&gt;3),ISERROR(FIND("+",H763,1))),RIGHT(H763,2),IF(AND(LEN(H763)=3,ISERROR(FIND("-",H763,1))),LEFT(H763,2),H763))</f>
        <v>54</v>
      </c>
      <c r="N763" s="13" t="str">
        <f>SUBSTITUTE(H763,"+","-")</f>
        <v>50-54</v>
      </c>
      <c r="O763" s="3">
        <f t="shared" si="79"/>
        <v>5</v>
      </c>
      <c r="P763" s="3">
        <f t="shared" si="80"/>
        <v>3</v>
      </c>
      <c r="Q763" s="7">
        <f t="shared" si="81"/>
        <v>50</v>
      </c>
      <c r="R763" s="7">
        <f t="shared" si="82"/>
        <v>54</v>
      </c>
      <c r="S763" s="13" t="e">
        <f>VLOOKUP(A763,history!$B:$F,2,0)</f>
        <v>#N/A</v>
      </c>
      <c r="T763" s="13">
        <f>VLOOKUP($C763,日期!$A:$D,3,0)</f>
        <v>5</v>
      </c>
      <c r="U763" s="13">
        <f>VLOOKUP($C763,日期!$A:$D,4,0)</f>
        <v>1</v>
      </c>
      <c r="V763" s="65">
        <f t="shared" si="83"/>
        <v>44317</v>
      </c>
      <c r="W763" s="13" t="s">
        <v>2327</v>
      </c>
    </row>
    <row r="764" spans="1:23" ht="15">
      <c r="A764" s="15">
        <v>3560</v>
      </c>
      <c r="B764" s="15">
        <v>2021</v>
      </c>
      <c r="C764" s="13" t="s">
        <v>9</v>
      </c>
      <c r="D764" s="15">
        <v>20</v>
      </c>
      <c r="E764" s="13" t="s">
        <v>10</v>
      </c>
      <c r="F764" s="13" t="s">
        <v>11</v>
      </c>
      <c r="G764" s="13" t="s">
        <v>12</v>
      </c>
      <c r="H764" s="13" t="s">
        <v>32</v>
      </c>
      <c r="I764" s="3">
        <f t="shared" si="77"/>
        <v>60</v>
      </c>
      <c r="J764" s="7">
        <f t="shared" si="78"/>
        <v>64</v>
      </c>
      <c r="K764" s="3">
        <f>LEN(H764)</f>
        <v>5</v>
      </c>
      <c r="L764" s="13" t="str">
        <f>IF(OR(AND(LEN(H764&gt;3),ISERROR(FIND("-",H764,1))),AND(LEN(H764)&gt;3,ISERROR(FIND("+",H764,1)))),LEFT(H764,2),H764)</f>
        <v>60</v>
      </c>
      <c r="M764" s="13" t="str">
        <f>IF(AND(LEN(H764&gt;3),ISERROR(FIND("+",H764,1))),RIGHT(H764,2),IF(AND(LEN(H764)=3,ISERROR(FIND("-",H764,1))),LEFT(H764,2),H764))</f>
        <v>64</v>
      </c>
      <c r="N764" s="13" t="str">
        <f>SUBSTITUTE(H764,"+","-")</f>
        <v>60-64</v>
      </c>
      <c r="O764" s="3">
        <f t="shared" si="79"/>
        <v>5</v>
      </c>
      <c r="P764" s="3">
        <f t="shared" si="80"/>
        <v>3</v>
      </c>
      <c r="Q764" s="7">
        <f t="shared" si="81"/>
        <v>60</v>
      </c>
      <c r="R764" s="7">
        <f t="shared" si="82"/>
        <v>64</v>
      </c>
      <c r="S764" s="13" t="e">
        <f>VLOOKUP(A764,history!$B:$F,2,0)</f>
        <v>#N/A</v>
      </c>
      <c r="T764" s="13">
        <f>VLOOKUP($C764,日期!$A:$D,3,0)</f>
        <v>5</v>
      </c>
      <c r="U764" s="13">
        <f>VLOOKUP($C764,日期!$A:$D,4,0)</f>
        <v>1</v>
      </c>
      <c r="V764" s="65">
        <f t="shared" si="83"/>
        <v>44317</v>
      </c>
      <c r="W764" s="13" t="s">
        <v>2328</v>
      </c>
    </row>
    <row r="765" spans="1:23" ht="15">
      <c r="A765" s="15">
        <v>3559</v>
      </c>
      <c r="B765" s="15">
        <v>2021</v>
      </c>
      <c r="C765" s="13" t="s">
        <v>9</v>
      </c>
      <c r="D765" s="15">
        <v>20</v>
      </c>
      <c r="E765" s="13" t="s">
        <v>10</v>
      </c>
      <c r="F765" s="13" t="s">
        <v>11</v>
      </c>
      <c r="G765" s="13" t="s">
        <v>12</v>
      </c>
      <c r="H765" s="13" t="s">
        <v>13</v>
      </c>
      <c r="I765" s="3">
        <f t="shared" si="77"/>
        <v>20</v>
      </c>
      <c r="J765" s="7">
        <f t="shared" si="78"/>
        <v>24</v>
      </c>
      <c r="K765" s="3">
        <f>LEN(H765)</f>
        <v>5</v>
      </c>
      <c r="L765" s="13" t="str">
        <f>IF(OR(AND(LEN(H765&gt;3),ISERROR(FIND("-",H765,1))),AND(LEN(H765)&gt;3,ISERROR(FIND("+",H765,1)))),LEFT(H765,2),H765)</f>
        <v>20</v>
      </c>
      <c r="M765" s="13" t="str">
        <f>IF(AND(LEN(H765&gt;3),ISERROR(FIND("+",H765,1))),RIGHT(H765,2),IF(AND(LEN(H765)=3,ISERROR(FIND("-",H765,1))),LEFT(H765,2),H765))</f>
        <v>24</v>
      </c>
      <c r="N765" s="13" t="str">
        <f>SUBSTITUTE(H765,"+","-")</f>
        <v>20-24</v>
      </c>
      <c r="O765" s="3">
        <f t="shared" si="79"/>
        <v>5</v>
      </c>
      <c r="P765" s="3">
        <f t="shared" si="80"/>
        <v>3</v>
      </c>
      <c r="Q765" s="7">
        <f t="shared" si="81"/>
        <v>20</v>
      </c>
      <c r="R765" s="7">
        <f t="shared" si="82"/>
        <v>24</v>
      </c>
      <c r="S765" s="13" t="e">
        <f>VLOOKUP(A765,history!$B:$F,2,0)</f>
        <v>#N/A</v>
      </c>
      <c r="T765" s="13">
        <f>VLOOKUP($C765,日期!$A:$D,3,0)</f>
        <v>5</v>
      </c>
      <c r="U765" s="13">
        <f>VLOOKUP($C765,日期!$A:$D,4,0)</f>
        <v>1</v>
      </c>
      <c r="V765" s="65">
        <f t="shared" si="83"/>
        <v>44317</v>
      </c>
      <c r="W765" s="13" t="s">
        <v>2329</v>
      </c>
    </row>
    <row r="766" spans="1:23" ht="15">
      <c r="A766" s="15">
        <v>3558</v>
      </c>
      <c r="B766" s="15">
        <v>2021</v>
      </c>
      <c r="C766" s="13" t="s">
        <v>9</v>
      </c>
      <c r="D766" s="15">
        <v>20</v>
      </c>
      <c r="E766" s="13" t="s">
        <v>10</v>
      </c>
      <c r="F766" s="13" t="s">
        <v>17</v>
      </c>
      <c r="G766" s="13" t="s">
        <v>12</v>
      </c>
      <c r="H766" s="13" t="s">
        <v>30</v>
      </c>
      <c r="I766" s="3">
        <f t="shared" si="77"/>
        <v>45</v>
      </c>
      <c r="J766" s="7">
        <f t="shared" si="78"/>
        <v>49</v>
      </c>
      <c r="K766" s="3">
        <f>LEN(H766)</f>
        <v>5</v>
      </c>
      <c r="L766" s="13" t="str">
        <f>IF(OR(AND(LEN(H766&gt;3),ISERROR(FIND("-",H766,1))),AND(LEN(H766)&gt;3,ISERROR(FIND("+",H766,1)))),LEFT(H766,2),H766)</f>
        <v>45</v>
      </c>
      <c r="M766" s="13" t="str">
        <f>IF(AND(LEN(H766&gt;3),ISERROR(FIND("+",H766,1))),RIGHT(H766,2),IF(AND(LEN(H766)=3,ISERROR(FIND("-",H766,1))),LEFT(H766,2),H766))</f>
        <v>49</v>
      </c>
      <c r="N766" s="13" t="str">
        <f>SUBSTITUTE(H766,"+","-")</f>
        <v>45-49</v>
      </c>
      <c r="O766" s="3">
        <f t="shared" si="79"/>
        <v>5</v>
      </c>
      <c r="P766" s="3">
        <f t="shared" si="80"/>
        <v>3</v>
      </c>
      <c r="Q766" s="7">
        <f t="shared" si="81"/>
        <v>45</v>
      </c>
      <c r="R766" s="7">
        <f t="shared" si="82"/>
        <v>49</v>
      </c>
      <c r="S766" s="13" t="e">
        <f>VLOOKUP(A766,history!$B:$F,2,0)</f>
        <v>#N/A</v>
      </c>
      <c r="T766" s="13">
        <f>VLOOKUP($C766,日期!$A:$D,3,0)</f>
        <v>5</v>
      </c>
      <c r="U766" s="13">
        <f>VLOOKUP($C766,日期!$A:$D,4,0)</f>
        <v>1</v>
      </c>
      <c r="V766" s="65">
        <f t="shared" si="83"/>
        <v>44317</v>
      </c>
      <c r="W766" s="13" t="s">
        <v>2330</v>
      </c>
    </row>
    <row r="767" spans="1:23" ht="15">
      <c r="A767" s="15">
        <v>3557</v>
      </c>
      <c r="B767" s="15">
        <v>2021</v>
      </c>
      <c r="C767" s="13" t="s">
        <v>9</v>
      </c>
      <c r="D767" s="15">
        <v>20</v>
      </c>
      <c r="E767" s="13" t="s">
        <v>38</v>
      </c>
      <c r="F767" s="13" t="s">
        <v>17</v>
      </c>
      <c r="G767" s="13" t="s">
        <v>12</v>
      </c>
      <c r="H767" s="13" t="s">
        <v>34</v>
      </c>
      <c r="I767" s="3">
        <f t="shared" si="77"/>
        <v>35</v>
      </c>
      <c r="J767" s="7">
        <f t="shared" si="78"/>
        <v>39</v>
      </c>
      <c r="K767" s="3">
        <f>LEN(H767)</f>
        <v>5</v>
      </c>
      <c r="L767" s="13" t="str">
        <f>IF(OR(AND(LEN(H767&gt;3),ISERROR(FIND("-",H767,1))),AND(LEN(H767)&gt;3,ISERROR(FIND("+",H767,1)))),LEFT(H767,2),H767)</f>
        <v>35</v>
      </c>
      <c r="M767" s="13" t="str">
        <f>IF(AND(LEN(H767&gt;3),ISERROR(FIND("+",H767,1))),RIGHT(H767,2),IF(AND(LEN(H767)=3,ISERROR(FIND("-",H767,1))),LEFT(H767,2),H767))</f>
        <v>39</v>
      </c>
      <c r="N767" s="13" t="str">
        <f>SUBSTITUTE(H767,"+","-")</f>
        <v>35-39</v>
      </c>
      <c r="O767" s="3">
        <f t="shared" si="79"/>
        <v>5</v>
      </c>
      <c r="P767" s="3">
        <f t="shared" si="80"/>
        <v>3</v>
      </c>
      <c r="Q767" s="7">
        <f t="shared" si="81"/>
        <v>35</v>
      </c>
      <c r="R767" s="7">
        <f t="shared" si="82"/>
        <v>39</v>
      </c>
      <c r="S767" s="13" t="e">
        <f>VLOOKUP(A767,history!$B:$F,2,0)</f>
        <v>#N/A</v>
      </c>
      <c r="T767" s="13">
        <f>VLOOKUP($C767,日期!$A:$D,3,0)</f>
        <v>5</v>
      </c>
      <c r="U767" s="13">
        <f>VLOOKUP($C767,日期!$A:$D,4,0)</f>
        <v>1</v>
      </c>
      <c r="V767" s="65">
        <f t="shared" si="83"/>
        <v>44317</v>
      </c>
      <c r="W767" s="13" t="s">
        <v>2331</v>
      </c>
    </row>
    <row r="768" spans="1:23" ht="15">
      <c r="A768" s="15">
        <v>3556</v>
      </c>
      <c r="B768" s="15">
        <v>2021</v>
      </c>
      <c r="C768" s="13" t="s">
        <v>9</v>
      </c>
      <c r="D768" s="15">
        <v>20</v>
      </c>
      <c r="E768" s="13" t="s">
        <v>14</v>
      </c>
      <c r="F768" s="13" t="s">
        <v>11</v>
      </c>
      <c r="G768" s="13" t="s">
        <v>12</v>
      </c>
      <c r="H768" s="13" t="s">
        <v>37</v>
      </c>
      <c r="I768" s="3">
        <f t="shared" si="77"/>
        <v>50</v>
      </c>
      <c r="J768" s="7">
        <f t="shared" si="78"/>
        <v>54</v>
      </c>
      <c r="K768" s="3">
        <f>LEN(H768)</f>
        <v>5</v>
      </c>
      <c r="L768" s="13" t="str">
        <f>IF(OR(AND(LEN(H768&gt;3),ISERROR(FIND("-",H768,1))),AND(LEN(H768)&gt;3,ISERROR(FIND("+",H768,1)))),LEFT(H768,2),H768)</f>
        <v>50</v>
      </c>
      <c r="M768" s="13" t="str">
        <f>IF(AND(LEN(H768&gt;3),ISERROR(FIND("+",H768,1))),RIGHT(H768,2),IF(AND(LEN(H768)=3,ISERROR(FIND("-",H768,1))),LEFT(H768,2),H768))</f>
        <v>54</v>
      </c>
      <c r="N768" s="13" t="str">
        <f>SUBSTITUTE(H768,"+","-")</f>
        <v>50-54</v>
      </c>
      <c r="O768" s="3">
        <f t="shared" si="79"/>
        <v>5</v>
      </c>
      <c r="P768" s="3">
        <f t="shared" si="80"/>
        <v>3</v>
      </c>
      <c r="Q768" s="7">
        <f t="shared" si="81"/>
        <v>50</v>
      </c>
      <c r="R768" s="7">
        <f t="shared" si="82"/>
        <v>54</v>
      </c>
      <c r="S768" s="13" t="e">
        <f>VLOOKUP(A768,history!$B:$F,2,0)</f>
        <v>#N/A</v>
      </c>
      <c r="T768" s="13">
        <f>VLOOKUP($C768,日期!$A:$D,3,0)</f>
        <v>5</v>
      </c>
      <c r="U768" s="13">
        <f>VLOOKUP($C768,日期!$A:$D,4,0)</f>
        <v>1</v>
      </c>
      <c r="V768" s="65">
        <f t="shared" si="83"/>
        <v>44317</v>
      </c>
      <c r="W768" s="13" t="s">
        <v>2332</v>
      </c>
    </row>
    <row r="769" spans="1:23" ht="15">
      <c r="A769" s="15">
        <v>3555</v>
      </c>
      <c r="B769" s="15">
        <v>2021</v>
      </c>
      <c r="C769" s="13" t="s">
        <v>9</v>
      </c>
      <c r="D769" s="15">
        <v>20</v>
      </c>
      <c r="E769" s="13" t="s">
        <v>14</v>
      </c>
      <c r="F769" s="13" t="s">
        <v>17</v>
      </c>
      <c r="G769" s="13" t="s">
        <v>12</v>
      </c>
      <c r="H769" s="13" t="s">
        <v>37</v>
      </c>
      <c r="I769" s="3">
        <f t="shared" si="77"/>
        <v>50</v>
      </c>
      <c r="J769" s="7">
        <f t="shared" si="78"/>
        <v>54</v>
      </c>
      <c r="K769" s="3">
        <f>LEN(H769)</f>
        <v>5</v>
      </c>
      <c r="L769" s="13" t="str">
        <f>IF(OR(AND(LEN(H769&gt;3),ISERROR(FIND("-",H769,1))),AND(LEN(H769)&gt;3,ISERROR(FIND("+",H769,1)))),LEFT(H769,2),H769)</f>
        <v>50</v>
      </c>
      <c r="M769" s="13" t="str">
        <f>IF(AND(LEN(H769&gt;3),ISERROR(FIND("+",H769,1))),RIGHT(H769,2),IF(AND(LEN(H769)=3,ISERROR(FIND("-",H769,1))),LEFT(H769,2),H769))</f>
        <v>54</v>
      </c>
      <c r="N769" s="13" t="str">
        <f>SUBSTITUTE(H769,"+","-")</f>
        <v>50-54</v>
      </c>
      <c r="O769" s="3">
        <f t="shared" si="79"/>
        <v>5</v>
      </c>
      <c r="P769" s="3">
        <f t="shared" si="80"/>
        <v>3</v>
      </c>
      <c r="Q769" s="7">
        <f t="shared" si="81"/>
        <v>50</v>
      </c>
      <c r="R769" s="7">
        <f t="shared" si="82"/>
        <v>54</v>
      </c>
      <c r="S769" s="13" t="e">
        <f>VLOOKUP(A769,history!$B:$F,2,0)</f>
        <v>#N/A</v>
      </c>
      <c r="T769" s="13">
        <f>VLOOKUP($C769,日期!$A:$D,3,0)</f>
        <v>5</v>
      </c>
      <c r="U769" s="13">
        <f>VLOOKUP($C769,日期!$A:$D,4,0)</f>
        <v>1</v>
      </c>
      <c r="V769" s="65">
        <f t="shared" si="83"/>
        <v>44317</v>
      </c>
      <c r="W769" s="13" t="s">
        <v>2333</v>
      </c>
    </row>
    <row r="770" spans="1:23" ht="15">
      <c r="A770" s="15">
        <v>3554</v>
      </c>
      <c r="B770" s="15">
        <v>2021</v>
      </c>
      <c r="C770" s="13" t="s">
        <v>9</v>
      </c>
      <c r="D770" s="15">
        <v>20</v>
      </c>
      <c r="E770" s="13" t="s">
        <v>10</v>
      </c>
      <c r="F770" s="13" t="s">
        <v>11</v>
      </c>
      <c r="G770" s="13" t="s">
        <v>12</v>
      </c>
      <c r="H770" s="13" t="s">
        <v>32</v>
      </c>
      <c r="I770" s="3">
        <f t="shared" si="77"/>
        <v>60</v>
      </c>
      <c r="J770" s="7">
        <f t="shared" si="78"/>
        <v>64</v>
      </c>
      <c r="K770" s="3">
        <f>LEN(H770)</f>
        <v>5</v>
      </c>
      <c r="L770" s="13" t="str">
        <f>IF(OR(AND(LEN(H770&gt;3),ISERROR(FIND("-",H770,1))),AND(LEN(H770)&gt;3,ISERROR(FIND("+",H770,1)))),LEFT(H770,2),H770)</f>
        <v>60</v>
      </c>
      <c r="M770" s="13" t="str">
        <f>IF(AND(LEN(H770&gt;3),ISERROR(FIND("+",H770,1))),RIGHT(H770,2),IF(AND(LEN(H770)=3,ISERROR(FIND("-",H770,1))),LEFT(H770,2),H770))</f>
        <v>64</v>
      </c>
      <c r="N770" s="13" t="str">
        <f>SUBSTITUTE(H770,"+","-")</f>
        <v>60-64</v>
      </c>
      <c r="O770" s="3">
        <f t="shared" si="79"/>
        <v>5</v>
      </c>
      <c r="P770" s="3">
        <f t="shared" si="80"/>
        <v>3</v>
      </c>
      <c r="Q770" s="7">
        <f t="shared" si="81"/>
        <v>60</v>
      </c>
      <c r="R770" s="7">
        <f t="shared" si="82"/>
        <v>64</v>
      </c>
      <c r="S770" s="13" t="e">
        <f>VLOOKUP(A770,history!$B:$F,2,0)</f>
        <v>#N/A</v>
      </c>
      <c r="T770" s="13">
        <f>VLOOKUP($C770,日期!$A:$D,3,0)</f>
        <v>5</v>
      </c>
      <c r="U770" s="13">
        <f>VLOOKUP($C770,日期!$A:$D,4,0)</f>
        <v>1</v>
      </c>
      <c r="V770" s="65">
        <f t="shared" si="83"/>
        <v>44317</v>
      </c>
      <c r="W770" s="13" t="s">
        <v>2334</v>
      </c>
    </row>
    <row r="771" spans="1:23" ht="15">
      <c r="A771" s="15">
        <v>3553</v>
      </c>
      <c r="B771" s="15">
        <v>2021</v>
      </c>
      <c r="C771" s="13" t="s">
        <v>9</v>
      </c>
      <c r="D771" s="15">
        <v>20</v>
      </c>
      <c r="E771" s="13" t="s">
        <v>10</v>
      </c>
      <c r="F771" s="13" t="s">
        <v>11</v>
      </c>
      <c r="G771" s="13" t="s">
        <v>12</v>
      </c>
      <c r="H771" s="13" t="s">
        <v>13</v>
      </c>
      <c r="I771" s="3">
        <f t="shared" ref="I771:I834" si="84">VALUE(IF(LEN(H771)&gt;=3,LEFT(H771,2),H771))</f>
        <v>20</v>
      </c>
      <c r="J771" s="7">
        <f t="shared" ref="J771:J834" si="85">VALUE(IF(LEN(H771)=5,RIGHT(H771,2),LEFT(H771,2)))</f>
        <v>24</v>
      </c>
      <c r="K771" s="3">
        <f>LEN(H771)</f>
        <v>5</v>
      </c>
      <c r="L771" s="13" t="str">
        <f>IF(OR(AND(LEN(H771&gt;3),ISERROR(FIND("-",H771,1))),AND(LEN(H771)&gt;3,ISERROR(FIND("+",H771,1)))),LEFT(H771,2),H771)</f>
        <v>20</v>
      </c>
      <c r="M771" s="13" t="str">
        <f>IF(AND(LEN(H771&gt;3),ISERROR(FIND("+",H771,1))),RIGHT(H771,2),IF(AND(LEN(H771)=3,ISERROR(FIND("-",H771,1))),LEFT(H771,2),H771))</f>
        <v>24</v>
      </c>
      <c r="N771" s="13" t="str">
        <f>SUBSTITUTE(H771,"+","-")</f>
        <v>20-24</v>
      </c>
      <c r="O771" s="3">
        <f t="shared" ref="O771:O834" si="86">LEN(N771)</f>
        <v>5</v>
      </c>
      <c r="P771" s="3">
        <f t="shared" ref="P771:P834" si="87">FIND("-",N771,1)</f>
        <v>3</v>
      </c>
      <c r="Q771" s="7">
        <f t="shared" ref="Q771:Q834" si="88">VALUE(IF(ISERROR(FIND("-",N771,1)),N771,LEFT(N771,FIND("-",N771,1)-1)))</f>
        <v>20</v>
      </c>
      <c r="R771" s="7">
        <f t="shared" ref="R771:R834" si="89">VALUE(IF(ISERROR(FIND("-",N771,1)),N771,IF(AND(FIND("-",N771,1)=3,LEN(N771)=3),LEFT(N771,2),RIGHT(N771,FIND("-",N771,1)-1))))</f>
        <v>24</v>
      </c>
      <c r="S771" s="13" t="e">
        <f>VLOOKUP(A771,history!$B:$F,2,0)</f>
        <v>#N/A</v>
      </c>
      <c r="T771" s="13">
        <f>VLOOKUP($C771,日期!$A:$D,3,0)</f>
        <v>5</v>
      </c>
      <c r="U771" s="13">
        <f>VLOOKUP($C771,日期!$A:$D,4,0)</f>
        <v>1</v>
      </c>
      <c r="V771" s="65">
        <f t="shared" ref="V771:V834" si="90">DATE(B771,T771,U771)</f>
        <v>44317</v>
      </c>
      <c r="W771" s="13" t="s">
        <v>2335</v>
      </c>
    </row>
    <row r="772" spans="1:23" ht="15">
      <c r="A772" s="15">
        <v>3552</v>
      </c>
      <c r="B772" s="15">
        <v>2021</v>
      </c>
      <c r="C772" s="13" t="s">
        <v>9</v>
      </c>
      <c r="D772" s="15">
        <v>20</v>
      </c>
      <c r="E772" s="13" t="s">
        <v>10</v>
      </c>
      <c r="F772" s="13" t="s">
        <v>17</v>
      </c>
      <c r="G772" s="13" t="s">
        <v>12</v>
      </c>
      <c r="H772" s="13" t="s">
        <v>30</v>
      </c>
      <c r="I772" s="3">
        <f t="shared" si="84"/>
        <v>45</v>
      </c>
      <c r="J772" s="7">
        <f t="shared" si="85"/>
        <v>49</v>
      </c>
      <c r="K772" s="3">
        <f>LEN(H772)</f>
        <v>5</v>
      </c>
      <c r="L772" s="13" t="str">
        <f>IF(OR(AND(LEN(H772&gt;3),ISERROR(FIND("-",H772,1))),AND(LEN(H772)&gt;3,ISERROR(FIND("+",H772,1)))),LEFT(H772,2),H772)</f>
        <v>45</v>
      </c>
      <c r="M772" s="13" t="str">
        <f>IF(AND(LEN(H772&gt;3),ISERROR(FIND("+",H772,1))),RIGHT(H772,2),IF(AND(LEN(H772)=3,ISERROR(FIND("-",H772,1))),LEFT(H772,2),H772))</f>
        <v>49</v>
      </c>
      <c r="N772" s="13" t="str">
        <f>SUBSTITUTE(H772,"+","-")</f>
        <v>45-49</v>
      </c>
      <c r="O772" s="3">
        <f t="shared" si="86"/>
        <v>5</v>
      </c>
      <c r="P772" s="3">
        <f t="shared" si="87"/>
        <v>3</v>
      </c>
      <c r="Q772" s="7">
        <f t="shared" si="88"/>
        <v>45</v>
      </c>
      <c r="R772" s="7">
        <f t="shared" si="89"/>
        <v>49</v>
      </c>
      <c r="S772" s="13" t="e">
        <f>VLOOKUP(A772,history!$B:$F,2,0)</f>
        <v>#N/A</v>
      </c>
      <c r="T772" s="13">
        <f>VLOOKUP($C772,日期!$A:$D,3,0)</f>
        <v>5</v>
      </c>
      <c r="U772" s="13">
        <f>VLOOKUP($C772,日期!$A:$D,4,0)</f>
        <v>1</v>
      </c>
      <c r="V772" s="65">
        <f t="shared" si="90"/>
        <v>44317</v>
      </c>
      <c r="W772" s="13" t="s">
        <v>2336</v>
      </c>
    </row>
    <row r="773" spans="1:23" ht="15">
      <c r="A773" s="15">
        <v>3551</v>
      </c>
      <c r="B773" s="15">
        <v>2021</v>
      </c>
      <c r="C773" s="13" t="s">
        <v>9</v>
      </c>
      <c r="D773" s="15">
        <v>20</v>
      </c>
      <c r="E773" s="13" t="s">
        <v>38</v>
      </c>
      <c r="F773" s="13" t="s">
        <v>17</v>
      </c>
      <c r="G773" s="13" t="s">
        <v>12</v>
      </c>
      <c r="H773" s="13" t="s">
        <v>34</v>
      </c>
      <c r="I773" s="3">
        <f t="shared" si="84"/>
        <v>35</v>
      </c>
      <c r="J773" s="7">
        <f t="shared" si="85"/>
        <v>39</v>
      </c>
      <c r="K773" s="3">
        <f>LEN(H773)</f>
        <v>5</v>
      </c>
      <c r="L773" s="13" t="str">
        <f>IF(OR(AND(LEN(H773&gt;3),ISERROR(FIND("-",H773,1))),AND(LEN(H773)&gt;3,ISERROR(FIND("+",H773,1)))),LEFT(H773,2),H773)</f>
        <v>35</v>
      </c>
      <c r="M773" s="13" t="str">
        <f>IF(AND(LEN(H773&gt;3),ISERROR(FIND("+",H773,1))),RIGHT(H773,2),IF(AND(LEN(H773)=3,ISERROR(FIND("-",H773,1))),LEFT(H773,2),H773))</f>
        <v>39</v>
      </c>
      <c r="N773" s="13" t="str">
        <f>SUBSTITUTE(H773,"+","-")</f>
        <v>35-39</v>
      </c>
      <c r="O773" s="3">
        <f t="shared" si="86"/>
        <v>5</v>
      </c>
      <c r="P773" s="3">
        <f t="shared" si="87"/>
        <v>3</v>
      </c>
      <c r="Q773" s="7">
        <f t="shared" si="88"/>
        <v>35</v>
      </c>
      <c r="R773" s="7">
        <f t="shared" si="89"/>
        <v>39</v>
      </c>
      <c r="S773" s="13" t="e">
        <f>VLOOKUP(A773,history!$B:$F,2,0)</f>
        <v>#N/A</v>
      </c>
      <c r="T773" s="13">
        <f>VLOOKUP($C773,日期!$A:$D,3,0)</f>
        <v>5</v>
      </c>
      <c r="U773" s="13">
        <f>VLOOKUP($C773,日期!$A:$D,4,0)</f>
        <v>1</v>
      </c>
      <c r="V773" s="65">
        <f t="shared" si="90"/>
        <v>44317</v>
      </c>
      <c r="W773" s="13" t="s">
        <v>2337</v>
      </c>
    </row>
    <row r="774" spans="1:23" ht="15">
      <c r="A774" s="15">
        <v>3550</v>
      </c>
      <c r="B774" s="15">
        <v>2021</v>
      </c>
      <c r="C774" s="13" t="s">
        <v>9</v>
      </c>
      <c r="D774" s="15">
        <v>20</v>
      </c>
      <c r="E774" s="13" t="s">
        <v>14</v>
      </c>
      <c r="F774" s="13" t="s">
        <v>11</v>
      </c>
      <c r="G774" s="13" t="s">
        <v>12</v>
      </c>
      <c r="H774" s="13" t="s">
        <v>37</v>
      </c>
      <c r="I774" s="3">
        <f t="shared" si="84"/>
        <v>50</v>
      </c>
      <c r="J774" s="7">
        <f t="shared" si="85"/>
        <v>54</v>
      </c>
      <c r="K774" s="3">
        <f>LEN(H774)</f>
        <v>5</v>
      </c>
      <c r="L774" s="13" t="str">
        <f>IF(OR(AND(LEN(H774&gt;3),ISERROR(FIND("-",H774,1))),AND(LEN(H774)&gt;3,ISERROR(FIND("+",H774,1)))),LEFT(H774,2),H774)</f>
        <v>50</v>
      </c>
      <c r="M774" s="13" t="str">
        <f>IF(AND(LEN(H774&gt;3),ISERROR(FIND("+",H774,1))),RIGHT(H774,2),IF(AND(LEN(H774)=3,ISERROR(FIND("-",H774,1))),LEFT(H774,2),H774))</f>
        <v>54</v>
      </c>
      <c r="N774" s="13" t="str">
        <f>SUBSTITUTE(H774,"+","-")</f>
        <v>50-54</v>
      </c>
      <c r="O774" s="3">
        <f t="shared" si="86"/>
        <v>5</v>
      </c>
      <c r="P774" s="3">
        <f t="shared" si="87"/>
        <v>3</v>
      </c>
      <c r="Q774" s="7">
        <f t="shared" si="88"/>
        <v>50</v>
      </c>
      <c r="R774" s="7">
        <f t="shared" si="89"/>
        <v>54</v>
      </c>
      <c r="S774" s="13" t="e">
        <f>VLOOKUP(A774,history!$B:$F,2,0)</f>
        <v>#N/A</v>
      </c>
      <c r="T774" s="13">
        <f>VLOOKUP($C774,日期!$A:$D,3,0)</f>
        <v>5</v>
      </c>
      <c r="U774" s="13">
        <f>VLOOKUP($C774,日期!$A:$D,4,0)</f>
        <v>1</v>
      </c>
      <c r="V774" s="65">
        <f t="shared" si="90"/>
        <v>44317</v>
      </c>
      <c r="W774" s="13" t="s">
        <v>2338</v>
      </c>
    </row>
    <row r="775" spans="1:23" ht="15">
      <c r="A775" s="15">
        <v>3549</v>
      </c>
      <c r="B775" s="15">
        <v>2021</v>
      </c>
      <c r="C775" s="13" t="s">
        <v>9</v>
      </c>
      <c r="D775" s="15">
        <v>20</v>
      </c>
      <c r="E775" s="13" t="s">
        <v>14</v>
      </c>
      <c r="F775" s="13" t="s">
        <v>17</v>
      </c>
      <c r="G775" s="13" t="s">
        <v>12</v>
      </c>
      <c r="H775" s="13" t="s">
        <v>37</v>
      </c>
      <c r="I775" s="3">
        <f t="shared" si="84"/>
        <v>50</v>
      </c>
      <c r="J775" s="7">
        <f t="shared" si="85"/>
        <v>54</v>
      </c>
      <c r="K775" s="3">
        <f>LEN(H775)</f>
        <v>5</v>
      </c>
      <c r="L775" s="13" t="str">
        <f>IF(OR(AND(LEN(H775&gt;3),ISERROR(FIND("-",H775,1))),AND(LEN(H775)&gt;3,ISERROR(FIND("+",H775,1)))),LEFT(H775,2),H775)</f>
        <v>50</v>
      </c>
      <c r="M775" s="13" t="str">
        <f>IF(AND(LEN(H775&gt;3),ISERROR(FIND("+",H775,1))),RIGHT(H775,2),IF(AND(LEN(H775)=3,ISERROR(FIND("-",H775,1))),LEFT(H775,2),H775))</f>
        <v>54</v>
      </c>
      <c r="N775" s="13" t="str">
        <f>SUBSTITUTE(H775,"+","-")</f>
        <v>50-54</v>
      </c>
      <c r="O775" s="3">
        <f t="shared" si="86"/>
        <v>5</v>
      </c>
      <c r="P775" s="3">
        <f t="shared" si="87"/>
        <v>3</v>
      </c>
      <c r="Q775" s="7">
        <f t="shared" si="88"/>
        <v>50</v>
      </c>
      <c r="R775" s="7">
        <f t="shared" si="89"/>
        <v>54</v>
      </c>
      <c r="S775" s="13" t="e">
        <f>VLOOKUP(A775,history!$B:$F,2,0)</f>
        <v>#N/A</v>
      </c>
      <c r="T775" s="13">
        <f>VLOOKUP($C775,日期!$A:$D,3,0)</f>
        <v>5</v>
      </c>
      <c r="U775" s="13">
        <f>VLOOKUP($C775,日期!$A:$D,4,0)</f>
        <v>1</v>
      </c>
      <c r="V775" s="65">
        <f t="shared" si="90"/>
        <v>44317</v>
      </c>
      <c r="W775" s="13" t="s">
        <v>2339</v>
      </c>
    </row>
    <row r="776" spans="1:23" ht="15">
      <c r="A776" s="15">
        <v>3548</v>
      </c>
      <c r="B776" s="15">
        <v>2021</v>
      </c>
      <c r="C776" s="13" t="s">
        <v>9</v>
      </c>
      <c r="D776" s="15">
        <v>20</v>
      </c>
      <c r="E776" s="13" t="s">
        <v>10</v>
      </c>
      <c r="F776" s="13" t="s">
        <v>11</v>
      </c>
      <c r="G776" s="13" t="s">
        <v>12</v>
      </c>
      <c r="H776" s="13" t="s">
        <v>32</v>
      </c>
      <c r="I776" s="3">
        <f t="shared" si="84"/>
        <v>60</v>
      </c>
      <c r="J776" s="7">
        <f t="shared" si="85"/>
        <v>64</v>
      </c>
      <c r="K776" s="3">
        <f>LEN(H776)</f>
        <v>5</v>
      </c>
      <c r="L776" s="13" t="str">
        <f>IF(OR(AND(LEN(H776&gt;3),ISERROR(FIND("-",H776,1))),AND(LEN(H776)&gt;3,ISERROR(FIND("+",H776,1)))),LEFT(H776,2),H776)</f>
        <v>60</v>
      </c>
      <c r="M776" s="13" t="str">
        <f>IF(AND(LEN(H776&gt;3),ISERROR(FIND("+",H776,1))),RIGHT(H776,2),IF(AND(LEN(H776)=3,ISERROR(FIND("-",H776,1))),LEFT(H776,2),H776))</f>
        <v>64</v>
      </c>
      <c r="N776" s="13" t="str">
        <f>SUBSTITUTE(H776,"+","-")</f>
        <v>60-64</v>
      </c>
      <c r="O776" s="3">
        <f t="shared" si="86"/>
        <v>5</v>
      </c>
      <c r="P776" s="3">
        <f t="shared" si="87"/>
        <v>3</v>
      </c>
      <c r="Q776" s="7">
        <f t="shared" si="88"/>
        <v>60</v>
      </c>
      <c r="R776" s="7">
        <f t="shared" si="89"/>
        <v>64</v>
      </c>
      <c r="S776" s="13" t="e">
        <f>VLOOKUP(A776,history!$B:$F,2,0)</f>
        <v>#N/A</v>
      </c>
      <c r="T776" s="13">
        <f>VLOOKUP($C776,日期!$A:$D,3,0)</f>
        <v>5</v>
      </c>
      <c r="U776" s="13">
        <f>VLOOKUP($C776,日期!$A:$D,4,0)</f>
        <v>1</v>
      </c>
      <c r="V776" s="65">
        <f t="shared" si="90"/>
        <v>44317</v>
      </c>
      <c r="W776" s="13" t="s">
        <v>2340</v>
      </c>
    </row>
    <row r="777" spans="1:23" ht="15">
      <c r="A777" s="15">
        <v>3547</v>
      </c>
      <c r="B777" s="15">
        <v>2021</v>
      </c>
      <c r="C777" s="13" t="s">
        <v>9</v>
      </c>
      <c r="D777" s="15">
        <v>20</v>
      </c>
      <c r="E777" s="13" t="s">
        <v>10</v>
      </c>
      <c r="F777" s="13" t="s">
        <v>11</v>
      </c>
      <c r="G777" s="13" t="s">
        <v>12</v>
      </c>
      <c r="H777" s="13" t="s">
        <v>13</v>
      </c>
      <c r="I777" s="3">
        <f t="shared" si="84"/>
        <v>20</v>
      </c>
      <c r="J777" s="7">
        <f t="shared" si="85"/>
        <v>24</v>
      </c>
      <c r="K777" s="3">
        <f>LEN(H777)</f>
        <v>5</v>
      </c>
      <c r="L777" s="13" t="str">
        <f>IF(OR(AND(LEN(H777&gt;3),ISERROR(FIND("-",H777,1))),AND(LEN(H777)&gt;3,ISERROR(FIND("+",H777,1)))),LEFT(H777,2),H777)</f>
        <v>20</v>
      </c>
      <c r="M777" s="13" t="str">
        <f>IF(AND(LEN(H777&gt;3),ISERROR(FIND("+",H777,1))),RIGHT(H777,2),IF(AND(LEN(H777)=3,ISERROR(FIND("-",H777,1))),LEFT(H777,2),H777))</f>
        <v>24</v>
      </c>
      <c r="N777" s="13" t="str">
        <f>SUBSTITUTE(H777,"+","-")</f>
        <v>20-24</v>
      </c>
      <c r="O777" s="3">
        <f t="shared" si="86"/>
        <v>5</v>
      </c>
      <c r="P777" s="3">
        <f t="shared" si="87"/>
        <v>3</v>
      </c>
      <c r="Q777" s="7">
        <f t="shared" si="88"/>
        <v>20</v>
      </c>
      <c r="R777" s="7">
        <f t="shared" si="89"/>
        <v>24</v>
      </c>
      <c r="S777" s="13" t="e">
        <f>VLOOKUP(A777,history!$B:$F,2,0)</f>
        <v>#N/A</v>
      </c>
      <c r="T777" s="13">
        <f>VLOOKUP($C777,日期!$A:$D,3,0)</f>
        <v>5</v>
      </c>
      <c r="U777" s="13">
        <f>VLOOKUP($C777,日期!$A:$D,4,0)</f>
        <v>1</v>
      </c>
      <c r="V777" s="65">
        <f t="shared" si="90"/>
        <v>44317</v>
      </c>
      <c r="W777" s="13" t="s">
        <v>2341</v>
      </c>
    </row>
    <row r="778" spans="1:23" ht="15">
      <c r="A778" s="15">
        <v>3546</v>
      </c>
      <c r="B778" s="15">
        <v>2021</v>
      </c>
      <c r="C778" s="13" t="s">
        <v>9</v>
      </c>
      <c r="D778" s="15">
        <v>20</v>
      </c>
      <c r="E778" s="13" t="s">
        <v>10</v>
      </c>
      <c r="F778" s="13" t="s">
        <v>17</v>
      </c>
      <c r="G778" s="13" t="s">
        <v>12</v>
      </c>
      <c r="H778" s="13" t="s">
        <v>30</v>
      </c>
      <c r="I778" s="3">
        <f t="shared" si="84"/>
        <v>45</v>
      </c>
      <c r="J778" s="7">
        <f t="shared" si="85"/>
        <v>49</v>
      </c>
      <c r="K778" s="3">
        <f>LEN(H778)</f>
        <v>5</v>
      </c>
      <c r="L778" s="13" t="str">
        <f>IF(OR(AND(LEN(H778&gt;3),ISERROR(FIND("-",H778,1))),AND(LEN(H778)&gt;3,ISERROR(FIND("+",H778,1)))),LEFT(H778,2),H778)</f>
        <v>45</v>
      </c>
      <c r="M778" s="13" t="str">
        <f>IF(AND(LEN(H778&gt;3),ISERROR(FIND("+",H778,1))),RIGHT(H778,2),IF(AND(LEN(H778)=3,ISERROR(FIND("-",H778,1))),LEFT(H778,2),H778))</f>
        <v>49</v>
      </c>
      <c r="N778" s="13" t="str">
        <f>SUBSTITUTE(H778,"+","-")</f>
        <v>45-49</v>
      </c>
      <c r="O778" s="3">
        <f t="shared" si="86"/>
        <v>5</v>
      </c>
      <c r="P778" s="3">
        <f t="shared" si="87"/>
        <v>3</v>
      </c>
      <c r="Q778" s="7">
        <f t="shared" si="88"/>
        <v>45</v>
      </c>
      <c r="R778" s="7">
        <f t="shared" si="89"/>
        <v>49</v>
      </c>
      <c r="S778" s="13" t="e">
        <f>VLOOKUP(A778,history!$B:$F,2,0)</f>
        <v>#N/A</v>
      </c>
      <c r="T778" s="13">
        <f>VLOOKUP($C778,日期!$A:$D,3,0)</f>
        <v>5</v>
      </c>
      <c r="U778" s="13">
        <f>VLOOKUP($C778,日期!$A:$D,4,0)</f>
        <v>1</v>
      </c>
      <c r="V778" s="65">
        <f t="shared" si="90"/>
        <v>44317</v>
      </c>
      <c r="W778" s="13" t="s">
        <v>2342</v>
      </c>
    </row>
    <row r="779" spans="1:23" ht="15">
      <c r="A779" s="15">
        <v>3545</v>
      </c>
      <c r="B779" s="15">
        <v>2021</v>
      </c>
      <c r="C779" s="13" t="s">
        <v>9</v>
      </c>
      <c r="D779" s="15">
        <v>20</v>
      </c>
      <c r="E779" s="13" t="s">
        <v>38</v>
      </c>
      <c r="F779" s="13" t="s">
        <v>17</v>
      </c>
      <c r="G779" s="13" t="s">
        <v>12</v>
      </c>
      <c r="H779" s="13" t="s">
        <v>34</v>
      </c>
      <c r="I779" s="3">
        <f t="shared" si="84"/>
        <v>35</v>
      </c>
      <c r="J779" s="7">
        <f t="shared" si="85"/>
        <v>39</v>
      </c>
      <c r="K779" s="3">
        <f>LEN(H779)</f>
        <v>5</v>
      </c>
      <c r="L779" s="13" t="str">
        <f>IF(OR(AND(LEN(H779&gt;3),ISERROR(FIND("-",H779,1))),AND(LEN(H779)&gt;3,ISERROR(FIND("+",H779,1)))),LEFT(H779,2),H779)</f>
        <v>35</v>
      </c>
      <c r="M779" s="13" t="str">
        <f>IF(AND(LEN(H779&gt;3),ISERROR(FIND("+",H779,1))),RIGHT(H779,2),IF(AND(LEN(H779)=3,ISERROR(FIND("-",H779,1))),LEFT(H779,2),H779))</f>
        <v>39</v>
      </c>
      <c r="N779" s="13" t="str">
        <f>SUBSTITUTE(H779,"+","-")</f>
        <v>35-39</v>
      </c>
      <c r="O779" s="3">
        <f t="shared" si="86"/>
        <v>5</v>
      </c>
      <c r="P779" s="3">
        <f t="shared" si="87"/>
        <v>3</v>
      </c>
      <c r="Q779" s="7">
        <f t="shared" si="88"/>
        <v>35</v>
      </c>
      <c r="R779" s="7">
        <f t="shared" si="89"/>
        <v>39</v>
      </c>
      <c r="S779" s="13" t="e">
        <f>VLOOKUP(A779,history!$B:$F,2,0)</f>
        <v>#N/A</v>
      </c>
      <c r="T779" s="13">
        <f>VLOOKUP($C779,日期!$A:$D,3,0)</f>
        <v>5</v>
      </c>
      <c r="U779" s="13">
        <f>VLOOKUP($C779,日期!$A:$D,4,0)</f>
        <v>1</v>
      </c>
      <c r="V779" s="65">
        <f t="shared" si="90"/>
        <v>44317</v>
      </c>
      <c r="W779" s="13" t="s">
        <v>2343</v>
      </c>
    </row>
    <row r="780" spans="1:23" ht="15">
      <c r="A780" s="15">
        <v>3544</v>
      </c>
      <c r="B780" s="15">
        <v>2021</v>
      </c>
      <c r="C780" s="13" t="s">
        <v>9</v>
      </c>
      <c r="D780" s="15">
        <v>20</v>
      </c>
      <c r="E780" s="13" t="s">
        <v>14</v>
      </c>
      <c r="F780" s="13" t="s">
        <v>11</v>
      </c>
      <c r="G780" s="13" t="s">
        <v>12</v>
      </c>
      <c r="H780" s="13" t="s">
        <v>37</v>
      </c>
      <c r="I780" s="3">
        <f t="shared" si="84"/>
        <v>50</v>
      </c>
      <c r="J780" s="7">
        <f t="shared" si="85"/>
        <v>54</v>
      </c>
      <c r="K780" s="3">
        <f>LEN(H780)</f>
        <v>5</v>
      </c>
      <c r="L780" s="13" t="str">
        <f>IF(OR(AND(LEN(H780&gt;3),ISERROR(FIND("-",H780,1))),AND(LEN(H780)&gt;3,ISERROR(FIND("+",H780,1)))),LEFT(H780,2),H780)</f>
        <v>50</v>
      </c>
      <c r="M780" s="13" t="str">
        <f>IF(AND(LEN(H780&gt;3),ISERROR(FIND("+",H780,1))),RIGHT(H780,2),IF(AND(LEN(H780)=3,ISERROR(FIND("-",H780,1))),LEFT(H780,2),H780))</f>
        <v>54</v>
      </c>
      <c r="N780" s="13" t="str">
        <f>SUBSTITUTE(H780,"+","-")</f>
        <v>50-54</v>
      </c>
      <c r="O780" s="3">
        <f t="shared" si="86"/>
        <v>5</v>
      </c>
      <c r="P780" s="3">
        <f t="shared" si="87"/>
        <v>3</v>
      </c>
      <c r="Q780" s="7">
        <f t="shared" si="88"/>
        <v>50</v>
      </c>
      <c r="R780" s="7">
        <f t="shared" si="89"/>
        <v>54</v>
      </c>
      <c r="S780" s="13" t="e">
        <f>VLOOKUP(A780,history!$B:$F,2,0)</f>
        <v>#N/A</v>
      </c>
      <c r="T780" s="13">
        <f>VLOOKUP($C780,日期!$A:$D,3,0)</f>
        <v>5</v>
      </c>
      <c r="U780" s="13">
        <f>VLOOKUP($C780,日期!$A:$D,4,0)</f>
        <v>1</v>
      </c>
      <c r="V780" s="65">
        <f t="shared" si="90"/>
        <v>44317</v>
      </c>
      <c r="W780" s="13" t="s">
        <v>2344</v>
      </c>
    </row>
    <row r="781" spans="1:23" ht="15">
      <c r="A781" s="15">
        <v>3543</v>
      </c>
      <c r="B781" s="15">
        <v>2021</v>
      </c>
      <c r="C781" s="13" t="s">
        <v>9</v>
      </c>
      <c r="D781" s="15">
        <v>20</v>
      </c>
      <c r="E781" s="13" t="s">
        <v>14</v>
      </c>
      <c r="F781" s="13" t="s">
        <v>17</v>
      </c>
      <c r="G781" s="13" t="s">
        <v>12</v>
      </c>
      <c r="H781" s="13" t="s">
        <v>37</v>
      </c>
      <c r="I781" s="3">
        <f t="shared" si="84"/>
        <v>50</v>
      </c>
      <c r="J781" s="7">
        <f t="shared" si="85"/>
        <v>54</v>
      </c>
      <c r="K781" s="3">
        <f>LEN(H781)</f>
        <v>5</v>
      </c>
      <c r="L781" s="13" t="str">
        <f>IF(OR(AND(LEN(H781&gt;3),ISERROR(FIND("-",H781,1))),AND(LEN(H781)&gt;3,ISERROR(FIND("+",H781,1)))),LEFT(H781,2),H781)</f>
        <v>50</v>
      </c>
      <c r="M781" s="13" t="str">
        <f>IF(AND(LEN(H781&gt;3),ISERROR(FIND("+",H781,1))),RIGHT(H781,2),IF(AND(LEN(H781)=3,ISERROR(FIND("-",H781,1))),LEFT(H781,2),H781))</f>
        <v>54</v>
      </c>
      <c r="N781" s="13" t="str">
        <f>SUBSTITUTE(H781,"+","-")</f>
        <v>50-54</v>
      </c>
      <c r="O781" s="3">
        <f t="shared" si="86"/>
        <v>5</v>
      </c>
      <c r="P781" s="3">
        <f t="shared" si="87"/>
        <v>3</v>
      </c>
      <c r="Q781" s="7">
        <f t="shared" si="88"/>
        <v>50</v>
      </c>
      <c r="R781" s="7">
        <f t="shared" si="89"/>
        <v>54</v>
      </c>
      <c r="S781" s="13" t="e">
        <f>VLOOKUP(A781,history!$B:$F,2,0)</f>
        <v>#N/A</v>
      </c>
      <c r="T781" s="13">
        <f>VLOOKUP($C781,日期!$A:$D,3,0)</f>
        <v>5</v>
      </c>
      <c r="U781" s="13">
        <f>VLOOKUP($C781,日期!$A:$D,4,0)</f>
        <v>1</v>
      </c>
      <c r="V781" s="65">
        <f t="shared" si="90"/>
        <v>44317</v>
      </c>
      <c r="W781" s="13" t="s">
        <v>2345</v>
      </c>
    </row>
    <row r="782" spans="1:23" ht="15">
      <c r="A782" s="15">
        <v>3542</v>
      </c>
      <c r="B782" s="15">
        <v>2021</v>
      </c>
      <c r="C782" s="13" t="s">
        <v>9</v>
      </c>
      <c r="D782" s="15">
        <v>20</v>
      </c>
      <c r="E782" s="13" t="s">
        <v>10</v>
      </c>
      <c r="F782" s="13" t="s">
        <v>11</v>
      </c>
      <c r="G782" s="13" t="s">
        <v>12</v>
      </c>
      <c r="H782" s="13" t="s">
        <v>32</v>
      </c>
      <c r="I782" s="3">
        <f t="shared" si="84"/>
        <v>60</v>
      </c>
      <c r="J782" s="7">
        <f t="shared" si="85"/>
        <v>64</v>
      </c>
      <c r="K782" s="3">
        <f>LEN(H782)</f>
        <v>5</v>
      </c>
      <c r="L782" s="13" t="str">
        <f>IF(OR(AND(LEN(H782&gt;3),ISERROR(FIND("-",H782,1))),AND(LEN(H782)&gt;3,ISERROR(FIND("+",H782,1)))),LEFT(H782,2),H782)</f>
        <v>60</v>
      </c>
      <c r="M782" s="13" t="str">
        <f>IF(AND(LEN(H782&gt;3),ISERROR(FIND("+",H782,1))),RIGHT(H782,2),IF(AND(LEN(H782)=3,ISERROR(FIND("-",H782,1))),LEFT(H782,2),H782))</f>
        <v>64</v>
      </c>
      <c r="N782" s="13" t="str">
        <f>SUBSTITUTE(H782,"+","-")</f>
        <v>60-64</v>
      </c>
      <c r="O782" s="3">
        <f t="shared" si="86"/>
        <v>5</v>
      </c>
      <c r="P782" s="3">
        <f t="shared" si="87"/>
        <v>3</v>
      </c>
      <c r="Q782" s="7">
        <f t="shared" si="88"/>
        <v>60</v>
      </c>
      <c r="R782" s="7">
        <f t="shared" si="89"/>
        <v>64</v>
      </c>
      <c r="S782" s="13" t="e">
        <f>VLOOKUP(A782,history!$B:$F,2,0)</f>
        <v>#N/A</v>
      </c>
      <c r="T782" s="13">
        <f>VLOOKUP($C782,日期!$A:$D,3,0)</f>
        <v>5</v>
      </c>
      <c r="U782" s="13">
        <f>VLOOKUP($C782,日期!$A:$D,4,0)</f>
        <v>1</v>
      </c>
      <c r="V782" s="65">
        <f t="shared" si="90"/>
        <v>44317</v>
      </c>
      <c r="W782" s="13" t="s">
        <v>2346</v>
      </c>
    </row>
    <row r="783" spans="1:23" ht="15">
      <c r="A783" s="15">
        <v>3541</v>
      </c>
      <c r="B783" s="15">
        <v>2021</v>
      </c>
      <c r="C783" s="13" t="s">
        <v>9</v>
      </c>
      <c r="D783" s="15">
        <v>20</v>
      </c>
      <c r="E783" s="13" t="s">
        <v>10</v>
      </c>
      <c r="F783" s="13" t="s">
        <v>11</v>
      </c>
      <c r="G783" s="13" t="s">
        <v>12</v>
      </c>
      <c r="H783" s="13" t="s">
        <v>13</v>
      </c>
      <c r="I783" s="3">
        <f t="shared" si="84"/>
        <v>20</v>
      </c>
      <c r="J783" s="7">
        <f t="shared" si="85"/>
        <v>24</v>
      </c>
      <c r="K783" s="3">
        <f>LEN(H783)</f>
        <v>5</v>
      </c>
      <c r="L783" s="13" t="str">
        <f>IF(OR(AND(LEN(H783&gt;3),ISERROR(FIND("-",H783,1))),AND(LEN(H783)&gt;3,ISERROR(FIND("+",H783,1)))),LEFT(H783,2),H783)</f>
        <v>20</v>
      </c>
      <c r="M783" s="13" t="str">
        <f>IF(AND(LEN(H783&gt;3),ISERROR(FIND("+",H783,1))),RIGHT(H783,2),IF(AND(LEN(H783)=3,ISERROR(FIND("-",H783,1))),LEFT(H783,2),H783))</f>
        <v>24</v>
      </c>
      <c r="N783" s="13" t="str">
        <f>SUBSTITUTE(H783,"+","-")</f>
        <v>20-24</v>
      </c>
      <c r="O783" s="3">
        <f t="shared" si="86"/>
        <v>5</v>
      </c>
      <c r="P783" s="3">
        <f t="shared" si="87"/>
        <v>3</v>
      </c>
      <c r="Q783" s="7">
        <f t="shared" si="88"/>
        <v>20</v>
      </c>
      <c r="R783" s="7">
        <f t="shared" si="89"/>
        <v>24</v>
      </c>
      <c r="S783" s="13" t="e">
        <f>VLOOKUP(A783,history!$B:$F,2,0)</f>
        <v>#N/A</v>
      </c>
      <c r="T783" s="13">
        <f>VLOOKUP($C783,日期!$A:$D,3,0)</f>
        <v>5</v>
      </c>
      <c r="U783" s="13">
        <f>VLOOKUP($C783,日期!$A:$D,4,0)</f>
        <v>1</v>
      </c>
      <c r="V783" s="65">
        <f t="shared" si="90"/>
        <v>44317</v>
      </c>
      <c r="W783" s="13" t="s">
        <v>2347</v>
      </c>
    </row>
    <row r="784" spans="1:23" ht="15">
      <c r="A784" s="15">
        <v>3540</v>
      </c>
      <c r="B784" s="15">
        <v>2021</v>
      </c>
      <c r="C784" s="13" t="s">
        <v>9</v>
      </c>
      <c r="D784" s="15">
        <v>20</v>
      </c>
      <c r="E784" s="13" t="s">
        <v>10</v>
      </c>
      <c r="F784" s="13" t="s">
        <v>17</v>
      </c>
      <c r="G784" s="13" t="s">
        <v>12</v>
      </c>
      <c r="H784" s="13" t="s">
        <v>30</v>
      </c>
      <c r="I784" s="3">
        <f t="shared" si="84"/>
        <v>45</v>
      </c>
      <c r="J784" s="7">
        <f t="shared" si="85"/>
        <v>49</v>
      </c>
      <c r="K784" s="3">
        <f>LEN(H784)</f>
        <v>5</v>
      </c>
      <c r="L784" s="13" t="str">
        <f>IF(OR(AND(LEN(H784&gt;3),ISERROR(FIND("-",H784,1))),AND(LEN(H784)&gt;3,ISERROR(FIND("+",H784,1)))),LEFT(H784,2),H784)</f>
        <v>45</v>
      </c>
      <c r="M784" s="13" t="str">
        <f>IF(AND(LEN(H784&gt;3),ISERROR(FIND("+",H784,1))),RIGHT(H784,2),IF(AND(LEN(H784)=3,ISERROR(FIND("-",H784,1))),LEFT(H784,2),H784))</f>
        <v>49</v>
      </c>
      <c r="N784" s="13" t="str">
        <f>SUBSTITUTE(H784,"+","-")</f>
        <v>45-49</v>
      </c>
      <c r="O784" s="3">
        <f t="shared" si="86"/>
        <v>5</v>
      </c>
      <c r="P784" s="3">
        <f t="shared" si="87"/>
        <v>3</v>
      </c>
      <c r="Q784" s="7">
        <f t="shared" si="88"/>
        <v>45</v>
      </c>
      <c r="R784" s="7">
        <f t="shared" si="89"/>
        <v>49</v>
      </c>
      <c r="S784" s="13" t="e">
        <f>VLOOKUP(A784,history!$B:$F,2,0)</f>
        <v>#N/A</v>
      </c>
      <c r="T784" s="13">
        <f>VLOOKUP($C784,日期!$A:$D,3,0)</f>
        <v>5</v>
      </c>
      <c r="U784" s="13">
        <f>VLOOKUP($C784,日期!$A:$D,4,0)</f>
        <v>1</v>
      </c>
      <c r="V784" s="65">
        <f t="shared" si="90"/>
        <v>44317</v>
      </c>
      <c r="W784" s="13" t="s">
        <v>2348</v>
      </c>
    </row>
    <row r="785" spans="1:23" ht="15">
      <c r="A785" s="15">
        <v>3539</v>
      </c>
      <c r="B785" s="15">
        <v>2021</v>
      </c>
      <c r="C785" s="13" t="s">
        <v>9</v>
      </c>
      <c r="D785" s="15">
        <v>20</v>
      </c>
      <c r="E785" s="13" t="s">
        <v>38</v>
      </c>
      <c r="F785" s="13" t="s">
        <v>17</v>
      </c>
      <c r="G785" s="13" t="s">
        <v>12</v>
      </c>
      <c r="H785" s="13" t="s">
        <v>34</v>
      </c>
      <c r="I785" s="3">
        <f t="shared" si="84"/>
        <v>35</v>
      </c>
      <c r="J785" s="7">
        <f t="shared" si="85"/>
        <v>39</v>
      </c>
      <c r="K785" s="3">
        <f>LEN(H785)</f>
        <v>5</v>
      </c>
      <c r="L785" s="13" t="str">
        <f>IF(OR(AND(LEN(H785&gt;3),ISERROR(FIND("-",H785,1))),AND(LEN(H785)&gt;3,ISERROR(FIND("+",H785,1)))),LEFT(H785,2),H785)</f>
        <v>35</v>
      </c>
      <c r="M785" s="13" t="str">
        <f>IF(AND(LEN(H785&gt;3),ISERROR(FIND("+",H785,1))),RIGHT(H785,2),IF(AND(LEN(H785)=3,ISERROR(FIND("-",H785,1))),LEFT(H785,2),H785))</f>
        <v>39</v>
      </c>
      <c r="N785" s="13" t="str">
        <f>SUBSTITUTE(H785,"+","-")</f>
        <v>35-39</v>
      </c>
      <c r="O785" s="3">
        <f t="shared" si="86"/>
        <v>5</v>
      </c>
      <c r="P785" s="3">
        <f t="shared" si="87"/>
        <v>3</v>
      </c>
      <c r="Q785" s="7">
        <f t="shared" si="88"/>
        <v>35</v>
      </c>
      <c r="R785" s="7">
        <f t="shared" si="89"/>
        <v>39</v>
      </c>
      <c r="S785" s="13" t="e">
        <f>VLOOKUP(A785,history!$B:$F,2,0)</f>
        <v>#N/A</v>
      </c>
      <c r="T785" s="13">
        <f>VLOOKUP($C785,日期!$A:$D,3,0)</f>
        <v>5</v>
      </c>
      <c r="U785" s="13">
        <f>VLOOKUP($C785,日期!$A:$D,4,0)</f>
        <v>1</v>
      </c>
      <c r="V785" s="65">
        <f t="shared" si="90"/>
        <v>44317</v>
      </c>
      <c r="W785" s="13" t="s">
        <v>2349</v>
      </c>
    </row>
    <row r="786" spans="1:23" ht="15">
      <c r="A786" s="15">
        <v>3538</v>
      </c>
      <c r="B786" s="15">
        <v>2021</v>
      </c>
      <c r="C786" s="13" t="s">
        <v>9</v>
      </c>
      <c r="D786" s="15">
        <v>20</v>
      </c>
      <c r="E786" s="13" t="s">
        <v>14</v>
      </c>
      <c r="F786" s="13" t="s">
        <v>11</v>
      </c>
      <c r="G786" s="13" t="s">
        <v>12</v>
      </c>
      <c r="H786" s="13" t="s">
        <v>37</v>
      </c>
      <c r="I786" s="3">
        <f t="shared" si="84"/>
        <v>50</v>
      </c>
      <c r="J786" s="7">
        <f t="shared" si="85"/>
        <v>54</v>
      </c>
      <c r="K786" s="3">
        <f>LEN(H786)</f>
        <v>5</v>
      </c>
      <c r="L786" s="13" t="str">
        <f>IF(OR(AND(LEN(H786&gt;3),ISERROR(FIND("-",H786,1))),AND(LEN(H786)&gt;3,ISERROR(FIND("+",H786,1)))),LEFT(H786,2),H786)</f>
        <v>50</v>
      </c>
      <c r="M786" s="13" t="str">
        <f>IF(AND(LEN(H786&gt;3),ISERROR(FIND("+",H786,1))),RIGHT(H786,2),IF(AND(LEN(H786)=3,ISERROR(FIND("-",H786,1))),LEFT(H786,2),H786))</f>
        <v>54</v>
      </c>
      <c r="N786" s="13" t="str">
        <f>SUBSTITUTE(H786,"+","-")</f>
        <v>50-54</v>
      </c>
      <c r="O786" s="3">
        <f t="shared" si="86"/>
        <v>5</v>
      </c>
      <c r="P786" s="3">
        <f t="shared" si="87"/>
        <v>3</v>
      </c>
      <c r="Q786" s="7">
        <f t="shared" si="88"/>
        <v>50</v>
      </c>
      <c r="R786" s="7">
        <f t="shared" si="89"/>
        <v>54</v>
      </c>
      <c r="S786" s="13" t="e">
        <f>VLOOKUP(A786,history!$B:$F,2,0)</f>
        <v>#N/A</v>
      </c>
      <c r="T786" s="13">
        <f>VLOOKUP($C786,日期!$A:$D,3,0)</f>
        <v>5</v>
      </c>
      <c r="U786" s="13">
        <f>VLOOKUP($C786,日期!$A:$D,4,0)</f>
        <v>1</v>
      </c>
      <c r="V786" s="65">
        <f t="shared" si="90"/>
        <v>44317</v>
      </c>
      <c r="W786" s="13" t="s">
        <v>2350</v>
      </c>
    </row>
    <row r="787" spans="1:23" ht="15">
      <c r="A787" s="15">
        <v>3537</v>
      </c>
      <c r="B787" s="15">
        <v>2021</v>
      </c>
      <c r="C787" s="13" t="s">
        <v>9</v>
      </c>
      <c r="D787" s="15">
        <v>20</v>
      </c>
      <c r="E787" s="13" t="s">
        <v>14</v>
      </c>
      <c r="F787" s="13" t="s">
        <v>17</v>
      </c>
      <c r="G787" s="13" t="s">
        <v>12</v>
      </c>
      <c r="H787" s="13" t="s">
        <v>37</v>
      </c>
      <c r="I787" s="3">
        <f t="shared" si="84"/>
        <v>50</v>
      </c>
      <c r="J787" s="7">
        <f t="shared" si="85"/>
        <v>54</v>
      </c>
      <c r="K787" s="3">
        <f>LEN(H787)</f>
        <v>5</v>
      </c>
      <c r="L787" s="13" t="str">
        <f>IF(OR(AND(LEN(H787&gt;3),ISERROR(FIND("-",H787,1))),AND(LEN(H787)&gt;3,ISERROR(FIND("+",H787,1)))),LEFT(H787,2),H787)</f>
        <v>50</v>
      </c>
      <c r="M787" s="13" t="str">
        <f>IF(AND(LEN(H787&gt;3),ISERROR(FIND("+",H787,1))),RIGHT(H787,2),IF(AND(LEN(H787)=3,ISERROR(FIND("-",H787,1))),LEFT(H787,2),H787))</f>
        <v>54</v>
      </c>
      <c r="N787" s="13" t="str">
        <f>SUBSTITUTE(H787,"+","-")</f>
        <v>50-54</v>
      </c>
      <c r="O787" s="3">
        <f t="shared" si="86"/>
        <v>5</v>
      </c>
      <c r="P787" s="3">
        <f t="shared" si="87"/>
        <v>3</v>
      </c>
      <c r="Q787" s="7">
        <f t="shared" si="88"/>
        <v>50</v>
      </c>
      <c r="R787" s="7">
        <f t="shared" si="89"/>
        <v>54</v>
      </c>
      <c r="S787" s="13" t="e">
        <f>VLOOKUP(A787,history!$B:$F,2,0)</f>
        <v>#N/A</v>
      </c>
      <c r="T787" s="13">
        <f>VLOOKUP($C787,日期!$A:$D,3,0)</f>
        <v>5</v>
      </c>
      <c r="U787" s="13">
        <f>VLOOKUP($C787,日期!$A:$D,4,0)</f>
        <v>1</v>
      </c>
      <c r="V787" s="65">
        <f t="shared" si="90"/>
        <v>44317</v>
      </c>
      <c r="W787" s="13" t="s">
        <v>2351</v>
      </c>
    </row>
    <row r="788" spans="1:23" ht="15">
      <c r="A788" s="15">
        <v>3536</v>
      </c>
      <c r="B788" s="15">
        <v>2021</v>
      </c>
      <c r="C788" s="13" t="s">
        <v>9</v>
      </c>
      <c r="D788" s="15">
        <v>20</v>
      </c>
      <c r="E788" s="13" t="s">
        <v>10</v>
      </c>
      <c r="F788" s="13" t="s">
        <v>11</v>
      </c>
      <c r="G788" s="13" t="s">
        <v>12</v>
      </c>
      <c r="H788" s="13" t="s">
        <v>32</v>
      </c>
      <c r="I788" s="3">
        <f t="shared" si="84"/>
        <v>60</v>
      </c>
      <c r="J788" s="7">
        <f t="shared" si="85"/>
        <v>64</v>
      </c>
      <c r="K788" s="3">
        <f>LEN(H788)</f>
        <v>5</v>
      </c>
      <c r="L788" s="13" t="str">
        <f>IF(OR(AND(LEN(H788&gt;3),ISERROR(FIND("-",H788,1))),AND(LEN(H788)&gt;3,ISERROR(FIND("+",H788,1)))),LEFT(H788,2),H788)</f>
        <v>60</v>
      </c>
      <c r="M788" s="13" t="str">
        <f>IF(AND(LEN(H788&gt;3),ISERROR(FIND("+",H788,1))),RIGHT(H788,2),IF(AND(LEN(H788)=3,ISERROR(FIND("-",H788,1))),LEFT(H788,2),H788))</f>
        <v>64</v>
      </c>
      <c r="N788" s="13" t="str">
        <f>SUBSTITUTE(H788,"+","-")</f>
        <v>60-64</v>
      </c>
      <c r="O788" s="3">
        <f t="shared" si="86"/>
        <v>5</v>
      </c>
      <c r="P788" s="3">
        <f t="shared" si="87"/>
        <v>3</v>
      </c>
      <c r="Q788" s="7">
        <f t="shared" si="88"/>
        <v>60</v>
      </c>
      <c r="R788" s="7">
        <f t="shared" si="89"/>
        <v>64</v>
      </c>
      <c r="S788" s="13" t="e">
        <f>VLOOKUP(A788,history!$B:$F,2,0)</f>
        <v>#N/A</v>
      </c>
      <c r="T788" s="13">
        <f>VLOOKUP($C788,日期!$A:$D,3,0)</f>
        <v>5</v>
      </c>
      <c r="U788" s="13">
        <f>VLOOKUP($C788,日期!$A:$D,4,0)</f>
        <v>1</v>
      </c>
      <c r="V788" s="65">
        <f t="shared" si="90"/>
        <v>44317</v>
      </c>
      <c r="W788" s="13" t="s">
        <v>2352</v>
      </c>
    </row>
    <row r="789" spans="1:23" ht="15">
      <c r="A789" s="15">
        <v>3535</v>
      </c>
      <c r="B789" s="15">
        <v>2021</v>
      </c>
      <c r="C789" s="13" t="s">
        <v>9</v>
      </c>
      <c r="D789" s="15">
        <v>20</v>
      </c>
      <c r="E789" s="13" t="s">
        <v>10</v>
      </c>
      <c r="F789" s="13" t="s">
        <v>11</v>
      </c>
      <c r="G789" s="13" t="s">
        <v>12</v>
      </c>
      <c r="H789" s="13" t="s">
        <v>13</v>
      </c>
      <c r="I789" s="3">
        <f t="shared" si="84"/>
        <v>20</v>
      </c>
      <c r="J789" s="7">
        <f t="shared" si="85"/>
        <v>24</v>
      </c>
      <c r="K789" s="3">
        <f>LEN(H789)</f>
        <v>5</v>
      </c>
      <c r="L789" s="13" t="str">
        <f>IF(OR(AND(LEN(H789&gt;3),ISERROR(FIND("-",H789,1))),AND(LEN(H789)&gt;3,ISERROR(FIND("+",H789,1)))),LEFT(H789,2),H789)</f>
        <v>20</v>
      </c>
      <c r="M789" s="13" t="str">
        <f>IF(AND(LEN(H789&gt;3),ISERROR(FIND("+",H789,1))),RIGHT(H789,2),IF(AND(LEN(H789)=3,ISERROR(FIND("-",H789,1))),LEFT(H789,2),H789))</f>
        <v>24</v>
      </c>
      <c r="N789" s="13" t="str">
        <f>SUBSTITUTE(H789,"+","-")</f>
        <v>20-24</v>
      </c>
      <c r="O789" s="3">
        <f t="shared" si="86"/>
        <v>5</v>
      </c>
      <c r="P789" s="3">
        <f t="shared" si="87"/>
        <v>3</v>
      </c>
      <c r="Q789" s="7">
        <f t="shared" si="88"/>
        <v>20</v>
      </c>
      <c r="R789" s="7">
        <f t="shared" si="89"/>
        <v>24</v>
      </c>
      <c r="S789" s="13" t="e">
        <f>VLOOKUP(A789,history!$B:$F,2,0)</f>
        <v>#N/A</v>
      </c>
      <c r="T789" s="13">
        <f>VLOOKUP($C789,日期!$A:$D,3,0)</f>
        <v>5</v>
      </c>
      <c r="U789" s="13">
        <f>VLOOKUP($C789,日期!$A:$D,4,0)</f>
        <v>1</v>
      </c>
      <c r="V789" s="65">
        <f t="shared" si="90"/>
        <v>44317</v>
      </c>
      <c r="W789" s="13" t="s">
        <v>2353</v>
      </c>
    </row>
    <row r="790" spans="1:23" ht="15">
      <c r="A790" s="15">
        <v>3534</v>
      </c>
      <c r="B790" s="15">
        <v>2021</v>
      </c>
      <c r="C790" s="13" t="s">
        <v>9</v>
      </c>
      <c r="D790" s="15">
        <v>20</v>
      </c>
      <c r="E790" s="13" t="s">
        <v>10</v>
      </c>
      <c r="F790" s="13" t="s">
        <v>17</v>
      </c>
      <c r="G790" s="13" t="s">
        <v>12</v>
      </c>
      <c r="H790" s="13" t="s">
        <v>30</v>
      </c>
      <c r="I790" s="3">
        <f t="shared" si="84"/>
        <v>45</v>
      </c>
      <c r="J790" s="7">
        <f t="shared" si="85"/>
        <v>49</v>
      </c>
      <c r="K790" s="3">
        <f>LEN(H790)</f>
        <v>5</v>
      </c>
      <c r="L790" s="13" t="str">
        <f>IF(OR(AND(LEN(H790&gt;3),ISERROR(FIND("-",H790,1))),AND(LEN(H790)&gt;3,ISERROR(FIND("+",H790,1)))),LEFT(H790,2),H790)</f>
        <v>45</v>
      </c>
      <c r="M790" s="13" t="str">
        <f>IF(AND(LEN(H790&gt;3),ISERROR(FIND("+",H790,1))),RIGHT(H790,2),IF(AND(LEN(H790)=3,ISERROR(FIND("-",H790,1))),LEFT(H790,2),H790))</f>
        <v>49</v>
      </c>
      <c r="N790" s="13" t="str">
        <f>SUBSTITUTE(H790,"+","-")</f>
        <v>45-49</v>
      </c>
      <c r="O790" s="3">
        <f t="shared" si="86"/>
        <v>5</v>
      </c>
      <c r="P790" s="3">
        <f t="shared" si="87"/>
        <v>3</v>
      </c>
      <c r="Q790" s="7">
        <f t="shared" si="88"/>
        <v>45</v>
      </c>
      <c r="R790" s="7">
        <f t="shared" si="89"/>
        <v>49</v>
      </c>
      <c r="S790" s="13" t="e">
        <f>VLOOKUP(A790,history!$B:$F,2,0)</f>
        <v>#N/A</v>
      </c>
      <c r="T790" s="13">
        <f>VLOOKUP($C790,日期!$A:$D,3,0)</f>
        <v>5</v>
      </c>
      <c r="U790" s="13">
        <f>VLOOKUP($C790,日期!$A:$D,4,0)</f>
        <v>1</v>
      </c>
      <c r="V790" s="65">
        <f t="shared" si="90"/>
        <v>44317</v>
      </c>
      <c r="W790" s="13" t="s">
        <v>2354</v>
      </c>
    </row>
    <row r="791" spans="1:23" ht="15">
      <c r="A791" s="15">
        <v>3533</v>
      </c>
      <c r="B791" s="15">
        <v>2021</v>
      </c>
      <c r="C791" s="13" t="s">
        <v>9</v>
      </c>
      <c r="D791" s="15">
        <v>20</v>
      </c>
      <c r="E791" s="13" t="s">
        <v>38</v>
      </c>
      <c r="F791" s="13" t="s">
        <v>17</v>
      </c>
      <c r="G791" s="13" t="s">
        <v>12</v>
      </c>
      <c r="H791" s="13" t="s">
        <v>34</v>
      </c>
      <c r="I791" s="3">
        <f t="shared" si="84"/>
        <v>35</v>
      </c>
      <c r="J791" s="7">
        <f t="shared" si="85"/>
        <v>39</v>
      </c>
      <c r="K791" s="3">
        <f>LEN(H791)</f>
        <v>5</v>
      </c>
      <c r="L791" s="13" t="str">
        <f>IF(OR(AND(LEN(H791&gt;3),ISERROR(FIND("-",H791,1))),AND(LEN(H791)&gt;3,ISERROR(FIND("+",H791,1)))),LEFT(H791,2),H791)</f>
        <v>35</v>
      </c>
      <c r="M791" s="13" t="str">
        <f>IF(AND(LEN(H791&gt;3),ISERROR(FIND("+",H791,1))),RIGHT(H791,2),IF(AND(LEN(H791)=3,ISERROR(FIND("-",H791,1))),LEFT(H791,2),H791))</f>
        <v>39</v>
      </c>
      <c r="N791" s="13" t="str">
        <f>SUBSTITUTE(H791,"+","-")</f>
        <v>35-39</v>
      </c>
      <c r="O791" s="3">
        <f t="shared" si="86"/>
        <v>5</v>
      </c>
      <c r="P791" s="3">
        <f t="shared" si="87"/>
        <v>3</v>
      </c>
      <c r="Q791" s="7">
        <f t="shared" si="88"/>
        <v>35</v>
      </c>
      <c r="R791" s="7">
        <f t="shared" si="89"/>
        <v>39</v>
      </c>
      <c r="S791" s="13" t="e">
        <f>VLOOKUP(A791,history!$B:$F,2,0)</f>
        <v>#N/A</v>
      </c>
      <c r="T791" s="13">
        <f>VLOOKUP($C791,日期!$A:$D,3,0)</f>
        <v>5</v>
      </c>
      <c r="U791" s="13">
        <f>VLOOKUP($C791,日期!$A:$D,4,0)</f>
        <v>1</v>
      </c>
      <c r="V791" s="65">
        <f t="shared" si="90"/>
        <v>44317</v>
      </c>
      <c r="W791" s="13" t="s">
        <v>2355</v>
      </c>
    </row>
    <row r="792" spans="1:23" ht="15">
      <c r="A792" s="15">
        <v>3532</v>
      </c>
      <c r="B792" s="15">
        <v>2021</v>
      </c>
      <c r="C792" s="13" t="s">
        <v>9</v>
      </c>
      <c r="D792" s="15">
        <v>20</v>
      </c>
      <c r="E792" s="13" t="s">
        <v>14</v>
      </c>
      <c r="F792" s="13" t="s">
        <v>11</v>
      </c>
      <c r="G792" s="13" t="s">
        <v>12</v>
      </c>
      <c r="H792" s="13" t="s">
        <v>37</v>
      </c>
      <c r="I792" s="3">
        <f t="shared" si="84"/>
        <v>50</v>
      </c>
      <c r="J792" s="7">
        <f t="shared" si="85"/>
        <v>54</v>
      </c>
      <c r="K792" s="3">
        <f>LEN(H792)</f>
        <v>5</v>
      </c>
      <c r="L792" s="13" t="str">
        <f>IF(OR(AND(LEN(H792&gt;3),ISERROR(FIND("-",H792,1))),AND(LEN(H792)&gt;3,ISERROR(FIND("+",H792,1)))),LEFT(H792,2),H792)</f>
        <v>50</v>
      </c>
      <c r="M792" s="13" t="str">
        <f>IF(AND(LEN(H792&gt;3),ISERROR(FIND("+",H792,1))),RIGHT(H792,2),IF(AND(LEN(H792)=3,ISERROR(FIND("-",H792,1))),LEFT(H792,2),H792))</f>
        <v>54</v>
      </c>
      <c r="N792" s="13" t="str">
        <f>SUBSTITUTE(H792,"+","-")</f>
        <v>50-54</v>
      </c>
      <c r="O792" s="3">
        <f t="shared" si="86"/>
        <v>5</v>
      </c>
      <c r="P792" s="3">
        <f t="shared" si="87"/>
        <v>3</v>
      </c>
      <c r="Q792" s="7">
        <f t="shared" si="88"/>
        <v>50</v>
      </c>
      <c r="R792" s="7">
        <f t="shared" si="89"/>
        <v>54</v>
      </c>
      <c r="S792" s="13" t="e">
        <f>VLOOKUP(A792,history!$B:$F,2,0)</f>
        <v>#N/A</v>
      </c>
      <c r="T792" s="13">
        <f>VLOOKUP($C792,日期!$A:$D,3,0)</f>
        <v>5</v>
      </c>
      <c r="U792" s="13">
        <f>VLOOKUP($C792,日期!$A:$D,4,0)</f>
        <v>1</v>
      </c>
      <c r="V792" s="65">
        <f t="shared" si="90"/>
        <v>44317</v>
      </c>
      <c r="W792" s="13" t="s">
        <v>2356</v>
      </c>
    </row>
    <row r="793" spans="1:23" ht="15">
      <c r="A793" s="15">
        <v>3531</v>
      </c>
      <c r="B793" s="15">
        <v>2021</v>
      </c>
      <c r="C793" s="13" t="s">
        <v>9</v>
      </c>
      <c r="D793" s="15">
        <v>20</v>
      </c>
      <c r="E793" s="13" t="s">
        <v>14</v>
      </c>
      <c r="F793" s="13" t="s">
        <v>17</v>
      </c>
      <c r="G793" s="13" t="s">
        <v>12</v>
      </c>
      <c r="H793" s="13" t="s">
        <v>37</v>
      </c>
      <c r="I793" s="3">
        <f t="shared" si="84"/>
        <v>50</v>
      </c>
      <c r="J793" s="7">
        <f t="shared" si="85"/>
        <v>54</v>
      </c>
      <c r="K793" s="3">
        <f>LEN(H793)</f>
        <v>5</v>
      </c>
      <c r="L793" s="13" t="str">
        <f>IF(OR(AND(LEN(H793&gt;3),ISERROR(FIND("-",H793,1))),AND(LEN(H793)&gt;3,ISERROR(FIND("+",H793,1)))),LEFT(H793,2),H793)</f>
        <v>50</v>
      </c>
      <c r="M793" s="13" t="str">
        <f>IF(AND(LEN(H793&gt;3),ISERROR(FIND("+",H793,1))),RIGHT(H793,2),IF(AND(LEN(H793)=3,ISERROR(FIND("-",H793,1))),LEFT(H793,2),H793))</f>
        <v>54</v>
      </c>
      <c r="N793" s="13" t="str">
        <f>SUBSTITUTE(H793,"+","-")</f>
        <v>50-54</v>
      </c>
      <c r="O793" s="3">
        <f t="shared" si="86"/>
        <v>5</v>
      </c>
      <c r="P793" s="3">
        <f t="shared" si="87"/>
        <v>3</v>
      </c>
      <c r="Q793" s="7">
        <f t="shared" si="88"/>
        <v>50</v>
      </c>
      <c r="R793" s="7">
        <f t="shared" si="89"/>
        <v>54</v>
      </c>
      <c r="S793" s="13" t="e">
        <f>VLOOKUP(A793,history!$B:$F,2,0)</f>
        <v>#N/A</v>
      </c>
      <c r="T793" s="13">
        <f>VLOOKUP($C793,日期!$A:$D,3,0)</f>
        <v>5</v>
      </c>
      <c r="U793" s="13">
        <f>VLOOKUP($C793,日期!$A:$D,4,0)</f>
        <v>1</v>
      </c>
      <c r="V793" s="65">
        <f t="shared" si="90"/>
        <v>44317</v>
      </c>
      <c r="W793" s="13" t="s">
        <v>2357</v>
      </c>
    </row>
    <row r="794" spans="1:23" ht="15">
      <c r="A794" s="15">
        <v>3530</v>
      </c>
      <c r="B794" s="15">
        <v>2021</v>
      </c>
      <c r="C794" s="13" t="s">
        <v>9</v>
      </c>
      <c r="D794" s="15">
        <v>20</v>
      </c>
      <c r="E794" s="13" t="s">
        <v>10</v>
      </c>
      <c r="F794" s="13" t="s">
        <v>11</v>
      </c>
      <c r="G794" s="13" t="s">
        <v>12</v>
      </c>
      <c r="H794" s="13" t="s">
        <v>32</v>
      </c>
      <c r="I794" s="3">
        <f t="shared" si="84"/>
        <v>60</v>
      </c>
      <c r="J794" s="7">
        <f t="shared" si="85"/>
        <v>64</v>
      </c>
      <c r="K794" s="3">
        <f>LEN(H794)</f>
        <v>5</v>
      </c>
      <c r="L794" s="13" t="str">
        <f>IF(OR(AND(LEN(H794&gt;3),ISERROR(FIND("-",H794,1))),AND(LEN(H794)&gt;3,ISERROR(FIND("+",H794,1)))),LEFT(H794,2),H794)</f>
        <v>60</v>
      </c>
      <c r="M794" s="13" t="str">
        <f>IF(AND(LEN(H794&gt;3),ISERROR(FIND("+",H794,1))),RIGHT(H794,2),IF(AND(LEN(H794)=3,ISERROR(FIND("-",H794,1))),LEFT(H794,2),H794))</f>
        <v>64</v>
      </c>
      <c r="N794" s="13" t="str">
        <f>SUBSTITUTE(H794,"+","-")</f>
        <v>60-64</v>
      </c>
      <c r="O794" s="3">
        <f t="shared" si="86"/>
        <v>5</v>
      </c>
      <c r="P794" s="3">
        <f t="shared" si="87"/>
        <v>3</v>
      </c>
      <c r="Q794" s="7">
        <f t="shared" si="88"/>
        <v>60</v>
      </c>
      <c r="R794" s="7">
        <f t="shared" si="89"/>
        <v>64</v>
      </c>
      <c r="S794" s="13" t="e">
        <f>VLOOKUP(A794,history!$B:$F,2,0)</f>
        <v>#N/A</v>
      </c>
      <c r="T794" s="13">
        <f>VLOOKUP($C794,日期!$A:$D,3,0)</f>
        <v>5</v>
      </c>
      <c r="U794" s="13">
        <f>VLOOKUP($C794,日期!$A:$D,4,0)</f>
        <v>1</v>
      </c>
      <c r="V794" s="65">
        <f t="shared" si="90"/>
        <v>44317</v>
      </c>
      <c r="W794" s="13" t="s">
        <v>2358</v>
      </c>
    </row>
    <row r="795" spans="1:23" ht="15">
      <c r="A795" s="15">
        <v>3529</v>
      </c>
      <c r="B795" s="15">
        <v>2021</v>
      </c>
      <c r="C795" s="13" t="s">
        <v>9</v>
      </c>
      <c r="D795" s="15">
        <v>20</v>
      </c>
      <c r="E795" s="13" t="s">
        <v>10</v>
      </c>
      <c r="F795" s="13" t="s">
        <v>11</v>
      </c>
      <c r="G795" s="13" t="s">
        <v>12</v>
      </c>
      <c r="H795" s="13" t="s">
        <v>13</v>
      </c>
      <c r="I795" s="3">
        <f t="shared" si="84"/>
        <v>20</v>
      </c>
      <c r="J795" s="7">
        <f t="shared" si="85"/>
        <v>24</v>
      </c>
      <c r="K795" s="3">
        <f>LEN(H795)</f>
        <v>5</v>
      </c>
      <c r="L795" s="13" t="str">
        <f>IF(OR(AND(LEN(H795&gt;3),ISERROR(FIND("-",H795,1))),AND(LEN(H795)&gt;3,ISERROR(FIND("+",H795,1)))),LEFT(H795,2),H795)</f>
        <v>20</v>
      </c>
      <c r="M795" s="13" t="str">
        <f>IF(AND(LEN(H795&gt;3),ISERROR(FIND("+",H795,1))),RIGHT(H795,2),IF(AND(LEN(H795)=3,ISERROR(FIND("-",H795,1))),LEFT(H795,2),H795))</f>
        <v>24</v>
      </c>
      <c r="N795" s="13" t="str">
        <f>SUBSTITUTE(H795,"+","-")</f>
        <v>20-24</v>
      </c>
      <c r="O795" s="3">
        <f t="shared" si="86"/>
        <v>5</v>
      </c>
      <c r="P795" s="3">
        <f t="shared" si="87"/>
        <v>3</v>
      </c>
      <c r="Q795" s="7">
        <f t="shared" si="88"/>
        <v>20</v>
      </c>
      <c r="R795" s="7">
        <f t="shared" si="89"/>
        <v>24</v>
      </c>
      <c r="S795" s="13" t="e">
        <f>VLOOKUP(A795,history!$B:$F,2,0)</f>
        <v>#N/A</v>
      </c>
      <c r="T795" s="13">
        <f>VLOOKUP($C795,日期!$A:$D,3,0)</f>
        <v>5</v>
      </c>
      <c r="U795" s="13">
        <f>VLOOKUP($C795,日期!$A:$D,4,0)</f>
        <v>1</v>
      </c>
      <c r="V795" s="65">
        <f t="shared" si="90"/>
        <v>44317</v>
      </c>
      <c r="W795" s="13" t="s">
        <v>2359</v>
      </c>
    </row>
    <row r="796" spans="1:23" ht="15">
      <c r="A796" s="15">
        <v>3528</v>
      </c>
      <c r="B796" s="15">
        <v>2021</v>
      </c>
      <c r="C796" s="13" t="s">
        <v>9</v>
      </c>
      <c r="D796" s="15">
        <v>20</v>
      </c>
      <c r="E796" s="13" t="s">
        <v>10</v>
      </c>
      <c r="F796" s="13" t="s">
        <v>17</v>
      </c>
      <c r="G796" s="13" t="s">
        <v>12</v>
      </c>
      <c r="H796" s="13" t="s">
        <v>30</v>
      </c>
      <c r="I796" s="3">
        <f t="shared" si="84"/>
        <v>45</v>
      </c>
      <c r="J796" s="7">
        <f t="shared" si="85"/>
        <v>49</v>
      </c>
      <c r="K796" s="3">
        <f>LEN(H796)</f>
        <v>5</v>
      </c>
      <c r="L796" s="13" t="str">
        <f>IF(OR(AND(LEN(H796&gt;3),ISERROR(FIND("-",H796,1))),AND(LEN(H796)&gt;3,ISERROR(FIND("+",H796,1)))),LEFT(H796,2),H796)</f>
        <v>45</v>
      </c>
      <c r="M796" s="13" t="str">
        <f>IF(AND(LEN(H796&gt;3),ISERROR(FIND("+",H796,1))),RIGHT(H796,2),IF(AND(LEN(H796)=3,ISERROR(FIND("-",H796,1))),LEFT(H796,2),H796))</f>
        <v>49</v>
      </c>
      <c r="N796" s="13" t="str">
        <f>SUBSTITUTE(H796,"+","-")</f>
        <v>45-49</v>
      </c>
      <c r="O796" s="3">
        <f t="shared" si="86"/>
        <v>5</v>
      </c>
      <c r="P796" s="3">
        <f t="shared" si="87"/>
        <v>3</v>
      </c>
      <c r="Q796" s="7">
        <f t="shared" si="88"/>
        <v>45</v>
      </c>
      <c r="R796" s="7">
        <f t="shared" si="89"/>
        <v>49</v>
      </c>
      <c r="S796" s="13" t="e">
        <f>VLOOKUP(A796,history!$B:$F,2,0)</f>
        <v>#N/A</v>
      </c>
      <c r="T796" s="13">
        <f>VLOOKUP($C796,日期!$A:$D,3,0)</f>
        <v>5</v>
      </c>
      <c r="U796" s="13">
        <f>VLOOKUP($C796,日期!$A:$D,4,0)</f>
        <v>1</v>
      </c>
      <c r="V796" s="65">
        <f t="shared" si="90"/>
        <v>44317</v>
      </c>
      <c r="W796" s="13" t="s">
        <v>2360</v>
      </c>
    </row>
    <row r="797" spans="1:23" ht="15">
      <c r="A797" s="15">
        <v>3527</v>
      </c>
      <c r="B797" s="15">
        <v>2021</v>
      </c>
      <c r="C797" s="13" t="s">
        <v>9</v>
      </c>
      <c r="D797" s="15">
        <v>20</v>
      </c>
      <c r="E797" s="13" t="s">
        <v>38</v>
      </c>
      <c r="F797" s="13" t="s">
        <v>17</v>
      </c>
      <c r="G797" s="13" t="s">
        <v>12</v>
      </c>
      <c r="H797" s="13" t="s">
        <v>26</v>
      </c>
      <c r="I797" s="3">
        <f t="shared" si="84"/>
        <v>30</v>
      </c>
      <c r="J797" s="7">
        <f t="shared" si="85"/>
        <v>34</v>
      </c>
      <c r="K797" s="3">
        <f>LEN(H797)</f>
        <v>5</v>
      </c>
      <c r="L797" s="13" t="str">
        <f>IF(OR(AND(LEN(H797&gt;3),ISERROR(FIND("-",H797,1))),AND(LEN(H797)&gt;3,ISERROR(FIND("+",H797,1)))),LEFT(H797,2),H797)</f>
        <v>30</v>
      </c>
      <c r="M797" s="13" t="str">
        <f>IF(AND(LEN(H797&gt;3),ISERROR(FIND("+",H797,1))),RIGHT(H797,2),IF(AND(LEN(H797)=3,ISERROR(FIND("-",H797,1))),LEFT(H797,2),H797))</f>
        <v>34</v>
      </c>
      <c r="N797" s="13" t="str">
        <f>SUBSTITUTE(H797,"+","-")</f>
        <v>30-34</v>
      </c>
      <c r="O797" s="3">
        <f t="shared" si="86"/>
        <v>5</v>
      </c>
      <c r="P797" s="3">
        <f t="shared" si="87"/>
        <v>3</v>
      </c>
      <c r="Q797" s="7">
        <f t="shared" si="88"/>
        <v>30</v>
      </c>
      <c r="R797" s="7">
        <f t="shared" si="89"/>
        <v>34</v>
      </c>
      <c r="S797" s="13" t="e">
        <f>VLOOKUP(A797,history!$B:$F,2,0)</f>
        <v>#N/A</v>
      </c>
      <c r="T797" s="13">
        <f>VLOOKUP($C797,日期!$A:$D,3,0)</f>
        <v>5</v>
      </c>
      <c r="U797" s="13">
        <f>VLOOKUP($C797,日期!$A:$D,4,0)</f>
        <v>1</v>
      </c>
      <c r="V797" s="65">
        <f t="shared" si="90"/>
        <v>44317</v>
      </c>
      <c r="W797" s="13" t="s">
        <v>2361</v>
      </c>
    </row>
    <row r="798" spans="1:23" ht="15">
      <c r="A798" s="15">
        <v>3526</v>
      </c>
      <c r="B798" s="15">
        <v>2021</v>
      </c>
      <c r="C798" s="13" t="s">
        <v>9</v>
      </c>
      <c r="D798" s="15">
        <v>20</v>
      </c>
      <c r="E798" s="13" t="s">
        <v>14</v>
      </c>
      <c r="F798" s="13" t="s">
        <v>11</v>
      </c>
      <c r="G798" s="13" t="s">
        <v>12</v>
      </c>
      <c r="H798" s="13" t="s">
        <v>37</v>
      </c>
      <c r="I798" s="3">
        <f t="shared" si="84"/>
        <v>50</v>
      </c>
      <c r="J798" s="7">
        <f t="shared" si="85"/>
        <v>54</v>
      </c>
      <c r="K798" s="3">
        <f>LEN(H798)</f>
        <v>5</v>
      </c>
      <c r="L798" s="13" t="str">
        <f>IF(OR(AND(LEN(H798&gt;3),ISERROR(FIND("-",H798,1))),AND(LEN(H798)&gt;3,ISERROR(FIND("+",H798,1)))),LEFT(H798,2),H798)</f>
        <v>50</v>
      </c>
      <c r="M798" s="13" t="str">
        <f>IF(AND(LEN(H798&gt;3),ISERROR(FIND("+",H798,1))),RIGHT(H798,2),IF(AND(LEN(H798)=3,ISERROR(FIND("-",H798,1))),LEFT(H798,2),H798))</f>
        <v>54</v>
      </c>
      <c r="N798" s="13" t="str">
        <f>SUBSTITUTE(H798,"+","-")</f>
        <v>50-54</v>
      </c>
      <c r="O798" s="3">
        <f t="shared" si="86"/>
        <v>5</v>
      </c>
      <c r="P798" s="3">
        <f t="shared" si="87"/>
        <v>3</v>
      </c>
      <c r="Q798" s="7">
        <f t="shared" si="88"/>
        <v>50</v>
      </c>
      <c r="R798" s="7">
        <f t="shared" si="89"/>
        <v>54</v>
      </c>
      <c r="S798" s="13" t="e">
        <f>VLOOKUP(A798,history!$B:$F,2,0)</f>
        <v>#N/A</v>
      </c>
      <c r="T798" s="13">
        <f>VLOOKUP($C798,日期!$A:$D,3,0)</f>
        <v>5</v>
      </c>
      <c r="U798" s="13">
        <f>VLOOKUP($C798,日期!$A:$D,4,0)</f>
        <v>1</v>
      </c>
      <c r="V798" s="65">
        <f t="shared" si="90"/>
        <v>44317</v>
      </c>
      <c r="W798" s="13" t="s">
        <v>2362</v>
      </c>
    </row>
    <row r="799" spans="1:23" ht="15">
      <c r="A799" s="15">
        <v>3525</v>
      </c>
      <c r="B799" s="15">
        <v>2021</v>
      </c>
      <c r="C799" s="13" t="s">
        <v>9</v>
      </c>
      <c r="D799" s="15">
        <v>20</v>
      </c>
      <c r="E799" s="13" t="s">
        <v>14</v>
      </c>
      <c r="F799" s="13" t="s">
        <v>17</v>
      </c>
      <c r="G799" s="13" t="s">
        <v>12</v>
      </c>
      <c r="H799" s="13" t="s">
        <v>37</v>
      </c>
      <c r="I799" s="3">
        <f t="shared" si="84"/>
        <v>50</v>
      </c>
      <c r="J799" s="7">
        <f t="shared" si="85"/>
        <v>54</v>
      </c>
      <c r="K799" s="3">
        <f>LEN(H799)</f>
        <v>5</v>
      </c>
      <c r="L799" s="13" t="str">
        <f>IF(OR(AND(LEN(H799&gt;3),ISERROR(FIND("-",H799,1))),AND(LEN(H799)&gt;3,ISERROR(FIND("+",H799,1)))),LEFT(H799,2),H799)</f>
        <v>50</v>
      </c>
      <c r="M799" s="13" t="str">
        <f>IF(AND(LEN(H799&gt;3),ISERROR(FIND("+",H799,1))),RIGHT(H799,2),IF(AND(LEN(H799)=3,ISERROR(FIND("-",H799,1))),LEFT(H799,2),H799))</f>
        <v>54</v>
      </c>
      <c r="N799" s="13" t="str">
        <f>SUBSTITUTE(H799,"+","-")</f>
        <v>50-54</v>
      </c>
      <c r="O799" s="3">
        <f t="shared" si="86"/>
        <v>5</v>
      </c>
      <c r="P799" s="3">
        <f t="shared" si="87"/>
        <v>3</v>
      </c>
      <c r="Q799" s="7">
        <f t="shared" si="88"/>
        <v>50</v>
      </c>
      <c r="R799" s="7">
        <f t="shared" si="89"/>
        <v>54</v>
      </c>
      <c r="S799" s="13" t="e">
        <f>VLOOKUP(A799,history!$B:$F,2,0)</f>
        <v>#N/A</v>
      </c>
      <c r="T799" s="13">
        <f>VLOOKUP($C799,日期!$A:$D,3,0)</f>
        <v>5</v>
      </c>
      <c r="U799" s="13">
        <f>VLOOKUP($C799,日期!$A:$D,4,0)</f>
        <v>1</v>
      </c>
      <c r="V799" s="65">
        <f t="shared" si="90"/>
        <v>44317</v>
      </c>
      <c r="W799" s="13" t="s">
        <v>2363</v>
      </c>
    </row>
    <row r="800" spans="1:23" ht="15">
      <c r="A800" s="15">
        <v>3524</v>
      </c>
      <c r="B800" s="15">
        <v>2021</v>
      </c>
      <c r="C800" s="13" t="s">
        <v>9</v>
      </c>
      <c r="D800" s="15">
        <v>20</v>
      </c>
      <c r="E800" s="13" t="s">
        <v>10</v>
      </c>
      <c r="F800" s="13" t="s">
        <v>11</v>
      </c>
      <c r="G800" s="13" t="s">
        <v>12</v>
      </c>
      <c r="H800" s="13" t="s">
        <v>32</v>
      </c>
      <c r="I800" s="3">
        <f t="shared" si="84"/>
        <v>60</v>
      </c>
      <c r="J800" s="7">
        <f t="shared" si="85"/>
        <v>64</v>
      </c>
      <c r="K800" s="3">
        <f>LEN(H800)</f>
        <v>5</v>
      </c>
      <c r="L800" s="13" t="str">
        <f>IF(OR(AND(LEN(H800&gt;3),ISERROR(FIND("-",H800,1))),AND(LEN(H800)&gt;3,ISERROR(FIND("+",H800,1)))),LEFT(H800,2),H800)</f>
        <v>60</v>
      </c>
      <c r="M800" s="13" t="str">
        <f>IF(AND(LEN(H800&gt;3),ISERROR(FIND("+",H800,1))),RIGHT(H800,2),IF(AND(LEN(H800)=3,ISERROR(FIND("-",H800,1))),LEFT(H800,2),H800))</f>
        <v>64</v>
      </c>
      <c r="N800" s="13" t="str">
        <f>SUBSTITUTE(H800,"+","-")</f>
        <v>60-64</v>
      </c>
      <c r="O800" s="3">
        <f t="shared" si="86"/>
        <v>5</v>
      </c>
      <c r="P800" s="3">
        <f t="shared" si="87"/>
        <v>3</v>
      </c>
      <c r="Q800" s="7">
        <f t="shared" si="88"/>
        <v>60</v>
      </c>
      <c r="R800" s="7">
        <f t="shared" si="89"/>
        <v>64</v>
      </c>
      <c r="S800" s="13" t="e">
        <f>VLOOKUP(A800,history!$B:$F,2,0)</f>
        <v>#N/A</v>
      </c>
      <c r="T800" s="13">
        <f>VLOOKUP($C800,日期!$A:$D,3,0)</f>
        <v>5</v>
      </c>
      <c r="U800" s="13">
        <f>VLOOKUP($C800,日期!$A:$D,4,0)</f>
        <v>1</v>
      </c>
      <c r="V800" s="65">
        <f t="shared" si="90"/>
        <v>44317</v>
      </c>
      <c r="W800" s="13" t="s">
        <v>2364</v>
      </c>
    </row>
    <row r="801" spans="1:23" ht="15">
      <c r="A801" s="15">
        <v>3523</v>
      </c>
      <c r="B801" s="15">
        <v>2021</v>
      </c>
      <c r="C801" s="13" t="s">
        <v>9</v>
      </c>
      <c r="D801" s="15">
        <v>20</v>
      </c>
      <c r="E801" s="13" t="s">
        <v>10</v>
      </c>
      <c r="F801" s="13" t="s">
        <v>11</v>
      </c>
      <c r="G801" s="13" t="s">
        <v>12</v>
      </c>
      <c r="H801" s="13" t="s">
        <v>13</v>
      </c>
      <c r="I801" s="3">
        <f t="shared" si="84"/>
        <v>20</v>
      </c>
      <c r="J801" s="7">
        <f t="shared" si="85"/>
        <v>24</v>
      </c>
      <c r="K801" s="3">
        <f>LEN(H801)</f>
        <v>5</v>
      </c>
      <c r="L801" s="13" t="str">
        <f>IF(OR(AND(LEN(H801&gt;3),ISERROR(FIND("-",H801,1))),AND(LEN(H801)&gt;3,ISERROR(FIND("+",H801,1)))),LEFT(H801,2),H801)</f>
        <v>20</v>
      </c>
      <c r="M801" s="13" t="str">
        <f>IF(AND(LEN(H801&gt;3),ISERROR(FIND("+",H801,1))),RIGHT(H801,2),IF(AND(LEN(H801)=3,ISERROR(FIND("-",H801,1))),LEFT(H801,2),H801))</f>
        <v>24</v>
      </c>
      <c r="N801" s="13" t="str">
        <f>SUBSTITUTE(H801,"+","-")</f>
        <v>20-24</v>
      </c>
      <c r="O801" s="3">
        <f t="shared" si="86"/>
        <v>5</v>
      </c>
      <c r="P801" s="3">
        <f t="shared" si="87"/>
        <v>3</v>
      </c>
      <c r="Q801" s="7">
        <f t="shared" si="88"/>
        <v>20</v>
      </c>
      <c r="R801" s="7">
        <f t="shared" si="89"/>
        <v>24</v>
      </c>
      <c r="S801" s="13" t="e">
        <f>VLOOKUP(A801,history!$B:$F,2,0)</f>
        <v>#N/A</v>
      </c>
      <c r="T801" s="13">
        <f>VLOOKUP($C801,日期!$A:$D,3,0)</f>
        <v>5</v>
      </c>
      <c r="U801" s="13">
        <f>VLOOKUP($C801,日期!$A:$D,4,0)</f>
        <v>1</v>
      </c>
      <c r="V801" s="65">
        <f t="shared" si="90"/>
        <v>44317</v>
      </c>
      <c r="W801" s="13" t="s">
        <v>2365</v>
      </c>
    </row>
    <row r="802" spans="1:23" ht="15">
      <c r="A802" s="15">
        <v>3522</v>
      </c>
      <c r="B802" s="15">
        <v>2021</v>
      </c>
      <c r="C802" s="13" t="s">
        <v>9</v>
      </c>
      <c r="D802" s="15">
        <v>20</v>
      </c>
      <c r="E802" s="13" t="s">
        <v>10</v>
      </c>
      <c r="F802" s="13" t="s">
        <v>17</v>
      </c>
      <c r="G802" s="13" t="s">
        <v>12</v>
      </c>
      <c r="H802" s="13" t="s">
        <v>30</v>
      </c>
      <c r="I802" s="3">
        <f t="shared" si="84"/>
        <v>45</v>
      </c>
      <c r="J802" s="7">
        <f t="shared" si="85"/>
        <v>49</v>
      </c>
      <c r="K802" s="3">
        <f>LEN(H802)</f>
        <v>5</v>
      </c>
      <c r="L802" s="13" t="str">
        <f>IF(OR(AND(LEN(H802&gt;3),ISERROR(FIND("-",H802,1))),AND(LEN(H802)&gt;3,ISERROR(FIND("+",H802,1)))),LEFT(H802,2),H802)</f>
        <v>45</v>
      </c>
      <c r="M802" s="13" t="str">
        <f>IF(AND(LEN(H802&gt;3),ISERROR(FIND("+",H802,1))),RIGHT(H802,2),IF(AND(LEN(H802)=3,ISERROR(FIND("-",H802,1))),LEFT(H802,2),H802))</f>
        <v>49</v>
      </c>
      <c r="N802" s="13" t="str">
        <f>SUBSTITUTE(H802,"+","-")</f>
        <v>45-49</v>
      </c>
      <c r="O802" s="3">
        <f t="shared" si="86"/>
        <v>5</v>
      </c>
      <c r="P802" s="3">
        <f t="shared" si="87"/>
        <v>3</v>
      </c>
      <c r="Q802" s="7">
        <f t="shared" si="88"/>
        <v>45</v>
      </c>
      <c r="R802" s="7">
        <f t="shared" si="89"/>
        <v>49</v>
      </c>
      <c r="S802" s="13" t="e">
        <f>VLOOKUP(A802,history!$B:$F,2,0)</f>
        <v>#N/A</v>
      </c>
      <c r="T802" s="13">
        <f>VLOOKUP($C802,日期!$A:$D,3,0)</f>
        <v>5</v>
      </c>
      <c r="U802" s="13">
        <f>VLOOKUP($C802,日期!$A:$D,4,0)</f>
        <v>1</v>
      </c>
      <c r="V802" s="65">
        <f t="shared" si="90"/>
        <v>44317</v>
      </c>
      <c r="W802" s="13" t="s">
        <v>2366</v>
      </c>
    </row>
    <row r="803" spans="1:23" ht="15">
      <c r="A803" s="15">
        <v>3521</v>
      </c>
      <c r="B803" s="15">
        <v>2021</v>
      </c>
      <c r="C803" s="13" t="s">
        <v>9</v>
      </c>
      <c r="D803" s="15">
        <v>20</v>
      </c>
      <c r="E803" s="13" t="s">
        <v>38</v>
      </c>
      <c r="F803" s="13" t="s">
        <v>17</v>
      </c>
      <c r="G803" s="13" t="s">
        <v>12</v>
      </c>
      <c r="H803" s="13" t="s">
        <v>26</v>
      </c>
      <c r="I803" s="3">
        <f t="shared" si="84"/>
        <v>30</v>
      </c>
      <c r="J803" s="7">
        <f t="shared" si="85"/>
        <v>34</v>
      </c>
      <c r="K803" s="3">
        <f>LEN(H803)</f>
        <v>5</v>
      </c>
      <c r="L803" s="13" t="str">
        <f>IF(OR(AND(LEN(H803&gt;3),ISERROR(FIND("-",H803,1))),AND(LEN(H803)&gt;3,ISERROR(FIND("+",H803,1)))),LEFT(H803,2),H803)</f>
        <v>30</v>
      </c>
      <c r="M803" s="13" t="str">
        <f>IF(AND(LEN(H803&gt;3),ISERROR(FIND("+",H803,1))),RIGHT(H803,2),IF(AND(LEN(H803)=3,ISERROR(FIND("-",H803,1))),LEFT(H803,2),H803))</f>
        <v>34</v>
      </c>
      <c r="N803" s="13" t="str">
        <f>SUBSTITUTE(H803,"+","-")</f>
        <v>30-34</v>
      </c>
      <c r="O803" s="3">
        <f t="shared" si="86"/>
        <v>5</v>
      </c>
      <c r="P803" s="3">
        <f t="shared" si="87"/>
        <v>3</v>
      </c>
      <c r="Q803" s="7">
        <f t="shared" si="88"/>
        <v>30</v>
      </c>
      <c r="R803" s="7">
        <f t="shared" si="89"/>
        <v>34</v>
      </c>
      <c r="S803" s="13" t="e">
        <f>VLOOKUP(A803,history!$B:$F,2,0)</f>
        <v>#N/A</v>
      </c>
      <c r="T803" s="13">
        <f>VLOOKUP($C803,日期!$A:$D,3,0)</f>
        <v>5</v>
      </c>
      <c r="U803" s="13">
        <f>VLOOKUP($C803,日期!$A:$D,4,0)</f>
        <v>1</v>
      </c>
      <c r="V803" s="65">
        <f t="shared" si="90"/>
        <v>44317</v>
      </c>
      <c r="W803" s="13" t="s">
        <v>2367</v>
      </c>
    </row>
    <row r="804" spans="1:23" ht="15">
      <c r="A804" s="15">
        <v>3520</v>
      </c>
      <c r="B804" s="15">
        <v>2021</v>
      </c>
      <c r="C804" s="13" t="s">
        <v>9</v>
      </c>
      <c r="D804" s="15">
        <v>20</v>
      </c>
      <c r="E804" s="13" t="s">
        <v>14</v>
      </c>
      <c r="F804" s="13" t="s">
        <v>11</v>
      </c>
      <c r="G804" s="13" t="s">
        <v>12</v>
      </c>
      <c r="H804" s="13" t="s">
        <v>37</v>
      </c>
      <c r="I804" s="3">
        <f t="shared" si="84"/>
        <v>50</v>
      </c>
      <c r="J804" s="7">
        <f t="shared" si="85"/>
        <v>54</v>
      </c>
      <c r="K804" s="3">
        <f>LEN(H804)</f>
        <v>5</v>
      </c>
      <c r="L804" s="13" t="str">
        <f>IF(OR(AND(LEN(H804&gt;3),ISERROR(FIND("-",H804,1))),AND(LEN(H804)&gt;3,ISERROR(FIND("+",H804,1)))),LEFT(H804,2),H804)</f>
        <v>50</v>
      </c>
      <c r="M804" s="13" t="str">
        <f>IF(AND(LEN(H804&gt;3),ISERROR(FIND("+",H804,1))),RIGHT(H804,2),IF(AND(LEN(H804)=3,ISERROR(FIND("-",H804,1))),LEFT(H804,2),H804))</f>
        <v>54</v>
      </c>
      <c r="N804" s="13" t="str">
        <f>SUBSTITUTE(H804,"+","-")</f>
        <v>50-54</v>
      </c>
      <c r="O804" s="3">
        <f t="shared" si="86"/>
        <v>5</v>
      </c>
      <c r="P804" s="3">
        <f t="shared" si="87"/>
        <v>3</v>
      </c>
      <c r="Q804" s="7">
        <f t="shared" si="88"/>
        <v>50</v>
      </c>
      <c r="R804" s="7">
        <f t="shared" si="89"/>
        <v>54</v>
      </c>
      <c r="S804" s="13" t="e">
        <f>VLOOKUP(A804,history!$B:$F,2,0)</f>
        <v>#N/A</v>
      </c>
      <c r="T804" s="13">
        <f>VLOOKUP($C804,日期!$A:$D,3,0)</f>
        <v>5</v>
      </c>
      <c r="U804" s="13">
        <f>VLOOKUP($C804,日期!$A:$D,4,0)</f>
        <v>1</v>
      </c>
      <c r="V804" s="65">
        <f t="shared" si="90"/>
        <v>44317</v>
      </c>
      <c r="W804" s="13" t="s">
        <v>2368</v>
      </c>
    </row>
    <row r="805" spans="1:23" ht="15">
      <c r="A805" s="15">
        <v>3519</v>
      </c>
      <c r="B805" s="15">
        <v>2021</v>
      </c>
      <c r="C805" s="13" t="s">
        <v>9</v>
      </c>
      <c r="D805" s="15">
        <v>20</v>
      </c>
      <c r="E805" s="13" t="s">
        <v>14</v>
      </c>
      <c r="F805" s="13" t="s">
        <v>17</v>
      </c>
      <c r="G805" s="13" t="s">
        <v>12</v>
      </c>
      <c r="H805" s="13" t="s">
        <v>37</v>
      </c>
      <c r="I805" s="3">
        <f t="shared" si="84"/>
        <v>50</v>
      </c>
      <c r="J805" s="7">
        <f t="shared" si="85"/>
        <v>54</v>
      </c>
      <c r="K805" s="3">
        <f>LEN(H805)</f>
        <v>5</v>
      </c>
      <c r="L805" s="13" t="str">
        <f>IF(OR(AND(LEN(H805&gt;3),ISERROR(FIND("-",H805,1))),AND(LEN(H805)&gt;3,ISERROR(FIND("+",H805,1)))),LEFT(H805,2),H805)</f>
        <v>50</v>
      </c>
      <c r="M805" s="13" t="str">
        <f>IF(AND(LEN(H805&gt;3),ISERROR(FIND("+",H805,1))),RIGHT(H805,2),IF(AND(LEN(H805)=3,ISERROR(FIND("-",H805,1))),LEFT(H805,2),H805))</f>
        <v>54</v>
      </c>
      <c r="N805" s="13" t="str">
        <f>SUBSTITUTE(H805,"+","-")</f>
        <v>50-54</v>
      </c>
      <c r="O805" s="3">
        <f t="shared" si="86"/>
        <v>5</v>
      </c>
      <c r="P805" s="3">
        <f t="shared" si="87"/>
        <v>3</v>
      </c>
      <c r="Q805" s="7">
        <f t="shared" si="88"/>
        <v>50</v>
      </c>
      <c r="R805" s="7">
        <f t="shared" si="89"/>
        <v>54</v>
      </c>
      <c r="S805" s="13" t="e">
        <f>VLOOKUP(A805,history!$B:$F,2,0)</f>
        <v>#N/A</v>
      </c>
      <c r="T805" s="13">
        <f>VLOOKUP($C805,日期!$A:$D,3,0)</f>
        <v>5</v>
      </c>
      <c r="U805" s="13">
        <f>VLOOKUP($C805,日期!$A:$D,4,0)</f>
        <v>1</v>
      </c>
      <c r="V805" s="65">
        <f t="shared" si="90"/>
        <v>44317</v>
      </c>
      <c r="W805" s="13" t="s">
        <v>2369</v>
      </c>
    </row>
    <row r="806" spans="1:23" ht="15">
      <c r="A806" s="15">
        <v>3518</v>
      </c>
      <c r="B806" s="15">
        <v>2021</v>
      </c>
      <c r="C806" s="13" t="s">
        <v>9</v>
      </c>
      <c r="D806" s="15">
        <v>20</v>
      </c>
      <c r="E806" s="13" t="s">
        <v>10</v>
      </c>
      <c r="F806" s="13" t="s">
        <v>11</v>
      </c>
      <c r="G806" s="13" t="s">
        <v>12</v>
      </c>
      <c r="H806" s="13" t="s">
        <v>32</v>
      </c>
      <c r="I806" s="3">
        <f t="shared" si="84"/>
        <v>60</v>
      </c>
      <c r="J806" s="7">
        <f t="shared" si="85"/>
        <v>64</v>
      </c>
      <c r="K806" s="3">
        <f>LEN(H806)</f>
        <v>5</v>
      </c>
      <c r="L806" s="13" t="str">
        <f>IF(OR(AND(LEN(H806&gt;3),ISERROR(FIND("-",H806,1))),AND(LEN(H806)&gt;3,ISERROR(FIND("+",H806,1)))),LEFT(H806,2),H806)</f>
        <v>60</v>
      </c>
      <c r="M806" s="13" t="str">
        <f>IF(AND(LEN(H806&gt;3),ISERROR(FIND("+",H806,1))),RIGHT(H806,2),IF(AND(LEN(H806)=3,ISERROR(FIND("-",H806,1))),LEFT(H806,2),H806))</f>
        <v>64</v>
      </c>
      <c r="N806" s="13" t="str">
        <f>SUBSTITUTE(H806,"+","-")</f>
        <v>60-64</v>
      </c>
      <c r="O806" s="3">
        <f t="shared" si="86"/>
        <v>5</v>
      </c>
      <c r="P806" s="3">
        <f t="shared" si="87"/>
        <v>3</v>
      </c>
      <c r="Q806" s="7">
        <f t="shared" si="88"/>
        <v>60</v>
      </c>
      <c r="R806" s="7">
        <f t="shared" si="89"/>
        <v>64</v>
      </c>
      <c r="S806" s="13" t="e">
        <f>VLOOKUP(A806,history!$B:$F,2,0)</f>
        <v>#N/A</v>
      </c>
      <c r="T806" s="13">
        <f>VLOOKUP($C806,日期!$A:$D,3,0)</f>
        <v>5</v>
      </c>
      <c r="U806" s="13">
        <f>VLOOKUP($C806,日期!$A:$D,4,0)</f>
        <v>1</v>
      </c>
      <c r="V806" s="65">
        <f t="shared" si="90"/>
        <v>44317</v>
      </c>
      <c r="W806" s="13" t="s">
        <v>2370</v>
      </c>
    </row>
    <row r="807" spans="1:23" ht="15">
      <c r="A807" s="15">
        <v>3517</v>
      </c>
      <c r="B807" s="15">
        <v>2021</v>
      </c>
      <c r="C807" s="13" t="s">
        <v>9</v>
      </c>
      <c r="D807" s="15">
        <v>20</v>
      </c>
      <c r="E807" s="13" t="s">
        <v>10</v>
      </c>
      <c r="F807" s="13" t="s">
        <v>11</v>
      </c>
      <c r="G807" s="13" t="s">
        <v>12</v>
      </c>
      <c r="H807" s="13" t="s">
        <v>13</v>
      </c>
      <c r="I807" s="3">
        <f t="shared" si="84"/>
        <v>20</v>
      </c>
      <c r="J807" s="7">
        <f t="shared" si="85"/>
        <v>24</v>
      </c>
      <c r="K807" s="3">
        <f>LEN(H807)</f>
        <v>5</v>
      </c>
      <c r="L807" s="13" t="str">
        <f>IF(OR(AND(LEN(H807&gt;3),ISERROR(FIND("-",H807,1))),AND(LEN(H807)&gt;3,ISERROR(FIND("+",H807,1)))),LEFT(H807,2),H807)</f>
        <v>20</v>
      </c>
      <c r="M807" s="13" t="str">
        <f>IF(AND(LEN(H807&gt;3),ISERROR(FIND("+",H807,1))),RIGHT(H807,2),IF(AND(LEN(H807)=3,ISERROR(FIND("-",H807,1))),LEFT(H807,2),H807))</f>
        <v>24</v>
      </c>
      <c r="N807" s="13" t="str">
        <f>SUBSTITUTE(H807,"+","-")</f>
        <v>20-24</v>
      </c>
      <c r="O807" s="3">
        <f t="shared" si="86"/>
        <v>5</v>
      </c>
      <c r="P807" s="3">
        <f t="shared" si="87"/>
        <v>3</v>
      </c>
      <c r="Q807" s="7">
        <f t="shared" si="88"/>
        <v>20</v>
      </c>
      <c r="R807" s="7">
        <f t="shared" si="89"/>
        <v>24</v>
      </c>
      <c r="S807" s="13" t="e">
        <f>VLOOKUP(A807,history!$B:$F,2,0)</f>
        <v>#N/A</v>
      </c>
      <c r="T807" s="13">
        <f>VLOOKUP($C807,日期!$A:$D,3,0)</f>
        <v>5</v>
      </c>
      <c r="U807" s="13">
        <f>VLOOKUP($C807,日期!$A:$D,4,0)</f>
        <v>1</v>
      </c>
      <c r="V807" s="65">
        <f t="shared" si="90"/>
        <v>44317</v>
      </c>
      <c r="W807" s="13" t="s">
        <v>2371</v>
      </c>
    </row>
    <row r="808" spans="1:23" ht="15">
      <c r="A808" s="15">
        <v>3516</v>
      </c>
      <c r="B808" s="15">
        <v>2021</v>
      </c>
      <c r="C808" s="13" t="s">
        <v>9</v>
      </c>
      <c r="D808" s="15">
        <v>20</v>
      </c>
      <c r="E808" s="13" t="s">
        <v>10</v>
      </c>
      <c r="F808" s="13" t="s">
        <v>17</v>
      </c>
      <c r="G808" s="13" t="s">
        <v>12</v>
      </c>
      <c r="H808" s="13" t="s">
        <v>30</v>
      </c>
      <c r="I808" s="3">
        <f t="shared" si="84"/>
        <v>45</v>
      </c>
      <c r="J808" s="7">
        <f t="shared" si="85"/>
        <v>49</v>
      </c>
      <c r="K808" s="3">
        <f>LEN(H808)</f>
        <v>5</v>
      </c>
      <c r="L808" s="13" t="str">
        <f>IF(OR(AND(LEN(H808&gt;3),ISERROR(FIND("-",H808,1))),AND(LEN(H808)&gt;3,ISERROR(FIND("+",H808,1)))),LEFT(H808,2),H808)</f>
        <v>45</v>
      </c>
      <c r="M808" s="13" t="str">
        <f>IF(AND(LEN(H808&gt;3),ISERROR(FIND("+",H808,1))),RIGHT(H808,2),IF(AND(LEN(H808)=3,ISERROR(FIND("-",H808,1))),LEFT(H808,2),H808))</f>
        <v>49</v>
      </c>
      <c r="N808" s="13" t="str">
        <f>SUBSTITUTE(H808,"+","-")</f>
        <v>45-49</v>
      </c>
      <c r="O808" s="3">
        <f t="shared" si="86"/>
        <v>5</v>
      </c>
      <c r="P808" s="3">
        <f t="shared" si="87"/>
        <v>3</v>
      </c>
      <c r="Q808" s="7">
        <f t="shared" si="88"/>
        <v>45</v>
      </c>
      <c r="R808" s="7">
        <f t="shared" si="89"/>
        <v>49</v>
      </c>
      <c r="S808" s="13" t="e">
        <f>VLOOKUP(A808,history!$B:$F,2,0)</f>
        <v>#N/A</v>
      </c>
      <c r="T808" s="13">
        <f>VLOOKUP($C808,日期!$A:$D,3,0)</f>
        <v>5</v>
      </c>
      <c r="U808" s="13">
        <f>VLOOKUP($C808,日期!$A:$D,4,0)</f>
        <v>1</v>
      </c>
      <c r="V808" s="65">
        <f t="shared" si="90"/>
        <v>44317</v>
      </c>
      <c r="W808" s="13" t="s">
        <v>2372</v>
      </c>
    </row>
    <row r="809" spans="1:23" ht="15">
      <c r="A809" s="15">
        <v>3515</v>
      </c>
      <c r="B809" s="15">
        <v>2021</v>
      </c>
      <c r="C809" s="13" t="s">
        <v>9</v>
      </c>
      <c r="D809" s="15">
        <v>20</v>
      </c>
      <c r="E809" s="13" t="s">
        <v>38</v>
      </c>
      <c r="F809" s="13" t="s">
        <v>17</v>
      </c>
      <c r="G809" s="13" t="s">
        <v>12</v>
      </c>
      <c r="H809" s="13" t="s">
        <v>31</v>
      </c>
      <c r="I809" s="3">
        <f t="shared" si="84"/>
        <v>25</v>
      </c>
      <c r="J809" s="7">
        <f t="shared" si="85"/>
        <v>29</v>
      </c>
      <c r="K809" s="3">
        <f>LEN(H809)</f>
        <v>5</v>
      </c>
      <c r="L809" s="13" t="str">
        <f>IF(OR(AND(LEN(H809&gt;3),ISERROR(FIND("-",H809,1))),AND(LEN(H809)&gt;3,ISERROR(FIND("+",H809,1)))),LEFT(H809,2),H809)</f>
        <v>25</v>
      </c>
      <c r="M809" s="13" t="str">
        <f>IF(AND(LEN(H809&gt;3),ISERROR(FIND("+",H809,1))),RIGHT(H809,2),IF(AND(LEN(H809)=3,ISERROR(FIND("-",H809,1))),LEFT(H809,2),H809))</f>
        <v>29</v>
      </c>
      <c r="N809" s="13" t="str">
        <f>SUBSTITUTE(H809,"+","-")</f>
        <v>25-29</v>
      </c>
      <c r="O809" s="3">
        <f t="shared" si="86"/>
        <v>5</v>
      </c>
      <c r="P809" s="3">
        <f t="shared" si="87"/>
        <v>3</v>
      </c>
      <c r="Q809" s="7">
        <f t="shared" si="88"/>
        <v>25</v>
      </c>
      <c r="R809" s="7">
        <f t="shared" si="89"/>
        <v>29</v>
      </c>
      <c r="S809" s="13" t="e">
        <f>VLOOKUP(A809,history!$B:$F,2,0)</f>
        <v>#N/A</v>
      </c>
      <c r="T809" s="13">
        <f>VLOOKUP($C809,日期!$A:$D,3,0)</f>
        <v>5</v>
      </c>
      <c r="U809" s="13">
        <f>VLOOKUP($C809,日期!$A:$D,4,0)</f>
        <v>1</v>
      </c>
      <c r="V809" s="65">
        <f t="shared" si="90"/>
        <v>44317</v>
      </c>
      <c r="W809" s="13" t="s">
        <v>2373</v>
      </c>
    </row>
    <row r="810" spans="1:23" ht="15">
      <c r="A810" s="15">
        <v>3514</v>
      </c>
      <c r="B810" s="15">
        <v>2021</v>
      </c>
      <c r="C810" s="13" t="s">
        <v>9</v>
      </c>
      <c r="D810" s="15">
        <v>20</v>
      </c>
      <c r="E810" s="13" t="s">
        <v>14</v>
      </c>
      <c r="F810" s="13" t="s">
        <v>11</v>
      </c>
      <c r="G810" s="13" t="s">
        <v>12</v>
      </c>
      <c r="H810" s="13" t="s">
        <v>37</v>
      </c>
      <c r="I810" s="3">
        <f t="shared" si="84"/>
        <v>50</v>
      </c>
      <c r="J810" s="7">
        <f t="shared" si="85"/>
        <v>54</v>
      </c>
      <c r="K810" s="3">
        <f>LEN(H810)</f>
        <v>5</v>
      </c>
      <c r="L810" s="13" t="str">
        <f>IF(OR(AND(LEN(H810&gt;3),ISERROR(FIND("-",H810,1))),AND(LEN(H810)&gt;3,ISERROR(FIND("+",H810,1)))),LEFT(H810,2),H810)</f>
        <v>50</v>
      </c>
      <c r="M810" s="13" t="str">
        <f>IF(AND(LEN(H810&gt;3),ISERROR(FIND("+",H810,1))),RIGHT(H810,2),IF(AND(LEN(H810)=3,ISERROR(FIND("-",H810,1))),LEFT(H810,2),H810))</f>
        <v>54</v>
      </c>
      <c r="N810" s="13" t="str">
        <f>SUBSTITUTE(H810,"+","-")</f>
        <v>50-54</v>
      </c>
      <c r="O810" s="3">
        <f t="shared" si="86"/>
        <v>5</v>
      </c>
      <c r="P810" s="3">
        <f t="shared" si="87"/>
        <v>3</v>
      </c>
      <c r="Q810" s="7">
        <f t="shared" si="88"/>
        <v>50</v>
      </c>
      <c r="R810" s="7">
        <f t="shared" si="89"/>
        <v>54</v>
      </c>
      <c r="S810" s="13" t="e">
        <f>VLOOKUP(A810,history!$B:$F,2,0)</f>
        <v>#N/A</v>
      </c>
      <c r="T810" s="13">
        <f>VLOOKUP($C810,日期!$A:$D,3,0)</f>
        <v>5</v>
      </c>
      <c r="U810" s="13">
        <f>VLOOKUP($C810,日期!$A:$D,4,0)</f>
        <v>1</v>
      </c>
      <c r="V810" s="65">
        <f t="shared" si="90"/>
        <v>44317</v>
      </c>
      <c r="W810" s="13" t="s">
        <v>2374</v>
      </c>
    </row>
    <row r="811" spans="1:23" ht="15">
      <c r="A811" s="15">
        <v>3513</v>
      </c>
      <c r="B811" s="15">
        <v>2021</v>
      </c>
      <c r="C811" s="13" t="s">
        <v>9</v>
      </c>
      <c r="D811" s="15">
        <v>20</v>
      </c>
      <c r="E811" s="13" t="s">
        <v>14</v>
      </c>
      <c r="F811" s="13" t="s">
        <v>17</v>
      </c>
      <c r="G811" s="13" t="s">
        <v>12</v>
      </c>
      <c r="H811" s="13" t="s">
        <v>37</v>
      </c>
      <c r="I811" s="3">
        <f t="shared" si="84"/>
        <v>50</v>
      </c>
      <c r="J811" s="7">
        <f t="shared" si="85"/>
        <v>54</v>
      </c>
      <c r="K811" s="3">
        <f>LEN(H811)</f>
        <v>5</v>
      </c>
      <c r="L811" s="13" t="str">
        <f>IF(OR(AND(LEN(H811&gt;3),ISERROR(FIND("-",H811,1))),AND(LEN(H811)&gt;3,ISERROR(FIND("+",H811,1)))),LEFT(H811,2),H811)</f>
        <v>50</v>
      </c>
      <c r="M811" s="13" t="str">
        <f>IF(AND(LEN(H811&gt;3),ISERROR(FIND("+",H811,1))),RIGHT(H811,2),IF(AND(LEN(H811)=3,ISERROR(FIND("-",H811,1))),LEFT(H811,2),H811))</f>
        <v>54</v>
      </c>
      <c r="N811" s="13" t="str">
        <f>SUBSTITUTE(H811,"+","-")</f>
        <v>50-54</v>
      </c>
      <c r="O811" s="3">
        <f t="shared" si="86"/>
        <v>5</v>
      </c>
      <c r="P811" s="3">
        <f t="shared" si="87"/>
        <v>3</v>
      </c>
      <c r="Q811" s="7">
        <f t="shared" si="88"/>
        <v>50</v>
      </c>
      <c r="R811" s="7">
        <f t="shared" si="89"/>
        <v>54</v>
      </c>
      <c r="S811" s="13" t="e">
        <f>VLOOKUP(A811,history!$B:$F,2,0)</f>
        <v>#N/A</v>
      </c>
      <c r="T811" s="13">
        <f>VLOOKUP($C811,日期!$A:$D,3,0)</f>
        <v>5</v>
      </c>
      <c r="U811" s="13">
        <f>VLOOKUP($C811,日期!$A:$D,4,0)</f>
        <v>1</v>
      </c>
      <c r="V811" s="65">
        <f t="shared" si="90"/>
        <v>44317</v>
      </c>
      <c r="W811" s="13" t="s">
        <v>2375</v>
      </c>
    </row>
    <row r="812" spans="1:23" ht="15">
      <c r="A812" s="15">
        <v>3512</v>
      </c>
      <c r="B812" s="15">
        <v>2021</v>
      </c>
      <c r="C812" s="13" t="s">
        <v>9</v>
      </c>
      <c r="D812" s="15">
        <v>20</v>
      </c>
      <c r="E812" s="13" t="s">
        <v>10</v>
      </c>
      <c r="F812" s="13" t="s">
        <v>11</v>
      </c>
      <c r="G812" s="13" t="s">
        <v>12</v>
      </c>
      <c r="H812" s="13" t="s">
        <v>32</v>
      </c>
      <c r="I812" s="3">
        <f t="shared" si="84"/>
        <v>60</v>
      </c>
      <c r="J812" s="7">
        <f t="shared" si="85"/>
        <v>64</v>
      </c>
      <c r="K812" s="3">
        <f>LEN(H812)</f>
        <v>5</v>
      </c>
      <c r="L812" s="13" t="str">
        <f>IF(OR(AND(LEN(H812&gt;3),ISERROR(FIND("-",H812,1))),AND(LEN(H812)&gt;3,ISERROR(FIND("+",H812,1)))),LEFT(H812,2),H812)</f>
        <v>60</v>
      </c>
      <c r="M812" s="13" t="str">
        <f>IF(AND(LEN(H812&gt;3),ISERROR(FIND("+",H812,1))),RIGHT(H812,2),IF(AND(LEN(H812)=3,ISERROR(FIND("-",H812,1))),LEFT(H812,2),H812))</f>
        <v>64</v>
      </c>
      <c r="N812" s="13" t="str">
        <f>SUBSTITUTE(H812,"+","-")</f>
        <v>60-64</v>
      </c>
      <c r="O812" s="3">
        <f t="shared" si="86"/>
        <v>5</v>
      </c>
      <c r="P812" s="3">
        <f t="shared" si="87"/>
        <v>3</v>
      </c>
      <c r="Q812" s="7">
        <f t="shared" si="88"/>
        <v>60</v>
      </c>
      <c r="R812" s="7">
        <f t="shared" si="89"/>
        <v>64</v>
      </c>
      <c r="S812" s="13" t="e">
        <f>VLOOKUP(A812,history!$B:$F,2,0)</f>
        <v>#N/A</v>
      </c>
      <c r="T812" s="13">
        <f>VLOOKUP($C812,日期!$A:$D,3,0)</f>
        <v>5</v>
      </c>
      <c r="U812" s="13">
        <f>VLOOKUP($C812,日期!$A:$D,4,0)</f>
        <v>1</v>
      </c>
      <c r="V812" s="65">
        <f t="shared" si="90"/>
        <v>44317</v>
      </c>
      <c r="W812" s="13" t="s">
        <v>2376</v>
      </c>
    </row>
    <row r="813" spans="1:23" ht="15">
      <c r="A813" s="15">
        <v>3511</v>
      </c>
      <c r="B813" s="15">
        <v>2021</v>
      </c>
      <c r="C813" s="13" t="s">
        <v>9</v>
      </c>
      <c r="D813" s="15">
        <v>20</v>
      </c>
      <c r="E813" s="13" t="s">
        <v>10</v>
      </c>
      <c r="F813" s="13" t="s">
        <v>11</v>
      </c>
      <c r="G813" s="13" t="s">
        <v>12</v>
      </c>
      <c r="H813" s="13" t="s">
        <v>13</v>
      </c>
      <c r="I813" s="3">
        <f t="shared" si="84"/>
        <v>20</v>
      </c>
      <c r="J813" s="7">
        <f t="shared" si="85"/>
        <v>24</v>
      </c>
      <c r="K813" s="3">
        <f>LEN(H813)</f>
        <v>5</v>
      </c>
      <c r="L813" s="13" t="str">
        <f>IF(OR(AND(LEN(H813&gt;3),ISERROR(FIND("-",H813,1))),AND(LEN(H813)&gt;3,ISERROR(FIND("+",H813,1)))),LEFT(H813,2),H813)</f>
        <v>20</v>
      </c>
      <c r="M813" s="13" t="str">
        <f>IF(AND(LEN(H813&gt;3),ISERROR(FIND("+",H813,1))),RIGHT(H813,2),IF(AND(LEN(H813)=3,ISERROR(FIND("-",H813,1))),LEFT(H813,2),H813))</f>
        <v>24</v>
      </c>
      <c r="N813" s="13" t="str">
        <f>SUBSTITUTE(H813,"+","-")</f>
        <v>20-24</v>
      </c>
      <c r="O813" s="3">
        <f t="shared" si="86"/>
        <v>5</v>
      </c>
      <c r="P813" s="3">
        <f t="shared" si="87"/>
        <v>3</v>
      </c>
      <c r="Q813" s="7">
        <f t="shared" si="88"/>
        <v>20</v>
      </c>
      <c r="R813" s="7">
        <f t="shared" si="89"/>
        <v>24</v>
      </c>
      <c r="S813" s="13" t="e">
        <f>VLOOKUP(A813,history!$B:$F,2,0)</f>
        <v>#N/A</v>
      </c>
      <c r="T813" s="13">
        <f>VLOOKUP($C813,日期!$A:$D,3,0)</f>
        <v>5</v>
      </c>
      <c r="U813" s="13">
        <f>VLOOKUP($C813,日期!$A:$D,4,0)</f>
        <v>1</v>
      </c>
      <c r="V813" s="65">
        <f t="shared" si="90"/>
        <v>44317</v>
      </c>
      <c r="W813" s="13" t="s">
        <v>2377</v>
      </c>
    </row>
    <row r="814" spans="1:23" ht="15">
      <c r="A814" s="15">
        <v>3510</v>
      </c>
      <c r="B814" s="15">
        <v>2021</v>
      </c>
      <c r="C814" s="13" t="s">
        <v>9</v>
      </c>
      <c r="D814" s="15">
        <v>20</v>
      </c>
      <c r="E814" s="13" t="s">
        <v>10</v>
      </c>
      <c r="F814" s="13" t="s">
        <v>17</v>
      </c>
      <c r="G814" s="13" t="s">
        <v>12</v>
      </c>
      <c r="H814" s="13" t="s">
        <v>30</v>
      </c>
      <c r="I814" s="3">
        <f t="shared" si="84"/>
        <v>45</v>
      </c>
      <c r="J814" s="7">
        <f t="shared" si="85"/>
        <v>49</v>
      </c>
      <c r="K814" s="3">
        <f>LEN(H814)</f>
        <v>5</v>
      </c>
      <c r="L814" s="13" t="str">
        <f>IF(OR(AND(LEN(H814&gt;3),ISERROR(FIND("-",H814,1))),AND(LEN(H814)&gt;3,ISERROR(FIND("+",H814,1)))),LEFT(H814,2),H814)</f>
        <v>45</v>
      </c>
      <c r="M814" s="13" t="str">
        <f>IF(AND(LEN(H814&gt;3),ISERROR(FIND("+",H814,1))),RIGHT(H814,2),IF(AND(LEN(H814)=3,ISERROR(FIND("-",H814,1))),LEFT(H814,2),H814))</f>
        <v>49</v>
      </c>
      <c r="N814" s="13" t="str">
        <f>SUBSTITUTE(H814,"+","-")</f>
        <v>45-49</v>
      </c>
      <c r="O814" s="3">
        <f t="shared" si="86"/>
        <v>5</v>
      </c>
      <c r="P814" s="3">
        <f t="shared" si="87"/>
        <v>3</v>
      </c>
      <c r="Q814" s="7">
        <f t="shared" si="88"/>
        <v>45</v>
      </c>
      <c r="R814" s="7">
        <f t="shared" si="89"/>
        <v>49</v>
      </c>
      <c r="S814" s="13" t="e">
        <f>VLOOKUP(A814,history!$B:$F,2,0)</f>
        <v>#N/A</v>
      </c>
      <c r="T814" s="13">
        <f>VLOOKUP($C814,日期!$A:$D,3,0)</f>
        <v>5</v>
      </c>
      <c r="U814" s="13">
        <f>VLOOKUP($C814,日期!$A:$D,4,0)</f>
        <v>1</v>
      </c>
      <c r="V814" s="65">
        <f t="shared" si="90"/>
        <v>44317</v>
      </c>
      <c r="W814" s="13" t="s">
        <v>2378</v>
      </c>
    </row>
    <row r="815" spans="1:23" ht="15">
      <c r="A815" s="15">
        <v>3509</v>
      </c>
      <c r="B815" s="15">
        <v>2021</v>
      </c>
      <c r="C815" s="13" t="s">
        <v>9</v>
      </c>
      <c r="D815" s="15">
        <v>20</v>
      </c>
      <c r="E815" s="13" t="s">
        <v>38</v>
      </c>
      <c r="F815" s="13" t="s">
        <v>17</v>
      </c>
      <c r="G815" s="13" t="s">
        <v>12</v>
      </c>
      <c r="H815" s="13" t="s">
        <v>31</v>
      </c>
      <c r="I815" s="3">
        <f t="shared" si="84"/>
        <v>25</v>
      </c>
      <c r="J815" s="7">
        <f t="shared" si="85"/>
        <v>29</v>
      </c>
      <c r="K815" s="3">
        <f>LEN(H815)</f>
        <v>5</v>
      </c>
      <c r="L815" s="13" t="str">
        <f>IF(OR(AND(LEN(H815&gt;3),ISERROR(FIND("-",H815,1))),AND(LEN(H815)&gt;3,ISERROR(FIND("+",H815,1)))),LEFT(H815,2),H815)</f>
        <v>25</v>
      </c>
      <c r="M815" s="13" t="str">
        <f>IF(AND(LEN(H815&gt;3),ISERROR(FIND("+",H815,1))),RIGHT(H815,2),IF(AND(LEN(H815)=3,ISERROR(FIND("-",H815,1))),LEFT(H815,2),H815))</f>
        <v>29</v>
      </c>
      <c r="N815" s="13" t="str">
        <f>SUBSTITUTE(H815,"+","-")</f>
        <v>25-29</v>
      </c>
      <c r="O815" s="3">
        <f t="shared" si="86"/>
        <v>5</v>
      </c>
      <c r="P815" s="3">
        <f t="shared" si="87"/>
        <v>3</v>
      </c>
      <c r="Q815" s="7">
        <f t="shared" si="88"/>
        <v>25</v>
      </c>
      <c r="R815" s="7">
        <f t="shared" si="89"/>
        <v>29</v>
      </c>
      <c r="S815" s="13" t="e">
        <f>VLOOKUP(A815,history!$B:$F,2,0)</f>
        <v>#N/A</v>
      </c>
      <c r="T815" s="13">
        <f>VLOOKUP($C815,日期!$A:$D,3,0)</f>
        <v>5</v>
      </c>
      <c r="U815" s="13">
        <f>VLOOKUP($C815,日期!$A:$D,4,0)</f>
        <v>1</v>
      </c>
      <c r="V815" s="65">
        <f t="shared" si="90"/>
        <v>44317</v>
      </c>
      <c r="W815" s="13" t="s">
        <v>2379</v>
      </c>
    </row>
    <row r="816" spans="1:23" ht="15">
      <c r="A816" s="15">
        <v>3508</v>
      </c>
      <c r="B816" s="15">
        <v>2021</v>
      </c>
      <c r="C816" s="13" t="s">
        <v>9</v>
      </c>
      <c r="D816" s="15">
        <v>20</v>
      </c>
      <c r="E816" s="13" t="s">
        <v>14</v>
      </c>
      <c r="F816" s="13" t="s">
        <v>11</v>
      </c>
      <c r="G816" s="13" t="s">
        <v>12</v>
      </c>
      <c r="H816" s="13" t="s">
        <v>37</v>
      </c>
      <c r="I816" s="3">
        <f t="shared" si="84"/>
        <v>50</v>
      </c>
      <c r="J816" s="7">
        <f t="shared" si="85"/>
        <v>54</v>
      </c>
      <c r="K816" s="3">
        <f>LEN(H816)</f>
        <v>5</v>
      </c>
      <c r="L816" s="13" t="str">
        <f>IF(OR(AND(LEN(H816&gt;3),ISERROR(FIND("-",H816,1))),AND(LEN(H816)&gt;3,ISERROR(FIND("+",H816,1)))),LEFT(H816,2),H816)</f>
        <v>50</v>
      </c>
      <c r="M816" s="13" t="str">
        <f>IF(AND(LEN(H816&gt;3),ISERROR(FIND("+",H816,1))),RIGHT(H816,2),IF(AND(LEN(H816)=3,ISERROR(FIND("-",H816,1))),LEFT(H816,2),H816))</f>
        <v>54</v>
      </c>
      <c r="N816" s="13" t="str">
        <f>SUBSTITUTE(H816,"+","-")</f>
        <v>50-54</v>
      </c>
      <c r="O816" s="3">
        <f t="shared" si="86"/>
        <v>5</v>
      </c>
      <c r="P816" s="3">
        <f t="shared" si="87"/>
        <v>3</v>
      </c>
      <c r="Q816" s="7">
        <f t="shared" si="88"/>
        <v>50</v>
      </c>
      <c r="R816" s="7">
        <f t="shared" si="89"/>
        <v>54</v>
      </c>
      <c r="S816" s="13" t="e">
        <f>VLOOKUP(A816,history!$B:$F,2,0)</f>
        <v>#N/A</v>
      </c>
      <c r="T816" s="13">
        <f>VLOOKUP($C816,日期!$A:$D,3,0)</f>
        <v>5</v>
      </c>
      <c r="U816" s="13">
        <f>VLOOKUP($C816,日期!$A:$D,4,0)</f>
        <v>1</v>
      </c>
      <c r="V816" s="65">
        <f t="shared" si="90"/>
        <v>44317</v>
      </c>
      <c r="W816" s="13" t="s">
        <v>2380</v>
      </c>
    </row>
    <row r="817" spans="1:23" ht="15">
      <c r="A817" s="15">
        <v>3507</v>
      </c>
      <c r="B817" s="15">
        <v>2021</v>
      </c>
      <c r="C817" s="13" t="s">
        <v>9</v>
      </c>
      <c r="D817" s="15">
        <v>20</v>
      </c>
      <c r="E817" s="13" t="s">
        <v>14</v>
      </c>
      <c r="F817" s="13" t="s">
        <v>17</v>
      </c>
      <c r="G817" s="13" t="s">
        <v>12</v>
      </c>
      <c r="H817" s="13" t="s">
        <v>37</v>
      </c>
      <c r="I817" s="3">
        <f t="shared" si="84"/>
        <v>50</v>
      </c>
      <c r="J817" s="7">
        <f t="shared" si="85"/>
        <v>54</v>
      </c>
      <c r="K817" s="3">
        <f>LEN(H817)</f>
        <v>5</v>
      </c>
      <c r="L817" s="13" t="str">
        <f>IF(OR(AND(LEN(H817&gt;3),ISERROR(FIND("-",H817,1))),AND(LEN(H817)&gt;3,ISERROR(FIND("+",H817,1)))),LEFT(H817,2),H817)</f>
        <v>50</v>
      </c>
      <c r="M817" s="13" t="str">
        <f>IF(AND(LEN(H817&gt;3),ISERROR(FIND("+",H817,1))),RIGHT(H817,2),IF(AND(LEN(H817)=3,ISERROR(FIND("-",H817,1))),LEFT(H817,2),H817))</f>
        <v>54</v>
      </c>
      <c r="N817" s="13" t="str">
        <f>SUBSTITUTE(H817,"+","-")</f>
        <v>50-54</v>
      </c>
      <c r="O817" s="3">
        <f t="shared" si="86"/>
        <v>5</v>
      </c>
      <c r="P817" s="3">
        <f t="shared" si="87"/>
        <v>3</v>
      </c>
      <c r="Q817" s="7">
        <f t="shared" si="88"/>
        <v>50</v>
      </c>
      <c r="R817" s="7">
        <f t="shared" si="89"/>
        <v>54</v>
      </c>
      <c r="S817" s="13" t="e">
        <f>VLOOKUP(A817,history!$B:$F,2,0)</f>
        <v>#N/A</v>
      </c>
      <c r="T817" s="13">
        <f>VLOOKUP($C817,日期!$A:$D,3,0)</f>
        <v>5</v>
      </c>
      <c r="U817" s="13">
        <f>VLOOKUP($C817,日期!$A:$D,4,0)</f>
        <v>1</v>
      </c>
      <c r="V817" s="65">
        <f t="shared" si="90"/>
        <v>44317</v>
      </c>
      <c r="W817" s="13" t="s">
        <v>2381</v>
      </c>
    </row>
    <row r="818" spans="1:23" ht="15">
      <c r="A818" s="15">
        <v>3506</v>
      </c>
      <c r="B818" s="15">
        <v>2021</v>
      </c>
      <c r="C818" s="13" t="s">
        <v>9</v>
      </c>
      <c r="D818" s="15">
        <v>20</v>
      </c>
      <c r="E818" s="13" t="s">
        <v>36</v>
      </c>
      <c r="F818" s="13" t="s">
        <v>11</v>
      </c>
      <c r="G818" s="13" t="s">
        <v>12</v>
      </c>
      <c r="H818" s="13" t="s">
        <v>15</v>
      </c>
      <c r="I818" s="3">
        <f t="shared" si="84"/>
        <v>70</v>
      </c>
      <c r="J818" s="7">
        <f t="shared" si="85"/>
        <v>70</v>
      </c>
      <c r="K818" s="3">
        <f>LEN(H818)</f>
        <v>3</v>
      </c>
      <c r="L818" s="13" t="str">
        <f>IF(OR(AND(LEN(H818&gt;3),ISERROR(FIND("-",H818,1))),AND(LEN(H818)&gt;3,ISERROR(FIND("+",H818,1)))),LEFT(H818,2),H818)</f>
        <v>70</v>
      </c>
      <c r="M818" s="13" t="str">
        <f>IF(AND(LEN(H818&gt;3),ISERROR(FIND("+",H818,1))),RIGHT(H818,2),IF(AND(LEN(H818)=3,ISERROR(FIND("-",H818,1))),LEFT(H818,2),H818))</f>
        <v>70</v>
      </c>
      <c r="N818" s="13" t="str">
        <f>SUBSTITUTE(H818,"+","-")</f>
        <v>70-</v>
      </c>
      <c r="O818" s="3">
        <f t="shared" si="86"/>
        <v>3</v>
      </c>
      <c r="P818" s="3">
        <f t="shared" si="87"/>
        <v>3</v>
      </c>
      <c r="Q818" s="7">
        <f t="shared" si="88"/>
        <v>70</v>
      </c>
      <c r="R818" s="7">
        <f t="shared" si="89"/>
        <v>70</v>
      </c>
      <c r="S818" s="13" t="e">
        <f>VLOOKUP(A818,history!$B:$F,2,0)</f>
        <v>#N/A</v>
      </c>
      <c r="T818" s="13">
        <f>VLOOKUP($C818,日期!$A:$D,3,0)</f>
        <v>5</v>
      </c>
      <c r="U818" s="13">
        <f>VLOOKUP($C818,日期!$A:$D,4,0)</f>
        <v>1</v>
      </c>
      <c r="V818" s="65">
        <f t="shared" si="90"/>
        <v>44317</v>
      </c>
      <c r="W818" s="13" t="s">
        <v>2382</v>
      </c>
    </row>
    <row r="819" spans="1:23" ht="15">
      <c r="A819" s="15">
        <v>3505</v>
      </c>
      <c r="B819" s="15">
        <v>2021</v>
      </c>
      <c r="C819" s="13" t="s">
        <v>9</v>
      </c>
      <c r="D819" s="15">
        <v>20</v>
      </c>
      <c r="E819" s="13" t="s">
        <v>10</v>
      </c>
      <c r="F819" s="13" t="s">
        <v>11</v>
      </c>
      <c r="G819" s="13" t="s">
        <v>12</v>
      </c>
      <c r="H819" s="13" t="s">
        <v>32</v>
      </c>
      <c r="I819" s="3">
        <f t="shared" si="84"/>
        <v>60</v>
      </c>
      <c r="J819" s="7">
        <f t="shared" si="85"/>
        <v>64</v>
      </c>
      <c r="K819" s="3">
        <f>LEN(H819)</f>
        <v>5</v>
      </c>
      <c r="L819" s="13" t="str">
        <f>IF(OR(AND(LEN(H819&gt;3),ISERROR(FIND("-",H819,1))),AND(LEN(H819)&gt;3,ISERROR(FIND("+",H819,1)))),LEFT(H819,2),H819)</f>
        <v>60</v>
      </c>
      <c r="M819" s="13" t="str">
        <f>IF(AND(LEN(H819&gt;3),ISERROR(FIND("+",H819,1))),RIGHT(H819,2),IF(AND(LEN(H819)=3,ISERROR(FIND("-",H819,1))),LEFT(H819,2),H819))</f>
        <v>64</v>
      </c>
      <c r="N819" s="13" t="str">
        <f>SUBSTITUTE(H819,"+","-")</f>
        <v>60-64</v>
      </c>
      <c r="O819" s="3">
        <f t="shared" si="86"/>
        <v>5</v>
      </c>
      <c r="P819" s="3">
        <f t="shared" si="87"/>
        <v>3</v>
      </c>
      <c r="Q819" s="7">
        <f t="shared" si="88"/>
        <v>60</v>
      </c>
      <c r="R819" s="7">
        <f t="shared" si="89"/>
        <v>64</v>
      </c>
      <c r="S819" s="13" t="e">
        <f>VLOOKUP(A819,history!$B:$F,2,0)</f>
        <v>#N/A</v>
      </c>
      <c r="T819" s="13">
        <f>VLOOKUP($C819,日期!$A:$D,3,0)</f>
        <v>5</v>
      </c>
      <c r="U819" s="13">
        <f>VLOOKUP($C819,日期!$A:$D,4,0)</f>
        <v>1</v>
      </c>
      <c r="V819" s="65">
        <f t="shared" si="90"/>
        <v>44317</v>
      </c>
      <c r="W819" s="13" t="s">
        <v>2383</v>
      </c>
    </row>
    <row r="820" spans="1:23" ht="15">
      <c r="A820" s="15">
        <v>3504</v>
      </c>
      <c r="B820" s="15">
        <v>2021</v>
      </c>
      <c r="C820" s="13" t="s">
        <v>9</v>
      </c>
      <c r="D820" s="15">
        <v>20</v>
      </c>
      <c r="E820" s="13" t="s">
        <v>10</v>
      </c>
      <c r="F820" s="13" t="s">
        <v>11</v>
      </c>
      <c r="G820" s="13" t="s">
        <v>12</v>
      </c>
      <c r="H820" s="13" t="s">
        <v>13</v>
      </c>
      <c r="I820" s="3">
        <f t="shared" si="84"/>
        <v>20</v>
      </c>
      <c r="J820" s="7">
        <f t="shared" si="85"/>
        <v>24</v>
      </c>
      <c r="K820" s="3">
        <f>LEN(H820)</f>
        <v>5</v>
      </c>
      <c r="L820" s="13" t="str">
        <f>IF(OR(AND(LEN(H820&gt;3),ISERROR(FIND("-",H820,1))),AND(LEN(H820)&gt;3,ISERROR(FIND("+",H820,1)))),LEFT(H820,2),H820)</f>
        <v>20</v>
      </c>
      <c r="M820" s="13" t="str">
        <f>IF(AND(LEN(H820&gt;3),ISERROR(FIND("+",H820,1))),RIGHT(H820,2),IF(AND(LEN(H820)=3,ISERROR(FIND("-",H820,1))),LEFT(H820,2),H820))</f>
        <v>24</v>
      </c>
      <c r="N820" s="13" t="str">
        <f>SUBSTITUTE(H820,"+","-")</f>
        <v>20-24</v>
      </c>
      <c r="O820" s="3">
        <f t="shared" si="86"/>
        <v>5</v>
      </c>
      <c r="P820" s="3">
        <f t="shared" si="87"/>
        <v>3</v>
      </c>
      <c r="Q820" s="7">
        <f t="shared" si="88"/>
        <v>20</v>
      </c>
      <c r="R820" s="7">
        <f t="shared" si="89"/>
        <v>24</v>
      </c>
      <c r="S820" s="13" t="e">
        <f>VLOOKUP(A820,history!$B:$F,2,0)</f>
        <v>#N/A</v>
      </c>
      <c r="T820" s="13">
        <f>VLOOKUP($C820,日期!$A:$D,3,0)</f>
        <v>5</v>
      </c>
      <c r="U820" s="13">
        <f>VLOOKUP($C820,日期!$A:$D,4,0)</f>
        <v>1</v>
      </c>
      <c r="V820" s="65">
        <f t="shared" si="90"/>
        <v>44317</v>
      </c>
      <c r="W820" s="13" t="s">
        <v>2384</v>
      </c>
    </row>
    <row r="821" spans="1:23" ht="15">
      <c r="A821" s="15">
        <v>3503</v>
      </c>
      <c r="B821" s="15">
        <v>2021</v>
      </c>
      <c r="C821" s="13" t="s">
        <v>9</v>
      </c>
      <c r="D821" s="15">
        <v>20</v>
      </c>
      <c r="E821" s="13" t="s">
        <v>10</v>
      </c>
      <c r="F821" s="13" t="s">
        <v>17</v>
      </c>
      <c r="G821" s="13" t="s">
        <v>12</v>
      </c>
      <c r="H821" s="13" t="s">
        <v>30</v>
      </c>
      <c r="I821" s="3">
        <f t="shared" si="84"/>
        <v>45</v>
      </c>
      <c r="J821" s="7">
        <f t="shared" si="85"/>
        <v>49</v>
      </c>
      <c r="K821" s="3">
        <f>LEN(H821)</f>
        <v>5</v>
      </c>
      <c r="L821" s="13" t="str">
        <f>IF(OR(AND(LEN(H821&gt;3),ISERROR(FIND("-",H821,1))),AND(LEN(H821)&gt;3,ISERROR(FIND("+",H821,1)))),LEFT(H821,2),H821)</f>
        <v>45</v>
      </c>
      <c r="M821" s="13" t="str">
        <f>IF(AND(LEN(H821&gt;3),ISERROR(FIND("+",H821,1))),RIGHT(H821,2),IF(AND(LEN(H821)=3,ISERROR(FIND("-",H821,1))),LEFT(H821,2),H821))</f>
        <v>49</v>
      </c>
      <c r="N821" s="13" t="str">
        <f>SUBSTITUTE(H821,"+","-")</f>
        <v>45-49</v>
      </c>
      <c r="O821" s="3">
        <f t="shared" si="86"/>
        <v>5</v>
      </c>
      <c r="P821" s="3">
        <f t="shared" si="87"/>
        <v>3</v>
      </c>
      <c r="Q821" s="7">
        <f t="shared" si="88"/>
        <v>45</v>
      </c>
      <c r="R821" s="7">
        <f t="shared" si="89"/>
        <v>49</v>
      </c>
      <c r="S821" s="13" t="e">
        <f>VLOOKUP(A821,history!$B:$F,2,0)</f>
        <v>#N/A</v>
      </c>
      <c r="T821" s="13">
        <f>VLOOKUP($C821,日期!$A:$D,3,0)</f>
        <v>5</v>
      </c>
      <c r="U821" s="13">
        <f>VLOOKUP($C821,日期!$A:$D,4,0)</f>
        <v>1</v>
      </c>
      <c r="V821" s="65">
        <f t="shared" si="90"/>
        <v>44317</v>
      </c>
      <c r="W821" s="13" t="s">
        <v>2385</v>
      </c>
    </row>
    <row r="822" spans="1:23" ht="15">
      <c r="A822" s="15">
        <v>3502</v>
      </c>
      <c r="B822" s="15">
        <v>2021</v>
      </c>
      <c r="C822" s="13" t="s">
        <v>9</v>
      </c>
      <c r="D822" s="15">
        <v>20</v>
      </c>
      <c r="E822" s="13" t="s">
        <v>38</v>
      </c>
      <c r="F822" s="13" t="s">
        <v>17</v>
      </c>
      <c r="G822" s="13" t="s">
        <v>12</v>
      </c>
      <c r="H822" s="13" t="s">
        <v>31</v>
      </c>
      <c r="I822" s="3">
        <f t="shared" si="84"/>
        <v>25</v>
      </c>
      <c r="J822" s="7">
        <f t="shared" si="85"/>
        <v>29</v>
      </c>
      <c r="K822" s="3">
        <f>LEN(H822)</f>
        <v>5</v>
      </c>
      <c r="L822" s="13" t="str">
        <f>IF(OR(AND(LEN(H822&gt;3),ISERROR(FIND("-",H822,1))),AND(LEN(H822)&gt;3,ISERROR(FIND("+",H822,1)))),LEFT(H822,2),H822)</f>
        <v>25</v>
      </c>
      <c r="M822" s="13" t="str">
        <f>IF(AND(LEN(H822&gt;3),ISERROR(FIND("+",H822,1))),RIGHT(H822,2),IF(AND(LEN(H822)=3,ISERROR(FIND("-",H822,1))),LEFT(H822,2),H822))</f>
        <v>29</v>
      </c>
      <c r="N822" s="13" t="str">
        <f>SUBSTITUTE(H822,"+","-")</f>
        <v>25-29</v>
      </c>
      <c r="O822" s="3">
        <f t="shared" si="86"/>
        <v>5</v>
      </c>
      <c r="P822" s="3">
        <f t="shared" si="87"/>
        <v>3</v>
      </c>
      <c r="Q822" s="7">
        <f t="shared" si="88"/>
        <v>25</v>
      </c>
      <c r="R822" s="7">
        <f t="shared" si="89"/>
        <v>29</v>
      </c>
      <c r="S822" s="13" t="e">
        <f>VLOOKUP(A822,history!$B:$F,2,0)</f>
        <v>#N/A</v>
      </c>
      <c r="T822" s="13">
        <f>VLOOKUP($C822,日期!$A:$D,3,0)</f>
        <v>5</v>
      </c>
      <c r="U822" s="13">
        <f>VLOOKUP($C822,日期!$A:$D,4,0)</f>
        <v>1</v>
      </c>
      <c r="V822" s="65">
        <f t="shared" si="90"/>
        <v>44317</v>
      </c>
      <c r="W822" s="13" t="s">
        <v>2386</v>
      </c>
    </row>
    <row r="823" spans="1:23" ht="15">
      <c r="A823" s="15">
        <v>3501</v>
      </c>
      <c r="B823" s="15">
        <v>2021</v>
      </c>
      <c r="C823" s="13" t="s">
        <v>9</v>
      </c>
      <c r="D823" s="15">
        <v>20</v>
      </c>
      <c r="E823" s="13" t="s">
        <v>14</v>
      </c>
      <c r="F823" s="13" t="s">
        <v>11</v>
      </c>
      <c r="G823" s="13" t="s">
        <v>12</v>
      </c>
      <c r="H823" s="13" t="s">
        <v>37</v>
      </c>
      <c r="I823" s="3">
        <f t="shared" si="84"/>
        <v>50</v>
      </c>
      <c r="J823" s="7">
        <f t="shared" si="85"/>
        <v>54</v>
      </c>
      <c r="K823" s="3">
        <f>LEN(H823)</f>
        <v>5</v>
      </c>
      <c r="L823" s="13" t="str">
        <f>IF(OR(AND(LEN(H823&gt;3),ISERROR(FIND("-",H823,1))),AND(LEN(H823)&gt;3,ISERROR(FIND("+",H823,1)))),LEFT(H823,2),H823)</f>
        <v>50</v>
      </c>
      <c r="M823" s="13" t="str">
        <f>IF(AND(LEN(H823&gt;3),ISERROR(FIND("+",H823,1))),RIGHT(H823,2),IF(AND(LEN(H823)=3,ISERROR(FIND("-",H823,1))),LEFT(H823,2),H823))</f>
        <v>54</v>
      </c>
      <c r="N823" s="13" t="str">
        <f>SUBSTITUTE(H823,"+","-")</f>
        <v>50-54</v>
      </c>
      <c r="O823" s="3">
        <f t="shared" si="86"/>
        <v>5</v>
      </c>
      <c r="P823" s="3">
        <f t="shared" si="87"/>
        <v>3</v>
      </c>
      <c r="Q823" s="7">
        <f t="shared" si="88"/>
        <v>50</v>
      </c>
      <c r="R823" s="7">
        <f t="shared" si="89"/>
        <v>54</v>
      </c>
      <c r="S823" s="13" t="e">
        <f>VLOOKUP(A823,history!$B:$F,2,0)</f>
        <v>#N/A</v>
      </c>
      <c r="T823" s="13">
        <f>VLOOKUP($C823,日期!$A:$D,3,0)</f>
        <v>5</v>
      </c>
      <c r="U823" s="13">
        <f>VLOOKUP($C823,日期!$A:$D,4,0)</f>
        <v>1</v>
      </c>
      <c r="V823" s="65">
        <f t="shared" si="90"/>
        <v>44317</v>
      </c>
      <c r="W823" s="13" t="s">
        <v>2387</v>
      </c>
    </row>
    <row r="824" spans="1:23" ht="15">
      <c r="A824" s="15">
        <v>3500</v>
      </c>
      <c r="B824" s="15">
        <v>2021</v>
      </c>
      <c r="C824" s="13" t="s">
        <v>9</v>
      </c>
      <c r="D824" s="15">
        <v>20</v>
      </c>
      <c r="E824" s="13" t="s">
        <v>14</v>
      </c>
      <c r="F824" s="13" t="s">
        <v>17</v>
      </c>
      <c r="G824" s="13" t="s">
        <v>12</v>
      </c>
      <c r="H824" s="13" t="s">
        <v>37</v>
      </c>
      <c r="I824" s="3">
        <f t="shared" si="84"/>
        <v>50</v>
      </c>
      <c r="J824" s="7">
        <f t="shared" si="85"/>
        <v>54</v>
      </c>
      <c r="K824" s="3">
        <f>LEN(H824)</f>
        <v>5</v>
      </c>
      <c r="L824" s="13" t="str">
        <f>IF(OR(AND(LEN(H824&gt;3),ISERROR(FIND("-",H824,1))),AND(LEN(H824)&gt;3,ISERROR(FIND("+",H824,1)))),LEFT(H824,2),H824)</f>
        <v>50</v>
      </c>
      <c r="M824" s="13" t="str">
        <f>IF(AND(LEN(H824&gt;3),ISERROR(FIND("+",H824,1))),RIGHT(H824,2),IF(AND(LEN(H824)=3,ISERROR(FIND("-",H824,1))),LEFT(H824,2),H824))</f>
        <v>54</v>
      </c>
      <c r="N824" s="13" t="str">
        <f>SUBSTITUTE(H824,"+","-")</f>
        <v>50-54</v>
      </c>
      <c r="O824" s="3">
        <f t="shared" si="86"/>
        <v>5</v>
      </c>
      <c r="P824" s="3">
        <f t="shared" si="87"/>
        <v>3</v>
      </c>
      <c r="Q824" s="7">
        <f t="shared" si="88"/>
        <v>50</v>
      </c>
      <c r="R824" s="7">
        <f t="shared" si="89"/>
        <v>54</v>
      </c>
      <c r="S824" s="13" t="e">
        <f>VLOOKUP(A824,history!$B:$F,2,0)</f>
        <v>#N/A</v>
      </c>
      <c r="T824" s="13">
        <f>VLOOKUP($C824,日期!$A:$D,3,0)</f>
        <v>5</v>
      </c>
      <c r="U824" s="13">
        <f>VLOOKUP($C824,日期!$A:$D,4,0)</f>
        <v>1</v>
      </c>
      <c r="V824" s="65">
        <f t="shared" si="90"/>
        <v>44317</v>
      </c>
      <c r="W824" s="13" t="s">
        <v>2388</v>
      </c>
    </row>
    <row r="825" spans="1:23" ht="15">
      <c r="A825" s="15">
        <v>3499</v>
      </c>
      <c r="B825" s="15">
        <v>2021</v>
      </c>
      <c r="C825" s="13" t="s">
        <v>9</v>
      </c>
      <c r="D825" s="15">
        <v>20</v>
      </c>
      <c r="E825" s="13" t="s">
        <v>36</v>
      </c>
      <c r="F825" s="13" t="s">
        <v>11</v>
      </c>
      <c r="G825" s="13" t="s">
        <v>12</v>
      </c>
      <c r="H825" s="13" t="s">
        <v>15</v>
      </c>
      <c r="I825" s="3">
        <f t="shared" si="84"/>
        <v>70</v>
      </c>
      <c r="J825" s="7">
        <f t="shared" si="85"/>
        <v>70</v>
      </c>
      <c r="K825" s="3">
        <f>LEN(H825)</f>
        <v>3</v>
      </c>
      <c r="L825" s="13" t="str">
        <f>IF(OR(AND(LEN(H825&gt;3),ISERROR(FIND("-",H825,1))),AND(LEN(H825)&gt;3,ISERROR(FIND("+",H825,1)))),LEFT(H825,2),H825)</f>
        <v>70</v>
      </c>
      <c r="M825" s="13" t="str">
        <f>IF(AND(LEN(H825&gt;3),ISERROR(FIND("+",H825,1))),RIGHT(H825,2),IF(AND(LEN(H825)=3,ISERROR(FIND("-",H825,1))),LEFT(H825,2),H825))</f>
        <v>70</v>
      </c>
      <c r="N825" s="13" t="str">
        <f>SUBSTITUTE(H825,"+","-")</f>
        <v>70-</v>
      </c>
      <c r="O825" s="3">
        <f t="shared" si="86"/>
        <v>3</v>
      </c>
      <c r="P825" s="3">
        <f t="shared" si="87"/>
        <v>3</v>
      </c>
      <c r="Q825" s="7">
        <f t="shared" si="88"/>
        <v>70</v>
      </c>
      <c r="R825" s="7">
        <f t="shared" si="89"/>
        <v>70</v>
      </c>
      <c r="S825" s="13" t="e">
        <f>VLOOKUP(A825,history!$B:$F,2,0)</f>
        <v>#N/A</v>
      </c>
      <c r="T825" s="13">
        <f>VLOOKUP($C825,日期!$A:$D,3,0)</f>
        <v>5</v>
      </c>
      <c r="U825" s="13">
        <f>VLOOKUP($C825,日期!$A:$D,4,0)</f>
        <v>1</v>
      </c>
      <c r="V825" s="65">
        <f t="shared" si="90"/>
        <v>44317</v>
      </c>
      <c r="W825" s="13" t="s">
        <v>2389</v>
      </c>
    </row>
    <row r="826" spans="1:23" ht="15">
      <c r="A826" s="15">
        <v>3498</v>
      </c>
      <c r="B826" s="15">
        <v>2021</v>
      </c>
      <c r="C826" s="13" t="s">
        <v>9</v>
      </c>
      <c r="D826" s="15">
        <v>20</v>
      </c>
      <c r="E826" s="13" t="s">
        <v>10</v>
      </c>
      <c r="F826" s="13" t="s">
        <v>11</v>
      </c>
      <c r="G826" s="13" t="s">
        <v>12</v>
      </c>
      <c r="H826" s="13" t="s">
        <v>32</v>
      </c>
      <c r="I826" s="3">
        <f t="shared" si="84"/>
        <v>60</v>
      </c>
      <c r="J826" s="7">
        <f t="shared" si="85"/>
        <v>64</v>
      </c>
      <c r="K826" s="3">
        <f>LEN(H826)</f>
        <v>5</v>
      </c>
      <c r="L826" s="13" t="str">
        <f>IF(OR(AND(LEN(H826&gt;3),ISERROR(FIND("-",H826,1))),AND(LEN(H826)&gt;3,ISERROR(FIND("+",H826,1)))),LEFT(H826,2),H826)</f>
        <v>60</v>
      </c>
      <c r="M826" s="13" t="str">
        <f>IF(AND(LEN(H826&gt;3),ISERROR(FIND("+",H826,1))),RIGHT(H826,2),IF(AND(LEN(H826)=3,ISERROR(FIND("-",H826,1))),LEFT(H826,2),H826))</f>
        <v>64</v>
      </c>
      <c r="N826" s="13" t="str">
        <f>SUBSTITUTE(H826,"+","-")</f>
        <v>60-64</v>
      </c>
      <c r="O826" s="3">
        <f t="shared" si="86"/>
        <v>5</v>
      </c>
      <c r="P826" s="3">
        <f t="shared" si="87"/>
        <v>3</v>
      </c>
      <c r="Q826" s="7">
        <f t="shared" si="88"/>
        <v>60</v>
      </c>
      <c r="R826" s="7">
        <f t="shared" si="89"/>
        <v>64</v>
      </c>
      <c r="S826" s="13" t="e">
        <f>VLOOKUP(A826,history!$B:$F,2,0)</f>
        <v>#N/A</v>
      </c>
      <c r="T826" s="13">
        <f>VLOOKUP($C826,日期!$A:$D,3,0)</f>
        <v>5</v>
      </c>
      <c r="U826" s="13">
        <f>VLOOKUP($C826,日期!$A:$D,4,0)</f>
        <v>1</v>
      </c>
      <c r="V826" s="65">
        <f t="shared" si="90"/>
        <v>44317</v>
      </c>
      <c r="W826" s="13" t="s">
        <v>2390</v>
      </c>
    </row>
    <row r="827" spans="1:23" ht="15">
      <c r="A827" s="15">
        <v>3497</v>
      </c>
      <c r="B827" s="15">
        <v>2021</v>
      </c>
      <c r="C827" s="13" t="s">
        <v>9</v>
      </c>
      <c r="D827" s="15">
        <v>20</v>
      </c>
      <c r="E827" s="13" t="s">
        <v>10</v>
      </c>
      <c r="F827" s="13" t="s">
        <v>11</v>
      </c>
      <c r="G827" s="13" t="s">
        <v>12</v>
      </c>
      <c r="H827" s="13" t="s">
        <v>13</v>
      </c>
      <c r="I827" s="3">
        <f t="shared" si="84"/>
        <v>20</v>
      </c>
      <c r="J827" s="7">
        <f t="shared" si="85"/>
        <v>24</v>
      </c>
      <c r="K827" s="3">
        <f>LEN(H827)</f>
        <v>5</v>
      </c>
      <c r="L827" s="13" t="str">
        <f>IF(OR(AND(LEN(H827&gt;3),ISERROR(FIND("-",H827,1))),AND(LEN(H827)&gt;3,ISERROR(FIND("+",H827,1)))),LEFT(H827,2),H827)</f>
        <v>20</v>
      </c>
      <c r="M827" s="13" t="str">
        <f>IF(AND(LEN(H827&gt;3),ISERROR(FIND("+",H827,1))),RIGHT(H827,2),IF(AND(LEN(H827)=3,ISERROR(FIND("-",H827,1))),LEFT(H827,2),H827))</f>
        <v>24</v>
      </c>
      <c r="N827" s="13" t="str">
        <f>SUBSTITUTE(H827,"+","-")</f>
        <v>20-24</v>
      </c>
      <c r="O827" s="3">
        <f t="shared" si="86"/>
        <v>5</v>
      </c>
      <c r="P827" s="3">
        <f t="shared" si="87"/>
        <v>3</v>
      </c>
      <c r="Q827" s="7">
        <f t="shared" si="88"/>
        <v>20</v>
      </c>
      <c r="R827" s="7">
        <f t="shared" si="89"/>
        <v>24</v>
      </c>
      <c r="S827" s="13" t="e">
        <f>VLOOKUP(A827,history!$B:$F,2,0)</f>
        <v>#N/A</v>
      </c>
      <c r="T827" s="13">
        <f>VLOOKUP($C827,日期!$A:$D,3,0)</f>
        <v>5</v>
      </c>
      <c r="U827" s="13">
        <f>VLOOKUP($C827,日期!$A:$D,4,0)</f>
        <v>1</v>
      </c>
      <c r="V827" s="65">
        <f t="shared" si="90"/>
        <v>44317</v>
      </c>
      <c r="W827" s="13" t="s">
        <v>2391</v>
      </c>
    </row>
    <row r="828" spans="1:23" ht="15">
      <c r="A828" s="15">
        <v>3496</v>
      </c>
      <c r="B828" s="15">
        <v>2021</v>
      </c>
      <c r="C828" s="13" t="s">
        <v>9</v>
      </c>
      <c r="D828" s="15">
        <v>20</v>
      </c>
      <c r="E828" s="13" t="s">
        <v>10</v>
      </c>
      <c r="F828" s="13" t="s">
        <v>17</v>
      </c>
      <c r="G828" s="13" t="s">
        <v>12</v>
      </c>
      <c r="H828" s="13" t="s">
        <v>30</v>
      </c>
      <c r="I828" s="3">
        <f t="shared" si="84"/>
        <v>45</v>
      </c>
      <c r="J828" s="7">
        <f t="shared" si="85"/>
        <v>49</v>
      </c>
      <c r="K828" s="3">
        <f>LEN(H828)</f>
        <v>5</v>
      </c>
      <c r="L828" s="13" t="str">
        <f>IF(OR(AND(LEN(H828&gt;3),ISERROR(FIND("-",H828,1))),AND(LEN(H828)&gt;3,ISERROR(FIND("+",H828,1)))),LEFT(H828,2),H828)</f>
        <v>45</v>
      </c>
      <c r="M828" s="13" t="str">
        <f>IF(AND(LEN(H828&gt;3),ISERROR(FIND("+",H828,1))),RIGHT(H828,2),IF(AND(LEN(H828)=3,ISERROR(FIND("-",H828,1))),LEFT(H828,2),H828))</f>
        <v>49</v>
      </c>
      <c r="N828" s="13" t="str">
        <f>SUBSTITUTE(H828,"+","-")</f>
        <v>45-49</v>
      </c>
      <c r="O828" s="3">
        <f t="shared" si="86"/>
        <v>5</v>
      </c>
      <c r="P828" s="3">
        <f t="shared" si="87"/>
        <v>3</v>
      </c>
      <c r="Q828" s="7">
        <f t="shared" si="88"/>
        <v>45</v>
      </c>
      <c r="R828" s="7">
        <f t="shared" si="89"/>
        <v>49</v>
      </c>
      <c r="S828" s="13" t="e">
        <f>VLOOKUP(A828,history!$B:$F,2,0)</f>
        <v>#N/A</v>
      </c>
      <c r="T828" s="13">
        <f>VLOOKUP($C828,日期!$A:$D,3,0)</f>
        <v>5</v>
      </c>
      <c r="U828" s="13">
        <f>VLOOKUP($C828,日期!$A:$D,4,0)</f>
        <v>1</v>
      </c>
      <c r="V828" s="65">
        <f t="shared" si="90"/>
        <v>44317</v>
      </c>
      <c r="W828" s="13" t="s">
        <v>2392</v>
      </c>
    </row>
    <row r="829" spans="1:23" ht="15">
      <c r="A829" s="15">
        <v>3495</v>
      </c>
      <c r="B829" s="15">
        <v>2021</v>
      </c>
      <c r="C829" s="13" t="s">
        <v>9</v>
      </c>
      <c r="D829" s="15">
        <v>20</v>
      </c>
      <c r="E829" s="13" t="s">
        <v>38</v>
      </c>
      <c r="F829" s="13" t="s">
        <v>17</v>
      </c>
      <c r="G829" s="13" t="s">
        <v>12</v>
      </c>
      <c r="H829" s="13" t="s">
        <v>13</v>
      </c>
      <c r="I829" s="3">
        <f t="shared" si="84"/>
        <v>20</v>
      </c>
      <c r="J829" s="7">
        <f t="shared" si="85"/>
        <v>24</v>
      </c>
      <c r="K829" s="3">
        <f>LEN(H829)</f>
        <v>5</v>
      </c>
      <c r="L829" s="13" t="str">
        <f>IF(OR(AND(LEN(H829&gt;3),ISERROR(FIND("-",H829,1))),AND(LEN(H829)&gt;3,ISERROR(FIND("+",H829,1)))),LEFT(H829,2),H829)</f>
        <v>20</v>
      </c>
      <c r="M829" s="13" t="str">
        <f>IF(AND(LEN(H829&gt;3),ISERROR(FIND("+",H829,1))),RIGHT(H829,2),IF(AND(LEN(H829)=3,ISERROR(FIND("-",H829,1))),LEFT(H829,2),H829))</f>
        <v>24</v>
      </c>
      <c r="N829" s="13" t="str">
        <f>SUBSTITUTE(H829,"+","-")</f>
        <v>20-24</v>
      </c>
      <c r="O829" s="3">
        <f t="shared" si="86"/>
        <v>5</v>
      </c>
      <c r="P829" s="3">
        <f t="shared" si="87"/>
        <v>3</v>
      </c>
      <c r="Q829" s="7">
        <f t="shared" si="88"/>
        <v>20</v>
      </c>
      <c r="R829" s="7">
        <f t="shared" si="89"/>
        <v>24</v>
      </c>
      <c r="S829" s="13" t="e">
        <f>VLOOKUP(A829,history!$B:$F,2,0)</f>
        <v>#N/A</v>
      </c>
      <c r="T829" s="13">
        <f>VLOOKUP($C829,日期!$A:$D,3,0)</f>
        <v>5</v>
      </c>
      <c r="U829" s="13">
        <f>VLOOKUP($C829,日期!$A:$D,4,0)</f>
        <v>1</v>
      </c>
      <c r="V829" s="65">
        <f t="shared" si="90"/>
        <v>44317</v>
      </c>
      <c r="W829" s="13" t="s">
        <v>2393</v>
      </c>
    </row>
    <row r="830" spans="1:23" ht="15">
      <c r="A830" s="15">
        <v>3494</v>
      </c>
      <c r="B830" s="15">
        <v>2021</v>
      </c>
      <c r="C830" s="13" t="s">
        <v>9</v>
      </c>
      <c r="D830" s="15">
        <v>20</v>
      </c>
      <c r="E830" s="13" t="s">
        <v>14</v>
      </c>
      <c r="F830" s="13" t="s">
        <v>11</v>
      </c>
      <c r="G830" s="13" t="s">
        <v>12</v>
      </c>
      <c r="H830" s="13" t="s">
        <v>37</v>
      </c>
      <c r="I830" s="3">
        <f t="shared" si="84"/>
        <v>50</v>
      </c>
      <c r="J830" s="7">
        <f t="shared" si="85"/>
        <v>54</v>
      </c>
      <c r="K830" s="3">
        <f>LEN(H830)</f>
        <v>5</v>
      </c>
      <c r="L830" s="13" t="str">
        <f>IF(OR(AND(LEN(H830&gt;3),ISERROR(FIND("-",H830,1))),AND(LEN(H830)&gt;3,ISERROR(FIND("+",H830,1)))),LEFT(H830,2),H830)</f>
        <v>50</v>
      </c>
      <c r="M830" s="13" t="str">
        <f>IF(AND(LEN(H830&gt;3),ISERROR(FIND("+",H830,1))),RIGHT(H830,2),IF(AND(LEN(H830)=3,ISERROR(FIND("-",H830,1))),LEFT(H830,2),H830))</f>
        <v>54</v>
      </c>
      <c r="N830" s="13" t="str">
        <f>SUBSTITUTE(H830,"+","-")</f>
        <v>50-54</v>
      </c>
      <c r="O830" s="3">
        <f t="shared" si="86"/>
        <v>5</v>
      </c>
      <c r="P830" s="3">
        <f t="shared" si="87"/>
        <v>3</v>
      </c>
      <c r="Q830" s="7">
        <f t="shared" si="88"/>
        <v>50</v>
      </c>
      <c r="R830" s="7">
        <f t="shared" si="89"/>
        <v>54</v>
      </c>
      <c r="S830" s="13" t="e">
        <f>VLOOKUP(A830,history!$B:$F,2,0)</f>
        <v>#N/A</v>
      </c>
      <c r="T830" s="13">
        <f>VLOOKUP($C830,日期!$A:$D,3,0)</f>
        <v>5</v>
      </c>
      <c r="U830" s="13">
        <f>VLOOKUP($C830,日期!$A:$D,4,0)</f>
        <v>1</v>
      </c>
      <c r="V830" s="65">
        <f t="shared" si="90"/>
        <v>44317</v>
      </c>
      <c r="W830" s="13" t="s">
        <v>2394</v>
      </c>
    </row>
    <row r="831" spans="1:23" ht="15">
      <c r="A831" s="15">
        <v>3493</v>
      </c>
      <c r="B831" s="15">
        <v>2021</v>
      </c>
      <c r="C831" s="13" t="s">
        <v>9</v>
      </c>
      <c r="D831" s="15">
        <v>20</v>
      </c>
      <c r="E831" s="13" t="s">
        <v>14</v>
      </c>
      <c r="F831" s="13" t="s">
        <v>17</v>
      </c>
      <c r="G831" s="13" t="s">
        <v>12</v>
      </c>
      <c r="H831" s="13" t="s">
        <v>37</v>
      </c>
      <c r="I831" s="3">
        <f t="shared" si="84"/>
        <v>50</v>
      </c>
      <c r="J831" s="7">
        <f t="shared" si="85"/>
        <v>54</v>
      </c>
      <c r="K831" s="3">
        <f>LEN(H831)</f>
        <v>5</v>
      </c>
      <c r="L831" s="13" t="str">
        <f>IF(OR(AND(LEN(H831&gt;3),ISERROR(FIND("-",H831,1))),AND(LEN(H831)&gt;3,ISERROR(FIND("+",H831,1)))),LEFT(H831,2),H831)</f>
        <v>50</v>
      </c>
      <c r="M831" s="13" t="str">
        <f>IF(AND(LEN(H831&gt;3),ISERROR(FIND("+",H831,1))),RIGHT(H831,2),IF(AND(LEN(H831)=3,ISERROR(FIND("-",H831,1))),LEFT(H831,2),H831))</f>
        <v>54</v>
      </c>
      <c r="N831" s="13" t="str">
        <f>SUBSTITUTE(H831,"+","-")</f>
        <v>50-54</v>
      </c>
      <c r="O831" s="3">
        <f t="shared" si="86"/>
        <v>5</v>
      </c>
      <c r="P831" s="3">
        <f t="shared" si="87"/>
        <v>3</v>
      </c>
      <c r="Q831" s="7">
        <f t="shared" si="88"/>
        <v>50</v>
      </c>
      <c r="R831" s="7">
        <f t="shared" si="89"/>
        <v>54</v>
      </c>
      <c r="S831" s="13" t="e">
        <f>VLOOKUP(A831,history!$B:$F,2,0)</f>
        <v>#N/A</v>
      </c>
      <c r="T831" s="13">
        <f>VLOOKUP($C831,日期!$A:$D,3,0)</f>
        <v>5</v>
      </c>
      <c r="U831" s="13">
        <f>VLOOKUP($C831,日期!$A:$D,4,0)</f>
        <v>1</v>
      </c>
      <c r="V831" s="65">
        <f t="shared" si="90"/>
        <v>44317</v>
      </c>
      <c r="W831" s="13" t="s">
        <v>2395</v>
      </c>
    </row>
    <row r="832" spans="1:23" ht="15">
      <c r="A832" s="15">
        <v>3492</v>
      </c>
      <c r="B832" s="15">
        <v>2021</v>
      </c>
      <c r="C832" s="13" t="s">
        <v>9</v>
      </c>
      <c r="D832" s="15">
        <v>20</v>
      </c>
      <c r="E832" s="13" t="s">
        <v>36</v>
      </c>
      <c r="F832" s="13" t="s">
        <v>11</v>
      </c>
      <c r="G832" s="13" t="s">
        <v>12</v>
      </c>
      <c r="H832" s="13" t="s">
        <v>15</v>
      </c>
      <c r="I832" s="3">
        <f t="shared" si="84"/>
        <v>70</v>
      </c>
      <c r="J832" s="7">
        <f t="shared" si="85"/>
        <v>70</v>
      </c>
      <c r="K832" s="3">
        <f>LEN(H832)</f>
        <v>3</v>
      </c>
      <c r="L832" s="13" t="str">
        <f>IF(OR(AND(LEN(H832&gt;3),ISERROR(FIND("-",H832,1))),AND(LEN(H832)&gt;3,ISERROR(FIND("+",H832,1)))),LEFT(H832,2),H832)</f>
        <v>70</v>
      </c>
      <c r="M832" s="13" t="str">
        <f>IF(AND(LEN(H832&gt;3),ISERROR(FIND("+",H832,1))),RIGHT(H832,2),IF(AND(LEN(H832)=3,ISERROR(FIND("-",H832,1))),LEFT(H832,2),H832))</f>
        <v>70</v>
      </c>
      <c r="N832" s="13" t="str">
        <f>SUBSTITUTE(H832,"+","-")</f>
        <v>70-</v>
      </c>
      <c r="O832" s="3">
        <f t="shared" si="86"/>
        <v>3</v>
      </c>
      <c r="P832" s="3">
        <f t="shared" si="87"/>
        <v>3</v>
      </c>
      <c r="Q832" s="7">
        <f t="shared" si="88"/>
        <v>70</v>
      </c>
      <c r="R832" s="7">
        <f t="shared" si="89"/>
        <v>70</v>
      </c>
      <c r="S832" s="13" t="e">
        <f>VLOOKUP(A832,history!$B:$F,2,0)</f>
        <v>#N/A</v>
      </c>
      <c r="T832" s="13">
        <f>VLOOKUP($C832,日期!$A:$D,3,0)</f>
        <v>5</v>
      </c>
      <c r="U832" s="13">
        <f>VLOOKUP($C832,日期!$A:$D,4,0)</f>
        <v>1</v>
      </c>
      <c r="V832" s="65">
        <f t="shared" si="90"/>
        <v>44317</v>
      </c>
      <c r="W832" s="13" t="s">
        <v>2396</v>
      </c>
    </row>
    <row r="833" spans="1:23" ht="15">
      <c r="A833" s="15">
        <v>3491</v>
      </c>
      <c r="B833" s="15">
        <v>2021</v>
      </c>
      <c r="C833" s="13" t="s">
        <v>9</v>
      </c>
      <c r="D833" s="15">
        <v>20</v>
      </c>
      <c r="E833" s="13" t="s">
        <v>10</v>
      </c>
      <c r="F833" s="13" t="s">
        <v>11</v>
      </c>
      <c r="G833" s="13" t="s">
        <v>12</v>
      </c>
      <c r="H833" s="13" t="s">
        <v>32</v>
      </c>
      <c r="I833" s="3">
        <f t="shared" si="84"/>
        <v>60</v>
      </c>
      <c r="J833" s="7">
        <f t="shared" si="85"/>
        <v>64</v>
      </c>
      <c r="K833" s="3">
        <f>LEN(H833)</f>
        <v>5</v>
      </c>
      <c r="L833" s="13" t="str">
        <f>IF(OR(AND(LEN(H833&gt;3),ISERROR(FIND("-",H833,1))),AND(LEN(H833)&gt;3,ISERROR(FIND("+",H833,1)))),LEFT(H833,2),H833)</f>
        <v>60</v>
      </c>
      <c r="M833" s="13" t="str">
        <f>IF(AND(LEN(H833&gt;3),ISERROR(FIND("+",H833,1))),RIGHT(H833,2),IF(AND(LEN(H833)=3,ISERROR(FIND("-",H833,1))),LEFT(H833,2),H833))</f>
        <v>64</v>
      </c>
      <c r="N833" s="13" t="str">
        <f>SUBSTITUTE(H833,"+","-")</f>
        <v>60-64</v>
      </c>
      <c r="O833" s="3">
        <f t="shared" si="86"/>
        <v>5</v>
      </c>
      <c r="P833" s="3">
        <f t="shared" si="87"/>
        <v>3</v>
      </c>
      <c r="Q833" s="7">
        <f t="shared" si="88"/>
        <v>60</v>
      </c>
      <c r="R833" s="7">
        <f t="shared" si="89"/>
        <v>64</v>
      </c>
      <c r="S833" s="13" t="e">
        <f>VLOOKUP(A833,history!$B:$F,2,0)</f>
        <v>#N/A</v>
      </c>
      <c r="T833" s="13">
        <f>VLOOKUP($C833,日期!$A:$D,3,0)</f>
        <v>5</v>
      </c>
      <c r="U833" s="13">
        <f>VLOOKUP($C833,日期!$A:$D,4,0)</f>
        <v>1</v>
      </c>
      <c r="V833" s="65">
        <f t="shared" si="90"/>
        <v>44317</v>
      </c>
      <c r="W833" s="13" t="s">
        <v>2397</v>
      </c>
    </row>
    <row r="834" spans="1:23" ht="15">
      <c r="A834" s="15">
        <v>3490</v>
      </c>
      <c r="B834" s="15">
        <v>2021</v>
      </c>
      <c r="C834" s="13" t="s">
        <v>9</v>
      </c>
      <c r="D834" s="15">
        <v>20</v>
      </c>
      <c r="E834" s="13" t="s">
        <v>10</v>
      </c>
      <c r="F834" s="13" t="s">
        <v>11</v>
      </c>
      <c r="G834" s="13" t="s">
        <v>12</v>
      </c>
      <c r="H834" s="13" t="s">
        <v>13</v>
      </c>
      <c r="I834" s="3">
        <f t="shared" si="84"/>
        <v>20</v>
      </c>
      <c r="J834" s="7">
        <f t="shared" si="85"/>
        <v>24</v>
      </c>
      <c r="K834" s="3">
        <f>LEN(H834)</f>
        <v>5</v>
      </c>
      <c r="L834" s="13" t="str">
        <f>IF(OR(AND(LEN(H834&gt;3),ISERROR(FIND("-",H834,1))),AND(LEN(H834)&gt;3,ISERROR(FIND("+",H834,1)))),LEFT(H834,2),H834)</f>
        <v>20</v>
      </c>
      <c r="M834" s="13" t="str">
        <f>IF(AND(LEN(H834&gt;3),ISERROR(FIND("+",H834,1))),RIGHT(H834,2),IF(AND(LEN(H834)=3,ISERROR(FIND("-",H834,1))),LEFT(H834,2),H834))</f>
        <v>24</v>
      </c>
      <c r="N834" s="13" t="str">
        <f>SUBSTITUTE(H834,"+","-")</f>
        <v>20-24</v>
      </c>
      <c r="O834" s="3">
        <f t="shared" si="86"/>
        <v>5</v>
      </c>
      <c r="P834" s="3">
        <f t="shared" si="87"/>
        <v>3</v>
      </c>
      <c r="Q834" s="7">
        <f t="shared" si="88"/>
        <v>20</v>
      </c>
      <c r="R834" s="7">
        <f t="shared" si="89"/>
        <v>24</v>
      </c>
      <c r="S834" s="13" t="e">
        <f>VLOOKUP(A834,history!$B:$F,2,0)</f>
        <v>#N/A</v>
      </c>
      <c r="T834" s="13">
        <f>VLOOKUP($C834,日期!$A:$D,3,0)</f>
        <v>5</v>
      </c>
      <c r="U834" s="13">
        <f>VLOOKUP($C834,日期!$A:$D,4,0)</f>
        <v>1</v>
      </c>
      <c r="V834" s="65">
        <f t="shared" si="90"/>
        <v>44317</v>
      </c>
      <c r="W834" s="13" t="s">
        <v>2398</v>
      </c>
    </row>
    <row r="835" spans="1:23" ht="15">
      <c r="A835" s="15">
        <v>3489</v>
      </c>
      <c r="B835" s="15">
        <v>2021</v>
      </c>
      <c r="C835" s="13" t="s">
        <v>9</v>
      </c>
      <c r="D835" s="15">
        <v>20</v>
      </c>
      <c r="E835" s="13" t="s">
        <v>10</v>
      </c>
      <c r="F835" s="13" t="s">
        <v>17</v>
      </c>
      <c r="G835" s="13" t="s">
        <v>12</v>
      </c>
      <c r="H835" s="13" t="s">
        <v>30</v>
      </c>
      <c r="I835" s="3">
        <f t="shared" ref="I835:I898" si="91">VALUE(IF(LEN(H835)&gt;=3,LEFT(H835,2),H835))</f>
        <v>45</v>
      </c>
      <c r="J835" s="7">
        <f t="shared" ref="J835:J898" si="92">VALUE(IF(LEN(H835)=5,RIGHT(H835,2),LEFT(H835,2)))</f>
        <v>49</v>
      </c>
      <c r="K835" s="3">
        <f>LEN(H835)</f>
        <v>5</v>
      </c>
      <c r="L835" s="13" t="str">
        <f>IF(OR(AND(LEN(H835&gt;3),ISERROR(FIND("-",H835,1))),AND(LEN(H835)&gt;3,ISERROR(FIND("+",H835,1)))),LEFT(H835,2),H835)</f>
        <v>45</v>
      </c>
      <c r="M835" s="13" t="str">
        <f>IF(AND(LEN(H835&gt;3),ISERROR(FIND("+",H835,1))),RIGHT(H835,2),IF(AND(LEN(H835)=3,ISERROR(FIND("-",H835,1))),LEFT(H835,2),H835))</f>
        <v>49</v>
      </c>
      <c r="N835" s="13" t="str">
        <f>SUBSTITUTE(H835,"+","-")</f>
        <v>45-49</v>
      </c>
      <c r="O835" s="3">
        <f t="shared" ref="O835:O898" si="93">LEN(N835)</f>
        <v>5</v>
      </c>
      <c r="P835" s="3">
        <f t="shared" ref="P835:P898" si="94">FIND("-",N835,1)</f>
        <v>3</v>
      </c>
      <c r="Q835" s="7">
        <f t="shared" ref="Q835:Q898" si="95">VALUE(IF(ISERROR(FIND("-",N835,1)),N835,LEFT(N835,FIND("-",N835,1)-1)))</f>
        <v>45</v>
      </c>
      <c r="R835" s="7">
        <f t="shared" ref="R835:R898" si="96">VALUE(IF(ISERROR(FIND("-",N835,1)),N835,IF(AND(FIND("-",N835,1)=3,LEN(N835)=3),LEFT(N835,2),RIGHT(N835,FIND("-",N835,1)-1))))</f>
        <v>49</v>
      </c>
      <c r="S835" s="13" t="e">
        <f>VLOOKUP(A835,history!$B:$F,2,0)</f>
        <v>#N/A</v>
      </c>
      <c r="T835" s="13">
        <f>VLOOKUP($C835,日期!$A:$D,3,0)</f>
        <v>5</v>
      </c>
      <c r="U835" s="13">
        <f>VLOOKUP($C835,日期!$A:$D,4,0)</f>
        <v>1</v>
      </c>
      <c r="V835" s="65">
        <f t="shared" ref="V835:V898" si="97">DATE(B835,T835,U835)</f>
        <v>44317</v>
      </c>
      <c r="W835" s="13" t="s">
        <v>2399</v>
      </c>
    </row>
    <row r="836" spans="1:23" ht="15">
      <c r="A836" s="15">
        <v>3488</v>
      </c>
      <c r="B836" s="15">
        <v>2021</v>
      </c>
      <c r="C836" s="13" t="s">
        <v>9</v>
      </c>
      <c r="D836" s="15">
        <v>20</v>
      </c>
      <c r="E836" s="13" t="s">
        <v>38</v>
      </c>
      <c r="F836" s="13" t="s">
        <v>17</v>
      </c>
      <c r="G836" s="13" t="s">
        <v>12</v>
      </c>
      <c r="H836" s="13" t="s">
        <v>13</v>
      </c>
      <c r="I836" s="3">
        <f t="shared" si="91"/>
        <v>20</v>
      </c>
      <c r="J836" s="7">
        <f t="shared" si="92"/>
        <v>24</v>
      </c>
      <c r="K836" s="3">
        <f>LEN(H836)</f>
        <v>5</v>
      </c>
      <c r="L836" s="13" t="str">
        <f>IF(OR(AND(LEN(H836&gt;3),ISERROR(FIND("-",H836,1))),AND(LEN(H836)&gt;3,ISERROR(FIND("+",H836,1)))),LEFT(H836,2),H836)</f>
        <v>20</v>
      </c>
      <c r="M836" s="13" t="str">
        <f>IF(AND(LEN(H836&gt;3),ISERROR(FIND("+",H836,1))),RIGHT(H836,2),IF(AND(LEN(H836)=3,ISERROR(FIND("-",H836,1))),LEFT(H836,2),H836))</f>
        <v>24</v>
      </c>
      <c r="N836" s="13" t="str">
        <f>SUBSTITUTE(H836,"+","-")</f>
        <v>20-24</v>
      </c>
      <c r="O836" s="3">
        <f t="shared" si="93"/>
        <v>5</v>
      </c>
      <c r="P836" s="3">
        <f t="shared" si="94"/>
        <v>3</v>
      </c>
      <c r="Q836" s="7">
        <f t="shared" si="95"/>
        <v>20</v>
      </c>
      <c r="R836" s="7">
        <f t="shared" si="96"/>
        <v>24</v>
      </c>
      <c r="S836" s="13" t="e">
        <f>VLOOKUP(A836,history!$B:$F,2,0)</f>
        <v>#N/A</v>
      </c>
      <c r="T836" s="13">
        <f>VLOOKUP($C836,日期!$A:$D,3,0)</f>
        <v>5</v>
      </c>
      <c r="U836" s="13">
        <f>VLOOKUP($C836,日期!$A:$D,4,0)</f>
        <v>1</v>
      </c>
      <c r="V836" s="65">
        <f t="shared" si="97"/>
        <v>44317</v>
      </c>
      <c r="W836" s="13" t="s">
        <v>2400</v>
      </c>
    </row>
    <row r="837" spans="1:23" ht="15">
      <c r="A837" s="15">
        <v>3487</v>
      </c>
      <c r="B837" s="15">
        <v>2021</v>
      </c>
      <c r="C837" s="13" t="s">
        <v>9</v>
      </c>
      <c r="D837" s="15">
        <v>20</v>
      </c>
      <c r="E837" s="13" t="s">
        <v>14</v>
      </c>
      <c r="F837" s="13" t="s">
        <v>11</v>
      </c>
      <c r="G837" s="13" t="s">
        <v>12</v>
      </c>
      <c r="H837" s="13" t="s">
        <v>37</v>
      </c>
      <c r="I837" s="3">
        <f t="shared" si="91"/>
        <v>50</v>
      </c>
      <c r="J837" s="7">
        <f t="shared" si="92"/>
        <v>54</v>
      </c>
      <c r="K837" s="3">
        <f>LEN(H837)</f>
        <v>5</v>
      </c>
      <c r="L837" s="13" t="str">
        <f>IF(OR(AND(LEN(H837&gt;3),ISERROR(FIND("-",H837,1))),AND(LEN(H837)&gt;3,ISERROR(FIND("+",H837,1)))),LEFT(H837,2),H837)</f>
        <v>50</v>
      </c>
      <c r="M837" s="13" t="str">
        <f>IF(AND(LEN(H837&gt;3),ISERROR(FIND("+",H837,1))),RIGHT(H837,2),IF(AND(LEN(H837)=3,ISERROR(FIND("-",H837,1))),LEFT(H837,2),H837))</f>
        <v>54</v>
      </c>
      <c r="N837" s="13" t="str">
        <f>SUBSTITUTE(H837,"+","-")</f>
        <v>50-54</v>
      </c>
      <c r="O837" s="3">
        <f t="shared" si="93"/>
        <v>5</v>
      </c>
      <c r="P837" s="3">
        <f t="shared" si="94"/>
        <v>3</v>
      </c>
      <c r="Q837" s="7">
        <f t="shared" si="95"/>
        <v>50</v>
      </c>
      <c r="R837" s="7">
        <f t="shared" si="96"/>
        <v>54</v>
      </c>
      <c r="S837" s="13" t="e">
        <f>VLOOKUP(A837,history!$B:$F,2,0)</f>
        <v>#N/A</v>
      </c>
      <c r="T837" s="13">
        <f>VLOOKUP($C837,日期!$A:$D,3,0)</f>
        <v>5</v>
      </c>
      <c r="U837" s="13">
        <f>VLOOKUP($C837,日期!$A:$D,4,0)</f>
        <v>1</v>
      </c>
      <c r="V837" s="65">
        <f t="shared" si="97"/>
        <v>44317</v>
      </c>
      <c r="W837" s="13" t="s">
        <v>2401</v>
      </c>
    </row>
    <row r="838" spans="1:23" ht="15">
      <c r="A838" s="15">
        <v>3486</v>
      </c>
      <c r="B838" s="15">
        <v>2021</v>
      </c>
      <c r="C838" s="13" t="s">
        <v>9</v>
      </c>
      <c r="D838" s="15">
        <v>20</v>
      </c>
      <c r="E838" s="13" t="s">
        <v>14</v>
      </c>
      <c r="F838" s="13" t="s">
        <v>17</v>
      </c>
      <c r="G838" s="13" t="s">
        <v>12</v>
      </c>
      <c r="H838" s="13" t="s">
        <v>37</v>
      </c>
      <c r="I838" s="3">
        <f t="shared" si="91"/>
        <v>50</v>
      </c>
      <c r="J838" s="7">
        <f t="shared" si="92"/>
        <v>54</v>
      </c>
      <c r="K838" s="3">
        <f>LEN(H838)</f>
        <v>5</v>
      </c>
      <c r="L838" s="13" t="str">
        <f>IF(OR(AND(LEN(H838&gt;3),ISERROR(FIND("-",H838,1))),AND(LEN(H838)&gt;3,ISERROR(FIND("+",H838,1)))),LEFT(H838,2),H838)</f>
        <v>50</v>
      </c>
      <c r="M838" s="13" t="str">
        <f>IF(AND(LEN(H838&gt;3),ISERROR(FIND("+",H838,1))),RIGHT(H838,2),IF(AND(LEN(H838)=3,ISERROR(FIND("-",H838,1))),LEFT(H838,2),H838))</f>
        <v>54</v>
      </c>
      <c r="N838" s="13" t="str">
        <f>SUBSTITUTE(H838,"+","-")</f>
        <v>50-54</v>
      </c>
      <c r="O838" s="3">
        <f t="shared" si="93"/>
        <v>5</v>
      </c>
      <c r="P838" s="3">
        <f t="shared" si="94"/>
        <v>3</v>
      </c>
      <c r="Q838" s="7">
        <f t="shared" si="95"/>
        <v>50</v>
      </c>
      <c r="R838" s="7">
        <f t="shared" si="96"/>
        <v>54</v>
      </c>
      <c r="S838" s="13" t="e">
        <f>VLOOKUP(A838,history!$B:$F,2,0)</f>
        <v>#N/A</v>
      </c>
      <c r="T838" s="13">
        <f>VLOOKUP($C838,日期!$A:$D,3,0)</f>
        <v>5</v>
      </c>
      <c r="U838" s="13">
        <f>VLOOKUP($C838,日期!$A:$D,4,0)</f>
        <v>1</v>
      </c>
      <c r="V838" s="65">
        <f t="shared" si="97"/>
        <v>44317</v>
      </c>
      <c r="W838" s="13" t="s">
        <v>2402</v>
      </c>
    </row>
    <row r="839" spans="1:23" ht="15">
      <c r="A839" s="15">
        <v>3485</v>
      </c>
      <c r="B839" s="15">
        <v>2021</v>
      </c>
      <c r="C839" s="13" t="s">
        <v>9</v>
      </c>
      <c r="D839" s="15">
        <v>20</v>
      </c>
      <c r="E839" s="13" t="s">
        <v>36</v>
      </c>
      <c r="F839" s="13" t="s">
        <v>11</v>
      </c>
      <c r="G839" s="13" t="s">
        <v>12</v>
      </c>
      <c r="H839" s="13" t="s">
        <v>15</v>
      </c>
      <c r="I839" s="3">
        <f t="shared" si="91"/>
        <v>70</v>
      </c>
      <c r="J839" s="7">
        <f t="shared" si="92"/>
        <v>70</v>
      </c>
      <c r="K839" s="3">
        <f>LEN(H839)</f>
        <v>3</v>
      </c>
      <c r="L839" s="13" t="str">
        <f>IF(OR(AND(LEN(H839&gt;3),ISERROR(FIND("-",H839,1))),AND(LEN(H839)&gt;3,ISERROR(FIND("+",H839,1)))),LEFT(H839,2),H839)</f>
        <v>70</v>
      </c>
      <c r="M839" s="13" t="str">
        <f>IF(AND(LEN(H839&gt;3),ISERROR(FIND("+",H839,1))),RIGHT(H839,2),IF(AND(LEN(H839)=3,ISERROR(FIND("-",H839,1))),LEFT(H839,2),H839))</f>
        <v>70</v>
      </c>
      <c r="N839" s="13" t="str">
        <f>SUBSTITUTE(H839,"+","-")</f>
        <v>70-</v>
      </c>
      <c r="O839" s="3">
        <f t="shared" si="93"/>
        <v>3</v>
      </c>
      <c r="P839" s="3">
        <f t="shared" si="94"/>
        <v>3</v>
      </c>
      <c r="Q839" s="7">
        <f t="shared" si="95"/>
        <v>70</v>
      </c>
      <c r="R839" s="7">
        <f t="shared" si="96"/>
        <v>70</v>
      </c>
      <c r="S839" s="13" t="e">
        <f>VLOOKUP(A839,history!$B:$F,2,0)</f>
        <v>#N/A</v>
      </c>
      <c r="T839" s="13">
        <f>VLOOKUP($C839,日期!$A:$D,3,0)</f>
        <v>5</v>
      </c>
      <c r="U839" s="13">
        <f>VLOOKUP($C839,日期!$A:$D,4,0)</f>
        <v>1</v>
      </c>
      <c r="V839" s="65">
        <f t="shared" si="97"/>
        <v>44317</v>
      </c>
      <c r="W839" s="13" t="s">
        <v>2403</v>
      </c>
    </row>
    <row r="840" spans="1:23" ht="15">
      <c r="A840" s="15">
        <v>3484</v>
      </c>
      <c r="B840" s="15">
        <v>2021</v>
      </c>
      <c r="C840" s="13" t="s">
        <v>9</v>
      </c>
      <c r="D840" s="15">
        <v>20</v>
      </c>
      <c r="E840" s="13" t="s">
        <v>10</v>
      </c>
      <c r="F840" s="13" t="s">
        <v>11</v>
      </c>
      <c r="G840" s="13" t="s">
        <v>12</v>
      </c>
      <c r="H840" s="13" t="s">
        <v>32</v>
      </c>
      <c r="I840" s="3">
        <f t="shared" si="91"/>
        <v>60</v>
      </c>
      <c r="J840" s="7">
        <f t="shared" si="92"/>
        <v>64</v>
      </c>
      <c r="K840" s="3">
        <f>LEN(H840)</f>
        <v>5</v>
      </c>
      <c r="L840" s="13" t="str">
        <f>IF(OR(AND(LEN(H840&gt;3),ISERROR(FIND("-",H840,1))),AND(LEN(H840)&gt;3,ISERROR(FIND("+",H840,1)))),LEFT(H840,2),H840)</f>
        <v>60</v>
      </c>
      <c r="M840" s="13" t="str">
        <f>IF(AND(LEN(H840&gt;3),ISERROR(FIND("+",H840,1))),RIGHT(H840,2),IF(AND(LEN(H840)=3,ISERROR(FIND("-",H840,1))),LEFT(H840,2),H840))</f>
        <v>64</v>
      </c>
      <c r="N840" s="13" t="str">
        <f>SUBSTITUTE(H840,"+","-")</f>
        <v>60-64</v>
      </c>
      <c r="O840" s="3">
        <f t="shared" si="93"/>
        <v>5</v>
      </c>
      <c r="P840" s="3">
        <f t="shared" si="94"/>
        <v>3</v>
      </c>
      <c r="Q840" s="7">
        <f t="shared" si="95"/>
        <v>60</v>
      </c>
      <c r="R840" s="7">
        <f t="shared" si="96"/>
        <v>64</v>
      </c>
      <c r="S840" s="13" t="e">
        <f>VLOOKUP(A840,history!$B:$F,2,0)</f>
        <v>#N/A</v>
      </c>
      <c r="T840" s="13">
        <f>VLOOKUP($C840,日期!$A:$D,3,0)</f>
        <v>5</v>
      </c>
      <c r="U840" s="13">
        <f>VLOOKUP($C840,日期!$A:$D,4,0)</f>
        <v>1</v>
      </c>
      <c r="V840" s="65">
        <f t="shared" si="97"/>
        <v>44317</v>
      </c>
      <c r="W840" s="13" t="s">
        <v>2404</v>
      </c>
    </row>
    <row r="841" spans="1:23" ht="15">
      <c r="A841" s="15">
        <v>3483</v>
      </c>
      <c r="B841" s="15">
        <v>2021</v>
      </c>
      <c r="C841" s="13" t="s">
        <v>9</v>
      </c>
      <c r="D841" s="15">
        <v>20</v>
      </c>
      <c r="E841" s="13" t="s">
        <v>10</v>
      </c>
      <c r="F841" s="13" t="s">
        <v>11</v>
      </c>
      <c r="G841" s="13" t="s">
        <v>12</v>
      </c>
      <c r="H841" s="15">
        <v>2</v>
      </c>
      <c r="I841" s="3">
        <f t="shared" si="91"/>
        <v>2</v>
      </c>
      <c r="J841" s="7">
        <f t="shared" si="92"/>
        <v>2</v>
      </c>
      <c r="K841" s="3">
        <f>LEN(H841)</f>
        <v>1</v>
      </c>
      <c r="L841" s="13" t="str">
        <f>IF(OR(AND(LEN(H841&gt;3),ISERROR(FIND("-",H841,1))),AND(LEN(H841)&gt;3,ISERROR(FIND("+",H841,1)))),LEFT(H841,2),H841)</f>
        <v>2</v>
      </c>
      <c r="M841" s="13" t="str">
        <f>IF(AND(LEN(H841&gt;3),ISERROR(FIND("+",H841,1))),RIGHT(H841,2),IF(AND(LEN(H841)=3,ISERROR(FIND("-",H841,1))),LEFT(H841,2),H841))</f>
        <v>2</v>
      </c>
      <c r="N841" s="13" t="str">
        <f>SUBSTITUTE(H841,"+","-")</f>
        <v>2</v>
      </c>
      <c r="O841" s="3">
        <f t="shared" si="93"/>
        <v>1</v>
      </c>
      <c r="P841" s="52" t="e">
        <f t="shared" si="94"/>
        <v>#VALUE!</v>
      </c>
      <c r="Q841" s="7">
        <f t="shared" si="95"/>
        <v>2</v>
      </c>
      <c r="R841" s="7">
        <f t="shared" si="96"/>
        <v>2</v>
      </c>
      <c r="S841" s="13" t="e">
        <f>VLOOKUP(A841,history!$B:$F,2,0)</f>
        <v>#N/A</v>
      </c>
      <c r="T841" s="13">
        <f>VLOOKUP($C841,日期!$A:$D,3,0)</f>
        <v>5</v>
      </c>
      <c r="U841" s="13">
        <f>VLOOKUP($C841,日期!$A:$D,4,0)</f>
        <v>1</v>
      </c>
      <c r="V841" s="65">
        <f t="shared" si="97"/>
        <v>44317</v>
      </c>
      <c r="W841" s="13" t="s">
        <v>2405</v>
      </c>
    </row>
    <row r="842" spans="1:23" ht="15">
      <c r="A842" s="15">
        <v>3482</v>
      </c>
      <c r="B842" s="15">
        <v>2021</v>
      </c>
      <c r="C842" s="13" t="s">
        <v>9</v>
      </c>
      <c r="D842" s="15">
        <v>20</v>
      </c>
      <c r="E842" s="13" t="s">
        <v>10</v>
      </c>
      <c r="F842" s="13" t="s">
        <v>17</v>
      </c>
      <c r="G842" s="13" t="s">
        <v>12</v>
      </c>
      <c r="H842" s="13" t="s">
        <v>30</v>
      </c>
      <c r="I842" s="3">
        <f t="shared" si="91"/>
        <v>45</v>
      </c>
      <c r="J842" s="7">
        <f t="shared" si="92"/>
        <v>49</v>
      </c>
      <c r="K842" s="3">
        <f>LEN(H842)</f>
        <v>5</v>
      </c>
      <c r="L842" s="13" t="str">
        <f>IF(OR(AND(LEN(H842&gt;3),ISERROR(FIND("-",H842,1))),AND(LEN(H842)&gt;3,ISERROR(FIND("+",H842,1)))),LEFT(H842,2),H842)</f>
        <v>45</v>
      </c>
      <c r="M842" s="13" t="str">
        <f>IF(AND(LEN(H842&gt;3),ISERROR(FIND("+",H842,1))),RIGHT(H842,2),IF(AND(LEN(H842)=3,ISERROR(FIND("-",H842,1))),LEFT(H842,2),H842))</f>
        <v>49</v>
      </c>
      <c r="N842" s="13" t="str">
        <f>SUBSTITUTE(H842,"+","-")</f>
        <v>45-49</v>
      </c>
      <c r="O842" s="3">
        <f t="shared" si="93"/>
        <v>5</v>
      </c>
      <c r="P842" s="3">
        <f t="shared" si="94"/>
        <v>3</v>
      </c>
      <c r="Q842" s="7">
        <f t="shared" si="95"/>
        <v>45</v>
      </c>
      <c r="R842" s="7">
        <f t="shared" si="96"/>
        <v>49</v>
      </c>
      <c r="S842" s="13" t="e">
        <f>VLOOKUP(A842,history!$B:$F,2,0)</f>
        <v>#N/A</v>
      </c>
      <c r="T842" s="13">
        <f>VLOOKUP($C842,日期!$A:$D,3,0)</f>
        <v>5</v>
      </c>
      <c r="U842" s="13">
        <f>VLOOKUP($C842,日期!$A:$D,4,0)</f>
        <v>1</v>
      </c>
      <c r="V842" s="65">
        <f t="shared" si="97"/>
        <v>44317</v>
      </c>
      <c r="W842" s="13" t="s">
        <v>2406</v>
      </c>
    </row>
    <row r="843" spans="1:23" ht="15">
      <c r="A843" s="15">
        <v>3481</v>
      </c>
      <c r="B843" s="15">
        <v>2021</v>
      </c>
      <c r="C843" s="13" t="s">
        <v>9</v>
      </c>
      <c r="D843" s="15">
        <v>20</v>
      </c>
      <c r="E843" s="13" t="s">
        <v>38</v>
      </c>
      <c r="F843" s="13" t="s">
        <v>17</v>
      </c>
      <c r="G843" s="13" t="s">
        <v>12</v>
      </c>
      <c r="H843" s="13" t="s">
        <v>13</v>
      </c>
      <c r="I843" s="3">
        <f t="shared" si="91"/>
        <v>20</v>
      </c>
      <c r="J843" s="7">
        <f t="shared" si="92"/>
        <v>24</v>
      </c>
      <c r="K843" s="3">
        <f>LEN(H843)</f>
        <v>5</v>
      </c>
      <c r="L843" s="13" t="str">
        <f>IF(OR(AND(LEN(H843&gt;3),ISERROR(FIND("-",H843,1))),AND(LEN(H843)&gt;3,ISERROR(FIND("+",H843,1)))),LEFT(H843,2),H843)</f>
        <v>20</v>
      </c>
      <c r="M843" s="13" t="str">
        <f>IF(AND(LEN(H843&gt;3),ISERROR(FIND("+",H843,1))),RIGHT(H843,2),IF(AND(LEN(H843)=3,ISERROR(FIND("-",H843,1))),LEFT(H843,2),H843))</f>
        <v>24</v>
      </c>
      <c r="N843" s="13" t="str">
        <f>SUBSTITUTE(H843,"+","-")</f>
        <v>20-24</v>
      </c>
      <c r="O843" s="3">
        <f t="shared" si="93"/>
        <v>5</v>
      </c>
      <c r="P843" s="3">
        <f t="shared" si="94"/>
        <v>3</v>
      </c>
      <c r="Q843" s="7">
        <f t="shared" si="95"/>
        <v>20</v>
      </c>
      <c r="R843" s="7">
        <f t="shared" si="96"/>
        <v>24</v>
      </c>
      <c r="S843" s="13" t="e">
        <f>VLOOKUP(A843,history!$B:$F,2,0)</f>
        <v>#N/A</v>
      </c>
      <c r="T843" s="13">
        <f>VLOOKUP($C843,日期!$A:$D,3,0)</f>
        <v>5</v>
      </c>
      <c r="U843" s="13">
        <f>VLOOKUP($C843,日期!$A:$D,4,0)</f>
        <v>1</v>
      </c>
      <c r="V843" s="65">
        <f t="shared" si="97"/>
        <v>44317</v>
      </c>
      <c r="W843" s="13" t="s">
        <v>2407</v>
      </c>
    </row>
    <row r="844" spans="1:23" ht="15">
      <c r="A844" s="15">
        <v>3480</v>
      </c>
      <c r="B844" s="15">
        <v>2021</v>
      </c>
      <c r="C844" s="13" t="s">
        <v>9</v>
      </c>
      <c r="D844" s="15">
        <v>20</v>
      </c>
      <c r="E844" s="13" t="s">
        <v>14</v>
      </c>
      <c r="F844" s="13" t="s">
        <v>11</v>
      </c>
      <c r="G844" s="13" t="s">
        <v>12</v>
      </c>
      <c r="H844" s="13" t="s">
        <v>37</v>
      </c>
      <c r="I844" s="3">
        <f t="shared" si="91"/>
        <v>50</v>
      </c>
      <c r="J844" s="7">
        <f t="shared" si="92"/>
        <v>54</v>
      </c>
      <c r="K844" s="3">
        <f>LEN(H844)</f>
        <v>5</v>
      </c>
      <c r="L844" s="13" t="str">
        <f>IF(OR(AND(LEN(H844&gt;3),ISERROR(FIND("-",H844,1))),AND(LEN(H844)&gt;3,ISERROR(FIND("+",H844,1)))),LEFT(H844,2),H844)</f>
        <v>50</v>
      </c>
      <c r="M844" s="13" t="str">
        <f>IF(AND(LEN(H844&gt;3),ISERROR(FIND("+",H844,1))),RIGHT(H844,2),IF(AND(LEN(H844)=3,ISERROR(FIND("-",H844,1))),LEFT(H844,2),H844))</f>
        <v>54</v>
      </c>
      <c r="N844" s="13" t="str">
        <f>SUBSTITUTE(H844,"+","-")</f>
        <v>50-54</v>
      </c>
      <c r="O844" s="3">
        <f t="shared" si="93"/>
        <v>5</v>
      </c>
      <c r="P844" s="3">
        <f t="shared" si="94"/>
        <v>3</v>
      </c>
      <c r="Q844" s="7">
        <f t="shared" si="95"/>
        <v>50</v>
      </c>
      <c r="R844" s="7">
        <f t="shared" si="96"/>
        <v>54</v>
      </c>
      <c r="S844" s="13" t="e">
        <f>VLOOKUP(A844,history!$B:$F,2,0)</f>
        <v>#N/A</v>
      </c>
      <c r="T844" s="13">
        <f>VLOOKUP($C844,日期!$A:$D,3,0)</f>
        <v>5</v>
      </c>
      <c r="U844" s="13">
        <f>VLOOKUP($C844,日期!$A:$D,4,0)</f>
        <v>1</v>
      </c>
      <c r="V844" s="65">
        <f t="shared" si="97"/>
        <v>44317</v>
      </c>
      <c r="W844" s="13" t="s">
        <v>2408</v>
      </c>
    </row>
    <row r="845" spans="1:23" ht="15">
      <c r="A845" s="15">
        <v>3479</v>
      </c>
      <c r="B845" s="15">
        <v>2021</v>
      </c>
      <c r="C845" s="13" t="s">
        <v>9</v>
      </c>
      <c r="D845" s="15">
        <v>20</v>
      </c>
      <c r="E845" s="13" t="s">
        <v>14</v>
      </c>
      <c r="F845" s="13" t="s">
        <v>17</v>
      </c>
      <c r="G845" s="13" t="s">
        <v>12</v>
      </c>
      <c r="H845" s="13" t="s">
        <v>37</v>
      </c>
      <c r="I845" s="3">
        <f t="shared" si="91"/>
        <v>50</v>
      </c>
      <c r="J845" s="7">
        <f t="shared" si="92"/>
        <v>54</v>
      </c>
      <c r="K845" s="3">
        <f>LEN(H845)</f>
        <v>5</v>
      </c>
      <c r="L845" s="13" t="str">
        <f>IF(OR(AND(LEN(H845&gt;3),ISERROR(FIND("-",H845,1))),AND(LEN(H845)&gt;3,ISERROR(FIND("+",H845,1)))),LEFT(H845,2),H845)</f>
        <v>50</v>
      </c>
      <c r="M845" s="13" t="str">
        <f>IF(AND(LEN(H845&gt;3),ISERROR(FIND("+",H845,1))),RIGHT(H845,2),IF(AND(LEN(H845)=3,ISERROR(FIND("-",H845,1))),LEFT(H845,2),H845))</f>
        <v>54</v>
      </c>
      <c r="N845" s="13" t="str">
        <f>SUBSTITUTE(H845,"+","-")</f>
        <v>50-54</v>
      </c>
      <c r="O845" s="3">
        <f t="shared" si="93"/>
        <v>5</v>
      </c>
      <c r="P845" s="3">
        <f t="shared" si="94"/>
        <v>3</v>
      </c>
      <c r="Q845" s="7">
        <f t="shared" si="95"/>
        <v>50</v>
      </c>
      <c r="R845" s="7">
        <f t="shared" si="96"/>
        <v>54</v>
      </c>
      <c r="S845" s="13" t="e">
        <f>VLOOKUP(A845,history!$B:$F,2,0)</f>
        <v>#N/A</v>
      </c>
      <c r="T845" s="13">
        <f>VLOOKUP($C845,日期!$A:$D,3,0)</f>
        <v>5</v>
      </c>
      <c r="U845" s="13">
        <f>VLOOKUP($C845,日期!$A:$D,4,0)</f>
        <v>1</v>
      </c>
      <c r="V845" s="65">
        <f t="shared" si="97"/>
        <v>44317</v>
      </c>
      <c r="W845" s="13" t="s">
        <v>2409</v>
      </c>
    </row>
    <row r="846" spans="1:23" ht="15">
      <c r="A846" s="15">
        <v>3478</v>
      </c>
      <c r="B846" s="15">
        <v>2021</v>
      </c>
      <c r="C846" s="13" t="s">
        <v>9</v>
      </c>
      <c r="D846" s="15">
        <v>20</v>
      </c>
      <c r="E846" s="13" t="s">
        <v>36</v>
      </c>
      <c r="F846" s="13" t="s">
        <v>11</v>
      </c>
      <c r="G846" s="13" t="s">
        <v>12</v>
      </c>
      <c r="H846" s="13" t="s">
        <v>32</v>
      </c>
      <c r="I846" s="3">
        <f t="shared" si="91"/>
        <v>60</v>
      </c>
      <c r="J846" s="7">
        <f t="shared" si="92"/>
        <v>64</v>
      </c>
      <c r="K846" s="3">
        <f>LEN(H846)</f>
        <v>5</v>
      </c>
      <c r="L846" s="13" t="str">
        <f>IF(OR(AND(LEN(H846&gt;3),ISERROR(FIND("-",H846,1))),AND(LEN(H846)&gt;3,ISERROR(FIND("+",H846,1)))),LEFT(H846,2),H846)</f>
        <v>60</v>
      </c>
      <c r="M846" s="13" t="str">
        <f>IF(AND(LEN(H846&gt;3),ISERROR(FIND("+",H846,1))),RIGHT(H846,2),IF(AND(LEN(H846)=3,ISERROR(FIND("-",H846,1))),LEFT(H846,2),H846))</f>
        <v>64</v>
      </c>
      <c r="N846" s="13" t="str">
        <f>SUBSTITUTE(H846,"+","-")</f>
        <v>60-64</v>
      </c>
      <c r="O846" s="3">
        <f t="shared" si="93"/>
        <v>5</v>
      </c>
      <c r="P846" s="3">
        <f t="shared" si="94"/>
        <v>3</v>
      </c>
      <c r="Q846" s="7">
        <f t="shared" si="95"/>
        <v>60</v>
      </c>
      <c r="R846" s="7">
        <f t="shared" si="96"/>
        <v>64</v>
      </c>
      <c r="S846" s="13" t="e">
        <f>VLOOKUP(A846,history!$B:$F,2,0)</f>
        <v>#N/A</v>
      </c>
      <c r="T846" s="13">
        <f>VLOOKUP($C846,日期!$A:$D,3,0)</f>
        <v>5</v>
      </c>
      <c r="U846" s="13">
        <f>VLOOKUP($C846,日期!$A:$D,4,0)</f>
        <v>1</v>
      </c>
      <c r="V846" s="65">
        <f t="shared" si="97"/>
        <v>44317</v>
      </c>
      <c r="W846" s="13" t="s">
        <v>2410</v>
      </c>
    </row>
    <row r="847" spans="1:23" ht="15">
      <c r="A847" s="15">
        <v>3477</v>
      </c>
      <c r="B847" s="15">
        <v>2021</v>
      </c>
      <c r="C847" s="13" t="s">
        <v>9</v>
      </c>
      <c r="D847" s="15">
        <v>20</v>
      </c>
      <c r="E847" s="13" t="s">
        <v>10</v>
      </c>
      <c r="F847" s="13" t="s">
        <v>11</v>
      </c>
      <c r="G847" s="13" t="s">
        <v>12</v>
      </c>
      <c r="H847" s="13" t="s">
        <v>32</v>
      </c>
      <c r="I847" s="3">
        <f t="shared" si="91"/>
        <v>60</v>
      </c>
      <c r="J847" s="7">
        <f t="shared" si="92"/>
        <v>64</v>
      </c>
      <c r="K847" s="3">
        <f>LEN(H847)</f>
        <v>5</v>
      </c>
      <c r="L847" s="13" t="str">
        <f>IF(OR(AND(LEN(H847&gt;3),ISERROR(FIND("-",H847,1))),AND(LEN(H847)&gt;3,ISERROR(FIND("+",H847,1)))),LEFT(H847,2),H847)</f>
        <v>60</v>
      </c>
      <c r="M847" s="13" t="str">
        <f>IF(AND(LEN(H847&gt;3),ISERROR(FIND("+",H847,1))),RIGHT(H847,2),IF(AND(LEN(H847)=3,ISERROR(FIND("-",H847,1))),LEFT(H847,2),H847))</f>
        <v>64</v>
      </c>
      <c r="N847" s="13" t="str">
        <f>SUBSTITUTE(H847,"+","-")</f>
        <v>60-64</v>
      </c>
      <c r="O847" s="3">
        <f t="shared" si="93"/>
        <v>5</v>
      </c>
      <c r="P847" s="3">
        <f t="shared" si="94"/>
        <v>3</v>
      </c>
      <c r="Q847" s="7">
        <f t="shared" si="95"/>
        <v>60</v>
      </c>
      <c r="R847" s="7">
        <f t="shared" si="96"/>
        <v>64</v>
      </c>
      <c r="S847" s="13" t="e">
        <f>VLOOKUP(A847,history!$B:$F,2,0)</f>
        <v>#N/A</v>
      </c>
      <c r="T847" s="13">
        <f>VLOOKUP($C847,日期!$A:$D,3,0)</f>
        <v>5</v>
      </c>
      <c r="U847" s="13">
        <f>VLOOKUP($C847,日期!$A:$D,4,0)</f>
        <v>1</v>
      </c>
      <c r="V847" s="65">
        <f t="shared" si="97"/>
        <v>44317</v>
      </c>
      <c r="W847" s="13" t="s">
        <v>2411</v>
      </c>
    </row>
    <row r="848" spans="1:23" ht="15">
      <c r="A848" s="15">
        <v>3476</v>
      </c>
      <c r="B848" s="15">
        <v>2021</v>
      </c>
      <c r="C848" s="13" t="s">
        <v>9</v>
      </c>
      <c r="D848" s="15">
        <v>20</v>
      </c>
      <c r="E848" s="13" t="s">
        <v>10</v>
      </c>
      <c r="F848" s="13" t="s">
        <v>11</v>
      </c>
      <c r="G848" s="13" t="s">
        <v>12</v>
      </c>
      <c r="H848" s="15">
        <v>2</v>
      </c>
      <c r="I848" s="3">
        <f t="shared" si="91"/>
        <v>2</v>
      </c>
      <c r="J848" s="7">
        <f t="shared" si="92"/>
        <v>2</v>
      </c>
      <c r="K848" s="3">
        <f>LEN(H848)</f>
        <v>1</v>
      </c>
      <c r="L848" s="13" t="str">
        <f>IF(OR(AND(LEN(H848&gt;3),ISERROR(FIND("-",H848,1))),AND(LEN(H848)&gt;3,ISERROR(FIND("+",H848,1)))),LEFT(H848,2),H848)</f>
        <v>2</v>
      </c>
      <c r="M848" s="13" t="str">
        <f>IF(AND(LEN(H848&gt;3),ISERROR(FIND("+",H848,1))),RIGHT(H848,2),IF(AND(LEN(H848)=3,ISERROR(FIND("-",H848,1))),LEFT(H848,2),H848))</f>
        <v>2</v>
      </c>
      <c r="N848" s="13" t="str">
        <f>SUBSTITUTE(H848,"+","-")</f>
        <v>2</v>
      </c>
      <c r="O848" s="3">
        <f t="shared" si="93"/>
        <v>1</v>
      </c>
      <c r="P848" s="52" t="e">
        <f t="shared" si="94"/>
        <v>#VALUE!</v>
      </c>
      <c r="Q848" s="7">
        <f t="shared" si="95"/>
        <v>2</v>
      </c>
      <c r="R848" s="7">
        <f t="shared" si="96"/>
        <v>2</v>
      </c>
      <c r="S848" s="13" t="e">
        <f>VLOOKUP(A848,history!$B:$F,2,0)</f>
        <v>#N/A</v>
      </c>
      <c r="T848" s="13">
        <f>VLOOKUP($C848,日期!$A:$D,3,0)</f>
        <v>5</v>
      </c>
      <c r="U848" s="13">
        <f>VLOOKUP($C848,日期!$A:$D,4,0)</f>
        <v>1</v>
      </c>
      <c r="V848" s="65">
        <f t="shared" si="97"/>
        <v>44317</v>
      </c>
      <c r="W848" s="13" t="s">
        <v>2412</v>
      </c>
    </row>
    <row r="849" spans="1:23" ht="15">
      <c r="A849" s="15">
        <v>3475</v>
      </c>
      <c r="B849" s="15">
        <v>2021</v>
      </c>
      <c r="C849" s="13" t="s">
        <v>9</v>
      </c>
      <c r="D849" s="15">
        <v>20</v>
      </c>
      <c r="E849" s="13" t="s">
        <v>10</v>
      </c>
      <c r="F849" s="13" t="s">
        <v>17</v>
      </c>
      <c r="G849" s="13" t="s">
        <v>12</v>
      </c>
      <c r="H849" s="13" t="s">
        <v>30</v>
      </c>
      <c r="I849" s="3">
        <f t="shared" si="91"/>
        <v>45</v>
      </c>
      <c r="J849" s="7">
        <f t="shared" si="92"/>
        <v>49</v>
      </c>
      <c r="K849" s="3">
        <f>LEN(H849)</f>
        <v>5</v>
      </c>
      <c r="L849" s="13" t="str">
        <f>IF(OR(AND(LEN(H849&gt;3),ISERROR(FIND("-",H849,1))),AND(LEN(H849)&gt;3,ISERROR(FIND("+",H849,1)))),LEFT(H849,2),H849)</f>
        <v>45</v>
      </c>
      <c r="M849" s="13" t="str">
        <f>IF(AND(LEN(H849&gt;3),ISERROR(FIND("+",H849,1))),RIGHT(H849,2),IF(AND(LEN(H849)=3,ISERROR(FIND("-",H849,1))),LEFT(H849,2),H849))</f>
        <v>49</v>
      </c>
      <c r="N849" s="13" t="str">
        <f>SUBSTITUTE(H849,"+","-")</f>
        <v>45-49</v>
      </c>
      <c r="O849" s="3">
        <f t="shared" si="93"/>
        <v>5</v>
      </c>
      <c r="P849" s="3">
        <f t="shared" si="94"/>
        <v>3</v>
      </c>
      <c r="Q849" s="7">
        <f t="shared" si="95"/>
        <v>45</v>
      </c>
      <c r="R849" s="7">
        <f t="shared" si="96"/>
        <v>49</v>
      </c>
      <c r="S849" s="13" t="e">
        <f>VLOOKUP(A849,history!$B:$F,2,0)</f>
        <v>#N/A</v>
      </c>
      <c r="T849" s="13">
        <f>VLOOKUP($C849,日期!$A:$D,3,0)</f>
        <v>5</v>
      </c>
      <c r="U849" s="13">
        <f>VLOOKUP($C849,日期!$A:$D,4,0)</f>
        <v>1</v>
      </c>
      <c r="V849" s="65">
        <f t="shared" si="97"/>
        <v>44317</v>
      </c>
      <c r="W849" s="13" t="s">
        <v>2413</v>
      </c>
    </row>
    <row r="850" spans="1:23" ht="15">
      <c r="A850" s="15">
        <v>3474</v>
      </c>
      <c r="B850" s="15">
        <v>2021</v>
      </c>
      <c r="C850" s="13" t="s">
        <v>9</v>
      </c>
      <c r="D850" s="15">
        <v>20</v>
      </c>
      <c r="E850" s="13" t="s">
        <v>38</v>
      </c>
      <c r="F850" s="13" t="s">
        <v>17</v>
      </c>
      <c r="G850" s="13" t="s">
        <v>12</v>
      </c>
      <c r="H850" s="13" t="s">
        <v>13</v>
      </c>
      <c r="I850" s="3">
        <f t="shared" si="91"/>
        <v>20</v>
      </c>
      <c r="J850" s="7">
        <f t="shared" si="92"/>
        <v>24</v>
      </c>
      <c r="K850" s="3">
        <f>LEN(H850)</f>
        <v>5</v>
      </c>
      <c r="L850" s="13" t="str">
        <f>IF(OR(AND(LEN(H850&gt;3),ISERROR(FIND("-",H850,1))),AND(LEN(H850)&gt;3,ISERROR(FIND("+",H850,1)))),LEFT(H850,2),H850)</f>
        <v>20</v>
      </c>
      <c r="M850" s="13" t="str">
        <f>IF(AND(LEN(H850&gt;3),ISERROR(FIND("+",H850,1))),RIGHT(H850,2),IF(AND(LEN(H850)=3,ISERROR(FIND("-",H850,1))),LEFT(H850,2),H850))</f>
        <v>24</v>
      </c>
      <c r="N850" s="13" t="str">
        <f>SUBSTITUTE(H850,"+","-")</f>
        <v>20-24</v>
      </c>
      <c r="O850" s="3">
        <f t="shared" si="93"/>
        <v>5</v>
      </c>
      <c r="P850" s="3">
        <f t="shared" si="94"/>
        <v>3</v>
      </c>
      <c r="Q850" s="7">
        <f t="shared" si="95"/>
        <v>20</v>
      </c>
      <c r="R850" s="7">
        <f t="shared" si="96"/>
        <v>24</v>
      </c>
      <c r="S850" s="13" t="e">
        <f>VLOOKUP(A850,history!$B:$F,2,0)</f>
        <v>#N/A</v>
      </c>
      <c r="T850" s="13">
        <f>VLOOKUP($C850,日期!$A:$D,3,0)</f>
        <v>5</v>
      </c>
      <c r="U850" s="13">
        <f>VLOOKUP($C850,日期!$A:$D,4,0)</f>
        <v>1</v>
      </c>
      <c r="V850" s="65">
        <f t="shared" si="97"/>
        <v>44317</v>
      </c>
      <c r="W850" s="13" t="s">
        <v>2414</v>
      </c>
    </row>
    <row r="851" spans="1:23" ht="15">
      <c r="A851" s="15">
        <v>3473</v>
      </c>
      <c r="B851" s="15">
        <v>2021</v>
      </c>
      <c r="C851" s="13" t="s">
        <v>9</v>
      </c>
      <c r="D851" s="15">
        <v>20</v>
      </c>
      <c r="E851" s="13" t="s">
        <v>14</v>
      </c>
      <c r="F851" s="13" t="s">
        <v>11</v>
      </c>
      <c r="G851" s="13" t="s">
        <v>12</v>
      </c>
      <c r="H851" s="13" t="s">
        <v>37</v>
      </c>
      <c r="I851" s="3">
        <f t="shared" si="91"/>
        <v>50</v>
      </c>
      <c r="J851" s="7">
        <f t="shared" si="92"/>
        <v>54</v>
      </c>
      <c r="K851" s="3">
        <f>LEN(H851)</f>
        <v>5</v>
      </c>
      <c r="L851" s="13" t="str">
        <f>IF(OR(AND(LEN(H851&gt;3),ISERROR(FIND("-",H851,1))),AND(LEN(H851)&gt;3,ISERROR(FIND("+",H851,1)))),LEFT(H851,2),H851)</f>
        <v>50</v>
      </c>
      <c r="M851" s="13" t="str">
        <f>IF(AND(LEN(H851&gt;3),ISERROR(FIND("+",H851,1))),RIGHT(H851,2),IF(AND(LEN(H851)=3,ISERROR(FIND("-",H851,1))),LEFT(H851,2),H851))</f>
        <v>54</v>
      </c>
      <c r="N851" s="13" t="str">
        <f>SUBSTITUTE(H851,"+","-")</f>
        <v>50-54</v>
      </c>
      <c r="O851" s="3">
        <f t="shared" si="93"/>
        <v>5</v>
      </c>
      <c r="P851" s="3">
        <f t="shared" si="94"/>
        <v>3</v>
      </c>
      <c r="Q851" s="7">
        <f t="shared" si="95"/>
        <v>50</v>
      </c>
      <c r="R851" s="7">
        <f t="shared" si="96"/>
        <v>54</v>
      </c>
      <c r="S851" s="13" t="e">
        <f>VLOOKUP(A851,history!$B:$F,2,0)</f>
        <v>#N/A</v>
      </c>
      <c r="T851" s="13">
        <f>VLOOKUP($C851,日期!$A:$D,3,0)</f>
        <v>5</v>
      </c>
      <c r="U851" s="13">
        <f>VLOOKUP($C851,日期!$A:$D,4,0)</f>
        <v>1</v>
      </c>
      <c r="V851" s="65">
        <f t="shared" si="97"/>
        <v>44317</v>
      </c>
      <c r="W851" s="13" t="s">
        <v>2415</v>
      </c>
    </row>
    <row r="852" spans="1:23" ht="15">
      <c r="A852" s="15">
        <v>3472</v>
      </c>
      <c r="B852" s="15">
        <v>2021</v>
      </c>
      <c r="C852" s="13" t="s">
        <v>9</v>
      </c>
      <c r="D852" s="15">
        <v>20</v>
      </c>
      <c r="E852" s="13" t="s">
        <v>14</v>
      </c>
      <c r="F852" s="13" t="s">
        <v>17</v>
      </c>
      <c r="G852" s="13" t="s">
        <v>12</v>
      </c>
      <c r="H852" s="13" t="s">
        <v>37</v>
      </c>
      <c r="I852" s="3">
        <f t="shared" si="91"/>
        <v>50</v>
      </c>
      <c r="J852" s="7">
        <f t="shared" si="92"/>
        <v>54</v>
      </c>
      <c r="K852" s="3">
        <f>LEN(H852)</f>
        <v>5</v>
      </c>
      <c r="L852" s="13" t="str">
        <f>IF(OR(AND(LEN(H852&gt;3),ISERROR(FIND("-",H852,1))),AND(LEN(H852)&gt;3,ISERROR(FIND("+",H852,1)))),LEFT(H852,2),H852)</f>
        <v>50</v>
      </c>
      <c r="M852" s="13" t="str">
        <f>IF(AND(LEN(H852&gt;3),ISERROR(FIND("+",H852,1))),RIGHT(H852,2),IF(AND(LEN(H852)=3,ISERROR(FIND("-",H852,1))),LEFT(H852,2),H852))</f>
        <v>54</v>
      </c>
      <c r="N852" s="13" t="str">
        <f>SUBSTITUTE(H852,"+","-")</f>
        <v>50-54</v>
      </c>
      <c r="O852" s="3">
        <f t="shared" si="93"/>
        <v>5</v>
      </c>
      <c r="P852" s="3">
        <f t="shared" si="94"/>
        <v>3</v>
      </c>
      <c r="Q852" s="7">
        <f t="shared" si="95"/>
        <v>50</v>
      </c>
      <c r="R852" s="7">
        <f t="shared" si="96"/>
        <v>54</v>
      </c>
      <c r="S852" s="13" t="e">
        <f>VLOOKUP(A852,history!$B:$F,2,0)</f>
        <v>#N/A</v>
      </c>
      <c r="T852" s="13">
        <f>VLOOKUP($C852,日期!$A:$D,3,0)</f>
        <v>5</v>
      </c>
      <c r="U852" s="13">
        <f>VLOOKUP($C852,日期!$A:$D,4,0)</f>
        <v>1</v>
      </c>
      <c r="V852" s="65">
        <f t="shared" si="97"/>
        <v>44317</v>
      </c>
      <c r="W852" s="13" t="s">
        <v>2416</v>
      </c>
    </row>
    <row r="853" spans="1:23" ht="15">
      <c r="A853" s="15">
        <v>3471</v>
      </c>
      <c r="B853" s="15">
        <v>2021</v>
      </c>
      <c r="C853" s="13" t="s">
        <v>9</v>
      </c>
      <c r="D853" s="15">
        <v>20</v>
      </c>
      <c r="E853" s="13" t="s">
        <v>36</v>
      </c>
      <c r="F853" s="13" t="s">
        <v>11</v>
      </c>
      <c r="G853" s="13" t="s">
        <v>12</v>
      </c>
      <c r="H853" s="13" t="s">
        <v>35</v>
      </c>
      <c r="I853" s="3">
        <f t="shared" si="91"/>
        <v>55</v>
      </c>
      <c r="J853" s="7">
        <f t="shared" si="92"/>
        <v>59</v>
      </c>
      <c r="K853" s="3">
        <f>LEN(H853)</f>
        <v>5</v>
      </c>
      <c r="L853" s="13" t="str">
        <f>IF(OR(AND(LEN(H853&gt;3),ISERROR(FIND("-",H853,1))),AND(LEN(H853)&gt;3,ISERROR(FIND("+",H853,1)))),LEFT(H853,2),H853)</f>
        <v>55</v>
      </c>
      <c r="M853" s="13" t="str">
        <f>IF(AND(LEN(H853&gt;3),ISERROR(FIND("+",H853,1))),RIGHT(H853,2),IF(AND(LEN(H853)=3,ISERROR(FIND("-",H853,1))),LEFT(H853,2),H853))</f>
        <v>59</v>
      </c>
      <c r="N853" s="13" t="str">
        <f>SUBSTITUTE(H853,"+","-")</f>
        <v>55-59</v>
      </c>
      <c r="O853" s="3">
        <f t="shared" si="93"/>
        <v>5</v>
      </c>
      <c r="P853" s="3">
        <f t="shared" si="94"/>
        <v>3</v>
      </c>
      <c r="Q853" s="7">
        <f t="shared" si="95"/>
        <v>55</v>
      </c>
      <c r="R853" s="7">
        <f t="shared" si="96"/>
        <v>59</v>
      </c>
      <c r="S853" s="13" t="e">
        <f>VLOOKUP(A853,history!$B:$F,2,0)</f>
        <v>#N/A</v>
      </c>
      <c r="T853" s="13">
        <f>VLOOKUP($C853,日期!$A:$D,3,0)</f>
        <v>5</v>
      </c>
      <c r="U853" s="13">
        <f>VLOOKUP($C853,日期!$A:$D,4,0)</f>
        <v>1</v>
      </c>
      <c r="V853" s="65">
        <f t="shared" si="97"/>
        <v>44317</v>
      </c>
      <c r="W853" s="13" t="s">
        <v>2417</v>
      </c>
    </row>
    <row r="854" spans="1:23" ht="15">
      <c r="A854" s="15">
        <v>3470</v>
      </c>
      <c r="B854" s="15">
        <v>2021</v>
      </c>
      <c r="C854" s="13" t="s">
        <v>9</v>
      </c>
      <c r="D854" s="15">
        <v>20</v>
      </c>
      <c r="E854" s="13" t="s">
        <v>10</v>
      </c>
      <c r="F854" s="13" t="s">
        <v>11</v>
      </c>
      <c r="G854" s="13" t="s">
        <v>12</v>
      </c>
      <c r="H854" s="13" t="s">
        <v>32</v>
      </c>
      <c r="I854" s="3">
        <f t="shared" si="91"/>
        <v>60</v>
      </c>
      <c r="J854" s="7">
        <f t="shared" si="92"/>
        <v>64</v>
      </c>
      <c r="K854" s="3">
        <f>LEN(H854)</f>
        <v>5</v>
      </c>
      <c r="L854" s="13" t="str">
        <f>IF(OR(AND(LEN(H854&gt;3),ISERROR(FIND("-",H854,1))),AND(LEN(H854)&gt;3,ISERROR(FIND("+",H854,1)))),LEFT(H854,2),H854)</f>
        <v>60</v>
      </c>
      <c r="M854" s="13" t="str">
        <f>IF(AND(LEN(H854&gt;3),ISERROR(FIND("+",H854,1))),RIGHT(H854,2),IF(AND(LEN(H854)=3,ISERROR(FIND("-",H854,1))),LEFT(H854,2),H854))</f>
        <v>64</v>
      </c>
      <c r="N854" s="13" t="str">
        <f>SUBSTITUTE(H854,"+","-")</f>
        <v>60-64</v>
      </c>
      <c r="O854" s="3">
        <f t="shared" si="93"/>
        <v>5</v>
      </c>
      <c r="P854" s="3">
        <f t="shared" si="94"/>
        <v>3</v>
      </c>
      <c r="Q854" s="7">
        <f t="shared" si="95"/>
        <v>60</v>
      </c>
      <c r="R854" s="7">
        <f t="shared" si="96"/>
        <v>64</v>
      </c>
      <c r="S854" s="13" t="e">
        <f>VLOOKUP(A854,history!$B:$F,2,0)</f>
        <v>#N/A</v>
      </c>
      <c r="T854" s="13">
        <f>VLOOKUP($C854,日期!$A:$D,3,0)</f>
        <v>5</v>
      </c>
      <c r="U854" s="13">
        <f>VLOOKUP($C854,日期!$A:$D,4,0)</f>
        <v>1</v>
      </c>
      <c r="V854" s="65">
        <f t="shared" si="97"/>
        <v>44317</v>
      </c>
      <c r="W854" s="13" t="s">
        <v>2418</v>
      </c>
    </row>
    <row r="855" spans="1:23" ht="15">
      <c r="A855" s="15">
        <v>3469</v>
      </c>
      <c r="B855" s="15">
        <v>2021</v>
      </c>
      <c r="C855" s="13" t="s">
        <v>9</v>
      </c>
      <c r="D855" s="15">
        <v>20</v>
      </c>
      <c r="E855" s="13" t="s">
        <v>10</v>
      </c>
      <c r="F855" s="13" t="s">
        <v>11</v>
      </c>
      <c r="G855" s="13" t="s">
        <v>12</v>
      </c>
      <c r="H855" s="13" t="s">
        <v>16</v>
      </c>
      <c r="I855" s="3">
        <f t="shared" si="91"/>
        <v>15</v>
      </c>
      <c r="J855" s="7">
        <f t="shared" si="92"/>
        <v>19</v>
      </c>
      <c r="K855" s="3">
        <f>LEN(H855)</f>
        <v>5</v>
      </c>
      <c r="L855" s="13" t="str">
        <f>IF(OR(AND(LEN(H855&gt;3),ISERROR(FIND("-",H855,1))),AND(LEN(H855)&gt;3,ISERROR(FIND("+",H855,1)))),LEFT(H855,2),H855)</f>
        <v>15</v>
      </c>
      <c r="M855" s="13" t="str">
        <f>IF(AND(LEN(H855&gt;3),ISERROR(FIND("+",H855,1))),RIGHT(H855,2),IF(AND(LEN(H855)=3,ISERROR(FIND("-",H855,1))),LEFT(H855,2),H855))</f>
        <v>19</v>
      </c>
      <c r="N855" s="13" t="str">
        <f>SUBSTITUTE(H855,"+","-")</f>
        <v>15-19</v>
      </c>
      <c r="O855" s="3">
        <f t="shared" si="93"/>
        <v>5</v>
      </c>
      <c r="P855" s="3">
        <f t="shared" si="94"/>
        <v>3</v>
      </c>
      <c r="Q855" s="7">
        <f t="shared" si="95"/>
        <v>15</v>
      </c>
      <c r="R855" s="7">
        <f t="shared" si="96"/>
        <v>19</v>
      </c>
      <c r="S855" s="13" t="e">
        <f>VLOOKUP(A855,history!$B:$F,2,0)</f>
        <v>#N/A</v>
      </c>
      <c r="T855" s="13">
        <f>VLOOKUP($C855,日期!$A:$D,3,0)</f>
        <v>5</v>
      </c>
      <c r="U855" s="13">
        <f>VLOOKUP($C855,日期!$A:$D,4,0)</f>
        <v>1</v>
      </c>
      <c r="V855" s="65">
        <f t="shared" si="97"/>
        <v>44317</v>
      </c>
      <c r="W855" s="13" t="s">
        <v>2419</v>
      </c>
    </row>
    <row r="856" spans="1:23" ht="15">
      <c r="A856" s="15">
        <v>3468</v>
      </c>
      <c r="B856" s="15">
        <v>2021</v>
      </c>
      <c r="C856" s="13" t="s">
        <v>9</v>
      </c>
      <c r="D856" s="15">
        <v>20</v>
      </c>
      <c r="E856" s="13" t="s">
        <v>10</v>
      </c>
      <c r="F856" s="13" t="s">
        <v>17</v>
      </c>
      <c r="G856" s="13" t="s">
        <v>12</v>
      </c>
      <c r="H856" s="13" t="s">
        <v>30</v>
      </c>
      <c r="I856" s="3">
        <f t="shared" si="91"/>
        <v>45</v>
      </c>
      <c r="J856" s="7">
        <f t="shared" si="92"/>
        <v>49</v>
      </c>
      <c r="K856" s="3">
        <f>LEN(H856)</f>
        <v>5</v>
      </c>
      <c r="L856" s="13" t="str">
        <f>IF(OR(AND(LEN(H856&gt;3),ISERROR(FIND("-",H856,1))),AND(LEN(H856)&gt;3,ISERROR(FIND("+",H856,1)))),LEFT(H856,2),H856)</f>
        <v>45</v>
      </c>
      <c r="M856" s="13" t="str">
        <f>IF(AND(LEN(H856&gt;3),ISERROR(FIND("+",H856,1))),RIGHT(H856,2),IF(AND(LEN(H856)=3,ISERROR(FIND("-",H856,1))),LEFT(H856,2),H856))</f>
        <v>49</v>
      </c>
      <c r="N856" s="13" t="str">
        <f>SUBSTITUTE(H856,"+","-")</f>
        <v>45-49</v>
      </c>
      <c r="O856" s="3">
        <f t="shared" si="93"/>
        <v>5</v>
      </c>
      <c r="P856" s="3">
        <f t="shared" si="94"/>
        <v>3</v>
      </c>
      <c r="Q856" s="7">
        <f t="shared" si="95"/>
        <v>45</v>
      </c>
      <c r="R856" s="7">
        <f t="shared" si="96"/>
        <v>49</v>
      </c>
      <c r="S856" s="13" t="e">
        <f>VLOOKUP(A856,history!$B:$F,2,0)</f>
        <v>#N/A</v>
      </c>
      <c r="T856" s="13">
        <f>VLOOKUP($C856,日期!$A:$D,3,0)</f>
        <v>5</v>
      </c>
      <c r="U856" s="13">
        <f>VLOOKUP($C856,日期!$A:$D,4,0)</f>
        <v>1</v>
      </c>
      <c r="V856" s="65">
        <f t="shared" si="97"/>
        <v>44317</v>
      </c>
      <c r="W856" s="13" t="s">
        <v>2420</v>
      </c>
    </row>
    <row r="857" spans="1:23" ht="15">
      <c r="A857" s="15">
        <v>3467</v>
      </c>
      <c r="B857" s="15">
        <v>2021</v>
      </c>
      <c r="C857" s="13" t="s">
        <v>9</v>
      </c>
      <c r="D857" s="15">
        <v>20</v>
      </c>
      <c r="E857" s="13" t="s">
        <v>38</v>
      </c>
      <c r="F857" s="13" t="s">
        <v>17</v>
      </c>
      <c r="G857" s="13" t="s">
        <v>12</v>
      </c>
      <c r="H857" s="13" t="s">
        <v>13</v>
      </c>
      <c r="I857" s="3">
        <f t="shared" si="91"/>
        <v>20</v>
      </c>
      <c r="J857" s="7">
        <f t="shared" si="92"/>
        <v>24</v>
      </c>
      <c r="K857" s="3">
        <f>LEN(H857)</f>
        <v>5</v>
      </c>
      <c r="L857" s="13" t="str">
        <f>IF(OR(AND(LEN(H857&gt;3),ISERROR(FIND("-",H857,1))),AND(LEN(H857)&gt;3,ISERROR(FIND("+",H857,1)))),LEFT(H857,2),H857)</f>
        <v>20</v>
      </c>
      <c r="M857" s="13" t="str">
        <f>IF(AND(LEN(H857&gt;3),ISERROR(FIND("+",H857,1))),RIGHT(H857,2),IF(AND(LEN(H857)=3,ISERROR(FIND("-",H857,1))),LEFT(H857,2),H857))</f>
        <v>24</v>
      </c>
      <c r="N857" s="13" t="str">
        <f>SUBSTITUTE(H857,"+","-")</f>
        <v>20-24</v>
      </c>
      <c r="O857" s="3">
        <f t="shared" si="93"/>
        <v>5</v>
      </c>
      <c r="P857" s="3">
        <f t="shared" si="94"/>
        <v>3</v>
      </c>
      <c r="Q857" s="7">
        <f t="shared" si="95"/>
        <v>20</v>
      </c>
      <c r="R857" s="7">
        <f t="shared" si="96"/>
        <v>24</v>
      </c>
      <c r="S857" s="13" t="e">
        <f>VLOOKUP(A857,history!$B:$F,2,0)</f>
        <v>#N/A</v>
      </c>
      <c r="T857" s="13">
        <f>VLOOKUP($C857,日期!$A:$D,3,0)</f>
        <v>5</v>
      </c>
      <c r="U857" s="13">
        <f>VLOOKUP($C857,日期!$A:$D,4,0)</f>
        <v>1</v>
      </c>
      <c r="V857" s="65">
        <f t="shared" si="97"/>
        <v>44317</v>
      </c>
      <c r="W857" s="13" t="s">
        <v>2421</v>
      </c>
    </row>
    <row r="858" spans="1:23" ht="15">
      <c r="A858" s="15">
        <v>3466</v>
      </c>
      <c r="B858" s="15">
        <v>2021</v>
      </c>
      <c r="C858" s="13" t="s">
        <v>9</v>
      </c>
      <c r="D858" s="15">
        <v>20</v>
      </c>
      <c r="E858" s="13" t="s">
        <v>14</v>
      </c>
      <c r="F858" s="13" t="s">
        <v>11</v>
      </c>
      <c r="G858" s="13" t="s">
        <v>12</v>
      </c>
      <c r="H858" s="13" t="s">
        <v>37</v>
      </c>
      <c r="I858" s="3">
        <f t="shared" si="91"/>
        <v>50</v>
      </c>
      <c r="J858" s="7">
        <f t="shared" si="92"/>
        <v>54</v>
      </c>
      <c r="K858" s="3">
        <f>LEN(H858)</f>
        <v>5</v>
      </c>
      <c r="L858" s="13" t="str">
        <f>IF(OR(AND(LEN(H858&gt;3),ISERROR(FIND("-",H858,1))),AND(LEN(H858)&gt;3,ISERROR(FIND("+",H858,1)))),LEFT(H858,2),H858)</f>
        <v>50</v>
      </c>
      <c r="M858" s="13" t="str">
        <f>IF(AND(LEN(H858&gt;3),ISERROR(FIND("+",H858,1))),RIGHT(H858,2),IF(AND(LEN(H858)=3,ISERROR(FIND("-",H858,1))),LEFT(H858,2),H858))</f>
        <v>54</v>
      </c>
      <c r="N858" s="13" t="str">
        <f>SUBSTITUTE(H858,"+","-")</f>
        <v>50-54</v>
      </c>
      <c r="O858" s="3">
        <f t="shared" si="93"/>
        <v>5</v>
      </c>
      <c r="P858" s="3">
        <f t="shared" si="94"/>
        <v>3</v>
      </c>
      <c r="Q858" s="7">
        <f t="shared" si="95"/>
        <v>50</v>
      </c>
      <c r="R858" s="7">
        <f t="shared" si="96"/>
        <v>54</v>
      </c>
      <c r="S858" s="13" t="e">
        <f>VLOOKUP(A858,history!$B:$F,2,0)</f>
        <v>#N/A</v>
      </c>
      <c r="T858" s="13">
        <f>VLOOKUP($C858,日期!$A:$D,3,0)</f>
        <v>5</v>
      </c>
      <c r="U858" s="13">
        <f>VLOOKUP($C858,日期!$A:$D,4,0)</f>
        <v>1</v>
      </c>
      <c r="V858" s="65">
        <f t="shared" si="97"/>
        <v>44317</v>
      </c>
      <c r="W858" s="13" t="s">
        <v>2422</v>
      </c>
    </row>
    <row r="859" spans="1:23" ht="15">
      <c r="A859" s="15">
        <v>3465</v>
      </c>
      <c r="B859" s="15">
        <v>2021</v>
      </c>
      <c r="C859" s="13" t="s">
        <v>9</v>
      </c>
      <c r="D859" s="15">
        <v>20</v>
      </c>
      <c r="E859" s="13" t="s">
        <v>14</v>
      </c>
      <c r="F859" s="13" t="s">
        <v>17</v>
      </c>
      <c r="G859" s="13" t="s">
        <v>12</v>
      </c>
      <c r="H859" s="13" t="s">
        <v>37</v>
      </c>
      <c r="I859" s="3">
        <f t="shared" si="91"/>
        <v>50</v>
      </c>
      <c r="J859" s="7">
        <f t="shared" si="92"/>
        <v>54</v>
      </c>
      <c r="K859" s="3">
        <f>LEN(H859)</f>
        <v>5</v>
      </c>
      <c r="L859" s="13" t="str">
        <f>IF(OR(AND(LEN(H859&gt;3),ISERROR(FIND("-",H859,1))),AND(LEN(H859)&gt;3,ISERROR(FIND("+",H859,1)))),LEFT(H859,2),H859)</f>
        <v>50</v>
      </c>
      <c r="M859" s="13" t="str">
        <f>IF(AND(LEN(H859&gt;3),ISERROR(FIND("+",H859,1))),RIGHT(H859,2),IF(AND(LEN(H859)=3,ISERROR(FIND("-",H859,1))),LEFT(H859,2),H859))</f>
        <v>54</v>
      </c>
      <c r="N859" s="13" t="str">
        <f>SUBSTITUTE(H859,"+","-")</f>
        <v>50-54</v>
      </c>
      <c r="O859" s="3">
        <f t="shared" si="93"/>
        <v>5</v>
      </c>
      <c r="P859" s="3">
        <f t="shared" si="94"/>
        <v>3</v>
      </c>
      <c r="Q859" s="7">
        <f t="shared" si="95"/>
        <v>50</v>
      </c>
      <c r="R859" s="7">
        <f t="shared" si="96"/>
        <v>54</v>
      </c>
      <c r="S859" s="13" t="e">
        <f>VLOOKUP(A859,history!$B:$F,2,0)</f>
        <v>#N/A</v>
      </c>
      <c r="T859" s="13">
        <f>VLOOKUP($C859,日期!$A:$D,3,0)</f>
        <v>5</v>
      </c>
      <c r="U859" s="13">
        <f>VLOOKUP($C859,日期!$A:$D,4,0)</f>
        <v>1</v>
      </c>
      <c r="V859" s="65">
        <f t="shared" si="97"/>
        <v>44317</v>
      </c>
      <c r="W859" s="13" t="s">
        <v>2423</v>
      </c>
    </row>
    <row r="860" spans="1:23" ht="15">
      <c r="A860" s="15">
        <v>3464</v>
      </c>
      <c r="B860" s="15">
        <v>2021</v>
      </c>
      <c r="C860" s="13" t="s">
        <v>9</v>
      </c>
      <c r="D860" s="15">
        <v>20</v>
      </c>
      <c r="E860" s="13" t="s">
        <v>36</v>
      </c>
      <c r="F860" s="13" t="s">
        <v>11</v>
      </c>
      <c r="G860" s="13" t="s">
        <v>12</v>
      </c>
      <c r="H860" s="13" t="s">
        <v>37</v>
      </c>
      <c r="I860" s="3">
        <f t="shared" si="91"/>
        <v>50</v>
      </c>
      <c r="J860" s="7">
        <f t="shared" si="92"/>
        <v>54</v>
      </c>
      <c r="K860" s="3">
        <f>LEN(H860)</f>
        <v>5</v>
      </c>
      <c r="L860" s="13" t="str">
        <f>IF(OR(AND(LEN(H860&gt;3),ISERROR(FIND("-",H860,1))),AND(LEN(H860)&gt;3,ISERROR(FIND("+",H860,1)))),LEFT(H860,2),H860)</f>
        <v>50</v>
      </c>
      <c r="M860" s="13" t="str">
        <f>IF(AND(LEN(H860&gt;3),ISERROR(FIND("+",H860,1))),RIGHT(H860,2),IF(AND(LEN(H860)=3,ISERROR(FIND("-",H860,1))),LEFT(H860,2),H860))</f>
        <v>54</v>
      </c>
      <c r="N860" s="13" t="str">
        <f>SUBSTITUTE(H860,"+","-")</f>
        <v>50-54</v>
      </c>
      <c r="O860" s="3">
        <f t="shared" si="93"/>
        <v>5</v>
      </c>
      <c r="P860" s="3">
        <f t="shared" si="94"/>
        <v>3</v>
      </c>
      <c r="Q860" s="7">
        <f t="shared" si="95"/>
        <v>50</v>
      </c>
      <c r="R860" s="7">
        <f t="shared" si="96"/>
        <v>54</v>
      </c>
      <c r="S860" s="13" t="e">
        <f>VLOOKUP(A860,history!$B:$F,2,0)</f>
        <v>#N/A</v>
      </c>
      <c r="T860" s="13">
        <f>VLOOKUP($C860,日期!$A:$D,3,0)</f>
        <v>5</v>
      </c>
      <c r="U860" s="13">
        <f>VLOOKUP($C860,日期!$A:$D,4,0)</f>
        <v>1</v>
      </c>
      <c r="V860" s="65">
        <f t="shared" si="97"/>
        <v>44317</v>
      </c>
      <c r="W860" s="13" t="s">
        <v>2424</v>
      </c>
    </row>
    <row r="861" spans="1:23" ht="15">
      <c r="A861" s="15">
        <v>3463</v>
      </c>
      <c r="B861" s="15">
        <v>2021</v>
      </c>
      <c r="C861" s="13" t="s">
        <v>9</v>
      </c>
      <c r="D861" s="15">
        <v>20</v>
      </c>
      <c r="E861" s="13" t="s">
        <v>10</v>
      </c>
      <c r="F861" s="13" t="s">
        <v>11</v>
      </c>
      <c r="G861" s="13" t="s">
        <v>12</v>
      </c>
      <c r="H861" s="13" t="s">
        <v>32</v>
      </c>
      <c r="I861" s="3">
        <f t="shared" si="91"/>
        <v>60</v>
      </c>
      <c r="J861" s="7">
        <f t="shared" si="92"/>
        <v>64</v>
      </c>
      <c r="K861" s="3">
        <f>LEN(H861)</f>
        <v>5</v>
      </c>
      <c r="L861" s="13" t="str">
        <f>IF(OR(AND(LEN(H861&gt;3),ISERROR(FIND("-",H861,1))),AND(LEN(H861)&gt;3,ISERROR(FIND("+",H861,1)))),LEFT(H861,2),H861)</f>
        <v>60</v>
      </c>
      <c r="M861" s="13" t="str">
        <f>IF(AND(LEN(H861&gt;3),ISERROR(FIND("+",H861,1))),RIGHT(H861,2),IF(AND(LEN(H861)=3,ISERROR(FIND("-",H861,1))),LEFT(H861,2),H861))</f>
        <v>64</v>
      </c>
      <c r="N861" s="13" t="str">
        <f>SUBSTITUTE(H861,"+","-")</f>
        <v>60-64</v>
      </c>
      <c r="O861" s="3">
        <f t="shared" si="93"/>
        <v>5</v>
      </c>
      <c r="P861" s="3">
        <f t="shared" si="94"/>
        <v>3</v>
      </c>
      <c r="Q861" s="7">
        <f t="shared" si="95"/>
        <v>60</v>
      </c>
      <c r="R861" s="7">
        <f t="shared" si="96"/>
        <v>64</v>
      </c>
      <c r="S861" s="13" t="e">
        <f>VLOOKUP(A861,history!$B:$F,2,0)</f>
        <v>#N/A</v>
      </c>
      <c r="T861" s="13">
        <f>VLOOKUP($C861,日期!$A:$D,3,0)</f>
        <v>5</v>
      </c>
      <c r="U861" s="13">
        <f>VLOOKUP($C861,日期!$A:$D,4,0)</f>
        <v>1</v>
      </c>
      <c r="V861" s="65">
        <f t="shared" si="97"/>
        <v>44317</v>
      </c>
      <c r="W861" s="13" t="s">
        <v>2425</v>
      </c>
    </row>
    <row r="862" spans="1:23" ht="15">
      <c r="A862" s="15">
        <v>3462</v>
      </c>
      <c r="B862" s="15">
        <v>2021</v>
      </c>
      <c r="C862" s="13" t="s">
        <v>9</v>
      </c>
      <c r="D862" s="15">
        <v>20</v>
      </c>
      <c r="E862" s="13" t="s">
        <v>10</v>
      </c>
      <c r="F862" s="13" t="s">
        <v>11</v>
      </c>
      <c r="G862" s="13" t="s">
        <v>12</v>
      </c>
      <c r="H862" s="13" t="s">
        <v>16</v>
      </c>
      <c r="I862" s="3">
        <f t="shared" si="91"/>
        <v>15</v>
      </c>
      <c r="J862" s="7">
        <f t="shared" si="92"/>
        <v>19</v>
      </c>
      <c r="K862" s="3">
        <f>LEN(H862)</f>
        <v>5</v>
      </c>
      <c r="L862" s="13" t="str">
        <f>IF(OR(AND(LEN(H862&gt;3),ISERROR(FIND("-",H862,1))),AND(LEN(H862)&gt;3,ISERROR(FIND("+",H862,1)))),LEFT(H862,2),H862)</f>
        <v>15</v>
      </c>
      <c r="M862" s="13" t="str">
        <f>IF(AND(LEN(H862&gt;3),ISERROR(FIND("+",H862,1))),RIGHT(H862,2),IF(AND(LEN(H862)=3,ISERROR(FIND("-",H862,1))),LEFT(H862,2),H862))</f>
        <v>19</v>
      </c>
      <c r="N862" s="13" t="str">
        <f>SUBSTITUTE(H862,"+","-")</f>
        <v>15-19</v>
      </c>
      <c r="O862" s="3">
        <f t="shared" si="93"/>
        <v>5</v>
      </c>
      <c r="P862" s="3">
        <f t="shared" si="94"/>
        <v>3</v>
      </c>
      <c r="Q862" s="7">
        <f t="shared" si="95"/>
        <v>15</v>
      </c>
      <c r="R862" s="7">
        <f t="shared" si="96"/>
        <v>19</v>
      </c>
      <c r="S862" s="13" t="e">
        <f>VLOOKUP(A862,history!$B:$F,2,0)</f>
        <v>#N/A</v>
      </c>
      <c r="T862" s="13">
        <f>VLOOKUP($C862,日期!$A:$D,3,0)</f>
        <v>5</v>
      </c>
      <c r="U862" s="13">
        <f>VLOOKUP($C862,日期!$A:$D,4,0)</f>
        <v>1</v>
      </c>
      <c r="V862" s="65">
        <f t="shared" si="97"/>
        <v>44317</v>
      </c>
      <c r="W862" s="13" t="s">
        <v>2426</v>
      </c>
    </row>
    <row r="863" spans="1:23" ht="15">
      <c r="A863" s="15">
        <v>3461</v>
      </c>
      <c r="B863" s="15">
        <v>2021</v>
      </c>
      <c r="C863" s="13" t="s">
        <v>9</v>
      </c>
      <c r="D863" s="15">
        <v>20</v>
      </c>
      <c r="E863" s="13" t="s">
        <v>10</v>
      </c>
      <c r="F863" s="13" t="s">
        <v>17</v>
      </c>
      <c r="G863" s="13" t="s">
        <v>12</v>
      </c>
      <c r="H863" s="13" t="s">
        <v>30</v>
      </c>
      <c r="I863" s="3">
        <f t="shared" si="91"/>
        <v>45</v>
      </c>
      <c r="J863" s="7">
        <f t="shared" si="92"/>
        <v>49</v>
      </c>
      <c r="K863" s="3">
        <f>LEN(H863)</f>
        <v>5</v>
      </c>
      <c r="L863" s="13" t="str">
        <f>IF(OR(AND(LEN(H863&gt;3),ISERROR(FIND("-",H863,1))),AND(LEN(H863)&gt;3,ISERROR(FIND("+",H863,1)))),LEFT(H863,2),H863)</f>
        <v>45</v>
      </c>
      <c r="M863" s="13" t="str">
        <f>IF(AND(LEN(H863&gt;3),ISERROR(FIND("+",H863,1))),RIGHT(H863,2),IF(AND(LEN(H863)=3,ISERROR(FIND("-",H863,1))),LEFT(H863,2),H863))</f>
        <v>49</v>
      </c>
      <c r="N863" s="13" t="str">
        <f>SUBSTITUTE(H863,"+","-")</f>
        <v>45-49</v>
      </c>
      <c r="O863" s="3">
        <f t="shared" si="93"/>
        <v>5</v>
      </c>
      <c r="P863" s="3">
        <f t="shared" si="94"/>
        <v>3</v>
      </c>
      <c r="Q863" s="7">
        <f t="shared" si="95"/>
        <v>45</v>
      </c>
      <c r="R863" s="7">
        <f t="shared" si="96"/>
        <v>49</v>
      </c>
      <c r="S863" s="13" t="e">
        <f>VLOOKUP(A863,history!$B:$F,2,0)</f>
        <v>#N/A</v>
      </c>
      <c r="T863" s="13">
        <f>VLOOKUP($C863,日期!$A:$D,3,0)</f>
        <v>5</v>
      </c>
      <c r="U863" s="13">
        <f>VLOOKUP($C863,日期!$A:$D,4,0)</f>
        <v>1</v>
      </c>
      <c r="V863" s="65">
        <f t="shared" si="97"/>
        <v>44317</v>
      </c>
      <c r="W863" s="13" t="s">
        <v>2427</v>
      </c>
    </row>
    <row r="864" spans="1:23" ht="15">
      <c r="A864" s="15">
        <v>3460</v>
      </c>
      <c r="B864" s="15">
        <v>2021</v>
      </c>
      <c r="C864" s="13" t="s">
        <v>9</v>
      </c>
      <c r="D864" s="15">
        <v>20</v>
      </c>
      <c r="E864" s="13" t="s">
        <v>38</v>
      </c>
      <c r="F864" s="13" t="s">
        <v>17</v>
      </c>
      <c r="G864" s="13" t="s">
        <v>12</v>
      </c>
      <c r="H864" s="13" t="s">
        <v>13</v>
      </c>
      <c r="I864" s="3">
        <f t="shared" si="91"/>
        <v>20</v>
      </c>
      <c r="J864" s="7">
        <f t="shared" si="92"/>
        <v>24</v>
      </c>
      <c r="K864" s="3">
        <f>LEN(H864)</f>
        <v>5</v>
      </c>
      <c r="L864" s="13" t="str">
        <f>IF(OR(AND(LEN(H864&gt;3),ISERROR(FIND("-",H864,1))),AND(LEN(H864)&gt;3,ISERROR(FIND("+",H864,1)))),LEFT(H864,2),H864)</f>
        <v>20</v>
      </c>
      <c r="M864" s="13" t="str">
        <f>IF(AND(LEN(H864&gt;3),ISERROR(FIND("+",H864,1))),RIGHT(H864,2),IF(AND(LEN(H864)=3,ISERROR(FIND("-",H864,1))),LEFT(H864,2),H864))</f>
        <v>24</v>
      </c>
      <c r="N864" s="13" t="str">
        <f>SUBSTITUTE(H864,"+","-")</f>
        <v>20-24</v>
      </c>
      <c r="O864" s="3">
        <f t="shared" si="93"/>
        <v>5</v>
      </c>
      <c r="P864" s="3">
        <f t="shared" si="94"/>
        <v>3</v>
      </c>
      <c r="Q864" s="7">
        <f t="shared" si="95"/>
        <v>20</v>
      </c>
      <c r="R864" s="7">
        <f t="shared" si="96"/>
        <v>24</v>
      </c>
      <c r="S864" s="13" t="e">
        <f>VLOOKUP(A864,history!$B:$F,2,0)</f>
        <v>#N/A</v>
      </c>
      <c r="T864" s="13">
        <f>VLOOKUP($C864,日期!$A:$D,3,0)</f>
        <v>5</v>
      </c>
      <c r="U864" s="13">
        <f>VLOOKUP($C864,日期!$A:$D,4,0)</f>
        <v>1</v>
      </c>
      <c r="V864" s="65">
        <f t="shared" si="97"/>
        <v>44317</v>
      </c>
      <c r="W864" s="13" t="s">
        <v>2428</v>
      </c>
    </row>
    <row r="865" spans="1:23" ht="15">
      <c r="A865" s="15">
        <v>3459</v>
      </c>
      <c r="B865" s="15">
        <v>2021</v>
      </c>
      <c r="C865" s="13" t="s">
        <v>9</v>
      </c>
      <c r="D865" s="15">
        <v>20</v>
      </c>
      <c r="E865" s="13" t="s">
        <v>14</v>
      </c>
      <c r="F865" s="13" t="s">
        <v>11</v>
      </c>
      <c r="G865" s="13" t="s">
        <v>12</v>
      </c>
      <c r="H865" s="13" t="s">
        <v>37</v>
      </c>
      <c r="I865" s="3">
        <f t="shared" si="91"/>
        <v>50</v>
      </c>
      <c r="J865" s="7">
        <f t="shared" si="92"/>
        <v>54</v>
      </c>
      <c r="K865" s="3">
        <f>LEN(H865)</f>
        <v>5</v>
      </c>
      <c r="L865" s="13" t="str">
        <f>IF(OR(AND(LEN(H865&gt;3),ISERROR(FIND("-",H865,1))),AND(LEN(H865)&gt;3,ISERROR(FIND("+",H865,1)))),LEFT(H865,2),H865)</f>
        <v>50</v>
      </c>
      <c r="M865" s="13" t="str">
        <f>IF(AND(LEN(H865&gt;3),ISERROR(FIND("+",H865,1))),RIGHT(H865,2),IF(AND(LEN(H865)=3,ISERROR(FIND("-",H865,1))),LEFT(H865,2),H865))</f>
        <v>54</v>
      </c>
      <c r="N865" s="13" t="str">
        <f>SUBSTITUTE(H865,"+","-")</f>
        <v>50-54</v>
      </c>
      <c r="O865" s="3">
        <f t="shared" si="93"/>
        <v>5</v>
      </c>
      <c r="P865" s="3">
        <f t="shared" si="94"/>
        <v>3</v>
      </c>
      <c r="Q865" s="7">
        <f t="shared" si="95"/>
        <v>50</v>
      </c>
      <c r="R865" s="7">
        <f t="shared" si="96"/>
        <v>54</v>
      </c>
      <c r="S865" s="13" t="e">
        <f>VLOOKUP(A865,history!$B:$F,2,0)</f>
        <v>#N/A</v>
      </c>
      <c r="T865" s="13">
        <f>VLOOKUP($C865,日期!$A:$D,3,0)</f>
        <v>5</v>
      </c>
      <c r="U865" s="13">
        <f>VLOOKUP($C865,日期!$A:$D,4,0)</f>
        <v>1</v>
      </c>
      <c r="V865" s="65">
        <f t="shared" si="97"/>
        <v>44317</v>
      </c>
      <c r="W865" s="13" t="s">
        <v>2429</v>
      </c>
    </row>
    <row r="866" spans="1:23" ht="15">
      <c r="A866" s="15">
        <v>3458</v>
      </c>
      <c r="B866" s="15">
        <v>2021</v>
      </c>
      <c r="C866" s="13" t="s">
        <v>9</v>
      </c>
      <c r="D866" s="15">
        <v>20</v>
      </c>
      <c r="E866" s="13" t="s">
        <v>14</v>
      </c>
      <c r="F866" s="13" t="s">
        <v>17</v>
      </c>
      <c r="G866" s="13" t="s">
        <v>12</v>
      </c>
      <c r="H866" s="13" t="s">
        <v>37</v>
      </c>
      <c r="I866" s="3">
        <f t="shared" si="91"/>
        <v>50</v>
      </c>
      <c r="J866" s="7">
        <f t="shared" si="92"/>
        <v>54</v>
      </c>
      <c r="K866" s="3">
        <f>LEN(H866)</f>
        <v>5</v>
      </c>
      <c r="L866" s="13" t="str">
        <f>IF(OR(AND(LEN(H866&gt;3),ISERROR(FIND("-",H866,1))),AND(LEN(H866)&gt;3,ISERROR(FIND("+",H866,1)))),LEFT(H866,2),H866)</f>
        <v>50</v>
      </c>
      <c r="M866" s="13" t="str">
        <f>IF(AND(LEN(H866&gt;3),ISERROR(FIND("+",H866,1))),RIGHT(H866,2),IF(AND(LEN(H866)=3,ISERROR(FIND("-",H866,1))),LEFT(H866,2),H866))</f>
        <v>54</v>
      </c>
      <c r="N866" s="13" t="str">
        <f>SUBSTITUTE(H866,"+","-")</f>
        <v>50-54</v>
      </c>
      <c r="O866" s="3">
        <f t="shared" si="93"/>
        <v>5</v>
      </c>
      <c r="P866" s="3">
        <f t="shared" si="94"/>
        <v>3</v>
      </c>
      <c r="Q866" s="7">
        <f t="shared" si="95"/>
        <v>50</v>
      </c>
      <c r="R866" s="7">
        <f t="shared" si="96"/>
        <v>54</v>
      </c>
      <c r="S866" s="13" t="e">
        <f>VLOOKUP(A866,history!$B:$F,2,0)</f>
        <v>#N/A</v>
      </c>
      <c r="T866" s="13">
        <f>VLOOKUP($C866,日期!$A:$D,3,0)</f>
        <v>5</v>
      </c>
      <c r="U866" s="13">
        <f>VLOOKUP($C866,日期!$A:$D,4,0)</f>
        <v>1</v>
      </c>
      <c r="V866" s="65">
        <f t="shared" si="97"/>
        <v>44317</v>
      </c>
      <c r="W866" s="13" t="s">
        <v>2430</v>
      </c>
    </row>
    <row r="867" spans="1:23" ht="15">
      <c r="A867" s="15">
        <v>3457</v>
      </c>
      <c r="B867" s="15">
        <v>2021</v>
      </c>
      <c r="C867" s="13" t="s">
        <v>9</v>
      </c>
      <c r="D867" s="15">
        <v>20</v>
      </c>
      <c r="E867" s="13" t="s">
        <v>36</v>
      </c>
      <c r="F867" s="13" t="s">
        <v>11</v>
      </c>
      <c r="G867" s="13" t="s">
        <v>12</v>
      </c>
      <c r="H867" s="13" t="s">
        <v>37</v>
      </c>
      <c r="I867" s="3">
        <f t="shared" si="91"/>
        <v>50</v>
      </c>
      <c r="J867" s="7">
        <f t="shared" si="92"/>
        <v>54</v>
      </c>
      <c r="K867" s="3">
        <f>LEN(H867)</f>
        <v>5</v>
      </c>
      <c r="L867" s="13" t="str">
        <f>IF(OR(AND(LEN(H867&gt;3),ISERROR(FIND("-",H867,1))),AND(LEN(H867)&gt;3,ISERROR(FIND("+",H867,1)))),LEFT(H867,2),H867)</f>
        <v>50</v>
      </c>
      <c r="M867" s="13" t="str">
        <f>IF(AND(LEN(H867&gt;3),ISERROR(FIND("+",H867,1))),RIGHT(H867,2),IF(AND(LEN(H867)=3,ISERROR(FIND("-",H867,1))),LEFT(H867,2),H867))</f>
        <v>54</v>
      </c>
      <c r="N867" s="13" t="str">
        <f>SUBSTITUTE(H867,"+","-")</f>
        <v>50-54</v>
      </c>
      <c r="O867" s="3">
        <f t="shared" si="93"/>
        <v>5</v>
      </c>
      <c r="P867" s="3">
        <f t="shared" si="94"/>
        <v>3</v>
      </c>
      <c r="Q867" s="7">
        <f t="shared" si="95"/>
        <v>50</v>
      </c>
      <c r="R867" s="7">
        <f t="shared" si="96"/>
        <v>54</v>
      </c>
      <c r="S867" s="13" t="e">
        <f>VLOOKUP(A867,history!$B:$F,2,0)</f>
        <v>#N/A</v>
      </c>
      <c r="T867" s="13">
        <f>VLOOKUP($C867,日期!$A:$D,3,0)</f>
        <v>5</v>
      </c>
      <c r="U867" s="13">
        <f>VLOOKUP($C867,日期!$A:$D,4,0)</f>
        <v>1</v>
      </c>
      <c r="V867" s="65">
        <f t="shared" si="97"/>
        <v>44317</v>
      </c>
      <c r="W867" s="13" t="s">
        <v>2431</v>
      </c>
    </row>
    <row r="868" spans="1:23" ht="15">
      <c r="A868" s="15">
        <v>3456</v>
      </c>
      <c r="B868" s="15">
        <v>2021</v>
      </c>
      <c r="C868" s="13" t="s">
        <v>9</v>
      </c>
      <c r="D868" s="15">
        <v>20</v>
      </c>
      <c r="E868" s="13" t="s">
        <v>10</v>
      </c>
      <c r="F868" s="13" t="s">
        <v>11</v>
      </c>
      <c r="G868" s="13" t="s">
        <v>12</v>
      </c>
      <c r="H868" s="13" t="s">
        <v>32</v>
      </c>
      <c r="I868" s="3">
        <f t="shared" si="91"/>
        <v>60</v>
      </c>
      <c r="J868" s="7">
        <f t="shared" si="92"/>
        <v>64</v>
      </c>
      <c r="K868" s="3">
        <f>LEN(H868)</f>
        <v>5</v>
      </c>
      <c r="L868" s="13" t="str">
        <f>IF(OR(AND(LEN(H868&gt;3),ISERROR(FIND("-",H868,1))),AND(LEN(H868)&gt;3,ISERROR(FIND("+",H868,1)))),LEFT(H868,2),H868)</f>
        <v>60</v>
      </c>
      <c r="M868" s="13" t="str">
        <f>IF(AND(LEN(H868&gt;3),ISERROR(FIND("+",H868,1))),RIGHT(H868,2),IF(AND(LEN(H868)=3,ISERROR(FIND("-",H868,1))),LEFT(H868,2),H868))</f>
        <v>64</v>
      </c>
      <c r="N868" s="13" t="str">
        <f>SUBSTITUTE(H868,"+","-")</f>
        <v>60-64</v>
      </c>
      <c r="O868" s="3">
        <f t="shared" si="93"/>
        <v>5</v>
      </c>
      <c r="P868" s="3">
        <f t="shared" si="94"/>
        <v>3</v>
      </c>
      <c r="Q868" s="7">
        <f t="shared" si="95"/>
        <v>60</v>
      </c>
      <c r="R868" s="7">
        <f t="shared" si="96"/>
        <v>64</v>
      </c>
      <c r="S868" s="13" t="e">
        <f>VLOOKUP(A868,history!$B:$F,2,0)</f>
        <v>#N/A</v>
      </c>
      <c r="T868" s="13">
        <f>VLOOKUP($C868,日期!$A:$D,3,0)</f>
        <v>5</v>
      </c>
      <c r="U868" s="13">
        <f>VLOOKUP($C868,日期!$A:$D,4,0)</f>
        <v>1</v>
      </c>
      <c r="V868" s="65">
        <f t="shared" si="97"/>
        <v>44317</v>
      </c>
      <c r="W868" s="13" t="s">
        <v>2432</v>
      </c>
    </row>
    <row r="869" spans="1:23" ht="15">
      <c r="A869" s="15">
        <v>3455</v>
      </c>
      <c r="B869" s="15">
        <v>2021</v>
      </c>
      <c r="C869" s="13" t="s">
        <v>9</v>
      </c>
      <c r="D869" s="15">
        <v>20</v>
      </c>
      <c r="E869" s="13" t="s">
        <v>10</v>
      </c>
      <c r="F869" s="13" t="s">
        <v>11</v>
      </c>
      <c r="G869" s="13" t="s">
        <v>12</v>
      </c>
      <c r="H869" s="13" t="s">
        <v>16</v>
      </c>
      <c r="I869" s="3">
        <f t="shared" si="91"/>
        <v>15</v>
      </c>
      <c r="J869" s="7">
        <f t="shared" si="92"/>
        <v>19</v>
      </c>
      <c r="K869" s="3">
        <f>LEN(H869)</f>
        <v>5</v>
      </c>
      <c r="L869" s="13" t="str">
        <f>IF(OR(AND(LEN(H869&gt;3),ISERROR(FIND("-",H869,1))),AND(LEN(H869)&gt;3,ISERROR(FIND("+",H869,1)))),LEFT(H869,2),H869)</f>
        <v>15</v>
      </c>
      <c r="M869" s="13" t="str">
        <f>IF(AND(LEN(H869&gt;3),ISERROR(FIND("+",H869,1))),RIGHT(H869,2),IF(AND(LEN(H869)=3,ISERROR(FIND("-",H869,1))),LEFT(H869,2),H869))</f>
        <v>19</v>
      </c>
      <c r="N869" s="13" t="str">
        <f>SUBSTITUTE(H869,"+","-")</f>
        <v>15-19</v>
      </c>
      <c r="O869" s="3">
        <f t="shared" si="93"/>
        <v>5</v>
      </c>
      <c r="P869" s="3">
        <f t="shared" si="94"/>
        <v>3</v>
      </c>
      <c r="Q869" s="7">
        <f t="shared" si="95"/>
        <v>15</v>
      </c>
      <c r="R869" s="7">
        <f t="shared" si="96"/>
        <v>19</v>
      </c>
      <c r="S869" s="13" t="e">
        <f>VLOOKUP(A869,history!$B:$F,2,0)</f>
        <v>#N/A</v>
      </c>
      <c r="T869" s="13">
        <f>VLOOKUP($C869,日期!$A:$D,3,0)</f>
        <v>5</v>
      </c>
      <c r="U869" s="13">
        <f>VLOOKUP($C869,日期!$A:$D,4,0)</f>
        <v>1</v>
      </c>
      <c r="V869" s="65">
        <f t="shared" si="97"/>
        <v>44317</v>
      </c>
      <c r="W869" s="13" t="s">
        <v>2433</v>
      </c>
    </row>
    <row r="870" spans="1:23" ht="15">
      <c r="A870" s="15">
        <v>3454</v>
      </c>
      <c r="B870" s="15">
        <v>2021</v>
      </c>
      <c r="C870" s="13" t="s">
        <v>9</v>
      </c>
      <c r="D870" s="15">
        <v>20</v>
      </c>
      <c r="E870" s="13" t="s">
        <v>10</v>
      </c>
      <c r="F870" s="13" t="s">
        <v>17</v>
      </c>
      <c r="G870" s="13" t="s">
        <v>12</v>
      </c>
      <c r="H870" s="13" t="s">
        <v>30</v>
      </c>
      <c r="I870" s="3">
        <f t="shared" si="91"/>
        <v>45</v>
      </c>
      <c r="J870" s="7">
        <f t="shared" si="92"/>
        <v>49</v>
      </c>
      <c r="K870" s="3">
        <f>LEN(H870)</f>
        <v>5</v>
      </c>
      <c r="L870" s="13" t="str">
        <f>IF(OR(AND(LEN(H870&gt;3),ISERROR(FIND("-",H870,1))),AND(LEN(H870)&gt;3,ISERROR(FIND("+",H870,1)))),LEFT(H870,2),H870)</f>
        <v>45</v>
      </c>
      <c r="M870" s="13" t="str">
        <f>IF(AND(LEN(H870&gt;3),ISERROR(FIND("+",H870,1))),RIGHT(H870,2),IF(AND(LEN(H870)=3,ISERROR(FIND("-",H870,1))),LEFT(H870,2),H870))</f>
        <v>49</v>
      </c>
      <c r="N870" s="13" t="str">
        <f>SUBSTITUTE(H870,"+","-")</f>
        <v>45-49</v>
      </c>
      <c r="O870" s="3">
        <f t="shared" si="93"/>
        <v>5</v>
      </c>
      <c r="P870" s="3">
        <f t="shared" si="94"/>
        <v>3</v>
      </c>
      <c r="Q870" s="7">
        <f t="shared" si="95"/>
        <v>45</v>
      </c>
      <c r="R870" s="7">
        <f t="shared" si="96"/>
        <v>49</v>
      </c>
      <c r="S870" s="13" t="e">
        <f>VLOOKUP(A870,history!$B:$F,2,0)</f>
        <v>#N/A</v>
      </c>
      <c r="T870" s="13">
        <f>VLOOKUP($C870,日期!$A:$D,3,0)</f>
        <v>5</v>
      </c>
      <c r="U870" s="13">
        <f>VLOOKUP($C870,日期!$A:$D,4,0)</f>
        <v>1</v>
      </c>
      <c r="V870" s="65">
        <f t="shared" si="97"/>
        <v>44317</v>
      </c>
      <c r="W870" s="13" t="s">
        <v>2434</v>
      </c>
    </row>
    <row r="871" spans="1:23" ht="15">
      <c r="A871" s="15">
        <v>3453</v>
      </c>
      <c r="B871" s="15">
        <v>2021</v>
      </c>
      <c r="C871" s="13" t="s">
        <v>9</v>
      </c>
      <c r="D871" s="15">
        <v>20</v>
      </c>
      <c r="E871" s="13" t="s">
        <v>38</v>
      </c>
      <c r="F871" s="13" t="s">
        <v>17</v>
      </c>
      <c r="G871" s="13" t="s">
        <v>12</v>
      </c>
      <c r="H871" s="13" t="s">
        <v>16</v>
      </c>
      <c r="I871" s="3">
        <f t="shared" si="91"/>
        <v>15</v>
      </c>
      <c r="J871" s="7">
        <f t="shared" si="92"/>
        <v>19</v>
      </c>
      <c r="K871" s="3">
        <f>LEN(H871)</f>
        <v>5</v>
      </c>
      <c r="L871" s="13" t="str">
        <f>IF(OR(AND(LEN(H871&gt;3),ISERROR(FIND("-",H871,1))),AND(LEN(H871)&gt;3,ISERROR(FIND("+",H871,1)))),LEFT(H871,2),H871)</f>
        <v>15</v>
      </c>
      <c r="M871" s="13" t="str">
        <f>IF(AND(LEN(H871&gt;3),ISERROR(FIND("+",H871,1))),RIGHT(H871,2),IF(AND(LEN(H871)=3,ISERROR(FIND("-",H871,1))),LEFT(H871,2),H871))</f>
        <v>19</v>
      </c>
      <c r="N871" s="13" t="str">
        <f>SUBSTITUTE(H871,"+","-")</f>
        <v>15-19</v>
      </c>
      <c r="O871" s="3">
        <f t="shared" si="93"/>
        <v>5</v>
      </c>
      <c r="P871" s="3">
        <f t="shared" si="94"/>
        <v>3</v>
      </c>
      <c r="Q871" s="7">
        <f t="shared" si="95"/>
        <v>15</v>
      </c>
      <c r="R871" s="7">
        <f t="shared" si="96"/>
        <v>19</v>
      </c>
      <c r="S871" s="13" t="e">
        <f>VLOOKUP(A871,history!$B:$F,2,0)</f>
        <v>#N/A</v>
      </c>
      <c r="T871" s="13">
        <f>VLOOKUP($C871,日期!$A:$D,3,0)</f>
        <v>5</v>
      </c>
      <c r="U871" s="13">
        <f>VLOOKUP($C871,日期!$A:$D,4,0)</f>
        <v>1</v>
      </c>
      <c r="V871" s="65">
        <f t="shared" si="97"/>
        <v>44317</v>
      </c>
      <c r="W871" s="13" t="s">
        <v>2435</v>
      </c>
    </row>
    <row r="872" spans="1:23" ht="15">
      <c r="A872" s="15">
        <v>3452</v>
      </c>
      <c r="B872" s="15">
        <v>2021</v>
      </c>
      <c r="C872" s="13" t="s">
        <v>9</v>
      </c>
      <c r="D872" s="15">
        <v>20</v>
      </c>
      <c r="E872" s="13" t="s">
        <v>14</v>
      </c>
      <c r="F872" s="13" t="s">
        <v>11</v>
      </c>
      <c r="G872" s="13" t="s">
        <v>12</v>
      </c>
      <c r="H872" s="13" t="s">
        <v>37</v>
      </c>
      <c r="I872" s="3">
        <f t="shared" si="91"/>
        <v>50</v>
      </c>
      <c r="J872" s="7">
        <f t="shared" si="92"/>
        <v>54</v>
      </c>
      <c r="K872" s="3">
        <f>LEN(H872)</f>
        <v>5</v>
      </c>
      <c r="L872" s="13" t="str">
        <f>IF(OR(AND(LEN(H872&gt;3),ISERROR(FIND("-",H872,1))),AND(LEN(H872)&gt;3,ISERROR(FIND("+",H872,1)))),LEFT(H872,2),H872)</f>
        <v>50</v>
      </c>
      <c r="M872" s="13" t="str">
        <f>IF(AND(LEN(H872&gt;3),ISERROR(FIND("+",H872,1))),RIGHT(H872,2),IF(AND(LEN(H872)=3,ISERROR(FIND("-",H872,1))),LEFT(H872,2),H872))</f>
        <v>54</v>
      </c>
      <c r="N872" s="13" t="str">
        <f>SUBSTITUTE(H872,"+","-")</f>
        <v>50-54</v>
      </c>
      <c r="O872" s="3">
        <f t="shared" si="93"/>
        <v>5</v>
      </c>
      <c r="P872" s="3">
        <f t="shared" si="94"/>
        <v>3</v>
      </c>
      <c r="Q872" s="7">
        <f t="shared" si="95"/>
        <v>50</v>
      </c>
      <c r="R872" s="7">
        <f t="shared" si="96"/>
        <v>54</v>
      </c>
      <c r="S872" s="13" t="e">
        <f>VLOOKUP(A872,history!$B:$F,2,0)</f>
        <v>#N/A</v>
      </c>
      <c r="T872" s="13">
        <f>VLOOKUP($C872,日期!$A:$D,3,0)</f>
        <v>5</v>
      </c>
      <c r="U872" s="13">
        <f>VLOOKUP($C872,日期!$A:$D,4,0)</f>
        <v>1</v>
      </c>
      <c r="V872" s="65">
        <f t="shared" si="97"/>
        <v>44317</v>
      </c>
      <c r="W872" s="13" t="s">
        <v>2436</v>
      </c>
    </row>
    <row r="873" spans="1:23" ht="15">
      <c r="A873" s="15">
        <v>3451</v>
      </c>
      <c r="B873" s="15">
        <v>2021</v>
      </c>
      <c r="C873" s="13" t="s">
        <v>9</v>
      </c>
      <c r="D873" s="15">
        <v>20</v>
      </c>
      <c r="E873" s="13" t="s">
        <v>14</v>
      </c>
      <c r="F873" s="13" t="s">
        <v>17</v>
      </c>
      <c r="G873" s="13" t="s">
        <v>12</v>
      </c>
      <c r="H873" s="13" t="s">
        <v>37</v>
      </c>
      <c r="I873" s="3">
        <f t="shared" si="91"/>
        <v>50</v>
      </c>
      <c r="J873" s="7">
        <f t="shared" si="92"/>
        <v>54</v>
      </c>
      <c r="K873" s="3">
        <f>LEN(H873)</f>
        <v>5</v>
      </c>
      <c r="L873" s="13" t="str">
        <f>IF(OR(AND(LEN(H873&gt;3),ISERROR(FIND("-",H873,1))),AND(LEN(H873)&gt;3,ISERROR(FIND("+",H873,1)))),LEFT(H873,2),H873)</f>
        <v>50</v>
      </c>
      <c r="M873" s="13" t="str">
        <f>IF(AND(LEN(H873&gt;3),ISERROR(FIND("+",H873,1))),RIGHT(H873,2),IF(AND(LEN(H873)=3,ISERROR(FIND("-",H873,1))),LEFT(H873,2),H873))</f>
        <v>54</v>
      </c>
      <c r="N873" s="13" t="str">
        <f>SUBSTITUTE(H873,"+","-")</f>
        <v>50-54</v>
      </c>
      <c r="O873" s="3">
        <f t="shared" si="93"/>
        <v>5</v>
      </c>
      <c r="P873" s="3">
        <f t="shared" si="94"/>
        <v>3</v>
      </c>
      <c r="Q873" s="7">
        <f t="shared" si="95"/>
        <v>50</v>
      </c>
      <c r="R873" s="7">
        <f t="shared" si="96"/>
        <v>54</v>
      </c>
      <c r="S873" s="13" t="e">
        <f>VLOOKUP(A873,history!$B:$F,2,0)</f>
        <v>#N/A</v>
      </c>
      <c r="T873" s="13">
        <f>VLOOKUP($C873,日期!$A:$D,3,0)</f>
        <v>5</v>
      </c>
      <c r="U873" s="13">
        <f>VLOOKUP($C873,日期!$A:$D,4,0)</f>
        <v>1</v>
      </c>
      <c r="V873" s="65">
        <f t="shared" si="97"/>
        <v>44317</v>
      </c>
      <c r="W873" s="13" t="s">
        <v>2437</v>
      </c>
    </row>
    <row r="874" spans="1:23" ht="15">
      <c r="A874" s="15">
        <v>3450</v>
      </c>
      <c r="B874" s="15">
        <v>2021</v>
      </c>
      <c r="C874" s="13" t="s">
        <v>9</v>
      </c>
      <c r="D874" s="15">
        <v>20</v>
      </c>
      <c r="E874" s="13" t="s">
        <v>36</v>
      </c>
      <c r="F874" s="13" t="s">
        <v>11</v>
      </c>
      <c r="G874" s="13" t="s">
        <v>12</v>
      </c>
      <c r="H874" s="13" t="s">
        <v>37</v>
      </c>
      <c r="I874" s="3">
        <f t="shared" si="91"/>
        <v>50</v>
      </c>
      <c r="J874" s="7">
        <f t="shared" si="92"/>
        <v>54</v>
      </c>
      <c r="K874" s="3">
        <f>LEN(H874)</f>
        <v>5</v>
      </c>
      <c r="L874" s="13" t="str">
        <f>IF(OR(AND(LEN(H874&gt;3),ISERROR(FIND("-",H874,1))),AND(LEN(H874)&gt;3,ISERROR(FIND("+",H874,1)))),LEFT(H874,2),H874)</f>
        <v>50</v>
      </c>
      <c r="M874" s="13" t="str">
        <f>IF(AND(LEN(H874&gt;3),ISERROR(FIND("+",H874,1))),RIGHT(H874,2),IF(AND(LEN(H874)=3,ISERROR(FIND("-",H874,1))),LEFT(H874,2),H874))</f>
        <v>54</v>
      </c>
      <c r="N874" s="13" t="str">
        <f>SUBSTITUTE(H874,"+","-")</f>
        <v>50-54</v>
      </c>
      <c r="O874" s="3">
        <f t="shared" si="93"/>
        <v>5</v>
      </c>
      <c r="P874" s="3">
        <f t="shared" si="94"/>
        <v>3</v>
      </c>
      <c r="Q874" s="7">
        <f t="shared" si="95"/>
        <v>50</v>
      </c>
      <c r="R874" s="7">
        <f t="shared" si="96"/>
        <v>54</v>
      </c>
      <c r="S874" s="13" t="e">
        <f>VLOOKUP(A874,history!$B:$F,2,0)</f>
        <v>#N/A</v>
      </c>
      <c r="T874" s="13">
        <f>VLOOKUP($C874,日期!$A:$D,3,0)</f>
        <v>5</v>
      </c>
      <c r="U874" s="13">
        <f>VLOOKUP($C874,日期!$A:$D,4,0)</f>
        <v>1</v>
      </c>
      <c r="V874" s="65">
        <f t="shared" si="97"/>
        <v>44317</v>
      </c>
      <c r="W874" s="13" t="s">
        <v>2438</v>
      </c>
    </row>
    <row r="875" spans="1:23" ht="15">
      <c r="A875" s="15">
        <v>3449</v>
      </c>
      <c r="B875" s="15">
        <v>2021</v>
      </c>
      <c r="C875" s="13" t="s">
        <v>9</v>
      </c>
      <c r="D875" s="15">
        <v>20</v>
      </c>
      <c r="E875" s="13" t="s">
        <v>10</v>
      </c>
      <c r="F875" s="13" t="s">
        <v>11</v>
      </c>
      <c r="G875" s="13" t="s">
        <v>12</v>
      </c>
      <c r="H875" s="13" t="s">
        <v>32</v>
      </c>
      <c r="I875" s="3">
        <f t="shared" si="91"/>
        <v>60</v>
      </c>
      <c r="J875" s="7">
        <f t="shared" si="92"/>
        <v>64</v>
      </c>
      <c r="K875" s="3">
        <f>LEN(H875)</f>
        <v>5</v>
      </c>
      <c r="L875" s="13" t="str">
        <f>IF(OR(AND(LEN(H875&gt;3),ISERROR(FIND("-",H875,1))),AND(LEN(H875)&gt;3,ISERROR(FIND("+",H875,1)))),LEFT(H875,2),H875)</f>
        <v>60</v>
      </c>
      <c r="M875" s="13" t="str">
        <f>IF(AND(LEN(H875&gt;3),ISERROR(FIND("+",H875,1))),RIGHT(H875,2),IF(AND(LEN(H875)=3,ISERROR(FIND("-",H875,1))),LEFT(H875,2),H875))</f>
        <v>64</v>
      </c>
      <c r="N875" s="13" t="str">
        <f>SUBSTITUTE(H875,"+","-")</f>
        <v>60-64</v>
      </c>
      <c r="O875" s="3">
        <f t="shared" si="93"/>
        <v>5</v>
      </c>
      <c r="P875" s="3">
        <f t="shared" si="94"/>
        <v>3</v>
      </c>
      <c r="Q875" s="7">
        <f t="shared" si="95"/>
        <v>60</v>
      </c>
      <c r="R875" s="7">
        <f t="shared" si="96"/>
        <v>64</v>
      </c>
      <c r="S875" s="13" t="e">
        <f>VLOOKUP(A875,history!$B:$F,2,0)</f>
        <v>#N/A</v>
      </c>
      <c r="T875" s="13">
        <f>VLOOKUP($C875,日期!$A:$D,3,0)</f>
        <v>5</v>
      </c>
      <c r="U875" s="13">
        <f>VLOOKUP($C875,日期!$A:$D,4,0)</f>
        <v>1</v>
      </c>
      <c r="V875" s="65">
        <f t="shared" si="97"/>
        <v>44317</v>
      </c>
      <c r="W875" s="13" t="s">
        <v>2439</v>
      </c>
    </row>
    <row r="876" spans="1:23" ht="15">
      <c r="A876" s="15">
        <v>3448</v>
      </c>
      <c r="B876" s="15">
        <v>2021</v>
      </c>
      <c r="C876" s="13" t="s">
        <v>9</v>
      </c>
      <c r="D876" s="15">
        <v>20</v>
      </c>
      <c r="E876" s="13" t="s">
        <v>10</v>
      </c>
      <c r="F876" s="13" t="s">
        <v>11</v>
      </c>
      <c r="G876" s="13" t="s">
        <v>12</v>
      </c>
      <c r="H876" s="13" t="s">
        <v>16</v>
      </c>
      <c r="I876" s="3">
        <f t="shared" si="91"/>
        <v>15</v>
      </c>
      <c r="J876" s="7">
        <f t="shared" si="92"/>
        <v>19</v>
      </c>
      <c r="K876" s="3">
        <f>LEN(H876)</f>
        <v>5</v>
      </c>
      <c r="L876" s="13" t="str">
        <f>IF(OR(AND(LEN(H876&gt;3),ISERROR(FIND("-",H876,1))),AND(LEN(H876)&gt;3,ISERROR(FIND("+",H876,1)))),LEFT(H876,2),H876)</f>
        <v>15</v>
      </c>
      <c r="M876" s="13" t="str">
        <f>IF(AND(LEN(H876&gt;3),ISERROR(FIND("+",H876,1))),RIGHT(H876,2),IF(AND(LEN(H876)=3,ISERROR(FIND("-",H876,1))),LEFT(H876,2),H876))</f>
        <v>19</v>
      </c>
      <c r="N876" s="13" t="str">
        <f>SUBSTITUTE(H876,"+","-")</f>
        <v>15-19</v>
      </c>
      <c r="O876" s="3">
        <f t="shared" si="93"/>
        <v>5</v>
      </c>
      <c r="P876" s="3">
        <f t="shared" si="94"/>
        <v>3</v>
      </c>
      <c r="Q876" s="7">
        <f t="shared" si="95"/>
        <v>15</v>
      </c>
      <c r="R876" s="7">
        <f t="shared" si="96"/>
        <v>19</v>
      </c>
      <c r="S876" s="13" t="e">
        <f>VLOOKUP(A876,history!$B:$F,2,0)</f>
        <v>#N/A</v>
      </c>
      <c r="T876" s="13">
        <f>VLOOKUP($C876,日期!$A:$D,3,0)</f>
        <v>5</v>
      </c>
      <c r="U876" s="13">
        <f>VLOOKUP($C876,日期!$A:$D,4,0)</f>
        <v>1</v>
      </c>
      <c r="V876" s="65">
        <f t="shared" si="97"/>
        <v>44317</v>
      </c>
      <c r="W876" s="13" t="s">
        <v>2440</v>
      </c>
    </row>
    <row r="877" spans="1:23" ht="15">
      <c r="A877" s="15">
        <v>3447</v>
      </c>
      <c r="B877" s="15">
        <v>2021</v>
      </c>
      <c r="C877" s="13" t="s">
        <v>9</v>
      </c>
      <c r="D877" s="15">
        <v>20</v>
      </c>
      <c r="E877" s="13" t="s">
        <v>10</v>
      </c>
      <c r="F877" s="13" t="s">
        <v>17</v>
      </c>
      <c r="G877" s="13" t="s">
        <v>12</v>
      </c>
      <c r="H877" s="13" t="s">
        <v>30</v>
      </c>
      <c r="I877" s="3">
        <f t="shared" si="91"/>
        <v>45</v>
      </c>
      <c r="J877" s="7">
        <f t="shared" si="92"/>
        <v>49</v>
      </c>
      <c r="K877" s="3">
        <f>LEN(H877)</f>
        <v>5</v>
      </c>
      <c r="L877" s="13" t="str">
        <f>IF(OR(AND(LEN(H877&gt;3),ISERROR(FIND("-",H877,1))),AND(LEN(H877)&gt;3,ISERROR(FIND("+",H877,1)))),LEFT(H877,2),H877)</f>
        <v>45</v>
      </c>
      <c r="M877" s="13" t="str">
        <f>IF(AND(LEN(H877&gt;3),ISERROR(FIND("+",H877,1))),RIGHT(H877,2),IF(AND(LEN(H877)=3,ISERROR(FIND("-",H877,1))),LEFT(H877,2),H877))</f>
        <v>49</v>
      </c>
      <c r="N877" s="13" t="str">
        <f>SUBSTITUTE(H877,"+","-")</f>
        <v>45-49</v>
      </c>
      <c r="O877" s="3">
        <f t="shared" si="93"/>
        <v>5</v>
      </c>
      <c r="P877" s="3">
        <f t="shared" si="94"/>
        <v>3</v>
      </c>
      <c r="Q877" s="7">
        <f t="shared" si="95"/>
        <v>45</v>
      </c>
      <c r="R877" s="7">
        <f t="shared" si="96"/>
        <v>49</v>
      </c>
      <c r="S877" s="13" t="e">
        <f>VLOOKUP(A877,history!$B:$F,2,0)</f>
        <v>#N/A</v>
      </c>
      <c r="T877" s="13">
        <f>VLOOKUP($C877,日期!$A:$D,3,0)</f>
        <v>5</v>
      </c>
      <c r="U877" s="13">
        <f>VLOOKUP($C877,日期!$A:$D,4,0)</f>
        <v>1</v>
      </c>
      <c r="V877" s="65">
        <f t="shared" si="97"/>
        <v>44317</v>
      </c>
      <c r="W877" s="13" t="s">
        <v>2441</v>
      </c>
    </row>
    <row r="878" spans="1:23" ht="15">
      <c r="A878" s="15">
        <v>3446</v>
      </c>
      <c r="B878" s="15">
        <v>2021</v>
      </c>
      <c r="C878" s="13" t="s">
        <v>9</v>
      </c>
      <c r="D878" s="15">
        <v>20</v>
      </c>
      <c r="E878" s="13" t="s">
        <v>60</v>
      </c>
      <c r="F878" s="13" t="s">
        <v>11</v>
      </c>
      <c r="G878" s="13" t="s">
        <v>12</v>
      </c>
      <c r="H878" s="13" t="s">
        <v>15</v>
      </c>
      <c r="I878" s="3">
        <f t="shared" si="91"/>
        <v>70</v>
      </c>
      <c r="J878" s="7">
        <f t="shared" si="92"/>
        <v>70</v>
      </c>
      <c r="K878" s="3">
        <f>LEN(H878)</f>
        <v>3</v>
      </c>
      <c r="L878" s="13" t="str">
        <f>IF(OR(AND(LEN(H878&gt;3),ISERROR(FIND("-",H878,1))),AND(LEN(H878)&gt;3,ISERROR(FIND("+",H878,1)))),LEFT(H878,2),H878)</f>
        <v>70</v>
      </c>
      <c r="M878" s="13" t="str">
        <f>IF(AND(LEN(H878&gt;3),ISERROR(FIND("+",H878,1))),RIGHT(H878,2),IF(AND(LEN(H878)=3,ISERROR(FIND("-",H878,1))),LEFT(H878,2),H878))</f>
        <v>70</v>
      </c>
      <c r="N878" s="13" t="str">
        <f>SUBSTITUTE(H878,"+","-")</f>
        <v>70-</v>
      </c>
      <c r="O878" s="3">
        <f t="shared" si="93"/>
        <v>3</v>
      </c>
      <c r="P878" s="3">
        <f t="shared" si="94"/>
        <v>3</v>
      </c>
      <c r="Q878" s="7">
        <f t="shared" si="95"/>
        <v>70</v>
      </c>
      <c r="R878" s="7">
        <f t="shared" si="96"/>
        <v>70</v>
      </c>
      <c r="S878" s="13" t="e">
        <f>VLOOKUP(A878,history!$B:$F,2,0)</f>
        <v>#N/A</v>
      </c>
      <c r="T878" s="13">
        <f>VLOOKUP($C878,日期!$A:$D,3,0)</f>
        <v>5</v>
      </c>
      <c r="U878" s="13">
        <f>VLOOKUP($C878,日期!$A:$D,4,0)</f>
        <v>1</v>
      </c>
      <c r="V878" s="65">
        <f t="shared" si="97"/>
        <v>44317</v>
      </c>
      <c r="W878" s="13" t="s">
        <v>2442</v>
      </c>
    </row>
    <row r="879" spans="1:23" ht="15">
      <c r="A879" s="15">
        <v>3445</v>
      </c>
      <c r="B879" s="15">
        <v>2021</v>
      </c>
      <c r="C879" s="13" t="s">
        <v>9</v>
      </c>
      <c r="D879" s="15">
        <v>20</v>
      </c>
      <c r="E879" s="13" t="s">
        <v>14</v>
      </c>
      <c r="F879" s="13" t="s">
        <v>11</v>
      </c>
      <c r="G879" s="13" t="s">
        <v>12</v>
      </c>
      <c r="H879" s="13" t="s">
        <v>37</v>
      </c>
      <c r="I879" s="3">
        <f t="shared" si="91"/>
        <v>50</v>
      </c>
      <c r="J879" s="7">
        <f t="shared" si="92"/>
        <v>54</v>
      </c>
      <c r="K879" s="3">
        <f>LEN(H879)</f>
        <v>5</v>
      </c>
      <c r="L879" s="13" t="str">
        <f>IF(OR(AND(LEN(H879&gt;3),ISERROR(FIND("-",H879,1))),AND(LEN(H879)&gt;3,ISERROR(FIND("+",H879,1)))),LEFT(H879,2),H879)</f>
        <v>50</v>
      </c>
      <c r="M879" s="13" t="str">
        <f>IF(AND(LEN(H879&gt;3),ISERROR(FIND("+",H879,1))),RIGHT(H879,2),IF(AND(LEN(H879)=3,ISERROR(FIND("-",H879,1))),LEFT(H879,2),H879))</f>
        <v>54</v>
      </c>
      <c r="N879" s="13" t="str">
        <f>SUBSTITUTE(H879,"+","-")</f>
        <v>50-54</v>
      </c>
      <c r="O879" s="3">
        <f t="shared" si="93"/>
        <v>5</v>
      </c>
      <c r="P879" s="3">
        <f t="shared" si="94"/>
        <v>3</v>
      </c>
      <c r="Q879" s="7">
        <f t="shared" si="95"/>
        <v>50</v>
      </c>
      <c r="R879" s="7">
        <f t="shared" si="96"/>
        <v>54</v>
      </c>
      <c r="S879" s="13" t="e">
        <f>VLOOKUP(A879,history!$B:$F,2,0)</f>
        <v>#N/A</v>
      </c>
      <c r="T879" s="13">
        <f>VLOOKUP($C879,日期!$A:$D,3,0)</f>
        <v>5</v>
      </c>
      <c r="U879" s="13">
        <f>VLOOKUP($C879,日期!$A:$D,4,0)</f>
        <v>1</v>
      </c>
      <c r="V879" s="65">
        <f t="shared" si="97"/>
        <v>44317</v>
      </c>
      <c r="W879" s="13" t="s">
        <v>2443</v>
      </c>
    </row>
    <row r="880" spans="1:23" ht="15">
      <c r="A880" s="15">
        <v>3444</v>
      </c>
      <c r="B880" s="15">
        <v>2021</v>
      </c>
      <c r="C880" s="13" t="s">
        <v>9</v>
      </c>
      <c r="D880" s="15">
        <v>20</v>
      </c>
      <c r="E880" s="13" t="s">
        <v>14</v>
      </c>
      <c r="F880" s="13" t="s">
        <v>17</v>
      </c>
      <c r="G880" s="13" t="s">
        <v>12</v>
      </c>
      <c r="H880" s="13" t="s">
        <v>37</v>
      </c>
      <c r="I880" s="3">
        <f t="shared" si="91"/>
        <v>50</v>
      </c>
      <c r="J880" s="7">
        <f t="shared" si="92"/>
        <v>54</v>
      </c>
      <c r="K880" s="3">
        <f>LEN(H880)</f>
        <v>5</v>
      </c>
      <c r="L880" s="13" t="str">
        <f>IF(OR(AND(LEN(H880&gt;3),ISERROR(FIND("-",H880,1))),AND(LEN(H880)&gt;3,ISERROR(FIND("+",H880,1)))),LEFT(H880,2),H880)</f>
        <v>50</v>
      </c>
      <c r="M880" s="13" t="str">
        <f>IF(AND(LEN(H880&gt;3),ISERROR(FIND("+",H880,1))),RIGHT(H880,2),IF(AND(LEN(H880)=3,ISERROR(FIND("-",H880,1))),LEFT(H880,2),H880))</f>
        <v>54</v>
      </c>
      <c r="N880" s="13" t="str">
        <f>SUBSTITUTE(H880,"+","-")</f>
        <v>50-54</v>
      </c>
      <c r="O880" s="3">
        <f t="shared" si="93"/>
        <v>5</v>
      </c>
      <c r="P880" s="3">
        <f t="shared" si="94"/>
        <v>3</v>
      </c>
      <c r="Q880" s="7">
        <f t="shared" si="95"/>
        <v>50</v>
      </c>
      <c r="R880" s="7">
        <f t="shared" si="96"/>
        <v>54</v>
      </c>
      <c r="S880" s="13" t="e">
        <f>VLOOKUP(A880,history!$B:$F,2,0)</f>
        <v>#N/A</v>
      </c>
      <c r="T880" s="13">
        <f>VLOOKUP($C880,日期!$A:$D,3,0)</f>
        <v>5</v>
      </c>
      <c r="U880" s="13">
        <f>VLOOKUP($C880,日期!$A:$D,4,0)</f>
        <v>1</v>
      </c>
      <c r="V880" s="65">
        <f t="shared" si="97"/>
        <v>44317</v>
      </c>
      <c r="W880" s="13" t="s">
        <v>2444</v>
      </c>
    </row>
    <row r="881" spans="1:23" ht="15">
      <c r="A881" s="15">
        <v>3443</v>
      </c>
      <c r="B881" s="15">
        <v>2021</v>
      </c>
      <c r="C881" s="13" t="s">
        <v>9</v>
      </c>
      <c r="D881" s="15">
        <v>20</v>
      </c>
      <c r="E881" s="13" t="s">
        <v>36</v>
      </c>
      <c r="F881" s="13" t="s">
        <v>11</v>
      </c>
      <c r="G881" s="13" t="s">
        <v>12</v>
      </c>
      <c r="H881" s="13" t="s">
        <v>37</v>
      </c>
      <c r="I881" s="3">
        <f t="shared" si="91"/>
        <v>50</v>
      </c>
      <c r="J881" s="7">
        <f t="shared" si="92"/>
        <v>54</v>
      </c>
      <c r="K881" s="3">
        <f>LEN(H881)</f>
        <v>5</v>
      </c>
      <c r="L881" s="13" t="str">
        <f>IF(OR(AND(LEN(H881&gt;3),ISERROR(FIND("-",H881,1))),AND(LEN(H881)&gt;3,ISERROR(FIND("+",H881,1)))),LEFT(H881,2),H881)</f>
        <v>50</v>
      </c>
      <c r="M881" s="13" t="str">
        <f>IF(AND(LEN(H881&gt;3),ISERROR(FIND("+",H881,1))),RIGHT(H881,2),IF(AND(LEN(H881)=3,ISERROR(FIND("-",H881,1))),LEFT(H881,2),H881))</f>
        <v>54</v>
      </c>
      <c r="N881" s="13" t="str">
        <f>SUBSTITUTE(H881,"+","-")</f>
        <v>50-54</v>
      </c>
      <c r="O881" s="3">
        <f t="shared" si="93"/>
        <v>5</v>
      </c>
      <c r="P881" s="3">
        <f t="shared" si="94"/>
        <v>3</v>
      </c>
      <c r="Q881" s="7">
        <f t="shared" si="95"/>
        <v>50</v>
      </c>
      <c r="R881" s="7">
        <f t="shared" si="96"/>
        <v>54</v>
      </c>
      <c r="S881" s="13" t="e">
        <f>VLOOKUP(A881,history!$B:$F,2,0)</f>
        <v>#N/A</v>
      </c>
      <c r="T881" s="13">
        <f>VLOOKUP($C881,日期!$A:$D,3,0)</f>
        <v>5</v>
      </c>
      <c r="U881" s="13">
        <f>VLOOKUP($C881,日期!$A:$D,4,0)</f>
        <v>1</v>
      </c>
      <c r="V881" s="65">
        <f t="shared" si="97"/>
        <v>44317</v>
      </c>
      <c r="W881" s="13" t="s">
        <v>2445</v>
      </c>
    </row>
    <row r="882" spans="1:23" ht="15">
      <c r="A882" s="15">
        <v>3442</v>
      </c>
      <c r="B882" s="15">
        <v>2021</v>
      </c>
      <c r="C882" s="13" t="s">
        <v>9</v>
      </c>
      <c r="D882" s="15">
        <v>20</v>
      </c>
      <c r="E882" s="13" t="s">
        <v>10</v>
      </c>
      <c r="F882" s="13" t="s">
        <v>11</v>
      </c>
      <c r="G882" s="13" t="s">
        <v>12</v>
      </c>
      <c r="H882" s="13" t="s">
        <v>32</v>
      </c>
      <c r="I882" s="3">
        <f t="shared" si="91"/>
        <v>60</v>
      </c>
      <c r="J882" s="7">
        <f t="shared" si="92"/>
        <v>64</v>
      </c>
      <c r="K882" s="3">
        <f>LEN(H882)</f>
        <v>5</v>
      </c>
      <c r="L882" s="13" t="str">
        <f>IF(OR(AND(LEN(H882&gt;3),ISERROR(FIND("-",H882,1))),AND(LEN(H882)&gt;3,ISERROR(FIND("+",H882,1)))),LEFT(H882,2),H882)</f>
        <v>60</v>
      </c>
      <c r="M882" s="13" t="str">
        <f>IF(AND(LEN(H882&gt;3),ISERROR(FIND("+",H882,1))),RIGHT(H882,2),IF(AND(LEN(H882)=3,ISERROR(FIND("-",H882,1))),LEFT(H882,2),H882))</f>
        <v>64</v>
      </c>
      <c r="N882" s="13" t="str">
        <f>SUBSTITUTE(H882,"+","-")</f>
        <v>60-64</v>
      </c>
      <c r="O882" s="3">
        <f t="shared" si="93"/>
        <v>5</v>
      </c>
      <c r="P882" s="3">
        <f t="shared" si="94"/>
        <v>3</v>
      </c>
      <c r="Q882" s="7">
        <f t="shared" si="95"/>
        <v>60</v>
      </c>
      <c r="R882" s="7">
        <f t="shared" si="96"/>
        <v>64</v>
      </c>
      <c r="S882" s="13" t="e">
        <f>VLOOKUP(A882,history!$B:$F,2,0)</f>
        <v>#N/A</v>
      </c>
      <c r="T882" s="13">
        <f>VLOOKUP($C882,日期!$A:$D,3,0)</f>
        <v>5</v>
      </c>
      <c r="U882" s="13">
        <f>VLOOKUP($C882,日期!$A:$D,4,0)</f>
        <v>1</v>
      </c>
      <c r="V882" s="65">
        <f t="shared" si="97"/>
        <v>44317</v>
      </c>
      <c r="W882" s="13" t="s">
        <v>2446</v>
      </c>
    </row>
    <row r="883" spans="1:23" ht="15">
      <c r="A883" s="15">
        <v>3441</v>
      </c>
      <c r="B883" s="15">
        <v>2021</v>
      </c>
      <c r="C883" s="13" t="s">
        <v>9</v>
      </c>
      <c r="D883" s="15">
        <v>20</v>
      </c>
      <c r="E883" s="13" t="s">
        <v>10</v>
      </c>
      <c r="F883" s="13" t="s">
        <v>11</v>
      </c>
      <c r="G883" s="13" t="s">
        <v>12</v>
      </c>
      <c r="H883" s="13" t="s">
        <v>16</v>
      </c>
      <c r="I883" s="3">
        <f t="shared" si="91"/>
        <v>15</v>
      </c>
      <c r="J883" s="7">
        <f t="shared" si="92"/>
        <v>19</v>
      </c>
      <c r="K883" s="3">
        <f>LEN(H883)</f>
        <v>5</v>
      </c>
      <c r="L883" s="13" t="str">
        <f>IF(OR(AND(LEN(H883&gt;3),ISERROR(FIND("-",H883,1))),AND(LEN(H883)&gt;3,ISERROR(FIND("+",H883,1)))),LEFT(H883,2),H883)</f>
        <v>15</v>
      </c>
      <c r="M883" s="13" t="str">
        <f>IF(AND(LEN(H883&gt;3),ISERROR(FIND("+",H883,1))),RIGHT(H883,2),IF(AND(LEN(H883)=3,ISERROR(FIND("-",H883,1))),LEFT(H883,2),H883))</f>
        <v>19</v>
      </c>
      <c r="N883" s="13" t="str">
        <f>SUBSTITUTE(H883,"+","-")</f>
        <v>15-19</v>
      </c>
      <c r="O883" s="3">
        <f t="shared" si="93"/>
        <v>5</v>
      </c>
      <c r="P883" s="3">
        <f t="shared" si="94"/>
        <v>3</v>
      </c>
      <c r="Q883" s="7">
        <f t="shared" si="95"/>
        <v>15</v>
      </c>
      <c r="R883" s="7">
        <f t="shared" si="96"/>
        <v>19</v>
      </c>
      <c r="S883" s="13" t="e">
        <f>VLOOKUP(A883,history!$B:$F,2,0)</f>
        <v>#N/A</v>
      </c>
      <c r="T883" s="13">
        <f>VLOOKUP($C883,日期!$A:$D,3,0)</f>
        <v>5</v>
      </c>
      <c r="U883" s="13">
        <f>VLOOKUP($C883,日期!$A:$D,4,0)</f>
        <v>1</v>
      </c>
      <c r="V883" s="65">
        <f t="shared" si="97"/>
        <v>44317</v>
      </c>
      <c r="W883" s="13" t="s">
        <v>2447</v>
      </c>
    </row>
    <row r="884" spans="1:23" ht="15">
      <c r="A884" s="15">
        <v>3440</v>
      </c>
      <c r="B884" s="15">
        <v>2021</v>
      </c>
      <c r="C884" s="13" t="s">
        <v>9</v>
      </c>
      <c r="D884" s="15">
        <v>20</v>
      </c>
      <c r="E884" s="13" t="s">
        <v>10</v>
      </c>
      <c r="F884" s="13" t="s">
        <v>17</v>
      </c>
      <c r="G884" s="13" t="s">
        <v>12</v>
      </c>
      <c r="H884" s="13" t="s">
        <v>30</v>
      </c>
      <c r="I884" s="3">
        <f t="shared" si="91"/>
        <v>45</v>
      </c>
      <c r="J884" s="7">
        <f t="shared" si="92"/>
        <v>49</v>
      </c>
      <c r="K884" s="3">
        <f>LEN(H884)</f>
        <v>5</v>
      </c>
      <c r="L884" s="13" t="str">
        <f>IF(OR(AND(LEN(H884&gt;3),ISERROR(FIND("-",H884,1))),AND(LEN(H884)&gt;3,ISERROR(FIND("+",H884,1)))),LEFT(H884,2),H884)</f>
        <v>45</v>
      </c>
      <c r="M884" s="13" t="str">
        <f>IF(AND(LEN(H884&gt;3),ISERROR(FIND("+",H884,1))),RIGHT(H884,2),IF(AND(LEN(H884)=3,ISERROR(FIND("-",H884,1))),LEFT(H884,2),H884))</f>
        <v>49</v>
      </c>
      <c r="N884" s="13" t="str">
        <f>SUBSTITUTE(H884,"+","-")</f>
        <v>45-49</v>
      </c>
      <c r="O884" s="3">
        <f t="shared" si="93"/>
        <v>5</v>
      </c>
      <c r="P884" s="3">
        <f t="shared" si="94"/>
        <v>3</v>
      </c>
      <c r="Q884" s="7">
        <f t="shared" si="95"/>
        <v>45</v>
      </c>
      <c r="R884" s="7">
        <f t="shared" si="96"/>
        <v>49</v>
      </c>
      <c r="S884" s="13" t="e">
        <f>VLOOKUP(A884,history!$B:$F,2,0)</f>
        <v>#N/A</v>
      </c>
      <c r="T884" s="13">
        <f>VLOOKUP($C884,日期!$A:$D,3,0)</f>
        <v>5</v>
      </c>
      <c r="U884" s="13">
        <f>VLOOKUP($C884,日期!$A:$D,4,0)</f>
        <v>1</v>
      </c>
      <c r="V884" s="65">
        <f t="shared" si="97"/>
        <v>44317</v>
      </c>
      <c r="W884" s="13" t="s">
        <v>2448</v>
      </c>
    </row>
    <row r="885" spans="1:23" ht="15">
      <c r="A885" s="15">
        <v>3439</v>
      </c>
      <c r="B885" s="15">
        <v>2021</v>
      </c>
      <c r="C885" s="13" t="s">
        <v>9</v>
      </c>
      <c r="D885" s="15">
        <v>20</v>
      </c>
      <c r="E885" s="13" t="s">
        <v>60</v>
      </c>
      <c r="F885" s="13" t="s">
        <v>11</v>
      </c>
      <c r="G885" s="13" t="s">
        <v>12</v>
      </c>
      <c r="H885" s="13" t="s">
        <v>18</v>
      </c>
      <c r="I885" s="3">
        <f t="shared" si="91"/>
        <v>65</v>
      </c>
      <c r="J885" s="7">
        <f t="shared" si="92"/>
        <v>69</v>
      </c>
      <c r="K885" s="3">
        <f>LEN(H885)</f>
        <v>5</v>
      </c>
      <c r="L885" s="13" t="str">
        <f>IF(OR(AND(LEN(H885&gt;3),ISERROR(FIND("-",H885,1))),AND(LEN(H885)&gt;3,ISERROR(FIND("+",H885,1)))),LEFT(H885,2),H885)</f>
        <v>65</v>
      </c>
      <c r="M885" s="13" t="str">
        <f>IF(AND(LEN(H885&gt;3),ISERROR(FIND("+",H885,1))),RIGHT(H885,2),IF(AND(LEN(H885)=3,ISERROR(FIND("-",H885,1))),LEFT(H885,2),H885))</f>
        <v>69</v>
      </c>
      <c r="N885" s="13" t="str">
        <f>SUBSTITUTE(H885,"+","-")</f>
        <v>65-69</v>
      </c>
      <c r="O885" s="3">
        <f t="shared" si="93"/>
        <v>5</v>
      </c>
      <c r="P885" s="3">
        <f t="shared" si="94"/>
        <v>3</v>
      </c>
      <c r="Q885" s="7">
        <f t="shared" si="95"/>
        <v>65</v>
      </c>
      <c r="R885" s="7">
        <f t="shared" si="96"/>
        <v>69</v>
      </c>
      <c r="S885" s="13" t="e">
        <f>VLOOKUP(A885,history!$B:$F,2,0)</f>
        <v>#N/A</v>
      </c>
      <c r="T885" s="13">
        <f>VLOOKUP($C885,日期!$A:$D,3,0)</f>
        <v>5</v>
      </c>
      <c r="U885" s="13">
        <f>VLOOKUP($C885,日期!$A:$D,4,0)</f>
        <v>1</v>
      </c>
      <c r="V885" s="65">
        <f t="shared" si="97"/>
        <v>44317</v>
      </c>
      <c r="W885" s="13" t="s">
        <v>2449</v>
      </c>
    </row>
    <row r="886" spans="1:23" ht="15">
      <c r="A886" s="15">
        <v>3438</v>
      </c>
      <c r="B886" s="15">
        <v>2021</v>
      </c>
      <c r="C886" s="13" t="s">
        <v>9</v>
      </c>
      <c r="D886" s="15">
        <v>20</v>
      </c>
      <c r="E886" s="13" t="s">
        <v>14</v>
      </c>
      <c r="F886" s="13" t="s">
        <v>11</v>
      </c>
      <c r="G886" s="13" t="s">
        <v>12</v>
      </c>
      <c r="H886" s="13" t="s">
        <v>37</v>
      </c>
      <c r="I886" s="3">
        <f t="shared" si="91"/>
        <v>50</v>
      </c>
      <c r="J886" s="7">
        <f t="shared" si="92"/>
        <v>54</v>
      </c>
      <c r="K886" s="3">
        <f>LEN(H886)</f>
        <v>5</v>
      </c>
      <c r="L886" s="13" t="str">
        <f>IF(OR(AND(LEN(H886&gt;3),ISERROR(FIND("-",H886,1))),AND(LEN(H886)&gt;3,ISERROR(FIND("+",H886,1)))),LEFT(H886,2),H886)</f>
        <v>50</v>
      </c>
      <c r="M886" s="13" t="str">
        <f>IF(AND(LEN(H886&gt;3),ISERROR(FIND("+",H886,1))),RIGHT(H886,2),IF(AND(LEN(H886)=3,ISERROR(FIND("-",H886,1))),LEFT(H886,2),H886))</f>
        <v>54</v>
      </c>
      <c r="N886" s="13" t="str">
        <f>SUBSTITUTE(H886,"+","-")</f>
        <v>50-54</v>
      </c>
      <c r="O886" s="3">
        <f t="shared" si="93"/>
        <v>5</v>
      </c>
      <c r="P886" s="3">
        <f t="shared" si="94"/>
        <v>3</v>
      </c>
      <c r="Q886" s="7">
        <f t="shared" si="95"/>
        <v>50</v>
      </c>
      <c r="R886" s="7">
        <f t="shared" si="96"/>
        <v>54</v>
      </c>
      <c r="S886" s="13" t="e">
        <f>VLOOKUP(A886,history!$B:$F,2,0)</f>
        <v>#N/A</v>
      </c>
      <c r="T886" s="13">
        <f>VLOOKUP($C886,日期!$A:$D,3,0)</f>
        <v>5</v>
      </c>
      <c r="U886" s="13">
        <f>VLOOKUP($C886,日期!$A:$D,4,0)</f>
        <v>1</v>
      </c>
      <c r="V886" s="65">
        <f t="shared" si="97"/>
        <v>44317</v>
      </c>
      <c r="W886" s="13" t="s">
        <v>2450</v>
      </c>
    </row>
    <row r="887" spans="1:23" ht="15">
      <c r="A887" s="15">
        <v>3437</v>
      </c>
      <c r="B887" s="15">
        <v>2021</v>
      </c>
      <c r="C887" s="13" t="s">
        <v>9</v>
      </c>
      <c r="D887" s="15">
        <v>20</v>
      </c>
      <c r="E887" s="13" t="s">
        <v>14</v>
      </c>
      <c r="F887" s="13" t="s">
        <v>17</v>
      </c>
      <c r="G887" s="13" t="s">
        <v>12</v>
      </c>
      <c r="H887" s="13" t="s">
        <v>37</v>
      </c>
      <c r="I887" s="3">
        <f t="shared" si="91"/>
        <v>50</v>
      </c>
      <c r="J887" s="7">
        <f t="shared" si="92"/>
        <v>54</v>
      </c>
      <c r="K887" s="3">
        <f>LEN(H887)</f>
        <v>5</v>
      </c>
      <c r="L887" s="13" t="str">
        <f>IF(OR(AND(LEN(H887&gt;3),ISERROR(FIND("-",H887,1))),AND(LEN(H887)&gt;3,ISERROR(FIND("+",H887,1)))),LEFT(H887,2),H887)</f>
        <v>50</v>
      </c>
      <c r="M887" s="13" t="str">
        <f>IF(AND(LEN(H887&gt;3),ISERROR(FIND("+",H887,1))),RIGHT(H887,2),IF(AND(LEN(H887)=3,ISERROR(FIND("-",H887,1))),LEFT(H887,2),H887))</f>
        <v>54</v>
      </c>
      <c r="N887" s="13" t="str">
        <f>SUBSTITUTE(H887,"+","-")</f>
        <v>50-54</v>
      </c>
      <c r="O887" s="3">
        <f t="shared" si="93"/>
        <v>5</v>
      </c>
      <c r="P887" s="3">
        <f t="shared" si="94"/>
        <v>3</v>
      </c>
      <c r="Q887" s="7">
        <f t="shared" si="95"/>
        <v>50</v>
      </c>
      <c r="R887" s="7">
        <f t="shared" si="96"/>
        <v>54</v>
      </c>
      <c r="S887" s="13" t="e">
        <f>VLOOKUP(A887,history!$B:$F,2,0)</f>
        <v>#N/A</v>
      </c>
      <c r="T887" s="13">
        <f>VLOOKUP($C887,日期!$A:$D,3,0)</f>
        <v>5</v>
      </c>
      <c r="U887" s="13">
        <f>VLOOKUP($C887,日期!$A:$D,4,0)</f>
        <v>1</v>
      </c>
      <c r="V887" s="65">
        <f t="shared" si="97"/>
        <v>44317</v>
      </c>
      <c r="W887" s="13" t="s">
        <v>2451</v>
      </c>
    </row>
    <row r="888" spans="1:23" ht="15">
      <c r="A888" s="15">
        <v>3436</v>
      </c>
      <c r="B888" s="15">
        <v>2021</v>
      </c>
      <c r="C888" s="13" t="s">
        <v>9</v>
      </c>
      <c r="D888" s="15">
        <v>20</v>
      </c>
      <c r="E888" s="13" t="s">
        <v>36</v>
      </c>
      <c r="F888" s="13" t="s">
        <v>11</v>
      </c>
      <c r="G888" s="13" t="s">
        <v>12</v>
      </c>
      <c r="H888" s="13" t="s">
        <v>37</v>
      </c>
      <c r="I888" s="3">
        <f t="shared" si="91"/>
        <v>50</v>
      </c>
      <c r="J888" s="7">
        <f t="shared" si="92"/>
        <v>54</v>
      </c>
      <c r="K888" s="3">
        <f>LEN(H888)</f>
        <v>5</v>
      </c>
      <c r="L888" s="13" t="str">
        <f>IF(OR(AND(LEN(H888&gt;3),ISERROR(FIND("-",H888,1))),AND(LEN(H888)&gt;3,ISERROR(FIND("+",H888,1)))),LEFT(H888,2),H888)</f>
        <v>50</v>
      </c>
      <c r="M888" s="13" t="str">
        <f>IF(AND(LEN(H888&gt;3),ISERROR(FIND("+",H888,1))),RIGHT(H888,2),IF(AND(LEN(H888)=3,ISERROR(FIND("-",H888,1))),LEFT(H888,2),H888))</f>
        <v>54</v>
      </c>
      <c r="N888" s="13" t="str">
        <f>SUBSTITUTE(H888,"+","-")</f>
        <v>50-54</v>
      </c>
      <c r="O888" s="3">
        <f t="shared" si="93"/>
        <v>5</v>
      </c>
      <c r="P888" s="3">
        <f t="shared" si="94"/>
        <v>3</v>
      </c>
      <c r="Q888" s="7">
        <f t="shared" si="95"/>
        <v>50</v>
      </c>
      <c r="R888" s="7">
        <f t="shared" si="96"/>
        <v>54</v>
      </c>
      <c r="S888" s="13" t="e">
        <f>VLOOKUP(A888,history!$B:$F,2,0)</f>
        <v>#N/A</v>
      </c>
      <c r="T888" s="13">
        <f>VLOOKUP($C888,日期!$A:$D,3,0)</f>
        <v>5</v>
      </c>
      <c r="U888" s="13">
        <f>VLOOKUP($C888,日期!$A:$D,4,0)</f>
        <v>1</v>
      </c>
      <c r="V888" s="65">
        <f t="shared" si="97"/>
        <v>44317</v>
      </c>
      <c r="W888" s="13" t="s">
        <v>2452</v>
      </c>
    </row>
    <row r="889" spans="1:23" ht="15">
      <c r="A889" s="15">
        <v>3435</v>
      </c>
      <c r="B889" s="15">
        <v>2021</v>
      </c>
      <c r="C889" s="13" t="s">
        <v>9</v>
      </c>
      <c r="D889" s="15">
        <v>20</v>
      </c>
      <c r="E889" s="13" t="s">
        <v>10</v>
      </c>
      <c r="F889" s="13" t="s">
        <v>11</v>
      </c>
      <c r="G889" s="13" t="s">
        <v>12</v>
      </c>
      <c r="H889" s="13" t="s">
        <v>32</v>
      </c>
      <c r="I889" s="3">
        <f t="shared" si="91"/>
        <v>60</v>
      </c>
      <c r="J889" s="7">
        <f t="shared" si="92"/>
        <v>64</v>
      </c>
      <c r="K889" s="3">
        <f>LEN(H889)</f>
        <v>5</v>
      </c>
      <c r="L889" s="13" t="str">
        <f>IF(OR(AND(LEN(H889&gt;3),ISERROR(FIND("-",H889,1))),AND(LEN(H889)&gt;3,ISERROR(FIND("+",H889,1)))),LEFT(H889,2),H889)</f>
        <v>60</v>
      </c>
      <c r="M889" s="13" t="str">
        <f>IF(AND(LEN(H889&gt;3),ISERROR(FIND("+",H889,1))),RIGHT(H889,2),IF(AND(LEN(H889)=3,ISERROR(FIND("-",H889,1))),LEFT(H889,2),H889))</f>
        <v>64</v>
      </c>
      <c r="N889" s="13" t="str">
        <f>SUBSTITUTE(H889,"+","-")</f>
        <v>60-64</v>
      </c>
      <c r="O889" s="3">
        <f t="shared" si="93"/>
        <v>5</v>
      </c>
      <c r="P889" s="3">
        <f t="shared" si="94"/>
        <v>3</v>
      </c>
      <c r="Q889" s="7">
        <f t="shared" si="95"/>
        <v>60</v>
      </c>
      <c r="R889" s="7">
        <f t="shared" si="96"/>
        <v>64</v>
      </c>
      <c r="S889" s="13" t="e">
        <f>VLOOKUP(A889,history!$B:$F,2,0)</f>
        <v>#N/A</v>
      </c>
      <c r="T889" s="13">
        <f>VLOOKUP($C889,日期!$A:$D,3,0)</f>
        <v>5</v>
      </c>
      <c r="U889" s="13">
        <f>VLOOKUP($C889,日期!$A:$D,4,0)</f>
        <v>1</v>
      </c>
      <c r="V889" s="65">
        <f t="shared" si="97"/>
        <v>44317</v>
      </c>
      <c r="W889" s="13" t="s">
        <v>2453</v>
      </c>
    </row>
    <row r="890" spans="1:23" ht="15">
      <c r="A890" s="15">
        <v>3434</v>
      </c>
      <c r="B890" s="15">
        <v>2021</v>
      </c>
      <c r="C890" s="13" t="s">
        <v>9</v>
      </c>
      <c r="D890" s="15">
        <v>20</v>
      </c>
      <c r="E890" s="13" t="s">
        <v>10</v>
      </c>
      <c r="F890" s="13" t="s">
        <v>11</v>
      </c>
      <c r="G890" s="13" t="s">
        <v>12</v>
      </c>
      <c r="H890" s="13" t="s">
        <v>16</v>
      </c>
      <c r="I890" s="3">
        <f t="shared" si="91"/>
        <v>15</v>
      </c>
      <c r="J890" s="7">
        <f t="shared" si="92"/>
        <v>19</v>
      </c>
      <c r="K890" s="3">
        <f>LEN(H890)</f>
        <v>5</v>
      </c>
      <c r="L890" s="13" t="str">
        <f>IF(OR(AND(LEN(H890&gt;3),ISERROR(FIND("-",H890,1))),AND(LEN(H890)&gt;3,ISERROR(FIND("+",H890,1)))),LEFT(H890,2),H890)</f>
        <v>15</v>
      </c>
      <c r="M890" s="13" t="str">
        <f>IF(AND(LEN(H890&gt;3),ISERROR(FIND("+",H890,1))),RIGHT(H890,2),IF(AND(LEN(H890)=3,ISERROR(FIND("-",H890,1))),LEFT(H890,2),H890))</f>
        <v>19</v>
      </c>
      <c r="N890" s="13" t="str">
        <f>SUBSTITUTE(H890,"+","-")</f>
        <v>15-19</v>
      </c>
      <c r="O890" s="3">
        <f t="shared" si="93"/>
        <v>5</v>
      </c>
      <c r="P890" s="3">
        <f t="shared" si="94"/>
        <v>3</v>
      </c>
      <c r="Q890" s="7">
        <f t="shared" si="95"/>
        <v>15</v>
      </c>
      <c r="R890" s="7">
        <f t="shared" si="96"/>
        <v>19</v>
      </c>
      <c r="S890" s="13" t="e">
        <f>VLOOKUP(A890,history!$B:$F,2,0)</f>
        <v>#N/A</v>
      </c>
      <c r="T890" s="13">
        <f>VLOOKUP($C890,日期!$A:$D,3,0)</f>
        <v>5</v>
      </c>
      <c r="U890" s="13">
        <f>VLOOKUP($C890,日期!$A:$D,4,0)</f>
        <v>1</v>
      </c>
      <c r="V890" s="65">
        <f t="shared" si="97"/>
        <v>44317</v>
      </c>
      <c r="W890" s="13" t="s">
        <v>2454</v>
      </c>
    </row>
    <row r="891" spans="1:23" ht="15">
      <c r="A891" s="15">
        <v>3433</v>
      </c>
      <c r="B891" s="15">
        <v>2021</v>
      </c>
      <c r="C891" s="13" t="s">
        <v>9</v>
      </c>
      <c r="D891" s="15">
        <v>20</v>
      </c>
      <c r="E891" s="13" t="s">
        <v>10</v>
      </c>
      <c r="F891" s="13" t="s">
        <v>17</v>
      </c>
      <c r="G891" s="13" t="s">
        <v>12</v>
      </c>
      <c r="H891" s="13" t="s">
        <v>30</v>
      </c>
      <c r="I891" s="3">
        <f t="shared" si="91"/>
        <v>45</v>
      </c>
      <c r="J891" s="7">
        <f t="shared" si="92"/>
        <v>49</v>
      </c>
      <c r="K891" s="3">
        <f>LEN(H891)</f>
        <v>5</v>
      </c>
      <c r="L891" s="13" t="str">
        <f>IF(OR(AND(LEN(H891&gt;3),ISERROR(FIND("-",H891,1))),AND(LEN(H891)&gt;3,ISERROR(FIND("+",H891,1)))),LEFT(H891,2),H891)</f>
        <v>45</v>
      </c>
      <c r="M891" s="13" t="str">
        <f>IF(AND(LEN(H891&gt;3),ISERROR(FIND("+",H891,1))),RIGHT(H891,2),IF(AND(LEN(H891)=3,ISERROR(FIND("-",H891,1))),LEFT(H891,2),H891))</f>
        <v>49</v>
      </c>
      <c r="N891" s="13" t="str">
        <f>SUBSTITUTE(H891,"+","-")</f>
        <v>45-49</v>
      </c>
      <c r="O891" s="3">
        <f t="shared" si="93"/>
        <v>5</v>
      </c>
      <c r="P891" s="3">
        <f t="shared" si="94"/>
        <v>3</v>
      </c>
      <c r="Q891" s="7">
        <f t="shared" si="95"/>
        <v>45</v>
      </c>
      <c r="R891" s="7">
        <f t="shared" si="96"/>
        <v>49</v>
      </c>
      <c r="S891" s="13" t="e">
        <f>VLOOKUP(A891,history!$B:$F,2,0)</f>
        <v>#N/A</v>
      </c>
      <c r="T891" s="13">
        <f>VLOOKUP($C891,日期!$A:$D,3,0)</f>
        <v>5</v>
      </c>
      <c r="U891" s="13">
        <f>VLOOKUP($C891,日期!$A:$D,4,0)</f>
        <v>1</v>
      </c>
      <c r="V891" s="65">
        <f t="shared" si="97"/>
        <v>44317</v>
      </c>
      <c r="W891" s="13" t="s">
        <v>2455</v>
      </c>
    </row>
    <row r="892" spans="1:23" ht="15">
      <c r="A892" s="15">
        <v>3432</v>
      </c>
      <c r="B892" s="15">
        <v>2021</v>
      </c>
      <c r="C892" s="13" t="s">
        <v>9</v>
      </c>
      <c r="D892" s="15">
        <v>20</v>
      </c>
      <c r="E892" s="13" t="s">
        <v>60</v>
      </c>
      <c r="F892" s="13" t="s">
        <v>11</v>
      </c>
      <c r="G892" s="13" t="s">
        <v>12</v>
      </c>
      <c r="H892" s="13" t="s">
        <v>32</v>
      </c>
      <c r="I892" s="3">
        <f t="shared" si="91"/>
        <v>60</v>
      </c>
      <c r="J892" s="7">
        <f t="shared" si="92"/>
        <v>64</v>
      </c>
      <c r="K892" s="3">
        <f>LEN(H892)</f>
        <v>5</v>
      </c>
      <c r="L892" s="13" t="str">
        <f>IF(OR(AND(LEN(H892&gt;3),ISERROR(FIND("-",H892,1))),AND(LEN(H892)&gt;3,ISERROR(FIND("+",H892,1)))),LEFT(H892,2),H892)</f>
        <v>60</v>
      </c>
      <c r="M892" s="13" t="str">
        <f>IF(AND(LEN(H892&gt;3),ISERROR(FIND("+",H892,1))),RIGHT(H892,2),IF(AND(LEN(H892)=3,ISERROR(FIND("-",H892,1))),LEFT(H892,2),H892))</f>
        <v>64</v>
      </c>
      <c r="N892" s="13" t="str">
        <f>SUBSTITUTE(H892,"+","-")</f>
        <v>60-64</v>
      </c>
      <c r="O892" s="3">
        <f t="shared" si="93"/>
        <v>5</v>
      </c>
      <c r="P892" s="3">
        <f t="shared" si="94"/>
        <v>3</v>
      </c>
      <c r="Q892" s="7">
        <f t="shared" si="95"/>
        <v>60</v>
      </c>
      <c r="R892" s="7">
        <f t="shared" si="96"/>
        <v>64</v>
      </c>
      <c r="S892" s="13" t="e">
        <f>VLOOKUP(A892,history!$B:$F,2,0)</f>
        <v>#N/A</v>
      </c>
      <c r="T892" s="13">
        <f>VLOOKUP($C892,日期!$A:$D,3,0)</f>
        <v>5</v>
      </c>
      <c r="U892" s="13">
        <f>VLOOKUP($C892,日期!$A:$D,4,0)</f>
        <v>1</v>
      </c>
      <c r="V892" s="65">
        <f t="shared" si="97"/>
        <v>44317</v>
      </c>
      <c r="W892" s="13" t="s">
        <v>2456</v>
      </c>
    </row>
    <row r="893" spans="1:23" ht="15">
      <c r="A893" s="15">
        <v>3431</v>
      </c>
      <c r="B893" s="15">
        <v>2021</v>
      </c>
      <c r="C893" s="13" t="s">
        <v>9</v>
      </c>
      <c r="D893" s="15">
        <v>20</v>
      </c>
      <c r="E893" s="13" t="s">
        <v>14</v>
      </c>
      <c r="F893" s="13" t="s">
        <v>11</v>
      </c>
      <c r="G893" s="13" t="s">
        <v>12</v>
      </c>
      <c r="H893" s="13" t="s">
        <v>37</v>
      </c>
      <c r="I893" s="3">
        <f t="shared" si="91"/>
        <v>50</v>
      </c>
      <c r="J893" s="7">
        <f t="shared" si="92"/>
        <v>54</v>
      </c>
      <c r="K893" s="3">
        <f>LEN(H893)</f>
        <v>5</v>
      </c>
      <c r="L893" s="13" t="str">
        <f>IF(OR(AND(LEN(H893&gt;3),ISERROR(FIND("-",H893,1))),AND(LEN(H893)&gt;3,ISERROR(FIND("+",H893,1)))),LEFT(H893,2),H893)</f>
        <v>50</v>
      </c>
      <c r="M893" s="13" t="str">
        <f>IF(AND(LEN(H893&gt;3),ISERROR(FIND("+",H893,1))),RIGHT(H893,2),IF(AND(LEN(H893)=3,ISERROR(FIND("-",H893,1))),LEFT(H893,2),H893))</f>
        <v>54</v>
      </c>
      <c r="N893" s="13" t="str">
        <f>SUBSTITUTE(H893,"+","-")</f>
        <v>50-54</v>
      </c>
      <c r="O893" s="3">
        <f t="shared" si="93"/>
        <v>5</v>
      </c>
      <c r="P893" s="3">
        <f t="shared" si="94"/>
        <v>3</v>
      </c>
      <c r="Q893" s="7">
        <f t="shared" si="95"/>
        <v>50</v>
      </c>
      <c r="R893" s="7">
        <f t="shared" si="96"/>
        <v>54</v>
      </c>
      <c r="S893" s="13" t="e">
        <f>VLOOKUP(A893,history!$B:$F,2,0)</f>
        <v>#N/A</v>
      </c>
      <c r="T893" s="13">
        <f>VLOOKUP($C893,日期!$A:$D,3,0)</f>
        <v>5</v>
      </c>
      <c r="U893" s="13">
        <f>VLOOKUP($C893,日期!$A:$D,4,0)</f>
        <v>1</v>
      </c>
      <c r="V893" s="65">
        <f t="shared" si="97"/>
        <v>44317</v>
      </c>
      <c r="W893" s="13" t="s">
        <v>2457</v>
      </c>
    </row>
    <row r="894" spans="1:23" ht="15">
      <c r="A894" s="15">
        <v>3430</v>
      </c>
      <c r="B894" s="15">
        <v>2021</v>
      </c>
      <c r="C894" s="13" t="s">
        <v>9</v>
      </c>
      <c r="D894" s="15">
        <v>20</v>
      </c>
      <c r="E894" s="13" t="s">
        <v>14</v>
      </c>
      <c r="F894" s="13" t="s">
        <v>17</v>
      </c>
      <c r="G894" s="13" t="s">
        <v>12</v>
      </c>
      <c r="H894" s="13" t="s">
        <v>37</v>
      </c>
      <c r="I894" s="3">
        <f t="shared" si="91"/>
        <v>50</v>
      </c>
      <c r="J894" s="7">
        <f t="shared" si="92"/>
        <v>54</v>
      </c>
      <c r="K894" s="3">
        <f>LEN(H894)</f>
        <v>5</v>
      </c>
      <c r="L894" s="13" t="str">
        <f>IF(OR(AND(LEN(H894&gt;3),ISERROR(FIND("-",H894,1))),AND(LEN(H894)&gt;3,ISERROR(FIND("+",H894,1)))),LEFT(H894,2),H894)</f>
        <v>50</v>
      </c>
      <c r="M894" s="13" t="str">
        <f>IF(AND(LEN(H894&gt;3),ISERROR(FIND("+",H894,1))),RIGHT(H894,2),IF(AND(LEN(H894)=3,ISERROR(FIND("-",H894,1))),LEFT(H894,2),H894))</f>
        <v>54</v>
      </c>
      <c r="N894" s="13" t="str">
        <f>SUBSTITUTE(H894,"+","-")</f>
        <v>50-54</v>
      </c>
      <c r="O894" s="3">
        <f t="shared" si="93"/>
        <v>5</v>
      </c>
      <c r="P894" s="3">
        <f t="shared" si="94"/>
        <v>3</v>
      </c>
      <c r="Q894" s="7">
        <f t="shared" si="95"/>
        <v>50</v>
      </c>
      <c r="R894" s="7">
        <f t="shared" si="96"/>
        <v>54</v>
      </c>
      <c r="S894" s="13" t="e">
        <f>VLOOKUP(A894,history!$B:$F,2,0)</f>
        <v>#N/A</v>
      </c>
      <c r="T894" s="13">
        <f>VLOOKUP($C894,日期!$A:$D,3,0)</f>
        <v>5</v>
      </c>
      <c r="U894" s="13">
        <f>VLOOKUP($C894,日期!$A:$D,4,0)</f>
        <v>1</v>
      </c>
      <c r="V894" s="65">
        <f t="shared" si="97"/>
        <v>44317</v>
      </c>
      <c r="W894" s="13" t="s">
        <v>2458</v>
      </c>
    </row>
    <row r="895" spans="1:23" ht="15">
      <c r="A895" s="15">
        <v>3429</v>
      </c>
      <c r="B895" s="15">
        <v>2021</v>
      </c>
      <c r="C895" s="13" t="s">
        <v>9</v>
      </c>
      <c r="D895" s="15">
        <v>20</v>
      </c>
      <c r="E895" s="13" t="s">
        <v>36</v>
      </c>
      <c r="F895" s="13" t="s">
        <v>11</v>
      </c>
      <c r="G895" s="13" t="s">
        <v>12</v>
      </c>
      <c r="H895" s="13" t="s">
        <v>34</v>
      </c>
      <c r="I895" s="3">
        <f t="shared" si="91"/>
        <v>35</v>
      </c>
      <c r="J895" s="7">
        <f t="shared" si="92"/>
        <v>39</v>
      </c>
      <c r="K895" s="3">
        <f>LEN(H895)</f>
        <v>5</v>
      </c>
      <c r="L895" s="13" t="str">
        <f>IF(OR(AND(LEN(H895&gt;3),ISERROR(FIND("-",H895,1))),AND(LEN(H895)&gt;3,ISERROR(FIND("+",H895,1)))),LEFT(H895,2),H895)</f>
        <v>35</v>
      </c>
      <c r="M895" s="13" t="str">
        <f>IF(AND(LEN(H895&gt;3),ISERROR(FIND("+",H895,1))),RIGHT(H895,2),IF(AND(LEN(H895)=3,ISERROR(FIND("-",H895,1))),LEFT(H895,2),H895))</f>
        <v>39</v>
      </c>
      <c r="N895" s="13" t="str">
        <f>SUBSTITUTE(H895,"+","-")</f>
        <v>35-39</v>
      </c>
      <c r="O895" s="3">
        <f t="shared" si="93"/>
        <v>5</v>
      </c>
      <c r="P895" s="3">
        <f t="shared" si="94"/>
        <v>3</v>
      </c>
      <c r="Q895" s="7">
        <f t="shared" si="95"/>
        <v>35</v>
      </c>
      <c r="R895" s="7">
        <f t="shared" si="96"/>
        <v>39</v>
      </c>
      <c r="S895" s="13" t="e">
        <f>VLOOKUP(A895,history!$B:$F,2,0)</f>
        <v>#N/A</v>
      </c>
      <c r="T895" s="13">
        <f>VLOOKUP($C895,日期!$A:$D,3,0)</f>
        <v>5</v>
      </c>
      <c r="U895" s="13">
        <f>VLOOKUP($C895,日期!$A:$D,4,0)</f>
        <v>1</v>
      </c>
      <c r="V895" s="65">
        <f t="shared" si="97"/>
        <v>44317</v>
      </c>
      <c r="W895" s="13" t="s">
        <v>2459</v>
      </c>
    </row>
    <row r="896" spans="1:23" ht="15">
      <c r="A896" s="15">
        <v>3428</v>
      </c>
      <c r="B896" s="15">
        <v>2021</v>
      </c>
      <c r="C896" s="13" t="s">
        <v>9</v>
      </c>
      <c r="D896" s="15">
        <v>20</v>
      </c>
      <c r="E896" s="13" t="s">
        <v>10</v>
      </c>
      <c r="F896" s="13" t="s">
        <v>11</v>
      </c>
      <c r="G896" s="13" t="s">
        <v>12</v>
      </c>
      <c r="H896" s="13" t="s">
        <v>32</v>
      </c>
      <c r="I896" s="3">
        <f t="shared" si="91"/>
        <v>60</v>
      </c>
      <c r="J896" s="7">
        <f t="shared" si="92"/>
        <v>64</v>
      </c>
      <c r="K896" s="3">
        <f>LEN(H896)</f>
        <v>5</v>
      </c>
      <c r="L896" s="13" t="str">
        <f>IF(OR(AND(LEN(H896&gt;3),ISERROR(FIND("-",H896,1))),AND(LEN(H896)&gt;3,ISERROR(FIND("+",H896,1)))),LEFT(H896,2),H896)</f>
        <v>60</v>
      </c>
      <c r="M896" s="13" t="str">
        <f>IF(AND(LEN(H896&gt;3),ISERROR(FIND("+",H896,1))),RIGHT(H896,2),IF(AND(LEN(H896)=3,ISERROR(FIND("-",H896,1))),LEFT(H896,2),H896))</f>
        <v>64</v>
      </c>
      <c r="N896" s="13" t="str">
        <f>SUBSTITUTE(H896,"+","-")</f>
        <v>60-64</v>
      </c>
      <c r="O896" s="3">
        <f t="shared" si="93"/>
        <v>5</v>
      </c>
      <c r="P896" s="3">
        <f t="shared" si="94"/>
        <v>3</v>
      </c>
      <c r="Q896" s="7">
        <f t="shared" si="95"/>
        <v>60</v>
      </c>
      <c r="R896" s="7">
        <f t="shared" si="96"/>
        <v>64</v>
      </c>
      <c r="S896" s="13" t="e">
        <f>VLOOKUP(A896,history!$B:$F,2,0)</f>
        <v>#N/A</v>
      </c>
      <c r="T896" s="13">
        <f>VLOOKUP($C896,日期!$A:$D,3,0)</f>
        <v>5</v>
      </c>
      <c r="U896" s="13">
        <f>VLOOKUP($C896,日期!$A:$D,4,0)</f>
        <v>1</v>
      </c>
      <c r="V896" s="65">
        <f t="shared" si="97"/>
        <v>44317</v>
      </c>
      <c r="W896" s="13" t="s">
        <v>2460</v>
      </c>
    </row>
    <row r="897" spans="1:23" ht="15">
      <c r="A897" s="15">
        <v>3427</v>
      </c>
      <c r="B897" s="15">
        <v>2021</v>
      </c>
      <c r="C897" s="13" t="s">
        <v>9</v>
      </c>
      <c r="D897" s="15">
        <v>20</v>
      </c>
      <c r="E897" s="13" t="s">
        <v>10</v>
      </c>
      <c r="F897" s="13" t="s">
        <v>11</v>
      </c>
      <c r="G897" s="13" t="s">
        <v>12</v>
      </c>
      <c r="H897" s="13" t="s">
        <v>16</v>
      </c>
      <c r="I897" s="3">
        <f t="shared" si="91"/>
        <v>15</v>
      </c>
      <c r="J897" s="7">
        <f t="shared" si="92"/>
        <v>19</v>
      </c>
      <c r="K897" s="3">
        <f>LEN(H897)</f>
        <v>5</v>
      </c>
      <c r="L897" s="13" t="str">
        <f>IF(OR(AND(LEN(H897&gt;3),ISERROR(FIND("-",H897,1))),AND(LEN(H897)&gt;3,ISERROR(FIND("+",H897,1)))),LEFT(H897,2),H897)</f>
        <v>15</v>
      </c>
      <c r="M897" s="13" t="str">
        <f>IF(AND(LEN(H897&gt;3),ISERROR(FIND("+",H897,1))),RIGHT(H897,2),IF(AND(LEN(H897)=3,ISERROR(FIND("-",H897,1))),LEFT(H897,2),H897))</f>
        <v>19</v>
      </c>
      <c r="N897" s="13" t="str">
        <f>SUBSTITUTE(H897,"+","-")</f>
        <v>15-19</v>
      </c>
      <c r="O897" s="3">
        <f t="shared" si="93"/>
        <v>5</v>
      </c>
      <c r="P897" s="3">
        <f t="shared" si="94"/>
        <v>3</v>
      </c>
      <c r="Q897" s="7">
        <f t="shared" si="95"/>
        <v>15</v>
      </c>
      <c r="R897" s="7">
        <f t="shared" si="96"/>
        <v>19</v>
      </c>
      <c r="S897" s="13" t="e">
        <f>VLOOKUP(A897,history!$B:$F,2,0)</f>
        <v>#N/A</v>
      </c>
      <c r="T897" s="13">
        <f>VLOOKUP($C897,日期!$A:$D,3,0)</f>
        <v>5</v>
      </c>
      <c r="U897" s="13">
        <f>VLOOKUP($C897,日期!$A:$D,4,0)</f>
        <v>1</v>
      </c>
      <c r="V897" s="65">
        <f t="shared" si="97"/>
        <v>44317</v>
      </c>
      <c r="W897" s="13" t="s">
        <v>2461</v>
      </c>
    </row>
    <row r="898" spans="1:23" ht="15">
      <c r="A898" s="15">
        <v>3426</v>
      </c>
      <c r="B898" s="15">
        <v>2021</v>
      </c>
      <c r="C898" s="13" t="s">
        <v>9</v>
      </c>
      <c r="D898" s="15">
        <v>20</v>
      </c>
      <c r="E898" s="13" t="s">
        <v>10</v>
      </c>
      <c r="F898" s="13" t="s">
        <v>17</v>
      </c>
      <c r="G898" s="13" t="s">
        <v>12</v>
      </c>
      <c r="H898" s="13" t="s">
        <v>30</v>
      </c>
      <c r="I898" s="3">
        <f t="shared" si="91"/>
        <v>45</v>
      </c>
      <c r="J898" s="7">
        <f t="shared" si="92"/>
        <v>49</v>
      </c>
      <c r="K898" s="3">
        <f>LEN(H898)</f>
        <v>5</v>
      </c>
      <c r="L898" s="13" t="str">
        <f>IF(OR(AND(LEN(H898&gt;3),ISERROR(FIND("-",H898,1))),AND(LEN(H898)&gt;3,ISERROR(FIND("+",H898,1)))),LEFT(H898,2),H898)</f>
        <v>45</v>
      </c>
      <c r="M898" s="13" t="str">
        <f>IF(AND(LEN(H898&gt;3),ISERROR(FIND("+",H898,1))),RIGHT(H898,2),IF(AND(LEN(H898)=3,ISERROR(FIND("-",H898,1))),LEFT(H898,2),H898))</f>
        <v>49</v>
      </c>
      <c r="N898" s="13" t="str">
        <f>SUBSTITUTE(H898,"+","-")</f>
        <v>45-49</v>
      </c>
      <c r="O898" s="3">
        <f t="shared" si="93"/>
        <v>5</v>
      </c>
      <c r="P898" s="3">
        <f t="shared" si="94"/>
        <v>3</v>
      </c>
      <c r="Q898" s="7">
        <f t="shared" si="95"/>
        <v>45</v>
      </c>
      <c r="R898" s="7">
        <f t="shared" si="96"/>
        <v>49</v>
      </c>
      <c r="S898" s="13" t="e">
        <f>VLOOKUP(A898,history!$B:$F,2,0)</f>
        <v>#N/A</v>
      </c>
      <c r="T898" s="13">
        <f>VLOOKUP($C898,日期!$A:$D,3,0)</f>
        <v>5</v>
      </c>
      <c r="U898" s="13">
        <f>VLOOKUP($C898,日期!$A:$D,4,0)</f>
        <v>1</v>
      </c>
      <c r="V898" s="65">
        <f t="shared" si="97"/>
        <v>44317</v>
      </c>
      <c r="W898" s="13" t="s">
        <v>2462</v>
      </c>
    </row>
    <row r="899" spans="1:23" ht="15">
      <c r="A899" s="15">
        <v>3425</v>
      </c>
      <c r="B899" s="15">
        <v>2021</v>
      </c>
      <c r="C899" s="13" t="s">
        <v>9</v>
      </c>
      <c r="D899" s="15">
        <v>20</v>
      </c>
      <c r="E899" s="13" t="s">
        <v>60</v>
      </c>
      <c r="F899" s="13" t="s">
        <v>11</v>
      </c>
      <c r="G899" s="13" t="s">
        <v>12</v>
      </c>
      <c r="H899" s="13" t="s">
        <v>32</v>
      </c>
      <c r="I899" s="3">
        <f t="shared" ref="I899:I962" si="98">VALUE(IF(LEN(H899)&gt;=3,LEFT(H899,2),H899))</f>
        <v>60</v>
      </c>
      <c r="J899" s="7">
        <f t="shared" ref="J899:J962" si="99">VALUE(IF(LEN(H899)=5,RIGHT(H899,2),LEFT(H899,2)))</f>
        <v>64</v>
      </c>
      <c r="K899" s="3">
        <f>LEN(H899)</f>
        <v>5</v>
      </c>
      <c r="L899" s="13" t="str">
        <f>IF(OR(AND(LEN(H899&gt;3),ISERROR(FIND("-",H899,1))),AND(LEN(H899)&gt;3,ISERROR(FIND("+",H899,1)))),LEFT(H899,2),H899)</f>
        <v>60</v>
      </c>
      <c r="M899" s="13" t="str">
        <f>IF(AND(LEN(H899&gt;3),ISERROR(FIND("+",H899,1))),RIGHT(H899,2),IF(AND(LEN(H899)=3,ISERROR(FIND("-",H899,1))),LEFT(H899,2),H899))</f>
        <v>64</v>
      </c>
      <c r="N899" s="13" t="str">
        <f>SUBSTITUTE(H899,"+","-")</f>
        <v>60-64</v>
      </c>
      <c r="O899" s="3">
        <f t="shared" ref="O899:O962" si="100">LEN(N899)</f>
        <v>5</v>
      </c>
      <c r="P899" s="3">
        <f t="shared" ref="P899:P962" si="101">FIND("-",N899,1)</f>
        <v>3</v>
      </c>
      <c r="Q899" s="7">
        <f t="shared" ref="Q899:Q962" si="102">VALUE(IF(ISERROR(FIND("-",N899,1)),N899,LEFT(N899,FIND("-",N899,1)-1)))</f>
        <v>60</v>
      </c>
      <c r="R899" s="7">
        <f t="shared" ref="R899:R962" si="103">VALUE(IF(ISERROR(FIND("-",N899,1)),N899,IF(AND(FIND("-",N899,1)=3,LEN(N899)=3),LEFT(N899,2),RIGHT(N899,FIND("-",N899,1)-1))))</f>
        <v>64</v>
      </c>
      <c r="S899" s="13" t="e">
        <f>VLOOKUP(A899,history!$B:$F,2,0)</f>
        <v>#N/A</v>
      </c>
      <c r="T899" s="13">
        <f>VLOOKUP($C899,日期!$A:$D,3,0)</f>
        <v>5</v>
      </c>
      <c r="U899" s="13">
        <f>VLOOKUP($C899,日期!$A:$D,4,0)</f>
        <v>1</v>
      </c>
      <c r="V899" s="65">
        <f t="shared" ref="V899:V962" si="104">DATE(B899,T899,U899)</f>
        <v>44317</v>
      </c>
      <c r="W899" s="13" t="s">
        <v>2463</v>
      </c>
    </row>
    <row r="900" spans="1:23" ht="15">
      <c r="A900" s="15">
        <v>3424</v>
      </c>
      <c r="B900" s="15">
        <v>2021</v>
      </c>
      <c r="C900" s="13" t="s">
        <v>9</v>
      </c>
      <c r="D900" s="15">
        <v>20</v>
      </c>
      <c r="E900" s="13" t="s">
        <v>14</v>
      </c>
      <c r="F900" s="13" t="s">
        <v>11</v>
      </c>
      <c r="G900" s="13" t="s">
        <v>12</v>
      </c>
      <c r="H900" s="13" t="s">
        <v>37</v>
      </c>
      <c r="I900" s="3">
        <f t="shared" si="98"/>
        <v>50</v>
      </c>
      <c r="J900" s="7">
        <f t="shared" si="99"/>
        <v>54</v>
      </c>
      <c r="K900" s="3">
        <f>LEN(H900)</f>
        <v>5</v>
      </c>
      <c r="L900" s="13" t="str">
        <f>IF(OR(AND(LEN(H900&gt;3),ISERROR(FIND("-",H900,1))),AND(LEN(H900)&gt;3,ISERROR(FIND("+",H900,1)))),LEFT(H900,2),H900)</f>
        <v>50</v>
      </c>
      <c r="M900" s="13" t="str">
        <f>IF(AND(LEN(H900&gt;3),ISERROR(FIND("+",H900,1))),RIGHT(H900,2),IF(AND(LEN(H900)=3,ISERROR(FIND("-",H900,1))),LEFT(H900,2),H900))</f>
        <v>54</v>
      </c>
      <c r="N900" s="13" t="str">
        <f>SUBSTITUTE(H900,"+","-")</f>
        <v>50-54</v>
      </c>
      <c r="O900" s="3">
        <f t="shared" si="100"/>
        <v>5</v>
      </c>
      <c r="P900" s="3">
        <f t="shared" si="101"/>
        <v>3</v>
      </c>
      <c r="Q900" s="7">
        <f t="shared" si="102"/>
        <v>50</v>
      </c>
      <c r="R900" s="7">
        <f t="shared" si="103"/>
        <v>54</v>
      </c>
      <c r="S900" s="13" t="e">
        <f>VLOOKUP(A900,history!$B:$F,2,0)</f>
        <v>#N/A</v>
      </c>
      <c r="T900" s="13">
        <f>VLOOKUP($C900,日期!$A:$D,3,0)</f>
        <v>5</v>
      </c>
      <c r="U900" s="13">
        <f>VLOOKUP($C900,日期!$A:$D,4,0)</f>
        <v>1</v>
      </c>
      <c r="V900" s="65">
        <f t="shared" si="104"/>
        <v>44317</v>
      </c>
      <c r="W900" s="13" t="s">
        <v>2464</v>
      </c>
    </row>
    <row r="901" spans="1:23" ht="15">
      <c r="A901" s="15">
        <v>3423</v>
      </c>
      <c r="B901" s="15">
        <v>2021</v>
      </c>
      <c r="C901" s="13" t="s">
        <v>9</v>
      </c>
      <c r="D901" s="15">
        <v>20</v>
      </c>
      <c r="E901" s="13" t="s">
        <v>14</v>
      </c>
      <c r="F901" s="13" t="s">
        <v>17</v>
      </c>
      <c r="G901" s="13" t="s">
        <v>12</v>
      </c>
      <c r="H901" s="13" t="s">
        <v>37</v>
      </c>
      <c r="I901" s="3">
        <f t="shared" si="98"/>
        <v>50</v>
      </c>
      <c r="J901" s="7">
        <f t="shared" si="99"/>
        <v>54</v>
      </c>
      <c r="K901" s="3">
        <f>LEN(H901)</f>
        <v>5</v>
      </c>
      <c r="L901" s="13" t="str">
        <f>IF(OR(AND(LEN(H901&gt;3),ISERROR(FIND("-",H901,1))),AND(LEN(H901)&gt;3,ISERROR(FIND("+",H901,1)))),LEFT(H901,2),H901)</f>
        <v>50</v>
      </c>
      <c r="M901" s="13" t="str">
        <f>IF(AND(LEN(H901&gt;3),ISERROR(FIND("+",H901,1))),RIGHT(H901,2),IF(AND(LEN(H901)=3,ISERROR(FIND("-",H901,1))),LEFT(H901,2),H901))</f>
        <v>54</v>
      </c>
      <c r="N901" s="13" t="str">
        <f>SUBSTITUTE(H901,"+","-")</f>
        <v>50-54</v>
      </c>
      <c r="O901" s="3">
        <f t="shared" si="100"/>
        <v>5</v>
      </c>
      <c r="P901" s="3">
        <f t="shared" si="101"/>
        <v>3</v>
      </c>
      <c r="Q901" s="7">
        <f t="shared" si="102"/>
        <v>50</v>
      </c>
      <c r="R901" s="7">
        <f t="shared" si="103"/>
        <v>54</v>
      </c>
      <c r="S901" s="13" t="e">
        <f>VLOOKUP(A901,history!$B:$F,2,0)</f>
        <v>#N/A</v>
      </c>
      <c r="T901" s="13">
        <f>VLOOKUP($C901,日期!$A:$D,3,0)</f>
        <v>5</v>
      </c>
      <c r="U901" s="13">
        <f>VLOOKUP($C901,日期!$A:$D,4,0)</f>
        <v>1</v>
      </c>
      <c r="V901" s="65">
        <f t="shared" si="104"/>
        <v>44317</v>
      </c>
      <c r="W901" s="13" t="s">
        <v>2465</v>
      </c>
    </row>
    <row r="902" spans="1:23" ht="15">
      <c r="A902" s="15">
        <v>3422</v>
      </c>
      <c r="B902" s="15">
        <v>2021</v>
      </c>
      <c r="C902" s="13" t="s">
        <v>9</v>
      </c>
      <c r="D902" s="15">
        <v>20</v>
      </c>
      <c r="E902" s="13" t="s">
        <v>36</v>
      </c>
      <c r="F902" s="13" t="s">
        <v>11</v>
      </c>
      <c r="G902" s="13" t="s">
        <v>12</v>
      </c>
      <c r="H902" s="13" t="s">
        <v>31</v>
      </c>
      <c r="I902" s="3">
        <f t="shared" si="98"/>
        <v>25</v>
      </c>
      <c r="J902" s="7">
        <f t="shared" si="99"/>
        <v>29</v>
      </c>
      <c r="K902" s="3">
        <f>LEN(H902)</f>
        <v>5</v>
      </c>
      <c r="L902" s="13" t="str">
        <f>IF(OR(AND(LEN(H902&gt;3),ISERROR(FIND("-",H902,1))),AND(LEN(H902)&gt;3,ISERROR(FIND("+",H902,1)))),LEFT(H902,2),H902)</f>
        <v>25</v>
      </c>
      <c r="M902" s="13" t="str">
        <f>IF(AND(LEN(H902&gt;3),ISERROR(FIND("+",H902,1))),RIGHT(H902,2),IF(AND(LEN(H902)=3,ISERROR(FIND("-",H902,1))),LEFT(H902,2),H902))</f>
        <v>29</v>
      </c>
      <c r="N902" s="13" t="str">
        <f>SUBSTITUTE(H902,"+","-")</f>
        <v>25-29</v>
      </c>
      <c r="O902" s="3">
        <f t="shared" si="100"/>
        <v>5</v>
      </c>
      <c r="P902" s="3">
        <f t="shared" si="101"/>
        <v>3</v>
      </c>
      <c r="Q902" s="7">
        <f t="shared" si="102"/>
        <v>25</v>
      </c>
      <c r="R902" s="7">
        <f t="shared" si="103"/>
        <v>29</v>
      </c>
      <c r="S902" s="13" t="e">
        <f>VLOOKUP(A902,history!$B:$F,2,0)</f>
        <v>#N/A</v>
      </c>
      <c r="T902" s="13">
        <f>VLOOKUP($C902,日期!$A:$D,3,0)</f>
        <v>5</v>
      </c>
      <c r="U902" s="13">
        <f>VLOOKUP($C902,日期!$A:$D,4,0)</f>
        <v>1</v>
      </c>
      <c r="V902" s="65">
        <f t="shared" si="104"/>
        <v>44317</v>
      </c>
      <c r="W902" s="13" t="s">
        <v>2466</v>
      </c>
    </row>
    <row r="903" spans="1:23" ht="15">
      <c r="A903" s="15">
        <v>3421</v>
      </c>
      <c r="B903" s="15">
        <v>2021</v>
      </c>
      <c r="C903" s="13" t="s">
        <v>9</v>
      </c>
      <c r="D903" s="15">
        <v>20</v>
      </c>
      <c r="E903" s="13" t="s">
        <v>10</v>
      </c>
      <c r="F903" s="13" t="s">
        <v>11</v>
      </c>
      <c r="G903" s="13" t="s">
        <v>12</v>
      </c>
      <c r="H903" s="13" t="s">
        <v>32</v>
      </c>
      <c r="I903" s="3">
        <f t="shared" si="98"/>
        <v>60</v>
      </c>
      <c r="J903" s="7">
        <f t="shared" si="99"/>
        <v>64</v>
      </c>
      <c r="K903" s="3">
        <f>LEN(H903)</f>
        <v>5</v>
      </c>
      <c r="L903" s="13" t="str">
        <f>IF(OR(AND(LEN(H903&gt;3),ISERROR(FIND("-",H903,1))),AND(LEN(H903)&gt;3,ISERROR(FIND("+",H903,1)))),LEFT(H903,2),H903)</f>
        <v>60</v>
      </c>
      <c r="M903" s="13" t="str">
        <f>IF(AND(LEN(H903&gt;3),ISERROR(FIND("+",H903,1))),RIGHT(H903,2),IF(AND(LEN(H903)=3,ISERROR(FIND("-",H903,1))),LEFT(H903,2),H903))</f>
        <v>64</v>
      </c>
      <c r="N903" s="13" t="str">
        <f>SUBSTITUTE(H903,"+","-")</f>
        <v>60-64</v>
      </c>
      <c r="O903" s="3">
        <f t="shared" si="100"/>
        <v>5</v>
      </c>
      <c r="P903" s="3">
        <f t="shared" si="101"/>
        <v>3</v>
      </c>
      <c r="Q903" s="7">
        <f t="shared" si="102"/>
        <v>60</v>
      </c>
      <c r="R903" s="7">
        <f t="shared" si="103"/>
        <v>64</v>
      </c>
      <c r="S903" s="13" t="e">
        <f>VLOOKUP(A903,history!$B:$F,2,0)</f>
        <v>#N/A</v>
      </c>
      <c r="T903" s="13">
        <f>VLOOKUP($C903,日期!$A:$D,3,0)</f>
        <v>5</v>
      </c>
      <c r="U903" s="13">
        <f>VLOOKUP($C903,日期!$A:$D,4,0)</f>
        <v>1</v>
      </c>
      <c r="V903" s="65">
        <f t="shared" si="104"/>
        <v>44317</v>
      </c>
      <c r="W903" s="13" t="s">
        <v>2467</v>
      </c>
    </row>
    <row r="904" spans="1:23" ht="15">
      <c r="A904" s="15">
        <v>3420</v>
      </c>
      <c r="B904" s="15">
        <v>2021</v>
      </c>
      <c r="C904" s="13" t="s">
        <v>9</v>
      </c>
      <c r="D904" s="15">
        <v>20</v>
      </c>
      <c r="E904" s="13" t="s">
        <v>10</v>
      </c>
      <c r="F904" s="13" t="s">
        <v>11</v>
      </c>
      <c r="G904" s="13" t="s">
        <v>12</v>
      </c>
      <c r="H904" s="15">
        <v>1</v>
      </c>
      <c r="I904" s="3">
        <f t="shared" si="98"/>
        <v>1</v>
      </c>
      <c r="J904" s="7">
        <f t="shared" si="99"/>
        <v>1</v>
      </c>
      <c r="K904" s="3">
        <f>LEN(H904)</f>
        <v>1</v>
      </c>
      <c r="L904" s="13" t="str">
        <f>IF(OR(AND(LEN(H904&gt;3),ISERROR(FIND("-",H904,1))),AND(LEN(H904)&gt;3,ISERROR(FIND("+",H904,1)))),LEFT(H904,2),H904)</f>
        <v>1</v>
      </c>
      <c r="M904" s="13" t="str">
        <f>IF(AND(LEN(H904&gt;3),ISERROR(FIND("+",H904,1))),RIGHT(H904,2),IF(AND(LEN(H904)=3,ISERROR(FIND("-",H904,1))),LEFT(H904,2),H904))</f>
        <v>1</v>
      </c>
      <c r="N904" s="13" t="str">
        <f>SUBSTITUTE(H904,"+","-")</f>
        <v>1</v>
      </c>
      <c r="O904" s="3">
        <f t="shared" si="100"/>
        <v>1</v>
      </c>
      <c r="P904" s="52" t="e">
        <f t="shared" si="101"/>
        <v>#VALUE!</v>
      </c>
      <c r="Q904" s="7">
        <f t="shared" si="102"/>
        <v>1</v>
      </c>
      <c r="R904" s="7">
        <f t="shared" si="103"/>
        <v>1</v>
      </c>
      <c r="S904" s="13" t="e">
        <f>VLOOKUP(A904,history!$B:$F,2,0)</f>
        <v>#N/A</v>
      </c>
      <c r="T904" s="13">
        <f>VLOOKUP($C904,日期!$A:$D,3,0)</f>
        <v>5</v>
      </c>
      <c r="U904" s="13">
        <f>VLOOKUP($C904,日期!$A:$D,4,0)</f>
        <v>1</v>
      </c>
      <c r="V904" s="65">
        <f t="shared" si="104"/>
        <v>44317</v>
      </c>
      <c r="W904" s="13" t="s">
        <v>2468</v>
      </c>
    </row>
    <row r="905" spans="1:23" ht="15">
      <c r="A905" s="15">
        <v>3419</v>
      </c>
      <c r="B905" s="15">
        <v>2021</v>
      </c>
      <c r="C905" s="13" t="s">
        <v>9</v>
      </c>
      <c r="D905" s="15">
        <v>20</v>
      </c>
      <c r="E905" s="13" t="s">
        <v>10</v>
      </c>
      <c r="F905" s="13" t="s">
        <v>17</v>
      </c>
      <c r="G905" s="13" t="s">
        <v>12</v>
      </c>
      <c r="H905" s="13" t="s">
        <v>30</v>
      </c>
      <c r="I905" s="3">
        <f t="shared" si="98"/>
        <v>45</v>
      </c>
      <c r="J905" s="7">
        <f t="shared" si="99"/>
        <v>49</v>
      </c>
      <c r="K905" s="3">
        <f>LEN(H905)</f>
        <v>5</v>
      </c>
      <c r="L905" s="13" t="str">
        <f>IF(OR(AND(LEN(H905&gt;3),ISERROR(FIND("-",H905,1))),AND(LEN(H905)&gt;3,ISERROR(FIND("+",H905,1)))),LEFT(H905,2),H905)</f>
        <v>45</v>
      </c>
      <c r="M905" s="13" t="str">
        <f>IF(AND(LEN(H905&gt;3),ISERROR(FIND("+",H905,1))),RIGHT(H905,2),IF(AND(LEN(H905)=3,ISERROR(FIND("-",H905,1))),LEFT(H905,2),H905))</f>
        <v>49</v>
      </c>
      <c r="N905" s="13" t="str">
        <f>SUBSTITUTE(H905,"+","-")</f>
        <v>45-49</v>
      </c>
      <c r="O905" s="3">
        <f t="shared" si="100"/>
        <v>5</v>
      </c>
      <c r="P905" s="3">
        <f t="shared" si="101"/>
        <v>3</v>
      </c>
      <c r="Q905" s="7">
        <f t="shared" si="102"/>
        <v>45</v>
      </c>
      <c r="R905" s="7">
        <f t="shared" si="103"/>
        <v>49</v>
      </c>
      <c r="S905" s="13" t="e">
        <f>VLOOKUP(A905,history!$B:$F,2,0)</f>
        <v>#N/A</v>
      </c>
      <c r="T905" s="13">
        <f>VLOOKUP($C905,日期!$A:$D,3,0)</f>
        <v>5</v>
      </c>
      <c r="U905" s="13">
        <f>VLOOKUP($C905,日期!$A:$D,4,0)</f>
        <v>1</v>
      </c>
      <c r="V905" s="65">
        <f t="shared" si="104"/>
        <v>44317</v>
      </c>
      <c r="W905" s="13" t="s">
        <v>2469</v>
      </c>
    </row>
    <row r="906" spans="1:23" ht="15">
      <c r="A906" s="15">
        <v>3418</v>
      </c>
      <c r="B906" s="15">
        <v>2021</v>
      </c>
      <c r="C906" s="13" t="s">
        <v>9</v>
      </c>
      <c r="D906" s="15">
        <v>20</v>
      </c>
      <c r="E906" s="13" t="s">
        <v>60</v>
      </c>
      <c r="F906" s="13" t="s">
        <v>11</v>
      </c>
      <c r="G906" s="13" t="s">
        <v>12</v>
      </c>
      <c r="H906" s="13" t="s">
        <v>34</v>
      </c>
      <c r="I906" s="3">
        <f t="shared" si="98"/>
        <v>35</v>
      </c>
      <c r="J906" s="7">
        <f t="shared" si="99"/>
        <v>39</v>
      </c>
      <c r="K906" s="3">
        <f>LEN(H906)</f>
        <v>5</v>
      </c>
      <c r="L906" s="13" t="str">
        <f>IF(OR(AND(LEN(H906&gt;3),ISERROR(FIND("-",H906,1))),AND(LEN(H906)&gt;3,ISERROR(FIND("+",H906,1)))),LEFT(H906,2),H906)</f>
        <v>35</v>
      </c>
      <c r="M906" s="13" t="str">
        <f>IF(AND(LEN(H906&gt;3),ISERROR(FIND("+",H906,1))),RIGHT(H906,2),IF(AND(LEN(H906)=3,ISERROR(FIND("-",H906,1))),LEFT(H906,2),H906))</f>
        <v>39</v>
      </c>
      <c r="N906" s="13" t="str">
        <f>SUBSTITUTE(H906,"+","-")</f>
        <v>35-39</v>
      </c>
      <c r="O906" s="3">
        <f t="shared" si="100"/>
        <v>5</v>
      </c>
      <c r="P906" s="3">
        <f t="shared" si="101"/>
        <v>3</v>
      </c>
      <c r="Q906" s="7">
        <f t="shared" si="102"/>
        <v>35</v>
      </c>
      <c r="R906" s="7">
        <f t="shared" si="103"/>
        <v>39</v>
      </c>
      <c r="S906" s="13" t="e">
        <f>VLOOKUP(A906,history!$B:$F,2,0)</f>
        <v>#N/A</v>
      </c>
      <c r="T906" s="13">
        <f>VLOOKUP($C906,日期!$A:$D,3,0)</f>
        <v>5</v>
      </c>
      <c r="U906" s="13">
        <f>VLOOKUP($C906,日期!$A:$D,4,0)</f>
        <v>1</v>
      </c>
      <c r="V906" s="65">
        <f t="shared" si="104"/>
        <v>44317</v>
      </c>
      <c r="W906" s="13" t="s">
        <v>2470</v>
      </c>
    </row>
    <row r="907" spans="1:23" ht="15">
      <c r="A907" s="15">
        <v>3417</v>
      </c>
      <c r="B907" s="15">
        <v>2021</v>
      </c>
      <c r="C907" s="13" t="s">
        <v>9</v>
      </c>
      <c r="D907" s="15">
        <v>20</v>
      </c>
      <c r="E907" s="13" t="s">
        <v>14</v>
      </c>
      <c r="F907" s="13" t="s">
        <v>11</v>
      </c>
      <c r="G907" s="13" t="s">
        <v>12</v>
      </c>
      <c r="H907" s="13" t="s">
        <v>37</v>
      </c>
      <c r="I907" s="3">
        <f t="shared" si="98"/>
        <v>50</v>
      </c>
      <c r="J907" s="7">
        <f t="shared" si="99"/>
        <v>54</v>
      </c>
      <c r="K907" s="3">
        <f>LEN(H907)</f>
        <v>5</v>
      </c>
      <c r="L907" s="13" t="str">
        <f>IF(OR(AND(LEN(H907&gt;3),ISERROR(FIND("-",H907,1))),AND(LEN(H907)&gt;3,ISERROR(FIND("+",H907,1)))),LEFT(H907,2),H907)</f>
        <v>50</v>
      </c>
      <c r="M907" s="13" t="str">
        <f>IF(AND(LEN(H907&gt;3),ISERROR(FIND("+",H907,1))),RIGHT(H907,2),IF(AND(LEN(H907)=3,ISERROR(FIND("-",H907,1))),LEFT(H907,2),H907))</f>
        <v>54</v>
      </c>
      <c r="N907" s="13" t="str">
        <f>SUBSTITUTE(H907,"+","-")</f>
        <v>50-54</v>
      </c>
      <c r="O907" s="3">
        <f t="shared" si="100"/>
        <v>5</v>
      </c>
      <c r="P907" s="3">
        <f t="shared" si="101"/>
        <v>3</v>
      </c>
      <c r="Q907" s="7">
        <f t="shared" si="102"/>
        <v>50</v>
      </c>
      <c r="R907" s="7">
        <f t="shared" si="103"/>
        <v>54</v>
      </c>
      <c r="S907" s="13" t="e">
        <f>VLOOKUP(A907,history!$B:$F,2,0)</f>
        <v>#N/A</v>
      </c>
      <c r="T907" s="13">
        <f>VLOOKUP($C907,日期!$A:$D,3,0)</f>
        <v>5</v>
      </c>
      <c r="U907" s="13">
        <f>VLOOKUP($C907,日期!$A:$D,4,0)</f>
        <v>1</v>
      </c>
      <c r="V907" s="65">
        <f t="shared" si="104"/>
        <v>44317</v>
      </c>
      <c r="W907" s="13" t="s">
        <v>2471</v>
      </c>
    </row>
    <row r="908" spans="1:23" ht="15">
      <c r="A908" s="15">
        <v>3416</v>
      </c>
      <c r="B908" s="15">
        <v>2021</v>
      </c>
      <c r="C908" s="13" t="s">
        <v>9</v>
      </c>
      <c r="D908" s="15">
        <v>20</v>
      </c>
      <c r="E908" s="13" t="s">
        <v>14</v>
      </c>
      <c r="F908" s="13" t="s">
        <v>17</v>
      </c>
      <c r="G908" s="13" t="s">
        <v>12</v>
      </c>
      <c r="H908" s="13" t="s">
        <v>37</v>
      </c>
      <c r="I908" s="3">
        <f t="shared" si="98"/>
        <v>50</v>
      </c>
      <c r="J908" s="7">
        <f t="shared" si="99"/>
        <v>54</v>
      </c>
      <c r="K908" s="3">
        <f>LEN(H908)</f>
        <v>5</v>
      </c>
      <c r="L908" s="13" t="str">
        <f>IF(OR(AND(LEN(H908&gt;3),ISERROR(FIND("-",H908,1))),AND(LEN(H908)&gt;3,ISERROR(FIND("+",H908,1)))),LEFT(H908,2),H908)</f>
        <v>50</v>
      </c>
      <c r="M908" s="13" t="str">
        <f>IF(AND(LEN(H908&gt;3),ISERROR(FIND("+",H908,1))),RIGHT(H908,2),IF(AND(LEN(H908)=3,ISERROR(FIND("-",H908,1))),LEFT(H908,2),H908))</f>
        <v>54</v>
      </c>
      <c r="N908" s="13" t="str">
        <f>SUBSTITUTE(H908,"+","-")</f>
        <v>50-54</v>
      </c>
      <c r="O908" s="3">
        <f t="shared" si="100"/>
        <v>5</v>
      </c>
      <c r="P908" s="3">
        <f t="shared" si="101"/>
        <v>3</v>
      </c>
      <c r="Q908" s="7">
        <f t="shared" si="102"/>
        <v>50</v>
      </c>
      <c r="R908" s="7">
        <f t="shared" si="103"/>
        <v>54</v>
      </c>
      <c r="S908" s="13" t="e">
        <f>VLOOKUP(A908,history!$B:$F,2,0)</f>
        <v>#N/A</v>
      </c>
      <c r="T908" s="13">
        <f>VLOOKUP($C908,日期!$A:$D,3,0)</f>
        <v>5</v>
      </c>
      <c r="U908" s="13">
        <f>VLOOKUP($C908,日期!$A:$D,4,0)</f>
        <v>1</v>
      </c>
      <c r="V908" s="65">
        <f t="shared" si="104"/>
        <v>44317</v>
      </c>
      <c r="W908" s="13" t="s">
        <v>2472</v>
      </c>
    </row>
    <row r="909" spans="1:23" ht="15">
      <c r="A909" s="15">
        <v>3415</v>
      </c>
      <c r="B909" s="15">
        <v>2021</v>
      </c>
      <c r="C909" s="13" t="s">
        <v>9</v>
      </c>
      <c r="D909" s="15">
        <v>20</v>
      </c>
      <c r="E909" s="13" t="s">
        <v>36</v>
      </c>
      <c r="F909" s="13" t="s">
        <v>11</v>
      </c>
      <c r="G909" s="13" t="s">
        <v>12</v>
      </c>
      <c r="H909" s="13" t="s">
        <v>13</v>
      </c>
      <c r="I909" s="3">
        <f t="shared" si="98"/>
        <v>20</v>
      </c>
      <c r="J909" s="7">
        <f t="shared" si="99"/>
        <v>24</v>
      </c>
      <c r="K909" s="3">
        <f>LEN(H909)</f>
        <v>5</v>
      </c>
      <c r="L909" s="13" t="str">
        <f>IF(OR(AND(LEN(H909&gt;3),ISERROR(FIND("-",H909,1))),AND(LEN(H909)&gt;3,ISERROR(FIND("+",H909,1)))),LEFT(H909,2),H909)</f>
        <v>20</v>
      </c>
      <c r="M909" s="13" t="str">
        <f>IF(AND(LEN(H909&gt;3),ISERROR(FIND("+",H909,1))),RIGHT(H909,2),IF(AND(LEN(H909)=3,ISERROR(FIND("-",H909,1))),LEFT(H909,2),H909))</f>
        <v>24</v>
      </c>
      <c r="N909" s="13" t="str">
        <f>SUBSTITUTE(H909,"+","-")</f>
        <v>20-24</v>
      </c>
      <c r="O909" s="3">
        <f t="shared" si="100"/>
        <v>5</v>
      </c>
      <c r="P909" s="3">
        <f t="shared" si="101"/>
        <v>3</v>
      </c>
      <c r="Q909" s="7">
        <f t="shared" si="102"/>
        <v>20</v>
      </c>
      <c r="R909" s="7">
        <f t="shared" si="103"/>
        <v>24</v>
      </c>
      <c r="S909" s="13" t="e">
        <f>VLOOKUP(A909,history!$B:$F,2,0)</f>
        <v>#N/A</v>
      </c>
      <c r="T909" s="13">
        <f>VLOOKUP($C909,日期!$A:$D,3,0)</f>
        <v>5</v>
      </c>
      <c r="U909" s="13">
        <f>VLOOKUP($C909,日期!$A:$D,4,0)</f>
        <v>1</v>
      </c>
      <c r="V909" s="65">
        <f t="shared" si="104"/>
        <v>44317</v>
      </c>
      <c r="W909" s="13" t="s">
        <v>2473</v>
      </c>
    </row>
    <row r="910" spans="1:23" ht="15">
      <c r="A910" s="15">
        <v>3414</v>
      </c>
      <c r="B910" s="15">
        <v>2021</v>
      </c>
      <c r="C910" s="13" t="s">
        <v>9</v>
      </c>
      <c r="D910" s="15">
        <v>20</v>
      </c>
      <c r="E910" s="13" t="s">
        <v>10</v>
      </c>
      <c r="F910" s="13" t="s">
        <v>11</v>
      </c>
      <c r="G910" s="13" t="s">
        <v>12</v>
      </c>
      <c r="H910" s="13" t="s">
        <v>32</v>
      </c>
      <c r="I910" s="3">
        <f t="shared" si="98"/>
        <v>60</v>
      </c>
      <c r="J910" s="7">
        <f t="shared" si="99"/>
        <v>64</v>
      </c>
      <c r="K910" s="3">
        <f>LEN(H910)</f>
        <v>5</v>
      </c>
      <c r="L910" s="13" t="str">
        <f>IF(OR(AND(LEN(H910&gt;3),ISERROR(FIND("-",H910,1))),AND(LEN(H910)&gt;3,ISERROR(FIND("+",H910,1)))),LEFT(H910,2),H910)</f>
        <v>60</v>
      </c>
      <c r="M910" s="13" t="str">
        <f>IF(AND(LEN(H910&gt;3),ISERROR(FIND("+",H910,1))),RIGHT(H910,2),IF(AND(LEN(H910)=3,ISERROR(FIND("-",H910,1))),LEFT(H910,2),H910))</f>
        <v>64</v>
      </c>
      <c r="N910" s="13" t="str">
        <f>SUBSTITUTE(H910,"+","-")</f>
        <v>60-64</v>
      </c>
      <c r="O910" s="3">
        <f t="shared" si="100"/>
        <v>5</v>
      </c>
      <c r="P910" s="3">
        <f t="shared" si="101"/>
        <v>3</v>
      </c>
      <c r="Q910" s="7">
        <f t="shared" si="102"/>
        <v>60</v>
      </c>
      <c r="R910" s="7">
        <f t="shared" si="103"/>
        <v>64</v>
      </c>
      <c r="S910" s="13" t="e">
        <f>VLOOKUP(A910,history!$B:$F,2,0)</f>
        <v>#N/A</v>
      </c>
      <c r="T910" s="13">
        <f>VLOOKUP($C910,日期!$A:$D,3,0)</f>
        <v>5</v>
      </c>
      <c r="U910" s="13">
        <f>VLOOKUP($C910,日期!$A:$D,4,0)</f>
        <v>1</v>
      </c>
      <c r="V910" s="65">
        <f t="shared" si="104"/>
        <v>44317</v>
      </c>
      <c r="W910" s="13" t="s">
        <v>2474</v>
      </c>
    </row>
    <row r="911" spans="1:23" ht="15">
      <c r="A911" s="15">
        <v>3413</v>
      </c>
      <c r="B911" s="15">
        <v>2021</v>
      </c>
      <c r="C911" s="13" t="s">
        <v>9</v>
      </c>
      <c r="D911" s="15">
        <v>20</v>
      </c>
      <c r="E911" s="13" t="s">
        <v>10</v>
      </c>
      <c r="F911" s="13" t="s">
        <v>11</v>
      </c>
      <c r="G911" s="13" t="s">
        <v>12</v>
      </c>
      <c r="H911" s="15">
        <v>0</v>
      </c>
      <c r="I911" s="3">
        <f t="shared" si="98"/>
        <v>0</v>
      </c>
      <c r="J911" s="7">
        <f t="shared" si="99"/>
        <v>0</v>
      </c>
      <c r="K911" s="3">
        <f>LEN(H911)</f>
        <v>1</v>
      </c>
      <c r="L911" s="13" t="str">
        <f>IF(OR(AND(LEN(H911&gt;3),ISERROR(FIND("-",H911,1))),AND(LEN(H911)&gt;3,ISERROR(FIND("+",H911,1)))),LEFT(H911,2),H911)</f>
        <v>0</v>
      </c>
      <c r="M911" s="13" t="str">
        <f>IF(AND(LEN(H911&gt;3),ISERROR(FIND("+",H911,1))),RIGHT(H911,2),IF(AND(LEN(H911)=3,ISERROR(FIND("-",H911,1))),LEFT(H911,2),H911))</f>
        <v>0</v>
      </c>
      <c r="N911" s="13" t="str">
        <f>SUBSTITUTE(H911,"+","-")</f>
        <v>0</v>
      </c>
      <c r="O911" s="3">
        <f t="shared" si="100"/>
        <v>1</v>
      </c>
      <c r="P911" s="52" t="e">
        <f t="shared" si="101"/>
        <v>#VALUE!</v>
      </c>
      <c r="Q911" s="7">
        <f t="shared" si="102"/>
        <v>0</v>
      </c>
      <c r="R911" s="7">
        <f t="shared" si="103"/>
        <v>0</v>
      </c>
      <c r="S911" s="13" t="e">
        <f>VLOOKUP(A911,history!$B:$F,2,0)</f>
        <v>#N/A</v>
      </c>
      <c r="T911" s="13">
        <f>VLOOKUP($C911,日期!$A:$D,3,0)</f>
        <v>5</v>
      </c>
      <c r="U911" s="13">
        <f>VLOOKUP($C911,日期!$A:$D,4,0)</f>
        <v>1</v>
      </c>
      <c r="V911" s="65">
        <f t="shared" si="104"/>
        <v>44317</v>
      </c>
      <c r="W911" s="13" t="s">
        <v>2475</v>
      </c>
    </row>
    <row r="912" spans="1:23" ht="15">
      <c r="A912" s="15">
        <v>3412</v>
      </c>
      <c r="B912" s="15">
        <v>2021</v>
      </c>
      <c r="C912" s="13" t="s">
        <v>9</v>
      </c>
      <c r="D912" s="15">
        <v>20</v>
      </c>
      <c r="E912" s="13" t="s">
        <v>10</v>
      </c>
      <c r="F912" s="13" t="s">
        <v>17</v>
      </c>
      <c r="G912" s="13" t="s">
        <v>12</v>
      </c>
      <c r="H912" s="13" t="s">
        <v>29</v>
      </c>
      <c r="I912" s="3">
        <f t="shared" si="98"/>
        <v>40</v>
      </c>
      <c r="J912" s="7">
        <f t="shared" si="99"/>
        <v>44</v>
      </c>
      <c r="K912" s="3">
        <f>LEN(H912)</f>
        <v>5</v>
      </c>
      <c r="L912" s="13" t="str">
        <f>IF(OR(AND(LEN(H912&gt;3),ISERROR(FIND("-",H912,1))),AND(LEN(H912)&gt;3,ISERROR(FIND("+",H912,1)))),LEFT(H912,2),H912)</f>
        <v>40</v>
      </c>
      <c r="M912" s="13" t="str">
        <f>IF(AND(LEN(H912&gt;3),ISERROR(FIND("+",H912,1))),RIGHT(H912,2),IF(AND(LEN(H912)=3,ISERROR(FIND("-",H912,1))),LEFT(H912,2),H912))</f>
        <v>44</v>
      </c>
      <c r="N912" s="13" t="str">
        <f>SUBSTITUTE(H912,"+","-")</f>
        <v>40-44</v>
      </c>
      <c r="O912" s="3">
        <f t="shared" si="100"/>
        <v>5</v>
      </c>
      <c r="P912" s="3">
        <f t="shared" si="101"/>
        <v>3</v>
      </c>
      <c r="Q912" s="7">
        <f t="shared" si="102"/>
        <v>40</v>
      </c>
      <c r="R912" s="7">
        <f t="shared" si="103"/>
        <v>44</v>
      </c>
      <c r="S912" s="13" t="e">
        <f>VLOOKUP(A912,history!$B:$F,2,0)</f>
        <v>#N/A</v>
      </c>
      <c r="T912" s="13">
        <f>VLOOKUP($C912,日期!$A:$D,3,0)</f>
        <v>5</v>
      </c>
      <c r="U912" s="13">
        <f>VLOOKUP($C912,日期!$A:$D,4,0)</f>
        <v>1</v>
      </c>
      <c r="V912" s="65">
        <f t="shared" si="104"/>
        <v>44317</v>
      </c>
      <c r="W912" s="13" t="s">
        <v>2476</v>
      </c>
    </row>
    <row r="913" spans="1:23" ht="15">
      <c r="A913" s="15">
        <v>3411</v>
      </c>
      <c r="B913" s="15">
        <v>2021</v>
      </c>
      <c r="C913" s="13" t="s">
        <v>9</v>
      </c>
      <c r="D913" s="15">
        <v>20</v>
      </c>
      <c r="E913" s="13" t="s">
        <v>60</v>
      </c>
      <c r="F913" s="13" t="s">
        <v>11</v>
      </c>
      <c r="G913" s="13" t="s">
        <v>12</v>
      </c>
      <c r="H913" s="13" t="s">
        <v>26</v>
      </c>
      <c r="I913" s="3">
        <f t="shared" si="98"/>
        <v>30</v>
      </c>
      <c r="J913" s="7">
        <f t="shared" si="99"/>
        <v>34</v>
      </c>
      <c r="K913" s="3">
        <f>LEN(H913)</f>
        <v>5</v>
      </c>
      <c r="L913" s="13" t="str">
        <f>IF(OR(AND(LEN(H913&gt;3),ISERROR(FIND("-",H913,1))),AND(LEN(H913)&gt;3,ISERROR(FIND("+",H913,1)))),LEFT(H913,2),H913)</f>
        <v>30</v>
      </c>
      <c r="M913" s="13" t="str">
        <f>IF(AND(LEN(H913&gt;3),ISERROR(FIND("+",H913,1))),RIGHT(H913,2),IF(AND(LEN(H913)=3,ISERROR(FIND("-",H913,1))),LEFT(H913,2),H913))</f>
        <v>34</v>
      </c>
      <c r="N913" s="13" t="str">
        <f>SUBSTITUTE(H913,"+","-")</f>
        <v>30-34</v>
      </c>
      <c r="O913" s="3">
        <f t="shared" si="100"/>
        <v>5</v>
      </c>
      <c r="P913" s="3">
        <f t="shared" si="101"/>
        <v>3</v>
      </c>
      <c r="Q913" s="7">
        <f t="shared" si="102"/>
        <v>30</v>
      </c>
      <c r="R913" s="7">
        <f t="shared" si="103"/>
        <v>34</v>
      </c>
      <c r="S913" s="13" t="e">
        <f>VLOOKUP(A913,history!$B:$F,2,0)</f>
        <v>#N/A</v>
      </c>
      <c r="T913" s="13">
        <f>VLOOKUP($C913,日期!$A:$D,3,0)</f>
        <v>5</v>
      </c>
      <c r="U913" s="13">
        <f>VLOOKUP($C913,日期!$A:$D,4,0)</f>
        <v>1</v>
      </c>
      <c r="V913" s="65">
        <f t="shared" si="104"/>
        <v>44317</v>
      </c>
      <c r="W913" s="13" t="s">
        <v>2477</v>
      </c>
    </row>
    <row r="914" spans="1:23" ht="15">
      <c r="A914" s="15">
        <v>3410</v>
      </c>
      <c r="B914" s="15">
        <v>2021</v>
      </c>
      <c r="C914" s="13" t="s">
        <v>9</v>
      </c>
      <c r="D914" s="15">
        <v>20</v>
      </c>
      <c r="E914" s="13" t="s">
        <v>14</v>
      </c>
      <c r="F914" s="13" t="s">
        <v>11</v>
      </c>
      <c r="G914" s="13" t="s">
        <v>12</v>
      </c>
      <c r="H914" s="13" t="s">
        <v>37</v>
      </c>
      <c r="I914" s="3">
        <f t="shared" si="98"/>
        <v>50</v>
      </c>
      <c r="J914" s="7">
        <f t="shared" si="99"/>
        <v>54</v>
      </c>
      <c r="K914" s="3">
        <f>LEN(H914)</f>
        <v>5</v>
      </c>
      <c r="L914" s="13" t="str">
        <f>IF(OR(AND(LEN(H914&gt;3),ISERROR(FIND("-",H914,1))),AND(LEN(H914)&gt;3,ISERROR(FIND("+",H914,1)))),LEFT(H914,2),H914)</f>
        <v>50</v>
      </c>
      <c r="M914" s="13" t="str">
        <f>IF(AND(LEN(H914&gt;3),ISERROR(FIND("+",H914,1))),RIGHT(H914,2),IF(AND(LEN(H914)=3,ISERROR(FIND("-",H914,1))),LEFT(H914,2),H914))</f>
        <v>54</v>
      </c>
      <c r="N914" s="13" t="str">
        <f>SUBSTITUTE(H914,"+","-")</f>
        <v>50-54</v>
      </c>
      <c r="O914" s="3">
        <f t="shared" si="100"/>
        <v>5</v>
      </c>
      <c r="P914" s="3">
        <f t="shared" si="101"/>
        <v>3</v>
      </c>
      <c r="Q914" s="7">
        <f t="shared" si="102"/>
        <v>50</v>
      </c>
      <c r="R914" s="7">
        <f t="shared" si="103"/>
        <v>54</v>
      </c>
      <c r="S914" s="13" t="e">
        <f>VLOOKUP(A914,history!$B:$F,2,0)</f>
        <v>#N/A</v>
      </c>
      <c r="T914" s="13">
        <f>VLOOKUP($C914,日期!$A:$D,3,0)</f>
        <v>5</v>
      </c>
      <c r="U914" s="13">
        <f>VLOOKUP($C914,日期!$A:$D,4,0)</f>
        <v>1</v>
      </c>
      <c r="V914" s="65">
        <f t="shared" si="104"/>
        <v>44317</v>
      </c>
      <c r="W914" s="13" t="s">
        <v>2478</v>
      </c>
    </row>
    <row r="915" spans="1:23" ht="15">
      <c r="A915" s="15">
        <v>3409</v>
      </c>
      <c r="B915" s="15">
        <v>2021</v>
      </c>
      <c r="C915" s="13" t="s">
        <v>9</v>
      </c>
      <c r="D915" s="15">
        <v>20</v>
      </c>
      <c r="E915" s="13" t="s">
        <v>14</v>
      </c>
      <c r="F915" s="13" t="s">
        <v>17</v>
      </c>
      <c r="G915" s="13" t="s">
        <v>12</v>
      </c>
      <c r="H915" s="13" t="s">
        <v>37</v>
      </c>
      <c r="I915" s="3">
        <f t="shared" si="98"/>
        <v>50</v>
      </c>
      <c r="J915" s="7">
        <f t="shared" si="99"/>
        <v>54</v>
      </c>
      <c r="K915" s="3">
        <f>LEN(H915)</f>
        <v>5</v>
      </c>
      <c r="L915" s="13" t="str">
        <f>IF(OR(AND(LEN(H915&gt;3),ISERROR(FIND("-",H915,1))),AND(LEN(H915)&gt;3,ISERROR(FIND("+",H915,1)))),LEFT(H915,2),H915)</f>
        <v>50</v>
      </c>
      <c r="M915" s="13" t="str">
        <f>IF(AND(LEN(H915&gt;3),ISERROR(FIND("+",H915,1))),RIGHT(H915,2),IF(AND(LEN(H915)=3,ISERROR(FIND("-",H915,1))),LEFT(H915,2),H915))</f>
        <v>54</v>
      </c>
      <c r="N915" s="13" t="str">
        <f>SUBSTITUTE(H915,"+","-")</f>
        <v>50-54</v>
      </c>
      <c r="O915" s="3">
        <f t="shared" si="100"/>
        <v>5</v>
      </c>
      <c r="P915" s="3">
        <f t="shared" si="101"/>
        <v>3</v>
      </c>
      <c r="Q915" s="7">
        <f t="shared" si="102"/>
        <v>50</v>
      </c>
      <c r="R915" s="7">
        <f t="shared" si="103"/>
        <v>54</v>
      </c>
      <c r="S915" s="13" t="e">
        <f>VLOOKUP(A915,history!$B:$F,2,0)</f>
        <v>#N/A</v>
      </c>
      <c r="T915" s="13">
        <f>VLOOKUP($C915,日期!$A:$D,3,0)</f>
        <v>5</v>
      </c>
      <c r="U915" s="13">
        <f>VLOOKUP($C915,日期!$A:$D,4,0)</f>
        <v>1</v>
      </c>
      <c r="V915" s="65">
        <f t="shared" si="104"/>
        <v>44317</v>
      </c>
      <c r="W915" s="13" t="s">
        <v>2479</v>
      </c>
    </row>
    <row r="916" spans="1:23" ht="15">
      <c r="A916" s="15">
        <v>3408</v>
      </c>
      <c r="B916" s="15">
        <v>2021</v>
      </c>
      <c r="C916" s="13" t="s">
        <v>9</v>
      </c>
      <c r="D916" s="15">
        <v>20</v>
      </c>
      <c r="E916" s="13" t="s">
        <v>36</v>
      </c>
      <c r="F916" s="13" t="s">
        <v>11</v>
      </c>
      <c r="G916" s="13" t="s">
        <v>12</v>
      </c>
      <c r="H916" s="13" t="s">
        <v>13</v>
      </c>
      <c r="I916" s="3">
        <f t="shared" si="98"/>
        <v>20</v>
      </c>
      <c r="J916" s="7">
        <f t="shared" si="99"/>
        <v>24</v>
      </c>
      <c r="K916" s="3">
        <f>LEN(H916)</f>
        <v>5</v>
      </c>
      <c r="L916" s="13" t="str">
        <f>IF(OR(AND(LEN(H916&gt;3),ISERROR(FIND("-",H916,1))),AND(LEN(H916)&gt;3,ISERROR(FIND("+",H916,1)))),LEFT(H916,2),H916)</f>
        <v>20</v>
      </c>
      <c r="M916" s="13" t="str">
        <f>IF(AND(LEN(H916&gt;3),ISERROR(FIND("+",H916,1))),RIGHT(H916,2),IF(AND(LEN(H916)=3,ISERROR(FIND("-",H916,1))),LEFT(H916,2),H916))</f>
        <v>24</v>
      </c>
      <c r="N916" s="13" t="str">
        <f>SUBSTITUTE(H916,"+","-")</f>
        <v>20-24</v>
      </c>
      <c r="O916" s="3">
        <f t="shared" si="100"/>
        <v>5</v>
      </c>
      <c r="P916" s="3">
        <f t="shared" si="101"/>
        <v>3</v>
      </c>
      <c r="Q916" s="7">
        <f t="shared" si="102"/>
        <v>20</v>
      </c>
      <c r="R916" s="7">
        <f t="shared" si="103"/>
        <v>24</v>
      </c>
      <c r="S916" s="13" t="e">
        <f>VLOOKUP(A916,history!$B:$F,2,0)</f>
        <v>#N/A</v>
      </c>
      <c r="T916" s="13">
        <f>VLOOKUP($C916,日期!$A:$D,3,0)</f>
        <v>5</v>
      </c>
      <c r="U916" s="13">
        <f>VLOOKUP($C916,日期!$A:$D,4,0)</f>
        <v>1</v>
      </c>
      <c r="V916" s="65">
        <f t="shared" si="104"/>
        <v>44317</v>
      </c>
      <c r="W916" s="13" t="s">
        <v>2480</v>
      </c>
    </row>
    <row r="917" spans="1:23" ht="15">
      <c r="A917" s="15">
        <v>3407</v>
      </c>
      <c r="B917" s="15">
        <v>2021</v>
      </c>
      <c r="C917" s="13" t="s">
        <v>9</v>
      </c>
      <c r="D917" s="15">
        <v>20</v>
      </c>
      <c r="E917" s="13" t="s">
        <v>10</v>
      </c>
      <c r="F917" s="13" t="s">
        <v>11</v>
      </c>
      <c r="G917" s="13" t="s">
        <v>12</v>
      </c>
      <c r="H917" s="13" t="s">
        <v>32</v>
      </c>
      <c r="I917" s="3">
        <f t="shared" si="98"/>
        <v>60</v>
      </c>
      <c r="J917" s="7">
        <f t="shared" si="99"/>
        <v>64</v>
      </c>
      <c r="K917" s="3">
        <f>LEN(H917)</f>
        <v>5</v>
      </c>
      <c r="L917" s="13" t="str">
        <f>IF(OR(AND(LEN(H917&gt;3),ISERROR(FIND("-",H917,1))),AND(LEN(H917)&gt;3,ISERROR(FIND("+",H917,1)))),LEFT(H917,2),H917)</f>
        <v>60</v>
      </c>
      <c r="M917" s="13" t="str">
        <f>IF(AND(LEN(H917&gt;3),ISERROR(FIND("+",H917,1))),RIGHT(H917,2),IF(AND(LEN(H917)=3,ISERROR(FIND("-",H917,1))),LEFT(H917,2),H917))</f>
        <v>64</v>
      </c>
      <c r="N917" s="13" t="str">
        <f>SUBSTITUTE(H917,"+","-")</f>
        <v>60-64</v>
      </c>
      <c r="O917" s="3">
        <f t="shared" si="100"/>
        <v>5</v>
      </c>
      <c r="P917" s="3">
        <f t="shared" si="101"/>
        <v>3</v>
      </c>
      <c r="Q917" s="7">
        <f t="shared" si="102"/>
        <v>60</v>
      </c>
      <c r="R917" s="7">
        <f t="shared" si="103"/>
        <v>64</v>
      </c>
      <c r="S917" s="13" t="e">
        <f>VLOOKUP(A917,history!$B:$F,2,0)</f>
        <v>#N/A</v>
      </c>
      <c r="T917" s="13">
        <f>VLOOKUP($C917,日期!$A:$D,3,0)</f>
        <v>5</v>
      </c>
      <c r="U917" s="13">
        <f>VLOOKUP($C917,日期!$A:$D,4,0)</f>
        <v>1</v>
      </c>
      <c r="V917" s="65">
        <f t="shared" si="104"/>
        <v>44317</v>
      </c>
      <c r="W917" s="13" t="s">
        <v>2481</v>
      </c>
    </row>
    <row r="918" spans="1:23" ht="15">
      <c r="A918" s="15">
        <v>3406</v>
      </c>
      <c r="B918" s="15">
        <v>2021</v>
      </c>
      <c r="C918" s="13" t="s">
        <v>9</v>
      </c>
      <c r="D918" s="15">
        <v>20</v>
      </c>
      <c r="E918" s="13" t="s">
        <v>10</v>
      </c>
      <c r="F918" s="13" t="s">
        <v>17</v>
      </c>
      <c r="G918" s="13" t="s">
        <v>12</v>
      </c>
      <c r="H918" s="13" t="s">
        <v>15</v>
      </c>
      <c r="I918" s="3">
        <f t="shared" si="98"/>
        <v>70</v>
      </c>
      <c r="J918" s="7">
        <f t="shared" si="99"/>
        <v>70</v>
      </c>
      <c r="K918" s="3">
        <f>LEN(H918)</f>
        <v>3</v>
      </c>
      <c r="L918" s="13" t="str">
        <f>IF(OR(AND(LEN(H918&gt;3),ISERROR(FIND("-",H918,1))),AND(LEN(H918)&gt;3,ISERROR(FIND("+",H918,1)))),LEFT(H918,2),H918)</f>
        <v>70</v>
      </c>
      <c r="M918" s="13" t="str">
        <f>IF(AND(LEN(H918&gt;3),ISERROR(FIND("+",H918,1))),RIGHT(H918,2),IF(AND(LEN(H918)=3,ISERROR(FIND("-",H918,1))),LEFT(H918,2),H918))</f>
        <v>70</v>
      </c>
      <c r="N918" s="13" t="str">
        <f>SUBSTITUTE(H918,"+","-")</f>
        <v>70-</v>
      </c>
      <c r="O918" s="3">
        <f t="shared" si="100"/>
        <v>3</v>
      </c>
      <c r="P918" s="3">
        <f t="shared" si="101"/>
        <v>3</v>
      </c>
      <c r="Q918" s="7">
        <f t="shared" si="102"/>
        <v>70</v>
      </c>
      <c r="R918" s="7">
        <f t="shared" si="103"/>
        <v>70</v>
      </c>
      <c r="S918" s="13" t="e">
        <f>VLOOKUP(A918,history!$B:$F,2,0)</f>
        <v>#N/A</v>
      </c>
      <c r="T918" s="13">
        <f>VLOOKUP($C918,日期!$A:$D,3,0)</f>
        <v>5</v>
      </c>
      <c r="U918" s="13">
        <f>VLOOKUP($C918,日期!$A:$D,4,0)</f>
        <v>1</v>
      </c>
      <c r="V918" s="65">
        <f t="shared" si="104"/>
        <v>44317</v>
      </c>
      <c r="W918" s="13" t="s">
        <v>2482</v>
      </c>
    </row>
    <row r="919" spans="1:23" ht="15">
      <c r="A919" s="15">
        <v>3405</v>
      </c>
      <c r="B919" s="15">
        <v>2021</v>
      </c>
      <c r="C919" s="13" t="s">
        <v>9</v>
      </c>
      <c r="D919" s="15">
        <v>20</v>
      </c>
      <c r="E919" s="13" t="s">
        <v>10</v>
      </c>
      <c r="F919" s="13" t="s">
        <v>17</v>
      </c>
      <c r="G919" s="13" t="s">
        <v>12</v>
      </c>
      <c r="H919" s="13" t="s">
        <v>29</v>
      </c>
      <c r="I919" s="3">
        <f t="shared" si="98"/>
        <v>40</v>
      </c>
      <c r="J919" s="7">
        <f t="shared" si="99"/>
        <v>44</v>
      </c>
      <c r="K919" s="3">
        <f>LEN(H919)</f>
        <v>5</v>
      </c>
      <c r="L919" s="13" t="str">
        <f>IF(OR(AND(LEN(H919&gt;3),ISERROR(FIND("-",H919,1))),AND(LEN(H919)&gt;3,ISERROR(FIND("+",H919,1)))),LEFT(H919,2),H919)</f>
        <v>40</v>
      </c>
      <c r="M919" s="13" t="str">
        <f>IF(AND(LEN(H919&gt;3),ISERROR(FIND("+",H919,1))),RIGHT(H919,2),IF(AND(LEN(H919)=3,ISERROR(FIND("-",H919,1))),LEFT(H919,2),H919))</f>
        <v>44</v>
      </c>
      <c r="N919" s="13" t="str">
        <f>SUBSTITUTE(H919,"+","-")</f>
        <v>40-44</v>
      </c>
      <c r="O919" s="3">
        <f t="shared" si="100"/>
        <v>5</v>
      </c>
      <c r="P919" s="3">
        <f t="shared" si="101"/>
        <v>3</v>
      </c>
      <c r="Q919" s="7">
        <f t="shared" si="102"/>
        <v>40</v>
      </c>
      <c r="R919" s="7">
        <f t="shared" si="103"/>
        <v>44</v>
      </c>
      <c r="S919" s="13" t="e">
        <f>VLOOKUP(A919,history!$B:$F,2,0)</f>
        <v>#N/A</v>
      </c>
      <c r="T919" s="13">
        <f>VLOOKUP($C919,日期!$A:$D,3,0)</f>
        <v>5</v>
      </c>
      <c r="U919" s="13">
        <f>VLOOKUP($C919,日期!$A:$D,4,0)</f>
        <v>1</v>
      </c>
      <c r="V919" s="65">
        <f t="shared" si="104"/>
        <v>44317</v>
      </c>
      <c r="W919" s="13" t="s">
        <v>2483</v>
      </c>
    </row>
    <row r="920" spans="1:23" ht="15">
      <c r="A920" s="15">
        <v>3404</v>
      </c>
      <c r="B920" s="15">
        <v>2021</v>
      </c>
      <c r="C920" s="13" t="s">
        <v>9</v>
      </c>
      <c r="D920" s="15">
        <v>20</v>
      </c>
      <c r="E920" s="13" t="s">
        <v>60</v>
      </c>
      <c r="F920" s="13" t="s">
        <v>11</v>
      </c>
      <c r="G920" s="13" t="s">
        <v>12</v>
      </c>
      <c r="H920" s="15">
        <v>1</v>
      </c>
      <c r="I920" s="3">
        <f t="shared" si="98"/>
        <v>1</v>
      </c>
      <c r="J920" s="7">
        <f t="shared" si="99"/>
        <v>1</v>
      </c>
      <c r="K920" s="3">
        <f>LEN(H920)</f>
        <v>1</v>
      </c>
      <c r="L920" s="13" t="str">
        <f>IF(OR(AND(LEN(H920&gt;3),ISERROR(FIND("-",H920,1))),AND(LEN(H920)&gt;3,ISERROR(FIND("+",H920,1)))),LEFT(H920,2),H920)</f>
        <v>1</v>
      </c>
      <c r="M920" s="13" t="str">
        <f>IF(AND(LEN(H920&gt;3),ISERROR(FIND("+",H920,1))),RIGHT(H920,2),IF(AND(LEN(H920)=3,ISERROR(FIND("-",H920,1))),LEFT(H920,2),H920))</f>
        <v>1</v>
      </c>
      <c r="N920" s="13" t="str">
        <f>SUBSTITUTE(H920,"+","-")</f>
        <v>1</v>
      </c>
      <c r="O920" s="3">
        <f t="shared" si="100"/>
        <v>1</v>
      </c>
      <c r="P920" s="52" t="e">
        <f t="shared" si="101"/>
        <v>#VALUE!</v>
      </c>
      <c r="Q920" s="7">
        <f t="shared" si="102"/>
        <v>1</v>
      </c>
      <c r="R920" s="7">
        <f t="shared" si="103"/>
        <v>1</v>
      </c>
      <c r="S920" s="13" t="e">
        <f>VLOOKUP(A920,history!$B:$F,2,0)</f>
        <v>#N/A</v>
      </c>
      <c r="T920" s="13">
        <f>VLOOKUP($C920,日期!$A:$D,3,0)</f>
        <v>5</v>
      </c>
      <c r="U920" s="13">
        <f>VLOOKUP($C920,日期!$A:$D,4,0)</f>
        <v>1</v>
      </c>
      <c r="V920" s="65">
        <f t="shared" si="104"/>
        <v>44317</v>
      </c>
      <c r="W920" s="13" t="s">
        <v>2484</v>
      </c>
    </row>
    <row r="921" spans="1:23" ht="15">
      <c r="A921" s="15">
        <v>3403</v>
      </c>
      <c r="B921" s="15">
        <v>2021</v>
      </c>
      <c r="C921" s="13" t="s">
        <v>9</v>
      </c>
      <c r="D921" s="15">
        <v>20</v>
      </c>
      <c r="E921" s="13" t="s">
        <v>14</v>
      </c>
      <c r="F921" s="13" t="s">
        <v>11</v>
      </c>
      <c r="G921" s="13" t="s">
        <v>12</v>
      </c>
      <c r="H921" s="13" t="s">
        <v>37</v>
      </c>
      <c r="I921" s="3">
        <f t="shared" si="98"/>
        <v>50</v>
      </c>
      <c r="J921" s="7">
        <f t="shared" si="99"/>
        <v>54</v>
      </c>
      <c r="K921" s="3">
        <f>LEN(H921)</f>
        <v>5</v>
      </c>
      <c r="L921" s="13" t="str">
        <f>IF(OR(AND(LEN(H921&gt;3),ISERROR(FIND("-",H921,1))),AND(LEN(H921)&gt;3,ISERROR(FIND("+",H921,1)))),LEFT(H921,2),H921)</f>
        <v>50</v>
      </c>
      <c r="M921" s="13" t="str">
        <f>IF(AND(LEN(H921&gt;3),ISERROR(FIND("+",H921,1))),RIGHT(H921,2),IF(AND(LEN(H921)=3,ISERROR(FIND("-",H921,1))),LEFT(H921,2),H921))</f>
        <v>54</v>
      </c>
      <c r="N921" s="13" t="str">
        <f>SUBSTITUTE(H921,"+","-")</f>
        <v>50-54</v>
      </c>
      <c r="O921" s="3">
        <f t="shared" si="100"/>
        <v>5</v>
      </c>
      <c r="P921" s="3">
        <f t="shared" si="101"/>
        <v>3</v>
      </c>
      <c r="Q921" s="7">
        <f t="shared" si="102"/>
        <v>50</v>
      </c>
      <c r="R921" s="7">
        <f t="shared" si="103"/>
        <v>54</v>
      </c>
      <c r="S921" s="13" t="e">
        <f>VLOOKUP(A921,history!$B:$F,2,0)</f>
        <v>#N/A</v>
      </c>
      <c r="T921" s="13">
        <f>VLOOKUP($C921,日期!$A:$D,3,0)</f>
        <v>5</v>
      </c>
      <c r="U921" s="13">
        <f>VLOOKUP($C921,日期!$A:$D,4,0)</f>
        <v>1</v>
      </c>
      <c r="V921" s="65">
        <f t="shared" si="104"/>
        <v>44317</v>
      </c>
      <c r="W921" s="13" t="s">
        <v>2485</v>
      </c>
    </row>
    <row r="922" spans="1:23" ht="15">
      <c r="A922" s="15">
        <v>3402</v>
      </c>
      <c r="B922" s="15">
        <v>2021</v>
      </c>
      <c r="C922" s="13" t="s">
        <v>9</v>
      </c>
      <c r="D922" s="15">
        <v>20</v>
      </c>
      <c r="E922" s="13" t="s">
        <v>14</v>
      </c>
      <c r="F922" s="13" t="s">
        <v>17</v>
      </c>
      <c r="G922" s="13" t="s">
        <v>12</v>
      </c>
      <c r="H922" s="13" t="s">
        <v>37</v>
      </c>
      <c r="I922" s="3">
        <f t="shared" si="98"/>
        <v>50</v>
      </c>
      <c r="J922" s="7">
        <f t="shared" si="99"/>
        <v>54</v>
      </c>
      <c r="K922" s="3">
        <f>LEN(H922)</f>
        <v>5</v>
      </c>
      <c r="L922" s="13" t="str">
        <f>IF(OR(AND(LEN(H922&gt;3),ISERROR(FIND("-",H922,1))),AND(LEN(H922)&gt;3,ISERROR(FIND("+",H922,1)))),LEFT(H922,2),H922)</f>
        <v>50</v>
      </c>
      <c r="M922" s="13" t="str">
        <f>IF(AND(LEN(H922&gt;3),ISERROR(FIND("+",H922,1))),RIGHT(H922,2),IF(AND(LEN(H922)=3,ISERROR(FIND("-",H922,1))),LEFT(H922,2),H922))</f>
        <v>54</v>
      </c>
      <c r="N922" s="13" t="str">
        <f>SUBSTITUTE(H922,"+","-")</f>
        <v>50-54</v>
      </c>
      <c r="O922" s="3">
        <f t="shared" si="100"/>
        <v>5</v>
      </c>
      <c r="P922" s="3">
        <f t="shared" si="101"/>
        <v>3</v>
      </c>
      <c r="Q922" s="7">
        <f t="shared" si="102"/>
        <v>50</v>
      </c>
      <c r="R922" s="7">
        <f t="shared" si="103"/>
        <v>54</v>
      </c>
      <c r="S922" s="13" t="e">
        <f>VLOOKUP(A922,history!$B:$F,2,0)</f>
        <v>#N/A</v>
      </c>
      <c r="T922" s="13">
        <f>VLOOKUP($C922,日期!$A:$D,3,0)</f>
        <v>5</v>
      </c>
      <c r="U922" s="13">
        <f>VLOOKUP($C922,日期!$A:$D,4,0)</f>
        <v>1</v>
      </c>
      <c r="V922" s="65">
        <f t="shared" si="104"/>
        <v>44317</v>
      </c>
      <c r="W922" s="13" t="s">
        <v>2486</v>
      </c>
    </row>
    <row r="923" spans="1:23" ht="15">
      <c r="A923" s="15">
        <v>3401</v>
      </c>
      <c r="B923" s="15">
        <v>2021</v>
      </c>
      <c r="C923" s="13" t="s">
        <v>9</v>
      </c>
      <c r="D923" s="15">
        <v>20</v>
      </c>
      <c r="E923" s="13" t="s">
        <v>36</v>
      </c>
      <c r="F923" s="13" t="s">
        <v>11</v>
      </c>
      <c r="G923" s="13" t="s">
        <v>12</v>
      </c>
      <c r="H923" s="13" t="s">
        <v>16</v>
      </c>
      <c r="I923" s="3">
        <f t="shared" si="98"/>
        <v>15</v>
      </c>
      <c r="J923" s="7">
        <f t="shared" si="99"/>
        <v>19</v>
      </c>
      <c r="K923" s="3">
        <f>LEN(H923)</f>
        <v>5</v>
      </c>
      <c r="L923" s="13" t="str">
        <f>IF(OR(AND(LEN(H923&gt;3),ISERROR(FIND("-",H923,1))),AND(LEN(H923)&gt;3,ISERROR(FIND("+",H923,1)))),LEFT(H923,2),H923)</f>
        <v>15</v>
      </c>
      <c r="M923" s="13" t="str">
        <f>IF(AND(LEN(H923&gt;3),ISERROR(FIND("+",H923,1))),RIGHT(H923,2),IF(AND(LEN(H923)=3,ISERROR(FIND("-",H923,1))),LEFT(H923,2),H923))</f>
        <v>19</v>
      </c>
      <c r="N923" s="13" t="str">
        <f>SUBSTITUTE(H923,"+","-")</f>
        <v>15-19</v>
      </c>
      <c r="O923" s="3">
        <f t="shared" si="100"/>
        <v>5</v>
      </c>
      <c r="P923" s="3">
        <f t="shared" si="101"/>
        <v>3</v>
      </c>
      <c r="Q923" s="7">
        <f t="shared" si="102"/>
        <v>15</v>
      </c>
      <c r="R923" s="7">
        <f t="shared" si="103"/>
        <v>19</v>
      </c>
      <c r="S923" s="13" t="e">
        <f>VLOOKUP(A923,history!$B:$F,2,0)</f>
        <v>#N/A</v>
      </c>
      <c r="T923" s="13">
        <f>VLOOKUP($C923,日期!$A:$D,3,0)</f>
        <v>5</v>
      </c>
      <c r="U923" s="13">
        <f>VLOOKUP($C923,日期!$A:$D,4,0)</f>
        <v>1</v>
      </c>
      <c r="V923" s="65">
        <f t="shared" si="104"/>
        <v>44317</v>
      </c>
      <c r="W923" s="13" t="s">
        <v>2487</v>
      </c>
    </row>
    <row r="924" spans="1:23" ht="15">
      <c r="A924" s="15">
        <v>3400</v>
      </c>
      <c r="B924" s="15">
        <v>2021</v>
      </c>
      <c r="C924" s="13" t="s">
        <v>9</v>
      </c>
      <c r="D924" s="15">
        <v>20</v>
      </c>
      <c r="E924" s="13" t="s">
        <v>10</v>
      </c>
      <c r="F924" s="13" t="s">
        <v>11</v>
      </c>
      <c r="G924" s="13" t="s">
        <v>12</v>
      </c>
      <c r="H924" s="13" t="s">
        <v>32</v>
      </c>
      <c r="I924" s="3">
        <f t="shared" si="98"/>
        <v>60</v>
      </c>
      <c r="J924" s="7">
        <f t="shared" si="99"/>
        <v>64</v>
      </c>
      <c r="K924" s="3">
        <f>LEN(H924)</f>
        <v>5</v>
      </c>
      <c r="L924" s="13" t="str">
        <f>IF(OR(AND(LEN(H924&gt;3),ISERROR(FIND("-",H924,1))),AND(LEN(H924)&gt;3,ISERROR(FIND("+",H924,1)))),LEFT(H924,2),H924)</f>
        <v>60</v>
      </c>
      <c r="M924" s="13" t="str">
        <f>IF(AND(LEN(H924&gt;3),ISERROR(FIND("+",H924,1))),RIGHT(H924,2),IF(AND(LEN(H924)=3,ISERROR(FIND("-",H924,1))),LEFT(H924,2),H924))</f>
        <v>64</v>
      </c>
      <c r="N924" s="13" t="str">
        <f>SUBSTITUTE(H924,"+","-")</f>
        <v>60-64</v>
      </c>
      <c r="O924" s="3">
        <f t="shared" si="100"/>
        <v>5</v>
      </c>
      <c r="P924" s="3">
        <f t="shared" si="101"/>
        <v>3</v>
      </c>
      <c r="Q924" s="7">
        <f t="shared" si="102"/>
        <v>60</v>
      </c>
      <c r="R924" s="7">
        <f t="shared" si="103"/>
        <v>64</v>
      </c>
      <c r="S924" s="13" t="e">
        <f>VLOOKUP(A924,history!$B:$F,2,0)</f>
        <v>#N/A</v>
      </c>
      <c r="T924" s="13">
        <f>VLOOKUP($C924,日期!$A:$D,3,0)</f>
        <v>5</v>
      </c>
      <c r="U924" s="13">
        <f>VLOOKUP($C924,日期!$A:$D,4,0)</f>
        <v>1</v>
      </c>
      <c r="V924" s="65">
        <f t="shared" si="104"/>
        <v>44317</v>
      </c>
      <c r="W924" s="13" t="s">
        <v>2488</v>
      </c>
    </row>
    <row r="925" spans="1:23" ht="15">
      <c r="A925" s="15">
        <v>3399</v>
      </c>
      <c r="B925" s="15">
        <v>2021</v>
      </c>
      <c r="C925" s="13" t="s">
        <v>9</v>
      </c>
      <c r="D925" s="15">
        <v>20</v>
      </c>
      <c r="E925" s="13" t="s">
        <v>10</v>
      </c>
      <c r="F925" s="13" t="s">
        <v>17</v>
      </c>
      <c r="G925" s="13" t="s">
        <v>12</v>
      </c>
      <c r="H925" s="13" t="s">
        <v>15</v>
      </c>
      <c r="I925" s="3">
        <f t="shared" si="98"/>
        <v>70</v>
      </c>
      <c r="J925" s="7">
        <f t="shared" si="99"/>
        <v>70</v>
      </c>
      <c r="K925" s="3">
        <f>LEN(H925)</f>
        <v>3</v>
      </c>
      <c r="L925" s="13" t="str">
        <f>IF(OR(AND(LEN(H925&gt;3),ISERROR(FIND("-",H925,1))),AND(LEN(H925)&gt;3,ISERROR(FIND("+",H925,1)))),LEFT(H925,2),H925)</f>
        <v>70</v>
      </c>
      <c r="M925" s="13" t="str">
        <f>IF(AND(LEN(H925&gt;3),ISERROR(FIND("+",H925,1))),RIGHT(H925,2),IF(AND(LEN(H925)=3,ISERROR(FIND("-",H925,1))),LEFT(H925,2),H925))</f>
        <v>70</v>
      </c>
      <c r="N925" s="13" t="str">
        <f>SUBSTITUTE(H925,"+","-")</f>
        <v>70-</v>
      </c>
      <c r="O925" s="3">
        <f t="shared" si="100"/>
        <v>3</v>
      </c>
      <c r="P925" s="3">
        <f t="shared" si="101"/>
        <v>3</v>
      </c>
      <c r="Q925" s="7">
        <f t="shared" si="102"/>
        <v>70</v>
      </c>
      <c r="R925" s="7">
        <f t="shared" si="103"/>
        <v>70</v>
      </c>
      <c r="S925" s="13" t="e">
        <f>VLOOKUP(A925,history!$B:$F,2,0)</f>
        <v>#N/A</v>
      </c>
      <c r="T925" s="13">
        <f>VLOOKUP($C925,日期!$A:$D,3,0)</f>
        <v>5</v>
      </c>
      <c r="U925" s="13">
        <f>VLOOKUP($C925,日期!$A:$D,4,0)</f>
        <v>1</v>
      </c>
      <c r="V925" s="65">
        <f t="shared" si="104"/>
        <v>44317</v>
      </c>
      <c r="W925" s="13" t="s">
        <v>2489</v>
      </c>
    </row>
    <row r="926" spans="1:23" ht="15">
      <c r="A926" s="15">
        <v>3398</v>
      </c>
      <c r="B926" s="15">
        <v>2021</v>
      </c>
      <c r="C926" s="13" t="s">
        <v>9</v>
      </c>
      <c r="D926" s="15">
        <v>20</v>
      </c>
      <c r="E926" s="13" t="s">
        <v>10</v>
      </c>
      <c r="F926" s="13" t="s">
        <v>17</v>
      </c>
      <c r="G926" s="13" t="s">
        <v>12</v>
      </c>
      <c r="H926" s="13" t="s">
        <v>29</v>
      </c>
      <c r="I926" s="3">
        <f t="shared" si="98"/>
        <v>40</v>
      </c>
      <c r="J926" s="7">
        <f t="shared" si="99"/>
        <v>44</v>
      </c>
      <c r="K926" s="3">
        <f>LEN(H926)</f>
        <v>5</v>
      </c>
      <c r="L926" s="13" t="str">
        <f>IF(OR(AND(LEN(H926&gt;3),ISERROR(FIND("-",H926,1))),AND(LEN(H926)&gt;3,ISERROR(FIND("+",H926,1)))),LEFT(H926,2),H926)</f>
        <v>40</v>
      </c>
      <c r="M926" s="13" t="str">
        <f>IF(AND(LEN(H926&gt;3),ISERROR(FIND("+",H926,1))),RIGHT(H926,2),IF(AND(LEN(H926)=3,ISERROR(FIND("-",H926,1))),LEFT(H926,2),H926))</f>
        <v>44</v>
      </c>
      <c r="N926" s="13" t="str">
        <f>SUBSTITUTE(H926,"+","-")</f>
        <v>40-44</v>
      </c>
      <c r="O926" s="3">
        <f t="shared" si="100"/>
        <v>5</v>
      </c>
      <c r="P926" s="3">
        <f t="shared" si="101"/>
        <v>3</v>
      </c>
      <c r="Q926" s="7">
        <f t="shared" si="102"/>
        <v>40</v>
      </c>
      <c r="R926" s="7">
        <f t="shared" si="103"/>
        <v>44</v>
      </c>
      <c r="S926" s="13" t="e">
        <f>VLOOKUP(A926,history!$B:$F,2,0)</f>
        <v>#N/A</v>
      </c>
      <c r="T926" s="13">
        <f>VLOOKUP($C926,日期!$A:$D,3,0)</f>
        <v>5</v>
      </c>
      <c r="U926" s="13">
        <f>VLOOKUP($C926,日期!$A:$D,4,0)</f>
        <v>1</v>
      </c>
      <c r="V926" s="65">
        <f t="shared" si="104"/>
        <v>44317</v>
      </c>
      <c r="W926" s="13" t="s">
        <v>2490</v>
      </c>
    </row>
    <row r="927" spans="1:23" ht="15">
      <c r="A927" s="15">
        <v>3397</v>
      </c>
      <c r="B927" s="15">
        <v>2021</v>
      </c>
      <c r="C927" s="13" t="s">
        <v>9</v>
      </c>
      <c r="D927" s="15">
        <v>20</v>
      </c>
      <c r="E927" s="13" t="s">
        <v>60</v>
      </c>
      <c r="F927" s="13" t="s">
        <v>17</v>
      </c>
      <c r="G927" s="13" t="s">
        <v>12</v>
      </c>
      <c r="H927" s="13" t="s">
        <v>32</v>
      </c>
      <c r="I927" s="3">
        <f t="shared" si="98"/>
        <v>60</v>
      </c>
      <c r="J927" s="7">
        <f t="shared" si="99"/>
        <v>64</v>
      </c>
      <c r="K927" s="3">
        <f>LEN(H927)</f>
        <v>5</v>
      </c>
      <c r="L927" s="13" t="str">
        <f>IF(OR(AND(LEN(H927&gt;3),ISERROR(FIND("-",H927,1))),AND(LEN(H927)&gt;3,ISERROR(FIND("+",H927,1)))),LEFT(H927,2),H927)</f>
        <v>60</v>
      </c>
      <c r="M927" s="13" t="str">
        <f>IF(AND(LEN(H927&gt;3),ISERROR(FIND("+",H927,1))),RIGHT(H927,2),IF(AND(LEN(H927)=3,ISERROR(FIND("-",H927,1))),LEFT(H927,2),H927))</f>
        <v>64</v>
      </c>
      <c r="N927" s="13" t="str">
        <f>SUBSTITUTE(H927,"+","-")</f>
        <v>60-64</v>
      </c>
      <c r="O927" s="3">
        <f t="shared" si="100"/>
        <v>5</v>
      </c>
      <c r="P927" s="3">
        <f t="shared" si="101"/>
        <v>3</v>
      </c>
      <c r="Q927" s="7">
        <f t="shared" si="102"/>
        <v>60</v>
      </c>
      <c r="R927" s="7">
        <f t="shared" si="103"/>
        <v>64</v>
      </c>
      <c r="S927" s="13" t="e">
        <f>VLOOKUP(A927,history!$B:$F,2,0)</f>
        <v>#N/A</v>
      </c>
      <c r="T927" s="13">
        <f>VLOOKUP($C927,日期!$A:$D,3,0)</f>
        <v>5</v>
      </c>
      <c r="U927" s="13">
        <f>VLOOKUP($C927,日期!$A:$D,4,0)</f>
        <v>1</v>
      </c>
      <c r="V927" s="65">
        <f t="shared" si="104"/>
        <v>44317</v>
      </c>
      <c r="W927" s="13" t="s">
        <v>2491</v>
      </c>
    </row>
    <row r="928" spans="1:23" ht="15">
      <c r="A928" s="15">
        <v>3396</v>
      </c>
      <c r="B928" s="15">
        <v>2021</v>
      </c>
      <c r="C928" s="13" t="s">
        <v>9</v>
      </c>
      <c r="D928" s="15">
        <v>20</v>
      </c>
      <c r="E928" s="13" t="s">
        <v>14</v>
      </c>
      <c r="F928" s="13" t="s">
        <v>11</v>
      </c>
      <c r="G928" s="13" t="s">
        <v>12</v>
      </c>
      <c r="H928" s="13" t="s">
        <v>37</v>
      </c>
      <c r="I928" s="3">
        <f t="shared" si="98"/>
        <v>50</v>
      </c>
      <c r="J928" s="7">
        <f t="shared" si="99"/>
        <v>54</v>
      </c>
      <c r="K928" s="3">
        <f>LEN(H928)</f>
        <v>5</v>
      </c>
      <c r="L928" s="13" t="str">
        <f>IF(OR(AND(LEN(H928&gt;3),ISERROR(FIND("-",H928,1))),AND(LEN(H928)&gt;3,ISERROR(FIND("+",H928,1)))),LEFT(H928,2),H928)</f>
        <v>50</v>
      </c>
      <c r="M928" s="13" t="str">
        <f>IF(AND(LEN(H928&gt;3),ISERROR(FIND("+",H928,1))),RIGHT(H928,2),IF(AND(LEN(H928)=3,ISERROR(FIND("-",H928,1))),LEFT(H928,2),H928))</f>
        <v>54</v>
      </c>
      <c r="N928" s="13" t="str">
        <f>SUBSTITUTE(H928,"+","-")</f>
        <v>50-54</v>
      </c>
      <c r="O928" s="3">
        <f t="shared" si="100"/>
        <v>5</v>
      </c>
      <c r="P928" s="3">
        <f t="shared" si="101"/>
        <v>3</v>
      </c>
      <c r="Q928" s="7">
        <f t="shared" si="102"/>
        <v>50</v>
      </c>
      <c r="R928" s="7">
        <f t="shared" si="103"/>
        <v>54</v>
      </c>
      <c r="S928" s="13" t="e">
        <f>VLOOKUP(A928,history!$B:$F,2,0)</f>
        <v>#N/A</v>
      </c>
      <c r="T928" s="13">
        <f>VLOOKUP($C928,日期!$A:$D,3,0)</f>
        <v>5</v>
      </c>
      <c r="U928" s="13">
        <f>VLOOKUP($C928,日期!$A:$D,4,0)</f>
        <v>1</v>
      </c>
      <c r="V928" s="65">
        <f t="shared" si="104"/>
        <v>44317</v>
      </c>
      <c r="W928" s="13" t="s">
        <v>2492</v>
      </c>
    </row>
    <row r="929" spans="1:23" ht="15">
      <c r="A929" s="15">
        <v>3395</v>
      </c>
      <c r="B929" s="15">
        <v>2021</v>
      </c>
      <c r="C929" s="13" t="s">
        <v>9</v>
      </c>
      <c r="D929" s="15">
        <v>20</v>
      </c>
      <c r="E929" s="13" t="s">
        <v>14</v>
      </c>
      <c r="F929" s="13" t="s">
        <v>17</v>
      </c>
      <c r="G929" s="13" t="s">
        <v>12</v>
      </c>
      <c r="H929" s="13" t="s">
        <v>37</v>
      </c>
      <c r="I929" s="3">
        <f t="shared" si="98"/>
        <v>50</v>
      </c>
      <c r="J929" s="7">
        <f t="shared" si="99"/>
        <v>54</v>
      </c>
      <c r="K929" s="3">
        <f>LEN(H929)</f>
        <v>5</v>
      </c>
      <c r="L929" s="13" t="str">
        <f>IF(OR(AND(LEN(H929&gt;3),ISERROR(FIND("-",H929,1))),AND(LEN(H929)&gt;3,ISERROR(FIND("+",H929,1)))),LEFT(H929,2),H929)</f>
        <v>50</v>
      </c>
      <c r="M929" s="13" t="str">
        <f>IF(AND(LEN(H929&gt;3),ISERROR(FIND("+",H929,1))),RIGHT(H929,2),IF(AND(LEN(H929)=3,ISERROR(FIND("-",H929,1))),LEFT(H929,2),H929))</f>
        <v>54</v>
      </c>
      <c r="N929" s="13" t="str">
        <f>SUBSTITUTE(H929,"+","-")</f>
        <v>50-54</v>
      </c>
      <c r="O929" s="3">
        <f t="shared" si="100"/>
        <v>5</v>
      </c>
      <c r="P929" s="3">
        <f t="shared" si="101"/>
        <v>3</v>
      </c>
      <c r="Q929" s="7">
        <f t="shared" si="102"/>
        <v>50</v>
      </c>
      <c r="R929" s="7">
        <f t="shared" si="103"/>
        <v>54</v>
      </c>
      <c r="S929" s="13" t="e">
        <f>VLOOKUP(A929,history!$B:$F,2,0)</f>
        <v>#N/A</v>
      </c>
      <c r="T929" s="13">
        <f>VLOOKUP($C929,日期!$A:$D,3,0)</f>
        <v>5</v>
      </c>
      <c r="U929" s="13">
        <f>VLOOKUP($C929,日期!$A:$D,4,0)</f>
        <v>1</v>
      </c>
      <c r="V929" s="65">
        <f t="shared" si="104"/>
        <v>44317</v>
      </c>
      <c r="W929" s="13" t="s">
        <v>2493</v>
      </c>
    </row>
    <row r="930" spans="1:23" ht="15">
      <c r="A930" s="15">
        <v>3394</v>
      </c>
      <c r="B930" s="15">
        <v>2021</v>
      </c>
      <c r="C930" s="13" t="s">
        <v>9</v>
      </c>
      <c r="D930" s="15">
        <v>20</v>
      </c>
      <c r="E930" s="13" t="s">
        <v>36</v>
      </c>
      <c r="F930" s="13" t="s">
        <v>11</v>
      </c>
      <c r="G930" s="13" t="s">
        <v>12</v>
      </c>
      <c r="H930" s="15">
        <v>1</v>
      </c>
      <c r="I930" s="3">
        <f t="shared" si="98"/>
        <v>1</v>
      </c>
      <c r="J930" s="7">
        <f t="shared" si="99"/>
        <v>1</v>
      </c>
      <c r="K930" s="3">
        <f>LEN(H930)</f>
        <v>1</v>
      </c>
      <c r="L930" s="13" t="str">
        <f>IF(OR(AND(LEN(H930&gt;3),ISERROR(FIND("-",H930,1))),AND(LEN(H930)&gt;3,ISERROR(FIND("+",H930,1)))),LEFT(H930,2),H930)</f>
        <v>1</v>
      </c>
      <c r="M930" s="13" t="str">
        <f>IF(AND(LEN(H930&gt;3),ISERROR(FIND("+",H930,1))),RIGHT(H930,2),IF(AND(LEN(H930)=3,ISERROR(FIND("-",H930,1))),LEFT(H930,2),H930))</f>
        <v>1</v>
      </c>
      <c r="N930" s="13" t="str">
        <f>SUBSTITUTE(H930,"+","-")</f>
        <v>1</v>
      </c>
      <c r="O930" s="3">
        <f t="shared" si="100"/>
        <v>1</v>
      </c>
      <c r="P930" s="52" t="e">
        <f t="shared" si="101"/>
        <v>#VALUE!</v>
      </c>
      <c r="Q930" s="7">
        <f t="shared" si="102"/>
        <v>1</v>
      </c>
      <c r="R930" s="7">
        <f t="shared" si="103"/>
        <v>1</v>
      </c>
      <c r="S930" s="13" t="e">
        <f>VLOOKUP(A930,history!$B:$F,2,0)</f>
        <v>#N/A</v>
      </c>
      <c r="T930" s="13">
        <f>VLOOKUP($C930,日期!$A:$D,3,0)</f>
        <v>5</v>
      </c>
      <c r="U930" s="13">
        <f>VLOOKUP($C930,日期!$A:$D,4,0)</f>
        <v>1</v>
      </c>
      <c r="V930" s="65">
        <f t="shared" si="104"/>
        <v>44317</v>
      </c>
      <c r="W930" s="13" t="s">
        <v>2494</v>
      </c>
    </row>
    <row r="931" spans="1:23" ht="15">
      <c r="A931" s="15">
        <v>3393</v>
      </c>
      <c r="B931" s="15">
        <v>2021</v>
      </c>
      <c r="C931" s="13" t="s">
        <v>9</v>
      </c>
      <c r="D931" s="15">
        <v>20</v>
      </c>
      <c r="E931" s="13" t="s">
        <v>10</v>
      </c>
      <c r="F931" s="13" t="s">
        <v>11</v>
      </c>
      <c r="G931" s="13" t="s">
        <v>12</v>
      </c>
      <c r="H931" s="13" t="s">
        <v>32</v>
      </c>
      <c r="I931" s="3">
        <f t="shared" si="98"/>
        <v>60</v>
      </c>
      <c r="J931" s="7">
        <f t="shared" si="99"/>
        <v>64</v>
      </c>
      <c r="K931" s="3">
        <f>LEN(H931)</f>
        <v>5</v>
      </c>
      <c r="L931" s="13" t="str">
        <f>IF(OR(AND(LEN(H931&gt;3),ISERROR(FIND("-",H931,1))),AND(LEN(H931)&gt;3,ISERROR(FIND("+",H931,1)))),LEFT(H931,2),H931)</f>
        <v>60</v>
      </c>
      <c r="M931" s="13" t="str">
        <f>IF(AND(LEN(H931&gt;3),ISERROR(FIND("+",H931,1))),RIGHT(H931,2),IF(AND(LEN(H931)=3,ISERROR(FIND("-",H931,1))),LEFT(H931,2),H931))</f>
        <v>64</v>
      </c>
      <c r="N931" s="13" t="str">
        <f>SUBSTITUTE(H931,"+","-")</f>
        <v>60-64</v>
      </c>
      <c r="O931" s="3">
        <f t="shared" si="100"/>
        <v>5</v>
      </c>
      <c r="P931" s="3">
        <f t="shared" si="101"/>
        <v>3</v>
      </c>
      <c r="Q931" s="7">
        <f t="shared" si="102"/>
        <v>60</v>
      </c>
      <c r="R931" s="7">
        <f t="shared" si="103"/>
        <v>64</v>
      </c>
      <c r="S931" s="13" t="e">
        <f>VLOOKUP(A931,history!$B:$F,2,0)</f>
        <v>#N/A</v>
      </c>
      <c r="T931" s="13">
        <f>VLOOKUP($C931,日期!$A:$D,3,0)</f>
        <v>5</v>
      </c>
      <c r="U931" s="13">
        <f>VLOOKUP($C931,日期!$A:$D,4,0)</f>
        <v>1</v>
      </c>
      <c r="V931" s="65">
        <f t="shared" si="104"/>
        <v>44317</v>
      </c>
      <c r="W931" s="13" t="s">
        <v>2495</v>
      </c>
    </row>
    <row r="932" spans="1:23" ht="15">
      <c r="A932" s="15">
        <v>3392</v>
      </c>
      <c r="B932" s="15">
        <v>2021</v>
      </c>
      <c r="C932" s="13" t="s">
        <v>9</v>
      </c>
      <c r="D932" s="15">
        <v>20</v>
      </c>
      <c r="E932" s="13" t="s">
        <v>10</v>
      </c>
      <c r="F932" s="13" t="s">
        <v>17</v>
      </c>
      <c r="G932" s="13" t="s">
        <v>12</v>
      </c>
      <c r="H932" s="13" t="s">
        <v>15</v>
      </c>
      <c r="I932" s="3">
        <f t="shared" si="98"/>
        <v>70</v>
      </c>
      <c r="J932" s="7">
        <f t="shared" si="99"/>
        <v>70</v>
      </c>
      <c r="K932" s="3">
        <f>LEN(H932)</f>
        <v>3</v>
      </c>
      <c r="L932" s="13" t="str">
        <f>IF(OR(AND(LEN(H932&gt;3),ISERROR(FIND("-",H932,1))),AND(LEN(H932)&gt;3,ISERROR(FIND("+",H932,1)))),LEFT(H932,2),H932)</f>
        <v>70</v>
      </c>
      <c r="M932" s="13" t="str">
        <f>IF(AND(LEN(H932&gt;3),ISERROR(FIND("+",H932,1))),RIGHT(H932,2),IF(AND(LEN(H932)=3,ISERROR(FIND("-",H932,1))),LEFT(H932,2),H932))</f>
        <v>70</v>
      </c>
      <c r="N932" s="13" t="str">
        <f>SUBSTITUTE(H932,"+","-")</f>
        <v>70-</v>
      </c>
      <c r="O932" s="3">
        <f t="shared" si="100"/>
        <v>3</v>
      </c>
      <c r="P932" s="3">
        <f t="shared" si="101"/>
        <v>3</v>
      </c>
      <c r="Q932" s="7">
        <f t="shared" si="102"/>
        <v>70</v>
      </c>
      <c r="R932" s="7">
        <f t="shared" si="103"/>
        <v>70</v>
      </c>
      <c r="S932" s="13" t="e">
        <f>VLOOKUP(A932,history!$B:$F,2,0)</f>
        <v>#N/A</v>
      </c>
      <c r="T932" s="13">
        <f>VLOOKUP($C932,日期!$A:$D,3,0)</f>
        <v>5</v>
      </c>
      <c r="U932" s="13">
        <f>VLOOKUP($C932,日期!$A:$D,4,0)</f>
        <v>1</v>
      </c>
      <c r="V932" s="65">
        <f t="shared" si="104"/>
        <v>44317</v>
      </c>
      <c r="W932" s="13" t="s">
        <v>2496</v>
      </c>
    </row>
    <row r="933" spans="1:23" ht="15">
      <c r="A933" s="15">
        <v>3391</v>
      </c>
      <c r="B933" s="15">
        <v>2021</v>
      </c>
      <c r="C933" s="13" t="s">
        <v>9</v>
      </c>
      <c r="D933" s="15">
        <v>20</v>
      </c>
      <c r="E933" s="13" t="s">
        <v>10</v>
      </c>
      <c r="F933" s="13" t="s">
        <v>17</v>
      </c>
      <c r="G933" s="13" t="s">
        <v>12</v>
      </c>
      <c r="H933" s="13" t="s">
        <v>29</v>
      </c>
      <c r="I933" s="3">
        <f t="shared" si="98"/>
        <v>40</v>
      </c>
      <c r="J933" s="7">
        <f t="shared" si="99"/>
        <v>44</v>
      </c>
      <c r="K933" s="3">
        <f>LEN(H933)</f>
        <v>5</v>
      </c>
      <c r="L933" s="13" t="str">
        <f>IF(OR(AND(LEN(H933&gt;3),ISERROR(FIND("-",H933,1))),AND(LEN(H933)&gt;3,ISERROR(FIND("+",H933,1)))),LEFT(H933,2),H933)</f>
        <v>40</v>
      </c>
      <c r="M933" s="13" t="str">
        <f>IF(AND(LEN(H933&gt;3),ISERROR(FIND("+",H933,1))),RIGHT(H933,2),IF(AND(LEN(H933)=3,ISERROR(FIND("-",H933,1))),LEFT(H933,2),H933))</f>
        <v>44</v>
      </c>
      <c r="N933" s="13" t="str">
        <f>SUBSTITUTE(H933,"+","-")</f>
        <v>40-44</v>
      </c>
      <c r="O933" s="3">
        <f t="shared" si="100"/>
        <v>5</v>
      </c>
      <c r="P933" s="3">
        <f t="shared" si="101"/>
        <v>3</v>
      </c>
      <c r="Q933" s="7">
        <f t="shared" si="102"/>
        <v>40</v>
      </c>
      <c r="R933" s="7">
        <f t="shared" si="103"/>
        <v>44</v>
      </c>
      <c r="S933" s="13" t="e">
        <f>VLOOKUP(A933,history!$B:$F,2,0)</f>
        <v>#N/A</v>
      </c>
      <c r="T933" s="13">
        <f>VLOOKUP($C933,日期!$A:$D,3,0)</f>
        <v>5</v>
      </c>
      <c r="U933" s="13">
        <f>VLOOKUP($C933,日期!$A:$D,4,0)</f>
        <v>1</v>
      </c>
      <c r="V933" s="65">
        <f t="shared" si="104"/>
        <v>44317</v>
      </c>
      <c r="W933" s="13" t="s">
        <v>2497</v>
      </c>
    </row>
    <row r="934" spans="1:23" ht="15">
      <c r="A934" s="15">
        <v>3390</v>
      </c>
      <c r="B934" s="15">
        <v>2021</v>
      </c>
      <c r="C934" s="13" t="s">
        <v>9</v>
      </c>
      <c r="D934" s="15">
        <v>20</v>
      </c>
      <c r="E934" s="13" t="s">
        <v>60</v>
      </c>
      <c r="F934" s="13" t="s">
        <v>17</v>
      </c>
      <c r="G934" s="13" t="s">
        <v>12</v>
      </c>
      <c r="H934" s="13" t="s">
        <v>35</v>
      </c>
      <c r="I934" s="3">
        <f t="shared" si="98"/>
        <v>55</v>
      </c>
      <c r="J934" s="7">
        <f t="shared" si="99"/>
        <v>59</v>
      </c>
      <c r="K934" s="3">
        <f>LEN(H934)</f>
        <v>5</v>
      </c>
      <c r="L934" s="13" t="str">
        <f>IF(OR(AND(LEN(H934&gt;3),ISERROR(FIND("-",H934,1))),AND(LEN(H934)&gt;3,ISERROR(FIND("+",H934,1)))),LEFT(H934,2),H934)</f>
        <v>55</v>
      </c>
      <c r="M934" s="13" t="str">
        <f>IF(AND(LEN(H934&gt;3),ISERROR(FIND("+",H934,1))),RIGHT(H934,2),IF(AND(LEN(H934)=3,ISERROR(FIND("-",H934,1))),LEFT(H934,2),H934))</f>
        <v>59</v>
      </c>
      <c r="N934" s="13" t="str">
        <f>SUBSTITUTE(H934,"+","-")</f>
        <v>55-59</v>
      </c>
      <c r="O934" s="3">
        <f t="shared" si="100"/>
        <v>5</v>
      </c>
      <c r="P934" s="3">
        <f t="shared" si="101"/>
        <v>3</v>
      </c>
      <c r="Q934" s="7">
        <f t="shared" si="102"/>
        <v>55</v>
      </c>
      <c r="R934" s="7">
        <f t="shared" si="103"/>
        <v>59</v>
      </c>
      <c r="S934" s="13" t="e">
        <f>VLOOKUP(A934,history!$B:$F,2,0)</f>
        <v>#N/A</v>
      </c>
      <c r="T934" s="13">
        <f>VLOOKUP($C934,日期!$A:$D,3,0)</f>
        <v>5</v>
      </c>
      <c r="U934" s="13">
        <f>VLOOKUP($C934,日期!$A:$D,4,0)</f>
        <v>1</v>
      </c>
      <c r="V934" s="65">
        <f t="shared" si="104"/>
        <v>44317</v>
      </c>
      <c r="W934" s="13" t="s">
        <v>2498</v>
      </c>
    </row>
    <row r="935" spans="1:23" ht="15">
      <c r="A935" s="15">
        <v>3389</v>
      </c>
      <c r="B935" s="15">
        <v>2021</v>
      </c>
      <c r="C935" s="13" t="s">
        <v>9</v>
      </c>
      <c r="D935" s="15">
        <v>20</v>
      </c>
      <c r="E935" s="13" t="s">
        <v>14</v>
      </c>
      <c r="F935" s="13" t="s">
        <v>11</v>
      </c>
      <c r="G935" s="13" t="s">
        <v>12</v>
      </c>
      <c r="H935" s="13" t="s">
        <v>37</v>
      </c>
      <c r="I935" s="3">
        <f t="shared" si="98"/>
        <v>50</v>
      </c>
      <c r="J935" s="7">
        <f t="shared" si="99"/>
        <v>54</v>
      </c>
      <c r="K935" s="3">
        <f>LEN(H935)</f>
        <v>5</v>
      </c>
      <c r="L935" s="13" t="str">
        <f>IF(OR(AND(LEN(H935&gt;3),ISERROR(FIND("-",H935,1))),AND(LEN(H935)&gt;3,ISERROR(FIND("+",H935,1)))),LEFT(H935,2),H935)</f>
        <v>50</v>
      </c>
      <c r="M935" s="13" t="str">
        <f>IF(AND(LEN(H935&gt;3),ISERROR(FIND("+",H935,1))),RIGHT(H935,2),IF(AND(LEN(H935)=3,ISERROR(FIND("-",H935,1))),LEFT(H935,2),H935))</f>
        <v>54</v>
      </c>
      <c r="N935" s="13" t="str">
        <f>SUBSTITUTE(H935,"+","-")</f>
        <v>50-54</v>
      </c>
      <c r="O935" s="3">
        <f t="shared" si="100"/>
        <v>5</v>
      </c>
      <c r="P935" s="3">
        <f t="shared" si="101"/>
        <v>3</v>
      </c>
      <c r="Q935" s="7">
        <f t="shared" si="102"/>
        <v>50</v>
      </c>
      <c r="R935" s="7">
        <f t="shared" si="103"/>
        <v>54</v>
      </c>
      <c r="S935" s="13" t="e">
        <f>VLOOKUP(A935,history!$B:$F,2,0)</f>
        <v>#N/A</v>
      </c>
      <c r="T935" s="13">
        <f>VLOOKUP($C935,日期!$A:$D,3,0)</f>
        <v>5</v>
      </c>
      <c r="U935" s="13">
        <f>VLOOKUP($C935,日期!$A:$D,4,0)</f>
        <v>1</v>
      </c>
      <c r="V935" s="65">
        <f t="shared" si="104"/>
        <v>44317</v>
      </c>
      <c r="W935" s="13" t="s">
        <v>2499</v>
      </c>
    </row>
    <row r="936" spans="1:23" ht="15">
      <c r="A936" s="15">
        <v>3388</v>
      </c>
      <c r="B936" s="15">
        <v>2021</v>
      </c>
      <c r="C936" s="13" t="s">
        <v>9</v>
      </c>
      <c r="D936" s="15">
        <v>20</v>
      </c>
      <c r="E936" s="13" t="s">
        <v>14</v>
      </c>
      <c r="F936" s="13" t="s">
        <v>17</v>
      </c>
      <c r="G936" s="13" t="s">
        <v>12</v>
      </c>
      <c r="H936" s="13" t="s">
        <v>37</v>
      </c>
      <c r="I936" s="3">
        <f t="shared" si="98"/>
        <v>50</v>
      </c>
      <c r="J936" s="7">
        <f t="shared" si="99"/>
        <v>54</v>
      </c>
      <c r="K936" s="3">
        <f>LEN(H936)</f>
        <v>5</v>
      </c>
      <c r="L936" s="13" t="str">
        <f>IF(OR(AND(LEN(H936&gt;3),ISERROR(FIND("-",H936,1))),AND(LEN(H936)&gt;3,ISERROR(FIND("+",H936,1)))),LEFT(H936,2),H936)</f>
        <v>50</v>
      </c>
      <c r="M936" s="13" t="str">
        <f>IF(AND(LEN(H936&gt;3),ISERROR(FIND("+",H936,1))),RIGHT(H936,2),IF(AND(LEN(H936)=3,ISERROR(FIND("-",H936,1))),LEFT(H936,2),H936))</f>
        <v>54</v>
      </c>
      <c r="N936" s="13" t="str">
        <f>SUBSTITUTE(H936,"+","-")</f>
        <v>50-54</v>
      </c>
      <c r="O936" s="3">
        <f t="shared" si="100"/>
        <v>5</v>
      </c>
      <c r="P936" s="3">
        <f t="shared" si="101"/>
        <v>3</v>
      </c>
      <c r="Q936" s="7">
        <f t="shared" si="102"/>
        <v>50</v>
      </c>
      <c r="R936" s="7">
        <f t="shared" si="103"/>
        <v>54</v>
      </c>
      <c r="S936" s="13" t="e">
        <f>VLOOKUP(A936,history!$B:$F,2,0)</f>
        <v>#N/A</v>
      </c>
      <c r="T936" s="13">
        <f>VLOOKUP($C936,日期!$A:$D,3,0)</f>
        <v>5</v>
      </c>
      <c r="U936" s="13">
        <f>VLOOKUP($C936,日期!$A:$D,4,0)</f>
        <v>1</v>
      </c>
      <c r="V936" s="65">
        <f t="shared" si="104"/>
        <v>44317</v>
      </c>
      <c r="W936" s="13" t="s">
        <v>2500</v>
      </c>
    </row>
    <row r="937" spans="1:23" ht="15">
      <c r="A937" s="15">
        <v>3387</v>
      </c>
      <c r="B937" s="15">
        <v>2021</v>
      </c>
      <c r="C937" s="13" t="s">
        <v>9</v>
      </c>
      <c r="D937" s="15">
        <v>20</v>
      </c>
      <c r="E937" s="13" t="s">
        <v>36</v>
      </c>
      <c r="F937" s="13" t="s">
        <v>17</v>
      </c>
      <c r="G937" s="13" t="s">
        <v>12</v>
      </c>
      <c r="H937" s="13" t="s">
        <v>15</v>
      </c>
      <c r="I937" s="3">
        <f t="shared" si="98"/>
        <v>70</v>
      </c>
      <c r="J937" s="7">
        <f t="shared" si="99"/>
        <v>70</v>
      </c>
      <c r="K937" s="3">
        <f>LEN(H937)</f>
        <v>3</v>
      </c>
      <c r="L937" s="13" t="str">
        <f>IF(OR(AND(LEN(H937&gt;3),ISERROR(FIND("-",H937,1))),AND(LEN(H937)&gt;3,ISERROR(FIND("+",H937,1)))),LEFT(H937,2),H937)</f>
        <v>70</v>
      </c>
      <c r="M937" s="13" t="str">
        <f>IF(AND(LEN(H937&gt;3),ISERROR(FIND("+",H937,1))),RIGHT(H937,2),IF(AND(LEN(H937)=3,ISERROR(FIND("-",H937,1))),LEFT(H937,2),H937))</f>
        <v>70</v>
      </c>
      <c r="N937" s="13" t="str">
        <f>SUBSTITUTE(H937,"+","-")</f>
        <v>70-</v>
      </c>
      <c r="O937" s="3">
        <f t="shared" si="100"/>
        <v>3</v>
      </c>
      <c r="P937" s="3">
        <f t="shared" si="101"/>
        <v>3</v>
      </c>
      <c r="Q937" s="7">
        <f t="shared" si="102"/>
        <v>70</v>
      </c>
      <c r="R937" s="7">
        <f t="shared" si="103"/>
        <v>70</v>
      </c>
      <c r="S937" s="13" t="e">
        <f>VLOOKUP(A937,history!$B:$F,2,0)</f>
        <v>#N/A</v>
      </c>
      <c r="T937" s="13">
        <f>VLOOKUP($C937,日期!$A:$D,3,0)</f>
        <v>5</v>
      </c>
      <c r="U937" s="13">
        <f>VLOOKUP($C937,日期!$A:$D,4,0)</f>
        <v>1</v>
      </c>
      <c r="V937" s="65">
        <f t="shared" si="104"/>
        <v>44317</v>
      </c>
      <c r="W937" s="13" t="s">
        <v>2501</v>
      </c>
    </row>
    <row r="938" spans="1:23" ht="15">
      <c r="A938" s="15">
        <v>3386</v>
      </c>
      <c r="B938" s="15">
        <v>2021</v>
      </c>
      <c r="C938" s="13" t="s">
        <v>9</v>
      </c>
      <c r="D938" s="15">
        <v>20</v>
      </c>
      <c r="E938" s="13" t="s">
        <v>10</v>
      </c>
      <c r="F938" s="13" t="s">
        <v>11</v>
      </c>
      <c r="G938" s="13" t="s">
        <v>12</v>
      </c>
      <c r="H938" s="13" t="s">
        <v>32</v>
      </c>
      <c r="I938" s="3">
        <f t="shared" si="98"/>
        <v>60</v>
      </c>
      <c r="J938" s="7">
        <f t="shared" si="99"/>
        <v>64</v>
      </c>
      <c r="K938" s="3">
        <f>LEN(H938)</f>
        <v>5</v>
      </c>
      <c r="L938" s="13" t="str">
        <f>IF(OR(AND(LEN(H938&gt;3),ISERROR(FIND("-",H938,1))),AND(LEN(H938)&gt;3,ISERROR(FIND("+",H938,1)))),LEFT(H938,2),H938)</f>
        <v>60</v>
      </c>
      <c r="M938" s="13" t="str">
        <f>IF(AND(LEN(H938&gt;3),ISERROR(FIND("+",H938,1))),RIGHT(H938,2),IF(AND(LEN(H938)=3,ISERROR(FIND("-",H938,1))),LEFT(H938,2),H938))</f>
        <v>64</v>
      </c>
      <c r="N938" s="13" t="str">
        <f>SUBSTITUTE(H938,"+","-")</f>
        <v>60-64</v>
      </c>
      <c r="O938" s="3">
        <f t="shared" si="100"/>
        <v>5</v>
      </c>
      <c r="P938" s="3">
        <f t="shared" si="101"/>
        <v>3</v>
      </c>
      <c r="Q938" s="7">
        <f t="shared" si="102"/>
        <v>60</v>
      </c>
      <c r="R938" s="7">
        <f t="shared" si="103"/>
        <v>64</v>
      </c>
      <c r="S938" s="13" t="e">
        <f>VLOOKUP(A938,history!$B:$F,2,0)</f>
        <v>#N/A</v>
      </c>
      <c r="T938" s="13">
        <f>VLOOKUP($C938,日期!$A:$D,3,0)</f>
        <v>5</v>
      </c>
      <c r="U938" s="13">
        <f>VLOOKUP($C938,日期!$A:$D,4,0)</f>
        <v>1</v>
      </c>
      <c r="V938" s="65">
        <f t="shared" si="104"/>
        <v>44317</v>
      </c>
      <c r="W938" s="13" t="s">
        <v>2502</v>
      </c>
    </row>
    <row r="939" spans="1:23" ht="15">
      <c r="A939" s="15">
        <v>3385</v>
      </c>
      <c r="B939" s="15">
        <v>2021</v>
      </c>
      <c r="C939" s="13" t="s">
        <v>9</v>
      </c>
      <c r="D939" s="15">
        <v>20</v>
      </c>
      <c r="E939" s="13" t="s">
        <v>10</v>
      </c>
      <c r="F939" s="13" t="s">
        <v>17</v>
      </c>
      <c r="G939" s="13" t="s">
        <v>12</v>
      </c>
      <c r="H939" s="13" t="s">
        <v>15</v>
      </c>
      <c r="I939" s="3">
        <f t="shared" si="98"/>
        <v>70</v>
      </c>
      <c r="J939" s="7">
        <f t="shared" si="99"/>
        <v>70</v>
      </c>
      <c r="K939" s="3">
        <f>LEN(H939)</f>
        <v>3</v>
      </c>
      <c r="L939" s="13" t="str">
        <f>IF(OR(AND(LEN(H939&gt;3),ISERROR(FIND("-",H939,1))),AND(LEN(H939)&gt;3,ISERROR(FIND("+",H939,1)))),LEFT(H939,2),H939)</f>
        <v>70</v>
      </c>
      <c r="M939" s="13" t="str">
        <f>IF(AND(LEN(H939&gt;3),ISERROR(FIND("+",H939,1))),RIGHT(H939,2),IF(AND(LEN(H939)=3,ISERROR(FIND("-",H939,1))),LEFT(H939,2),H939))</f>
        <v>70</v>
      </c>
      <c r="N939" s="13" t="str">
        <f>SUBSTITUTE(H939,"+","-")</f>
        <v>70-</v>
      </c>
      <c r="O939" s="3">
        <f t="shared" si="100"/>
        <v>3</v>
      </c>
      <c r="P939" s="3">
        <f t="shared" si="101"/>
        <v>3</v>
      </c>
      <c r="Q939" s="7">
        <f t="shared" si="102"/>
        <v>70</v>
      </c>
      <c r="R939" s="7">
        <f t="shared" si="103"/>
        <v>70</v>
      </c>
      <c r="S939" s="13" t="e">
        <f>VLOOKUP(A939,history!$B:$F,2,0)</f>
        <v>#N/A</v>
      </c>
      <c r="T939" s="13">
        <f>VLOOKUP($C939,日期!$A:$D,3,0)</f>
        <v>5</v>
      </c>
      <c r="U939" s="13">
        <f>VLOOKUP($C939,日期!$A:$D,4,0)</f>
        <v>1</v>
      </c>
      <c r="V939" s="65">
        <f t="shared" si="104"/>
        <v>44317</v>
      </c>
      <c r="W939" s="13" t="s">
        <v>2503</v>
      </c>
    </row>
    <row r="940" spans="1:23" ht="15">
      <c r="A940" s="15">
        <v>3384</v>
      </c>
      <c r="B940" s="15">
        <v>2021</v>
      </c>
      <c r="C940" s="13" t="s">
        <v>9</v>
      </c>
      <c r="D940" s="15">
        <v>20</v>
      </c>
      <c r="E940" s="13" t="s">
        <v>10</v>
      </c>
      <c r="F940" s="13" t="s">
        <v>17</v>
      </c>
      <c r="G940" s="13" t="s">
        <v>12</v>
      </c>
      <c r="H940" s="13" t="s">
        <v>29</v>
      </c>
      <c r="I940" s="3">
        <f t="shared" si="98"/>
        <v>40</v>
      </c>
      <c r="J940" s="7">
        <f t="shared" si="99"/>
        <v>44</v>
      </c>
      <c r="K940" s="3">
        <f>LEN(H940)</f>
        <v>5</v>
      </c>
      <c r="L940" s="13" t="str">
        <f>IF(OR(AND(LEN(H940&gt;3),ISERROR(FIND("-",H940,1))),AND(LEN(H940)&gt;3,ISERROR(FIND("+",H940,1)))),LEFT(H940,2),H940)</f>
        <v>40</v>
      </c>
      <c r="M940" s="13" t="str">
        <f>IF(AND(LEN(H940&gt;3),ISERROR(FIND("+",H940,1))),RIGHT(H940,2),IF(AND(LEN(H940)=3,ISERROR(FIND("-",H940,1))),LEFT(H940,2),H940))</f>
        <v>44</v>
      </c>
      <c r="N940" s="13" t="str">
        <f>SUBSTITUTE(H940,"+","-")</f>
        <v>40-44</v>
      </c>
      <c r="O940" s="3">
        <f t="shared" si="100"/>
        <v>5</v>
      </c>
      <c r="P940" s="3">
        <f t="shared" si="101"/>
        <v>3</v>
      </c>
      <c r="Q940" s="7">
        <f t="shared" si="102"/>
        <v>40</v>
      </c>
      <c r="R940" s="7">
        <f t="shared" si="103"/>
        <v>44</v>
      </c>
      <c r="S940" s="13" t="e">
        <f>VLOOKUP(A940,history!$B:$F,2,0)</f>
        <v>#N/A</v>
      </c>
      <c r="T940" s="13">
        <f>VLOOKUP($C940,日期!$A:$D,3,0)</f>
        <v>5</v>
      </c>
      <c r="U940" s="13">
        <f>VLOOKUP($C940,日期!$A:$D,4,0)</f>
        <v>1</v>
      </c>
      <c r="V940" s="65">
        <f t="shared" si="104"/>
        <v>44317</v>
      </c>
      <c r="W940" s="13" t="s">
        <v>2504</v>
      </c>
    </row>
    <row r="941" spans="1:23" ht="15">
      <c r="A941" s="15">
        <v>3383</v>
      </c>
      <c r="B941" s="15">
        <v>2021</v>
      </c>
      <c r="C941" s="13" t="s">
        <v>9</v>
      </c>
      <c r="D941" s="15">
        <v>20</v>
      </c>
      <c r="E941" s="13" t="s">
        <v>60</v>
      </c>
      <c r="F941" s="13" t="s">
        <v>17</v>
      </c>
      <c r="G941" s="13" t="s">
        <v>12</v>
      </c>
      <c r="H941" s="13" t="s">
        <v>35</v>
      </c>
      <c r="I941" s="3">
        <f t="shared" si="98"/>
        <v>55</v>
      </c>
      <c r="J941" s="7">
        <f t="shared" si="99"/>
        <v>59</v>
      </c>
      <c r="K941" s="3">
        <f>LEN(H941)</f>
        <v>5</v>
      </c>
      <c r="L941" s="13" t="str">
        <f>IF(OR(AND(LEN(H941&gt;3),ISERROR(FIND("-",H941,1))),AND(LEN(H941)&gt;3,ISERROR(FIND("+",H941,1)))),LEFT(H941,2),H941)</f>
        <v>55</v>
      </c>
      <c r="M941" s="13" t="str">
        <f>IF(AND(LEN(H941&gt;3),ISERROR(FIND("+",H941,1))),RIGHT(H941,2),IF(AND(LEN(H941)=3,ISERROR(FIND("-",H941,1))),LEFT(H941,2),H941))</f>
        <v>59</v>
      </c>
      <c r="N941" s="13" t="str">
        <f>SUBSTITUTE(H941,"+","-")</f>
        <v>55-59</v>
      </c>
      <c r="O941" s="3">
        <f t="shared" si="100"/>
        <v>5</v>
      </c>
      <c r="P941" s="3">
        <f t="shared" si="101"/>
        <v>3</v>
      </c>
      <c r="Q941" s="7">
        <f t="shared" si="102"/>
        <v>55</v>
      </c>
      <c r="R941" s="7">
        <f t="shared" si="103"/>
        <v>59</v>
      </c>
      <c r="S941" s="13" t="e">
        <f>VLOOKUP(A941,history!$B:$F,2,0)</f>
        <v>#N/A</v>
      </c>
      <c r="T941" s="13">
        <f>VLOOKUP($C941,日期!$A:$D,3,0)</f>
        <v>5</v>
      </c>
      <c r="U941" s="13">
        <f>VLOOKUP($C941,日期!$A:$D,4,0)</f>
        <v>1</v>
      </c>
      <c r="V941" s="65">
        <f t="shared" si="104"/>
        <v>44317</v>
      </c>
      <c r="W941" s="13" t="s">
        <v>2505</v>
      </c>
    </row>
    <row r="942" spans="1:23" ht="15">
      <c r="A942" s="15">
        <v>3382</v>
      </c>
      <c r="B942" s="15">
        <v>2021</v>
      </c>
      <c r="C942" s="13" t="s">
        <v>9</v>
      </c>
      <c r="D942" s="15">
        <v>20</v>
      </c>
      <c r="E942" s="13" t="s">
        <v>14</v>
      </c>
      <c r="F942" s="13" t="s">
        <v>11</v>
      </c>
      <c r="G942" s="13" t="s">
        <v>12</v>
      </c>
      <c r="H942" s="13" t="s">
        <v>30</v>
      </c>
      <c r="I942" s="3">
        <f t="shared" si="98"/>
        <v>45</v>
      </c>
      <c r="J942" s="7">
        <f t="shared" si="99"/>
        <v>49</v>
      </c>
      <c r="K942" s="3">
        <f>LEN(H942)</f>
        <v>5</v>
      </c>
      <c r="L942" s="13" t="str">
        <f>IF(OR(AND(LEN(H942&gt;3),ISERROR(FIND("-",H942,1))),AND(LEN(H942)&gt;3,ISERROR(FIND("+",H942,1)))),LEFT(H942,2),H942)</f>
        <v>45</v>
      </c>
      <c r="M942" s="13" t="str">
        <f>IF(AND(LEN(H942&gt;3),ISERROR(FIND("+",H942,1))),RIGHT(H942,2),IF(AND(LEN(H942)=3,ISERROR(FIND("-",H942,1))),LEFT(H942,2),H942))</f>
        <v>49</v>
      </c>
      <c r="N942" s="13" t="str">
        <f>SUBSTITUTE(H942,"+","-")</f>
        <v>45-49</v>
      </c>
      <c r="O942" s="3">
        <f t="shared" si="100"/>
        <v>5</v>
      </c>
      <c r="P942" s="3">
        <f t="shared" si="101"/>
        <v>3</v>
      </c>
      <c r="Q942" s="7">
        <f t="shared" si="102"/>
        <v>45</v>
      </c>
      <c r="R942" s="7">
        <f t="shared" si="103"/>
        <v>49</v>
      </c>
      <c r="S942" s="13" t="e">
        <f>VLOOKUP(A942,history!$B:$F,2,0)</f>
        <v>#N/A</v>
      </c>
      <c r="T942" s="13">
        <f>VLOOKUP($C942,日期!$A:$D,3,0)</f>
        <v>5</v>
      </c>
      <c r="U942" s="13">
        <f>VLOOKUP($C942,日期!$A:$D,4,0)</f>
        <v>1</v>
      </c>
      <c r="V942" s="65">
        <f t="shared" si="104"/>
        <v>44317</v>
      </c>
      <c r="W942" s="13" t="s">
        <v>2506</v>
      </c>
    </row>
    <row r="943" spans="1:23" ht="15">
      <c r="A943" s="15">
        <v>3381</v>
      </c>
      <c r="B943" s="15">
        <v>2021</v>
      </c>
      <c r="C943" s="13" t="s">
        <v>9</v>
      </c>
      <c r="D943" s="15">
        <v>20</v>
      </c>
      <c r="E943" s="13" t="s">
        <v>14</v>
      </c>
      <c r="F943" s="13" t="s">
        <v>17</v>
      </c>
      <c r="G943" s="13" t="s">
        <v>12</v>
      </c>
      <c r="H943" s="13" t="s">
        <v>37</v>
      </c>
      <c r="I943" s="3">
        <f t="shared" si="98"/>
        <v>50</v>
      </c>
      <c r="J943" s="7">
        <f t="shared" si="99"/>
        <v>54</v>
      </c>
      <c r="K943" s="3">
        <f>LEN(H943)</f>
        <v>5</v>
      </c>
      <c r="L943" s="13" t="str">
        <f>IF(OR(AND(LEN(H943&gt;3),ISERROR(FIND("-",H943,1))),AND(LEN(H943)&gt;3,ISERROR(FIND("+",H943,1)))),LEFT(H943,2),H943)</f>
        <v>50</v>
      </c>
      <c r="M943" s="13" t="str">
        <f>IF(AND(LEN(H943&gt;3),ISERROR(FIND("+",H943,1))),RIGHT(H943,2),IF(AND(LEN(H943)=3,ISERROR(FIND("-",H943,1))),LEFT(H943,2),H943))</f>
        <v>54</v>
      </c>
      <c r="N943" s="13" t="str">
        <f>SUBSTITUTE(H943,"+","-")</f>
        <v>50-54</v>
      </c>
      <c r="O943" s="3">
        <f t="shared" si="100"/>
        <v>5</v>
      </c>
      <c r="P943" s="3">
        <f t="shared" si="101"/>
        <v>3</v>
      </c>
      <c r="Q943" s="7">
        <f t="shared" si="102"/>
        <v>50</v>
      </c>
      <c r="R943" s="7">
        <f t="shared" si="103"/>
        <v>54</v>
      </c>
      <c r="S943" s="13" t="e">
        <f>VLOOKUP(A943,history!$B:$F,2,0)</f>
        <v>#N/A</v>
      </c>
      <c r="T943" s="13">
        <f>VLOOKUP($C943,日期!$A:$D,3,0)</f>
        <v>5</v>
      </c>
      <c r="U943" s="13">
        <f>VLOOKUP($C943,日期!$A:$D,4,0)</f>
        <v>1</v>
      </c>
      <c r="V943" s="65">
        <f t="shared" si="104"/>
        <v>44317</v>
      </c>
      <c r="W943" s="13" t="s">
        <v>2507</v>
      </c>
    </row>
    <row r="944" spans="1:23" ht="15">
      <c r="A944" s="15">
        <v>3380</v>
      </c>
      <c r="B944" s="15">
        <v>2021</v>
      </c>
      <c r="C944" s="13" t="s">
        <v>9</v>
      </c>
      <c r="D944" s="15">
        <v>20</v>
      </c>
      <c r="E944" s="13" t="s">
        <v>36</v>
      </c>
      <c r="F944" s="13" t="s">
        <v>17</v>
      </c>
      <c r="G944" s="13" t="s">
        <v>12</v>
      </c>
      <c r="H944" s="13" t="s">
        <v>15</v>
      </c>
      <c r="I944" s="3">
        <f t="shared" si="98"/>
        <v>70</v>
      </c>
      <c r="J944" s="7">
        <f t="shared" si="99"/>
        <v>70</v>
      </c>
      <c r="K944" s="3">
        <f>LEN(H944)</f>
        <v>3</v>
      </c>
      <c r="L944" s="13" t="str">
        <f>IF(OR(AND(LEN(H944&gt;3),ISERROR(FIND("-",H944,1))),AND(LEN(H944)&gt;3,ISERROR(FIND("+",H944,1)))),LEFT(H944,2),H944)</f>
        <v>70</v>
      </c>
      <c r="M944" s="13" t="str">
        <f>IF(AND(LEN(H944&gt;3),ISERROR(FIND("+",H944,1))),RIGHT(H944,2),IF(AND(LEN(H944)=3,ISERROR(FIND("-",H944,1))),LEFT(H944,2),H944))</f>
        <v>70</v>
      </c>
      <c r="N944" s="13" t="str">
        <f>SUBSTITUTE(H944,"+","-")</f>
        <v>70-</v>
      </c>
      <c r="O944" s="3">
        <f t="shared" si="100"/>
        <v>3</v>
      </c>
      <c r="P944" s="3">
        <f t="shared" si="101"/>
        <v>3</v>
      </c>
      <c r="Q944" s="7">
        <f t="shared" si="102"/>
        <v>70</v>
      </c>
      <c r="R944" s="7">
        <f t="shared" si="103"/>
        <v>70</v>
      </c>
      <c r="S944" s="13" t="e">
        <f>VLOOKUP(A944,history!$B:$F,2,0)</f>
        <v>#N/A</v>
      </c>
      <c r="T944" s="13">
        <f>VLOOKUP($C944,日期!$A:$D,3,0)</f>
        <v>5</v>
      </c>
      <c r="U944" s="13">
        <f>VLOOKUP($C944,日期!$A:$D,4,0)</f>
        <v>1</v>
      </c>
      <c r="V944" s="65">
        <f t="shared" si="104"/>
        <v>44317</v>
      </c>
      <c r="W944" s="13" t="s">
        <v>2508</v>
      </c>
    </row>
    <row r="945" spans="1:23" ht="15">
      <c r="A945" s="15">
        <v>3379</v>
      </c>
      <c r="B945" s="15">
        <v>2021</v>
      </c>
      <c r="C945" s="13" t="s">
        <v>9</v>
      </c>
      <c r="D945" s="15">
        <v>20</v>
      </c>
      <c r="E945" s="13" t="s">
        <v>10</v>
      </c>
      <c r="F945" s="13" t="s">
        <v>11</v>
      </c>
      <c r="G945" s="13" t="s">
        <v>12</v>
      </c>
      <c r="H945" s="13" t="s">
        <v>32</v>
      </c>
      <c r="I945" s="3">
        <f t="shared" si="98"/>
        <v>60</v>
      </c>
      <c r="J945" s="7">
        <f t="shared" si="99"/>
        <v>64</v>
      </c>
      <c r="K945" s="3">
        <f>LEN(H945)</f>
        <v>5</v>
      </c>
      <c r="L945" s="13" t="str">
        <f>IF(OR(AND(LEN(H945&gt;3),ISERROR(FIND("-",H945,1))),AND(LEN(H945)&gt;3,ISERROR(FIND("+",H945,1)))),LEFT(H945,2),H945)</f>
        <v>60</v>
      </c>
      <c r="M945" s="13" t="str">
        <f>IF(AND(LEN(H945&gt;3),ISERROR(FIND("+",H945,1))),RIGHT(H945,2),IF(AND(LEN(H945)=3,ISERROR(FIND("-",H945,1))),LEFT(H945,2),H945))</f>
        <v>64</v>
      </c>
      <c r="N945" s="13" t="str">
        <f>SUBSTITUTE(H945,"+","-")</f>
        <v>60-64</v>
      </c>
      <c r="O945" s="3">
        <f t="shared" si="100"/>
        <v>5</v>
      </c>
      <c r="P945" s="3">
        <f t="shared" si="101"/>
        <v>3</v>
      </c>
      <c r="Q945" s="7">
        <f t="shared" si="102"/>
        <v>60</v>
      </c>
      <c r="R945" s="7">
        <f t="shared" si="103"/>
        <v>64</v>
      </c>
      <c r="S945" s="13" t="e">
        <f>VLOOKUP(A945,history!$B:$F,2,0)</f>
        <v>#N/A</v>
      </c>
      <c r="T945" s="13">
        <f>VLOOKUP($C945,日期!$A:$D,3,0)</f>
        <v>5</v>
      </c>
      <c r="U945" s="13">
        <f>VLOOKUP($C945,日期!$A:$D,4,0)</f>
        <v>1</v>
      </c>
      <c r="V945" s="65">
        <f t="shared" si="104"/>
        <v>44317</v>
      </c>
      <c r="W945" s="13" t="s">
        <v>2509</v>
      </c>
    </row>
    <row r="946" spans="1:23" ht="15">
      <c r="A946" s="15">
        <v>3378</v>
      </c>
      <c r="B946" s="15">
        <v>2021</v>
      </c>
      <c r="C946" s="13" t="s">
        <v>9</v>
      </c>
      <c r="D946" s="15">
        <v>20</v>
      </c>
      <c r="E946" s="13" t="s">
        <v>10</v>
      </c>
      <c r="F946" s="13" t="s">
        <v>17</v>
      </c>
      <c r="G946" s="13" t="s">
        <v>12</v>
      </c>
      <c r="H946" s="13" t="s">
        <v>15</v>
      </c>
      <c r="I946" s="3">
        <f t="shared" si="98"/>
        <v>70</v>
      </c>
      <c r="J946" s="7">
        <f t="shared" si="99"/>
        <v>70</v>
      </c>
      <c r="K946" s="3">
        <f>LEN(H946)</f>
        <v>3</v>
      </c>
      <c r="L946" s="13" t="str">
        <f>IF(OR(AND(LEN(H946&gt;3),ISERROR(FIND("-",H946,1))),AND(LEN(H946)&gt;3,ISERROR(FIND("+",H946,1)))),LEFT(H946,2),H946)</f>
        <v>70</v>
      </c>
      <c r="M946" s="13" t="str">
        <f>IF(AND(LEN(H946&gt;3),ISERROR(FIND("+",H946,1))),RIGHT(H946,2),IF(AND(LEN(H946)=3,ISERROR(FIND("-",H946,1))),LEFT(H946,2),H946))</f>
        <v>70</v>
      </c>
      <c r="N946" s="13" t="str">
        <f>SUBSTITUTE(H946,"+","-")</f>
        <v>70-</v>
      </c>
      <c r="O946" s="3">
        <f t="shared" si="100"/>
        <v>3</v>
      </c>
      <c r="P946" s="3">
        <f t="shared" si="101"/>
        <v>3</v>
      </c>
      <c r="Q946" s="7">
        <f t="shared" si="102"/>
        <v>70</v>
      </c>
      <c r="R946" s="7">
        <f t="shared" si="103"/>
        <v>70</v>
      </c>
      <c r="S946" s="13" t="e">
        <f>VLOOKUP(A946,history!$B:$F,2,0)</f>
        <v>#N/A</v>
      </c>
      <c r="T946" s="13">
        <f>VLOOKUP($C946,日期!$A:$D,3,0)</f>
        <v>5</v>
      </c>
      <c r="U946" s="13">
        <f>VLOOKUP($C946,日期!$A:$D,4,0)</f>
        <v>1</v>
      </c>
      <c r="V946" s="65">
        <f t="shared" si="104"/>
        <v>44317</v>
      </c>
      <c r="W946" s="13" t="s">
        <v>2510</v>
      </c>
    </row>
    <row r="947" spans="1:23" ht="15">
      <c r="A947" s="15">
        <v>3377</v>
      </c>
      <c r="B947" s="15">
        <v>2021</v>
      </c>
      <c r="C947" s="13" t="s">
        <v>9</v>
      </c>
      <c r="D947" s="15">
        <v>20</v>
      </c>
      <c r="E947" s="13" t="s">
        <v>10</v>
      </c>
      <c r="F947" s="13" t="s">
        <v>17</v>
      </c>
      <c r="G947" s="13" t="s">
        <v>12</v>
      </c>
      <c r="H947" s="13" t="s">
        <v>29</v>
      </c>
      <c r="I947" s="3">
        <f t="shared" si="98"/>
        <v>40</v>
      </c>
      <c r="J947" s="7">
        <f t="shared" si="99"/>
        <v>44</v>
      </c>
      <c r="K947" s="3">
        <f>LEN(H947)</f>
        <v>5</v>
      </c>
      <c r="L947" s="13" t="str">
        <f>IF(OR(AND(LEN(H947&gt;3),ISERROR(FIND("-",H947,1))),AND(LEN(H947)&gt;3,ISERROR(FIND("+",H947,1)))),LEFT(H947,2),H947)</f>
        <v>40</v>
      </c>
      <c r="M947" s="13" t="str">
        <f>IF(AND(LEN(H947&gt;3),ISERROR(FIND("+",H947,1))),RIGHT(H947,2),IF(AND(LEN(H947)=3,ISERROR(FIND("-",H947,1))),LEFT(H947,2),H947))</f>
        <v>44</v>
      </c>
      <c r="N947" s="13" t="str">
        <f>SUBSTITUTE(H947,"+","-")</f>
        <v>40-44</v>
      </c>
      <c r="O947" s="3">
        <f t="shared" si="100"/>
        <v>5</v>
      </c>
      <c r="P947" s="3">
        <f t="shared" si="101"/>
        <v>3</v>
      </c>
      <c r="Q947" s="7">
        <f t="shared" si="102"/>
        <v>40</v>
      </c>
      <c r="R947" s="7">
        <f t="shared" si="103"/>
        <v>44</v>
      </c>
      <c r="S947" s="13" t="e">
        <f>VLOOKUP(A947,history!$B:$F,2,0)</f>
        <v>#N/A</v>
      </c>
      <c r="T947" s="13">
        <f>VLOOKUP($C947,日期!$A:$D,3,0)</f>
        <v>5</v>
      </c>
      <c r="U947" s="13">
        <f>VLOOKUP($C947,日期!$A:$D,4,0)</f>
        <v>1</v>
      </c>
      <c r="V947" s="65">
        <f t="shared" si="104"/>
        <v>44317</v>
      </c>
      <c r="W947" s="13" t="s">
        <v>2511</v>
      </c>
    </row>
    <row r="948" spans="1:23" ht="15">
      <c r="A948" s="15">
        <v>3376</v>
      </c>
      <c r="B948" s="15">
        <v>2021</v>
      </c>
      <c r="C948" s="13" t="s">
        <v>9</v>
      </c>
      <c r="D948" s="15">
        <v>20</v>
      </c>
      <c r="E948" s="13" t="s">
        <v>60</v>
      </c>
      <c r="F948" s="13" t="s">
        <v>17</v>
      </c>
      <c r="G948" s="13" t="s">
        <v>12</v>
      </c>
      <c r="H948" s="13" t="s">
        <v>35</v>
      </c>
      <c r="I948" s="3">
        <f t="shared" si="98"/>
        <v>55</v>
      </c>
      <c r="J948" s="7">
        <f t="shared" si="99"/>
        <v>59</v>
      </c>
      <c r="K948" s="3">
        <f>LEN(H948)</f>
        <v>5</v>
      </c>
      <c r="L948" s="13" t="str">
        <f>IF(OR(AND(LEN(H948&gt;3),ISERROR(FIND("-",H948,1))),AND(LEN(H948)&gt;3,ISERROR(FIND("+",H948,1)))),LEFT(H948,2),H948)</f>
        <v>55</v>
      </c>
      <c r="M948" s="13" t="str">
        <f>IF(AND(LEN(H948&gt;3),ISERROR(FIND("+",H948,1))),RIGHT(H948,2),IF(AND(LEN(H948)=3,ISERROR(FIND("-",H948,1))),LEFT(H948,2),H948))</f>
        <v>59</v>
      </c>
      <c r="N948" s="13" t="str">
        <f>SUBSTITUTE(H948,"+","-")</f>
        <v>55-59</v>
      </c>
      <c r="O948" s="3">
        <f t="shared" si="100"/>
        <v>5</v>
      </c>
      <c r="P948" s="3">
        <f t="shared" si="101"/>
        <v>3</v>
      </c>
      <c r="Q948" s="7">
        <f t="shared" si="102"/>
        <v>55</v>
      </c>
      <c r="R948" s="7">
        <f t="shared" si="103"/>
        <v>59</v>
      </c>
      <c r="S948" s="13" t="e">
        <f>VLOOKUP(A948,history!$B:$F,2,0)</f>
        <v>#N/A</v>
      </c>
      <c r="T948" s="13">
        <f>VLOOKUP($C948,日期!$A:$D,3,0)</f>
        <v>5</v>
      </c>
      <c r="U948" s="13">
        <f>VLOOKUP($C948,日期!$A:$D,4,0)</f>
        <v>1</v>
      </c>
      <c r="V948" s="65">
        <f t="shared" si="104"/>
        <v>44317</v>
      </c>
      <c r="W948" s="13" t="s">
        <v>2512</v>
      </c>
    </row>
    <row r="949" spans="1:23" ht="15">
      <c r="A949" s="15">
        <v>3375</v>
      </c>
      <c r="B949" s="15">
        <v>2021</v>
      </c>
      <c r="C949" s="13" t="s">
        <v>9</v>
      </c>
      <c r="D949" s="15">
        <v>20</v>
      </c>
      <c r="E949" s="13" t="s">
        <v>14</v>
      </c>
      <c r="F949" s="13" t="s">
        <v>11</v>
      </c>
      <c r="G949" s="13" t="s">
        <v>12</v>
      </c>
      <c r="H949" s="13" t="s">
        <v>30</v>
      </c>
      <c r="I949" s="3">
        <f t="shared" si="98"/>
        <v>45</v>
      </c>
      <c r="J949" s="7">
        <f t="shared" si="99"/>
        <v>49</v>
      </c>
      <c r="K949" s="3">
        <f>LEN(H949)</f>
        <v>5</v>
      </c>
      <c r="L949" s="13" t="str">
        <f>IF(OR(AND(LEN(H949&gt;3),ISERROR(FIND("-",H949,1))),AND(LEN(H949)&gt;3,ISERROR(FIND("+",H949,1)))),LEFT(H949,2),H949)</f>
        <v>45</v>
      </c>
      <c r="M949" s="13" t="str">
        <f>IF(AND(LEN(H949&gt;3),ISERROR(FIND("+",H949,1))),RIGHT(H949,2),IF(AND(LEN(H949)=3,ISERROR(FIND("-",H949,1))),LEFT(H949,2),H949))</f>
        <v>49</v>
      </c>
      <c r="N949" s="13" t="str">
        <f>SUBSTITUTE(H949,"+","-")</f>
        <v>45-49</v>
      </c>
      <c r="O949" s="3">
        <f t="shared" si="100"/>
        <v>5</v>
      </c>
      <c r="P949" s="3">
        <f t="shared" si="101"/>
        <v>3</v>
      </c>
      <c r="Q949" s="7">
        <f t="shared" si="102"/>
        <v>45</v>
      </c>
      <c r="R949" s="7">
        <f t="shared" si="103"/>
        <v>49</v>
      </c>
      <c r="S949" s="13" t="e">
        <f>VLOOKUP(A949,history!$B:$F,2,0)</f>
        <v>#N/A</v>
      </c>
      <c r="T949" s="13">
        <f>VLOOKUP($C949,日期!$A:$D,3,0)</f>
        <v>5</v>
      </c>
      <c r="U949" s="13">
        <f>VLOOKUP($C949,日期!$A:$D,4,0)</f>
        <v>1</v>
      </c>
      <c r="V949" s="65">
        <f t="shared" si="104"/>
        <v>44317</v>
      </c>
      <c r="W949" s="13" t="s">
        <v>2513</v>
      </c>
    </row>
    <row r="950" spans="1:23" ht="15">
      <c r="A950" s="15">
        <v>3374</v>
      </c>
      <c r="B950" s="15">
        <v>2021</v>
      </c>
      <c r="C950" s="13" t="s">
        <v>9</v>
      </c>
      <c r="D950" s="15">
        <v>20</v>
      </c>
      <c r="E950" s="13" t="s">
        <v>14</v>
      </c>
      <c r="F950" s="13" t="s">
        <v>17</v>
      </c>
      <c r="G950" s="13" t="s">
        <v>12</v>
      </c>
      <c r="H950" s="13" t="s">
        <v>37</v>
      </c>
      <c r="I950" s="3">
        <f t="shared" si="98"/>
        <v>50</v>
      </c>
      <c r="J950" s="7">
        <f t="shared" si="99"/>
        <v>54</v>
      </c>
      <c r="K950" s="3">
        <f>LEN(H950)</f>
        <v>5</v>
      </c>
      <c r="L950" s="13" t="str">
        <f>IF(OR(AND(LEN(H950&gt;3),ISERROR(FIND("-",H950,1))),AND(LEN(H950)&gt;3,ISERROR(FIND("+",H950,1)))),LEFT(H950,2),H950)</f>
        <v>50</v>
      </c>
      <c r="M950" s="13" t="str">
        <f>IF(AND(LEN(H950&gt;3),ISERROR(FIND("+",H950,1))),RIGHT(H950,2),IF(AND(LEN(H950)=3,ISERROR(FIND("-",H950,1))),LEFT(H950,2),H950))</f>
        <v>54</v>
      </c>
      <c r="N950" s="13" t="str">
        <f>SUBSTITUTE(H950,"+","-")</f>
        <v>50-54</v>
      </c>
      <c r="O950" s="3">
        <f t="shared" si="100"/>
        <v>5</v>
      </c>
      <c r="P950" s="3">
        <f t="shared" si="101"/>
        <v>3</v>
      </c>
      <c r="Q950" s="7">
        <f t="shared" si="102"/>
        <v>50</v>
      </c>
      <c r="R950" s="7">
        <f t="shared" si="103"/>
        <v>54</v>
      </c>
      <c r="S950" s="13" t="e">
        <f>VLOOKUP(A950,history!$B:$F,2,0)</f>
        <v>#N/A</v>
      </c>
      <c r="T950" s="13">
        <f>VLOOKUP($C950,日期!$A:$D,3,0)</f>
        <v>5</v>
      </c>
      <c r="U950" s="13">
        <f>VLOOKUP($C950,日期!$A:$D,4,0)</f>
        <v>1</v>
      </c>
      <c r="V950" s="65">
        <f t="shared" si="104"/>
        <v>44317</v>
      </c>
      <c r="W950" s="13" t="s">
        <v>2514</v>
      </c>
    </row>
    <row r="951" spans="1:23" ht="15">
      <c r="A951" s="15">
        <v>3373</v>
      </c>
      <c r="B951" s="15">
        <v>2021</v>
      </c>
      <c r="C951" s="13" t="s">
        <v>9</v>
      </c>
      <c r="D951" s="15">
        <v>20</v>
      </c>
      <c r="E951" s="13" t="s">
        <v>36</v>
      </c>
      <c r="F951" s="13" t="s">
        <v>17</v>
      </c>
      <c r="G951" s="13" t="s">
        <v>12</v>
      </c>
      <c r="H951" s="13" t="s">
        <v>15</v>
      </c>
      <c r="I951" s="3">
        <f t="shared" si="98"/>
        <v>70</v>
      </c>
      <c r="J951" s="7">
        <f t="shared" si="99"/>
        <v>70</v>
      </c>
      <c r="K951" s="3">
        <f>LEN(H951)</f>
        <v>3</v>
      </c>
      <c r="L951" s="13" t="str">
        <f>IF(OR(AND(LEN(H951&gt;3),ISERROR(FIND("-",H951,1))),AND(LEN(H951)&gt;3,ISERROR(FIND("+",H951,1)))),LEFT(H951,2),H951)</f>
        <v>70</v>
      </c>
      <c r="M951" s="13" t="str">
        <f>IF(AND(LEN(H951&gt;3),ISERROR(FIND("+",H951,1))),RIGHT(H951,2),IF(AND(LEN(H951)=3,ISERROR(FIND("-",H951,1))),LEFT(H951,2),H951))</f>
        <v>70</v>
      </c>
      <c r="N951" s="13" t="str">
        <f>SUBSTITUTE(H951,"+","-")</f>
        <v>70-</v>
      </c>
      <c r="O951" s="3">
        <f t="shared" si="100"/>
        <v>3</v>
      </c>
      <c r="P951" s="3">
        <f t="shared" si="101"/>
        <v>3</v>
      </c>
      <c r="Q951" s="7">
        <f t="shared" si="102"/>
        <v>70</v>
      </c>
      <c r="R951" s="7">
        <f t="shared" si="103"/>
        <v>70</v>
      </c>
      <c r="S951" s="13" t="e">
        <f>VLOOKUP(A951,history!$B:$F,2,0)</f>
        <v>#N/A</v>
      </c>
      <c r="T951" s="13">
        <f>VLOOKUP($C951,日期!$A:$D,3,0)</f>
        <v>5</v>
      </c>
      <c r="U951" s="13">
        <f>VLOOKUP($C951,日期!$A:$D,4,0)</f>
        <v>1</v>
      </c>
      <c r="V951" s="65">
        <f t="shared" si="104"/>
        <v>44317</v>
      </c>
      <c r="W951" s="13" t="s">
        <v>2515</v>
      </c>
    </row>
    <row r="952" spans="1:23" ht="15">
      <c r="A952" s="15">
        <v>3372</v>
      </c>
      <c r="B952" s="15">
        <v>2021</v>
      </c>
      <c r="C952" s="13" t="s">
        <v>9</v>
      </c>
      <c r="D952" s="15">
        <v>20</v>
      </c>
      <c r="E952" s="13" t="s">
        <v>10</v>
      </c>
      <c r="F952" s="13" t="s">
        <v>11</v>
      </c>
      <c r="G952" s="13" t="s">
        <v>12</v>
      </c>
      <c r="H952" s="13" t="s">
        <v>32</v>
      </c>
      <c r="I952" s="3">
        <f t="shared" si="98"/>
        <v>60</v>
      </c>
      <c r="J952" s="7">
        <f t="shared" si="99"/>
        <v>64</v>
      </c>
      <c r="K952" s="3">
        <f>LEN(H952)</f>
        <v>5</v>
      </c>
      <c r="L952" s="13" t="str">
        <f>IF(OR(AND(LEN(H952&gt;3),ISERROR(FIND("-",H952,1))),AND(LEN(H952)&gt;3,ISERROR(FIND("+",H952,1)))),LEFT(H952,2),H952)</f>
        <v>60</v>
      </c>
      <c r="M952" s="13" t="str">
        <f>IF(AND(LEN(H952&gt;3),ISERROR(FIND("+",H952,1))),RIGHT(H952,2),IF(AND(LEN(H952)=3,ISERROR(FIND("-",H952,1))),LEFT(H952,2),H952))</f>
        <v>64</v>
      </c>
      <c r="N952" s="13" t="str">
        <f>SUBSTITUTE(H952,"+","-")</f>
        <v>60-64</v>
      </c>
      <c r="O952" s="3">
        <f t="shared" si="100"/>
        <v>5</v>
      </c>
      <c r="P952" s="3">
        <f t="shared" si="101"/>
        <v>3</v>
      </c>
      <c r="Q952" s="7">
        <f t="shared" si="102"/>
        <v>60</v>
      </c>
      <c r="R952" s="7">
        <f t="shared" si="103"/>
        <v>64</v>
      </c>
      <c r="S952" s="13" t="e">
        <f>VLOOKUP(A952,history!$B:$F,2,0)</f>
        <v>#N/A</v>
      </c>
      <c r="T952" s="13">
        <f>VLOOKUP($C952,日期!$A:$D,3,0)</f>
        <v>5</v>
      </c>
      <c r="U952" s="13">
        <f>VLOOKUP($C952,日期!$A:$D,4,0)</f>
        <v>1</v>
      </c>
      <c r="V952" s="65">
        <f t="shared" si="104"/>
        <v>44317</v>
      </c>
      <c r="W952" s="13" t="s">
        <v>2516</v>
      </c>
    </row>
    <row r="953" spans="1:23" ht="15">
      <c r="A953" s="15">
        <v>3371</v>
      </c>
      <c r="B953" s="15">
        <v>2021</v>
      </c>
      <c r="C953" s="13" t="s">
        <v>9</v>
      </c>
      <c r="D953" s="15">
        <v>20</v>
      </c>
      <c r="E953" s="13" t="s">
        <v>10</v>
      </c>
      <c r="F953" s="13" t="s">
        <v>17</v>
      </c>
      <c r="G953" s="13" t="s">
        <v>12</v>
      </c>
      <c r="H953" s="13" t="s">
        <v>15</v>
      </c>
      <c r="I953" s="3">
        <f t="shared" si="98"/>
        <v>70</v>
      </c>
      <c r="J953" s="7">
        <f t="shared" si="99"/>
        <v>70</v>
      </c>
      <c r="K953" s="3">
        <f>LEN(H953)</f>
        <v>3</v>
      </c>
      <c r="L953" s="13" t="str">
        <f>IF(OR(AND(LEN(H953&gt;3),ISERROR(FIND("-",H953,1))),AND(LEN(H953)&gt;3,ISERROR(FIND("+",H953,1)))),LEFT(H953,2),H953)</f>
        <v>70</v>
      </c>
      <c r="M953" s="13" t="str">
        <f>IF(AND(LEN(H953&gt;3),ISERROR(FIND("+",H953,1))),RIGHT(H953,2),IF(AND(LEN(H953)=3,ISERROR(FIND("-",H953,1))),LEFT(H953,2),H953))</f>
        <v>70</v>
      </c>
      <c r="N953" s="13" t="str">
        <f>SUBSTITUTE(H953,"+","-")</f>
        <v>70-</v>
      </c>
      <c r="O953" s="3">
        <f t="shared" si="100"/>
        <v>3</v>
      </c>
      <c r="P953" s="3">
        <f t="shared" si="101"/>
        <v>3</v>
      </c>
      <c r="Q953" s="7">
        <f t="shared" si="102"/>
        <v>70</v>
      </c>
      <c r="R953" s="7">
        <f t="shared" si="103"/>
        <v>70</v>
      </c>
      <c r="S953" s="13" t="e">
        <f>VLOOKUP(A953,history!$B:$F,2,0)</f>
        <v>#N/A</v>
      </c>
      <c r="T953" s="13">
        <f>VLOOKUP($C953,日期!$A:$D,3,0)</f>
        <v>5</v>
      </c>
      <c r="U953" s="13">
        <f>VLOOKUP($C953,日期!$A:$D,4,0)</f>
        <v>1</v>
      </c>
      <c r="V953" s="65">
        <f t="shared" si="104"/>
        <v>44317</v>
      </c>
      <c r="W953" s="13" t="s">
        <v>2517</v>
      </c>
    </row>
    <row r="954" spans="1:23" ht="15">
      <c r="A954" s="15">
        <v>3370</v>
      </c>
      <c r="B954" s="15">
        <v>2021</v>
      </c>
      <c r="C954" s="13" t="s">
        <v>9</v>
      </c>
      <c r="D954" s="15">
        <v>20</v>
      </c>
      <c r="E954" s="13" t="s">
        <v>10</v>
      </c>
      <c r="F954" s="13" t="s">
        <v>17</v>
      </c>
      <c r="G954" s="13" t="s">
        <v>12</v>
      </c>
      <c r="H954" s="13" t="s">
        <v>29</v>
      </c>
      <c r="I954" s="3">
        <f t="shared" si="98"/>
        <v>40</v>
      </c>
      <c r="J954" s="7">
        <f t="shared" si="99"/>
        <v>44</v>
      </c>
      <c r="K954" s="3">
        <f>LEN(H954)</f>
        <v>5</v>
      </c>
      <c r="L954" s="13" t="str">
        <f>IF(OR(AND(LEN(H954&gt;3),ISERROR(FIND("-",H954,1))),AND(LEN(H954)&gt;3,ISERROR(FIND("+",H954,1)))),LEFT(H954,2),H954)</f>
        <v>40</v>
      </c>
      <c r="M954" s="13" t="str">
        <f>IF(AND(LEN(H954&gt;3),ISERROR(FIND("+",H954,1))),RIGHT(H954,2),IF(AND(LEN(H954)=3,ISERROR(FIND("-",H954,1))),LEFT(H954,2),H954))</f>
        <v>44</v>
      </c>
      <c r="N954" s="13" t="str">
        <f>SUBSTITUTE(H954,"+","-")</f>
        <v>40-44</v>
      </c>
      <c r="O954" s="3">
        <f t="shared" si="100"/>
        <v>5</v>
      </c>
      <c r="P954" s="3">
        <f t="shared" si="101"/>
        <v>3</v>
      </c>
      <c r="Q954" s="7">
        <f t="shared" si="102"/>
        <v>40</v>
      </c>
      <c r="R954" s="7">
        <f t="shared" si="103"/>
        <v>44</v>
      </c>
      <c r="S954" s="13" t="e">
        <f>VLOOKUP(A954,history!$B:$F,2,0)</f>
        <v>#N/A</v>
      </c>
      <c r="T954" s="13">
        <f>VLOOKUP($C954,日期!$A:$D,3,0)</f>
        <v>5</v>
      </c>
      <c r="U954" s="13">
        <f>VLOOKUP($C954,日期!$A:$D,4,0)</f>
        <v>1</v>
      </c>
      <c r="V954" s="65">
        <f t="shared" si="104"/>
        <v>44317</v>
      </c>
      <c r="W954" s="13" t="s">
        <v>2518</v>
      </c>
    </row>
    <row r="955" spans="1:23" ht="15">
      <c r="A955" s="15">
        <v>3369</v>
      </c>
      <c r="B955" s="15">
        <v>2021</v>
      </c>
      <c r="C955" s="13" t="s">
        <v>9</v>
      </c>
      <c r="D955" s="15">
        <v>20</v>
      </c>
      <c r="E955" s="13" t="s">
        <v>60</v>
      </c>
      <c r="F955" s="13" t="s">
        <v>17</v>
      </c>
      <c r="G955" s="13" t="s">
        <v>12</v>
      </c>
      <c r="H955" s="13" t="s">
        <v>34</v>
      </c>
      <c r="I955" s="3">
        <f t="shared" si="98"/>
        <v>35</v>
      </c>
      <c r="J955" s="7">
        <f t="shared" si="99"/>
        <v>39</v>
      </c>
      <c r="K955" s="3">
        <f>LEN(H955)</f>
        <v>5</v>
      </c>
      <c r="L955" s="13" t="str">
        <f>IF(OR(AND(LEN(H955&gt;3),ISERROR(FIND("-",H955,1))),AND(LEN(H955)&gt;3,ISERROR(FIND("+",H955,1)))),LEFT(H955,2),H955)</f>
        <v>35</v>
      </c>
      <c r="M955" s="13" t="str">
        <f>IF(AND(LEN(H955&gt;3),ISERROR(FIND("+",H955,1))),RIGHT(H955,2),IF(AND(LEN(H955)=3,ISERROR(FIND("-",H955,1))),LEFT(H955,2),H955))</f>
        <v>39</v>
      </c>
      <c r="N955" s="13" t="str">
        <f>SUBSTITUTE(H955,"+","-")</f>
        <v>35-39</v>
      </c>
      <c r="O955" s="3">
        <f t="shared" si="100"/>
        <v>5</v>
      </c>
      <c r="P955" s="3">
        <f t="shared" si="101"/>
        <v>3</v>
      </c>
      <c r="Q955" s="7">
        <f t="shared" si="102"/>
        <v>35</v>
      </c>
      <c r="R955" s="7">
        <f t="shared" si="103"/>
        <v>39</v>
      </c>
      <c r="S955" s="13" t="e">
        <f>VLOOKUP(A955,history!$B:$F,2,0)</f>
        <v>#N/A</v>
      </c>
      <c r="T955" s="13">
        <f>VLOOKUP($C955,日期!$A:$D,3,0)</f>
        <v>5</v>
      </c>
      <c r="U955" s="13">
        <f>VLOOKUP($C955,日期!$A:$D,4,0)</f>
        <v>1</v>
      </c>
      <c r="V955" s="65">
        <f t="shared" si="104"/>
        <v>44317</v>
      </c>
      <c r="W955" s="13" t="s">
        <v>2519</v>
      </c>
    </row>
    <row r="956" spans="1:23" ht="15">
      <c r="A956" s="15">
        <v>3368</v>
      </c>
      <c r="B956" s="15">
        <v>2021</v>
      </c>
      <c r="C956" s="13" t="s">
        <v>9</v>
      </c>
      <c r="D956" s="15">
        <v>20</v>
      </c>
      <c r="E956" s="13" t="s">
        <v>14</v>
      </c>
      <c r="F956" s="13" t="s">
        <v>11</v>
      </c>
      <c r="G956" s="13" t="s">
        <v>12</v>
      </c>
      <c r="H956" s="13" t="s">
        <v>30</v>
      </c>
      <c r="I956" s="3">
        <f t="shared" si="98"/>
        <v>45</v>
      </c>
      <c r="J956" s="7">
        <f t="shared" si="99"/>
        <v>49</v>
      </c>
      <c r="K956" s="3">
        <f>LEN(H956)</f>
        <v>5</v>
      </c>
      <c r="L956" s="13" t="str">
        <f>IF(OR(AND(LEN(H956&gt;3),ISERROR(FIND("-",H956,1))),AND(LEN(H956)&gt;3,ISERROR(FIND("+",H956,1)))),LEFT(H956,2),H956)</f>
        <v>45</v>
      </c>
      <c r="M956" s="13" t="str">
        <f>IF(AND(LEN(H956&gt;3),ISERROR(FIND("+",H956,1))),RIGHT(H956,2),IF(AND(LEN(H956)=3,ISERROR(FIND("-",H956,1))),LEFT(H956,2),H956))</f>
        <v>49</v>
      </c>
      <c r="N956" s="13" t="str">
        <f>SUBSTITUTE(H956,"+","-")</f>
        <v>45-49</v>
      </c>
      <c r="O956" s="3">
        <f t="shared" si="100"/>
        <v>5</v>
      </c>
      <c r="P956" s="3">
        <f t="shared" si="101"/>
        <v>3</v>
      </c>
      <c r="Q956" s="7">
        <f t="shared" si="102"/>
        <v>45</v>
      </c>
      <c r="R956" s="7">
        <f t="shared" si="103"/>
        <v>49</v>
      </c>
      <c r="S956" s="13" t="e">
        <f>VLOOKUP(A956,history!$B:$F,2,0)</f>
        <v>#N/A</v>
      </c>
      <c r="T956" s="13">
        <f>VLOOKUP($C956,日期!$A:$D,3,0)</f>
        <v>5</v>
      </c>
      <c r="U956" s="13">
        <f>VLOOKUP($C956,日期!$A:$D,4,0)</f>
        <v>1</v>
      </c>
      <c r="V956" s="65">
        <f t="shared" si="104"/>
        <v>44317</v>
      </c>
      <c r="W956" s="13" t="s">
        <v>2520</v>
      </c>
    </row>
    <row r="957" spans="1:23" ht="15">
      <c r="A957" s="15">
        <v>3367</v>
      </c>
      <c r="B957" s="15">
        <v>2021</v>
      </c>
      <c r="C957" s="13" t="s">
        <v>9</v>
      </c>
      <c r="D957" s="15">
        <v>20</v>
      </c>
      <c r="E957" s="13" t="s">
        <v>14</v>
      </c>
      <c r="F957" s="13" t="s">
        <v>17</v>
      </c>
      <c r="G957" s="13" t="s">
        <v>12</v>
      </c>
      <c r="H957" s="13" t="s">
        <v>37</v>
      </c>
      <c r="I957" s="3">
        <f t="shared" si="98"/>
        <v>50</v>
      </c>
      <c r="J957" s="7">
        <f t="shared" si="99"/>
        <v>54</v>
      </c>
      <c r="K957" s="3">
        <f>LEN(H957)</f>
        <v>5</v>
      </c>
      <c r="L957" s="13" t="str">
        <f>IF(OR(AND(LEN(H957&gt;3),ISERROR(FIND("-",H957,1))),AND(LEN(H957)&gt;3,ISERROR(FIND("+",H957,1)))),LEFT(H957,2),H957)</f>
        <v>50</v>
      </c>
      <c r="M957" s="13" t="str">
        <f>IF(AND(LEN(H957&gt;3),ISERROR(FIND("+",H957,1))),RIGHT(H957,2),IF(AND(LEN(H957)=3,ISERROR(FIND("-",H957,1))),LEFT(H957,2),H957))</f>
        <v>54</v>
      </c>
      <c r="N957" s="13" t="str">
        <f>SUBSTITUTE(H957,"+","-")</f>
        <v>50-54</v>
      </c>
      <c r="O957" s="3">
        <f t="shared" si="100"/>
        <v>5</v>
      </c>
      <c r="P957" s="3">
        <f t="shared" si="101"/>
        <v>3</v>
      </c>
      <c r="Q957" s="7">
        <f t="shared" si="102"/>
        <v>50</v>
      </c>
      <c r="R957" s="7">
        <f t="shared" si="103"/>
        <v>54</v>
      </c>
      <c r="S957" s="13" t="e">
        <f>VLOOKUP(A957,history!$B:$F,2,0)</f>
        <v>#N/A</v>
      </c>
      <c r="T957" s="13">
        <f>VLOOKUP($C957,日期!$A:$D,3,0)</f>
        <v>5</v>
      </c>
      <c r="U957" s="13">
        <f>VLOOKUP($C957,日期!$A:$D,4,0)</f>
        <v>1</v>
      </c>
      <c r="V957" s="65">
        <f t="shared" si="104"/>
        <v>44317</v>
      </c>
      <c r="W957" s="13" t="s">
        <v>2521</v>
      </c>
    </row>
    <row r="958" spans="1:23" ht="15">
      <c r="A958" s="15">
        <v>3366</v>
      </c>
      <c r="B958" s="15">
        <v>2021</v>
      </c>
      <c r="C958" s="13" t="s">
        <v>9</v>
      </c>
      <c r="D958" s="15">
        <v>20</v>
      </c>
      <c r="E958" s="13" t="s">
        <v>36</v>
      </c>
      <c r="F958" s="13" t="s">
        <v>17</v>
      </c>
      <c r="G958" s="13" t="s">
        <v>12</v>
      </c>
      <c r="H958" s="13" t="s">
        <v>15</v>
      </c>
      <c r="I958" s="3">
        <f t="shared" si="98"/>
        <v>70</v>
      </c>
      <c r="J958" s="7">
        <f t="shared" si="99"/>
        <v>70</v>
      </c>
      <c r="K958" s="3">
        <f>LEN(H958)</f>
        <v>3</v>
      </c>
      <c r="L958" s="13" t="str">
        <f>IF(OR(AND(LEN(H958&gt;3),ISERROR(FIND("-",H958,1))),AND(LEN(H958)&gt;3,ISERROR(FIND("+",H958,1)))),LEFT(H958,2),H958)</f>
        <v>70</v>
      </c>
      <c r="M958" s="13" t="str">
        <f>IF(AND(LEN(H958&gt;3),ISERROR(FIND("+",H958,1))),RIGHT(H958,2),IF(AND(LEN(H958)=3,ISERROR(FIND("-",H958,1))),LEFT(H958,2),H958))</f>
        <v>70</v>
      </c>
      <c r="N958" s="13" t="str">
        <f>SUBSTITUTE(H958,"+","-")</f>
        <v>70-</v>
      </c>
      <c r="O958" s="3">
        <f t="shared" si="100"/>
        <v>3</v>
      </c>
      <c r="P958" s="3">
        <f t="shared" si="101"/>
        <v>3</v>
      </c>
      <c r="Q958" s="7">
        <f t="shared" si="102"/>
        <v>70</v>
      </c>
      <c r="R958" s="7">
        <f t="shared" si="103"/>
        <v>70</v>
      </c>
      <c r="S958" s="13" t="e">
        <f>VLOOKUP(A958,history!$B:$F,2,0)</f>
        <v>#N/A</v>
      </c>
      <c r="T958" s="13">
        <f>VLOOKUP($C958,日期!$A:$D,3,0)</f>
        <v>5</v>
      </c>
      <c r="U958" s="13">
        <f>VLOOKUP($C958,日期!$A:$D,4,0)</f>
        <v>1</v>
      </c>
      <c r="V958" s="65">
        <f t="shared" si="104"/>
        <v>44317</v>
      </c>
      <c r="W958" s="13" t="s">
        <v>2522</v>
      </c>
    </row>
    <row r="959" spans="1:23" ht="15">
      <c r="A959" s="15">
        <v>3365</v>
      </c>
      <c r="B959" s="15">
        <v>2021</v>
      </c>
      <c r="C959" s="13" t="s">
        <v>9</v>
      </c>
      <c r="D959" s="15">
        <v>20</v>
      </c>
      <c r="E959" s="13" t="s">
        <v>10</v>
      </c>
      <c r="F959" s="13" t="s">
        <v>11</v>
      </c>
      <c r="G959" s="13" t="s">
        <v>12</v>
      </c>
      <c r="H959" s="13" t="s">
        <v>32</v>
      </c>
      <c r="I959" s="3">
        <f t="shared" si="98"/>
        <v>60</v>
      </c>
      <c r="J959" s="7">
        <f t="shared" si="99"/>
        <v>64</v>
      </c>
      <c r="K959" s="3">
        <f>LEN(H959)</f>
        <v>5</v>
      </c>
      <c r="L959" s="13" t="str">
        <f>IF(OR(AND(LEN(H959&gt;3),ISERROR(FIND("-",H959,1))),AND(LEN(H959)&gt;3,ISERROR(FIND("+",H959,1)))),LEFT(H959,2),H959)</f>
        <v>60</v>
      </c>
      <c r="M959" s="13" t="str">
        <f>IF(AND(LEN(H959&gt;3),ISERROR(FIND("+",H959,1))),RIGHT(H959,2),IF(AND(LEN(H959)=3,ISERROR(FIND("-",H959,1))),LEFT(H959,2),H959))</f>
        <v>64</v>
      </c>
      <c r="N959" s="13" t="str">
        <f>SUBSTITUTE(H959,"+","-")</f>
        <v>60-64</v>
      </c>
      <c r="O959" s="3">
        <f t="shared" si="100"/>
        <v>5</v>
      </c>
      <c r="P959" s="3">
        <f t="shared" si="101"/>
        <v>3</v>
      </c>
      <c r="Q959" s="7">
        <f t="shared" si="102"/>
        <v>60</v>
      </c>
      <c r="R959" s="7">
        <f t="shared" si="103"/>
        <v>64</v>
      </c>
      <c r="S959" s="13" t="e">
        <f>VLOOKUP(A959,history!$B:$F,2,0)</f>
        <v>#N/A</v>
      </c>
      <c r="T959" s="13">
        <f>VLOOKUP($C959,日期!$A:$D,3,0)</f>
        <v>5</v>
      </c>
      <c r="U959" s="13">
        <f>VLOOKUP($C959,日期!$A:$D,4,0)</f>
        <v>1</v>
      </c>
      <c r="V959" s="65">
        <f t="shared" si="104"/>
        <v>44317</v>
      </c>
      <c r="W959" s="13" t="s">
        <v>2523</v>
      </c>
    </row>
    <row r="960" spans="1:23" ht="15">
      <c r="A960" s="15">
        <v>3364</v>
      </c>
      <c r="B960" s="15">
        <v>2021</v>
      </c>
      <c r="C960" s="13" t="s">
        <v>9</v>
      </c>
      <c r="D960" s="15">
        <v>20</v>
      </c>
      <c r="E960" s="13" t="s">
        <v>10</v>
      </c>
      <c r="F960" s="13" t="s">
        <v>17</v>
      </c>
      <c r="G960" s="13" t="s">
        <v>12</v>
      </c>
      <c r="H960" s="13" t="s">
        <v>15</v>
      </c>
      <c r="I960" s="3">
        <f t="shared" si="98"/>
        <v>70</v>
      </c>
      <c r="J960" s="7">
        <f t="shared" si="99"/>
        <v>70</v>
      </c>
      <c r="K960" s="3">
        <f>LEN(H960)</f>
        <v>3</v>
      </c>
      <c r="L960" s="13" t="str">
        <f>IF(OR(AND(LEN(H960&gt;3),ISERROR(FIND("-",H960,1))),AND(LEN(H960)&gt;3,ISERROR(FIND("+",H960,1)))),LEFT(H960,2),H960)</f>
        <v>70</v>
      </c>
      <c r="M960" s="13" t="str">
        <f>IF(AND(LEN(H960&gt;3),ISERROR(FIND("+",H960,1))),RIGHT(H960,2),IF(AND(LEN(H960)=3,ISERROR(FIND("-",H960,1))),LEFT(H960,2),H960))</f>
        <v>70</v>
      </c>
      <c r="N960" s="13" t="str">
        <f>SUBSTITUTE(H960,"+","-")</f>
        <v>70-</v>
      </c>
      <c r="O960" s="3">
        <f t="shared" si="100"/>
        <v>3</v>
      </c>
      <c r="P960" s="3">
        <f t="shared" si="101"/>
        <v>3</v>
      </c>
      <c r="Q960" s="7">
        <f t="shared" si="102"/>
        <v>70</v>
      </c>
      <c r="R960" s="7">
        <f t="shared" si="103"/>
        <v>70</v>
      </c>
      <c r="S960" s="13" t="e">
        <f>VLOOKUP(A960,history!$B:$F,2,0)</f>
        <v>#N/A</v>
      </c>
      <c r="T960" s="13">
        <f>VLOOKUP($C960,日期!$A:$D,3,0)</f>
        <v>5</v>
      </c>
      <c r="U960" s="13">
        <f>VLOOKUP($C960,日期!$A:$D,4,0)</f>
        <v>1</v>
      </c>
      <c r="V960" s="65">
        <f t="shared" si="104"/>
        <v>44317</v>
      </c>
      <c r="W960" s="13" t="s">
        <v>2524</v>
      </c>
    </row>
    <row r="961" spans="1:23" ht="15">
      <c r="A961" s="15">
        <v>3363</v>
      </c>
      <c r="B961" s="15">
        <v>2021</v>
      </c>
      <c r="C961" s="13" t="s">
        <v>9</v>
      </c>
      <c r="D961" s="15">
        <v>20</v>
      </c>
      <c r="E961" s="13" t="s">
        <v>10</v>
      </c>
      <c r="F961" s="13" t="s">
        <v>17</v>
      </c>
      <c r="G961" s="13" t="s">
        <v>12</v>
      </c>
      <c r="H961" s="13" t="s">
        <v>29</v>
      </c>
      <c r="I961" s="3">
        <f t="shared" si="98"/>
        <v>40</v>
      </c>
      <c r="J961" s="7">
        <f t="shared" si="99"/>
        <v>44</v>
      </c>
      <c r="K961" s="3">
        <f>LEN(H961)</f>
        <v>5</v>
      </c>
      <c r="L961" s="13" t="str">
        <f>IF(OR(AND(LEN(H961&gt;3),ISERROR(FIND("-",H961,1))),AND(LEN(H961)&gt;3,ISERROR(FIND("+",H961,1)))),LEFT(H961,2),H961)</f>
        <v>40</v>
      </c>
      <c r="M961" s="13" t="str">
        <f>IF(AND(LEN(H961&gt;3),ISERROR(FIND("+",H961,1))),RIGHT(H961,2),IF(AND(LEN(H961)=3,ISERROR(FIND("-",H961,1))),LEFT(H961,2),H961))</f>
        <v>44</v>
      </c>
      <c r="N961" s="13" t="str">
        <f>SUBSTITUTE(H961,"+","-")</f>
        <v>40-44</v>
      </c>
      <c r="O961" s="3">
        <f t="shared" si="100"/>
        <v>5</v>
      </c>
      <c r="P961" s="3">
        <f t="shared" si="101"/>
        <v>3</v>
      </c>
      <c r="Q961" s="7">
        <f t="shared" si="102"/>
        <v>40</v>
      </c>
      <c r="R961" s="7">
        <f t="shared" si="103"/>
        <v>44</v>
      </c>
      <c r="S961" s="13" t="e">
        <f>VLOOKUP(A961,history!$B:$F,2,0)</f>
        <v>#N/A</v>
      </c>
      <c r="T961" s="13">
        <f>VLOOKUP($C961,日期!$A:$D,3,0)</f>
        <v>5</v>
      </c>
      <c r="U961" s="13">
        <f>VLOOKUP($C961,日期!$A:$D,4,0)</f>
        <v>1</v>
      </c>
      <c r="V961" s="65">
        <f t="shared" si="104"/>
        <v>44317</v>
      </c>
      <c r="W961" s="13" t="s">
        <v>2525</v>
      </c>
    </row>
    <row r="962" spans="1:23" ht="15">
      <c r="A962" s="15">
        <v>3362</v>
      </c>
      <c r="B962" s="15">
        <v>2021</v>
      </c>
      <c r="C962" s="13" t="s">
        <v>9</v>
      </c>
      <c r="D962" s="15">
        <v>20</v>
      </c>
      <c r="E962" s="13" t="s">
        <v>60</v>
      </c>
      <c r="F962" s="13" t="s">
        <v>17</v>
      </c>
      <c r="G962" s="13" t="s">
        <v>12</v>
      </c>
      <c r="H962" s="13" t="s">
        <v>31</v>
      </c>
      <c r="I962" s="3">
        <f t="shared" si="98"/>
        <v>25</v>
      </c>
      <c r="J962" s="7">
        <f t="shared" si="99"/>
        <v>29</v>
      </c>
      <c r="K962" s="3">
        <f>LEN(H962)</f>
        <v>5</v>
      </c>
      <c r="L962" s="13" t="str">
        <f>IF(OR(AND(LEN(H962&gt;3),ISERROR(FIND("-",H962,1))),AND(LEN(H962)&gt;3,ISERROR(FIND("+",H962,1)))),LEFT(H962,2),H962)</f>
        <v>25</v>
      </c>
      <c r="M962" s="13" t="str">
        <f>IF(AND(LEN(H962&gt;3),ISERROR(FIND("+",H962,1))),RIGHT(H962,2),IF(AND(LEN(H962)=3,ISERROR(FIND("-",H962,1))),LEFT(H962,2),H962))</f>
        <v>29</v>
      </c>
      <c r="N962" s="13" t="str">
        <f>SUBSTITUTE(H962,"+","-")</f>
        <v>25-29</v>
      </c>
      <c r="O962" s="3">
        <f t="shared" si="100"/>
        <v>5</v>
      </c>
      <c r="P962" s="3">
        <f t="shared" si="101"/>
        <v>3</v>
      </c>
      <c r="Q962" s="7">
        <f t="shared" si="102"/>
        <v>25</v>
      </c>
      <c r="R962" s="7">
        <f t="shared" si="103"/>
        <v>29</v>
      </c>
      <c r="S962" s="13" t="e">
        <f>VLOOKUP(A962,history!$B:$F,2,0)</f>
        <v>#N/A</v>
      </c>
      <c r="T962" s="13">
        <f>VLOOKUP($C962,日期!$A:$D,3,0)</f>
        <v>5</v>
      </c>
      <c r="U962" s="13">
        <f>VLOOKUP($C962,日期!$A:$D,4,0)</f>
        <v>1</v>
      </c>
      <c r="V962" s="65">
        <f t="shared" si="104"/>
        <v>44317</v>
      </c>
      <c r="W962" s="13" t="s">
        <v>2526</v>
      </c>
    </row>
    <row r="963" spans="1:23" ht="15">
      <c r="A963" s="15">
        <v>3361</v>
      </c>
      <c r="B963" s="15">
        <v>2021</v>
      </c>
      <c r="C963" s="13" t="s">
        <v>9</v>
      </c>
      <c r="D963" s="15">
        <v>20</v>
      </c>
      <c r="E963" s="13" t="s">
        <v>14</v>
      </c>
      <c r="F963" s="13" t="s">
        <v>11</v>
      </c>
      <c r="G963" s="13" t="s">
        <v>12</v>
      </c>
      <c r="H963" s="13" t="s">
        <v>30</v>
      </c>
      <c r="I963" s="3">
        <f t="shared" ref="I963:I1026" si="105">VALUE(IF(LEN(H963)&gt;=3,LEFT(H963,2),H963))</f>
        <v>45</v>
      </c>
      <c r="J963" s="7">
        <f t="shared" ref="J963:J1026" si="106">VALUE(IF(LEN(H963)=5,RIGHT(H963,2),LEFT(H963,2)))</f>
        <v>49</v>
      </c>
      <c r="K963" s="3">
        <f>LEN(H963)</f>
        <v>5</v>
      </c>
      <c r="L963" s="13" t="str">
        <f>IF(OR(AND(LEN(H963&gt;3),ISERROR(FIND("-",H963,1))),AND(LEN(H963)&gt;3,ISERROR(FIND("+",H963,1)))),LEFT(H963,2),H963)</f>
        <v>45</v>
      </c>
      <c r="M963" s="13" t="str">
        <f>IF(AND(LEN(H963&gt;3),ISERROR(FIND("+",H963,1))),RIGHT(H963,2),IF(AND(LEN(H963)=3,ISERROR(FIND("-",H963,1))),LEFT(H963,2),H963))</f>
        <v>49</v>
      </c>
      <c r="N963" s="13" t="str">
        <f>SUBSTITUTE(H963,"+","-")</f>
        <v>45-49</v>
      </c>
      <c r="O963" s="3">
        <f t="shared" ref="O963:O1026" si="107">LEN(N963)</f>
        <v>5</v>
      </c>
      <c r="P963" s="3">
        <f t="shared" ref="P963:P1026" si="108">FIND("-",N963,1)</f>
        <v>3</v>
      </c>
      <c r="Q963" s="7">
        <f t="shared" ref="Q963:Q1026" si="109">VALUE(IF(ISERROR(FIND("-",N963,1)),N963,LEFT(N963,FIND("-",N963,1)-1)))</f>
        <v>45</v>
      </c>
      <c r="R963" s="7">
        <f t="shared" ref="R963:R1026" si="110">VALUE(IF(ISERROR(FIND("-",N963,1)),N963,IF(AND(FIND("-",N963,1)=3,LEN(N963)=3),LEFT(N963,2),RIGHT(N963,FIND("-",N963,1)-1))))</f>
        <v>49</v>
      </c>
      <c r="S963" s="13" t="e">
        <f>VLOOKUP(A963,history!$B:$F,2,0)</f>
        <v>#N/A</v>
      </c>
      <c r="T963" s="13">
        <f>VLOOKUP($C963,日期!$A:$D,3,0)</f>
        <v>5</v>
      </c>
      <c r="U963" s="13">
        <f>VLOOKUP($C963,日期!$A:$D,4,0)</f>
        <v>1</v>
      </c>
      <c r="V963" s="65">
        <f t="shared" ref="V963:V1026" si="111">DATE(B963,T963,U963)</f>
        <v>44317</v>
      </c>
      <c r="W963" s="13" t="s">
        <v>2527</v>
      </c>
    </row>
    <row r="964" spans="1:23" ht="15">
      <c r="A964" s="15">
        <v>3360</v>
      </c>
      <c r="B964" s="15">
        <v>2021</v>
      </c>
      <c r="C964" s="13" t="s">
        <v>9</v>
      </c>
      <c r="D964" s="15">
        <v>20</v>
      </c>
      <c r="E964" s="13" t="s">
        <v>14</v>
      </c>
      <c r="F964" s="13" t="s">
        <v>17</v>
      </c>
      <c r="G964" s="13" t="s">
        <v>12</v>
      </c>
      <c r="H964" s="13" t="s">
        <v>37</v>
      </c>
      <c r="I964" s="3">
        <f t="shared" si="105"/>
        <v>50</v>
      </c>
      <c r="J964" s="7">
        <f t="shared" si="106"/>
        <v>54</v>
      </c>
      <c r="K964" s="3">
        <f>LEN(H964)</f>
        <v>5</v>
      </c>
      <c r="L964" s="13" t="str">
        <f>IF(OR(AND(LEN(H964&gt;3),ISERROR(FIND("-",H964,1))),AND(LEN(H964)&gt;3,ISERROR(FIND("+",H964,1)))),LEFT(H964,2),H964)</f>
        <v>50</v>
      </c>
      <c r="M964" s="13" t="str">
        <f>IF(AND(LEN(H964&gt;3),ISERROR(FIND("+",H964,1))),RIGHT(H964,2),IF(AND(LEN(H964)=3,ISERROR(FIND("-",H964,1))),LEFT(H964,2),H964))</f>
        <v>54</v>
      </c>
      <c r="N964" s="13" t="str">
        <f>SUBSTITUTE(H964,"+","-")</f>
        <v>50-54</v>
      </c>
      <c r="O964" s="3">
        <f t="shared" si="107"/>
        <v>5</v>
      </c>
      <c r="P964" s="3">
        <f t="shared" si="108"/>
        <v>3</v>
      </c>
      <c r="Q964" s="7">
        <f t="shared" si="109"/>
        <v>50</v>
      </c>
      <c r="R964" s="7">
        <f t="shared" si="110"/>
        <v>54</v>
      </c>
      <c r="S964" s="13" t="e">
        <f>VLOOKUP(A964,history!$B:$F,2,0)</f>
        <v>#N/A</v>
      </c>
      <c r="T964" s="13">
        <f>VLOOKUP($C964,日期!$A:$D,3,0)</f>
        <v>5</v>
      </c>
      <c r="U964" s="13">
        <f>VLOOKUP($C964,日期!$A:$D,4,0)</f>
        <v>1</v>
      </c>
      <c r="V964" s="65">
        <f t="shared" si="111"/>
        <v>44317</v>
      </c>
      <c r="W964" s="13" t="s">
        <v>2528</v>
      </c>
    </row>
    <row r="965" spans="1:23" ht="15">
      <c r="A965" s="15">
        <v>3359</v>
      </c>
      <c r="B965" s="15">
        <v>2021</v>
      </c>
      <c r="C965" s="13" t="s">
        <v>9</v>
      </c>
      <c r="D965" s="15">
        <v>20</v>
      </c>
      <c r="E965" s="13" t="s">
        <v>36</v>
      </c>
      <c r="F965" s="13" t="s">
        <v>17</v>
      </c>
      <c r="G965" s="13" t="s">
        <v>12</v>
      </c>
      <c r="H965" s="13" t="s">
        <v>15</v>
      </c>
      <c r="I965" s="3">
        <f t="shared" si="105"/>
        <v>70</v>
      </c>
      <c r="J965" s="7">
        <f t="shared" si="106"/>
        <v>70</v>
      </c>
      <c r="K965" s="3">
        <f>LEN(H965)</f>
        <v>3</v>
      </c>
      <c r="L965" s="13" t="str">
        <f>IF(OR(AND(LEN(H965&gt;3),ISERROR(FIND("-",H965,1))),AND(LEN(H965)&gt;3,ISERROR(FIND("+",H965,1)))),LEFT(H965,2),H965)</f>
        <v>70</v>
      </c>
      <c r="M965" s="13" t="str">
        <f>IF(AND(LEN(H965&gt;3),ISERROR(FIND("+",H965,1))),RIGHT(H965,2),IF(AND(LEN(H965)=3,ISERROR(FIND("-",H965,1))),LEFT(H965,2),H965))</f>
        <v>70</v>
      </c>
      <c r="N965" s="13" t="str">
        <f>SUBSTITUTE(H965,"+","-")</f>
        <v>70-</v>
      </c>
      <c r="O965" s="3">
        <f t="shared" si="107"/>
        <v>3</v>
      </c>
      <c r="P965" s="3">
        <f t="shared" si="108"/>
        <v>3</v>
      </c>
      <c r="Q965" s="7">
        <f t="shared" si="109"/>
        <v>70</v>
      </c>
      <c r="R965" s="7">
        <f t="shared" si="110"/>
        <v>70</v>
      </c>
      <c r="S965" s="13" t="e">
        <f>VLOOKUP(A965,history!$B:$F,2,0)</f>
        <v>#N/A</v>
      </c>
      <c r="T965" s="13">
        <f>VLOOKUP($C965,日期!$A:$D,3,0)</f>
        <v>5</v>
      </c>
      <c r="U965" s="13">
        <f>VLOOKUP($C965,日期!$A:$D,4,0)</f>
        <v>1</v>
      </c>
      <c r="V965" s="65">
        <f t="shared" si="111"/>
        <v>44317</v>
      </c>
      <c r="W965" s="13" t="s">
        <v>2529</v>
      </c>
    </row>
    <row r="966" spans="1:23" ht="15">
      <c r="A966" s="15">
        <v>3358</v>
      </c>
      <c r="B966" s="15">
        <v>2021</v>
      </c>
      <c r="C966" s="13" t="s">
        <v>9</v>
      </c>
      <c r="D966" s="15">
        <v>20</v>
      </c>
      <c r="E966" s="13" t="s">
        <v>10</v>
      </c>
      <c r="F966" s="13" t="s">
        <v>11</v>
      </c>
      <c r="G966" s="13" t="s">
        <v>12</v>
      </c>
      <c r="H966" s="13" t="s">
        <v>32</v>
      </c>
      <c r="I966" s="3">
        <f t="shared" si="105"/>
        <v>60</v>
      </c>
      <c r="J966" s="7">
        <f t="shared" si="106"/>
        <v>64</v>
      </c>
      <c r="K966" s="3">
        <f>LEN(H966)</f>
        <v>5</v>
      </c>
      <c r="L966" s="13" t="str">
        <f>IF(OR(AND(LEN(H966&gt;3),ISERROR(FIND("-",H966,1))),AND(LEN(H966)&gt;3,ISERROR(FIND("+",H966,1)))),LEFT(H966,2),H966)</f>
        <v>60</v>
      </c>
      <c r="M966" s="13" t="str">
        <f>IF(AND(LEN(H966&gt;3),ISERROR(FIND("+",H966,1))),RIGHT(H966,2),IF(AND(LEN(H966)=3,ISERROR(FIND("-",H966,1))),LEFT(H966,2),H966))</f>
        <v>64</v>
      </c>
      <c r="N966" s="13" t="str">
        <f>SUBSTITUTE(H966,"+","-")</f>
        <v>60-64</v>
      </c>
      <c r="O966" s="3">
        <f t="shared" si="107"/>
        <v>5</v>
      </c>
      <c r="P966" s="3">
        <f t="shared" si="108"/>
        <v>3</v>
      </c>
      <c r="Q966" s="7">
        <f t="shared" si="109"/>
        <v>60</v>
      </c>
      <c r="R966" s="7">
        <f t="shared" si="110"/>
        <v>64</v>
      </c>
      <c r="S966" s="13" t="e">
        <f>VLOOKUP(A966,history!$B:$F,2,0)</f>
        <v>#N/A</v>
      </c>
      <c r="T966" s="13">
        <f>VLOOKUP($C966,日期!$A:$D,3,0)</f>
        <v>5</v>
      </c>
      <c r="U966" s="13">
        <f>VLOOKUP($C966,日期!$A:$D,4,0)</f>
        <v>1</v>
      </c>
      <c r="V966" s="65">
        <f t="shared" si="111"/>
        <v>44317</v>
      </c>
      <c r="W966" s="13" t="s">
        <v>2530</v>
      </c>
    </row>
    <row r="967" spans="1:23" ht="15">
      <c r="A967" s="15">
        <v>3357</v>
      </c>
      <c r="B967" s="15">
        <v>2021</v>
      </c>
      <c r="C967" s="13" t="s">
        <v>9</v>
      </c>
      <c r="D967" s="15">
        <v>20</v>
      </c>
      <c r="E967" s="13" t="s">
        <v>10</v>
      </c>
      <c r="F967" s="13" t="s">
        <v>17</v>
      </c>
      <c r="G967" s="13" t="s">
        <v>12</v>
      </c>
      <c r="H967" s="13" t="s">
        <v>15</v>
      </c>
      <c r="I967" s="3">
        <f t="shared" si="105"/>
        <v>70</v>
      </c>
      <c r="J967" s="7">
        <f t="shared" si="106"/>
        <v>70</v>
      </c>
      <c r="K967" s="3">
        <f>LEN(H967)</f>
        <v>3</v>
      </c>
      <c r="L967" s="13" t="str">
        <f>IF(OR(AND(LEN(H967&gt;3),ISERROR(FIND("-",H967,1))),AND(LEN(H967)&gt;3,ISERROR(FIND("+",H967,1)))),LEFT(H967,2),H967)</f>
        <v>70</v>
      </c>
      <c r="M967" s="13" t="str">
        <f>IF(AND(LEN(H967&gt;3),ISERROR(FIND("+",H967,1))),RIGHT(H967,2),IF(AND(LEN(H967)=3,ISERROR(FIND("-",H967,1))),LEFT(H967,2),H967))</f>
        <v>70</v>
      </c>
      <c r="N967" s="13" t="str">
        <f>SUBSTITUTE(H967,"+","-")</f>
        <v>70-</v>
      </c>
      <c r="O967" s="3">
        <f t="shared" si="107"/>
        <v>3</v>
      </c>
      <c r="P967" s="3">
        <f t="shared" si="108"/>
        <v>3</v>
      </c>
      <c r="Q967" s="7">
        <f t="shared" si="109"/>
        <v>70</v>
      </c>
      <c r="R967" s="7">
        <f t="shared" si="110"/>
        <v>70</v>
      </c>
      <c r="S967" s="13" t="e">
        <f>VLOOKUP(A967,history!$B:$F,2,0)</f>
        <v>#N/A</v>
      </c>
      <c r="T967" s="13">
        <f>VLOOKUP($C967,日期!$A:$D,3,0)</f>
        <v>5</v>
      </c>
      <c r="U967" s="13">
        <f>VLOOKUP($C967,日期!$A:$D,4,0)</f>
        <v>1</v>
      </c>
      <c r="V967" s="65">
        <f t="shared" si="111"/>
        <v>44317</v>
      </c>
      <c r="W967" s="13" t="s">
        <v>2531</v>
      </c>
    </row>
    <row r="968" spans="1:23" ht="15">
      <c r="A968" s="15">
        <v>3356</v>
      </c>
      <c r="B968" s="15">
        <v>2021</v>
      </c>
      <c r="C968" s="13" t="s">
        <v>9</v>
      </c>
      <c r="D968" s="15">
        <v>20</v>
      </c>
      <c r="E968" s="13" t="s">
        <v>10</v>
      </c>
      <c r="F968" s="13" t="s">
        <v>17</v>
      </c>
      <c r="G968" s="13" t="s">
        <v>12</v>
      </c>
      <c r="H968" s="13" t="s">
        <v>29</v>
      </c>
      <c r="I968" s="3">
        <f t="shared" si="105"/>
        <v>40</v>
      </c>
      <c r="J968" s="7">
        <f t="shared" si="106"/>
        <v>44</v>
      </c>
      <c r="K968" s="3">
        <f>LEN(H968)</f>
        <v>5</v>
      </c>
      <c r="L968" s="13" t="str">
        <f>IF(OR(AND(LEN(H968&gt;3),ISERROR(FIND("-",H968,1))),AND(LEN(H968)&gt;3,ISERROR(FIND("+",H968,1)))),LEFT(H968,2),H968)</f>
        <v>40</v>
      </c>
      <c r="M968" s="13" t="str">
        <f>IF(AND(LEN(H968&gt;3),ISERROR(FIND("+",H968,1))),RIGHT(H968,2),IF(AND(LEN(H968)=3,ISERROR(FIND("-",H968,1))),LEFT(H968,2),H968))</f>
        <v>44</v>
      </c>
      <c r="N968" s="13" t="str">
        <f>SUBSTITUTE(H968,"+","-")</f>
        <v>40-44</v>
      </c>
      <c r="O968" s="3">
        <f t="shared" si="107"/>
        <v>5</v>
      </c>
      <c r="P968" s="3">
        <f t="shared" si="108"/>
        <v>3</v>
      </c>
      <c r="Q968" s="7">
        <f t="shared" si="109"/>
        <v>40</v>
      </c>
      <c r="R968" s="7">
        <f t="shared" si="110"/>
        <v>44</v>
      </c>
      <c r="S968" s="13" t="e">
        <f>VLOOKUP(A968,history!$B:$F,2,0)</f>
        <v>#N/A</v>
      </c>
      <c r="T968" s="13">
        <f>VLOOKUP($C968,日期!$A:$D,3,0)</f>
        <v>5</v>
      </c>
      <c r="U968" s="13">
        <f>VLOOKUP($C968,日期!$A:$D,4,0)</f>
        <v>1</v>
      </c>
      <c r="V968" s="65">
        <f t="shared" si="111"/>
        <v>44317</v>
      </c>
      <c r="W968" s="13" t="s">
        <v>2532</v>
      </c>
    </row>
    <row r="969" spans="1:23" ht="15">
      <c r="A969" s="15">
        <v>3355</v>
      </c>
      <c r="B969" s="15">
        <v>2021</v>
      </c>
      <c r="C969" s="13" t="s">
        <v>9</v>
      </c>
      <c r="D969" s="15">
        <v>20</v>
      </c>
      <c r="E969" s="13" t="s">
        <v>45</v>
      </c>
      <c r="F969" s="13" t="s">
        <v>11</v>
      </c>
      <c r="G969" s="13" t="s">
        <v>12</v>
      </c>
      <c r="H969" s="13" t="s">
        <v>18</v>
      </c>
      <c r="I969" s="3">
        <f t="shared" si="105"/>
        <v>65</v>
      </c>
      <c r="J969" s="7">
        <f t="shared" si="106"/>
        <v>69</v>
      </c>
      <c r="K969" s="3">
        <f>LEN(H969)</f>
        <v>5</v>
      </c>
      <c r="L969" s="13" t="str">
        <f>IF(OR(AND(LEN(H969&gt;3),ISERROR(FIND("-",H969,1))),AND(LEN(H969)&gt;3,ISERROR(FIND("+",H969,1)))),LEFT(H969,2),H969)</f>
        <v>65</v>
      </c>
      <c r="M969" s="13" t="str">
        <f>IF(AND(LEN(H969&gt;3),ISERROR(FIND("+",H969,1))),RIGHT(H969,2),IF(AND(LEN(H969)=3,ISERROR(FIND("-",H969,1))),LEFT(H969,2),H969))</f>
        <v>69</v>
      </c>
      <c r="N969" s="13" t="str">
        <f>SUBSTITUTE(H969,"+","-")</f>
        <v>65-69</v>
      </c>
      <c r="O969" s="3">
        <f t="shared" si="107"/>
        <v>5</v>
      </c>
      <c r="P969" s="3">
        <f t="shared" si="108"/>
        <v>3</v>
      </c>
      <c r="Q969" s="7">
        <f t="shared" si="109"/>
        <v>65</v>
      </c>
      <c r="R969" s="7">
        <f t="shared" si="110"/>
        <v>69</v>
      </c>
      <c r="S969" s="13" t="e">
        <f>VLOOKUP(A969,history!$B:$F,2,0)</f>
        <v>#N/A</v>
      </c>
      <c r="T969" s="13">
        <f>VLOOKUP($C969,日期!$A:$D,3,0)</f>
        <v>5</v>
      </c>
      <c r="U969" s="13">
        <f>VLOOKUP($C969,日期!$A:$D,4,0)</f>
        <v>1</v>
      </c>
      <c r="V969" s="65">
        <f t="shared" si="111"/>
        <v>44317</v>
      </c>
      <c r="W969" s="13" t="s">
        <v>2533</v>
      </c>
    </row>
    <row r="970" spans="1:23" ht="15">
      <c r="A970" s="15">
        <v>3354</v>
      </c>
      <c r="B970" s="15">
        <v>2021</v>
      </c>
      <c r="C970" s="13" t="s">
        <v>9</v>
      </c>
      <c r="D970" s="15">
        <v>20</v>
      </c>
      <c r="E970" s="13" t="s">
        <v>14</v>
      </c>
      <c r="F970" s="13" t="s">
        <v>11</v>
      </c>
      <c r="G970" s="13" t="s">
        <v>12</v>
      </c>
      <c r="H970" s="13" t="s">
        <v>30</v>
      </c>
      <c r="I970" s="3">
        <f t="shared" si="105"/>
        <v>45</v>
      </c>
      <c r="J970" s="7">
        <f t="shared" si="106"/>
        <v>49</v>
      </c>
      <c r="K970" s="3">
        <f>LEN(H970)</f>
        <v>5</v>
      </c>
      <c r="L970" s="13" t="str">
        <f>IF(OR(AND(LEN(H970&gt;3),ISERROR(FIND("-",H970,1))),AND(LEN(H970)&gt;3,ISERROR(FIND("+",H970,1)))),LEFT(H970,2),H970)</f>
        <v>45</v>
      </c>
      <c r="M970" s="13" t="str">
        <f>IF(AND(LEN(H970&gt;3),ISERROR(FIND("+",H970,1))),RIGHT(H970,2),IF(AND(LEN(H970)=3,ISERROR(FIND("-",H970,1))),LEFT(H970,2),H970))</f>
        <v>49</v>
      </c>
      <c r="N970" s="13" t="str">
        <f>SUBSTITUTE(H970,"+","-")</f>
        <v>45-49</v>
      </c>
      <c r="O970" s="3">
        <f t="shared" si="107"/>
        <v>5</v>
      </c>
      <c r="P970" s="3">
        <f t="shared" si="108"/>
        <v>3</v>
      </c>
      <c r="Q970" s="7">
        <f t="shared" si="109"/>
        <v>45</v>
      </c>
      <c r="R970" s="7">
        <f t="shared" si="110"/>
        <v>49</v>
      </c>
      <c r="S970" s="13" t="e">
        <f>VLOOKUP(A970,history!$B:$F,2,0)</f>
        <v>#N/A</v>
      </c>
      <c r="T970" s="13">
        <f>VLOOKUP($C970,日期!$A:$D,3,0)</f>
        <v>5</v>
      </c>
      <c r="U970" s="13">
        <f>VLOOKUP($C970,日期!$A:$D,4,0)</f>
        <v>1</v>
      </c>
      <c r="V970" s="65">
        <f t="shared" si="111"/>
        <v>44317</v>
      </c>
      <c r="W970" s="13" t="s">
        <v>2534</v>
      </c>
    </row>
    <row r="971" spans="1:23" ht="15">
      <c r="A971" s="15">
        <v>3353</v>
      </c>
      <c r="B971" s="15">
        <v>2021</v>
      </c>
      <c r="C971" s="13" t="s">
        <v>9</v>
      </c>
      <c r="D971" s="15">
        <v>20</v>
      </c>
      <c r="E971" s="13" t="s">
        <v>14</v>
      </c>
      <c r="F971" s="13" t="s">
        <v>17</v>
      </c>
      <c r="G971" s="13" t="s">
        <v>12</v>
      </c>
      <c r="H971" s="13" t="s">
        <v>37</v>
      </c>
      <c r="I971" s="3">
        <f t="shared" si="105"/>
        <v>50</v>
      </c>
      <c r="J971" s="7">
        <f t="shared" si="106"/>
        <v>54</v>
      </c>
      <c r="K971" s="3">
        <f>LEN(H971)</f>
        <v>5</v>
      </c>
      <c r="L971" s="13" t="str">
        <f>IF(OR(AND(LEN(H971&gt;3),ISERROR(FIND("-",H971,1))),AND(LEN(H971)&gt;3,ISERROR(FIND("+",H971,1)))),LEFT(H971,2),H971)</f>
        <v>50</v>
      </c>
      <c r="M971" s="13" t="str">
        <f>IF(AND(LEN(H971&gt;3),ISERROR(FIND("+",H971,1))),RIGHT(H971,2),IF(AND(LEN(H971)=3,ISERROR(FIND("-",H971,1))),LEFT(H971,2),H971))</f>
        <v>54</v>
      </c>
      <c r="N971" s="13" t="str">
        <f>SUBSTITUTE(H971,"+","-")</f>
        <v>50-54</v>
      </c>
      <c r="O971" s="3">
        <f t="shared" si="107"/>
        <v>5</v>
      </c>
      <c r="P971" s="3">
        <f t="shared" si="108"/>
        <v>3</v>
      </c>
      <c r="Q971" s="7">
        <f t="shared" si="109"/>
        <v>50</v>
      </c>
      <c r="R971" s="7">
        <f t="shared" si="110"/>
        <v>54</v>
      </c>
      <c r="S971" s="13" t="e">
        <f>VLOOKUP(A971,history!$B:$F,2,0)</f>
        <v>#N/A</v>
      </c>
      <c r="T971" s="13">
        <f>VLOOKUP($C971,日期!$A:$D,3,0)</f>
        <v>5</v>
      </c>
      <c r="U971" s="13">
        <f>VLOOKUP($C971,日期!$A:$D,4,0)</f>
        <v>1</v>
      </c>
      <c r="V971" s="65">
        <f t="shared" si="111"/>
        <v>44317</v>
      </c>
      <c r="W971" s="13" t="s">
        <v>2535</v>
      </c>
    </row>
    <row r="972" spans="1:23" ht="15">
      <c r="A972" s="15">
        <v>3352</v>
      </c>
      <c r="B972" s="15">
        <v>2021</v>
      </c>
      <c r="C972" s="13" t="s">
        <v>9</v>
      </c>
      <c r="D972" s="15">
        <v>20</v>
      </c>
      <c r="E972" s="13" t="s">
        <v>36</v>
      </c>
      <c r="F972" s="13" t="s">
        <v>17</v>
      </c>
      <c r="G972" s="13" t="s">
        <v>12</v>
      </c>
      <c r="H972" s="13" t="s">
        <v>15</v>
      </c>
      <c r="I972" s="3">
        <f t="shared" si="105"/>
        <v>70</v>
      </c>
      <c r="J972" s="7">
        <f t="shared" si="106"/>
        <v>70</v>
      </c>
      <c r="K972" s="3">
        <f>LEN(H972)</f>
        <v>3</v>
      </c>
      <c r="L972" s="13" t="str">
        <f>IF(OR(AND(LEN(H972&gt;3),ISERROR(FIND("-",H972,1))),AND(LEN(H972)&gt;3,ISERROR(FIND("+",H972,1)))),LEFT(H972,2),H972)</f>
        <v>70</v>
      </c>
      <c r="M972" s="13" t="str">
        <f>IF(AND(LEN(H972&gt;3),ISERROR(FIND("+",H972,1))),RIGHT(H972,2),IF(AND(LEN(H972)=3,ISERROR(FIND("-",H972,1))),LEFT(H972,2),H972))</f>
        <v>70</v>
      </c>
      <c r="N972" s="13" t="str">
        <f>SUBSTITUTE(H972,"+","-")</f>
        <v>70-</v>
      </c>
      <c r="O972" s="3">
        <f t="shared" si="107"/>
        <v>3</v>
      </c>
      <c r="P972" s="3">
        <f t="shared" si="108"/>
        <v>3</v>
      </c>
      <c r="Q972" s="7">
        <f t="shared" si="109"/>
        <v>70</v>
      </c>
      <c r="R972" s="7">
        <f t="shared" si="110"/>
        <v>70</v>
      </c>
      <c r="S972" s="13" t="e">
        <f>VLOOKUP(A972,history!$B:$F,2,0)</f>
        <v>#N/A</v>
      </c>
      <c r="T972" s="13">
        <f>VLOOKUP($C972,日期!$A:$D,3,0)</f>
        <v>5</v>
      </c>
      <c r="U972" s="13">
        <f>VLOOKUP($C972,日期!$A:$D,4,0)</f>
        <v>1</v>
      </c>
      <c r="V972" s="65">
        <f t="shared" si="111"/>
        <v>44317</v>
      </c>
      <c r="W972" s="13" t="s">
        <v>2536</v>
      </c>
    </row>
    <row r="973" spans="1:23" ht="15">
      <c r="A973" s="15">
        <v>3351</v>
      </c>
      <c r="B973" s="15">
        <v>2021</v>
      </c>
      <c r="C973" s="13" t="s">
        <v>9</v>
      </c>
      <c r="D973" s="15">
        <v>20</v>
      </c>
      <c r="E973" s="13" t="s">
        <v>10</v>
      </c>
      <c r="F973" s="13" t="s">
        <v>11</v>
      </c>
      <c r="G973" s="13" t="s">
        <v>12</v>
      </c>
      <c r="H973" s="13" t="s">
        <v>32</v>
      </c>
      <c r="I973" s="3">
        <f t="shared" si="105"/>
        <v>60</v>
      </c>
      <c r="J973" s="7">
        <f t="shared" si="106"/>
        <v>64</v>
      </c>
      <c r="K973" s="3">
        <f>LEN(H973)</f>
        <v>5</v>
      </c>
      <c r="L973" s="13" t="str">
        <f>IF(OR(AND(LEN(H973&gt;3),ISERROR(FIND("-",H973,1))),AND(LEN(H973)&gt;3,ISERROR(FIND("+",H973,1)))),LEFT(H973,2),H973)</f>
        <v>60</v>
      </c>
      <c r="M973" s="13" t="str">
        <f>IF(AND(LEN(H973&gt;3),ISERROR(FIND("+",H973,1))),RIGHT(H973,2),IF(AND(LEN(H973)=3,ISERROR(FIND("-",H973,1))),LEFT(H973,2),H973))</f>
        <v>64</v>
      </c>
      <c r="N973" s="13" t="str">
        <f>SUBSTITUTE(H973,"+","-")</f>
        <v>60-64</v>
      </c>
      <c r="O973" s="3">
        <f t="shared" si="107"/>
        <v>5</v>
      </c>
      <c r="P973" s="3">
        <f t="shared" si="108"/>
        <v>3</v>
      </c>
      <c r="Q973" s="7">
        <f t="shared" si="109"/>
        <v>60</v>
      </c>
      <c r="R973" s="7">
        <f t="shared" si="110"/>
        <v>64</v>
      </c>
      <c r="S973" s="13" t="e">
        <f>VLOOKUP(A973,history!$B:$F,2,0)</f>
        <v>#N/A</v>
      </c>
      <c r="T973" s="13">
        <f>VLOOKUP($C973,日期!$A:$D,3,0)</f>
        <v>5</v>
      </c>
      <c r="U973" s="13">
        <f>VLOOKUP($C973,日期!$A:$D,4,0)</f>
        <v>1</v>
      </c>
      <c r="V973" s="65">
        <f t="shared" si="111"/>
        <v>44317</v>
      </c>
      <c r="W973" s="13" t="s">
        <v>2537</v>
      </c>
    </row>
    <row r="974" spans="1:23" ht="15">
      <c r="A974" s="15">
        <v>3350</v>
      </c>
      <c r="B974" s="15">
        <v>2021</v>
      </c>
      <c r="C974" s="13" t="s">
        <v>9</v>
      </c>
      <c r="D974" s="15">
        <v>20</v>
      </c>
      <c r="E974" s="13" t="s">
        <v>10</v>
      </c>
      <c r="F974" s="13" t="s">
        <v>17</v>
      </c>
      <c r="G974" s="13" t="s">
        <v>12</v>
      </c>
      <c r="H974" s="13" t="s">
        <v>15</v>
      </c>
      <c r="I974" s="3">
        <f t="shared" si="105"/>
        <v>70</v>
      </c>
      <c r="J974" s="7">
        <f t="shared" si="106"/>
        <v>70</v>
      </c>
      <c r="K974" s="3">
        <f>LEN(H974)</f>
        <v>3</v>
      </c>
      <c r="L974" s="13" t="str">
        <f>IF(OR(AND(LEN(H974&gt;3),ISERROR(FIND("-",H974,1))),AND(LEN(H974)&gt;3,ISERROR(FIND("+",H974,1)))),LEFT(H974,2),H974)</f>
        <v>70</v>
      </c>
      <c r="M974" s="13" t="str">
        <f>IF(AND(LEN(H974&gt;3),ISERROR(FIND("+",H974,1))),RIGHT(H974,2),IF(AND(LEN(H974)=3,ISERROR(FIND("-",H974,1))),LEFT(H974,2),H974))</f>
        <v>70</v>
      </c>
      <c r="N974" s="13" t="str">
        <f>SUBSTITUTE(H974,"+","-")</f>
        <v>70-</v>
      </c>
      <c r="O974" s="3">
        <f t="shared" si="107"/>
        <v>3</v>
      </c>
      <c r="P974" s="3">
        <f t="shared" si="108"/>
        <v>3</v>
      </c>
      <c r="Q974" s="7">
        <f t="shared" si="109"/>
        <v>70</v>
      </c>
      <c r="R974" s="7">
        <f t="shared" si="110"/>
        <v>70</v>
      </c>
      <c r="S974" s="13" t="e">
        <f>VLOOKUP(A974,history!$B:$F,2,0)</f>
        <v>#N/A</v>
      </c>
      <c r="T974" s="13">
        <f>VLOOKUP($C974,日期!$A:$D,3,0)</f>
        <v>5</v>
      </c>
      <c r="U974" s="13">
        <f>VLOOKUP($C974,日期!$A:$D,4,0)</f>
        <v>1</v>
      </c>
      <c r="V974" s="65">
        <f t="shared" si="111"/>
        <v>44317</v>
      </c>
      <c r="W974" s="13" t="s">
        <v>2538</v>
      </c>
    </row>
    <row r="975" spans="1:23" ht="15">
      <c r="A975" s="15">
        <v>3349</v>
      </c>
      <c r="B975" s="15">
        <v>2021</v>
      </c>
      <c r="C975" s="13" t="s">
        <v>9</v>
      </c>
      <c r="D975" s="15">
        <v>20</v>
      </c>
      <c r="E975" s="13" t="s">
        <v>10</v>
      </c>
      <c r="F975" s="13" t="s">
        <v>17</v>
      </c>
      <c r="G975" s="13" t="s">
        <v>12</v>
      </c>
      <c r="H975" s="13" t="s">
        <v>29</v>
      </c>
      <c r="I975" s="3">
        <f t="shared" si="105"/>
        <v>40</v>
      </c>
      <c r="J975" s="7">
        <f t="shared" si="106"/>
        <v>44</v>
      </c>
      <c r="K975" s="3">
        <f>LEN(H975)</f>
        <v>5</v>
      </c>
      <c r="L975" s="13" t="str">
        <f>IF(OR(AND(LEN(H975&gt;3),ISERROR(FIND("-",H975,1))),AND(LEN(H975)&gt;3,ISERROR(FIND("+",H975,1)))),LEFT(H975,2),H975)</f>
        <v>40</v>
      </c>
      <c r="M975" s="13" t="str">
        <f>IF(AND(LEN(H975&gt;3),ISERROR(FIND("+",H975,1))),RIGHT(H975,2),IF(AND(LEN(H975)=3,ISERROR(FIND("-",H975,1))),LEFT(H975,2),H975))</f>
        <v>44</v>
      </c>
      <c r="N975" s="13" t="str">
        <f>SUBSTITUTE(H975,"+","-")</f>
        <v>40-44</v>
      </c>
      <c r="O975" s="3">
        <f t="shared" si="107"/>
        <v>5</v>
      </c>
      <c r="P975" s="3">
        <f t="shared" si="108"/>
        <v>3</v>
      </c>
      <c r="Q975" s="7">
        <f t="shared" si="109"/>
        <v>40</v>
      </c>
      <c r="R975" s="7">
        <f t="shared" si="110"/>
        <v>44</v>
      </c>
      <c r="S975" s="13" t="e">
        <f>VLOOKUP(A975,history!$B:$F,2,0)</f>
        <v>#N/A</v>
      </c>
      <c r="T975" s="13">
        <f>VLOOKUP($C975,日期!$A:$D,3,0)</f>
        <v>5</v>
      </c>
      <c r="U975" s="13">
        <f>VLOOKUP($C975,日期!$A:$D,4,0)</f>
        <v>1</v>
      </c>
      <c r="V975" s="65">
        <f t="shared" si="111"/>
        <v>44317</v>
      </c>
      <c r="W975" s="13" t="s">
        <v>2539</v>
      </c>
    </row>
    <row r="976" spans="1:23" ht="15">
      <c r="A976" s="15">
        <v>3348</v>
      </c>
      <c r="B976" s="15">
        <v>2021</v>
      </c>
      <c r="C976" s="13" t="s">
        <v>9</v>
      </c>
      <c r="D976" s="15">
        <v>20</v>
      </c>
      <c r="E976" s="13" t="s">
        <v>45</v>
      </c>
      <c r="F976" s="13" t="s">
        <v>11</v>
      </c>
      <c r="G976" s="13" t="s">
        <v>12</v>
      </c>
      <c r="H976" s="13" t="s">
        <v>37</v>
      </c>
      <c r="I976" s="3">
        <f t="shared" si="105"/>
        <v>50</v>
      </c>
      <c r="J976" s="7">
        <f t="shared" si="106"/>
        <v>54</v>
      </c>
      <c r="K976" s="3">
        <f>LEN(H976)</f>
        <v>5</v>
      </c>
      <c r="L976" s="13" t="str">
        <f>IF(OR(AND(LEN(H976&gt;3),ISERROR(FIND("-",H976,1))),AND(LEN(H976)&gt;3,ISERROR(FIND("+",H976,1)))),LEFT(H976,2),H976)</f>
        <v>50</v>
      </c>
      <c r="M976" s="13" t="str">
        <f>IF(AND(LEN(H976&gt;3),ISERROR(FIND("+",H976,1))),RIGHT(H976,2),IF(AND(LEN(H976)=3,ISERROR(FIND("-",H976,1))),LEFT(H976,2),H976))</f>
        <v>54</v>
      </c>
      <c r="N976" s="13" t="str">
        <f>SUBSTITUTE(H976,"+","-")</f>
        <v>50-54</v>
      </c>
      <c r="O976" s="3">
        <f t="shared" si="107"/>
        <v>5</v>
      </c>
      <c r="P976" s="3">
        <f t="shared" si="108"/>
        <v>3</v>
      </c>
      <c r="Q976" s="7">
        <f t="shared" si="109"/>
        <v>50</v>
      </c>
      <c r="R976" s="7">
        <f t="shared" si="110"/>
        <v>54</v>
      </c>
      <c r="S976" s="13" t="e">
        <f>VLOOKUP(A976,history!$B:$F,2,0)</f>
        <v>#N/A</v>
      </c>
      <c r="T976" s="13">
        <f>VLOOKUP($C976,日期!$A:$D,3,0)</f>
        <v>5</v>
      </c>
      <c r="U976" s="13">
        <f>VLOOKUP($C976,日期!$A:$D,4,0)</f>
        <v>1</v>
      </c>
      <c r="V976" s="65">
        <f t="shared" si="111"/>
        <v>44317</v>
      </c>
      <c r="W976" s="13" t="s">
        <v>2540</v>
      </c>
    </row>
    <row r="977" spans="1:23" ht="15">
      <c r="A977" s="15">
        <v>3347</v>
      </c>
      <c r="B977" s="15">
        <v>2021</v>
      </c>
      <c r="C977" s="13" t="s">
        <v>9</v>
      </c>
      <c r="D977" s="15">
        <v>20</v>
      </c>
      <c r="E977" s="13" t="s">
        <v>14</v>
      </c>
      <c r="F977" s="13" t="s">
        <v>11</v>
      </c>
      <c r="G977" s="13" t="s">
        <v>12</v>
      </c>
      <c r="H977" s="13" t="s">
        <v>30</v>
      </c>
      <c r="I977" s="3">
        <f t="shared" si="105"/>
        <v>45</v>
      </c>
      <c r="J977" s="7">
        <f t="shared" si="106"/>
        <v>49</v>
      </c>
      <c r="K977" s="3">
        <f>LEN(H977)</f>
        <v>5</v>
      </c>
      <c r="L977" s="13" t="str">
        <f>IF(OR(AND(LEN(H977&gt;3),ISERROR(FIND("-",H977,1))),AND(LEN(H977)&gt;3,ISERROR(FIND("+",H977,1)))),LEFT(H977,2),H977)</f>
        <v>45</v>
      </c>
      <c r="M977" s="13" t="str">
        <f>IF(AND(LEN(H977&gt;3),ISERROR(FIND("+",H977,1))),RIGHT(H977,2),IF(AND(LEN(H977)=3,ISERROR(FIND("-",H977,1))),LEFT(H977,2),H977))</f>
        <v>49</v>
      </c>
      <c r="N977" s="13" t="str">
        <f>SUBSTITUTE(H977,"+","-")</f>
        <v>45-49</v>
      </c>
      <c r="O977" s="3">
        <f t="shared" si="107"/>
        <v>5</v>
      </c>
      <c r="P977" s="3">
        <f t="shared" si="108"/>
        <v>3</v>
      </c>
      <c r="Q977" s="7">
        <f t="shared" si="109"/>
        <v>45</v>
      </c>
      <c r="R977" s="7">
        <f t="shared" si="110"/>
        <v>49</v>
      </c>
      <c r="S977" s="13" t="e">
        <f>VLOOKUP(A977,history!$B:$F,2,0)</f>
        <v>#N/A</v>
      </c>
      <c r="T977" s="13">
        <f>VLOOKUP($C977,日期!$A:$D,3,0)</f>
        <v>5</v>
      </c>
      <c r="U977" s="13">
        <f>VLOOKUP($C977,日期!$A:$D,4,0)</f>
        <v>1</v>
      </c>
      <c r="V977" s="65">
        <f t="shared" si="111"/>
        <v>44317</v>
      </c>
      <c r="W977" s="13" t="s">
        <v>2541</v>
      </c>
    </row>
    <row r="978" spans="1:23" ht="15">
      <c r="A978" s="15">
        <v>3346</v>
      </c>
      <c r="B978" s="15">
        <v>2021</v>
      </c>
      <c r="C978" s="13" t="s">
        <v>9</v>
      </c>
      <c r="D978" s="15">
        <v>20</v>
      </c>
      <c r="E978" s="13" t="s">
        <v>14</v>
      </c>
      <c r="F978" s="13" t="s">
        <v>17</v>
      </c>
      <c r="G978" s="13" t="s">
        <v>12</v>
      </c>
      <c r="H978" s="13" t="s">
        <v>37</v>
      </c>
      <c r="I978" s="3">
        <f t="shared" si="105"/>
        <v>50</v>
      </c>
      <c r="J978" s="7">
        <f t="shared" si="106"/>
        <v>54</v>
      </c>
      <c r="K978" s="3">
        <f>LEN(H978)</f>
        <v>5</v>
      </c>
      <c r="L978" s="13" t="str">
        <f>IF(OR(AND(LEN(H978&gt;3),ISERROR(FIND("-",H978,1))),AND(LEN(H978)&gt;3,ISERROR(FIND("+",H978,1)))),LEFT(H978,2),H978)</f>
        <v>50</v>
      </c>
      <c r="M978" s="13" t="str">
        <f>IF(AND(LEN(H978&gt;3),ISERROR(FIND("+",H978,1))),RIGHT(H978,2),IF(AND(LEN(H978)=3,ISERROR(FIND("-",H978,1))),LEFT(H978,2),H978))</f>
        <v>54</v>
      </c>
      <c r="N978" s="13" t="str">
        <f>SUBSTITUTE(H978,"+","-")</f>
        <v>50-54</v>
      </c>
      <c r="O978" s="3">
        <f t="shared" si="107"/>
        <v>5</v>
      </c>
      <c r="P978" s="3">
        <f t="shared" si="108"/>
        <v>3</v>
      </c>
      <c r="Q978" s="7">
        <f t="shared" si="109"/>
        <v>50</v>
      </c>
      <c r="R978" s="7">
        <f t="shared" si="110"/>
        <v>54</v>
      </c>
      <c r="S978" s="13" t="e">
        <f>VLOOKUP(A978,history!$B:$F,2,0)</f>
        <v>#N/A</v>
      </c>
      <c r="T978" s="13">
        <f>VLOOKUP($C978,日期!$A:$D,3,0)</f>
        <v>5</v>
      </c>
      <c r="U978" s="13">
        <f>VLOOKUP($C978,日期!$A:$D,4,0)</f>
        <v>1</v>
      </c>
      <c r="V978" s="65">
        <f t="shared" si="111"/>
        <v>44317</v>
      </c>
      <c r="W978" s="13" t="s">
        <v>2542</v>
      </c>
    </row>
    <row r="979" spans="1:23" ht="15">
      <c r="A979" s="15">
        <v>3345</v>
      </c>
      <c r="B979" s="15">
        <v>2021</v>
      </c>
      <c r="C979" s="13" t="s">
        <v>9</v>
      </c>
      <c r="D979" s="15">
        <v>20</v>
      </c>
      <c r="E979" s="13" t="s">
        <v>36</v>
      </c>
      <c r="F979" s="13" t="s">
        <v>17</v>
      </c>
      <c r="G979" s="13" t="s">
        <v>12</v>
      </c>
      <c r="H979" s="13" t="s">
        <v>18</v>
      </c>
      <c r="I979" s="3">
        <f t="shared" si="105"/>
        <v>65</v>
      </c>
      <c r="J979" s="7">
        <f t="shared" si="106"/>
        <v>69</v>
      </c>
      <c r="K979" s="3">
        <f>LEN(H979)</f>
        <v>5</v>
      </c>
      <c r="L979" s="13" t="str">
        <f>IF(OR(AND(LEN(H979&gt;3),ISERROR(FIND("-",H979,1))),AND(LEN(H979)&gt;3,ISERROR(FIND("+",H979,1)))),LEFT(H979,2),H979)</f>
        <v>65</v>
      </c>
      <c r="M979" s="13" t="str">
        <f>IF(AND(LEN(H979&gt;3),ISERROR(FIND("+",H979,1))),RIGHT(H979,2),IF(AND(LEN(H979)=3,ISERROR(FIND("-",H979,1))),LEFT(H979,2),H979))</f>
        <v>69</v>
      </c>
      <c r="N979" s="13" t="str">
        <f>SUBSTITUTE(H979,"+","-")</f>
        <v>65-69</v>
      </c>
      <c r="O979" s="3">
        <f t="shared" si="107"/>
        <v>5</v>
      </c>
      <c r="P979" s="3">
        <f t="shared" si="108"/>
        <v>3</v>
      </c>
      <c r="Q979" s="7">
        <f t="shared" si="109"/>
        <v>65</v>
      </c>
      <c r="R979" s="7">
        <f t="shared" si="110"/>
        <v>69</v>
      </c>
      <c r="S979" s="13" t="e">
        <f>VLOOKUP(A979,history!$B:$F,2,0)</f>
        <v>#N/A</v>
      </c>
      <c r="T979" s="13">
        <f>VLOOKUP($C979,日期!$A:$D,3,0)</f>
        <v>5</v>
      </c>
      <c r="U979" s="13">
        <f>VLOOKUP($C979,日期!$A:$D,4,0)</f>
        <v>1</v>
      </c>
      <c r="V979" s="65">
        <f t="shared" si="111"/>
        <v>44317</v>
      </c>
      <c r="W979" s="13" t="s">
        <v>2543</v>
      </c>
    </row>
    <row r="980" spans="1:23" ht="15">
      <c r="A980" s="15">
        <v>3344</v>
      </c>
      <c r="B980" s="15">
        <v>2021</v>
      </c>
      <c r="C980" s="13" t="s">
        <v>9</v>
      </c>
      <c r="D980" s="15">
        <v>20</v>
      </c>
      <c r="E980" s="13" t="s">
        <v>10</v>
      </c>
      <c r="F980" s="13" t="s">
        <v>11</v>
      </c>
      <c r="G980" s="13" t="s">
        <v>12</v>
      </c>
      <c r="H980" s="13" t="s">
        <v>32</v>
      </c>
      <c r="I980" s="3">
        <f t="shared" si="105"/>
        <v>60</v>
      </c>
      <c r="J980" s="7">
        <f t="shared" si="106"/>
        <v>64</v>
      </c>
      <c r="K980" s="3">
        <f>LEN(H980)</f>
        <v>5</v>
      </c>
      <c r="L980" s="13" t="str">
        <f>IF(OR(AND(LEN(H980&gt;3),ISERROR(FIND("-",H980,1))),AND(LEN(H980)&gt;3,ISERROR(FIND("+",H980,1)))),LEFT(H980,2),H980)</f>
        <v>60</v>
      </c>
      <c r="M980" s="13" t="str">
        <f>IF(AND(LEN(H980&gt;3),ISERROR(FIND("+",H980,1))),RIGHT(H980,2),IF(AND(LEN(H980)=3,ISERROR(FIND("-",H980,1))),LEFT(H980,2),H980))</f>
        <v>64</v>
      </c>
      <c r="N980" s="13" t="str">
        <f>SUBSTITUTE(H980,"+","-")</f>
        <v>60-64</v>
      </c>
      <c r="O980" s="3">
        <f t="shared" si="107"/>
        <v>5</v>
      </c>
      <c r="P980" s="3">
        <f t="shared" si="108"/>
        <v>3</v>
      </c>
      <c r="Q980" s="7">
        <f t="shared" si="109"/>
        <v>60</v>
      </c>
      <c r="R980" s="7">
        <f t="shared" si="110"/>
        <v>64</v>
      </c>
      <c r="S980" s="13" t="e">
        <f>VLOOKUP(A980,history!$B:$F,2,0)</f>
        <v>#N/A</v>
      </c>
      <c r="T980" s="13">
        <f>VLOOKUP($C980,日期!$A:$D,3,0)</f>
        <v>5</v>
      </c>
      <c r="U980" s="13">
        <f>VLOOKUP($C980,日期!$A:$D,4,0)</f>
        <v>1</v>
      </c>
      <c r="V980" s="65">
        <f t="shared" si="111"/>
        <v>44317</v>
      </c>
      <c r="W980" s="13" t="s">
        <v>2544</v>
      </c>
    </row>
    <row r="981" spans="1:23" ht="15">
      <c r="A981" s="15">
        <v>3343</v>
      </c>
      <c r="B981" s="15">
        <v>2021</v>
      </c>
      <c r="C981" s="13" t="s">
        <v>9</v>
      </c>
      <c r="D981" s="15">
        <v>20</v>
      </c>
      <c r="E981" s="13" t="s">
        <v>10</v>
      </c>
      <c r="F981" s="13" t="s">
        <v>17</v>
      </c>
      <c r="G981" s="13" t="s">
        <v>12</v>
      </c>
      <c r="H981" s="13" t="s">
        <v>15</v>
      </c>
      <c r="I981" s="3">
        <f t="shared" si="105"/>
        <v>70</v>
      </c>
      <c r="J981" s="7">
        <f t="shared" si="106"/>
        <v>70</v>
      </c>
      <c r="K981" s="3">
        <f>LEN(H981)</f>
        <v>3</v>
      </c>
      <c r="L981" s="13" t="str">
        <f>IF(OR(AND(LEN(H981&gt;3),ISERROR(FIND("-",H981,1))),AND(LEN(H981)&gt;3,ISERROR(FIND("+",H981,1)))),LEFT(H981,2),H981)</f>
        <v>70</v>
      </c>
      <c r="M981" s="13" t="str">
        <f>IF(AND(LEN(H981&gt;3),ISERROR(FIND("+",H981,1))),RIGHT(H981,2),IF(AND(LEN(H981)=3,ISERROR(FIND("-",H981,1))),LEFT(H981,2),H981))</f>
        <v>70</v>
      </c>
      <c r="N981" s="13" t="str">
        <f>SUBSTITUTE(H981,"+","-")</f>
        <v>70-</v>
      </c>
      <c r="O981" s="3">
        <f t="shared" si="107"/>
        <v>3</v>
      </c>
      <c r="P981" s="3">
        <f t="shared" si="108"/>
        <v>3</v>
      </c>
      <c r="Q981" s="7">
        <f t="shared" si="109"/>
        <v>70</v>
      </c>
      <c r="R981" s="7">
        <f t="shared" si="110"/>
        <v>70</v>
      </c>
      <c r="S981" s="13" t="e">
        <f>VLOOKUP(A981,history!$B:$F,2,0)</f>
        <v>#N/A</v>
      </c>
      <c r="T981" s="13">
        <f>VLOOKUP($C981,日期!$A:$D,3,0)</f>
        <v>5</v>
      </c>
      <c r="U981" s="13">
        <f>VLOOKUP($C981,日期!$A:$D,4,0)</f>
        <v>1</v>
      </c>
      <c r="V981" s="65">
        <f t="shared" si="111"/>
        <v>44317</v>
      </c>
      <c r="W981" s="13" t="s">
        <v>2545</v>
      </c>
    </row>
    <row r="982" spans="1:23" ht="15">
      <c r="A982" s="15">
        <v>3342</v>
      </c>
      <c r="B982" s="15">
        <v>2021</v>
      </c>
      <c r="C982" s="13" t="s">
        <v>9</v>
      </c>
      <c r="D982" s="15">
        <v>20</v>
      </c>
      <c r="E982" s="13" t="s">
        <v>10</v>
      </c>
      <c r="F982" s="13" t="s">
        <v>17</v>
      </c>
      <c r="G982" s="13" t="s">
        <v>12</v>
      </c>
      <c r="H982" s="13" t="s">
        <v>29</v>
      </c>
      <c r="I982" s="3">
        <f t="shared" si="105"/>
        <v>40</v>
      </c>
      <c r="J982" s="7">
        <f t="shared" si="106"/>
        <v>44</v>
      </c>
      <c r="K982" s="3">
        <f>LEN(H982)</f>
        <v>5</v>
      </c>
      <c r="L982" s="13" t="str">
        <f>IF(OR(AND(LEN(H982&gt;3),ISERROR(FIND("-",H982,1))),AND(LEN(H982)&gt;3,ISERROR(FIND("+",H982,1)))),LEFT(H982,2),H982)</f>
        <v>40</v>
      </c>
      <c r="M982" s="13" t="str">
        <f>IF(AND(LEN(H982&gt;3),ISERROR(FIND("+",H982,1))),RIGHT(H982,2),IF(AND(LEN(H982)=3,ISERROR(FIND("-",H982,1))),LEFT(H982,2),H982))</f>
        <v>44</v>
      </c>
      <c r="N982" s="13" t="str">
        <f>SUBSTITUTE(H982,"+","-")</f>
        <v>40-44</v>
      </c>
      <c r="O982" s="3">
        <f t="shared" si="107"/>
        <v>5</v>
      </c>
      <c r="P982" s="3">
        <f t="shared" si="108"/>
        <v>3</v>
      </c>
      <c r="Q982" s="7">
        <f t="shared" si="109"/>
        <v>40</v>
      </c>
      <c r="R982" s="7">
        <f t="shared" si="110"/>
        <v>44</v>
      </c>
      <c r="S982" s="13" t="e">
        <f>VLOOKUP(A982,history!$B:$F,2,0)</f>
        <v>#N/A</v>
      </c>
      <c r="T982" s="13">
        <f>VLOOKUP($C982,日期!$A:$D,3,0)</f>
        <v>5</v>
      </c>
      <c r="U982" s="13">
        <f>VLOOKUP($C982,日期!$A:$D,4,0)</f>
        <v>1</v>
      </c>
      <c r="V982" s="65">
        <f t="shared" si="111"/>
        <v>44317</v>
      </c>
      <c r="W982" s="13" t="s">
        <v>2546</v>
      </c>
    </row>
    <row r="983" spans="1:23" ht="15">
      <c r="A983" s="15">
        <v>3341</v>
      </c>
      <c r="B983" s="15">
        <v>2021</v>
      </c>
      <c r="C983" s="13" t="s">
        <v>9</v>
      </c>
      <c r="D983" s="15">
        <v>20</v>
      </c>
      <c r="E983" s="13" t="s">
        <v>45</v>
      </c>
      <c r="F983" s="13" t="s">
        <v>11</v>
      </c>
      <c r="G983" s="13" t="s">
        <v>12</v>
      </c>
      <c r="H983" s="13" t="s">
        <v>31</v>
      </c>
      <c r="I983" s="3">
        <f t="shared" si="105"/>
        <v>25</v>
      </c>
      <c r="J983" s="7">
        <f t="shared" si="106"/>
        <v>29</v>
      </c>
      <c r="K983" s="3">
        <f>LEN(H983)</f>
        <v>5</v>
      </c>
      <c r="L983" s="13" t="str">
        <f>IF(OR(AND(LEN(H983&gt;3),ISERROR(FIND("-",H983,1))),AND(LEN(H983)&gt;3,ISERROR(FIND("+",H983,1)))),LEFT(H983,2),H983)</f>
        <v>25</v>
      </c>
      <c r="M983" s="13" t="str">
        <f>IF(AND(LEN(H983&gt;3),ISERROR(FIND("+",H983,1))),RIGHT(H983,2),IF(AND(LEN(H983)=3,ISERROR(FIND("-",H983,1))),LEFT(H983,2),H983))</f>
        <v>29</v>
      </c>
      <c r="N983" s="13" t="str">
        <f>SUBSTITUTE(H983,"+","-")</f>
        <v>25-29</v>
      </c>
      <c r="O983" s="3">
        <f t="shared" si="107"/>
        <v>5</v>
      </c>
      <c r="P983" s="3">
        <f t="shared" si="108"/>
        <v>3</v>
      </c>
      <c r="Q983" s="7">
        <f t="shared" si="109"/>
        <v>25</v>
      </c>
      <c r="R983" s="7">
        <f t="shared" si="110"/>
        <v>29</v>
      </c>
      <c r="S983" s="13" t="e">
        <f>VLOOKUP(A983,history!$B:$F,2,0)</f>
        <v>#N/A</v>
      </c>
      <c r="T983" s="13">
        <f>VLOOKUP($C983,日期!$A:$D,3,0)</f>
        <v>5</v>
      </c>
      <c r="U983" s="13">
        <f>VLOOKUP($C983,日期!$A:$D,4,0)</f>
        <v>1</v>
      </c>
      <c r="V983" s="65">
        <f t="shared" si="111"/>
        <v>44317</v>
      </c>
      <c r="W983" s="13" t="s">
        <v>2547</v>
      </c>
    </row>
    <row r="984" spans="1:23" ht="15">
      <c r="A984" s="15">
        <v>3340</v>
      </c>
      <c r="B984" s="15">
        <v>2021</v>
      </c>
      <c r="C984" s="13" t="s">
        <v>9</v>
      </c>
      <c r="D984" s="15">
        <v>20</v>
      </c>
      <c r="E984" s="13" t="s">
        <v>14</v>
      </c>
      <c r="F984" s="13" t="s">
        <v>11</v>
      </c>
      <c r="G984" s="13" t="s">
        <v>12</v>
      </c>
      <c r="H984" s="13" t="s">
        <v>30</v>
      </c>
      <c r="I984" s="3">
        <f t="shared" si="105"/>
        <v>45</v>
      </c>
      <c r="J984" s="7">
        <f t="shared" si="106"/>
        <v>49</v>
      </c>
      <c r="K984" s="3">
        <f>LEN(H984)</f>
        <v>5</v>
      </c>
      <c r="L984" s="13" t="str">
        <f>IF(OR(AND(LEN(H984&gt;3),ISERROR(FIND("-",H984,1))),AND(LEN(H984)&gt;3,ISERROR(FIND("+",H984,1)))),LEFT(H984,2),H984)</f>
        <v>45</v>
      </c>
      <c r="M984" s="13" t="str">
        <f>IF(AND(LEN(H984&gt;3),ISERROR(FIND("+",H984,1))),RIGHT(H984,2),IF(AND(LEN(H984)=3,ISERROR(FIND("-",H984,1))),LEFT(H984,2),H984))</f>
        <v>49</v>
      </c>
      <c r="N984" s="13" t="str">
        <f>SUBSTITUTE(H984,"+","-")</f>
        <v>45-49</v>
      </c>
      <c r="O984" s="3">
        <f t="shared" si="107"/>
        <v>5</v>
      </c>
      <c r="P984" s="3">
        <f t="shared" si="108"/>
        <v>3</v>
      </c>
      <c r="Q984" s="7">
        <f t="shared" si="109"/>
        <v>45</v>
      </c>
      <c r="R984" s="7">
        <f t="shared" si="110"/>
        <v>49</v>
      </c>
      <c r="S984" s="13" t="e">
        <f>VLOOKUP(A984,history!$B:$F,2,0)</f>
        <v>#N/A</v>
      </c>
      <c r="T984" s="13">
        <f>VLOOKUP($C984,日期!$A:$D,3,0)</f>
        <v>5</v>
      </c>
      <c r="U984" s="13">
        <f>VLOOKUP($C984,日期!$A:$D,4,0)</f>
        <v>1</v>
      </c>
      <c r="V984" s="65">
        <f t="shared" si="111"/>
        <v>44317</v>
      </c>
      <c r="W984" s="13" t="s">
        <v>2548</v>
      </c>
    </row>
    <row r="985" spans="1:23" ht="15">
      <c r="A985" s="15">
        <v>3339</v>
      </c>
      <c r="B985" s="15">
        <v>2021</v>
      </c>
      <c r="C985" s="13" t="s">
        <v>9</v>
      </c>
      <c r="D985" s="15">
        <v>20</v>
      </c>
      <c r="E985" s="13" t="s">
        <v>14</v>
      </c>
      <c r="F985" s="13" t="s">
        <v>17</v>
      </c>
      <c r="G985" s="13" t="s">
        <v>12</v>
      </c>
      <c r="H985" s="13" t="s">
        <v>37</v>
      </c>
      <c r="I985" s="3">
        <f t="shared" si="105"/>
        <v>50</v>
      </c>
      <c r="J985" s="7">
        <f t="shared" si="106"/>
        <v>54</v>
      </c>
      <c r="K985" s="3">
        <f>LEN(H985)</f>
        <v>5</v>
      </c>
      <c r="L985" s="13" t="str">
        <f>IF(OR(AND(LEN(H985&gt;3),ISERROR(FIND("-",H985,1))),AND(LEN(H985)&gt;3,ISERROR(FIND("+",H985,1)))),LEFT(H985,2),H985)</f>
        <v>50</v>
      </c>
      <c r="M985" s="13" t="str">
        <f>IF(AND(LEN(H985&gt;3),ISERROR(FIND("+",H985,1))),RIGHT(H985,2),IF(AND(LEN(H985)=3,ISERROR(FIND("-",H985,1))),LEFT(H985,2),H985))</f>
        <v>54</v>
      </c>
      <c r="N985" s="13" t="str">
        <f>SUBSTITUTE(H985,"+","-")</f>
        <v>50-54</v>
      </c>
      <c r="O985" s="3">
        <f t="shared" si="107"/>
        <v>5</v>
      </c>
      <c r="P985" s="3">
        <f t="shared" si="108"/>
        <v>3</v>
      </c>
      <c r="Q985" s="7">
        <f t="shared" si="109"/>
        <v>50</v>
      </c>
      <c r="R985" s="7">
        <f t="shared" si="110"/>
        <v>54</v>
      </c>
      <c r="S985" s="13" t="e">
        <f>VLOOKUP(A985,history!$B:$F,2,0)</f>
        <v>#N/A</v>
      </c>
      <c r="T985" s="13">
        <f>VLOOKUP($C985,日期!$A:$D,3,0)</f>
        <v>5</v>
      </c>
      <c r="U985" s="13">
        <f>VLOOKUP($C985,日期!$A:$D,4,0)</f>
        <v>1</v>
      </c>
      <c r="V985" s="65">
        <f t="shared" si="111"/>
        <v>44317</v>
      </c>
      <c r="W985" s="13" t="s">
        <v>2549</v>
      </c>
    </row>
    <row r="986" spans="1:23" ht="15">
      <c r="A986" s="15">
        <v>3338</v>
      </c>
      <c r="B986" s="15">
        <v>2021</v>
      </c>
      <c r="C986" s="13" t="s">
        <v>9</v>
      </c>
      <c r="D986" s="15">
        <v>20</v>
      </c>
      <c r="E986" s="13" t="s">
        <v>36</v>
      </c>
      <c r="F986" s="13" t="s">
        <v>17</v>
      </c>
      <c r="G986" s="13" t="s">
        <v>12</v>
      </c>
      <c r="H986" s="13" t="s">
        <v>32</v>
      </c>
      <c r="I986" s="3">
        <f t="shared" si="105"/>
        <v>60</v>
      </c>
      <c r="J986" s="7">
        <f t="shared" si="106"/>
        <v>64</v>
      </c>
      <c r="K986" s="3">
        <f>LEN(H986)</f>
        <v>5</v>
      </c>
      <c r="L986" s="13" t="str">
        <f>IF(OR(AND(LEN(H986&gt;3),ISERROR(FIND("-",H986,1))),AND(LEN(H986)&gt;3,ISERROR(FIND("+",H986,1)))),LEFT(H986,2),H986)</f>
        <v>60</v>
      </c>
      <c r="M986" s="13" t="str">
        <f>IF(AND(LEN(H986&gt;3),ISERROR(FIND("+",H986,1))),RIGHT(H986,2),IF(AND(LEN(H986)=3,ISERROR(FIND("-",H986,1))),LEFT(H986,2),H986))</f>
        <v>64</v>
      </c>
      <c r="N986" s="13" t="str">
        <f>SUBSTITUTE(H986,"+","-")</f>
        <v>60-64</v>
      </c>
      <c r="O986" s="3">
        <f t="shared" si="107"/>
        <v>5</v>
      </c>
      <c r="P986" s="3">
        <f t="shared" si="108"/>
        <v>3</v>
      </c>
      <c r="Q986" s="7">
        <f t="shared" si="109"/>
        <v>60</v>
      </c>
      <c r="R986" s="7">
        <f t="shared" si="110"/>
        <v>64</v>
      </c>
      <c r="S986" s="13" t="e">
        <f>VLOOKUP(A986,history!$B:$F,2,0)</f>
        <v>#N/A</v>
      </c>
      <c r="T986" s="13">
        <f>VLOOKUP($C986,日期!$A:$D,3,0)</f>
        <v>5</v>
      </c>
      <c r="U986" s="13">
        <f>VLOOKUP($C986,日期!$A:$D,4,0)</f>
        <v>1</v>
      </c>
      <c r="V986" s="65">
        <f t="shared" si="111"/>
        <v>44317</v>
      </c>
      <c r="W986" s="13" t="s">
        <v>2550</v>
      </c>
    </row>
    <row r="987" spans="1:23" ht="15">
      <c r="A987" s="15">
        <v>3337</v>
      </c>
      <c r="B987" s="15">
        <v>2021</v>
      </c>
      <c r="C987" s="13" t="s">
        <v>9</v>
      </c>
      <c r="D987" s="15">
        <v>20</v>
      </c>
      <c r="E987" s="13" t="s">
        <v>10</v>
      </c>
      <c r="F987" s="13" t="s">
        <v>11</v>
      </c>
      <c r="G987" s="13" t="s">
        <v>12</v>
      </c>
      <c r="H987" s="13" t="s">
        <v>32</v>
      </c>
      <c r="I987" s="3">
        <f t="shared" si="105"/>
        <v>60</v>
      </c>
      <c r="J987" s="7">
        <f t="shared" si="106"/>
        <v>64</v>
      </c>
      <c r="K987" s="3">
        <f>LEN(H987)</f>
        <v>5</v>
      </c>
      <c r="L987" s="13" t="str">
        <f>IF(OR(AND(LEN(H987&gt;3),ISERROR(FIND("-",H987,1))),AND(LEN(H987)&gt;3,ISERROR(FIND("+",H987,1)))),LEFT(H987,2),H987)</f>
        <v>60</v>
      </c>
      <c r="M987" s="13" t="str">
        <f>IF(AND(LEN(H987&gt;3),ISERROR(FIND("+",H987,1))),RIGHT(H987,2),IF(AND(LEN(H987)=3,ISERROR(FIND("-",H987,1))),LEFT(H987,2),H987))</f>
        <v>64</v>
      </c>
      <c r="N987" s="13" t="str">
        <f>SUBSTITUTE(H987,"+","-")</f>
        <v>60-64</v>
      </c>
      <c r="O987" s="3">
        <f t="shared" si="107"/>
        <v>5</v>
      </c>
      <c r="P987" s="3">
        <f t="shared" si="108"/>
        <v>3</v>
      </c>
      <c r="Q987" s="7">
        <f t="shared" si="109"/>
        <v>60</v>
      </c>
      <c r="R987" s="7">
        <f t="shared" si="110"/>
        <v>64</v>
      </c>
      <c r="S987" s="13" t="e">
        <f>VLOOKUP(A987,history!$B:$F,2,0)</f>
        <v>#N/A</v>
      </c>
      <c r="T987" s="13">
        <f>VLOOKUP($C987,日期!$A:$D,3,0)</f>
        <v>5</v>
      </c>
      <c r="U987" s="13">
        <f>VLOOKUP($C987,日期!$A:$D,4,0)</f>
        <v>1</v>
      </c>
      <c r="V987" s="65">
        <f t="shared" si="111"/>
        <v>44317</v>
      </c>
      <c r="W987" s="13" t="s">
        <v>2551</v>
      </c>
    </row>
    <row r="988" spans="1:23" ht="15">
      <c r="A988" s="15">
        <v>3336</v>
      </c>
      <c r="B988" s="15">
        <v>2021</v>
      </c>
      <c r="C988" s="13" t="s">
        <v>9</v>
      </c>
      <c r="D988" s="15">
        <v>20</v>
      </c>
      <c r="E988" s="13" t="s">
        <v>10</v>
      </c>
      <c r="F988" s="13" t="s">
        <v>17</v>
      </c>
      <c r="G988" s="13" t="s">
        <v>12</v>
      </c>
      <c r="H988" s="13" t="s">
        <v>15</v>
      </c>
      <c r="I988" s="3">
        <f t="shared" si="105"/>
        <v>70</v>
      </c>
      <c r="J988" s="7">
        <f t="shared" si="106"/>
        <v>70</v>
      </c>
      <c r="K988" s="3">
        <f>LEN(H988)</f>
        <v>3</v>
      </c>
      <c r="L988" s="13" t="str">
        <f>IF(OR(AND(LEN(H988&gt;3),ISERROR(FIND("-",H988,1))),AND(LEN(H988)&gt;3,ISERROR(FIND("+",H988,1)))),LEFT(H988,2),H988)</f>
        <v>70</v>
      </c>
      <c r="M988" s="13" t="str">
        <f>IF(AND(LEN(H988&gt;3),ISERROR(FIND("+",H988,1))),RIGHT(H988,2),IF(AND(LEN(H988)=3,ISERROR(FIND("-",H988,1))),LEFT(H988,2),H988))</f>
        <v>70</v>
      </c>
      <c r="N988" s="13" t="str">
        <f>SUBSTITUTE(H988,"+","-")</f>
        <v>70-</v>
      </c>
      <c r="O988" s="3">
        <f t="shared" si="107"/>
        <v>3</v>
      </c>
      <c r="P988" s="3">
        <f t="shared" si="108"/>
        <v>3</v>
      </c>
      <c r="Q988" s="7">
        <f t="shared" si="109"/>
        <v>70</v>
      </c>
      <c r="R988" s="7">
        <f t="shared" si="110"/>
        <v>70</v>
      </c>
      <c r="S988" s="13" t="e">
        <f>VLOOKUP(A988,history!$B:$F,2,0)</f>
        <v>#N/A</v>
      </c>
      <c r="T988" s="13">
        <f>VLOOKUP($C988,日期!$A:$D,3,0)</f>
        <v>5</v>
      </c>
      <c r="U988" s="13">
        <f>VLOOKUP($C988,日期!$A:$D,4,0)</f>
        <v>1</v>
      </c>
      <c r="V988" s="65">
        <f t="shared" si="111"/>
        <v>44317</v>
      </c>
      <c r="W988" s="13" t="s">
        <v>2552</v>
      </c>
    </row>
    <row r="989" spans="1:23" ht="15">
      <c r="A989" s="15">
        <v>3335</v>
      </c>
      <c r="B989" s="15">
        <v>2021</v>
      </c>
      <c r="C989" s="13" t="s">
        <v>9</v>
      </c>
      <c r="D989" s="15">
        <v>20</v>
      </c>
      <c r="E989" s="13" t="s">
        <v>10</v>
      </c>
      <c r="F989" s="13" t="s">
        <v>17</v>
      </c>
      <c r="G989" s="13" t="s">
        <v>12</v>
      </c>
      <c r="H989" s="13" t="s">
        <v>29</v>
      </c>
      <c r="I989" s="3">
        <f t="shared" si="105"/>
        <v>40</v>
      </c>
      <c r="J989" s="7">
        <f t="shared" si="106"/>
        <v>44</v>
      </c>
      <c r="K989" s="3">
        <f>LEN(H989)</f>
        <v>5</v>
      </c>
      <c r="L989" s="13" t="str">
        <f>IF(OR(AND(LEN(H989&gt;3),ISERROR(FIND("-",H989,1))),AND(LEN(H989)&gt;3,ISERROR(FIND("+",H989,1)))),LEFT(H989,2),H989)</f>
        <v>40</v>
      </c>
      <c r="M989" s="13" t="str">
        <f>IF(AND(LEN(H989&gt;3),ISERROR(FIND("+",H989,1))),RIGHT(H989,2),IF(AND(LEN(H989)=3,ISERROR(FIND("-",H989,1))),LEFT(H989,2),H989))</f>
        <v>44</v>
      </c>
      <c r="N989" s="13" t="str">
        <f>SUBSTITUTE(H989,"+","-")</f>
        <v>40-44</v>
      </c>
      <c r="O989" s="3">
        <f t="shared" si="107"/>
        <v>5</v>
      </c>
      <c r="P989" s="3">
        <f t="shared" si="108"/>
        <v>3</v>
      </c>
      <c r="Q989" s="7">
        <f t="shared" si="109"/>
        <v>40</v>
      </c>
      <c r="R989" s="7">
        <f t="shared" si="110"/>
        <v>44</v>
      </c>
      <c r="S989" s="13" t="e">
        <f>VLOOKUP(A989,history!$B:$F,2,0)</f>
        <v>#N/A</v>
      </c>
      <c r="T989" s="13">
        <f>VLOOKUP($C989,日期!$A:$D,3,0)</f>
        <v>5</v>
      </c>
      <c r="U989" s="13">
        <f>VLOOKUP($C989,日期!$A:$D,4,0)</f>
        <v>1</v>
      </c>
      <c r="V989" s="65">
        <f t="shared" si="111"/>
        <v>44317</v>
      </c>
      <c r="W989" s="13" t="s">
        <v>2553</v>
      </c>
    </row>
    <row r="990" spans="1:23" ht="15">
      <c r="A990" s="15">
        <v>3334</v>
      </c>
      <c r="B990" s="15">
        <v>2021</v>
      </c>
      <c r="C990" s="13" t="s">
        <v>9</v>
      </c>
      <c r="D990" s="15">
        <v>20</v>
      </c>
      <c r="E990" s="13" t="s">
        <v>45</v>
      </c>
      <c r="F990" s="13" t="s">
        <v>17</v>
      </c>
      <c r="G990" s="13" t="s">
        <v>12</v>
      </c>
      <c r="H990" s="13" t="s">
        <v>32</v>
      </c>
      <c r="I990" s="3">
        <f t="shared" si="105"/>
        <v>60</v>
      </c>
      <c r="J990" s="7">
        <f t="shared" si="106"/>
        <v>64</v>
      </c>
      <c r="K990" s="3">
        <f>LEN(H990)</f>
        <v>5</v>
      </c>
      <c r="L990" s="13" t="str">
        <f>IF(OR(AND(LEN(H990&gt;3),ISERROR(FIND("-",H990,1))),AND(LEN(H990)&gt;3,ISERROR(FIND("+",H990,1)))),LEFT(H990,2),H990)</f>
        <v>60</v>
      </c>
      <c r="M990" s="13" t="str">
        <f>IF(AND(LEN(H990&gt;3),ISERROR(FIND("+",H990,1))),RIGHT(H990,2),IF(AND(LEN(H990)=3,ISERROR(FIND("-",H990,1))),LEFT(H990,2),H990))</f>
        <v>64</v>
      </c>
      <c r="N990" s="13" t="str">
        <f>SUBSTITUTE(H990,"+","-")</f>
        <v>60-64</v>
      </c>
      <c r="O990" s="3">
        <f t="shared" si="107"/>
        <v>5</v>
      </c>
      <c r="P990" s="3">
        <f t="shared" si="108"/>
        <v>3</v>
      </c>
      <c r="Q990" s="7">
        <f t="shared" si="109"/>
        <v>60</v>
      </c>
      <c r="R990" s="7">
        <f t="shared" si="110"/>
        <v>64</v>
      </c>
      <c r="S990" s="13" t="e">
        <f>VLOOKUP(A990,history!$B:$F,2,0)</f>
        <v>#N/A</v>
      </c>
      <c r="T990" s="13">
        <f>VLOOKUP($C990,日期!$A:$D,3,0)</f>
        <v>5</v>
      </c>
      <c r="U990" s="13">
        <f>VLOOKUP($C990,日期!$A:$D,4,0)</f>
        <v>1</v>
      </c>
      <c r="V990" s="65">
        <f t="shared" si="111"/>
        <v>44317</v>
      </c>
      <c r="W990" s="13" t="s">
        <v>2554</v>
      </c>
    </row>
    <row r="991" spans="1:23" ht="15">
      <c r="A991" s="15">
        <v>3333</v>
      </c>
      <c r="B991" s="15">
        <v>2021</v>
      </c>
      <c r="C991" s="13" t="s">
        <v>9</v>
      </c>
      <c r="D991" s="15">
        <v>20</v>
      </c>
      <c r="E991" s="13" t="s">
        <v>14</v>
      </c>
      <c r="F991" s="13" t="s">
        <v>11</v>
      </c>
      <c r="G991" s="13" t="s">
        <v>12</v>
      </c>
      <c r="H991" s="13" t="s">
        <v>30</v>
      </c>
      <c r="I991" s="3">
        <f t="shared" si="105"/>
        <v>45</v>
      </c>
      <c r="J991" s="7">
        <f t="shared" si="106"/>
        <v>49</v>
      </c>
      <c r="K991" s="3">
        <f>LEN(H991)</f>
        <v>5</v>
      </c>
      <c r="L991" s="13" t="str">
        <f>IF(OR(AND(LEN(H991&gt;3),ISERROR(FIND("-",H991,1))),AND(LEN(H991)&gt;3,ISERROR(FIND("+",H991,1)))),LEFT(H991,2),H991)</f>
        <v>45</v>
      </c>
      <c r="M991" s="13" t="str">
        <f>IF(AND(LEN(H991&gt;3),ISERROR(FIND("+",H991,1))),RIGHT(H991,2),IF(AND(LEN(H991)=3,ISERROR(FIND("-",H991,1))),LEFT(H991,2),H991))</f>
        <v>49</v>
      </c>
      <c r="N991" s="13" t="str">
        <f>SUBSTITUTE(H991,"+","-")</f>
        <v>45-49</v>
      </c>
      <c r="O991" s="3">
        <f t="shared" si="107"/>
        <v>5</v>
      </c>
      <c r="P991" s="3">
        <f t="shared" si="108"/>
        <v>3</v>
      </c>
      <c r="Q991" s="7">
        <f t="shared" si="109"/>
        <v>45</v>
      </c>
      <c r="R991" s="7">
        <f t="shared" si="110"/>
        <v>49</v>
      </c>
      <c r="S991" s="13" t="e">
        <f>VLOOKUP(A991,history!$B:$F,2,0)</f>
        <v>#N/A</v>
      </c>
      <c r="T991" s="13">
        <f>VLOOKUP($C991,日期!$A:$D,3,0)</f>
        <v>5</v>
      </c>
      <c r="U991" s="13">
        <f>VLOOKUP($C991,日期!$A:$D,4,0)</f>
        <v>1</v>
      </c>
      <c r="V991" s="65">
        <f t="shared" si="111"/>
        <v>44317</v>
      </c>
      <c r="W991" s="13" t="s">
        <v>2555</v>
      </c>
    </row>
    <row r="992" spans="1:23" ht="15">
      <c r="A992" s="15">
        <v>3332</v>
      </c>
      <c r="B992" s="15">
        <v>2021</v>
      </c>
      <c r="C992" s="13" t="s">
        <v>9</v>
      </c>
      <c r="D992" s="15">
        <v>20</v>
      </c>
      <c r="E992" s="13" t="s">
        <v>14</v>
      </c>
      <c r="F992" s="13" t="s">
        <v>17</v>
      </c>
      <c r="G992" s="13" t="s">
        <v>12</v>
      </c>
      <c r="H992" s="13" t="s">
        <v>30</v>
      </c>
      <c r="I992" s="3">
        <f t="shared" si="105"/>
        <v>45</v>
      </c>
      <c r="J992" s="7">
        <f t="shared" si="106"/>
        <v>49</v>
      </c>
      <c r="K992" s="3">
        <f>LEN(H992)</f>
        <v>5</v>
      </c>
      <c r="L992" s="13" t="str">
        <f>IF(OR(AND(LEN(H992&gt;3),ISERROR(FIND("-",H992,1))),AND(LEN(H992)&gt;3,ISERROR(FIND("+",H992,1)))),LEFT(H992,2),H992)</f>
        <v>45</v>
      </c>
      <c r="M992" s="13" t="str">
        <f>IF(AND(LEN(H992&gt;3),ISERROR(FIND("+",H992,1))),RIGHT(H992,2),IF(AND(LEN(H992)=3,ISERROR(FIND("-",H992,1))),LEFT(H992,2),H992))</f>
        <v>49</v>
      </c>
      <c r="N992" s="13" t="str">
        <f>SUBSTITUTE(H992,"+","-")</f>
        <v>45-49</v>
      </c>
      <c r="O992" s="3">
        <f t="shared" si="107"/>
        <v>5</v>
      </c>
      <c r="P992" s="3">
        <f t="shared" si="108"/>
        <v>3</v>
      </c>
      <c r="Q992" s="7">
        <f t="shared" si="109"/>
        <v>45</v>
      </c>
      <c r="R992" s="7">
        <f t="shared" si="110"/>
        <v>49</v>
      </c>
      <c r="S992" s="13" t="e">
        <f>VLOOKUP(A992,history!$B:$F,2,0)</f>
        <v>#N/A</v>
      </c>
      <c r="T992" s="13">
        <f>VLOOKUP($C992,日期!$A:$D,3,0)</f>
        <v>5</v>
      </c>
      <c r="U992" s="13">
        <f>VLOOKUP($C992,日期!$A:$D,4,0)</f>
        <v>1</v>
      </c>
      <c r="V992" s="65">
        <f t="shared" si="111"/>
        <v>44317</v>
      </c>
      <c r="W992" s="13" t="s">
        <v>2556</v>
      </c>
    </row>
    <row r="993" spans="1:23" ht="15">
      <c r="A993" s="15">
        <v>3331</v>
      </c>
      <c r="B993" s="15">
        <v>2021</v>
      </c>
      <c r="C993" s="13" t="s">
        <v>9</v>
      </c>
      <c r="D993" s="15">
        <v>20</v>
      </c>
      <c r="E993" s="13" t="s">
        <v>36</v>
      </c>
      <c r="F993" s="13" t="s">
        <v>17</v>
      </c>
      <c r="G993" s="13" t="s">
        <v>12</v>
      </c>
      <c r="H993" s="13" t="s">
        <v>32</v>
      </c>
      <c r="I993" s="3">
        <f t="shared" si="105"/>
        <v>60</v>
      </c>
      <c r="J993" s="7">
        <f t="shared" si="106"/>
        <v>64</v>
      </c>
      <c r="K993" s="3">
        <f>LEN(H993)</f>
        <v>5</v>
      </c>
      <c r="L993" s="13" t="str">
        <f>IF(OR(AND(LEN(H993&gt;3),ISERROR(FIND("-",H993,1))),AND(LEN(H993)&gt;3,ISERROR(FIND("+",H993,1)))),LEFT(H993,2),H993)</f>
        <v>60</v>
      </c>
      <c r="M993" s="13" t="str">
        <f>IF(AND(LEN(H993&gt;3),ISERROR(FIND("+",H993,1))),RIGHT(H993,2),IF(AND(LEN(H993)=3,ISERROR(FIND("-",H993,1))),LEFT(H993,2),H993))</f>
        <v>64</v>
      </c>
      <c r="N993" s="13" t="str">
        <f>SUBSTITUTE(H993,"+","-")</f>
        <v>60-64</v>
      </c>
      <c r="O993" s="3">
        <f t="shared" si="107"/>
        <v>5</v>
      </c>
      <c r="P993" s="3">
        <f t="shared" si="108"/>
        <v>3</v>
      </c>
      <c r="Q993" s="7">
        <f t="shared" si="109"/>
        <v>60</v>
      </c>
      <c r="R993" s="7">
        <f t="shared" si="110"/>
        <v>64</v>
      </c>
      <c r="S993" s="13" t="e">
        <f>VLOOKUP(A993,history!$B:$F,2,0)</f>
        <v>#N/A</v>
      </c>
      <c r="T993" s="13">
        <f>VLOOKUP($C993,日期!$A:$D,3,0)</f>
        <v>5</v>
      </c>
      <c r="U993" s="13">
        <f>VLOOKUP($C993,日期!$A:$D,4,0)</f>
        <v>1</v>
      </c>
      <c r="V993" s="65">
        <f t="shared" si="111"/>
        <v>44317</v>
      </c>
      <c r="W993" s="13" t="s">
        <v>2557</v>
      </c>
    </row>
    <row r="994" spans="1:23" ht="15">
      <c r="A994" s="15">
        <v>3330</v>
      </c>
      <c r="B994" s="15">
        <v>2021</v>
      </c>
      <c r="C994" s="13" t="s">
        <v>9</v>
      </c>
      <c r="D994" s="15">
        <v>20</v>
      </c>
      <c r="E994" s="13" t="s">
        <v>10</v>
      </c>
      <c r="F994" s="13" t="s">
        <v>11</v>
      </c>
      <c r="G994" s="13" t="s">
        <v>12</v>
      </c>
      <c r="H994" s="13" t="s">
        <v>32</v>
      </c>
      <c r="I994" s="3">
        <f t="shared" si="105"/>
        <v>60</v>
      </c>
      <c r="J994" s="7">
        <f t="shared" si="106"/>
        <v>64</v>
      </c>
      <c r="K994" s="3">
        <f>LEN(H994)</f>
        <v>5</v>
      </c>
      <c r="L994" s="13" t="str">
        <f>IF(OR(AND(LEN(H994&gt;3),ISERROR(FIND("-",H994,1))),AND(LEN(H994)&gt;3,ISERROR(FIND("+",H994,1)))),LEFT(H994,2),H994)</f>
        <v>60</v>
      </c>
      <c r="M994" s="13" t="str">
        <f>IF(AND(LEN(H994&gt;3),ISERROR(FIND("+",H994,1))),RIGHT(H994,2),IF(AND(LEN(H994)=3,ISERROR(FIND("-",H994,1))),LEFT(H994,2),H994))</f>
        <v>64</v>
      </c>
      <c r="N994" s="13" t="str">
        <f>SUBSTITUTE(H994,"+","-")</f>
        <v>60-64</v>
      </c>
      <c r="O994" s="3">
        <f t="shared" si="107"/>
        <v>5</v>
      </c>
      <c r="P994" s="3">
        <f t="shared" si="108"/>
        <v>3</v>
      </c>
      <c r="Q994" s="7">
        <f t="shared" si="109"/>
        <v>60</v>
      </c>
      <c r="R994" s="7">
        <f t="shared" si="110"/>
        <v>64</v>
      </c>
      <c r="S994" s="13" t="e">
        <f>VLOOKUP(A994,history!$B:$F,2,0)</f>
        <v>#N/A</v>
      </c>
      <c r="T994" s="13">
        <f>VLOOKUP($C994,日期!$A:$D,3,0)</f>
        <v>5</v>
      </c>
      <c r="U994" s="13">
        <f>VLOOKUP($C994,日期!$A:$D,4,0)</f>
        <v>1</v>
      </c>
      <c r="V994" s="65">
        <f t="shared" si="111"/>
        <v>44317</v>
      </c>
      <c r="W994" s="13" t="s">
        <v>2558</v>
      </c>
    </row>
    <row r="995" spans="1:23" ht="15">
      <c r="A995" s="15">
        <v>3329</v>
      </c>
      <c r="B995" s="15">
        <v>2021</v>
      </c>
      <c r="C995" s="13" t="s">
        <v>9</v>
      </c>
      <c r="D995" s="15">
        <v>20</v>
      </c>
      <c r="E995" s="13" t="s">
        <v>10</v>
      </c>
      <c r="F995" s="13" t="s">
        <v>17</v>
      </c>
      <c r="G995" s="13" t="s">
        <v>12</v>
      </c>
      <c r="H995" s="13" t="s">
        <v>15</v>
      </c>
      <c r="I995" s="3">
        <f t="shared" si="105"/>
        <v>70</v>
      </c>
      <c r="J995" s="7">
        <f t="shared" si="106"/>
        <v>70</v>
      </c>
      <c r="K995" s="3">
        <f>LEN(H995)</f>
        <v>3</v>
      </c>
      <c r="L995" s="13" t="str">
        <f>IF(OR(AND(LEN(H995&gt;3),ISERROR(FIND("-",H995,1))),AND(LEN(H995)&gt;3,ISERROR(FIND("+",H995,1)))),LEFT(H995,2),H995)</f>
        <v>70</v>
      </c>
      <c r="M995" s="13" t="str">
        <f>IF(AND(LEN(H995&gt;3),ISERROR(FIND("+",H995,1))),RIGHT(H995,2),IF(AND(LEN(H995)=3,ISERROR(FIND("-",H995,1))),LEFT(H995,2),H995))</f>
        <v>70</v>
      </c>
      <c r="N995" s="13" t="str">
        <f>SUBSTITUTE(H995,"+","-")</f>
        <v>70-</v>
      </c>
      <c r="O995" s="3">
        <f t="shared" si="107"/>
        <v>3</v>
      </c>
      <c r="P995" s="3">
        <f t="shared" si="108"/>
        <v>3</v>
      </c>
      <c r="Q995" s="7">
        <f t="shared" si="109"/>
        <v>70</v>
      </c>
      <c r="R995" s="7">
        <f t="shared" si="110"/>
        <v>70</v>
      </c>
      <c r="S995" s="13" t="e">
        <f>VLOOKUP(A995,history!$B:$F,2,0)</f>
        <v>#N/A</v>
      </c>
      <c r="T995" s="13">
        <f>VLOOKUP($C995,日期!$A:$D,3,0)</f>
        <v>5</v>
      </c>
      <c r="U995" s="13">
        <f>VLOOKUP($C995,日期!$A:$D,4,0)</f>
        <v>1</v>
      </c>
      <c r="V995" s="65">
        <f t="shared" si="111"/>
        <v>44317</v>
      </c>
      <c r="W995" s="13" t="s">
        <v>2559</v>
      </c>
    </row>
    <row r="996" spans="1:23" ht="15">
      <c r="A996" s="15">
        <v>3328</v>
      </c>
      <c r="B996" s="15">
        <v>2021</v>
      </c>
      <c r="C996" s="13" t="s">
        <v>9</v>
      </c>
      <c r="D996" s="15">
        <v>20</v>
      </c>
      <c r="E996" s="13" t="s">
        <v>10</v>
      </c>
      <c r="F996" s="13" t="s">
        <v>17</v>
      </c>
      <c r="G996" s="13" t="s">
        <v>12</v>
      </c>
      <c r="H996" s="13" t="s">
        <v>29</v>
      </c>
      <c r="I996" s="3">
        <f t="shared" si="105"/>
        <v>40</v>
      </c>
      <c r="J996" s="7">
        <f t="shared" si="106"/>
        <v>44</v>
      </c>
      <c r="K996" s="3">
        <f>LEN(H996)</f>
        <v>5</v>
      </c>
      <c r="L996" s="13" t="str">
        <f>IF(OR(AND(LEN(H996&gt;3),ISERROR(FIND("-",H996,1))),AND(LEN(H996)&gt;3,ISERROR(FIND("+",H996,1)))),LEFT(H996,2),H996)</f>
        <v>40</v>
      </c>
      <c r="M996" s="13" t="str">
        <f>IF(AND(LEN(H996&gt;3),ISERROR(FIND("+",H996,1))),RIGHT(H996,2),IF(AND(LEN(H996)=3,ISERROR(FIND("-",H996,1))),LEFT(H996,2),H996))</f>
        <v>44</v>
      </c>
      <c r="N996" s="13" t="str">
        <f>SUBSTITUTE(H996,"+","-")</f>
        <v>40-44</v>
      </c>
      <c r="O996" s="3">
        <f t="shared" si="107"/>
        <v>5</v>
      </c>
      <c r="P996" s="3">
        <f t="shared" si="108"/>
        <v>3</v>
      </c>
      <c r="Q996" s="7">
        <f t="shared" si="109"/>
        <v>40</v>
      </c>
      <c r="R996" s="7">
        <f t="shared" si="110"/>
        <v>44</v>
      </c>
      <c r="S996" s="13" t="e">
        <f>VLOOKUP(A996,history!$B:$F,2,0)</f>
        <v>#N/A</v>
      </c>
      <c r="T996" s="13">
        <f>VLOOKUP($C996,日期!$A:$D,3,0)</f>
        <v>5</v>
      </c>
      <c r="U996" s="13">
        <f>VLOOKUP($C996,日期!$A:$D,4,0)</f>
        <v>1</v>
      </c>
      <c r="V996" s="65">
        <f t="shared" si="111"/>
        <v>44317</v>
      </c>
      <c r="W996" s="13" t="s">
        <v>2560</v>
      </c>
    </row>
    <row r="997" spans="1:23" ht="15">
      <c r="A997" s="15">
        <v>3327</v>
      </c>
      <c r="B997" s="15">
        <v>2021</v>
      </c>
      <c r="C997" s="13" t="s">
        <v>9</v>
      </c>
      <c r="D997" s="15">
        <v>20</v>
      </c>
      <c r="E997" s="13" t="s">
        <v>45</v>
      </c>
      <c r="F997" s="13" t="s">
        <v>17</v>
      </c>
      <c r="G997" s="13" t="s">
        <v>12</v>
      </c>
      <c r="H997" s="13" t="s">
        <v>37</v>
      </c>
      <c r="I997" s="3">
        <f t="shared" si="105"/>
        <v>50</v>
      </c>
      <c r="J997" s="7">
        <f t="shared" si="106"/>
        <v>54</v>
      </c>
      <c r="K997" s="3">
        <f>LEN(H997)</f>
        <v>5</v>
      </c>
      <c r="L997" s="13" t="str">
        <f>IF(OR(AND(LEN(H997&gt;3),ISERROR(FIND("-",H997,1))),AND(LEN(H997)&gt;3,ISERROR(FIND("+",H997,1)))),LEFT(H997,2),H997)</f>
        <v>50</v>
      </c>
      <c r="M997" s="13" t="str">
        <f>IF(AND(LEN(H997&gt;3),ISERROR(FIND("+",H997,1))),RIGHT(H997,2),IF(AND(LEN(H997)=3,ISERROR(FIND("-",H997,1))),LEFT(H997,2),H997))</f>
        <v>54</v>
      </c>
      <c r="N997" s="13" t="str">
        <f>SUBSTITUTE(H997,"+","-")</f>
        <v>50-54</v>
      </c>
      <c r="O997" s="3">
        <f t="shared" si="107"/>
        <v>5</v>
      </c>
      <c r="P997" s="3">
        <f t="shared" si="108"/>
        <v>3</v>
      </c>
      <c r="Q997" s="7">
        <f t="shared" si="109"/>
        <v>50</v>
      </c>
      <c r="R997" s="7">
        <f t="shared" si="110"/>
        <v>54</v>
      </c>
      <c r="S997" s="13" t="e">
        <f>VLOOKUP(A997,history!$B:$F,2,0)</f>
        <v>#N/A</v>
      </c>
      <c r="T997" s="13">
        <f>VLOOKUP($C997,日期!$A:$D,3,0)</f>
        <v>5</v>
      </c>
      <c r="U997" s="13">
        <f>VLOOKUP($C997,日期!$A:$D,4,0)</f>
        <v>1</v>
      </c>
      <c r="V997" s="65">
        <f t="shared" si="111"/>
        <v>44317</v>
      </c>
      <c r="W997" s="13" t="s">
        <v>2561</v>
      </c>
    </row>
    <row r="998" spans="1:23" ht="15">
      <c r="A998" s="15">
        <v>3326</v>
      </c>
      <c r="B998" s="15">
        <v>2021</v>
      </c>
      <c r="C998" s="13" t="s">
        <v>9</v>
      </c>
      <c r="D998" s="15">
        <v>20</v>
      </c>
      <c r="E998" s="13" t="s">
        <v>14</v>
      </c>
      <c r="F998" s="13" t="s">
        <v>11</v>
      </c>
      <c r="G998" s="13" t="s">
        <v>12</v>
      </c>
      <c r="H998" s="13" t="s">
        <v>30</v>
      </c>
      <c r="I998" s="3">
        <f t="shared" si="105"/>
        <v>45</v>
      </c>
      <c r="J998" s="7">
        <f t="shared" si="106"/>
        <v>49</v>
      </c>
      <c r="K998" s="3">
        <f>LEN(H998)</f>
        <v>5</v>
      </c>
      <c r="L998" s="13" t="str">
        <f>IF(OR(AND(LEN(H998&gt;3),ISERROR(FIND("-",H998,1))),AND(LEN(H998)&gt;3,ISERROR(FIND("+",H998,1)))),LEFT(H998,2),H998)</f>
        <v>45</v>
      </c>
      <c r="M998" s="13" t="str">
        <f>IF(AND(LEN(H998&gt;3),ISERROR(FIND("+",H998,1))),RIGHT(H998,2),IF(AND(LEN(H998)=3,ISERROR(FIND("-",H998,1))),LEFT(H998,2),H998))</f>
        <v>49</v>
      </c>
      <c r="N998" s="13" t="str">
        <f>SUBSTITUTE(H998,"+","-")</f>
        <v>45-49</v>
      </c>
      <c r="O998" s="3">
        <f t="shared" si="107"/>
        <v>5</v>
      </c>
      <c r="P998" s="3">
        <f t="shared" si="108"/>
        <v>3</v>
      </c>
      <c r="Q998" s="7">
        <f t="shared" si="109"/>
        <v>45</v>
      </c>
      <c r="R998" s="7">
        <f t="shared" si="110"/>
        <v>49</v>
      </c>
      <c r="S998" s="13" t="e">
        <f>VLOOKUP(A998,history!$B:$F,2,0)</f>
        <v>#N/A</v>
      </c>
      <c r="T998" s="13">
        <f>VLOOKUP($C998,日期!$A:$D,3,0)</f>
        <v>5</v>
      </c>
      <c r="U998" s="13">
        <f>VLOOKUP($C998,日期!$A:$D,4,0)</f>
        <v>1</v>
      </c>
      <c r="V998" s="65">
        <f t="shared" si="111"/>
        <v>44317</v>
      </c>
      <c r="W998" s="13" t="s">
        <v>2562</v>
      </c>
    </row>
    <row r="999" spans="1:23" ht="15">
      <c r="A999" s="15">
        <v>3325</v>
      </c>
      <c r="B999" s="15">
        <v>2021</v>
      </c>
      <c r="C999" s="13" t="s">
        <v>9</v>
      </c>
      <c r="D999" s="15">
        <v>20</v>
      </c>
      <c r="E999" s="13" t="s">
        <v>14</v>
      </c>
      <c r="F999" s="13" t="s">
        <v>17</v>
      </c>
      <c r="G999" s="13" t="s">
        <v>12</v>
      </c>
      <c r="H999" s="13" t="s">
        <v>30</v>
      </c>
      <c r="I999" s="3">
        <f t="shared" si="105"/>
        <v>45</v>
      </c>
      <c r="J999" s="7">
        <f t="shared" si="106"/>
        <v>49</v>
      </c>
      <c r="K999" s="3">
        <f>LEN(H999)</f>
        <v>5</v>
      </c>
      <c r="L999" s="13" t="str">
        <f>IF(OR(AND(LEN(H999&gt;3),ISERROR(FIND("-",H999,1))),AND(LEN(H999)&gt;3,ISERROR(FIND("+",H999,1)))),LEFT(H999,2),H999)</f>
        <v>45</v>
      </c>
      <c r="M999" s="13" t="str">
        <f>IF(AND(LEN(H999&gt;3),ISERROR(FIND("+",H999,1))),RIGHT(H999,2),IF(AND(LEN(H999)=3,ISERROR(FIND("-",H999,1))),LEFT(H999,2),H999))</f>
        <v>49</v>
      </c>
      <c r="N999" s="13" t="str">
        <f>SUBSTITUTE(H999,"+","-")</f>
        <v>45-49</v>
      </c>
      <c r="O999" s="3">
        <f t="shared" si="107"/>
        <v>5</v>
      </c>
      <c r="P999" s="3">
        <f t="shared" si="108"/>
        <v>3</v>
      </c>
      <c r="Q999" s="7">
        <f t="shared" si="109"/>
        <v>45</v>
      </c>
      <c r="R999" s="7">
        <f t="shared" si="110"/>
        <v>49</v>
      </c>
      <c r="S999" s="13" t="e">
        <f>VLOOKUP(A999,history!$B:$F,2,0)</f>
        <v>#N/A</v>
      </c>
      <c r="T999" s="13">
        <f>VLOOKUP($C999,日期!$A:$D,3,0)</f>
        <v>5</v>
      </c>
      <c r="U999" s="13">
        <f>VLOOKUP($C999,日期!$A:$D,4,0)</f>
        <v>1</v>
      </c>
      <c r="V999" s="65">
        <f t="shared" si="111"/>
        <v>44317</v>
      </c>
      <c r="W999" s="13" t="s">
        <v>2563</v>
      </c>
    </row>
    <row r="1000" spans="1:23" ht="15">
      <c r="A1000" s="15">
        <v>3324</v>
      </c>
      <c r="B1000" s="15">
        <v>2021</v>
      </c>
      <c r="C1000" s="13" t="s">
        <v>9</v>
      </c>
      <c r="D1000" s="15">
        <v>20</v>
      </c>
      <c r="E1000" s="13" t="s">
        <v>36</v>
      </c>
      <c r="F1000" s="13" t="s">
        <v>17</v>
      </c>
      <c r="G1000" s="13" t="s">
        <v>12</v>
      </c>
      <c r="H1000" s="13" t="s">
        <v>32</v>
      </c>
      <c r="I1000" s="3">
        <f t="shared" si="105"/>
        <v>60</v>
      </c>
      <c r="J1000" s="7">
        <f t="shared" si="106"/>
        <v>64</v>
      </c>
      <c r="K1000" s="3">
        <f>LEN(H1000)</f>
        <v>5</v>
      </c>
      <c r="L1000" s="13" t="str">
        <f>IF(OR(AND(LEN(H1000&gt;3),ISERROR(FIND("-",H1000,1))),AND(LEN(H1000)&gt;3,ISERROR(FIND("+",H1000,1)))),LEFT(H1000,2),H1000)</f>
        <v>60</v>
      </c>
      <c r="M1000" s="13" t="str">
        <f>IF(AND(LEN(H1000&gt;3),ISERROR(FIND("+",H1000,1))),RIGHT(H1000,2),IF(AND(LEN(H1000)=3,ISERROR(FIND("-",H1000,1))),LEFT(H1000,2),H1000))</f>
        <v>64</v>
      </c>
      <c r="N1000" s="13" t="str">
        <f>SUBSTITUTE(H1000,"+","-")</f>
        <v>60-64</v>
      </c>
      <c r="O1000" s="3">
        <f t="shared" si="107"/>
        <v>5</v>
      </c>
      <c r="P1000" s="3">
        <f t="shared" si="108"/>
        <v>3</v>
      </c>
      <c r="Q1000" s="7">
        <f t="shared" si="109"/>
        <v>60</v>
      </c>
      <c r="R1000" s="7">
        <f t="shared" si="110"/>
        <v>64</v>
      </c>
      <c r="S1000" s="13" t="e">
        <f>VLOOKUP(A1000,history!$B:$F,2,0)</f>
        <v>#N/A</v>
      </c>
      <c r="T1000" s="13">
        <f>VLOOKUP($C1000,日期!$A:$D,3,0)</f>
        <v>5</v>
      </c>
      <c r="U1000" s="13">
        <f>VLOOKUP($C1000,日期!$A:$D,4,0)</f>
        <v>1</v>
      </c>
      <c r="V1000" s="65">
        <f t="shared" si="111"/>
        <v>44317</v>
      </c>
      <c r="W1000" s="13" t="s">
        <v>2564</v>
      </c>
    </row>
    <row r="1001" spans="1:23" ht="15">
      <c r="A1001" s="15">
        <v>3323</v>
      </c>
      <c r="B1001" s="15">
        <v>2021</v>
      </c>
      <c r="C1001" s="13" t="s">
        <v>9</v>
      </c>
      <c r="D1001" s="15">
        <v>20</v>
      </c>
      <c r="E1001" s="13" t="s">
        <v>10</v>
      </c>
      <c r="F1001" s="13" t="s">
        <v>11</v>
      </c>
      <c r="G1001" s="13" t="s">
        <v>12</v>
      </c>
      <c r="H1001" s="13" t="s">
        <v>32</v>
      </c>
      <c r="I1001" s="3">
        <f t="shared" si="105"/>
        <v>60</v>
      </c>
      <c r="J1001" s="7">
        <f t="shared" si="106"/>
        <v>64</v>
      </c>
      <c r="K1001" s="3">
        <f>LEN(H1001)</f>
        <v>5</v>
      </c>
      <c r="L1001" s="13" t="str">
        <f>IF(OR(AND(LEN(H1001&gt;3),ISERROR(FIND("-",H1001,1))),AND(LEN(H1001)&gt;3,ISERROR(FIND("+",H1001,1)))),LEFT(H1001,2),H1001)</f>
        <v>60</v>
      </c>
      <c r="M1001" s="13" t="str">
        <f>IF(AND(LEN(H1001&gt;3),ISERROR(FIND("+",H1001,1))),RIGHT(H1001,2),IF(AND(LEN(H1001)=3,ISERROR(FIND("-",H1001,1))),LEFT(H1001,2),H1001))</f>
        <v>64</v>
      </c>
      <c r="N1001" s="13" t="str">
        <f>SUBSTITUTE(H1001,"+","-")</f>
        <v>60-64</v>
      </c>
      <c r="O1001" s="3">
        <f t="shared" si="107"/>
        <v>5</v>
      </c>
      <c r="P1001" s="3">
        <f t="shared" si="108"/>
        <v>3</v>
      </c>
      <c r="Q1001" s="7">
        <f t="shared" si="109"/>
        <v>60</v>
      </c>
      <c r="R1001" s="7">
        <f t="shared" si="110"/>
        <v>64</v>
      </c>
      <c r="S1001" s="13" t="e">
        <f>VLOOKUP(A1001,history!$B:$F,2,0)</f>
        <v>#N/A</v>
      </c>
      <c r="T1001" s="13">
        <f>VLOOKUP($C1001,日期!$A:$D,3,0)</f>
        <v>5</v>
      </c>
      <c r="U1001" s="13">
        <f>VLOOKUP($C1001,日期!$A:$D,4,0)</f>
        <v>1</v>
      </c>
      <c r="V1001" s="65">
        <f t="shared" si="111"/>
        <v>44317</v>
      </c>
      <c r="W1001" s="13" t="s">
        <v>2565</v>
      </c>
    </row>
    <row r="1002" spans="1:23" ht="15">
      <c r="A1002" s="15">
        <v>3322</v>
      </c>
      <c r="B1002" s="15">
        <v>2021</v>
      </c>
      <c r="C1002" s="13" t="s">
        <v>9</v>
      </c>
      <c r="D1002" s="15">
        <v>20</v>
      </c>
      <c r="E1002" s="13" t="s">
        <v>10</v>
      </c>
      <c r="F1002" s="13" t="s">
        <v>17</v>
      </c>
      <c r="G1002" s="13" t="s">
        <v>12</v>
      </c>
      <c r="H1002" s="13" t="s">
        <v>15</v>
      </c>
      <c r="I1002" s="3">
        <f t="shared" si="105"/>
        <v>70</v>
      </c>
      <c r="J1002" s="7">
        <f t="shared" si="106"/>
        <v>70</v>
      </c>
      <c r="K1002" s="3">
        <f>LEN(H1002)</f>
        <v>3</v>
      </c>
      <c r="L1002" s="13" t="str">
        <f>IF(OR(AND(LEN(H1002&gt;3),ISERROR(FIND("-",H1002,1))),AND(LEN(H1002)&gt;3,ISERROR(FIND("+",H1002,1)))),LEFT(H1002,2),H1002)</f>
        <v>70</v>
      </c>
      <c r="M1002" s="13" t="str">
        <f>IF(AND(LEN(H1002&gt;3),ISERROR(FIND("+",H1002,1))),RIGHT(H1002,2),IF(AND(LEN(H1002)=3,ISERROR(FIND("-",H1002,1))),LEFT(H1002,2),H1002))</f>
        <v>70</v>
      </c>
      <c r="N1002" s="13" t="str">
        <f>SUBSTITUTE(H1002,"+","-")</f>
        <v>70-</v>
      </c>
      <c r="O1002" s="3">
        <f t="shared" si="107"/>
        <v>3</v>
      </c>
      <c r="P1002" s="3">
        <f t="shared" si="108"/>
        <v>3</v>
      </c>
      <c r="Q1002" s="7">
        <f t="shared" si="109"/>
        <v>70</v>
      </c>
      <c r="R1002" s="7">
        <f t="shared" si="110"/>
        <v>70</v>
      </c>
      <c r="S1002" s="13" t="e">
        <f>VLOOKUP(A1002,history!$B:$F,2,0)</f>
        <v>#N/A</v>
      </c>
      <c r="T1002" s="13">
        <f>VLOOKUP($C1002,日期!$A:$D,3,0)</f>
        <v>5</v>
      </c>
      <c r="U1002" s="13">
        <f>VLOOKUP($C1002,日期!$A:$D,4,0)</f>
        <v>1</v>
      </c>
      <c r="V1002" s="65">
        <f t="shared" si="111"/>
        <v>44317</v>
      </c>
      <c r="W1002" s="13" t="s">
        <v>2566</v>
      </c>
    </row>
    <row r="1003" spans="1:23" ht="15">
      <c r="A1003" s="15">
        <v>3321</v>
      </c>
      <c r="B1003" s="15">
        <v>2021</v>
      </c>
      <c r="C1003" s="13" t="s">
        <v>9</v>
      </c>
      <c r="D1003" s="15">
        <v>20</v>
      </c>
      <c r="E1003" s="13" t="s">
        <v>10</v>
      </c>
      <c r="F1003" s="13" t="s">
        <v>17</v>
      </c>
      <c r="G1003" s="13" t="s">
        <v>12</v>
      </c>
      <c r="H1003" s="13" t="s">
        <v>29</v>
      </c>
      <c r="I1003" s="3">
        <f t="shared" si="105"/>
        <v>40</v>
      </c>
      <c r="J1003" s="7">
        <f t="shared" si="106"/>
        <v>44</v>
      </c>
      <c r="K1003" s="3">
        <f>LEN(H1003)</f>
        <v>5</v>
      </c>
      <c r="L1003" s="13" t="str">
        <f>IF(OR(AND(LEN(H1003&gt;3),ISERROR(FIND("-",H1003,1))),AND(LEN(H1003)&gt;3,ISERROR(FIND("+",H1003,1)))),LEFT(H1003,2),H1003)</f>
        <v>40</v>
      </c>
      <c r="M1003" s="13" t="str">
        <f>IF(AND(LEN(H1003&gt;3),ISERROR(FIND("+",H1003,1))),RIGHT(H1003,2),IF(AND(LEN(H1003)=3,ISERROR(FIND("-",H1003,1))),LEFT(H1003,2),H1003))</f>
        <v>44</v>
      </c>
      <c r="N1003" s="13" t="str">
        <f>SUBSTITUTE(H1003,"+","-")</f>
        <v>40-44</v>
      </c>
      <c r="O1003" s="3">
        <f t="shared" si="107"/>
        <v>5</v>
      </c>
      <c r="P1003" s="3">
        <f t="shared" si="108"/>
        <v>3</v>
      </c>
      <c r="Q1003" s="7">
        <f t="shared" si="109"/>
        <v>40</v>
      </c>
      <c r="R1003" s="7">
        <f t="shared" si="110"/>
        <v>44</v>
      </c>
      <c r="S1003" s="13" t="e">
        <f>VLOOKUP(A1003,history!$B:$F,2,0)</f>
        <v>#N/A</v>
      </c>
      <c r="T1003" s="13">
        <f>VLOOKUP($C1003,日期!$A:$D,3,0)</f>
        <v>5</v>
      </c>
      <c r="U1003" s="13">
        <f>VLOOKUP($C1003,日期!$A:$D,4,0)</f>
        <v>1</v>
      </c>
      <c r="V1003" s="65">
        <f t="shared" si="111"/>
        <v>44317</v>
      </c>
      <c r="W1003" s="13" t="s">
        <v>2567</v>
      </c>
    </row>
    <row r="1004" spans="1:23" ht="15">
      <c r="A1004" s="15">
        <v>3320</v>
      </c>
      <c r="B1004" s="15">
        <v>2021</v>
      </c>
      <c r="C1004" s="13" t="s">
        <v>9</v>
      </c>
      <c r="D1004" s="15">
        <v>20</v>
      </c>
      <c r="E1004" s="13" t="s">
        <v>45</v>
      </c>
      <c r="F1004" s="13" t="s">
        <v>17</v>
      </c>
      <c r="G1004" s="13" t="s">
        <v>12</v>
      </c>
      <c r="H1004" s="13" t="s">
        <v>37</v>
      </c>
      <c r="I1004" s="3">
        <f t="shared" si="105"/>
        <v>50</v>
      </c>
      <c r="J1004" s="7">
        <f t="shared" si="106"/>
        <v>54</v>
      </c>
      <c r="K1004" s="3">
        <f>LEN(H1004)</f>
        <v>5</v>
      </c>
      <c r="L1004" s="13" t="str">
        <f>IF(OR(AND(LEN(H1004&gt;3),ISERROR(FIND("-",H1004,1))),AND(LEN(H1004)&gt;3,ISERROR(FIND("+",H1004,1)))),LEFT(H1004,2),H1004)</f>
        <v>50</v>
      </c>
      <c r="M1004" s="13" t="str">
        <f>IF(AND(LEN(H1004&gt;3),ISERROR(FIND("+",H1004,1))),RIGHT(H1004,2),IF(AND(LEN(H1004)=3,ISERROR(FIND("-",H1004,1))),LEFT(H1004,2),H1004))</f>
        <v>54</v>
      </c>
      <c r="N1004" s="13" t="str">
        <f>SUBSTITUTE(H1004,"+","-")</f>
        <v>50-54</v>
      </c>
      <c r="O1004" s="3">
        <f t="shared" si="107"/>
        <v>5</v>
      </c>
      <c r="P1004" s="3">
        <f t="shared" si="108"/>
        <v>3</v>
      </c>
      <c r="Q1004" s="7">
        <f t="shared" si="109"/>
        <v>50</v>
      </c>
      <c r="R1004" s="7">
        <f t="shared" si="110"/>
        <v>54</v>
      </c>
      <c r="S1004" s="13" t="e">
        <f>VLOOKUP(A1004,history!$B:$F,2,0)</f>
        <v>#N/A</v>
      </c>
      <c r="T1004" s="13">
        <f>VLOOKUP($C1004,日期!$A:$D,3,0)</f>
        <v>5</v>
      </c>
      <c r="U1004" s="13">
        <f>VLOOKUP($C1004,日期!$A:$D,4,0)</f>
        <v>1</v>
      </c>
      <c r="V1004" s="65">
        <f t="shared" si="111"/>
        <v>44317</v>
      </c>
      <c r="W1004" s="13" t="s">
        <v>2568</v>
      </c>
    </row>
    <row r="1005" spans="1:23" ht="15">
      <c r="A1005" s="15">
        <v>3319</v>
      </c>
      <c r="B1005" s="15">
        <v>2021</v>
      </c>
      <c r="C1005" s="13" t="s">
        <v>9</v>
      </c>
      <c r="D1005" s="15">
        <v>20</v>
      </c>
      <c r="E1005" s="13" t="s">
        <v>14</v>
      </c>
      <c r="F1005" s="13" t="s">
        <v>11</v>
      </c>
      <c r="G1005" s="13" t="s">
        <v>12</v>
      </c>
      <c r="H1005" s="13" t="s">
        <v>30</v>
      </c>
      <c r="I1005" s="3">
        <f t="shared" si="105"/>
        <v>45</v>
      </c>
      <c r="J1005" s="7">
        <f t="shared" si="106"/>
        <v>49</v>
      </c>
      <c r="K1005" s="3">
        <f>LEN(H1005)</f>
        <v>5</v>
      </c>
      <c r="L1005" s="13" t="str">
        <f>IF(OR(AND(LEN(H1005&gt;3),ISERROR(FIND("-",H1005,1))),AND(LEN(H1005)&gt;3,ISERROR(FIND("+",H1005,1)))),LEFT(H1005,2),H1005)</f>
        <v>45</v>
      </c>
      <c r="M1005" s="13" t="str">
        <f>IF(AND(LEN(H1005&gt;3),ISERROR(FIND("+",H1005,1))),RIGHT(H1005,2),IF(AND(LEN(H1005)=3,ISERROR(FIND("-",H1005,1))),LEFT(H1005,2),H1005))</f>
        <v>49</v>
      </c>
      <c r="N1005" s="13" t="str">
        <f>SUBSTITUTE(H1005,"+","-")</f>
        <v>45-49</v>
      </c>
      <c r="O1005" s="3">
        <f t="shared" si="107"/>
        <v>5</v>
      </c>
      <c r="P1005" s="3">
        <f t="shared" si="108"/>
        <v>3</v>
      </c>
      <c r="Q1005" s="7">
        <f t="shared" si="109"/>
        <v>45</v>
      </c>
      <c r="R1005" s="7">
        <f t="shared" si="110"/>
        <v>49</v>
      </c>
      <c r="S1005" s="13" t="e">
        <f>VLOOKUP(A1005,history!$B:$F,2,0)</f>
        <v>#N/A</v>
      </c>
      <c r="T1005" s="13">
        <f>VLOOKUP($C1005,日期!$A:$D,3,0)</f>
        <v>5</v>
      </c>
      <c r="U1005" s="13">
        <f>VLOOKUP($C1005,日期!$A:$D,4,0)</f>
        <v>1</v>
      </c>
      <c r="V1005" s="65">
        <f t="shared" si="111"/>
        <v>44317</v>
      </c>
      <c r="W1005" s="13" t="s">
        <v>2569</v>
      </c>
    </row>
    <row r="1006" spans="1:23" ht="15">
      <c r="A1006" s="15">
        <v>3318</v>
      </c>
      <c r="B1006" s="15">
        <v>2021</v>
      </c>
      <c r="C1006" s="13" t="s">
        <v>9</v>
      </c>
      <c r="D1006" s="15">
        <v>20</v>
      </c>
      <c r="E1006" s="13" t="s">
        <v>14</v>
      </c>
      <c r="F1006" s="13" t="s">
        <v>17</v>
      </c>
      <c r="G1006" s="13" t="s">
        <v>12</v>
      </c>
      <c r="H1006" s="13" t="s">
        <v>30</v>
      </c>
      <c r="I1006" s="3">
        <f t="shared" si="105"/>
        <v>45</v>
      </c>
      <c r="J1006" s="7">
        <f t="shared" si="106"/>
        <v>49</v>
      </c>
      <c r="K1006" s="3">
        <f>LEN(H1006)</f>
        <v>5</v>
      </c>
      <c r="L1006" s="13" t="str">
        <f>IF(OR(AND(LEN(H1006&gt;3),ISERROR(FIND("-",H1006,1))),AND(LEN(H1006)&gt;3,ISERROR(FIND("+",H1006,1)))),LEFT(H1006,2),H1006)</f>
        <v>45</v>
      </c>
      <c r="M1006" s="13" t="str">
        <f>IF(AND(LEN(H1006&gt;3),ISERROR(FIND("+",H1006,1))),RIGHT(H1006,2),IF(AND(LEN(H1006)=3,ISERROR(FIND("-",H1006,1))),LEFT(H1006,2),H1006))</f>
        <v>49</v>
      </c>
      <c r="N1006" s="13" t="str">
        <f>SUBSTITUTE(H1006,"+","-")</f>
        <v>45-49</v>
      </c>
      <c r="O1006" s="3">
        <f t="shared" si="107"/>
        <v>5</v>
      </c>
      <c r="P1006" s="3">
        <f t="shared" si="108"/>
        <v>3</v>
      </c>
      <c r="Q1006" s="7">
        <f t="shared" si="109"/>
        <v>45</v>
      </c>
      <c r="R1006" s="7">
        <f t="shared" si="110"/>
        <v>49</v>
      </c>
      <c r="S1006" s="13" t="e">
        <f>VLOOKUP(A1006,history!$B:$F,2,0)</f>
        <v>#N/A</v>
      </c>
      <c r="T1006" s="13">
        <f>VLOOKUP($C1006,日期!$A:$D,3,0)</f>
        <v>5</v>
      </c>
      <c r="U1006" s="13">
        <f>VLOOKUP($C1006,日期!$A:$D,4,0)</f>
        <v>1</v>
      </c>
      <c r="V1006" s="65">
        <f t="shared" si="111"/>
        <v>44317</v>
      </c>
      <c r="W1006" s="13" t="s">
        <v>2570</v>
      </c>
    </row>
    <row r="1007" spans="1:23" ht="15">
      <c r="A1007" s="15">
        <v>3317</v>
      </c>
      <c r="B1007" s="15">
        <v>2021</v>
      </c>
      <c r="C1007" s="13" t="s">
        <v>9</v>
      </c>
      <c r="D1007" s="15">
        <v>20</v>
      </c>
      <c r="E1007" s="13" t="s">
        <v>36</v>
      </c>
      <c r="F1007" s="13" t="s">
        <v>17</v>
      </c>
      <c r="G1007" s="13" t="s">
        <v>12</v>
      </c>
      <c r="H1007" s="13" t="s">
        <v>32</v>
      </c>
      <c r="I1007" s="3">
        <f t="shared" si="105"/>
        <v>60</v>
      </c>
      <c r="J1007" s="7">
        <f t="shared" si="106"/>
        <v>64</v>
      </c>
      <c r="K1007" s="3">
        <f>LEN(H1007)</f>
        <v>5</v>
      </c>
      <c r="L1007" s="13" t="str">
        <f>IF(OR(AND(LEN(H1007&gt;3),ISERROR(FIND("-",H1007,1))),AND(LEN(H1007)&gt;3,ISERROR(FIND("+",H1007,1)))),LEFT(H1007,2),H1007)</f>
        <v>60</v>
      </c>
      <c r="M1007" s="13" t="str">
        <f>IF(AND(LEN(H1007&gt;3),ISERROR(FIND("+",H1007,1))),RIGHT(H1007,2),IF(AND(LEN(H1007)=3,ISERROR(FIND("-",H1007,1))),LEFT(H1007,2),H1007))</f>
        <v>64</v>
      </c>
      <c r="N1007" s="13" t="str">
        <f>SUBSTITUTE(H1007,"+","-")</f>
        <v>60-64</v>
      </c>
      <c r="O1007" s="3">
        <f t="shared" si="107"/>
        <v>5</v>
      </c>
      <c r="P1007" s="3">
        <f t="shared" si="108"/>
        <v>3</v>
      </c>
      <c r="Q1007" s="7">
        <f t="shared" si="109"/>
        <v>60</v>
      </c>
      <c r="R1007" s="7">
        <f t="shared" si="110"/>
        <v>64</v>
      </c>
      <c r="S1007" s="13" t="e">
        <f>VLOOKUP(A1007,history!$B:$F,2,0)</f>
        <v>#N/A</v>
      </c>
      <c r="T1007" s="13">
        <f>VLOOKUP($C1007,日期!$A:$D,3,0)</f>
        <v>5</v>
      </c>
      <c r="U1007" s="13">
        <f>VLOOKUP($C1007,日期!$A:$D,4,0)</f>
        <v>1</v>
      </c>
      <c r="V1007" s="65">
        <f t="shared" si="111"/>
        <v>44317</v>
      </c>
      <c r="W1007" s="13" t="s">
        <v>2571</v>
      </c>
    </row>
    <row r="1008" spans="1:23" ht="15">
      <c r="A1008" s="15">
        <v>3316</v>
      </c>
      <c r="B1008" s="15">
        <v>2021</v>
      </c>
      <c r="C1008" s="13" t="s">
        <v>9</v>
      </c>
      <c r="D1008" s="15">
        <v>20</v>
      </c>
      <c r="E1008" s="13" t="s">
        <v>10</v>
      </c>
      <c r="F1008" s="13" t="s">
        <v>11</v>
      </c>
      <c r="G1008" s="13" t="s">
        <v>12</v>
      </c>
      <c r="H1008" s="13" t="s">
        <v>32</v>
      </c>
      <c r="I1008" s="3">
        <f t="shared" si="105"/>
        <v>60</v>
      </c>
      <c r="J1008" s="7">
        <f t="shared" si="106"/>
        <v>64</v>
      </c>
      <c r="K1008" s="3">
        <f>LEN(H1008)</f>
        <v>5</v>
      </c>
      <c r="L1008" s="13" t="str">
        <f>IF(OR(AND(LEN(H1008&gt;3),ISERROR(FIND("-",H1008,1))),AND(LEN(H1008)&gt;3,ISERROR(FIND("+",H1008,1)))),LEFT(H1008,2),H1008)</f>
        <v>60</v>
      </c>
      <c r="M1008" s="13" t="str">
        <f>IF(AND(LEN(H1008&gt;3),ISERROR(FIND("+",H1008,1))),RIGHT(H1008,2),IF(AND(LEN(H1008)=3,ISERROR(FIND("-",H1008,1))),LEFT(H1008,2),H1008))</f>
        <v>64</v>
      </c>
      <c r="N1008" s="13" t="str">
        <f>SUBSTITUTE(H1008,"+","-")</f>
        <v>60-64</v>
      </c>
      <c r="O1008" s="3">
        <f t="shared" si="107"/>
        <v>5</v>
      </c>
      <c r="P1008" s="3">
        <f t="shared" si="108"/>
        <v>3</v>
      </c>
      <c r="Q1008" s="7">
        <f t="shared" si="109"/>
        <v>60</v>
      </c>
      <c r="R1008" s="7">
        <f t="shared" si="110"/>
        <v>64</v>
      </c>
      <c r="S1008" s="13" t="e">
        <f>VLOOKUP(A1008,history!$B:$F,2,0)</f>
        <v>#N/A</v>
      </c>
      <c r="T1008" s="13">
        <f>VLOOKUP($C1008,日期!$A:$D,3,0)</f>
        <v>5</v>
      </c>
      <c r="U1008" s="13">
        <f>VLOOKUP($C1008,日期!$A:$D,4,0)</f>
        <v>1</v>
      </c>
      <c r="V1008" s="65">
        <f t="shared" si="111"/>
        <v>44317</v>
      </c>
      <c r="W1008" s="13" t="s">
        <v>2572</v>
      </c>
    </row>
    <row r="1009" spans="1:23" ht="15">
      <c r="A1009" s="15">
        <v>3315</v>
      </c>
      <c r="B1009" s="15">
        <v>2021</v>
      </c>
      <c r="C1009" s="13" t="s">
        <v>9</v>
      </c>
      <c r="D1009" s="15">
        <v>20</v>
      </c>
      <c r="E1009" s="13" t="s">
        <v>10</v>
      </c>
      <c r="F1009" s="13" t="s">
        <v>17</v>
      </c>
      <c r="G1009" s="13" t="s">
        <v>12</v>
      </c>
      <c r="H1009" s="13" t="s">
        <v>15</v>
      </c>
      <c r="I1009" s="3">
        <f t="shared" si="105"/>
        <v>70</v>
      </c>
      <c r="J1009" s="7">
        <f t="shared" si="106"/>
        <v>70</v>
      </c>
      <c r="K1009" s="3">
        <f>LEN(H1009)</f>
        <v>3</v>
      </c>
      <c r="L1009" s="13" t="str">
        <f>IF(OR(AND(LEN(H1009&gt;3),ISERROR(FIND("-",H1009,1))),AND(LEN(H1009)&gt;3,ISERROR(FIND("+",H1009,1)))),LEFT(H1009,2),H1009)</f>
        <v>70</v>
      </c>
      <c r="M1009" s="13" t="str">
        <f>IF(AND(LEN(H1009&gt;3),ISERROR(FIND("+",H1009,1))),RIGHT(H1009,2),IF(AND(LEN(H1009)=3,ISERROR(FIND("-",H1009,1))),LEFT(H1009,2),H1009))</f>
        <v>70</v>
      </c>
      <c r="N1009" s="13" t="str">
        <f>SUBSTITUTE(H1009,"+","-")</f>
        <v>70-</v>
      </c>
      <c r="O1009" s="3">
        <f t="shared" si="107"/>
        <v>3</v>
      </c>
      <c r="P1009" s="3">
        <f t="shared" si="108"/>
        <v>3</v>
      </c>
      <c r="Q1009" s="7">
        <f t="shared" si="109"/>
        <v>70</v>
      </c>
      <c r="R1009" s="7">
        <f t="shared" si="110"/>
        <v>70</v>
      </c>
      <c r="S1009" s="13" t="e">
        <f>VLOOKUP(A1009,history!$B:$F,2,0)</f>
        <v>#N/A</v>
      </c>
      <c r="T1009" s="13">
        <f>VLOOKUP($C1009,日期!$A:$D,3,0)</f>
        <v>5</v>
      </c>
      <c r="U1009" s="13">
        <f>VLOOKUP($C1009,日期!$A:$D,4,0)</f>
        <v>1</v>
      </c>
      <c r="V1009" s="65">
        <f t="shared" si="111"/>
        <v>44317</v>
      </c>
      <c r="W1009" s="13" t="s">
        <v>2573</v>
      </c>
    </row>
    <row r="1010" spans="1:23" ht="15">
      <c r="A1010" s="15">
        <v>3314</v>
      </c>
      <c r="B1010" s="15">
        <v>2021</v>
      </c>
      <c r="C1010" s="13" t="s">
        <v>9</v>
      </c>
      <c r="D1010" s="15">
        <v>20</v>
      </c>
      <c r="E1010" s="13" t="s">
        <v>10</v>
      </c>
      <c r="F1010" s="13" t="s">
        <v>17</v>
      </c>
      <c r="G1010" s="13" t="s">
        <v>12</v>
      </c>
      <c r="H1010" s="13" t="s">
        <v>29</v>
      </c>
      <c r="I1010" s="3">
        <f t="shared" si="105"/>
        <v>40</v>
      </c>
      <c r="J1010" s="7">
        <f t="shared" si="106"/>
        <v>44</v>
      </c>
      <c r="K1010" s="3">
        <f>LEN(H1010)</f>
        <v>5</v>
      </c>
      <c r="L1010" s="13" t="str">
        <f>IF(OR(AND(LEN(H1010&gt;3),ISERROR(FIND("-",H1010,1))),AND(LEN(H1010)&gt;3,ISERROR(FIND("+",H1010,1)))),LEFT(H1010,2),H1010)</f>
        <v>40</v>
      </c>
      <c r="M1010" s="13" t="str">
        <f>IF(AND(LEN(H1010&gt;3),ISERROR(FIND("+",H1010,1))),RIGHT(H1010,2),IF(AND(LEN(H1010)=3,ISERROR(FIND("-",H1010,1))),LEFT(H1010,2),H1010))</f>
        <v>44</v>
      </c>
      <c r="N1010" s="13" t="str">
        <f>SUBSTITUTE(H1010,"+","-")</f>
        <v>40-44</v>
      </c>
      <c r="O1010" s="3">
        <f t="shared" si="107"/>
        <v>5</v>
      </c>
      <c r="P1010" s="3">
        <f t="shared" si="108"/>
        <v>3</v>
      </c>
      <c r="Q1010" s="7">
        <f t="shared" si="109"/>
        <v>40</v>
      </c>
      <c r="R1010" s="7">
        <f t="shared" si="110"/>
        <v>44</v>
      </c>
      <c r="S1010" s="13" t="e">
        <f>VLOOKUP(A1010,history!$B:$F,2,0)</f>
        <v>#N/A</v>
      </c>
      <c r="T1010" s="13">
        <f>VLOOKUP($C1010,日期!$A:$D,3,0)</f>
        <v>5</v>
      </c>
      <c r="U1010" s="13">
        <f>VLOOKUP($C1010,日期!$A:$D,4,0)</f>
        <v>1</v>
      </c>
      <c r="V1010" s="65">
        <f t="shared" si="111"/>
        <v>44317</v>
      </c>
      <c r="W1010" s="13" t="s">
        <v>2574</v>
      </c>
    </row>
    <row r="1011" spans="1:23" ht="15">
      <c r="A1011" s="15">
        <v>3313</v>
      </c>
      <c r="B1011" s="15">
        <v>2021</v>
      </c>
      <c r="C1011" s="13" t="s">
        <v>9</v>
      </c>
      <c r="D1011" s="15">
        <v>20</v>
      </c>
      <c r="E1011" s="13" t="s">
        <v>45</v>
      </c>
      <c r="F1011" s="13" t="s">
        <v>17</v>
      </c>
      <c r="G1011" s="13" t="s">
        <v>12</v>
      </c>
      <c r="H1011" s="13" t="s">
        <v>37</v>
      </c>
      <c r="I1011" s="3">
        <f t="shared" si="105"/>
        <v>50</v>
      </c>
      <c r="J1011" s="7">
        <f t="shared" si="106"/>
        <v>54</v>
      </c>
      <c r="K1011" s="3">
        <f>LEN(H1011)</f>
        <v>5</v>
      </c>
      <c r="L1011" s="13" t="str">
        <f>IF(OR(AND(LEN(H1011&gt;3),ISERROR(FIND("-",H1011,1))),AND(LEN(H1011)&gt;3,ISERROR(FIND("+",H1011,1)))),LEFT(H1011,2),H1011)</f>
        <v>50</v>
      </c>
      <c r="M1011" s="13" t="str">
        <f>IF(AND(LEN(H1011&gt;3),ISERROR(FIND("+",H1011,1))),RIGHT(H1011,2),IF(AND(LEN(H1011)=3,ISERROR(FIND("-",H1011,1))),LEFT(H1011,2),H1011))</f>
        <v>54</v>
      </c>
      <c r="N1011" s="13" t="str">
        <f>SUBSTITUTE(H1011,"+","-")</f>
        <v>50-54</v>
      </c>
      <c r="O1011" s="3">
        <f t="shared" si="107"/>
        <v>5</v>
      </c>
      <c r="P1011" s="3">
        <f t="shared" si="108"/>
        <v>3</v>
      </c>
      <c r="Q1011" s="7">
        <f t="shared" si="109"/>
        <v>50</v>
      </c>
      <c r="R1011" s="7">
        <f t="shared" si="110"/>
        <v>54</v>
      </c>
      <c r="S1011" s="13" t="e">
        <f>VLOOKUP(A1011,history!$B:$F,2,0)</f>
        <v>#N/A</v>
      </c>
      <c r="T1011" s="13">
        <f>VLOOKUP($C1011,日期!$A:$D,3,0)</f>
        <v>5</v>
      </c>
      <c r="U1011" s="13">
        <f>VLOOKUP($C1011,日期!$A:$D,4,0)</f>
        <v>1</v>
      </c>
      <c r="V1011" s="65">
        <f t="shared" si="111"/>
        <v>44317</v>
      </c>
      <c r="W1011" s="13" t="s">
        <v>2575</v>
      </c>
    </row>
    <row r="1012" spans="1:23" ht="15">
      <c r="A1012" s="15">
        <v>3312</v>
      </c>
      <c r="B1012" s="15">
        <v>2021</v>
      </c>
      <c r="C1012" s="13" t="s">
        <v>9</v>
      </c>
      <c r="D1012" s="15">
        <v>20</v>
      </c>
      <c r="E1012" s="13" t="s">
        <v>14</v>
      </c>
      <c r="F1012" s="13" t="s">
        <v>11</v>
      </c>
      <c r="G1012" s="13" t="s">
        <v>12</v>
      </c>
      <c r="H1012" s="13" t="s">
        <v>30</v>
      </c>
      <c r="I1012" s="3">
        <f t="shared" si="105"/>
        <v>45</v>
      </c>
      <c r="J1012" s="7">
        <f t="shared" si="106"/>
        <v>49</v>
      </c>
      <c r="K1012" s="3">
        <f>LEN(H1012)</f>
        <v>5</v>
      </c>
      <c r="L1012" s="13" t="str">
        <f>IF(OR(AND(LEN(H1012&gt;3),ISERROR(FIND("-",H1012,1))),AND(LEN(H1012)&gt;3,ISERROR(FIND("+",H1012,1)))),LEFT(H1012,2),H1012)</f>
        <v>45</v>
      </c>
      <c r="M1012" s="13" t="str">
        <f>IF(AND(LEN(H1012&gt;3),ISERROR(FIND("+",H1012,1))),RIGHT(H1012,2),IF(AND(LEN(H1012)=3,ISERROR(FIND("-",H1012,1))),LEFT(H1012,2),H1012))</f>
        <v>49</v>
      </c>
      <c r="N1012" s="13" t="str">
        <f>SUBSTITUTE(H1012,"+","-")</f>
        <v>45-49</v>
      </c>
      <c r="O1012" s="3">
        <f t="shared" si="107"/>
        <v>5</v>
      </c>
      <c r="P1012" s="3">
        <f t="shared" si="108"/>
        <v>3</v>
      </c>
      <c r="Q1012" s="7">
        <f t="shared" si="109"/>
        <v>45</v>
      </c>
      <c r="R1012" s="7">
        <f t="shared" si="110"/>
        <v>49</v>
      </c>
      <c r="S1012" s="13" t="e">
        <f>VLOOKUP(A1012,history!$B:$F,2,0)</f>
        <v>#N/A</v>
      </c>
      <c r="T1012" s="13">
        <f>VLOOKUP($C1012,日期!$A:$D,3,0)</f>
        <v>5</v>
      </c>
      <c r="U1012" s="13">
        <f>VLOOKUP($C1012,日期!$A:$D,4,0)</f>
        <v>1</v>
      </c>
      <c r="V1012" s="65">
        <f t="shared" si="111"/>
        <v>44317</v>
      </c>
      <c r="W1012" s="13" t="s">
        <v>2576</v>
      </c>
    </row>
    <row r="1013" spans="1:23" ht="15">
      <c r="A1013" s="15">
        <v>3311</v>
      </c>
      <c r="B1013" s="15">
        <v>2021</v>
      </c>
      <c r="C1013" s="13" t="s">
        <v>9</v>
      </c>
      <c r="D1013" s="15">
        <v>20</v>
      </c>
      <c r="E1013" s="13" t="s">
        <v>14</v>
      </c>
      <c r="F1013" s="13" t="s">
        <v>17</v>
      </c>
      <c r="G1013" s="13" t="s">
        <v>12</v>
      </c>
      <c r="H1013" s="13" t="s">
        <v>30</v>
      </c>
      <c r="I1013" s="3">
        <f t="shared" si="105"/>
        <v>45</v>
      </c>
      <c r="J1013" s="7">
        <f t="shared" si="106"/>
        <v>49</v>
      </c>
      <c r="K1013" s="3">
        <f>LEN(H1013)</f>
        <v>5</v>
      </c>
      <c r="L1013" s="13" t="str">
        <f>IF(OR(AND(LEN(H1013&gt;3),ISERROR(FIND("-",H1013,1))),AND(LEN(H1013)&gt;3,ISERROR(FIND("+",H1013,1)))),LEFT(H1013,2),H1013)</f>
        <v>45</v>
      </c>
      <c r="M1013" s="13" t="str">
        <f>IF(AND(LEN(H1013&gt;3),ISERROR(FIND("+",H1013,1))),RIGHT(H1013,2),IF(AND(LEN(H1013)=3,ISERROR(FIND("-",H1013,1))),LEFT(H1013,2),H1013))</f>
        <v>49</v>
      </c>
      <c r="N1013" s="13" t="str">
        <f>SUBSTITUTE(H1013,"+","-")</f>
        <v>45-49</v>
      </c>
      <c r="O1013" s="3">
        <f t="shared" si="107"/>
        <v>5</v>
      </c>
      <c r="P1013" s="3">
        <f t="shared" si="108"/>
        <v>3</v>
      </c>
      <c r="Q1013" s="7">
        <f t="shared" si="109"/>
        <v>45</v>
      </c>
      <c r="R1013" s="7">
        <f t="shared" si="110"/>
        <v>49</v>
      </c>
      <c r="S1013" s="13" t="e">
        <f>VLOOKUP(A1013,history!$B:$F,2,0)</f>
        <v>#N/A</v>
      </c>
      <c r="T1013" s="13">
        <f>VLOOKUP($C1013,日期!$A:$D,3,0)</f>
        <v>5</v>
      </c>
      <c r="U1013" s="13">
        <f>VLOOKUP($C1013,日期!$A:$D,4,0)</f>
        <v>1</v>
      </c>
      <c r="V1013" s="65">
        <f t="shared" si="111"/>
        <v>44317</v>
      </c>
      <c r="W1013" s="13" t="s">
        <v>2577</v>
      </c>
    </row>
    <row r="1014" spans="1:23" ht="15">
      <c r="A1014" s="15">
        <v>3310</v>
      </c>
      <c r="B1014" s="15">
        <v>2021</v>
      </c>
      <c r="C1014" s="13" t="s">
        <v>9</v>
      </c>
      <c r="D1014" s="15">
        <v>20</v>
      </c>
      <c r="E1014" s="13" t="s">
        <v>36</v>
      </c>
      <c r="F1014" s="13" t="s">
        <v>17</v>
      </c>
      <c r="G1014" s="13" t="s">
        <v>12</v>
      </c>
      <c r="H1014" s="13" t="s">
        <v>32</v>
      </c>
      <c r="I1014" s="3">
        <f t="shared" si="105"/>
        <v>60</v>
      </c>
      <c r="J1014" s="7">
        <f t="shared" si="106"/>
        <v>64</v>
      </c>
      <c r="K1014" s="3">
        <f>LEN(H1014)</f>
        <v>5</v>
      </c>
      <c r="L1014" s="13" t="str">
        <f>IF(OR(AND(LEN(H1014&gt;3),ISERROR(FIND("-",H1014,1))),AND(LEN(H1014)&gt;3,ISERROR(FIND("+",H1014,1)))),LEFT(H1014,2),H1014)</f>
        <v>60</v>
      </c>
      <c r="M1014" s="13" t="str">
        <f>IF(AND(LEN(H1014&gt;3),ISERROR(FIND("+",H1014,1))),RIGHT(H1014,2),IF(AND(LEN(H1014)=3,ISERROR(FIND("-",H1014,1))),LEFT(H1014,2),H1014))</f>
        <v>64</v>
      </c>
      <c r="N1014" s="13" t="str">
        <f>SUBSTITUTE(H1014,"+","-")</f>
        <v>60-64</v>
      </c>
      <c r="O1014" s="3">
        <f t="shared" si="107"/>
        <v>5</v>
      </c>
      <c r="P1014" s="3">
        <f t="shared" si="108"/>
        <v>3</v>
      </c>
      <c r="Q1014" s="7">
        <f t="shared" si="109"/>
        <v>60</v>
      </c>
      <c r="R1014" s="7">
        <f t="shared" si="110"/>
        <v>64</v>
      </c>
      <c r="S1014" s="13" t="e">
        <f>VLOOKUP(A1014,history!$B:$F,2,0)</f>
        <v>#N/A</v>
      </c>
      <c r="T1014" s="13">
        <f>VLOOKUP($C1014,日期!$A:$D,3,0)</f>
        <v>5</v>
      </c>
      <c r="U1014" s="13">
        <f>VLOOKUP($C1014,日期!$A:$D,4,0)</f>
        <v>1</v>
      </c>
      <c r="V1014" s="65">
        <f t="shared" si="111"/>
        <v>44317</v>
      </c>
      <c r="W1014" s="13" t="s">
        <v>2578</v>
      </c>
    </row>
    <row r="1015" spans="1:23" ht="15">
      <c r="A1015" s="15">
        <v>3309</v>
      </c>
      <c r="B1015" s="15">
        <v>2021</v>
      </c>
      <c r="C1015" s="13" t="s">
        <v>9</v>
      </c>
      <c r="D1015" s="15">
        <v>20</v>
      </c>
      <c r="E1015" s="13" t="s">
        <v>10</v>
      </c>
      <c r="F1015" s="13" t="s">
        <v>11</v>
      </c>
      <c r="G1015" s="13" t="s">
        <v>12</v>
      </c>
      <c r="H1015" s="13" t="s">
        <v>32</v>
      </c>
      <c r="I1015" s="3">
        <f t="shared" si="105"/>
        <v>60</v>
      </c>
      <c r="J1015" s="7">
        <f t="shared" si="106"/>
        <v>64</v>
      </c>
      <c r="K1015" s="3">
        <f>LEN(H1015)</f>
        <v>5</v>
      </c>
      <c r="L1015" s="13" t="str">
        <f>IF(OR(AND(LEN(H1015&gt;3),ISERROR(FIND("-",H1015,1))),AND(LEN(H1015)&gt;3,ISERROR(FIND("+",H1015,1)))),LEFT(H1015,2),H1015)</f>
        <v>60</v>
      </c>
      <c r="M1015" s="13" t="str">
        <f>IF(AND(LEN(H1015&gt;3),ISERROR(FIND("+",H1015,1))),RIGHT(H1015,2),IF(AND(LEN(H1015)=3,ISERROR(FIND("-",H1015,1))),LEFT(H1015,2),H1015))</f>
        <v>64</v>
      </c>
      <c r="N1015" s="13" t="str">
        <f>SUBSTITUTE(H1015,"+","-")</f>
        <v>60-64</v>
      </c>
      <c r="O1015" s="3">
        <f t="shared" si="107"/>
        <v>5</v>
      </c>
      <c r="P1015" s="3">
        <f t="shared" si="108"/>
        <v>3</v>
      </c>
      <c r="Q1015" s="7">
        <f t="shared" si="109"/>
        <v>60</v>
      </c>
      <c r="R1015" s="7">
        <f t="shared" si="110"/>
        <v>64</v>
      </c>
      <c r="S1015" s="13" t="e">
        <f>VLOOKUP(A1015,history!$B:$F,2,0)</f>
        <v>#N/A</v>
      </c>
      <c r="T1015" s="13">
        <f>VLOOKUP($C1015,日期!$A:$D,3,0)</f>
        <v>5</v>
      </c>
      <c r="U1015" s="13">
        <f>VLOOKUP($C1015,日期!$A:$D,4,0)</f>
        <v>1</v>
      </c>
      <c r="V1015" s="65">
        <f t="shared" si="111"/>
        <v>44317</v>
      </c>
      <c r="W1015" s="13" t="s">
        <v>2579</v>
      </c>
    </row>
    <row r="1016" spans="1:23" ht="15">
      <c r="A1016" s="15">
        <v>3308</v>
      </c>
      <c r="B1016" s="15">
        <v>2021</v>
      </c>
      <c r="C1016" s="13" t="s">
        <v>9</v>
      </c>
      <c r="D1016" s="15">
        <v>20</v>
      </c>
      <c r="E1016" s="13" t="s">
        <v>10</v>
      </c>
      <c r="F1016" s="13" t="s">
        <v>17</v>
      </c>
      <c r="G1016" s="13" t="s">
        <v>12</v>
      </c>
      <c r="H1016" s="13" t="s">
        <v>15</v>
      </c>
      <c r="I1016" s="3">
        <f t="shared" si="105"/>
        <v>70</v>
      </c>
      <c r="J1016" s="7">
        <f t="shared" si="106"/>
        <v>70</v>
      </c>
      <c r="K1016" s="3">
        <f>LEN(H1016)</f>
        <v>3</v>
      </c>
      <c r="L1016" s="13" t="str">
        <f>IF(OR(AND(LEN(H1016&gt;3),ISERROR(FIND("-",H1016,1))),AND(LEN(H1016)&gt;3,ISERROR(FIND("+",H1016,1)))),LEFT(H1016,2),H1016)</f>
        <v>70</v>
      </c>
      <c r="M1016" s="13" t="str">
        <f>IF(AND(LEN(H1016&gt;3),ISERROR(FIND("+",H1016,1))),RIGHT(H1016,2),IF(AND(LEN(H1016)=3,ISERROR(FIND("-",H1016,1))),LEFT(H1016,2),H1016))</f>
        <v>70</v>
      </c>
      <c r="N1016" s="13" t="str">
        <f>SUBSTITUTE(H1016,"+","-")</f>
        <v>70-</v>
      </c>
      <c r="O1016" s="3">
        <f t="shared" si="107"/>
        <v>3</v>
      </c>
      <c r="P1016" s="3">
        <f t="shared" si="108"/>
        <v>3</v>
      </c>
      <c r="Q1016" s="7">
        <f t="shared" si="109"/>
        <v>70</v>
      </c>
      <c r="R1016" s="7">
        <f t="shared" si="110"/>
        <v>70</v>
      </c>
      <c r="S1016" s="13" t="e">
        <f>VLOOKUP(A1016,history!$B:$F,2,0)</f>
        <v>#N/A</v>
      </c>
      <c r="T1016" s="13">
        <f>VLOOKUP($C1016,日期!$A:$D,3,0)</f>
        <v>5</v>
      </c>
      <c r="U1016" s="13">
        <f>VLOOKUP($C1016,日期!$A:$D,4,0)</f>
        <v>1</v>
      </c>
      <c r="V1016" s="65">
        <f t="shared" si="111"/>
        <v>44317</v>
      </c>
      <c r="W1016" s="13" t="s">
        <v>2580</v>
      </c>
    </row>
    <row r="1017" spans="1:23" ht="15">
      <c r="A1017" s="15">
        <v>3307</v>
      </c>
      <c r="B1017" s="15">
        <v>2021</v>
      </c>
      <c r="C1017" s="13" t="s">
        <v>9</v>
      </c>
      <c r="D1017" s="15">
        <v>20</v>
      </c>
      <c r="E1017" s="13" t="s">
        <v>10</v>
      </c>
      <c r="F1017" s="13" t="s">
        <v>17</v>
      </c>
      <c r="G1017" s="13" t="s">
        <v>12</v>
      </c>
      <c r="H1017" s="13" t="s">
        <v>29</v>
      </c>
      <c r="I1017" s="3">
        <f t="shared" si="105"/>
        <v>40</v>
      </c>
      <c r="J1017" s="7">
        <f t="shared" si="106"/>
        <v>44</v>
      </c>
      <c r="K1017" s="3">
        <f>LEN(H1017)</f>
        <v>5</v>
      </c>
      <c r="L1017" s="13" t="str">
        <f>IF(OR(AND(LEN(H1017&gt;3),ISERROR(FIND("-",H1017,1))),AND(LEN(H1017)&gt;3,ISERROR(FIND("+",H1017,1)))),LEFT(H1017,2),H1017)</f>
        <v>40</v>
      </c>
      <c r="M1017" s="13" t="str">
        <f>IF(AND(LEN(H1017&gt;3),ISERROR(FIND("+",H1017,1))),RIGHT(H1017,2),IF(AND(LEN(H1017)=3,ISERROR(FIND("-",H1017,1))),LEFT(H1017,2),H1017))</f>
        <v>44</v>
      </c>
      <c r="N1017" s="13" t="str">
        <f>SUBSTITUTE(H1017,"+","-")</f>
        <v>40-44</v>
      </c>
      <c r="O1017" s="3">
        <f t="shared" si="107"/>
        <v>5</v>
      </c>
      <c r="P1017" s="3">
        <f t="shared" si="108"/>
        <v>3</v>
      </c>
      <c r="Q1017" s="7">
        <f t="shared" si="109"/>
        <v>40</v>
      </c>
      <c r="R1017" s="7">
        <f t="shared" si="110"/>
        <v>44</v>
      </c>
      <c r="S1017" s="13" t="e">
        <f>VLOOKUP(A1017,history!$B:$F,2,0)</f>
        <v>#N/A</v>
      </c>
      <c r="T1017" s="13">
        <f>VLOOKUP($C1017,日期!$A:$D,3,0)</f>
        <v>5</v>
      </c>
      <c r="U1017" s="13">
        <f>VLOOKUP($C1017,日期!$A:$D,4,0)</f>
        <v>1</v>
      </c>
      <c r="V1017" s="65">
        <f t="shared" si="111"/>
        <v>44317</v>
      </c>
      <c r="W1017" s="13" t="s">
        <v>2581</v>
      </c>
    </row>
    <row r="1018" spans="1:23" ht="15">
      <c r="A1018" s="15">
        <v>3306</v>
      </c>
      <c r="B1018" s="15">
        <v>2021</v>
      </c>
      <c r="C1018" s="13" t="s">
        <v>9</v>
      </c>
      <c r="D1018" s="15">
        <v>20</v>
      </c>
      <c r="E1018" s="13" t="s">
        <v>45</v>
      </c>
      <c r="F1018" s="13" t="s">
        <v>17</v>
      </c>
      <c r="G1018" s="13" t="s">
        <v>12</v>
      </c>
      <c r="H1018" s="13" t="s">
        <v>13</v>
      </c>
      <c r="I1018" s="3">
        <f t="shared" si="105"/>
        <v>20</v>
      </c>
      <c r="J1018" s="7">
        <f t="shared" si="106"/>
        <v>24</v>
      </c>
      <c r="K1018" s="3">
        <f>LEN(H1018)</f>
        <v>5</v>
      </c>
      <c r="L1018" s="13" t="str">
        <f>IF(OR(AND(LEN(H1018&gt;3),ISERROR(FIND("-",H1018,1))),AND(LEN(H1018)&gt;3,ISERROR(FIND("+",H1018,1)))),LEFT(H1018,2),H1018)</f>
        <v>20</v>
      </c>
      <c r="M1018" s="13" t="str">
        <f>IF(AND(LEN(H1018&gt;3),ISERROR(FIND("+",H1018,1))),RIGHT(H1018,2),IF(AND(LEN(H1018)=3,ISERROR(FIND("-",H1018,1))),LEFT(H1018,2),H1018))</f>
        <v>24</v>
      </c>
      <c r="N1018" s="13" t="str">
        <f>SUBSTITUTE(H1018,"+","-")</f>
        <v>20-24</v>
      </c>
      <c r="O1018" s="3">
        <f t="shared" si="107"/>
        <v>5</v>
      </c>
      <c r="P1018" s="3">
        <f t="shared" si="108"/>
        <v>3</v>
      </c>
      <c r="Q1018" s="7">
        <f t="shared" si="109"/>
        <v>20</v>
      </c>
      <c r="R1018" s="7">
        <f t="shared" si="110"/>
        <v>24</v>
      </c>
      <c r="S1018" s="13" t="e">
        <f>VLOOKUP(A1018,history!$B:$F,2,0)</f>
        <v>#N/A</v>
      </c>
      <c r="T1018" s="13">
        <f>VLOOKUP($C1018,日期!$A:$D,3,0)</f>
        <v>5</v>
      </c>
      <c r="U1018" s="13">
        <f>VLOOKUP($C1018,日期!$A:$D,4,0)</f>
        <v>1</v>
      </c>
      <c r="V1018" s="65">
        <f t="shared" si="111"/>
        <v>44317</v>
      </c>
      <c r="W1018" s="13" t="s">
        <v>2582</v>
      </c>
    </row>
    <row r="1019" spans="1:23" ht="15">
      <c r="A1019" s="15">
        <v>3305</v>
      </c>
      <c r="B1019" s="15">
        <v>2021</v>
      </c>
      <c r="C1019" s="13" t="s">
        <v>9</v>
      </c>
      <c r="D1019" s="15">
        <v>20</v>
      </c>
      <c r="E1019" s="13" t="s">
        <v>14</v>
      </c>
      <c r="F1019" s="13" t="s">
        <v>11</v>
      </c>
      <c r="G1019" s="13" t="s">
        <v>12</v>
      </c>
      <c r="H1019" s="13" t="s">
        <v>30</v>
      </c>
      <c r="I1019" s="3">
        <f t="shared" si="105"/>
        <v>45</v>
      </c>
      <c r="J1019" s="7">
        <f t="shared" si="106"/>
        <v>49</v>
      </c>
      <c r="K1019" s="3">
        <f>LEN(H1019)</f>
        <v>5</v>
      </c>
      <c r="L1019" s="13" t="str">
        <f>IF(OR(AND(LEN(H1019&gt;3),ISERROR(FIND("-",H1019,1))),AND(LEN(H1019)&gt;3,ISERROR(FIND("+",H1019,1)))),LEFT(H1019,2),H1019)</f>
        <v>45</v>
      </c>
      <c r="M1019" s="13" t="str">
        <f>IF(AND(LEN(H1019&gt;3),ISERROR(FIND("+",H1019,1))),RIGHT(H1019,2),IF(AND(LEN(H1019)=3,ISERROR(FIND("-",H1019,1))),LEFT(H1019,2),H1019))</f>
        <v>49</v>
      </c>
      <c r="N1019" s="13" t="str">
        <f>SUBSTITUTE(H1019,"+","-")</f>
        <v>45-49</v>
      </c>
      <c r="O1019" s="3">
        <f t="shared" si="107"/>
        <v>5</v>
      </c>
      <c r="P1019" s="3">
        <f t="shared" si="108"/>
        <v>3</v>
      </c>
      <c r="Q1019" s="7">
        <f t="shared" si="109"/>
        <v>45</v>
      </c>
      <c r="R1019" s="7">
        <f t="shared" si="110"/>
        <v>49</v>
      </c>
      <c r="S1019" s="13" t="e">
        <f>VLOOKUP(A1019,history!$B:$F,2,0)</f>
        <v>#N/A</v>
      </c>
      <c r="T1019" s="13">
        <f>VLOOKUP($C1019,日期!$A:$D,3,0)</f>
        <v>5</v>
      </c>
      <c r="U1019" s="13">
        <f>VLOOKUP($C1019,日期!$A:$D,4,0)</f>
        <v>1</v>
      </c>
      <c r="V1019" s="65">
        <f t="shared" si="111"/>
        <v>44317</v>
      </c>
      <c r="W1019" s="13" t="s">
        <v>2583</v>
      </c>
    </row>
    <row r="1020" spans="1:23" ht="15">
      <c r="A1020" s="15">
        <v>3304</v>
      </c>
      <c r="B1020" s="15">
        <v>2021</v>
      </c>
      <c r="C1020" s="13" t="s">
        <v>9</v>
      </c>
      <c r="D1020" s="15">
        <v>20</v>
      </c>
      <c r="E1020" s="13" t="s">
        <v>14</v>
      </c>
      <c r="F1020" s="13" t="s">
        <v>17</v>
      </c>
      <c r="G1020" s="13" t="s">
        <v>12</v>
      </c>
      <c r="H1020" s="13" t="s">
        <v>30</v>
      </c>
      <c r="I1020" s="3">
        <f t="shared" si="105"/>
        <v>45</v>
      </c>
      <c r="J1020" s="7">
        <f t="shared" si="106"/>
        <v>49</v>
      </c>
      <c r="K1020" s="3">
        <f>LEN(H1020)</f>
        <v>5</v>
      </c>
      <c r="L1020" s="13" t="str">
        <f>IF(OR(AND(LEN(H1020&gt;3),ISERROR(FIND("-",H1020,1))),AND(LEN(H1020)&gt;3,ISERROR(FIND("+",H1020,1)))),LEFT(H1020,2),H1020)</f>
        <v>45</v>
      </c>
      <c r="M1020" s="13" t="str">
        <f>IF(AND(LEN(H1020&gt;3),ISERROR(FIND("+",H1020,1))),RIGHT(H1020,2),IF(AND(LEN(H1020)=3,ISERROR(FIND("-",H1020,1))),LEFT(H1020,2),H1020))</f>
        <v>49</v>
      </c>
      <c r="N1020" s="13" t="str">
        <f>SUBSTITUTE(H1020,"+","-")</f>
        <v>45-49</v>
      </c>
      <c r="O1020" s="3">
        <f t="shared" si="107"/>
        <v>5</v>
      </c>
      <c r="P1020" s="3">
        <f t="shared" si="108"/>
        <v>3</v>
      </c>
      <c r="Q1020" s="7">
        <f t="shared" si="109"/>
        <v>45</v>
      </c>
      <c r="R1020" s="7">
        <f t="shared" si="110"/>
        <v>49</v>
      </c>
      <c r="S1020" s="13" t="e">
        <f>VLOOKUP(A1020,history!$B:$F,2,0)</f>
        <v>#N/A</v>
      </c>
      <c r="T1020" s="13">
        <f>VLOOKUP($C1020,日期!$A:$D,3,0)</f>
        <v>5</v>
      </c>
      <c r="U1020" s="13">
        <f>VLOOKUP($C1020,日期!$A:$D,4,0)</f>
        <v>1</v>
      </c>
      <c r="V1020" s="65">
        <f t="shared" si="111"/>
        <v>44317</v>
      </c>
      <c r="W1020" s="13" t="s">
        <v>2584</v>
      </c>
    </row>
    <row r="1021" spans="1:23" ht="15">
      <c r="A1021" s="15">
        <v>3303</v>
      </c>
      <c r="B1021" s="15">
        <v>2021</v>
      </c>
      <c r="C1021" s="13" t="s">
        <v>9</v>
      </c>
      <c r="D1021" s="15">
        <v>20</v>
      </c>
      <c r="E1021" s="13" t="s">
        <v>36</v>
      </c>
      <c r="F1021" s="13" t="s">
        <v>17</v>
      </c>
      <c r="G1021" s="13" t="s">
        <v>12</v>
      </c>
      <c r="H1021" s="13" t="s">
        <v>49</v>
      </c>
      <c r="I1021" s="3" t="e">
        <f t="shared" si="105"/>
        <v>#VALUE!</v>
      </c>
      <c r="J1021" s="7" t="e">
        <f t="shared" si="106"/>
        <v>#VALUE!</v>
      </c>
      <c r="K1021" s="3">
        <f>LEN(H1021)</f>
        <v>3</v>
      </c>
      <c r="L1021" s="13" t="str">
        <f>IF(OR(AND(LEN(H1021&gt;3),ISERROR(FIND("-",H1021,1))),AND(LEN(H1021)&gt;3,ISERROR(FIND("+",H1021,1)))),LEFT(H1021,2),H1021)</f>
        <v>5-9</v>
      </c>
      <c r="M1021" s="13" t="str">
        <f>IF(AND(LEN(H1021&gt;3),ISERROR(FIND("+",H1021,1))),RIGHT(H1021,2),IF(AND(LEN(H1021)=3,ISERROR(FIND("-",H1021,1))),LEFT(H1021,2),H1021))</f>
        <v>-9</v>
      </c>
      <c r="N1021" s="13" t="str">
        <f>SUBSTITUTE(H1021,"+","-")</f>
        <v>5-9</v>
      </c>
      <c r="O1021" s="3">
        <f t="shared" si="107"/>
        <v>3</v>
      </c>
      <c r="P1021" s="3">
        <f t="shared" si="108"/>
        <v>2</v>
      </c>
      <c r="Q1021" s="7">
        <f t="shared" si="109"/>
        <v>5</v>
      </c>
      <c r="R1021" s="7">
        <f t="shared" si="110"/>
        <v>9</v>
      </c>
      <c r="S1021" s="13" t="e">
        <f>VLOOKUP(A1021,history!$B:$F,2,0)</f>
        <v>#N/A</v>
      </c>
      <c r="T1021" s="13">
        <f>VLOOKUP($C1021,日期!$A:$D,3,0)</f>
        <v>5</v>
      </c>
      <c r="U1021" s="13">
        <f>VLOOKUP($C1021,日期!$A:$D,4,0)</f>
        <v>1</v>
      </c>
      <c r="V1021" s="65">
        <f t="shared" si="111"/>
        <v>44317</v>
      </c>
      <c r="W1021" s="13" t="s">
        <v>2585</v>
      </c>
    </row>
    <row r="1022" spans="1:23" ht="15">
      <c r="A1022" s="15">
        <v>3302</v>
      </c>
      <c r="B1022" s="15">
        <v>2021</v>
      </c>
      <c r="C1022" s="13" t="s">
        <v>9</v>
      </c>
      <c r="D1022" s="15">
        <v>20</v>
      </c>
      <c r="E1022" s="13" t="s">
        <v>10</v>
      </c>
      <c r="F1022" s="13" t="s">
        <v>11</v>
      </c>
      <c r="G1022" s="13" t="s">
        <v>12</v>
      </c>
      <c r="H1022" s="13" t="s">
        <v>32</v>
      </c>
      <c r="I1022" s="3">
        <f t="shared" si="105"/>
        <v>60</v>
      </c>
      <c r="J1022" s="7">
        <f t="shared" si="106"/>
        <v>64</v>
      </c>
      <c r="K1022" s="3">
        <f>LEN(H1022)</f>
        <v>5</v>
      </c>
      <c r="L1022" s="13" t="str">
        <f>IF(OR(AND(LEN(H1022&gt;3),ISERROR(FIND("-",H1022,1))),AND(LEN(H1022)&gt;3,ISERROR(FIND("+",H1022,1)))),LEFT(H1022,2),H1022)</f>
        <v>60</v>
      </c>
      <c r="M1022" s="13" t="str">
        <f>IF(AND(LEN(H1022&gt;3),ISERROR(FIND("+",H1022,1))),RIGHT(H1022,2),IF(AND(LEN(H1022)=3,ISERROR(FIND("-",H1022,1))),LEFT(H1022,2),H1022))</f>
        <v>64</v>
      </c>
      <c r="N1022" s="13" t="str">
        <f>SUBSTITUTE(H1022,"+","-")</f>
        <v>60-64</v>
      </c>
      <c r="O1022" s="3">
        <f t="shared" si="107"/>
        <v>5</v>
      </c>
      <c r="P1022" s="3">
        <f t="shared" si="108"/>
        <v>3</v>
      </c>
      <c r="Q1022" s="7">
        <f t="shared" si="109"/>
        <v>60</v>
      </c>
      <c r="R1022" s="7">
        <f t="shared" si="110"/>
        <v>64</v>
      </c>
      <c r="S1022" s="13" t="e">
        <f>VLOOKUP(A1022,history!$B:$F,2,0)</f>
        <v>#N/A</v>
      </c>
      <c r="T1022" s="13">
        <f>VLOOKUP($C1022,日期!$A:$D,3,0)</f>
        <v>5</v>
      </c>
      <c r="U1022" s="13">
        <f>VLOOKUP($C1022,日期!$A:$D,4,0)</f>
        <v>1</v>
      </c>
      <c r="V1022" s="65">
        <f t="shared" si="111"/>
        <v>44317</v>
      </c>
      <c r="W1022" s="13" t="s">
        <v>2586</v>
      </c>
    </row>
    <row r="1023" spans="1:23" ht="15">
      <c r="A1023" s="15">
        <v>3301</v>
      </c>
      <c r="B1023" s="15">
        <v>2021</v>
      </c>
      <c r="C1023" s="13" t="s">
        <v>9</v>
      </c>
      <c r="D1023" s="15">
        <v>20</v>
      </c>
      <c r="E1023" s="13" t="s">
        <v>10</v>
      </c>
      <c r="F1023" s="13" t="s">
        <v>17</v>
      </c>
      <c r="G1023" s="13" t="s">
        <v>12</v>
      </c>
      <c r="H1023" s="13" t="s">
        <v>15</v>
      </c>
      <c r="I1023" s="3">
        <f t="shared" si="105"/>
        <v>70</v>
      </c>
      <c r="J1023" s="7">
        <f t="shared" si="106"/>
        <v>70</v>
      </c>
      <c r="K1023" s="3">
        <f>LEN(H1023)</f>
        <v>3</v>
      </c>
      <c r="L1023" s="13" t="str">
        <f>IF(OR(AND(LEN(H1023&gt;3),ISERROR(FIND("-",H1023,1))),AND(LEN(H1023)&gt;3,ISERROR(FIND("+",H1023,1)))),LEFT(H1023,2),H1023)</f>
        <v>70</v>
      </c>
      <c r="M1023" s="13" t="str">
        <f>IF(AND(LEN(H1023&gt;3),ISERROR(FIND("+",H1023,1))),RIGHT(H1023,2),IF(AND(LEN(H1023)=3,ISERROR(FIND("-",H1023,1))),LEFT(H1023,2),H1023))</f>
        <v>70</v>
      </c>
      <c r="N1023" s="13" t="str">
        <f>SUBSTITUTE(H1023,"+","-")</f>
        <v>70-</v>
      </c>
      <c r="O1023" s="3">
        <f t="shared" si="107"/>
        <v>3</v>
      </c>
      <c r="P1023" s="3">
        <f t="shared" si="108"/>
        <v>3</v>
      </c>
      <c r="Q1023" s="7">
        <f t="shared" si="109"/>
        <v>70</v>
      </c>
      <c r="R1023" s="7">
        <f t="shared" si="110"/>
        <v>70</v>
      </c>
      <c r="S1023" s="13" t="e">
        <f>VLOOKUP(A1023,history!$B:$F,2,0)</f>
        <v>#N/A</v>
      </c>
      <c r="T1023" s="13">
        <f>VLOOKUP($C1023,日期!$A:$D,3,0)</f>
        <v>5</v>
      </c>
      <c r="U1023" s="13">
        <f>VLOOKUP($C1023,日期!$A:$D,4,0)</f>
        <v>1</v>
      </c>
      <c r="V1023" s="65">
        <f t="shared" si="111"/>
        <v>44317</v>
      </c>
      <c r="W1023" s="13" t="s">
        <v>2587</v>
      </c>
    </row>
    <row r="1024" spans="1:23" ht="15">
      <c r="A1024" s="15">
        <v>3300</v>
      </c>
      <c r="B1024" s="15">
        <v>2021</v>
      </c>
      <c r="C1024" s="13" t="s">
        <v>9</v>
      </c>
      <c r="D1024" s="15">
        <v>20</v>
      </c>
      <c r="E1024" s="13" t="s">
        <v>10</v>
      </c>
      <c r="F1024" s="13" t="s">
        <v>17</v>
      </c>
      <c r="G1024" s="13" t="s">
        <v>12</v>
      </c>
      <c r="H1024" s="13" t="s">
        <v>29</v>
      </c>
      <c r="I1024" s="3">
        <f t="shared" si="105"/>
        <v>40</v>
      </c>
      <c r="J1024" s="7">
        <f t="shared" si="106"/>
        <v>44</v>
      </c>
      <c r="K1024" s="3">
        <f>LEN(H1024)</f>
        <v>5</v>
      </c>
      <c r="L1024" s="13" t="str">
        <f>IF(OR(AND(LEN(H1024&gt;3),ISERROR(FIND("-",H1024,1))),AND(LEN(H1024)&gt;3,ISERROR(FIND("+",H1024,1)))),LEFT(H1024,2),H1024)</f>
        <v>40</v>
      </c>
      <c r="M1024" s="13" t="str">
        <f>IF(AND(LEN(H1024&gt;3),ISERROR(FIND("+",H1024,1))),RIGHT(H1024,2),IF(AND(LEN(H1024)=3,ISERROR(FIND("-",H1024,1))),LEFT(H1024,2),H1024))</f>
        <v>44</v>
      </c>
      <c r="N1024" s="13" t="str">
        <f>SUBSTITUTE(H1024,"+","-")</f>
        <v>40-44</v>
      </c>
      <c r="O1024" s="3">
        <f t="shared" si="107"/>
        <v>5</v>
      </c>
      <c r="P1024" s="3">
        <f t="shared" si="108"/>
        <v>3</v>
      </c>
      <c r="Q1024" s="7">
        <f t="shared" si="109"/>
        <v>40</v>
      </c>
      <c r="R1024" s="7">
        <f t="shared" si="110"/>
        <v>44</v>
      </c>
      <c r="S1024" s="13" t="e">
        <f>VLOOKUP(A1024,history!$B:$F,2,0)</f>
        <v>#N/A</v>
      </c>
      <c r="T1024" s="13">
        <f>VLOOKUP($C1024,日期!$A:$D,3,0)</f>
        <v>5</v>
      </c>
      <c r="U1024" s="13">
        <f>VLOOKUP($C1024,日期!$A:$D,4,0)</f>
        <v>1</v>
      </c>
      <c r="V1024" s="65">
        <f t="shared" si="111"/>
        <v>44317</v>
      </c>
      <c r="W1024" s="13" t="s">
        <v>2588</v>
      </c>
    </row>
    <row r="1025" spans="1:23" ht="15">
      <c r="A1025" s="15">
        <v>3299</v>
      </c>
      <c r="B1025" s="15">
        <v>2021</v>
      </c>
      <c r="C1025" s="13" t="s">
        <v>9</v>
      </c>
      <c r="D1025" s="15">
        <v>20</v>
      </c>
      <c r="E1025" s="13" t="s">
        <v>61</v>
      </c>
      <c r="F1025" s="13" t="s">
        <v>11</v>
      </c>
      <c r="G1025" s="13" t="s">
        <v>12</v>
      </c>
      <c r="H1025" s="13" t="s">
        <v>35</v>
      </c>
      <c r="I1025" s="3">
        <f t="shared" si="105"/>
        <v>55</v>
      </c>
      <c r="J1025" s="7">
        <f t="shared" si="106"/>
        <v>59</v>
      </c>
      <c r="K1025" s="3">
        <f>LEN(H1025)</f>
        <v>5</v>
      </c>
      <c r="L1025" s="13" t="str">
        <f>IF(OR(AND(LEN(H1025&gt;3),ISERROR(FIND("-",H1025,1))),AND(LEN(H1025)&gt;3,ISERROR(FIND("+",H1025,1)))),LEFT(H1025,2),H1025)</f>
        <v>55</v>
      </c>
      <c r="M1025" s="13" t="str">
        <f>IF(AND(LEN(H1025&gt;3),ISERROR(FIND("+",H1025,1))),RIGHT(H1025,2),IF(AND(LEN(H1025)=3,ISERROR(FIND("-",H1025,1))),LEFT(H1025,2),H1025))</f>
        <v>59</v>
      </c>
      <c r="N1025" s="13" t="str">
        <f>SUBSTITUTE(H1025,"+","-")</f>
        <v>55-59</v>
      </c>
      <c r="O1025" s="3">
        <f t="shared" si="107"/>
        <v>5</v>
      </c>
      <c r="P1025" s="3">
        <f t="shared" si="108"/>
        <v>3</v>
      </c>
      <c r="Q1025" s="7">
        <f t="shared" si="109"/>
        <v>55</v>
      </c>
      <c r="R1025" s="7">
        <f t="shared" si="110"/>
        <v>59</v>
      </c>
      <c r="S1025" s="13" t="e">
        <f>VLOOKUP(A1025,history!$B:$F,2,0)</f>
        <v>#N/A</v>
      </c>
      <c r="T1025" s="13">
        <f>VLOOKUP($C1025,日期!$A:$D,3,0)</f>
        <v>5</v>
      </c>
      <c r="U1025" s="13">
        <f>VLOOKUP($C1025,日期!$A:$D,4,0)</f>
        <v>1</v>
      </c>
      <c r="V1025" s="65">
        <f t="shared" si="111"/>
        <v>44317</v>
      </c>
      <c r="W1025" s="13" t="s">
        <v>2589</v>
      </c>
    </row>
    <row r="1026" spans="1:23" ht="15">
      <c r="A1026" s="15">
        <v>3298</v>
      </c>
      <c r="B1026" s="15">
        <v>2021</v>
      </c>
      <c r="C1026" s="13" t="s">
        <v>9</v>
      </c>
      <c r="D1026" s="15">
        <v>20</v>
      </c>
      <c r="E1026" s="13" t="s">
        <v>14</v>
      </c>
      <c r="F1026" s="13" t="s">
        <v>11</v>
      </c>
      <c r="G1026" s="13" t="s">
        <v>12</v>
      </c>
      <c r="H1026" s="13" t="s">
        <v>30</v>
      </c>
      <c r="I1026" s="3">
        <f t="shared" si="105"/>
        <v>45</v>
      </c>
      <c r="J1026" s="7">
        <f t="shared" si="106"/>
        <v>49</v>
      </c>
      <c r="K1026" s="3">
        <f>LEN(H1026)</f>
        <v>5</v>
      </c>
      <c r="L1026" s="13" t="str">
        <f>IF(OR(AND(LEN(H1026&gt;3),ISERROR(FIND("-",H1026,1))),AND(LEN(H1026)&gt;3,ISERROR(FIND("+",H1026,1)))),LEFT(H1026,2),H1026)</f>
        <v>45</v>
      </c>
      <c r="M1026" s="13" t="str">
        <f>IF(AND(LEN(H1026&gt;3),ISERROR(FIND("+",H1026,1))),RIGHT(H1026,2),IF(AND(LEN(H1026)=3,ISERROR(FIND("-",H1026,1))),LEFT(H1026,2),H1026))</f>
        <v>49</v>
      </c>
      <c r="N1026" s="13" t="str">
        <f>SUBSTITUTE(H1026,"+","-")</f>
        <v>45-49</v>
      </c>
      <c r="O1026" s="3">
        <f t="shared" si="107"/>
        <v>5</v>
      </c>
      <c r="P1026" s="3">
        <f t="shared" si="108"/>
        <v>3</v>
      </c>
      <c r="Q1026" s="7">
        <f t="shared" si="109"/>
        <v>45</v>
      </c>
      <c r="R1026" s="7">
        <f t="shared" si="110"/>
        <v>49</v>
      </c>
      <c r="S1026" s="13" t="e">
        <f>VLOOKUP(A1026,history!$B:$F,2,0)</f>
        <v>#N/A</v>
      </c>
      <c r="T1026" s="13">
        <f>VLOOKUP($C1026,日期!$A:$D,3,0)</f>
        <v>5</v>
      </c>
      <c r="U1026" s="13">
        <f>VLOOKUP($C1026,日期!$A:$D,4,0)</f>
        <v>1</v>
      </c>
      <c r="V1026" s="65">
        <f t="shared" si="111"/>
        <v>44317</v>
      </c>
      <c r="W1026" s="13" t="s">
        <v>2590</v>
      </c>
    </row>
    <row r="1027" spans="1:23" ht="15">
      <c r="A1027" s="15">
        <v>3297</v>
      </c>
      <c r="B1027" s="15">
        <v>2021</v>
      </c>
      <c r="C1027" s="13" t="s">
        <v>9</v>
      </c>
      <c r="D1027" s="15">
        <v>20</v>
      </c>
      <c r="E1027" s="13" t="s">
        <v>14</v>
      </c>
      <c r="F1027" s="13" t="s">
        <v>17</v>
      </c>
      <c r="G1027" s="13" t="s">
        <v>12</v>
      </c>
      <c r="H1027" s="13" t="s">
        <v>30</v>
      </c>
      <c r="I1027" s="3">
        <f t="shared" ref="I1027:I1090" si="112">VALUE(IF(LEN(H1027)&gt;=3,LEFT(H1027,2),H1027))</f>
        <v>45</v>
      </c>
      <c r="J1027" s="7">
        <f t="shared" ref="J1027:J1090" si="113">VALUE(IF(LEN(H1027)=5,RIGHT(H1027,2),LEFT(H1027,2)))</f>
        <v>49</v>
      </c>
      <c r="K1027" s="3">
        <f>LEN(H1027)</f>
        <v>5</v>
      </c>
      <c r="L1027" s="13" t="str">
        <f>IF(OR(AND(LEN(H1027&gt;3),ISERROR(FIND("-",H1027,1))),AND(LEN(H1027)&gt;3,ISERROR(FIND("+",H1027,1)))),LEFT(H1027,2),H1027)</f>
        <v>45</v>
      </c>
      <c r="M1027" s="13" t="str">
        <f>IF(AND(LEN(H1027&gt;3),ISERROR(FIND("+",H1027,1))),RIGHT(H1027,2),IF(AND(LEN(H1027)=3,ISERROR(FIND("-",H1027,1))),LEFT(H1027,2),H1027))</f>
        <v>49</v>
      </c>
      <c r="N1027" s="13" t="str">
        <f>SUBSTITUTE(H1027,"+","-")</f>
        <v>45-49</v>
      </c>
      <c r="O1027" s="3">
        <f t="shared" ref="O1027:O1090" si="114">LEN(N1027)</f>
        <v>5</v>
      </c>
      <c r="P1027" s="3">
        <f t="shared" ref="P1027:P1090" si="115">FIND("-",N1027,1)</f>
        <v>3</v>
      </c>
      <c r="Q1027" s="7">
        <f t="shared" ref="Q1027:Q1090" si="116">VALUE(IF(ISERROR(FIND("-",N1027,1)),N1027,LEFT(N1027,FIND("-",N1027,1)-1)))</f>
        <v>45</v>
      </c>
      <c r="R1027" s="7">
        <f t="shared" ref="R1027:R1090" si="117">VALUE(IF(ISERROR(FIND("-",N1027,1)),N1027,IF(AND(FIND("-",N1027,1)=3,LEN(N1027)=3),LEFT(N1027,2),RIGHT(N1027,FIND("-",N1027,1)-1))))</f>
        <v>49</v>
      </c>
      <c r="S1027" s="13" t="e">
        <f>VLOOKUP(A1027,history!$B:$F,2,0)</f>
        <v>#N/A</v>
      </c>
      <c r="T1027" s="13">
        <f>VLOOKUP($C1027,日期!$A:$D,3,0)</f>
        <v>5</v>
      </c>
      <c r="U1027" s="13">
        <f>VLOOKUP($C1027,日期!$A:$D,4,0)</f>
        <v>1</v>
      </c>
      <c r="V1027" s="65">
        <f t="shared" ref="V1027:V1090" si="118">DATE(B1027,T1027,U1027)</f>
        <v>44317</v>
      </c>
      <c r="W1027" s="13" t="s">
        <v>2591</v>
      </c>
    </row>
    <row r="1028" spans="1:23" ht="15">
      <c r="A1028" s="15">
        <v>3296</v>
      </c>
      <c r="B1028" s="15">
        <v>2021</v>
      </c>
      <c r="C1028" s="13" t="s">
        <v>9</v>
      </c>
      <c r="D1028" s="15">
        <v>20</v>
      </c>
      <c r="E1028" s="13" t="s">
        <v>36</v>
      </c>
      <c r="F1028" s="13" t="s">
        <v>17</v>
      </c>
      <c r="G1028" s="13" t="s">
        <v>12</v>
      </c>
      <c r="H1028" s="13" t="s">
        <v>35</v>
      </c>
      <c r="I1028" s="3">
        <f t="shared" si="112"/>
        <v>55</v>
      </c>
      <c r="J1028" s="7">
        <f t="shared" si="113"/>
        <v>59</v>
      </c>
      <c r="K1028" s="3">
        <f>LEN(H1028)</f>
        <v>5</v>
      </c>
      <c r="L1028" s="13" t="str">
        <f>IF(OR(AND(LEN(H1028&gt;3),ISERROR(FIND("-",H1028,1))),AND(LEN(H1028)&gt;3,ISERROR(FIND("+",H1028,1)))),LEFT(H1028,2),H1028)</f>
        <v>55</v>
      </c>
      <c r="M1028" s="13" t="str">
        <f>IF(AND(LEN(H1028&gt;3),ISERROR(FIND("+",H1028,1))),RIGHT(H1028,2),IF(AND(LEN(H1028)=3,ISERROR(FIND("-",H1028,1))),LEFT(H1028,2),H1028))</f>
        <v>59</v>
      </c>
      <c r="N1028" s="13" t="str">
        <f>SUBSTITUTE(H1028,"+","-")</f>
        <v>55-59</v>
      </c>
      <c r="O1028" s="3">
        <f t="shared" si="114"/>
        <v>5</v>
      </c>
      <c r="P1028" s="3">
        <f t="shared" si="115"/>
        <v>3</v>
      </c>
      <c r="Q1028" s="7">
        <f t="shared" si="116"/>
        <v>55</v>
      </c>
      <c r="R1028" s="7">
        <f t="shared" si="117"/>
        <v>59</v>
      </c>
      <c r="S1028" s="13" t="e">
        <f>VLOOKUP(A1028,history!$B:$F,2,0)</f>
        <v>#N/A</v>
      </c>
      <c r="T1028" s="13">
        <f>VLOOKUP($C1028,日期!$A:$D,3,0)</f>
        <v>5</v>
      </c>
      <c r="U1028" s="13">
        <f>VLOOKUP($C1028,日期!$A:$D,4,0)</f>
        <v>1</v>
      </c>
      <c r="V1028" s="65">
        <f t="shared" si="118"/>
        <v>44317</v>
      </c>
      <c r="W1028" s="13" t="s">
        <v>2592</v>
      </c>
    </row>
    <row r="1029" spans="1:23" ht="15">
      <c r="A1029" s="15">
        <v>3295</v>
      </c>
      <c r="B1029" s="15">
        <v>2021</v>
      </c>
      <c r="C1029" s="13" t="s">
        <v>9</v>
      </c>
      <c r="D1029" s="15">
        <v>20</v>
      </c>
      <c r="E1029" s="13" t="s">
        <v>10</v>
      </c>
      <c r="F1029" s="13" t="s">
        <v>11</v>
      </c>
      <c r="G1029" s="13" t="s">
        <v>12</v>
      </c>
      <c r="H1029" s="13" t="s">
        <v>32</v>
      </c>
      <c r="I1029" s="3">
        <f t="shared" si="112"/>
        <v>60</v>
      </c>
      <c r="J1029" s="7">
        <f t="shared" si="113"/>
        <v>64</v>
      </c>
      <c r="K1029" s="3">
        <f>LEN(H1029)</f>
        <v>5</v>
      </c>
      <c r="L1029" s="13" t="str">
        <f>IF(OR(AND(LEN(H1029&gt;3),ISERROR(FIND("-",H1029,1))),AND(LEN(H1029)&gt;3,ISERROR(FIND("+",H1029,1)))),LEFT(H1029,2),H1029)</f>
        <v>60</v>
      </c>
      <c r="M1029" s="13" t="str">
        <f>IF(AND(LEN(H1029&gt;3),ISERROR(FIND("+",H1029,1))),RIGHT(H1029,2),IF(AND(LEN(H1029)=3,ISERROR(FIND("-",H1029,1))),LEFT(H1029,2),H1029))</f>
        <v>64</v>
      </c>
      <c r="N1029" s="13" t="str">
        <f>SUBSTITUTE(H1029,"+","-")</f>
        <v>60-64</v>
      </c>
      <c r="O1029" s="3">
        <f t="shared" si="114"/>
        <v>5</v>
      </c>
      <c r="P1029" s="3">
        <f t="shared" si="115"/>
        <v>3</v>
      </c>
      <c r="Q1029" s="7">
        <f t="shared" si="116"/>
        <v>60</v>
      </c>
      <c r="R1029" s="7">
        <f t="shared" si="117"/>
        <v>64</v>
      </c>
      <c r="S1029" s="13" t="e">
        <f>VLOOKUP(A1029,history!$B:$F,2,0)</f>
        <v>#N/A</v>
      </c>
      <c r="T1029" s="13">
        <f>VLOOKUP($C1029,日期!$A:$D,3,0)</f>
        <v>5</v>
      </c>
      <c r="U1029" s="13">
        <f>VLOOKUP($C1029,日期!$A:$D,4,0)</f>
        <v>1</v>
      </c>
      <c r="V1029" s="65">
        <f t="shared" si="118"/>
        <v>44317</v>
      </c>
      <c r="W1029" s="13" t="s">
        <v>2593</v>
      </c>
    </row>
    <row r="1030" spans="1:23" ht="15">
      <c r="A1030" s="15">
        <v>3294</v>
      </c>
      <c r="B1030" s="15">
        <v>2021</v>
      </c>
      <c r="C1030" s="13" t="s">
        <v>9</v>
      </c>
      <c r="D1030" s="15">
        <v>20</v>
      </c>
      <c r="E1030" s="13" t="s">
        <v>10</v>
      </c>
      <c r="F1030" s="13" t="s">
        <v>17</v>
      </c>
      <c r="G1030" s="13" t="s">
        <v>12</v>
      </c>
      <c r="H1030" s="13" t="s">
        <v>15</v>
      </c>
      <c r="I1030" s="3">
        <f t="shared" si="112"/>
        <v>70</v>
      </c>
      <c r="J1030" s="7">
        <f t="shared" si="113"/>
        <v>70</v>
      </c>
      <c r="K1030" s="3">
        <f>LEN(H1030)</f>
        <v>3</v>
      </c>
      <c r="L1030" s="13" t="str">
        <f>IF(OR(AND(LEN(H1030&gt;3),ISERROR(FIND("-",H1030,1))),AND(LEN(H1030)&gt;3,ISERROR(FIND("+",H1030,1)))),LEFT(H1030,2),H1030)</f>
        <v>70</v>
      </c>
      <c r="M1030" s="13" t="str">
        <f>IF(AND(LEN(H1030&gt;3),ISERROR(FIND("+",H1030,1))),RIGHT(H1030,2),IF(AND(LEN(H1030)=3,ISERROR(FIND("-",H1030,1))),LEFT(H1030,2),H1030))</f>
        <v>70</v>
      </c>
      <c r="N1030" s="13" t="str">
        <f>SUBSTITUTE(H1030,"+","-")</f>
        <v>70-</v>
      </c>
      <c r="O1030" s="3">
        <f t="shared" si="114"/>
        <v>3</v>
      </c>
      <c r="P1030" s="3">
        <f t="shared" si="115"/>
        <v>3</v>
      </c>
      <c r="Q1030" s="7">
        <f t="shared" si="116"/>
        <v>70</v>
      </c>
      <c r="R1030" s="7">
        <f t="shared" si="117"/>
        <v>70</v>
      </c>
      <c r="S1030" s="13" t="e">
        <f>VLOOKUP(A1030,history!$B:$F,2,0)</f>
        <v>#N/A</v>
      </c>
      <c r="T1030" s="13">
        <f>VLOOKUP($C1030,日期!$A:$D,3,0)</f>
        <v>5</v>
      </c>
      <c r="U1030" s="13">
        <f>VLOOKUP($C1030,日期!$A:$D,4,0)</f>
        <v>1</v>
      </c>
      <c r="V1030" s="65">
        <f t="shared" si="118"/>
        <v>44317</v>
      </c>
      <c r="W1030" s="13" t="s">
        <v>2594</v>
      </c>
    </row>
    <row r="1031" spans="1:23" ht="15">
      <c r="A1031" s="15">
        <v>3293</v>
      </c>
      <c r="B1031" s="15">
        <v>2021</v>
      </c>
      <c r="C1031" s="13" t="s">
        <v>9</v>
      </c>
      <c r="D1031" s="15">
        <v>20</v>
      </c>
      <c r="E1031" s="13" t="s">
        <v>10</v>
      </c>
      <c r="F1031" s="13" t="s">
        <v>17</v>
      </c>
      <c r="G1031" s="13" t="s">
        <v>12</v>
      </c>
      <c r="H1031" s="13" t="s">
        <v>29</v>
      </c>
      <c r="I1031" s="3">
        <f t="shared" si="112"/>
        <v>40</v>
      </c>
      <c r="J1031" s="7">
        <f t="shared" si="113"/>
        <v>44</v>
      </c>
      <c r="K1031" s="3">
        <f>LEN(H1031)</f>
        <v>5</v>
      </c>
      <c r="L1031" s="13" t="str">
        <f>IF(OR(AND(LEN(H1031&gt;3),ISERROR(FIND("-",H1031,1))),AND(LEN(H1031)&gt;3,ISERROR(FIND("+",H1031,1)))),LEFT(H1031,2),H1031)</f>
        <v>40</v>
      </c>
      <c r="M1031" s="13" t="str">
        <f>IF(AND(LEN(H1031&gt;3),ISERROR(FIND("+",H1031,1))),RIGHT(H1031,2),IF(AND(LEN(H1031)=3,ISERROR(FIND("-",H1031,1))),LEFT(H1031,2),H1031))</f>
        <v>44</v>
      </c>
      <c r="N1031" s="13" t="str">
        <f>SUBSTITUTE(H1031,"+","-")</f>
        <v>40-44</v>
      </c>
      <c r="O1031" s="3">
        <f t="shared" si="114"/>
        <v>5</v>
      </c>
      <c r="P1031" s="3">
        <f t="shared" si="115"/>
        <v>3</v>
      </c>
      <c r="Q1031" s="7">
        <f t="shared" si="116"/>
        <v>40</v>
      </c>
      <c r="R1031" s="7">
        <f t="shared" si="117"/>
        <v>44</v>
      </c>
      <c r="S1031" s="13" t="e">
        <f>VLOOKUP(A1031,history!$B:$F,2,0)</f>
        <v>#N/A</v>
      </c>
      <c r="T1031" s="13">
        <f>VLOOKUP($C1031,日期!$A:$D,3,0)</f>
        <v>5</v>
      </c>
      <c r="U1031" s="13">
        <f>VLOOKUP($C1031,日期!$A:$D,4,0)</f>
        <v>1</v>
      </c>
      <c r="V1031" s="65">
        <f t="shared" si="118"/>
        <v>44317</v>
      </c>
      <c r="W1031" s="13" t="s">
        <v>2595</v>
      </c>
    </row>
    <row r="1032" spans="1:23" ht="15">
      <c r="A1032" s="15">
        <v>3292</v>
      </c>
      <c r="B1032" s="15">
        <v>2021</v>
      </c>
      <c r="C1032" s="13" t="s">
        <v>9</v>
      </c>
      <c r="D1032" s="15">
        <v>20</v>
      </c>
      <c r="E1032" s="13" t="s">
        <v>61</v>
      </c>
      <c r="F1032" s="13" t="s">
        <v>17</v>
      </c>
      <c r="G1032" s="13" t="s">
        <v>12</v>
      </c>
      <c r="H1032" s="13" t="s">
        <v>32</v>
      </c>
      <c r="I1032" s="3">
        <f t="shared" si="112"/>
        <v>60</v>
      </c>
      <c r="J1032" s="7">
        <f t="shared" si="113"/>
        <v>64</v>
      </c>
      <c r="K1032" s="3">
        <f>LEN(H1032)</f>
        <v>5</v>
      </c>
      <c r="L1032" s="13" t="str">
        <f>IF(OR(AND(LEN(H1032&gt;3),ISERROR(FIND("-",H1032,1))),AND(LEN(H1032)&gt;3,ISERROR(FIND("+",H1032,1)))),LEFT(H1032,2),H1032)</f>
        <v>60</v>
      </c>
      <c r="M1032" s="13" t="str">
        <f>IF(AND(LEN(H1032&gt;3),ISERROR(FIND("+",H1032,1))),RIGHT(H1032,2),IF(AND(LEN(H1032)=3,ISERROR(FIND("-",H1032,1))),LEFT(H1032,2),H1032))</f>
        <v>64</v>
      </c>
      <c r="N1032" s="13" t="str">
        <f>SUBSTITUTE(H1032,"+","-")</f>
        <v>60-64</v>
      </c>
      <c r="O1032" s="3">
        <f t="shared" si="114"/>
        <v>5</v>
      </c>
      <c r="P1032" s="3">
        <f t="shared" si="115"/>
        <v>3</v>
      </c>
      <c r="Q1032" s="7">
        <f t="shared" si="116"/>
        <v>60</v>
      </c>
      <c r="R1032" s="7">
        <f t="shared" si="117"/>
        <v>64</v>
      </c>
      <c r="S1032" s="13" t="e">
        <f>VLOOKUP(A1032,history!$B:$F,2,0)</f>
        <v>#N/A</v>
      </c>
      <c r="T1032" s="13">
        <f>VLOOKUP($C1032,日期!$A:$D,3,0)</f>
        <v>5</v>
      </c>
      <c r="U1032" s="13">
        <f>VLOOKUP($C1032,日期!$A:$D,4,0)</f>
        <v>1</v>
      </c>
      <c r="V1032" s="65">
        <f t="shared" si="118"/>
        <v>44317</v>
      </c>
      <c r="W1032" s="13" t="s">
        <v>2596</v>
      </c>
    </row>
    <row r="1033" spans="1:23" ht="15">
      <c r="A1033" s="15">
        <v>3291</v>
      </c>
      <c r="B1033" s="15">
        <v>2021</v>
      </c>
      <c r="C1033" s="13" t="s">
        <v>9</v>
      </c>
      <c r="D1033" s="15">
        <v>20</v>
      </c>
      <c r="E1033" s="13" t="s">
        <v>14</v>
      </c>
      <c r="F1033" s="13" t="s">
        <v>11</v>
      </c>
      <c r="G1033" s="13" t="s">
        <v>12</v>
      </c>
      <c r="H1033" s="13" t="s">
        <v>30</v>
      </c>
      <c r="I1033" s="3">
        <f t="shared" si="112"/>
        <v>45</v>
      </c>
      <c r="J1033" s="7">
        <f t="shared" si="113"/>
        <v>49</v>
      </c>
      <c r="K1033" s="3">
        <f>LEN(H1033)</f>
        <v>5</v>
      </c>
      <c r="L1033" s="13" t="str">
        <f>IF(OR(AND(LEN(H1033&gt;3),ISERROR(FIND("-",H1033,1))),AND(LEN(H1033)&gt;3,ISERROR(FIND("+",H1033,1)))),LEFT(H1033,2),H1033)</f>
        <v>45</v>
      </c>
      <c r="M1033" s="13" t="str">
        <f>IF(AND(LEN(H1033&gt;3),ISERROR(FIND("+",H1033,1))),RIGHT(H1033,2),IF(AND(LEN(H1033)=3,ISERROR(FIND("-",H1033,1))),LEFT(H1033,2),H1033))</f>
        <v>49</v>
      </c>
      <c r="N1033" s="13" t="str">
        <f>SUBSTITUTE(H1033,"+","-")</f>
        <v>45-49</v>
      </c>
      <c r="O1033" s="3">
        <f t="shared" si="114"/>
        <v>5</v>
      </c>
      <c r="P1033" s="3">
        <f t="shared" si="115"/>
        <v>3</v>
      </c>
      <c r="Q1033" s="7">
        <f t="shared" si="116"/>
        <v>45</v>
      </c>
      <c r="R1033" s="7">
        <f t="shared" si="117"/>
        <v>49</v>
      </c>
      <c r="S1033" s="13" t="e">
        <f>VLOOKUP(A1033,history!$B:$F,2,0)</f>
        <v>#N/A</v>
      </c>
      <c r="T1033" s="13">
        <f>VLOOKUP($C1033,日期!$A:$D,3,0)</f>
        <v>5</v>
      </c>
      <c r="U1033" s="13">
        <f>VLOOKUP($C1033,日期!$A:$D,4,0)</f>
        <v>1</v>
      </c>
      <c r="V1033" s="65">
        <f t="shared" si="118"/>
        <v>44317</v>
      </c>
      <c r="W1033" s="13" t="s">
        <v>2597</v>
      </c>
    </row>
    <row r="1034" spans="1:23" ht="15">
      <c r="A1034" s="15">
        <v>3290</v>
      </c>
      <c r="B1034" s="15">
        <v>2021</v>
      </c>
      <c r="C1034" s="13" t="s">
        <v>9</v>
      </c>
      <c r="D1034" s="15">
        <v>20</v>
      </c>
      <c r="E1034" s="13" t="s">
        <v>14</v>
      </c>
      <c r="F1034" s="13" t="s">
        <v>17</v>
      </c>
      <c r="G1034" s="13" t="s">
        <v>12</v>
      </c>
      <c r="H1034" s="13" t="s">
        <v>30</v>
      </c>
      <c r="I1034" s="3">
        <f t="shared" si="112"/>
        <v>45</v>
      </c>
      <c r="J1034" s="7">
        <f t="shared" si="113"/>
        <v>49</v>
      </c>
      <c r="K1034" s="3">
        <f>LEN(H1034)</f>
        <v>5</v>
      </c>
      <c r="L1034" s="13" t="str">
        <f>IF(OR(AND(LEN(H1034&gt;3),ISERROR(FIND("-",H1034,1))),AND(LEN(H1034)&gt;3,ISERROR(FIND("+",H1034,1)))),LEFT(H1034,2),H1034)</f>
        <v>45</v>
      </c>
      <c r="M1034" s="13" t="str">
        <f>IF(AND(LEN(H1034&gt;3),ISERROR(FIND("+",H1034,1))),RIGHT(H1034,2),IF(AND(LEN(H1034)=3,ISERROR(FIND("-",H1034,1))),LEFT(H1034,2),H1034))</f>
        <v>49</v>
      </c>
      <c r="N1034" s="13" t="str">
        <f>SUBSTITUTE(H1034,"+","-")</f>
        <v>45-49</v>
      </c>
      <c r="O1034" s="3">
        <f t="shared" si="114"/>
        <v>5</v>
      </c>
      <c r="P1034" s="3">
        <f t="shared" si="115"/>
        <v>3</v>
      </c>
      <c r="Q1034" s="7">
        <f t="shared" si="116"/>
        <v>45</v>
      </c>
      <c r="R1034" s="7">
        <f t="shared" si="117"/>
        <v>49</v>
      </c>
      <c r="S1034" s="13" t="e">
        <f>VLOOKUP(A1034,history!$B:$F,2,0)</f>
        <v>#N/A</v>
      </c>
      <c r="T1034" s="13">
        <f>VLOOKUP($C1034,日期!$A:$D,3,0)</f>
        <v>5</v>
      </c>
      <c r="U1034" s="13">
        <f>VLOOKUP($C1034,日期!$A:$D,4,0)</f>
        <v>1</v>
      </c>
      <c r="V1034" s="65">
        <f t="shared" si="118"/>
        <v>44317</v>
      </c>
      <c r="W1034" s="13" t="s">
        <v>2598</v>
      </c>
    </row>
    <row r="1035" spans="1:23" ht="15">
      <c r="A1035" s="15">
        <v>3289</v>
      </c>
      <c r="B1035" s="15">
        <v>2021</v>
      </c>
      <c r="C1035" s="13" t="s">
        <v>9</v>
      </c>
      <c r="D1035" s="15">
        <v>20</v>
      </c>
      <c r="E1035" s="13" t="s">
        <v>36</v>
      </c>
      <c r="F1035" s="13" t="s">
        <v>17</v>
      </c>
      <c r="G1035" s="13" t="s">
        <v>12</v>
      </c>
      <c r="H1035" s="13" t="s">
        <v>35</v>
      </c>
      <c r="I1035" s="3">
        <f t="shared" si="112"/>
        <v>55</v>
      </c>
      <c r="J1035" s="7">
        <f t="shared" si="113"/>
        <v>59</v>
      </c>
      <c r="K1035" s="3">
        <f>LEN(H1035)</f>
        <v>5</v>
      </c>
      <c r="L1035" s="13" t="str">
        <f>IF(OR(AND(LEN(H1035&gt;3),ISERROR(FIND("-",H1035,1))),AND(LEN(H1035)&gt;3,ISERROR(FIND("+",H1035,1)))),LEFT(H1035,2),H1035)</f>
        <v>55</v>
      </c>
      <c r="M1035" s="13" t="str">
        <f>IF(AND(LEN(H1035&gt;3),ISERROR(FIND("+",H1035,1))),RIGHT(H1035,2),IF(AND(LEN(H1035)=3,ISERROR(FIND("-",H1035,1))),LEFT(H1035,2),H1035))</f>
        <v>59</v>
      </c>
      <c r="N1035" s="13" t="str">
        <f>SUBSTITUTE(H1035,"+","-")</f>
        <v>55-59</v>
      </c>
      <c r="O1035" s="3">
        <f t="shared" si="114"/>
        <v>5</v>
      </c>
      <c r="P1035" s="3">
        <f t="shared" si="115"/>
        <v>3</v>
      </c>
      <c r="Q1035" s="7">
        <f t="shared" si="116"/>
        <v>55</v>
      </c>
      <c r="R1035" s="7">
        <f t="shared" si="117"/>
        <v>59</v>
      </c>
      <c r="S1035" s="13" t="e">
        <f>VLOOKUP(A1035,history!$B:$F,2,0)</f>
        <v>#N/A</v>
      </c>
      <c r="T1035" s="13">
        <f>VLOOKUP($C1035,日期!$A:$D,3,0)</f>
        <v>5</v>
      </c>
      <c r="U1035" s="13">
        <f>VLOOKUP($C1035,日期!$A:$D,4,0)</f>
        <v>1</v>
      </c>
      <c r="V1035" s="65">
        <f t="shared" si="118"/>
        <v>44317</v>
      </c>
      <c r="W1035" s="13" t="s">
        <v>2599</v>
      </c>
    </row>
    <row r="1036" spans="1:23" ht="15">
      <c r="A1036" s="15">
        <v>3288</v>
      </c>
      <c r="B1036" s="15">
        <v>2021</v>
      </c>
      <c r="C1036" s="13" t="s">
        <v>9</v>
      </c>
      <c r="D1036" s="15">
        <v>20</v>
      </c>
      <c r="E1036" s="13" t="s">
        <v>10</v>
      </c>
      <c r="F1036" s="13" t="s">
        <v>11</v>
      </c>
      <c r="G1036" s="13" t="s">
        <v>12</v>
      </c>
      <c r="H1036" s="13" t="s">
        <v>32</v>
      </c>
      <c r="I1036" s="3">
        <f t="shared" si="112"/>
        <v>60</v>
      </c>
      <c r="J1036" s="7">
        <f t="shared" si="113"/>
        <v>64</v>
      </c>
      <c r="K1036" s="3">
        <f>LEN(H1036)</f>
        <v>5</v>
      </c>
      <c r="L1036" s="13" t="str">
        <f>IF(OR(AND(LEN(H1036&gt;3),ISERROR(FIND("-",H1036,1))),AND(LEN(H1036)&gt;3,ISERROR(FIND("+",H1036,1)))),LEFT(H1036,2),H1036)</f>
        <v>60</v>
      </c>
      <c r="M1036" s="13" t="str">
        <f>IF(AND(LEN(H1036&gt;3),ISERROR(FIND("+",H1036,1))),RIGHT(H1036,2),IF(AND(LEN(H1036)=3,ISERROR(FIND("-",H1036,1))),LEFT(H1036,2),H1036))</f>
        <v>64</v>
      </c>
      <c r="N1036" s="13" t="str">
        <f>SUBSTITUTE(H1036,"+","-")</f>
        <v>60-64</v>
      </c>
      <c r="O1036" s="3">
        <f t="shared" si="114"/>
        <v>5</v>
      </c>
      <c r="P1036" s="3">
        <f t="shared" si="115"/>
        <v>3</v>
      </c>
      <c r="Q1036" s="7">
        <f t="shared" si="116"/>
        <v>60</v>
      </c>
      <c r="R1036" s="7">
        <f t="shared" si="117"/>
        <v>64</v>
      </c>
      <c r="S1036" s="13" t="e">
        <f>VLOOKUP(A1036,history!$B:$F,2,0)</f>
        <v>#N/A</v>
      </c>
      <c r="T1036" s="13">
        <f>VLOOKUP($C1036,日期!$A:$D,3,0)</f>
        <v>5</v>
      </c>
      <c r="U1036" s="13">
        <f>VLOOKUP($C1036,日期!$A:$D,4,0)</f>
        <v>1</v>
      </c>
      <c r="V1036" s="65">
        <f t="shared" si="118"/>
        <v>44317</v>
      </c>
      <c r="W1036" s="13" t="s">
        <v>2600</v>
      </c>
    </row>
    <row r="1037" spans="1:23" ht="15">
      <c r="A1037" s="15">
        <v>3287</v>
      </c>
      <c r="B1037" s="15">
        <v>2021</v>
      </c>
      <c r="C1037" s="13" t="s">
        <v>9</v>
      </c>
      <c r="D1037" s="15">
        <v>20</v>
      </c>
      <c r="E1037" s="13" t="s">
        <v>10</v>
      </c>
      <c r="F1037" s="13" t="s">
        <v>17</v>
      </c>
      <c r="G1037" s="13" t="s">
        <v>12</v>
      </c>
      <c r="H1037" s="13" t="s">
        <v>15</v>
      </c>
      <c r="I1037" s="3">
        <f t="shared" si="112"/>
        <v>70</v>
      </c>
      <c r="J1037" s="7">
        <f t="shared" si="113"/>
        <v>70</v>
      </c>
      <c r="K1037" s="3">
        <f>LEN(H1037)</f>
        <v>3</v>
      </c>
      <c r="L1037" s="13" t="str">
        <f>IF(OR(AND(LEN(H1037&gt;3),ISERROR(FIND("-",H1037,1))),AND(LEN(H1037)&gt;3,ISERROR(FIND("+",H1037,1)))),LEFT(H1037,2),H1037)</f>
        <v>70</v>
      </c>
      <c r="M1037" s="13" t="str">
        <f>IF(AND(LEN(H1037&gt;3),ISERROR(FIND("+",H1037,1))),RIGHT(H1037,2),IF(AND(LEN(H1037)=3,ISERROR(FIND("-",H1037,1))),LEFT(H1037,2),H1037))</f>
        <v>70</v>
      </c>
      <c r="N1037" s="13" t="str">
        <f>SUBSTITUTE(H1037,"+","-")</f>
        <v>70-</v>
      </c>
      <c r="O1037" s="3">
        <f t="shared" si="114"/>
        <v>3</v>
      </c>
      <c r="P1037" s="3">
        <f t="shared" si="115"/>
        <v>3</v>
      </c>
      <c r="Q1037" s="7">
        <f t="shared" si="116"/>
        <v>70</v>
      </c>
      <c r="R1037" s="7">
        <f t="shared" si="117"/>
        <v>70</v>
      </c>
      <c r="S1037" s="13" t="e">
        <f>VLOOKUP(A1037,history!$B:$F,2,0)</f>
        <v>#N/A</v>
      </c>
      <c r="T1037" s="13">
        <f>VLOOKUP($C1037,日期!$A:$D,3,0)</f>
        <v>5</v>
      </c>
      <c r="U1037" s="13">
        <f>VLOOKUP($C1037,日期!$A:$D,4,0)</f>
        <v>1</v>
      </c>
      <c r="V1037" s="65">
        <f t="shared" si="118"/>
        <v>44317</v>
      </c>
      <c r="W1037" s="13" t="s">
        <v>2601</v>
      </c>
    </row>
    <row r="1038" spans="1:23" ht="15">
      <c r="A1038" s="15">
        <v>3286</v>
      </c>
      <c r="B1038" s="15">
        <v>2021</v>
      </c>
      <c r="C1038" s="13" t="s">
        <v>9</v>
      </c>
      <c r="D1038" s="15">
        <v>20</v>
      </c>
      <c r="E1038" s="13" t="s">
        <v>10</v>
      </c>
      <c r="F1038" s="13" t="s">
        <v>17</v>
      </c>
      <c r="G1038" s="13" t="s">
        <v>12</v>
      </c>
      <c r="H1038" s="13" t="s">
        <v>29</v>
      </c>
      <c r="I1038" s="3">
        <f t="shared" si="112"/>
        <v>40</v>
      </c>
      <c r="J1038" s="7">
        <f t="shared" si="113"/>
        <v>44</v>
      </c>
      <c r="K1038" s="3">
        <f>LEN(H1038)</f>
        <v>5</v>
      </c>
      <c r="L1038" s="13" t="str">
        <f>IF(OR(AND(LEN(H1038&gt;3),ISERROR(FIND("-",H1038,1))),AND(LEN(H1038)&gt;3,ISERROR(FIND("+",H1038,1)))),LEFT(H1038,2),H1038)</f>
        <v>40</v>
      </c>
      <c r="M1038" s="13" t="str">
        <f>IF(AND(LEN(H1038&gt;3),ISERROR(FIND("+",H1038,1))),RIGHT(H1038,2),IF(AND(LEN(H1038)=3,ISERROR(FIND("-",H1038,1))),LEFT(H1038,2),H1038))</f>
        <v>44</v>
      </c>
      <c r="N1038" s="13" t="str">
        <f>SUBSTITUTE(H1038,"+","-")</f>
        <v>40-44</v>
      </c>
      <c r="O1038" s="3">
        <f t="shared" si="114"/>
        <v>5</v>
      </c>
      <c r="P1038" s="3">
        <f t="shared" si="115"/>
        <v>3</v>
      </c>
      <c r="Q1038" s="7">
        <f t="shared" si="116"/>
        <v>40</v>
      </c>
      <c r="R1038" s="7">
        <f t="shared" si="117"/>
        <v>44</v>
      </c>
      <c r="S1038" s="13" t="e">
        <f>VLOOKUP(A1038,history!$B:$F,2,0)</f>
        <v>#N/A</v>
      </c>
      <c r="T1038" s="13">
        <f>VLOOKUP($C1038,日期!$A:$D,3,0)</f>
        <v>5</v>
      </c>
      <c r="U1038" s="13">
        <f>VLOOKUP($C1038,日期!$A:$D,4,0)</f>
        <v>1</v>
      </c>
      <c r="V1038" s="65">
        <f t="shared" si="118"/>
        <v>44317</v>
      </c>
      <c r="W1038" s="13" t="s">
        <v>2602</v>
      </c>
    </row>
    <row r="1039" spans="1:23" ht="15">
      <c r="A1039" s="15">
        <v>3285</v>
      </c>
      <c r="B1039" s="15">
        <v>2021</v>
      </c>
      <c r="C1039" s="13" t="s">
        <v>9</v>
      </c>
      <c r="D1039" s="15">
        <v>20</v>
      </c>
      <c r="E1039" s="13" t="s">
        <v>61</v>
      </c>
      <c r="F1039" s="13" t="s">
        <v>17</v>
      </c>
      <c r="G1039" s="13" t="s">
        <v>12</v>
      </c>
      <c r="H1039" s="13" t="s">
        <v>37</v>
      </c>
      <c r="I1039" s="3">
        <f t="shared" si="112"/>
        <v>50</v>
      </c>
      <c r="J1039" s="7">
        <f t="shared" si="113"/>
        <v>54</v>
      </c>
      <c r="K1039" s="3">
        <f>LEN(H1039)</f>
        <v>5</v>
      </c>
      <c r="L1039" s="13" t="str">
        <f>IF(OR(AND(LEN(H1039&gt;3),ISERROR(FIND("-",H1039,1))),AND(LEN(H1039)&gt;3,ISERROR(FIND("+",H1039,1)))),LEFT(H1039,2),H1039)</f>
        <v>50</v>
      </c>
      <c r="M1039" s="13" t="str">
        <f>IF(AND(LEN(H1039&gt;3),ISERROR(FIND("+",H1039,1))),RIGHT(H1039,2),IF(AND(LEN(H1039)=3,ISERROR(FIND("-",H1039,1))),LEFT(H1039,2),H1039))</f>
        <v>54</v>
      </c>
      <c r="N1039" s="13" t="str">
        <f>SUBSTITUTE(H1039,"+","-")</f>
        <v>50-54</v>
      </c>
      <c r="O1039" s="3">
        <f t="shared" si="114"/>
        <v>5</v>
      </c>
      <c r="P1039" s="3">
        <f t="shared" si="115"/>
        <v>3</v>
      </c>
      <c r="Q1039" s="7">
        <f t="shared" si="116"/>
        <v>50</v>
      </c>
      <c r="R1039" s="7">
        <f t="shared" si="117"/>
        <v>54</v>
      </c>
      <c r="S1039" s="13" t="e">
        <f>VLOOKUP(A1039,history!$B:$F,2,0)</f>
        <v>#N/A</v>
      </c>
      <c r="T1039" s="13">
        <f>VLOOKUP($C1039,日期!$A:$D,3,0)</f>
        <v>5</v>
      </c>
      <c r="U1039" s="13">
        <f>VLOOKUP($C1039,日期!$A:$D,4,0)</f>
        <v>1</v>
      </c>
      <c r="V1039" s="65">
        <f t="shared" si="118"/>
        <v>44317</v>
      </c>
      <c r="W1039" s="13" t="s">
        <v>2603</v>
      </c>
    </row>
    <row r="1040" spans="1:23" ht="15">
      <c r="A1040" s="15">
        <v>3284</v>
      </c>
      <c r="B1040" s="15">
        <v>2021</v>
      </c>
      <c r="C1040" s="13" t="s">
        <v>9</v>
      </c>
      <c r="D1040" s="15">
        <v>20</v>
      </c>
      <c r="E1040" s="13" t="s">
        <v>14</v>
      </c>
      <c r="F1040" s="13" t="s">
        <v>11</v>
      </c>
      <c r="G1040" s="13" t="s">
        <v>12</v>
      </c>
      <c r="H1040" s="13" t="s">
        <v>29</v>
      </c>
      <c r="I1040" s="3">
        <f t="shared" si="112"/>
        <v>40</v>
      </c>
      <c r="J1040" s="7">
        <f t="shared" si="113"/>
        <v>44</v>
      </c>
      <c r="K1040" s="3">
        <f>LEN(H1040)</f>
        <v>5</v>
      </c>
      <c r="L1040" s="13" t="str">
        <f>IF(OR(AND(LEN(H1040&gt;3),ISERROR(FIND("-",H1040,1))),AND(LEN(H1040)&gt;3,ISERROR(FIND("+",H1040,1)))),LEFT(H1040,2),H1040)</f>
        <v>40</v>
      </c>
      <c r="M1040" s="13" t="str">
        <f>IF(AND(LEN(H1040&gt;3),ISERROR(FIND("+",H1040,1))),RIGHT(H1040,2),IF(AND(LEN(H1040)=3,ISERROR(FIND("-",H1040,1))),LEFT(H1040,2),H1040))</f>
        <v>44</v>
      </c>
      <c r="N1040" s="13" t="str">
        <f>SUBSTITUTE(H1040,"+","-")</f>
        <v>40-44</v>
      </c>
      <c r="O1040" s="3">
        <f t="shared" si="114"/>
        <v>5</v>
      </c>
      <c r="P1040" s="3">
        <f t="shared" si="115"/>
        <v>3</v>
      </c>
      <c r="Q1040" s="7">
        <f t="shared" si="116"/>
        <v>40</v>
      </c>
      <c r="R1040" s="7">
        <f t="shared" si="117"/>
        <v>44</v>
      </c>
      <c r="S1040" s="13" t="e">
        <f>VLOOKUP(A1040,history!$B:$F,2,0)</f>
        <v>#N/A</v>
      </c>
      <c r="T1040" s="13">
        <f>VLOOKUP($C1040,日期!$A:$D,3,0)</f>
        <v>5</v>
      </c>
      <c r="U1040" s="13">
        <f>VLOOKUP($C1040,日期!$A:$D,4,0)</f>
        <v>1</v>
      </c>
      <c r="V1040" s="65">
        <f t="shared" si="118"/>
        <v>44317</v>
      </c>
      <c r="W1040" s="13" t="s">
        <v>2604</v>
      </c>
    </row>
    <row r="1041" spans="1:23" ht="15">
      <c r="A1041" s="15">
        <v>3283</v>
      </c>
      <c r="B1041" s="15">
        <v>2021</v>
      </c>
      <c r="C1041" s="13" t="s">
        <v>9</v>
      </c>
      <c r="D1041" s="15">
        <v>20</v>
      </c>
      <c r="E1041" s="13" t="s">
        <v>14</v>
      </c>
      <c r="F1041" s="13" t="s">
        <v>17</v>
      </c>
      <c r="G1041" s="13" t="s">
        <v>12</v>
      </c>
      <c r="H1041" s="13" t="s">
        <v>30</v>
      </c>
      <c r="I1041" s="3">
        <f t="shared" si="112"/>
        <v>45</v>
      </c>
      <c r="J1041" s="7">
        <f t="shared" si="113"/>
        <v>49</v>
      </c>
      <c r="K1041" s="3">
        <f>LEN(H1041)</f>
        <v>5</v>
      </c>
      <c r="L1041" s="13" t="str">
        <f>IF(OR(AND(LEN(H1041&gt;3),ISERROR(FIND("-",H1041,1))),AND(LEN(H1041)&gt;3,ISERROR(FIND("+",H1041,1)))),LEFT(H1041,2),H1041)</f>
        <v>45</v>
      </c>
      <c r="M1041" s="13" t="str">
        <f>IF(AND(LEN(H1041&gt;3),ISERROR(FIND("+",H1041,1))),RIGHT(H1041,2),IF(AND(LEN(H1041)=3,ISERROR(FIND("-",H1041,1))),LEFT(H1041,2),H1041))</f>
        <v>49</v>
      </c>
      <c r="N1041" s="13" t="str">
        <f>SUBSTITUTE(H1041,"+","-")</f>
        <v>45-49</v>
      </c>
      <c r="O1041" s="3">
        <f t="shared" si="114"/>
        <v>5</v>
      </c>
      <c r="P1041" s="3">
        <f t="shared" si="115"/>
        <v>3</v>
      </c>
      <c r="Q1041" s="7">
        <f t="shared" si="116"/>
        <v>45</v>
      </c>
      <c r="R1041" s="7">
        <f t="shared" si="117"/>
        <v>49</v>
      </c>
      <c r="S1041" s="13" t="e">
        <f>VLOOKUP(A1041,history!$B:$F,2,0)</f>
        <v>#N/A</v>
      </c>
      <c r="T1041" s="13">
        <f>VLOOKUP($C1041,日期!$A:$D,3,0)</f>
        <v>5</v>
      </c>
      <c r="U1041" s="13">
        <f>VLOOKUP($C1041,日期!$A:$D,4,0)</f>
        <v>1</v>
      </c>
      <c r="V1041" s="65">
        <f t="shared" si="118"/>
        <v>44317</v>
      </c>
      <c r="W1041" s="13" t="s">
        <v>2605</v>
      </c>
    </row>
    <row r="1042" spans="1:23" ht="15">
      <c r="A1042" s="15">
        <v>3282</v>
      </c>
      <c r="B1042" s="15">
        <v>2021</v>
      </c>
      <c r="C1042" s="13" t="s">
        <v>9</v>
      </c>
      <c r="D1042" s="15">
        <v>20</v>
      </c>
      <c r="E1042" s="13" t="s">
        <v>36</v>
      </c>
      <c r="F1042" s="13" t="s">
        <v>17</v>
      </c>
      <c r="G1042" s="13" t="s">
        <v>12</v>
      </c>
      <c r="H1042" s="13" t="s">
        <v>35</v>
      </c>
      <c r="I1042" s="3">
        <f t="shared" si="112"/>
        <v>55</v>
      </c>
      <c r="J1042" s="7">
        <f t="shared" si="113"/>
        <v>59</v>
      </c>
      <c r="K1042" s="3">
        <f>LEN(H1042)</f>
        <v>5</v>
      </c>
      <c r="L1042" s="13" t="str">
        <f>IF(OR(AND(LEN(H1042&gt;3),ISERROR(FIND("-",H1042,1))),AND(LEN(H1042)&gt;3,ISERROR(FIND("+",H1042,1)))),LEFT(H1042,2),H1042)</f>
        <v>55</v>
      </c>
      <c r="M1042" s="13" t="str">
        <f>IF(AND(LEN(H1042&gt;3),ISERROR(FIND("+",H1042,1))),RIGHT(H1042,2),IF(AND(LEN(H1042)=3,ISERROR(FIND("-",H1042,1))),LEFT(H1042,2),H1042))</f>
        <v>59</v>
      </c>
      <c r="N1042" s="13" t="str">
        <f>SUBSTITUTE(H1042,"+","-")</f>
        <v>55-59</v>
      </c>
      <c r="O1042" s="3">
        <f t="shared" si="114"/>
        <v>5</v>
      </c>
      <c r="P1042" s="3">
        <f t="shared" si="115"/>
        <v>3</v>
      </c>
      <c r="Q1042" s="7">
        <f t="shared" si="116"/>
        <v>55</v>
      </c>
      <c r="R1042" s="7">
        <f t="shared" si="117"/>
        <v>59</v>
      </c>
      <c r="S1042" s="13" t="e">
        <f>VLOOKUP(A1042,history!$B:$F,2,0)</f>
        <v>#N/A</v>
      </c>
      <c r="T1042" s="13">
        <f>VLOOKUP($C1042,日期!$A:$D,3,0)</f>
        <v>5</v>
      </c>
      <c r="U1042" s="13">
        <f>VLOOKUP($C1042,日期!$A:$D,4,0)</f>
        <v>1</v>
      </c>
      <c r="V1042" s="65">
        <f t="shared" si="118"/>
        <v>44317</v>
      </c>
      <c r="W1042" s="13" t="s">
        <v>2606</v>
      </c>
    </row>
    <row r="1043" spans="1:23" ht="15">
      <c r="A1043" s="15">
        <v>3281</v>
      </c>
      <c r="B1043" s="15">
        <v>2021</v>
      </c>
      <c r="C1043" s="13" t="s">
        <v>9</v>
      </c>
      <c r="D1043" s="15">
        <v>20</v>
      </c>
      <c r="E1043" s="13" t="s">
        <v>10</v>
      </c>
      <c r="F1043" s="13" t="s">
        <v>11</v>
      </c>
      <c r="G1043" s="13" t="s">
        <v>12</v>
      </c>
      <c r="H1043" s="13" t="s">
        <v>32</v>
      </c>
      <c r="I1043" s="3">
        <f t="shared" si="112"/>
        <v>60</v>
      </c>
      <c r="J1043" s="7">
        <f t="shared" si="113"/>
        <v>64</v>
      </c>
      <c r="K1043" s="3">
        <f>LEN(H1043)</f>
        <v>5</v>
      </c>
      <c r="L1043" s="13" t="str">
        <f>IF(OR(AND(LEN(H1043&gt;3),ISERROR(FIND("-",H1043,1))),AND(LEN(H1043)&gt;3,ISERROR(FIND("+",H1043,1)))),LEFT(H1043,2),H1043)</f>
        <v>60</v>
      </c>
      <c r="M1043" s="13" t="str">
        <f>IF(AND(LEN(H1043&gt;3),ISERROR(FIND("+",H1043,1))),RIGHT(H1043,2),IF(AND(LEN(H1043)=3,ISERROR(FIND("-",H1043,1))),LEFT(H1043,2),H1043))</f>
        <v>64</v>
      </c>
      <c r="N1043" s="13" t="str">
        <f>SUBSTITUTE(H1043,"+","-")</f>
        <v>60-64</v>
      </c>
      <c r="O1043" s="3">
        <f t="shared" si="114"/>
        <v>5</v>
      </c>
      <c r="P1043" s="3">
        <f t="shared" si="115"/>
        <v>3</v>
      </c>
      <c r="Q1043" s="7">
        <f t="shared" si="116"/>
        <v>60</v>
      </c>
      <c r="R1043" s="7">
        <f t="shared" si="117"/>
        <v>64</v>
      </c>
      <c r="S1043" s="13" t="e">
        <f>VLOOKUP(A1043,history!$B:$F,2,0)</f>
        <v>#N/A</v>
      </c>
      <c r="T1043" s="13">
        <f>VLOOKUP($C1043,日期!$A:$D,3,0)</f>
        <v>5</v>
      </c>
      <c r="U1043" s="13">
        <f>VLOOKUP($C1043,日期!$A:$D,4,0)</f>
        <v>1</v>
      </c>
      <c r="V1043" s="65">
        <f t="shared" si="118"/>
        <v>44317</v>
      </c>
      <c r="W1043" s="13" t="s">
        <v>2607</v>
      </c>
    </row>
    <row r="1044" spans="1:23" ht="15">
      <c r="A1044" s="15">
        <v>3280</v>
      </c>
      <c r="B1044" s="15">
        <v>2021</v>
      </c>
      <c r="C1044" s="13" t="s">
        <v>9</v>
      </c>
      <c r="D1044" s="15">
        <v>20</v>
      </c>
      <c r="E1044" s="13" t="s">
        <v>10</v>
      </c>
      <c r="F1044" s="13" t="s">
        <v>17</v>
      </c>
      <c r="G1044" s="13" t="s">
        <v>12</v>
      </c>
      <c r="H1044" s="13" t="s">
        <v>15</v>
      </c>
      <c r="I1044" s="3">
        <f t="shared" si="112"/>
        <v>70</v>
      </c>
      <c r="J1044" s="7">
        <f t="shared" si="113"/>
        <v>70</v>
      </c>
      <c r="K1044" s="3">
        <f>LEN(H1044)</f>
        <v>3</v>
      </c>
      <c r="L1044" s="13" t="str">
        <f>IF(OR(AND(LEN(H1044&gt;3),ISERROR(FIND("-",H1044,1))),AND(LEN(H1044)&gt;3,ISERROR(FIND("+",H1044,1)))),LEFT(H1044,2),H1044)</f>
        <v>70</v>
      </c>
      <c r="M1044" s="13" t="str">
        <f>IF(AND(LEN(H1044&gt;3),ISERROR(FIND("+",H1044,1))),RIGHT(H1044,2),IF(AND(LEN(H1044)=3,ISERROR(FIND("-",H1044,1))),LEFT(H1044,2),H1044))</f>
        <v>70</v>
      </c>
      <c r="N1044" s="13" t="str">
        <f>SUBSTITUTE(H1044,"+","-")</f>
        <v>70-</v>
      </c>
      <c r="O1044" s="3">
        <f t="shared" si="114"/>
        <v>3</v>
      </c>
      <c r="P1044" s="3">
        <f t="shared" si="115"/>
        <v>3</v>
      </c>
      <c r="Q1044" s="7">
        <f t="shared" si="116"/>
        <v>70</v>
      </c>
      <c r="R1044" s="7">
        <f t="shared" si="117"/>
        <v>70</v>
      </c>
      <c r="S1044" s="13" t="e">
        <f>VLOOKUP(A1044,history!$B:$F,2,0)</f>
        <v>#N/A</v>
      </c>
      <c r="T1044" s="13">
        <f>VLOOKUP($C1044,日期!$A:$D,3,0)</f>
        <v>5</v>
      </c>
      <c r="U1044" s="13">
        <f>VLOOKUP($C1044,日期!$A:$D,4,0)</f>
        <v>1</v>
      </c>
      <c r="V1044" s="65">
        <f t="shared" si="118"/>
        <v>44317</v>
      </c>
      <c r="W1044" s="13" t="s">
        <v>2608</v>
      </c>
    </row>
    <row r="1045" spans="1:23" ht="15">
      <c r="A1045" s="15">
        <v>3279</v>
      </c>
      <c r="B1045" s="15">
        <v>2021</v>
      </c>
      <c r="C1045" s="13" t="s">
        <v>9</v>
      </c>
      <c r="D1045" s="15">
        <v>20</v>
      </c>
      <c r="E1045" s="13" t="s">
        <v>10</v>
      </c>
      <c r="F1045" s="13" t="s">
        <v>17</v>
      </c>
      <c r="G1045" s="13" t="s">
        <v>12</v>
      </c>
      <c r="H1045" s="13" t="s">
        <v>29</v>
      </c>
      <c r="I1045" s="3">
        <f t="shared" si="112"/>
        <v>40</v>
      </c>
      <c r="J1045" s="7">
        <f t="shared" si="113"/>
        <v>44</v>
      </c>
      <c r="K1045" s="3">
        <f>LEN(H1045)</f>
        <v>5</v>
      </c>
      <c r="L1045" s="13" t="str">
        <f>IF(OR(AND(LEN(H1045&gt;3),ISERROR(FIND("-",H1045,1))),AND(LEN(H1045)&gt;3,ISERROR(FIND("+",H1045,1)))),LEFT(H1045,2),H1045)</f>
        <v>40</v>
      </c>
      <c r="M1045" s="13" t="str">
        <f>IF(AND(LEN(H1045&gt;3),ISERROR(FIND("+",H1045,1))),RIGHT(H1045,2),IF(AND(LEN(H1045)=3,ISERROR(FIND("-",H1045,1))),LEFT(H1045,2),H1045))</f>
        <v>44</v>
      </c>
      <c r="N1045" s="13" t="str">
        <f>SUBSTITUTE(H1045,"+","-")</f>
        <v>40-44</v>
      </c>
      <c r="O1045" s="3">
        <f t="shared" si="114"/>
        <v>5</v>
      </c>
      <c r="P1045" s="3">
        <f t="shared" si="115"/>
        <v>3</v>
      </c>
      <c r="Q1045" s="7">
        <f t="shared" si="116"/>
        <v>40</v>
      </c>
      <c r="R1045" s="7">
        <f t="shared" si="117"/>
        <v>44</v>
      </c>
      <c r="S1045" s="13" t="e">
        <f>VLOOKUP(A1045,history!$B:$F,2,0)</f>
        <v>#N/A</v>
      </c>
      <c r="T1045" s="13">
        <f>VLOOKUP($C1045,日期!$A:$D,3,0)</f>
        <v>5</v>
      </c>
      <c r="U1045" s="13">
        <f>VLOOKUP($C1045,日期!$A:$D,4,0)</f>
        <v>1</v>
      </c>
      <c r="V1045" s="65">
        <f t="shared" si="118"/>
        <v>44317</v>
      </c>
      <c r="W1045" s="13" t="s">
        <v>2609</v>
      </c>
    </row>
    <row r="1046" spans="1:23" ht="15">
      <c r="A1046" s="15">
        <v>3278</v>
      </c>
      <c r="B1046" s="15">
        <v>2021</v>
      </c>
      <c r="C1046" s="13" t="s">
        <v>9</v>
      </c>
      <c r="D1046" s="15">
        <v>20</v>
      </c>
      <c r="E1046" s="13" t="s">
        <v>61</v>
      </c>
      <c r="F1046" s="13" t="s">
        <v>17</v>
      </c>
      <c r="G1046" s="13" t="s">
        <v>12</v>
      </c>
      <c r="H1046" s="13" t="s">
        <v>13</v>
      </c>
      <c r="I1046" s="3">
        <f t="shared" si="112"/>
        <v>20</v>
      </c>
      <c r="J1046" s="7">
        <f t="shared" si="113"/>
        <v>24</v>
      </c>
      <c r="K1046" s="3">
        <f>LEN(H1046)</f>
        <v>5</v>
      </c>
      <c r="L1046" s="13" t="str">
        <f>IF(OR(AND(LEN(H1046&gt;3),ISERROR(FIND("-",H1046,1))),AND(LEN(H1046)&gt;3,ISERROR(FIND("+",H1046,1)))),LEFT(H1046,2),H1046)</f>
        <v>20</v>
      </c>
      <c r="M1046" s="13" t="str">
        <f>IF(AND(LEN(H1046&gt;3),ISERROR(FIND("+",H1046,1))),RIGHT(H1046,2),IF(AND(LEN(H1046)=3,ISERROR(FIND("-",H1046,1))),LEFT(H1046,2),H1046))</f>
        <v>24</v>
      </c>
      <c r="N1046" s="13" t="str">
        <f>SUBSTITUTE(H1046,"+","-")</f>
        <v>20-24</v>
      </c>
      <c r="O1046" s="3">
        <f t="shared" si="114"/>
        <v>5</v>
      </c>
      <c r="P1046" s="3">
        <f t="shared" si="115"/>
        <v>3</v>
      </c>
      <c r="Q1046" s="7">
        <f t="shared" si="116"/>
        <v>20</v>
      </c>
      <c r="R1046" s="7">
        <f t="shared" si="117"/>
        <v>24</v>
      </c>
      <c r="S1046" s="13" t="e">
        <f>VLOOKUP(A1046,history!$B:$F,2,0)</f>
        <v>#N/A</v>
      </c>
      <c r="T1046" s="13">
        <f>VLOOKUP($C1046,日期!$A:$D,3,0)</f>
        <v>5</v>
      </c>
      <c r="U1046" s="13">
        <f>VLOOKUP($C1046,日期!$A:$D,4,0)</f>
        <v>1</v>
      </c>
      <c r="V1046" s="65">
        <f t="shared" si="118"/>
        <v>44317</v>
      </c>
      <c r="W1046" s="13" t="s">
        <v>2610</v>
      </c>
    </row>
    <row r="1047" spans="1:23" ht="15">
      <c r="A1047" s="15">
        <v>3277</v>
      </c>
      <c r="B1047" s="15">
        <v>2021</v>
      </c>
      <c r="C1047" s="13" t="s">
        <v>9</v>
      </c>
      <c r="D1047" s="15">
        <v>20</v>
      </c>
      <c r="E1047" s="13" t="s">
        <v>14</v>
      </c>
      <c r="F1047" s="13" t="s">
        <v>11</v>
      </c>
      <c r="G1047" s="13" t="s">
        <v>12</v>
      </c>
      <c r="H1047" s="13" t="s">
        <v>29</v>
      </c>
      <c r="I1047" s="3">
        <f t="shared" si="112"/>
        <v>40</v>
      </c>
      <c r="J1047" s="7">
        <f t="shared" si="113"/>
        <v>44</v>
      </c>
      <c r="K1047" s="3">
        <f>LEN(H1047)</f>
        <v>5</v>
      </c>
      <c r="L1047" s="13" t="str">
        <f>IF(OR(AND(LEN(H1047&gt;3),ISERROR(FIND("-",H1047,1))),AND(LEN(H1047)&gt;3,ISERROR(FIND("+",H1047,1)))),LEFT(H1047,2),H1047)</f>
        <v>40</v>
      </c>
      <c r="M1047" s="13" t="str">
        <f>IF(AND(LEN(H1047&gt;3),ISERROR(FIND("+",H1047,1))),RIGHT(H1047,2),IF(AND(LEN(H1047)=3,ISERROR(FIND("-",H1047,1))),LEFT(H1047,2),H1047))</f>
        <v>44</v>
      </c>
      <c r="N1047" s="13" t="str">
        <f>SUBSTITUTE(H1047,"+","-")</f>
        <v>40-44</v>
      </c>
      <c r="O1047" s="3">
        <f t="shared" si="114"/>
        <v>5</v>
      </c>
      <c r="P1047" s="3">
        <f t="shared" si="115"/>
        <v>3</v>
      </c>
      <c r="Q1047" s="7">
        <f t="shared" si="116"/>
        <v>40</v>
      </c>
      <c r="R1047" s="7">
        <f t="shared" si="117"/>
        <v>44</v>
      </c>
      <c r="S1047" s="13" t="e">
        <f>VLOOKUP(A1047,history!$B:$F,2,0)</f>
        <v>#N/A</v>
      </c>
      <c r="T1047" s="13">
        <f>VLOOKUP($C1047,日期!$A:$D,3,0)</f>
        <v>5</v>
      </c>
      <c r="U1047" s="13">
        <f>VLOOKUP($C1047,日期!$A:$D,4,0)</f>
        <v>1</v>
      </c>
      <c r="V1047" s="65">
        <f t="shared" si="118"/>
        <v>44317</v>
      </c>
      <c r="W1047" s="13" t="s">
        <v>2611</v>
      </c>
    </row>
    <row r="1048" spans="1:23" ht="15">
      <c r="A1048" s="15">
        <v>3276</v>
      </c>
      <c r="B1048" s="15">
        <v>2021</v>
      </c>
      <c r="C1048" s="13" t="s">
        <v>9</v>
      </c>
      <c r="D1048" s="15">
        <v>20</v>
      </c>
      <c r="E1048" s="13" t="s">
        <v>14</v>
      </c>
      <c r="F1048" s="13" t="s">
        <v>17</v>
      </c>
      <c r="G1048" s="13" t="s">
        <v>12</v>
      </c>
      <c r="H1048" s="13" t="s">
        <v>30</v>
      </c>
      <c r="I1048" s="3">
        <f t="shared" si="112"/>
        <v>45</v>
      </c>
      <c r="J1048" s="7">
        <f t="shared" si="113"/>
        <v>49</v>
      </c>
      <c r="K1048" s="3">
        <f>LEN(H1048)</f>
        <v>5</v>
      </c>
      <c r="L1048" s="13" t="str">
        <f>IF(OR(AND(LEN(H1048&gt;3),ISERROR(FIND("-",H1048,1))),AND(LEN(H1048)&gt;3,ISERROR(FIND("+",H1048,1)))),LEFT(H1048,2),H1048)</f>
        <v>45</v>
      </c>
      <c r="M1048" s="13" t="str">
        <f>IF(AND(LEN(H1048&gt;3),ISERROR(FIND("+",H1048,1))),RIGHT(H1048,2),IF(AND(LEN(H1048)=3,ISERROR(FIND("-",H1048,1))),LEFT(H1048,2),H1048))</f>
        <v>49</v>
      </c>
      <c r="N1048" s="13" t="str">
        <f>SUBSTITUTE(H1048,"+","-")</f>
        <v>45-49</v>
      </c>
      <c r="O1048" s="3">
        <f t="shared" si="114"/>
        <v>5</v>
      </c>
      <c r="P1048" s="3">
        <f t="shared" si="115"/>
        <v>3</v>
      </c>
      <c r="Q1048" s="7">
        <f t="shared" si="116"/>
        <v>45</v>
      </c>
      <c r="R1048" s="7">
        <f t="shared" si="117"/>
        <v>49</v>
      </c>
      <c r="S1048" s="13" t="e">
        <f>VLOOKUP(A1048,history!$B:$F,2,0)</f>
        <v>#N/A</v>
      </c>
      <c r="T1048" s="13">
        <f>VLOOKUP($C1048,日期!$A:$D,3,0)</f>
        <v>5</v>
      </c>
      <c r="U1048" s="13">
        <f>VLOOKUP($C1048,日期!$A:$D,4,0)</f>
        <v>1</v>
      </c>
      <c r="V1048" s="65">
        <f t="shared" si="118"/>
        <v>44317</v>
      </c>
      <c r="W1048" s="13" t="s">
        <v>2612</v>
      </c>
    </row>
    <row r="1049" spans="1:23" ht="15">
      <c r="A1049" s="15">
        <v>3275</v>
      </c>
      <c r="B1049" s="15">
        <v>2021</v>
      </c>
      <c r="C1049" s="13" t="s">
        <v>9</v>
      </c>
      <c r="D1049" s="15">
        <v>20</v>
      </c>
      <c r="E1049" s="13" t="s">
        <v>36</v>
      </c>
      <c r="F1049" s="13" t="s">
        <v>17</v>
      </c>
      <c r="G1049" s="13" t="s">
        <v>12</v>
      </c>
      <c r="H1049" s="13" t="s">
        <v>35</v>
      </c>
      <c r="I1049" s="3">
        <f t="shared" si="112"/>
        <v>55</v>
      </c>
      <c r="J1049" s="7">
        <f t="shared" si="113"/>
        <v>59</v>
      </c>
      <c r="K1049" s="3">
        <f>LEN(H1049)</f>
        <v>5</v>
      </c>
      <c r="L1049" s="13" t="str">
        <f>IF(OR(AND(LEN(H1049&gt;3),ISERROR(FIND("-",H1049,1))),AND(LEN(H1049)&gt;3,ISERROR(FIND("+",H1049,1)))),LEFT(H1049,2),H1049)</f>
        <v>55</v>
      </c>
      <c r="M1049" s="13" t="str">
        <f>IF(AND(LEN(H1049&gt;3),ISERROR(FIND("+",H1049,1))),RIGHT(H1049,2),IF(AND(LEN(H1049)=3,ISERROR(FIND("-",H1049,1))),LEFT(H1049,2),H1049))</f>
        <v>59</v>
      </c>
      <c r="N1049" s="13" t="str">
        <f>SUBSTITUTE(H1049,"+","-")</f>
        <v>55-59</v>
      </c>
      <c r="O1049" s="3">
        <f t="shared" si="114"/>
        <v>5</v>
      </c>
      <c r="P1049" s="3">
        <f t="shared" si="115"/>
        <v>3</v>
      </c>
      <c r="Q1049" s="7">
        <f t="shared" si="116"/>
        <v>55</v>
      </c>
      <c r="R1049" s="7">
        <f t="shared" si="117"/>
        <v>59</v>
      </c>
      <c r="S1049" s="13" t="e">
        <f>VLOOKUP(A1049,history!$B:$F,2,0)</f>
        <v>#N/A</v>
      </c>
      <c r="T1049" s="13">
        <f>VLOOKUP($C1049,日期!$A:$D,3,0)</f>
        <v>5</v>
      </c>
      <c r="U1049" s="13">
        <f>VLOOKUP($C1049,日期!$A:$D,4,0)</f>
        <v>1</v>
      </c>
      <c r="V1049" s="65">
        <f t="shared" si="118"/>
        <v>44317</v>
      </c>
      <c r="W1049" s="13" t="s">
        <v>2613</v>
      </c>
    </row>
    <row r="1050" spans="1:23" ht="15">
      <c r="A1050" s="15">
        <v>3274</v>
      </c>
      <c r="B1050" s="15">
        <v>2021</v>
      </c>
      <c r="C1050" s="13" t="s">
        <v>9</v>
      </c>
      <c r="D1050" s="15">
        <v>20</v>
      </c>
      <c r="E1050" s="13" t="s">
        <v>10</v>
      </c>
      <c r="F1050" s="13" t="s">
        <v>11</v>
      </c>
      <c r="G1050" s="13" t="s">
        <v>12</v>
      </c>
      <c r="H1050" s="13" t="s">
        <v>32</v>
      </c>
      <c r="I1050" s="3">
        <f t="shared" si="112"/>
        <v>60</v>
      </c>
      <c r="J1050" s="7">
        <f t="shared" si="113"/>
        <v>64</v>
      </c>
      <c r="K1050" s="3">
        <f>LEN(H1050)</f>
        <v>5</v>
      </c>
      <c r="L1050" s="13" t="str">
        <f>IF(OR(AND(LEN(H1050&gt;3),ISERROR(FIND("-",H1050,1))),AND(LEN(H1050)&gt;3,ISERROR(FIND("+",H1050,1)))),LEFT(H1050,2),H1050)</f>
        <v>60</v>
      </c>
      <c r="M1050" s="13" t="str">
        <f>IF(AND(LEN(H1050&gt;3),ISERROR(FIND("+",H1050,1))),RIGHT(H1050,2),IF(AND(LEN(H1050)=3,ISERROR(FIND("-",H1050,1))),LEFT(H1050,2),H1050))</f>
        <v>64</v>
      </c>
      <c r="N1050" s="13" t="str">
        <f>SUBSTITUTE(H1050,"+","-")</f>
        <v>60-64</v>
      </c>
      <c r="O1050" s="3">
        <f t="shared" si="114"/>
        <v>5</v>
      </c>
      <c r="P1050" s="3">
        <f t="shared" si="115"/>
        <v>3</v>
      </c>
      <c r="Q1050" s="7">
        <f t="shared" si="116"/>
        <v>60</v>
      </c>
      <c r="R1050" s="7">
        <f t="shared" si="117"/>
        <v>64</v>
      </c>
      <c r="S1050" s="13" t="e">
        <f>VLOOKUP(A1050,history!$B:$F,2,0)</f>
        <v>#N/A</v>
      </c>
      <c r="T1050" s="13">
        <f>VLOOKUP($C1050,日期!$A:$D,3,0)</f>
        <v>5</v>
      </c>
      <c r="U1050" s="13">
        <f>VLOOKUP($C1050,日期!$A:$D,4,0)</f>
        <v>1</v>
      </c>
      <c r="V1050" s="65">
        <f t="shared" si="118"/>
        <v>44317</v>
      </c>
      <c r="W1050" s="13" t="s">
        <v>2614</v>
      </c>
    </row>
    <row r="1051" spans="1:23" ht="15">
      <c r="A1051" s="15">
        <v>3273</v>
      </c>
      <c r="B1051" s="15">
        <v>2021</v>
      </c>
      <c r="C1051" s="13" t="s">
        <v>9</v>
      </c>
      <c r="D1051" s="15">
        <v>20</v>
      </c>
      <c r="E1051" s="13" t="s">
        <v>10</v>
      </c>
      <c r="F1051" s="13" t="s">
        <v>17</v>
      </c>
      <c r="G1051" s="13" t="s">
        <v>12</v>
      </c>
      <c r="H1051" s="13" t="s">
        <v>15</v>
      </c>
      <c r="I1051" s="3">
        <f t="shared" si="112"/>
        <v>70</v>
      </c>
      <c r="J1051" s="7">
        <f t="shared" si="113"/>
        <v>70</v>
      </c>
      <c r="K1051" s="3">
        <f>LEN(H1051)</f>
        <v>3</v>
      </c>
      <c r="L1051" s="13" t="str">
        <f>IF(OR(AND(LEN(H1051&gt;3),ISERROR(FIND("-",H1051,1))),AND(LEN(H1051)&gt;3,ISERROR(FIND("+",H1051,1)))),LEFT(H1051,2),H1051)</f>
        <v>70</v>
      </c>
      <c r="M1051" s="13" t="str">
        <f>IF(AND(LEN(H1051&gt;3),ISERROR(FIND("+",H1051,1))),RIGHT(H1051,2),IF(AND(LEN(H1051)=3,ISERROR(FIND("-",H1051,1))),LEFT(H1051,2),H1051))</f>
        <v>70</v>
      </c>
      <c r="N1051" s="13" t="str">
        <f>SUBSTITUTE(H1051,"+","-")</f>
        <v>70-</v>
      </c>
      <c r="O1051" s="3">
        <f t="shared" si="114"/>
        <v>3</v>
      </c>
      <c r="P1051" s="3">
        <f t="shared" si="115"/>
        <v>3</v>
      </c>
      <c r="Q1051" s="7">
        <f t="shared" si="116"/>
        <v>70</v>
      </c>
      <c r="R1051" s="7">
        <f t="shared" si="117"/>
        <v>70</v>
      </c>
      <c r="S1051" s="13" t="e">
        <f>VLOOKUP(A1051,history!$B:$F,2,0)</f>
        <v>#N/A</v>
      </c>
      <c r="T1051" s="13">
        <f>VLOOKUP($C1051,日期!$A:$D,3,0)</f>
        <v>5</v>
      </c>
      <c r="U1051" s="13">
        <f>VLOOKUP($C1051,日期!$A:$D,4,0)</f>
        <v>1</v>
      </c>
      <c r="V1051" s="65">
        <f t="shared" si="118"/>
        <v>44317</v>
      </c>
      <c r="W1051" s="13" t="s">
        <v>2615</v>
      </c>
    </row>
    <row r="1052" spans="1:23" ht="15">
      <c r="A1052" s="15">
        <v>3272</v>
      </c>
      <c r="B1052" s="15">
        <v>2021</v>
      </c>
      <c r="C1052" s="13" t="s">
        <v>9</v>
      </c>
      <c r="D1052" s="15">
        <v>20</v>
      </c>
      <c r="E1052" s="13" t="s">
        <v>10</v>
      </c>
      <c r="F1052" s="13" t="s">
        <v>17</v>
      </c>
      <c r="G1052" s="13" t="s">
        <v>12</v>
      </c>
      <c r="H1052" s="13" t="s">
        <v>29</v>
      </c>
      <c r="I1052" s="3">
        <f t="shared" si="112"/>
        <v>40</v>
      </c>
      <c r="J1052" s="7">
        <f t="shared" si="113"/>
        <v>44</v>
      </c>
      <c r="K1052" s="3">
        <f>LEN(H1052)</f>
        <v>5</v>
      </c>
      <c r="L1052" s="13" t="str">
        <f>IF(OR(AND(LEN(H1052&gt;3),ISERROR(FIND("-",H1052,1))),AND(LEN(H1052)&gt;3,ISERROR(FIND("+",H1052,1)))),LEFT(H1052,2),H1052)</f>
        <v>40</v>
      </c>
      <c r="M1052" s="13" t="str">
        <f>IF(AND(LEN(H1052&gt;3),ISERROR(FIND("+",H1052,1))),RIGHT(H1052,2),IF(AND(LEN(H1052)=3,ISERROR(FIND("-",H1052,1))),LEFT(H1052,2),H1052))</f>
        <v>44</v>
      </c>
      <c r="N1052" s="13" t="str">
        <f>SUBSTITUTE(H1052,"+","-")</f>
        <v>40-44</v>
      </c>
      <c r="O1052" s="3">
        <f t="shared" si="114"/>
        <v>5</v>
      </c>
      <c r="P1052" s="3">
        <f t="shared" si="115"/>
        <v>3</v>
      </c>
      <c r="Q1052" s="7">
        <f t="shared" si="116"/>
        <v>40</v>
      </c>
      <c r="R1052" s="7">
        <f t="shared" si="117"/>
        <v>44</v>
      </c>
      <c r="S1052" s="13" t="e">
        <f>VLOOKUP(A1052,history!$B:$F,2,0)</f>
        <v>#N/A</v>
      </c>
      <c r="T1052" s="13">
        <f>VLOOKUP($C1052,日期!$A:$D,3,0)</f>
        <v>5</v>
      </c>
      <c r="U1052" s="13">
        <f>VLOOKUP($C1052,日期!$A:$D,4,0)</f>
        <v>1</v>
      </c>
      <c r="V1052" s="65">
        <f t="shared" si="118"/>
        <v>44317</v>
      </c>
      <c r="W1052" s="13" t="s">
        <v>2616</v>
      </c>
    </row>
    <row r="1053" spans="1:23" ht="15">
      <c r="A1053" s="15">
        <v>3271</v>
      </c>
      <c r="B1053" s="15">
        <v>2021</v>
      </c>
      <c r="C1053" s="13" t="s">
        <v>9</v>
      </c>
      <c r="D1053" s="15">
        <v>20</v>
      </c>
      <c r="E1053" s="13" t="s">
        <v>24</v>
      </c>
      <c r="F1053" s="13" t="s">
        <v>11</v>
      </c>
      <c r="G1053" s="13" t="s">
        <v>25</v>
      </c>
      <c r="H1053" s="13" t="s">
        <v>30</v>
      </c>
      <c r="I1053" s="3">
        <f t="shared" si="112"/>
        <v>45</v>
      </c>
      <c r="J1053" s="7">
        <f t="shared" si="113"/>
        <v>49</v>
      </c>
      <c r="K1053" s="3">
        <f>LEN(H1053)</f>
        <v>5</v>
      </c>
      <c r="L1053" s="13" t="str">
        <f>IF(OR(AND(LEN(H1053&gt;3),ISERROR(FIND("-",H1053,1))),AND(LEN(H1053)&gt;3,ISERROR(FIND("+",H1053,1)))),LEFT(H1053,2),H1053)</f>
        <v>45</v>
      </c>
      <c r="M1053" s="13" t="str">
        <f>IF(AND(LEN(H1053&gt;3),ISERROR(FIND("+",H1053,1))),RIGHT(H1053,2),IF(AND(LEN(H1053)=3,ISERROR(FIND("-",H1053,1))),LEFT(H1053,2),H1053))</f>
        <v>49</v>
      </c>
      <c r="N1053" s="13" t="str">
        <f>SUBSTITUTE(H1053,"+","-")</f>
        <v>45-49</v>
      </c>
      <c r="O1053" s="3">
        <f t="shared" si="114"/>
        <v>5</v>
      </c>
      <c r="P1053" s="3">
        <f t="shared" si="115"/>
        <v>3</v>
      </c>
      <c r="Q1053" s="7">
        <f t="shared" si="116"/>
        <v>45</v>
      </c>
      <c r="R1053" s="7">
        <f t="shared" si="117"/>
        <v>49</v>
      </c>
      <c r="S1053" s="13" t="e">
        <f>VLOOKUP(A1053,history!$B:$F,2,0)</f>
        <v>#N/A</v>
      </c>
      <c r="T1053" s="13">
        <f>VLOOKUP($C1053,日期!$A:$D,3,0)</f>
        <v>5</v>
      </c>
      <c r="U1053" s="13">
        <f>VLOOKUP($C1053,日期!$A:$D,4,0)</f>
        <v>1</v>
      </c>
      <c r="V1053" s="65">
        <f t="shared" si="118"/>
        <v>44317</v>
      </c>
      <c r="W1053" s="13" t="s">
        <v>2617</v>
      </c>
    </row>
    <row r="1054" spans="1:23" ht="15">
      <c r="A1054" s="15">
        <v>3270</v>
      </c>
      <c r="B1054" s="15">
        <v>2021</v>
      </c>
      <c r="C1054" s="13" t="s">
        <v>9</v>
      </c>
      <c r="D1054" s="15">
        <v>20</v>
      </c>
      <c r="E1054" s="13" t="s">
        <v>14</v>
      </c>
      <c r="F1054" s="13" t="s">
        <v>11</v>
      </c>
      <c r="G1054" s="13" t="s">
        <v>12</v>
      </c>
      <c r="H1054" s="13" t="s">
        <v>29</v>
      </c>
      <c r="I1054" s="3">
        <f t="shared" si="112"/>
        <v>40</v>
      </c>
      <c r="J1054" s="7">
        <f t="shared" si="113"/>
        <v>44</v>
      </c>
      <c r="K1054" s="3">
        <f>LEN(H1054)</f>
        <v>5</v>
      </c>
      <c r="L1054" s="13" t="str">
        <f>IF(OR(AND(LEN(H1054&gt;3),ISERROR(FIND("-",H1054,1))),AND(LEN(H1054)&gt;3,ISERROR(FIND("+",H1054,1)))),LEFT(H1054,2),H1054)</f>
        <v>40</v>
      </c>
      <c r="M1054" s="13" t="str">
        <f>IF(AND(LEN(H1054&gt;3),ISERROR(FIND("+",H1054,1))),RIGHT(H1054,2),IF(AND(LEN(H1054)=3,ISERROR(FIND("-",H1054,1))),LEFT(H1054,2),H1054))</f>
        <v>44</v>
      </c>
      <c r="N1054" s="13" t="str">
        <f>SUBSTITUTE(H1054,"+","-")</f>
        <v>40-44</v>
      </c>
      <c r="O1054" s="3">
        <f t="shared" si="114"/>
        <v>5</v>
      </c>
      <c r="P1054" s="3">
        <f t="shared" si="115"/>
        <v>3</v>
      </c>
      <c r="Q1054" s="7">
        <f t="shared" si="116"/>
        <v>40</v>
      </c>
      <c r="R1054" s="7">
        <f t="shared" si="117"/>
        <v>44</v>
      </c>
      <c r="S1054" s="13" t="e">
        <f>VLOOKUP(A1054,history!$B:$F,2,0)</f>
        <v>#N/A</v>
      </c>
      <c r="T1054" s="13">
        <f>VLOOKUP($C1054,日期!$A:$D,3,0)</f>
        <v>5</v>
      </c>
      <c r="U1054" s="13">
        <f>VLOOKUP($C1054,日期!$A:$D,4,0)</f>
        <v>1</v>
      </c>
      <c r="V1054" s="65">
        <f t="shared" si="118"/>
        <v>44317</v>
      </c>
      <c r="W1054" s="13" t="s">
        <v>2618</v>
      </c>
    </row>
    <row r="1055" spans="1:23" ht="15">
      <c r="A1055" s="15">
        <v>3269</v>
      </c>
      <c r="B1055" s="15">
        <v>2021</v>
      </c>
      <c r="C1055" s="13" t="s">
        <v>9</v>
      </c>
      <c r="D1055" s="15">
        <v>20</v>
      </c>
      <c r="E1055" s="13" t="s">
        <v>14</v>
      </c>
      <c r="F1055" s="13" t="s">
        <v>17</v>
      </c>
      <c r="G1055" s="13" t="s">
        <v>12</v>
      </c>
      <c r="H1055" s="13" t="s">
        <v>30</v>
      </c>
      <c r="I1055" s="3">
        <f t="shared" si="112"/>
        <v>45</v>
      </c>
      <c r="J1055" s="7">
        <f t="shared" si="113"/>
        <v>49</v>
      </c>
      <c r="K1055" s="3">
        <f>LEN(H1055)</f>
        <v>5</v>
      </c>
      <c r="L1055" s="13" t="str">
        <f>IF(OR(AND(LEN(H1055&gt;3),ISERROR(FIND("-",H1055,1))),AND(LEN(H1055)&gt;3,ISERROR(FIND("+",H1055,1)))),LEFT(H1055,2),H1055)</f>
        <v>45</v>
      </c>
      <c r="M1055" s="13" t="str">
        <f>IF(AND(LEN(H1055&gt;3),ISERROR(FIND("+",H1055,1))),RIGHT(H1055,2),IF(AND(LEN(H1055)=3,ISERROR(FIND("-",H1055,1))),LEFT(H1055,2),H1055))</f>
        <v>49</v>
      </c>
      <c r="N1055" s="13" t="str">
        <f>SUBSTITUTE(H1055,"+","-")</f>
        <v>45-49</v>
      </c>
      <c r="O1055" s="3">
        <f t="shared" si="114"/>
        <v>5</v>
      </c>
      <c r="P1055" s="3">
        <f t="shared" si="115"/>
        <v>3</v>
      </c>
      <c r="Q1055" s="7">
        <f t="shared" si="116"/>
        <v>45</v>
      </c>
      <c r="R1055" s="7">
        <f t="shared" si="117"/>
        <v>49</v>
      </c>
      <c r="S1055" s="13" t="e">
        <f>VLOOKUP(A1055,history!$B:$F,2,0)</f>
        <v>#N/A</v>
      </c>
      <c r="T1055" s="13">
        <f>VLOOKUP($C1055,日期!$A:$D,3,0)</f>
        <v>5</v>
      </c>
      <c r="U1055" s="13">
        <f>VLOOKUP($C1055,日期!$A:$D,4,0)</f>
        <v>1</v>
      </c>
      <c r="V1055" s="65">
        <f t="shared" si="118"/>
        <v>44317</v>
      </c>
      <c r="W1055" s="13" t="s">
        <v>2619</v>
      </c>
    </row>
    <row r="1056" spans="1:23" ht="15">
      <c r="A1056" s="15">
        <v>3268</v>
      </c>
      <c r="B1056" s="15">
        <v>2021</v>
      </c>
      <c r="C1056" s="13" t="s">
        <v>9</v>
      </c>
      <c r="D1056" s="15">
        <v>20</v>
      </c>
      <c r="E1056" s="13" t="s">
        <v>36</v>
      </c>
      <c r="F1056" s="13" t="s">
        <v>17</v>
      </c>
      <c r="G1056" s="13" t="s">
        <v>12</v>
      </c>
      <c r="H1056" s="13" t="s">
        <v>35</v>
      </c>
      <c r="I1056" s="3">
        <f t="shared" si="112"/>
        <v>55</v>
      </c>
      <c r="J1056" s="7">
        <f t="shared" si="113"/>
        <v>59</v>
      </c>
      <c r="K1056" s="3">
        <f>LEN(H1056)</f>
        <v>5</v>
      </c>
      <c r="L1056" s="13" t="str">
        <f>IF(OR(AND(LEN(H1056&gt;3),ISERROR(FIND("-",H1056,1))),AND(LEN(H1056)&gt;3,ISERROR(FIND("+",H1056,1)))),LEFT(H1056,2),H1056)</f>
        <v>55</v>
      </c>
      <c r="M1056" s="13" t="str">
        <f>IF(AND(LEN(H1056&gt;3),ISERROR(FIND("+",H1056,1))),RIGHT(H1056,2),IF(AND(LEN(H1056)=3,ISERROR(FIND("-",H1056,1))),LEFT(H1056,2),H1056))</f>
        <v>59</v>
      </c>
      <c r="N1056" s="13" t="str">
        <f>SUBSTITUTE(H1056,"+","-")</f>
        <v>55-59</v>
      </c>
      <c r="O1056" s="3">
        <f t="shared" si="114"/>
        <v>5</v>
      </c>
      <c r="P1056" s="3">
        <f t="shared" si="115"/>
        <v>3</v>
      </c>
      <c r="Q1056" s="7">
        <f t="shared" si="116"/>
        <v>55</v>
      </c>
      <c r="R1056" s="7">
        <f t="shared" si="117"/>
        <v>59</v>
      </c>
      <c r="S1056" s="13" t="e">
        <f>VLOOKUP(A1056,history!$B:$F,2,0)</f>
        <v>#N/A</v>
      </c>
      <c r="T1056" s="13">
        <f>VLOOKUP($C1056,日期!$A:$D,3,0)</f>
        <v>5</v>
      </c>
      <c r="U1056" s="13">
        <f>VLOOKUP($C1056,日期!$A:$D,4,0)</f>
        <v>1</v>
      </c>
      <c r="V1056" s="65">
        <f t="shared" si="118"/>
        <v>44317</v>
      </c>
      <c r="W1056" s="13" t="s">
        <v>2620</v>
      </c>
    </row>
    <row r="1057" spans="1:23" ht="15">
      <c r="A1057" s="15">
        <v>3267</v>
      </c>
      <c r="B1057" s="15">
        <v>2021</v>
      </c>
      <c r="C1057" s="13" t="s">
        <v>9</v>
      </c>
      <c r="D1057" s="15">
        <v>20</v>
      </c>
      <c r="E1057" s="13" t="s">
        <v>10</v>
      </c>
      <c r="F1057" s="13" t="s">
        <v>11</v>
      </c>
      <c r="G1057" s="13" t="s">
        <v>12</v>
      </c>
      <c r="H1057" s="13" t="s">
        <v>32</v>
      </c>
      <c r="I1057" s="3">
        <f t="shared" si="112"/>
        <v>60</v>
      </c>
      <c r="J1057" s="7">
        <f t="shared" si="113"/>
        <v>64</v>
      </c>
      <c r="K1057" s="3">
        <f>LEN(H1057)</f>
        <v>5</v>
      </c>
      <c r="L1057" s="13" t="str">
        <f>IF(OR(AND(LEN(H1057&gt;3),ISERROR(FIND("-",H1057,1))),AND(LEN(H1057)&gt;3,ISERROR(FIND("+",H1057,1)))),LEFT(H1057,2),H1057)</f>
        <v>60</v>
      </c>
      <c r="M1057" s="13" t="str">
        <f>IF(AND(LEN(H1057&gt;3),ISERROR(FIND("+",H1057,1))),RIGHT(H1057,2),IF(AND(LEN(H1057)=3,ISERROR(FIND("-",H1057,1))),LEFT(H1057,2),H1057))</f>
        <v>64</v>
      </c>
      <c r="N1057" s="13" t="str">
        <f>SUBSTITUTE(H1057,"+","-")</f>
        <v>60-64</v>
      </c>
      <c r="O1057" s="3">
        <f t="shared" si="114"/>
        <v>5</v>
      </c>
      <c r="P1057" s="3">
        <f t="shared" si="115"/>
        <v>3</v>
      </c>
      <c r="Q1057" s="7">
        <f t="shared" si="116"/>
        <v>60</v>
      </c>
      <c r="R1057" s="7">
        <f t="shared" si="117"/>
        <v>64</v>
      </c>
      <c r="S1057" s="13" t="e">
        <f>VLOOKUP(A1057,history!$B:$F,2,0)</f>
        <v>#N/A</v>
      </c>
      <c r="T1057" s="13">
        <f>VLOOKUP($C1057,日期!$A:$D,3,0)</f>
        <v>5</v>
      </c>
      <c r="U1057" s="13">
        <f>VLOOKUP($C1057,日期!$A:$D,4,0)</f>
        <v>1</v>
      </c>
      <c r="V1057" s="65">
        <f t="shared" si="118"/>
        <v>44317</v>
      </c>
      <c r="W1057" s="13" t="s">
        <v>2621</v>
      </c>
    </row>
    <row r="1058" spans="1:23" ht="15">
      <c r="A1058" s="15">
        <v>3266</v>
      </c>
      <c r="B1058" s="15">
        <v>2021</v>
      </c>
      <c r="C1058" s="13" t="s">
        <v>9</v>
      </c>
      <c r="D1058" s="15">
        <v>20</v>
      </c>
      <c r="E1058" s="13" t="s">
        <v>10</v>
      </c>
      <c r="F1058" s="13" t="s">
        <v>17</v>
      </c>
      <c r="G1058" s="13" t="s">
        <v>12</v>
      </c>
      <c r="H1058" s="13" t="s">
        <v>15</v>
      </c>
      <c r="I1058" s="3">
        <f t="shared" si="112"/>
        <v>70</v>
      </c>
      <c r="J1058" s="7">
        <f t="shared" si="113"/>
        <v>70</v>
      </c>
      <c r="K1058" s="3">
        <f>LEN(H1058)</f>
        <v>3</v>
      </c>
      <c r="L1058" s="13" t="str">
        <f>IF(OR(AND(LEN(H1058&gt;3),ISERROR(FIND("-",H1058,1))),AND(LEN(H1058)&gt;3,ISERROR(FIND("+",H1058,1)))),LEFT(H1058,2),H1058)</f>
        <v>70</v>
      </c>
      <c r="M1058" s="13" t="str">
        <f>IF(AND(LEN(H1058&gt;3),ISERROR(FIND("+",H1058,1))),RIGHT(H1058,2),IF(AND(LEN(H1058)=3,ISERROR(FIND("-",H1058,1))),LEFT(H1058,2),H1058))</f>
        <v>70</v>
      </c>
      <c r="N1058" s="13" t="str">
        <f>SUBSTITUTE(H1058,"+","-")</f>
        <v>70-</v>
      </c>
      <c r="O1058" s="3">
        <f t="shared" si="114"/>
        <v>3</v>
      </c>
      <c r="P1058" s="3">
        <f t="shared" si="115"/>
        <v>3</v>
      </c>
      <c r="Q1058" s="7">
        <f t="shared" si="116"/>
        <v>70</v>
      </c>
      <c r="R1058" s="7">
        <f t="shared" si="117"/>
        <v>70</v>
      </c>
      <c r="S1058" s="13" t="e">
        <f>VLOOKUP(A1058,history!$B:$F,2,0)</f>
        <v>#N/A</v>
      </c>
      <c r="T1058" s="13">
        <f>VLOOKUP($C1058,日期!$A:$D,3,0)</f>
        <v>5</v>
      </c>
      <c r="U1058" s="13">
        <f>VLOOKUP($C1058,日期!$A:$D,4,0)</f>
        <v>1</v>
      </c>
      <c r="V1058" s="65">
        <f t="shared" si="118"/>
        <v>44317</v>
      </c>
      <c r="W1058" s="13" t="s">
        <v>2622</v>
      </c>
    </row>
    <row r="1059" spans="1:23" ht="15">
      <c r="A1059" s="15">
        <v>3265</v>
      </c>
      <c r="B1059" s="15">
        <v>2021</v>
      </c>
      <c r="C1059" s="13" t="s">
        <v>9</v>
      </c>
      <c r="D1059" s="15">
        <v>20</v>
      </c>
      <c r="E1059" s="13" t="s">
        <v>10</v>
      </c>
      <c r="F1059" s="13" t="s">
        <v>17</v>
      </c>
      <c r="G1059" s="13" t="s">
        <v>12</v>
      </c>
      <c r="H1059" s="13" t="s">
        <v>29</v>
      </c>
      <c r="I1059" s="3">
        <f t="shared" si="112"/>
        <v>40</v>
      </c>
      <c r="J1059" s="7">
        <f t="shared" si="113"/>
        <v>44</v>
      </c>
      <c r="K1059" s="3">
        <f>LEN(H1059)</f>
        <v>5</v>
      </c>
      <c r="L1059" s="13" t="str">
        <f>IF(OR(AND(LEN(H1059&gt;3),ISERROR(FIND("-",H1059,1))),AND(LEN(H1059)&gt;3,ISERROR(FIND("+",H1059,1)))),LEFT(H1059,2),H1059)</f>
        <v>40</v>
      </c>
      <c r="M1059" s="13" t="str">
        <f>IF(AND(LEN(H1059&gt;3),ISERROR(FIND("+",H1059,1))),RIGHT(H1059,2),IF(AND(LEN(H1059)=3,ISERROR(FIND("-",H1059,1))),LEFT(H1059,2),H1059))</f>
        <v>44</v>
      </c>
      <c r="N1059" s="13" t="str">
        <f>SUBSTITUTE(H1059,"+","-")</f>
        <v>40-44</v>
      </c>
      <c r="O1059" s="3">
        <f t="shared" si="114"/>
        <v>5</v>
      </c>
      <c r="P1059" s="3">
        <f t="shared" si="115"/>
        <v>3</v>
      </c>
      <c r="Q1059" s="7">
        <f t="shared" si="116"/>
        <v>40</v>
      </c>
      <c r="R1059" s="7">
        <f t="shared" si="117"/>
        <v>44</v>
      </c>
      <c r="S1059" s="13" t="e">
        <f>VLOOKUP(A1059,history!$B:$F,2,0)</f>
        <v>#N/A</v>
      </c>
      <c r="T1059" s="13">
        <f>VLOOKUP($C1059,日期!$A:$D,3,0)</f>
        <v>5</v>
      </c>
      <c r="U1059" s="13">
        <f>VLOOKUP($C1059,日期!$A:$D,4,0)</f>
        <v>1</v>
      </c>
      <c r="V1059" s="65">
        <f t="shared" si="118"/>
        <v>44317</v>
      </c>
      <c r="W1059" s="13" t="s">
        <v>2623</v>
      </c>
    </row>
    <row r="1060" spans="1:23" ht="15">
      <c r="A1060" s="15">
        <v>3264</v>
      </c>
      <c r="B1060" s="15">
        <v>2021</v>
      </c>
      <c r="C1060" s="13" t="s">
        <v>9</v>
      </c>
      <c r="D1060" s="15">
        <v>20</v>
      </c>
      <c r="E1060" s="13" t="s">
        <v>24</v>
      </c>
      <c r="F1060" s="13" t="s">
        <v>11</v>
      </c>
      <c r="G1060" s="13" t="s">
        <v>25</v>
      </c>
      <c r="H1060" s="13" t="s">
        <v>30</v>
      </c>
      <c r="I1060" s="3">
        <f t="shared" si="112"/>
        <v>45</v>
      </c>
      <c r="J1060" s="7">
        <f t="shared" si="113"/>
        <v>49</v>
      </c>
      <c r="K1060" s="3">
        <f>LEN(H1060)</f>
        <v>5</v>
      </c>
      <c r="L1060" s="13" t="str">
        <f>IF(OR(AND(LEN(H1060&gt;3),ISERROR(FIND("-",H1060,1))),AND(LEN(H1060)&gt;3,ISERROR(FIND("+",H1060,1)))),LEFT(H1060,2),H1060)</f>
        <v>45</v>
      </c>
      <c r="M1060" s="13" t="str">
        <f>IF(AND(LEN(H1060&gt;3),ISERROR(FIND("+",H1060,1))),RIGHT(H1060,2),IF(AND(LEN(H1060)=3,ISERROR(FIND("-",H1060,1))),LEFT(H1060,2),H1060))</f>
        <v>49</v>
      </c>
      <c r="N1060" s="13" t="str">
        <f>SUBSTITUTE(H1060,"+","-")</f>
        <v>45-49</v>
      </c>
      <c r="O1060" s="3">
        <f t="shared" si="114"/>
        <v>5</v>
      </c>
      <c r="P1060" s="3">
        <f t="shared" si="115"/>
        <v>3</v>
      </c>
      <c r="Q1060" s="7">
        <f t="shared" si="116"/>
        <v>45</v>
      </c>
      <c r="R1060" s="7">
        <f t="shared" si="117"/>
        <v>49</v>
      </c>
      <c r="S1060" s="13" t="e">
        <f>VLOOKUP(A1060,history!$B:$F,2,0)</f>
        <v>#N/A</v>
      </c>
      <c r="T1060" s="13">
        <f>VLOOKUP($C1060,日期!$A:$D,3,0)</f>
        <v>5</v>
      </c>
      <c r="U1060" s="13">
        <f>VLOOKUP($C1060,日期!$A:$D,4,0)</f>
        <v>1</v>
      </c>
      <c r="V1060" s="65">
        <f t="shared" si="118"/>
        <v>44317</v>
      </c>
      <c r="W1060" s="13" t="s">
        <v>2624</v>
      </c>
    </row>
    <row r="1061" spans="1:23" ht="15">
      <c r="A1061" s="15">
        <v>3263</v>
      </c>
      <c r="B1061" s="15">
        <v>2021</v>
      </c>
      <c r="C1061" s="13" t="s">
        <v>9</v>
      </c>
      <c r="D1061" s="15">
        <v>20</v>
      </c>
      <c r="E1061" s="13" t="s">
        <v>14</v>
      </c>
      <c r="F1061" s="13" t="s">
        <v>11</v>
      </c>
      <c r="G1061" s="13" t="s">
        <v>12</v>
      </c>
      <c r="H1061" s="13" t="s">
        <v>29</v>
      </c>
      <c r="I1061" s="3">
        <f t="shared" si="112"/>
        <v>40</v>
      </c>
      <c r="J1061" s="7">
        <f t="shared" si="113"/>
        <v>44</v>
      </c>
      <c r="K1061" s="3">
        <f>LEN(H1061)</f>
        <v>5</v>
      </c>
      <c r="L1061" s="13" t="str">
        <f>IF(OR(AND(LEN(H1061&gt;3),ISERROR(FIND("-",H1061,1))),AND(LEN(H1061)&gt;3,ISERROR(FIND("+",H1061,1)))),LEFT(H1061,2),H1061)</f>
        <v>40</v>
      </c>
      <c r="M1061" s="13" t="str">
        <f>IF(AND(LEN(H1061&gt;3),ISERROR(FIND("+",H1061,1))),RIGHT(H1061,2),IF(AND(LEN(H1061)=3,ISERROR(FIND("-",H1061,1))),LEFT(H1061,2),H1061))</f>
        <v>44</v>
      </c>
      <c r="N1061" s="13" t="str">
        <f>SUBSTITUTE(H1061,"+","-")</f>
        <v>40-44</v>
      </c>
      <c r="O1061" s="3">
        <f t="shared" si="114"/>
        <v>5</v>
      </c>
      <c r="P1061" s="3">
        <f t="shared" si="115"/>
        <v>3</v>
      </c>
      <c r="Q1061" s="7">
        <f t="shared" si="116"/>
        <v>40</v>
      </c>
      <c r="R1061" s="7">
        <f t="shared" si="117"/>
        <v>44</v>
      </c>
      <c r="S1061" s="13" t="e">
        <f>VLOOKUP(A1061,history!$B:$F,2,0)</f>
        <v>#N/A</v>
      </c>
      <c r="T1061" s="13">
        <f>VLOOKUP($C1061,日期!$A:$D,3,0)</f>
        <v>5</v>
      </c>
      <c r="U1061" s="13">
        <f>VLOOKUP($C1061,日期!$A:$D,4,0)</f>
        <v>1</v>
      </c>
      <c r="V1061" s="65">
        <f t="shared" si="118"/>
        <v>44317</v>
      </c>
      <c r="W1061" s="13" t="s">
        <v>2625</v>
      </c>
    </row>
    <row r="1062" spans="1:23" ht="15">
      <c r="A1062" s="15">
        <v>3262</v>
      </c>
      <c r="B1062" s="15">
        <v>2021</v>
      </c>
      <c r="C1062" s="13" t="s">
        <v>9</v>
      </c>
      <c r="D1062" s="15">
        <v>20</v>
      </c>
      <c r="E1062" s="13" t="s">
        <v>14</v>
      </c>
      <c r="F1062" s="13" t="s">
        <v>17</v>
      </c>
      <c r="G1062" s="13" t="s">
        <v>12</v>
      </c>
      <c r="H1062" s="13" t="s">
        <v>30</v>
      </c>
      <c r="I1062" s="3">
        <f t="shared" si="112"/>
        <v>45</v>
      </c>
      <c r="J1062" s="7">
        <f t="shared" si="113"/>
        <v>49</v>
      </c>
      <c r="K1062" s="3">
        <f>LEN(H1062)</f>
        <v>5</v>
      </c>
      <c r="L1062" s="13" t="str">
        <f>IF(OR(AND(LEN(H1062&gt;3),ISERROR(FIND("-",H1062,1))),AND(LEN(H1062)&gt;3,ISERROR(FIND("+",H1062,1)))),LEFT(H1062,2),H1062)</f>
        <v>45</v>
      </c>
      <c r="M1062" s="13" t="str">
        <f>IF(AND(LEN(H1062&gt;3),ISERROR(FIND("+",H1062,1))),RIGHT(H1062,2),IF(AND(LEN(H1062)=3,ISERROR(FIND("-",H1062,1))),LEFT(H1062,2),H1062))</f>
        <v>49</v>
      </c>
      <c r="N1062" s="13" t="str">
        <f>SUBSTITUTE(H1062,"+","-")</f>
        <v>45-49</v>
      </c>
      <c r="O1062" s="3">
        <f t="shared" si="114"/>
        <v>5</v>
      </c>
      <c r="P1062" s="3">
        <f t="shared" si="115"/>
        <v>3</v>
      </c>
      <c r="Q1062" s="7">
        <f t="shared" si="116"/>
        <v>45</v>
      </c>
      <c r="R1062" s="7">
        <f t="shared" si="117"/>
        <v>49</v>
      </c>
      <c r="S1062" s="13" t="e">
        <f>VLOOKUP(A1062,history!$B:$F,2,0)</f>
        <v>#N/A</v>
      </c>
      <c r="T1062" s="13">
        <f>VLOOKUP($C1062,日期!$A:$D,3,0)</f>
        <v>5</v>
      </c>
      <c r="U1062" s="13">
        <f>VLOOKUP($C1062,日期!$A:$D,4,0)</f>
        <v>1</v>
      </c>
      <c r="V1062" s="65">
        <f t="shared" si="118"/>
        <v>44317</v>
      </c>
      <c r="W1062" s="13" t="s">
        <v>2626</v>
      </c>
    </row>
    <row r="1063" spans="1:23" ht="15">
      <c r="A1063" s="15">
        <v>3261</v>
      </c>
      <c r="B1063" s="15">
        <v>2021</v>
      </c>
      <c r="C1063" s="13" t="s">
        <v>9</v>
      </c>
      <c r="D1063" s="15">
        <v>20</v>
      </c>
      <c r="E1063" s="13" t="s">
        <v>36</v>
      </c>
      <c r="F1063" s="13" t="s">
        <v>17</v>
      </c>
      <c r="G1063" s="13" t="s">
        <v>12</v>
      </c>
      <c r="H1063" s="13" t="s">
        <v>35</v>
      </c>
      <c r="I1063" s="3">
        <f t="shared" si="112"/>
        <v>55</v>
      </c>
      <c r="J1063" s="7">
        <f t="shared" si="113"/>
        <v>59</v>
      </c>
      <c r="K1063" s="3">
        <f>LEN(H1063)</f>
        <v>5</v>
      </c>
      <c r="L1063" s="13" t="str">
        <f>IF(OR(AND(LEN(H1063&gt;3),ISERROR(FIND("-",H1063,1))),AND(LEN(H1063)&gt;3,ISERROR(FIND("+",H1063,1)))),LEFT(H1063,2),H1063)</f>
        <v>55</v>
      </c>
      <c r="M1063" s="13" t="str">
        <f>IF(AND(LEN(H1063&gt;3),ISERROR(FIND("+",H1063,1))),RIGHT(H1063,2),IF(AND(LEN(H1063)=3,ISERROR(FIND("-",H1063,1))),LEFT(H1063,2),H1063))</f>
        <v>59</v>
      </c>
      <c r="N1063" s="13" t="str">
        <f>SUBSTITUTE(H1063,"+","-")</f>
        <v>55-59</v>
      </c>
      <c r="O1063" s="3">
        <f t="shared" si="114"/>
        <v>5</v>
      </c>
      <c r="P1063" s="3">
        <f t="shared" si="115"/>
        <v>3</v>
      </c>
      <c r="Q1063" s="7">
        <f t="shared" si="116"/>
        <v>55</v>
      </c>
      <c r="R1063" s="7">
        <f t="shared" si="117"/>
        <v>59</v>
      </c>
      <c r="S1063" s="13" t="e">
        <f>VLOOKUP(A1063,history!$B:$F,2,0)</f>
        <v>#N/A</v>
      </c>
      <c r="T1063" s="13">
        <f>VLOOKUP($C1063,日期!$A:$D,3,0)</f>
        <v>5</v>
      </c>
      <c r="U1063" s="13">
        <f>VLOOKUP($C1063,日期!$A:$D,4,0)</f>
        <v>1</v>
      </c>
      <c r="V1063" s="65">
        <f t="shared" si="118"/>
        <v>44317</v>
      </c>
      <c r="W1063" s="13" t="s">
        <v>2627</v>
      </c>
    </row>
    <row r="1064" spans="1:23" ht="15">
      <c r="A1064" s="15">
        <v>3260</v>
      </c>
      <c r="B1064" s="15">
        <v>2021</v>
      </c>
      <c r="C1064" s="13" t="s">
        <v>9</v>
      </c>
      <c r="D1064" s="15">
        <v>20</v>
      </c>
      <c r="E1064" s="13" t="s">
        <v>10</v>
      </c>
      <c r="F1064" s="13" t="s">
        <v>11</v>
      </c>
      <c r="G1064" s="13" t="s">
        <v>12</v>
      </c>
      <c r="H1064" s="13" t="s">
        <v>32</v>
      </c>
      <c r="I1064" s="3">
        <f t="shared" si="112"/>
        <v>60</v>
      </c>
      <c r="J1064" s="7">
        <f t="shared" si="113"/>
        <v>64</v>
      </c>
      <c r="K1064" s="3">
        <f>LEN(H1064)</f>
        <v>5</v>
      </c>
      <c r="L1064" s="13" t="str">
        <f>IF(OR(AND(LEN(H1064&gt;3),ISERROR(FIND("-",H1064,1))),AND(LEN(H1064)&gt;3,ISERROR(FIND("+",H1064,1)))),LEFT(H1064,2),H1064)</f>
        <v>60</v>
      </c>
      <c r="M1064" s="13" t="str">
        <f>IF(AND(LEN(H1064&gt;3),ISERROR(FIND("+",H1064,1))),RIGHT(H1064,2),IF(AND(LEN(H1064)=3,ISERROR(FIND("-",H1064,1))),LEFT(H1064,2),H1064))</f>
        <v>64</v>
      </c>
      <c r="N1064" s="13" t="str">
        <f>SUBSTITUTE(H1064,"+","-")</f>
        <v>60-64</v>
      </c>
      <c r="O1064" s="3">
        <f t="shared" si="114"/>
        <v>5</v>
      </c>
      <c r="P1064" s="3">
        <f t="shared" si="115"/>
        <v>3</v>
      </c>
      <c r="Q1064" s="7">
        <f t="shared" si="116"/>
        <v>60</v>
      </c>
      <c r="R1064" s="7">
        <f t="shared" si="117"/>
        <v>64</v>
      </c>
      <c r="S1064" s="13" t="e">
        <f>VLOOKUP(A1064,history!$B:$F,2,0)</f>
        <v>#N/A</v>
      </c>
      <c r="T1064" s="13">
        <f>VLOOKUP($C1064,日期!$A:$D,3,0)</f>
        <v>5</v>
      </c>
      <c r="U1064" s="13">
        <f>VLOOKUP($C1064,日期!$A:$D,4,0)</f>
        <v>1</v>
      </c>
      <c r="V1064" s="65">
        <f t="shared" si="118"/>
        <v>44317</v>
      </c>
      <c r="W1064" s="13" t="s">
        <v>2628</v>
      </c>
    </row>
    <row r="1065" spans="1:23" ht="15">
      <c r="A1065" s="15">
        <v>3259</v>
      </c>
      <c r="B1065" s="15">
        <v>2021</v>
      </c>
      <c r="C1065" s="13" t="s">
        <v>9</v>
      </c>
      <c r="D1065" s="15">
        <v>20</v>
      </c>
      <c r="E1065" s="13" t="s">
        <v>10</v>
      </c>
      <c r="F1065" s="13" t="s">
        <v>17</v>
      </c>
      <c r="G1065" s="13" t="s">
        <v>12</v>
      </c>
      <c r="H1065" s="13" t="s">
        <v>15</v>
      </c>
      <c r="I1065" s="3">
        <f t="shared" si="112"/>
        <v>70</v>
      </c>
      <c r="J1065" s="7">
        <f t="shared" si="113"/>
        <v>70</v>
      </c>
      <c r="K1065" s="3">
        <f>LEN(H1065)</f>
        <v>3</v>
      </c>
      <c r="L1065" s="13" t="str">
        <f>IF(OR(AND(LEN(H1065&gt;3),ISERROR(FIND("-",H1065,1))),AND(LEN(H1065)&gt;3,ISERROR(FIND("+",H1065,1)))),LEFT(H1065,2),H1065)</f>
        <v>70</v>
      </c>
      <c r="M1065" s="13" t="str">
        <f>IF(AND(LEN(H1065&gt;3),ISERROR(FIND("+",H1065,1))),RIGHT(H1065,2),IF(AND(LEN(H1065)=3,ISERROR(FIND("-",H1065,1))),LEFT(H1065,2),H1065))</f>
        <v>70</v>
      </c>
      <c r="N1065" s="13" t="str">
        <f>SUBSTITUTE(H1065,"+","-")</f>
        <v>70-</v>
      </c>
      <c r="O1065" s="3">
        <f t="shared" si="114"/>
        <v>3</v>
      </c>
      <c r="P1065" s="3">
        <f t="shared" si="115"/>
        <v>3</v>
      </c>
      <c r="Q1065" s="7">
        <f t="shared" si="116"/>
        <v>70</v>
      </c>
      <c r="R1065" s="7">
        <f t="shared" si="117"/>
        <v>70</v>
      </c>
      <c r="S1065" s="13" t="e">
        <f>VLOOKUP(A1065,history!$B:$F,2,0)</f>
        <v>#N/A</v>
      </c>
      <c r="T1065" s="13">
        <f>VLOOKUP($C1065,日期!$A:$D,3,0)</f>
        <v>5</v>
      </c>
      <c r="U1065" s="13">
        <f>VLOOKUP($C1065,日期!$A:$D,4,0)</f>
        <v>1</v>
      </c>
      <c r="V1065" s="65">
        <f t="shared" si="118"/>
        <v>44317</v>
      </c>
      <c r="W1065" s="13" t="s">
        <v>2629</v>
      </c>
    </row>
    <row r="1066" spans="1:23" ht="15">
      <c r="A1066" s="15">
        <v>3258</v>
      </c>
      <c r="B1066" s="15">
        <v>2021</v>
      </c>
      <c r="C1066" s="13" t="s">
        <v>9</v>
      </c>
      <c r="D1066" s="15">
        <v>20</v>
      </c>
      <c r="E1066" s="13" t="s">
        <v>10</v>
      </c>
      <c r="F1066" s="13" t="s">
        <v>17</v>
      </c>
      <c r="G1066" s="13" t="s">
        <v>12</v>
      </c>
      <c r="H1066" s="13" t="s">
        <v>29</v>
      </c>
      <c r="I1066" s="3">
        <f t="shared" si="112"/>
        <v>40</v>
      </c>
      <c r="J1066" s="7">
        <f t="shared" si="113"/>
        <v>44</v>
      </c>
      <c r="K1066" s="3">
        <f>LEN(H1066)</f>
        <v>5</v>
      </c>
      <c r="L1066" s="13" t="str">
        <f>IF(OR(AND(LEN(H1066&gt;3),ISERROR(FIND("-",H1066,1))),AND(LEN(H1066)&gt;3,ISERROR(FIND("+",H1066,1)))),LEFT(H1066,2),H1066)</f>
        <v>40</v>
      </c>
      <c r="M1066" s="13" t="str">
        <f>IF(AND(LEN(H1066&gt;3),ISERROR(FIND("+",H1066,1))),RIGHT(H1066,2),IF(AND(LEN(H1066)=3,ISERROR(FIND("-",H1066,1))),LEFT(H1066,2),H1066))</f>
        <v>44</v>
      </c>
      <c r="N1066" s="13" t="str">
        <f>SUBSTITUTE(H1066,"+","-")</f>
        <v>40-44</v>
      </c>
      <c r="O1066" s="3">
        <f t="shared" si="114"/>
        <v>5</v>
      </c>
      <c r="P1066" s="3">
        <f t="shared" si="115"/>
        <v>3</v>
      </c>
      <c r="Q1066" s="7">
        <f t="shared" si="116"/>
        <v>40</v>
      </c>
      <c r="R1066" s="7">
        <f t="shared" si="117"/>
        <v>44</v>
      </c>
      <c r="S1066" s="13" t="e">
        <f>VLOOKUP(A1066,history!$B:$F,2,0)</f>
        <v>#N/A</v>
      </c>
      <c r="T1066" s="13">
        <f>VLOOKUP($C1066,日期!$A:$D,3,0)</f>
        <v>5</v>
      </c>
      <c r="U1066" s="13">
        <f>VLOOKUP($C1066,日期!$A:$D,4,0)</f>
        <v>1</v>
      </c>
      <c r="V1066" s="65">
        <f t="shared" si="118"/>
        <v>44317</v>
      </c>
      <c r="W1066" s="13" t="s">
        <v>2630</v>
      </c>
    </row>
    <row r="1067" spans="1:23" ht="15">
      <c r="A1067" s="15">
        <v>3257</v>
      </c>
      <c r="B1067" s="15">
        <v>2021</v>
      </c>
      <c r="C1067" s="13" t="s">
        <v>9</v>
      </c>
      <c r="D1067" s="15">
        <v>20</v>
      </c>
      <c r="E1067" s="13" t="s">
        <v>24</v>
      </c>
      <c r="F1067" s="13" t="s">
        <v>11</v>
      </c>
      <c r="G1067" s="13" t="s">
        <v>25</v>
      </c>
      <c r="H1067" s="13" t="s">
        <v>30</v>
      </c>
      <c r="I1067" s="3">
        <f t="shared" si="112"/>
        <v>45</v>
      </c>
      <c r="J1067" s="7">
        <f t="shared" si="113"/>
        <v>49</v>
      </c>
      <c r="K1067" s="3">
        <f>LEN(H1067)</f>
        <v>5</v>
      </c>
      <c r="L1067" s="13" t="str">
        <f>IF(OR(AND(LEN(H1067&gt;3),ISERROR(FIND("-",H1067,1))),AND(LEN(H1067)&gt;3,ISERROR(FIND("+",H1067,1)))),LEFT(H1067,2),H1067)</f>
        <v>45</v>
      </c>
      <c r="M1067" s="13" t="str">
        <f>IF(AND(LEN(H1067&gt;3),ISERROR(FIND("+",H1067,1))),RIGHT(H1067,2),IF(AND(LEN(H1067)=3,ISERROR(FIND("-",H1067,1))),LEFT(H1067,2),H1067))</f>
        <v>49</v>
      </c>
      <c r="N1067" s="13" t="str">
        <f>SUBSTITUTE(H1067,"+","-")</f>
        <v>45-49</v>
      </c>
      <c r="O1067" s="3">
        <f t="shared" si="114"/>
        <v>5</v>
      </c>
      <c r="P1067" s="3">
        <f t="shared" si="115"/>
        <v>3</v>
      </c>
      <c r="Q1067" s="7">
        <f t="shared" si="116"/>
        <v>45</v>
      </c>
      <c r="R1067" s="7">
        <f t="shared" si="117"/>
        <v>49</v>
      </c>
      <c r="S1067" s="13" t="e">
        <f>VLOOKUP(A1067,history!$B:$F,2,0)</f>
        <v>#N/A</v>
      </c>
      <c r="T1067" s="13">
        <f>VLOOKUP($C1067,日期!$A:$D,3,0)</f>
        <v>5</v>
      </c>
      <c r="U1067" s="13">
        <f>VLOOKUP($C1067,日期!$A:$D,4,0)</f>
        <v>1</v>
      </c>
      <c r="V1067" s="65">
        <f t="shared" si="118"/>
        <v>44317</v>
      </c>
      <c r="W1067" s="13" t="s">
        <v>2631</v>
      </c>
    </row>
    <row r="1068" spans="1:23" ht="15">
      <c r="A1068" s="15">
        <v>3256</v>
      </c>
      <c r="B1068" s="15">
        <v>2021</v>
      </c>
      <c r="C1068" s="13" t="s">
        <v>9</v>
      </c>
      <c r="D1068" s="15">
        <v>20</v>
      </c>
      <c r="E1068" s="13" t="s">
        <v>14</v>
      </c>
      <c r="F1068" s="13" t="s">
        <v>11</v>
      </c>
      <c r="G1068" s="13" t="s">
        <v>12</v>
      </c>
      <c r="H1068" s="13" t="s">
        <v>29</v>
      </c>
      <c r="I1068" s="3">
        <f t="shared" si="112"/>
        <v>40</v>
      </c>
      <c r="J1068" s="7">
        <f t="shared" si="113"/>
        <v>44</v>
      </c>
      <c r="K1068" s="3">
        <f>LEN(H1068)</f>
        <v>5</v>
      </c>
      <c r="L1068" s="13" t="str">
        <f>IF(OR(AND(LEN(H1068&gt;3),ISERROR(FIND("-",H1068,1))),AND(LEN(H1068)&gt;3,ISERROR(FIND("+",H1068,1)))),LEFT(H1068,2),H1068)</f>
        <v>40</v>
      </c>
      <c r="M1068" s="13" t="str">
        <f>IF(AND(LEN(H1068&gt;3),ISERROR(FIND("+",H1068,1))),RIGHT(H1068,2),IF(AND(LEN(H1068)=3,ISERROR(FIND("-",H1068,1))),LEFT(H1068,2),H1068))</f>
        <v>44</v>
      </c>
      <c r="N1068" s="13" t="str">
        <f>SUBSTITUTE(H1068,"+","-")</f>
        <v>40-44</v>
      </c>
      <c r="O1068" s="3">
        <f t="shared" si="114"/>
        <v>5</v>
      </c>
      <c r="P1068" s="3">
        <f t="shared" si="115"/>
        <v>3</v>
      </c>
      <c r="Q1068" s="7">
        <f t="shared" si="116"/>
        <v>40</v>
      </c>
      <c r="R1068" s="7">
        <f t="shared" si="117"/>
        <v>44</v>
      </c>
      <c r="S1068" s="13" t="e">
        <f>VLOOKUP(A1068,history!$B:$F,2,0)</f>
        <v>#N/A</v>
      </c>
      <c r="T1068" s="13">
        <f>VLOOKUP($C1068,日期!$A:$D,3,0)</f>
        <v>5</v>
      </c>
      <c r="U1068" s="13">
        <f>VLOOKUP($C1068,日期!$A:$D,4,0)</f>
        <v>1</v>
      </c>
      <c r="V1068" s="65">
        <f t="shared" si="118"/>
        <v>44317</v>
      </c>
      <c r="W1068" s="13" t="s">
        <v>2632</v>
      </c>
    </row>
    <row r="1069" spans="1:23" ht="15">
      <c r="A1069" s="15">
        <v>3255</v>
      </c>
      <c r="B1069" s="15">
        <v>2021</v>
      </c>
      <c r="C1069" s="13" t="s">
        <v>9</v>
      </c>
      <c r="D1069" s="15">
        <v>20</v>
      </c>
      <c r="E1069" s="13" t="s">
        <v>14</v>
      </c>
      <c r="F1069" s="13" t="s">
        <v>17</v>
      </c>
      <c r="G1069" s="13" t="s">
        <v>12</v>
      </c>
      <c r="H1069" s="13" t="s">
        <v>30</v>
      </c>
      <c r="I1069" s="3">
        <f t="shared" si="112"/>
        <v>45</v>
      </c>
      <c r="J1069" s="7">
        <f t="shared" si="113"/>
        <v>49</v>
      </c>
      <c r="K1069" s="3">
        <f>LEN(H1069)</f>
        <v>5</v>
      </c>
      <c r="L1069" s="13" t="str">
        <f>IF(OR(AND(LEN(H1069&gt;3),ISERROR(FIND("-",H1069,1))),AND(LEN(H1069)&gt;3,ISERROR(FIND("+",H1069,1)))),LEFT(H1069,2),H1069)</f>
        <v>45</v>
      </c>
      <c r="M1069" s="13" t="str">
        <f>IF(AND(LEN(H1069&gt;3),ISERROR(FIND("+",H1069,1))),RIGHT(H1069,2),IF(AND(LEN(H1069)=3,ISERROR(FIND("-",H1069,1))),LEFT(H1069,2),H1069))</f>
        <v>49</v>
      </c>
      <c r="N1069" s="13" t="str">
        <f>SUBSTITUTE(H1069,"+","-")</f>
        <v>45-49</v>
      </c>
      <c r="O1069" s="3">
        <f t="shared" si="114"/>
        <v>5</v>
      </c>
      <c r="P1069" s="3">
        <f t="shared" si="115"/>
        <v>3</v>
      </c>
      <c r="Q1069" s="7">
        <f t="shared" si="116"/>
        <v>45</v>
      </c>
      <c r="R1069" s="7">
        <f t="shared" si="117"/>
        <v>49</v>
      </c>
      <c r="S1069" s="13" t="e">
        <f>VLOOKUP(A1069,history!$B:$F,2,0)</f>
        <v>#N/A</v>
      </c>
      <c r="T1069" s="13">
        <f>VLOOKUP($C1069,日期!$A:$D,3,0)</f>
        <v>5</v>
      </c>
      <c r="U1069" s="13">
        <f>VLOOKUP($C1069,日期!$A:$D,4,0)</f>
        <v>1</v>
      </c>
      <c r="V1069" s="65">
        <f t="shared" si="118"/>
        <v>44317</v>
      </c>
      <c r="W1069" s="13" t="s">
        <v>2633</v>
      </c>
    </row>
    <row r="1070" spans="1:23" ht="15">
      <c r="A1070" s="15">
        <v>3254</v>
      </c>
      <c r="B1070" s="15">
        <v>2021</v>
      </c>
      <c r="C1070" s="13" t="s">
        <v>9</v>
      </c>
      <c r="D1070" s="15">
        <v>20</v>
      </c>
      <c r="E1070" s="13" t="s">
        <v>36</v>
      </c>
      <c r="F1070" s="13" t="s">
        <v>17</v>
      </c>
      <c r="G1070" s="13" t="s">
        <v>12</v>
      </c>
      <c r="H1070" s="13" t="s">
        <v>37</v>
      </c>
      <c r="I1070" s="3">
        <f t="shared" si="112"/>
        <v>50</v>
      </c>
      <c r="J1070" s="7">
        <f t="shared" si="113"/>
        <v>54</v>
      </c>
      <c r="K1070" s="3">
        <f>LEN(H1070)</f>
        <v>5</v>
      </c>
      <c r="L1070" s="13" t="str">
        <f>IF(OR(AND(LEN(H1070&gt;3),ISERROR(FIND("-",H1070,1))),AND(LEN(H1070)&gt;3,ISERROR(FIND("+",H1070,1)))),LEFT(H1070,2),H1070)</f>
        <v>50</v>
      </c>
      <c r="M1070" s="13" t="str">
        <f>IF(AND(LEN(H1070&gt;3),ISERROR(FIND("+",H1070,1))),RIGHT(H1070,2),IF(AND(LEN(H1070)=3,ISERROR(FIND("-",H1070,1))),LEFT(H1070,2),H1070))</f>
        <v>54</v>
      </c>
      <c r="N1070" s="13" t="str">
        <f>SUBSTITUTE(H1070,"+","-")</f>
        <v>50-54</v>
      </c>
      <c r="O1070" s="3">
        <f t="shared" si="114"/>
        <v>5</v>
      </c>
      <c r="P1070" s="3">
        <f t="shared" si="115"/>
        <v>3</v>
      </c>
      <c r="Q1070" s="7">
        <f t="shared" si="116"/>
        <v>50</v>
      </c>
      <c r="R1070" s="7">
        <f t="shared" si="117"/>
        <v>54</v>
      </c>
      <c r="S1070" s="13" t="e">
        <f>VLOOKUP(A1070,history!$B:$F,2,0)</f>
        <v>#N/A</v>
      </c>
      <c r="T1070" s="13">
        <f>VLOOKUP($C1070,日期!$A:$D,3,0)</f>
        <v>5</v>
      </c>
      <c r="U1070" s="13">
        <f>VLOOKUP($C1070,日期!$A:$D,4,0)</f>
        <v>1</v>
      </c>
      <c r="V1070" s="65">
        <f t="shared" si="118"/>
        <v>44317</v>
      </c>
      <c r="W1070" s="13" t="s">
        <v>2634</v>
      </c>
    </row>
    <row r="1071" spans="1:23" ht="15">
      <c r="A1071" s="15">
        <v>3253</v>
      </c>
      <c r="B1071" s="15">
        <v>2021</v>
      </c>
      <c r="C1071" s="13" t="s">
        <v>9</v>
      </c>
      <c r="D1071" s="15">
        <v>20</v>
      </c>
      <c r="E1071" s="13" t="s">
        <v>10</v>
      </c>
      <c r="F1071" s="13" t="s">
        <v>11</v>
      </c>
      <c r="G1071" s="13" t="s">
        <v>12</v>
      </c>
      <c r="H1071" s="13" t="s">
        <v>32</v>
      </c>
      <c r="I1071" s="3">
        <f t="shared" si="112"/>
        <v>60</v>
      </c>
      <c r="J1071" s="7">
        <f t="shared" si="113"/>
        <v>64</v>
      </c>
      <c r="K1071" s="3">
        <f>LEN(H1071)</f>
        <v>5</v>
      </c>
      <c r="L1071" s="13" t="str">
        <f>IF(OR(AND(LEN(H1071&gt;3),ISERROR(FIND("-",H1071,1))),AND(LEN(H1071)&gt;3,ISERROR(FIND("+",H1071,1)))),LEFT(H1071,2),H1071)</f>
        <v>60</v>
      </c>
      <c r="M1071" s="13" t="str">
        <f>IF(AND(LEN(H1071&gt;3),ISERROR(FIND("+",H1071,1))),RIGHT(H1071,2),IF(AND(LEN(H1071)=3,ISERROR(FIND("-",H1071,1))),LEFT(H1071,2),H1071))</f>
        <v>64</v>
      </c>
      <c r="N1071" s="13" t="str">
        <f>SUBSTITUTE(H1071,"+","-")</f>
        <v>60-64</v>
      </c>
      <c r="O1071" s="3">
        <f t="shared" si="114"/>
        <v>5</v>
      </c>
      <c r="P1071" s="3">
        <f t="shared" si="115"/>
        <v>3</v>
      </c>
      <c r="Q1071" s="7">
        <f t="shared" si="116"/>
        <v>60</v>
      </c>
      <c r="R1071" s="7">
        <f t="shared" si="117"/>
        <v>64</v>
      </c>
      <c r="S1071" s="13" t="e">
        <f>VLOOKUP(A1071,history!$B:$F,2,0)</f>
        <v>#N/A</v>
      </c>
      <c r="T1071" s="13">
        <f>VLOOKUP($C1071,日期!$A:$D,3,0)</f>
        <v>5</v>
      </c>
      <c r="U1071" s="13">
        <f>VLOOKUP($C1071,日期!$A:$D,4,0)</f>
        <v>1</v>
      </c>
      <c r="V1071" s="65">
        <f t="shared" si="118"/>
        <v>44317</v>
      </c>
      <c r="W1071" s="13" t="s">
        <v>2635</v>
      </c>
    </row>
    <row r="1072" spans="1:23" ht="15">
      <c r="A1072" s="15">
        <v>3252</v>
      </c>
      <c r="B1072" s="15">
        <v>2021</v>
      </c>
      <c r="C1072" s="13" t="s">
        <v>9</v>
      </c>
      <c r="D1072" s="15">
        <v>20</v>
      </c>
      <c r="E1072" s="13" t="s">
        <v>10</v>
      </c>
      <c r="F1072" s="13" t="s">
        <v>17</v>
      </c>
      <c r="G1072" s="13" t="s">
        <v>12</v>
      </c>
      <c r="H1072" s="13" t="s">
        <v>15</v>
      </c>
      <c r="I1072" s="3">
        <f t="shared" si="112"/>
        <v>70</v>
      </c>
      <c r="J1072" s="7">
        <f t="shared" si="113"/>
        <v>70</v>
      </c>
      <c r="K1072" s="3">
        <f>LEN(H1072)</f>
        <v>3</v>
      </c>
      <c r="L1072" s="13" t="str">
        <f>IF(OR(AND(LEN(H1072&gt;3),ISERROR(FIND("-",H1072,1))),AND(LEN(H1072)&gt;3,ISERROR(FIND("+",H1072,1)))),LEFT(H1072,2),H1072)</f>
        <v>70</v>
      </c>
      <c r="M1072" s="13" t="str">
        <f>IF(AND(LEN(H1072&gt;3),ISERROR(FIND("+",H1072,1))),RIGHT(H1072,2),IF(AND(LEN(H1072)=3,ISERROR(FIND("-",H1072,1))),LEFT(H1072,2),H1072))</f>
        <v>70</v>
      </c>
      <c r="N1072" s="13" t="str">
        <f>SUBSTITUTE(H1072,"+","-")</f>
        <v>70-</v>
      </c>
      <c r="O1072" s="3">
        <f t="shared" si="114"/>
        <v>3</v>
      </c>
      <c r="P1072" s="3">
        <f t="shared" si="115"/>
        <v>3</v>
      </c>
      <c r="Q1072" s="7">
        <f t="shared" si="116"/>
        <v>70</v>
      </c>
      <c r="R1072" s="7">
        <f t="shared" si="117"/>
        <v>70</v>
      </c>
      <c r="S1072" s="13" t="e">
        <f>VLOOKUP(A1072,history!$B:$F,2,0)</f>
        <v>#N/A</v>
      </c>
      <c r="T1072" s="13">
        <f>VLOOKUP($C1072,日期!$A:$D,3,0)</f>
        <v>5</v>
      </c>
      <c r="U1072" s="13">
        <f>VLOOKUP($C1072,日期!$A:$D,4,0)</f>
        <v>1</v>
      </c>
      <c r="V1072" s="65">
        <f t="shared" si="118"/>
        <v>44317</v>
      </c>
      <c r="W1072" s="13" t="s">
        <v>2636</v>
      </c>
    </row>
    <row r="1073" spans="1:23" ht="15">
      <c r="A1073" s="15">
        <v>3251</v>
      </c>
      <c r="B1073" s="15">
        <v>2021</v>
      </c>
      <c r="C1073" s="13" t="s">
        <v>9</v>
      </c>
      <c r="D1073" s="15">
        <v>20</v>
      </c>
      <c r="E1073" s="13" t="s">
        <v>10</v>
      </c>
      <c r="F1073" s="13" t="s">
        <v>17</v>
      </c>
      <c r="G1073" s="13" t="s">
        <v>12</v>
      </c>
      <c r="H1073" s="13" t="s">
        <v>29</v>
      </c>
      <c r="I1073" s="3">
        <f t="shared" si="112"/>
        <v>40</v>
      </c>
      <c r="J1073" s="7">
        <f t="shared" si="113"/>
        <v>44</v>
      </c>
      <c r="K1073" s="3">
        <f>LEN(H1073)</f>
        <v>5</v>
      </c>
      <c r="L1073" s="13" t="str">
        <f>IF(OR(AND(LEN(H1073&gt;3),ISERROR(FIND("-",H1073,1))),AND(LEN(H1073)&gt;3,ISERROR(FIND("+",H1073,1)))),LEFT(H1073,2),H1073)</f>
        <v>40</v>
      </c>
      <c r="M1073" s="13" t="str">
        <f>IF(AND(LEN(H1073&gt;3),ISERROR(FIND("+",H1073,1))),RIGHT(H1073,2),IF(AND(LEN(H1073)=3,ISERROR(FIND("-",H1073,1))),LEFT(H1073,2),H1073))</f>
        <v>44</v>
      </c>
      <c r="N1073" s="13" t="str">
        <f>SUBSTITUTE(H1073,"+","-")</f>
        <v>40-44</v>
      </c>
      <c r="O1073" s="3">
        <f t="shared" si="114"/>
        <v>5</v>
      </c>
      <c r="P1073" s="3">
        <f t="shared" si="115"/>
        <v>3</v>
      </c>
      <c r="Q1073" s="7">
        <f t="shared" si="116"/>
        <v>40</v>
      </c>
      <c r="R1073" s="7">
        <f t="shared" si="117"/>
        <v>44</v>
      </c>
      <c r="S1073" s="13" t="e">
        <f>VLOOKUP(A1073,history!$B:$F,2,0)</f>
        <v>#N/A</v>
      </c>
      <c r="T1073" s="13">
        <f>VLOOKUP($C1073,日期!$A:$D,3,0)</f>
        <v>5</v>
      </c>
      <c r="U1073" s="13">
        <f>VLOOKUP($C1073,日期!$A:$D,4,0)</f>
        <v>1</v>
      </c>
      <c r="V1073" s="65">
        <f t="shared" si="118"/>
        <v>44317</v>
      </c>
      <c r="W1073" s="13" t="s">
        <v>2637</v>
      </c>
    </row>
    <row r="1074" spans="1:23" ht="15">
      <c r="A1074" s="15">
        <v>3250</v>
      </c>
      <c r="B1074" s="15">
        <v>2021</v>
      </c>
      <c r="C1074" s="13" t="s">
        <v>9</v>
      </c>
      <c r="D1074" s="15">
        <v>20</v>
      </c>
      <c r="E1074" s="13" t="s">
        <v>24</v>
      </c>
      <c r="F1074" s="13" t="s">
        <v>11</v>
      </c>
      <c r="G1074" s="13" t="s">
        <v>25</v>
      </c>
      <c r="H1074" s="15">
        <v>4</v>
      </c>
      <c r="I1074" s="3">
        <f t="shared" si="112"/>
        <v>4</v>
      </c>
      <c r="J1074" s="7">
        <f t="shared" si="113"/>
        <v>4</v>
      </c>
      <c r="K1074" s="3">
        <f>LEN(H1074)</f>
        <v>1</v>
      </c>
      <c r="L1074" s="13" t="str">
        <f>IF(OR(AND(LEN(H1074&gt;3),ISERROR(FIND("-",H1074,1))),AND(LEN(H1074)&gt;3,ISERROR(FIND("+",H1074,1)))),LEFT(H1074,2),H1074)</f>
        <v>4</v>
      </c>
      <c r="M1074" s="13" t="str">
        <f>IF(AND(LEN(H1074&gt;3),ISERROR(FIND("+",H1074,1))),RIGHT(H1074,2),IF(AND(LEN(H1074)=3,ISERROR(FIND("-",H1074,1))),LEFT(H1074,2),H1074))</f>
        <v>4</v>
      </c>
      <c r="N1074" s="13" t="str">
        <f>SUBSTITUTE(H1074,"+","-")</f>
        <v>4</v>
      </c>
      <c r="O1074" s="3">
        <f t="shared" si="114"/>
        <v>1</v>
      </c>
      <c r="P1074" s="52" t="e">
        <f t="shared" si="115"/>
        <v>#VALUE!</v>
      </c>
      <c r="Q1074" s="7">
        <f t="shared" si="116"/>
        <v>4</v>
      </c>
      <c r="R1074" s="7">
        <f t="shared" si="117"/>
        <v>4</v>
      </c>
      <c r="S1074" s="13" t="e">
        <f>VLOOKUP(A1074,history!$B:$F,2,0)</f>
        <v>#N/A</v>
      </c>
      <c r="T1074" s="13">
        <f>VLOOKUP($C1074,日期!$A:$D,3,0)</f>
        <v>5</v>
      </c>
      <c r="U1074" s="13">
        <f>VLOOKUP($C1074,日期!$A:$D,4,0)</f>
        <v>1</v>
      </c>
      <c r="V1074" s="65">
        <f t="shared" si="118"/>
        <v>44317</v>
      </c>
      <c r="W1074" s="13" t="s">
        <v>2638</v>
      </c>
    </row>
    <row r="1075" spans="1:23" ht="15">
      <c r="A1075" s="15">
        <v>3249</v>
      </c>
      <c r="B1075" s="15">
        <v>2021</v>
      </c>
      <c r="C1075" s="13" t="s">
        <v>9</v>
      </c>
      <c r="D1075" s="15">
        <v>20</v>
      </c>
      <c r="E1075" s="13" t="s">
        <v>14</v>
      </c>
      <c r="F1075" s="13" t="s">
        <v>11</v>
      </c>
      <c r="G1075" s="13" t="s">
        <v>12</v>
      </c>
      <c r="H1075" s="13" t="s">
        <v>29</v>
      </c>
      <c r="I1075" s="3">
        <f t="shared" si="112"/>
        <v>40</v>
      </c>
      <c r="J1075" s="7">
        <f t="shared" si="113"/>
        <v>44</v>
      </c>
      <c r="K1075" s="3">
        <f>LEN(H1075)</f>
        <v>5</v>
      </c>
      <c r="L1075" s="13" t="str">
        <f>IF(OR(AND(LEN(H1075&gt;3),ISERROR(FIND("-",H1075,1))),AND(LEN(H1075)&gt;3,ISERROR(FIND("+",H1075,1)))),LEFT(H1075,2),H1075)</f>
        <v>40</v>
      </c>
      <c r="M1075" s="13" t="str">
        <f>IF(AND(LEN(H1075&gt;3),ISERROR(FIND("+",H1075,1))),RIGHT(H1075,2),IF(AND(LEN(H1075)=3,ISERROR(FIND("-",H1075,1))),LEFT(H1075,2),H1075))</f>
        <v>44</v>
      </c>
      <c r="N1075" s="13" t="str">
        <f>SUBSTITUTE(H1075,"+","-")</f>
        <v>40-44</v>
      </c>
      <c r="O1075" s="3">
        <f t="shared" si="114"/>
        <v>5</v>
      </c>
      <c r="P1075" s="3">
        <f t="shared" si="115"/>
        <v>3</v>
      </c>
      <c r="Q1075" s="7">
        <f t="shared" si="116"/>
        <v>40</v>
      </c>
      <c r="R1075" s="7">
        <f t="shared" si="117"/>
        <v>44</v>
      </c>
      <c r="S1075" s="13" t="e">
        <f>VLOOKUP(A1075,history!$B:$F,2,0)</f>
        <v>#N/A</v>
      </c>
      <c r="T1075" s="13">
        <f>VLOOKUP($C1075,日期!$A:$D,3,0)</f>
        <v>5</v>
      </c>
      <c r="U1075" s="13">
        <f>VLOOKUP($C1075,日期!$A:$D,4,0)</f>
        <v>1</v>
      </c>
      <c r="V1075" s="65">
        <f t="shared" si="118"/>
        <v>44317</v>
      </c>
      <c r="W1075" s="13" t="s">
        <v>2639</v>
      </c>
    </row>
    <row r="1076" spans="1:23" ht="15">
      <c r="A1076" s="15">
        <v>3248</v>
      </c>
      <c r="B1076" s="15">
        <v>2021</v>
      </c>
      <c r="C1076" s="13" t="s">
        <v>9</v>
      </c>
      <c r="D1076" s="15">
        <v>20</v>
      </c>
      <c r="E1076" s="13" t="s">
        <v>14</v>
      </c>
      <c r="F1076" s="13" t="s">
        <v>17</v>
      </c>
      <c r="G1076" s="13" t="s">
        <v>12</v>
      </c>
      <c r="H1076" s="13" t="s">
        <v>30</v>
      </c>
      <c r="I1076" s="3">
        <f t="shared" si="112"/>
        <v>45</v>
      </c>
      <c r="J1076" s="7">
        <f t="shared" si="113"/>
        <v>49</v>
      </c>
      <c r="K1076" s="3">
        <f>LEN(H1076)</f>
        <v>5</v>
      </c>
      <c r="L1076" s="13" t="str">
        <f>IF(OR(AND(LEN(H1076&gt;3),ISERROR(FIND("-",H1076,1))),AND(LEN(H1076)&gt;3,ISERROR(FIND("+",H1076,1)))),LEFT(H1076,2),H1076)</f>
        <v>45</v>
      </c>
      <c r="M1076" s="13" t="str">
        <f>IF(AND(LEN(H1076&gt;3),ISERROR(FIND("+",H1076,1))),RIGHT(H1076,2),IF(AND(LEN(H1076)=3,ISERROR(FIND("-",H1076,1))),LEFT(H1076,2),H1076))</f>
        <v>49</v>
      </c>
      <c r="N1076" s="13" t="str">
        <f>SUBSTITUTE(H1076,"+","-")</f>
        <v>45-49</v>
      </c>
      <c r="O1076" s="3">
        <f t="shared" si="114"/>
        <v>5</v>
      </c>
      <c r="P1076" s="3">
        <f t="shared" si="115"/>
        <v>3</v>
      </c>
      <c r="Q1076" s="7">
        <f t="shared" si="116"/>
        <v>45</v>
      </c>
      <c r="R1076" s="7">
        <f t="shared" si="117"/>
        <v>49</v>
      </c>
      <c r="S1076" s="13" t="e">
        <f>VLOOKUP(A1076,history!$B:$F,2,0)</f>
        <v>#N/A</v>
      </c>
      <c r="T1076" s="13">
        <f>VLOOKUP($C1076,日期!$A:$D,3,0)</f>
        <v>5</v>
      </c>
      <c r="U1076" s="13">
        <f>VLOOKUP($C1076,日期!$A:$D,4,0)</f>
        <v>1</v>
      </c>
      <c r="V1076" s="65">
        <f t="shared" si="118"/>
        <v>44317</v>
      </c>
      <c r="W1076" s="13" t="s">
        <v>2640</v>
      </c>
    </row>
    <row r="1077" spans="1:23" ht="15">
      <c r="A1077" s="15">
        <v>3247</v>
      </c>
      <c r="B1077" s="15">
        <v>2021</v>
      </c>
      <c r="C1077" s="13" t="s">
        <v>9</v>
      </c>
      <c r="D1077" s="15">
        <v>20</v>
      </c>
      <c r="E1077" s="13" t="s">
        <v>36</v>
      </c>
      <c r="F1077" s="13" t="s">
        <v>17</v>
      </c>
      <c r="G1077" s="13" t="s">
        <v>12</v>
      </c>
      <c r="H1077" s="13" t="s">
        <v>37</v>
      </c>
      <c r="I1077" s="3">
        <f t="shared" si="112"/>
        <v>50</v>
      </c>
      <c r="J1077" s="7">
        <f t="shared" si="113"/>
        <v>54</v>
      </c>
      <c r="K1077" s="3">
        <f>LEN(H1077)</f>
        <v>5</v>
      </c>
      <c r="L1077" s="13" t="str">
        <f>IF(OR(AND(LEN(H1077&gt;3),ISERROR(FIND("-",H1077,1))),AND(LEN(H1077)&gt;3,ISERROR(FIND("+",H1077,1)))),LEFT(H1077,2),H1077)</f>
        <v>50</v>
      </c>
      <c r="M1077" s="13" t="str">
        <f>IF(AND(LEN(H1077&gt;3),ISERROR(FIND("+",H1077,1))),RIGHT(H1077,2),IF(AND(LEN(H1077)=3,ISERROR(FIND("-",H1077,1))),LEFT(H1077,2),H1077))</f>
        <v>54</v>
      </c>
      <c r="N1077" s="13" t="str">
        <f>SUBSTITUTE(H1077,"+","-")</f>
        <v>50-54</v>
      </c>
      <c r="O1077" s="3">
        <f t="shared" si="114"/>
        <v>5</v>
      </c>
      <c r="P1077" s="3">
        <f t="shared" si="115"/>
        <v>3</v>
      </c>
      <c r="Q1077" s="7">
        <f t="shared" si="116"/>
        <v>50</v>
      </c>
      <c r="R1077" s="7">
        <f t="shared" si="117"/>
        <v>54</v>
      </c>
      <c r="S1077" s="13" t="e">
        <f>VLOOKUP(A1077,history!$B:$F,2,0)</f>
        <v>#N/A</v>
      </c>
      <c r="T1077" s="13">
        <f>VLOOKUP($C1077,日期!$A:$D,3,0)</f>
        <v>5</v>
      </c>
      <c r="U1077" s="13">
        <f>VLOOKUP($C1077,日期!$A:$D,4,0)</f>
        <v>1</v>
      </c>
      <c r="V1077" s="65">
        <f t="shared" si="118"/>
        <v>44317</v>
      </c>
      <c r="W1077" s="13" t="s">
        <v>2641</v>
      </c>
    </row>
    <row r="1078" spans="1:23" ht="15">
      <c r="A1078" s="15">
        <v>3246</v>
      </c>
      <c r="B1078" s="15">
        <v>2021</v>
      </c>
      <c r="C1078" s="13" t="s">
        <v>9</v>
      </c>
      <c r="D1078" s="15">
        <v>20</v>
      </c>
      <c r="E1078" s="13" t="s">
        <v>10</v>
      </c>
      <c r="F1078" s="13" t="s">
        <v>11</v>
      </c>
      <c r="G1078" s="13" t="s">
        <v>12</v>
      </c>
      <c r="H1078" s="13" t="s">
        <v>32</v>
      </c>
      <c r="I1078" s="3">
        <f t="shared" si="112"/>
        <v>60</v>
      </c>
      <c r="J1078" s="7">
        <f t="shared" si="113"/>
        <v>64</v>
      </c>
      <c r="K1078" s="3">
        <f>LEN(H1078)</f>
        <v>5</v>
      </c>
      <c r="L1078" s="13" t="str">
        <f>IF(OR(AND(LEN(H1078&gt;3),ISERROR(FIND("-",H1078,1))),AND(LEN(H1078)&gt;3,ISERROR(FIND("+",H1078,1)))),LEFT(H1078,2),H1078)</f>
        <v>60</v>
      </c>
      <c r="M1078" s="13" t="str">
        <f>IF(AND(LEN(H1078&gt;3),ISERROR(FIND("+",H1078,1))),RIGHT(H1078,2),IF(AND(LEN(H1078)=3,ISERROR(FIND("-",H1078,1))),LEFT(H1078,2),H1078))</f>
        <v>64</v>
      </c>
      <c r="N1078" s="13" t="str">
        <f>SUBSTITUTE(H1078,"+","-")</f>
        <v>60-64</v>
      </c>
      <c r="O1078" s="3">
        <f t="shared" si="114"/>
        <v>5</v>
      </c>
      <c r="P1078" s="3">
        <f t="shared" si="115"/>
        <v>3</v>
      </c>
      <c r="Q1078" s="7">
        <f t="shared" si="116"/>
        <v>60</v>
      </c>
      <c r="R1078" s="7">
        <f t="shared" si="117"/>
        <v>64</v>
      </c>
      <c r="S1078" s="13" t="e">
        <f>VLOOKUP(A1078,history!$B:$F,2,0)</f>
        <v>#N/A</v>
      </c>
      <c r="T1078" s="13">
        <f>VLOOKUP($C1078,日期!$A:$D,3,0)</f>
        <v>5</v>
      </c>
      <c r="U1078" s="13">
        <f>VLOOKUP($C1078,日期!$A:$D,4,0)</f>
        <v>1</v>
      </c>
      <c r="V1078" s="65">
        <f t="shared" si="118"/>
        <v>44317</v>
      </c>
      <c r="W1078" s="13" t="s">
        <v>2642</v>
      </c>
    </row>
    <row r="1079" spans="1:23" ht="15">
      <c r="A1079" s="15">
        <v>3245</v>
      </c>
      <c r="B1079" s="15">
        <v>2021</v>
      </c>
      <c r="C1079" s="13" t="s">
        <v>9</v>
      </c>
      <c r="D1079" s="15">
        <v>20</v>
      </c>
      <c r="E1079" s="13" t="s">
        <v>10</v>
      </c>
      <c r="F1079" s="13" t="s">
        <v>17</v>
      </c>
      <c r="G1079" s="13" t="s">
        <v>12</v>
      </c>
      <c r="H1079" s="13" t="s">
        <v>15</v>
      </c>
      <c r="I1079" s="3">
        <f t="shared" si="112"/>
        <v>70</v>
      </c>
      <c r="J1079" s="7">
        <f t="shared" si="113"/>
        <v>70</v>
      </c>
      <c r="K1079" s="3">
        <f>LEN(H1079)</f>
        <v>3</v>
      </c>
      <c r="L1079" s="13" t="str">
        <f>IF(OR(AND(LEN(H1079&gt;3),ISERROR(FIND("-",H1079,1))),AND(LEN(H1079)&gt;3,ISERROR(FIND("+",H1079,1)))),LEFT(H1079,2),H1079)</f>
        <v>70</v>
      </c>
      <c r="M1079" s="13" t="str">
        <f>IF(AND(LEN(H1079&gt;3),ISERROR(FIND("+",H1079,1))),RIGHT(H1079,2),IF(AND(LEN(H1079)=3,ISERROR(FIND("-",H1079,1))),LEFT(H1079,2),H1079))</f>
        <v>70</v>
      </c>
      <c r="N1079" s="13" t="str">
        <f>SUBSTITUTE(H1079,"+","-")</f>
        <v>70-</v>
      </c>
      <c r="O1079" s="3">
        <f t="shared" si="114"/>
        <v>3</v>
      </c>
      <c r="P1079" s="3">
        <f t="shared" si="115"/>
        <v>3</v>
      </c>
      <c r="Q1079" s="7">
        <f t="shared" si="116"/>
        <v>70</v>
      </c>
      <c r="R1079" s="7">
        <f t="shared" si="117"/>
        <v>70</v>
      </c>
      <c r="S1079" s="13" t="e">
        <f>VLOOKUP(A1079,history!$B:$F,2,0)</f>
        <v>#N/A</v>
      </c>
      <c r="T1079" s="13">
        <f>VLOOKUP($C1079,日期!$A:$D,3,0)</f>
        <v>5</v>
      </c>
      <c r="U1079" s="13">
        <f>VLOOKUP($C1079,日期!$A:$D,4,0)</f>
        <v>1</v>
      </c>
      <c r="V1079" s="65">
        <f t="shared" si="118"/>
        <v>44317</v>
      </c>
      <c r="W1079" s="13" t="s">
        <v>2643</v>
      </c>
    </row>
    <row r="1080" spans="1:23" ht="15">
      <c r="A1080" s="15">
        <v>3244</v>
      </c>
      <c r="B1080" s="15">
        <v>2021</v>
      </c>
      <c r="C1080" s="13" t="s">
        <v>9</v>
      </c>
      <c r="D1080" s="15">
        <v>20</v>
      </c>
      <c r="E1080" s="13" t="s">
        <v>10</v>
      </c>
      <c r="F1080" s="13" t="s">
        <v>17</v>
      </c>
      <c r="G1080" s="13" t="s">
        <v>12</v>
      </c>
      <c r="H1080" s="13" t="s">
        <v>29</v>
      </c>
      <c r="I1080" s="3">
        <f t="shared" si="112"/>
        <v>40</v>
      </c>
      <c r="J1080" s="7">
        <f t="shared" si="113"/>
        <v>44</v>
      </c>
      <c r="K1080" s="3">
        <f>LEN(H1080)</f>
        <v>5</v>
      </c>
      <c r="L1080" s="13" t="str">
        <f>IF(OR(AND(LEN(H1080&gt;3),ISERROR(FIND("-",H1080,1))),AND(LEN(H1080)&gt;3,ISERROR(FIND("+",H1080,1)))),LEFT(H1080,2),H1080)</f>
        <v>40</v>
      </c>
      <c r="M1080" s="13" t="str">
        <f>IF(AND(LEN(H1080&gt;3),ISERROR(FIND("+",H1080,1))),RIGHT(H1080,2),IF(AND(LEN(H1080)=3,ISERROR(FIND("-",H1080,1))),LEFT(H1080,2),H1080))</f>
        <v>44</v>
      </c>
      <c r="N1080" s="13" t="str">
        <f>SUBSTITUTE(H1080,"+","-")</f>
        <v>40-44</v>
      </c>
      <c r="O1080" s="3">
        <f t="shared" si="114"/>
        <v>5</v>
      </c>
      <c r="P1080" s="3">
        <f t="shared" si="115"/>
        <v>3</v>
      </c>
      <c r="Q1080" s="7">
        <f t="shared" si="116"/>
        <v>40</v>
      </c>
      <c r="R1080" s="7">
        <f t="shared" si="117"/>
        <v>44</v>
      </c>
      <c r="S1080" s="13" t="e">
        <f>VLOOKUP(A1080,history!$B:$F,2,0)</f>
        <v>#N/A</v>
      </c>
      <c r="T1080" s="13">
        <f>VLOOKUP($C1080,日期!$A:$D,3,0)</f>
        <v>5</v>
      </c>
      <c r="U1080" s="13">
        <f>VLOOKUP($C1080,日期!$A:$D,4,0)</f>
        <v>1</v>
      </c>
      <c r="V1080" s="65">
        <f t="shared" si="118"/>
        <v>44317</v>
      </c>
      <c r="W1080" s="13" t="s">
        <v>2644</v>
      </c>
    </row>
    <row r="1081" spans="1:23" ht="15">
      <c r="A1081" s="15">
        <v>3243</v>
      </c>
      <c r="B1081" s="15">
        <v>2021</v>
      </c>
      <c r="C1081" s="13" t="s">
        <v>9</v>
      </c>
      <c r="D1081" s="15">
        <v>20</v>
      </c>
      <c r="E1081" s="13" t="s">
        <v>24</v>
      </c>
      <c r="F1081" s="13" t="s">
        <v>11</v>
      </c>
      <c r="G1081" s="13" t="s">
        <v>25</v>
      </c>
      <c r="H1081" s="13" t="s">
        <v>34</v>
      </c>
      <c r="I1081" s="3">
        <f t="shared" si="112"/>
        <v>35</v>
      </c>
      <c r="J1081" s="7">
        <f t="shared" si="113"/>
        <v>39</v>
      </c>
      <c r="K1081" s="3">
        <f>LEN(H1081)</f>
        <v>5</v>
      </c>
      <c r="L1081" s="13" t="str">
        <f>IF(OR(AND(LEN(H1081&gt;3),ISERROR(FIND("-",H1081,1))),AND(LEN(H1081)&gt;3,ISERROR(FIND("+",H1081,1)))),LEFT(H1081,2),H1081)</f>
        <v>35</v>
      </c>
      <c r="M1081" s="13" t="str">
        <f>IF(AND(LEN(H1081&gt;3),ISERROR(FIND("+",H1081,1))),RIGHT(H1081,2),IF(AND(LEN(H1081)=3,ISERROR(FIND("-",H1081,1))),LEFT(H1081,2),H1081))</f>
        <v>39</v>
      </c>
      <c r="N1081" s="13" t="str">
        <f>SUBSTITUTE(H1081,"+","-")</f>
        <v>35-39</v>
      </c>
      <c r="O1081" s="3">
        <f t="shared" si="114"/>
        <v>5</v>
      </c>
      <c r="P1081" s="3">
        <f t="shared" si="115"/>
        <v>3</v>
      </c>
      <c r="Q1081" s="7">
        <f t="shared" si="116"/>
        <v>35</v>
      </c>
      <c r="R1081" s="7">
        <f t="shared" si="117"/>
        <v>39</v>
      </c>
      <c r="S1081" s="13" t="e">
        <f>VLOOKUP(A1081,history!$B:$F,2,0)</f>
        <v>#N/A</v>
      </c>
      <c r="T1081" s="13">
        <f>VLOOKUP($C1081,日期!$A:$D,3,0)</f>
        <v>5</v>
      </c>
      <c r="U1081" s="13">
        <f>VLOOKUP($C1081,日期!$A:$D,4,0)</f>
        <v>1</v>
      </c>
      <c r="V1081" s="65">
        <f t="shared" si="118"/>
        <v>44317</v>
      </c>
      <c r="W1081" s="13" t="s">
        <v>2645</v>
      </c>
    </row>
    <row r="1082" spans="1:23" ht="15">
      <c r="A1082" s="15">
        <v>3242</v>
      </c>
      <c r="B1082" s="15">
        <v>2021</v>
      </c>
      <c r="C1082" s="13" t="s">
        <v>9</v>
      </c>
      <c r="D1082" s="15">
        <v>20</v>
      </c>
      <c r="E1082" s="13" t="s">
        <v>14</v>
      </c>
      <c r="F1082" s="13" t="s">
        <v>11</v>
      </c>
      <c r="G1082" s="13" t="s">
        <v>12</v>
      </c>
      <c r="H1082" s="13" t="s">
        <v>29</v>
      </c>
      <c r="I1082" s="3">
        <f t="shared" si="112"/>
        <v>40</v>
      </c>
      <c r="J1082" s="7">
        <f t="shared" si="113"/>
        <v>44</v>
      </c>
      <c r="K1082" s="3">
        <f>LEN(H1082)</f>
        <v>5</v>
      </c>
      <c r="L1082" s="13" t="str">
        <f>IF(OR(AND(LEN(H1082&gt;3),ISERROR(FIND("-",H1082,1))),AND(LEN(H1082)&gt;3,ISERROR(FIND("+",H1082,1)))),LEFT(H1082,2),H1082)</f>
        <v>40</v>
      </c>
      <c r="M1082" s="13" t="str">
        <f>IF(AND(LEN(H1082&gt;3),ISERROR(FIND("+",H1082,1))),RIGHT(H1082,2),IF(AND(LEN(H1082)=3,ISERROR(FIND("-",H1082,1))),LEFT(H1082,2),H1082))</f>
        <v>44</v>
      </c>
      <c r="N1082" s="13" t="str">
        <f>SUBSTITUTE(H1082,"+","-")</f>
        <v>40-44</v>
      </c>
      <c r="O1082" s="3">
        <f t="shared" si="114"/>
        <v>5</v>
      </c>
      <c r="P1082" s="3">
        <f t="shared" si="115"/>
        <v>3</v>
      </c>
      <c r="Q1082" s="7">
        <f t="shared" si="116"/>
        <v>40</v>
      </c>
      <c r="R1082" s="7">
        <f t="shared" si="117"/>
        <v>44</v>
      </c>
      <c r="S1082" s="13" t="e">
        <f>VLOOKUP(A1082,history!$B:$F,2,0)</f>
        <v>#N/A</v>
      </c>
      <c r="T1082" s="13">
        <f>VLOOKUP($C1082,日期!$A:$D,3,0)</f>
        <v>5</v>
      </c>
      <c r="U1082" s="13">
        <f>VLOOKUP($C1082,日期!$A:$D,4,0)</f>
        <v>1</v>
      </c>
      <c r="V1082" s="65">
        <f t="shared" si="118"/>
        <v>44317</v>
      </c>
      <c r="W1082" s="13" t="s">
        <v>2646</v>
      </c>
    </row>
    <row r="1083" spans="1:23" ht="15">
      <c r="A1083" s="15">
        <v>3241</v>
      </c>
      <c r="B1083" s="15">
        <v>2021</v>
      </c>
      <c r="C1083" s="13" t="s">
        <v>9</v>
      </c>
      <c r="D1083" s="15">
        <v>20</v>
      </c>
      <c r="E1083" s="13" t="s">
        <v>14</v>
      </c>
      <c r="F1083" s="13" t="s">
        <v>17</v>
      </c>
      <c r="G1083" s="13" t="s">
        <v>12</v>
      </c>
      <c r="H1083" s="13" t="s">
        <v>30</v>
      </c>
      <c r="I1083" s="3">
        <f t="shared" si="112"/>
        <v>45</v>
      </c>
      <c r="J1083" s="7">
        <f t="shared" si="113"/>
        <v>49</v>
      </c>
      <c r="K1083" s="3">
        <f>LEN(H1083)</f>
        <v>5</v>
      </c>
      <c r="L1083" s="13" t="str">
        <f>IF(OR(AND(LEN(H1083&gt;3),ISERROR(FIND("-",H1083,1))),AND(LEN(H1083)&gt;3,ISERROR(FIND("+",H1083,1)))),LEFT(H1083,2),H1083)</f>
        <v>45</v>
      </c>
      <c r="M1083" s="13" t="str">
        <f>IF(AND(LEN(H1083&gt;3),ISERROR(FIND("+",H1083,1))),RIGHT(H1083,2),IF(AND(LEN(H1083)=3,ISERROR(FIND("-",H1083,1))),LEFT(H1083,2),H1083))</f>
        <v>49</v>
      </c>
      <c r="N1083" s="13" t="str">
        <f>SUBSTITUTE(H1083,"+","-")</f>
        <v>45-49</v>
      </c>
      <c r="O1083" s="3">
        <f t="shared" si="114"/>
        <v>5</v>
      </c>
      <c r="P1083" s="3">
        <f t="shared" si="115"/>
        <v>3</v>
      </c>
      <c r="Q1083" s="7">
        <f t="shared" si="116"/>
        <v>45</v>
      </c>
      <c r="R1083" s="7">
        <f t="shared" si="117"/>
        <v>49</v>
      </c>
      <c r="S1083" s="13" t="e">
        <f>VLOOKUP(A1083,history!$B:$F,2,0)</f>
        <v>#N/A</v>
      </c>
      <c r="T1083" s="13">
        <f>VLOOKUP($C1083,日期!$A:$D,3,0)</f>
        <v>5</v>
      </c>
      <c r="U1083" s="13">
        <f>VLOOKUP($C1083,日期!$A:$D,4,0)</f>
        <v>1</v>
      </c>
      <c r="V1083" s="65">
        <f t="shared" si="118"/>
        <v>44317</v>
      </c>
      <c r="W1083" s="13" t="s">
        <v>2647</v>
      </c>
    </row>
    <row r="1084" spans="1:23" ht="15">
      <c r="A1084" s="15">
        <v>3240</v>
      </c>
      <c r="B1084" s="15">
        <v>2021</v>
      </c>
      <c r="C1084" s="13" t="s">
        <v>9</v>
      </c>
      <c r="D1084" s="15">
        <v>20</v>
      </c>
      <c r="E1084" s="13" t="s">
        <v>36</v>
      </c>
      <c r="F1084" s="13" t="s">
        <v>17</v>
      </c>
      <c r="G1084" s="13" t="s">
        <v>12</v>
      </c>
      <c r="H1084" s="13" t="s">
        <v>37</v>
      </c>
      <c r="I1084" s="3">
        <f t="shared" si="112"/>
        <v>50</v>
      </c>
      <c r="J1084" s="7">
        <f t="shared" si="113"/>
        <v>54</v>
      </c>
      <c r="K1084" s="3">
        <f>LEN(H1084)</f>
        <v>5</v>
      </c>
      <c r="L1084" s="13" t="str">
        <f>IF(OR(AND(LEN(H1084&gt;3),ISERROR(FIND("-",H1084,1))),AND(LEN(H1084)&gt;3,ISERROR(FIND("+",H1084,1)))),LEFT(H1084,2),H1084)</f>
        <v>50</v>
      </c>
      <c r="M1084" s="13" t="str">
        <f>IF(AND(LEN(H1084&gt;3),ISERROR(FIND("+",H1084,1))),RIGHT(H1084,2),IF(AND(LEN(H1084)=3,ISERROR(FIND("-",H1084,1))),LEFT(H1084,2),H1084))</f>
        <v>54</v>
      </c>
      <c r="N1084" s="13" t="str">
        <f>SUBSTITUTE(H1084,"+","-")</f>
        <v>50-54</v>
      </c>
      <c r="O1084" s="3">
        <f t="shared" si="114"/>
        <v>5</v>
      </c>
      <c r="P1084" s="3">
        <f t="shared" si="115"/>
        <v>3</v>
      </c>
      <c r="Q1084" s="7">
        <f t="shared" si="116"/>
        <v>50</v>
      </c>
      <c r="R1084" s="7">
        <f t="shared" si="117"/>
        <v>54</v>
      </c>
      <c r="S1084" s="13" t="e">
        <f>VLOOKUP(A1084,history!$B:$F,2,0)</f>
        <v>#N/A</v>
      </c>
      <c r="T1084" s="13">
        <f>VLOOKUP($C1084,日期!$A:$D,3,0)</f>
        <v>5</v>
      </c>
      <c r="U1084" s="13">
        <f>VLOOKUP($C1084,日期!$A:$D,4,0)</f>
        <v>1</v>
      </c>
      <c r="V1084" s="65">
        <f t="shared" si="118"/>
        <v>44317</v>
      </c>
      <c r="W1084" s="13" t="s">
        <v>2648</v>
      </c>
    </row>
    <row r="1085" spans="1:23" ht="15">
      <c r="A1085" s="15">
        <v>3239</v>
      </c>
      <c r="B1085" s="15">
        <v>2021</v>
      </c>
      <c r="C1085" s="13" t="s">
        <v>9</v>
      </c>
      <c r="D1085" s="15">
        <v>20</v>
      </c>
      <c r="E1085" s="13" t="s">
        <v>10</v>
      </c>
      <c r="F1085" s="13" t="s">
        <v>11</v>
      </c>
      <c r="G1085" s="13" t="s">
        <v>12</v>
      </c>
      <c r="H1085" s="13" t="s">
        <v>32</v>
      </c>
      <c r="I1085" s="3">
        <f t="shared" si="112"/>
        <v>60</v>
      </c>
      <c r="J1085" s="7">
        <f t="shared" si="113"/>
        <v>64</v>
      </c>
      <c r="K1085" s="3">
        <f>LEN(H1085)</f>
        <v>5</v>
      </c>
      <c r="L1085" s="13" t="str">
        <f>IF(OR(AND(LEN(H1085&gt;3),ISERROR(FIND("-",H1085,1))),AND(LEN(H1085)&gt;3,ISERROR(FIND("+",H1085,1)))),LEFT(H1085,2),H1085)</f>
        <v>60</v>
      </c>
      <c r="M1085" s="13" t="str">
        <f>IF(AND(LEN(H1085&gt;3),ISERROR(FIND("+",H1085,1))),RIGHT(H1085,2),IF(AND(LEN(H1085)=3,ISERROR(FIND("-",H1085,1))),LEFT(H1085,2),H1085))</f>
        <v>64</v>
      </c>
      <c r="N1085" s="13" t="str">
        <f>SUBSTITUTE(H1085,"+","-")</f>
        <v>60-64</v>
      </c>
      <c r="O1085" s="3">
        <f t="shared" si="114"/>
        <v>5</v>
      </c>
      <c r="P1085" s="3">
        <f t="shared" si="115"/>
        <v>3</v>
      </c>
      <c r="Q1085" s="7">
        <f t="shared" si="116"/>
        <v>60</v>
      </c>
      <c r="R1085" s="7">
        <f t="shared" si="117"/>
        <v>64</v>
      </c>
      <c r="S1085" s="13" t="e">
        <f>VLOOKUP(A1085,history!$B:$F,2,0)</f>
        <v>#N/A</v>
      </c>
      <c r="T1085" s="13">
        <f>VLOOKUP($C1085,日期!$A:$D,3,0)</f>
        <v>5</v>
      </c>
      <c r="U1085" s="13">
        <f>VLOOKUP($C1085,日期!$A:$D,4,0)</f>
        <v>1</v>
      </c>
      <c r="V1085" s="65">
        <f t="shared" si="118"/>
        <v>44317</v>
      </c>
      <c r="W1085" s="13" t="s">
        <v>2649</v>
      </c>
    </row>
    <row r="1086" spans="1:23" ht="15">
      <c r="A1086" s="15">
        <v>3238</v>
      </c>
      <c r="B1086" s="15">
        <v>2021</v>
      </c>
      <c r="C1086" s="13" t="s">
        <v>9</v>
      </c>
      <c r="D1086" s="15">
        <v>20</v>
      </c>
      <c r="E1086" s="13" t="s">
        <v>10</v>
      </c>
      <c r="F1086" s="13" t="s">
        <v>17</v>
      </c>
      <c r="G1086" s="13" t="s">
        <v>12</v>
      </c>
      <c r="H1086" s="13" t="s">
        <v>15</v>
      </c>
      <c r="I1086" s="3">
        <f t="shared" si="112"/>
        <v>70</v>
      </c>
      <c r="J1086" s="7">
        <f t="shared" si="113"/>
        <v>70</v>
      </c>
      <c r="K1086" s="3">
        <f>LEN(H1086)</f>
        <v>3</v>
      </c>
      <c r="L1086" s="13" t="str">
        <f>IF(OR(AND(LEN(H1086&gt;3),ISERROR(FIND("-",H1086,1))),AND(LEN(H1086)&gt;3,ISERROR(FIND("+",H1086,1)))),LEFT(H1086,2),H1086)</f>
        <v>70</v>
      </c>
      <c r="M1086" s="13" t="str">
        <f>IF(AND(LEN(H1086&gt;3),ISERROR(FIND("+",H1086,1))),RIGHT(H1086,2),IF(AND(LEN(H1086)=3,ISERROR(FIND("-",H1086,1))),LEFT(H1086,2),H1086))</f>
        <v>70</v>
      </c>
      <c r="N1086" s="13" t="str">
        <f>SUBSTITUTE(H1086,"+","-")</f>
        <v>70-</v>
      </c>
      <c r="O1086" s="3">
        <f t="shared" si="114"/>
        <v>3</v>
      </c>
      <c r="P1086" s="3">
        <f t="shared" si="115"/>
        <v>3</v>
      </c>
      <c r="Q1086" s="7">
        <f t="shared" si="116"/>
        <v>70</v>
      </c>
      <c r="R1086" s="7">
        <f t="shared" si="117"/>
        <v>70</v>
      </c>
      <c r="S1086" s="13" t="e">
        <f>VLOOKUP(A1086,history!$B:$F,2,0)</f>
        <v>#N/A</v>
      </c>
      <c r="T1086" s="13">
        <f>VLOOKUP($C1086,日期!$A:$D,3,0)</f>
        <v>5</v>
      </c>
      <c r="U1086" s="13">
        <f>VLOOKUP($C1086,日期!$A:$D,4,0)</f>
        <v>1</v>
      </c>
      <c r="V1086" s="65">
        <f t="shared" si="118"/>
        <v>44317</v>
      </c>
      <c r="W1086" s="13" t="s">
        <v>2650</v>
      </c>
    </row>
    <row r="1087" spans="1:23" ht="15">
      <c r="A1087" s="15">
        <v>3237</v>
      </c>
      <c r="B1087" s="15">
        <v>2021</v>
      </c>
      <c r="C1087" s="13" t="s">
        <v>9</v>
      </c>
      <c r="D1087" s="15">
        <v>20</v>
      </c>
      <c r="E1087" s="13" t="s">
        <v>10</v>
      </c>
      <c r="F1087" s="13" t="s">
        <v>17</v>
      </c>
      <c r="G1087" s="13" t="s">
        <v>12</v>
      </c>
      <c r="H1087" s="13" t="s">
        <v>29</v>
      </c>
      <c r="I1087" s="3">
        <f t="shared" si="112"/>
        <v>40</v>
      </c>
      <c r="J1087" s="7">
        <f t="shared" si="113"/>
        <v>44</v>
      </c>
      <c r="K1087" s="3">
        <f>LEN(H1087)</f>
        <v>5</v>
      </c>
      <c r="L1087" s="13" t="str">
        <f>IF(OR(AND(LEN(H1087&gt;3),ISERROR(FIND("-",H1087,1))),AND(LEN(H1087)&gt;3,ISERROR(FIND("+",H1087,1)))),LEFT(H1087,2),H1087)</f>
        <v>40</v>
      </c>
      <c r="M1087" s="13" t="str">
        <f>IF(AND(LEN(H1087&gt;3),ISERROR(FIND("+",H1087,1))),RIGHT(H1087,2),IF(AND(LEN(H1087)=3,ISERROR(FIND("-",H1087,1))),LEFT(H1087,2),H1087))</f>
        <v>44</v>
      </c>
      <c r="N1087" s="13" t="str">
        <f>SUBSTITUTE(H1087,"+","-")</f>
        <v>40-44</v>
      </c>
      <c r="O1087" s="3">
        <f t="shared" si="114"/>
        <v>5</v>
      </c>
      <c r="P1087" s="3">
        <f t="shared" si="115"/>
        <v>3</v>
      </c>
      <c r="Q1087" s="7">
        <f t="shared" si="116"/>
        <v>40</v>
      </c>
      <c r="R1087" s="7">
        <f t="shared" si="117"/>
        <v>44</v>
      </c>
      <c r="S1087" s="13" t="e">
        <f>VLOOKUP(A1087,history!$B:$F,2,0)</f>
        <v>#N/A</v>
      </c>
      <c r="T1087" s="13">
        <f>VLOOKUP($C1087,日期!$A:$D,3,0)</f>
        <v>5</v>
      </c>
      <c r="U1087" s="13">
        <f>VLOOKUP($C1087,日期!$A:$D,4,0)</f>
        <v>1</v>
      </c>
      <c r="V1087" s="65">
        <f t="shared" si="118"/>
        <v>44317</v>
      </c>
      <c r="W1087" s="13" t="s">
        <v>2651</v>
      </c>
    </row>
    <row r="1088" spans="1:23" ht="15">
      <c r="A1088" s="15">
        <v>3236</v>
      </c>
      <c r="B1088" s="15">
        <v>2021</v>
      </c>
      <c r="C1088" s="13" t="s">
        <v>9</v>
      </c>
      <c r="D1088" s="15">
        <v>20</v>
      </c>
      <c r="E1088" s="13" t="s">
        <v>24</v>
      </c>
      <c r="F1088" s="13" t="s">
        <v>11</v>
      </c>
      <c r="G1088" s="13" t="s">
        <v>25</v>
      </c>
      <c r="H1088" s="13" t="s">
        <v>26</v>
      </c>
      <c r="I1088" s="3">
        <f t="shared" si="112"/>
        <v>30</v>
      </c>
      <c r="J1088" s="7">
        <f t="shared" si="113"/>
        <v>34</v>
      </c>
      <c r="K1088" s="3">
        <f>LEN(H1088)</f>
        <v>5</v>
      </c>
      <c r="L1088" s="13" t="str">
        <f>IF(OR(AND(LEN(H1088&gt;3),ISERROR(FIND("-",H1088,1))),AND(LEN(H1088)&gt;3,ISERROR(FIND("+",H1088,1)))),LEFT(H1088,2),H1088)</f>
        <v>30</v>
      </c>
      <c r="M1088" s="13" t="str">
        <f>IF(AND(LEN(H1088&gt;3),ISERROR(FIND("+",H1088,1))),RIGHT(H1088,2),IF(AND(LEN(H1088)=3,ISERROR(FIND("-",H1088,1))),LEFT(H1088,2),H1088))</f>
        <v>34</v>
      </c>
      <c r="N1088" s="13" t="str">
        <f>SUBSTITUTE(H1088,"+","-")</f>
        <v>30-34</v>
      </c>
      <c r="O1088" s="3">
        <f t="shared" si="114"/>
        <v>5</v>
      </c>
      <c r="P1088" s="3">
        <f t="shared" si="115"/>
        <v>3</v>
      </c>
      <c r="Q1088" s="7">
        <f t="shared" si="116"/>
        <v>30</v>
      </c>
      <c r="R1088" s="7">
        <f t="shared" si="117"/>
        <v>34</v>
      </c>
      <c r="S1088" s="13" t="e">
        <f>VLOOKUP(A1088,history!$B:$F,2,0)</f>
        <v>#N/A</v>
      </c>
      <c r="T1088" s="13">
        <f>VLOOKUP($C1088,日期!$A:$D,3,0)</f>
        <v>5</v>
      </c>
      <c r="U1088" s="13">
        <f>VLOOKUP($C1088,日期!$A:$D,4,0)</f>
        <v>1</v>
      </c>
      <c r="V1088" s="65">
        <f t="shared" si="118"/>
        <v>44317</v>
      </c>
      <c r="W1088" s="13" t="s">
        <v>2652</v>
      </c>
    </row>
    <row r="1089" spans="1:23" ht="15">
      <c r="A1089" s="15">
        <v>3235</v>
      </c>
      <c r="B1089" s="15">
        <v>2021</v>
      </c>
      <c r="C1089" s="13" t="s">
        <v>9</v>
      </c>
      <c r="D1089" s="15">
        <v>20</v>
      </c>
      <c r="E1089" s="13" t="s">
        <v>14</v>
      </c>
      <c r="F1089" s="13" t="s">
        <v>11</v>
      </c>
      <c r="G1089" s="13" t="s">
        <v>12</v>
      </c>
      <c r="H1089" s="13" t="s">
        <v>29</v>
      </c>
      <c r="I1089" s="3">
        <f t="shared" si="112"/>
        <v>40</v>
      </c>
      <c r="J1089" s="7">
        <f t="shared" si="113"/>
        <v>44</v>
      </c>
      <c r="K1089" s="3">
        <f>LEN(H1089)</f>
        <v>5</v>
      </c>
      <c r="L1089" s="13" t="str">
        <f>IF(OR(AND(LEN(H1089&gt;3),ISERROR(FIND("-",H1089,1))),AND(LEN(H1089)&gt;3,ISERROR(FIND("+",H1089,1)))),LEFT(H1089,2),H1089)</f>
        <v>40</v>
      </c>
      <c r="M1089" s="13" t="str">
        <f>IF(AND(LEN(H1089&gt;3),ISERROR(FIND("+",H1089,1))),RIGHT(H1089,2),IF(AND(LEN(H1089)=3,ISERROR(FIND("-",H1089,1))),LEFT(H1089,2),H1089))</f>
        <v>44</v>
      </c>
      <c r="N1089" s="13" t="str">
        <f>SUBSTITUTE(H1089,"+","-")</f>
        <v>40-44</v>
      </c>
      <c r="O1089" s="3">
        <f t="shared" si="114"/>
        <v>5</v>
      </c>
      <c r="P1089" s="3">
        <f t="shared" si="115"/>
        <v>3</v>
      </c>
      <c r="Q1089" s="7">
        <f t="shared" si="116"/>
        <v>40</v>
      </c>
      <c r="R1089" s="7">
        <f t="shared" si="117"/>
        <v>44</v>
      </c>
      <c r="S1089" s="13" t="e">
        <f>VLOOKUP(A1089,history!$B:$F,2,0)</f>
        <v>#N/A</v>
      </c>
      <c r="T1089" s="13">
        <f>VLOOKUP($C1089,日期!$A:$D,3,0)</f>
        <v>5</v>
      </c>
      <c r="U1089" s="13">
        <f>VLOOKUP($C1089,日期!$A:$D,4,0)</f>
        <v>1</v>
      </c>
      <c r="V1089" s="65">
        <f t="shared" si="118"/>
        <v>44317</v>
      </c>
      <c r="W1089" s="13" t="s">
        <v>2653</v>
      </c>
    </row>
    <row r="1090" spans="1:23" ht="15">
      <c r="A1090" s="15">
        <v>3234</v>
      </c>
      <c r="B1090" s="15">
        <v>2021</v>
      </c>
      <c r="C1090" s="13" t="s">
        <v>9</v>
      </c>
      <c r="D1090" s="15">
        <v>20</v>
      </c>
      <c r="E1090" s="13" t="s">
        <v>14</v>
      </c>
      <c r="F1090" s="13" t="s">
        <v>17</v>
      </c>
      <c r="G1090" s="13" t="s">
        <v>12</v>
      </c>
      <c r="H1090" s="13" t="s">
        <v>30</v>
      </c>
      <c r="I1090" s="3">
        <f t="shared" si="112"/>
        <v>45</v>
      </c>
      <c r="J1090" s="7">
        <f t="shared" si="113"/>
        <v>49</v>
      </c>
      <c r="K1090" s="3">
        <f>LEN(H1090)</f>
        <v>5</v>
      </c>
      <c r="L1090" s="13" t="str">
        <f>IF(OR(AND(LEN(H1090&gt;3),ISERROR(FIND("-",H1090,1))),AND(LEN(H1090)&gt;3,ISERROR(FIND("+",H1090,1)))),LEFT(H1090,2),H1090)</f>
        <v>45</v>
      </c>
      <c r="M1090" s="13" t="str">
        <f>IF(AND(LEN(H1090&gt;3),ISERROR(FIND("+",H1090,1))),RIGHT(H1090,2),IF(AND(LEN(H1090)=3,ISERROR(FIND("-",H1090,1))),LEFT(H1090,2),H1090))</f>
        <v>49</v>
      </c>
      <c r="N1090" s="13" t="str">
        <f>SUBSTITUTE(H1090,"+","-")</f>
        <v>45-49</v>
      </c>
      <c r="O1090" s="3">
        <f t="shared" si="114"/>
        <v>5</v>
      </c>
      <c r="P1090" s="3">
        <f t="shared" si="115"/>
        <v>3</v>
      </c>
      <c r="Q1090" s="7">
        <f t="shared" si="116"/>
        <v>45</v>
      </c>
      <c r="R1090" s="7">
        <f t="shared" si="117"/>
        <v>49</v>
      </c>
      <c r="S1090" s="13" t="e">
        <f>VLOOKUP(A1090,history!$B:$F,2,0)</f>
        <v>#N/A</v>
      </c>
      <c r="T1090" s="13">
        <f>VLOOKUP($C1090,日期!$A:$D,3,0)</f>
        <v>5</v>
      </c>
      <c r="U1090" s="13">
        <f>VLOOKUP($C1090,日期!$A:$D,4,0)</f>
        <v>1</v>
      </c>
      <c r="V1090" s="65">
        <f t="shared" si="118"/>
        <v>44317</v>
      </c>
      <c r="W1090" s="13" t="s">
        <v>2654</v>
      </c>
    </row>
    <row r="1091" spans="1:23" ht="15">
      <c r="A1091" s="15">
        <v>3233</v>
      </c>
      <c r="B1091" s="15">
        <v>2021</v>
      </c>
      <c r="C1091" s="13" t="s">
        <v>9</v>
      </c>
      <c r="D1091" s="15">
        <v>20</v>
      </c>
      <c r="E1091" s="13" t="s">
        <v>36</v>
      </c>
      <c r="F1091" s="13" t="s">
        <v>17</v>
      </c>
      <c r="G1091" s="13" t="s">
        <v>12</v>
      </c>
      <c r="H1091" s="13" t="s">
        <v>37</v>
      </c>
      <c r="I1091" s="3">
        <f t="shared" ref="I1091:I1154" si="119">VALUE(IF(LEN(H1091)&gt;=3,LEFT(H1091,2),H1091))</f>
        <v>50</v>
      </c>
      <c r="J1091" s="7">
        <f t="shared" ref="J1091:J1154" si="120">VALUE(IF(LEN(H1091)=5,RIGHT(H1091,2),LEFT(H1091,2)))</f>
        <v>54</v>
      </c>
      <c r="K1091" s="3">
        <f>LEN(H1091)</f>
        <v>5</v>
      </c>
      <c r="L1091" s="13" t="str">
        <f>IF(OR(AND(LEN(H1091&gt;3),ISERROR(FIND("-",H1091,1))),AND(LEN(H1091)&gt;3,ISERROR(FIND("+",H1091,1)))),LEFT(H1091,2),H1091)</f>
        <v>50</v>
      </c>
      <c r="M1091" s="13" t="str">
        <f>IF(AND(LEN(H1091&gt;3),ISERROR(FIND("+",H1091,1))),RIGHT(H1091,2),IF(AND(LEN(H1091)=3,ISERROR(FIND("-",H1091,1))),LEFT(H1091,2),H1091))</f>
        <v>54</v>
      </c>
      <c r="N1091" s="13" t="str">
        <f>SUBSTITUTE(H1091,"+","-")</f>
        <v>50-54</v>
      </c>
      <c r="O1091" s="3">
        <f t="shared" ref="O1091:O1154" si="121">LEN(N1091)</f>
        <v>5</v>
      </c>
      <c r="P1091" s="3">
        <f t="shared" ref="P1091:P1154" si="122">FIND("-",N1091,1)</f>
        <v>3</v>
      </c>
      <c r="Q1091" s="7">
        <f t="shared" ref="Q1091:Q1154" si="123">VALUE(IF(ISERROR(FIND("-",N1091,1)),N1091,LEFT(N1091,FIND("-",N1091,1)-1)))</f>
        <v>50</v>
      </c>
      <c r="R1091" s="7">
        <f t="shared" ref="R1091:R1154" si="124">VALUE(IF(ISERROR(FIND("-",N1091,1)),N1091,IF(AND(FIND("-",N1091,1)=3,LEN(N1091)=3),LEFT(N1091,2),RIGHT(N1091,FIND("-",N1091,1)-1))))</f>
        <v>54</v>
      </c>
      <c r="S1091" s="13" t="e">
        <f>VLOOKUP(A1091,history!$B:$F,2,0)</f>
        <v>#N/A</v>
      </c>
      <c r="T1091" s="13">
        <f>VLOOKUP($C1091,日期!$A:$D,3,0)</f>
        <v>5</v>
      </c>
      <c r="U1091" s="13">
        <f>VLOOKUP($C1091,日期!$A:$D,4,0)</f>
        <v>1</v>
      </c>
      <c r="V1091" s="65">
        <f t="shared" ref="V1091:V1154" si="125">DATE(B1091,T1091,U1091)</f>
        <v>44317</v>
      </c>
      <c r="W1091" s="13" t="s">
        <v>2655</v>
      </c>
    </row>
    <row r="1092" spans="1:23" ht="15">
      <c r="A1092" s="15">
        <v>3232</v>
      </c>
      <c r="B1092" s="15">
        <v>2021</v>
      </c>
      <c r="C1092" s="13" t="s">
        <v>9</v>
      </c>
      <c r="D1092" s="15">
        <v>20</v>
      </c>
      <c r="E1092" s="13" t="s">
        <v>10</v>
      </c>
      <c r="F1092" s="13" t="s">
        <v>11</v>
      </c>
      <c r="G1092" s="13" t="s">
        <v>12</v>
      </c>
      <c r="H1092" s="13" t="s">
        <v>32</v>
      </c>
      <c r="I1092" s="3">
        <f t="shared" si="119"/>
        <v>60</v>
      </c>
      <c r="J1092" s="7">
        <f t="shared" si="120"/>
        <v>64</v>
      </c>
      <c r="K1092" s="3">
        <f>LEN(H1092)</f>
        <v>5</v>
      </c>
      <c r="L1092" s="13" t="str">
        <f>IF(OR(AND(LEN(H1092&gt;3),ISERROR(FIND("-",H1092,1))),AND(LEN(H1092)&gt;3,ISERROR(FIND("+",H1092,1)))),LEFT(H1092,2),H1092)</f>
        <v>60</v>
      </c>
      <c r="M1092" s="13" t="str">
        <f>IF(AND(LEN(H1092&gt;3),ISERROR(FIND("+",H1092,1))),RIGHT(H1092,2),IF(AND(LEN(H1092)=3,ISERROR(FIND("-",H1092,1))),LEFT(H1092,2),H1092))</f>
        <v>64</v>
      </c>
      <c r="N1092" s="13" t="str">
        <f>SUBSTITUTE(H1092,"+","-")</f>
        <v>60-64</v>
      </c>
      <c r="O1092" s="3">
        <f t="shared" si="121"/>
        <v>5</v>
      </c>
      <c r="P1092" s="3">
        <f t="shared" si="122"/>
        <v>3</v>
      </c>
      <c r="Q1092" s="7">
        <f t="shared" si="123"/>
        <v>60</v>
      </c>
      <c r="R1092" s="7">
        <f t="shared" si="124"/>
        <v>64</v>
      </c>
      <c r="S1092" s="13" t="e">
        <f>VLOOKUP(A1092,history!$B:$F,2,0)</f>
        <v>#N/A</v>
      </c>
      <c r="T1092" s="13">
        <f>VLOOKUP($C1092,日期!$A:$D,3,0)</f>
        <v>5</v>
      </c>
      <c r="U1092" s="13">
        <f>VLOOKUP($C1092,日期!$A:$D,4,0)</f>
        <v>1</v>
      </c>
      <c r="V1092" s="65">
        <f t="shared" si="125"/>
        <v>44317</v>
      </c>
      <c r="W1092" s="13" t="s">
        <v>2656</v>
      </c>
    </row>
    <row r="1093" spans="1:23" ht="15">
      <c r="A1093" s="15">
        <v>3231</v>
      </c>
      <c r="B1093" s="15">
        <v>2021</v>
      </c>
      <c r="C1093" s="13" t="s">
        <v>9</v>
      </c>
      <c r="D1093" s="15">
        <v>20</v>
      </c>
      <c r="E1093" s="13" t="s">
        <v>10</v>
      </c>
      <c r="F1093" s="13" t="s">
        <v>17</v>
      </c>
      <c r="G1093" s="13" t="s">
        <v>12</v>
      </c>
      <c r="H1093" s="13" t="s">
        <v>15</v>
      </c>
      <c r="I1093" s="3">
        <f t="shared" si="119"/>
        <v>70</v>
      </c>
      <c r="J1093" s="7">
        <f t="shared" si="120"/>
        <v>70</v>
      </c>
      <c r="K1093" s="3">
        <f>LEN(H1093)</f>
        <v>3</v>
      </c>
      <c r="L1093" s="13" t="str">
        <f>IF(OR(AND(LEN(H1093&gt;3),ISERROR(FIND("-",H1093,1))),AND(LEN(H1093)&gt;3,ISERROR(FIND("+",H1093,1)))),LEFT(H1093,2),H1093)</f>
        <v>70</v>
      </c>
      <c r="M1093" s="13" t="str">
        <f>IF(AND(LEN(H1093&gt;3),ISERROR(FIND("+",H1093,1))),RIGHT(H1093,2),IF(AND(LEN(H1093)=3,ISERROR(FIND("-",H1093,1))),LEFT(H1093,2),H1093))</f>
        <v>70</v>
      </c>
      <c r="N1093" s="13" t="str">
        <f>SUBSTITUTE(H1093,"+","-")</f>
        <v>70-</v>
      </c>
      <c r="O1093" s="3">
        <f t="shared" si="121"/>
        <v>3</v>
      </c>
      <c r="P1093" s="3">
        <f t="shared" si="122"/>
        <v>3</v>
      </c>
      <c r="Q1093" s="7">
        <f t="shared" si="123"/>
        <v>70</v>
      </c>
      <c r="R1093" s="7">
        <f t="shared" si="124"/>
        <v>70</v>
      </c>
      <c r="S1093" s="13" t="e">
        <f>VLOOKUP(A1093,history!$B:$F,2,0)</f>
        <v>#N/A</v>
      </c>
      <c r="T1093" s="13">
        <f>VLOOKUP($C1093,日期!$A:$D,3,0)</f>
        <v>5</v>
      </c>
      <c r="U1093" s="13">
        <f>VLOOKUP($C1093,日期!$A:$D,4,0)</f>
        <v>1</v>
      </c>
      <c r="V1093" s="65">
        <f t="shared" si="125"/>
        <v>44317</v>
      </c>
      <c r="W1093" s="13" t="s">
        <v>2657</v>
      </c>
    </row>
    <row r="1094" spans="1:23" ht="15">
      <c r="A1094" s="15">
        <v>3230</v>
      </c>
      <c r="B1094" s="15">
        <v>2021</v>
      </c>
      <c r="C1094" s="13" t="s">
        <v>9</v>
      </c>
      <c r="D1094" s="15">
        <v>20</v>
      </c>
      <c r="E1094" s="13" t="s">
        <v>10</v>
      </c>
      <c r="F1094" s="13" t="s">
        <v>17</v>
      </c>
      <c r="G1094" s="13" t="s">
        <v>12</v>
      </c>
      <c r="H1094" s="13" t="s">
        <v>29</v>
      </c>
      <c r="I1094" s="3">
        <f t="shared" si="119"/>
        <v>40</v>
      </c>
      <c r="J1094" s="7">
        <f t="shared" si="120"/>
        <v>44</v>
      </c>
      <c r="K1094" s="3">
        <f>LEN(H1094)</f>
        <v>5</v>
      </c>
      <c r="L1094" s="13" t="str">
        <f>IF(OR(AND(LEN(H1094&gt;3),ISERROR(FIND("-",H1094,1))),AND(LEN(H1094)&gt;3,ISERROR(FIND("+",H1094,1)))),LEFT(H1094,2),H1094)</f>
        <v>40</v>
      </c>
      <c r="M1094" s="13" t="str">
        <f>IF(AND(LEN(H1094&gt;3),ISERROR(FIND("+",H1094,1))),RIGHT(H1094,2),IF(AND(LEN(H1094)=3,ISERROR(FIND("-",H1094,1))),LEFT(H1094,2),H1094))</f>
        <v>44</v>
      </c>
      <c r="N1094" s="13" t="str">
        <f>SUBSTITUTE(H1094,"+","-")</f>
        <v>40-44</v>
      </c>
      <c r="O1094" s="3">
        <f t="shared" si="121"/>
        <v>5</v>
      </c>
      <c r="P1094" s="3">
        <f t="shared" si="122"/>
        <v>3</v>
      </c>
      <c r="Q1094" s="7">
        <f t="shared" si="123"/>
        <v>40</v>
      </c>
      <c r="R1094" s="7">
        <f t="shared" si="124"/>
        <v>44</v>
      </c>
      <c r="S1094" s="13" t="e">
        <f>VLOOKUP(A1094,history!$B:$F,2,0)</f>
        <v>#N/A</v>
      </c>
      <c r="T1094" s="13">
        <f>VLOOKUP($C1094,日期!$A:$D,3,0)</f>
        <v>5</v>
      </c>
      <c r="U1094" s="13">
        <f>VLOOKUP($C1094,日期!$A:$D,4,0)</f>
        <v>1</v>
      </c>
      <c r="V1094" s="65">
        <f t="shared" si="125"/>
        <v>44317</v>
      </c>
      <c r="W1094" s="13" t="s">
        <v>2658</v>
      </c>
    </row>
    <row r="1095" spans="1:23" ht="15">
      <c r="A1095" s="15">
        <v>3229</v>
      </c>
      <c r="B1095" s="15">
        <v>2021</v>
      </c>
      <c r="C1095" s="13" t="s">
        <v>9</v>
      </c>
      <c r="D1095" s="15">
        <v>20</v>
      </c>
      <c r="E1095" s="13" t="s">
        <v>24</v>
      </c>
      <c r="F1095" s="13" t="s">
        <v>11</v>
      </c>
      <c r="G1095" s="13" t="s">
        <v>25</v>
      </c>
      <c r="H1095" s="13" t="s">
        <v>26</v>
      </c>
      <c r="I1095" s="3">
        <f t="shared" si="119"/>
        <v>30</v>
      </c>
      <c r="J1095" s="7">
        <f t="shared" si="120"/>
        <v>34</v>
      </c>
      <c r="K1095" s="3">
        <f>LEN(H1095)</f>
        <v>5</v>
      </c>
      <c r="L1095" s="13" t="str">
        <f>IF(OR(AND(LEN(H1095&gt;3),ISERROR(FIND("-",H1095,1))),AND(LEN(H1095)&gt;3,ISERROR(FIND("+",H1095,1)))),LEFT(H1095,2),H1095)</f>
        <v>30</v>
      </c>
      <c r="M1095" s="13" t="str">
        <f>IF(AND(LEN(H1095&gt;3),ISERROR(FIND("+",H1095,1))),RIGHT(H1095,2),IF(AND(LEN(H1095)=3,ISERROR(FIND("-",H1095,1))),LEFT(H1095,2),H1095))</f>
        <v>34</v>
      </c>
      <c r="N1095" s="13" t="str">
        <f>SUBSTITUTE(H1095,"+","-")</f>
        <v>30-34</v>
      </c>
      <c r="O1095" s="3">
        <f t="shared" si="121"/>
        <v>5</v>
      </c>
      <c r="P1095" s="3">
        <f t="shared" si="122"/>
        <v>3</v>
      </c>
      <c r="Q1095" s="7">
        <f t="shared" si="123"/>
        <v>30</v>
      </c>
      <c r="R1095" s="7">
        <f t="shared" si="124"/>
        <v>34</v>
      </c>
      <c r="S1095" s="13" t="e">
        <f>VLOOKUP(A1095,history!$B:$F,2,0)</f>
        <v>#N/A</v>
      </c>
      <c r="T1095" s="13">
        <f>VLOOKUP($C1095,日期!$A:$D,3,0)</f>
        <v>5</v>
      </c>
      <c r="U1095" s="13">
        <f>VLOOKUP($C1095,日期!$A:$D,4,0)</f>
        <v>1</v>
      </c>
      <c r="V1095" s="65">
        <f t="shared" si="125"/>
        <v>44317</v>
      </c>
      <c r="W1095" s="13" t="s">
        <v>2659</v>
      </c>
    </row>
    <row r="1096" spans="1:23" ht="15">
      <c r="A1096" s="15">
        <v>3228</v>
      </c>
      <c r="B1096" s="15">
        <v>2021</v>
      </c>
      <c r="C1096" s="13" t="s">
        <v>9</v>
      </c>
      <c r="D1096" s="15">
        <v>20</v>
      </c>
      <c r="E1096" s="13" t="s">
        <v>14</v>
      </c>
      <c r="F1096" s="13" t="s">
        <v>11</v>
      </c>
      <c r="G1096" s="13" t="s">
        <v>12</v>
      </c>
      <c r="H1096" s="13" t="s">
        <v>29</v>
      </c>
      <c r="I1096" s="3">
        <f t="shared" si="119"/>
        <v>40</v>
      </c>
      <c r="J1096" s="7">
        <f t="shared" si="120"/>
        <v>44</v>
      </c>
      <c r="K1096" s="3">
        <f>LEN(H1096)</f>
        <v>5</v>
      </c>
      <c r="L1096" s="13" t="str">
        <f>IF(OR(AND(LEN(H1096&gt;3),ISERROR(FIND("-",H1096,1))),AND(LEN(H1096)&gt;3,ISERROR(FIND("+",H1096,1)))),LEFT(H1096,2),H1096)</f>
        <v>40</v>
      </c>
      <c r="M1096" s="13" t="str">
        <f>IF(AND(LEN(H1096&gt;3),ISERROR(FIND("+",H1096,1))),RIGHT(H1096,2),IF(AND(LEN(H1096)=3,ISERROR(FIND("-",H1096,1))),LEFT(H1096,2),H1096))</f>
        <v>44</v>
      </c>
      <c r="N1096" s="13" t="str">
        <f>SUBSTITUTE(H1096,"+","-")</f>
        <v>40-44</v>
      </c>
      <c r="O1096" s="3">
        <f t="shared" si="121"/>
        <v>5</v>
      </c>
      <c r="P1096" s="3">
        <f t="shared" si="122"/>
        <v>3</v>
      </c>
      <c r="Q1096" s="7">
        <f t="shared" si="123"/>
        <v>40</v>
      </c>
      <c r="R1096" s="7">
        <f t="shared" si="124"/>
        <v>44</v>
      </c>
      <c r="S1096" s="13" t="e">
        <f>VLOOKUP(A1096,history!$B:$F,2,0)</f>
        <v>#N/A</v>
      </c>
      <c r="T1096" s="13">
        <f>VLOOKUP($C1096,日期!$A:$D,3,0)</f>
        <v>5</v>
      </c>
      <c r="U1096" s="13">
        <f>VLOOKUP($C1096,日期!$A:$D,4,0)</f>
        <v>1</v>
      </c>
      <c r="V1096" s="65">
        <f t="shared" si="125"/>
        <v>44317</v>
      </c>
      <c r="W1096" s="13" t="s">
        <v>2660</v>
      </c>
    </row>
    <row r="1097" spans="1:23" ht="15">
      <c r="A1097" s="15">
        <v>3227</v>
      </c>
      <c r="B1097" s="15">
        <v>2021</v>
      </c>
      <c r="C1097" s="13" t="s">
        <v>9</v>
      </c>
      <c r="D1097" s="15">
        <v>20</v>
      </c>
      <c r="E1097" s="13" t="s">
        <v>14</v>
      </c>
      <c r="F1097" s="13" t="s">
        <v>17</v>
      </c>
      <c r="G1097" s="13" t="s">
        <v>12</v>
      </c>
      <c r="H1097" s="13" t="s">
        <v>30</v>
      </c>
      <c r="I1097" s="3">
        <f t="shared" si="119"/>
        <v>45</v>
      </c>
      <c r="J1097" s="7">
        <f t="shared" si="120"/>
        <v>49</v>
      </c>
      <c r="K1097" s="3">
        <f>LEN(H1097)</f>
        <v>5</v>
      </c>
      <c r="L1097" s="13" t="str">
        <f>IF(OR(AND(LEN(H1097&gt;3),ISERROR(FIND("-",H1097,1))),AND(LEN(H1097)&gt;3,ISERROR(FIND("+",H1097,1)))),LEFT(H1097,2),H1097)</f>
        <v>45</v>
      </c>
      <c r="M1097" s="13" t="str">
        <f>IF(AND(LEN(H1097&gt;3),ISERROR(FIND("+",H1097,1))),RIGHT(H1097,2),IF(AND(LEN(H1097)=3,ISERROR(FIND("-",H1097,1))),LEFT(H1097,2),H1097))</f>
        <v>49</v>
      </c>
      <c r="N1097" s="13" t="str">
        <f>SUBSTITUTE(H1097,"+","-")</f>
        <v>45-49</v>
      </c>
      <c r="O1097" s="3">
        <f t="shared" si="121"/>
        <v>5</v>
      </c>
      <c r="P1097" s="3">
        <f t="shared" si="122"/>
        <v>3</v>
      </c>
      <c r="Q1097" s="7">
        <f t="shared" si="123"/>
        <v>45</v>
      </c>
      <c r="R1097" s="7">
        <f t="shared" si="124"/>
        <v>49</v>
      </c>
      <c r="S1097" s="13" t="e">
        <f>VLOOKUP(A1097,history!$B:$F,2,0)</f>
        <v>#N/A</v>
      </c>
      <c r="T1097" s="13">
        <f>VLOOKUP($C1097,日期!$A:$D,3,0)</f>
        <v>5</v>
      </c>
      <c r="U1097" s="13">
        <f>VLOOKUP($C1097,日期!$A:$D,4,0)</f>
        <v>1</v>
      </c>
      <c r="V1097" s="65">
        <f t="shared" si="125"/>
        <v>44317</v>
      </c>
      <c r="W1097" s="13" t="s">
        <v>2661</v>
      </c>
    </row>
    <row r="1098" spans="1:23" ht="15">
      <c r="A1098" s="15">
        <v>3226</v>
      </c>
      <c r="B1098" s="15">
        <v>2021</v>
      </c>
      <c r="C1098" s="13" t="s">
        <v>9</v>
      </c>
      <c r="D1098" s="15">
        <v>20</v>
      </c>
      <c r="E1098" s="13" t="s">
        <v>36</v>
      </c>
      <c r="F1098" s="13" t="s">
        <v>17</v>
      </c>
      <c r="G1098" s="13" t="s">
        <v>12</v>
      </c>
      <c r="H1098" s="13" t="s">
        <v>30</v>
      </c>
      <c r="I1098" s="3">
        <f t="shared" si="119"/>
        <v>45</v>
      </c>
      <c r="J1098" s="7">
        <f t="shared" si="120"/>
        <v>49</v>
      </c>
      <c r="K1098" s="3">
        <f>LEN(H1098)</f>
        <v>5</v>
      </c>
      <c r="L1098" s="13" t="str">
        <f>IF(OR(AND(LEN(H1098&gt;3),ISERROR(FIND("-",H1098,1))),AND(LEN(H1098)&gt;3,ISERROR(FIND("+",H1098,1)))),LEFT(H1098,2),H1098)</f>
        <v>45</v>
      </c>
      <c r="M1098" s="13" t="str">
        <f>IF(AND(LEN(H1098&gt;3),ISERROR(FIND("+",H1098,1))),RIGHT(H1098,2),IF(AND(LEN(H1098)=3,ISERROR(FIND("-",H1098,1))),LEFT(H1098,2),H1098))</f>
        <v>49</v>
      </c>
      <c r="N1098" s="13" t="str">
        <f>SUBSTITUTE(H1098,"+","-")</f>
        <v>45-49</v>
      </c>
      <c r="O1098" s="3">
        <f t="shared" si="121"/>
        <v>5</v>
      </c>
      <c r="P1098" s="3">
        <f t="shared" si="122"/>
        <v>3</v>
      </c>
      <c r="Q1098" s="7">
        <f t="shared" si="123"/>
        <v>45</v>
      </c>
      <c r="R1098" s="7">
        <f t="shared" si="124"/>
        <v>49</v>
      </c>
      <c r="S1098" s="13" t="e">
        <f>VLOOKUP(A1098,history!$B:$F,2,0)</f>
        <v>#N/A</v>
      </c>
      <c r="T1098" s="13">
        <f>VLOOKUP($C1098,日期!$A:$D,3,0)</f>
        <v>5</v>
      </c>
      <c r="U1098" s="13">
        <f>VLOOKUP($C1098,日期!$A:$D,4,0)</f>
        <v>1</v>
      </c>
      <c r="V1098" s="65">
        <f t="shared" si="125"/>
        <v>44317</v>
      </c>
      <c r="W1098" s="13" t="s">
        <v>2662</v>
      </c>
    </row>
    <row r="1099" spans="1:23" ht="15">
      <c r="A1099" s="15">
        <v>3225</v>
      </c>
      <c r="B1099" s="15">
        <v>2021</v>
      </c>
      <c r="C1099" s="13" t="s">
        <v>9</v>
      </c>
      <c r="D1099" s="15">
        <v>20</v>
      </c>
      <c r="E1099" s="13" t="s">
        <v>10</v>
      </c>
      <c r="F1099" s="13" t="s">
        <v>11</v>
      </c>
      <c r="G1099" s="13" t="s">
        <v>12</v>
      </c>
      <c r="H1099" s="13" t="s">
        <v>32</v>
      </c>
      <c r="I1099" s="3">
        <f t="shared" si="119"/>
        <v>60</v>
      </c>
      <c r="J1099" s="7">
        <f t="shared" si="120"/>
        <v>64</v>
      </c>
      <c r="K1099" s="3">
        <f>LEN(H1099)</f>
        <v>5</v>
      </c>
      <c r="L1099" s="13" t="str">
        <f>IF(OR(AND(LEN(H1099&gt;3),ISERROR(FIND("-",H1099,1))),AND(LEN(H1099)&gt;3,ISERROR(FIND("+",H1099,1)))),LEFT(H1099,2),H1099)</f>
        <v>60</v>
      </c>
      <c r="M1099" s="13" t="str">
        <f>IF(AND(LEN(H1099&gt;3),ISERROR(FIND("+",H1099,1))),RIGHT(H1099,2),IF(AND(LEN(H1099)=3,ISERROR(FIND("-",H1099,1))),LEFT(H1099,2),H1099))</f>
        <v>64</v>
      </c>
      <c r="N1099" s="13" t="str">
        <f>SUBSTITUTE(H1099,"+","-")</f>
        <v>60-64</v>
      </c>
      <c r="O1099" s="3">
        <f t="shared" si="121"/>
        <v>5</v>
      </c>
      <c r="P1099" s="3">
        <f t="shared" si="122"/>
        <v>3</v>
      </c>
      <c r="Q1099" s="7">
        <f t="shared" si="123"/>
        <v>60</v>
      </c>
      <c r="R1099" s="7">
        <f t="shared" si="124"/>
        <v>64</v>
      </c>
      <c r="S1099" s="13" t="e">
        <f>VLOOKUP(A1099,history!$B:$F,2,0)</f>
        <v>#N/A</v>
      </c>
      <c r="T1099" s="13">
        <f>VLOOKUP($C1099,日期!$A:$D,3,0)</f>
        <v>5</v>
      </c>
      <c r="U1099" s="13">
        <f>VLOOKUP($C1099,日期!$A:$D,4,0)</f>
        <v>1</v>
      </c>
      <c r="V1099" s="65">
        <f t="shared" si="125"/>
        <v>44317</v>
      </c>
      <c r="W1099" s="13" t="s">
        <v>2663</v>
      </c>
    </row>
    <row r="1100" spans="1:23" ht="15">
      <c r="A1100" s="15">
        <v>3224</v>
      </c>
      <c r="B1100" s="15">
        <v>2021</v>
      </c>
      <c r="C1100" s="13" t="s">
        <v>9</v>
      </c>
      <c r="D1100" s="15">
        <v>20</v>
      </c>
      <c r="E1100" s="13" t="s">
        <v>10</v>
      </c>
      <c r="F1100" s="13" t="s">
        <v>17</v>
      </c>
      <c r="G1100" s="13" t="s">
        <v>12</v>
      </c>
      <c r="H1100" s="13" t="s">
        <v>15</v>
      </c>
      <c r="I1100" s="3">
        <f t="shared" si="119"/>
        <v>70</v>
      </c>
      <c r="J1100" s="7">
        <f t="shared" si="120"/>
        <v>70</v>
      </c>
      <c r="K1100" s="3">
        <f>LEN(H1100)</f>
        <v>3</v>
      </c>
      <c r="L1100" s="13" t="str">
        <f>IF(OR(AND(LEN(H1100&gt;3),ISERROR(FIND("-",H1100,1))),AND(LEN(H1100)&gt;3,ISERROR(FIND("+",H1100,1)))),LEFT(H1100,2),H1100)</f>
        <v>70</v>
      </c>
      <c r="M1100" s="13" t="str">
        <f>IF(AND(LEN(H1100&gt;3),ISERROR(FIND("+",H1100,1))),RIGHT(H1100,2),IF(AND(LEN(H1100)=3,ISERROR(FIND("-",H1100,1))),LEFT(H1100,2),H1100))</f>
        <v>70</v>
      </c>
      <c r="N1100" s="13" t="str">
        <f>SUBSTITUTE(H1100,"+","-")</f>
        <v>70-</v>
      </c>
      <c r="O1100" s="3">
        <f t="shared" si="121"/>
        <v>3</v>
      </c>
      <c r="P1100" s="3">
        <f t="shared" si="122"/>
        <v>3</v>
      </c>
      <c r="Q1100" s="7">
        <f t="shared" si="123"/>
        <v>70</v>
      </c>
      <c r="R1100" s="7">
        <f t="shared" si="124"/>
        <v>70</v>
      </c>
      <c r="S1100" s="13" t="e">
        <f>VLOOKUP(A1100,history!$B:$F,2,0)</f>
        <v>#N/A</v>
      </c>
      <c r="T1100" s="13">
        <f>VLOOKUP($C1100,日期!$A:$D,3,0)</f>
        <v>5</v>
      </c>
      <c r="U1100" s="13">
        <f>VLOOKUP($C1100,日期!$A:$D,4,0)</f>
        <v>1</v>
      </c>
      <c r="V1100" s="65">
        <f t="shared" si="125"/>
        <v>44317</v>
      </c>
      <c r="W1100" s="13" t="s">
        <v>2664</v>
      </c>
    </row>
    <row r="1101" spans="1:23" ht="15">
      <c r="A1101" s="15">
        <v>3223</v>
      </c>
      <c r="B1101" s="15">
        <v>2021</v>
      </c>
      <c r="C1101" s="13" t="s">
        <v>9</v>
      </c>
      <c r="D1101" s="15">
        <v>20</v>
      </c>
      <c r="E1101" s="13" t="s">
        <v>10</v>
      </c>
      <c r="F1101" s="13" t="s">
        <v>17</v>
      </c>
      <c r="G1101" s="13" t="s">
        <v>12</v>
      </c>
      <c r="H1101" s="13" t="s">
        <v>29</v>
      </c>
      <c r="I1101" s="3">
        <f t="shared" si="119"/>
        <v>40</v>
      </c>
      <c r="J1101" s="7">
        <f t="shared" si="120"/>
        <v>44</v>
      </c>
      <c r="K1101" s="3">
        <f>LEN(H1101)</f>
        <v>5</v>
      </c>
      <c r="L1101" s="13" t="str">
        <f>IF(OR(AND(LEN(H1101&gt;3),ISERROR(FIND("-",H1101,1))),AND(LEN(H1101)&gt;3,ISERROR(FIND("+",H1101,1)))),LEFT(H1101,2),H1101)</f>
        <v>40</v>
      </c>
      <c r="M1101" s="13" t="str">
        <f>IF(AND(LEN(H1101&gt;3),ISERROR(FIND("+",H1101,1))),RIGHT(H1101,2),IF(AND(LEN(H1101)=3,ISERROR(FIND("-",H1101,1))),LEFT(H1101,2),H1101))</f>
        <v>44</v>
      </c>
      <c r="N1101" s="13" t="str">
        <f>SUBSTITUTE(H1101,"+","-")</f>
        <v>40-44</v>
      </c>
      <c r="O1101" s="3">
        <f t="shared" si="121"/>
        <v>5</v>
      </c>
      <c r="P1101" s="3">
        <f t="shared" si="122"/>
        <v>3</v>
      </c>
      <c r="Q1101" s="7">
        <f t="shared" si="123"/>
        <v>40</v>
      </c>
      <c r="R1101" s="7">
        <f t="shared" si="124"/>
        <v>44</v>
      </c>
      <c r="S1101" s="13" t="e">
        <f>VLOOKUP(A1101,history!$B:$F,2,0)</f>
        <v>#N/A</v>
      </c>
      <c r="T1101" s="13">
        <f>VLOOKUP($C1101,日期!$A:$D,3,0)</f>
        <v>5</v>
      </c>
      <c r="U1101" s="13">
        <f>VLOOKUP($C1101,日期!$A:$D,4,0)</f>
        <v>1</v>
      </c>
      <c r="V1101" s="65">
        <f t="shared" si="125"/>
        <v>44317</v>
      </c>
      <c r="W1101" s="13" t="s">
        <v>2665</v>
      </c>
    </row>
    <row r="1102" spans="1:23" ht="15">
      <c r="A1102" s="15">
        <v>3222</v>
      </c>
      <c r="B1102" s="15">
        <v>2021</v>
      </c>
      <c r="C1102" s="13" t="s">
        <v>9</v>
      </c>
      <c r="D1102" s="15">
        <v>20</v>
      </c>
      <c r="E1102" s="13" t="s">
        <v>24</v>
      </c>
      <c r="F1102" s="13" t="s">
        <v>11</v>
      </c>
      <c r="G1102" s="13" t="s">
        <v>25</v>
      </c>
      <c r="H1102" s="13" t="s">
        <v>26</v>
      </c>
      <c r="I1102" s="3">
        <f t="shared" si="119"/>
        <v>30</v>
      </c>
      <c r="J1102" s="7">
        <f t="shared" si="120"/>
        <v>34</v>
      </c>
      <c r="K1102" s="3">
        <f>LEN(H1102)</f>
        <v>5</v>
      </c>
      <c r="L1102" s="13" t="str">
        <f>IF(OR(AND(LEN(H1102&gt;3),ISERROR(FIND("-",H1102,1))),AND(LEN(H1102)&gt;3,ISERROR(FIND("+",H1102,1)))),LEFT(H1102,2),H1102)</f>
        <v>30</v>
      </c>
      <c r="M1102" s="13" t="str">
        <f>IF(AND(LEN(H1102&gt;3),ISERROR(FIND("+",H1102,1))),RIGHT(H1102,2),IF(AND(LEN(H1102)=3,ISERROR(FIND("-",H1102,1))),LEFT(H1102,2),H1102))</f>
        <v>34</v>
      </c>
      <c r="N1102" s="13" t="str">
        <f>SUBSTITUTE(H1102,"+","-")</f>
        <v>30-34</v>
      </c>
      <c r="O1102" s="3">
        <f t="shared" si="121"/>
        <v>5</v>
      </c>
      <c r="P1102" s="3">
        <f t="shared" si="122"/>
        <v>3</v>
      </c>
      <c r="Q1102" s="7">
        <f t="shared" si="123"/>
        <v>30</v>
      </c>
      <c r="R1102" s="7">
        <f t="shared" si="124"/>
        <v>34</v>
      </c>
      <c r="S1102" s="13" t="e">
        <f>VLOOKUP(A1102,history!$B:$F,2,0)</f>
        <v>#N/A</v>
      </c>
      <c r="T1102" s="13">
        <f>VLOOKUP($C1102,日期!$A:$D,3,0)</f>
        <v>5</v>
      </c>
      <c r="U1102" s="13">
        <f>VLOOKUP($C1102,日期!$A:$D,4,0)</f>
        <v>1</v>
      </c>
      <c r="V1102" s="65">
        <f t="shared" si="125"/>
        <v>44317</v>
      </c>
      <c r="W1102" s="13" t="s">
        <v>2666</v>
      </c>
    </row>
    <row r="1103" spans="1:23" ht="15">
      <c r="A1103" s="15">
        <v>3221</v>
      </c>
      <c r="B1103" s="15">
        <v>2021</v>
      </c>
      <c r="C1103" s="13" t="s">
        <v>9</v>
      </c>
      <c r="D1103" s="15">
        <v>20</v>
      </c>
      <c r="E1103" s="13" t="s">
        <v>14</v>
      </c>
      <c r="F1103" s="13" t="s">
        <v>11</v>
      </c>
      <c r="G1103" s="13" t="s">
        <v>12</v>
      </c>
      <c r="H1103" s="13" t="s">
        <v>29</v>
      </c>
      <c r="I1103" s="3">
        <f t="shared" si="119"/>
        <v>40</v>
      </c>
      <c r="J1103" s="7">
        <f t="shared" si="120"/>
        <v>44</v>
      </c>
      <c r="K1103" s="3">
        <f>LEN(H1103)</f>
        <v>5</v>
      </c>
      <c r="L1103" s="13" t="str">
        <f>IF(OR(AND(LEN(H1103&gt;3),ISERROR(FIND("-",H1103,1))),AND(LEN(H1103)&gt;3,ISERROR(FIND("+",H1103,1)))),LEFT(H1103,2),H1103)</f>
        <v>40</v>
      </c>
      <c r="M1103" s="13" t="str">
        <f>IF(AND(LEN(H1103&gt;3),ISERROR(FIND("+",H1103,1))),RIGHT(H1103,2),IF(AND(LEN(H1103)=3,ISERROR(FIND("-",H1103,1))),LEFT(H1103,2),H1103))</f>
        <v>44</v>
      </c>
      <c r="N1103" s="13" t="str">
        <f>SUBSTITUTE(H1103,"+","-")</f>
        <v>40-44</v>
      </c>
      <c r="O1103" s="3">
        <f t="shared" si="121"/>
        <v>5</v>
      </c>
      <c r="P1103" s="3">
        <f t="shared" si="122"/>
        <v>3</v>
      </c>
      <c r="Q1103" s="7">
        <f t="shared" si="123"/>
        <v>40</v>
      </c>
      <c r="R1103" s="7">
        <f t="shared" si="124"/>
        <v>44</v>
      </c>
      <c r="S1103" s="13" t="e">
        <f>VLOOKUP(A1103,history!$B:$F,2,0)</f>
        <v>#N/A</v>
      </c>
      <c r="T1103" s="13">
        <f>VLOOKUP($C1103,日期!$A:$D,3,0)</f>
        <v>5</v>
      </c>
      <c r="U1103" s="13">
        <f>VLOOKUP($C1103,日期!$A:$D,4,0)</f>
        <v>1</v>
      </c>
      <c r="V1103" s="65">
        <f t="shared" si="125"/>
        <v>44317</v>
      </c>
      <c r="W1103" s="13" t="s">
        <v>2667</v>
      </c>
    </row>
    <row r="1104" spans="1:23" ht="15">
      <c r="A1104" s="15">
        <v>3220</v>
      </c>
      <c r="B1104" s="15">
        <v>2021</v>
      </c>
      <c r="C1104" s="13" t="s">
        <v>9</v>
      </c>
      <c r="D1104" s="15">
        <v>20</v>
      </c>
      <c r="E1104" s="13" t="s">
        <v>14</v>
      </c>
      <c r="F1104" s="13" t="s">
        <v>17</v>
      </c>
      <c r="G1104" s="13" t="s">
        <v>12</v>
      </c>
      <c r="H1104" s="13" t="s">
        <v>30</v>
      </c>
      <c r="I1104" s="3">
        <f t="shared" si="119"/>
        <v>45</v>
      </c>
      <c r="J1104" s="7">
        <f t="shared" si="120"/>
        <v>49</v>
      </c>
      <c r="K1104" s="3">
        <f>LEN(H1104)</f>
        <v>5</v>
      </c>
      <c r="L1104" s="13" t="str">
        <f>IF(OR(AND(LEN(H1104&gt;3),ISERROR(FIND("-",H1104,1))),AND(LEN(H1104)&gt;3,ISERROR(FIND("+",H1104,1)))),LEFT(H1104,2),H1104)</f>
        <v>45</v>
      </c>
      <c r="M1104" s="13" t="str">
        <f>IF(AND(LEN(H1104&gt;3),ISERROR(FIND("+",H1104,1))),RIGHT(H1104,2),IF(AND(LEN(H1104)=3,ISERROR(FIND("-",H1104,1))),LEFT(H1104,2),H1104))</f>
        <v>49</v>
      </c>
      <c r="N1104" s="13" t="str">
        <f>SUBSTITUTE(H1104,"+","-")</f>
        <v>45-49</v>
      </c>
      <c r="O1104" s="3">
        <f t="shared" si="121"/>
        <v>5</v>
      </c>
      <c r="P1104" s="3">
        <f t="shared" si="122"/>
        <v>3</v>
      </c>
      <c r="Q1104" s="7">
        <f t="shared" si="123"/>
        <v>45</v>
      </c>
      <c r="R1104" s="7">
        <f t="shared" si="124"/>
        <v>49</v>
      </c>
      <c r="S1104" s="13" t="e">
        <f>VLOOKUP(A1104,history!$B:$F,2,0)</f>
        <v>#N/A</v>
      </c>
      <c r="T1104" s="13">
        <f>VLOOKUP($C1104,日期!$A:$D,3,0)</f>
        <v>5</v>
      </c>
      <c r="U1104" s="13">
        <f>VLOOKUP($C1104,日期!$A:$D,4,0)</f>
        <v>1</v>
      </c>
      <c r="V1104" s="65">
        <f t="shared" si="125"/>
        <v>44317</v>
      </c>
      <c r="W1104" s="13" t="s">
        <v>2668</v>
      </c>
    </row>
    <row r="1105" spans="1:23" ht="15">
      <c r="A1105" s="15">
        <v>3219</v>
      </c>
      <c r="B1105" s="15">
        <v>2021</v>
      </c>
      <c r="C1105" s="13" t="s">
        <v>9</v>
      </c>
      <c r="D1105" s="15">
        <v>20</v>
      </c>
      <c r="E1105" s="13" t="s">
        <v>36</v>
      </c>
      <c r="F1105" s="13" t="s">
        <v>17</v>
      </c>
      <c r="G1105" s="13" t="s">
        <v>12</v>
      </c>
      <c r="H1105" s="13" t="s">
        <v>30</v>
      </c>
      <c r="I1105" s="3">
        <f t="shared" si="119"/>
        <v>45</v>
      </c>
      <c r="J1105" s="7">
        <f t="shared" si="120"/>
        <v>49</v>
      </c>
      <c r="K1105" s="3">
        <f>LEN(H1105)</f>
        <v>5</v>
      </c>
      <c r="L1105" s="13" t="str">
        <f>IF(OR(AND(LEN(H1105&gt;3),ISERROR(FIND("-",H1105,1))),AND(LEN(H1105)&gt;3,ISERROR(FIND("+",H1105,1)))),LEFT(H1105,2),H1105)</f>
        <v>45</v>
      </c>
      <c r="M1105" s="13" t="str">
        <f>IF(AND(LEN(H1105&gt;3),ISERROR(FIND("+",H1105,1))),RIGHT(H1105,2),IF(AND(LEN(H1105)=3,ISERROR(FIND("-",H1105,1))),LEFT(H1105,2),H1105))</f>
        <v>49</v>
      </c>
      <c r="N1105" s="13" t="str">
        <f>SUBSTITUTE(H1105,"+","-")</f>
        <v>45-49</v>
      </c>
      <c r="O1105" s="3">
        <f t="shared" si="121"/>
        <v>5</v>
      </c>
      <c r="P1105" s="3">
        <f t="shared" si="122"/>
        <v>3</v>
      </c>
      <c r="Q1105" s="7">
        <f t="shared" si="123"/>
        <v>45</v>
      </c>
      <c r="R1105" s="7">
        <f t="shared" si="124"/>
        <v>49</v>
      </c>
      <c r="S1105" s="13" t="e">
        <f>VLOOKUP(A1105,history!$B:$F,2,0)</f>
        <v>#N/A</v>
      </c>
      <c r="T1105" s="13">
        <f>VLOOKUP($C1105,日期!$A:$D,3,0)</f>
        <v>5</v>
      </c>
      <c r="U1105" s="13">
        <f>VLOOKUP($C1105,日期!$A:$D,4,0)</f>
        <v>1</v>
      </c>
      <c r="V1105" s="65">
        <f t="shared" si="125"/>
        <v>44317</v>
      </c>
      <c r="W1105" s="13" t="s">
        <v>2669</v>
      </c>
    </row>
    <row r="1106" spans="1:23" ht="15">
      <c r="A1106" s="15">
        <v>3218</v>
      </c>
      <c r="B1106" s="15">
        <v>2021</v>
      </c>
      <c r="C1106" s="13" t="s">
        <v>9</v>
      </c>
      <c r="D1106" s="15">
        <v>20</v>
      </c>
      <c r="E1106" s="13" t="s">
        <v>10</v>
      </c>
      <c r="F1106" s="13" t="s">
        <v>11</v>
      </c>
      <c r="G1106" s="13" t="s">
        <v>12</v>
      </c>
      <c r="H1106" s="13" t="s">
        <v>49</v>
      </c>
      <c r="I1106" s="3" t="e">
        <f t="shared" si="119"/>
        <v>#VALUE!</v>
      </c>
      <c r="J1106" s="7" t="e">
        <f t="shared" si="120"/>
        <v>#VALUE!</v>
      </c>
      <c r="K1106" s="3">
        <f>LEN(H1106)</f>
        <v>3</v>
      </c>
      <c r="L1106" s="13" t="str">
        <f>IF(OR(AND(LEN(H1106&gt;3),ISERROR(FIND("-",H1106,1))),AND(LEN(H1106)&gt;3,ISERROR(FIND("+",H1106,1)))),LEFT(H1106,2),H1106)</f>
        <v>5-9</v>
      </c>
      <c r="M1106" s="13" t="str">
        <f>IF(AND(LEN(H1106&gt;3),ISERROR(FIND("+",H1106,1))),RIGHT(H1106,2),IF(AND(LEN(H1106)=3,ISERROR(FIND("-",H1106,1))),LEFT(H1106,2),H1106))</f>
        <v>-9</v>
      </c>
      <c r="N1106" s="13" t="str">
        <f>SUBSTITUTE(H1106,"+","-")</f>
        <v>5-9</v>
      </c>
      <c r="O1106" s="3">
        <f t="shared" si="121"/>
        <v>3</v>
      </c>
      <c r="P1106" s="3">
        <f t="shared" si="122"/>
        <v>2</v>
      </c>
      <c r="Q1106" s="7">
        <f t="shared" si="123"/>
        <v>5</v>
      </c>
      <c r="R1106" s="7">
        <f t="shared" si="124"/>
        <v>9</v>
      </c>
      <c r="S1106" s="13" t="e">
        <f>VLOOKUP(A1106,history!$B:$F,2,0)</f>
        <v>#N/A</v>
      </c>
      <c r="T1106" s="13">
        <f>VLOOKUP($C1106,日期!$A:$D,3,0)</f>
        <v>5</v>
      </c>
      <c r="U1106" s="13">
        <f>VLOOKUP($C1106,日期!$A:$D,4,0)</f>
        <v>1</v>
      </c>
      <c r="V1106" s="65">
        <f t="shared" si="125"/>
        <v>44317</v>
      </c>
      <c r="W1106" s="13" t="s">
        <v>2670</v>
      </c>
    </row>
    <row r="1107" spans="1:23" ht="15">
      <c r="A1107" s="15">
        <v>3217</v>
      </c>
      <c r="B1107" s="15">
        <v>2021</v>
      </c>
      <c r="C1107" s="13" t="s">
        <v>9</v>
      </c>
      <c r="D1107" s="15">
        <v>20</v>
      </c>
      <c r="E1107" s="13" t="s">
        <v>10</v>
      </c>
      <c r="F1107" s="13" t="s">
        <v>17</v>
      </c>
      <c r="G1107" s="13" t="s">
        <v>12</v>
      </c>
      <c r="H1107" s="13" t="s">
        <v>15</v>
      </c>
      <c r="I1107" s="3">
        <f t="shared" si="119"/>
        <v>70</v>
      </c>
      <c r="J1107" s="7">
        <f t="shared" si="120"/>
        <v>70</v>
      </c>
      <c r="K1107" s="3">
        <f>LEN(H1107)</f>
        <v>3</v>
      </c>
      <c r="L1107" s="13" t="str">
        <f>IF(OR(AND(LEN(H1107&gt;3),ISERROR(FIND("-",H1107,1))),AND(LEN(H1107)&gt;3,ISERROR(FIND("+",H1107,1)))),LEFT(H1107,2),H1107)</f>
        <v>70</v>
      </c>
      <c r="M1107" s="13" t="str">
        <f>IF(AND(LEN(H1107&gt;3),ISERROR(FIND("+",H1107,1))),RIGHT(H1107,2),IF(AND(LEN(H1107)=3,ISERROR(FIND("-",H1107,1))),LEFT(H1107,2),H1107))</f>
        <v>70</v>
      </c>
      <c r="N1107" s="13" t="str">
        <f>SUBSTITUTE(H1107,"+","-")</f>
        <v>70-</v>
      </c>
      <c r="O1107" s="3">
        <f t="shared" si="121"/>
        <v>3</v>
      </c>
      <c r="P1107" s="3">
        <f t="shared" si="122"/>
        <v>3</v>
      </c>
      <c r="Q1107" s="7">
        <f t="shared" si="123"/>
        <v>70</v>
      </c>
      <c r="R1107" s="7">
        <f t="shared" si="124"/>
        <v>70</v>
      </c>
      <c r="S1107" s="13" t="e">
        <f>VLOOKUP(A1107,history!$B:$F,2,0)</f>
        <v>#N/A</v>
      </c>
      <c r="T1107" s="13">
        <f>VLOOKUP($C1107,日期!$A:$D,3,0)</f>
        <v>5</v>
      </c>
      <c r="U1107" s="13">
        <f>VLOOKUP($C1107,日期!$A:$D,4,0)</f>
        <v>1</v>
      </c>
      <c r="V1107" s="65">
        <f t="shared" si="125"/>
        <v>44317</v>
      </c>
      <c r="W1107" s="13" t="s">
        <v>2671</v>
      </c>
    </row>
    <row r="1108" spans="1:23" ht="15">
      <c r="A1108" s="15">
        <v>3216</v>
      </c>
      <c r="B1108" s="15">
        <v>2021</v>
      </c>
      <c r="C1108" s="13" t="s">
        <v>9</v>
      </c>
      <c r="D1108" s="15">
        <v>20</v>
      </c>
      <c r="E1108" s="13" t="s">
        <v>10</v>
      </c>
      <c r="F1108" s="13" t="s">
        <v>17</v>
      </c>
      <c r="G1108" s="13" t="s">
        <v>12</v>
      </c>
      <c r="H1108" s="13" t="s">
        <v>29</v>
      </c>
      <c r="I1108" s="3">
        <f t="shared" si="119"/>
        <v>40</v>
      </c>
      <c r="J1108" s="7">
        <f t="shared" si="120"/>
        <v>44</v>
      </c>
      <c r="K1108" s="3">
        <f>LEN(H1108)</f>
        <v>5</v>
      </c>
      <c r="L1108" s="13" t="str">
        <f>IF(OR(AND(LEN(H1108&gt;3),ISERROR(FIND("-",H1108,1))),AND(LEN(H1108)&gt;3,ISERROR(FIND("+",H1108,1)))),LEFT(H1108,2),H1108)</f>
        <v>40</v>
      </c>
      <c r="M1108" s="13" t="str">
        <f>IF(AND(LEN(H1108&gt;3),ISERROR(FIND("+",H1108,1))),RIGHT(H1108,2),IF(AND(LEN(H1108)=3,ISERROR(FIND("-",H1108,1))),LEFT(H1108,2),H1108))</f>
        <v>44</v>
      </c>
      <c r="N1108" s="13" t="str">
        <f>SUBSTITUTE(H1108,"+","-")</f>
        <v>40-44</v>
      </c>
      <c r="O1108" s="3">
        <f t="shared" si="121"/>
        <v>5</v>
      </c>
      <c r="P1108" s="3">
        <f t="shared" si="122"/>
        <v>3</v>
      </c>
      <c r="Q1108" s="7">
        <f t="shared" si="123"/>
        <v>40</v>
      </c>
      <c r="R1108" s="7">
        <f t="shared" si="124"/>
        <v>44</v>
      </c>
      <c r="S1108" s="13" t="e">
        <f>VLOOKUP(A1108,history!$B:$F,2,0)</f>
        <v>#N/A</v>
      </c>
      <c r="T1108" s="13">
        <f>VLOOKUP($C1108,日期!$A:$D,3,0)</f>
        <v>5</v>
      </c>
      <c r="U1108" s="13">
        <f>VLOOKUP($C1108,日期!$A:$D,4,0)</f>
        <v>1</v>
      </c>
      <c r="V1108" s="65">
        <f t="shared" si="125"/>
        <v>44317</v>
      </c>
      <c r="W1108" s="13" t="s">
        <v>2672</v>
      </c>
    </row>
    <row r="1109" spans="1:23" ht="15">
      <c r="A1109" s="15">
        <v>3215</v>
      </c>
      <c r="B1109" s="15">
        <v>2021</v>
      </c>
      <c r="C1109" s="13" t="s">
        <v>9</v>
      </c>
      <c r="D1109" s="15">
        <v>20</v>
      </c>
      <c r="E1109" s="13" t="s">
        <v>24</v>
      </c>
      <c r="F1109" s="13" t="s">
        <v>11</v>
      </c>
      <c r="G1109" s="13" t="s">
        <v>25</v>
      </c>
      <c r="H1109" s="13" t="s">
        <v>26</v>
      </c>
      <c r="I1109" s="3">
        <f t="shared" si="119"/>
        <v>30</v>
      </c>
      <c r="J1109" s="7">
        <f t="shared" si="120"/>
        <v>34</v>
      </c>
      <c r="K1109" s="3">
        <f>LEN(H1109)</f>
        <v>5</v>
      </c>
      <c r="L1109" s="13" t="str">
        <f>IF(OR(AND(LEN(H1109&gt;3),ISERROR(FIND("-",H1109,1))),AND(LEN(H1109)&gt;3,ISERROR(FIND("+",H1109,1)))),LEFT(H1109,2),H1109)</f>
        <v>30</v>
      </c>
      <c r="M1109" s="13" t="str">
        <f>IF(AND(LEN(H1109&gt;3),ISERROR(FIND("+",H1109,1))),RIGHT(H1109,2),IF(AND(LEN(H1109)=3,ISERROR(FIND("-",H1109,1))),LEFT(H1109,2),H1109))</f>
        <v>34</v>
      </c>
      <c r="N1109" s="13" t="str">
        <f>SUBSTITUTE(H1109,"+","-")</f>
        <v>30-34</v>
      </c>
      <c r="O1109" s="3">
        <f t="shared" si="121"/>
        <v>5</v>
      </c>
      <c r="P1109" s="3">
        <f t="shared" si="122"/>
        <v>3</v>
      </c>
      <c r="Q1109" s="7">
        <f t="shared" si="123"/>
        <v>30</v>
      </c>
      <c r="R1109" s="7">
        <f t="shared" si="124"/>
        <v>34</v>
      </c>
      <c r="S1109" s="13" t="e">
        <f>VLOOKUP(A1109,history!$B:$F,2,0)</f>
        <v>#N/A</v>
      </c>
      <c r="T1109" s="13">
        <f>VLOOKUP($C1109,日期!$A:$D,3,0)</f>
        <v>5</v>
      </c>
      <c r="U1109" s="13">
        <f>VLOOKUP($C1109,日期!$A:$D,4,0)</f>
        <v>1</v>
      </c>
      <c r="V1109" s="65">
        <f t="shared" si="125"/>
        <v>44317</v>
      </c>
      <c r="W1109" s="13" t="s">
        <v>2673</v>
      </c>
    </row>
    <row r="1110" spans="1:23" ht="15">
      <c r="A1110" s="15">
        <v>3214</v>
      </c>
      <c r="B1110" s="15">
        <v>2021</v>
      </c>
      <c r="C1110" s="13" t="s">
        <v>9</v>
      </c>
      <c r="D1110" s="15">
        <v>20</v>
      </c>
      <c r="E1110" s="13" t="s">
        <v>14</v>
      </c>
      <c r="F1110" s="13" t="s">
        <v>11</v>
      </c>
      <c r="G1110" s="13" t="s">
        <v>12</v>
      </c>
      <c r="H1110" s="13" t="s">
        <v>29</v>
      </c>
      <c r="I1110" s="3">
        <f t="shared" si="119"/>
        <v>40</v>
      </c>
      <c r="J1110" s="7">
        <f t="shared" si="120"/>
        <v>44</v>
      </c>
      <c r="K1110" s="3">
        <f>LEN(H1110)</f>
        <v>5</v>
      </c>
      <c r="L1110" s="13" t="str">
        <f>IF(OR(AND(LEN(H1110&gt;3),ISERROR(FIND("-",H1110,1))),AND(LEN(H1110)&gt;3,ISERROR(FIND("+",H1110,1)))),LEFT(H1110,2),H1110)</f>
        <v>40</v>
      </c>
      <c r="M1110" s="13" t="str">
        <f>IF(AND(LEN(H1110&gt;3),ISERROR(FIND("+",H1110,1))),RIGHT(H1110,2),IF(AND(LEN(H1110)=3,ISERROR(FIND("-",H1110,1))),LEFT(H1110,2),H1110))</f>
        <v>44</v>
      </c>
      <c r="N1110" s="13" t="str">
        <f>SUBSTITUTE(H1110,"+","-")</f>
        <v>40-44</v>
      </c>
      <c r="O1110" s="3">
        <f t="shared" si="121"/>
        <v>5</v>
      </c>
      <c r="P1110" s="3">
        <f t="shared" si="122"/>
        <v>3</v>
      </c>
      <c r="Q1110" s="7">
        <f t="shared" si="123"/>
        <v>40</v>
      </c>
      <c r="R1110" s="7">
        <f t="shared" si="124"/>
        <v>44</v>
      </c>
      <c r="S1110" s="13" t="e">
        <f>VLOOKUP(A1110,history!$B:$F,2,0)</f>
        <v>#N/A</v>
      </c>
      <c r="T1110" s="13">
        <f>VLOOKUP($C1110,日期!$A:$D,3,0)</f>
        <v>5</v>
      </c>
      <c r="U1110" s="13">
        <f>VLOOKUP($C1110,日期!$A:$D,4,0)</f>
        <v>1</v>
      </c>
      <c r="V1110" s="65">
        <f t="shared" si="125"/>
        <v>44317</v>
      </c>
      <c r="W1110" s="13" t="s">
        <v>2674</v>
      </c>
    </row>
    <row r="1111" spans="1:23" ht="15">
      <c r="A1111" s="15">
        <v>3213</v>
      </c>
      <c r="B1111" s="15">
        <v>2021</v>
      </c>
      <c r="C1111" s="13" t="s">
        <v>9</v>
      </c>
      <c r="D1111" s="15">
        <v>20</v>
      </c>
      <c r="E1111" s="13" t="s">
        <v>14</v>
      </c>
      <c r="F1111" s="13" t="s">
        <v>17</v>
      </c>
      <c r="G1111" s="13" t="s">
        <v>12</v>
      </c>
      <c r="H1111" s="13" t="s">
        <v>30</v>
      </c>
      <c r="I1111" s="3">
        <f t="shared" si="119"/>
        <v>45</v>
      </c>
      <c r="J1111" s="7">
        <f t="shared" si="120"/>
        <v>49</v>
      </c>
      <c r="K1111" s="3">
        <f>LEN(H1111)</f>
        <v>5</v>
      </c>
      <c r="L1111" s="13" t="str">
        <f>IF(OR(AND(LEN(H1111&gt;3),ISERROR(FIND("-",H1111,1))),AND(LEN(H1111)&gt;3,ISERROR(FIND("+",H1111,1)))),LEFT(H1111,2),H1111)</f>
        <v>45</v>
      </c>
      <c r="M1111" s="13" t="str">
        <f>IF(AND(LEN(H1111&gt;3),ISERROR(FIND("+",H1111,1))),RIGHT(H1111,2),IF(AND(LEN(H1111)=3,ISERROR(FIND("-",H1111,1))),LEFT(H1111,2),H1111))</f>
        <v>49</v>
      </c>
      <c r="N1111" s="13" t="str">
        <f>SUBSTITUTE(H1111,"+","-")</f>
        <v>45-49</v>
      </c>
      <c r="O1111" s="3">
        <f t="shared" si="121"/>
        <v>5</v>
      </c>
      <c r="P1111" s="3">
        <f t="shared" si="122"/>
        <v>3</v>
      </c>
      <c r="Q1111" s="7">
        <f t="shared" si="123"/>
        <v>45</v>
      </c>
      <c r="R1111" s="7">
        <f t="shared" si="124"/>
        <v>49</v>
      </c>
      <c r="S1111" s="13" t="e">
        <f>VLOOKUP(A1111,history!$B:$F,2,0)</f>
        <v>#N/A</v>
      </c>
      <c r="T1111" s="13">
        <f>VLOOKUP($C1111,日期!$A:$D,3,0)</f>
        <v>5</v>
      </c>
      <c r="U1111" s="13">
        <f>VLOOKUP($C1111,日期!$A:$D,4,0)</f>
        <v>1</v>
      </c>
      <c r="V1111" s="65">
        <f t="shared" si="125"/>
        <v>44317</v>
      </c>
      <c r="W1111" s="13" t="s">
        <v>2675</v>
      </c>
    </row>
    <row r="1112" spans="1:23" ht="15">
      <c r="A1112" s="15">
        <v>3212</v>
      </c>
      <c r="B1112" s="15">
        <v>2021</v>
      </c>
      <c r="C1112" s="13" t="s">
        <v>9</v>
      </c>
      <c r="D1112" s="15">
        <v>20</v>
      </c>
      <c r="E1112" s="13" t="s">
        <v>36</v>
      </c>
      <c r="F1112" s="13" t="s">
        <v>17</v>
      </c>
      <c r="G1112" s="13" t="s">
        <v>12</v>
      </c>
      <c r="H1112" s="13" t="s">
        <v>30</v>
      </c>
      <c r="I1112" s="3">
        <f t="shared" si="119"/>
        <v>45</v>
      </c>
      <c r="J1112" s="7">
        <f t="shared" si="120"/>
        <v>49</v>
      </c>
      <c r="K1112" s="3">
        <f>LEN(H1112)</f>
        <v>5</v>
      </c>
      <c r="L1112" s="13" t="str">
        <f>IF(OR(AND(LEN(H1112&gt;3),ISERROR(FIND("-",H1112,1))),AND(LEN(H1112)&gt;3,ISERROR(FIND("+",H1112,1)))),LEFT(H1112,2),H1112)</f>
        <v>45</v>
      </c>
      <c r="M1112" s="13" t="str">
        <f>IF(AND(LEN(H1112&gt;3),ISERROR(FIND("+",H1112,1))),RIGHT(H1112,2),IF(AND(LEN(H1112)=3,ISERROR(FIND("-",H1112,1))),LEFT(H1112,2),H1112))</f>
        <v>49</v>
      </c>
      <c r="N1112" s="13" t="str">
        <f>SUBSTITUTE(H1112,"+","-")</f>
        <v>45-49</v>
      </c>
      <c r="O1112" s="3">
        <f t="shared" si="121"/>
        <v>5</v>
      </c>
      <c r="P1112" s="3">
        <f t="shared" si="122"/>
        <v>3</v>
      </c>
      <c r="Q1112" s="7">
        <f t="shared" si="123"/>
        <v>45</v>
      </c>
      <c r="R1112" s="7">
        <f t="shared" si="124"/>
        <v>49</v>
      </c>
      <c r="S1112" s="13" t="e">
        <f>VLOOKUP(A1112,history!$B:$F,2,0)</f>
        <v>#N/A</v>
      </c>
      <c r="T1112" s="13">
        <f>VLOOKUP($C1112,日期!$A:$D,3,0)</f>
        <v>5</v>
      </c>
      <c r="U1112" s="13">
        <f>VLOOKUP($C1112,日期!$A:$D,4,0)</f>
        <v>1</v>
      </c>
      <c r="V1112" s="65">
        <f t="shared" si="125"/>
        <v>44317</v>
      </c>
      <c r="W1112" s="13" t="s">
        <v>2676</v>
      </c>
    </row>
    <row r="1113" spans="1:23" ht="15">
      <c r="A1113" s="15">
        <v>3211</v>
      </c>
      <c r="B1113" s="15">
        <v>2021</v>
      </c>
      <c r="C1113" s="13" t="s">
        <v>9</v>
      </c>
      <c r="D1113" s="15">
        <v>20</v>
      </c>
      <c r="E1113" s="13" t="s">
        <v>10</v>
      </c>
      <c r="F1113" s="13" t="s">
        <v>11</v>
      </c>
      <c r="G1113" s="13" t="s">
        <v>12</v>
      </c>
      <c r="H1113" s="13" t="s">
        <v>49</v>
      </c>
      <c r="I1113" s="3" t="e">
        <f t="shared" si="119"/>
        <v>#VALUE!</v>
      </c>
      <c r="J1113" s="7" t="e">
        <f t="shared" si="120"/>
        <v>#VALUE!</v>
      </c>
      <c r="K1113" s="3">
        <f>LEN(H1113)</f>
        <v>3</v>
      </c>
      <c r="L1113" s="13" t="str">
        <f>IF(OR(AND(LEN(H1113&gt;3),ISERROR(FIND("-",H1113,1))),AND(LEN(H1113)&gt;3,ISERROR(FIND("+",H1113,1)))),LEFT(H1113,2),H1113)</f>
        <v>5-9</v>
      </c>
      <c r="M1113" s="13" t="str">
        <f>IF(AND(LEN(H1113&gt;3),ISERROR(FIND("+",H1113,1))),RIGHT(H1113,2),IF(AND(LEN(H1113)=3,ISERROR(FIND("-",H1113,1))),LEFT(H1113,2),H1113))</f>
        <v>-9</v>
      </c>
      <c r="N1113" s="13" t="str">
        <f>SUBSTITUTE(H1113,"+","-")</f>
        <v>5-9</v>
      </c>
      <c r="O1113" s="3">
        <f t="shared" si="121"/>
        <v>3</v>
      </c>
      <c r="P1113" s="3">
        <f t="shared" si="122"/>
        <v>2</v>
      </c>
      <c r="Q1113" s="7">
        <f t="shared" si="123"/>
        <v>5</v>
      </c>
      <c r="R1113" s="7">
        <f t="shared" si="124"/>
        <v>9</v>
      </c>
      <c r="S1113" s="13" t="e">
        <f>VLOOKUP(A1113,history!$B:$F,2,0)</f>
        <v>#N/A</v>
      </c>
      <c r="T1113" s="13">
        <f>VLOOKUP($C1113,日期!$A:$D,3,0)</f>
        <v>5</v>
      </c>
      <c r="U1113" s="13">
        <f>VLOOKUP($C1113,日期!$A:$D,4,0)</f>
        <v>1</v>
      </c>
      <c r="V1113" s="65">
        <f t="shared" si="125"/>
        <v>44317</v>
      </c>
      <c r="W1113" s="13" t="s">
        <v>2677</v>
      </c>
    </row>
    <row r="1114" spans="1:23" ht="15">
      <c r="A1114" s="15">
        <v>3210</v>
      </c>
      <c r="B1114" s="15">
        <v>2021</v>
      </c>
      <c r="C1114" s="13" t="s">
        <v>9</v>
      </c>
      <c r="D1114" s="15">
        <v>20</v>
      </c>
      <c r="E1114" s="13" t="s">
        <v>10</v>
      </c>
      <c r="F1114" s="13" t="s">
        <v>17</v>
      </c>
      <c r="G1114" s="13" t="s">
        <v>12</v>
      </c>
      <c r="H1114" s="13" t="s">
        <v>15</v>
      </c>
      <c r="I1114" s="3">
        <f t="shared" si="119"/>
        <v>70</v>
      </c>
      <c r="J1114" s="7">
        <f t="shared" si="120"/>
        <v>70</v>
      </c>
      <c r="K1114" s="3">
        <f>LEN(H1114)</f>
        <v>3</v>
      </c>
      <c r="L1114" s="13" t="str">
        <f>IF(OR(AND(LEN(H1114&gt;3),ISERROR(FIND("-",H1114,1))),AND(LEN(H1114)&gt;3,ISERROR(FIND("+",H1114,1)))),LEFT(H1114,2),H1114)</f>
        <v>70</v>
      </c>
      <c r="M1114" s="13" t="str">
        <f>IF(AND(LEN(H1114&gt;3),ISERROR(FIND("+",H1114,1))),RIGHT(H1114,2),IF(AND(LEN(H1114)=3,ISERROR(FIND("-",H1114,1))),LEFT(H1114,2),H1114))</f>
        <v>70</v>
      </c>
      <c r="N1114" s="13" t="str">
        <f>SUBSTITUTE(H1114,"+","-")</f>
        <v>70-</v>
      </c>
      <c r="O1114" s="3">
        <f t="shared" si="121"/>
        <v>3</v>
      </c>
      <c r="P1114" s="3">
        <f t="shared" si="122"/>
        <v>3</v>
      </c>
      <c r="Q1114" s="7">
        <f t="shared" si="123"/>
        <v>70</v>
      </c>
      <c r="R1114" s="7">
        <f t="shared" si="124"/>
        <v>70</v>
      </c>
      <c r="S1114" s="13" t="e">
        <f>VLOOKUP(A1114,history!$B:$F,2,0)</f>
        <v>#N/A</v>
      </c>
      <c r="T1114" s="13">
        <f>VLOOKUP($C1114,日期!$A:$D,3,0)</f>
        <v>5</v>
      </c>
      <c r="U1114" s="13">
        <f>VLOOKUP($C1114,日期!$A:$D,4,0)</f>
        <v>1</v>
      </c>
      <c r="V1114" s="65">
        <f t="shared" si="125"/>
        <v>44317</v>
      </c>
      <c r="W1114" s="13" t="s">
        <v>2678</v>
      </c>
    </row>
    <row r="1115" spans="1:23" ht="15">
      <c r="A1115" s="15">
        <v>3209</v>
      </c>
      <c r="B1115" s="15">
        <v>2021</v>
      </c>
      <c r="C1115" s="13" t="s">
        <v>9</v>
      </c>
      <c r="D1115" s="15">
        <v>20</v>
      </c>
      <c r="E1115" s="13" t="s">
        <v>10</v>
      </c>
      <c r="F1115" s="13" t="s">
        <v>17</v>
      </c>
      <c r="G1115" s="13" t="s">
        <v>12</v>
      </c>
      <c r="H1115" s="13" t="s">
        <v>29</v>
      </c>
      <c r="I1115" s="3">
        <f t="shared" si="119"/>
        <v>40</v>
      </c>
      <c r="J1115" s="7">
        <f t="shared" si="120"/>
        <v>44</v>
      </c>
      <c r="K1115" s="3">
        <f>LEN(H1115)</f>
        <v>5</v>
      </c>
      <c r="L1115" s="13" t="str">
        <f>IF(OR(AND(LEN(H1115&gt;3),ISERROR(FIND("-",H1115,1))),AND(LEN(H1115)&gt;3,ISERROR(FIND("+",H1115,1)))),LEFT(H1115,2),H1115)</f>
        <v>40</v>
      </c>
      <c r="M1115" s="13" t="str">
        <f>IF(AND(LEN(H1115&gt;3),ISERROR(FIND("+",H1115,1))),RIGHT(H1115,2),IF(AND(LEN(H1115)=3,ISERROR(FIND("-",H1115,1))),LEFT(H1115,2),H1115))</f>
        <v>44</v>
      </c>
      <c r="N1115" s="13" t="str">
        <f>SUBSTITUTE(H1115,"+","-")</f>
        <v>40-44</v>
      </c>
      <c r="O1115" s="3">
        <f t="shared" si="121"/>
        <v>5</v>
      </c>
      <c r="P1115" s="3">
        <f t="shared" si="122"/>
        <v>3</v>
      </c>
      <c r="Q1115" s="7">
        <f t="shared" si="123"/>
        <v>40</v>
      </c>
      <c r="R1115" s="7">
        <f t="shared" si="124"/>
        <v>44</v>
      </c>
      <c r="S1115" s="13" t="e">
        <f>VLOOKUP(A1115,history!$B:$F,2,0)</f>
        <v>#N/A</v>
      </c>
      <c r="T1115" s="13">
        <f>VLOOKUP($C1115,日期!$A:$D,3,0)</f>
        <v>5</v>
      </c>
      <c r="U1115" s="13">
        <f>VLOOKUP($C1115,日期!$A:$D,4,0)</f>
        <v>1</v>
      </c>
      <c r="V1115" s="65">
        <f t="shared" si="125"/>
        <v>44317</v>
      </c>
      <c r="W1115" s="13" t="s">
        <v>2679</v>
      </c>
    </row>
    <row r="1116" spans="1:23" ht="15">
      <c r="A1116" s="15">
        <v>3208</v>
      </c>
      <c r="B1116" s="15">
        <v>2021</v>
      </c>
      <c r="C1116" s="13" t="s">
        <v>9</v>
      </c>
      <c r="D1116" s="15">
        <v>20</v>
      </c>
      <c r="E1116" s="13" t="s">
        <v>24</v>
      </c>
      <c r="F1116" s="13" t="s">
        <v>11</v>
      </c>
      <c r="G1116" s="13" t="s">
        <v>25</v>
      </c>
      <c r="H1116" s="13" t="s">
        <v>26</v>
      </c>
      <c r="I1116" s="3">
        <f t="shared" si="119"/>
        <v>30</v>
      </c>
      <c r="J1116" s="7">
        <f t="shared" si="120"/>
        <v>34</v>
      </c>
      <c r="K1116" s="3">
        <f>LEN(H1116)</f>
        <v>5</v>
      </c>
      <c r="L1116" s="13" t="str">
        <f>IF(OR(AND(LEN(H1116&gt;3),ISERROR(FIND("-",H1116,1))),AND(LEN(H1116)&gt;3,ISERROR(FIND("+",H1116,1)))),LEFT(H1116,2),H1116)</f>
        <v>30</v>
      </c>
      <c r="M1116" s="13" t="str">
        <f>IF(AND(LEN(H1116&gt;3),ISERROR(FIND("+",H1116,1))),RIGHT(H1116,2),IF(AND(LEN(H1116)=3,ISERROR(FIND("-",H1116,1))),LEFT(H1116,2),H1116))</f>
        <v>34</v>
      </c>
      <c r="N1116" s="13" t="str">
        <f>SUBSTITUTE(H1116,"+","-")</f>
        <v>30-34</v>
      </c>
      <c r="O1116" s="3">
        <f t="shared" si="121"/>
        <v>5</v>
      </c>
      <c r="P1116" s="3">
        <f t="shared" si="122"/>
        <v>3</v>
      </c>
      <c r="Q1116" s="7">
        <f t="shared" si="123"/>
        <v>30</v>
      </c>
      <c r="R1116" s="7">
        <f t="shared" si="124"/>
        <v>34</v>
      </c>
      <c r="S1116" s="13" t="e">
        <f>VLOOKUP(A1116,history!$B:$F,2,0)</f>
        <v>#N/A</v>
      </c>
      <c r="T1116" s="13">
        <f>VLOOKUP($C1116,日期!$A:$D,3,0)</f>
        <v>5</v>
      </c>
      <c r="U1116" s="13">
        <f>VLOOKUP($C1116,日期!$A:$D,4,0)</f>
        <v>1</v>
      </c>
      <c r="V1116" s="65">
        <f t="shared" si="125"/>
        <v>44317</v>
      </c>
      <c r="W1116" s="13" t="s">
        <v>2680</v>
      </c>
    </row>
    <row r="1117" spans="1:23" ht="15">
      <c r="A1117" s="15">
        <v>3207</v>
      </c>
      <c r="B1117" s="15">
        <v>2021</v>
      </c>
      <c r="C1117" s="13" t="s">
        <v>9</v>
      </c>
      <c r="D1117" s="15">
        <v>20</v>
      </c>
      <c r="E1117" s="13" t="s">
        <v>14</v>
      </c>
      <c r="F1117" s="13" t="s">
        <v>11</v>
      </c>
      <c r="G1117" s="13" t="s">
        <v>12</v>
      </c>
      <c r="H1117" s="13" t="s">
        <v>29</v>
      </c>
      <c r="I1117" s="3">
        <f t="shared" si="119"/>
        <v>40</v>
      </c>
      <c r="J1117" s="7">
        <f t="shared" si="120"/>
        <v>44</v>
      </c>
      <c r="K1117" s="3">
        <f>LEN(H1117)</f>
        <v>5</v>
      </c>
      <c r="L1117" s="13" t="str">
        <f>IF(OR(AND(LEN(H1117&gt;3),ISERROR(FIND("-",H1117,1))),AND(LEN(H1117)&gt;3,ISERROR(FIND("+",H1117,1)))),LEFT(H1117,2),H1117)</f>
        <v>40</v>
      </c>
      <c r="M1117" s="13" t="str">
        <f>IF(AND(LEN(H1117&gt;3),ISERROR(FIND("+",H1117,1))),RIGHT(H1117,2),IF(AND(LEN(H1117)=3,ISERROR(FIND("-",H1117,1))),LEFT(H1117,2),H1117))</f>
        <v>44</v>
      </c>
      <c r="N1117" s="13" t="str">
        <f>SUBSTITUTE(H1117,"+","-")</f>
        <v>40-44</v>
      </c>
      <c r="O1117" s="3">
        <f t="shared" si="121"/>
        <v>5</v>
      </c>
      <c r="P1117" s="3">
        <f t="shared" si="122"/>
        <v>3</v>
      </c>
      <c r="Q1117" s="7">
        <f t="shared" si="123"/>
        <v>40</v>
      </c>
      <c r="R1117" s="7">
        <f t="shared" si="124"/>
        <v>44</v>
      </c>
      <c r="S1117" s="13" t="e">
        <f>VLOOKUP(A1117,history!$B:$F,2,0)</f>
        <v>#N/A</v>
      </c>
      <c r="T1117" s="13">
        <f>VLOOKUP($C1117,日期!$A:$D,3,0)</f>
        <v>5</v>
      </c>
      <c r="U1117" s="13">
        <f>VLOOKUP($C1117,日期!$A:$D,4,0)</f>
        <v>1</v>
      </c>
      <c r="V1117" s="65">
        <f t="shared" si="125"/>
        <v>44317</v>
      </c>
      <c r="W1117" s="13" t="s">
        <v>2681</v>
      </c>
    </row>
    <row r="1118" spans="1:23" ht="15">
      <c r="A1118" s="15">
        <v>3206</v>
      </c>
      <c r="B1118" s="15">
        <v>2021</v>
      </c>
      <c r="C1118" s="13" t="s">
        <v>9</v>
      </c>
      <c r="D1118" s="15">
        <v>20</v>
      </c>
      <c r="E1118" s="13" t="s">
        <v>14</v>
      </c>
      <c r="F1118" s="13" t="s">
        <v>17</v>
      </c>
      <c r="G1118" s="13" t="s">
        <v>12</v>
      </c>
      <c r="H1118" s="13" t="s">
        <v>30</v>
      </c>
      <c r="I1118" s="3">
        <f t="shared" si="119"/>
        <v>45</v>
      </c>
      <c r="J1118" s="7">
        <f t="shared" si="120"/>
        <v>49</v>
      </c>
      <c r="K1118" s="3">
        <f>LEN(H1118)</f>
        <v>5</v>
      </c>
      <c r="L1118" s="13" t="str">
        <f>IF(OR(AND(LEN(H1118&gt;3),ISERROR(FIND("-",H1118,1))),AND(LEN(H1118)&gt;3,ISERROR(FIND("+",H1118,1)))),LEFT(H1118,2),H1118)</f>
        <v>45</v>
      </c>
      <c r="M1118" s="13" t="str">
        <f>IF(AND(LEN(H1118&gt;3),ISERROR(FIND("+",H1118,1))),RIGHT(H1118,2),IF(AND(LEN(H1118)=3,ISERROR(FIND("-",H1118,1))),LEFT(H1118,2),H1118))</f>
        <v>49</v>
      </c>
      <c r="N1118" s="13" t="str">
        <f>SUBSTITUTE(H1118,"+","-")</f>
        <v>45-49</v>
      </c>
      <c r="O1118" s="3">
        <f t="shared" si="121"/>
        <v>5</v>
      </c>
      <c r="P1118" s="3">
        <f t="shared" si="122"/>
        <v>3</v>
      </c>
      <c r="Q1118" s="7">
        <f t="shared" si="123"/>
        <v>45</v>
      </c>
      <c r="R1118" s="7">
        <f t="shared" si="124"/>
        <v>49</v>
      </c>
      <c r="S1118" s="13" t="e">
        <f>VLOOKUP(A1118,history!$B:$F,2,0)</f>
        <v>#N/A</v>
      </c>
      <c r="T1118" s="13">
        <f>VLOOKUP($C1118,日期!$A:$D,3,0)</f>
        <v>5</v>
      </c>
      <c r="U1118" s="13">
        <f>VLOOKUP($C1118,日期!$A:$D,4,0)</f>
        <v>1</v>
      </c>
      <c r="V1118" s="65">
        <f t="shared" si="125"/>
        <v>44317</v>
      </c>
      <c r="W1118" s="13" t="s">
        <v>2682</v>
      </c>
    </row>
    <row r="1119" spans="1:23" ht="15">
      <c r="A1119" s="15">
        <v>3205</v>
      </c>
      <c r="B1119" s="15">
        <v>2021</v>
      </c>
      <c r="C1119" s="13" t="s">
        <v>9</v>
      </c>
      <c r="D1119" s="15">
        <v>20</v>
      </c>
      <c r="E1119" s="13" t="s">
        <v>36</v>
      </c>
      <c r="F1119" s="13" t="s">
        <v>17</v>
      </c>
      <c r="G1119" s="13" t="s">
        <v>12</v>
      </c>
      <c r="H1119" s="13" t="s">
        <v>30</v>
      </c>
      <c r="I1119" s="3">
        <f t="shared" si="119"/>
        <v>45</v>
      </c>
      <c r="J1119" s="7">
        <f t="shared" si="120"/>
        <v>49</v>
      </c>
      <c r="K1119" s="3">
        <f>LEN(H1119)</f>
        <v>5</v>
      </c>
      <c r="L1119" s="13" t="str">
        <f>IF(OR(AND(LEN(H1119&gt;3),ISERROR(FIND("-",H1119,1))),AND(LEN(H1119)&gt;3,ISERROR(FIND("+",H1119,1)))),LEFT(H1119,2),H1119)</f>
        <v>45</v>
      </c>
      <c r="M1119" s="13" t="str">
        <f>IF(AND(LEN(H1119&gt;3),ISERROR(FIND("+",H1119,1))),RIGHT(H1119,2),IF(AND(LEN(H1119)=3,ISERROR(FIND("-",H1119,1))),LEFT(H1119,2),H1119))</f>
        <v>49</v>
      </c>
      <c r="N1119" s="13" t="str">
        <f>SUBSTITUTE(H1119,"+","-")</f>
        <v>45-49</v>
      </c>
      <c r="O1119" s="3">
        <f t="shared" si="121"/>
        <v>5</v>
      </c>
      <c r="P1119" s="3">
        <f t="shared" si="122"/>
        <v>3</v>
      </c>
      <c r="Q1119" s="7">
        <f t="shared" si="123"/>
        <v>45</v>
      </c>
      <c r="R1119" s="7">
        <f t="shared" si="124"/>
        <v>49</v>
      </c>
      <c r="S1119" s="13" t="e">
        <f>VLOOKUP(A1119,history!$B:$F,2,0)</f>
        <v>#N/A</v>
      </c>
      <c r="T1119" s="13">
        <f>VLOOKUP($C1119,日期!$A:$D,3,0)</f>
        <v>5</v>
      </c>
      <c r="U1119" s="13">
        <f>VLOOKUP($C1119,日期!$A:$D,4,0)</f>
        <v>1</v>
      </c>
      <c r="V1119" s="65">
        <f t="shared" si="125"/>
        <v>44317</v>
      </c>
      <c r="W1119" s="13" t="s">
        <v>2683</v>
      </c>
    </row>
    <row r="1120" spans="1:23" ht="15">
      <c r="A1120" s="15">
        <v>3204</v>
      </c>
      <c r="B1120" s="15">
        <v>2021</v>
      </c>
      <c r="C1120" s="13" t="s">
        <v>9</v>
      </c>
      <c r="D1120" s="15">
        <v>20</v>
      </c>
      <c r="E1120" s="13" t="s">
        <v>10</v>
      </c>
      <c r="F1120" s="13" t="s">
        <v>11</v>
      </c>
      <c r="G1120" s="13" t="s">
        <v>12</v>
      </c>
      <c r="H1120" s="13" t="s">
        <v>35</v>
      </c>
      <c r="I1120" s="3">
        <f t="shared" si="119"/>
        <v>55</v>
      </c>
      <c r="J1120" s="7">
        <f t="shared" si="120"/>
        <v>59</v>
      </c>
      <c r="K1120" s="3">
        <f>LEN(H1120)</f>
        <v>5</v>
      </c>
      <c r="L1120" s="13" t="str">
        <f>IF(OR(AND(LEN(H1120&gt;3),ISERROR(FIND("-",H1120,1))),AND(LEN(H1120)&gt;3,ISERROR(FIND("+",H1120,1)))),LEFT(H1120,2),H1120)</f>
        <v>55</v>
      </c>
      <c r="M1120" s="13" t="str">
        <f>IF(AND(LEN(H1120&gt;3),ISERROR(FIND("+",H1120,1))),RIGHT(H1120,2),IF(AND(LEN(H1120)=3,ISERROR(FIND("-",H1120,1))),LEFT(H1120,2),H1120))</f>
        <v>59</v>
      </c>
      <c r="N1120" s="13" t="str">
        <f>SUBSTITUTE(H1120,"+","-")</f>
        <v>55-59</v>
      </c>
      <c r="O1120" s="3">
        <f t="shared" si="121"/>
        <v>5</v>
      </c>
      <c r="P1120" s="3">
        <f t="shared" si="122"/>
        <v>3</v>
      </c>
      <c r="Q1120" s="7">
        <f t="shared" si="123"/>
        <v>55</v>
      </c>
      <c r="R1120" s="7">
        <f t="shared" si="124"/>
        <v>59</v>
      </c>
      <c r="S1120" s="13" t="e">
        <f>VLOOKUP(A1120,history!$B:$F,2,0)</f>
        <v>#N/A</v>
      </c>
      <c r="T1120" s="13">
        <f>VLOOKUP($C1120,日期!$A:$D,3,0)</f>
        <v>5</v>
      </c>
      <c r="U1120" s="13">
        <f>VLOOKUP($C1120,日期!$A:$D,4,0)</f>
        <v>1</v>
      </c>
      <c r="V1120" s="65">
        <f t="shared" si="125"/>
        <v>44317</v>
      </c>
      <c r="W1120" s="13" t="s">
        <v>2684</v>
      </c>
    </row>
    <row r="1121" spans="1:23" ht="15">
      <c r="A1121" s="15">
        <v>3203</v>
      </c>
      <c r="B1121" s="15">
        <v>2021</v>
      </c>
      <c r="C1121" s="13" t="s">
        <v>9</v>
      </c>
      <c r="D1121" s="15">
        <v>20</v>
      </c>
      <c r="E1121" s="13" t="s">
        <v>10</v>
      </c>
      <c r="F1121" s="13" t="s">
        <v>17</v>
      </c>
      <c r="G1121" s="13" t="s">
        <v>12</v>
      </c>
      <c r="H1121" s="13" t="s">
        <v>15</v>
      </c>
      <c r="I1121" s="3">
        <f t="shared" si="119"/>
        <v>70</v>
      </c>
      <c r="J1121" s="7">
        <f t="shared" si="120"/>
        <v>70</v>
      </c>
      <c r="K1121" s="3">
        <f>LEN(H1121)</f>
        <v>3</v>
      </c>
      <c r="L1121" s="13" t="str">
        <f>IF(OR(AND(LEN(H1121&gt;3),ISERROR(FIND("-",H1121,1))),AND(LEN(H1121)&gt;3,ISERROR(FIND("+",H1121,1)))),LEFT(H1121,2),H1121)</f>
        <v>70</v>
      </c>
      <c r="M1121" s="13" t="str">
        <f>IF(AND(LEN(H1121&gt;3),ISERROR(FIND("+",H1121,1))),RIGHT(H1121,2),IF(AND(LEN(H1121)=3,ISERROR(FIND("-",H1121,1))),LEFT(H1121,2),H1121))</f>
        <v>70</v>
      </c>
      <c r="N1121" s="13" t="str">
        <f>SUBSTITUTE(H1121,"+","-")</f>
        <v>70-</v>
      </c>
      <c r="O1121" s="3">
        <f t="shared" si="121"/>
        <v>3</v>
      </c>
      <c r="P1121" s="3">
        <f t="shared" si="122"/>
        <v>3</v>
      </c>
      <c r="Q1121" s="7">
        <f t="shared" si="123"/>
        <v>70</v>
      </c>
      <c r="R1121" s="7">
        <f t="shared" si="124"/>
        <v>70</v>
      </c>
      <c r="S1121" s="13" t="e">
        <f>VLOOKUP(A1121,history!$B:$F,2,0)</f>
        <v>#N/A</v>
      </c>
      <c r="T1121" s="13">
        <f>VLOOKUP($C1121,日期!$A:$D,3,0)</f>
        <v>5</v>
      </c>
      <c r="U1121" s="13">
        <f>VLOOKUP($C1121,日期!$A:$D,4,0)</f>
        <v>1</v>
      </c>
      <c r="V1121" s="65">
        <f t="shared" si="125"/>
        <v>44317</v>
      </c>
      <c r="W1121" s="13" t="s">
        <v>2685</v>
      </c>
    </row>
    <row r="1122" spans="1:23" ht="15">
      <c r="A1122" s="15">
        <v>3202</v>
      </c>
      <c r="B1122" s="15">
        <v>2021</v>
      </c>
      <c r="C1122" s="13" t="s">
        <v>9</v>
      </c>
      <c r="D1122" s="15">
        <v>20</v>
      </c>
      <c r="E1122" s="13" t="s">
        <v>10</v>
      </c>
      <c r="F1122" s="13" t="s">
        <v>17</v>
      </c>
      <c r="G1122" s="13" t="s">
        <v>12</v>
      </c>
      <c r="H1122" s="13" t="s">
        <v>29</v>
      </c>
      <c r="I1122" s="3">
        <f t="shared" si="119"/>
        <v>40</v>
      </c>
      <c r="J1122" s="7">
        <f t="shared" si="120"/>
        <v>44</v>
      </c>
      <c r="K1122" s="3">
        <f>LEN(H1122)</f>
        <v>5</v>
      </c>
      <c r="L1122" s="13" t="str">
        <f>IF(OR(AND(LEN(H1122&gt;3),ISERROR(FIND("-",H1122,1))),AND(LEN(H1122)&gt;3,ISERROR(FIND("+",H1122,1)))),LEFT(H1122,2),H1122)</f>
        <v>40</v>
      </c>
      <c r="M1122" s="13" t="str">
        <f>IF(AND(LEN(H1122&gt;3),ISERROR(FIND("+",H1122,1))),RIGHT(H1122,2),IF(AND(LEN(H1122)=3,ISERROR(FIND("-",H1122,1))),LEFT(H1122,2),H1122))</f>
        <v>44</v>
      </c>
      <c r="N1122" s="13" t="str">
        <f>SUBSTITUTE(H1122,"+","-")</f>
        <v>40-44</v>
      </c>
      <c r="O1122" s="3">
        <f t="shared" si="121"/>
        <v>5</v>
      </c>
      <c r="P1122" s="3">
        <f t="shared" si="122"/>
        <v>3</v>
      </c>
      <c r="Q1122" s="7">
        <f t="shared" si="123"/>
        <v>40</v>
      </c>
      <c r="R1122" s="7">
        <f t="shared" si="124"/>
        <v>44</v>
      </c>
      <c r="S1122" s="13" t="e">
        <f>VLOOKUP(A1122,history!$B:$F,2,0)</f>
        <v>#N/A</v>
      </c>
      <c r="T1122" s="13">
        <f>VLOOKUP($C1122,日期!$A:$D,3,0)</f>
        <v>5</v>
      </c>
      <c r="U1122" s="13">
        <f>VLOOKUP($C1122,日期!$A:$D,4,0)</f>
        <v>1</v>
      </c>
      <c r="V1122" s="65">
        <f t="shared" si="125"/>
        <v>44317</v>
      </c>
      <c r="W1122" s="13" t="s">
        <v>2686</v>
      </c>
    </row>
    <row r="1123" spans="1:23" ht="15">
      <c r="A1123" s="15">
        <v>3201</v>
      </c>
      <c r="B1123" s="15">
        <v>2021</v>
      </c>
      <c r="C1123" s="13" t="s">
        <v>9</v>
      </c>
      <c r="D1123" s="15">
        <v>20</v>
      </c>
      <c r="E1123" s="13" t="s">
        <v>24</v>
      </c>
      <c r="F1123" s="13" t="s">
        <v>11</v>
      </c>
      <c r="G1123" s="13" t="s">
        <v>25</v>
      </c>
      <c r="H1123" s="13" t="s">
        <v>31</v>
      </c>
      <c r="I1123" s="3">
        <f t="shared" si="119"/>
        <v>25</v>
      </c>
      <c r="J1123" s="7">
        <f t="shared" si="120"/>
        <v>29</v>
      </c>
      <c r="K1123" s="3">
        <f>LEN(H1123)</f>
        <v>5</v>
      </c>
      <c r="L1123" s="13" t="str">
        <f>IF(OR(AND(LEN(H1123&gt;3),ISERROR(FIND("-",H1123,1))),AND(LEN(H1123)&gt;3,ISERROR(FIND("+",H1123,1)))),LEFT(H1123,2),H1123)</f>
        <v>25</v>
      </c>
      <c r="M1123" s="13" t="str">
        <f>IF(AND(LEN(H1123&gt;3),ISERROR(FIND("+",H1123,1))),RIGHT(H1123,2),IF(AND(LEN(H1123)=3,ISERROR(FIND("-",H1123,1))),LEFT(H1123,2),H1123))</f>
        <v>29</v>
      </c>
      <c r="N1123" s="13" t="str">
        <f>SUBSTITUTE(H1123,"+","-")</f>
        <v>25-29</v>
      </c>
      <c r="O1123" s="3">
        <f t="shared" si="121"/>
        <v>5</v>
      </c>
      <c r="P1123" s="3">
        <f t="shared" si="122"/>
        <v>3</v>
      </c>
      <c r="Q1123" s="7">
        <f t="shared" si="123"/>
        <v>25</v>
      </c>
      <c r="R1123" s="7">
        <f t="shared" si="124"/>
        <v>29</v>
      </c>
      <c r="S1123" s="13" t="e">
        <f>VLOOKUP(A1123,history!$B:$F,2,0)</f>
        <v>#N/A</v>
      </c>
      <c r="T1123" s="13">
        <f>VLOOKUP($C1123,日期!$A:$D,3,0)</f>
        <v>5</v>
      </c>
      <c r="U1123" s="13">
        <f>VLOOKUP($C1123,日期!$A:$D,4,0)</f>
        <v>1</v>
      </c>
      <c r="V1123" s="65">
        <f t="shared" si="125"/>
        <v>44317</v>
      </c>
      <c r="W1123" s="13" t="s">
        <v>2687</v>
      </c>
    </row>
    <row r="1124" spans="1:23" ht="15">
      <c r="A1124" s="15">
        <v>3200</v>
      </c>
      <c r="B1124" s="15">
        <v>2021</v>
      </c>
      <c r="C1124" s="13" t="s">
        <v>9</v>
      </c>
      <c r="D1124" s="15">
        <v>20</v>
      </c>
      <c r="E1124" s="13" t="s">
        <v>14</v>
      </c>
      <c r="F1124" s="13" t="s">
        <v>11</v>
      </c>
      <c r="G1124" s="13" t="s">
        <v>12</v>
      </c>
      <c r="H1124" s="13" t="s">
        <v>29</v>
      </c>
      <c r="I1124" s="3">
        <f t="shared" si="119"/>
        <v>40</v>
      </c>
      <c r="J1124" s="7">
        <f t="shared" si="120"/>
        <v>44</v>
      </c>
      <c r="K1124" s="3">
        <f>LEN(H1124)</f>
        <v>5</v>
      </c>
      <c r="L1124" s="13" t="str">
        <f>IF(OR(AND(LEN(H1124&gt;3),ISERROR(FIND("-",H1124,1))),AND(LEN(H1124)&gt;3,ISERROR(FIND("+",H1124,1)))),LEFT(H1124,2),H1124)</f>
        <v>40</v>
      </c>
      <c r="M1124" s="13" t="str">
        <f>IF(AND(LEN(H1124&gt;3),ISERROR(FIND("+",H1124,1))),RIGHT(H1124,2),IF(AND(LEN(H1124)=3,ISERROR(FIND("-",H1124,1))),LEFT(H1124,2),H1124))</f>
        <v>44</v>
      </c>
      <c r="N1124" s="13" t="str">
        <f>SUBSTITUTE(H1124,"+","-")</f>
        <v>40-44</v>
      </c>
      <c r="O1124" s="3">
        <f t="shared" si="121"/>
        <v>5</v>
      </c>
      <c r="P1124" s="3">
        <f t="shared" si="122"/>
        <v>3</v>
      </c>
      <c r="Q1124" s="7">
        <f t="shared" si="123"/>
        <v>40</v>
      </c>
      <c r="R1124" s="7">
        <f t="shared" si="124"/>
        <v>44</v>
      </c>
      <c r="S1124" s="13" t="e">
        <f>VLOOKUP(A1124,history!$B:$F,2,0)</f>
        <v>#N/A</v>
      </c>
      <c r="T1124" s="13">
        <f>VLOOKUP($C1124,日期!$A:$D,3,0)</f>
        <v>5</v>
      </c>
      <c r="U1124" s="13">
        <f>VLOOKUP($C1124,日期!$A:$D,4,0)</f>
        <v>1</v>
      </c>
      <c r="V1124" s="65">
        <f t="shared" si="125"/>
        <v>44317</v>
      </c>
      <c r="W1124" s="13" t="s">
        <v>2688</v>
      </c>
    </row>
    <row r="1125" spans="1:23" ht="15">
      <c r="A1125" s="15">
        <v>3199</v>
      </c>
      <c r="B1125" s="15">
        <v>2021</v>
      </c>
      <c r="C1125" s="13" t="s">
        <v>9</v>
      </c>
      <c r="D1125" s="15">
        <v>20</v>
      </c>
      <c r="E1125" s="13" t="s">
        <v>14</v>
      </c>
      <c r="F1125" s="13" t="s">
        <v>17</v>
      </c>
      <c r="G1125" s="13" t="s">
        <v>12</v>
      </c>
      <c r="H1125" s="13" t="s">
        <v>30</v>
      </c>
      <c r="I1125" s="3">
        <f t="shared" si="119"/>
        <v>45</v>
      </c>
      <c r="J1125" s="7">
        <f t="shared" si="120"/>
        <v>49</v>
      </c>
      <c r="K1125" s="3">
        <f>LEN(H1125)</f>
        <v>5</v>
      </c>
      <c r="L1125" s="13" t="str">
        <f>IF(OR(AND(LEN(H1125&gt;3),ISERROR(FIND("-",H1125,1))),AND(LEN(H1125)&gt;3,ISERROR(FIND("+",H1125,1)))),LEFT(H1125,2),H1125)</f>
        <v>45</v>
      </c>
      <c r="M1125" s="13" t="str">
        <f>IF(AND(LEN(H1125&gt;3),ISERROR(FIND("+",H1125,1))),RIGHT(H1125,2),IF(AND(LEN(H1125)=3,ISERROR(FIND("-",H1125,1))),LEFT(H1125,2),H1125))</f>
        <v>49</v>
      </c>
      <c r="N1125" s="13" t="str">
        <f>SUBSTITUTE(H1125,"+","-")</f>
        <v>45-49</v>
      </c>
      <c r="O1125" s="3">
        <f t="shared" si="121"/>
        <v>5</v>
      </c>
      <c r="P1125" s="3">
        <f t="shared" si="122"/>
        <v>3</v>
      </c>
      <c r="Q1125" s="7">
        <f t="shared" si="123"/>
        <v>45</v>
      </c>
      <c r="R1125" s="7">
        <f t="shared" si="124"/>
        <v>49</v>
      </c>
      <c r="S1125" s="13" t="e">
        <f>VLOOKUP(A1125,history!$B:$F,2,0)</f>
        <v>#N/A</v>
      </c>
      <c r="T1125" s="13">
        <f>VLOOKUP($C1125,日期!$A:$D,3,0)</f>
        <v>5</v>
      </c>
      <c r="U1125" s="13">
        <f>VLOOKUP($C1125,日期!$A:$D,4,0)</f>
        <v>1</v>
      </c>
      <c r="V1125" s="65">
        <f t="shared" si="125"/>
        <v>44317</v>
      </c>
      <c r="W1125" s="13" t="s">
        <v>2689</v>
      </c>
    </row>
    <row r="1126" spans="1:23" ht="15">
      <c r="A1126" s="15">
        <v>3198</v>
      </c>
      <c r="B1126" s="15">
        <v>2021</v>
      </c>
      <c r="C1126" s="13" t="s">
        <v>9</v>
      </c>
      <c r="D1126" s="15">
        <v>20</v>
      </c>
      <c r="E1126" s="13" t="s">
        <v>36</v>
      </c>
      <c r="F1126" s="13" t="s">
        <v>17</v>
      </c>
      <c r="G1126" s="13" t="s">
        <v>12</v>
      </c>
      <c r="H1126" s="13" t="s">
        <v>29</v>
      </c>
      <c r="I1126" s="3">
        <f t="shared" si="119"/>
        <v>40</v>
      </c>
      <c r="J1126" s="7">
        <f t="shared" si="120"/>
        <v>44</v>
      </c>
      <c r="K1126" s="3">
        <f>LEN(H1126)</f>
        <v>5</v>
      </c>
      <c r="L1126" s="13" t="str">
        <f>IF(OR(AND(LEN(H1126&gt;3),ISERROR(FIND("-",H1126,1))),AND(LEN(H1126)&gt;3,ISERROR(FIND("+",H1126,1)))),LEFT(H1126,2),H1126)</f>
        <v>40</v>
      </c>
      <c r="M1126" s="13" t="str">
        <f>IF(AND(LEN(H1126&gt;3),ISERROR(FIND("+",H1126,1))),RIGHT(H1126,2),IF(AND(LEN(H1126)=3,ISERROR(FIND("-",H1126,1))),LEFT(H1126,2),H1126))</f>
        <v>44</v>
      </c>
      <c r="N1126" s="13" t="str">
        <f>SUBSTITUTE(H1126,"+","-")</f>
        <v>40-44</v>
      </c>
      <c r="O1126" s="3">
        <f t="shared" si="121"/>
        <v>5</v>
      </c>
      <c r="P1126" s="3">
        <f t="shared" si="122"/>
        <v>3</v>
      </c>
      <c r="Q1126" s="7">
        <f t="shared" si="123"/>
        <v>40</v>
      </c>
      <c r="R1126" s="7">
        <f t="shared" si="124"/>
        <v>44</v>
      </c>
      <c r="S1126" s="13" t="e">
        <f>VLOOKUP(A1126,history!$B:$F,2,0)</f>
        <v>#N/A</v>
      </c>
      <c r="T1126" s="13">
        <f>VLOOKUP($C1126,日期!$A:$D,3,0)</f>
        <v>5</v>
      </c>
      <c r="U1126" s="13">
        <f>VLOOKUP($C1126,日期!$A:$D,4,0)</f>
        <v>1</v>
      </c>
      <c r="V1126" s="65">
        <f t="shared" si="125"/>
        <v>44317</v>
      </c>
      <c r="W1126" s="13" t="s">
        <v>2690</v>
      </c>
    </row>
    <row r="1127" spans="1:23" ht="15">
      <c r="A1127" s="15">
        <v>3197</v>
      </c>
      <c r="B1127" s="15">
        <v>2021</v>
      </c>
      <c r="C1127" s="13" t="s">
        <v>9</v>
      </c>
      <c r="D1127" s="15">
        <v>20</v>
      </c>
      <c r="E1127" s="13" t="s">
        <v>10</v>
      </c>
      <c r="F1127" s="13" t="s">
        <v>11</v>
      </c>
      <c r="G1127" s="13" t="s">
        <v>12</v>
      </c>
      <c r="H1127" s="13" t="s">
        <v>35</v>
      </c>
      <c r="I1127" s="3">
        <f t="shared" si="119"/>
        <v>55</v>
      </c>
      <c r="J1127" s="7">
        <f t="shared" si="120"/>
        <v>59</v>
      </c>
      <c r="K1127" s="3">
        <f>LEN(H1127)</f>
        <v>5</v>
      </c>
      <c r="L1127" s="13" t="str">
        <f>IF(OR(AND(LEN(H1127&gt;3),ISERROR(FIND("-",H1127,1))),AND(LEN(H1127)&gt;3,ISERROR(FIND("+",H1127,1)))),LEFT(H1127,2),H1127)</f>
        <v>55</v>
      </c>
      <c r="M1127" s="13" t="str">
        <f>IF(AND(LEN(H1127&gt;3),ISERROR(FIND("+",H1127,1))),RIGHT(H1127,2),IF(AND(LEN(H1127)=3,ISERROR(FIND("-",H1127,1))),LEFT(H1127,2),H1127))</f>
        <v>59</v>
      </c>
      <c r="N1127" s="13" t="str">
        <f>SUBSTITUTE(H1127,"+","-")</f>
        <v>55-59</v>
      </c>
      <c r="O1127" s="3">
        <f t="shared" si="121"/>
        <v>5</v>
      </c>
      <c r="P1127" s="3">
        <f t="shared" si="122"/>
        <v>3</v>
      </c>
      <c r="Q1127" s="7">
        <f t="shared" si="123"/>
        <v>55</v>
      </c>
      <c r="R1127" s="7">
        <f t="shared" si="124"/>
        <v>59</v>
      </c>
      <c r="S1127" s="13" t="e">
        <f>VLOOKUP(A1127,history!$B:$F,2,0)</f>
        <v>#N/A</v>
      </c>
      <c r="T1127" s="13">
        <f>VLOOKUP($C1127,日期!$A:$D,3,0)</f>
        <v>5</v>
      </c>
      <c r="U1127" s="13">
        <f>VLOOKUP($C1127,日期!$A:$D,4,0)</f>
        <v>1</v>
      </c>
      <c r="V1127" s="65">
        <f t="shared" si="125"/>
        <v>44317</v>
      </c>
      <c r="W1127" s="13" t="s">
        <v>2691</v>
      </c>
    </row>
    <row r="1128" spans="1:23" ht="15">
      <c r="A1128" s="15">
        <v>3196</v>
      </c>
      <c r="B1128" s="15">
        <v>2021</v>
      </c>
      <c r="C1128" s="13" t="s">
        <v>9</v>
      </c>
      <c r="D1128" s="15">
        <v>20</v>
      </c>
      <c r="E1128" s="13" t="s">
        <v>10</v>
      </c>
      <c r="F1128" s="13" t="s">
        <v>17</v>
      </c>
      <c r="G1128" s="13" t="s">
        <v>12</v>
      </c>
      <c r="H1128" s="13" t="s">
        <v>15</v>
      </c>
      <c r="I1128" s="3">
        <f t="shared" si="119"/>
        <v>70</v>
      </c>
      <c r="J1128" s="7">
        <f t="shared" si="120"/>
        <v>70</v>
      </c>
      <c r="K1128" s="3">
        <f>LEN(H1128)</f>
        <v>3</v>
      </c>
      <c r="L1128" s="13" t="str">
        <f>IF(OR(AND(LEN(H1128&gt;3),ISERROR(FIND("-",H1128,1))),AND(LEN(H1128)&gt;3,ISERROR(FIND("+",H1128,1)))),LEFT(H1128,2),H1128)</f>
        <v>70</v>
      </c>
      <c r="M1128" s="13" t="str">
        <f>IF(AND(LEN(H1128&gt;3),ISERROR(FIND("+",H1128,1))),RIGHT(H1128,2),IF(AND(LEN(H1128)=3,ISERROR(FIND("-",H1128,1))),LEFT(H1128,2),H1128))</f>
        <v>70</v>
      </c>
      <c r="N1128" s="13" t="str">
        <f>SUBSTITUTE(H1128,"+","-")</f>
        <v>70-</v>
      </c>
      <c r="O1128" s="3">
        <f t="shared" si="121"/>
        <v>3</v>
      </c>
      <c r="P1128" s="3">
        <f t="shared" si="122"/>
        <v>3</v>
      </c>
      <c r="Q1128" s="7">
        <f t="shared" si="123"/>
        <v>70</v>
      </c>
      <c r="R1128" s="7">
        <f t="shared" si="124"/>
        <v>70</v>
      </c>
      <c r="S1128" s="13" t="e">
        <f>VLOOKUP(A1128,history!$B:$F,2,0)</f>
        <v>#N/A</v>
      </c>
      <c r="T1128" s="13">
        <f>VLOOKUP($C1128,日期!$A:$D,3,0)</f>
        <v>5</v>
      </c>
      <c r="U1128" s="13">
        <f>VLOOKUP($C1128,日期!$A:$D,4,0)</f>
        <v>1</v>
      </c>
      <c r="V1128" s="65">
        <f t="shared" si="125"/>
        <v>44317</v>
      </c>
      <c r="W1128" s="13" t="s">
        <v>2692</v>
      </c>
    </row>
    <row r="1129" spans="1:23" ht="15">
      <c r="A1129" s="15">
        <v>3195</v>
      </c>
      <c r="B1129" s="15">
        <v>2021</v>
      </c>
      <c r="C1129" s="13" t="s">
        <v>9</v>
      </c>
      <c r="D1129" s="15">
        <v>20</v>
      </c>
      <c r="E1129" s="13" t="s">
        <v>10</v>
      </c>
      <c r="F1129" s="13" t="s">
        <v>17</v>
      </c>
      <c r="G1129" s="13" t="s">
        <v>12</v>
      </c>
      <c r="H1129" s="13" t="s">
        <v>29</v>
      </c>
      <c r="I1129" s="3">
        <f t="shared" si="119"/>
        <v>40</v>
      </c>
      <c r="J1129" s="7">
        <f t="shared" si="120"/>
        <v>44</v>
      </c>
      <c r="K1129" s="3">
        <f>LEN(H1129)</f>
        <v>5</v>
      </c>
      <c r="L1129" s="13" t="str">
        <f>IF(OR(AND(LEN(H1129&gt;3),ISERROR(FIND("-",H1129,1))),AND(LEN(H1129)&gt;3,ISERROR(FIND("+",H1129,1)))),LEFT(H1129,2),H1129)</f>
        <v>40</v>
      </c>
      <c r="M1129" s="13" t="str">
        <f>IF(AND(LEN(H1129&gt;3),ISERROR(FIND("+",H1129,1))),RIGHT(H1129,2),IF(AND(LEN(H1129)=3,ISERROR(FIND("-",H1129,1))),LEFT(H1129,2),H1129))</f>
        <v>44</v>
      </c>
      <c r="N1129" s="13" t="str">
        <f>SUBSTITUTE(H1129,"+","-")</f>
        <v>40-44</v>
      </c>
      <c r="O1129" s="3">
        <f t="shared" si="121"/>
        <v>5</v>
      </c>
      <c r="P1129" s="3">
        <f t="shared" si="122"/>
        <v>3</v>
      </c>
      <c r="Q1129" s="7">
        <f t="shared" si="123"/>
        <v>40</v>
      </c>
      <c r="R1129" s="7">
        <f t="shared" si="124"/>
        <v>44</v>
      </c>
      <c r="S1129" s="13" t="e">
        <f>VLOOKUP(A1129,history!$B:$F,2,0)</f>
        <v>#N/A</v>
      </c>
      <c r="T1129" s="13">
        <f>VLOOKUP($C1129,日期!$A:$D,3,0)</f>
        <v>5</v>
      </c>
      <c r="U1129" s="13">
        <f>VLOOKUP($C1129,日期!$A:$D,4,0)</f>
        <v>1</v>
      </c>
      <c r="V1129" s="65">
        <f t="shared" si="125"/>
        <v>44317</v>
      </c>
      <c r="W1129" s="13" t="s">
        <v>2693</v>
      </c>
    </row>
    <row r="1130" spans="1:23" ht="15">
      <c r="A1130" s="15">
        <v>3194</v>
      </c>
      <c r="B1130" s="15">
        <v>2021</v>
      </c>
      <c r="C1130" s="13" t="s">
        <v>9</v>
      </c>
      <c r="D1130" s="15">
        <v>20</v>
      </c>
      <c r="E1130" s="13" t="s">
        <v>24</v>
      </c>
      <c r="F1130" s="13" t="s">
        <v>11</v>
      </c>
      <c r="G1130" s="13" t="s">
        <v>25</v>
      </c>
      <c r="H1130" s="13" t="s">
        <v>31</v>
      </c>
      <c r="I1130" s="3">
        <f t="shared" si="119"/>
        <v>25</v>
      </c>
      <c r="J1130" s="7">
        <f t="shared" si="120"/>
        <v>29</v>
      </c>
      <c r="K1130" s="3">
        <f>LEN(H1130)</f>
        <v>5</v>
      </c>
      <c r="L1130" s="13" t="str">
        <f>IF(OR(AND(LEN(H1130&gt;3),ISERROR(FIND("-",H1130,1))),AND(LEN(H1130)&gt;3,ISERROR(FIND("+",H1130,1)))),LEFT(H1130,2),H1130)</f>
        <v>25</v>
      </c>
      <c r="M1130" s="13" t="str">
        <f>IF(AND(LEN(H1130&gt;3),ISERROR(FIND("+",H1130,1))),RIGHT(H1130,2),IF(AND(LEN(H1130)=3,ISERROR(FIND("-",H1130,1))),LEFT(H1130,2),H1130))</f>
        <v>29</v>
      </c>
      <c r="N1130" s="13" t="str">
        <f>SUBSTITUTE(H1130,"+","-")</f>
        <v>25-29</v>
      </c>
      <c r="O1130" s="3">
        <f t="shared" si="121"/>
        <v>5</v>
      </c>
      <c r="P1130" s="3">
        <f t="shared" si="122"/>
        <v>3</v>
      </c>
      <c r="Q1130" s="7">
        <f t="shared" si="123"/>
        <v>25</v>
      </c>
      <c r="R1130" s="7">
        <f t="shared" si="124"/>
        <v>29</v>
      </c>
      <c r="S1130" s="13" t="e">
        <f>VLOOKUP(A1130,history!$B:$F,2,0)</f>
        <v>#N/A</v>
      </c>
      <c r="T1130" s="13">
        <f>VLOOKUP($C1130,日期!$A:$D,3,0)</f>
        <v>5</v>
      </c>
      <c r="U1130" s="13">
        <f>VLOOKUP($C1130,日期!$A:$D,4,0)</f>
        <v>1</v>
      </c>
      <c r="V1130" s="65">
        <f t="shared" si="125"/>
        <v>44317</v>
      </c>
      <c r="W1130" s="13" t="s">
        <v>2694</v>
      </c>
    </row>
    <row r="1131" spans="1:23" ht="15">
      <c r="A1131" s="15">
        <v>3193</v>
      </c>
      <c r="B1131" s="15">
        <v>2021</v>
      </c>
      <c r="C1131" s="13" t="s">
        <v>9</v>
      </c>
      <c r="D1131" s="15">
        <v>20</v>
      </c>
      <c r="E1131" s="13" t="s">
        <v>14</v>
      </c>
      <c r="F1131" s="13" t="s">
        <v>11</v>
      </c>
      <c r="G1131" s="13" t="s">
        <v>12</v>
      </c>
      <c r="H1131" s="13" t="s">
        <v>29</v>
      </c>
      <c r="I1131" s="3">
        <f t="shared" si="119"/>
        <v>40</v>
      </c>
      <c r="J1131" s="7">
        <f t="shared" si="120"/>
        <v>44</v>
      </c>
      <c r="K1131" s="3">
        <f>LEN(H1131)</f>
        <v>5</v>
      </c>
      <c r="L1131" s="13" t="str">
        <f>IF(OR(AND(LEN(H1131&gt;3),ISERROR(FIND("-",H1131,1))),AND(LEN(H1131)&gt;3,ISERROR(FIND("+",H1131,1)))),LEFT(H1131,2),H1131)</f>
        <v>40</v>
      </c>
      <c r="M1131" s="13" t="str">
        <f>IF(AND(LEN(H1131&gt;3),ISERROR(FIND("+",H1131,1))),RIGHT(H1131,2),IF(AND(LEN(H1131)=3,ISERROR(FIND("-",H1131,1))),LEFT(H1131,2),H1131))</f>
        <v>44</v>
      </c>
      <c r="N1131" s="13" t="str">
        <f>SUBSTITUTE(H1131,"+","-")</f>
        <v>40-44</v>
      </c>
      <c r="O1131" s="3">
        <f t="shared" si="121"/>
        <v>5</v>
      </c>
      <c r="P1131" s="3">
        <f t="shared" si="122"/>
        <v>3</v>
      </c>
      <c r="Q1131" s="7">
        <f t="shared" si="123"/>
        <v>40</v>
      </c>
      <c r="R1131" s="7">
        <f t="shared" si="124"/>
        <v>44</v>
      </c>
      <c r="S1131" s="13" t="e">
        <f>VLOOKUP(A1131,history!$B:$F,2,0)</f>
        <v>#N/A</v>
      </c>
      <c r="T1131" s="13">
        <f>VLOOKUP($C1131,日期!$A:$D,3,0)</f>
        <v>5</v>
      </c>
      <c r="U1131" s="13">
        <f>VLOOKUP($C1131,日期!$A:$D,4,0)</f>
        <v>1</v>
      </c>
      <c r="V1131" s="65">
        <f t="shared" si="125"/>
        <v>44317</v>
      </c>
      <c r="W1131" s="13" t="s">
        <v>2695</v>
      </c>
    </row>
    <row r="1132" spans="1:23" ht="15">
      <c r="A1132" s="15">
        <v>3192</v>
      </c>
      <c r="B1132" s="15">
        <v>2021</v>
      </c>
      <c r="C1132" s="13" t="s">
        <v>9</v>
      </c>
      <c r="D1132" s="15">
        <v>20</v>
      </c>
      <c r="E1132" s="13" t="s">
        <v>14</v>
      </c>
      <c r="F1132" s="13" t="s">
        <v>17</v>
      </c>
      <c r="G1132" s="13" t="s">
        <v>12</v>
      </c>
      <c r="H1132" s="13" t="s">
        <v>30</v>
      </c>
      <c r="I1132" s="3">
        <f t="shared" si="119"/>
        <v>45</v>
      </c>
      <c r="J1132" s="7">
        <f t="shared" si="120"/>
        <v>49</v>
      </c>
      <c r="K1132" s="3">
        <f>LEN(H1132)</f>
        <v>5</v>
      </c>
      <c r="L1132" s="13" t="str">
        <f>IF(OR(AND(LEN(H1132&gt;3),ISERROR(FIND("-",H1132,1))),AND(LEN(H1132)&gt;3,ISERROR(FIND("+",H1132,1)))),LEFT(H1132,2),H1132)</f>
        <v>45</v>
      </c>
      <c r="M1132" s="13" t="str">
        <f>IF(AND(LEN(H1132&gt;3),ISERROR(FIND("+",H1132,1))),RIGHT(H1132,2),IF(AND(LEN(H1132)=3,ISERROR(FIND("-",H1132,1))),LEFT(H1132,2),H1132))</f>
        <v>49</v>
      </c>
      <c r="N1132" s="13" t="str">
        <f>SUBSTITUTE(H1132,"+","-")</f>
        <v>45-49</v>
      </c>
      <c r="O1132" s="3">
        <f t="shared" si="121"/>
        <v>5</v>
      </c>
      <c r="P1132" s="3">
        <f t="shared" si="122"/>
        <v>3</v>
      </c>
      <c r="Q1132" s="7">
        <f t="shared" si="123"/>
        <v>45</v>
      </c>
      <c r="R1132" s="7">
        <f t="shared" si="124"/>
        <v>49</v>
      </c>
      <c r="S1132" s="13" t="e">
        <f>VLOOKUP(A1132,history!$B:$F,2,0)</f>
        <v>#N/A</v>
      </c>
      <c r="T1132" s="13">
        <f>VLOOKUP($C1132,日期!$A:$D,3,0)</f>
        <v>5</v>
      </c>
      <c r="U1132" s="13">
        <f>VLOOKUP($C1132,日期!$A:$D,4,0)</f>
        <v>1</v>
      </c>
      <c r="V1132" s="65">
        <f t="shared" si="125"/>
        <v>44317</v>
      </c>
      <c r="W1132" s="13" t="s">
        <v>2696</v>
      </c>
    </row>
    <row r="1133" spans="1:23" ht="15">
      <c r="A1133" s="15">
        <v>3191</v>
      </c>
      <c r="B1133" s="15">
        <v>2021</v>
      </c>
      <c r="C1133" s="13" t="s">
        <v>9</v>
      </c>
      <c r="D1133" s="15">
        <v>20</v>
      </c>
      <c r="E1133" s="13" t="s">
        <v>36</v>
      </c>
      <c r="F1133" s="13" t="s">
        <v>17</v>
      </c>
      <c r="G1133" s="13" t="s">
        <v>12</v>
      </c>
      <c r="H1133" s="13" t="s">
        <v>29</v>
      </c>
      <c r="I1133" s="3">
        <f t="shared" si="119"/>
        <v>40</v>
      </c>
      <c r="J1133" s="7">
        <f t="shared" si="120"/>
        <v>44</v>
      </c>
      <c r="K1133" s="3">
        <f>LEN(H1133)</f>
        <v>5</v>
      </c>
      <c r="L1133" s="13" t="str">
        <f>IF(OR(AND(LEN(H1133&gt;3),ISERROR(FIND("-",H1133,1))),AND(LEN(H1133)&gt;3,ISERROR(FIND("+",H1133,1)))),LEFT(H1133,2),H1133)</f>
        <v>40</v>
      </c>
      <c r="M1133" s="13" t="str">
        <f>IF(AND(LEN(H1133&gt;3),ISERROR(FIND("+",H1133,1))),RIGHT(H1133,2),IF(AND(LEN(H1133)=3,ISERROR(FIND("-",H1133,1))),LEFT(H1133,2),H1133))</f>
        <v>44</v>
      </c>
      <c r="N1133" s="13" t="str">
        <f>SUBSTITUTE(H1133,"+","-")</f>
        <v>40-44</v>
      </c>
      <c r="O1133" s="3">
        <f t="shared" si="121"/>
        <v>5</v>
      </c>
      <c r="P1133" s="3">
        <f t="shared" si="122"/>
        <v>3</v>
      </c>
      <c r="Q1133" s="7">
        <f t="shared" si="123"/>
        <v>40</v>
      </c>
      <c r="R1133" s="7">
        <f t="shared" si="124"/>
        <v>44</v>
      </c>
      <c r="S1133" s="13" t="e">
        <f>VLOOKUP(A1133,history!$B:$F,2,0)</f>
        <v>#N/A</v>
      </c>
      <c r="T1133" s="13">
        <f>VLOOKUP($C1133,日期!$A:$D,3,0)</f>
        <v>5</v>
      </c>
      <c r="U1133" s="13">
        <f>VLOOKUP($C1133,日期!$A:$D,4,0)</f>
        <v>1</v>
      </c>
      <c r="V1133" s="65">
        <f t="shared" si="125"/>
        <v>44317</v>
      </c>
      <c r="W1133" s="13" t="s">
        <v>2697</v>
      </c>
    </row>
    <row r="1134" spans="1:23" ht="15">
      <c r="A1134" s="15">
        <v>3190</v>
      </c>
      <c r="B1134" s="15">
        <v>2021</v>
      </c>
      <c r="C1134" s="13" t="s">
        <v>9</v>
      </c>
      <c r="D1134" s="15">
        <v>20</v>
      </c>
      <c r="E1134" s="13" t="s">
        <v>10</v>
      </c>
      <c r="F1134" s="13" t="s">
        <v>11</v>
      </c>
      <c r="G1134" s="13" t="s">
        <v>12</v>
      </c>
      <c r="H1134" s="13" t="s">
        <v>35</v>
      </c>
      <c r="I1134" s="3">
        <f t="shared" si="119"/>
        <v>55</v>
      </c>
      <c r="J1134" s="7">
        <f t="shared" si="120"/>
        <v>59</v>
      </c>
      <c r="K1134" s="3">
        <f>LEN(H1134)</f>
        <v>5</v>
      </c>
      <c r="L1134" s="13" t="str">
        <f>IF(OR(AND(LEN(H1134&gt;3),ISERROR(FIND("-",H1134,1))),AND(LEN(H1134)&gt;3,ISERROR(FIND("+",H1134,1)))),LEFT(H1134,2),H1134)</f>
        <v>55</v>
      </c>
      <c r="M1134" s="13" t="str">
        <f>IF(AND(LEN(H1134&gt;3),ISERROR(FIND("+",H1134,1))),RIGHT(H1134,2),IF(AND(LEN(H1134)=3,ISERROR(FIND("-",H1134,1))),LEFT(H1134,2),H1134))</f>
        <v>59</v>
      </c>
      <c r="N1134" s="13" t="str">
        <f>SUBSTITUTE(H1134,"+","-")</f>
        <v>55-59</v>
      </c>
      <c r="O1134" s="3">
        <f t="shared" si="121"/>
        <v>5</v>
      </c>
      <c r="P1134" s="3">
        <f t="shared" si="122"/>
        <v>3</v>
      </c>
      <c r="Q1134" s="7">
        <f t="shared" si="123"/>
        <v>55</v>
      </c>
      <c r="R1134" s="7">
        <f t="shared" si="124"/>
        <v>59</v>
      </c>
      <c r="S1134" s="13" t="e">
        <f>VLOOKUP(A1134,history!$B:$F,2,0)</f>
        <v>#N/A</v>
      </c>
      <c r="T1134" s="13">
        <f>VLOOKUP($C1134,日期!$A:$D,3,0)</f>
        <v>5</v>
      </c>
      <c r="U1134" s="13">
        <f>VLOOKUP($C1134,日期!$A:$D,4,0)</f>
        <v>1</v>
      </c>
      <c r="V1134" s="65">
        <f t="shared" si="125"/>
        <v>44317</v>
      </c>
      <c r="W1134" s="13" t="s">
        <v>2698</v>
      </c>
    </row>
    <row r="1135" spans="1:23" ht="15">
      <c r="A1135" s="15">
        <v>3189</v>
      </c>
      <c r="B1135" s="15">
        <v>2021</v>
      </c>
      <c r="C1135" s="13" t="s">
        <v>9</v>
      </c>
      <c r="D1135" s="15">
        <v>20</v>
      </c>
      <c r="E1135" s="13" t="s">
        <v>10</v>
      </c>
      <c r="F1135" s="13" t="s">
        <v>17</v>
      </c>
      <c r="G1135" s="13" t="s">
        <v>12</v>
      </c>
      <c r="H1135" s="13" t="s">
        <v>15</v>
      </c>
      <c r="I1135" s="3">
        <f t="shared" si="119"/>
        <v>70</v>
      </c>
      <c r="J1135" s="7">
        <f t="shared" si="120"/>
        <v>70</v>
      </c>
      <c r="K1135" s="3">
        <f>LEN(H1135)</f>
        <v>3</v>
      </c>
      <c r="L1135" s="13" t="str">
        <f>IF(OR(AND(LEN(H1135&gt;3),ISERROR(FIND("-",H1135,1))),AND(LEN(H1135)&gt;3,ISERROR(FIND("+",H1135,1)))),LEFT(H1135,2),H1135)</f>
        <v>70</v>
      </c>
      <c r="M1135" s="13" t="str">
        <f>IF(AND(LEN(H1135&gt;3),ISERROR(FIND("+",H1135,1))),RIGHT(H1135,2),IF(AND(LEN(H1135)=3,ISERROR(FIND("-",H1135,1))),LEFT(H1135,2),H1135))</f>
        <v>70</v>
      </c>
      <c r="N1135" s="13" t="str">
        <f>SUBSTITUTE(H1135,"+","-")</f>
        <v>70-</v>
      </c>
      <c r="O1135" s="3">
        <f t="shared" si="121"/>
        <v>3</v>
      </c>
      <c r="P1135" s="3">
        <f t="shared" si="122"/>
        <v>3</v>
      </c>
      <c r="Q1135" s="7">
        <f t="shared" si="123"/>
        <v>70</v>
      </c>
      <c r="R1135" s="7">
        <f t="shared" si="124"/>
        <v>70</v>
      </c>
      <c r="S1135" s="13" t="e">
        <f>VLOOKUP(A1135,history!$B:$F,2,0)</f>
        <v>#N/A</v>
      </c>
      <c r="T1135" s="13">
        <f>VLOOKUP($C1135,日期!$A:$D,3,0)</f>
        <v>5</v>
      </c>
      <c r="U1135" s="13">
        <f>VLOOKUP($C1135,日期!$A:$D,4,0)</f>
        <v>1</v>
      </c>
      <c r="V1135" s="65">
        <f t="shared" si="125"/>
        <v>44317</v>
      </c>
      <c r="W1135" s="13" t="s">
        <v>2699</v>
      </c>
    </row>
    <row r="1136" spans="1:23" ht="15">
      <c r="A1136" s="15">
        <v>3188</v>
      </c>
      <c r="B1136" s="15">
        <v>2021</v>
      </c>
      <c r="C1136" s="13" t="s">
        <v>9</v>
      </c>
      <c r="D1136" s="15">
        <v>20</v>
      </c>
      <c r="E1136" s="13" t="s">
        <v>10</v>
      </c>
      <c r="F1136" s="13" t="s">
        <v>17</v>
      </c>
      <c r="G1136" s="13" t="s">
        <v>12</v>
      </c>
      <c r="H1136" s="13" t="s">
        <v>29</v>
      </c>
      <c r="I1136" s="3">
        <f t="shared" si="119"/>
        <v>40</v>
      </c>
      <c r="J1136" s="7">
        <f t="shared" si="120"/>
        <v>44</v>
      </c>
      <c r="K1136" s="3">
        <f>LEN(H1136)</f>
        <v>5</v>
      </c>
      <c r="L1136" s="13" t="str">
        <f>IF(OR(AND(LEN(H1136&gt;3),ISERROR(FIND("-",H1136,1))),AND(LEN(H1136)&gt;3,ISERROR(FIND("+",H1136,1)))),LEFT(H1136,2),H1136)</f>
        <v>40</v>
      </c>
      <c r="M1136" s="13" t="str">
        <f>IF(AND(LEN(H1136&gt;3),ISERROR(FIND("+",H1136,1))),RIGHT(H1136,2),IF(AND(LEN(H1136)=3,ISERROR(FIND("-",H1136,1))),LEFT(H1136,2),H1136))</f>
        <v>44</v>
      </c>
      <c r="N1136" s="13" t="str">
        <f>SUBSTITUTE(H1136,"+","-")</f>
        <v>40-44</v>
      </c>
      <c r="O1136" s="3">
        <f t="shared" si="121"/>
        <v>5</v>
      </c>
      <c r="P1136" s="3">
        <f t="shared" si="122"/>
        <v>3</v>
      </c>
      <c r="Q1136" s="7">
        <f t="shared" si="123"/>
        <v>40</v>
      </c>
      <c r="R1136" s="7">
        <f t="shared" si="124"/>
        <v>44</v>
      </c>
      <c r="S1136" s="13" t="e">
        <f>VLOOKUP(A1136,history!$B:$F,2,0)</f>
        <v>#N/A</v>
      </c>
      <c r="T1136" s="13">
        <f>VLOOKUP($C1136,日期!$A:$D,3,0)</f>
        <v>5</v>
      </c>
      <c r="U1136" s="13">
        <f>VLOOKUP($C1136,日期!$A:$D,4,0)</f>
        <v>1</v>
      </c>
      <c r="V1136" s="65">
        <f t="shared" si="125"/>
        <v>44317</v>
      </c>
      <c r="W1136" s="13" t="s">
        <v>2700</v>
      </c>
    </row>
    <row r="1137" spans="1:23" ht="15">
      <c r="A1137" s="15">
        <v>3187</v>
      </c>
      <c r="B1137" s="15">
        <v>2021</v>
      </c>
      <c r="C1137" s="13" t="s">
        <v>9</v>
      </c>
      <c r="D1137" s="15">
        <v>20</v>
      </c>
      <c r="E1137" s="13" t="s">
        <v>24</v>
      </c>
      <c r="F1137" s="13" t="s">
        <v>11</v>
      </c>
      <c r="G1137" s="13" t="s">
        <v>25</v>
      </c>
      <c r="H1137" s="13" t="s">
        <v>31</v>
      </c>
      <c r="I1137" s="3">
        <f t="shared" si="119"/>
        <v>25</v>
      </c>
      <c r="J1137" s="7">
        <f t="shared" si="120"/>
        <v>29</v>
      </c>
      <c r="K1137" s="3">
        <f>LEN(H1137)</f>
        <v>5</v>
      </c>
      <c r="L1137" s="13" t="str">
        <f>IF(OR(AND(LEN(H1137&gt;3),ISERROR(FIND("-",H1137,1))),AND(LEN(H1137)&gt;3,ISERROR(FIND("+",H1137,1)))),LEFT(H1137,2),H1137)</f>
        <v>25</v>
      </c>
      <c r="M1137" s="13" t="str">
        <f>IF(AND(LEN(H1137&gt;3),ISERROR(FIND("+",H1137,1))),RIGHT(H1137,2),IF(AND(LEN(H1137)=3,ISERROR(FIND("-",H1137,1))),LEFT(H1137,2),H1137))</f>
        <v>29</v>
      </c>
      <c r="N1137" s="13" t="str">
        <f>SUBSTITUTE(H1137,"+","-")</f>
        <v>25-29</v>
      </c>
      <c r="O1137" s="3">
        <f t="shared" si="121"/>
        <v>5</v>
      </c>
      <c r="P1137" s="3">
        <f t="shared" si="122"/>
        <v>3</v>
      </c>
      <c r="Q1137" s="7">
        <f t="shared" si="123"/>
        <v>25</v>
      </c>
      <c r="R1137" s="7">
        <f t="shared" si="124"/>
        <v>29</v>
      </c>
      <c r="S1137" s="13" t="e">
        <f>VLOOKUP(A1137,history!$B:$F,2,0)</f>
        <v>#N/A</v>
      </c>
      <c r="T1137" s="13">
        <f>VLOOKUP($C1137,日期!$A:$D,3,0)</f>
        <v>5</v>
      </c>
      <c r="U1137" s="13">
        <f>VLOOKUP($C1137,日期!$A:$D,4,0)</f>
        <v>1</v>
      </c>
      <c r="V1137" s="65">
        <f t="shared" si="125"/>
        <v>44317</v>
      </c>
      <c r="W1137" s="13" t="s">
        <v>2701</v>
      </c>
    </row>
    <row r="1138" spans="1:23" ht="15">
      <c r="A1138" s="15">
        <v>3186</v>
      </c>
      <c r="B1138" s="15">
        <v>2021</v>
      </c>
      <c r="C1138" s="13" t="s">
        <v>9</v>
      </c>
      <c r="D1138" s="15">
        <v>20</v>
      </c>
      <c r="E1138" s="13" t="s">
        <v>14</v>
      </c>
      <c r="F1138" s="13" t="s">
        <v>11</v>
      </c>
      <c r="G1138" s="13" t="s">
        <v>12</v>
      </c>
      <c r="H1138" s="13" t="s">
        <v>29</v>
      </c>
      <c r="I1138" s="3">
        <f t="shared" si="119"/>
        <v>40</v>
      </c>
      <c r="J1138" s="7">
        <f t="shared" si="120"/>
        <v>44</v>
      </c>
      <c r="K1138" s="3">
        <f>LEN(H1138)</f>
        <v>5</v>
      </c>
      <c r="L1138" s="13" t="str">
        <f>IF(OR(AND(LEN(H1138&gt;3),ISERROR(FIND("-",H1138,1))),AND(LEN(H1138)&gt;3,ISERROR(FIND("+",H1138,1)))),LEFT(H1138,2),H1138)</f>
        <v>40</v>
      </c>
      <c r="M1138" s="13" t="str">
        <f>IF(AND(LEN(H1138&gt;3),ISERROR(FIND("+",H1138,1))),RIGHT(H1138,2),IF(AND(LEN(H1138)=3,ISERROR(FIND("-",H1138,1))),LEFT(H1138,2),H1138))</f>
        <v>44</v>
      </c>
      <c r="N1138" s="13" t="str">
        <f>SUBSTITUTE(H1138,"+","-")</f>
        <v>40-44</v>
      </c>
      <c r="O1138" s="3">
        <f t="shared" si="121"/>
        <v>5</v>
      </c>
      <c r="P1138" s="3">
        <f t="shared" si="122"/>
        <v>3</v>
      </c>
      <c r="Q1138" s="7">
        <f t="shared" si="123"/>
        <v>40</v>
      </c>
      <c r="R1138" s="7">
        <f t="shared" si="124"/>
        <v>44</v>
      </c>
      <c r="S1138" s="13" t="e">
        <f>VLOOKUP(A1138,history!$B:$F,2,0)</f>
        <v>#N/A</v>
      </c>
      <c r="T1138" s="13">
        <f>VLOOKUP($C1138,日期!$A:$D,3,0)</f>
        <v>5</v>
      </c>
      <c r="U1138" s="13">
        <f>VLOOKUP($C1138,日期!$A:$D,4,0)</f>
        <v>1</v>
      </c>
      <c r="V1138" s="65">
        <f t="shared" si="125"/>
        <v>44317</v>
      </c>
      <c r="W1138" s="13" t="s">
        <v>2702</v>
      </c>
    </row>
    <row r="1139" spans="1:23" ht="15">
      <c r="A1139" s="15">
        <v>3185</v>
      </c>
      <c r="B1139" s="15">
        <v>2021</v>
      </c>
      <c r="C1139" s="13" t="s">
        <v>9</v>
      </c>
      <c r="D1139" s="15">
        <v>20</v>
      </c>
      <c r="E1139" s="13" t="s">
        <v>14</v>
      </c>
      <c r="F1139" s="13" t="s">
        <v>17</v>
      </c>
      <c r="G1139" s="13" t="s">
        <v>12</v>
      </c>
      <c r="H1139" s="13" t="s">
        <v>30</v>
      </c>
      <c r="I1139" s="3">
        <f t="shared" si="119"/>
        <v>45</v>
      </c>
      <c r="J1139" s="7">
        <f t="shared" si="120"/>
        <v>49</v>
      </c>
      <c r="K1139" s="3">
        <f>LEN(H1139)</f>
        <v>5</v>
      </c>
      <c r="L1139" s="13" t="str">
        <f>IF(OR(AND(LEN(H1139&gt;3),ISERROR(FIND("-",H1139,1))),AND(LEN(H1139)&gt;3,ISERROR(FIND("+",H1139,1)))),LEFT(H1139,2),H1139)</f>
        <v>45</v>
      </c>
      <c r="M1139" s="13" t="str">
        <f>IF(AND(LEN(H1139&gt;3),ISERROR(FIND("+",H1139,1))),RIGHT(H1139,2),IF(AND(LEN(H1139)=3,ISERROR(FIND("-",H1139,1))),LEFT(H1139,2),H1139))</f>
        <v>49</v>
      </c>
      <c r="N1139" s="13" t="str">
        <f>SUBSTITUTE(H1139,"+","-")</f>
        <v>45-49</v>
      </c>
      <c r="O1139" s="3">
        <f t="shared" si="121"/>
        <v>5</v>
      </c>
      <c r="P1139" s="3">
        <f t="shared" si="122"/>
        <v>3</v>
      </c>
      <c r="Q1139" s="7">
        <f t="shared" si="123"/>
        <v>45</v>
      </c>
      <c r="R1139" s="7">
        <f t="shared" si="124"/>
        <v>49</v>
      </c>
      <c r="S1139" s="13" t="e">
        <f>VLOOKUP(A1139,history!$B:$F,2,0)</f>
        <v>#N/A</v>
      </c>
      <c r="T1139" s="13">
        <f>VLOOKUP($C1139,日期!$A:$D,3,0)</f>
        <v>5</v>
      </c>
      <c r="U1139" s="13">
        <f>VLOOKUP($C1139,日期!$A:$D,4,0)</f>
        <v>1</v>
      </c>
      <c r="V1139" s="65">
        <f t="shared" si="125"/>
        <v>44317</v>
      </c>
      <c r="W1139" s="13" t="s">
        <v>2703</v>
      </c>
    </row>
    <row r="1140" spans="1:23" ht="15">
      <c r="A1140" s="15">
        <v>3184</v>
      </c>
      <c r="B1140" s="15">
        <v>2021</v>
      </c>
      <c r="C1140" s="13" t="s">
        <v>9</v>
      </c>
      <c r="D1140" s="15">
        <v>20</v>
      </c>
      <c r="E1140" s="13" t="s">
        <v>36</v>
      </c>
      <c r="F1140" s="13" t="s">
        <v>17</v>
      </c>
      <c r="G1140" s="13" t="s">
        <v>12</v>
      </c>
      <c r="H1140" s="13" t="s">
        <v>34</v>
      </c>
      <c r="I1140" s="3">
        <f t="shared" si="119"/>
        <v>35</v>
      </c>
      <c r="J1140" s="7">
        <f t="shared" si="120"/>
        <v>39</v>
      </c>
      <c r="K1140" s="3">
        <f>LEN(H1140)</f>
        <v>5</v>
      </c>
      <c r="L1140" s="13" t="str">
        <f>IF(OR(AND(LEN(H1140&gt;3),ISERROR(FIND("-",H1140,1))),AND(LEN(H1140)&gt;3,ISERROR(FIND("+",H1140,1)))),LEFT(H1140,2),H1140)</f>
        <v>35</v>
      </c>
      <c r="M1140" s="13" t="str">
        <f>IF(AND(LEN(H1140&gt;3),ISERROR(FIND("+",H1140,1))),RIGHT(H1140,2),IF(AND(LEN(H1140)=3,ISERROR(FIND("-",H1140,1))),LEFT(H1140,2),H1140))</f>
        <v>39</v>
      </c>
      <c r="N1140" s="13" t="str">
        <f>SUBSTITUTE(H1140,"+","-")</f>
        <v>35-39</v>
      </c>
      <c r="O1140" s="3">
        <f t="shared" si="121"/>
        <v>5</v>
      </c>
      <c r="P1140" s="3">
        <f t="shared" si="122"/>
        <v>3</v>
      </c>
      <c r="Q1140" s="7">
        <f t="shared" si="123"/>
        <v>35</v>
      </c>
      <c r="R1140" s="7">
        <f t="shared" si="124"/>
        <v>39</v>
      </c>
      <c r="S1140" s="13" t="e">
        <f>VLOOKUP(A1140,history!$B:$F,2,0)</f>
        <v>#N/A</v>
      </c>
      <c r="T1140" s="13">
        <f>VLOOKUP($C1140,日期!$A:$D,3,0)</f>
        <v>5</v>
      </c>
      <c r="U1140" s="13">
        <f>VLOOKUP($C1140,日期!$A:$D,4,0)</f>
        <v>1</v>
      </c>
      <c r="V1140" s="65">
        <f t="shared" si="125"/>
        <v>44317</v>
      </c>
      <c r="W1140" s="13" t="s">
        <v>2704</v>
      </c>
    </row>
    <row r="1141" spans="1:23" ht="15">
      <c r="A1141" s="15">
        <v>3183</v>
      </c>
      <c r="B1141" s="15">
        <v>2021</v>
      </c>
      <c r="C1141" s="13" t="s">
        <v>9</v>
      </c>
      <c r="D1141" s="15">
        <v>20</v>
      </c>
      <c r="E1141" s="13" t="s">
        <v>10</v>
      </c>
      <c r="F1141" s="13" t="s">
        <v>11</v>
      </c>
      <c r="G1141" s="13" t="s">
        <v>12</v>
      </c>
      <c r="H1141" s="13" t="s">
        <v>35</v>
      </c>
      <c r="I1141" s="3">
        <f t="shared" si="119"/>
        <v>55</v>
      </c>
      <c r="J1141" s="7">
        <f t="shared" si="120"/>
        <v>59</v>
      </c>
      <c r="K1141" s="3">
        <f>LEN(H1141)</f>
        <v>5</v>
      </c>
      <c r="L1141" s="13" t="str">
        <f>IF(OR(AND(LEN(H1141&gt;3),ISERROR(FIND("-",H1141,1))),AND(LEN(H1141)&gt;3,ISERROR(FIND("+",H1141,1)))),LEFT(H1141,2),H1141)</f>
        <v>55</v>
      </c>
      <c r="M1141" s="13" t="str">
        <f>IF(AND(LEN(H1141&gt;3),ISERROR(FIND("+",H1141,1))),RIGHT(H1141,2),IF(AND(LEN(H1141)=3,ISERROR(FIND("-",H1141,1))),LEFT(H1141,2),H1141))</f>
        <v>59</v>
      </c>
      <c r="N1141" s="13" t="str">
        <f>SUBSTITUTE(H1141,"+","-")</f>
        <v>55-59</v>
      </c>
      <c r="O1141" s="3">
        <f t="shared" si="121"/>
        <v>5</v>
      </c>
      <c r="P1141" s="3">
        <f t="shared" si="122"/>
        <v>3</v>
      </c>
      <c r="Q1141" s="7">
        <f t="shared" si="123"/>
        <v>55</v>
      </c>
      <c r="R1141" s="7">
        <f t="shared" si="124"/>
        <v>59</v>
      </c>
      <c r="S1141" s="13" t="e">
        <f>VLOOKUP(A1141,history!$B:$F,2,0)</f>
        <v>#N/A</v>
      </c>
      <c r="T1141" s="13">
        <f>VLOOKUP($C1141,日期!$A:$D,3,0)</f>
        <v>5</v>
      </c>
      <c r="U1141" s="13">
        <f>VLOOKUP($C1141,日期!$A:$D,4,0)</f>
        <v>1</v>
      </c>
      <c r="V1141" s="65">
        <f t="shared" si="125"/>
        <v>44317</v>
      </c>
      <c r="W1141" s="13" t="s">
        <v>2705</v>
      </c>
    </row>
    <row r="1142" spans="1:23" ht="15">
      <c r="A1142" s="15">
        <v>3182</v>
      </c>
      <c r="B1142" s="15">
        <v>2021</v>
      </c>
      <c r="C1142" s="13" t="s">
        <v>9</v>
      </c>
      <c r="D1142" s="15">
        <v>20</v>
      </c>
      <c r="E1142" s="13" t="s">
        <v>10</v>
      </c>
      <c r="F1142" s="13" t="s">
        <v>17</v>
      </c>
      <c r="G1142" s="13" t="s">
        <v>12</v>
      </c>
      <c r="H1142" s="13" t="s">
        <v>15</v>
      </c>
      <c r="I1142" s="3">
        <f t="shared" si="119"/>
        <v>70</v>
      </c>
      <c r="J1142" s="7">
        <f t="shared" si="120"/>
        <v>70</v>
      </c>
      <c r="K1142" s="3">
        <f>LEN(H1142)</f>
        <v>3</v>
      </c>
      <c r="L1142" s="13" t="str">
        <f>IF(OR(AND(LEN(H1142&gt;3),ISERROR(FIND("-",H1142,1))),AND(LEN(H1142)&gt;3,ISERROR(FIND("+",H1142,1)))),LEFT(H1142,2),H1142)</f>
        <v>70</v>
      </c>
      <c r="M1142" s="13" t="str">
        <f>IF(AND(LEN(H1142&gt;3),ISERROR(FIND("+",H1142,1))),RIGHT(H1142,2),IF(AND(LEN(H1142)=3,ISERROR(FIND("-",H1142,1))),LEFT(H1142,2),H1142))</f>
        <v>70</v>
      </c>
      <c r="N1142" s="13" t="str">
        <f>SUBSTITUTE(H1142,"+","-")</f>
        <v>70-</v>
      </c>
      <c r="O1142" s="3">
        <f t="shared" si="121"/>
        <v>3</v>
      </c>
      <c r="P1142" s="3">
        <f t="shared" si="122"/>
        <v>3</v>
      </c>
      <c r="Q1142" s="7">
        <f t="shared" si="123"/>
        <v>70</v>
      </c>
      <c r="R1142" s="7">
        <f t="shared" si="124"/>
        <v>70</v>
      </c>
      <c r="S1142" s="13" t="e">
        <f>VLOOKUP(A1142,history!$B:$F,2,0)</f>
        <v>#N/A</v>
      </c>
      <c r="T1142" s="13">
        <f>VLOOKUP($C1142,日期!$A:$D,3,0)</f>
        <v>5</v>
      </c>
      <c r="U1142" s="13">
        <f>VLOOKUP($C1142,日期!$A:$D,4,0)</f>
        <v>1</v>
      </c>
      <c r="V1142" s="65">
        <f t="shared" si="125"/>
        <v>44317</v>
      </c>
      <c r="W1142" s="13" t="s">
        <v>2706</v>
      </c>
    </row>
    <row r="1143" spans="1:23" ht="15">
      <c r="A1143" s="15">
        <v>3181</v>
      </c>
      <c r="B1143" s="15">
        <v>2021</v>
      </c>
      <c r="C1143" s="13" t="s">
        <v>9</v>
      </c>
      <c r="D1143" s="15">
        <v>20</v>
      </c>
      <c r="E1143" s="13" t="s">
        <v>10</v>
      </c>
      <c r="F1143" s="13" t="s">
        <v>17</v>
      </c>
      <c r="G1143" s="13" t="s">
        <v>12</v>
      </c>
      <c r="H1143" s="13" t="s">
        <v>29</v>
      </c>
      <c r="I1143" s="3">
        <f t="shared" si="119"/>
        <v>40</v>
      </c>
      <c r="J1143" s="7">
        <f t="shared" si="120"/>
        <v>44</v>
      </c>
      <c r="K1143" s="3">
        <f>LEN(H1143)</f>
        <v>5</v>
      </c>
      <c r="L1143" s="13" t="str">
        <f>IF(OR(AND(LEN(H1143&gt;3),ISERROR(FIND("-",H1143,1))),AND(LEN(H1143)&gt;3,ISERROR(FIND("+",H1143,1)))),LEFT(H1143,2),H1143)</f>
        <v>40</v>
      </c>
      <c r="M1143" s="13" t="str">
        <f>IF(AND(LEN(H1143&gt;3),ISERROR(FIND("+",H1143,1))),RIGHT(H1143,2),IF(AND(LEN(H1143)=3,ISERROR(FIND("-",H1143,1))),LEFT(H1143,2),H1143))</f>
        <v>44</v>
      </c>
      <c r="N1143" s="13" t="str">
        <f>SUBSTITUTE(H1143,"+","-")</f>
        <v>40-44</v>
      </c>
      <c r="O1143" s="3">
        <f t="shared" si="121"/>
        <v>5</v>
      </c>
      <c r="P1143" s="3">
        <f t="shared" si="122"/>
        <v>3</v>
      </c>
      <c r="Q1143" s="7">
        <f t="shared" si="123"/>
        <v>40</v>
      </c>
      <c r="R1143" s="7">
        <f t="shared" si="124"/>
        <v>44</v>
      </c>
      <c r="S1143" s="13" t="e">
        <f>VLOOKUP(A1143,history!$B:$F,2,0)</f>
        <v>#N/A</v>
      </c>
      <c r="T1143" s="13">
        <f>VLOOKUP($C1143,日期!$A:$D,3,0)</f>
        <v>5</v>
      </c>
      <c r="U1143" s="13">
        <f>VLOOKUP($C1143,日期!$A:$D,4,0)</f>
        <v>1</v>
      </c>
      <c r="V1143" s="65">
        <f t="shared" si="125"/>
        <v>44317</v>
      </c>
      <c r="W1143" s="13" t="s">
        <v>2707</v>
      </c>
    </row>
    <row r="1144" spans="1:23" ht="15">
      <c r="A1144" s="15">
        <v>3180</v>
      </c>
      <c r="B1144" s="15">
        <v>2021</v>
      </c>
      <c r="C1144" s="13" t="s">
        <v>9</v>
      </c>
      <c r="D1144" s="15">
        <v>20</v>
      </c>
      <c r="E1144" s="13" t="s">
        <v>24</v>
      </c>
      <c r="F1144" s="13" t="s">
        <v>11</v>
      </c>
      <c r="G1144" s="13" t="s">
        <v>25</v>
      </c>
      <c r="H1144" s="13" t="s">
        <v>13</v>
      </c>
      <c r="I1144" s="3">
        <f t="shared" si="119"/>
        <v>20</v>
      </c>
      <c r="J1144" s="7">
        <f t="shared" si="120"/>
        <v>24</v>
      </c>
      <c r="K1144" s="3">
        <f>LEN(H1144)</f>
        <v>5</v>
      </c>
      <c r="L1144" s="13" t="str">
        <f>IF(OR(AND(LEN(H1144&gt;3),ISERROR(FIND("-",H1144,1))),AND(LEN(H1144)&gt;3,ISERROR(FIND("+",H1144,1)))),LEFT(H1144,2),H1144)</f>
        <v>20</v>
      </c>
      <c r="M1144" s="13" t="str">
        <f>IF(AND(LEN(H1144&gt;3),ISERROR(FIND("+",H1144,1))),RIGHT(H1144,2),IF(AND(LEN(H1144)=3,ISERROR(FIND("-",H1144,1))),LEFT(H1144,2),H1144))</f>
        <v>24</v>
      </c>
      <c r="N1144" s="13" t="str">
        <f>SUBSTITUTE(H1144,"+","-")</f>
        <v>20-24</v>
      </c>
      <c r="O1144" s="3">
        <f t="shared" si="121"/>
        <v>5</v>
      </c>
      <c r="P1144" s="3">
        <f t="shared" si="122"/>
        <v>3</v>
      </c>
      <c r="Q1144" s="7">
        <f t="shared" si="123"/>
        <v>20</v>
      </c>
      <c r="R1144" s="7">
        <f t="shared" si="124"/>
        <v>24</v>
      </c>
      <c r="S1144" s="13" t="e">
        <f>VLOOKUP(A1144,history!$B:$F,2,0)</f>
        <v>#N/A</v>
      </c>
      <c r="T1144" s="13">
        <f>VLOOKUP($C1144,日期!$A:$D,3,0)</f>
        <v>5</v>
      </c>
      <c r="U1144" s="13">
        <f>VLOOKUP($C1144,日期!$A:$D,4,0)</f>
        <v>1</v>
      </c>
      <c r="V1144" s="65">
        <f t="shared" si="125"/>
        <v>44317</v>
      </c>
      <c r="W1144" s="13" t="s">
        <v>2708</v>
      </c>
    </row>
    <row r="1145" spans="1:23" ht="15">
      <c r="A1145" s="15">
        <v>3179</v>
      </c>
      <c r="B1145" s="15">
        <v>2021</v>
      </c>
      <c r="C1145" s="13" t="s">
        <v>9</v>
      </c>
      <c r="D1145" s="15">
        <v>20</v>
      </c>
      <c r="E1145" s="13" t="s">
        <v>14</v>
      </c>
      <c r="F1145" s="13" t="s">
        <v>11</v>
      </c>
      <c r="G1145" s="13" t="s">
        <v>12</v>
      </c>
      <c r="H1145" s="13" t="s">
        <v>29</v>
      </c>
      <c r="I1145" s="3">
        <f t="shared" si="119"/>
        <v>40</v>
      </c>
      <c r="J1145" s="7">
        <f t="shared" si="120"/>
        <v>44</v>
      </c>
      <c r="K1145" s="3">
        <f>LEN(H1145)</f>
        <v>5</v>
      </c>
      <c r="L1145" s="13" t="str">
        <f>IF(OR(AND(LEN(H1145&gt;3),ISERROR(FIND("-",H1145,1))),AND(LEN(H1145)&gt;3,ISERROR(FIND("+",H1145,1)))),LEFT(H1145,2),H1145)</f>
        <v>40</v>
      </c>
      <c r="M1145" s="13" t="str">
        <f>IF(AND(LEN(H1145&gt;3),ISERROR(FIND("+",H1145,1))),RIGHT(H1145,2),IF(AND(LEN(H1145)=3,ISERROR(FIND("-",H1145,1))),LEFT(H1145,2),H1145))</f>
        <v>44</v>
      </c>
      <c r="N1145" s="13" t="str">
        <f>SUBSTITUTE(H1145,"+","-")</f>
        <v>40-44</v>
      </c>
      <c r="O1145" s="3">
        <f t="shared" si="121"/>
        <v>5</v>
      </c>
      <c r="P1145" s="3">
        <f t="shared" si="122"/>
        <v>3</v>
      </c>
      <c r="Q1145" s="7">
        <f t="shared" si="123"/>
        <v>40</v>
      </c>
      <c r="R1145" s="7">
        <f t="shared" si="124"/>
        <v>44</v>
      </c>
      <c r="S1145" s="13" t="e">
        <f>VLOOKUP(A1145,history!$B:$F,2,0)</f>
        <v>#N/A</v>
      </c>
      <c r="T1145" s="13">
        <f>VLOOKUP($C1145,日期!$A:$D,3,0)</f>
        <v>5</v>
      </c>
      <c r="U1145" s="13">
        <f>VLOOKUP($C1145,日期!$A:$D,4,0)</f>
        <v>1</v>
      </c>
      <c r="V1145" s="65">
        <f t="shared" si="125"/>
        <v>44317</v>
      </c>
      <c r="W1145" s="13" t="s">
        <v>2709</v>
      </c>
    </row>
    <row r="1146" spans="1:23" ht="15">
      <c r="A1146" s="15">
        <v>3178</v>
      </c>
      <c r="B1146" s="15">
        <v>2021</v>
      </c>
      <c r="C1146" s="13" t="s">
        <v>9</v>
      </c>
      <c r="D1146" s="15">
        <v>20</v>
      </c>
      <c r="E1146" s="13" t="s">
        <v>14</v>
      </c>
      <c r="F1146" s="13" t="s">
        <v>17</v>
      </c>
      <c r="G1146" s="13" t="s">
        <v>12</v>
      </c>
      <c r="H1146" s="13" t="s">
        <v>30</v>
      </c>
      <c r="I1146" s="3">
        <f t="shared" si="119"/>
        <v>45</v>
      </c>
      <c r="J1146" s="7">
        <f t="shared" si="120"/>
        <v>49</v>
      </c>
      <c r="K1146" s="3">
        <f>LEN(H1146)</f>
        <v>5</v>
      </c>
      <c r="L1146" s="13" t="str">
        <f>IF(OR(AND(LEN(H1146&gt;3),ISERROR(FIND("-",H1146,1))),AND(LEN(H1146)&gt;3,ISERROR(FIND("+",H1146,1)))),LEFT(H1146,2),H1146)</f>
        <v>45</v>
      </c>
      <c r="M1146" s="13" t="str">
        <f>IF(AND(LEN(H1146&gt;3),ISERROR(FIND("+",H1146,1))),RIGHT(H1146,2),IF(AND(LEN(H1146)=3,ISERROR(FIND("-",H1146,1))),LEFT(H1146,2),H1146))</f>
        <v>49</v>
      </c>
      <c r="N1146" s="13" t="str">
        <f>SUBSTITUTE(H1146,"+","-")</f>
        <v>45-49</v>
      </c>
      <c r="O1146" s="3">
        <f t="shared" si="121"/>
        <v>5</v>
      </c>
      <c r="P1146" s="3">
        <f t="shared" si="122"/>
        <v>3</v>
      </c>
      <c r="Q1146" s="7">
        <f t="shared" si="123"/>
        <v>45</v>
      </c>
      <c r="R1146" s="7">
        <f t="shared" si="124"/>
        <v>49</v>
      </c>
      <c r="S1146" s="13" t="e">
        <f>VLOOKUP(A1146,history!$B:$F,2,0)</f>
        <v>#N/A</v>
      </c>
      <c r="T1146" s="13">
        <f>VLOOKUP($C1146,日期!$A:$D,3,0)</f>
        <v>5</v>
      </c>
      <c r="U1146" s="13">
        <f>VLOOKUP($C1146,日期!$A:$D,4,0)</f>
        <v>1</v>
      </c>
      <c r="V1146" s="65">
        <f t="shared" si="125"/>
        <v>44317</v>
      </c>
      <c r="W1146" s="13" t="s">
        <v>2710</v>
      </c>
    </row>
    <row r="1147" spans="1:23" ht="15">
      <c r="A1147" s="15">
        <v>3177</v>
      </c>
      <c r="B1147" s="15">
        <v>2021</v>
      </c>
      <c r="C1147" s="13" t="s">
        <v>9</v>
      </c>
      <c r="D1147" s="15">
        <v>20</v>
      </c>
      <c r="E1147" s="13" t="s">
        <v>36</v>
      </c>
      <c r="F1147" s="13" t="s">
        <v>17</v>
      </c>
      <c r="G1147" s="13" t="s">
        <v>12</v>
      </c>
      <c r="H1147" s="13" t="s">
        <v>34</v>
      </c>
      <c r="I1147" s="3">
        <f t="shared" si="119"/>
        <v>35</v>
      </c>
      <c r="J1147" s="7">
        <f t="shared" si="120"/>
        <v>39</v>
      </c>
      <c r="K1147" s="3">
        <f>LEN(H1147)</f>
        <v>5</v>
      </c>
      <c r="L1147" s="13" t="str">
        <f>IF(OR(AND(LEN(H1147&gt;3),ISERROR(FIND("-",H1147,1))),AND(LEN(H1147)&gt;3,ISERROR(FIND("+",H1147,1)))),LEFT(H1147,2),H1147)</f>
        <v>35</v>
      </c>
      <c r="M1147" s="13" t="str">
        <f>IF(AND(LEN(H1147&gt;3),ISERROR(FIND("+",H1147,1))),RIGHT(H1147,2),IF(AND(LEN(H1147)=3,ISERROR(FIND("-",H1147,1))),LEFT(H1147,2),H1147))</f>
        <v>39</v>
      </c>
      <c r="N1147" s="13" t="str">
        <f>SUBSTITUTE(H1147,"+","-")</f>
        <v>35-39</v>
      </c>
      <c r="O1147" s="3">
        <f t="shared" si="121"/>
        <v>5</v>
      </c>
      <c r="P1147" s="3">
        <f t="shared" si="122"/>
        <v>3</v>
      </c>
      <c r="Q1147" s="7">
        <f t="shared" si="123"/>
        <v>35</v>
      </c>
      <c r="R1147" s="7">
        <f t="shared" si="124"/>
        <v>39</v>
      </c>
      <c r="S1147" s="13" t="e">
        <f>VLOOKUP(A1147,history!$B:$F,2,0)</f>
        <v>#N/A</v>
      </c>
      <c r="T1147" s="13">
        <f>VLOOKUP($C1147,日期!$A:$D,3,0)</f>
        <v>5</v>
      </c>
      <c r="U1147" s="13">
        <f>VLOOKUP($C1147,日期!$A:$D,4,0)</f>
        <v>1</v>
      </c>
      <c r="V1147" s="65">
        <f t="shared" si="125"/>
        <v>44317</v>
      </c>
      <c r="W1147" s="13" t="s">
        <v>2711</v>
      </c>
    </row>
    <row r="1148" spans="1:23" ht="15">
      <c r="A1148" s="15">
        <v>3176</v>
      </c>
      <c r="B1148" s="15">
        <v>2021</v>
      </c>
      <c r="C1148" s="13" t="s">
        <v>9</v>
      </c>
      <c r="D1148" s="15">
        <v>20</v>
      </c>
      <c r="E1148" s="13" t="s">
        <v>10</v>
      </c>
      <c r="F1148" s="13" t="s">
        <v>11</v>
      </c>
      <c r="G1148" s="13" t="s">
        <v>12</v>
      </c>
      <c r="H1148" s="13" t="s">
        <v>35</v>
      </c>
      <c r="I1148" s="3">
        <f t="shared" si="119"/>
        <v>55</v>
      </c>
      <c r="J1148" s="7">
        <f t="shared" si="120"/>
        <v>59</v>
      </c>
      <c r="K1148" s="3">
        <f>LEN(H1148)</f>
        <v>5</v>
      </c>
      <c r="L1148" s="13" t="str">
        <f>IF(OR(AND(LEN(H1148&gt;3),ISERROR(FIND("-",H1148,1))),AND(LEN(H1148)&gt;3,ISERROR(FIND("+",H1148,1)))),LEFT(H1148,2),H1148)</f>
        <v>55</v>
      </c>
      <c r="M1148" s="13" t="str">
        <f>IF(AND(LEN(H1148&gt;3),ISERROR(FIND("+",H1148,1))),RIGHT(H1148,2),IF(AND(LEN(H1148)=3,ISERROR(FIND("-",H1148,1))),LEFT(H1148,2),H1148))</f>
        <v>59</v>
      </c>
      <c r="N1148" s="13" t="str">
        <f>SUBSTITUTE(H1148,"+","-")</f>
        <v>55-59</v>
      </c>
      <c r="O1148" s="3">
        <f t="shared" si="121"/>
        <v>5</v>
      </c>
      <c r="P1148" s="3">
        <f t="shared" si="122"/>
        <v>3</v>
      </c>
      <c r="Q1148" s="7">
        <f t="shared" si="123"/>
        <v>55</v>
      </c>
      <c r="R1148" s="7">
        <f t="shared" si="124"/>
        <v>59</v>
      </c>
      <c r="S1148" s="13" t="e">
        <f>VLOOKUP(A1148,history!$B:$F,2,0)</f>
        <v>#N/A</v>
      </c>
      <c r="T1148" s="13">
        <f>VLOOKUP($C1148,日期!$A:$D,3,0)</f>
        <v>5</v>
      </c>
      <c r="U1148" s="13">
        <f>VLOOKUP($C1148,日期!$A:$D,4,0)</f>
        <v>1</v>
      </c>
      <c r="V1148" s="65">
        <f t="shared" si="125"/>
        <v>44317</v>
      </c>
      <c r="W1148" s="13" t="s">
        <v>2712</v>
      </c>
    </row>
    <row r="1149" spans="1:23" ht="15">
      <c r="A1149" s="15">
        <v>3175</v>
      </c>
      <c r="B1149" s="15">
        <v>2021</v>
      </c>
      <c r="C1149" s="13" t="s">
        <v>9</v>
      </c>
      <c r="D1149" s="15">
        <v>20</v>
      </c>
      <c r="E1149" s="13" t="s">
        <v>10</v>
      </c>
      <c r="F1149" s="13" t="s">
        <v>17</v>
      </c>
      <c r="G1149" s="13" t="s">
        <v>12</v>
      </c>
      <c r="H1149" s="13" t="s">
        <v>15</v>
      </c>
      <c r="I1149" s="3">
        <f t="shared" si="119"/>
        <v>70</v>
      </c>
      <c r="J1149" s="7">
        <f t="shared" si="120"/>
        <v>70</v>
      </c>
      <c r="K1149" s="3">
        <f>LEN(H1149)</f>
        <v>3</v>
      </c>
      <c r="L1149" s="13" t="str">
        <f>IF(OR(AND(LEN(H1149&gt;3),ISERROR(FIND("-",H1149,1))),AND(LEN(H1149)&gt;3,ISERROR(FIND("+",H1149,1)))),LEFT(H1149,2),H1149)</f>
        <v>70</v>
      </c>
      <c r="M1149" s="13" t="str">
        <f>IF(AND(LEN(H1149&gt;3),ISERROR(FIND("+",H1149,1))),RIGHT(H1149,2),IF(AND(LEN(H1149)=3,ISERROR(FIND("-",H1149,1))),LEFT(H1149,2),H1149))</f>
        <v>70</v>
      </c>
      <c r="N1149" s="13" t="str">
        <f>SUBSTITUTE(H1149,"+","-")</f>
        <v>70-</v>
      </c>
      <c r="O1149" s="3">
        <f t="shared" si="121"/>
        <v>3</v>
      </c>
      <c r="P1149" s="3">
        <f t="shared" si="122"/>
        <v>3</v>
      </c>
      <c r="Q1149" s="7">
        <f t="shared" si="123"/>
        <v>70</v>
      </c>
      <c r="R1149" s="7">
        <f t="shared" si="124"/>
        <v>70</v>
      </c>
      <c r="S1149" s="13" t="e">
        <f>VLOOKUP(A1149,history!$B:$F,2,0)</f>
        <v>#N/A</v>
      </c>
      <c r="T1149" s="13">
        <f>VLOOKUP($C1149,日期!$A:$D,3,0)</f>
        <v>5</v>
      </c>
      <c r="U1149" s="13">
        <f>VLOOKUP($C1149,日期!$A:$D,4,0)</f>
        <v>1</v>
      </c>
      <c r="V1149" s="65">
        <f t="shared" si="125"/>
        <v>44317</v>
      </c>
      <c r="W1149" s="13" t="s">
        <v>2713</v>
      </c>
    </row>
    <row r="1150" spans="1:23" ht="15">
      <c r="A1150" s="15">
        <v>3174</v>
      </c>
      <c r="B1150" s="15">
        <v>2021</v>
      </c>
      <c r="C1150" s="13" t="s">
        <v>9</v>
      </c>
      <c r="D1150" s="15">
        <v>20</v>
      </c>
      <c r="E1150" s="13" t="s">
        <v>10</v>
      </c>
      <c r="F1150" s="13" t="s">
        <v>17</v>
      </c>
      <c r="G1150" s="13" t="s">
        <v>12</v>
      </c>
      <c r="H1150" s="13" t="s">
        <v>29</v>
      </c>
      <c r="I1150" s="3">
        <f t="shared" si="119"/>
        <v>40</v>
      </c>
      <c r="J1150" s="7">
        <f t="shared" si="120"/>
        <v>44</v>
      </c>
      <c r="K1150" s="3">
        <f>LEN(H1150)</f>
        <v>5</v>
      </c>
      <c r="L1150" s="13" t="str">
        <f>IF(OR(AND(LEN(H1150&gt;3),ISERROR(FIND("-",H1150,1))),AND(LEN(H1150)&gt;3,ISERROR(FIND("+",H1150,1)))),LEFT(H1150,2),H1150)</f>
        <v>40</v>
      </c>
      <c r="M1150" s="13" t="str">
        <f>IF(AND(LEN(H1150&gt;3),ISERROR(FIND("+",H1150,1))),RIGHT(H1150,2),IF(AND(LEN(H1150)=3,ISERROR(FIND("-",H1150,1))),LEFT(H1150,2),H1150))</f>
        <v>44</v>
      </c>
      <c r="N1150" s="13" t="str">
        <f>SUBSTITUTE(H1150,"+","-")</f>
        <v>40-44</v>
      </c>
      <c r="O1150" s="3">
        <f t="shared" si="121"/>
        <v>5</v>
      </c>
      <c r="P1150" s="3">
        <f t="shared" si="122"/>
        <v>3</v>
      </c>
      <c r="Q1150" s="7">
        <f t="shared" si="123"/>
        <v>40</v>
      </c>
      <c r="R1150" s="7">
        <f t="shared" si="124"/>
        <v>44</v>
      </c>
      <c r="S1150" s="13" t="e">
        <f>VLOOKUP(A1150,history!$B:$F,2,0)</f>
        <v>#N/A</v>
      </c>
      <c r="T1150" s="13">
        <f>VLOOKUP($C1150,日期!$A:$D,3,0)</f>
        <v>5</v>
      </c>
      <c r="U1150" s="13">
        <f>VLOOKUP($C1150,日期!$A:$D,4,0)</f>
        <v>1</v>
      </c>
      <c r="V1150" s="65">
        <f t="shared" si="125"/>
        <v>44317</v>
      </c>
      <c r="W1150" s="13" t="s">
        <v>2714</v>
      </c>
    </row>
    <row r="1151" spans="1:23" ht="15">
      <c r="A1151" s="15">
        <v>3173</v>
      </c>
      <c r="B1151" s="15">
        <v>2021</v>
      </c>
      <c r="C1151" s="13" t="s">
        <v>9</v>
      </c>
      <c r="D1151" s="15">
        <v>20</v>
      </c>
      <c r="E1151" s="13" t="s">
        <v>24</v>
      </c>
      <c r="F1151" s="13" t="s">
        <v>11</v>
      </c>
      <c r="G1151" s="13" t="s">
        <v>25</v>
      </c>
      <c r="H1151" s="13" t="s">
        <v>13</v>
      </c>
      <c r="I1151" s="3">
        <f t="shared" si="119"/>
        <v>20</v>
      </c>
      <c r="J1151" s="7">
        <f t="shared" si="120"/>
        <v>24</v>
      </c>
      <c r="K1151" s="3">
        <f>LEN(H1151)</f>
        <v>5</v>
      </c>
      <c r="L1151" s="13" t="str">
        <f>IF(OR(AND(LEN(H1151&gt;3),ISERROR(FIND("-",H1151,1))),AND(LEN(H1151)&gt;3,ISERROR(FIND("+",H1151,1)))),LEFT(H1151,2),H1151)</f>
        <v>20</v>
      </c>
      <c r="M1151" s="13" t="str">
        <f>IF(AND(LEN(H1151&gt;3),ISERROR(FIND("+",H1151,1))),RIGHT(H1151,2),IF(AND(LEN(H1151)=3,ISERROR(FIND("-",H1151,1))),LEFT(H1151,2),H1151))</f>
        <v>24</v>
      </c>
      <c r="N1151" s="13" t="str">
        <f>SUBSTITUTE(H1151,"+","-")</f>
        <v>20-24</v>
      </c>
      <c r="O1151" s="3">
        <f t="shared" si="121"/>
        <v>5</v>
      </c>
      <c r="P1151" s="3">
        <f t="shared" si="122"/>
        <v>3</v>
      </c>
      <c r="Q1151" s="7">
        <f t="shared" si="123"/>
        <v>20</v>
      </c>
      <c r="R1151" s="7">
        <f t="shared" si="124"/>
        <v>24</v>
      </c>
      <c r="S1151" s="13" t="e">
        <f>VLOOKUP(A1151,history!$B:$F,2,0)</f>
        <v>#N/A</v>
      </c>
      <c r="T1151" s="13">
        <f>VLOOKUP($C1151,日期!$A:$D,3,0)</f>
        <v>5</v>
      </c>
      <c r="U1151" s="13">
        <f>VLOOKUP($C1151,日期!$A:$D,4,0)</f>
        <v>1</v>
      </c>
      <c r="V1151" s="65">
        <f t="shared" si="125"/>
        <v>44317</v>
      </c>
      <c r="W1151" s="13" t="s">
        <v>2715</v>
      </c>
    </row>
    <row r="1152" spans="1:23" ht="15">
      <c r="A1152" s="15">
        <v>3172</v>
      </c>
      <c r="B1152" s="15">
        <v>2021</v>
      </c>
      <c r="C1152" s="13" t="s">
        <v>9</v>
      </c>
      <c r="D1152" s="15">
        <v>20</v>
      </c>
      <c r="E1152" s="13" t="s">
        <v>14</v>
      </c>
      <c r="F1152" s="13" t="s">
        <v>11</v>
      </c>
      <c r="G1152" s="13" t="s">
        <v>12</v>
      </c>
      <c r="H1152" s="13" t="s">
        <v>29</v>
      </c>
      <c r="I1152" s="3">
        <f t="shared" si="119"/>
        <v>40</v>
      </c>
      <c r="J1152" s="7">
        <f t="shared" si="120"/>
        <v>44</v>
      </c>
      <c r="K1152" s="3">
        <f>LEN(H1152)</f>
        <v>5</v>
      </c>
      <c r="L1152" s="13" t="str">
        <f>IF(OR(AND(LEN(H1152&gt;3),ISERROR(FIND("-",H1152,1))),AND(LEN(H1152)&gt;3,ISERROR(FIND("+",H1152,1)))),LEFT(H1152,2),H1152)</f>
        <v>40</v>
      </c>
      <c r="M1152" s="13" t="str">
        <f>IF(AND(LEN(H1152&gt;3),ISERROR(FIND("+",H1152,1))),RIGHT(H1152,2),IF(AND(LEN(H1152)=3,ISERROR(FIND("-",H1152,1))),LEFT(H1152,2),H1152))</f>
        <v>44</v>
      </c>
      <c r="N1152" s="13" t="str">
        <f>SUBSTITUTE(H1152,"+","-")</f>
        <v>40-44</v>
      </c>
      <c r="O1152" s="3">
        <f t="shared" si="121"/>
        <v>5</v>
      </c>
      <c r="P1152" s="3">
        <f t="shared" si="122"/>
        <v>3</v>
      </c>
      <c r="Q1152" s="7">
        <f t="shared" si="123"/>
        <v>40</v>
      </c>
      <c r="R1152" s="7">
        <f t="shared" si="124"/>
        <v>44</v>
      </c>
      <c r="S1152" s="13" t="e">
        <f>VLOOKUP(A1152,history!$B:$F,2,0)</f>
        <v>#N/A</v>
      </c>
      <c r="T1152" s="13">
        <f>VLOOKUP($C1152,日期!$A:$D,3,0)</f>
        <v>5</v>
      </c>
      <c r="U1152" s="13">
        <f>VLOOKUP($C1152,日期!$A:$D,4,0)</f>
        <v>1</v>
      </c>
      <c r="V1152" s="65">
        <f t="shared" si="125"/>
        <v>44317</v>
      </c>
      <c r="W1152" s="13" t="s">
        <v>2716</v>
      </c>
    </row>
    <row r="1153" spans="1:23" ht="15">
      <c r="A1153" s="15">
        <v>3171</v>
      </c>
      <c r="B1153" s="15">
        <v>2021</v>
      </c>
      <c r="C1153" s="13" t="s">
        <v>9</v>
      </c>
      <c r="D1153" s="15">
        <v>20</v>
      </c>
      <c r="E1153" s="13" t="s">
        <v>14</v>
      </c>
      <c r="F1153" s="13" t="s">
        <v>17</v>
      </c>
      <c r="G1153" s="13" t="s">
        <v>12</v>
      </c>
      <c r="H1153" s="13" t="s">
        <v>30</v>
      </c>
      <c r="I1153" s="3">
        <f t="shared" si="119"/>
        <v>45</v>
      </c>
      <c r="J1153" s="7">
        <f t="shared" si="120"/>
        <v>49</v>
      </c>
      <c r="K1153" s="3">
        <f>LEN(H1153)</f>
        <v>5</v>
      </c>
      <c r="L1153" s="13" t="str">
        <f>IF(OR(AND(LEN(H1153&gt;3),ISERROR(FIND("-",H1153,1))),AND(LEN(H1153)&gt;3,ISERROR(FIND("+",H1153,1)))),LEFT(H1153,2),H1153)</f>
        <v>45</v>
      </c>
      <c r="M1153" s="13" t="str">
        <f>IF(AND(LEN(H1153&gt;3),ISERROR(FIND("+",H1153,1))),RIGHT(H1153,2),IF(AND(LEN(H1153)=3,ISERROR(FIND("-",H1153,1))),LEFT(H1153,2),H1153))</f>
        <v>49</v>
      </c>
      <c r="N1153" s="13" t="str">
        <f>SUBSTITUTE(H1153,"+","-")</f>
        <v>45-49</v>
      </c>
      <c r="O1153" s="3">
        <f t="shared" si="121"/>
        <v>5</v>
      </c>
      <c r="P1153" s="3">
        <f t="shared" si="122"/>
        <v>3</v>
      </c>
      <c r="Q1153" s="7">
        <f t="shared" si="123"/>
        <v>45</v>
      </c>
      <c r="R1153" s="7">
        <f t="shared" si="124"/>
        <v>49</v>
      </c>
      <c r="S1153" s="13" t="e">
        <f>VLOOKUP(A1153,history!$B:$F,2,0)</f>
        <v>#N/A</v>
      </c>
      <c r="T1153" s="13">
        <f>VLOOKUP($C1153,日期!$A:$D,3,0)</f>
        <v>5</v>
      </c>
      <c r="U1153" s="13">
        <f>VLOOKUP($C1153,日期!$A:$D,4,0)</f>
        <v>1</v>
      </c>
      <c r="V1153" s="65">
        <f t="shared" si="125"/>
        <v>44317</v>
      </c>
      <c r="W1153" s="13" t="s">
        <v>2717</v>
      </c>
    </row>
    <row r="1154" spans="1:23" ht="15">
      <c r="A1154" s="15">
        <v>3170</v>
      </c>
      <c r="B1154" s="15">
        <v>2021</v>
      </c>
      <c r="C1154" s="13" t="s">
        <v>9</v>
      </c>
      <c r="D1154" s="15">
        <v>20</v>
      </c>
      <c r="E1154" s="13" t="s">
        <v>36</v>
      </c>
      <c r="F1154" s="13" t="s">
        <v>17</v>
      </c>
      <c r="G1154" s="13" t="s">
        <v>12</v>
      </c>
      <c r="H1154" s="13" t="s">
        <v>34</v>
      </c>
      <c r="I1154" s="3">
        <f t="shared" si="119"/>
        <v>35</v>
      </c>
      <c r="J1154" s="7">
        <f t="shared" si="120"/>
        <v>39</v>
      </c>
      <c r="K1154" s="3">
        <f>LEN(H1154)</f>
        <v>5</v>
      </c>
      <c r="L1154" s="13" t="str">
        <f>IF(OR(AND(LEN(H1154&gt;3),ISERROR(FIND("-",H1154,1))),AND(LEN(H1154)&gt;3,ISERROR(FIND("+",H1154,1)))),LEFT(H1154,2),H1154)</f>
        <v>35</v>
      </c>
      <c r="M1154" s="13" t="str">
        <f>IF(AND(LEN(H1154&gt;3),ISERROR(FIND("+",H1154,1))),RIGHT(H1154,2),IF(AND(LEN(H1154)=3,ISERROR(FIND("-",H1154,1))),LEFT(H1154,2),H1154))</f>
        <v>39</v>
      </c>
      <c r="N1154" s="13" t="str">
        <f>SUBSTITUTE(H1154,"+","-")</f>
        <v>35-39</v>
      </c>
      <c r="O1154" s="3">
        <f t="shared" si="121"/>
        <v>5</v>
      </c>
      <c r="P1154" s="3">
        <f t="shared" si="122"/>
        <v>3</v>
      </c>
      <c r="Q1154" s="7">
        <f t="shared" si="123"/>
        <v>35</v>
      </c>
      <c r="R1154" s="7">
        <f t="shared" si="124"/>
        <v>39</v>
      </c>
      <c r="S1154" s="13" t="e">
        <f>VLOOKUP(A1154,history!$B:$F,2,0)</f>
        <v>#N/A</v>
      </c>
      <c r="T1154" s="13">
        <f>VLOOKUP($C1154,日期!$A:$D,3,0)</f>
        <v>5</v>
      </c>
      <c r="U1154" s="13">
        <f>VLOOKUP($C1154,日期!$A:$D,4,0)</f>
        <v>1</v>
      </c>
      <c r="V1154" s="65">
        <f t="shared" si="125"/>
        <v>44317</v>
      </c>
      <c r="W1154" s="13" t="s">
        <v>2718</v>
      </c>
    </row>
    <row r="1155" spans="1:23" ht="15">
      <c r="A1155" s="15">
        <v>3169</v>
      </c>
      <c r="B1155" s="15">
        <v>2021</v>
      </c>
      <c r="C1155" s="13" t="s">
        <v>9</v>
      </c>
      <c r="D1155" s="15">
        <v>20</v>
      </c>
      <c r="E1155" s="13" t="s">
        <v>10</v>
      </c>
      <c r="F1155" s="13" t="s">
        <v>11</v>
      </c>
      <c r="G1155" s="13" t="s">
        <v>12</v>
      </c>
      <c r="H1155" s="13" t="s">
        <v>35</v>
      </c>
      <c r="I1155" s="3">
        <f t="shared" ref="I1155:I1218" si="126">VALUE(IF(LEN(H1155)&gt;=3,LEFT(H1155,2),H1155))</f>
        <v>55</v>
      </c>
      <c r="J1155" s="7">
        <f t="shared" ref="J1155:J1218" si="127">VALUE(IF(LEN(H1155)=5,RIGHT(H1155,2),LEFT(H1155,2)))</f>
        <v>59</v>
      </c>
      <c r="K1155" s="3">
        <f>LEN(H1155)</f>
        <v>5</v>
      </c>
      <c r="L1155" s="13" t="str">
        <f>IF(OR(AND(LEN(H1155&gt;3),ISERROR(FIND("-",H1155,1))),AND(LEN(H1155)&gt;3,ISERROR(FIND("+",H1155,1)))),LEFT(H1155,2),H1155)</f>
        <v>55</v>
      </c>
      <c r="M1155" s="13" t="str">
        <f>IF(AND(LEN(H1155&gt;3),ISERROR(FIND("+",H1155,1))),RIGHT(H1155,2),IF(AND(LEN(H1155)=3,ISERROR(FIND("-",H1155,1))),LEFT(H1155,2),H1155))</f>
        <v>59</v>
      </c>
      <c r="N1155" s="13" t="str">
        <f>SUBSTITUTE(H1155,"+","-")</f>
        <v>55-59</v>
      </c>
      <c r="O1155" s="3">
        <f t="shared" ref="O1155:O1218" si="128">LEN(N1155)</f>
        <v>5</v>
      </c>
      <c r="P1155" s="3">
        <f t="shared" ref="P1155:P1218" si="129">FIND("-",N1155,1)</f>
        <v>3</v>
      </c>
      <c r="Q1155" s="7">
        <f t="shared" ref="Q1155:Q1218" si="130">VALUE(IF(ISERROR(FIND("-",N1155,1)),N1155,LEFT(N1155,FIND("-",N1155,1)-1)))</f>
        <v>55</v>
      </c>
      <c r="R1155" s="7">
        <f t="shared" ref="R1155:R1218" si="131">VALUE(IF(ISERROR(FIND("-",N1155,1)),N1155,IF(AND(FIND("-",N1155,1)=3,LEN(N1155)=3),LEFT(N1155,2),RIGHT(N1155,FIND("-",N1155,1)-1))))</f>
        <v>59</v>
      </c>
      <c r="S1155" s="13" t="e">
        <f>VLOOKUP(A1155,history!$B:$F,2,0)</f>
        <v>#N/A</v>
      </c>
      <c r="T1155" s="13">
        <f>VLOOKUP($C1155,日期!$A:$D,3,0)</f>
        <v>5</v>
      </c>
      <c r="U1155" s="13">
        <f>VLOOKUP($C1155,日期!$A:$D,4,0)</f>
        <v>1</v>
      </c>
      <c r="V1155" s="65">
        <f t="shared" ref="V1155:V1218" si="132">DATE(B1155,T1155,U1155)</f>
        <v>44317</v>
      </c>
      <c r="W1155" s="13" t="s">
        <v>2719</v>
      </c>
    </row>
    <row r="1156" spans="1:23" ht="15">
      <c r="A1156" s="15">
        <v>3168</v>
      </c>
      <c r="B1156" s="15">
        <v>2021</v>
      </c>
      <c r="C1156" s="13" t="s">
        <v>9</v>
      </c>
      <c r="D1156" s="15">
        <v>20</v>
      </c>
      <c r="E1156" s="13" t="s">
        <v>10</v>
      </c>
      <c r="F1156" s="13" t="s">
        <v>17</v>
      </c>
      <c r="G1156" s="13" t="s">
        <v>12</v>
      </c>
      <c r="H1156" s="13" t="s">
        <v>15</v>
      </c>
      <c r="I1156" s="3">
        <f t="shared" si="126"/>
        <v>70</v>
      </c>
      <c r="J1156" s="7">
        <f t="shared" si="127"/>
        <v>70</v>
      </c>
      <c r="K1156" s="3">
        <f>LEN(H1156)</f>
        <v>3</v>
      </c>
      <c r="L1156" s="13" t="str">
        <f>IF(OR(AND(LEN(H1156&gt;3),ISERROR(FIND("-",H1156,1))),AND(LEN(H1156)&gt;3,ISERROR(FIND("+",H1156,1)))),LEFT(H1156,2),H1156)</f>
        <v>70</v>
      </c>
      <c r="M1156" s="13" t="str">
        <f>IF(AND(LEN(H1156&gt;3),ISERROR(FIND("+",H1156,1))),RIGHT(H1156,2),IF(AND(LEN(H1156)=3,ISERROR(FIND("-",H1156,1))),LEFT(H1156,2),H1156))</f>
        <v>70</v>
      </c>
      <c r="N1156" s="13" t="str">
        <f>SUBSTITUTE(H1156,"+","-")</f>
        <v>70-</v>
      </c>
      <c r="O1156" s="3">
        <f t="shared" si="128"/>
        <v>3</v>
      </c>
      <c r="P1156" s="3">
        <f t="shared" si="129"/>
        <v>3</v>
      </c>
      <c r="Q1156" s="7">
        <f t="shared" si="130"/>
        <v>70</v>
      </c>
      <c r="R1156" s="7">
        <f t="shared" si="131"/>
        <v>70</v>
      </c>
      <c r="S1156" s="13" t="e">
        <f>VLOOKUP(A1156,history!$B:$F,2,0)</f>
        <v>#N/A</v>
      </c>
      <c r="T1156" s="13">
        <f>VLOOKUP($C1156,日期!$A:$D,3,0)</f>
        <v>5</v>
      </c>
      <c r="U1156" s="13">
        <f>VLOOKUP($C1156,日期!$A:$D,4,0)</f>
        <v>1</v>
      </c>
      <c r="V1156" s="65">
        <f t="shared" si="132"/>
        <v>44317</v>
      </c>
      <c r="W1156" s="13" t="s">
        <v>2720</v>
      </c>
    </row>
    <row r="1157" spans="1:23" ht="15">
      <c r="A1157" s="15">
        <v>3167</v>
      </c>
      <c r="B1157" s="15">
        <v>2021</v>
      </c>
      <c r="C1157" s="13" t="s">
        <v>9</v>
      </c>
      <c r="D1157" s="15">
        <v>20</v>
      </c>
      <c r="E1157" s="13" t="s">
        <v>10</v>
      </c>
      <c r="F1157" s="13" t="s">
        <v>17</v>
      </c>
      <c r="G1157" s="13" t="s">
        <v>12</v>
      </c>
      <c r="H1157" s="13" t="s">
        <v>29</v>
      </c>
      <c r="I1157" s="3">
        <f t="shared" si="126"/>
        <v>40</v>
      </c>
      <c r="J1157" s="7">
        <f t="shared" si="127"/>
        <v>44</v>
      </c>
      <c r="K1157" s="3">
        <f>LEN(H1157)</f>
        <v>5</v>
      </c>
      <c r="L1157" s="13" t="str">
        <f>IF(OR(AND(LEN(H1157&gt;3),ISERROR(FIND("-",H1157,1))),AND(LEN(H1157)&gt;3,ISERROR(FIND("+",H1157,1)))),LEFT(H1157,2),H1157)</f>
        <v>40</v>
      </c>
      <c r="M1157" s="13" t="str">
        <f>IF(AND(LEN(H1157&gt;3),ISERROR(FIND("+",H1157,1))),RIGHT(H1157,2),IF(AND(LEN(H1157)=3,ISERROR(FIND("-",H1157,1))),LEFT(H1157,2),H1157))</f>
        <v>44</v>
      </c>
      <c r="N1157" s="13" t="str">
        <f>SUBSTITUTE(H1157,"+","-")</f>
        <v>40-44</v>
      </c>
      <c r="O1157" s="3">
        <f t="shared" si="128"/>
        <v>5</v>
      </c>
      <c r="P1157" s="3">
        <f t="shared" si="129"/>
        <v>3</v>
      </c>
      <c r="Q1157" s="7">
        <f t="shared" si="130"/>
        <v>40</v>
      </c>
      <c r="R1157" s="7">
        <f t="shared" si="131"/>
        <v>44</v>
      </c>
      <c r="S1157" s="13" t="e">
        <f>VLOOKUP(A1157,history!$B:$F,2,0)</f>
        <v>#N/A</v>
      </c>
      <c r="T1157" s="13">
        <f>VLOOKUP($C1157,日期!$A:$D,3,0)</f>
        <v>5</v>
      </c>
      <c r="U1157" s="13">
        <f>VLOOKUP($C1157,日期!$A:$D,4,0)</f>
        <v>1</v>
      </c>
      <c r="V1157" s="65">
        <f t="shared" si="132"/>
        <v>44317</v>
      </c>
      <c r="W1157" s="13" t="s">
        <v>2721</v>
      </c>
    </row>
    <row r="1158" spans="1:23" ht="15">
      <c r="A1158" s="15">
        <v>3166</v>
      </c>
      <c r="B1158" s="15">
        <v>2021</v>
      </c>
      <c r="C1158" s="13" t="s">
        <v>9</v>
      </c>
      <c r="D1158" s="15">
        <v>20</v>
      </c>
      <c r="E1158" s="13" t="s">
        <v>24</v>
      </c>
      <c r="F1158" s="13" t="s">
        <v>11</v>
      </c>
      <c r="G1158" s="13" t="s">
        <v>25</v>
      </c>
      <c r="H1158" s="13" t="s">
        <v>13</v>
      </c>
      <c r="I1158" s="3">
        <f t="shared" si="126"/>
        <v>20</v>
      </c>
      <c r="J1158" s="7">
        <f t="shared" si="127"/>
        <v>24</v>
      </c>
      <c r="K1158" s="3">
        <f>LEN(H1158)</f>
        <v>5</v>
      </c>
      <c r="L1158" s="13" t="str">
        <f>IF(OR(AND(LEN(H1158&gt;3),ISERROR(FIND("-",H1158,1))),AND(LEN(H1158)&gt;3,ISERROR(FIND("+",H1158,1)))),LEFT(H1158,2),H1158)</f>
        <v>20</v>
      </c>
      <c r="M1158" s="13" t="str">
        <f>IF(AND(LEN(H1158&gt;3),ISERROR(FIND("+",H1158,1))),RIGHT(H1158,2),IF(AND(LEN(H1158)=3,ISERROR(FIND("-",H1158,1))),LEFT(H1158,2),H1158))</f>
        <v>24</v>
      </c>
      <c r="N1158" s="13" t="str">
        <f>SUBSTITUTE(H1158,"+","-")</f>
        <v>20-24</v>
      </c>
      <c r="O1158" s="3">
        <f t="shared" si="128"/>
        <v>5</v>
      </c>
      <c r="P1158" s="3">
        <f t="shared" si="129"/>
        <v>3</v>
      </c>
      <c r="Q1158" s="7">
        <f t="shared" si="130"/>
        <v>20</v>
      </c>
      <c r="R1158" s="7">
        <f t="shared" si="131"/>
        <v>24</v>
      </c>
      <c r="S1158" s="13" t="e">
        <f>VLOOKUP(A1158,history!$B:$F,2,0)</f>
        <v>#N/A</v>
      </c>
      <c r="T1158" s="13">
        <f>VLOOKUP($C1158,日期!$A:$D,3,0)</f>
        <v>5</v>
      </c>
      <c r="U1158" s="13">
        <f>VLOOKUP($C1158,日期!$A:$D,4,0)</f>
        <v>1</v>
      </c>
      <c r="V1158" s="65">
        <f t="shared" si="132"/>
        <v>44317</v>
      </c>
      <c r="W1158" s="13" t="s">
        <v>2722</v>
      </c>
    </row>
    <row r="1159" spans="1:23" ht="15">
      <c r="A1159" s="15">
        <v>3165</v>
      </c>
      <c r="B1159" s="15">
        <v>2021</v>
      </c>
      <c r="C1159" s="13" t="s">
        <v>9</v>
      </c>
      <c r="D1159" s="15">
        <v>20</v>
      </c>
      <c r="E1159" s="13" t="s">
        <v>14</v>
      </c>
      <c r="F1159" s="13" t="s">
        <v>11</v>
      </c>
      <c r="G1159" s="13" t="s">
        <v>12</v>
      </c>
      <c r="H1159" s="13" t="s">
        <v>29</v>
      </c>
      <c r="I1159" s="3">
        <f t="shared" si="126"/>
        <v>40</v>
      </c>
      <c r="J1159" s="7">
        <f t="shared" si="127"/>
        <v>44</v>
      </c>
      <c r="K1159" s="3">
        <f>LEN(H1159)</f>
        <v>5</v>
      </c>
      <c r="L1159" s="13" t="str">
        <f>IF(OR(AND(LEN(H1159&gt;3),ISERROR(FIND("-",H1159,1))),AND(LEN(H1159)&gt;3,ISERROR(FIND("+",H1159,1)))),LEFT(H1159,2),H1159)</f>
        <v>40</v>
      </c>
      <c r="M1159" s="13" t="str">
        <f>IF(AND(LEN(H1159&gt;3),ISERROR(FIND("+",H1159,1))),RIGHT(H1159,2),IF(AND(LEN(H1159)=3,ISERROR(FIND("-",H1159,1))),LEFT(H1159,2),H1159))</f>
        <v>44</v>
      </c>
      <c r="N1159" s="13" t="str">
        <f>SUBSTITUTE(H1159,"+","-")</f>
        <v>40-44</v>
      </c>
      <c r="O1159" s="3">
        <f t="shared" si="128"/>
        <v>5</v>
      </c>
      <c r="P1159" s="3">
        <f t="shared" si="129"/>
        <v>3</v>
      </c>
      <c r="Q1159" s="7">
        <f t="shared" si="130"/>
        <v>40</v>
      </c>
      <c r="R1159" s="7">
        <f t="shared" si="131"/>
        <v>44</v>
      </c>
      <c r="S1159" s="13" t="e">
        <f>VLOOKUP(A1159,history!$B:$F,2,0)</f>
        <v>#N/A</v>
      </c>
      <c r="T1159" s="13">
        <f>VLOOKUP($C1159,日期!$A:$D,3,0)</f>
        <v>5</v>
      </c>
      <c r="U1159" s="13">
        <f>VLOOKUP($C1159,日期!$A:$D,4,0)</f>
        <v>1</v>
      </c>
      <c r="V1159" s="65">
        <f t="shared" si="132"/>
        <v>44317</v>
      </c>
      <c r="W1159" s="13" t="s">
        <v>2723</v>
      </c>
    </row>
    <row r="1160" spans="1:23" ht="15">
      <c r="A1160" s="15">
        <v>3164</v>
      </c>
      <c r="B1160" s="15">
        <v>2021</v>
      </c>
      <c r="C1160" s="13" t="s">
        <v>9</v>
      </c>
      <c r="D1160" s="15">
        <v>20</v>
      </c>
      <c r="E1160" s="13" t="s">
        <v>14</v>
      </c>
      <c r="F1160" s="13" t="s">
        <v>17</v>
      </c>
      <c r="G1160" s="13" t="s">
        <v>12</v>
      </c>
      <c r="H1160" s="13" t="s">
        <v>30</v>
      </c>
      <c r="I1160" s="3">
        <f t="shared" si="126"/>
        <v>45</v>
      </c>
      <c r="J1160" s="7">
        <f t="shared" si="127"/>
        <v>49</v>
      </c>
      <c r="K1160" s="3">
        <f>LEN(H1160)</f>
        <v>5</v>
      </c>
      <c r="L1160" s="13" t="str">
        <f>IF(OR(AND(LEN(H1160&gt;3),ISERROR(FIND("-",H1160,1))),AND(LEN(H1160)&gt;3,ISERROR(FIND("+",H1160,1)))),LEFT(H1160,2),H1160)</f>
        <v>45</v>
      </c>
      <c r="M1160" s="13" t="str">
        <f>IF(AND(LEN(H1160&gt;3),ISERROR(FIND("+",H1160,1))),RIGHT(H1160,2),IF(AND(LEN(H1160)=3,ISERROR(FIND("-",H1160,1))),LEFT(H1160,2),H1160))</f>
        <v>49</v>
      </c>
      <c r="N1160" s="13" t="str">
        <f>SUBSTITUTE(H1160,"+","-")</f>
        <v>45-49</v>
      </c>
      <c r="O1160" s="3">
        <f t="shared" si="128"/>
        <v>5</v>
      </c>
      <c r="P1160" s="3">
        <f t="shared" si="129"/>
        <v>3</v>
      </c>
      <c r="Q1160" s="7">
        <f t="shared" si="130"/>
        <v>45</v>
      </c>
      <c r="R1160" s="7">
        <f t="shared" si="131"/>
        <v>49</v>
      </c>
      <c r="S1160" s="13" t="e">
        <f>VLOOKUP(A1160,history!$B:$F,2,0)</f>
        <v>#N/A</v>
      </c>
      <c r="T1160" s="13">
        <f>VLOOKUP($C1160,日期!$A:$D,3,0)</f>
        <v>5</v>
      </c>
      <c r="U1160" s="13">
        <f>VLOOKUP($C1160,日期!$A:$D,4,0)</f>
        <v>1</v>
      </c>
      <c r="V1160" s="65">
        <f t="shared" si="132"/>
        <v>44317</v>
      </c>
      <c r="W1160" s="13" t="s">
        <v>2724</v>
      </c>
    </row>
    <row r="1161" spans="1:23" ht="15">
      <c r="A1161" s="15">
        <v>3163</v>
      </c>
      <c r="B1161" s="15">
        <v>2021</v>
      </c>
      <c r="C1161" s="13" t="s">
        <v>9</v>
      </c>
      <c r="D1161" s="15">
        <v>20</v>
      </c>
      <c r="E1161" s="13" t="s">
        <v>36</v>
      </c>
      <c r="F1161" s="13" t="s">
        <v>17</v>
      </c>
      <c r="G1161" s="13" t="s">
        <v>12</v>
      </c>
      <c r="H1161" s="13" t="s">
        <v>26</v>
      </c>
      <c r="I1161" s="3">
        <f t="shared" si="126"/>
        <v>30</v>
      </c>
      <c r="J1161" s="7">
        <f t="shared" si="127"/>
        <v>34</v>
      </c>
      <c r="K1161" s="3">
        <f>LEN(H1161)</f>
        <v>5</v>
      </c>
      <c r="L1161" s="13" t="str">
        <f>IF(OR(AND(LEN(H1161&gt;3),ISERROR(FIND("-",H1161,1))),AND(LEN(H1161)&gt;3,ISERROR(FIND("+",H1161,1)))),LEFT(H1161,2),H1161)</f>
        <v>30</v>
      </c>
      <c r="M1161" s="13" t="str">
        <f>IF(AND(LEN(H1161&gt;3),ISERROR(FIND("+",H1161,1))),RIGHT(H1161,2),IF(AND(LEN(H1161)=3,ISERROR(FIND("-",H1161,1))),LEFT(H1161,2),H1161))</f>
        <v>34</v>
      </c>
      <c r="N1161" s="13" t="str">
        <f>SUBSTITUTE(H1161,"+","-")</f>
        <v>30-34</v>
      </c>
      <c r="O1161" s="3">
        <f t="shared" si="128"/>
        <v>5</v>
      </c>
      <c r="P1161" s="3">
        <f t="shared" si="129"/>
        <v>3</v>
      </c>
      <c r="Q1161" s="7">
        <f t="shared" si="130"/>
        <v>30</v>
      </c>
      <c r="R1161" s="7">
        <f t="shared" si="131"/>
        <v>34</v>
      </c>
      <c r="S1161" s="13" t="e">
        <f>VLOOKUP(A1161,history!$B:$F,2,0)</f>
        <v>#N/A</v>
      </c>
      <c r="T1161" s="13">
        <f>VLOOKUP($C1161,日期!$A:$D,3,0)</f>
        <v>5</v>
      </c>
      <c r="U1161" s="13">
        <f>VLOOKUP($C1161,日期!$A:$D,4,0)</f>
        <v>1</v>
      </c>
      <c r="V1161" s="65">
        <f t="shared" si="132"/>
        <v>44317</v>
      </c>
      <c r="W1161" s="13" t="s">
        <v>2725</v>
      </c>
    </row>
    <row r="1162" spans="1:23" ht="15">
      <c r="A1162" s="15">
        <v>3162</v>
      </c>
      <c r="B1162" s="15">
        <v>2021</v>
      </c>
      <c r="C1162" s="13" t="s">
        <v>9</v>
      </c>
      <c r="D1162" s="15">
        <v>20</v>
      </c>
      <c r="E1162" s="13" t="s">
        <v>10</v>
      </c>
      <c r="F1162" s="13" t="s">
        <v>11</v>
      </c>
      <c r="G1162" s="13" t="s">
        <v>12</v>
      </c>
      <c r="H1162" s="13" t="s">
        <v>35</v>
      </c>
      <c r="I1162" s="3">
        <f t="shared" si="126"/>
        <v>55</v>
      </c>
      <c r="J1162" s="7">
        <f t="shared" si="127"/>
        <v>59</v>
      </c>
      <c r="K1162" s="3">
        <f>LEN(H1162)</f>
        <v>5</v>
      </c>
      <c r="L1162" s="13" t="str">
        <f>IF(OR(AND(LEN(H1162&gt;3),ISERROR(FIND("-",H1162,1))),AND(LEN(H1162)&gt;3,ISERROR(FIND("+",H1162,1)))),LEFT(H1162,2),H1162)</f>
        <v>55</v>
      </c>
      <c r="M1162" s="13" t="str">
        <f>IF(AND(LEN(H1162&gt;3),ISERROR(FIND("+",H1162,1))),RIGHT(H1162,2),IF(AND(LEN(H1162)=3,ISERROR(FIND("-",H1162,1))),LEFT(H1162,2),H1162))</f>
        <v>59</v>
      </c>
      <c r="N1162" s="13" t="str">
        <f>SUBSTITUTE(H1162,"+","-")</f>
        <v>55-59</v>
      </c>
      <c r="O1162" s="3">
        <f t="shared" si="128"/>
        <v>5</v>
      </c>
      <c r="P1162" s="3">
        <f t="shared" si="129"/>
        <v>3</v>
      </c>
      <c r="Q1162" s="7">
        <f t="shared" si="130"/>
        <v>55</v>
      </c>
      <c r="R1162" s="7">
        <f t="shared" si="131"/>
        <v>59</v>
      </c>
      <c r="S1162" s="13" t="e">
        <f>VLOOKUP(A1162,history!$B:$F,2,0)</f>
        <v>#N/A</v>
      </c>
      <c r="T1162" s="13">
        <f>VLOOKUP($C1162,日期!$A:$D,3,0)</f>
        <v>5</v>
      </c>
      <c r="U1162" s="13">
        <f>VLOOKUP($C1162,日期!$A:$D,4,0)</f>
        <v>1</v>
      </c>
      <c r="V1162" s="65">
        <f t="shared" si="132"/>
        <v>44317</v>
      </c>
      <c r="W1162" s="13" t="s">
        <v>2726</v>
      </c>
    </row>
    <row r="1163" spans="1:23" ht="15">
      <c r="A1163" s="15">
        <v>3161</v>
      </c>
      <c r="B1163" s="15">
        <v>2021</v>
      </c>
      <c r="C1163" s="13" t="s">
        <v>9</v>
      </c>
      <c r="D1163" s="15">
        <v>20</v>
      </c>
      <c r="E1163" s="13" t="s">
        <v>10</v>
      </c>
      <c r="F1163" s="13" t="s">
        <v>17</v>
      </c>
      <c r="G1163" s="13" t="s">
        <v>12</v>
      </c>
      <c r="H1163" s="13" t="s">
        <v>15</v>
      </c>
      <c r="I1163" s="3">
        <f t="shared" si="126"/>
        <v>70</v>
      </c>
      <c r="J1163" s="7">
        <f t="shared" si="127"/>
        <v>70</v>
      </c>
      <c r="K1163" s="3">
        <f>LEN(H1163)</f>
        <v>3</v>
      </c>
      <c r="L1163" s="13" t="str">
        <f>IF(OR(AND(LEN(H1163&gt;3),ISERROR(FIND("-",H1163,1))),AND(LEN(H1163)&gt;3,ISERROR(FIND("+",H1163,1)))),LEFT(H1163,2),H1163)</f>
        <v>70</v>
      </c>
      <c r="M1163" s="13" t="str">
        <f>IF(AND(LEN(H1163&gt;3),ISERROR(FIND("+",H1163,1))),RIGHT(H1163,2),IF(AND(LEN(H1163)=3,ISERROR(FIND("-",H1163,1))),LEFT(H1163,2),H1163))</f>
        <v>70</v>
      </c>
      <c r="N1163" s="13" t="str">
        <f>SUBSTITUTE(H1163,"+","-")</f>
        <v>70-</v>
      </c>
      <c r="O1163" s="3">
        <f t="shared" si="128"/>
        <v>3</v>
      </c>
      <c r="P1163" s="3">
        <f t="shared" si="129"/>
        <v>3</v>
      </c>
      <c r="Q1163" s="7">
        <f t="shared" si="130"/>
        <v>70</v>
      </c>
      <c r="R1163" s="7">
        <f t="shared" si="131"/>
        <v>70</v>
      </c>
      <c r="S1163" s="13" t="e">
        <f>VLOOKUP(A1163,history!$B:$F,2,0)</f>
        <v>#N/A</v>
      </c>
      <c r="T1163" s="13">
        <f>VLOOKUP($C1163,日期!$A:$D,3,0)</f>
        <v>5</v>
      </c>
      <c r="U1163" s="13">
        <f>VLOOKUP($C1163,日期!$A:$D,4,0)</f>
        <v>1</v>
      </c>
      <c r="V1163" s="65">
        <f t="shared" si="132"/>
        <v>44317</v>
      </c>
      <c r="W1163" s="13" t="s">
        <v>2727</v>
      </c>
    </row>
    <row r="1164" spans="1:23" ht="15">
      <c r="A1164" s="15">
        <v>3160</v>
      </c>
      <c r="B1164" s="15">
        <v>2021</v>
      </c>
      <c r="C1164" s="13" t="s">
        <v>9</v>
      </c>
      <c r="D1164" s="15">
        <v>20</v>
      </c>
      <c r="E1164" s="13" t="s">
        <v>10</v>
      </c>
      <c r="F1164" s="13" t="s">
        <v>17</v>
      </c>
      <c r="G1164" s="13" t="s">
        <v>12</v>
      </c>
      <c r="H1164" s="13" t="s">
        <v>29</v>
      </c>
      <c r="I1164" s="3">
        <f t="shared" si="126"/>
        <v>40</v>
      </c>
      <c r="J1164" s="7">
        <f t="shared" si="127"/>
        <v>44</v>
      </c>
      <c r="K1164" s="3">
        <f>LEN(H1164)</f>
        <v>5</v>
      </c>
      <c r="L1164" s="13" t="str">
        <f>IF(OR(AND(LEN(H1164&gt;3),ISERROR(FIND("-",H1164,1))),AND(LEN(H1164)&gt;3,ISERROR(FIND("+",H1164,1)))),LEFT(H1164,2),H1164)</f>
        <v>40</v>
      </c>
      <c r="M1164" s="13" t="str">
        <f>IF(AND(LEN(H1164&gt;3),ISERROR(FIND("+",H1164,1))),RIGHT(H1164,2),IF(AND(LEN(H1164)=3,ISERROR(FIND("-",H1164,1))),LEFT(H1164,2),H1164))</f>
        <v>44</v>
      </c>
      <c r="N1164" s="13" t="str">
        <f>SUBSTITUTE(H1164,"+","-")</f>
        <v>40-44</v>
      </c>
      <c r="O1164" s="3">
        <f t="shared" si="128"/>
        <v>5</v>
      </c>
      <c r="P1164" s="3">
        <f t="shared" si="129"/>
        <v>3</v>
      </c>
      <c r="Q1164" s="7">
        <f t="shared" si="130"/>
        <v>40</v>
      </c>
      <c r="R1164" s="7">
        <f t="shared" si="131"/>
        <v>44</v>
      </c>
      <c r="S1164" s="13" t="e">
        <f>VLOOKUP(A1164,history!$B:$F,2,0)</f>
        <v>#N/A</v>
      </c>
      <c r="T1164" s="13">
        <f>VLOOKUP($C1164,日期!$A:$D,3,0)</f>
        <v>5</v>
      </c>
      <c r="U1164" s="13">
        <f>VLOOKUP($C1164,日期!$A:$D,4,0)</f>
        <v>1</v>
      </c>
      <c r="V1164" s="65">
        <f t="shared" si="132"/>
        <v>44317</v>
      </c>
      <c r="W1164" s="13" t="s">
        <v>2728</v>
      </c>
    </row>
    <row r="1165" spans="1:23" ht="15">
      <c r="A1165" s="15">
        <v>3159</v>
      </c>
      <c r="B1165" s="15">
        <v>2021</v>
      </c>
      <c r="C1165" s="13" t="s">
        <v>9</v>
      </c>
      <c r="D1165" s="15">
        <v>20</v>
      </c>
      <c r="E1165" s="13" t="s">
        <v>24</v>
      </c>
      <c r="F1165" s="13" t="s">
        <v>11</v>
      </c>
      <c r="G1165" s="13" t="s">
        <v>25</v>
      </c>
      <c r="H1165" s="13" t="s">
        <v>47</v>
      </c>
      <c r="I1165" s="3">
        <f t="shared" si="126"/>
        <v>10</v>
      </c>
      <c r="J1165" s="7">
        <f t="shared" si="127"/>
        <v>14</v>
      </c>
      <c r="K1165" s="3">
        <f>LEN(H1165)</f>
        <v>5</v>
      </c>
      <c r="L1165" s="13" t="str">
        <f>IF(OR(AND(LEN(H1165&gt;3),ISERROR(FIND("-",H1165,1))),AND(LEN(H1165)&gt;3,ISERROR(FIND("+",H1165,1)))),LEFT(H1165,2),H1165)</f>
        <v>10</v>
      </c>
      <c r="M1165" s="13" t="str">
        <f>IF(AND(LEN(H1165&gt;3),ISERROR(FIND("+",H1165,1))),RIGHT(H1165,2),IF(AND(LEN(H1165)=3,ISERROR(FIND("-",H1165,1))),LEFT(H1165,2),H1165))</f>
        <v>14</v>
      </c>
      <c r="N1165" s="13" t="str">
        <f>SUBSTITUTE(H1165,"+","-")</f>
        <v>10-14</v>
      </c>
      <c r="O1165" s="3">
        <f t="shared" si="128"/>
        <v>5</v>
      </c>
      <c r="P1165" s="3">
        <f t="shared" si="129"/>
        <v>3</v>
      </c>
      <c r="Q1165" s="7">
        <f t="shared" si="130"/>
        <v>10</v>
      </c>
      <c r="R1165" s="7">
        <f t="shared" si="131"/>
        <v>14</v>
      </c>
      <c r="S1165" s="13" t="e">
        <f>VLOOKUP(A1165,history!$B:$F,2,0)</f>
        <v>#N/A</v>
      </c>
      <c r="T1165" s="13">
        <f>VLOOKUP($C1165,日期!$A:$D,3,0)</f>
        <v>5</v>
      </c>
      <c r="U1165" s="13">
        <f>VLOOKUP($C1165,日期!$A:$D,4,0)</f>
        <v>1</v>
      </c>
      <c r="V1165" s="65">
        <f t="shared" si="132"/>
        <v>44317</v>
      </c>
      <c r="W1165" s="13" t="s">
        <v>2729</v>
      </c>
    </row>
    <row r="1166" spans="1:23" ht="15">
      <c r="A1166" s="15">
        <v>3158</v>
      </c>
      <c r="B1166" s="15">
        <v>2021</v>
      </c>
      <c r="C1166" s="13" t="s">
        <v>9</v>
      </c>
      <c r="D1166" s="15">
        <v>20</v>
      </c>
      <c r="E1166" s="13" t="s">
        <v>14</v>
      </c>
      <c r="F1166" s="13" t="s">
        <v>11</v>
      </c>
      <c r="G1166" s="13" t="s">
        <v>12</v>
      </c>
      <c r="H1166" s="13" t="s">
        <v>29</v>
      </c>
      <c r="I1166" s="3">
        <f t="shared" si="126"/>
        <v>40</v>
      </c>
      <c r="J1166" s="7">
        <f t="shared" si="127"/>
        <v>44</v>
      </c>
      <c r="K1166" s="3">
        <f>LEN(H1166)</f>
        <v>5</v>
      </c>
      <c r="L1166" s="13" t="str">
        <f>IF(OR(AND(LEN(H1166&gt;3),ISERROR(FIND("-",H1166,1))),AND(LEN(H1166)&gt;3,ISERROR(FIND("+",H1166,1)))),LEFT(H1166,2),H1166)</f>
        <v>40</v>
      </c>
      <c r="M1166" s="13" t="str">
        <f>IF(AND(LEN(H1166&gt;3),ISERROR(FIND("+",H1166,1))),RIGHT(H1166,2),IF(AND(LEN(H1166)=3,ISERROR(FIND("-",H1166,1))),LEFT(H1166,2),H1166))</f>
        <v>44</v>
      </c>
      <c r="N1166" s="13" t="str">
        <f>SUBSTITUTE(H1166,"+","-")</f>
        <v>40-44</v>
      </c>
      <c r="O1166" s="3">
        <f t="shared" si="128"/>
        <v>5</v>
      </c>
      <c r="P1166" s="3">
        <f t="shared" si="129"/>
        <v>3</v>
      </c>
      <c r="Q1166" s="7">
        <f t="shared" si="130"/>
        <v>40</v>
      </c>
      <c r="R1166" s="7">
        <f t="shared" si="131"/>
        <v>44</v>
      </c>
      <c r="S1166" s="13" t="e">
        <f>VLOOKUP(A1166,history!$B:$F,2,0)</f>
        <v>#N/A</v>
      </c>
      <c r="T1166" s="13">
        <f>VLOOKUP($C1166,日期!$A:$D,3,0)</f>
        <v>5</v>
      </c>
      <c r="U1166" s="13">
        <f>VLOOKUP($C1166,日期!$A:$D,4,0)</f>
        <v>1</v>
      </c>
      <c r="V1166" s="65">
        <f t="shared" si="132"/>
        <v>44317</v>
      </c>
      <c r="W1166" s="13" t="s">
        <v>2730</v>
      </c>
    </row>
    <row r="1167" spans="1:23" ht="15">
      <c r="A1167" s="15">
        <v>3157</v>
      </c>
      <c r="B1167" s="15">
        <v>2021</v>
      </c>
      <c r="C1167" s="13" t="s">
        <v>9</v>
      </c>
      <c r="D1167" s="15">
        <v>20</v>
      </c>
      <c r="E1167" s="13" t="s">
        <v>14</v>
      </c>
      <c r="F1167" s="13" t="s">
        <v>17</v>
      </c>
      <c r="G1167" s="13" t="s">
        <v>12</v>
      </c>
      <c r="H1167" s="13" t="s">
        <v>30</v>
      </c>
      <c r="I1167" s="3">
        <f t="shared" si="126"/>
        <v>45</v>
      </c>
      <c r="J1167" s="7">
        <f t="shared" si="127"/>
        <v>49</v>
      </c>
      <c r="K1167" s="3">
        <f>LEN(H1167)</f>
        <v>5</v>
      </c>
      <c r="L1167" s="13" t="str">
        <f>IF(OR(AND(LEN(H1167&gt;3),ISERROR(FIND("-",H1167,1))),AND(LEN(H1167)&gt;3,ISERROR(FIND("+",H1167,1)))),LEFT(H1167,2),H1167)</f>
        <v>45</v>
      </c>
      <c r="M1167" s="13" t="str">
        <f>IF(AND(LEN(H1167&gt;3),ISERROR(FIND("+",H1167,1))),RIGHT(H1167,2),IF(AND(LEN(H1167)=3,ISERROR(FIND("-",H1167,1))),LEFT(H1167,2),H1167))</f>
        <v>49</v>
      </c>
      <c r="N1167" s="13" t="str">
        <f>SUBSTITUTE(H1167,"+","-")</f>
        <v>45-49</v>
      </c>
      <c r="O1167" s="3">
        <f t="shared" si="128"/>
        <v>5</v>
      </c>
      <c r="P1167" s="3">
        <f t="shared" si="129"/>
        <v>3</v>
      </c>
      <c r="Q1167" s="7">
        <f t="shared" si="130"/>
        <v>45</v>
      </c>
      <c r="R1167" s="7">
        <f t="shared" si="131"/>
        <v>49</v>
      </c>
      <c r="S1167" s="13" t="e">
        <f>VLOOKUP(A1167,history!$B:$F,2,0)</f>
        <v>#N/A</v>
      </c>
      <c r="T1167" s="13">
        <f>VLOOKUP($C1167,日期!$A:$D,3,0)</f>
        <v>5</v>
      </c>
      <c r="U1167" s="13">
        <f>VLOOKUP($C1167,日期!$A:$D,4,0)</f>
        <v>1</v>
      </c>
      <c r="V1167" s="65">
        <f t="shared" si="132"/>
        <v>44317</v>
      </c>
      <c r="W1167" s="13" t="s">
        <v>2731</v>
      </c>
    </row>
    <row r="1168" spans="1:23" ht="15">
      <c r="A1168" s="15">
        <v>3156</v>
      </c>
      <c r="B1168" s="15">
        <v>2021</v>
      </c>
      <c r="C1168" s="13" t="s">
        <v>9</v>
      </c>
      <c r="D1168" s="15">
        <v>20</v>
      </c>
      <c r="E1168" s="13" t="s">
        <v>36</v>
      </c>
      <c r="F1168" s="13" t="s">
        <v>17</v>
      </c>
      <c r="G1168" s="13" t="s">
        <v>12</v>
      </c>
      <c r="H1168" s="13" t="s">
        <v>26</v>
      </c>
      <c r="I1168" s="3">
        <f t="shared" si="126"/>
        <v>30</v>
      </c>
      <c r="J1168" s="7">
        <f t="shared" si="127"/>
        <v>34</v>
      </c>
      <c r="K1168" s="3">
        <f>LEN(H1168)</f>
        <v>5</v>
      </c>
      <c r="L1168" s="13" t="str">
        <f>IF(OR(AND(LEN(H1168&gt;3),ISERROR(FIND("-",H1168,1))),AND(LEN(H1168)&gt;3,ISERROR(FIND("+",H1168,1)))),LEFT(H1168,2),H1168)</f>
        <v>30</v>
      </c>
      <c r="M1168" s="13" t="str">
        <f>IF(AND(LEN(H1168&gt;3),ISERROR(FIND("+",H1168,1))),RIGHT(H1168,2),IF(AND(LEN(H1168)=3,ISERROR(FIND("-",H1168,1))),LEFT(H1168,2),H1168))</f>
        <v>34</v>
      </c>
      <c r="N1168" s="13" t="str">
        <f>SUBSTITUTE(H1168,"+","-")</f>
        <v>30-34</v>
      </c>
      <c r="O1168" s="3">
        <f t="shared" si="128"/>
        <v>5</v>
      </c>
      <c r="P1168" s="3">
        <f t="shared" si="129"/>
        <v>3</v>
      </c>
      <c r="Q1168" s="7">
        <f t="shared" si="130"/>
        <v>30</v>
      </c>
      <c r="R1168" s="7">
        <f t="shared" si="131"/>
        <v>34</v>
      </c>
      <c r="S1168" s="13" t="e">
        <f>VLOOKUP(A1168,history!$B:$F,2,0)</f>
        <v>#N/A</v>
      </c>
      <c r="T1168" s="13">
        <f>VLOOKUP($C1168,日期!$A:$D,3,0)</f>
        <v>5</v>
      </c>
      <c r="U1168" s="13">
        <f>VLOOKUP($C1168,日期!$A:$D,4,0)</f>
        <v>1</v>
      </c>
      <c r="V1168" s="65">
        <f t="shared" si="132"/>
        <v>44317</v>
      </c>
      <c r="W1168" s="13" t="s">
        <v>2732</v>
      </c>
    </row>
    <row r="1169" spans="1:23" ht="15">
      <c r="A1169" s="15">
        <v>3155</v>
      </c>
      <c r="B1169" s="15">
        <v>2021</v>
      </c>
      <c r="C1169" s="13" t="s">
        <v>9</v>
      </c>
      <c r="D1169" s="15">
        <v>20</v>
      </c>
      <c r="E1169" s="13" t="s">
        <v>10</v>
      </c>
      <c r="F1169" s="13" t="s">
        <v>11</v>
      </c>
      <c r="G1169" s="13" t="s">
        <v>12</v>
      </c>
      <c r="H1169" s="13" t="s">
        <v>35</v>
      </c>
      <c r="I1169" s="3">
        <f t="shared" si="126"/>
        <v>55</v>
      </c>
      <c r="J1169" s="7">
        <f t="shared" si="127"/>
        <v>59</v>
      </c>
      <c r="K1169" s="3">
        <f>LEN(H1169)</f>
        <v>5</v>
      </c>
      <c r="L1169" s="13" t="str">
        <f>IF(OR(AND(LEN(H1169&gt;3),ISERROR(FIND("-",H1169,1))),AND(LEN(H1169)&gt;3,ISERROR(FIND("+",H1169,1)))),LEFT(H1169,2),H1169)</f>
        <v>55</v>
      </c>
      <c r="M1169" s="13" t="str">
        <f>IF(AND(LEN(H1169&gt;3),ISERROR(FIND("+",H1169,1))),RIGHT(H1169,2),IF(AND(LEN(H1169)=3,ISERROR(FIND("-",H1169,1))),LEFT(H1169,2),H1169))</f>
        <v>59</v>
      </c>
      <c r="N1169" s="13" t="str">
        <f>SUBSTITUTE(H1169,"+","-")</f>
        <v>55-59</v>
      </c>
      <c r="O1169" s="3">
        <f t="shared" si="128"/>
        <v>5</v>
      </c>
      <c r="P1169" s="3">
        <f t="shared" si="129"/>
        <v>3</v>
      </c>
      <c r="Q1169" s="7">
        <f t="shared" si="130"/>
        <v>55</v>
      </c>
      <c r="R1169" s="7">
        <f t="shared" si="131"/>
        <v>59</v>
      </c>
      <c r="S1169" s="13" t="e">
        <f>VLOOKUP(A1169,history!$B:$F,2,0)</f>
        <v>#N/A</v>
      </c>
      <c r="T1169" s="13">
        <f>VLOOKUP($C1169,日期!$A:$D,3,0)</f>
        <v>5</v>
      </c>
      <c r="U1169" s="13">
        <f>VLOOKUP($C1169,日期!$A:$D,4,0)</f>
        <v>1</v>
      </c>
      <c r="V1169" s="65">
        <f t="shared" si="132"/>
        <v>44317</v>
      </c>
      <c r="W1169" s="13" t="s">
        <v>2733</v>
      </c>
    </row>
    <row r="1170" spans="1:23" ht="15">
      <c r="A1170" s="15">
        <v>3154</v>
      </c>
      <c r="B1170" s="15">
        <v>2021</v>
      </c>
      <c r="C1170" s="13" t="s">
        <v>9</v>
      </c>
      <c r="D1170" s="15">
        <v>20</v>
      </c>
      <c r="E1170" s="13" t="s">
        <v>10</v>
      </c>
      <c r="F1170" s="13" t="s">
        <v>17</v>
      </c>
      <c r="G1170" s="13" t="s">
        <v>12</v>
      </c>
      <c r="H1170" s="13" t="s">
        <v>15</v>
      </c>
      <c r="I1170" s="3">
        <f t="shared" si="126"/>
        <v>70</v>
      </c>
      <c r="J1170" s="7">
        <f t="shared" si="127"/>
        <v>70</v>
      </c>
      <c r="K1170" s="3">
        <f>LEN(H1170)</f>
        <v>3</v>
      </c>
      <c r="L1170" s="13" t="str">
        <f>IF(OR(AND(LEN(H1170&gt;3),ISERROR(FIND("-",H1170,1))),AND(LEN(H1170)&gt;3,ISERROR(FIND("+",H1170,1)))),LEFT(H1170,2),H1170)</f>
        <v>70</v>
      </c>
      <c r="M1170" s="13" t="str">
        <f>IF(AND(LEN(H1170&gt;3),ISERROR(FIND("+",H1170,1))),RIGHT(H1170,2),IF(AND(LEN(H1170)=3,ISERROR(FIND("-",H1170,1))),LEFT(H1170,2),H1170))</f>
        <v>70</v>
      </c>
      <c r="N1170" s="13" t="str">
        <f>SUBSTITUTE(H1170,"+","-")</f>
        <v>70-</v>
      </c>
      <c r="O1170" s="3">
        <f t="shared" si="128"/>
        <v>3</v>
      </c>
      <c r="P1170" s="3">
        <f t="shared" si="129"/>
        <v>3</v>
      </c>
      <c r="Q1170" s="7">
        <f t="shared" si="130"/>
        <v>70</v>
      </c>
      <c r="R1170" s="7">
        <f t="shared" si="131"/>
        <v>70</v>
      </c>
      <c r="S1170" s="13" t="e">
        <f>VLOOKUP(A1170,history!$B:$F,2,0)</f>
        <v>#N/A</v>
      </c>
      <c r="T1170" s="13">
        <f>VLOOKUP($C1170,日期!$A:$D,3,0)</f>
        <v>5</v>
      </c>
      <c r="U1170" s="13">
        <f>VLOOKUP($C1170,日期!$A:$D,4,0)</f>
        <v>1</v>
      </c>
      <c r="V1170" s="65">
        <f t="shared" si="132"/>
        <v>44317</v>
      </c>
      <c r="W1170" s="13" t="s">
        <v>2734</v>
      </c>
    </row>
    <row r="1171" spans="1:23" ht="15">
      <c r="A1171" s="15">
        <v>3153</v>
      </c>
      <c r="B1171" s="15">
        <v>2021</v>
      </c>
      <c r="C1171" s="13" t="s">
        <v>9</v>
      </c>
      <c r="D1171" s="15">
        <v>20</v>
      </c>
      <c r="E1171" s="13" t="s">
        <v>10</v>
      </c>
      <c r="F1171" s="13" t="s">
        <v>17</v>
      </c>
      <c r="G1171" s="13" t="s">
        <v>12</v>
      </c>
      <c r="H1171" s="13" t="s">
        <v>29</v>
      </c>
      <c r="I1171" s="3">
        <f t="shared" si="126"/>
        <v>40</v>
      </c>
      <c r="J1171" s="7">
        <f t="shared" si="127"/>
        <v>44</v>
      </c>
      <c r="K1171" s="3">
        <f>LEN(H1171)</f>
        <v>5</v>
      </c>
      <c r="L1171" s="13" t="str">
        <f>IF(OR(AND(LEN(H1171&gt;3),ISERROR(FIND("-",H1171,1))),AND(LEN(H1171)&gt;3,ISERROR(FIND("+",H1171,1)))),LEFT(H1171,2),H1171)</f>
        <v>40</v>
      </c>
      <c r="M1171" s="13" t="str">
        <f>IF(AND(LEN(H1171&gt;3),ISERROR(FIND("+",H1171,1))),RIGHT(H1171,2),IF(AND(LEN(H1171)=3,ISERROR(FIND("-",H1171,1))),LEFT(H1171,2),H1171))</f>
        <v>44</v>
      </c>
      <c r="N1171" s="13" t="str">
        <f>SUBSTITUTE(H1171,"+","-")</f>
        <v>40-44</v>
      </c>
      <c r="O1171" s="3">
        <f t="shared" si="128"/>
        <v>5</v>
      </c>
      <c r="P1171" s="3">
        <f t="shared" si="129"/>
        <v>3</v>
      </c>
      <c r="Q1171" s="7">
        <f t="shared" si="130"/>
        <v>40</v>
      </c>
      <c r="R1171" s="7">
        <f t="shared" si="131"/>
        <v>44</v>
      </c>
      <c r="S1171" s="13" t="e">
        <f>VLOOKUP(A1171,history!$B:$F,2,0)</f>
        <v>#N/A</v>
      </c>
      <c r="T1171" s="13">
        <f>VLOOKUP($C1171,日期!$A:$D,3,0)</f>
        <v>5</v>
      </c>
      <c r="U1171" s="13">
        <f>VLOOKUP($C1171,日期!$A:$D,4,0)</f>
        <v>1</v>
      </c>
      <c r="V1171" s="65">
        <f t="shared" si="132"/>
        <v>44317</v>
      </c>
      <c r="W1171" s="13" t="s">
        <v>2735</v>
      </c>
    </row>
    <row r="1172" spans="1:23" ht="15">
      <c r="A1172" s="15">
        <v>3152</v>
      </c>
      <c r="B1172" s="15">
        <v>2021</v>
      </c>
      <c r="C1172" s="13" t="s">
        <v>9</v>
      </c>
      <c r="D1172" s="15">
        <v>20</v>
      </c>
      <c r="E1172" s="13" t="s">
        <v>24</v>
      </c>
      <c r="F1172" s="13" t="s">
        <v>17</v>
      </c>
      <c r="G1172" s="13" t="s">
        <v>25</v>
      </c>
      <c r="H1172" s="13" t="s">
        <v>49</v>
      </c>
      <c r="I1172" s="3" t="e">
        <f t="shared" si="126"/>
        <v>#VALUE!</v>
      </c>
      <c r="J1172" s="7" t="e">
        <f t="shared" si="127"/>
        <v>#VALUE!</v>
      </c>
      <c r="K1172" s="3">
        <f>LEN(H1172)</f>
        <v>3</v>
      </c>
      <c r="L1172" s="13" t="str">
        <f>IF(OR(AND(LEN(H1172&gt;3),ISERROR(FIND("-",H1172,1))),AND(LEN(H1172)&gt;3,ISERROR(FIND("+",H1172,1)))),LEFT(H1172,2),H1172)</f>
        <v>5-9</v>
      </c>
      <c r="M1172" s="13" t="str">
        <f>IF(AND(LEN(H1172&gt;3),ISERROR(FIND("+",H1172,1))),RIGHT(H1172,2),IF(AND(LEN(H1172)=3,ISERROR(FIND("-",H1172,1))),LEFT(H1172,2),H1172))</f>
        <v>-9</v>
      </c>
      <c r="N1172" s="13" t="str">
        <f>SUBSTITUTE(H1172,"+","-")</f>
        <v>5-9</v>
      </c>
      <c r="O1172" s="3">
        <f t="shared" si="128"/>
        <v>3</v>
      </c>
      <c r="P1172" s="3">
        <f t="shared" si="129"/>
        <v>2</v>
      </c>
      <c r="Q1172" s="7">
        <f t="shared" si="130"/>
        <v>5</v>
      </c>
      <c r="R1172" s="7">
        <f t="shared" si="131"/>
        <v>9</v>
      </c>
      <c r="S1172" s="13" t="e">
        <f>VLOOKUP(A1172,history!$B:$F,2,0)</f>
        <v>#N/A</v>
      </c>
      <c r="T1172" s="13">
        <f>VLOOKUP($C1172,日期!$A:$D,3,0)</f>
        <v>5</v>
      </c>
      <c r="U1172" s="13">
        <f>VLOOKUP($C1172,日期!$A:$D,4,0)</f>
        <v>1</v>
      </c>
      <c r="V1172" s="65">
        <f t="shared" si="132"/>
        <v>44317</v>
      </c>
      <c r="W1172" s="13" t="s">
        <v>2736</v>
      </c>
    </row>
    <row r="1173" spans="1:23" ht="15">
      <c r="A1173" s="15">
        <v>3151</v>
      </c>
      <c r="B1173" s="15">
        <v>2021</v>
      </c>
      <c r="C1173" s="13" t="s">
        <v>9</v>
      </c>
      <c r="D1173" s="15">
        <v>20</v>
      </c>
      <c r="E1173" s="13" t="s">
        <v>14</v>
      </c>
      <c r="F1173" s="13" t="s">
        <v>11</v>
      </c>
      <c r="G1173" s="13" t="s">
        <v>12</v>
      </c>
      <c r="H1173" s="13" t="s">
        <v>29</v>
      </c>
      <c r="I1173" s="3">
        <f t="shared" si="126"/>
        <v>40</v>
      </c>
      <c r="J1173" s="7">
        <f t="shared" si="127"/>
        <v>44</v>
      </c>
      <c r="K1173" s="3">
        <f>LEN(H1173)</f>
        <v>5</v>
      </c>
      <c r="L1173" s="13" t="str">
        <f>IF(OR(AND(LEN(H1173&gt;3),ISERROR(FIND("-",H1173,1))),AND(LEN(H1173)&gt;3,ISERROR(FIND("+",H1173,1)))),LEFT(H1173,2),H1173)</f>
        <v>40</v>
      </c>
      <c r="M1173" s="13" t="str">
        <f>IF(AND(LEN(H1173&gt;3),ISERROR(FIND("+",H1173,1))),RIGHT(H1173,2),IF(AND(LEN(H1173)=3,ISERROR(FIND("-",H1173,1))),LEFT(H1173,2),H1173))</f>
        <v>44</v>
      </c>
      <c r="N1173" s="13" t="str">
        <f>SUBSTITUTE(H1173,"+","-")</f>
        <v>40-44</v>
      </c>
      <c r="O1173" s="3">
        <f t="shared" si="128"/>
        <v>5</v>
      </c>
      <c r="P1173" s="3">
        <f t="shared" si="129"/>
        <v>3</v>
      </c>
      <c r="Q1173" s="7">
        <f t="shared" si="130"/>
        <v>40</v>
      </c>
      <c r="R1173" s="7">
        <f t="shared" si="131"/>
        <v>44</v>
      </c>
      <c r="S1173" s="13" t="e">
        <f>VLOOKUP(A1173,history!$B:$F,2,0)</f>
        <v>#N/A</v>
      </c>
      <c r="T1173" s="13">
        <f>VLOOKUP($C1173,日期!$A:$D,3,0)</f>
        <v>5</v>
      </c>
      <c r="U1173" s="13">
        <f>VLOOKUP($C1173,日期!$A:$D,4,0)</f>
        <v>1</v>
      </c>
      <c r="V1173" s="65">
        <f t="shared" si="132"/>
        <v>44317</v>
      </c>
      <c r="W1173" s="13" t="s">
        <v>2737</v>
      </c>
    </row>
    <row r="1174" spans="1:23" ht="15">
      <c r="A1174" s="15">
        <v>3150</v>
      </c>
      <c r="B1174" s="15">
        <v>2021</v>
      </c>
      <c r="C1174" s="13" t="s">
        <v>9</v>
      </c>
      <c r="D1174" s="15">
        <v>20</v>
      </c>
      <c r="E1174" s="13" t="s">
        <v>14</v>
      </c>
      <c r="F1174" s="13" t="s">
        <v>17</v>
      </c>
      <c r="G1174" s="13" t="s">
        <v>12</v>
      </c>
      <c r="H1174" s="13" t="s">
        <v>30</v>
      </c>
      <c r="I1174" s="3">
        <f t="shared" si="126"/>
        <v>45</v>
      </c>
      <c r="J1174" s="7">
        <f t="shared" si="127"/>
        <v>49</v>
      </c>
      <c r="K1174" s="3">
        <f>LEN(H1174)</f>
        <v>5</v>
      </c>
      <c r="L1174" s="13" t="str">
        <f>IF(OR(AND(LEN(H1174&gt;3),ISERROR(FIND("-",H1174,1))),AND(LEN(H1174)&gt;3,ISERROR(FIND("+",H1174,1)))),LEFT(H1174,2),H1174)</f>
        <v>45</v>
      </c>
      <c r="M1174" s="13" t="str">
        <f>IF(AND(LEN(H1174&gt;3),ISERROR(FIND("+",H1174,1))),RIGHT(H1174,2),IF(AND(LEN(H1174)=3,ISERROR(FIND("-",H1174,1))),LEFT(H1174,2),H1174))</f>
        <v>49</v>
      </c>
      <c r="N1174" s="13" t="str">
        <f>SUBSTITUTE(H1174,"+","-")</f>
        <v>45-49</v>
      </c>
      <c r="O1174" s="3">
        <f t="shared" si="128"/>
        <v>5</v>
      </c>
      <c r="P1174" s="3">
        <f t="shared" si="129"/>
        <v>3</v>
      </c>
      <c r="Q1174" s="7">
        <f t="shared" si="130"/>
        <v>45</v>
      </c>
      <c r="R1174" s="7">
        <f t="shared" si="131"/>
        <v>49</v>
      </c>
      <c r="S1174" s="13" t="e">
        <f>VLOOKUP(A1174,history!$B:$F,2,0)</f>
        <v>#N/A</v>
      </c>
      <c r="T1174" s="13">
        <f>VLOOKUP($C1174,日期!$A:$D,3,0)</f>
        <v>5</v>
      </c>
      <c r="U1174" s="13">
        <f>VLOOKUP($C1174,日期!$A:$D,4,0)</f>
        <v>1</v>
      </c>
      <c r="V1174" s="65">
        <f t="shared" si="132"/>
        <v>44317</v>
      </c>
      <c r="W1174" s="13" t="s">
        <v>2738</v>
      </c>
    </row>
    <row r="1175" spans="1:23" ht="15">
      <c r="A1175" s="15">
        <v>3149</v>
      </c>
      <c r="B1175" s="15">
        <v>2021</v>
      </c>
      <c r="C1175" s="13" t="s">
        <v>9</v>
      </c>
      <c r="D1175" s="15">
        <v>20</v>
      </c>
      <c r="E1175" s="13" t="s">
        <v>36</v>
      </c>
      <c r="F1175" s="13" t="s">
        <v>17</v>
      </c>
      <c r="G1175" s="13" t="s">
        <v>12</v>
      </c>
      <c r="H1175" s="13" t="s">
        <v>26</v>
      </c>
      <c r="I1175" s="3">
        <f t="shared" si="126"/>
        <v>30</v>
      </c>
      <c r="J1175" s="7">
        <f t="shared" si="127"/>
        <v>34</v>
      </c>
      <c r="K1175" s="3">
        <f>LEN(H1175)</f>
        <v>5</v>
      </c>
      <c r="L1175" s="13" t="str">
        <f>IF(OR(AND(LEN(H1175&gt;3),ISERROR(FIND("-",H1175,1))),AND(LEN(H1175)&gt;3,ISERROR(FIND("+",H1175,1)))),LEFT(H1175,2),H1175)</f>
        <v>30</v>
      </c>
      <c r="M1175" s="13" t="str">
        <f>IF(AND(LEN(H1175&gt;3),ISERROR(FIND("+",H1175,1))),RIGHT(H1175,2),IF(AND(LEN(H1175)=3,ISERROR(FIND("-",H1175,1))),LEFT(H1175,2),H1175))</f>
        <v>34</v>
      </c>
      <c r="N1175" s="13" t="str">
        <f>SUBSTITUTE(H1175,"+","-")</f>
        <v>30-34</v>
      </c>
      <c r="O1175" s="3">
        <f t="shared" si="128"/>
        <v>5</v>
      </c>
      <c r="P1175" s="3">
        <f t="shared" si="129"/>
        <v>3</v>
      </c>
      <c r="Q1175" s="7">
        <f t="shared" si="130"/>
        <v>30</v>
      </c>
      <c r="R1175" s="7">
        <f t="shared" si="131"/>
        <v>34</v>
      </c>
      <c r="S1175" s="13" t="e">
        <f>VLOOKUP(A1175,history!$B:$F,2,0)</f>
        <v>#N/A</v>
      </c>
      <c r="T1175" s="13">
        <f>VLOOKUP($C1175,日期!$A:$D,3,0)</f>
        <v>5</v>
      </c>
      <c r="U1175" s="13">
        <f>VLOOKUP($C1175,日期!$A:$D,4,0)</f>
        <v>1</v>
      </c>
      <c r="V1175" s="65">
        <f t="shared" si="132"/>
        <v>44317</v>
      </c>
      <c r="W1175" s="13" t="s">
        <v>2739</v>
      </c>
    </row>
    <row r="1176" spans="1:23" ht="15">
      <c r="A1176" s="15">
        <v>3148</v>
      </c>
      <c r="B1176" s="15">
        <v>2021</v>
      </c>
      <c r="C1176" s="13" t="s">
        <v>9</v>
      </c>
      <c r="D1176" s="15">
        <v>20</v>
      </c>
      <c r="E1176" s="13" t="s">
        <v>10</v>
      </c>
      <c r="F1176" s="13" t="s">
        <v>11</v>
      </c>
      <c r="G1176" s="13" t="s">
        <v>12</v>
      </c>
      <c r="H1176" s="13" t="s">
        <v>35</v>
      </c>
      <c r="I1176" s="3">
        <f t="shared" si="126"/>
        <v>55</v>
      </c>
      <c r="J1176" s="7">
        <f t="shared" si="127"/>
        <v>59</v>
      </c>
      <c r="K1176" s="3">
        <f>LEN(H1176)</f>
        <v>5</v>
      </c>
      <c r="L1176" s="13" t="str">
        <f>IF(OR(AND(LEN(H1176&gt;3),ISERROR(FIND("-",H1176,1))),AND(LEN(H1176)&gt;3,ISERROR(FIND("+",H1176,1)))),LEFT(H1176,2),H1176)</f>
        <v>55</v>
      </c>
      <c r="M1176" s="13" t="str">
        <f>IF(AND(LEN(H1176&gt;3),ISERROR(FIND("+",H1176,1))),RIGHT(H1176,2),IF(AND(LEN(H1176)=3,ISERROR(FIND("-",H1176,1))),LEFT(H1176,2),H1176))</f>
        <v>59</v>
      </c>
      <c r="N1176" s="13" t="str">
        <f>SUBSTITUTE(H1176,"+","-")</f>
        <v>55-59</v>
      </c>
      <c r="O1176" s="3">
        <f t="shared" si="128"/>
        <v>5</v>
      </c>
      <c r="P1176" s="3">
        <f t="shared" si="129"/>
        <v>3</v>
      </c>
      <c r="Q1176" s="7">
        <f t="shared" si="130"/>
        <v>55</v>
      </c>
      <c r="R1176" s="7">
        <f t="shared" si="131"/>
        <v>59</v>
      </c>
      <c r="S1176" s="13" t="e">
        <f>VLOOKUP(A1176,history!$B:$F,2,0)</f>
        <v>#N/A</v>
      </c>
      <c r="T1176" s="13">
        <f>VLOOKUP($C1176,日期!$A:$D,3,0)</f>
        <v>5</v>
      </c>
      <c r="U1176" s="13">
        <f>VLOOKUP($C1176,日期!$A:$D,4,0)</f>
        <v>1</v>
      </c>
      <c r="V1176" s="65">
        <f t="shared" si="132"/>
        <v>44317</v>
      </c>
      <c r="W1176" s="13" t="s">
        <v>2740</v>
      </c>
    </row>
    <row r="1177" spans="1:23" ht="15">
      <c r="A1177" s="15">
        <v>3147</v>
      </c>
      <c r="B1177" s="15">
        <v>2021</v>
      </c>
      <c r="C1177" s="13" t="s">
        <v>9</v>
      </c>
      <c r="D1177" s="15">
        <v>20</v>
      </c>
      <c r="E1177" s="13" t="s">
        <v>10</v>
      </c>
      <c r="F1177" s="13" t="s">
        <v>17</v>
      </c>
      <c r="G1177" s="13" t="s">
        <v>12</v>
      </c>
      <c r="H1177" s="13" t="s">
        <v>15</v>
      </c>
      <c r="I1177" s="3">
        <f t="shared" si="126"/>
        <v>70</v>
      </c>
      <c r="J1177" s="7">
        <f t="shared" si="127"/>
        <v>70</v>
      </c>
      <c r="K1177" s="3">
        <f>LEN(H1177)</f>
        <v>3</v>
      </c>
      <c r="L1177" s="13" t="str">
        <f>IF(OR(AND(LEN(H1177&gt;3),ISERROR(FIND("-",H1177,1))),AND(LEN(H1177)&gt;3,ISERROR(FIND("+",H1177,1)))),LEFT(H1177,2),H1177)</f>
        <v>70</v>
      </c>
      <c r="M1177" s="13" t="str">
        <f>IF(AND(LEN(H1177&gt;3),ISERROR(FIND("+",H1177,1))),RIGHT(H1177,2),IF(AND(LEN(H1177)=3,ISERROR(FIND("-",H1177,1))),LEFT(H1177,2),H1177))</f>
        <v>70</v>
      </c>
      <c r="N1177" s="13" t="str">
        <f>SUBSTITUTE(H1177,"+","-")</f>
        <v>70-</v>
      </c>
      <c r="O1177" s="3">
        <f t="shared" si="128"/>
        <v>3</v>
      </c>
      <c r="P1177" s="3">
        <f t="shared" si="129"/>
        <v>3</v>
      </c>
      <c r="Q1177" s="7">
        <f t="shared" si="130"/>
        <v>70</v>
      </c>
      <c r="R1177" s="7">
        <f t="shared" si="131"/>
        <v>70</v>
      </c>
      <c r="S1177" s="13" t="e">
        <f>VLOOKUP(A1177,history!$B:$F,2,0)</f>
        <v>#N/A</v>
      </c>
      <c r="T1177" s="13">
        <f>VLOOKUP($C1177,日期!$A:$D,3,0)</f>
        <v>5</v>
      </c>
      <c r="U1177" s="13">
        <f>VLOOKUP($C1177,日期!$A:$D,4,0)</f>
        <v>1</v>
      </c>
      <c r="V1177" s="65">
        <f t="shared" si="132"/>
        <v>44317</v>
      </c>
      <c r="W1177" s="13" t="s">
        <v>2741</v>
      </c>
    </row>
    <row r="1178" spans="1:23" ht="15">
      <c r="A1178" s="15">
        <v>3146</v>
      </c>
      <c r="B1178" s="15">
        <v>2021</v>
      </c>
      <c r="C1178" s="13" t="s">
        <v>9</v>
      </c>
      <c r="D1178" s="15">
        <v>20</v>
      </c>
      <c r="E1178" s="13" t="s">
        <v>10</v>
      </c>
      <c r="F1178" s="13" t="s">
        <v>17</v>
      </c>
      <c r="G1178" s="13" t="s">
        <v>12</v>
      </c>
      <c r="H1178" s="15">
        <v>4</v>
      </c>
      <c r="I1178" s="3">
        <f t="shared" si="126"/>
        <v>4</v>
      </c>
      <c r="J1178" s="7">
        <f t="shared" si="127"/>
        <v>4</v>
      </c>
      <c r="K1178" s="3">
        <f>LEN(H1178)</f>
        <v>1</v>
      </c>
      <c r="L1178" s="13" t="str">
        <f>IF(OR(AND(LEN(H1178&gt;3),ISERROR(FIND("-",H1178,1))),AND(LEN(H1178)&gt;3,ISERROR(FIND("+",H1178,1)))),LEFT(H1178,2),H1178)</f>
        <v>4</v>
      </c>
      <c r="M1178" s="13" t="str">
        <f>IF(AND(LEN(H1178&gt;3),ISERROR(FIND("+",H1178,1))),RIGHT(H1178,2),IF(AND(LEN(H1178)=3,ISERROR(FIND("-",H1178,1))),LEFT(H1178,2),H1178))</f>
        <v>4</v>
      </c>
      <c r="N1178" s="13" t="str">
        <f>SUBSTITUTE(H1178,"+","-")</f>
        <v>4</v>
      </c>
      <c r="O1178" s="3">
        <f t="shared" si="128"/>
        <v>1</v>
      </c>
      <c r="P1178" s="52" t="e">
        <f t="shared" si="129"/>
        <v>#VALUE!</v>
      </c>
      <c r="Q1178" s="7">
        <f t="shared" si="130"/>
        <v>4</v>
      </c>
      <c r="R1178" s="7">
        <f t="shared" si="131"/>
        <v>4</v>
      </c>
      <c r="S1178" s="13" t="e">
        <f>VLOOKUP(A1178,history!$B:$F,2,0)</f>
        <v>#N/A</v>
      </c>
      <c r="T1178" s="13">
        <f>VLOOKUP($C1178,日期!$A:$D,3,0)</f>
        <v>5</v>
      </c>
      <c r="U1178" s="13">
        <f>VLOOKUP($C1178,日期!$A:$D,4,0)</f>
        <v>1</v>
      </c>
      <c r="V1178" s="65">
        <f t="shared" si="132"/>
        <v>44317</v>
      </c>
      <c r="W1178" s="13" t="s">
        <v>2742</v>
      </c>
    </row>
    <row r="1179" spans="1:23" ht="15">
      <c r="A1179" s="15">
        <v>3145</v>
      </c>
      <c r="B1179" s="15">
        <v>2021</v>
      </c>
      <c r="C1179" s="13" t="s">
        <v>9</v>
      </c>
      <c r="D1179" s="15">
        <v>20</v>
      </c>
      <c r="E1179" s="13" t="s">
        <v>24</v>
      </c>
      <c r="F1179" s="13" t="s">
        <v>17</v>
      </c>
      <c r="G1179" s="13" t="s">
        <v>25</v>
      </c>
      <c r="H1179" s="13" t="s">
        <v>35</v>
      </c>
      <c r="I1179" s="3">
        <f t="shared" si="126"/>
        <v>55</v>
      </c>
      <c r="J1179" s="7">
        <f t="shared" si="127"/>
        <v>59</v>
      </c>
      <c r="K1179" s="3">
        <f>LEN(H1179)</f>
        <v>5</v>
      </c>
      <c r="L1179" s="13" t="str">
        <f>IF(OR(AND(LEN(H1179&gt;3),ISERROR(FIND("-",H1179,1))),AND(LEN(H1179)&gt;3,ISERROR(FIND("+",H1179,1)))),LEFT(H1179,2),H1179)</f>
        <v>55</v>
      </c>
      <c r="M1179" s="13" t="str">
        <f>IF(AND(LEN(H1179&gt;3),ISERROR(FIND("+",H1179,1))),RIGHT(H1179,2),IF(AND(LEN(H1179)=3,ISERROR(FIND("-",H1179,1))),LEFT(H1179,2),H1179))</f>
        <v>59</v>
      </c>
      <c r="N1179" s="13" t="str">
        <f>SUBSTITUTE(H1179,"+","-")</f>
        <v>55-59</v>
      </c>
      <c r="O1179" s="3">
        <f t="shared" si="128"/>
        <v>5</v>
      </c>
      <c r="P1179" s="3">
        <f t="shared" si="129"/>
        <v>3</v>
      </c>
      <c r="Q1179" s="7">
        <f t="shared" si="130"/>
        <v>55</v>
      </c>
      <c r="R1179" s="7">
        <f t="shared" si="131"/>
        <v>59</v>
      </c>
      <c r="S1179" s="13" t="e">
        <f>VLOOKUP(A1179,history!$B:$F,2,0)</f>
        <v>#N/A</v>
      </c>
      <c r="T1179" s="13">
        <f>VLOOKUP($C1179,日期!$A:$D,3,0)</f>
        <v>5</v>
      </c>
      <c r="U1179" s="13">
        <f>VLOOKUP($C1179,日期!$A:$D,4,0)</f>
        <v>1</v>
      </c>
      <c r="V1179" s="65">
        <f t="shared" si="132"/>
        <v>44317</v>
      </c>
      <c r="W1179" s="13" t="s">
        <v>2743</v>
      </c>
    </row>
    <row r="1180" spans="1:23" ht="15">
      <c r="A1180" s="15">
        <v>3144</v>
      </c>
      <c r="B1180" s="15">
        <v>2021</v>
      </c>
      <c r="C1180" s="13" t="s">
        <v>9</v>
      </c>
      <c r="D1180" s="15">
        <v>20</v>
      </c>
      <c r="E1180" s="13" t="s">
        <v>14</v>
      </c>
      <c r="F1180" s="13" t="s">
        <v>11</v>
      </c>
      <c r="G1180" s="13" t="s">
        <v>12</v>
      </c>
      <c r="H1180" s="13" t="s">
        <v>34</v>
      </c>
      <c r="I1180" s="3">
        <f t="shared" si="126"/>
        <v>35</v>
      </c>
      <c r="J1180" s="7">
        <f t="shared" si="127"/>
        <v>39</v>
      </c>
      <c r="K1180" s="3">
        <f>LEN(H1180)</f>
        <v>5</v>
      </c>
      <c r="L1180" s="13" t="str">
        <f>IF(OR(AND(LEN(H1180&gt;3),ISERROR(FIND("-",H1180,1))),AND(LEN(H1180)&gt;3,ISERROR(FIND("+",H1180,1)))),LEFT(H1180,2),H1180)</f>
        <v>35</v>
      </c>
      <c r="M1180" s="13" t="str">
        <f>IF(AND(LEN(H1180&gt;3),ISERROR(FIND("+",H1180,1))),RIGHT(H1180,2),IF(AND(LEN(H1180)=3,ISERROR(FIND("-",H1180,1))),LEFT(H1180,2),H1180))</f>
        <v>39</v>
      </c>
      <c r="N1180" s="13" t="str">
        <f>SUBSTITUTE(H1180,"+","-")</f>
        <v>35-39</v>
      </c>
      <c r="O1180" s="3">
        <f t="shared" si="128"/>
        <v>5</v>
      </c>
      <c r="P1180" s="3">
        <f t="shared" si="129"/>
        <v>3</v>
      </c>
      <c r="Q1180" s="7">
        <f t="shared" si="130"/>
        <v>35</v>
      </c>
      <c r="R1180" s="7">
        <f t="shared" si="131"/>
        <v>39</v>
      </c>
      <c r="S1180" s="13" t="e">
        <f>VLOOKUP(A1180,history!$B:$F,2,0)</f>
        <v>#N/A</v>
      </c>
      <c r="T1180" s="13">
        <f>VLOOKUP($C1180,日期!$A:$D,3,0)</f>
        <v>5</v>
      </c>
      <c r="U1180" s="13">
        <f>VLOOKUP($C1180,日期!$A:$D,4,0)</f>
        <v>1</v>
      </c>
      <c r="V1180" s="65">
        <f t="shared" si="132"/>
        <v>44317</v>
      </c>
      <c r="W1180" s="13" t="s">
        <v>2744</v>
      </c>
    </row>
    <row r="1181" spans="1:23" ht="15">
      <c r="A1181" s="15">
        <v>3143</v>
      </c>
      <c r="B1181" s="15">
        <v>2021</v>
      </c>
      <c r="C1181" s="13" t="s">
        <v>9</v>
      </c>
      <c r="D1181" s="15">
        <v>20</v>
      </c>
      <c r="E1181" s="13" t="s">
        <v>14</v>
      </c>
      <c r="F1181" s="13" t="s">
        <v>17</v>
      </c>
      <c r="G1181" s="13" t="s">
        <v>12</v>
      </c>
      <c r="H1181" s="13" t="s">
        <v>30</v>
      </c>
      <c r="I1181" s="3">
        <f t="shared" si="126"/>
        <v>45</v>
      </c>
      <c r="J1181" s="7">
        <f t="shared" si="127"/>
        <v>49</v>
      </c>
      <c r="K1181" s="3">
        <f>LEN(H1181)</f>
        <v>5</v>
      </c>
      <c r="L1181" s="13" t="str">
        <f>IF(OR(AND(LEN(H1181&gt;3),ISERROR(FIND("-",H1181,1))),AND(LEN(H1181)&gt;3,ISERROR(FIND("+",H1181,1)))),LEFT(H1181,2),H1181)</f>
        <v>45</v>
      </c>
      <c r="M1181" s="13" t="str">
        <f>IF(AND(LEN(H1181&gt;3),ISERROR(FIND("+",H1181,1))),RIGHT(H1181,2),IF(AND(LEN(H1181)=3,ISERROR(FIND("-",H1181,1))),LEFT(H1181,2),H1181))</f>
        <v>49</v>
      </c>
      <c r="N1181" s="13" t="str">
        <f>SUBSTITUTE(H1181,"+","-")</f>
        <v>45-49</v>
      </c>
      <c r="O1181" s="3">
        <f t="shared" si="128"/>
        <v>5</v>
      </c>
      <c r="P1181" s="3">
        <f t="shared" si="129"/>
        <v>3</v>
      </c>
      <c r="Q1181" s="7">
        <f t="shared" si="130"/>
        <v>45</v>
      </c>
      <c r="R1181" s="7">
        <f t="shared" si="131"/>
        <v>49</v>
      </c>
      <c r="S1181" s="13" t="e">
        <f>VLOOKUP(A1181,history!$B:$F,2,0)</f>
        <v>#N/A</v>
      </c>
      <c r="T1181" s="13">
        <f>VLOOKUP($C1181,日期!$A:$D,3,0)</f>
        <v>5</v>
      </c>
      <c r="U1181" s="13">
        <f>VLOOKUP($C1181,日期!$A:$D,4,0)</f>
        <v>1</v>
      </c>
      <c r="V1181" s="65">
        <f t="shared" si="132"/>
        <v>44317</v>
      </c>
      <c r="W1181" s="13" t="s">
        <v>2745</v>
      </c>
    </row>
    <row r="1182" spans="1:23" ht="15">
      <c r="A1182" s="15">
        <v>3142</v>
      </c>
      <c r="B1182" s="15">
        <v>2021</v>
      </c>
      <c r="C1182" s="13" t="s">
        <v>9</v>
      </c>
      <c r="D1182" s="15">
        <v>20</v>
      </c>
      <c r="E1182" s="13" t="s">
        <v>36</v>
      </c>
      <c r="F1182" s="13" t="s">
        <v>17</v>
      </c>
      <c r="G1182" s="13" t="s">
        <v>12</v>
      </c>
      <c r="H1182" s="13" t="s">
        <v>31</v>
      </c>
      <c r="I1182" s="3">
        <f t="shared" si="126"/>
        <v>25</v>
      </c>
      <c r="J1182" s="7">
        <f t="shared" si="127"/>
        <v>29</v>
      </c>
      <c r="K1182" s="3">
        <f>LEN(H1182)</f>
        <v>5</v>
      </c>
      <c r="L1182" s="13" t="str">
        <f>IF(OR(AND(LEN(H1182&gt;3),ISERROR(FIND("-",H1182,1))),AND(LEN(H1182)&gt;3,ISERROR(FIND("+",H1182,1)))),LEFT(H1182,2),H1182)</f>
        <v>25</v>
      </c>
      <c r="M1182" s="13" t="str">
        <f>IF(AND(LEN(H1182&gt;3),ISERROR(FIND("+",H1182,1))),RIGHT(H1182,2),IF(AND(LEN(H1182)=3,ISERROR(FIND("-",H1182,1))),LEFT(H1182,2),H1182))</f>
        <v>29</v>
      </c>
      <c r="N1182" s="13" t="str">
        <f>SUBSTITUTE(H1182,"+","-")</f>
        <v>25-29</v>
      </c>
      <c r="O1182" s="3">
        <f t="shared" si="128"/>
        <v>5</v>
      </c>
      <c r="P1182" s="3">
        <f t="shared" si="129"/>
        <v>3</v>
      </c>
      <c r="Q1182" s="7">
        <f t="shared" si="130"/>
        <v>25</v>
      </c>
      <c r="R1182" s="7">
        <f t="shared" si="131"/>
        <v>29</v>
      </c>
      <c r="S1182" s="13" t="e">
        <f>VLOOKUP(A1182,history!$B:$F,2,0)</f>
        <v>#N/A</v>
      </c>
      <c r="T1182" s="13">
        <f>VLOOKUP($C1182,日期!$A:$D,3,0)</f>
        <v>5</v>
      </c>
      <c r="U1182" s="13">
        <f>VLOOKUP($C1182,日期!$A:$D,4,0)</f>
        <v>1</v>
      </c>
      <c r="V1182" s="65">
        <f t="shared" si="132"/>
        <v>44317</v>
      </c>
      <c r="W1182" s="13" t="s">
        <v>2746</v>
      </c>
    </row>
    <row r="1183" spans="1:23" ht="15">
      <c r="A1183" s="15">
        <v>3141</v>
      </c>
      <c r="B1183" s="15">
        <v>2021</v>
      </c>
      <c r="C1183" s="13" t="s">
        <v>9</v>
      </c>
      <c r="D1183" s="15">
        <v>20</v>
      </c>
      <c r="E1183" s="13" t="s">
        <v>10</v>
      </c>
      <c r="F1183" s="13" t="s">
        <v>11</v>
      </c>
      <c r="G1183" s="13" t="s">
        <v>12</v>
      </c>
      <c r="H1183" s="13" t="s">
        <v>35</v>
      </c>
      <c r="I1183" s="3">
        <f t="shared" si="126"/>
        <v>55</v>
      </c>
      <c r="J1183" s="7">
        <f t="shared" si="127"/>
        <v>59</v>
      </c>
      <c r="K1183" s="3">
        <f>LEN(H1183)</f>
        <v>5</v>
      </c>
      <c r="L1183" s="13" t="str">
        <f>IF(OR(AND(LEN(H1183&gt;3),ISERROR(FIND("-",H1183,1))),AND(LEN(H1183)&gt;3,ISERROR(FIND("+",H1183,1)))),LEFT(H1183,2),H1183)</f>
        <v>55</v>
      </c>
      <c r="M1183" s="13" t="str">
        <f>IF(AND(LEN(H1183&gt;3),ISERROR(FIND("+",H1183,1))),RIGHT(H1183,2),IF(AND(LEN(H1183)=3,ISERROR(FIND("-",H1183,1))),LEFT(H1183,2),H1183))</f>
        <v>59</v>
      </c>
      <c r="N1183" s="13" t="str">
        <f>SUBSTITUTE(H1183,"+","-")</f>
        <v>55-59</v>
      </c>
      <c r="O1183" s="3">
        <f t="shared" si="128"/>
        <v>5</v>
      </c>
      <c r="P1183" s="3">
        <f t="shared" si="129"/>
        <v>3</v>
      </c>
      <c r="Q1183" s="7">
        <f t="shared" si="130"/>
        <v>55</v>
      </c>
      <c r="R1183" s="7">
        <f t="shared" si="131"/>
        <v>59</v>
      </c>
      <c r="S1183" s="13" t="e">
        <f>VLOOKUP(A1183,history!$B:$F,2,0)</f>
        <v>#N/A</v>
      </c>
      <c r="T1183" s="13">
        <f>VLOOKUP($C1183,日期!$A:$D,3,0)</f>
        <v>5</v>
      </c>
      <c r="U1183" s="13">
        <f>VLOOKUP($C1183,日期!$A:$D,4,0)</f>
        <v>1</v>
      </c>
      <c r="V1183" s="65">
        <f t="shared" si="132"/>
        <v>44317</v>
      </c>
      <c r="W1183" s="13" t="s">
        <v>2747</v>
      </c>
    </row>
    <row r="1184" spans="1:23" ht="15">
      <c r="A1184" s="15">
        <v>3140</v>
      </c>
      <c r="B1184" s="15">
        <v>2021</v>
      </c>
      <c r="C1184" s="13" t="s">
        <v>9</v>
      </c>
      <c r="D1184" s="15">
        <v>20</v>
      </c>
      <c r="E1184" s="13" t="s">
        <v>10</v>
      </c>
      <c r="F1184" s="13" t="s">
        <v>17</v>
      </c>
      <c r="G1184" s="13" t="s">
        <v>12</v>
      </c>
      <c r="H1184" s="13" t="s">
        <v>15</v>
      </c>
      <c r="I1184" s="3">
        <f t="shared" si="126"/>
        <v>70</v>
      </c>
      <c r="J1184" s="7">
        <f t="shared" si="127"/>
        <v>70</v>
      </c>
      <c r="K1184" s="3">
        <f>LEN(H1184)</f>
        <v>3</v>
      </c>
      <c r="L1184" s="13" t="str">
        <f>IF(OR(AND(LEN(H1184&gt;3),ISERROR(FIND("-",H1184,1))),AND(LEN(H1184)&gt;3,ISERROR(FIND("+",H1184,1)))),LEFT(H1184,2),H1184)</f>
        <v>70</v>
      </c>
      <c r="M1184" s="13" t="str">
        <f>IF(AND(LEN(H1184&gt;3),ISERROR(FIND("+",H1184,1))),RIGHT(H1184,2),IF(AND(LEN(H1184)=3,ISERROR(FIND("-",H1184,1))),LEFT(H1184,2),H1184))</f>
        <v>70</v>
      </c>
      <c r="N1184" s="13" t="str">
        <f>SUBSTITUTE(H1184,"+","-")</f>
        <v>70-</v>
      </c>
      <c r="O1184" s="3">
        <f t="shared" si="128"/>
        <v>3</v>
      </c>
      <c r="P1184" s="3">
        <f t="shared" si="129"/>
        <v>3</v>
      </c>
      <c r="Q1184" s="7">
        <f t="shared" si="130"/>
        <v>70</v>
      </c>
      <c r="R1184" s="7">
        <f t="shared" si="131"/>
        <v>70</v>
      </c>
      <c r="S1184" s="13" t="e">
        <f>VLOOKUP(A1184,history!$B:$F,2,0)</f>
        <v>#N/A</v>
      </c>
      <c r="T1184" s="13">
        <f>VLOOKUP($C1184,日期!$A:$D,3,0)</f>
        <v>5</v>
      </c>
      <c r="U1184" s="13">
        <f>VLOOKUP($C1184,日期!$A:$D,4,0)</f>
        <v>1</v>
      </c>
      <c r="V1184" s="65">
        <f t="shared" si="132"/>
        <v>44317</v>
      </c>
      <c r="W1184" s="13" t="s">
        <v>2748</v>
      </c>
    </row>
    <row r="1185" spans="1:23" ht="15">
      <c r="A1185" s="15">
        <v>3139</v>
      </c>
      <c r="B1185" s="15">
        <v>2021</v>
      </c>
      <c r="C1185" s="13" t="s">
        <v>9</v>
      </c>
      <c r="D1185" s="15">
        <v>20</v>
      </c>
      <c r="E1185" s="13" t="s">
        <v>10</v>
      </c>
      <c r="F1185" s="13" t="s">
        <v>17</v>
      </c>
      <c r="G1185" s="13" t="s">
        <v>12</v>
      </c>
      <c r="H1185" s="15">
        <v>4</v>
      </c>
      <c r="I1185" s="3">
        <f t="shared" si="126"/>
        <v>4</v>
      </c>
      <c r="J1185" s="7">
        <f t="shared" si="127"/>
        <v>4</v>
      </c>
      <c r="K1185" s="3">
        <f>LEN(H1185)</f>
        <v>1</v>
      </c>
      <c r="L1185" s="13" t="str">
        <f>IF(OR(AND(LEN(H1185&gt;3),ISERROR(FIND("-",H1185,1))),AND(LEN(H1185)&gt;3,ISERROR(FIND("+",H1185,1)))),LEFT(H1185,2),H1185)</f>
        <v>4</v>
      </c>
      <c r="M1185" s="13" t="str">
        <f>IF(AND(LEN(H1185&gt;3),ISERROR(FIND("+",H1185,1))),RIGHT(H1185,2),IF(AND(LEN(H1185)=3,ISERROR(FIND("-",H1185,1))),LEFT(H1185,2),H1185))</f>
        <v>4</v>
      </c>
      <c r="N1185" s="13" t="str">
        <f>SUBSTITUTE(H1185,"+","-")</f>
        <v>4</v>
      </c>
      <c r="O1185" s="3">
        <f t="shared" si="128"/>
        <v>1</v>
      </c>
      <c r="P1185" s="52" t="e">
        <f t="shared" si="129"/>
        <v>#VALUE!</v>
      </c>
      <c r="Q1185" s="7">
        <f t="shared" si="130"/>
        <v>4</v>
      </c>
      <c r="R1185" s="7">
        <f t="shared" si="131"/>
        <v>4</v>
      </c>
      <c r="S1185" s="13" t="e">
        <f>VLOOKUP(A1185,history!$B:$F,2,0)</f>
        <v>#N/A</v>
      </c>
      <c r="T1185" s="13">
        <f>VLOOKUP($C1185,日期!$A:$D,3,0)</f>
        <v>5</v>
      </c>
      <c r="U1185" s="13">
        <f>VLOOKUP($C1185,日期!$A:$D,4,0)</f>
        <v>1</v>
      </c>
      <c r="V1185" s="65">
        <f t="shared" si="132"/>
        <v>44317</v>
      </c>
      <c r="W1185" s="13" t="s">
        <v>2749</v>
      </c>
    </row>
    <row r="1186" spans="1:23" ht="15">
      <c r="A1186" s="15">
        <v>3138</v>
      </c>
      <c r="B1186" s="15">
        <v>2021</v>
      </c>
      <c r="C1186" s="13" t="s">
        <v>9</v>
      </c>
      <c r="D1186" s="15">
        <v>20</v>
      </c>
      <c r="E1186" s="13" t="s">
        <v>24</v>
      </c>
      <c r="F1186" s="13" t="s">
        <v>17</v>
      </c>
      <c r="G1186" s="13" t="s">
        <v>25</v>
      </c>
      <c r="H1186" s="13" t="s">
        <v>30</v>
      </c>
      <c r="I1186" s="3">
        <f t="shared" si="126"/>
        <v>45</v>
      </c>
      <c r="J1186" s="7">
        <f t="shared" si="127"/>
        <v>49</v>
      </c>
      <c r="K1186" s="3">
        <f>LEN(H1186)</f>
        <v>5</v>
      </c>
      <c r="L1186" s="13" t="str">
        <f>IF(OR(AND(LEN(H1186&gt;3),ISERROR(FIND("-",H1186,1))),AND(LEN(H1186)&gt;3,ISERROR(FIND("+",H1186,1)))),LEFT(H1186,2),H1186)</f>
        <v>45</v>
      </c>
      <c r="M1186" s="13" t="str">
        <f>IF(AND(LEN(H1186&gt;3),ISERROR(FIND("+",H1186,1))),RIGHT(H1186,2),IF(AND(LEN(H1186)=3,ISERROR(FIND("-",H1186,1))),LEFT(H1186,2),H1186))</f>
        <v>49</v>
      </c>
      <c r="N1186" s="13" t="str">
        <f>SUBSTITUTE(H1186,"+","-")</f>
        <v>45-49</v>
      </c>
      <c r="O1186" s="3">
        <f t="shared" si="128"/>
        <v>5</v>
      </c>
      <c r="P1186" s="3">
        <f t="shared" si="129"/>
        <v>3</v>
      </c>
      <c r="Q1186" s="7">
        <f t="shared" si="130"/>
        <v>45</v>
      </c>
      <c r="R1186" s="7">
        <f t="shared" si="131"/>
        <v>49</v>
      </c>
      <c r="S1186" s="13" t="e">
        <f>VLOOKUP(A1186,history!$B:$F,2,0)</f>
        <v>#N/A</v>
      </c>
      <c r="T1186" s="13">
        <f>VLOOKUP($C1186,日期!$A:$D,3,0)</f>
        <v>5</v>
      </c>
      <c r="U1186" s="13">
        <f>VLOOKUP($C1186,日期!$A:$D,4,0)</f>
        <v>1</v>
      </c>
      <c r="V1186" s="65">
        <f t="shared" si="132"/>
        <v>44317</v>
      </c>
      <c r="W1186" s="13" t="s">
        <v>2750</v>
      </c>
    </row>
    <row r="1187" spans="1:23" ht="15">
      <c r="A1187" s="15">
        <v>3137</v>
      </c>
      <c r="B1187" s="15">
        <v>2021</v>
      </c>
      <c r="C1187" s="13" t="s">
        <v>9</v>
      </c>
      <c r="D1187" s="15">
        <v>20</v>
      </c>
      <c r="E1187" s="13" t="s">
        <v>14</v>
      </c>
      <c r="F1187" s="13" t="s">
        <v>11</v>
      </c>
      <c r="G1187" s="13" t="s">
        <v>12</v>
      </c>
      <c r="H1187" s="13" t="s">
        <v>34</v>
      </c>
      <c r="I1187" s="3">
        <f t="shared" si="126"/>
        <v>35</v>
      </c>
      <c r="J1187" s="7">
        <f t="shared" si="127"/>
        <v>39</v>
      </c>
      <c r="K1187" s="3">
        <f>LEN(H1187)</f>
        <v>5</v>
      </c>
      <c r="L1187" s="13" t="str">
        <f>IF(OR(AND(LEN(H1187&gt;3),ISERROR(FIND("-",H1187,1))),AND(LEN(H1187)&gt;3,ISERROR(FIND("+",H1187,1)))),LEFT(H1187,2),H1187)</f>
        <v>35</v>
      </c>
      <c r="M1187" s="13" t="str">
        <f>IF(AND(LEN(H1187&gt;3),ISERROR(FIND("+",H1187,1))),RIGHT(H1187,2),IF(AND(LEN(H1187)=3,ISERROR(FIND("-",H1187,1))),LEFT(H1187,2),H1187))</f>
        <v>39</v>
      </c>
      <c r="N1187" s="13" t="str">
        <f>SUBSTITUTE(H1187,"+","-")</f>
        <v>35-39</v>
      </c>
      <c r="O1187" s="3">
        <f t="shared" si="128"/>
        <v>5</v>
      </c>
      <c r="P1187" s="3">
        <f t="shared" si="129"/>
        <v>3</v>
      </c>
      <c r="Q1187" s="7">
        <f t="shared" si="130"/>
        <v>35</v>
      </c>
      <c r="R1187" s="7">
        <f t="shared" si="131"/>
        <v>39</v>
      </c>
      <c r="S1187" s="13" t="e">
        <f>VLOOKUP(A1187,history!$B:$F,2,0)</f>
        <v>#N/A</v>
      </c>
      <c r="T1187" s="13">
        <f>VLOOKUP($C1187,日期!$A:$D,3,0)</f>
        <v>5</v>
      </c>
      <c r="U1187" s="13">
        <f>VLOOKUP($C1187,日期!$A:$D,4,0)</f>
        <v>1</v>
      </c>
      <c r="V1187" s="65">
        <f t="shared" si="132"/>
        <v>44317</v>
      </c>
      <c r="W1187" s="13" t="s">
        <v>2751</v>
      </c>
    </row>
    <row r="1188" spans="1:23" ht="15">
      <c r="A1188" s="15">
        <v>3136</v>
      </c>
      <c r="B1188" s="15">
        <v>2021</v>
      </c>
      <c r="C1188" s="13" t="s">
        <v>9</v>
      </c>
      <c r="D1188" s="15">
        <v>20</v>
      </c>
      <c r="E1188" s="13" t="s">
        <v>14</v>
      </c>
      <c r="F1188" s="13" t="s">
        <v>17</v>
      </c>
      <c r="G1188" s="13" t="s">
        <v>12</v>
      </c>
      <c r="H1188" s="13" t="s">
        <v>30</v>
      </c>
      <c r="I1188" s="3">
        <f t="shared" si="126"/>
        <v>45</v>
      </c>
      <c r="J1188" s="7">
        <f t="shared" si="127"/>
        <v>49</v>
      </c>
      <c r="K1188" s="3">
        <f>LEN(H1188)</f>
        <v>5</v>
      </c>
      <c r="L1188" s="13" t="str">
        <f>IF(OR(AND(LEN(H1188&gt;3),ISERROR(FIND("-",H1188,1))),AND(LEN(H1188)&gt;3,ISERROR(FIND("+",H1188,1)))),LEFT(H1188,2),H1188)</f>
        <v>45</v>
      </c>
      <c r="M1188" s="13" t="str">
        <f>IF(AND(LEN(H1188&gt;3),ISERROR(FIND("+",H1188,1))),RIGHT(H1188,2),IF(AND(LEN(H1188)=3,ISERROR(FIND("-",H1188,1))),LEFT(H1188,2),H1188))</f>
        <v>49</v>
      </c>
      <c r="N1188" s="13" t="str">
        <f>SUBSTITUTE(H1188,"+","-")</f>
        <v>45-49</v>
      </c>
      <c r="O1188" s="3">
        <f t="shared" si="128"/>
        <v>5</v>
      </c>
      <c r="P1188" s="3">
        <f t="shared" si="129"/>
        <v>3</v>
      </c>
      <c r="Q1188" s="7">
        <f t="shared" si="130"/>
        <v>45</v>
      </c>
      <c r="R1188" s="7">
        <f t="shared" si="131"/>
        <v>49</v>
      </c>
      <c r="S1188" s="13" t="e">
        <f>VLOOKUP(A1188,history!$B:$F,2,0)</f>
        <v>#N/A</v>
      </c>
      <c r="T1188" s="13">
        <f>VLOOKUP($C1188,日期!$A:$D,3,0)</f>
        <v>5</v>
      </c>
      <c r="U1188" s="13">
        <f>VLOOKUP($C1188,日期!$A:$D,4,0)</f>
        <v>1</v>
      </c>
      <c r="V1188" s="65">
        <f t="shared" si="132"/>
        <v>44317</v>
      </c>
      <c r="W1188" s="13" t="s">
        <v>2752</v>
      </c>
    </row>
    <row r="1189" spans="1:23" ht="15">
      <c r="A1189" s="15">
        <v>3135</v>
      </c>
      <c r="B1189" s="15">
        <v>2021</v>
      </c>
      <c r="C1189" s="13" t="s">
        <v>9</v>
      </c>
      <c r="D1189" s="15">
        <v>20</v>
      </c>
      <c r="E1189" s="13" t="s">
        <v>36</v>
      </c>
      <c r="F1189" s="13" t="s">
        <v>17</v>
      </c>
      <c r="G1189" s="13" t="s">
        <v>12</v>
      </c>
      <c r="H1189" s="13" t="s">
        <v>31</v>
      </c>
      <c r="I1189" s="3">
        <f t="shared" si="126"/>
        <v>25</v>
      </c>
      <c r="J1189" s="7">
        <f t="shared" si="127"/>
        <v>29</v>
      </c>
      <c r="K1189" s="3">
        <f>LEN(H1189)</f>
        <v>5</v>
      </c>
      <c r="L1189" s="13" t="str">
        <f>IF(OR(AND(LEN(H1189&gt;3),ISERROR(FIND("-",H1189,1))),AND(LEN(H1189)&gt;3,ISERROR(FIND("+",H1189,1)))),LEFT(H1189,2),H1189)</f>
        <v>25</v>
      </c>
      <c r="M1189" s="13" t="str">
        <f>IF(AND(LEN(H1189&gt;3),ISERROR(FIND("+",H1189,1))),RIGHT(H1189,2),IF(AND(LEN(H1189)=3,ISERROR(FIND("-",H1189,1))),LEFT(H1189,2),H1189))</f>
        <v>29</v>
      </c>
      <c r="N1189" s="13" t="str">
        <f>SUBSTITUTE(H1189,"+","-")</f>
        <v>25-29</v>
      </c>
      <c r="O1189" s="3">
        <f t="shared" si="128"/>
        <v>5</v>
      </c>
      <c r="P1189" s="3">
        <f t="shared" si="129"/>
        <v>3</v>
      </c>
      <c r="Q1189" s="7">
        <f t="shared" si="130"/>
        <v>25</v>
      </c>
      <c r="R1189" s="7">
        <f t="shared" si="131"/>
        <v>29</v>
      </c>
      <c r="S1189" s="13" t="e">
        <f>VLOOKUP(A1189,history!$B:$F,2,0)</f>
        <v>#N/A</v>
      </c>
      <c r="T1189" s="13">
        <f>VLOOKUP($C1189,日期!$A:$D,3,0)</f>
        <v>5</v>
      </c>
      <c r="U1189" s="13">
        <f>VLOOKUP($C1189,日期!$A:$D,4,0)</f>
        <v>1</v>
      </c>
      <c r="V1189" s="65">
        <f t="shared" si="132"/>
        <v>44317</v>
      </c>
      <c r="W1189" s="13" t="s">
        <v>2753</v>
      </c>
    </row>
    <row r="1190" spans="1:23" ht="15">
      <c r="A1190" s="15">
        <v>3134</v>
      </c>
      <c r="B1190" s="15">
        <v>2021</v>
      </c>
      <c r="C1190" s="13" t="s">
        <v>9</v>
      </c>
      <c r="D1190" s="15">
        <v>20</v>
      </c>
      <c r="E1190" s="13" t="s">
        <v>10</v>
      </c>
      <c r="F1190" s="13" t="s">
        <v>11</v>
      </c>
      <c r="G1190" s="13" t="s">
        <v>12</v>
      </c>
      <c r="H1190" s="13" t="s">
        <v>35</v>
      </c>
      <c r="I1190" s="3">
        <f t="shared" si="126"/>
        <v>55</v>
      </c>
      <c r="J1190" s="7">
        <f t="shared" si="127"/>
        <v>59</v>
      </c>
      <c r="K1190" s="3">
        <f>LEN(H1190)</f>
        <v>5</v>
      </c>
      <c r="L1190" s="13" t="str">
        <f>IF(OR(AND(LEN(H1190&gt;3),ISERROR(FIND("-",H1190,1))),AND(LEN(H1190)&gt;3,ISERROR(FIND("+",H1190,1)))),LEFT(H1190,2),H1190)</f>
        <v>55</v>
      </c>
      <c r="M1190" s="13" t="str">
        <f>IF(AND(LEN(H1190&gt;3),ISERROR(FIND("+",H1190,1))),RIGHT(H1190,2),IF(AND(LEN(H1190)=3,ISERROR(FIND("-",H1190,1))),LEFT(H1190,2),H1190))</f>
        <v>59</v>
      </c>
      <c r="N1190" s="13" t="str">
        <f>SUBSTITUTE(H1190,"+","-")</f>
        <v>55-59</v>
      </c>
      <c r="O1190" s="3">
        <f t="shared" si="128"/>
        <v>5</v>
      </c>
      <c r="P1190" s="3">
        <f t="shared" si="129"/>
        <v>3</v>
      </c>
      <c r="Q1190" s="7">
        <f t="shared" si="130"/>
        <v>55</v>
      </c>
      <c r="R1190" s="7">
        <f t="shared" si="131"/>
        <v>59</v>
      </c>
      <c r="S1190" s="13" t="e">
        <f>VLOOKUP(A1190,history!$B:$F,2,0)</f>
        <v>#N/A</v>
      </c>
      <c r="T1190" s="13">
        <f>VLOOKUP($C1190,日期!$A:$D,3,0)</f>
        <v>5</v>
      </c>
      <c r="U1190" s="13">
        <f>VLOOKUP($C1190,日期!$A:$D,4,0)</f>
        <v>1</v>
      </c>
      <c r="V1190" s="65">
        <f t="shared" si="132"/>
        <v>44317</v>
      </c>
      <c r="W1190" s="13" t="s">
        <v>2754</v>
      </c>
    </row>
    <row r="1191" spans="1:23" ht="15">
      <c r="A1191" s="15">
        <v>3133</v>
      </c>
      <c r="B1191" s="15">
        <v>2021</v>
      </c>
      <c r="C1191" s="13" t="s">
        <v>9</v>
      </c>
      <c r="D1191" s="15">
        <v>20</v>
      </c>
      <c r="E1191" s="13" t="s">
        <v>10</v>
      </c>
      <c r="F1191" s="13" t="s">
        <v>17</v>
      </c>
      <c r="G1191" s="13" t="s">
        <v>12</v>
      </c>
      <c r="H1191" s="13" t="s">
        <v>18</v>
      </c>
      <c r="I1191" s="3">
        <f t="shared" si="126"/>
        <v>65</v>
      </c>
      <c r="J1191" s="7">
        <f t="shared" si="127"/>
        <v>69</v>
      </c>
      <c r="K1191" s="3">
        <f>LEN(H1191)</f>
        <v>5</v>
      </c>
      <c r="L1191" s="13" t="str">
        <f>IF(OR(AND(LEN(H1191&gt;3),ISERROR(FIND("-",H1191,1))),AND(LEN(H1191)&gt;3,ISERROR(FIND("+",H1191,1)))),LEFT(H1191,2),H1191)</f>
        <v>65</v>
      </c>
      <c r="M1191" s="13" t="str">
        <f>IF(AND(LEN(H1191&gt;3),ISERROR(FIND("+",H1191,1))),RIGHT(H1191,2),IF(AND(LEN(H1191)=3,ISERROR(FIND("-",H1191,1))),LEFT(H1191,2),H1191))</f>
        <v>69</v>
      </c>
      <c r="N1191" s="13" t="str">
        <f>SUBSTITUTE(H1191,"+","-")</f>
        <v>65-69</v>
      </c>
      <c r="O1191" s="3">
        <f t="shared" si="128"/>
        <v>5</v>
      </c>
      <c r="P1191" s="3">
        <f t="shared" si="129"/>
        <v>3</v>
      </c>
      <c r="Q1191" s="7">
        <f t="shared" si="130"/>
        <v>65</v>
      </c>
      <c r="R1191" s="7">
        <f t="shared" si="131"/>
        <v>69</v>
      </c>
      <c r="S1191" s="13" t="e">
        <f>VLOOKUP(A1191,history!$B:$F,2,0)</f>
        <v>#N/A</v>
      </c>
      <c r="T1191" s="13">
        <f>VLOOKUP($C1191,日期!$A:$D,3,0)</f>
        <v>5</v>
      </c>
      <c r="U1191" s="13">
        <f>VLOOKUP($C1191,日期!$A:$D,4,0)</f>
        <v>1</v>
      </c>
      <c r="V1191" s="65">
        <f t="shared" si="132"/>
        <v>44317</v>
      </c>
      <c r="W1191" s="13" t="s">
        <v>2755</v>
      </c>
    </row>
    <row r="1192" spans="1:23" ht="15">
      <c r="A1192" s="15">
        <v>3132</v>
      </c>
      <c r="B1192" s="15">
        <v>2021</v>
      </c>
      <c r="C1192" s="13" t="s">
        <v>9</v>
      </c>
      <c r="D1192" s="15">
        <v>20</v>
      </c>
      <c r="E1192" s="13" t="s">
        <v>10</v>
      </c>
      <c r="F1192" s="13" t="s">
        <v>17</v>
      </c>
      <c r="G1192" s="13" t="s">
        <v>12</v>
      </c>
      <c r="H1192" s="13" t="s">
        <v>34</v>
      </c>
      <c r="I1192" s="3">
        <f t="shared" si="126"/>
        <v>35</v>
      </c>
      <c r="J1192" s="7">
        <f t="shared" si="127"/>
        <v>39</v>
      </c>
      <c r="K1192" s="3">
        <f>LEN(H1192)</f>
        <v>5</v>
      </c>
      <c r="L1192" s="13" t="str">
        <f>IF(OR(AND(LEN(H1192&gt;3),ISERROR(FIND("-",H1192,1))),AND(LEN(H1192)&gt;3,ISERROR(FIND("+",H1192,1)))),LEFT(H1192,2),H1192)</f>
        <v>35</v>
      </c>
      <c r="M1192" s="13" t="str">
        <f>IF(AND(LEN(H1192&gt;3),ISERROR(FIND("+",H1192,1))),RIGHT(H1192,2),IF(AND(LEN(H1192)=3,ISERROR(FIND("-",H1192,1))),LEFT(H1192,2),H1192))</f>
        <v>39</v>
      </c>
      <c r="N1192" s="13" t="str">
        <f>SUBSTITUTE(H1192,"+","-")</f>
        <v>35-39</v>
      </c>
      <c r="O1192" s="3">
        <f t="shared" si="128"/>
        <v>5</v>
      </c>
      <c r="P1192" s="3">
        <f t="shared" si="129"/>
        <v>3</v>
      </c>
      <c r="Q1192" s="7">
        <f t="shared" si="130"/>
        <v>35</v>
      </c>
      <c r="R1192" s="7">
        <f t="shared" si="131"/>
        <v>39</v>
      </c>
      <c r="S1192" s="13" t="e">
        <f>VLOOKUP(A1192,history!$B:$F,2,0)</f>
        <v>#N/A</v>
      </c>
      <c r="T1192" s="13">
        <f>VLOOKUP($C1192,日期!$A:$D,3,0)</f>
        <v>5</v>
      </c>
      <c r="U1192" s="13">
        <f>VLOOKUP($C1192,日期!$A:$D,4,0)</f>
        <v>1</v>
      </c>
      <c r="V1192" s="65">
        <f t="shared" si="132"/>
        <v>44317</v>
      </c>
      <c r="W1192" s="13" t="s">
        <v>2756</v>
      </c>
    </row>
    <row r="1193" spans="1:23" ht="15">
      <c r="A1193" s="15">
        <v>3131</v>
      </c>
      <c r="B1193" s="15">
        <v>2021</v>
      </c>
      <c r="C1193" s="13" t="s">
        <v>9</v>
      </c>
      <c r="D1193" s="15">
        <v>20</v>
      </c>
      <c r="E1193" s="13" t="s">
        <v>24</v>
      </c>
      <c r="F1193" s="13" t="s">
        <v>17</v>
      </c>
      <c r="G1193" s="13" t="s">
        <v>25</v>
      </c>
      <c r="H1193" s="13" t="s">
        <v>26</v>
      </c>
      <c r="I1193" s="3">
        <f t="shared" si="126"/>
        <v>30</v>
      </c>
      <c r="J1193" s="7">
        <f t="shared" si="127"/>
        <v>34</v>
      </c>
      <c r="K1193" s="3">
        <f>LEN(H1193)</f>
        <v>5</v>
      </c>
      <c r="L1193" s="13" t="str">
        <f>IF(OR(AND(LEN(H1193&gt;3),ISERROR(FIND("-",H1193,1))),AND(LEN(H1193)&gt;3,ISERROR(FIND("+",H1193,1)))),LEFT(H1193,2),H1193)</f>
        <v>30</v>
      </c>
      <c r="M1193" s="13" t="str">
        <f>IF(AND(LEN(H1193&gt;3),ISERROR(FIND("+",H1193,1))),RIGHT(H1193,2),IF(AND(LEN(H1193)=3,ISERROR(FIND("-",H1193,1))),LEFT(H1193,2),H1193))</f>
        <v>34</v>
      </c>
      <c r="N1193" s="13" t="str">
        <f>SUBSTITUTE(H1193,"+","-")</f>
        <v>30-34</v>
      </c>
      <c r="O1193" s="3">
        <f t="shared" si="128"/>
        <v>5</v>
      </c>
      <c r="P1193" s="3">
        <f t="shared" si="129"/>
        <v>3</v>
      </c>
      <c r="Q1193" s="7">
        <f t="shared" si="130"/>
        <v>30</v>
      </c>
      <c r="R1193" s="7">
        <f t="shared" si="131"/>
        <v>34</v>
      </c>
      <c r="S1193" s="13" t="e">
        <f>VLOOKUP(A1193,history!$B:$F,2,0)</f>
        <v>#N/A</v>
      </c>
      <c r="T1193" s="13">
        <f>VLOOKUP($C1193,日期!$A:$D,3,0)</f>
        <v>5</v>
      </c>
      <c r="U1193" s="13">
        <f>VLOOKUP($C1193,日期!$A:$D,4,0)</f>
        <v>1</v>
      </c>
      <c r="V1193" s="65">
        <f t="shared" si="132"/>
        <v>44317</v>
      </c>
      <c r="W1193" s="13" t="s">
        <v>2757</v>
      </c>
    </row>
    <row r="1194" spans="1:23" ht="15">
      <c r="A1194" s="15">
        <v>3130</v>
      </c>
      <c r="B1194" s="15">
        <v>2021</v>
      </c>
      <c r="C1194" s="13" t="s">
        <v>9</v>
      </c>
      <c r="D1194" s="15">
        <v>20</v>
      </c>
      <c r="E1194" s="13" t="s">
        <v>14</v>
      </c>
      <c r="F1194" s="13" t="s">
        <v>11</v>
      </c>
      <c r="G1194" s="13" t="s">
        <v>12</v>
      </c>
      <c r="H1194" s="13" t="s">
        <v>34</v>
      </c>
      <c r="I1194" s="3">
        <f t="shared" si="126"/>
        <v>35</v>
      </c>
      <c r="J1194" s="7">
        <f t="shared" si="127"/>
        <v>39</v>
      </c>
      <c r="K1194" s="3">
        <f>LEN(H1194)</f>
        <v>5</v>
      </c>
      <c r="L1194" s="13" t="str">
        <f>IF(OR(AND(LEN(H1194&gt;3),ISERROR(FIND("-",H1194,1))),AND(LEN(H1194)&gt;3,ISERROR(FIND("+",H1194,1)))),LEFT(H1194,2),H1194)</f>
        <v>35</v>
      </c>
      <c r="M1194" s="13" t="str">
        <f>IF(AND(LEN(H1194&gt;3),ISERROR(FIND("+",H1194,1))),RIGHT(H1194,2),IF(AND(LEN(H1194)=3,ISERROR(FIND("-",H1194,1))),LEFT(H1194,2),H1194))</f>
        <v>39</v>
      </c>
      <c r="N1194" s="13" t="str">
        <f>SUBSTITUTE(H1194,"+","-")</f>
        <v>35-39</v>
      </c>
      <c r="O1194" s="3">
        <f t="shared" si="128"/>
        <v>5</v>
      </c>
      <c r="P1194" s="3">
        <f t="shared" si="129"/>
        <v>3</v>
      </c>
      <c r="Q1194" s="7">
        <f t="shared" si="130"/>
        <v>35</v>
      </c>
      <c r="R1194" s="7">
        <f t="shared" si="131"/>
        <v>39</v>
      </c>
      <c r="S1194" s="13" t="e">
        <f>VLOOKUP(A1194,history!$B:$F,2,0)</f>
        <v>#N/A</v>
      </c>
      <c r="T1194" s="13">
        <f>VLOOKUP($C1194,日期!$A:$D,3,0)</f>
        <v>5</v>
      </c>
      <c r="U1194" s="13">
        <f>VLOOKUP($C1194,日期!$A:$D,4,0)</f>
        <v>1</v>
      </c>
      <c r="V1194" s="65">
        <f t="shared" si="132"/>
        <v>44317</v>
      </c>
      <c r="W1194" s="13" t="s">
        <v>2758</v>
      </c>
    </row>
    <row r="1195" spans="1:23" ht="15">
      <c r="A1195" s="15">
        <v>3129</v>
      </c>
      <c r="B1195" s="15">
        <v>2021</v>
      </c>
      <c r="C1195" s="13" t="s">
        <v>9</v>
      </c>
      <c r="D1195" s="15">
        <v>20</v>
      </c>
      <c r="E1195" s="13" t="s">
        <v>14</v>
      </c>
      <c r="F1195" s="13" t="s">
        <v>17</v>
      </c>
      <c r="G1195" s="13" t="s">
        <v>12</v>
      </c>
      <c r="H1195" s="13" t="s">
        <v>30</v>
      </c>
      <c r="I1195" s="3">
        <f t="shared" si="126"/>
        <v>45</v>
      </c>
      <c r="J1195" s="7">
        <f t="shared" si="127"/>
        <v>49</v>
      </c>
      <c r="K1195" s="3">
        <f>LEN(H1195)</f>
        <v>5</v>
      </c>
      <c r="L1195" s="13" t="str">
        <f>IF(OR(AND(LEN(H1195&gt;3),ISERROR(FIND("-",H1195,1))),AND(LEN(H1195)&gt;3,ISERROR(FIND("+",H1195,1)))),LEFT(H1195,2),H1195)</f>
        <v>45</v>
      </c>
      <c r="M1195" s="13" t="str">
        <f>IF(AND(LEN(H1195&gt;3),ISERROR(FIND("+",H1195,1))),RIGHT(H1195,2),IF(AND(LEN(H1195)=3,ISERROR(FIND("-",H1195,1))),LEFT(H1195,2),H1195))</f>
        <v>49</v>
      </c>
      <c r="N1195" s="13" t="str">
        <f>SUBSTITUTE(H1195,"+","-")</f>
        <v>45-49</v>
      </c>
      <c r="O1195" s="3">
        <f t="shared" si="128"/>
        <v>5</v>
      </c>
      <c r="P1195" s="3">
        <f t="shared" si="129"/>
        <v>3</v>
      </c>
      <c r="Q1195" s="7">
        <f t="shared" si="130"/>
        <v>45</v>
      </c>
      <c r="R1195" s="7">
        <f t="shared" si="131"/>
        <v>49</v>
      </c>
      <c r="S1195" s="13" t="e">
        <f>VLOOKUP(A1195,history!$B:$F,2,0)</f>
        <v>#N/A</v>
      </c>
      <c r="T1195" s="13">
        <f>VLOOKUP($C1195,日期!$A:$D,3,0)</f>
        <v>5</v>
      </c>
      <c r="U1195" s="13">
        <f>VLOOKUP($C1195,日期!$A:$D,4,0)</f>
        <v>1</v>
      </c>
      <c r="V1195" s="65">
        <f t="shared" si="132"/>
        <v>44317</v>
      </c>
      <c r="W1195" s="13" t="s">
        <v>2759</v>
      </c>
    </row>
    <row r="1196" spans="1:23" ht="15">
      <c r="A1196" s="15">
        <v>3128</v>
      </c>
      <c r="B1196" s="15">
        <v>2021</v>
      </c>
      <c r="C1196" s="13" t="s">
        <v>9</v>
      </c>
      <c r="D1196" s="15">
        <v>20</v>
      </c>
      <c r="E1196" s="13" t="s">
        <v>36</v>
      </c>
      <c r="F1196" s="13" t="s">
        <v>17</v>
      </c>
      <c r="G1196" s="13" t="s">
        <v>12</v>
      </c>
      <c r="H1196" s="13" t="s">
        <v>47</v>
      </c>
      <c r="I1196" s="3">
        <f t="shared" si="126"/>
        <v>10</v>
      </c>
      <c r="J1196" s="7">
        <f t="shared" si="127"/>
        <v>14</v>
      </c>
      <c r="K1196" s="3">
        <f>LEN(H1196)</f>
        <v>5</v>
      </c>
      <c r="L1196" s="13" t="str">
        <f>IF(OR(AND(LEN(H1196&gt;3),ISERROR(FIND("-",H1196,1))),AND(LEN(H1196)&gt;3,ISERROR(FIND("+",H1196,1)))),LEFT(H1196,2),H1196)</f>
        <v>10</v>
      </c>
      <c r="M1196" s="13" t="str">
        <f>IF(AND(LEN(H1196&gt;3),ISERROR(FIND("+",H1196,1))),RIGHT(H1196,2),IF(AND(LEN(H1196)=3,ISERROR(FIND("-",H1196,1))),LEFT(H1196,2),H1196))</f>
        <v>14</v>
      </c>
      <c r="N1196" s="13" t="str">
        <f>SUBSTITUTE(H1196,"+","-")</f>
        <v>10-14</v>
      </c>
      <c r="O1196" s="3">
        <f t="shared" si="128"/>
        <v>5</v>
      </c>
      <c r="P1196" s="3">
        <f t="shared" si="129"/>
        <v>3</v>
      </c>
      <c r="Q1196" s="7">
        <f t="shared" si="130"/>
        <v>10</v>
      </c>
      <c r="R1196" s="7">
        <f t="shared" si="131"/>
        <v>14</v>
      </c>
      <c r="S1196" s="13" t="e">
        <f>VLOOKUP(A1196,history!$B:$F,2,0)</f>
        <v>#N/A</v>
      </c>
      <c r="T1196" s="13">
        <f>VLOOKUP($C1196,日期!$A:$D,3,0)</f>
        <v>5</v>
      </c>
      <c r="U1196" s="13">
        <f>VLOOKUP($C1196,日期!$A:$D,4,0)</f>
        <v>1</v>
      </c>
      <c r="V1196" s="65">
        <f t="shared" si="132"/>
        <v>44317</v>
      </c>
      <c r="W1196" s="13" t="s">
        <v>2760</v>
      </c>
    </row>
    <row r="1197" spans="1:23" ht="15">
      <c r="A1197" s="15">
        <v>3127</v>
      </c>
      <c r="B1197" s="15">
        <v>2021</v>
      </c>
      <c r="C1197" s="13" t="s">
        <v>9</v>
      </c>
      <c r="D1197" s="15">
        <v>20</v>
      </c>
      <c r="E1197" s="13" t="s">
        <v>10</v>
      </c>
      <c r="F1197" s="13" t="s">
        <v>11</v>
      </c>
      <c r="G1197" s="13" t="s">
        <v>12</v>
      </c>
      <c r="H1197" s="13" t="s">
        <v>35</v>
      </c>
      <c r="I1197" s="3">
        <f t="shared" si="126"/>
        <v>55</v>
      </c>
      <c r="J1197" s="7">
        <f t="shared" si="127"/>
        <v>59</v>
      </c>
      <c r="K1197" s="3">
        <f>LEN(H1197)</f>
        <v>5</v>
      </c>
      <c r="L1197" s="13" t="str">
        <f>IF(OR(AND(LEN(H1197&gt;3),ISERROR(FIND("-",H1197,1))),AND(LEN(H1197)&gt;3,ISERROR(FIND("+",H1197,1)))),LEFT(H1197,2),H1197)</f>
        <v>55</v>
      </c>
      <c r="M1197" s="13" t="str">
        <f>IF(AND(LEN(H1197&gt;3),ISERROR(FIND("+",H1197,1))),RIGHT(H1197,2),IF(AND(LEN(H1197)=3,ISERROR(FIND("-",H1197,1))),LEFT(H1197,2),H1197))</f>
        <v>59</v>
      </c>
      <c r="N1197" s="13" t="str">
        <f>SUBSTITUTE(H1197,"+","-")</f>
        <v>55-59</v>
      </c>
      <c r="O1197" s="3">
        <f t="shared" si="128"/>
        <v>5</v>
      </c>
      <c r="P1197" s="3">
        <f t="shared" si="129"/>
        <v>3</v>
      </c>
      <c r="Q1197" s="7">
        <f t="shared" si="130"/>
        <v>55</v>
      </c>
      <c r="R1197" s="7">
        <f t="shared" si="131"/>
        <v>59</v>
      </c>
      <c r="S1197" s="13" t="e">
        <f>VLOOKUP(A1197,history!$B:$F,2,0)</f>
        <v>#N/A</v>
      </c>
      <c r="T1197" s="13">
        <f>VLOOKUP($C1197,日期!$A:$D,3,0)</f>
        <v>5</v>
      </c>
      <c r="U1197" s="13">
        <f>VLOOKUP($C1197,日期!$A:$D,4,0)</f>
        <v>1</v>
      </c>
      <c r="V1197" s="65">
        <f t="shared" si="132"/>
        <v>44317</v>
      </c>
      <c r="W1197" s="13" t="s">
        <v>2761</v>
      </c>
    </row>
    <row r="1198" spans="1:23" ht="15">
      <c r="A1198" s="15">
        <v>3126</v>
      </c>
      <c r="B1198" s="15">
        <v>2021</v>
      </c>
      <c r="C1198" s="13" t="s">
        <v>9</v>
      </c>
      <c r="D1198" s="15">
        <v>20</v>
      </c>
      <c r="E1198" s="13" t="s">
        <v>10</v>
      </c>
      <c r="F1198" s="13" t="s">
        <v>17</v>
      </c>
      <c r="G1198" s="13" t="s">
        <v>12</v>
      </c>
      <c r="H1198" s="13" t="s">
        <v>18</v>
      </c>
      <c r="I1198" s="3">
        <f t="shared" si="126"/>
        <v>65</v>
      </c>
      <c r="J1198" s="7">
        <f t="shared" si="127"/>
        <v>69</v>
      </c>
      <c r="K1198" s="3">
        <f>LEN(H1198)</f>
        <v>5</v>
      </c>
      <c r="L1198" s="13" t="str">
        <f>IF(OR(AND(LEN(H1198&gt;3),ISERROR(FIND("-",H1198,1))),AND(LEN(H1198)&gt;3,ISERROR(FIND("+",H1198,1)))),LEFT(H1198,2),H1198)</f>
        <v>65</v>
      </c>
      <c r="M1198" s="13" t="str">
        <f>IF(AND(LEN(H1198&gt;3),ISERROR(FIND("+",H1198,1))),RIGHT(H1198,2),IF(AND(LEN(H1198)=3,ISERROR(FIND("-",H1198,1))),LEFT(H1198,2),H1198))</f>
        <v>69</v>
      </c>
      <c r="N1198" s="13" t="str">
        <f>SUBSTITUTE(H1198,"+","-")</f>
        <v>65-69</v>
      </c>
      <c r="O1198" s="3">
        <f t="shared" si="128"/>
        <v>5</v>
      </c>
      <c r="P1198" s="3">
        <f t="shared" si="129"/>
        <v>3</v>
      </c>
      <c r="Q1198" s="7">
        <f t="shared" si="130"/>
        <v>65</v>
      </c>
      <c r="R1198" s="7">
        <f t="shared" si="131"/>
        <v>69</v>
      </c>
      <c r="S1198" s="13" t="e">
        <f>VLOOKUP(A1198,history!$B:$F,2,0)</f>
        <v>#N/A</v>
      </c>
      <c r="T1198" s="13">
        <f>VLOOKUP($C1198,日期!$A:$D,3,0)</f>
        <v>5</v>
      </c>
      <c r="U1198" s="13">
        <f>VLOOKUP($C1198,日期!$A:$D,4,0)</f>
        <v>1</v>
      </c>
      <c r="V1198" s="65">
        <f t="shared" si="132"/>
        <v>44317</v>
      </c>
      <c r="W1198" s="13" t="s">
        <v>2762</v>
      </c>
    </row>
    <row r="1199" spans="1:23" ht="15">
      <c r="A1199" s="15">
        <v>3125</v>
      </c>
      <c r="B1199" s="15">
        <v>2021</v>
      </c>
      <c r="C1199" s="13" t="s">
        <v>9</v>
      </c>
      <c r="D1199" s="15">
        <v>20</v>
      </c>
      <c r="E1199" s="13" t="s">
        <v>10</v>
      </c>
      <c r="F1199" s="13" t="s">
        <v>17</v>
      </c>
      <c r="G1199" s="13" t="s">
        <v>12</v>
      </c>
      <c r="H1199" s="13" t="s">
        <v>34</v>
      </c>
      <c r="I1199" s="3">
        <f t="shared" si="126"/>
        <v>35</v>
      </c>
      <c r="J1199" s="7">
        <f t="shared" si="127"/>
        <v>39</v>
      </c>
      <c r="K1199" s="3">
        <f>LEN(H1199)</f>
        <v>5</v>
      </c>
      <c r="L1199" s="13" t="str">
        <f>IF(OR(AND(LEN(H1199&gt;3),ISERROR(FIND("-",H1199,1))),AND(LEN(H1199)&gt;3,ISERROR(FIND("+",H1199,1)))),LEFT(H1199,2),H1199)</f>
        <v>35</v>
      </c>
      <c r="M1199" s="13" t="str">
        <f>IF(AND(LEN(H1199&gt;3),ISERROR(FIND("+",H1199,1))),RIGHT(H1199,2),IF(AND(LEN(H1199)=3,ISERROR(FIND("-",H1199,1))),LEFT(H1199,2),H1199))</f>
        <v>39</v>
      </c>
      <c r="N1199" s="13" t="str">
        <f>SUBSTITUTE(H1199,"+","-")</f>
        <v>35-39</v>
      </c>
      <c r="O1199" s="3">
        <f t="shared" si="128"/>
        <v>5</v>
      </c>
      <c r="P1199" s="3">
        <f t="shared" si="129"/>
        <v>3</v>
      </c>
      <c r="Q1199" s="7">
        <f t="shared" si="130"/>
        <v>35</v>
      </c>
      <c r="R1199" s="7">
        <f t="shared" si="131"/>
        <v>39</v>
      </c>
      <c r="S1199" s="13" t="e">
        <f>VLOOKUP(A1199,history!$B:$F,2,0)</f>
        <v>#N/A</v>
      </c>
      <c r="T1199" s="13">
        <f>VLOOKUP($C1199,日期!$A:$D,3,0)</f>
        <v>5</v>
      </c>
      <c r="U1199" s="13">
        <f>VLOOKUP($C1199,日期!$A:$D,4,0)</f>
        <v>1</v>
      </c>
      <c r="V1199" s="65">
        <f t="shared" si="132"/>
        <v>44317</v>
      </c>
      <c r="W1199" s="13" t="s">
        <v>2763</v>
      </c>
    </row>
    <row r="1200" spans="1:23" ht="15">
      <c r="A1200" s="15">
        <v>3124</v>
      </c>
      <c r="B1200" s="15">
        <v>2021</v>
      </c>
      <c r="C1200" s="13" t="s">
        <v>9</v>
      </c>
      <c r="D1200" s="15">
        <v>20</v>
      </c>
      <c r="E1200" s="13" t="s">
        <v>24</v>
      </c>
      <c r="F1200" s="13" t="s">
        <v>17</v>
      </c>
      <c r="G1200" s="13" t="s">
        <v>25</v>
      </c>
      <c r="H1200" s="13" t="s">
        <v>31</v>
      </c>
      <c r="I1200" s="3">
        <f t="shared" si="126"/>
        <v>25</v>
      </c>
      <c r="J1200" s="7">
        <f t="shared" si="127"/>
        <v>29</v>
      </c>
      <c r="K1200" s="3">
        <f>LEN(H1200)</f>
        <v>5</v>
      </c>
      <c r="L1200" s="13" t="str">
        <f>IF(OR(AND(LEN(H1200&gt;3),ISERROR(FIND("-",H1200,1))),AND(LEN(H1200)&gt;3,ISERROR(FIND("+",H1200,1)))),LEFT(H1200,2),H1200)</f>
        <v>25</v>
      </c>
      <c r="M1200" s="13" t="str">
        <f>IF(AND(LEN(H1200&gt;3),ISERROR(FIND("+",H1200,1))),RIGHT(H1200,2),IF(AND(LEN(H1200)=3,ISERROR(FIND("-",H1200,1))),LEFT(H1200,2),H1200))</f>
        <v>29</v>
      </c>
      <c r="N1200" s="13" t="str">
        <f>SUBSTITUTE(H1200,"+","-")</f>
        <v>25-29</v>
      </c>
      <c r="O1200" s="3">
        <f t="shared" si="128"/>
        <v>5</v>
      </c>
      <c r="P1200" s="3">
        <f t="shared" si="129"/>
        <v>3</v>
      </c>
      <c r="Q1200" s="7">
        <f t="shared" si="130"/>
        <v>25</v>
      </c>
      <c r="R1200" s="7">
        <f t="shared" si="131"/>
        <v>29</v>
      </c>
      <c r="S1200" s="13" t="e">
        <f>VLOOKUP(A1200,history!$B:$F,2,0)</f>
        <v>#N/A</v>
      </c>
      <c r="T1200" s="13">
        <f>VLOOKUP($C1200,日期!$A:$D,3,0)</f>
        <v>5</v>
      </c>
      <c r="U1200" s="13">
        <f>VLOOKUP($C1200,日期!$A:$D,4,0)</f>
        <v>1</v>
      </c>
      <c r="V1200" s="65">
        <f t="shared" si="132"/>
        <v>44317</v>
      </c>
      <c r="W1200" s="13" t="s">
        <v>2764</v>
      </c>
    </row>
    <row r="1201" spans="1:23" ht="15">
      <c r="A1201" s="15">
        <v>3123</v>
      </c>
      <c r="B1201" s="15">
        <v>2021</v>
      </c>
      <c r="C1201" s="13" t="s">
        <v>9</v>
      </c>
      <c r="D1201" s="15">
        <v>20</v>
      </c>
      <c r="E1201" s="13" t="s">
        <v>14</v>
      </c>
      <c r="F1201" s="13" t="s">
        <v>11</v>
      </c>
      <c r="G1201" s="13" t="s">
        <v>12</v>
      </c>
      <c r="H1201" s="13" t="s">
        <v>34</v>
      </c>
      <c r="I1201" s="3">
        <f t="shared" si="126"/>
        <v>35</v>
      </c>
      <c r="J1201" s="7">
        <f t="shared" si="127"/>
        <v>39</v>
      </c>
      <c r="K1201" s="3">
        <f>LEN(H1201)</f>
        <v>5</v>
      </c>
      <c r="L1201" s="13" t="str">
        <f>IF(OR(AND(LEN(H1201&gt;3),ISERROR(FIND("-",H1201,1))),AND(LEN(H1201)&gt;3,ISERROR(FIND("+",H1201,1)))),LEFT(H1201,2),H1201)</f>
        <v>35</v>
      </c>
      <c r="M1201" s="13" t="str">
        <f>IF(AND(LEN(H1201&gt;3),ISERROR(FIND("+",H1201,1))),RIGHT(H1201,2),IF(AND(LEN(H1201)=3,ISERROR(FIND("-",H1201,1))),LEFT(H1201,2),H1201))</f>
        <v>39</v>
      </c>
      <c r="N1201" s="13" t="str">
        <f>SUBSTITUTE(H1201,"+","-")</f>
        <v>35-39</v>
      </c>
      <c r="O1201" s="3">
        <f t="shared" si="128"/>
        <v>5</v>
      </c>
      <c r="P1201" s="3">
        <f t="shared" si="129"/>
        <v>3</v>
      </c>
      <c r="Q1201" s="7">
        <f t="shared" si="130"/>
        <v>35</v>
      </c>
      <c r="R1201" s="7">
        <f t="shared" si="131"/>
        <v>39</v>
      </c>
      <c r="S1201" s="13" t="e">
        <f>VLOOKUP(A1201,history!$B:$F,2,0)</f>
        <v>#N/A</v>
      </c>
      <c r="T1201" s="13">
        <f>VLOOKUP($C1201,日期!$A:$D,3,0)</f>
        <v>5</v>
      </c>
      <c r="U1201" s="13">
        <f>VLOOKUP($C1201,日期!$A:$D,4,0)</f>
        <v>1</v>
      </c>
      <c r="V1201" s="65">
        <f t="shared" si="132"/>
        <v>44317</v>
      </c>
      <c r="W1201" s="13" t="s">
        <v>2765</v>
      </c>
    </row>
    <row r="1202" spans="1:23" ht="15">
      <c r="A1202" s="15">
        <v>3122</v>
      </c>
      <c r="B1202" s="15">
        <v>2021</v>
      </c>
      <c r="C1202" s="13" t="s">
        <v>9</v>
      </c>
      <c r="D1202" s="15">
        <v>20</v>
      </c>
      <c r="E1202" s="13" t="s">
        <v>14</v>
      </c>
      <c r="F1202" s="13" t="s">
        <v>17</v>
      </c>
      <c r="G1202" s="13" t="s">
        <v>12</v>
      </c>
      <c r="H1202" s="13" t="s">
        <v>30</v>
      </c>
      <c r="I1202" s="3">
        <f t="shared" si="126"/>
        <v>45</v>
      </c>
      <c r="J1202" s="7">
        <f t="shared" si="127"/>
        <v>49</v>
      </c>
      <c r="K1202" s="3">
        <f>LEN(H1202)</f>
        <v>5</v>
      </c>
      <c r="L1202" s="13" t="str">
        <f>IF(OR(AND(LEN(H1202&gt;3),ISERROR(FIND("-",H1202,1))),AND(LEN(H1202)&gt;3,ISERROR(FIND("+",H1202,1)))),LEFT(H1202,2),H1202)</f>
        <v>45</v>
      </c>
      <c r="M1202" s="13" t="str">
        <f>IF(AND(LEN(H1202&gt;3),ISERROR(FIND("+",H1202,1))),RIGHT(H1202,2),IF(AND(LEN(H1202)=3,ISERROR(FIND("-",H1202,1))),LEFT(H1202,2),H1202))</f>
        <v>49</v>
      </c>
      <c r="N1202" s="13" t="str">
        <f>SUBSTITUTE(H1202,"+","-")</f>
        <v>45-49</v>
      </c>
      <c r="O1202" s="3">
        <f t="shared" si="128"/>
        <v>5</v>
      </c>
      <c r="P1202" s="3">
        <f t="shared" si="129"/>
        <v>3</v>
      </c>
      <c r="Q1202" s="7">
        <f t="shared" si="130"/>
        <v>45</v>
      </c>
      <c r="R1202" s="7">
        <f t="shared" si="131"/>
        <v>49</v>
      </c>
      <c r="S1202" s="13" t="e">
        <f>VLOOKUP(A1202,history!$B:$F,2,0)</f>
        <v>#N/A</v>
      </c>
      <c r="T1202" s="13">
        <f>VLOOKUP($C1202,日期!$A:$D,3,0)</f>
        <v>5</v>
      </c>
      <c r="U1202" s="13">
        <f>VLOOKUP($C1202,日期!$A:$D,4,0)</f>
        <v>1</v>
      </c>
      <c r="V1202" s="65">
        <f t="shared" si="132"/>
        <v>44317</v>
      </c>
      <c r="W1202" s="13" t="s">
        <v>2766</v>
      </c>
    </row>
    <row r="1203" spans="1:23" ht="15">
      <c r="A1203" s="15">
        <v>3121</v>
      </c>
      <c r="B1203" s="15">
        <v>2021</v>
      </c>
      <c r="C1203" s="13" t="s">
        <v>9</v>
      </c>
      <c r="D1203" s="15">
        <v>20</v>
      </c>
      <c r="E1203" s="13" t="s">
        <v>36</v>
      </c>
      <c r="F1203" s="13" t="s">
        <v>17</v>
      </c>
      <c r="G1203" s="13" t="s">
        <v>12</v>
      </c>
      <c r="H1203" s="15">
        <v>0</v>
      </c>
      <c r="I1203" s="3">
        <f t="shared" si="126"/>
        <v>0</v>
      </c>
      <c r="J1203" s="7">
        <f t="shared" si="127"/>
        <v>0</v>
      </c>
      <c r="K1203" s="3">
        <f>LEN(H1203)</f>
        <v>1</v>
      </c>
      <c r="L1203" s="13" t="str">
        <f>IF(OR(AND(LEN(H1203&gt;3),ISERROR(FIND("-",H1203,1))),AND(LEN(H1203)&gt;3,ISERROR(FIND("+",H1203,1)))),LEFT(H1203,2),H1203)</f>
        <v>0</v>
      </c>
      <c r="M1203" s="13" t="str">
        <f>IF(AND(LEN(H1203&gt;3),ISERROR(FIND("+",H1203,1))),RIGHT(H1203,2),IF(AND(LEN(H1203)=3,ISERROR(FIND("-",H1203,1))),LEFT(H1203,2),H1203))</f>
        <v>0</v>
      </c>
      <c r="N1203" s="13" t="str">
        <f>SUBSTITUTE(H1203,"+","-")</f>
        <v>0</v>
      </c>
      <c r="O1203" s="3">
        <f t="shared" si="128"/>
        <v>1</v>
      </c>
      <c r="P1203" s="52" t="e">
        <f t="shared" si="129"/>
        <v>#VALUE!</v>
      </c>
      <c r="Q1203" s="7">
        <f t="shared" si="130"/>
        <v>0</v>
      </c>
      <c r="R1203" s="7">
        <f t="shared" si="131"/>
        <v>0</v>
      </c>
      <c r="S1203" s="13" t="e">
        <f>VLOOKUP(A1203,history!$B:$F,2,0)</f>
        <v>#N/A</v>
      </c>
      <c r="T1203" s="13">
        <f>VLOOKUP($C1203,日期!$A:$D,3,0)</f>
        <v>5</v>
      </c>
      <c r="U1203" s="13">
        <f>VLOOKUP($C1203,日期!$A:$D,4,0)</f>
        <v>1</v>
      </c>
      <c r="V1203" s="65">
        <f t="shared" si="132"/>
        <v>44317</v>
      </c>
      <c r="W1203" s="13" t="s">
        <v>2767</v>
      </c>
    </row>
    <row r="1204" spans="1:23" ht="15">
      <c r="A1204" s="15">
        <v>3120</v>
      </c>
      <c r="B1204" s="15">
        <v>2021</v>
      </c>
      <c r="C1204" s="13" t="s">
        <v>9</v>
      </c>
      <c r="D1204" s="15">
        <v>20</v>
      </c>
      <c r="E1204" s="13" t="s">
        <v>10</v>
      </c>
      <c r="F1204" s="13" t="s">
        <v>11</v>
      </c>
      <c r="G1204" s="13" t="s">
        <v>12</v>
      </c>
      <c r="H1204" s="13" t="s">
        <v>35</v>
      </c>
      <c r="I1204" s="3">
        <f t="shared" si="126"/>
        <v>55</v>
      </c>
      <c r="J1204" s="7">
        <f t="shared" si="127"/>
        <v>59</v>
      </c>
      <c r="K1204" s="3">
        <f>LEN(H1204)</f>
        <v>5</v>
      </c>
      <c r="L1204" s="13" t="str">
        <f>IF(OR(AND(LEN(H1204&gt;3),ISERROR(FIND("-",H1204,1))),AND(LEN(H1204)&gt;3,ISERROR(FIND("+",H1204,1)))),LEFT(H1204,2),H1204)</f>
        <v>55</v>
      </c>
      <c r="M1204" s="13" t="str">
        <f>IF(AND(LEN(H1204&gt;3),ISERROR(FIND("+",H1204,1))),RIGHT(H1204,2),IF(AND(LEN(H1204)=3,ISERROR(FIND("-",H1204,1))),LEFT(H1204,2),H1204))</f>
        <v>59</v>
      </c>
      <c r="N1204" s="13" t="str">
        <f>SUBSTITUTE(H1204,"+","-")</f>
        <v>55-59</v>
      </c>
      <c r="O1204" s="3">
        <f t="shared" si="128"/>
        <v>5</v>
      </c>
      <c r="P1204" s="3">
        <f t="shared" si="129"/>
        <v>3</v>
      </c>
      <c r="Q1204" s="7">
        <f t="shared" si="130"/>
        <v>55</v>
      </c>
      <c r="R1204" s="7">
        <f t="shared" si="131"/>
        <v>59</v>
      </c>
      <c r="S1204" s="13" t="e">
        <f>VLOOKUP(A1204,history!$B:$F,2,0)</f>
        <v>#N/A</v>
      </c>
      <c r="T1204" s="13">
        <f>VLOOKUP($C1204,日期!$A:$D,3,0)</f>
        <v>5</v>
      </c>
      <c r="U1204" s="13">
        <f>VLOOKUP($C1204,日期!$A:$D,4,0)</f>
        <v>1</v>
      </c>
      <c r="V1204" s="65">
        <f t="shared" si="132"/>
        <v>44317</v>
      </c>
      <c r="W1204" s="13" t="s">
        <v>2768</v>
      </c>
    </row>
    <row r="1205" spans="1:23" ht="15">
      <c r="A1205" s="15">
        <v>3119</v>
      </c>
      <c r="B1205" s="15">
        <v>2021</v>
      </c>
      <c r="C1205" s="13" t="s">
        <v>9</v>
      </c>
      <c r="D1205" s="15">
        <v>20</v>
      </c>
      <c r="E1205" s="13" t="s">
        <v>10</v>
      </c>
      <c r="F1205" s="13" t="s">
        <v>17</v>
      </c>
      <c r="G1205" s="13" t="s">
        <v>12</v>
      </c>
      <c r="H1205" s="13" t="s">
        <v>18</v>
      </c>
      <c r="I1205" s="3">
        <f t="shared" si="126"/>
        <v>65</v>
      </c>
      <c r="J1205" s="7">
        <f t="shared" si="127"/>
        <v>69</v>
      </c>
      <c r="K1205" s="3">
        <f>LEN(H1205)</f>
        <v>5</v>
      </c>
      <c r="L1205" s="13" t="str">
        <f>IF(OR(AND(LEN(H1205&gt;3),ISERROR(FIND("-",H1205,1))),AND(LEN(H1205)&gt;3,ISERROR(FIND("+",H1205,1)))),LEFT(H1205,2),H1205)</f>
        <v>65</v>
      </c>
      <c r="M1205" s="13" t="str">
        <f>IF(AND(LEN(H1205&gt;3),ISERROR(FIND("+",H1205,1))),RIGHT(H1205,2),IF(AND(LEN(H1205)=3,ISERROR(FIND("-",H1205,1))),LEFT(H1205,2),H1205))</f>
        <v>69</v>
      </c>
      <c r="N1205" s="13" t="str">
        <f>SUBSTITUTE(H1205,"+","-")</f>
        <v>65-69</v>
      </c>
      <c r="O1205" s="3">
        <f t="shared" si="128"/>
        <v>5</v>
      </c>
      <c r="P1205" s="3">
        <f t="shared" si="129"/>
        <v>3</v>
      </c>
      <c r="Q1205" s="7">
        <f t="shared" si="130"/>
        <v>65</v>
      </c>
      <c r="R1205" s="7">
        <f t="shared" si="131"/>
        <v>69</v>
      </c>
      <c r="S1205" s="13" t="e">
        <f>VLOOKUP(A1205,history!$B:$F,2,0)</f>
        <v>#N/A</v>
      </c>
      <c r="T1205" s="13">
        <f>VLOOKUP($C1205,日期!$A:$D,3,0)</f>
        <v>5</v>
      </c>
      <c r="U1205" s="13">
        <f>VLOOKUP($C1205,日期!$A:$D,4,0)</f>
        <v>1</v>
      </c>
      <c r="V1205" s="65">
        <f t="shared" si="132"/>
        <v>44317</v>
      </c>
      <c r="W1205" s="13" t="s">
        <v>2769</v>
      </c>
    </row>
    <row r="1206" spans="1:23" ht="15">
      <c r="A1206" s="15">
        <v>3118</v>
      </c>
      <c r="B1206" s="15">
        <v>2021</v>
      </c>
      <c r="C1206" s="13" t="s">
        <v>9</v>
      </c>
      <c r="D1206" s="15">
        <v>20</v>
      </c>
      <c r="E1206" s="13" t="s">
        <v>10</v>
      </c>
      <c r="F1206" s="13" t="s">
        <v>17</v>
      </c>
      <c r="G1206" s="13" t="s">
        <v>12</v>
      </c>
      <c r="H1206" s="13" t="s">
        <v>34</v>
      </c>
      <c r="I1206" s="3">
        <f t="shared" si="126"/>
        <v>35</v>
      </c>
      <c r="J1206" s="7">
        <f t="shared" si="127"/>
        <v>39</v>
      </c>
      <c r="K1206" s="3">
        <f>LEN(H1206)</f>
        <v>5</v>
      </c>
      <c r="L1206" s="13" t="str">
        <f>IF(OR(AND(LEN(H1206&gt;3),ISERROR(FIND("-",H1206,1))),AND(LEN(H1206)&gt;3,ISERROR(FIND("+",H1206,1)))),LEFT(H1206,2),H1206)</f>
        <v>35</v>
      </c>
      <c r="M1206" s="13" t="str">
        <f>IF(AND(LEN(H1206&gt;3),ISERROR(FIND("+",H1206,1))),RIGHT(H1206,2),IF(AND(LEN(H1206)=3,ISERROR(FIND("-",H1206,1))),LEFT(H1206,2),H1206))</f>
        <v>39</v>
      </c>
      <c r="N1206" s="13" t="str">
        <f>SUBSTITUTE(H1206,"+","-")</f>
        <v>35-39</v>
      </c>
      <c r="O1206" s="3">
        <f t="shared" si="128"/>
        <v>5</v>
      </c>
      <c r="P1206" s="3">
        <f t="shared" si="129"/>
        <v>3</v>
      </c>
      <c r="Q1206" s="7">
        <f t="shared" si="130"/>
        <v>35</v>
      </c>
      <c r="R1206" s="7">
        <f t="shared" si="131"/>
        <v>39</v>
      </c>
      <c r="S1206" s="13" t="e">
        <f>VLOOKUP(A1206,history!$B:$F,2,0)</f>
        <v>#N/A</v>
      </c>
      <c r="T1206" s="13">
        <f>VLOOKUP($C1206,日期!$A:$D,3,0)</f>
        <v>5</v>
      </c>
      <c r="U1206" s="13">
        <f>VLOOKUP($C1206,日期!$A:$D,4,0)</f>
        <v>1</v>
      </c>
      <c r="V1206" s="65">
        <f t="shared" si="132"/>
        <v>44317</v>
      </c>
      <c r="W1206" s="13" t="s">
        <v>2770</v>
      </c>
    </row>
    <row r="1207" spans="1:23" ht="15">
      <c r="A1207" s="15">
        <v>3117</v>
      </c>
      <c r="B1207" s="15">
        <v>2021</v>
      </c>
      <c r="C1207" s="13" t="s">
        <v>9</v>
      </c>
      <c r="D1207" s="15">
        <v>20</v>
      </c>
      <c r="E1207" s="13" t="s">
        <v>39</v>
      </c>
      <c r="F1207" s="13" t="s">
        <v>11</v>
      </c>
      <c r="G1207" s="13" t="s">
        <v>12</v>
      </c>
      <c r="H1207" s="13" t="s">
        <v>15</v>
      </c>
      <c r="I1207" s="3">
        <f t="shared" si="126"/>
        <v>70</v>
      </c>
      <c r="J1207" s="7">
        <f t="shared" si="127"/>
        <v>70</v>
      </c>
      <c r="K1207" s="3">
        <f>LEN(H1207)</f>
        <v>3</v>
      </c>
      <c r="L1207" s="13" t="str">
        <f>IF(OR(AND(LEN(H1207&gt;3),ISERROR(FIND("-",H1207,1))),AND(LEN(H1207)&gt;3,ISERROR(FIND("+",H1207,1)))),LEFT(H1207,2),H1207)</f>
        <v>70</v>
      </c>
      <c r="M1207" s="13" t="str">
        <f>IF(AND(LEN(H1207&gt;3),ISERROR(FIND("+",H1207,1))),RIGHT(H1207,2),IF(AND(LEN(H1207)=3,ISERROR(FIND("-",H1207,1))),LEFT(H1207,2),H1207))</f>
        <v>70</v>
      </c>
      <c r="N1207" s="13" t="str">
        <f>SUBSTITUTE(H1207,"+","-")</f>
        <v>70-</v>
      </c>
      <c r="O1207" s="3">
        <f t="shared" si="128"/>
        <v>3</v>
      </c>
      <c r="P1207" s="3">
        <f t="shared" si="129"/>
        <v>3</v>
      </c>
      <c r="Q1207" s="7">
        <f t="shared" si="130"/>
        <v>70</v>
      </c>
      <c r="R1207" s="7">
        <f t="shared" si="131"/>
        <v>70</v>
      </c>
      <c r="S1207" s="13" t="e">
        <f>VLOOKUP(A1207,history!$B:$F,2,0)</f>
        <v>#N/A</v>
      </c>
      <c r="T1207" s="13">
        <f>VLOOKUP($C1207,日期!$A:$D,3,0)</f>
        <v>5</v>
      </c>
      <c r="U1207" s="13">
        <f>VLOOKUP($C1207,日期!$A:$D,4,0)</f>
        <v>1</v>
      </c>
      <c r="V1207" s="65">
        <f t="shared" si="132"/>
        <v>44317</v>
      </c>
      <c r="W1207" s="13" t="s">
        <v>2771</v>
      </c>
    </row>
    <row r="1208" spans="1:23" ht="15">
      <c r="A1208" s="15">
        <v>3116</v>
      </c>
      <c r="B1208" s="15">
        <v>2021</v>
      </c>
      <c r="C1208" s="13" t="s">
        <v>9</v>
      </c>
      <c r="D1208" s="15">
        <v>20</v>
      </c>
      <c r="E1208" s="13" t="s">
        <v>14</v>
      </c>
      <c r="F1208" s="13" t="s">
        <v>11</v>
      </c>
      <c r="G1208" s="13" t="s">
        <v>12</v>
      </c>
      <c r="H1208" s="13" t="s">
        <v>34</v>
      </c>
      <c r="I1208" s="3">
        <f t="shared" si="126"/>
        <v>35</v>
      </c>
      <c r="J1208" s="7">
        <f t="shared" si="127"/>
        <v>39</v>
      </c>
      <c r="K1208" s="3">
        <f>LEN(H1208)</f>
        <v>5</v>
      </c>
      <c r="L1208" s="13" t="str">
        <f>IF(OR(AND(LEN(H1208&gt;3),ISERROR(FIND("-",H1208,1))),AND(LEN(H1208)&gt;3,ISERROR(FIND("+",H1208,1)))),LEFT(H1208,2),H1208)</f>
        <v>35</v>
      </c>
      <c r="M1208" s="13" t="str">
        <f>IF(AND(LEN(H1208&gt;3),ISERROR(FIND("+",H1208,1))),RIGHT(H1208,2),IF(AND(LEN(H1208)=3,ISERROR(FIND("-",H1208,1))),LEFT(H1208,2),H1208))</f>
        <v>39</v>
      </c>
      <c r="N1208" s="13" t="str">
        <f>SUBSTITUTE(H1208,"+","-")</f>
        <v>35-39</v>
      </c>
      <c r="O1208" s="3">
        <f t="shared" si="128"/>
        <v>5</v>
      </c>
      <c r="P1208" s="3">
        <f t="shared" si="129"/>
        <v>3</v>
      </c>
      <c r="Q1208" s="7">
        <f t="shared" si="130"/>
        <v>35</v>
      </c>
      <c r="R1208" s="7">
        <f t="shared" si="131"/>
        <v>39</v>
      </c>
      <c r="S1208" s="13" t="e">
        <f>VLOOKUP(A1208,history!$B:$F,2,0)</f>
        <v>#N/A</v>
      </c>
      <c r="T1208" s="13">
        <f>VLOOKUP($C1208,日期!$A:$D,3,0)</f>
        <v>5</v>
      </c>
      <c r="U1208" s="13">
        <f>VLOOKUP($C1208,日期!$A:$D,4,0)</f>
        <v>1</v>
      </c>
      <c r="V1208" s="65">
        <f t="shared" si="132"/>
        <v>44317</v>
      </c>
      <c r="W1208" s="13" t="s">
        <v>2772</v>
      </c>
    </row>
    <row r="1209" spans="1:23" ht="15">
      <c r="A1209" s="15">
        <v>3115</v>
      </c>
      <c r="B1209" s="15">
        <v>2021</v>
      </c>
      <c r="C1209" s="13" t="s">
        <v>9</v>
      </c>
      <c r="D1209" s="15">
        <v>20</v>
      </c>
      <c r="E1209" s="13" t="s">
        <v>14</v>
      </c>
      <c r="F1209" s="13" t="s">
        <v>17</v>
      </c>
      <c r="G1209" s="13" t="s">
        <v>12</v>
      </c>
      <c r="H1209" s="13" t="s">
        <v>30</v>
      </c>
      <c r="I1209" s="3">
        <f t="shared" si="126"/>
        <v>45</v>
      </c>
      <c r="J1209" s="7">
        <f t="shared" si="127"/>
        <v>49</v>
      </c>
      <c r="K1209" s="3">
        <f>LEN(H1209)</f>
        <v>5</v>
      </c>
      <c r="L1209" s="13" t="str">
        <f>IF(OR(AND(LEN(H1209&gt;3),ISERROR(FIND("-",H1209,1))),AND(LEN(H1209)&gt;3,ISERROR(FIND("+",H1209,1)))),LEFT(H1209,2),H1209)</f>
        <v>45</v>
      </c>
      <c r="M1209" s="13" t="str">
        <f>IF(AND(LEN(H1209&gt;3),ISERROR(FIND("+",H1209,1))),RIGHT(H1209,2),IF(AND(LEN(H1209)=3,ISERROR(FIND("-",H1209,1))),LEFT(H1209,2),H1209))</f>
        <v>49</v>
      </c>
      <c r="N1209" s="13" t="str">
        <f>SUBSTITUTE(H1209,"+","-")</f>
        <v>45-49</v>
      </c>
      <c r="O1209" s="3">
        <f t="shared" si="128"/>
        <v>5</v>
      </c>
      <c r="P1209" s="3">
        <f t="shared" si="129"/>
        <v>3</v>
      </c>
      <c r="Q1209" s="7">
        <f t="shared" si="130"/>
        <v>45</v>
      </c>
      <c r="R1209" s="7">
        <f t="shared" si="131"/>
        <v>49</v>
      </c>
      <c r="S1209" s="13" t="e">
        <f>VLOOKUP(A1209,history!$B:$F,2,0)</f>
        <v>#N/A</v>
      </c>
      <c r="T1209" s="13">
        <f>VLOOKUP($C1209,日期!$A:$D,3,0)</f>
        <v>5</v>
      </c>
      <c r="U1209" s="13">
        <f>VLOOKUP($C1209,日期!$A:$D,4,0)</f>
        <v>1</v>
      </c>
      <c r="V1209" s="65">
        <f t="shared" si="132"/>
        <v>44317</v>
      </c>
      <c r="W1209" s="13" t="s">
        <v>2773</v>
      </c>
    </row>
    <row r="1210" spans="1:23" ht="15">
      <c r="A1210" s="15">
        <v>3114</v>
      </c>
      <c r="B1210" s="15">
        <v>2021</v>
      </c>
      <c r="C1210" s="13" t="s">
        <v>9</v>
      </c>
      <c r="D1210" s="15">
        <v>20</v>
      </c>
      <c r="E1210" s="13" t="s">
        <v>62</v>
      </c>
      <c r="F1210" s="13" t="s">
        <v>11</v>
      </c>
      <c r="G1210" s="13" t="s">
        <v>12</v>
      </c>
      <c r="H1210" s="13" t="s">
        <v>29</v>
      </c>
      <c r="I1210" s="3">
        <f t="shared" si="126"/>
        <v>40</v>
      </c>
      <c r="J1210" s="7">
        <f t="shared" si="127"/>
        <v>44</v>
      </c>
      <c r="K1210" s="3">
        <f>LEN(H1210)</f>
        <v>5</v>
      </c>
      <c r="L1210" s="13" t="str">
        <f>IF(OR(AND(LEN(H1210&gt;3),ISERROR(FIND("-",H1210,1))),AND(LEN(H1210)&gt;3,ISERROR(FIND("+",H1210,1)))),LEFT(H1210,2),H1210)</f>
        <v>40</v>
      </c>
      <c r="M1210" s="13" t="str">
        <f>IF(AND(LEN(H1210&gt;3),ISERROR(FIND("+",H1210,1))),RIGHT(H1210,2),IF(AND(LEN(H1210)=3,ISERROR(FIND("-",H1210,1))),LEFT(H1210,2),H1210))</f>
        <v>44</v>
      </c>
      <c r="N1210" s="13" t="str">
        <f>SUBSTITUTE(H1210,"+","-")</f>
        <v>40-44</v>
      </c>
      <c r="O1210" s="3">
        <f t="shared" si="128"/>
        <v>5</v>
      </c>
      <c r="P1210" s="3">
        <f t="shared" si="129"/>
        <v>3</v>
      </c>
      <c r="Q1210" s="7">
        <f t="shared" si="130"/>
        <v>40</v>
      </c>
      <c r="R1210" s="7">
        <f t="shared" si="131"/>
        <v>44</v>
      </c>
      <c r="S1210" s="13" t="e">
        <f>VLOOKUP(A1210,history!$B:$F,2,0)</f>
        <v>#N/A</v>
      </c>
      <c r="T1210" s="13">
        <f>VLOOKUP($C1210,日期!$A:$D,3,0)</f>
        <v>5</v>
      </c>
      <c r="U1210" s="13">
        <f>VLOOKUP($C1210,日期!$A:$D,4,0)</f>
        <v>1</v>
      </c>
      <c r="V1210" s="65">
        <f t="shared" si="132"/>
        <v>44317</v>
      </c>
      <c r="W1210" s="13" t="s">
        <v>2774</v>
      </c>
    </row>
    <row r="1211" spans="1:23" ht="15">
      <c r="A1211" s="15">
        <v>3113</v>
      </c>
      <c r="B1211" s="15">
        <v>2021</v>
      </c>
      <c r="C1211" s="13" t="s">
        <v>9</v>
      </c>
      <c r="D1211" s="15">
        <v>20</v>
      </c>
      <c r="E1211" s="13" t="s">
        <v>10</v>
      </c>
      <c r="F1211" s="13" t="s">
        <v>11</v>
      </c>
      <c r="G1211" s="13" t="s">
        <v>12</v>
      </c>
      <c r="H1211" s="13" t="s">
        <v>35</v>
      </c>
      <c r="I1211" s="3">
        <f t="shared" si="126"/>
        <v>55</v>
      </c>
      <c r="J1211" s="7">
        <f t="shared" si="127"/>
        <v>59</v>
      </c>
      <c r="K1211" s="3">
        <f>LEN(H1211)</f>
        <v>5</v>
      </c>
      <c r="L1211" s="13" t="str">
        <f>IF(OR(AND(LEN(H1211&gt;3),ISERROR(FIND("-",H1211,1))),AND(LEN(H1211)&gt;3,ISERROR(FIND("+",H1211,1)))),LEFT(H1211,2),H1211)</f>
        <v>55</v>
      </c>
      <c r="M1211" s="13" t="str">
        <f>IF(AND(LEN(H1211&gt;3),ISERROR(FIND("+",H1211,1))),RIGHT(H1211,2),IF(AND(LEN(H1211)=3,ISERROR(FIND("-",H1211,1))),LEFT(H1211,2),H1211))</f>
        <v>59</v>
      </c>
      <c r="N1211" s="13" t="str">
        <f>SUBSTITUTE(H1211,"+","-")</f>
        <v>55-59</v>
      </c>
      <c r="O1211" s="3">
        <f t="shared" si="128"/>
        <v>5</v>
      </c>
      <c r="P1211" s="3">
        <f t="shared" si="129"/>
        <v>3</v>
      </c>
      <c r="Q1211" s="7">
        <f t="shared" si="130"/>
        <v>55</v>
      </c>
      <c r="R1211" s="7">
        <f t="shared" si="131"/>
        <v>59</v>
      </c>
      <c r="S1211" s="13" t="e">
        <f>VLOOKUP(A1211,history!$B:$F,2,0)</f>
        <v>#N/A</v>
      </c>
      <c r="T1211" s="13">
        <f>VLOOKUP($C1211,日期!$A:$D,3,0)</f>
        <v>5</v>
      </c>
      <c r="U1211" s="13">
        <f>VLOOKUP($C1211,日期!$A:$D,4,0)</f>
        <v>1</v>
      </c>
      <c r="V1211" s="65">
        <f t="shared" si="132"/>
        <v>44317</v>
      </c>
      <c r="W1211" s="13" t="s">
        <v>2775</v>
      </c>
    </row>
    <row r="1212" spans="1:23" ht="15">
      <c r="A1212" s="15">
        <v>3112</v>
      </c>
      <c r="B1212" s="15">
        <v>2021</v>
      </c>
      <c r="C1212" s="13" t="s">
        <v>9</v>
      </c>
      <c r="D1212" s="15">
        <v>20</v>
      </c>
      <c r="E1212" s="13" t="s">
        <v>10</v>
      </c>
      <c r="F1212" s="13" t="s">
        <v>17</v>
      </c>
      <c r="G1212" s="13" t="s">
        <v>12</v>
      </c>
      <c r="H1212" s="13" t="s">
        <v>18</v>
      </c>
      <c r="I1212" s="3">
        <f t="shared" si="126"/>
        <v>65</v>
      </c>
      <c r="J1212" s="7">
        <f t="shared" si="127"/>
        <v>69</v>
      </c>
      <c r="K1212" s="3">
        <f>LEN(H1212)</f>
        <v>5</v>
      </c>
      <c r="L1212" s="13" t="str">
        <f>IF(OR(AND(LEN(H1212&gt;3),ISERROR(FIND("-",H1212,1))),AND(LEN(H1212)&gt;3,ISERROR(FIND("+",H1212,1)))),LEFT(H1212,2),H1212)</f>
        <v>65</v>
      </c>
      <c r="M1212" s="13" t="str">
        <f>IF(AND(LEN(H1212&gt;3),ISERROR(FIND("+",H1212,1))),RIGHT(H1212,2),IF(AND(LEN(H1212)=3,ISERROR(FIND("-",H1212,1))),LEFT(H1212,2),H1212))</f>
        <v>69</v>
      </c>
      <c r="N1212" s="13" t="str">
        <f>SUBSTITUTE(H1212,"+","-")</f>
        <v>65-69</v>
      </c>
      <c r="O1212" s="3">
        <f t="shared" si="128"/>
        <v>5</v>
      </c>
      <c r="P1212" s="3">
        <f t="shared" si="129"/>
        <v>3</v>
      </c>
      <c r="Q1212" s="7">
        <f t="shared" si="130"/>
        <v>65</v>
      </c>
      <c r="R1212" s="7">
        <f t="shared" si="131"/>
        <v>69</v>
      </c>
      <c r="S1212" s="13" t="e">
        <f>VLOOKUP(A1212,history!$B:$F,2,0)</f>
        <v>#N/A</v>
      </c>
      <c r="T1212" s="13">
        <f>VLOOKUP($C1212,日期!$A:$D,3,0)</f>
        <v>5</v>
      </c>
      <c r="U1212" s="13">
        <f>VLOOKUP($C1212,日期!$A:$D,4,0)</f>
        <v>1</v>
      </c>
      <c r="V1212" s="65">
        <f t="shared" si="132"/>
        <v>44317</v>
      </c>
      <c r="W1212" s="13" t="s">
        <v>2776</v>
      </c>
    </row>
    <row r="1213" spans="1:23" ht="15">
      <c r="A1213" s="15">
        <v>3111</v>
      </c>
      <c r="B1213" s="15">
        <v>2021</v>
      </c>
      <c r="C1213" s="13" t="s">
        <v>9</v>
      </c>
      <c r="D1213" s="15">
        <v>20</v>
      </c>
      <c r="E1213" s="13" t="s">
        <v>10</v>
      </c>
      <c r="F1213" s="13" t="s">
        <v>17</v>
      </c>
      <c r="G1213" s="13" t="s">
        <v>12</v>
      </c>
      <c r="H1213" s="13" t="s">
        <v>34</v>
      </c>
      <c r="I1213" s="3">
        <f t="shared" si="126"/>
        <v>35</v>
      </c>
      <c r="J1213" s="7">
        <f t="shared" si="127"/>
        <v>39</v>
      </c>
      <c r="K1213" s="3">
        <f>LEN(H1213)</f>
        <v>5</v>
      </c>
      <c r="L1213" s="13" t="str">
        <f>IF(OR(AND(LEN(H1213&gt;3),ISERROR(FIND("-",H1213,1))),AND(LEN(H1213)&gt;3,ISERROR(FIND("+",H1213,1)))),LEFT(H1213,2),H1213)</f>
        <v>35</v>
      </c>
      <c r="M1213" s="13" t="str">
        <f>IF(AND(LEN(H1213&gt;3),ISERROR(FIND("+",H1213,1))),RIGHT(H1213,2),IF(AND(LEN(H1213)=3,ISERROR(FIND("-",H1213,1))),LEFT(H1213,2),H1213))</f>
        <v>39</v>
      </c>
      <c r="N1213" s="13" t="str">
        <f>SUBSTITUTE(H1213,"+","-")</f>
        <v>35-39</v>
      </c>
      <c r="O1213" s="3">
        <f t="shared" si="128"/>
        <v>5</v>
      </c>
      <c r="P1213" s="3">
        <f t="shared" si="129"/>
        <v>3</v>
      </c>
      <c r="Q1213" s="7">
        <f t="shared" si="130"/>
        <v>35</v>
      </c>
      <c r="R1213" s="7">
        <f t="shared" si="131"/>
        <v>39</v>
      </c>
      <c r="S1213" s="13" t="e">
        <f>VLOOKUP(A1213,history!$B:$F,2,0)</f>
        <v>#N/A</v>
      </c>
      <c r="T1213" s="13">
        <f>VLOOKUP($C1213,日期!$A:$D,3,0)</f>
        <v>5</v>
      </c>
      <c r="U1213" s="13">
        <f>VLOOKUP($C1213,日期!$A:$D,4,0)</f>
        <v>1</v>
      </c>
      <c r="V1213" s="65">
        <f t="shared" si="132"/>
        <v>44317</v>
      </c>
      <c r="W1213" s="13" t="s">
        <v>2777</v>
      </c>
    </row>
    <row r="1214" spans="1:23" ht="15">
      <c r="A1214" s="15">
        <v>3110</v>
      </c>
      <c r="B1214" s="15">
        <v>2021</v>
      </c>
      <c r="C1214" s="13" t="s">
        <v>9</v>
      </c>
      <c r="D1214" s="15">
        <v>20</v>
      </c>
      <c r="E1214" s="13" t="s">
        <v>39</v>
      </c>
      <c r="F1214" s="13" t="s">
        <v>11</v>
      </c>
      <c r="G1214" s="13" t="s">
        <v>12</v>
      </c>
      <c r="H1214" s="13" t="s">
        <v>15</v>
      </c>
      <c r="I1214" s="3">
        <f t="shared" si="126"/>
        <v>70</v>
      </c>
      <c r="J1214" s="7">
        <f t="shared" si="127"/>
        <v>70</v>
      </c>
      <c r="K1214" s="3">
        <f>LEN(H1214)</f>
        <v>3</v>
      </c>
      <c r="L1214" s="13" t="str">
        <f>IF(OR(AND(LEN(H1214&gt;3),ISERROR(FIND("-",H1214,1))),AND(LEN(H1214)&gt;3,ISERROR(FIND("+",H1214,1)))),LEFT(H1214,2),H1214)</f>
        <v>70</v>
      </c>
      <c r="M1214" s="13" t="str">
        <f>IF(AND(LEN(H1214&gt;3),ISERROR(FIND("+",H1214,1))),RIGHT(H1214,2),IF(AND(LEN(H1214)=3,ISERROR(FIND("-",H1214,1))),LEFT(H1214,2),H1214))</f>
        <v>70</v>
      </c>
      <c r="N1214" s="13" t="str">
        <f>SUBSTITUTE(H1214,"+","-")</f>
        <v>70-</v>
      </c>
      <c r="O1214" s="3">
        <f t="shared" si="128"/>
        <v>3</v>
      </c>
      <c r="P1214" s="3">
        <f t="shared" si="129"/>
        <v>3</v>
      </c>
      <c r="Q1214" s="7">
        <f t="shared" si="130"/>
        <v>70</v>
      </c>
      <c r="R1214" s="7">
        <f t="shared" si="131"/>
        <v>70</v>
      </c>
      <c r="S1214" s="13" t="e">
        <f>VLOOKUP(A1214,history!$B:$F,2,0)</f>
        <v>#N/A</v>
      </c>
      <c r="T1214" s="13">
        <f>VLOOKUP($C1214,日期!$A:$D,3,0)</f>
        <v>5</v>
      </c>
      <c r="U1214" s="13">
        <f>VLOOKUP($C1214,日期!$A:$D,4,0)</f>
        <v>1</v>
      </c>
      <c r="V1214" s="65">
        <f t="shared" si="132"/>
        <v>44317</v>
      </c>
      <c r="W1214" s="13" t="s">
        <v>2778</v>
      </c>
    </row>
    <row r="1215" spans="1:23" ht="15">
      <c r="A1215" s="15">
        <v>3109</v>
      </c>
      <c r="B1215" s="15">
        <v>2021</v>
      </c>
      <c r="C1215" s="13" t="s">
        <v>9</v>
      </c>
      <c r="D1215" s="15">
        <v>20</v>
      </c>
      <c r="E1215" s="13" t="s">
        <v>14</v>
      </c>
      <c r="F1215" s="13" t="s">
        <v>11</v>
      </c>
      <c r="G1215" s="13" t="s">
        <v>12</v>
      </c>
      <c r="H1215" s="13" t="s">
        <v>34</v>
      </c>
      <c r="I1215" s="3">
        <f t="shared" si="126"/>
        <v>35</v>
      </c>
      <c r="J1215" s="7">
        <f t="shared" si="127"/>
        <v>39</v>
      </c>
      <c r="K1215" s="3">
        <f>LEN(H1215)</f>
        <v>5</v>
      </c>
      <c r="L1215" s="13" t="str">
        <f>IF(OR(AND(LEN(H1215&gt;3),ISERROR(FIND("-",H1215,1))),AND(LEN(H1215)&gt;3,ISERROR(FIND("+",H1215,1)))),LEFT(H1215,2),H1215)</f>
        <v>35</v>
      </c>
      <c r="M1215" s="13" t="str">
        <f>IF(AND(LEN(H1215&gt;3),ISERROR(FIND("+",H1215,1))),RIGHT(H1215,2),IF(AND(LEN(H1215)=3,ISERROR(FIND("-",H1215,1))),LEFT(H1215,2),H1215))</f>
        <v>39</v>
      </c>
      <c r="N1215" s="13" t="str">
        <f>SUBSTITUTE(H1215,"+","-")</f>
        <v>35-39</v>
      </c>
      <c r="O1215" s="3">
        <f t="shared" si="128"/>
        <v>5</v>
      </c>
      <c r="P1215" s="3">
        <f t="shared" si="129"/>
        <v>3</v>
      </c>
      <c r="Q1215" s="7">
        <f t="shared" si="130"/>
        <v>35</v>
      </c>
      <c r="R1215" s="7">
        <f t="shared" si="131"/>
        <v>39</v>
      </c>
      <c r="S1215" s="13" t="e">
        <f>VLOOKUP(A1215,history!$B:$F,2,0)</f>
        <v>#N/A</v>
      </c>
      <c r="T1215" s="13">
        <f>VLOOKUP($C1215,日期!$A:$D,3,0)</f>
        <v>5</v>
      </c>
      <c r="U1215" s="13">
        <f>VLOOKUP($C1215,日期!$A:$D,4,0)</f>
        <v>1</v>
      </c>
      <c r="V1215" s="65">
        <f t="shared" si="132"/>
        <v>44317</v>
      </c>
      <c r="W1215" s="13" t="s">
        <v>2779</v>
      </c>
    </row>
    <row r="1216" spans="1:23" ht="15">
      <c r="A1216" s="15">
        <v>3108</v>
      </c>
      <c r="B1216" s="15">
        <v>2021</v>
      </c>
      <c r="C1216" s="13" t="s">
        <v>9</v>
      </c>
      <c r="D1216" s="15">
        <v>20</v>
      </c>
      <c r="E1216" s="13" t="s">
        <v>14</v>
      </c>
      <c r="F1216" s="13" t="s">
        <v>17</v>
      </c>
      <c r="G1216" s="13" t="s">
        <v>12</v>
      </c>
      <c r="H1216" s="13" t="s">
        <v>30</v>
      </c>
      <c r="I1216" s="3">
        <f t="shared" si="126"/>
        <v>45</v>
      </c>
      <c r="J1216" s="7">
        <f t="shared" si="127"/>
        <v>49</v>
      </c>
      <c r="K1216" s="3">
        <f>LEN(H1216)</f>
        <v>5</v>
      </c>
      <c r="L1216" s="13" t="str">
        <f>IF(OR(AND(LEN(H1216&gt;3),ISERROR(FIND("-",H1216,1))),AND(LEN(H1216)&gt;3,ISERROR(FIND("+",H1216,1)))),LEFT(H1216,2),H1216)</f>
        <v>45</v>
      </c>
      <c r="M1216" s="13" t="str">
        <f>IF(AND(LEN(H1216&gt;3),ISERROR(FIND("+",H1216,1))),RIGHT(H1216,2),IF(AND(LEN(H1216)=3,ISERROR(FIND("-",H1216,1))),LEFT(H1216,2),H1216))</f>
        <v>49</v>
      </c>
      <c r="N1216" s="13" t="str">
        <f>SUBSTITUTE(H1216,"+","-")</f>
        <v>45-49</v>
      </c>
      <c r="O1216" s="3">
        <f t="shared" si="128"/>
        <v>5</v>
      </c>
      <c r="P1216" s="3">
        <f t="shared" si="129"/>
        <v>3</v>
      </c>
      <c r="Q1216" s="7">
        <f t="shared" si="130"/>
        <v>45</v>
      </c>
      <c r="R1216" s="7">
        <f t="shared" si="131"/>
        <v>49</v>
      </c>
      <c r="S1216" s="13" t="e">
        <f>VLOOKUP(A1216,history!$B:$F,2,0)</f>
        <v>#N/A</v>
      </c>
      <c r="T1216" s="13">
        <f>VLOOKUP($C1216,日期!$A:$D,3,0)</f>
        <v>5</v>
      </c>
      <c r="U1216" s="13">
        <f>VLOOKUP($C1216,日期!$A:$D,4,0)</f>
        <v>1</v>
      </c>
      <c r="V1216" s="65">
        <f t="shared" si="132"/>
        <v>44317</v>
      </c>
      <c r="W1216" s="13" t="s">
        <v>2780</v>
      </c>
    </row>
    <row r="1217" spans="1:23" ht="15">
      <c r="A1217" s="15">
        <v>3107</v>
      </c>
      <c r="B1217" s="15">
        <v>2021</v>
      </c>
      <c r="C1217" s="13" t="s">
        <v>9</v>
      </c>
      <c r="D1217" s="15">
        <v>20</v>
      </c>
      <c r="E1217" s="13" t="s">
        <v>63</v>
      </c>
      <c r="F1217" s="13" t="s">
        <v>11</v>
      </c>
      <c r="G1217" s="13" t="s">
        <v>12</v>
      </c>
      <c r="H1217" s="13" t="s">
        <v>18</v>
      </c>
      <c r="I1217" s="3">
        <f t="shared" si="126"/>
        <v>65</v>
      </c>
      <c r="J1217" s="7">
        <f t="shared" si="127"/>
        <v>69</v>
      </c>
      <c r="K1217" s="3">
        <f>LEN(H1217)</f>
        <v>5</v>
      </c>
      <c r="L1217" s="13" t="str">
        <f>IF(OR(AND(LEN(H1217&gt;3),ISERROR(FIND("-",H1217,1))),AND(LEN(H1217)&gt;3,ISERROR(FIND("+",H1217,1)))),LEFT(H1217,2),H1217)</f>
        <v>65</v>
      </c>
      <c r="M1217" s="13" t="str">
        <f>IF(AND(LEN(H1217&gt;3),ISERROR(FIND("+",H1217,1))),RIGHT(H1217,2),IF(AND(LEN(H1217)=3,ISERROR(FIND("-",H1217,1))),LEFT(H1217,2),H1217))</f>
        <v>69</v>
      </c>
      <c r="N1217" s="13" t="str">
        <f>SUBSTITUTE(H1217,"+","-")</f>
        <v>65-69</v>
      </c>
      <c r="O1217" s="3">
        <f t="shared" si="128"/>
        <v>5</v>
      </c>
      <c r="P1217" s="3">
        <f t="shared" si="129"/>
        <v>3</v>
      </c>
      <c r="Q1217" s="7">
        <f t="shared" si="130"/>
        <v>65</v>
      </c>
      <c r="R1217" s="7">
        <f t="shared" si="131"/>
        <v>69</v>
      </c>
      <c r="S1217" s="13" t="e">
        <f>VLOOKUP(A1217,history!$B:$F,2,0)</f>
        <v>#N/A</v>
      </c>
      <c r="T1217" s="13">
        <f>VLOOKUP($C1217,日期!$A:$D,3,0)</f>
        <v>5</v>
      </c>
      <c r="U1217" s="13">
        <f>VLOOKUP($C1217,日期!$A:$D,4,0)</f>
        <v>1</v>
      </c>
      <c r="V1217" s="65">
        <f t="shared" si="132"/>
        <v>44317</v>
      </c>
      <c r="W1217" s="13" t="s">
        <v>2781</v>
      </c>
    </row>
    <row r="1218" spans="1:23" ht="15">
      <c r="A1218" s="15">
        <v>3106</v>
      </c>
      <c r="B1218" s="15">
        <v>2021</v>
      </c>
      <c r="C1218" s="13" t="s">
        <v>9</v>
      </c>
      <c r="D1218" s="15">
        <v>20</v>
      </c>
      <c r="E1218" s="13" t="s">
        <v>10</v>
      </c>
      <c r="F1218" s="13" t="s">
        <v>11</v>
      </c>
      <c r="G1218" s="13" t="s">
        <v>12</v>
      </c>
      <c r="H1218" s="13" t="s">
        <v>35</v>
      </c>
      <c r="I1218" s="3">
        <f t="shared" si="126"/>
        <v>55</v>
      </c>
      <c r="J1218" s="7">
        <f t="shared" si="127"/>
        <v>59</v>
      </c>
      <c r="K1218" s="3">
        <f>LEN(H1218)</f>
        <v>5</v>
      </c>
      <c r="L1218" s="13" t="str">
        <f>IF(OR(AND(LEN(H1218&gt;3),ISERROR(FIND("-",H1218,1))),AND(LEN(H1218)&gt;3,ISERROR(FIND("+",H1218,1)))),LEFT(H1218,2),H1218)</f>
        <v>55</v>
      </c>
      <c r="M1218" s="13" t="str">
        <f>IF(AND(LEN(H1218&gt;3),ISERROR(FIND("+",H1218,1))),RIGHT(H1218,2),IF(AND(LEN(H1218)=3,ISERROR(FIND("-",H1218,1))),LEFT(H1218,2),H1218))</f>
        <v>59</v>
      </c>
      <c r="N1218" s="13" t="str">
        <f>SUBSTITUTE(H1218,"+","-")</f>
        <v>55-59</v>
      </c>
      <c r="O1218" s="3">
        <f t="shared" si="128"/>
        <v>5</v>
      </c>
      <c r="P1218" s="3">
        <f t="shared" si="129"/>
        <v>3</v>
      </c>
      <c r="Q1218" s="7">
        <f t="shared" si="130"/>
        <v>55</v>
      </c>
      <c r="R1218" s="7">
        <f t="shared" si="131"/>
        <v>59</v>
      </c>
      <c r="S1218" s="13" t="e">
        <f>VLOOKUP(A1218,history!$B:$F,2,0)</f>
        <v>#N/A</v>
      </c>
      <c r="T1218" s="13">
        <f>VLOOKUP($C1218,日期!$A:$D,3,0)</f>
        <v>5</v>
      </c>
      <c r="U1218" s="13">
        <f>VLOOKUP($C1218,日期!$A:$D,4,0)</f>
        <v>1</v>
      </c>
      <c r="V1218" s="65">
        <f t="shared" si="132"/>
        <v>44317</v>
      </c>
      <c r="W1218" s="13" t="s">
        <v>2782</v>
      </c>
    </row>
    <row r="1219" spans="1:23" ht="15">
      <c r="A1219" s="15">
        <v>3105</v>
      </c>
      <c r="B1219" s="15">
        <v>2021</v>
      </c>
      <c r="C1219" s="13" t="s">
        <v>9</v>
      </c>
      <c r="D1219" s="15">
        <v>20</v>
      </c>
      <c r="E1219" s="13" t="s">
        <v>10</v>
      </c>
      <c r="F1219" s="13" t="s">
        <v>17</v>
      </c>
      <c r="G1219" s="13" t="s">
        <v>12</v>
      </c>
      <c r="H1219" s="13" t="s">
        <v>18</v>
      </c>
      <c r="I1219" s="3">
        <f t="shared" ref="I1219:I1282" si="133">VALUE(IF(LEN(H1219)&gt;=3,LEFT(H1219,2),H1219))</f>
        <v>65</v>
      </c>
      <c r="J1219" s="7">
        <f t="shared" ref="J1219:J1282" si="134">VALUE(IF(LEN(H1219)=5,RIGHT(H1219,2),LEFT(H1219,2)))</f>
        <v>69</v>
      </c>
      <c r="K1219" s="3">
        <f>LEN(H1219)</f>
        <v>5</v>
      </c>
      <c r="L1219" s="13" t="str">
        <f>IF(OR(AND(LEN(H1219&gt;3),ISERROR(FIND("-",H1219,1))),AND(LEN(H1219)&gt;3,ISERROR(FIND("+",H1219,1)))),LEFT(H1219,2),H1219)</f>
        <v>65</v>
      </c>
      <c r="M1219" s="13" t="str">
        <f>IF(AND(LEN(H1219&gt;3),ISERROR(FIND("+",H1219,1))),RIGHT(H1219,2),IF(AND(LEN(H1219)=3,ISERROR(FIND("-",H1219,1))),LEFT(H1219,2),H1219))</f>
        <v>69</v>
      </c>
      <c r="N1219" s="13" t="str">
        <f>SUBSTITUTE(H1219,"+","-")</f>
        <v>65-69</v>
      </c>
      <c r="O1219" s="3">
        <f t="shared" ref="O1219:O1282" si="135">LEN(N1219)</f>
        <v>5</v>
      </c>
      <c r="P1219" s="3">
        <f t="shared" ref="P1219:P1282" si="136">FIND("-",N1219,1)</f>
        <v>3</v>
      </c>
      <c r="Q1219" s="7">
        <f t="shared" ref="Q1219:Q1282" si="137">VALUE(IF(ISERROR(FIND("-",N1219,1)),N1219,LEFT(N1219,FIND("-",N1219,1)-1)))</f>
        <v>65</v>
      </c>
      <c r="R1219" s="7">
        <f t="shared" ref="R1219:R1282" si="138">VALUE(IF(ISERROR(FIND("-",N1219,1)),N1219,IF(AND(FIND("-",N1219,1)=3,LEN(N1219)=3),LEFT(N1219,2),RIGHT(N1219,FIND("-",N1219,1)-1))))</f>
        <v>69</v>
      </c>
      <c r="S1219" s="13" t="e">
        <f>VLOOKUP(A1219,history!$B:$F,2,0)</f>
        <v>#N/A</v>
      </c>
      <c r="T1219" s="13">
        <f>VLOOKUP($C1219,日期!$A:$D,3,0)</f>
        <v>5</v>
      </c>
      <c r="U1219" s="13">
        <f>VLOOKUP($C1219,日期!$A:$D,4,0)</f>
        <v>1</v>
      </c>
      <c r="V1219" s="65">
        <f t="shared" ref="V1219:V1282" si="139">DATE(B1219,T1219,U1219)</f>
        <v>44317</v>
      </c>
      <c r="W1219" s="13" t="s">
        <v>2783</v>
      </c>
    </row>
    <row r="1220" spans="1:23" ht="15">
      <c r="A1220" s="15">
        <v>3104</v>
      </c>
      <c r="B1220" s="15">
        <v>2021</v>
      </c>
      <c r="C1220" s="13" t="s">
        <v>9</v>
      </c>
      <c r="D1220" s="15">
        <v>20</v>
      </c>
      <c r="E1220" s="13" t="s">
        <v>10</v>
      </c>
      <c r="F1220" s="13" t="s">
        <v>17</v>
      </c>
      <c r="G1220" s="13" t="s">
        <v>12</v>
      </c>
      <c r="H1220" s="13" t="s">
        <v>34</v>
      </c>
      <c r="I1220" s="3">
        <f t="shared" si="133"/>
        <v>35</v>
      </c>
      <c r="J1220" s="7">
        <f t="shared" si="134"/>
        <v>39</v>
      </c>
      <c r="K1220" s="3">
        <f>LEN(H1220)</f>
        <v>5</v>
      </c>
      <c r="L1220" s="13" t="str">
        <f>IF(OR(AND(LEN(H1220&gt;3),ISERROR(FIND("-",H1220,1))),AND(LEN(H1220)&gt;3,ISERROR(FIND("+",H1220,1)))),LEFT(H1220,2),H1220)</f>
        <v>35</v>
      </c>
      <c r="M1220" s="13" t="str">
        <f>IF(AND(LEN(H1220&gt;3),ISERROR(FIND("+",H1220,1))),RIGHT(H1220,2),IF(AND(LEN(H1220)=3,ISERROR(FIND("-",H1220,1))),LEFT(H1220,2),H1220))</f>
        <v>39</v>
      </c>
      <c r="N1220" s="13" t="str">
        <f>SUBSTITUTE(H1220,"+","-")</f>
        <v>35-39</v>
      </c>
      <c r="O1220" s="3">
        <f t="shared" si="135"/>
        <v>5</v>
      </c>
      <c r="P1220" s="3">
        <f t="shared" si="136"/>
        <v>3</v>
      </c>
      <c r="Q1220" s="7">
        <f t="shared" si="137"/>
        <v>35</v>
      </c>
      <c r="R1220" s="7">
        <f t="shared" si="138"/>
        <v>39</v>
      </c>
      <c r="S1220" s="13" t="e">
        <f>VLOOKUP(A1220,history!$B:$F,2,0)</f>
        <v>#N/A</v>
      </c>
      <c r="T1220" s="13">
        <f>VLOOKUP($C1220,日期!$A:$D,3,0)</f>
        <v>5</v>
      </c>
      <c r="U1220" s="13">
        <f>VLOOKUP($C1220,日期!$A:$D,4,0)</f>
        <v>1</v>
      </c>
      <c r="V1220" s="65">
        <f t="shared" si="139"/>
        <v>44317</v>
      </c>
      <c r="W1220" s="13" t="s">
        <v>2784</v>
      </c>
    </row>
    <row r="1221" spans="1:23" ht="15">
      <c r="A1221" s="15">
        <v>3103</v>
      </c>
      <c r="B1221" s="15">
        <v>2021</v>
      </c>
      <c r="C1221" s="13" t="s">
        <v>9</v>
      </c>
      <c r="D1221" s="15">
        <v>20</v>
      </c>
      <c r="E1221" s="13" t="s">
        <v>39</v>
      </c>
      <c r="F1221" s="13" t="s">
        <v>11</v>
      </c>
      <c r="G1221" s="13" t="s">
        <v>12</v>
      </c>
      <c r="H1221" s="13" t="s">
        <v>32</v>
      </c>
      <c r="I1221" s="3">
        <f t="shared" si="133"/>
        <v>60</v>
      </c>
      <c r="J1221" s="7">
        <f t="shared" si="134"/>
        <v>64</v>
      </c>
      <c r="K1221" s="3">
        <f>LEN(H1221)</f>
        <v>5</v>
      </c>
      <c r="L1221" s="13" t="str">
        <f>IF(OR(AND(LEN(H1221&gt;3),ISERROR(FIND("-",H1221,1))),AND(LEN(H1221)&gt;3,ISERROR(FIND("+",H1221,1)))),LEFT(H1221,2),H1221)</f>
        <v>60</v>
      </c>
      <c r="M1221" s="13" t="str">
        <f>IF(AND(LEN(H1221&gt;3),ISERROR(FIND("+",H1221,1))),RIGHT(H1221,2),IF(AND(LEN(H1221)=3,ISERROR(FIND("-",H1221,1))),LEFT(H1221,2),H1221))</f>
        <v>64</v>
      </c>
      <c r="N1221" s="13" t="str">
        <f>SUBSTITUTE(H1221,"+","-")</f>
        <v>60-64</v>
      </c>
      <c r="O1221" s="3">
        <f t="shared" si="135"/>
        <v>5</v>
      </c>
      <c r="P1221" s="3">
        <f t="shared" si="136"/>
        <v>3</v>
      </c>
      <c r="Q1221" s="7">
        <f t="shared" si="137"/>
        <v>60</v>
      </c>
      <c r="R1221" s="7">
        <f t="shared" si="138"/>
        <v>64</v>
      </c>
      <c r="S1221" s="13" t="e">
        <f>VLOOKUP(A1221,history!$B:$F,2,0)</f>
        <v>#N/A</v>
      </c>
      <c r="T1221" s="13">
        <f>VLOOKUP($C1221,日期!$A:$D,3,0)</f>
        <v>5</v>
      </c>
      <c r="U1221" s="13">
        <f>VLOOKUP($C1221,日期!$A:$D,4,0)</f>
        <v>1</v>
      </c>
      <c r="V1221" s="65">
        <f t="shared" si="139"/>
        <v>44317</v>
      </c>
      <c r="W1221" s="13" t="s">
        <v>2785</v>
      </c>
    </row>
    <row r="1222" spans="1:23" ht="15">
      <c r="A1222" s="15">
        <v>3102</v>
      </c>
      <c r="B1222" s="15">
        <v>2021</v>
      </c>
      <c r="C1222" s="13" t="s">
        <v>9</v>
      </c>
      <c r="D1222" s="15">
        <v>20</v>
      </c>
      <c r="E1222" s="13" t="s">
        <v>14</v>
      </c>
      <c r="F1222" s="13" t="s">
        <v>11</v>
      </c>
      <c r="G1222" s="13" t="s">
        <v>12</v>
      </c>
      <c r="H1222" s="13" t="s">
        <v>34</v>
      </c>
      <c r="I1222" s="3">
        <f t="shared" si="133"/>
        <v>35</v>
      </c>
      <c r="J1222" s="7">
        <f t="shared" si="134"/>
        <v>39</v>
      </c>
      <c r="K1222" s="3">
        <f>LEN(H1222)</f>
        <v>5</v>
      </c>
      <c r="L1222" s="13" t="str">
        <f>IF(OR(AND(LEN(H1222&gt;3),ISERROR(FIND("-",H1222,1))),AND(LEN(H1222)&gt;3,ISERROR(FIND("+",H1222,1)))),LEFT(H1222,2),H1222)</f>
        <v>35</v>
      </c>
      <c r="M1222" s="13" t="str">
        <f>IF(AND(LEN(H1222&gt;3),ISERROR(FIND("+",H1222,1))),RIGHT(H1222,2),IF(AND(LEN(H1222)=3,ISERROR(FIND("-",H1222,1))),LEFT(H1222,2),H1222))</f>
        <v>39</v>
      </c>
      <c r="N1222" s="13" t="str">
        <f>SUBSTITUTE(H1222,"+","-")</f>
        <v>35-39</v>
      </c>
      <c r="O1222" s="3">
        <f t="shared" si="135"/>
        <v>5</v>
      </c>
      <c r="P1222" s="3">
        <f t="shared" si="136"/>
        <v>3</v>
      </c>
      <c r="Q1222" s="7">
        <f t="shared" si="137"/>
        <v>35</v>
      </c>
      <c r="R1222" s="7">
        <f t="shared" si="138"/>
        <v>39</v>
      </c>
      <c r="S1222" s="13" t="e">
        <f>VLOOKUP(A1222,history!$B:$F,2,0)</f>
        <v>#N/A</v>
      </c>
      <c r="T1222" s="13">
        <f>VLOOKUP($C1222,日期!$A:$D,3,0)</f>
        <v>5</v>
      </c>
      <c r="U1222" s="13">
        <f>VLOOKUP($C1222,日期!$A:$D,4,0)</f>
        <v>1</v>
      </c>
      <c r="V1222" s="65">
        <f t="shared" si="139"/>
        <v>44317</v>
      </c>
      <c r="W1222" s="13" t="s">
        <v>2786</v>
      </c>
    </row>
    <row r="1223" spans="1:23" ht="15">
      <c r="A1223" s="15">
        <v>3101</v>
      </c>
      <c r="B1223" s="15">
        <v>2021</v>
      </c>
      <c r="C1223" s="13" t="s">
        <v>9</v>
      </c>
      <c r="D1223" s="15">
        <v>20</v>
      </c>
      <c r="E1223" s="13" t="s">
        <v>14</v>
      </c>
      <c r="F1223" s="13" t="s">
        <v>17</v>
      </c>
      <c r="G1223" s="13" t="s">
        <v>12</v>
      </c>
      <c r="H1223" s="13" t="s">
        <v>30</v>
      </c>
      <c r="I1223" s="3">
        <f t="shared" si="133"/>
        <v>45</v>
      </c>
      <c r="J1223" s="7">
        <f t="shared" si="134"/>
        <v>49</v>
      </c>
      <c r="K1223" s="3">
        <f>LEN(H1223)</f>
        <v>5</v>
      </c>
      <c r="L1223" s="13" t="str">
        <f>IF(OR(AND(LEN(H1223&gt;3),ISERROR(FIND("-",H1223,1))),AND(LEN(H1223)&gt;3,ISERROR(FIND("+",H1223,1)))),LEFT(H1223,2),H1223)</f>
        <v>45</v>
      </c>
      <c r="M1223" s="13" t="str">
        <f>IF(AND(LEN(H1223&gt;3),ISERROR(FIND("+",H1223,1))),RIGHT(H1223,2),IF(AND(LEN(H1223)=3,ISERROR(FIND("-",H1223,1))),LEFT(H1223,2),H1223))</f>
        <v>49</v>
      </c>
      <c r="N1223" s="13" t="str">
        <f>SUBSTITUTE(H1223,"+","-")</f>
        <v>45-49</v>
      </c>
      <c r="O1223" s="3">
        <f t="shared" si="135"/>
        <v>5</v>
      </c>
      <c r="P1223" s="3">
        <f t="shared" si="136"/>
        <v>3</v>
      </c>
      <c r="Q1223" s="7">
        <f t="shared" si="137"/>
        <v>45</v>
      </c>
      <c r="R1223" s="7">
        <f t="shared" si="138"/>
        <v>49</v>
      </c>
      <c r="S1223" s="13" t="e">
        <f>VLOOKUP(A1223,history!$B:$F,2,0)</f>
        <v>#N/A</v>
      </c>
      <c r="T1223" s="13">
        <f>VLOOKUP($C1223,日期!$A:$D,3,0)</f>
        <v>5</v>
      </c>
      <c r="U1223" s="13">
        <f>VLOOKUP($C1223,日期!$A:$D,4,0)</f>
        <v>1</v>
      </c>
      <c r="V1223" s="65">
        <f t="shared" si="139"/>
        <v>44317</v>
      </c>
      <c r="W1223" s="13" t="s">
        <v>2787</v>
      </c>
    </row>
    <row r="1224" spans="1:23" ht="15">
      <c r="A1224" s="15">
        <v>3100</v>
      </c>
      <c r="B1224" s="15">
        <v>2021</v>
      </c>
      <c r="C1224" s="13" t="s">
        <v>9</v>
      </c>
      <c r="D1224" s="15">
        <v>20</v>
      </c>
      <c r="E1224" s="13" t="s">
        <v>64</v>
      </c>
      <c r="F1224" s="13" t="s">
        <v>11</v>
      </c>
      <c r="G1224" s="13" t="s">
        <v>12</v>
      </c>
      <c r="H1224" s="13" t="s">
        <v>29</v>
      </c>
      <c r="I1224" s="3">
        <f t="shared" si="133"/>
        <v>40</v>
      </c>
      <c r="J1224" s="7">
        <f t="shared" si="134"/>
        <v>44</v>
      </c>
      <c r="K1224" s="3">
        <f>LEN(H1224)</f>
        <v>5</v>
      </c>
      <c r="L1224" s="13" t="str">
        <f>IF(OR(AND(LEN(H1224&gt;3),ISERROR(FIND("-",H1224,1))),AND(LEN(H1224)&gt;3,ISERROR(FIND("+",H1224,1)))),LEFT(H1224,2),H1224)</f>
        <v>40</v>
      </c>
      <c r="M1224" s="13" t="str">
        <f>IF(AND(LEN(H1224&gt;3),ISERROR(FIND("+",H1224,1))),RIGHT(H1224,2),IF(AND(LEN(H1224)=3,ISERROR(FIND("-",H1224,1))),LEFT(H1224,2),H1224))</f>
        <v>44</v>
      </c>
      <c r="N1224" s="13" t="str">
        <f>SUBSTITUTE(H1224,"+","-")</f>
        <v>40-44</v>
      </c>
      <c r="O1224" s="3">
        <f t="shared" si="135"/>
        <v>5</v>
      </c>
      <c r="P1224" s="3">
        <f t="shared" si="136"/>
        <v>3</v>
      </c>
      <c r="Q1224" s="7">
        <f t="shared" si="137"/>
        <v>40</v>
      </c>
      <c r="R1224" s="7">
        <f t="shared" si="138"/>
        <v>44</v>
      </c>
      <c r="S1224" s="13" t="e">
        <f>VLOOKUP(A1224,history!$B:$F,2,0)</f>
        <v>#N/A</v>
      </c>
      <c r="T1224" s="13">
        <f>VLOOKUP($C1224,日期!$A:$D,3,0)</f>
        <v>5</v>
      </c>
      <c r="U1224" s="13">
        <f>VLOOKUP($C1224,日期!$A:$D,4,0)</f>
        <v>1</v>
      </c>
      <c r="V1224" s="65">
        <f t="shared" si="139"/>
        <v>44317</v>
      </c>
      <c r="W1224" s="13" t="s">
        <v>2788</v>
      </c>
    </row>
    <row r="1225" spans="1:23" ht="15">
      <c r="A1225" s="15">
        <v>3099</v>
      </c>
      <c r="B1225" s="15">
        <v>2021</v>
      </c>
      <c r="C1225" s="13" t="s">
        <v>9</v>
      </c>
      <c r="D1225" s="15">
        <v>20</v>
      </c>
      <c r="E1225" s="13" t="s">
        <v>10</v>
      </c>
      <c r="F1225" s="13" t="s">
        <v>11</v>
      </c>
      <c r="G1225" s="13" t="s">
        <v>12</v>
      </c>
      <c r="H1225" s="13" t="s">
        <v>35</v>
      </c>
      <c r="I1225" s="3">
        <f t="shared" si="133"/>
        <v>55</v>
      </c>
      <c r="J1225" s="7">
        <f t="shared" si="134"/>
        <v>59</v>
      </c>
      <c r="K1225" s="3">
        <f>LEN(H1225)</f>
        <v>5</v>
      </c>
      <c r="L1225" s="13" t="str">
        <f>IF(OR(AND(LEN(H1225&gt;3),ISERROR(FIND("-",H1225,1))),AND(LEN(H1225)&gt;3,ISERROR(FIND("+",H1225,1)))),LEFT(H1225,2),H1225)</f>
        <v>55</v>
      </c>
      <c r="M1225" s="13" t="str">
        <f>IF(AND(LEN(H1225&gt;3),ISERROR(FIND("+",H1225,1))),RIGHT(H1225,2),IF(AND(LEN(H1225)=3,ISERROR(FIND("-",H1225,1))),LEFT(H1225,2),H1225))</f>
        <v>59</v>
      </c>
      <c r="N1225" s="13" t="str">
        <f>SUBSTITUTE(H1225,"+","-")</f>
        <v>55-59</v>
      </c>
      <c r="O1225" s="3">
        <f t="shared" si="135"/>
        <v>5</v>
      </c>
      <c r="P1225" s="3">
        <f t="shared" si="136"/>
        <v>3</v>
      </c>
      <c r="Q1225" s="7">
        <f t="shared" si="137"/>
        <v>55</v>
      </c>
      <c r="R1225" s="7">
        <f t="shared" si="138"/>
        <v>59</v>
      </c>
      <c r="S1225" s="13" t="e">
        <f>VLOOKUP(A1225,history!$B:$F,2,0)</f>
        <v>#N/A</v>
      </c>
      <c r="T1225" s="13">
        <f>VLOOKUP($C1225,日期!$A:$D,3,0)</f>
        <v>5</v>
      </c>
      <c r="U1225" s="13">
        <f>VLOOKUP($C1225,日期!$A:$D,4,0)</f>
        <v>1</v>
      </c>
      <c r="V1225" s="65">
        <f t="shared" si="139"/>
        <v>44317</v>
      </c>
      <c r="W1225" s="13" t="s">
        <v>2789</v>
      </c>
    </row>
    <row r="1226" spans="1:23" ht="15">
      <c r="A1226" s="15">
        <v>3098</v>
      </c>
      <c r="B1226" s="15">
        <v>2021</v>
      </c>
      <c r="C1226" s="13" t="s">
        <v>9</v>
      </c>
      <c r="D1226" s="15">
        <v>20</v>
      </c>
      <c r="E1226" s="13" t="s">
        <v>10</v>
      </c>
      <c r="F1226" s="13" t="s">
        <v>17</v>
      </c>
      <c r="G1226" s="13" t="s">
        <v>12</v>
      </c>
      <c r="H1226" s="13" t="s">
        <v>18</v>
      </c>
      <c r="I1226" s="3">
        <f t="shared" si="133"/>
        <v>65</v>
      </c>
      <c r="J1226" s="7">
        <f t="shared" si="134"/>
        <v>69</v>
      </c>
      <c r="K1226" s="3">
        <f>LEN(H1226)</f>
        <v>5</v>
      </c>
      <c r="L1226" s="13" t="str">
        <f>IF(OR(AND(LEN(H1226&gt;3),ISERROR(FIND("-",H1226,1))),AND(LEN(H1226)&gt;3,ISERROR(FIND("+",H1226,1)))),LEFT(H1226,2),H1226)</f>
        <v>65</v>
      </c>
      <c r="M1226" s="13" t="str">
        <f>IF(AND(LEN(H1226&gt;3),ISERROR(FIND("+",H1226,1))),RIGHT(H1226,2),IF(AND(LEN(H1226)=3,ISERROR(FIND("-",H1226,1))),LEFT(H1226,2),H1226))</f>
        <v>69</v>
      </c>
      <c r="N1226" s="13" t="str">
        <f>SUBSTITUTE(H1226,"+","-")</f>
        <v>65-69</v>
      </c>
      <c r="O1226" s="3">
        <f t="shared" si="135"/>
        <v>5</v>
      </c>
      <c r="P1226" s="3">
        <f t="shared" si="136"/>
        <v>3</v>
      </c>
      <c r="Q1226" s="7">
        <f t="shared" si="137"/>
        <v>65</v>
      </c>
      <c r="R1226" s="7">
        <f t="shared" si="138"/>
        <v>69</v>
      </c>
      <c r="S1226" s="13" t="e">
        <f>VLOOKUP(A1226,history!$B:$F,2,0)</f>
        <v>#N/A</v>
      </c>
      <c r="T1226" s="13">
        <f>VLOOKUP($C1226,日期!$A:$D,3,0)</f>
        <v>5</v>
      </c>
      <c r="U1226" s="13">
        <f>VLOOKUP($C1226,日期!$A:$D,4,0)</f>
        <v>1</v>
      </c>
      <c r="V1226" s="65">
        <f t="shared" si="139"/>
        <v>44317</v>
      </c>
      <c r="W1226" s="13" t="s">
        <v>2790</v>
      </c>
    </row>
    <row r="1227" spans="1:23" ht="15">
      <c r="A1227" s="15">
        <v>3097</v>
      </c>
      <c r="B1227" s="15">
        <v>2021</v>
      </c>
      <c r="C1227" s="13" t="s">
        <v>9</v>
      </c>
      <c r="D1227" s="15">
        <v>20</v>
      </c>
      <c r="E1227" s="13" t="s">
        <v>10</v>
      </c>
      <c r="F1227" s="13" t="s">
        <v>17</v>
      </c>
      <c r="G1227" s="13" t="s">
        <v>12</v>
      </c>
      <c r="H1227" s="13" t="s">
        <v>34</v>
      </c>
      <c r="I1227" s="3">
        <f t="shared" si="133"/>
        <v>35</v>
      </c>
      <c r="J1227" s="7">
        <f t="shared" si="134"/>
        <v>39</v>
      </c>
      <c r="K1227" s="3">
        <f>LEN(H1227)</f>
        <v>5</v>
      </c>
      <c r="L1227" s="13" t="str">
        <f>IF(OR(AND(LEN(H1227&gt;3),ISERROR(FIND("-",H1227,1))),AND(LEN(H1227)&gt;3,ISERROR(FIND("+",H1227,1)))),LEFT(H1227,2),H1227)</f>
        <v>35</v>
      </c>
      <c r="M1227" s="13" t="str">
        <f>IF(AND(LEN(H1227&gt;3),ISERROR(FIND("+",H1227,1))),RIGHT(H1227,2),IF(AND(LEN(H1227)=3,ISERROR(FIND("-",H1227,1))),LEFT(H1227,2),H1227))</f>
        <v>39</v>
      </c>
      <c r="N1227" s="13" t="str">
        <f>SUBSTITUTE(H1227,"+","-")</f>
        <v>35-39</v>
      </c>
      <c r="O1227" s="3">
        <f t="shared" si="135"/>
        <v>5</v>
      </c>
      <c r="P1227" s="3">
        <f t="shared" si="136"/>
        <v>3</v>
      </c>
      <c r="Q1227" s="7">
        <f t="shared" si="137"/>
        <v>35</v>
      </c>
      <c r="R1227" s="7">
        <f t="shared" si="138"/>
        <v>39</v>
      </c>
      <c r="S1227" s="13" t="e">
        <f>VLOOKUP(A1227,history!$B:$F,2,0)</f>
        <v>#N/A</v>
      </c>
      <c r="T1227" s="13">
        <f>VLOOKUP($C1227,日期!$A:$D,3,0)</f>
        <v>5</v>
      </c>
      <c r="U1227" s="13">
        <f>VLOOKUP($C1227,日期!$A:$D,4,0)</f>
        <v>1</v>
      </c>
      <c r="V1227" s="65">
        <f t="shared" si="139"/>
        <v>44317</v>
      </c>
      <c r="W1227" s="13" t="s">
        <v>2791</v>
      </c>
    </row>
    <row r="1228" spans="1:23" ht="15">
      <c r="A1228" s="15">
        <v>3096</v>
      </c>
      <c r="B1228" s="15">
        <v>2021</v>
      </c>
      <c r="C1228" s="13" t="s">
        <v>9</v>
      </c>
      <c r="D1228" s="15">
        <v>20</v>
      </c>
      <c r="E1228" s="13" t="s">
        <v>39</v>
      </c>
      <c r="F1228" s="13" t="s">
        <v>11</v>
      </c>
      <c r="G1228" s="13" t="s">
        <v>12</v>
      </c>
      <c r="H1228" s="13" t="s">
        <v>35</v>
      </c>
      <c r="I1228" s="3">
        <f t="shared" si="133"/>
        <v>55</v>
      </c>
      <c r="J1228" s="7">
        <f t="shared" si="134"/>
        <v>59</v>
      </c>
      <c r="K1228" s="3">
        <f>LEN(H1228)</f>
        <v>5</v>
      </c>
      <c r="L1228" s="13" t="str">
        <f>IF(OR(AND(LEN(H1228&gt;3),ISERROR(FIND("-",H1228,1))),AND(LEN(H1228)&gt;3,ISERROR(FIND("+",H1228,1)))),LEFT(H1228,2),H1228)</f>
        <v>55</v>
      </c>
      <c r="M1228" s="13" t="str">
        <f>IF(AND(LEN(H1228&gt;3),ISERROR(FIND("+",H1228,1))),RIGHT(H1228,2),IF(AND(LEN(H1228)=3,ISERROR(FIND("-",H1228,1))),LEFT(H1228,2),H1228))</f>
        <v>59</v>
      </c>
      <c r="N1228" s="13" t="str">
        <f>SUBSTITUTE(H1228,"+","-")</f>
        <v>55-59</v>
      </c>
      <c r="O1228" s="3">
        <f t="shared" si="135"/>
        <v>5</v>
      </c>
      <c r="P1228" s="3">
        <f t="shared" si="136"/>
        <v>3</v>
      </c>
      <c r="Q1228" s="7">
        <f t="shared" si="137"/>
        <v>55</v>
      </c>
      <c r="R1228" s="7">
        <f t="shared" si="138"/>
        <v>59</v>
      </c>
      <c r="S1228" s="13" t="e">
        <f>VLOOKUP(A1228,history!$B:$F,2,0)</f>
        <v>#N/A</v>
      </c>
      <c r="T1228" s="13">
        <f>VLOOKUP($C1228,日期!$A:$D,3,0)</f>
        <v>5</v>
      </c>
      <c r="U1228" s="13">
        <f>VLOOKUP($C1228,日期!$A:$D,4,0)</f>
        <v>1</v>
      </c>
      <c r="V1228" s="65">
        <f t="shared" si="139"/>
        <v>44317</v>
      </c>
      <c r="W1228" s="13" t="s">
        <v>2792</v>
      </c>
    </row>
    <row r="1229" spans="1:23" ht="15">
      <c r="A1229" s="15">
        <v>3095</v>
      </c>
      <c r="B1229" s="15">
        <v>2021</v>
      </c>
      <c r="C1229" s="13" t="s">
        <v>9</v>
      </c>
      <c r="D1229" s="15">
        <v>20</v>
      </c>
      <c r="E1229" s="13" t="s">
        <v>14</v>
      </c>
      <c r="F1229" s="13" t="s">
        <v>11</v>
      </c>
      <c r="G1229" s="13" t="s">
        <v>12</v>
      </c>
      <c r="H1229" s="13" t="s">
        <v>34</v>
      </c>
      <c r="I1229" s="3">
        <f t="shared" si="133"/>
        <v>35</v>
      </c>
      <c r="J1229" s="7">
        <f t="shared" si="134"/>
        <v>39</v>
      </c>
      <c r="K1229" s="3">
        <f>LEN(H1229)</f>
        <v>5</v>
      </c>
      <c r="L1229" s="13" t="str">
        <f>IF(OR(AND(LEN(H1229&gt;3),ISERROR(FIND("-",H1229,1))),AND(LEN(H1229)&gt;3,ISERROR(FIND("+",H1229,1)))),LEFT(H1229,2),H1229)</f>
        <v>35</v>
      </c>
      <c r="M1229" s="13" t="str">
        <f>IF(AND(LEN(H1229&gt;3),ISERROR(FIND("+",H1229,1))),RIGHT(H1229,2),IF(AND(LEN(H1229)=3,ISERROR(FIND("-",H1229,1))),LEFT(H1229,2),H1229))</f>
        <v>39</v>
      </c>
      <c r="N1229" s="13" t="str">
        <f>SUBSTITUTE(H1229,"+","-")</f>
        <v>35-39</v>
      </c>
      <c r="O1229" s="3">
        <f t="shared" si="135"/>
        <v>5</v>
      </c>
      <c r="P1229" s="3">
        <f t="shared" si="136"/>
        <v>3</v>
      </c>
      <c r="Q1229" s="7">
        <f t="shared" si="137"/>
        <v>35</v>
      </c>
      <c r="R1229" s="7">
        <f t="shared" si="138"/>
        <v>39</v>
      </c>
      <c r="S1229" s="13" t="e">
        <f>VLOOKUP(A1229,history!$B:$F,2,0)</f>
        <v>#N/A</v>
      </c>
      <c r="T1229" s="13">
        <f>VLOOKUP($C1229,日期!$A:$D,3,0)</f>
        <v>5</v>
      </c>
      <c r="U1229" s="13">
        <f>VLOOKUP($C1229,日期!$A:$D,4,0)</f>
        <v>1</v>
      </c>
      <c r="V1229" s="65">
        <f t="shared" si="139"/>
        <v>44317</v>
      </c>
      <c r="W1229" s="13" t="s">
        <v>2793</v>
      </c>
    </row>
    <row r="1230" spans="1:23" ht="15">
      <c r="A1230" s="15">
        <v>3094</v>
      </c>
      <c r="B1230" s="15">
        <v>2021</v>
      </c>
      <c r="C1230" s="13" t="s">
        <v>9</v>
      </c>
      <c r="D1230" s="15">
        <v>20</v>
      </c>
      <c r="E1230" s="13" t="s">
        <v>14</v>
      </c>
      <c r="F1230" s="13" t="s">
        <v>17</v>
      </c>
      <c r="G1230" s="13" t="s">
        <v>12</v>
      </c>
      <c r="H1230" s="13" t="s">
        <v>30</v>
      </c>
      <c r="I1230" s="3">
        <f t="shared" si="133"/>
        <v>45</v>
      </c>
      <c r="J1230" s="7">
        <f t="shared" si="134"/>
        <v>49</v>
      </c>
      <c r="K1230" s="3">
        <f>LEN(H1230)</f>
        <v>5</v>
      </c>
      <c r="L1230" s="13" t="str">
        <f>IF(OR(AND(LEN(H1230&gt;3),ISERROR(FIND("-",H1230,1))),AND(LEN(H1230)&gt;3,ISERROR(FIND("+",H1230,1)))),LEFT(H1230,2),H1230)</f>
        <v>45</v>
      </c>
      <c r="M1230" s="13" t="str">
        <f>IF(AND(LEN(H1230&gt;3),ISERROR(FIND("+",H1230,1))),RIGHT(H1230,2),IF(AND(LEN(H1230)=3,ISERROR(FIND("-",H1230,1))),LEFT(H1230,2),H1230))</f>
        <v>49</v>
      </c>
      <c r="N1230" s="13" t="str">
        <f>SUBSTITUTE(H1230,"+","-")</f>
        <v>45-49</v>
      </c>
      <c r="O1230" s="3">
        <f t="shared" si="135"/>
        <v>5</v>
      </c>
      <c r="P1230" s="3">
        <f t="shared" si="136"/>
        <v>3</v>
      </c>
      <c r="Q1230" s="7">
        <f t="shared" si="137"/>
        <v>45</v>
      </c>
      <c r="R1230" s="7">
        <f t="shared" si="138"/>
        <v>49</v>
      </c>
      <c r="S1230" s="13" t="e">
        <f>VLOOKUP(A1230,history!$B:$F,2,0)</f>
        <v>#N/A</v>
      </c>
      <c r="T1230" s="13">
        <f>VLOOKUP($C1230,日期!$A:$D,3,0)</f>
        <v>5</v>
      </c>
      <c r="U1230" s="13">
        <f>VLOOKUP($C1230,日期!$A:$D,4,0)</f>
        <v>1</v>
      </c>
      <c r="V1230" s="65">
        <f t="shared" si="139"/>
        <v>44317</v>
      </c>
      <c r="W1230" s="13" t="s">
        <v>2794</v>
      </c>
    </row>
    <row r="1231" spans="1:23" ht="15">
      <c r="A1231" s="15">
        <v>3093</v>
      </c>
      <c r="B1231" s="15">
        <v>2021</v>
      </c>
      <c r="C1231" s="13" t="s">
        <v>9</v>
      </c>
      <c r="D1231" s="15">
        <v>20</v>
      </c>
      <c r="E1231" s="13" t="s">
        <v>64</v>
      </c>
      <c r="F1231" s="13" t="s">
        <v>17</v>
      </c>
      <c r="G1231" s="13" t="s">
        <v>12</v>
      </c>
      <c r="H1231" s="13" t="s">
        <v>18</v>
      </c>
      <c r="I1231" s="3">
        <f t="shared" si="133"/>
        <v>65</v>
      </c>
      <c r="J1231" s="7">
        <f t="shared" si="134"/>
        <v>69</v>
      </c>
      <c r="K1231" s="3">
        <f>LEN(H1231)</f>
        <v>5</v>
      </c>
      <c r="L1231" s="13" t="str">
        <f>IF(OR(AND(LEN(H1231&gt;3),ISERROR(FIND("-",H1231,1))),AND(LEN(H1231)&gt;3,ISERROR(FIND("+",H1231,1)))),LEFT(H1231,2),H1231)</f>
        <v>65</v>
      </c>
      <c r="M1231" s="13" t="str">
        <f>IF(AND(LEN(H1231&gt;3),ISERROR(FIND("+",H1231,1))),RIGHT(H1231,2),IF(AND(LEN(H1231)=3,ISERROR(FIND("-",H1231,1))),LEFT(H1231,2),H1231))</f>
        <v>69</v>
      </c>
      <c r="N1231" s="13" t="str">
        <f>SUBSTITUTE(H1231,"+","-")</f>
        <v>65-69</v>
      </c>
      <c r="O1231" s="3">
        <f t="shared" si="135"/>
        <v>5</v>
      </c>
      <c r="P1231" s="3">
        <f t="shared" si="136"/>
        <v>3</v>
      </c>
      <c r="Q1231" s="7">
        <f t="shared" si="137"/>
        <v>65</v>
      </c>
      <c r="R1231" s="7">
        <f t="shared" si="138"/>
        <v>69</v>
      </c>
      <c r="S1231" s="13" t="e">
        <f>VLOOKUP(A1231,history!$B:$F,2,0)</f>
        <v>#N/A</v>
      </c>
      <c r="T1231" s="13">
        <f>VLOOKUP($C1231,日期!$A:$D,3,0)</f>
        <v>5</v>
      </c>
      <c r="U1231" s="13">
        <f>VLOOKUP($C1231,日期!$A:$D,4,0)</f>
        <v>1</v>
      </c>
      <c r="V1231" s="65">
        <f t="shared" si="139"/>
        <v>44317</v>
      </c>
      <c r="W1231" s="13" t="s">
        <v>2795</v>
      </c>
    </row>
    <row r="1232" spans="1:23" ht="15">
      <c r="A1232" s="15">
        <v>3092</v>
      </c>
      <c r="B1232" s="15">
        <v>2021</v>
      </c>
      <c r="C1232" s="13" t="s">
        <v>9</v>
      </c>
      <c r="D1232" s="15">
        <v>20</v>
      </c>
      <c r="E1232" s="13" t="s">
        <v>10</v>
      </c>
      <c r="F1232" s="13" t="s">
        <v>11</v>
      </c>
      <c r="G1232" s="13" t="s">
        <v>12</v>
      </c>
      <c r="H1232" s="13" t="s">
        <v>35</v>
      </c>
      <c r="I1232" s="3">
        <f t="shared" si="133"/>
        <v>55</v>
      </c>
      <c r="J1232" s="7">
        <f t="shared" si="134"/>
        <v>59</v>
      </c>
      <c r="K1232" s="3">
        <f>LEN(H1232)</f>
        <v>5</v>
      </c>
      <c r="L1232" s="13" t="str">
        <f>IF(OR(AND(LEN(H1232&gt;3),ISERROR(FIND("-",H1232,1))),AND(LEN(H1232)&gt;3,ISERROR(FIND("+",H1232,1)))),LEFT(H1232,2),H1232)</f>
        <v>55</v>
      </c>
      <c r="M1232" s="13" t="str">
        <f>IF(AND(LEN(H1232&gt;3),ISERROR(FIND("+",H1232,1))),RIGHT(H1232,2),IF(AND(LEN(H1232)=3,ISERROR(FIND("-",H1232,1))),LEFT(H1232,2),H1232))</f>
        <v>59</v>
      </c>
      <c r="N1232" s="13" t="str">
        <f>SUBSTITUTE(H1232,"+","-")</f>
        <v>55-59</v>
      </c>
      <c r="O1232" s="3">
        <f t="shared" si="135"/>
        <v>5</v>
      </c>
      <c r="P1232" s="3">
        <f t="shared" si="136"/>
        <v>3</v>
      </c>
      <c r="Q1232" s="7">
        <f t="shared" si="137"/>
        <v>55</v>
      </c>
      <c r="R1232" s="7">
        <f t="shared" si="138"/>
        <v>59</v>
      </c>
      <c r="S1232" s="13" t="e">
        <f>VLOOKUP(A1232,history!$B:$F,2,0)</f>
        <v>#N/A</v>
      </c>
      <c r="T1232" s="13">
        <f>VLOOKUP($C1232,日期!$A:$D,3,0)</f>
        <v>5</v>
      </c>
      <c r="U1232" s="13">
        <f>VLOOKUP($C1232,日期!$A:$D,4,0)</f>
        <v>1</v>
      </c>
      <c r="V1232" s="65">
        <f t="shared" si="139"/>
        <v>44317</v>
      </c>
      <c r="W1232" s="13" t="s">
        <v>2796</v>
      </c>
    </row>
    <row r="1233" spans="1:23" ht="15">
      <c r="A1233" s="15">
        <v>3091</v>
      </c>
      <c r="B1233" s="15">
        <v>2021</v>
      </c>
      <c r="C1233" s="13" t="s">
        <v>9</v>
      </c>
      <c r="D1233" s="15">
        <v>20</v>
      </c>
      <c r="E1233" s="13" t="s">
        <v>10</v>
      </c>
      <c r="F1233" s="13" t="s">
        <v>17</v>
      </c>
      <c r="G1233" s="13" t="s">
        <v>12</v>
      </c>
      <c r="H1233" s="13" t="s">
        <v>18</v>
      </c>
      <c r="I1233" s="3">
        <f t="shared" si="133"/>
        <v>65</v>
      </c>
      <c r="J1233" s="7">
        <f t="shared" si="134"/>
        <v>69</v>
      </c>
      <c r="K1233" s="3">
        <f>LEN(H1233)</f>
        <v>5</v>
      </c>
      <c r="L1233" s="13" t="str">
        <f>IF(OR(AND(LEN(H1233&gt;3),ISERROR(FIND("-",H1233,1))),AND(LEN(H1233)&gt;3,ISERROR(FIND("+",H1233,1)))),LEFT(H1233,2),H1233)</f>
        <v>65</v>
      </c>
      <c r="M1233" s="13" t="str">
        <f>IF(AND(LEN(H1233&gt;3),ISERROR(FIND("+",H1233,1))),RIGHT(H1233,2),IF(AND(LEN(H1233)=3,ISERROR(FIND("-",H1233,1))),LEFT(H1233,2),H1233))</f>
        <v>69</v>
      </c>
      <c r="N1233" s="13" t="str">
        <f>SUBSTITUTE(H1233,"+","-")</f>
        <v>65-69</v>
      </c>
      <c r="O1233" s="3">
        <f t="shared" si="135"/>
        <v>5</v>
      </c>
      <c r="P1233" s="3">
        <f t="shared" si="136"/>
        <v>3</v>
      </c>
      <c r="Q1233" s="7">
        <f t="shared" si="137"/>
        <v>65</v>
      </c>
      <c r="R1233" s="7">
        <f t="shared" si="138"/>
        <v>69</v>
      </c>
      <c r="S1233" s="13" t="e">
        <f>VLOOKUP(A1233,history!$B:$F,2,0)</f>
        <v>#N/A</v>
      </c>
      <c r="T1233" s="13">
        <f>VLOOKUP($C1233,日期!$A:$D,3,0)</f>
        <v>5</v>
      </c>
      <c r="U1233" s="13">
        <f>VLOOKUP($C1233,日期!$A:$D,4,0)</f>
        <v>1</v>
      </c>
      <c r="V1233" s="65">
        <f t="shared" si="139"/>
        <v>44317</v>
      </c>
      <c r="W1233" s="13" t="s">
        <v>2797</v>
      </c>
    </row>
    <row r="1234" spans="1:23" ht="15">
      <c r="A1234" s="15">
        <v>3090</v>
      </c>
      <c r="B1234" s="15">
        <v>2021</v>
      </c>
      <c r="C1234" s="13" t="s">
        <v>9</v>
      </c>
      <c r="D1234" s="15">
        <v>20</v>
      </c>
      <c r="E1234" s="13" t="s">
        <v>10</v>
      </c>
      <c r="F1234" s="13" t="s">
        <v>17</v>
      </c>
      <c r="G1234" s="13" t="s">
        <v>12</v>
      </c>
      <c r="H1234" s="13" t="s">
        <v>34</v>
      </c>
      <c r="I1234" s="3">
        <f t="shared" si="133"/>
        <v>35</v>
      </c>
      <c r="J1234" s="7">
        <f t="shared" si="134"/>
        <v>39</v>
      </c>
      <c r="K1234" s="3">
        <f>LEN(H1234)</f>
        <v>5</v>
      </c>
      <c r="L1234" s="13" t="str">
        <f>IF(OR(AND(LEN(H1234&gt;3),ISERROR(FIND("-",H1234,1))),AND(LEN(H1234)&gt;3,ISERROR(FIND("+",H1234,1)))),LEFT(H1234,2),H1234)</f>
        <v>35</v>
      </c>
      <c r="M1234" s="13" t="str">
        <f>IF(AND(LEN(H1234&gt;3),ISERROR(FIND("+",H1234,1))),RIGHT(H1234,2),IF(AND(LEN(H1234)=3,ISERROR(FIND("-",H1234,1))),LEFT(H1234,2),H1234))</f>
        <v>39</v>
      </c>
      <c r="N1234" s="13" t="str">
        <f>SUBSTITUTE(H1234,"+","-")</f>
        <v>35-39</v>
      </c>
      <c r="O1234" s="3">
        <f t="shared" si="135"/>
        <v>5</v>
      </c>
      <c r="P1234" s="3">
        <f t="shared" si="136"/>
        <v>3</v>
      </c>
      <c r="Q1234" s="7">
        <f t="shared" si="137"/>
        <v>35</v>
      </c>
      <c r="R1234" s="7">
        <f t="shared" si="138"/>
        <v>39</v>
      </c>
      <c r="S1234" s="13" t="e">
        <f>VLOOKUP(A1234,history!$B:$F,2,0)</f>
        <v>#N/A</v>
      </c>
      <c r="T1234" s="13">
        <f>VLOOKUP($C1234,日期!$A:$D,3,0)</f>
        <v>5</v>
      </c>
      <c r="U1234" s="13">
        <f>VLOOKUP($C1234,日期!$A:$D,4,0)</f>
        <v>1</v>
      </c>
      <c r="V1234" s="65">
        <f t="shared" si="139"/>
        <v>44317</v>
      </c>
      <c r="W1234" s="13" t="s">
        <v>2798</v>
      </c>
    </row>
    <row r="1235" spans="1:23" ht="15">
      <c r="A1235" s="15">
        <v>3089</v>
      </c>
      <c r="B1235" s="15">
        <v>2021</v>
      </c>
      <c r="C1235" s="13" t="s">
        <v>9</v>
      </c>
      <c r="D1235" s="15">
        <v>20</v>
      </c>
      <c r="E1235" s="13" t="s">
        <v>39</v>
      </c>
      <c r="F1235" s="13" t="s">
        <v>11</v>
      </c>
      <c r="G1235" s="13" t="s">
        <v>12</v>
      </c>
      <c r="H1235" s="13" t="s">
        <v>29</v>
      </c>
      <c r="I1235" s="3">
        <f t="shared" si="133"/>
        <v>40</v>
      </c>
      <c r="J1235" s="7">
        <f t="shared" si="134"/>
        <v>44</v>
      </c>
      <c r="K1235" s="3">
        <f>LEN(H1235)</f>
        <v>5</v>
      </c>
      <c r="L1235" s="13" t="str">
        <f>IF(OR(AND(LEN(H1235&gt;3),ISERROR(FIND("-",H1235,1))),AND(LEN(H1235)&gt;3,ISERROR(FIND("+",H1235,1)))),LEFT(H1235,2),H1235)</f>
        <v>40</v>
      </c>
      <c r="M1235" s="13" t="str">
        <f>IF(AND(LEN(H1235&gt;3),ISERROR(FIND("+",H1235,1))),RIGHT(H1235,2),IF(AND(LEN(H1235)=3,ISERROR(FIND("-",H1235,1))),LEFT(H1235,2),H1235))</f>
        <v>44</v>
      </c>
      <c r="N1235" s="13" t="str">
        <f>SUBSTITUTE(H1235,"+","-")</f>
        <v>40-44</v>
      </c>
      <c r="O1235" s="3">
        <f t="shared" si="135"/>
        <v>5</v>
      </c>
      <c r="P1235" s="3">
        <f t="shared" si="136"/>
        <v>3</v>
      </c>
      <c r="Q1235" s="7">
        <f t="shared" si="137"/>
        <v>40</v>
      </c>
      <c r="R1235" s="7">
        <f t="shared" si="138"/>
        <v>44</v>
      </c>
      <c r="S1235" s="13" t="e">
        <f>VLOOKUP(A1235,history!$B:$F,2,0)</f>
        <v>#N/A</v>
      </c>
      <c r="T1235" s="13">
        <f>VLOOKUP($C1235,日期!$A:$D,3,0)</f>
        <v>5</v>
      </c>
      <c r="U1235" s="13">
        <f>VLOOKUP($C1235,日期!$A:$D,4,0)</f>
        <v>1</v>
      </c>
      <c r="V1235" s="65">
        <f t="shared" si="139"/>
        <v>44317</v>
      </c>
      <c r="W1235" s="13" t="s">
        <v>2799</v>
      </c>
    </row>
    <row r="1236" spans="1:23" ht="15">
      <c r="A1236" s="15">
        <v>3088</v>
      </c>
      <c r="B1236" s="15">
        <v>2021</v>
      </c>
      <c r="C1236" s="13" t="s">
        <v>9</v>
      </c>
      <c r="D1236" s="15">
        <v>20</v>
      </c>
      <c r="E1236" s="13" t="s">
        <v>14</v>
      </c>
      <c r="F1236" s="13" t="s">
        <v>11</v>
      </c>
      <c r="G1236" s="13" t="s">
        <v>12</v>
      </c>
      <c r="H1236" s="13" t="s">
        <v>34</v>
      </c>
      <c r="I1236" s="3">
        <f t="shared" si="133"/>
        <v>35</v>
      </c>
      <c r="J1236" s="7">
        <f t="shared" si="134"/>
        <v>39</v>
      </c>
      <c r="K1236" s="3">
        <f>LEN(H1236)</f>
        <v>5</v>
      </c>
      <c r="L1236" s="13" t="str">
        <f>IF(OR(AND(LEN(H1236&gt;3),ISERROR(FIND("-",H1236,1))),AND(LEN(H1236)&gt;3,ISERROR(FIND("+",H1236,1)))),LEFT(H1236,2),H1236)</f>
        <v>35</v>
      </c>
      <c r="M1236" s="13" t="str">
        <f>IF(AND(LEN(H1236&gt;3),ISERROR(FIND("+",H1236,1))),RIGHT(H1236,2),IF(AND(LEN(H1236)=3,ISERROR(FIND("-",H1236,1))),LEFT(H1236,2),H1236))</f>
        <v>39</v>
      </c>
      <c r="N1236" s="13" t="str">
        <f>SUBSTITUTE(H1236,"+","-")</f>
        <v>35-39</v>
      </c>
      <c r="O1236" s="3">
        <f t="shared" si="135"/>
        <v>5</v>
      </c>
      <c r="P1236" s="3">
        <f t="shared" si="136"/>
        <v>3</v>
      </c>
      <c r="Q1236" s="7">
        <f t="shared" si="137"/>
        <v>35</v>
      </c>
      <c r="R1236" s="7">
        <f t="shared" si="138"/>
        <v>39</v>
      </c>
      <c r="S1236" s="13" t="e">
        <f>VLOOKUP(A1236,history!$B:$F,2,0)</f>
        <v>#N/A</v>
      </c>
      <c r="T1236" s="13">
        <f>VLOOKUP($C1236,日期!$A:$D,3,0)</f>
        <v>5</v>
      </c>
      <c r="U1236" s="13">
        <f>VLOOKUP($C1236,日期!$A:$D,4,0)</f>
        <v>1</v>
      </c>
      <c r="V1236" s="65">
        <f t="shared" si="139"/>
        <v>44317</v>
      </c>
      <c r="W1236" s="13" t="s">
        <v>2800</v>
      </c>
    </row>
    <row r="1237" spans="1:23" ht="15">
      <c r="A1237" s="15">
        <v>3087</v>
      </c>
      <c r="B1237" s="15">
        <v>2021</v>
      </c>
      <c r="C1237" s="13" t="s">
        <v>9</v>
      </c>
      <c r="D1237" s="15">
        <v>20</v>
      </c>
      <c r="E1237" s="13" t="s">
        <v>14</v>
      </c>
      <c r="F1237" s="13" t="s">
        <v>17</v>
      </c>
      <c r="G1237" s="13" t="s">
        <v>12</v>
      </c>
      <c r="H1237" s="13" t="s">
        <v>30</v>
      </c>
      <c r="I1237" s="3">
        <f t="shared" si="133"/>
        <v>45</v>
      </c>
      <c r="J1237" s="7">
        <f t="shared" si="134"/>
        <v>49</v>
      </c>
      <c r="K1237" s="3">
        <f>LEN(H1237)</f>
        <v>5</v>
      </c>
      <c r="L1237" s="13" t="str">
        <f>IF(OR(AND(LEN(H1237&gt;3),ISERROR(FIND("-",H1237,1))),AND(LEN(H1237)&gt;3,ISERROR(FIND("+",H1237,1)))),LEFT(H1237,2),H1237)</f>
        <v>45</v>
      </c>
      <c r="M1237" s="13" t="str">
        <f>IF(AND(LEN(H1237&gt;3),ISERROR(FIND("+",H1237,1))),RIGHT(H1237,2),IF(AND(LEN(H1237)=3,ISERROR(FIND("-",H1237,1))),LEFT(H1237,2),H1237))</f>
        <v>49</v>
      </c>
      <c r="N1237" s="13" t="str">
        <f>SUBSTITUTE(H1237,"+","-")</f>
        <v>45-49</v>
      </c>
      <c r="O1237" s="3">
        <f t="shared" si="135"/>
        <v>5</v>
      </c>
      <c r="P1237" s="3">
        <f t="shared" si="136"/>
        <v>3</v>
      </c>
      <c r="Q1237" s="7">
        <f t="shared" si="137"/>
        <v>45</v>
      </c>
      <c r="R1237" s="7">
        <f t="shared" si="138"/>
        <v>49</v>
      </c>
      <c r="S1237" s="13" t="e">
        <f>VLOOKUP(A1237,history!$B:$F,2,0)</f>
        <v>#N/A</v>
      </c>
      <c r="T1237" s="13">
        <f>VLOOKUP($C1237,日期!$A:$D,3,0)</f>
        <v>5</v>
      </c>
      <c r="U1237" s="13">
        <f>VLOOKUP($C1237,日期!$A:$D,4,0)</f>
        <v>1</v>
      </c>
      <c r="V1237" s="65">
        <f t="shared" si="139"/>
        <v>44317</v>
      </c>
      <c r="W1237" s="13" t="s">
        <v>2801</v>
      </c>
    </row>
    <row r="1238" spans="1:23" ht="15">
      <c r="A1238" s="15">
        <v>3086</v>
      </c>
      <c r="B1238" s="15">
        <v>2021</v>
      </c>
      <c r="C1238" s="13" t="s">
        <v>9</v>
      </c>
      <c r="D1238" s="15">
        <v>20</v>
      </c>
      <c r="E1238" s="13" t="s">
        <v>64</v>
      </c>
      <c r="F1238" s="13" t="s">
        <v>17</v>
      </c>
      <c r="G1238" s="13" t="s">
        <v>12</v>
      </c>
      <c r="H1238" s="13" t="s">
        <v>37</v>
      </c>
      <c r="I1238" s="3">
        <f t="shared" si="133"/>
        <v>50</v>
      </c>
      <c r="J1238" s="7">
        <f t="shared" si="134"/>
        <v>54</v>
      </c>
      <c r="K1238" s="3">
        <f>LEN(H1238)</f>
        <v>5</v>
      </c>
      <c r="L1238" s="13" t="str">
        <f>IF(OR(AND(LEN(H1238&gt;3),ISERROR(FIND("-",H1238,1))),AND(LEN(H1238)&gt;3,ISERROR(FIND("+",H1238,1)))),LEFT(H1238,2),H1238)</f>
        <v>50</v>
      </c>
      <c r="M1238" s="13" t="str">
        <f>IF(AND(LEN(H1238&gt;3),ISERROR(FIND("+",H1238,1))),RIGHT(H1238,2),IF(AND(LEN(H1238)=3,ISERROR(FIND("-",H1238,1))),LEFT(H1238,2),H1238))</f>
        <v>54</v>
      </c>
      <c r="N1238" s="13" t="str">
        <f>SUBSTITUTE(H1238,"+","-")</f>
        <v>50-54</v>
      </c>
      <c r="O1238" s="3">
        <f t="shared" si="135"/>
        <v>5</v>
      </c>
      <c r="P1238" s="3">
        <f t="shared" si="136"/>
        <v>3</v>
      </c>
      <c r="Q1238" s="7">
        <f t="shared" si="137"/>
        <v>50</v>
      </c>
      <c r="R1238" s="7">
        <f t="shared" si="138"/>
        <v>54</v>
      </c>
      <c r="S1238" s="13" t="e">
        <f>VLOOKUP(A1238,history!$B:$F,2,0)</f>
        <v>#N/A</v>
      </c>
      <c r="T1238" s="13">
        <f>VLOOKUP($C1238,日期!$A:$D,3,0)</f>
        <v>5</v>
      </c>
      <c r="U1238" s="13">
        <f>VLOOKUP($C1238,日期!$A:$D,4,0)</f>
        <v>1</v>
      </c>
      <c r="V1238" s="65">
        <f t="shared" si="139"/>
        <v>44317</v>
      </c>
      <c r="W1238" s="13" t="s">
        <v>2802</v>
      </c>
    </row>
    <row r="1239" spans="1:23" ht="15">
      <c r="A1239" s="15">
        <v>3085</v>
      </c>
      <c r="B1239" s="15">
        <v>2021</v>
      </c>
      <c r="C1239" s="13" t="s">
        <v>9</v>
      </c>
      <c r="D1239" s="15">
        <v>20</v>
      </c>
      <c r="E1239" s="13" t="s">
        <v>10</v>
      </c>
      <c r="F1239" s="13" t="s">
        <v>11</v>
      </c>
      <c r="G1239" s="13" t="s">
        <v>12</v>
      </c>
      <c r="H1239" s="13" t="s">
        <v>35</v>
      </c>
      <c r="I1239" s="3">
        <f t="shared" si="133"/>
        <v>55</v>
      </c>
      <c r="J1239" s="7">
        <f t="shared" si="134"/>
        <v>59</v>
      </c>
      <c r="K1239" s="3">
        <f>LEN(H1239)</f>
        <v>5</v>
      </c>
      <c r="L1239" s="13" t="str">
        <f>IF(OR(AND(LEN(H1239&gt;3),ISERROR(FIND("-",H1239,1))),AND(LEN(H1239)&gt;3,ISERROR(FIND("+",H1239,1)))),LEFT(H1239,2),H1239)</f>
        <v>55</v>
      </c>
      <c r="M1239" s="13" t="str">
        <f>IF(AND(LEN(H1239&gt;3),ISERROR(FIND("+",H1239,1))),RIGHT(H1239,2),IF(AND(LEN(H1239)=3,ISERROR(FIND("-",H1239,1))),LEFT(H1239,2),H1239))</f>
        <v>59</v>
      </c>
      <c r="N1239" s="13" t="str">
        <f>SUBSTITUTE(H1239,"+","-")</f>
        <v>55-59</v>
      </c>
      <c r="O1239" s="3">
        <f t="shared" si="135"/>
        <v>5</v>
      </c>
      <c r="P1239" s="3">
        <f t="shared" si="136"/>
        <v>3</v>
      </c>
      <c r="Q1239" s="7">
        <f t="shared" si="137"/>
        <v>55</v>
      </c>
      <c r="R1239" s="7">
        <f t="shared" si="138"/>
        <v>59</v>
      </c>
      <c r="S1239" s="13" t="e">
        <f>VLOOKUP(A1239,history!$B:$F,2,0)</f>
        <v>#N/A</v>
      </c>
      <c r="T1239" s="13">
        <f>VLOOKUP($C1239,日期!$A:$D,3,0)</f>
        <v>5</v>
      </c>
      <c r="U1239" s="13">
        <f>VLOOKUP($C1239,日期!$A:$D,4,0)</f>
        <v>1</v>
      </c>
      <c r="V1239" s="65">
        <f t="shared" si="139"/>
        <v>44317</v>
      </c>
      <c r="W1239" s="13" t="s">
        <v>2803</v>
      </c>
    </row>
    <row r="1240" spans="1:23" ht="15">
      <c r="A1240" s="15">
        <v>3084</v>
      </c>
      <c r="B1240" s="15">
        <v>2021</v>
      </c>
      <c r="C1240" s="13" t="s">
        <v>9</v>
      </c>
      <c r="D1240" s="15">
        <v>20</v>
      </c>
      <c r="E1240" s="13" t="s">
        <v>10</v>
      </c>
      <c r="F1240" s="13" t="s">
        <v>17</v>
      </c>
      <c r="G1240" s="13" t="s">
        <v>12</v>
      </c>
      <c r="H1240" s="13" t="s">
        <v>18</v>
      </c>
      <c r="I1240" s="3">
        <f t="shared" si="133"/>
        <v>65</v>
      </c>
      <c r="J1240" s="7">
        <f t="shared" si="134"/>
        <v>69</v>
      </c>
      <c r="K1240" s="3">
        <f>LEN(H1240)</f>
        <v>5</v>
      </c>
      <c r="L1240" s="13" t="str">
        <f>IF(OR(AND(LEN(H1240&gt;3),ISERROR(FIND("-",H1240,1))),AND(LEN(H1240)&gt;3,ISERROR(FIND("+",H1240,1)))),LEFT(H1240,2),H1240)</f>
        <v>65</v>
      </c>
      <c r="M1240" s="13" t="str">
        <f>IF(AND(LEN(H1240&gt;3),ISERROR(FIND("+",H1240,1))),RIGHT(H1240,2),IF(AND(LEN(H1240)=3,ISERROR(FIND("-",H1240,1))),LEFT(H1240,2),H1240))</f>
        <v>69</v>
      </c>
      <c r="N1240" s="13" t="str">
        <f>SUBSTITUTE(H1240,"+","-")</f>
        <v>65-69</v>
      </c>
      <c r="O1240" s="3">
        <f t="shared" si="135"/>
        <v>5</v>
      </c>
      <c r="P1240" s="3">
        <f t="shared" si="136"/>
        <v>3</v>
      </c>
      <c r="Q1240" s="7">
        <f t="shared" si="137"/>
        <v>65</v>
      </c>
      <c r="R1240" s="7">
        <f t="shared" si="138"/>
        <v>69</v>
      </c>
      <c r="S1240" s="13" t="e">
        <f>VLOOKUP(A1240,history!$B:$F,2,0)</f>
        <v>#N/A</v>
      </c>
      <c r="T1240" s="13">
        <f>VLOOKUP($C1240,日期!$A:$D,3,0)</f>
        <v>5</v>
      </c>
      <c r="U1240" s="13">
        <f>VLOOKUP($C1240,日期!$A:$D,4,0)</f>
        <v>1</v>
      </c>
      <c r="V1240" s="65">
        <f t="shared" si="139"/>
        <v>44317</v>
      </c>
      <c r="W1240" s="13" t="s">
        <v>2804</v>
      </c>
    </row>
    <row r="1241" spans="1:23" ht="15">
      <c r="A1241" s="15">
        <v>3083</v>
      </c>
      <c r="B1241" s="15">
        <v>2021</v>
      </c>
      <c r="C1241" s="13" t="s">
        <v>9</v>
      </c>
      <c r="D1241" s="15">
        <v>20</v>
      </c>
      <c r="E1241" s="13" t="s">
        <v>10</v>
      </c>
      <c r="F1241" s="13" t="s">
        <v>17</v>
      </c>
      <c r="G1241" s="13" t="s">
        <v>12</v>
      </c>
      <c r="H1241" s="13" t="s">
        <v>34</v>
      </c>
      <c r="I1241" s="3">
        <f t="shared" si="133"/>
        <v>35</v>
      </c>
      <c r="J1241" s="7">
        <f t="shared" si="134"/>
        <v>39</v>
      </c>
      <c r="K1241" s="3">
        <f>LEN(H1241)</f>
        <v>5</v>
      </c>
      <c r="L1241" s="13" t="str">
        <f>IF(OR(AND(LEN(H1241&gt;3),ISERROR(FIND("-",H1241,1))),AND(LEN(H1241)&gt;3,ISERROR(FIND("+",H1241,1)))),LEFT(H1241,2),H1241)</f>
        <v>35</v>
      </c>
      <c r="M1241" s="13" t="str">
        <f>IF(AND(LEN(H1241&gt;3),ISERROR(FIND("+",H1241,1))),RIGHT(H1241,2),IF(AND(LEN(H1241)=3,ISERROR(FIND("-",H1241,1))),LEFT(H1241,2),H1241))</f>
        <v>39</v>
      </c>
      <c r="N1241" s="13" t="str">
        <f>SUBSTITUTE(H1241,"+","-")</f>
        <v>35-39</v>
      </c>
      <c r="O1241" s="3">
        <f t="shared" si="135"/>
        <v>5</v>
      </c>
      <c r="P1241" s="3">
        <f t="shared" si="136"/>
        <v>3</v>
      </c>
      <c r="Q1241" s="7">
        <f t="shared" si="137"/>
        <v>35</v>
      </c>
      <c r="R1241" s="7">
        <f t="shared" si="138"/>
        <v>39</v>
      </c>
      <c r="S1241" s="13" t="e">
        <f>VLOOKUP(A1241,history!$B:$F,2,0)</f>
        <v>#N/A</v>
      </c>
      <c r="T1241" s="13">
        <f>VLOOKUP($C1241,日期!$A:$D,3,0)</f>
        <v>5</v>
      </c>
      <c r="U1241" s="13">
        <f>VLOOKUP($C1241,日期!$A:$D,4,0)</f>
        <v>1</v>
      </c>
      <c r="V1241" s="65">
        <f t="shared" si="139"/>
        <v>44317</v>
      </c>
      <c r="W1241" s="13" t="s">
        <v>2805</v>
      </c>
    </row>
    <row r="1242" spans="1:23" ht="15">
      <c r="A1242" s="15">
        <v>3082</v>
      </c>
      <c r="B1242" s="15">
        <v>2021</v>
      </c>
      <c r="C1242" s="13" t="s">
        <v>9</v>
      </c>
      <c r="D1242" s="15">
        <v>20</v>
      </c>
      <c r="E1242" s="13" t="s">
        <v>39</v>
      </c>
      <c r="F1242" s="13" t="s">
        <v>11</v>
      </c>
      <c r="G1242" s="13" t="s">
        <v>12</v>
      </c>
      <c r="H1242" s="13" t="s">
        <v>34</v>
      </c>
      <c r="I1242" s="3">
        <f t="shared" si="133"/>
        <v>35</v>
      </c>
      <c r="J1242" s="7">
        <f t="shared" si="134"/>
        <v>39</v>
      </c>
      <c r="K1242" s="3">
        <f>LEN(H1242)</f>
        <v>5</v>
      </c>
      <c r="L1242" s="13" t="str">
        <f>IF(OR(AND(LEN(H1242&gt;3),ISERROR(FIND("-",H1242,1))),AND(LEN(H1242)&gt;3,ISERROR(FIND("+",H1242,1)))),LEFT(H1242,2),H1242)</f>
        <v>35</v>
      </c>
      <c r="M1242" s="13" t="str">
        <f>IF(AND(LEN(H1242&gt;3),ISERROR(FIND("+",H1242,1))),RIGHT(H1242,2),IF(AND(LEN(H1242)=3,ISERROR(FIND("-",H1242,1))),LEFT(H1242,2),H1242))</f>
        <v>39</v>
      </c>
      <c r="N1242" s="13" t="str">
        <f>SUBSTITUTE(H1242,"+","-")</f>
        <v>35-39</v>
      </c>
      <c r="O1242" s="3">
        <f t="shared" si="135"/>
        <v>5</v>
      </c>
      <c r="P1242" s="3">
        <f t="shared" si="136"/>
        <v>3</v>
      </c>
      <c r="Q1242" s="7">
        <f t="shared" si="137"/>
        <v>35</v>
      </c>
      <c r="R1242" s="7">
        <f t="shared" si="138"/>
        <v>39</v>
      </c>
      <c r="S1242" s="13" t="e">
        <f>VLOOKUP(A1242,history!$B:$F,2,0)</f>
        <v>#N/A</v>
      </c>
      <c r="T1242" s="13">
        <f>VLOOKUP($C1242,日期!$A:$D,3,0)</f>
        <v>5</v>
      </c>
      <c r="U1242" s="13">
        <f>VLOOKUP($C1242,日期!$A:$D,4,0)</f>
        <v>1</v>
      </c>
      <c r="V1242" s="65">
        <f t="shared" si="139"/>
        <v>44317</v>
      </c>
      <c r="W1242" s="13" t="s">
        <v>2806</v>
      </c>
    </row>
    <row r="1243" spans="1:23" ht="15">
      <c r="A1243" s="15">
        <v>3081</v>
      </c>
      <c r="B1243" s="15">
        <v>2021</v>
      </c>
      <c r="C1243" s="13" t="s">
        <v>9</v>
      </c>
      <c r="D1243" s="15">
        <v>20</v>
      </c>
      <c r="E1243" s="13" t="s">
        <v>14</v>
      </c>
      <c r="F1243" s="13" t="s">
        <v>11</v>
      </c>
      <c r="G1243" s="13" t="s">
        <v>12</v>
      </c>
      <c r="H1243" s="13" t="s">
        <v>34</v>
      </c>
      <c r="I1243" s="3">
        <f t="shared" si="133"/>
        <v>35</v>
      </c>
      <c r="J1243" s="7">
        <f t="shared" si="134"/>
        <v>39</v>
      </c>
      <c r="K1243" s="3">
        <f>LEN(H1243)</f>
        <v>5</v>
      </c>
      <c r="L1243" s="13" t="str">
        <f>IF(OR(AND(LEN(H1243&gt;3),ISERROR(FIND("-",H1243,1))),AND(LEN(H1243)&gt;3,ISERROR(FIND("+",H1243,1)))),LEFT(H1243,2),H1243)</f>
        <v>35</v>
      </c>
      <c r="M1243" s="13" t="str">
        <f>IF(AND(LEN(H1243&gt;3),ISERROR(FIND("+",H1243,1))),RIGHT(H1243,2),IF(AND(LEN(H1243)=3,ISERROR(FIND("-",H1243,1))),LEFT(H1243,2),H1243))</f>
        <v>39</v>
      </c>
      <c r="N1243" s="13" t="str">
        <f>SUBSTITUTE(H1243,"+","-")</f>
        <v>35-39</v>
      </c>
      <c r="O1243" s="3">
        <f t="shared" si="135"/>
        <v>5</v>
      </c>
      <c r="P1243" s="3">
        <f t="shared" si="136"/>
        <v>3</v>
      </c>
      <c r="Q1243" s="7">
        <f t="shared" si="137"/>
        <v>35</v>
      </c>
      <c r="R1243" s="7">
        <f t="shared" si="138"/>
        <v>39</v>
      </c>
      <c r="S1243" s="13" t="e">
        <f>VLOOKUP(A1243,history!$B:$F,2,0)</f>
        <v>#N/A</v>
      </c>
      <c r="T1243" s="13">
        <f>VLOOKUP($C1243,日期!$A:$D,3,0)</f>
        <v>5</v>
      </c>
      <c r="U1243" s="13">
        <f>VLOOKUP($C1243,日期!$A:$D,4,0)</f>
        <v>1</v>
      </c>
      <c r="V1243" s="65">
        <f t="shared" si="139"/>
        <v>44317</v>
      </c>
      <c r="W1243" s="13" t="s">
        <v>2807</v>
      </c>
    </row>
    <row r="1244" spans="1:23" ht="15">
      <c r="A1244" s="15">
        <v>3080</v>
      </c>
      <c r="B1244" s="15">
        <v>2021</v>
      </c>
      <c r="C1244" s="13" t="s">
        <v>9</v>
      </c>
      <c r="D1244" s="15">
        <v>20</v>
      </c>
      <c r="E1244" s="13" t="s">
        <v>14</v>
      </c>
      <c r="F1244" s="13" t="s">
        <v>17</v>
      </c>
      <c r="G1244" s="13" t="s">
        <v>12</v>
      </c>
      <c r="H1244" s="13" t="s">
        <v>30</v>
      </c>
      <c r="I1244" s="3">
        <f t="shared" si="133"/>
        <v>45</v>
      </c>
      <c r="J1244" s="7">
        <f t="shared" si="134"/>
        <v>49</v>
      </c>
      <c r="K1244" s="3">
        <f>LEN(H1244)</f>
        <v>5</v>
      </c>
      <c r="L1244" s="13" t="str">
        <f>IF(OR(AND(LEN(H1244&gt;3),ISERROR(FIND("-",H1244,1))),AND(LEN(H1244)&gt;3,ISERROR(FIND("+",H1244,1)))),LEFT(H1244,2),H1244)</f>
        <v>45</v>
      </c>
      <c r="M1244" s="13" t="str">
        <f>IF(AND(LEN(H1244&gt;3),ISERROR(FIND("+",H1244,1))),RIGHT(H1244,2),IF(AND(LEN(H1244)=3,ISERROR(FIND("-",H1244,1))),LEFT(H1244,2),H1244))</f>
        <v>49</v>
      </c>
      <c r="N1244" s="13" t="str">
        <f>SUBSTITUTE(H1244,"+","-")</f>
        <v>45-49</v>
      </c>
      <c r="O1244" s="3">
        <f t="shared" si="135"/>
        <v>5</v>
      </c>
      <c r="P1244" s="3">
        <f t="shared" si="136"/>
        <v>3</v>
      </c>
      <c r="Q1244" s="7">
        <f t="shared" si="137"/>
        <v>45</v>
      </c>
      <c r="R1244" s="7">
        <f t="shared" si="138"/>
        <v>49</v>
      </c>
      <c r="S1244" s="13" t="e">
        <f>VLOOKUP(A1244,history!$B:$F,2,0)</f>
        <v>#N/A</v>
      </c>
      <c r="T1244" s="13">
        <f>VLOOKUP($C1244,日期!$A:$D,3,0)</f>
        <v>5</v>
      </c>
      <c r="U1244" s="13">
        <f>VLOOKUP($C1244,日期!$A:$D,4,0)</f>
        <v>1</v>
      </c>
      <c r="V1244" s="65">
        <f t="shared" si="139"/>
        <v>44317</v>
      </c>
      <c r="W1244" s="13" t="s">
        <v>2808</v>
      </c>
    </row>
    <row r="1245" spans="1:23" ht="15">
      <c r="A1245" s="15">
        <v>3079</v>
      </c>
      <c r="B1245" s="15">
        <v>2021</v>
      </c>
      <c r="C1245" s="13" t="s">
        <v>9</v>
      </c>
      <c r="D1245" s="15">
        <v>20</v>
      </c>
      <c r="E1245" s="13" t="s">
        <v>50</v>
      </c>
      <c r="F1245" s="13" t="s">
        <v>11</v>
      </c>
      <c r="G1245" s="13" t="s">
        <v>12</v>
      </c>
      <c r="H1245" s="13" t="s">
        <v>18</v>
      </c>
      <c r="I1245" s="3">
        <f t="shared" si="133"/>
        <v>65</v>
      </c>
      <c r="J1245" s="7">
        <f t="shared" si="134"/>
        <v>69</v>
      </c>
      <c r="K1245" s="3">
        <f>LEN(H1245)</f>
        <v>5</v>
      </c>
      <c r="L1245" s="13" t="str">
        <f>IF(OR(AND(LEN(H1245&gt;3),ISERROR(FIND("-",H1245,1))),AND(LEN(H1245)&gt;3,ISERROR(FIND("+",H1245,1)))),LEFT(H1245,2),H1245)</f>
        <v>65</v>
      </c>
      <c r="M1245" s="13" t="str">
        <f>IF(AND(LEN(H1245&gt;3),ISERROR(FIND("+",H1245,1))),RIGHT(H1245,2),IF(AND(LEN(H1245)=3,ISERROR(FIND("-",H1245,1))),LEFT(H1245,2),H1245))</f>
        <v>69</v>
      </c>
      <c r="N1245" s="13" t="str">
        <f>SUBSTITUTE(H1245,"+","-")</f>
        <v>65-69</v>
      </c>
      <c r="O1245" s="3">
        <f t="shared" si="135"/>
        <v>5</v>
      </c>
      <c r="P1245" s="3">
        <f t="shared" si="136"/>
        <v>3</v>
      </c>
      <c r="Q1245" s="7">
        <f t="shared" si="137"/>
        <v>65</v>
      </c>
      <c r="R1245" s="7">
        <f t="shared" si="138"/>
        <v>69</v>
      </c>
      <c r="S1245" s="13" t="e">
        <f>VLOOKUP(A1245,history!$B:$F,2,0)</f>
        <v>#N/A</v>
      </c>
      <c r="T1245" s="13">
        <f>VLOOKUP($C1245,日期!$A:$D,3,0)</f>
        <v>5</v>
      </c>
      <c r="U1245" s="13">
        <f>VLOOKUP($C1245,日期!$A:$D,4,0)</f>
        <v>1</v>
      </c>
      <c r="V1245" s="65">
        <f t="shared" si="139"/>
        <v>44317</v>
      </c>
      <c r="W1245" s="13" t="s">
        <v>2809</v>
      </c>
    </row>
    <row r="1246" spans="1:23" ht="15">
      <c r="A1246" s="15">
        <v>3078</v>
      </c>
      <c r="B1246" s="15">
        <v>2021</v>
      </c>
      <c r="C1246" s="13" t="s">
        <v>9</v>
      </c>
      <c r="D1246" s="15">
        <v>20</v>
      </c>
      <c r="E1246" s="13" t="s">
        <v>10</v>
      </c>
      <c r="F1246" s="13" t="s">
        <v>11</v>
      </c>
      <c r="G1246" s="13" t="s">
        <v>12</v>
      </c>
      <c r="H1246" s="13" t="s">
        <v>35</v>
      </c>
      <c r="I1246" s="3">
        <f t="shared" si="133"/>
        <v>55</v>
      </c>
      <c r="J1246" s="7">
        <f t="shared" si="134"/>
        <v>59</v>
      </c>
      <c r="K1246" s="3">
        <f>LEN(H1246)</f>
        <v>5</v>
      </c>
      <c r="L1246" s="13" t="str">
        <f>IF(OR(AND(LEN(H1246&gt;3),ISERROR(FIND("-",H1246,1))),AND(LEN(H1246)&gt;3,ISERROR(FIND("+",H1246,1)))),LEFT(H1246,2),H1246)</f>
        <v>55</v>
      </c>
      <c r="M1246" s="13" t="str">
        <f>IF(AND(LEN(H1246&gt;3),ISERROR(FIND("+",H1246,1))),RIGHT(H1246,2),IF(AND(LEN(H1246)=3,ISERROR(FIND("-",H1246,1))),LEFT(H1246,2),H1246))</f>
        <v>59</v>
      </c>
      <c r="N1246" s="13" t="str">
        <f>SUBSTITUTE(H1246,"+","-")</f>
        <v>55-59</v>
      </c>
      <c r="O1246" s="3">
        <f t="shared" si="135"/>
        <v>5</v>
      </c>
      <c r="P1246" s="3">
        <f t="shared" si="136"/>
        <v>3</v>
      </c>
      <c r="Q1246" s="7">
        <f t="shared" si="137"/>
        <v>55</v>
      </c>
      <c r="R1246" s="7">
        <f t="shared" si="138"/>
        <v>59</v>
      </c>
      <c r="S1246" s="13" t="e">
        <f>VLOOKUP(A1246,history!$B:$F,2,0)</f>
        <v>#N/A</v>
      </c>
      <c r="T1246" s="13">
        <f>VLOOKUP($C1246,日期!$A:$D,3,0)</f>
        <v>5</v>
      </c>
      <c r="U1246" s="13">
        <f>VLOOKUP($C1246,日期!$A:$D,4,0)</f>
        <v>1</v>
      </c>
      <c r="V1246" s="65">
        <f t="shared" si="139"/>
        <v>44317</v>
      </c>
      <c r="W1246" s="13" t="s">
        <v>2810</v>
      </c>
    </row>
    <row r="1247" spans="1:23" ht="15">
      <c r="A1247" s="15">
        <v>3077</v>
      </c>
      <c r="B1247" s="15">
        <v>2021</v>
      </c>
      <c r="C1247" s="13" t="s">
        <v>9</v>
      </c>
      <c r="D1247" s="15">
        <v>20</v>
      </c>
      <c r="E1247" s="13" t="s">
        <v>10</v>
      </c>
      <c r="F1247" s="13" t="s">
        <v>17</v>
      </c>
      <c r="G1247" s="13" t="s">
        <v>12</v>
      </c>
      <c r="H1247" s="13" t="s">
        <v>18</v>
      </c>
      <c r="I1247" s="3">
        <f t="shared" si="133"/>
        <v>65</v>
      </c>
      <c r="J1247" s="7">
        <f t="shared" si="134"/>
        <v>69</v>
      </c>
      <c r="K1247" s="3">
        <f>LEN(H1247)</f>
        <v>5</v>
      </c>
      <c r="L1247" s="13" t="str">
        <f>IF(OR(AND(LEN(H1247&gt;3),ISERROR(FIND("-",H1247,1))),AND(LEN(H1247)&gt;3,ISERROR(FIND("+",H1247,1)))),LEFT(H1247,2),H1247)</f>
        <v>65</v>
      </c>
      <c r="M1247" s="13" t="str">
        <f>IF(AND(LEN(H1247&gt;3),ISERROR(FIND("+",H1247,1))),RIGHT(H1247,2),IF(AND(LEN(H1247)=3,ISERROR(FIND("-",H1247,1))),LEFT(H1247,2),H1247))</f>
        <v>69</v>
      </c>
      <c r="N1247" s="13" t="str">
        <f>SUBSTITUTE(H1247,"+","-")</f>
        <v>65-69</v>
      </c>
      <c r="O1247" s="3">
        <f t="shared" si="135"/>
        <v>5</v>
      </c>
      <c r="P1247" s="3">
        <f t="shared" si="136"/>
        <v>3</v>
      </c>
      <c r="Q1247" s="7">
        <f t="shared" si="137"/>
        <v>65</v>
      </c>
      <c r="R1247" s="7">
        <f t="shared" si="138"/>
        <v>69</v>
      </c>
      <c r="S1247" s="13" t="e">
        <f>VLOOKUP(A1247,history!$B:$F,2,0)</f>
        <v>#N/A</v>
      </c>
      <c r="T1247" s="13">
        <f>VLOOKUP($C1247,日期!$A:$D,3,0)</f>
        <v>5</v>
      </c>
      <c r="U1247" s="13">
        <f>VLOOKUP($C1247,日期!$A:$D,4,0)</f>
        <v>1</v>
      </c>
      <c r="V1247" s="65">
        <f t="shared" si="139"/>
        <v>44317</v>
      </c>
      <c r="W1247" s="13" t="s">
        <v>2811</v>
      </c>
    </row>
    <row r="1248" spans="1:23" ht="15">
      <c r="A1248" s="15">
        <v>3076</v>
      </c>
      <c r="B1248" s="15">
        <v>2021</v>
      </c>
      <c r="C1248" s="13" t="s">
        <v>9</v>
      </c>
      <c r="D1248" s="15">
        <v>20</v>
      </c>
      <c r="E1248" s="13" t="s">
        <v>10</v>
      </c>
      <c r="F1248" s="13" t="s">
        <v>17</v>
      </c>
      <c r="G1248" s="13" t="s">
        <v>12</v>
      </c>
      <c r="H1248" s="13" t="s">
        <v>34</v>
      </c>
      <c r="I1248" s="3">
        <f t="shared" si="133"/>
        <v>35</v>
      </c>
      <c r="J1248" s="7">
        <f t="shared" si="134"/>
        <v>39</v>
      </c>
      <c r="K1248" s="3">
        <f>LEN(H1248)</f>
        <v>5</v>
      </c>
      <c r="L1248" s="13" t="str">
        <f>IF(OR(AND(LEN(H1248&gt;3),ISERROR(FIND("-",H1248,1))),AND(LEN(H1248)&gt;3,ISERROR(FIND("+",H1248,1)))),LEFT(H1248,2),H1248)</f>
        <v>35</v>
      </c>
      <c r="M1248" s="13" t="str">
        <f>IF(AND(LEN(H1248&gt;3),ISERROR(FIND("+",H1248,1))),RIGHT(H1248,2),IF(AND(LEN(H1248)=3,ISERROR(FIND("-",H1248,1))),LEFT(H1248,2),H1248))</f>
        <v>39</v>
      </c>
      <c r="N1248" s="13" t="str">
        <f>SUBSTITUTE(H1248,"+","-")</f>
        <v>35-39</v>
      </c>
      <c r="O1248" s="3">
        <f t="shared" si="135"/>
        <v>5</v>
      </c>
      <c r="P1248" s="3">
        <f t="shared" si="136"/>
        <v>3</v>
      </c>
      <c r="Q1248" s="7">
        <f t="shared" si="137"/>
        <v>35</v>
      </c>
      <c r="R1248" s="7">
        <f t="shared" si="138"/>
        <v>39</v>
      </c>
      <c r="S1248" s="13" t="e">
        <f>VLOOKUP(A1248,history!$B:$F,2,0)</f>
        <v>#N/A</v>
      </c>
      <c r="T1248" s="13">
        <f>VLOOKUP($C1248,日期!$A:$D,3,0)</f>
        <v>5</v>
      </c>
      <c r="U1248" s="13">
        <f>VLOOKUP($C1248,日期!$A:$D,4,0)</f>
        <v>1</v>
      </c>
      <c r="V1248" s="65">
        <f t="shared" si="139"/>
        <v>44317</v>
      </c>
      <c r="W1248" s="13" t="s">
        <v>2812</v>
      </c>
    </row>
    <row r="1249" spans="1:23" ht="15">
      <c r="A1249" s="15">
        <v>3075</v>
      </c>
      <c r="B1249" s="15">
        <v>2021</v>
      </c>
      <c r="C1249" s="13" t="s">
        <v>9</v>
      </c>
      <c r="D1249" s="15">
        <v>20</v>
      </c>
      <c r="E1249" s="13" t="s">
        <v>39</v>
      </c>
      <c r="F1249" s="13" t="s">
        <v>11</v>
      </c>
      <c r="G1249" s="13" t="s">
        <v>12</v>
      </c>
      <c r="H1249" s="13" t="s">
        <v>47</v>
      </c>
      <c r="I1249" s="3">
        <f t="shared" si="133"/>
        <v>10</v>
      </c>
      <c r="J1249" s="7">
        <f t="shared" si="134"/>
        <v>14</v>
      </c>
      <c r="K1249" s="3">
        <f>LEN(H1249)</f>
        <v>5</v>
      </c>
      <c r="L1249" s="13" t="str">
        <f>IF(OR(AND(LEN(H1249&gt;3),ISERROR(FIND("-",H1249,1))),AND(LEN(H1249)&gt;3,ISERROR(FIND("+",H1249,1)))),LEFT(H1249,2),H1249)</f>
        <v>10</v>
      </c>
      <c r="M1249" s="13" t="str">
        <f>IF(AND(LEN(H1249&gt;3),ISERROR(FIND("+",H1249,1))),RIGHT(H1249,2),IF(AND(LEN(H1249)=3,ISERROR(FIND("-",H1249,1))),LEFT(H1249,2),H1249))</f>
        <v>14</v>
      </c>
      <c r="N1249" s="13" t="str">
        <f>SUBSTITUTE(H1249,"+","-")</f>
        <v>10-14</v>
      </c>
      <c r="O1249" s="3">
        <f t="shared" si="135"/>
        <v>5</v>
      </c>
      <c r="P1249" s="3">
        <f t="shared" si="136"/>
        <v>3</v>
      </c>
      <c r="Q1249" s="7">
        <f t="shared" si="137"/>
        <v>10</v>
      </c>
      <c r="R1249" s="7">
        <f t="shared" si="138"/>
        <v>14</v>
      </c>
      <c r="S1249" s="13" t="e">
        <f>VLOOKUP(A1249,history!$B:$F,2,0)</f>
        <v>#N/A</v>
      </c>
      <c r="T1249" s="13">
        <f>VLOOKUP($C1249,日期!$A:$D,3,0)</f>
        <v>5</v>
      </c>
      <c r="U1249" s="13">
        <f>VLOOKUP($C1249,日期!$A:$D,4,0)</f>
        <v>1</v>
      </c>
      <c r="V1249" s="65">
        <f t="shared" si="139"/>
        <v>44317</v>
      </c>
      <c r="W1249" s="13" t="s">
        <v>2813</v>
      </c>
    </row>
    <row r="1250" spans="1:23" ht="15">
      <c r="A1250" s="15">
        <v>3074</v>
      </c>
      <c r="B1250" s="15">
        <v>2021</v>
      </c>
      <c r="C1250" s="13" t="s">
        <v>9</v>
      </c>
      <c r="D1250" s="15">
        <v>20</v>
      </c>
      <c r="E1250" s="13" t="s">
        <v>14</v>
      </c>
      <c r="F1250" s="13" t="s">
        <v>11</v>
      </c>
      <c r="G1250" s="13" t="s">
        <v>12</v>
      </c>
      <c r="H1250" s="13" t="s">
        <v>34</v>
      </c>
      <c r="I1250" s="3">
        <f t="shared" si="133"/>
        <v>35</v>
      </c>
      <c r="J1250" s="7">
        <f t="shared" si="134"/>
        <v>39</v>
      </c>
      <c r="K1250" s="3">
        <f>LEN(H1250)</f>
        <v>5</v>
      </c>
      <c r="L1250" s="13" t="str">
        <f>IF(OR(AND(LEN(H1250&gt;3),ISERROR(FIND("-",H1250,1))),AND(LEN(H1250)&gt;3,ISERROR(FIND("+",H1250,1)))),LEFT(H1250,2),H1250)</f>
        <v>35</v>
      </c>
      <c r="M1250" s="13" t="str">
        <f>IF(AND(LEN(H1250&gt;3),ISERROR(FIND("+",H1250,1))),RIGHT(H1250,2),IF(AND(LEN(H1250)=3,ISERROR(FIND("-",H1250,1))),LEFT(H1250,2),H1250))</f>
        <v>39</v>
      </c>
      <c r="N1250" s="13" t="str">
        <f>SUBSTITUTE(H1250,"+","-")</f>
        <v>35-39</v>
      </c>
      <c r="O1250" s="3">
        <f t="shared" si="135"/>
        <v>5</v>
      </c>
      <c r="P1250" s="3">
        <f t="shared" si="136"/>
        <v>3</v>
      </c>
      <c r="Q1250" s="7">
        <f t="shared" si="137"/>
        <v>35</v>
      </c>
      <c r="R1250" s="7">
        <f t="shared" si="138"/>
        <v>39</v>
      </c>
      <c r="S1250" s="13" t="e">
        <f>VLOOKUP(A1250,history!$B:$F,2,0)</f>
        <v>#N/A</v>
      </c>
      <c r="T1250" s="13">
        <f>VLOOKUP($C1250,日期!$A:$D,3,0)</f>
        <v>5</v>
      </c>
      <c r="U1250" s="13">
        <f>VLOOKUP($C1250,日期!$A:$D,4,0)</f>
        <v>1</v>
      </c>
      <c r="V1250" s="65">
        <f t="shared" si="139"/>
        <v>44317</v>
      </c>
      <c r="W1250" s="13" t="s">
        <v>2814</v>
      </c>
    </row>
    <row r="1251" spans="1:23" ht="15">
      <c r="A1251" s="15">
        <v>3073</v>
      </c>
      <c r="B1251" s="15">
        <v>2021</v>
      </c>
      <c r="C1251" s="13" t="s">
        <v>9</v>
      </c>
      <c r="D1251" s="15">
        <v>20</v>
      </c>
      <c r="E1251" s="13" t="s">
        <v>14</v>
      </c>
      <c r="F1251" s="13" t="s">
        <v>17</v>
      </c>
      <c r="G1251" s="13" t="s">
        <v>12</v>
      </c>
      <c r="H1251" s="13" t="s">
        <v>30</v>
      </c>
      <c r="I1251" s="3">
        <f t="shared" si="133"/>
        <v>45</v>
      </c>
      <c r="J1251" s="7">
        <f t="shared" si="134"/>
        <v>49</v>
      </c>
      <c r="K1251" s="3">
        <f>LEN(H1251)</f>
        <v>5</v>
      </c>
      <c r="L1251" s="13" t="str">
        <f>IF(OR(AND(LEN(H1251&gt;3),ISERROR(FIND("-",H1251,1))),AND(LEN(H1251)&gt;3,ISERROR(FIND("+",H1251,1)))),LEFT(H1251,2),H1251)</f>
        <v>45</v>
      </c>
      <c r="M1251" s="13" t="str">
        <f>IF(AND(LEN(H1251&gt;3),ISERROR(FIND("+",H1251,1))),RIGHT(H1251,2),IF(AND(LEN(H1251)=3,ISERROR(FIND("-",H1251,1))),LEFT(H1251,2),H1251))</f>
        <v>49</v>
      </c>
      <c r="N1251" s="13" t="str">
        <f>SUBSTITUTE(H1251,"+","-")</f>
        <v>45-49</v>
      </c>
      <c r="O1251" s="3">
        <f t="shared" si="135"/>
        <v>5</v>
      </c>
      <c r="P1251" s="3">
        <f t="shared" si="136"/>
        <v>3</v>
      </c>
      <c r="Q1251" s="7">
        <f t="shared" si="137"/>
        <v>45</v>
      </c>
      <c r="R1251" s="7">
        <f t="shared" si="138"/>
        <v>49</v>
      </c>
      <c r="S1251" s="13" t="e">
        <f>VLOOKUP(A1251,history!$B:$F,2,0)</f>
        <v>#N/A</v>
      </c>
      <c r="T1251" s="13">
        <f>VLOOKUP($C1251,日期!$A:$D,3,0)</f>
        <v>5</v>
      </c>
      <c r="U1251" s="13">
        <f>VLOOKUP($C1251,日期!$A:$D,4,0)</f>
        <v>1</v>
      </c>
      <c r="V1251" s="65">
        <f t="shared" si="139"/>
        <v>44317</v>
      </c>
      <c r="W1251" s="13" t="s">
        <v>2815</v>
      </c>
    </row>
    <row r="1252" spans="1:23" ht="15">
      <c r="A1252" s="15">
        <v>3072</v>
      </c>
      <c r="B1252" s="15">
        <v>2021</v>
      </c>
      <c r="C1252" s="13" t="s">
        <v>9</v>
      </c>
      <c r="D1252" s="15">
        <v>20</v>
      </c>
      <c r="E1252" s="13" t="s">
        <v>50</v>
      </c>
      <c r="F1252" s="13" t="s">
        <v>11</v>
      </c>
      <c r="G1252" s="13" t="s">
        <v>12</v>
      </c>
      <c r="H1252" s="13" t="s">
        <v>32</v>
      </c>
      <c r="I1252" s="3">
        <f t="shared" si="133"/>
        <v>60</v>
      </c>
      <c r="J1252" s="7">
        <f t="shared" si="134"/>
        <v>64</v>
      </c>
      <c r="K1252" s="3">
        <f>LEN(H1252)</f>
        <v>5</v>
      </c>
      <c r="L1252" s="13" t="str">
        <f>IF(OR(AND(LEN(H1252&gt;3),ISERROR(FIND("-",H1252,1))),AND(LEN(H1252)&gt;3,ISERROR(FIND("+",H1252,1)))),LEFT(H1252,2),H1252)</f>
        <v>60</v>
      </c>
      <c r="M1252" s="13" t="str">
        <f>IF(AND(LEN(H1252&gt;3),ISERROR(FIND("+",H1252,1))),RIGHT(H1252,2),IF(AND(LEN(H1252)=3,ISERROR(FIND("-",H1252,1))),LEFT(H1252,2),H1252))</f>
        <v>64</v>
      </c>
      <c r="N1252" s="13" t="str">
        <f>SUBSTITUTE(H1252,"+","-")</f>
        <v>60-64</v>
      </c>
      <c r="O1252" s="3">
        <f t="shared" si="135"/>
        <v>5</v>
      </c>
      <c r="P1252" s="3">
        <f t="shared" si="136"/>
        <v>3</v>
      </c>
      <c r="Q1252" s="7">
        <f t="shared" si="137"/>
        <v>60</v>
      </c>
      <c r="R1252" s="7">
        <f t="shared" si="138"/>
        <v>64</v>
      </c>
      <c r="S1252" s="13" t="e">
        <f>VLOOKUP(A1252,history!$B:$F,2,0)</f>
        <v>#N/A</v>
      </c>
      <c r="T1252" s="13">
        <f>VLOOKUP($C1252,日期!$A:$D,3,0)</f>
        <v>5</v>
      </c>
      <c r="U1252" s="13">
        <f>VLOOKUP($C1252,日期!$A:$D,4,0)</f>
        <v>1</v>
      </c>
      <c r="V1252" s="65">
        <f t="shared" si="139"/>
        <v>44317</v>
      </c>
      <c r="W1252" s="13" t="s">
        <v>2816</v>
      </c>
    </row>
    <row r="1253" spans="1:23" ht="15">
      <c r="A1253" s="15">
        <v>3071</v>
      </c>
      <c r="B1253" s="15">
        <v>2021</v>
      </c>
      <c r="C1253" s="13" t="s">
        <v>9</v>
      </c>
      <c r="D1253" s="15">
        <v>20</v>
      </c>
      <c r="E1253" s="13" t="s">
        <v>10</v>
      </c>
      <c r="F1253" s="13" t="s">
        <v>11</v>
      </c>
      <c r="G1253" s="13" t="s">
        <v>12</v>
      </c>
      <c r="H1253" s="13" t="s">
        <v>35</v>
      </c>
      <c r="I1253" s="3">
        <f t="shared" si="133"/>
        <v>55</v>
      </c>
      <c r="J1253" s="7">
        <f t="shared" si="134"/>
        <v>59</v>
      </c>
      <c r="K1253" s="3">
        <f>LEN(H1253)</f>
        <v>5</v>
      </c>
      <c r="L1253" s="13" t="str">
        <f>IF(OR(AND(LEN(H1253&gt;3),ISERROR(FIND("-",H1253,1))),AND(LEN(H1253)&gt;3,ISERROR(FIND("+",H1253,1)))),LEFT(H1253,2),H1253)</f>
        <v>55</v>
      </c>
      <c r="M1253" s="13" t="str">
        <f>IF(AND(LEN(H1253&gt;3),ISERROR(FIND("+",H1253,1))),RIGHT(H1253,2),IF(AND(LEN(H1253)=3,ISERROR(FIND("-",H1253,1))),LEFT(H1253,2),H1253))</f>
        <v>59</v>
      </c>
      <c r="N1253" s="13" t="str">
        <f>SUBSTITUTE(H1253,"+","-")</f>
        <v>55-59</v>
      </c>
      <c r="O1253" s="3">
        <f t="shared" si="135"/>
        <v>5</v>
      </c>
      <c r="P1253" s="3">
        <f t="shared" si="136"/>
        <v>3</v>
      </c>
      <c r="Q1253" s="7">
        <f t="shared" si="137"/>
        <v>55</v>
      </c>
      <c r="R1253" s="7">
        <f t="shared" si="138"/>
        <v>59</v>
      </c>
      <c r="S1253" s="13" t="e">
        <f>VLOOKUP(A1253,history!$B:$F,2,0)</f>
        <v>#N/A</v>
      </c>
      <c r="T1253" s="13">
        <f>VLOOKUP($C1253,日期!$A:$D,3,0)</f>
        <v>5</v>
      </c>
      <c r="U1253" s="13">
        <f>VLOOKUP($C1253,日期!$A:$D,4,0)</f>
        <v>1</v>
      </c>
      <c r="V1253" s="65">
        <f t="shared" si="139"/>
        <v>44317</v>
      </c>
      <c r="W1253" s="13" t="s">
        <v>2817</v>
      </c>
    </row>
    <row r="1254" spans="1:23" ht="15">
      <c r="A1254" s="15">
        <v>3070</v>
      </c>
      <c r="B1254" s="15">
        <v>2021</v>
      </c>
      <c r="C1254" s="13" t="s">
        <v>9</v>
      </c>
      <c r="D1254" s="15">
        <v>20</v>
      </c>
      <c r="E1254" s="13" t="s">
        <v>10</v>
      </c>
      <c r="F1254" s="13" t="s">
        <v>17</v>
      </c>
      <c r="G1254" s="13" t="s">
        <v>12</v>
      </c>
      <c r="H1254" s="13" t="s">
        <v>18</v>
      </c>
      <c r="I1254" s="3">
        <f t="shared" si="133"/>
        <v>65</v>
      </c>
      <c r="J1254" s="7">
        <f t="shared" si="134"/>
        <v>69</v>
      </c>
      <c r="K1254" s="3">
        <f>LEN(H1254)</f>
        <v>5</v>
      </c>
      <c r="L1254" s="13" t="str">
        <f>IF(OR(AND(LEN(H1254&gt;3),ISERROR(FIND("-",H1254,1))),AND(LEN(H1254)&gt;3,ISERROR(FIND("+",H1254,1)))),LEFT(H1254,2),H1254)</f>
        <v>65</v>
      </c>
      <c r="M1254" s="13" t="str">
        <f>IF(AND(LEN(H1254&gt;3),ISERROR(FIND("+",H1254,1))),RIGHT(H1254,2),IF(AND(LEN(H1254)=3,ISERROR(FIND("-",H1254,1))),LEFT(H1254,2),H1254))</f>
        <v>69</v>
      </c>
      <c r="N1254" s="13" t="str">
        <f>SUBSTITUTE(H1254,"+","-")</f>
        <v>65-69</v>
      </c>
      <c r="O1254" s="3">
        <f t="shared" si="135"/>
        <v>5</v>
      </c>
      <c r="P1254" s="3">
        <f t="shared" si="136"/>
        <v>3</v>
      </c>
      <c r="Q1254" s="7">
        <f t="shared" si="137"/>
        <v>65</v>
      </c>
      <c r="R1254" s="7">
        <f t="shared" si="138"/>
        <v>69</v>
      </c>
      <c r="S1254" s="13" t="e">
        <f>VLOOKUP(A1254,history!$B:$F,2,0)</f>
        <v>#N/A</v>
      </c>
      <c r="T1254" s="13">
        <f>VLOOKUP($C1254,日期!$A:$D,3,0)</f>
        <v>5</v>
      </c>
      <c r="U1254" s="13">
        <f>VLOOKUP($C1254,日期!$A:$D,4,0)</f>
        <v>1</v>
      </c>
      <c r="V1254" s="65">
        <f t="shared" si="139"/>
        <v>44317</v>
      </c>
      <c r="W1254" s="13" t="s">
        <v>2818</v>
      </c>
    </row>
    <row r="1255" spans="1:23" ht="15">
      <c r="A1255" s="15">
        <v>3069</v>
      </c>
      <c r="B1255" s="15">
        <v>2021</v>
      </c>
      <c r="C1255" s="13" t="s">
        <v>9</v>
      </c>
      <c r="D1255" s="15">
        <v>20</v>
      </c>
      <c r="E1255" s="13" t="s">
        <v>10</v>
      </c>
      <c r="F1255" s="13" t="s">
        <v>17</v>
      </c>
      <c r="G1255" s="13" t="s">
        <v>12</v>
      </c>
      <c r="H1255" s="13" t="s">
        <v>34</v>
      </c>
      <c r="I1255" s="3">
        <f t="shared" si="133"/>
        <v>35</v>
      </c>
      <c r="J1255" s="7">
        <f t="shared" si="134"/>
        <v>39</v>
      </c>
      <c r="K1255" s="3">
        <f>LEN(H1255)</f>
        <v>5</v>
      </c>
      <c r="L1255" s="13" t="str">
        <f>IF(OR(AND(LEN(H1255&gt;3),ISERROR(FIND("-",H1255,1))),AND(LEN(H1255)&gt;3,ISERROR(FIND("+",H1255,1)))),LEFT(H1255,2),H1255)</f>
        <v>35</v>
      </c>
      <c r="M1255" s="13" t="str">
        <f>IF(AND(LEN(H1255&gt;3),ISERROR(FIND("+",H1255,1))),RIGHT(H1255,2),IF(AND(LEN(H1255)=3,ISERROR(FIND("-",H1255,1))),LEFT(H1255,2),H1255))</f>
        <v>39</v>
      </c>
      <c r="N1255" s="13" t="str">
        <f>SUBSTITUTE(H1255,"+","-")</f>
        <v>35-39</v>
      </c>
      <c r="O1255" s="3">
        <f t="shared" si="135"/>
        <v>5</v>
      </c>
      <c r="P1255" s="3">
        <f t="shared" si="136"/>
        <v>3</v>
      </c>
      <c r="Q1255" s="7">
        <f t="shared" si="137"/>
        <v>35</v>
      </c>
      <c r="R1255" s="7">
        <f t="shared" si="138"/>
        <v>39</v>
      </c>
      <c r="S1255" s="13" t="e">
        <f>VLOOKUP(A1255,history!$B:$F,2,0)</f>
        <v>#N/A</v>
      </c>
      <c r="T1255" s="13">
        <f>VLOOKUP($C1255,日期!$A:$D,3,0)</f>
        <v>5</v>
      </c>
      <c r="U1255" s="13">
        <f>VLOOKUP($C1255,日期!$A:$D,4,0)</f>
        <v>1</v>
      </c>
      <c r="V1255" s="65">
        <f t="shared" si="139"/>
        <v>44317</v>
      </c>
      <c r="W1255" s="13" t="s">
        <v>2819</v>
      </c>
    </row>
    <row r="1256" spans="1:23" ht="15">
      <c r="A1256" s="15">
        <v>3068</v>
      </c>
      <c r="B1256" s="15">
        <v>2021</v>
      </c>
      <c r="C1256" s="13" t="s">
        <v>9</v>
      </c>
      <c r="D1256" s="15">
        <v>20</v>
      </c>
      <c r="E1256" s="13" t="s">
        <v>39</v>
      </c>
      <c r="F1256" s="13" t="s">
        <v>17</v>
      </c>
      <c r="G1256" s="13" t="s">
        <v>12</v>
      </c>
      <c r="H1256" s="13" t="s">
        <v>15</v>
      </c>
      <c r="I1256" s="3">
        <f t="shared" si="133"/>
        <v>70</v>
      </c>
      <c r="J1256" s="7">
        <f t="shared" si="134"/>
        <v>70</v>
      </c>
      <c r="K1256" s="3">
        <f>LEN(H1256)</f>
        <v>3</v>
      </c>
      <c r="L1256" s="13" t="str">
        <f>IF(OR(AND(LEN(H1256&gt;3),ISERROR(FIND("-",H1256,1))),AND(LEN(H1256)&gt;3,ISERROR(FIND("+",H1256,1)))),LEFT(H1256,2),H1256)</f>
        <v>70</v>
      </c>
      <c r="M1256" s="13" t="str">
        <f>IF(AND(LEN(H1256&gt;3),ISERROR(FIND("+",H1256,1))),RIGHT(H1256,2),IF(AND(LEN(H1256)=3,ISERROR(FIND("-",H1256,1))),LEFT(H1256,2),H1256))</f>
        <v>70</v>
      </c>
      <c r="N1256" s="13" t="str">
        <f>SUBSTITUTE(H1256,"+","-")</f>
        <v>70-</v>
      </c>
      <c r="O1256" s="3">
        <f t="shared" si="135"/>
        <v>3</v>
      </c>
      <c r="P1256" s="3">
        <f t="shared" si="136"/>
        <v>3</v>
      </c>
      <c r="Q1256" s="7">
        <f t="shared" si="137"/>
        <v>70</v>
      </c>
      <c r="R1256" s="7">
        <f t="shared" si="138"/>
        <v>70</v>
      </c>
      <c r="S1256" s="13" t="e">
        <f>VLOOKUP(A1256,history!$B:$F,2,0)</f>
        <v>#N/A</v>
      </c>
      <c r="T1256" s="13">
        <f>VLOOKUP($C1256,日期!$A:$D,3,0)</f>
        <v>5</v>
      </c>
      <c r="U1256" s="13">
        <f>VLOOKUP($C1256,日期!$A:$D,4,0)</f>
        <v>1</v>
      </c>
      <c r="V1256" s="65">
        <f t="shared" si="139"/>
        <v>44317</v>
      </c>
      <c r="W1256" s="13" t="s">
        <v>2820</v>
      </c>
    </row>
    <row r="1257" spans="1:23" ht="15">
      <c r="A1257" s="15">
        <v>3067</v>
      </c>
      <c r="B1257" s="15">
        <v>2021</v>
      </c>
      <c r="C1257" s="13" t="s">
        <v>9</v>
      </c>
      <c r="D1257" s="15">
        <v>20</v>
      </c>
      <c r="E1257" s="13" t="s">
        <v>14</v>
      </c>
      <c r="F1257" s="13" t="s">
        <v>11</v>
      </c>
      <c r="G1257" s="13" t="s">
        <v>12</v>
      </c>
      <c r="H1257" s="13" t="s">
        <v>26</v>
      </c>
      <c r="I1257" s="3">
        <f t="shared" si="133"/>
        <v>30</v>
      </c>
      <c r="J1257" s="7">
        <f t="shared" si="134"/>
        <v>34</v>
      </c>
      <c r="K1257" s="3">
        <f>LEN(H1257)</f>
        <v>5</v>
      </c>
      <c r="L1257" s="13" t="str">
        <f>IF(OR(AND(LEN(H1257&gt;3),ISERROR(FIND("-",H1257,1))),AND(LEN(H1257)&gt;3,ISERROR(FIND("+",H1257,1)))),LEFT(H1257,2),H1257)</f>
        <v>30</v>
      </c>
      <c r="M1257" s="13" t="str">
        <f>IF(AND(LEN(H1257&gt;3),ISERROR(FIND("+",H1257,1))),RIGHT(H1257,2),IF(AND(LEN(H1257)=3,ISERROR(FIND("-",H1257,1))),LEFT(H1257,2),H1257))</f>
        <v>34</v>
      </c>
      <c r="N1257" s="13" t="str">
        <f>SUBSTITUTE(H1257,"+","-")</f>
        <v>30-34</v>
      </c>
      <c r="O1257" s="3">
        <f t="shared" si="135"/>
        <v>5</v>
      </c>
      <c r="P1257" s="3">
        <f t="shared" si="136"/>
        <v>3</v>
      </c>
      <c r="Q1257" s="7">
        <f t="shared" si="137"/>
        <v>30</v>
      </c>
      <c r="R1257" s="7">
        <f t="shared" si="138"/>
        <v>34</v>
      </c>
      <c r="S1257" s="13" t="e">
        <f>VLOOKUP(A1257,history!$B:$F,2,0)</f>
        <v>#N/A</v>
      </c>
      <c r="T1257" s="13">
        <f>VLOOKUP($C1257,日期!$A:$D,3,0)</f>
        <v>5</v>
      </c>
      <c r="U1257" s="13">
        <f>VLOOKUP($C1257,日期!$A:$D,4,0)</f>
        <v>1</v>
      </c>
      <c r="V1257" s="65">
        <f t="shared" si="139"/>
        <v>44317</v>
      </c>
      <c r="W1257" s="13" t="s">
        <v>2821</v>
      </c>
    </row>
    <row r="1258" spans="1:23" ht="15">
      <c r="A1258" s="15">
        <v>3066</v>
      </c>
      <c r="B1258" s="15">
        <v>2021</v>
      </c>
      <c r="C1258" s="13" t="s">
        <v>9</v>
      </c>
      <c r="D1258" s="15">
        <v>20</v>
      </c>
      <c r="E1258" s="13" t="s">
        <v>14</v>
      </c>
      <c r="F1258" s="13" t="s">
        <v>17</v>
      </c>
      <c r="G1258" s="13" t="s">
        <v>12</v>
      </c>
      <c r="H1258" s="13" t="s">
        <v>29</v>
      </c>
      <c r="I1258" s="3">
        <f t="shared" si="133"/>
        <v>40</v>
      </c>
      <c r="J1258" s="7">
        <f t="shared" si="134"/>
        <v>44</v>
      </c>
      <c r="K1258" s="3">
        <f>LEN(H1258)</f>
        <v>5</v>
      </c>
      <c r="L1258" s="13" t="str">
        <f>IF(OR(AND(LEN(H1258&gt;3),ISERROR(FIND("-",H1258,1))),AND(LEN(H1258)&gt;3,ISERROR(FIND("+",H1258,1)))),LEFT(H1258,2),H1258)</f>
        <v>40</v>
      </c>
      <c r="M1258" s="13" t="str">
        <f>IF(AND(LEN(H1258&gt;3),ISERROR(FIND("+",H1258,1))),RIGHT(H1258,2),IF(AND(LEN(H1258)=3,ISERROR(FIND("-",H1258,1))),LEFT(H1258,2),H1258))</f>
        <v>44</v>
      </c>
      <c r="N1258" s="13" t="str">
        <f>SUBSTITUTE(H1258,"+","-")</f>
        <v>40-44</v>
      </c>
      <c r="O1258" s="3">
        <f t="shared" si="135"/>
        <v>5</v>
      </c>
      <c r="P1258" s="3">
        <f t="shared" si="136"/>
        <v>3</v>
      </c>
      <c r="Q1258" s="7">
        <f t="shared" si="137"/>
        <v>40</v>
      </c>
      <c r="R1258" s="7">
        <f t="shared" si="138"/>
        <v>44</v>
      </c>
      <c r="S1258" s="13" t="e">
        <f>VLOOKUP(A1258,history!$B:$F,2,0)</f>
        <v>#N/A</v>
      </c>
      <c r="T1258" s="13">
        <f>VLOOKUP($C1258,日期!$A:$D,3,0)</f>
        <v>5</v>
      </c>
      <c r="U1258" s="13">
        <f>VLOOKUP($C1258,日期!$A:$D,4,0)</f>
        <v>1</v>
      </c>
      <c r="V1258" s="65">
        <f t="shared" si="139"/>
        <v>44317</v>
      </c>
      <c r="W1258" s="13" t="s">
        <v>2822</v>
      </c>
    </row>
    <row r="1259" spans="1:23" ht="15">
      <c r="A1259" s="15">
        <v>3065</v>
      </c>
      <c r="B1259" s="15">
        <v>2021</v>
      </c>
      <c r="C1259" s="13" t="s">
        <v>9</v>
      </c>
      <c r="D1259" s="15">
        <v>20</v>
      </c>
      <c r="E1259" s="13" t="s">
        <v>50</v>
      </c>
      <c r="F1259" s="13" t="s">
        <v>11</v>
      </c>
      <c r="G1259" s="13" t="s">
        <v>12</v>
      </c>
      <c r="H1259" s="13" t="s">
        <v>34</v>
      </c>
      <c r="I1259" s="3">
        <f t="shared" si="133"/>
        <v>35</v>
      </c>
      <c r="J1259" s="7">
        <f t="shared" si="134"/>
        <v>39</v>
      </c>
      <c r="K1259" s="3">
        <f>LEN(H1259)</f>
        <v>5</v>
      </c>
      <c r="L1259" s="13" t="str">
        <f>IF(OR(AND(LEN(H1259&gt;3),ISERROR(FIND("-",H1259,1))),AND(LEN(H1259)&gt;3,ISERROR(FIND("+",H1259,1)))),LEFT(H1259,2),H1259)</f>
        <v>35</v>
      </c>
      <c r="M1259" s="13" t="str">
        <f>IF(AND(LEN(H1259&gt;3),ISERROR(FIND("+",H1259,1))),RIGHT(H1259,2),IF(AND(LEN(H1259)=3,ISERROR(FIND("-",H1259,1))),LEFT(H1259,2),H1259))</f>
        <v>39</v>
      </c>
      <c r="N1259" s="13" t="str">
        <f>SUBSTITUTE(H1259,"+","-")</f>
        <v>35-39</v>
      </c>
      <c r="O1259" s="3">
        <f t="shared" si="135"/>
        <v>5</v>
      </c>
      <c r="P1259" s="3">
        <f t="shared" si="136"/>
        <v>3</v>
      </c>
      <c r="Q1259" s="7">
        <f t="shared" si="137"/>
        <v>35</v>
      </c>
      <c r="R1259" s="7">
        <f t="shared" si="138"/>
        <v>39</v>
      </c>
      <c r="S1259" s="13" t="e">
        <f>VLOOKUP(A1259,history!$B:$F,2,0)</f>
        <v>#N/A</v>
      </c>
      <c r="T1259" s="13">
        <f>VLOOKUP($C1259,日期!$A:$D,3,0)</f>
        <v>5</v>
      </c>
      <c r="U1259" s="13">
        <f>VLOOKUP($C1259,日期!$A:$D,4,0)</f>
        <v>1</v>
      </c>
      <c r="V1259" s="65">
        <f t="shared" si="139"/>
        <v>44317</v>
      </c>
      <c r="W1259" s="13" t="s">
        <v>2823</v>
      </c>
    </row>
    <row r="1260" spans="1:23" ht="15">
      <c r="A1260" s="15">
        <v>3064</v>
      </c>
      <c r="B1260" s="15">
        <v>2021</v>
      </c>
      <c r="C1260" s="13" t="s">
        <v>9</v>
      </c>
      <c r="D1260" s="15">
        <v>20</v>
      </c>
      <c r="E1260" s="13" t="s">
        <v>10</v>
      </c>
      <c r="F1260" s="13" t="s">
        <v>11</v>
      </c>
      <c r="G1260" s="13" t="s">
        <v>12</v>
      </c>
      <c r="H1260" s="13" t="s">
        <v>35</v>
      </c>
      <c r="I1260" s="3">
        <f t="shared" si="133"/>
        <v>55</v>
      </c>
      <c r="J1260" s="7">
        <f t="shared" si="134"/>
        <v>59</v>
      </c>
      <c r="K1260" s="3">
        <f>LEN(H1260)</f>
        <v>5</v>
      </c>
      <c r="L1260" s="13" t="str">
        <f>IF(OR(AND(LEN(H1260&gt;3),ISERROR(FIND("-",H1260,1))),AND(LEN(H1260)&gt;3,ISERROR(FIND("+",H1260,1)))),LEFT(H1260,2),H1260)</f>
        <v>55</v>
      </c>
      <c r="M1260" s="13" t="str">
        <f>IF(AND(LEN(H1260&gt;3),ISERROR(FIND("+",H1260,1))),RIGHT(H1260,2),IF(AND(LEN(H1260)=3,ISERROR(FIND("-",H1260,1))),LEFT(H1260,2),H1260))</f>
        <v>59</v>
      </c>
      <c r="N1260" s="13" t="str">
        <f>SUBSTITUTE(H1260,"+","-")</f>
        <v>55-59</v>
      </c>
      <c r="O1260" s="3">
        <f t="shared" si="135"/>
        <v>5</v>
      </c>
      <c r="P1260" s="3">
        <f t="shared" si="136"/>
        <v>3</v>
      </c>
      <c r="Q1260" s="7">
        <f t="shared" si="137"/>
        <v>55</v>
      </c>
      <c r="R1260" s="7">
        <f t="shared" si="138"/>
        <v>59</v>
      </c>
      <c r="S1260" s="13" t="e">
        <f>VLOOKUP(A1260,history!$B:$F,2,0)</f>
        <v>#N/A</v>
      </c>
      <c r="T1260" s="13">
        <f>VLOOKUP($C1260,日期!$A:$D,3,0)</f>
        <v>5</v>
      </c>
      <c r="U1260" s="13">
        <f>VLOOKUP($C1260,日期!$A:$D,4,0)</f>
        <v>1</v>
      </c>
      <c r="V1260" s="65">
        <f t="shared" si="139"/>
        <v>44317</v>
      </c>
      <c r="W1260" s="13" t="s">
        <v>2824</v>
      </c>
    </row>
    <row r="1261" spans="1:23" ht="15">
      <c r="A1261" s="15">
        <v>3063</v>
      </c>
      <c r="B1261" s="15">
        <v>2021</v>
      </c>
      <c r="C1261" s="13" t="s">
        <v>9</v>
      </c>
      <c r="D1261" s="15">
        <v>20</v>
      </c>
      <c r="E1261" s="13" t="s">
        <v>10</v>
      </c>
      <c r="F1261" s="13" t="s">
        <v>17</v>
      </c>
      <c r="G1261" s="13" t="s">
        <v>12</v>
      </c>
      <c r="H1261" s="13" t="s">
        <v>18</v>
      </c>
      <c r="I1261" s="3">
        <f t="shared" si="133"/>
        <v>65</v>
      </c>
      <c r="J1261" s="7">
        <f t="shared" si="134"/>
        <v>69</v>
      </c>
      <c r="K1261" s="3">
        <f>LEN(H1261)</f>
        <v>5</v>
      </c>
      <c r="L1261" s="13" t="str">
        <f>IF(OR(AND(LEN(H1261&gt;3),ISERROR(FIND("-",H1261,1))),AND(LEN(H1261)&gt;3,ISERROR(FIND("+",H1261,1)))),LEFT(H1261,2),H1261)</f>
        <v>65</v>
      </c>
      <c r="M1261" s="13" t="str">
        <f>IF(AND(LEN(H1261&gt;3),ISERROR(FIND("+",H1261,1))),RIGHT(H1261,2),IF(AND(LEN(H1261)=3,ISERROR(FIND("-",H1261,1))),LEFT(H1261,2),H1261))</f>
        <v>69</v>
      </c>
      <c r="N1261" s="13" t="str">
        <f>SUBSTITUTE(H1261,"+","-")</f>
        <v>65-69</v>
      </c>
      <c r="O1261" s="3">
        <f t="shared" si="135"/>
        <v>5</v>
      </c>
      <c r="P1261" s="3">
        <f t="shared" si="136"/>
        <v>3</v>
      </c>
      <c r="Q1261" s="7">
        <f t="shared" si="137"/>
        <v>65</v>
      </c>
      <c r="R1261" s="7">
        <f t="shared" si="138"/>
        <v>69</v>
      </c>
      <c r="S1261" s="13" t="e">
        <f>VLOOKUP(A1261,history!$B:$F,2,0)</f>
        <v>#N/A</v>
      </c>
      <c r="T1261" s="13">
        <f>VLOOKUP($C1261,日期!$A:$D,3,0)</f>
        <v>5</v>
      </c>
      <c r="U1261" s="13">
        <f>VLOOKUP($C1261,日期!$A:$D,4,0)</f>
        <v>1</v>
      </c>
      <c r="V1261" s="65">
        <f t="shared" si="139"/>
        <v>44317</v>
      </c>
      <c r="W1261" s="13" t="s">
        <v>2825</v>
      </c>
    </row>
    <row r="1262" spans="1:23" ht="15">
      <c r="A1262" s="15">
        <v>3062</v>
      </c>
      <c r="B1262" s="15">
        <v>2021</v>
      </c>
      <c r="C1262" s="13" t="s">
        <v>9</v>
      </c>
      <c r="D1262" s="15">
        <v>20</v>
      </c>
      <c r="E1262" s="13" t="s">
        <v>10</v>
      </c>
      <c r="F1262" s="13" t="s">
        <v>17</v>
      </c>
      <c r="G1262" s="13" t="s">
        <v>12</v>
      </c>
      <c r="H1262" s="13" t="s">
        <v>34</v>
      </c>
      <c r="I1262" s="3">
        <f t="shared" si="133"/>
        <v>35</v>
      </c>
      <c r="J1262" s="7">
        <f t="shared" si="134"/>
        <v>39</v>
      </c>
      <c r="K1262" s="3">
        <f>LEN(H1262)</f>
        <v>5</v>
      </c>
      <c r="L1262" s="13" t="str">
        <f>IF(OR(AND(LEN(H1262&gt;3),ISERROR(FIND("-",H1262,1))),AND(LEN(H1262)&gt;3,ISERROR(FIND("+",H1262,1)))),LEFT(H1262,2),H1262)</f>
        <v>35</v>
      </c>
      <c r="M1262" s="13" t="str">
        <f>IF(AND(LEN(H1262&gt;3),ISERROR(FIND("+",H1262,1))),RIGHT(H1262,2),IF(AND(LEN(H1262)=3,ISERROR(FIND("-",H1262,1))),LEFT(H1262,2),H1262))</f>
        <v>39</v>
      </c>
      <c r="N1262" s="13" t="str">
        <f>SUBSTITUTE(H1262,"+","-")</f>
        <v>35-39</v>
      </c>
      <c r="O1262" s="3">
        <f t="shared" si="135"/>
        <v>5</v>
      </c>
      <c r="P1262" s="3">
        <f t="shared" si="136"/>
        <v>3</v>
      </c>
      <c r="Q1262" s="7">
        <f t="shared" si="137"/>
        <v>35</v>
      </c>
      <c r="R1262" s="7">
        <f t="shared" si="138"/>
        <v>39</v>
      </c>
      <c r="S1262" s="13" t="e">
        <f>VLOOKUP(A1262,history!$B:$F,2,0)</f>
        <v>#N/A</v>
      </c>
      <c r="T1262" s="13">
        <f>VLOOKUP($C1262,日期!$A:$D,3,0)</f>
        <v>5</v>
      </c>
      <c r="U1262" s="13">
        <f>VLOOKUP($C1262,日期!$A:$D,4,0)</f>
        <v>1</v>
      </c>
      <c r="V1262" s="65">
        <f t="shared" si="139"/>
        <v>44317</v>
      </c>
      <c r="W1262" s="13" t="s">
        <v>2826</v>
      </c>
    </row>
    <row r="1263" spans="1:23" ht="15">
      <c r="A1263" s="15">
        <v>3061</v>
      </c>
      <c r="B1263" s="15">
        <v>2021</v>
      </c>
      <c r="C1263" s="13" t="s">
        <v>9</v>
      </c>
      <c r="D1263" s="15">
        <v>20</v>
      </c>
      <c r="E1263" s="13" t="s">
        <v>39</v>
      </c>
      <c r="F1263" s="13" t="s">
        <v>17</v>
      </c>
      <c r="G1263" s="13" t="s">
        <v>12</v>
      </c>
      <c r="H1263" s="13" t="s">
        <v>15</v>
      </c>
      <c r="I1263" s="3">
        <f t="shared" si="133"/>
        <v>70</v>
      </c>
      <c r="J1263" s="7">
        <f t="shared" si="134"/>
        <v>70</v>
      </c>
      <c r="K1263" s="3">
        <f>LEN(H1263)</f>
        <v>3</v>
      </c>
      <c r="L1263" s="13" t="str">
        <f>IF(OR(AND(LEN(H1263&gt;3),ISERROR(FIND("-",H1263,1))),AND(LEN(H1263)&gt;3,ISERROR(FIND("+",H1263,1)))),LEFT(H1263,2),H1263)</f>
        <v>70</v>
      </c>
      <c r="M1263" s="13" t="str">
        <f>IF(AND(LEN(H1263&gt;3),ISERROR(FIND("+",H1263,1))),RIGHT(H1263,2),IF(AND(LEN(H1263)=3,ISERROR(FIND("-",H1263,1))),LEFT(H1263,2),H1263))</f>
        <v>70</v>
      </c>
      <c r="N1263" s="13" t="str">
        <f>SUBSTITUTE(H1263,"+","-")</f>
        <v>70-</v>
      </c>
      <c r="O1263" s="3">
        <f t="shared" si="135"/>
        <v>3</v>
      </c>
      <c r="P1263" s="3">
        <f t="shared" si="136"/>
        <v>3</v>
      </c>
      <c r="Q1263" s="7">
        <f t="shared" si="137"/>
        <v>70</v>
      </c>
      <c r="R1263" s="7">
        <f t="shared" si="138"/>
        <v>70</v>
      </c>
      <c r="S1263" s="13" t="e">
        <f>VLOOKUP(A1263,history!$B:$F,2,0)</f>
        <v>#N/A</v>
      </c>
      <c r="T1263" s="13">
        <f>VLOOKUP($C1263,日期!$A:$D,3,0)</f>
        <v>5</v>
      </c>
      <c r="U1263" s="13">
        <f>VLOOKUP($C1263,日期!$A:$D,4,0)</f>
        <v>1</v>
      </c>
      <c r="V1263" s="65">
        <f t="shared" si="139"/>
        <v>44317</v>
      </c>
      <c r="W1263" s="13" t="s">
        <v>2827</v>
      </c>
    </row>
    <row r="1264" spans="1:23" ht="15">
      <c r="A1264" s="15">
        <v>3060</v>
      </c>
      <c r="B1264" s="15">
        <v>2021</v>
      </c>
      <c r="C1264" s="13" t="s">
        <v>9</v>
      </c>
      <c r="D1264" s="15">
        <v>20</v>
      </c>
      <c r="E1264" s="13" t="s">
        <v>14</v>
      </c>
      <c r="F1264" s="13" t="s">
        <v>11</v>
      </c>
      <c r="G1264" s="13" t="s">
        <v>12</v>
      </c>
      <c r="H1264" s="13" t="s">
        <v>26</v>
      </c>
      <c r="I1264" s="3">
        <f t="shared" si="133"/>
        <v>30</v>
      </c>
      <c r="J1264" s="7">
        <f t="shared" si="134"/>
        <v>34</v>
      </c>
      <c r="K1264" s="3">
        <f>LEN(H1264)</f>
        <v>5</v>
      </c>
      <c r="L1264" s="13" t="str">
        <f>IF(OR(AND(LEN(H1264&gt;3),ISERROR(FIND("-",H1264,1))),AND(LEN(H1264)&gt;3,ISERROR(FIND("+",H1264,1)))),LEFT(H1264,2),H1264)</f>
        <v>30</v>
      </c>
      <c r="M1264" s="13" t="str">
        <f>IF(AND(LEN(H1264&gt;3),ISERROR(FIND("+",H1264,1))),RIGHT(H1264,2),IF(AND(LEN(H1264)=3,ISERROR(FIND("-",H1264,1))),LEFT(H1264,2),H1264))</f>
        <v>34</v>
      </c>
      <c r="N1264" s="13" t="str">
        <f>SUBSTITUTE(H1264,"+","-")</f>
        <v>30-34</v>
      </c>
      <c r="O1264" s="3">
        <f t="shared" si="135"/>
        <v>5</v>
      </c>
      <c r="P1264" s="3">
        <f t="shared" si="136"/>
        <v>3</v>
      </c>
      <c r="Q1264" s="7">
        <f t="shared" si="137"/>
        <v>30</v>
      </c>
      <c r="R1264" s="7">
        <f t="shared" si="138"/>
        <v>34</v>
      </c>
      <c r="S1264" s="13" t="e">
        <f>VLOOKUP(A1264,history!$B:$F,2,0)</f>
        <v>#N/A</v>
      </c>
      <c r="T1264" s="13">
        <f>VLOOKUP($C1264,日期!$A:$D,3,0)</f>
        <v>5</v>
      </c>
      <c r="U1264" s="13">
        <f>VLOOKUP($C1264,日期!$A:$D,4,0)</f>
        <v>1</v>
      </c>
      <c r="V1264" s="65">
        <f t="shared" si="139"/>
        <v>44317</v>
      </c>
      <c r="W1264" s="13" t="s">
        <v>2828</v>
      </c>
    </row>
    <row r="1265" spans="1:23" ht="15">
      <c r="A1265" s="15">
        <v>3059</v>
      </c>
      <c r="B1265" s="15">
        <v>2021</v>
      </c>
      <c r="C1265" s="13" t="s">
        <v>9</v>
      </c>
      <c r="D1265" s="15">
        <v>20</v>
      </c>
      <c r="E1265" s="13" t="s">
        <v>14</v>
      </c>
      <c r="F1265" s="13" t="s">
        <v>17</v>
      </c>
      <c r="G1265" s="13" t="s">
        <v>12</v>
      </c>
      <c r="H1265" s="13" t="s">
        <v>29</v>
      </c>
      <c r="I1265" s="3">
        <f t="shared" si="133"/>
        <v>40</v>
      </c>
      <c r="J1265" s="7">
        <f t="shared" si="134"/>
        <v>44</v>
      </c>
      <c r="K1265" s="3">
        <f>LEN(H1265)</f>
        <v>5</v>
      </c>
      <c r="L1265" s="13" t="str">
        <f>IF(OR(AND(LEN(H1265&gt;3),ISERROR(FIND("-",H1265,1))),AND(LEN(H1265)&gt;3,ISERROR(FIND("+",H1265,1)))),LEFT(H1265,2),H1265)</f>
        <v>40</v>
      </c>
      <c r="M1265" s="13" t="str">
        <f>IF(AND(LEN(H1265&gt;3),ISERROR(FIND("+",H1265,1))),RIGHT(H1265,2),IF(AND(LEN(H1265)=3,ISERROR(FIND("-",H1265,1))),LEFT(H1265,2),H1265))</f>
        <v>44</v>
      </c>
      <c r="N1265" s="13" t="str">
        <f>SUBSTITUTE(H1265,"+","-")</f>
        <v>40-44</v>
      </c>
      <c r="O1265" s="3">
        <f t="shared" si="135"/>
        <v>5</v>
      </c>
      <c r="P1265" s="3">
        <f t="shared" si="136"/>
        <v>3</v>
      </c>
      <c r="Q1265" s="7">
        <f t="shared" si="137"/>
        <v>40</v>
      </c>
      <c r="R1265" s="7">
        <f t="shared" si="138"/>
        <v>44</v>
      </c>
      <c r="S1265" s="13" t="e">
        <f>VLOOKUP(A1265,history!$B:$F,2,0)</f>
        <v>#N/A</v>
      </c>
      <c r="T1265" s="13">
        <f>VLOOKUP($C1265,日期!$A:$D,3,0)</f>
        <v>5</v>
      </c>
      <c r="U1265" s="13">
        <f>VLOOKUP($C1265,日期!$A:$D,4,0)</f>
        <v>1</v>
      </c>
      <c r="V1265" s="65">
        <f t="shared" si="139"/>
        <v>44317</v>
      </c>
      <c r="W1265" s="13" t="s">
        <v>2829</v>
      </c>
    </row>
    <row r="1266" spans="1:23" ht="15">
      <c r="A1266" s="15">
        <v>3058</v>
      </c>
      <c r="B1266" s="15">
        <v>2021</v>
      </c>
      <c r="C1266" s="13" t="s">
        <v>9</v>
      </c>
      <c r="D1266" s="15">
        <v>20</v>
      </c>
      <c r="E1266" s="13" t="s">
        <v>50</v>
      </c>
      <c r="F1266" s="13" t="s">
        <v>11</v>
      </c>
      <c r="G1266" s="13" t="s">
        <v>12</v>
      </c>
      <c r="H1266" s="13" t="s">
        <v>26</v>
      </c>
      <c r="I1266" s="3">
        <f t="shared" si="133"/>
        <v>30</v>
      </c>
      <c r="J1266" s="7">
        <f t="shared" si="134"/>
        <v>34</v>
      </c>
      <c r="K1266" s="3">
        <f>LEN(H1266)</f>
        <v>5</v>
      </c>
      <c r="L1266" s="13" t="str">
        <f>IF(OR(AND(LEN(H1266&gt;3),ISERROR(FIND("-",H1266,1))),AND(LEN(H1266)&gt;3,ISERROR(FIND("+",H1266,1)))),LEFT(H1266,2),H1266)</f>
        <v>30</v>
      </c>
      <c r="M1266" s="13" t="str">
        <f>IF(AND(LEN(H1266&gt;3),ISERROR(FIND("+",H1266,1))),RIGHT(H1266,2),IF(AND(LEN(H1266)=3,ISERROR(FIND("-",H1266,1))),LEFT(H1266,2),H1266))</f>
        <v>34</v>
      </c>
      <c r="N1266" s="13" t="str">
        <f>SUBSTITUTE(H1266,"+","-")</f>
        <v>30-34</v>
      </c>
      <c r="O1266" s="3">
        <f t="shared" si="135"/>
        <v>5</v>
      </c>
      <c r="P1266" s="3">
        <f t="shared" si="136"/>
        <v>3</v>
      </c>
      <c r="Q1266" s="7">
        <f t="shared" si="137"/>
        <v>30</v>
      </c>
      <c r="R1266" s="7">
        <f t="shared" si="138"/>
        <v>34</v>
      </c>
      <c r="S1266" s="13" t="e">
        <f>VLOOKUP(A1266,history!$B:$F,2,0)</f>
        <v>#N/A</v>
      </c>
      <c r="T1266" s="13">
        <f>VLOOKUP($C1266,日期!$A:$D,3,0)</f>
        <v>5</v>
      </c>
      <c r="U1266" s="13">
        <f>VLOOKUP($C1266,日期!$A:$D,4,0)</f>
        <v>1</v>
      </c>
      <c r="V1266" s="65">
        <f t="shared" si="139"/>
        <v>44317</v>
      </c>
      <c r="W1266" s="13" t="s">
        <v>2830</v>
      </c>
    </row>
    <row r="1267" spans="1:23" ht="15">
      <c r="A1267" s="15">
        <v>3057</v>
      </c>
      <c r="B1267" s="15">
        <v>2021</v>
      </c>
      <c r="C1267" s="13" t="s">
        <v>9</v>
      </c>
      <c r="D1267" s="15">
        <v>20</v>
      </c>
      <c r="E1267" s="13" t="s">
        <v>10</v>
      </c>
      <c r="F1267" s="13" t="s">
        <v>11</v>
      </c>
      <c r="G1267" s="13" t="s">
        <v>12</v>
      </c>
      <c r="H1267" s="13" t="s">
        <v>35</v>
      </c>
      <c r="I1267" s="3">
        <f t="shared" si="133"/>
        <v>55</v>
      </c>
      <c r="J1267" s="7">
        <f t="shared" si="134"/>
        <v>59</v>
      </c>
      <c r="K1267" s="3">
        <f>LEN(H1267)</f>
        <v>5</v>
      </c>
      <c r="L1267" s="13" t="str">
        <f>IF(OR(AND(LEN(H1267&gt;3),ISERROR(FIND("-",H1267,1))),AND(LEN(H1267)&gt;3,ISERROR(FIND("+",H1267,1)))),LEFT(H1267,2),H1267)</f>
        <v>55</v>
      </c>
      <c r="M1267" s="13" t="str">
        <f>IF(AND(LEN(H1267&gt;3),ISERROR(FIND("+",H1267,1))),RIGHT(H1267,2),IF(AND(LEN(H1267)=3,ISERROR(FIND("-",H1267,1))),LEFT(H1267,2),H1267))</f>
        <v>59</v>
      </c>
      <c r="N1267" s="13" t="str">
        <f>SUBSTITUTE(H1267,"+","-")</f>
        <v>55-59</v>
      </c>
      <c r="O1267" s="3">
        <f t="shared" si="135"/>
        <v>5</v>
      </c>
      <c r="P1267" s="3">
        <f t="shared" si="136"/>
        <v>3</v>
      </c>
      <c r="Q1267" s="7">
        <f t="shared" si="137"/>
        <v>55</v>
      </c>
      <c r="R1267" s="7">
        <f t="shared" si="138"/>
        <v>59</v>
      </c>
      <c r="S1267" s="13" t="e">
        <f>VLOOKUP(A1267,history!$B:$F,2,0)</f>
        <v>#N/A</v>
      </c>
      <c r="T1267" s="13">
        <f>VLOOKUP($C1267,日期!$A:$D,3,0)</f>
        <v>5</v>
      </c>
      <c r="U1267" s="13">
        <f>VLOOKUP($C1267,日期!$A:$D,4,0)</f>
        <v>1</v>
      </c>
      <c r="V1267" s="65">
        <f t="shared" si="139"/>
        <v>44317</v>
      </c>
      <c r="W1267" s="13" t="s">
        <v>2831</v>
      </c>
    </row>
    <row r="1268" spans="1:23" ht="15">
      <c r="A1268" s="15">
        <v>3056</v>
      </c>
      <c r="B1268" s="15">
        <v>2021</v>
      </c>
      <c r="C1268" s="13" t="s">
        <v>9</v>
      </c>
      <c r="D1268" s="15">
        <v>20</v>
      </c>
      <c r="E1268" s="13" t="s">
        <v>10</v>
      </c>
      <c r="F1268" s="13" t="s">
        <v>17</v>
      </c>
      <c r="G1268" s="13" t="s">
        <v>12</v>
      </c>
      <c r="H1268" s="13" t="s">
        <v>18</v>
      </c>
      <c r="I1268" s="3">
        <f t="shared" si="133"/>
        <v>65</v>
      </c>
      <c r="J1268" s="7">
        <f t="shared" si="134"/>
        <v>69</v>
      </c>
      <c r="K1268" s="3">
        <f>LEN(H1268)</f>
        <v>5</v>
      </c>
      <c r="L1268" s="13" t="str">
        <f>IF(OR(AND(LEN(H1268&gt;3),ISERROR(FIND("-",H1268,1))),AND(LEN(H1268)&gt;3,ISERROR(FIND("+",H1268,1)))),LEFT(H1268,2),H1268)</f>
        <v>65</v>
      </c>
      <c r="M1268" s="13" t="str">
        <f>IF(AND(LEN(H1268&gt;3),ISERROR(FIND("+",H1268,1))),RIGHT(H1268,2),IF(AND(LEN(H1268)=3,ISERROR(FIND("-",H1268,1))),LEFT(H1268,2),H1268))</f>
        <v>69</v>
      </c>
      <c r="N1268" s="13" t="str">
        <f>SUBSTITUTE(H1268,"+","-")</f>
        <v>65-69</v>
      </c>
      <c r="O1268" s="3">
        <f t="shared" si="135"/>
        <v>5</v>
      </c>
      <c r="P1268" s="3">
        <f t="shared" si="136"/>
        <v>3</v>
      </c>
      <c r="Q1268" s="7">
        <f t="shared" si="137"/>
        <v>65</v>
      </c>
      <c r="R1268" s="7">
        <f t="shared" si="138"/>
        <v>69</v>
      </c>
      <c r="S1268" s="13" t="e">
        <f>VLOOKUP(A1268,history!$B:$F,2,0)</f>
        <v>#N/A</v>
      </c>
      <c r="T1268" s="13">
        <f>VLOOKUP($C1268,日期!$A:$D,3,0)</f>
        <v>5</v>
      </c>
      <c r="U1268" s="13">
        <f>VLOOKUP($C1268,日期!$A:$D,4,0)</f>
        <v>1</v>
      </c>
      <c r="V1268" s="65">
        <f t="shared" si="139"/>
        <v>44317</v>
      </c>
      <c r="W1268" s="13" t="s">
        <v>2832</v>
      </c>
    </row>
    <row r="1269" spans="1:23" ht="15">
      <c r="A1269" s="15">
        <v>3055</v>
      </c>
      <c r="B1269" s="15">
        <v>2021</v>
      </c>
      <c r="C1269" s="13" t="s">
        <v>9</v>
      </c>
      <c r="D1269" s="15">
        <v>20</v>
      </c>
      <c r="E1269" s="13" t="s">
        <v>10</v>
      </c>
      <c r="F1269" s="13" t="s">
        <v>17</v>
      </c>
      <c r="G1269" s="13" t="s">
        <v>12</v>
      </c>
      <c r="H1269" s="13" t="s">
        <v>34</v>
      </c>
      <c r="I1269" s="3">
        <f t="shared" si="133"/>
        <v>35</v>
      </c>
      <c r="J1269" s="7">
        <f t="shared" si="134"/>
        <v>39</v>
      </c>
      <c r="K1269" s="3">
        <f>LEN(H1269)</f>
        <v>5</v>
      </c>
      <c r="L1269" s="13" t="str">
        <f>IF(OR(AND(LEN(H1269&gt;3),ISERROR(FIND("-",H1269,1))),AND(LEN(H1269)&gt;3,ISERROR(FIND("+",H1269,1)))),LEFT(H1269,2),H1269)</f>
        <v>35</v>
      </c>
      <c r="M1269" s="13" t="str">
        <f>IF(AND(LEN(H1269&gt;3),ISERROR(FIND("+",H1269,1))),RIGHT(H1269,2),IF(AND(LEN(H1269)=3,ISERROR(FIND("-",H1269,1))),LEFT(H1269,2),H1269))</f>
        <v>39</v>
      </c>
      <c r="N1269" s="13" t="str">
        <f>SUBSTITUTE(H1269,"+","-")</f>
        <v>35-39</v>
      </c>
      <c r="O1269" s="3">
        <f t="shared" si="135"/>
        <v>5</v>
      </c>
      <c r="P1269" s="3">
        <f t="shared" si="136"/>
        <v>3</v>
      </c>
      <c r="Q1269" s="7">
        <f t="shared" si="137"/>
        <v>35</v>
      </c>
      <c r="R1269" s="7">
        <f t="shared" si="138"/>
        <v>39</v>
      </c>
      <c r="S1269" s="13" t="e">
        <f>VLOOKUP(A1269,history!$B:$F,2,0)</f>
        <v>#N/A</v>
      </c>
      <c r="T1269" s="13">
        <f>VLOOKUP($C1269,日期!$A:$D,3,0)</f>
        <v>5</v>
      </c>
      <c r="U1269" s="13">
        <f>VLOOKUP($C1269,日期!$A:$D,4,0)</f>
        <v>1</v>
      </c>
      <c r="V1269" s="65">
        <f t="shared" si="139"/>
        <v>44317</v>
      </c>
      <c r="W1269" s="13" t="s">
        <v>2833</v>
      </c>
    </row>
    <row r="1270" spans="1:23" ht="15">
      <c r="A1270" s="15">
        <v>3054</v>
      </c>
      <c r="B1270" s="15">
        <v>2021</v>
      </c>
      <c r="C1270" s="13" t="s">
        <v>9</v>
      </c>
      <c r="D1270" s="15">
        <v>20</v>
      </c>
      <c r="E1270" s="13" t="s">
        <v>39</v>
      </c>
      <c r="F1270" s="13" t="s">
        <v>17</v>
      </c>
      <c r="G1270" s="13" t="s">
        <v>12</v>
      </c>
      <c r="H1270" s="13" t="s">
        <v>35</v>
      </c>
      <c r="I1270" s="3">
        <f t="shared" si="133"/>
        <v>55</v>
      </c>
      <c r="J1270" s="7">
        <f t="shared" si="134"/>
        <v>59</v>
      </c>
      <c r="K1270" s="3">
        <f>LEN(H1270)</f>
        <v>5</v>
      </c>
      <c r="L1270" s="13" t="str">
        <f>IF(OR(AND(LEN(H1270&gt;3),ISERROR(FIND("-",H1270,1))),AND(LEN(H1270)&gt;3,ISERROR(FIND("+",H1270,1)))),LEFT(H1270,2),H1270)</f>
        <v>55</v>
      </c>
      <c r="M1270" s="13" t="str">
        <f>IF(AND(LEN(H1270&gt;3),ISERROR(FIND("+",H1270,1))),RIGHT(H1270,2),IF(AND(LEN(H1270)=3,ISERROR(FIND("-",H1270,1))),LEFT(H1270,2),H1270))</f>
        <v>59</v>
      </c>
      <c r="N1270" s="13" t="str">
        <f>SUBSTITUTE(H1270,"+","-")</f>
        <v>55-59</v>
      </c>
      <c r="O1270" s="3">
        <f t="shared" si="135"/>
        <v>5</v>
      </c>
      <c r="P1270" s="3">
        <f t="shared" si="136"/>
        <v>3</v>
      </c>
      <c r="Q1270" s="7">
        <f t="shared" si="137"/>
        <v>55</v>
      </c>
      <c r="R1270" s="7">
        <f t="shared" si="138"/>
        <v>59</v>
      </c>
      <c r="S1270" s="13" t="e">
        <f>VLOOKUP(A1270,history!$B:$F,2,0)</f>
        <v>#N/A</v>
      </c>
      <c r="T1270" s="13">
        <f>VLOOKUP($C1270,日期!$A:$D,3,0)</f>
        <v>5</v>
      </c>
      <c r="U1270" s="13">
        <f>VLOOKUP($C1270,日期!$A:$D,4,0)</f>
        <v>1</v>
      </c>
      <c r="V1270" s="65">
        <f t="shared" si="139"/>
        <v>44317</v>
      </c>
      <c r="W1270" s="13" t="s">
        <v>2834</v>
      </c>
    </row>
    <row r="1271" spans="1:23" ht="15">
      <c r="A1271" s="15">
        <v>3053</v>
      </c>
      <c r="B1271" s="15">
        <v>2021</v>
      </c>
      <c r="C1271" s="13" t="s">
        <v>9</v>
      </c>
      <c r="D1271" s="15">
        <v>20</v>
      </c>
      <c r="E1271" s="13" t="s">
        <v>14</v>
      </c>
      <c r="F1271" s="13" t="s">
        <v>11</v>
      </c>
      <c r="G1271" s="13" t="s">
        <v>12</v>
      </c>
      <c r="H1271" s="13" t="s">
        <v>26</v>
      </c>
      <c r="I1271" s="3">
        <f t="shared" si="133"/>
        <v>30</v>
      </c>
      <c r="J1271" s="7">
        <f t="shared" si="134"/>
        <v>34</v>
      </c>
      <c r="K1271" s="3">
        <f>LEN(H1271)</f>
        <v>5</v>
      </c>
      <c r="L1271" s="13" t="str">
        <f>IF(OR(AND(LEN(H1271&gt;3),ISERROR(FIND("-",H1271,1))),AND(LEN(H1271)&gt;3,ISERROR(FIND("+",H1271,1)))),LEFT(H1271,2),H1271)</f>
        <v>30</v>
      </c>
      <c r="M1271" s="13" t="str">
        <f>IF(AND(LEN(H1271&gt;3),ISERROR(FIND("+",H1271,1))),RIGHT(H1271,2),IF(AND(LEN(H1271)=3,ISERROR(FIND("-",H1271,1))),LEFT(H1271,2),H1271))</f>
        <v>34</v>
      </c>
      <c r="N1271" s="13" t="str">
        <f>SUBSTITUTE(H1271,"+","-")</f>
        <v>30-34</v>
      </c>
      <c r="O1271" s="3">
        <f t="shared" si="135"/>
        <v>5</v>
      </c>
      <c r="P1271" s="3">
        <f t="shared" si="136"/>
        <v>3</v>
      </c>
      <c r="Q1271" s="7">
        <f t="shared" si="137"/>
        <v>30</v>
      </c>
      <c r="R1271" s="7">
        <f t="shared" si="138"/>
        <v>34</v>
      </c>
      <c r="S1271" s="13" t="e">
        <f>VLOOKUP(A1271,history!$B:$F,2,0)</f>
        <v>#N/A</v>
      </c>
      <c r="T1271" s="13">
        <f>VLOOKUP($C1271,日期!$A:$D,3,0)</f>
        <v>5</v>
      </c>
      <c r="U1271" s="13">
        <f>VLOOKUP($C1271,日期!$A:$D,4,0)</f>
        <v>1</v>
      </c>
      <c r="V1271" s="65">
        <f t="shared" si="139"/>
        <v>44317</v>
      </c>
      <c r="W1271" s="13" t="s">
        <v>2835</v>
      </c>
    </row>
    <row r="1272" spans="1:23" ht="15">
      <c r="A1272" s="15">
        <v>3052</v>
      </c>
      <c r="B1272" s="15">
        <v>2021</v>
      </c>
      <c r="C1272" s="13" t="s">
        <v>9</v>
      </c>
      <c r="D1272" s="15">
        <v>20</v>
      </c>
      <c r="E1272" s="13" t="s">
        <v>14</v>
      </c>
      <c r="F1272" s="13" t="s">
        <v>17</v>
      </c>
      <c r="G1272" s="13" t="s">
        <v>12</v>
      </c>
      <c r="H1272" s="13" t="s">
        <v>29</v>
      </c>
      <c r="I1272" s="3">
        <f t="shared" si="133"/>
        <v>40</v>
      </c>
      <c r="J1272" s="7">
        <f t="shared" si="134"/>
        <v>44</v>
      </c>
      <c r="K1272" s="3">
        <f>LEN(H1272)</f>
        <v>5</v>
      </c>
      <c r="L1272" s="13" t="str">
        <f>IF(OR(AND(LEN(H1272&gt;3),ISERROR(FIND("-",H1272,1))),AND(LEN(H1272)&gt;3,ISERROR(FIND("+",H1272,1)))),LEFT(H1272,2),H1272)</f>
        <v>40</v>
      </c>
      <c r="M1272" s="13" t="str">
        <f>IF(AND(LEN(H1272&gt;3),ISERROR(FIND("+",H1272,1))),RIGHT(H1272,2),IF(AND(LEN(H1272)=3,ISERROR(FIND("-",H1272,1))),LEFT(H1272,2),H1272))</f>
        <v>44</v>
      </c>
      <c r="N1272" s="13" t="str">
        <f>SUBSTITUTE(H1272,"+","-")</f>
        <v>40-44</v>
      </c>
      <c r="O1272" s="3">
        <f t="shared" si="135"/>
        <v>5</v>
      </c>
      <c r="P1272" s="3">
        <f t="shared" si="136"/>
        <v>3</v>
      </c>
      <c r="Q1272" s="7">
        <f t="shared" si="137"/>
        <v>40</v>
      </c>
      <c r="R1272" s="7">
        <f t="shared" si="138"/>
        <v>44</v>
      </c>
      <c r="S1272" s="13" t="e">
        <f>VLOOKUP(A1272,history!$B:$F,2,0)</f>
        <v>#N/A</v>
      </c>
      <c r="T1272" s="13">
        <f>VLOOKUP($C1272,日期!$A:$D,3,0)</f>
        <v>5</v>
      </c>
      <c r="U1272" s="13">
        <f>VLOOKUP($C1272,日期!$A:$D,4,0)</f>
        <v>1</v>
      </c>
      <c r="V1272" s="65">
        <f t="shared" si="139"/>
        <v>44317</v>
      </c>
      <c r="W1272" s="13" t="s">
        <v>2836</v>
      </c>
    </row>
    <row r="1273" spans="1:23" ht="15">
      <c r="A1273" s="15">
        <v>3051</v>
      </c>
      <c r="B1273" s="15">
        <v>2021</v>
      </c>
      <c r="C1273" s="13" t="s">
        <v>9</v>
      </c>
      <c r="D1273" s="15">
        <v>20</v>
      </c>
      <c r="E1273" s="13" t="s">
        <v>50</v>
      </c>
      <c r="F1273" s="13" t="s">
        <v>11</v>
      </c>
      <c r="G1273" s="13" t="s">
        <v>12</v>
      </c>
      <c r="H1273" s="13" t="s">
        <v>26</v>
      </c>
      <c r="I1273" s="3">
        <f t="shared" si="133"/>
        <v>30</v>
      </c>
      <c r="J1273" s="7">
        <f t="shared" si="134"/>
        <v>34</v>
      </c>
      <c r="K1273" s="3">
        <f>LEN(H1273)</f>
        <v>5</v>
      </c>
      <c r="L1273" s="13" t="str">
        <f>IF(OR(AND(LEN(H1273&gt;3),ISERROR(FIND("-",H1273,1))),AND(LEN(H1273)&gt;3,ISERROR(FIND("+",H1273,1)))),LEFT(H1273,2),H1273)</f>
        <v>30</v>
      </c>
      <c r="M1273" s="13" t="str">
        <f>IF(AND(LEN(H1273&gt;3),ISERROR(FIND("+",H1273,1))),RIGHT(H1273,2),IF(AND(LEN(H1273)=3,ISERROR(FIND("-",H1273,1))),LEFT(H1273,2),H1273))</f>
        <v>34</v>
      </c>
      <c r="N1273" s="13" t="str">
        <f>SUBSTITUTE(H1273,"+","-")</f>
        <v>30-34</v>
      </c>
      <c r="O1273" s="3">
        <f t="shared" si="135"/>
        <v>5</v>
      </c>
      <c r="P1273" s="3">
        <f t="shared" si="136"/>
        <v>3</v>
      </c>
      <c r="Q1273" s="7">
        <f t="shared" si="137"/>
        <v>30</v>
      </c>
      <c r="R1273" s="7">
        <f t="shared" si="138"/>
        <v>34</v>
      </c>
      <c r="S1273" s="13" t="e">
        <f>VLOOKUP(A1273,history!$B:$F,2,0)</f>
        <v>#N/A</v>
      </c>
      <c r="T1273" s="13">
        <f>VLOOKUP($C1273,日期!$A:$D,3,0)</f>
        <v>5</v>
      </c>
      <c r="U1273" s="13">
        <f>VLOOKUP($C1273,日期!$A:$D,4,0)</f>
        <v>1</v>
      </c>
      <c r="V1273" s="65">
        <f t="shared" si="139"/>
        <v>44317</v>
      </c>
      <c r="W1273" s="13" t="s">
        <v>2837</v>
      </c>
    </row>
    <row r="1274" spans="1:23" ht="15">
      <c r="A1274" s="15">
        <v>3050</v>
      </c>
      <c r="B1274" s="15">
        <v>2021</v>
      </c>
      <c r="C1274" s="13" t="s">
        <v>9</v>
      </c>
      <c r="D1274" s="15">
        <v>20</v>
      </c>
      <c r="E1274" s="13" t="s">
        <v>10</v>
      </c>
      <c r="F1274" s="13" t="s">
        <v>11</v>
      </c>
      <c r="G1274" s="13" t="s">
        <v>12</v>
      </c>
      <c r="H1274" s="13" t="s">
        <v>35</v>
      </c>
      <c r="I1274" s="3">
        <f t="shared" si="133"/>
        <v>55</v>
      </c>
      <c r="J1274" s="7">
        <f t="shared" si="134"/>
        <v>59</v>
      </c>
      <c r="K1274" s="3">
        <f>LEN(H1274)</f>
        <v>5</v>
      </c>
      <c r="L1274" s="13" t="str">
        <f>IF(OR(AND(LEN(H1274&gt;3),ISERROR(FIND("-",H1274,1))),AND(LEN(H1274)&gt;3,ISERROR(FIND("+",H1274,1)))),LEFT(H1274,2),H1274)</f>
        <v>55</v>
      </c>
      <c r="M1274" s="13" t="str">
        <f>IF(AND(LEN(H1274&gt;3),ISERROR(FIND("+",H1274,1))),RIGHT(H1274,2),IF(AND(LEN(H1274)=3,ISERROR(FIND("-",H1274,1))),LEFT(H1274,2),H1274))</f>
        <v>59</v>
      </c>
      <c r="N1274" s="13" t="str">
        <f>SUBSTITUTE(H1274,"+","-")</f>
        <v>55-59</v>
      </c>
      <c r="O1274" s="3">
        <f t="shared" si="135"/>
        <v>5</v>
      </c>
      <c r="P1274" s="3">
        <f t="shared" si="136"/>
        <v>3</v>
      </c>
      <c r="Q1274" s="7">
        <f t="shared" si="137"/>
        <v>55</v>
      </c>
      <c r="R1274" s="7">
        <f t="shared" si="138"/>
        <v>59</v>
      </c>
      <c r="S1274" s="13" t="e">
        <f>VLOOKUP(A1274,history!$B:$F,2,0)</f>
        <v>#N/A</v>
      </c>
      <c r="T1274" s="13">
        <f>VLOOKUP($C1274,日期!$A:$D,3,0)</f>
        <v>5</v>
      </c>
      <c r="U1274" s="13">
        <f>VLOOKUP($C1274,日期!$A:$D,4,0)</f>
        <v>1</v>
      </c>
      <c r="V1274" s="65">
        <f t="shared" si="139"/>
        <v>44317</v>
      </c>
      <c r="W1274" s="13" t="s">
        <v>2838</v>
      </c>
    </row>
    <row r="1275" spans="1:23" ht="15">
      <c r="A1275" s="15">
        <v>3049</v>
      </c>
      <c r="B1275" s="15">
        <v>2021</v>
      </c>
      <c r="C1275" s="13" t="s">
        <v>9</v>
      </c>
      <c r="D1275" s="15">
        <v>20</v>
      </c>
      <c r="E1275" s="13" t="s">
        <v>10</v>
      </c>
      <c r="F1275" s="13" t="s">
        <v>17</v>
      </c>
      <c r="G1275" s="13" t="s">
        <v>12</v>
      </c>
      <c r="H1275" s="13" t="s">
        <v>18</v>
      </c>
      <c r="I1275" s="3">
        <f t="shared" si="133"/>
        <v>65</v>
      </c>
      <c r="J1275" s="7">
        <f t="shared" si="134"/>
        <v>69</v>
      </c>
      <c r="K1275" s="3">
        <f>LEN(H1275)</f>
        <v>5</v>
      </c>
      <c r="L1275" s="13" t="str">
        <f>IF(OR(AND(LEN(H1275&gt;3),ISERROR(FIND("-",H1275,1))),AND(LEN(H1275)&gt;3,ISERROR(FIND("+",H1275,1)))),LEFT(H1275,2),H1275)</f>
        <v>65</v>
      </c>
      <c r="M1275" s="13" t="str">
        <f>IF(AND(LEN(H1275&gt;3),ISERROR(FIND("+",H1275,1))),RIGHT(H1275,2),IF(AND(LEN(H1275)=3,ISERROR(FIND("-",H1275,1))),LEFT(H1275,2),H1275))</f>
        <v>69</v>
      </c>
      <c r="N1275" s="13" t="str">
        <f>SUBSTITUTE(H1275,"+","-")</f>
        <v>65-69</v>
      </c>
      <c r="O1275" s="3">
        <f t="shared" si="135"/>
        <v>5</v>
      </c>
      <c r="P1275" s="3">
        <f t="shared" si="136"/>
        <v>3</v>
      </c>
      <c r="Q1275" s="7">
        <f t="shared" si="137"/>
        <v>65</v>
      </c>
      <c r="R1275" s="7">
        <f t="shared" si="138"/>
        <v>69</v>
      </c>
      <c r="S1275" s="13" t="e">
        <f>VLOOKUP(A1275,history!$B:$F,2,0)</f>
        <v>#N/A</v>
      </c>
      <c r="T1275" s="13">
        <f>VLOOKUP($C1275,日期!$A:$D,3,0)</f>
        <v>5</v>
      </c>
      <c r="U1275" s="13">
        <f>VLOOKUP($C1275,日期!$A:$D,4,0)</f>
        <v>1</v>
      </c>
      <c r="V1275" s="65">
        <f t="shared" si="139"/>
        <v>44317</v>
      </c>
      <c r="W1275" s="13" t="s">
        <v>2839</v>
      </c>
    </row>
    <row r="1276" spans="1:23" ht="15">
      <c r="A1276" s="15">
        <v>3048</v>
      </c>
      <c r="B1276" s="15">
        <v>2021</v>
      </c>
      <c r="C1276" s="13" t="s">
        <v>9</v>
      </c>
      <c r="D1276" s="15">
        <v>20</v>
      </c>
      <c r="E1276" s="13" t="s">
        <v>10</v>
      </c>
      <c r="F1276" s="13" t="s">
        <v>17</v>
      </c>
      <c r="G1276" s="13" t="s">
        <v>12</v>
      </c>
      <c r="H1276" s="13" t="s">
        <v>34</v>
      </c>
      <c r="I1276" s="3">
        <f t="shared" si="133"/>
        <v>35</v>
      </c>
      <c r="J1276" s="7">
        <f t="shared" si="134"/>
        <v>39</v>
      </c>
      <c r="K1276" s="3">
        <f>LEN(H1276)</f>
        <v>5</v>
      </c>
      <c r="L1276" s="13" t="str">
        <f>IF(OR(AND(LEN(H1276&gt;3),ISERROR(FIND("-",H1276,1))),AND(LEN(H1276)&gt;3,ISERROR(FIND("+",H1276,1)))),LEFT(H1276,2),H1276)</f>
        <v>35</v>
      </c>
      <c r="M1276" s="13" t="str">
        <f>IF(AND(LEN(H1276&gt;3),ISERROR(FIND("+",H1276,1))),RIGHT(H1276,2),IF(AND(LEN(H1276)=3,ISERROR(FIND("-",H1276,1))),LEFT(H1276,2),H1276))</f>
        <v>39</v>
      </c>
      <c r="N1276" s="13" t="str">
        <f>SUBSTITUTE(H1276,"+","-")</f>
        <v>35-39</v>
      </c>
      <c r="O1276" s="3">
        <f t="shared" si="135"/>
        <v>5</v>
      </c>
      <c r="P1276" s="3">
        <f t="shared" si="136"/>
        <v>3</v>
      </c>
      <c r="Q1276" s="7">
        <f t="shared" si="137"/>
        <v>35</v>
      </c>
      <c r="R1276" s="7">
        <f t="shared" si="138"/>
        <v>39</v>
      </c>
      <c r="S1276" s="13" t="e">
        <f>VLOOKUP(A1276,history!$B:$F,2,0)</f>
        <v>#N/A</v>
      </c>
      <c r="T1276" s="13">
        <f>VLOOKUP($C1276,日期!$A:$D,3,0)</f>
        <v>5</v>
      </c>
      <c r="U1276" s="13">
        <f>VLOOKUP($C1276,日期!$A:$D,4,0)</f>
        <v>1</v>
      </c>
      <c r="V1276" s="65">
        <f t="shared" si="139"/>
        <v>44317</v>
      </c>
      <c r="W1276" s="13" t="s">
        <v>2840</v>
      </c>
    </row>
    <row r="1277" spans="1:23" ht="15">
      <c r="A1277" s="15">
        <v>3047</v>
      </c>
      <c r="B1277" s="15">
        <v>2021</v>
      </c>
      <c r="C1277" s="13" t="s">
        <v>9</v>
      </c>
      <c r="D1277" s="15">
        <v>20</v>
      </c>
      <c r="E1277" s="13" t="s">
        <v>39</v>
      </c>
      <c r="F1277" s="13" t="s">
        <v>17</v>
      </c>
      <c r="G1277" s="13" t="s">
        <v>12</v>
      </c>
      <c r="H1277" s="13" t="s">
        <v>26</v>
      </c>
      <c r="I1277" s="3">
        <f t="shared" si="133"/>
        <v>30</v>
      </c>
      <c r="J1277" s="7">
        <f t="shared" si="134"/>
        <v>34</v>
      </c>
      <c r="K1277" s="3">
        <f>LEN(H1277)</f>
        <v>5</v>
      </c>
      <c r="L1277" s="13" t="str">
        <f>IF(OR(AND(LEN(H1277&gt;3),ISERROR(FIND("-",H1277,1))),AND(LEN(H1277)&gt;3,ISERROR(FIND("+",H1277,1)))),LEFT(H1277,2),H1277)</f>
        <v>30</v>
      </c>
      <c r="M1277" s="13" t="str">
        <f>IF(AND(LEN(H1277&gt;3),ISERROR(FIND("+",H1277,1))),RIGHT(H1277,2),IF(AND(LEN(H1277)=3,ISERROR(FIND("-",H1277,1))),LEFT(H1277,2),H1277))</f>
        <v>34</v>
      </c>
      <c r="N1277" s="13" t="str">
        <f>SUBSTITUTE(H1277,"+","-")</f>
        <v>30-34</v>
      </c>
      <c r="O1277" s="3">
        <f t="shared" si="135"/>
        <v>5</v>
      </c>
      <c r="P1277" s="3">
        <f t="shared" si="136"/>
        <v>3</v>
      </c>
      <c r="Q1277" s="7">
        <f t="shared" si="137"/>
        <v>30</v>
      </c>
      <c r="R1277" s="7">
        <f t="shared" si="138"/>
        <v>34</v>
      </c>
      <c r="S1277" s="13" t="e">
        <f>VLOOKUP(A1277,history!$B:$F,2,0)</f>
        <v>#N/A</v>
      </c>
      <c r="T1277" s="13">
        <f>VLOOKUP($C1277,日期!$A:$D,3,0)</f>
        <v>5</v>
      </c>
      <c r="U1277" s="13">
        <f>VLOOKUP($C1277,日期!$A:$D,4,0)</f>
        <v>1</v>
      </c>
      <c r="V1277" s="65">
        <f t="shared" si="139"/>
        <v>44317</v>
      </c>
      <c r="W1277" s="13" t="s">
        <v>2841</v>
      </c>
    </row>
    <row r="1278" spans="1:23" ht="15">
      <c r="A1278" s="15">
        <v>3046</v>
      </c>
      <c r="B1278" s="15">
        <v>2021</v>
      </c>
      <c r="C1278" s="13" t="s">
        <v>9</v>
      </c>
      <c r="D1278" s="15">
        <v>20</v>
      </c>
      <c r="E1278" s="13" t="s">
        <v>14</v>
      </c>
      <c r="F1278" s="13" t="s">
        <v>11</v>
      </c>
      <c r="G1278" s="13" t="s">
        <v>12</v>
      </c>
      <c r="H1278" s="13" t="s">
        <v>26</v>
      </c>
      <c r="I1278" s="3">
        <f t="shared" si="133"/>
        <v>30</v>
      </c>
      <c r="J1278" s="7">
        <f t="shared" si="134"/>
        <v>34</v>
      </c>
      <c r="K1278" s="3">
        <f>LEN(H1278)</f>
        <v>5</v>
      </c>
      <c r="L1278" s="13" t="str">
        <f>IF(OR(AND(LEN(H1278&gt;3),ISERROR(FIND("-",H1278,1))),AND(LEN(H1278)&gt;3,ISERROR(FIND("+",H1278,1)))),LEFT(H1278,2),H1278)</f>
        <v>30</v>
      </c>
      <c r="M1278" s="13" t="str">
        <f>IF(AND(LEN(H1278&gt;3),ISERROR(FIND("+",H1278,1))),RIGHT(H1278,2),IF(AND(LEN(H1278)=3,ISERROR(FIND("-",H1278,1))),LEFT(H1278,2),H1278))</f>
        <v>34</v>
      </c>
      <c r="N1278" s="13" t="str">
        <f>SUBSTITUTE(H1278,"+","-")</f>
        <v>30-34</v>
      </c>
      <c r="O1278" s="3">
        <f t="shared" si="135"/>
        <v>5</v>
      </c>
      <c r="P1278" s="3">
        <f t="shared" si="136"/>
        <v>3</v>
      </c>
      <c r="Q1278" s="7">
        <f t="shared" si="137"/>
        <v>30</v>
      </c>
      <c r="R1278" s="7">
        <f t="shared" si="138"/>
        <v>34</v>
      </c>
      <c r="S1278" s="13" t="e">
        <f>VLOOKUP(A1278,history!$B:$F,2,0)</f>
        <v>#N/A</v>
      </c>
      <c r="T1278" s="13">
        <f>VLOOKUP($C1278,日期!$A:$D,3,0)</f>
        <v>5</v>
      </c>
      <c r="U1278" s="13">
        <f>VLOOKUP($C1278,日期!$A:$D,4,0)</f>
        <v>1</v>
      </c>
      <c r="V1278" s="65">
        <f t="shared" si="139"/>
        <v>44317</v>
      </c>
      <c r="W1278" s="13" t="s">
        <v>2842</v>
      </c>
    </row>
    <row r="1279" spans="1:23" ht="15">
      <c r="A1279" s="15">
        <v>3045</v>
      </c>
      <c r="B1279" s="15">
        <v>2021</v>
      </c>
      <c r="C1279" s="13" t="s">
        <v>9</v>
      </c>
      <c r="D1279" s="15">
        <v>20</v>
      </c>
      <c r="E1279" s="13" t="s">
        <v>14</v>
      </c>
      <c r="F1279" s="13" t="s">
        <v>17</v>
      </c>
      <c r="G1279" s="13" t="s">
        <v>12</v>
      </c>
      <c r="H1279" s="13" t="s">
        <v>29</v>
      </c>
      <c r="I1279" s="3">
        <f t="shared" si="133"/>
        <v>40</v>
      </c>
      <c r="J1279" s="7">
        <f t="shared" si="134"/>
        <v>44</v>
      </c>
      <c r="K1279" s="3">
        <f>LEN(H1279)</f>
        <v>5</v>
      </c>
      <c r="L1279" s="13" t="str">
        <f>IF(OR(AND(LEN(H1279&gt;3),ISERROR(FIND("-",H1279,1))),AND(LEN(H1279)&gt;3,ISERROR(FIND("+",H1279,1)))),LEFT(H1279,2),H1279)</f>
        <v>40</v>
      </c>
      <c r="M1279" s="13" t="str">
        <f>IF(AND(LEN(H1279&gt;3),ISERROR(FIND("+",H1279,1))),RIGHT(H1279,2),IF(AND(LEN(H1279)=3,ISERROR(FIND("-",H1279,1))),LEFT(H1279,2),H1279))</f>
        <v>44</v>
      </c>
      <c r="N1279" s="13" t="str">
        <f>SUBSTITUTE(H1279,"+","-")</f>
        <v>40-44</v>
      </c>
      <c r="O1279" s="3">
        <f t="shared" si="135"/>
        <v>5</v>
      </c>
      <c r="P1279" s="3">
        <f t="shared" si="136"/>
        <v>3</v>
      </c>
      <c r="Q1279" s="7">
        <f t="shared" si="137"/>
        <v>40</v>
      </c>
      <c r="R1279" s="7">
        <f t="shared" si="138"/>
        <v>44</v>
      </c>
      <c r="S1279" s="13" t="e">
        <f>VLOOKUP(A1279,history!$B:$F,2,0)</f>
        <v>#N/A</v>
      </c>
      <c r="T1279" s="13">
        <f>VLOOKUP($C1279,日期!$A:$D,3,0)</f>
        <v>5</v>
      </c>
      <c r="U1279" s="13">
        <f>VLOOKUP($C1279,日期!$A:$D,4,0)</f>
        <v>1</v>
      </c>
      <c r="V1279" s="65">
        <f t="shared" si="139"/>
        <v>44317</v>
      </c>
      <c r="W1279" s="13" t="s">
        <v>2843</v>
      </c>
    </row>
    <row r="1280" spans="1:23" ht="15">
      <c r="A1280" s="15">
        <v>3044</v>
      </c>
      <c r="B1280" s="15">
        <v>2021</v>
      </c>
      <c r="C1280" s="13" t="s">
        <v>9</v>
      </c>
      <c r="D1280" s="15">
        <v>20</v>
      </c>
      <c r="E1280" s="13" t="s">
        <v>50</v>
      </c>
      <c r="F1280" s="13" t="s">
        <v>17</v>
      </c>
      <c r="G1280" s="13" t="s">
        <v>12</v>
      </c>
      <c r="H1280" s="13" t="s">
        <v>37</v>
      </c>
      <c r="I1280" s="3">
        <f t="shared" si="133"/>
        <v>50</v>
      </c>
      <c r="J1280" s="7">
        <f t="shared" si="134"/>
        <v>54</v>
      </c>
      <c r="K1280" s="3">
        <f>LEN(H1280)</f>
        <v>5</v>
      </c>
      <c r="L1280" s="13" t="str">
        <f>IF(OR(AND(LEN(H1280&gt;3),ISERROR(FIND("-",H1280,1))),AND(LEN(H1280)&gt;3,ISERROR(FIND("+",H1280,1)))),LEFT(H1280,2),H1280)</f>
        <v>50</v>
      </c>
      <c r="M1280" s="13" t="str">
        <f>IF(AND(LEN(H1280&gt;3),ISERROR(FIND("+",H1280,1))),RIGHT(H1280,2),IF(AND(LEN(H1280)=3,ISERROR(FIND("-",H1280,1))),LEFT(H1280,2),H1280))</f>
        <v>54</v>
      </c>
      <c r="N1280" s="13" t="str">
        <f>SUBSTITUTE(H1280,"+","-")</f>
        <v>50-54</v>
      </c>
      <c r="O1280" s="3">
        <f t="shared" si="135"/>
        <v>5</v>
      </c>
      <c r="P1280" s="3">
        <f t="shared" si="136"/>
        <v>3</v>
      </c>
      <c r="Q1280" s="7">
        <f t="shared" si="137"/>
        <v>50</v>
      </c>
      <c r="R1280" s="7">
        <f t="shared" si="138"/>
        <v>54</v>
      </c>
      <c r="S1280" s="13" t="e">
        <f>VLOOKUP(A1280,history!$B:$F,2,0)</f>
        <v>#N/A</v>
      </c>
      <c r="T1280" s="13">
        <f>VLOOKUP($C1280,日期!$A:$D,3,0)</f>
        <v>5</v>
      </c>
      <c r="U1280" s="13">
        <f>VLOOKUP($C1280,日期!$A:$D,4,0)</f>
        <v>1</v>
      </c>
      <c r="V1280" s="65">
        <f t="shared" si="139"/>
        <v>44317</v>
      </c>
      <c r="W1280" s="13" t="s">
        <v>2844</v>
      </c>
    </row>
    <row r="1281" spans="1:23" ht="15">
      <c r="A1281" s="15">
        <v>3043</v>
      </c>
      <c r="B1281" s="15">
        <v>2021</v>
      </c>
      <c r="C1281" s="13" t="s">
        <v>9</v>
      </c>
      <c r="D1281" s="15">
        <v>20</v>
      </c>
      <c r="E1281" s="13" t="s">
        <v>10</v>
      </c>
      <c r="F1281" s="13" t="s">
        <v>11</v>
      </c>
      <c r="G1281" s="13" t="s">
        <v>12</v>
      </c>
      <c r="H1281" s="13" t="s">
        <v>35</v>
      </c>
      <c r="I1281" s="3">
        <f t="shared" si="133"/>
        <v>55</v>
      </c>
      <c r="J1281" s="7">
        <f t="shared" si="134"/>
        <v>59</v>
      </c>
      <c r="K1281" s="3">
        <f>LEN(H1281)</f>
        <v>5</v>
      </c>
      <c r="L1281" s="13" t="str">
        <f>IF(OR(AND(LEN(H1281&gt;3),ISERROR(FIND("-",H1281,1))),AND(LEN(H1281)&gt;3,ISERROR(FIND("+",H1281,1)))),LEFT(H1281,2),H1281)</f>
        <v>55</v>
      </c>
      <c r="M1281" s="13" t="str">
        <f>IF(AND(LEN(H1281&gt;3),ISERROR(FIND("+",H1281,1))),RIGHT(H1281,2),IF(AND(LEN(H1281)=3,ISERROR(FIND("-",H1281,1))),LEFT(H1281,2),H1281))</f>
        <v>59</v>
      </c>
      <c r="N1281" s="13" t="str">
        <f>SUBSTITUTE(H1281,"+","-")</f>
        <v>55-59</v>
      </c>
      <c r="O1281" s="3">
        <f t="shared" si="135"/>
        <v>5</v>
      </c>
      <c r="P1281" s="3">
        <f t="shared" si="136"/>
        <v>3</v>
      </c>
      <c r="Q1281" s="7">
        <f t="shared" si="137"/>
        <v>55</v>
      </c>
      <c r="R1281" s="7">
        <f t="shared" si="138"/>
        <v>59</v>
      </c>
      <c r="S1281" s="13" t="e">
        <f>VLOOKUP(A1281,history!$B:$F,2,0)</f>
        <v>#N/A</v>
      </c>
      <c r="T1281" s="13">
        <f>VLOOKUP($C1281,日期!$A:$D,3,0)</f>
        <v>5</v>
      </c>
      <c r="U1281" s="13">
        <f>VLOOKUP($C1281,日期!$A:$D,4,0)</f>
        <v>1</v>
      </c>
      <c r="V1281" s="65">
        <f t="shared" si="139"/>
        <v>44317</v>
      </c>
      <c r="W1281" s="13" t="s">
        <v>2845</v>
      </c>
    </row>
    <row r="1282" spans="1:23" ht="15">
      <c r="A1282" s="15">
        <v>3042</v>
      </c>
      <c r="B1282" s="15">
        <v>2021</v>
      </c>
      <c r="C1282" s="13" t="s">
        <v>9</v>
      </c>
      <c r="D1282" s="15">
        <v>20</v>
      </c>
      <c r="E1282" s="13" t="s">
        <v>10</v>
      </c>
      <c r="F1282" s="13" t="s">
        <v>17</v>
      </c>
      <c r="G1282" s="13" t="s">
        <v>12</v>
      </c>
      <c r="H1282" s="13" t="s">
        <v>18</v>
      </c>
      <c r="I1282" s="3">
        <f t="shared" si="133"/>
        <v>65</v>
      </c>
      <c r="J1282" s="7">
        <f t="shared" si="134"/>
        <v>69</v>
      </c>
      <c r="K1282" s="3">
        <f>LEN(H1282)</f>
        <v>5</v>
      </c>
      <c r="L1282" s="13" t="str">
        <f>IF(OR(AND(LEN(H1282&gt;3),ISERROR(FIND("-",H1282,1))),AND(LEN(H1282)&gt;3,ISERROR(FIND("+",H1282,1)))),LEFT(H1282,2),H1282)</f>
        <v>65</v>
      </c>
      <c r="M1282" s="13" t="str">
        <f>IF(AND(LEN(H1282&gt;3),ISERROR(FIND("+",H1282,1))),RIGHT(H1282,2),IF(AND(LEN(H1282)=3,ISERROR(FIND("-",H1282,1))),LEFT(H1282,2),H1282))</f>
        <v>69</v>
      </c>
      <c r="N1282" s="13" t="str">
        <f>SUBSTITUTE(H1282,"+","-")</f>
        <v>65-69</v>
      </c>
      <c r="O1282" s="3">
        <f t="shared" si="135"/>
        <v>5</v>
      </c>
      <c r="P1282" s="3">
        <f t="shared" si="136"/>
        <v>3</v>
      </c>
      <c r="Q1282" s="7">
        <f t="shared" si="137"/>
        <v>65</v>
      </c>
      <c r="R1282" s="7">
        <f t="shared" si="138"/>
        <v>69</v>
      </c>
      <c r="S1282" s="13" t="e">
        <f>VLOOKUP(A1282,history!$B:$F,2,0)</f>
        <v>#N/A</v>
      </c>
      <c r="T1282" s="13">
        <f>VLOOKUP($C1282,日期!$A:$D,3,0)</f>
        <v>5</v>
      </c>
      <c r="U1282" s="13">
        <f>VLOOKUP($C1282,日期!$A:$D,4,0)</f>
        <v>1</v>
      </c>
      <c r="V1282" s="65">
        <f t="shared" si="139"/>
        <v>44317</v>
      </c>
      <c r="W1282" s="13" t="s">
        <v>2846</v>
      </c>
    </row>
    <row r="1283" spans="1:23" ht="15">
      <c r="A1283" s="15">
        <v>3041</v>
      </c>
      <c r="B1283" s="15">
        <v>2021</v>
      </c>
      <c r="C1283" s="13" t="s">
        <v>9</v>
      </c>
      <c r="D1283" s="15">
        <v>20</v>
      </c>
      <c r="E1283" s="13" t="s">
        <v>10</v>
      </c>
      <c r="F1283" s="13" t="s">
        <v>17</v>
      </c>
      <c r="G1283" s="13" t="s">
        <v>12</v>
      </c>
      <c r="H1283" s="13" t="s">
        <v>34</v>
      </c>
      <c r="I1283" s="3">
        <f t="shared" ref="I1283:I1346" si="140">VALUE(IF(LEN(H1283)&gt;=3,LEFT(H1283,2),H1283))</f>
        <v>35</v>
      </c>
      <c r="J1283" s="7">
        <f t="shared" ref="J1283:J1346" si="141">VALUE(IF(LEN(H1283)=5,RIGHT(H1283,2),LEFT(H1283,2)))</f>
        <v>39</v>
      </c>
      <c r="K1283" s="3">
        <f>LEN(H1283)</f>
        <v>5</v>
      </c>
      <c r="L1283" s="13" t="str">
        <f>IF(OR(AND(LEN(H1283&gt;3),ISERROR(FIND("-",H1283,1))),AND(LEN(H1283)&gt;3,ISERROR(FIND("+",H1283,1)))),LEFT(H1283,2),H1283)</f>
        <v>35</v>
      </c>
      <c r="M1283" s="13" t="str">
        <f>IF(AND(LEN(H1283&gt;3),ISERROR(FIND("+",H1283,1))),RIGHT(H1283,2),IF(AND(LEN(H1283)=3,ISERROR(FIND("-",H1283,1))),LEFT(H1283,2),H1283))</f>
        <v>39</v>
      </c>
      <c r="N1283" s="13" t="str">
        <f>SUBSTITUTE(H1283,"+","-")</f>
        <v>35-39</v>
      </c>
      <c r="O1283" s="3">
        <f t="shared" ref="O1283:O1346" si="142">LEN(N1283)</f>
        <v>5</v>
      </c>
      <c r="P1283" s="3">
        <f t="shared" ref="P1283:P1346" si="143">FIND("-",N1283,1)</f>
        <v>3</v>
      </c>
      <c r="Q1283" s="7">
        <f t="shared" ref="Q1283:Q1346" si="144">VALUE(IF(ISERROR(FIND("-",N1283,1)),N1283,LEFT(N1283,FIND("-",N1283,1)-1)))</f>
        <v>35</v>
      </c>
      <c r="R1283" s="7">
        <f t="shared" ref="R1283:R1346" si="145">VALUE(IF(ISERROR(FIND("-",N1283,1)),N1283,IF(AND(FIND("-",N1283,1)=3,LEN(N1283)=3),LEFT(N1283,2),RIGHT(N1283,FIND("-",N1283,1)-1))))</f>
        <v>39</v>
      </c>
      <c r="S1283" s="13" t="e">
        <f>VLOOKUP(A1283,history!$B:$F,2,0)</f>
        <v>#N/A</v>
      </c>
      <c r="T1283" s="13">
        <f>VLOOKUP($C1283,日期!$A:$D,3,0)</f>
        <v>5</v>
      </c>
      <c r="U1283" s="13">
        <f>VLOOKUP($C1283,日期!$A:$D,4,0)</f>
        <v>1</v>
      </c>
      <c r="V1283" s="65">
        <f t="shared" ref="V1283:V1346" si="146">DATE(B1283,T1283,U1283)</f>
        <v>44317</v>
      </c>
      <c r="W1283" s="13" t="s">
        <v>2847</v>
      </c>
    </row>
    <row r="1284" spans="1:23" ht="15">
      <c r="A1284" s="15">
        <v>3040</v>
      </c>
      <c r="B1284" s="15">
        <v>2021</v>
      </c>
      <c r="C1284" s="13" t="s">
        <v>9</v>
      </c>
      <c r="D1284" s="15">
        <v>20</v>
      </c>
      <c r="E1284" s="13" t="s">
        <v>39</v>
      </c>
      <c r="F1284" s="13" t="s">
        <v>17</v>
      </c>
      <c r="G1284" s="13" t="s">
        <v>12</v>
      </c>
      <c r="H1284" s="13" t="s">
        <v>31</v>
      </c>
      <c r="I1284" s="3">
        <f t="shared" si="140"/>
        <v>25</v>
      </c>
      <c r="J1284" s="7">
        <f t="shared" si="141"/>
        <v>29</v>
      </c>
      <c r="K1284" s="3">
        <f>LEN(H1284)</f>
        <v>5</v>
      </c>
      <c r="L1284" s="13" t="str">
        <f>IF(OR(AND(LEN(H1284&gt;3),ISERROR(FIND("-",H1284,1))),AND(LEN(H1284)&gt;3,ISERROR(FIND("+",H1284,1)))),LEFT(H1284,2),H1284)</f>
        <v>25</v>
      </c>
      <c r="M1284" s="13" t="str">
        <f>IF(AND(LEN(H1284&gt;3),ISERROR(FIND("+",H1284,1))),RIGHT(H1284,2),IF(AND(LEN(H1284)=3,ISERROR(FIND("-",H1284,1))),LEFT(H1284,2),H1284))</f>
        <v>29</v>
      </c>
      <c r="N1284" s="13" t="str">
        <f>SUBSTITUTE(H1284,"+","-")</f>
        <v>25-29</v>
      </c>
      <c r="O1284" s="3">
        <f t="shared" si="142"/>
        <v>5</v>
      </c>
      <c r="P1284" s="3">
        <f t="shared" si="143"/>
        <v>3</v>
      </c>
      <c r="Q1284" s="7">
        <f t="shared" si="144"/>
        <v>25</v>
      </c>
      <c r="R1284" s="7">
        <f t="shared" si="145"/>
        <v>29</v>
      </c>
      <c r="S1284" s="13" t="e">
        <f>VLOOKUP(A1284,history!$B:$F,2,0)</f>
        <v>#N/A</v>
      </c>
      <c r="T1284" s="13">
        <f>VLOOKUP($C1284,日期!$A:$D,3,0)</f>
        <v>5</v>
      </c>
      <c r="U1284" s="13">
        <f>VLOOKUP($C1284,日期!$A:$D,4,0)</f>
        <v>1</v>
      </c>
      <c r="V1284" s="65">
        <f t="shared" si="146"/>
        <v>44317</v>
      </c>
      <c r="W1284" s="13" t="s">
        <v>2848</v>
      </c>
    </row>
    <row r="1285" spans="1:23" ht="15">
      <c r="A1285" s="15">
        <v>3039</v>
      </c>
      <c r="B1285" s="15">
        <v>2021</v>
      </c>
      <c r="C1285" s="13" t="s">
        <v>9</v>
      </c>
      <c r="D1285" s="15">
        <v>20</v>
      </c>
      <c r="E1285" s="13" t="s">
        <v>14</v>
      </c>
      <c r="F1285" s="13" t="s">
        <v>11</v>
      </c>
      <c r="G1285" s="13" t="s">
        <v>12</v>
      </c>
      <c r="H1285" s="13" t="s">
        <v>26</v>
      </c>
      <c r="I1285" s="3">
        <f t="shared" si="140"/>
        <v>30</v>
      </c>
      <c r="J1285" s="7">
        <f t="shared" si="141"/>
        <v>34</v>
      </c>
      <c r="K1285" s="3">
        <f>LEN(H1285)</f>
        <v>5</v>
      </c>
      <c r="L1285" s="13" t="str">
        <f>IF(OR(AND(LEN(H1285&gt;3),ISERROR(FIND("-",H1285,1))),AND(LEN(H1285)&gt;3,ISERROR(FIND("+",H1285,1)))),LEFT(H1285,2),H1285)</f>
        <v>30</v>
      </c>
      <c r="M1285" s="13" t="str">
        <f>IF(AND(LEN(H1285&gt;3),ISERROR(FIND("+",H1285,1))),RIGHT(H1285,2),IF(AND(LEN(H1285)=3,ISERROR(FIND("-",H1285,1))),LEFT(H1285,2),H1285))</f>
        <v>34</v>
      </c>
      <c r="N1285" s="13" t="str">
        <f>SUBSTITUTE(H1285,"+","-")</f>
        <v>30-34</v>
      </c>
      <c r="O1285" s="3">
        <f t="shared" si="142"/>
        <v>5</v>
      </c>
      <c r="P1285" s="3">
        <f t="shared" si="143"/>
        <v>3</v>
      </c>
      <c r="Q1285" s="7">
        <f t="shared" si="144"/>
        <v>30</v>
      </c>
      <c r="R1285" s="7">
        <f t="shared" si="145"/>
        <v>34</v>
      </c>
      <c r="S1285" s="13" t="e">
        <f>VLOOKUP(A1285,history!$B:$F,2,0)</f>
        <v>#N/A</v>
      </c>
      <c r="T1285" s="13">
        <f>VLOOKUP($C1285,日期!$A:$D,3,0)</f>
        <v>5</v>
      </c>
      <c r="U1285" s="13">
        <f>VLOOKUP($C1285,日期!$A:$D,4,0)</f>
        <v>1</v>
      </c>
      <c r="V1285" s="65">
        <f t="shared" si="146"/>
        <v>44317</v>
      </c>
      <c r="W1285" s="13" t="s">
        <v>2849</v>
      </c>
    </row>
    <row r="1286" spans="1:23" ht="15">
      <c r="A1286" s="15">
        <v>3038</v>
      </c>
      <c r="B1286" s="15">
        <v>2021</v>
      </c>
      <c r="C1286" s="13" t="s">
        <v>9</v>
      </c>
      <c r="D1286" s="15">
        <v>20</v>
      </c>
      <c r="E1286" s="13" t="s">
        <v>14</v>
      </c>
      <c r="F1286" s="13" t="s">
        <v>17</v>
      </c>
      <c r="G1286" s="13" t="s">
        <v>12</v>
      </c>
      <c r="H1286" s="13" t="s">
        <v>29</v>
      </c>
      <c r="I1286" s="3">
        <f t="shared" si="140"/>
        <v>40</v>
      </c>
      <c r="J1286" s="7">
        <f t="shared" si="141"/>
        <v>44</v>
      </c>
      <c r="K1286" s="3">
        <f>LEN(H1286)</f>
        <v>5</v>
      </c>
      <c r="L1286" s="13" t="str">
        <f>IF(OR(AND(LEN(H1286&gt;3),ISERROR(FIND("-",H1286,1))),AND(LEN(H1286)&gt;3,ISERROR(FIND("+",H1286,1)))),LEFT(H1286,2),H1286)</f>
        <v>40</v>
      </c>
      <c r="M1286" s="13" t="str">
        <f>IF(AND(LEN(H1286&gt;3),ISERROR(FIND("+",H1286,1))),RIGHT(H1286,2),IF(AND(LEN(H1286)=3,ISERROR(FIND("-",H1286,1))),LEFT(H1286,2),H1286))</f>
        <v>44</v>
      </c>
      <c r="N1286" s="13" t="str">
        <f>SUBSTITUTE(H1286,"+","-")</f>
        <v>40-44</v>
      </c>
      <c r="O1286" s="3">
        <f t="shared" si="142"/>
        <v>5</v>
      </c>
      <c r="P1286" s="3">
        <f t="shared" si="143"/>
        <v>3</v>
      </c>
      <c r="Q1286" s="7">
        <f t="shared" si="144"/>
        <v>40</v>
      </c>
      <c r="R1286" s="7">
        <f t="shared" si="145"/>
        <v>44</v>
      </c>
      <c r="S1286" s="13" t="e">
        <f>VLOOKUP(A1286,history!$B:$F,2,0)</f>
        <v>#N/A</v>
      </c>
      <c r="T1286" s="13">
        <f>VLOOKUP($C1286,日期!$A:$D,3,0)</f>
        <v>5</v>
      </c>
      <c r="U1286" s="13">
        <f>VLOOKUP($C1286,日期!$A:$D,4,0)</f>
        <v>1</v>
      </c>
      <c r="V1286" s="65">
        <f t="shared" si="146"/>
        <v>44317</v>
      </c>
      <c r="W1286" s="13" t="s">
        <v>2850</v>
      </c>
    </row>
    <row r="1287" spans="1:23" ht="15">
      <c r="A1287" s="15">
        <v>3037</v>
      </c>
      <c r="B1287" s="15">
        <v>2021</v>
      </c>
      <c r="C1287" s="13" t="s">
        <v>9</v>
      </c>
      <c r="D1287" s="15">
        <v>20</v>
      </c>
      <c r="E1287" s="13" t="s">
        <v>50</v>
      </c>
      <c r="F1287" s="13" t="s">
        <v>17</v>
      </c>
      <c r="G1287" s="13" t="s">
        <v>12</v>
      </c>
      <c r="H1287" s="13" t="s">
        <v>29</v>
      </c>
      <c r="I1287" s="3">
        <f t="shared" si="140"/>
        <v>40</v>
      </c>
      <c r="J1287" s="7">
        <f t="shared" si="141"/>
        <v>44</v>
      </c>
      <c r="K1287" s="3">
        <f>LEN(H1287)</f>
        <v>5</v>
      </c>
      <c r="L1287" s="13" t="str">
        <f>IF(OR(AND(LEN(H1287&gt;3),ISERROR(FIND("-",H1287,1))),AND(LEN(H1287)&gt;3,ISERROR(FIND("+",H1287,1)))),LEFT(H1287,2),H1287)</f>
        <v>40</v>
      </c>
      <c r="M1287" s="13" t="str">
        <f>IF(AND(LEN(H1287&gt;3),ISERROR(FIND("+",H1287,1))),RIGHT(H1287,2),IF(AND(LEN(H1287)=3,ISERROR(FIND("-",H1287,1))),LEFT(H1287,2),H1287))</f>
        <v>44</v>
      </c>
      <c r="N1287" s="13" t="str">
        <f>SUBSTITUTE(H1287,"+","-")</f>
        <v>40-44</v>
      </c>
      <c r="O1287" s="3">
        <f t="shared" si="142"/>
        <v>5</v>
      </c>
      <c r="P1287" s="3">
        <f t="shared" si="143"/>
        <v>3</v>
      </c>
      <c r="Q1287" s="7">
        <f t="shared" si="144"/>
        <v>40</v>
      </c>
      <c r="R1287" s="7">
        <f t="shared" si="145"/>
        <v>44</v>
      </c>
      <c r="S1287" s="13" t="e">
        <f>VLOOKUP(A1287,history!$B:$F,2,0)</f>
        <v>#N/A</v>
      </c>
      <c r="T1287" s="13">
        <f>VLOOKUP($C1287,日期!$A:$D,3,0)</f>
        <v>5</v>
      </c>
      <c r="U1287" s="13">
        <f>VLOOKUP($C1287,日期!$A:$D,4,0)</f>
        <v>1</v>
      </c>
      <c r="V1287" s="65">
        <f t="shared" si="146"/>
        <v>44317</v>
      </c>
      <c r="W1287" s="13" t="s">
        <v>2851</v>
      </c>
    </row>
    <row r="1288" spans="1:23" ht="15">
      <c r="A1288" s="15">
        <v>3036</v>
      </c>
      <c r="B1288" s="15">
        <v>2021</v>
      </c>
      <c r="C1288" s="13" t="s">
        <v>9</v>
      </c>
      <c r="D1288" s="15">
        <v>20</v>
      </c>
      <c r="E1288" s="13" t="s">
        <v>10</v>
      </c>
      <c r="F1288" s="13" t="s">
        <v>11</v>
      </c>
      <c r="G1288" s="13" t="s">
        <v>12</v>
      </c>
      <c r="H1288" s="13" t="s">
        <v>35</v>
      </c>
      <c r="I1288" s="3">
        <f t="shared" si="140"/>
        <v>55</v>
      </c>
      <c r="J1288" s="7">
        <f t="shared" si="141"/>
        <v>59</v>
      </c>
      <c r="K1288" s="3">
        <f>LEN(H1288)</f>
        <v>5</v>
      </c>
      <c r="L1288" s="13" t="str">
        <f>IF(OR(AND(LEN(H1288&gt;3),ISERROR(FIND("-",H1288,1))),AND(LEN(H1288)&gt;3,ISERROR(FIND("+",H1288,1)))),LEFT(H1288,2),H1288)</f>
        <v>55</v>
      </c>
      <c r="M1288" s="13" t="str">
        <f>IF(AND(LEN(H1288&gt;3),ISERROR(FIND("+",H1288,1))),RIGHT(H1288,2),IF(AND(LEN(H1288)=3,ISERROR(FIND("-",H1288,1))),LEFT(H1288,2),H1288))</f>
        <v>59</v>
      </c>
      <c r="N1288" s="13" t="str">
        <f>SUBSTITUTE(H1288,"+","-")</f>
        <v>55-59</v>
      </c>
      <c r="O1288" s="3">
        <f t="shared" si="142"/>
        <v>5</v>
      </c>
      <c r="P1288" s="3">
        <f t="shared" si="143"/>
        <v>3</v>
      </c>
      <c r="Q1288" s="7">
        <f t="shared" si="144"/>
        <v>55</v>
      </c>
      <c r="R1288" s="7">
        <f t="shared" si="145"/>
        <v>59</v>
      </c>
      <c r="S1288" s="13" t="e">
        <f>VLOOKUP(A1288,history!$B:$F,2,0)</f>
        <v>#N/A</v>
      </c>
      <c r="T1288" s="13">
        <f>VLOOKUP($C1288,日期!$A:$D,3,0)</f>
        <v>5</v>
      </c>
      <c r="U1288" s="13">
        <f>VLOOKUP($C1288,日期!$A:$D,4,0)</f>
        <v>1</v>
      </c>
      <c r="V1288" s="65">
        <f t="shared" si="146"/>
        <v>44317</v>
      </c>
      <c r="W1288" s="13" t="s">
        <v>2852</v>
      </c>
    </row>
    <row r="1289" spans="1:23" ht="15">
      <c r="A1289" s="15">
        <v>3035</v>
      </c>
      <c r="B1289" s="15">
        <v>2021</v>
      </c>
      <c r="C1289" s="13" t="s">
        <v>9</v>
      </c>
      <c r="D1289" s="15">
        <v>20</v>
      </c>
      <c r="E1289" s="13" t="s">
        <v>10</v>
      </c>
      <c r="F1289" s="13" t="s">
        <v>17</v>
      </c>
      <c r="G1289" s="13" t="s">
        <v>12</v>
      </c>
      <c r="H1289" s="13" t="s">
        <v>18</v>
      </c>
      <c r="I1289" s="3">
        <f t="shared" si="140"/>
        <v>65</v>
      </c>
      <c r="J1289" s="7">
        <f t="shared" si="141"/>
        <v>69</v>
      </c>
      <c r="K1289" s="3">
        <f>LEN(H1289)</f>
        <v>5</v>
      </c>
      <c r="L1289" s="13" t="str">
        <f>IF(OR(AND(LEN(H1289&gt;3),ISERROR(FIND("-",H1289,1))),AND(LEN(H1289)&gt;3,ISERROR(FIND("+",H1289,1)))),LEFT(H1289,2),H1289)</f>
        <v>65</v>
      </c>
      <c r="M1289" s="13" t="str">
        <f>IF(AND(LEN(H1289&gt;3),ISERROR(FIND("+",H1289,1))),RIGHT(H1289,2),IF(AND(LEN(H1289)=3,ISERROR(FIND("-",H1289,1))),LEFT(H1289,2),H1289))</f>
        <v>69</v>
      </c>
      <c r="N1289" s="13" t="str">
        <f>SUBSTITUTE(H1289,"+","-")</f>
        <v>65-69</v>
      </c>
      <c r="O1289" s="3">
        <f t="shared" si="142"/>
        <v>5</v>
      </c>
      <c r="P1289" s="3">
        <f t="shared" si="143"/>
        <v>3</v>
      </c>
      <c r="Q1289" s="7">
        <f t="shared" si="144"/>
        <v>65</v>
      </c>
      <c r="R1289" s="7">
        <f t="shared" si="145"/>
        <v>69</v>
      </c>
      <c r="S1289" s="13" t="e">
        <f>VLOOKUP(A1289,history!$B:$F,2,0)</f>
        <v>#N/A</v>
      </c>
      <c r="T1289" s="13">
        <f>VLOOKUP($C1289,日期!$A:$D,3,0)</f>
        <v>5</v>
      </c>
      <c r="U1289" s="13">
        <f>VLOOKUP($C1289,日期!$A:$D,4,0)</f>
        <v>1</v>
      </c>
      <c r="V1289" s="65">
        <f t="shared" si="146"/>
        <v>44317</v>
      </c>
      <c r="W1289" s="13" t="s">
        <v>2853</v>
      </c>
    </row>
    <row r="1290" spans="1:23" ht="15">
      <c r="A1290" s="15">
        <v>3034</v>
      </c>
      <c r="B1290" s="15">
        <v>2021</v>
      </c>
      <c r="C1290" s="13" t="s">
        <v>9</v>
      </c>
      <c r="D1290" s="15">
        <v>20</v>
      </c>
      <c r="E1290" s="13" t="s">
        <v>10</v>
      </c>
      <c r="F1290" s="13" t="s">
        <v>17</v>
      </c>
      <c r="G1290" s="13" t="s">
        <v>12</v>
      </c>
      <c r="H1290" s="13" t="s">
        <v>34</v>
      </c>
      <c r="I1290" s="3">
        <f t="shared" si="140"/>
        <v>35</v>
      </c>
      <c r="J1290" s="7">
        <f t="shared" si="141"/>
        <v>39</v>
      </c>
      <c r="K1290" s="3">
        <f>LEN(H1290)</f>
        <v>5</v>
      </c>
      <c r="L1290" s="13" t="str">
        <f>IF(OR(AND(LEN(H1290&gt;3),ISERROR(FIND("-",H1290,1))),AND(LEN(H1290)&gt;3,ISERROR(FIND("+",H1290,1)))),LEFT(H1290,2),H1290)</f>
        <v>35</v>
      </c>
      <c r="M1290" s="13" t="str">
        <f>IF(AND(LEN(H1290&gt;3),ISERROR(FIND("+",H1290,1))),RIGHT(H1290,2),IF(AND(LEN(H1290)=3,ISERROR(FIND("-",H1290,1))),LEFT(H1290,2),H1290))</f>
        <v>39</v>
      </c>
      <c r="N1290" s="13" t="str">
        <f>SUBSTITUTE(H1290,"+","-")</f>
        <v>35-39</v>
      </c>
      <c r="O1290" s="3">
        <f t="shared" si="142"/>
        <v>5</v>
      </c>
      <c r="P1290" s="3">
        <f t="shared" si="143"/>
        <v>3</v>
      </c>
      <c r="Q1290" s="7">
        <f t="shared" si="144"/>
        <v>35</v>
      </c>
      <c r="R1290" s="7">
        <f t="shared" si="145"/>
        <v>39</v>
      </c>
      <c r="S1290" s="13" t="e">
        <f>VLOOKUP(A1290,history!$B:$F,2,0)</f>
        <v>#N/A</v>
      </c>
      <c r="T1290" s="13">
        <f>VLOOKUP($C1290,日期!$A:$D,3,0)</f>
        <v>5</v>
      </c>
      <c r="U1290" s="13">
        <f>VLOOKUP($C1290,日期!$A:$D,4,0)</f>
        <v>1</v>
      </c>
      <c r="V1290" s="65">
        <f t="shared" si="146"/>
        <v>44317</v>
      </c>
      <c r="W1290" s="13" t="s">
        <v>2854</v>
      </c>
    </row>
    <row r="1291" spans="1:23" ht="15">
      <c r="A1291" s="15">
        <v>3033</v>
      </c>
      <c r="B1291" s="15">
        <v>2021</v>
      </c>
      <c r="C1291" s="13" t="s">
        <v>9</v>
      </c>
      <c r="D1291" s="15">
        <v>20</v>
      </c>
      <c r="E1291" s="13" t="s">
        <v>39</v>
      </c>
      <c r="F1291" s="13" t="s">
        <v>17</v>
      </c>
      <c r="G1291" s="13" t="s">
        <v>12</v>
      </c>
      <c r="H1291" s="13" t="s">
        <v>31</v>
      </c>
      <c r="I1291" s="3">
        <f t="shared" si="140"/>
        <v>25</v>
      </c>
      <c r="J1291" s="7">
        <f t="shared" si="141"/>
        <v>29</v>
      </c>
      <c r="K1291" s="3">
        <f>LEN(H1291)</f>
        <v>5</v>
      </c>
      <c r="L1291" s="13" t="str">
        <f>IF(OR(AND(LEN(H1291&gt;3),ISERROR(FIND("-",H1291,1))),AND(LEN(H1291)&gt;3,ISERROR(FIND("+",H1291,1)))),LEFT(H1291,2),H1291)</f>
        <v>25</v>
      </c>
      <c r="M1291" s="13" t="str">
        <f>IF(AND(LEN(H1291&gt;3),ISERROR(FIND("+",H1291,1))),RIGHT(H1291,2),IF(AND(LEN(H1291)=3,ISERROR(FIND("-",H1291,1))),LEFT(H1291,2),H1291))</f>
        <v>29</v>
      </c>
      <c r="N1291" s="13" t="str">
        <f>SUBSTITUTE(H1291,"+","-")</f>
        <v>25-29</v>
      </c>
      <c r="O1291" s="3">
        <f t="shared" si="142"/>
        <v>5</v>
      </c>
      <c r="P1291" s="3">
        <f t="shared" si="143"/>
        <v>3</v>
      </c>
      <c r="Q1291" s="7">
        <f t="shared" si="144"/>
        <v>25</v>
      </c>
      <c r="R1291" s="7">
        <f t="shared" si="145"/>
        <v>29</v>
      </c>
      <c r="S1291" s="13" t="e">
        <f>VLOOKUP(A1291,history!$B:$F,2,0)</f>
        <v>#N/A</v>
      </c>
      <c r="T1291" s="13">
        <f>VLOOKUP($C1291,日期!$A:$D,3,0)</f>
        <v>5</v>
      </c>
      <c r="U1291" s="13">
        <f>VLOOKUP($C1291,日期!$A:$D,4,0)</f>
        <v>1</v>
      </c>
      <c r="V1291" s="65">
        <f t="shared" si="146"/>
        <v>44317</v>
      </c>
      <c r="W1291" s="13" t="s">
        <v>2855</v>
      </c>
    </row>
    <row r="1292" spans="1:23" ht="15">
      <c r="A1292" s="15">
        <v>3032</v>
      </c>
      <c r="B1292" s="15">
        <v>2021</v>
      </c>
      <c r="C1292" s="13" t="s">
        <v>9</v>
      </c>
      <c r="D1292" s="15">
        <v>20</v>
      </c>
      <c r="E1292" s="13" t="s">
        <v>14</v>
      </c>
      <c r="F1292" s="13" t="s">
        <v>11</v>
      </c>
      <c r="G1292" s="13" t="s">
        <v>12</v>
      </c>
      <c r="H1292" s="13" t="s">
        <v>31</v>
      </c>
      <c r="I1292" s="3">
        <f t="shared" si="140"/>
        <v>25</v>
      </c>
      <c r="J1292" s="7">
        <f t="shared" si="141"/>
        <v>29</v>
      </c>
      <c r="K1292" s="3">
        <f>LEN(H1292)</f>
        <v>5</v>
      </c>
      <c r="L1292" s="13" t="str">
        <f>IF(OR(AND(LEN(H1292&gt;3),ISERROR(FIND("-",H1292,1))),AND(LEN(H1292)&gt;3,ISERROR(FIND("+",H1292,1)))),LEFT(H1292,2),H1292)</f>
        <v>25</v>
      </c>
      <c r="M1292" s="13" t="str">
        <f>IF(AND(LEN(H1292&gt;3),ISERROR(FIND("+",H1292,1))),RIGHT(H1292,2),IF(AND(LEN(H1292)=3,ISERROR(FIND("-",H1292,1))),LEFT(H1292,2),H1292))</f>
        <v>29</v>
      </c>
      <c r="N1292" s="13" t="str">
        <f>SUBSTITUTE(H1292,"+","-")</f>
        <v>25-29</v>
      </c>
      <c r="O1292" s="3">
        <f t="shared" si="142"/>
        <v>5</v>
      </c>
      <c r="P1292" s="3">
        <f t="shared" si="143"/>
        <v>3</v>
      </c>
      <c r="Q1292" s="7">
        <f t="shared" si="144"/>
        <v>25</v>
      </c>
      <c r="R1292" s="7">
        <f t="shared" si="145"/>
        <v>29</v>
      </c>
      <c r="S1292" s="13" t="e">
        <f>VLOOKUP(A1292,history!$B:$F,2,0)</f>
        <v>#N/A</v>
      </c>
      <c r="T1292" s="13">
        <f>VLOOKUP($C1292,日期!$A:$D,3,0)</f>
        <v>5</v>
      </c>
      <c r="U1292" s="13">
        <f>VLOOKUP($C1292,日期!$A:$D,4,0)</f>
        <v>1</v>
      </c>
      <c r="V1292" s="65">
        <f t="shared" si="146"/>
        <v>44317</v>
      </c>
      <c r="W1292" s="13" t="s">
        <v>2856</v>
      </c>
    </row>
    <row r="1293" spans="1:23" ht="15">
      <c r="A1293" s="15">
        <v>3031</v>
      </c>
      <c r="B1293" s="15">
        <v>2021</v>
      </c>
      <c r="C1293" s="13" t="s">
        <v>9</v>
      </c>
      <c r="D1293" s="15">
        <v>20</v>
      </c>
      <c r="E1293" s="13" t="s">
        <v>14</v>
      </c>
      <c r="F1293" s="13" t="s">
        <v>17</v>
      </c>
      <c r="G1293" s="13" t="s">
        <v>12</v>
      </c>
      <c r="H1293" s="13" t="s">
        <v>29</v>
      </c>
      <c r="I1293" s="3">
        <f t="shared" si="140"/>
        <v>40</v>
      </c>
      <c r="J1293" s="7">
        <f t="shared" si="141"/>
        <v>44</v>
      </c>
      <c r="K1293" s="3">
        <f>LEN(H1293)</f>
        <v>5</v>
      </c>
      <c r="L1293" s="13" t="str">
        <f>IF(OR(AND(LEN(H1293&gt;3),ISERROR(FIND("-",H1293,1))),AND(LEN(H1293)&gt;3,ISERROR(FIND("+",H1293,1)))),LEFT(H1293,2),H1293)</f>
        <v>40</v>
      </c>
      <c r="M1293" s="13" t="str">
        <f>IF(AND(LEN(H1293&gt;3),ISERROR(FIND("+",H1293,1))),RIGHT(H1293,2),IF(AND(LEN(H1293)=3,ISERROR(FIND("-",H1293,1))),LEFT(H1293,2),H1293))</f>
        <v>44</v>
      </c>
      <c r="N1293" s="13" t="str">
        <f>SUBSTITUTE(H1293,"+","-")</f>
        <v>40-44</v>
      </c>
      <c r="O1293" s="3">
        <f t="shared" si="142"/>
        <v>5</v>
      </c>
      <c r="P1293" s="3">
        <f t="shared" si="143"/>
        <v>3</v>
      </c>
      <c r="Q1293" s="7">
        <f t="shared" si="144"/>
        <v>40</v>
      </c>
      <c r="R1293" s="7">
        <f t="shared" si="145"/>
        <v>44</v>
      </c>
      <c r="S1293" s="13" t="e">
        <f>VLOOKUP(A1293,history!$B:$F,2,0)</f>
        <v>#N/A</v>
      </c>
      <c r="T1293" s="13">
        <f>VLOOKUP($C1293,日期!$A:$D,3,0)</f>
        <v>5</v>
      </c>
      <c r="U1293" s="13">
        <f>VLOOKUP($C1293,日期!$A:$D,4,0)</f>
        <v>1</v>
      </c>
      <c r="V1293" s="65">
        <f t="shared" si="146"/>
        <v>44317</v>
      </c>
      <c r="W1293" s="13" t="s">
        <v>2857</v>
      </c>
    </row>
    <row r="1294" spans="1:23" ht="15">
      <c r="A1294" s="15">
        <v>3030</v>
      </c>
      <c r="B1294" s="15">
        <v>2021</v>
      </c>
      <c r="C1294" s="13" t="s">
        <v>9</v>
      </c>
      <c r="D1294" s="15">
        <v>20</v>
      </c>
      <c r="E1294" s="13" t="s">
        <v>50</v>
      </c>
      <c r="F1294" s="13" t="s">
        <v>17</v>
      </c>
      <c r="G1294" s="13" t="s">
        <v>12</v>
      </c>
      <c r="H1294" s="13" t="s">
        <v>34</v>
      </c>
      <c r="I1294" s="3">
        <f t="shared" si="140"/>
        <v>35</v>
      </c>
      <c r="J1294" s="7">
        <f t="shared" si="141"/>
        <v>39</v>
      </c>
      <c r="K1294" s="3">
        <f>LEN(H1294)</f>
        <v>5</v>
      </c>
      <c r="L1294" s="13" t="str">
        <f>IF(OR(AND(LEN(H1294&gt;3),ISERROR(FIND("-",H1294,1))),AND(LEN(H1294)&gt;3,ISERROR(FIND("+",H1294,1)))),LEFT(H1294,2),H1294)</f>
        <v>35</v>
      </c>
      <c r="M1294" s="13" t="str">
        <f>IF(AND(LEN(H1294&gt;3),ISERROR(FIND("+",H1294,1))),RIGHT(H1294,2),IF(AND(LEN(H1294)=3,ISERROR(FIND("-",H1294,1))),LEFT(H1294,2),H1294))</f>
        <v>39</v>
      </c>
      <c r="N1294" s="13" t="str">
        <f>SUBSTITUTE(H1294,"+","-")</f>
        <v>35-39</v>
      </c>
      <c r="O1294" s="3">
        <f t="shared" si="142"/>
        <v>5</v>
      </c>
      <c r="P1294" s="3">
        <f t="shared" si="143"/>
        <v>3</v>
      </c>
      <c r="Q1294" s="7">
        <f t="shared" si="144"/>
        <v>35</v>
      </c>
      <c r="R1294" s="7">
        <f t="shared" si="145"/>
        <v>39</v>
      </c>
      <c r="S1294" s="13" t="e">
        <f>VLOOKUP(A1294,history!$B:$F,2,0)</f>
        <v>#N/A</v>
      </c>
      <c r="T1294" s="13">
        <f>VLOOKUP($C1294,日期!$A:$D,3,0)</f>
        <v>5</v>
      </c>
      <c r="U1294" s="13">
        <f>VLOOKUP($C1294,日期!$A:$D,4,0)</f>
        <v>1</v>
      </c>
      <c r="V1294" s="65">
        <f t="shared" si="146"/>
        <v>44317</v>
      </c>
      <c r="W1294" s="13" t="s">
        <v>2858</v>
      </c>
    </row>
    <row r="1295" spans="1:23" ht="15">
      <c r="A1295" s="15">
        <v>3029</v>
      </c>
      <c r="B1295" s="15">
        <v>2021</v>
      </c>
      <c r="C1295" s="13" t="s">
        <v>9</v>
      </c>
      <c r="D1295" s="15">
        <v>20</v>
      </c>
      <c r="E1295" s="13" t="s">
        <v>10</v>
      </c>
      <c r="F1295" s="13" t="s">
        <v>11</v>
      </c>
      <c r="G1295" s="13" t="s">
        <v>12</v>
      </c>
      <c r="H1295" s="13" t="s">
        <v>35</v>
      </c>
      <c r="I1295" s="3">
        <f t="shared" si="140"/>
        <v>55</v>
      </c>
      <c r="J1295" s="7">
        <f t="shared" si="141"/>
        <v>59</v>
      </c>
      <c r="K1295" s="3">
        <f>LEN(H1295)</f>
        <v>5</v>
      </c>
      <c r="L1295" s="13" t="str">
        <f>IF(OR(AND(LEN(H1295&gt;3),ISERROR(FIND("-",H1295,1))),AND(LEN(H1295)&gt;3,ISERROR(FIND("+",H1295,1)))),LEFT(H1295,2),H1295)</f>
        <v>55</v>
      </c>
      <c r="M1295" s="13" t="str">
        <f>IF(AND(LEN(H1295&gt;3),ISERROR(FIND("+",H1295,1))),RIGHT(H1295,2),IF(AND(LEN(H1295)=3,ISERROR(FIND("-",H1295,1))),LEFT(H1295,2),H1295))</f>
        <v>59</v>
      </c>
      <c r="N1295" s="13" t="str">
        <f>SUBSTITUTE(H1295,"+","-")</f>
        <v>55-59</v>
      </c>
      <c r="O1295" s="3">
        <f t="shared" si="142"/>
        <v>5</v>
      </c>
      <c r="P1295" s="3">
        <f t="shared" si="143"/>
        <v>3</v>
      </c>
      <c r="Q1295" s="7">
        <f t="shared" si="144"/>
        <v>55</v>
      </c>
      <c r="R1295" s="7">
        <f t="shared" si="145"/>
        <v>59</v>
      </c>
      <c r="S1295" s="13" t="e">
        <f>VLOOKUP(A1295,history!$B:$F,2,0)</f>
        <v>#N/A</v>
      </c>
      <c r="T1295" s="13">
        <f>VLOOKUP($C1295,日期!$A:$D,3,0)</f>
        <v>5</v>
      </c>
      <c r="U1295" s="13">
        <f>VLOOKUP($C1295,日期!$A:$D,4,0)</f>
        <v>1</v>
      </c>
      <c r="V1295" s="65">
        <f t="shared" si="146"/>
        <v>44317</v>
      </c>
      <c r="W1295" s="13" t="s">
        <v>2859</v>
      </c>
    </row>
    <row r="1296" spans="1:23" ht="15">
      <c r="A1296" s="15">
        <v>3028</v>
      </c>
      <c r="B1296" s="15">
        <v>2021</v>
      </c>
      <c r="C1296" s="13" t="s">
        <v>9</v>
      </c>
      <c r="D1296" s="15">
        <v>20</v>
      </c>
      <c r="E1296" s="13" t="s">
        <v>10</v>
      </c>
      <c r="F1296" s="13" t="s">
        <v>17</v>
      </c>
      <c r="G1296" s="13" t="s">
        <v>12</v>
      </c>
      <c r="H1296" s="13" t="s">
        <v>18</v>
      </c>
      <c r="I1296" s="3">
        <f t="shared" si="140"/>
        <v>65</v>
      </c>
      <c r="J1296" s="7">
        <f t="shared" si="141"/>
        <v>69</v>
      </c>
      <c r="K1296" s="3">
        <f>LEN(H1296)</f>
        <v>5</v>
      </c>
      <c r="L1296" s="13" t="str">
        <f>IF(OR(AND(LEN(H1296&gt;3),ISERROR(FIND("-",H1296,1))),AND(LEN(H1296)&gt;3,ISERROR(FIND("+",H1296,1)))),LEFT(H1296,2),H1296)</f>
        <v>65</v>
      </c>
      <c r="M1296" s="13" t="str">
        <f>IF(AND(LEN(H1296&gt;3),ISERROR(FIND("+",H1296,1))),RIGHT(H1296,2),IF(AND(LEN(H1296)=3,ISERROR(FIND("-",H1296,1))),LEFT(H1296,2),H1296))</f>
        <v>69</v>
      </c>
      <c r="N1296" s="13" t="str">
        <f>SUBSTITUTE(H1296,"+","-")</f>
        <v>65-69</v>
      </c>
      <c r="O1296" s="3">
        <f t="shared" si="142"/>
        <v>5</v>
      </c>
      <c r="P1296" s="3">
        <f t="shared" si="143"/>
        <v>3</v>
      </c>
      <c r="Q1296" s="7">
        <f t="shared" si="144"/>
        <v>65</v>
      </c>
      <c r="R1296" s="7">
        <f t="shared" si="145"/>
        <v>69</v>
      </c>
      <c r="S1296" s="13" t="e">
        <f>VLOOKUP(A1296,history!$B:$F,2,0)</f>
        <v>#N/A</v>
      </c>
      <c r="T1296" s="13">
        <f>VLOOKUP($C1296,日期!$A:$D,3,0)</f>
        <v>5</v>
      </c>
      <c r="U1296" s="13">
        <f>VLOOKUP($C1296,日期!$A:$D,4,0)</f>
        <v>1</v>
      </c>
      <c r="V1296" s="65">
        <f t="shared" si="146"/>
        <v>44317</v>
      </c>
      <c r="W1296" s="13" t="s">
        <v>2860</v>
      </c>
    </row>
    <row r="1297" spans="1:23" ht="15">
      <c r="A1297" s="15">
        <v>3027</v>
      </c>
      <c r="B1297" s="15">
        <v>2021</v>
      </c>
      <c r="C1297" s="13" t="s">
        <v>9</v>
      </c>
      <c r="D1297" s="15">
        <v>20</v>
      </c>
      <c r="E1297" s="13" t="s">
        <v>10</v>
      </c>
      <c r="F1297" s="13" t="s">
        <v>17</v>
      </c>
      <c r="G1297" s="13" t="s">
        <v>12</v>
      </c>
      <c r="H1297" s="13" t="s">
        <v>34</v>
      </c>
      <c r="I1297" s="3">
        <f t="shared" si="140"/>
        <v>35</v>
      </c>
      <c r="J1297" s="7">
        <f t="shared" si="141"/>
        <v>39</v>
      </c>
      <c r="K1297" s="3">
        <f>LEN(H1297)</f>
        <v>5</v>
      </c>
      <c r="L1297" s="13" t="str">
        <f>IF(OR(AND(LEN(H1297&gt;3),ISERROR(FIND("-",H1297,1))),AND(LEN(H1297)&gt;3,ISERROR(FIND("+",H1297,1)))),LEFT(H1297,2),H1297)</f>
        <v>35</v>
      </c>
      <c r="M1297" s="13" t="str">
        <f>IF(AND(LEN(H1297&gt;3),ISERROR(FIND("+",H1297,1))),RIGHT(H1297,2),IF(AND(LEN(H1297)=3,ISERROR(FIND("-",H1297,1))),LEFT(H1297,2),H1297))</f>
        <v>39</v>
      </c>
      <c r="N1297" s="13" t="str">
        <f>SUBSTITUTE(H1297,"+","-")</f>
        <v>35-39</v>
      </c>
      <c r="O1297" s="3">
        <f t="shared" si="142"/>
        <v>5</v>
      </c>
      <c r="P1297" s="3">
        <f t="shared" si="143"/>
        <v>3</v>
      </c>
      <c r="Q1297" s="7">
        <f t="shared" si="144"/>
        <v>35</v>
      </c>
      <c r="R1297" s="7">
        <f t="shared" si="145"/>
        <v>39</v>
      </c>
      <c r="S1297" s="13" t="e">
        <f>VLOOKUP(A1297,history!$B:$F,2,0)</f>
        <v>#N/A</v>
      </c>
      <c r="T1297" s="13">
        <f>VLOOKUP($C1297,日期!$A:$D,3,0)</f>
        <v>5</v>
      </c>
      <c r="U1297" s="13">
        <f>VLOOKUP($C1297,日期!$A:$D,4,0)</f>
        <v>1</v>
      </c>
      <c r="V1297" s="65">
        <f t="shared" si="146"/>
        <v>44317</v>
      </c>
      <c r="W1297" s="13" t="s">
        <v>2861</v>
      </c>
    </row>
    <row r="1298" spans="1:23" ht="15">
      <c r="A1298" s="15">
        <v>3026</v>
      </c>
      <c r="B1298" s="15">
        <v>2021</v>
      </c>
      <c r="C1298" s="13" t="s">
        <v>9</v>
      </c>
      <c r="D1298" s="15">
        <v>20</v>
      </c>
      <c r="E1298" s="13" t="s">
        <v>48</v>
      </c>
      <c r="F1298" s="13" t="s">
        <v>11</v>
      </c>
      <c r="G1298" s="13" t="s">
        <v>12</v>
      </c>
      <c r="H1298" s="13" t="s">
        <v>18</v>
      </c>
      <c r="I1298" s="3">
        <f t="shared" si="140"/>
        <v>65</v>
      </c>
      <c r="J1298" s="7">
        <f t="shared" si="141"/>
        <v>69</v>
      </c>
      <c r="K1298" s="3">
        <f>LEN(H1298)</f>
        <v>5</v>
      </c>
      <c r="L1298" s="13" t="str">
        <f>IF(OR(AND(LEN(H1298&gt;3),ISERROR(FIND("-",H1298,1))),AND(LEN(H1298)&gt;3,ISERROR(FIND("+",H1298,1)))),LEFT(H1298,2),H1298)</f>
        <v>65</v>
      </c>
      <c r="M1298" s="13" t="str">
        <f>IF(AND(LEN(H1298&gt;3),ISERROR(FIND("+",H1298,1))),RIGHT(H1298,2),IF(AND(LEN(H1298)=3,ISERROR(FIND("-",H1298,1))),LEFT(H1298,2),H1298))</f>
        <v>69</v>
      </c>
      <c r="N1298" s="13" t="str">
        <f>SUBSTITUTE(H1298,"+","-")</f>
        <v>65-69</v>
      </c>
      <c r="O1298" s="3">
        <f t="shared" si="142"/>
        <v>5</v>
      </c>
      <c r="P1298" s="3">
        <f t="shared" si="143"/>
        <v>3</v>
      </c>
      <c r="Q1298" s="7">
        <f t="shared" si="144"/>
        <v>65</v>
      </c>
      <c r="R1298" s="7">
        <f t="shared" si="145"/>
        <v>69</v>
      </c>
      <c r="S1298" s="13" t="e">
        <f>VLOOKUP(A1298,history!$B:$F,2,0)</f>
        <v>#N/A</v>
      </c>
      <c r="T1298" s="13">
        <f>VLOOKUP($C1298,日期!$A:$D,3,0)</f>
        <v>5</v>
      </c>
      <c r="U1298" s="13">
        <f>VLOOKUP($C1298,日期!$A:$D,4,0)</f>
        <v>1</v>
      </c>
      <c r="V1298" s="65">
        <f t="shared" si="146"/>
        <v>44317</v>
      </c>
      <c r="W1298" s="13" t="s">
        <v>2862</v>
      </c>
    </row>
    <row r="1299" spans="1:23" ht="15">
      <c r="A1299" s="15">
        <v>3025</v>
      </c>
      <c r="B1299" s="15">
        <v>2021</v>
      </c>
      <c r="C1299" s="13" t="s">
        <v>9</v>
      </c>
      <c r="D1299" s="15">
        <v>20</v>
      </c>
      <c r="E1299" s="13" t="s">
        <v>14</v>
      </c>
      <c r="F1299" s="13" t="s">
        <v>11</v>
      </c>
      <c r="G1299" s="13" t="s">
        <v>12</v>
      </c>
      <c r="H1299" s="13" t="s">
        <v>31</v>
      </c>
      <c r="I1299" s="3">
        <f t="shared" si="140"/>
        <v>25</v>
      </c>
      <c r="J1299" s="7">
        <f t="shared" si="141"/>
        <v>29</v>
      </c>
      <c r="K1299" s="3">
        <f>LEN(H1299)</f>
        <v>5</v>
      </c>
      <c r="L1299" s="13" t="str">
        <f>IF(OR(AND(LEN(H1299&gt;3),ISERROR(FIND("-",H1299,1))),AND(LEN(H1299)&gt;3,ISERROR(FIND("+",H1299,1)))),LEFT(H1299,2),H1299)</f>
        <v>25</v>
      </c>
      <c r="M1299" s="13" t="str">
        <f>IF(AND(LEN(H1299&gt;3),ISERROR(FIND("+",H1299,1))),RIGHT(H1299,2),IF(AND(LEN(H1299)=3,ISERROR(FIND("-",H1299,1))),LEFT(H1299,2),H1299))</f>
        <v>29</v>
      </c>
      <c r="N1299" s="13" t="str">
        <f>SUBSTITUTE(H1299,"+","-")</f>
        <v>25-29</v>
      </c>
      <c r="O1299" s="3">
        <f t="shared" si="142"/>
        <v>5</v>
      </c>
      <c r="P1299" s="3">
        <f t="shared" si="143"/>
        <v>3</v>
      </c>
      <c r="Q1299" s="7">
        <f t="shared" si="144"/>
        <v>25</v>
      </c>
      <c r="R1299" s="7">
        <f t="shared" si="145"/>
        <v>29</v>
      </c>
      <c r="S1299" s="13" t="e">
        <f>VLOOKUP(A1299,history!$B:$F,2,0)</f>
        <v>#N/A</v>
      </c>
      <c r="T1299" s="13">
        <f>VLOOKUP($C1299,日期!$A:$D,3,0)</f>
        <v>5</v>
      </c>
      <c r="U1299" s="13">
        <f>VLOOKUP($C1299,日期!$A:$D,4,0)</f>
        <v>1</v>
      </c>
      <c r="V1299" s="65">
        <f t="shared" si="146"/>
        <v>44317</v>
      </c>
      <c r="W1299" s="13" t="s">
        <v>2863</v>
      </c>
    </row>
    <row r="1300" spans="1:23" ht="15">
      <c r="A1300" s="15">
        <v>3024</v>
      </c>
      <c r="B1300" s="15">
        <v>2021</v>
      </c>
      <c r="C1300" s="13" t="s">
        <v>9</v>
      </c>
      <c r="D1300" s="15">
        <v>20</v>
      </c>
      <c r="E1300" s="13" t="s">
        <v>14</v>
      </c>
      <c r="F1300" s="13" t="s">
        <v>17</v>
      </c>
      <c r="G1300" s="13" t="s">
        <v>12</v>
      </c>
      <c r="H1300" s="13" t="s">
        <v>29</v>
      </c>
      <c r="I1300" s="3">
        <f t="shared" si="140"/>
        <v>40</v>
      </c>
      <c r="J1300" s="7">
        <f t="shared" si="141"/>
        <v>44</v>
      </c>
      <c r="K1300" s="3">
        <f>LEN(H1300)</f>
        <v>5</v>
      </c>
      <c r="L1300" s="13" t="str">
        <f>IF(OR(AND(LEN(H1300&gt;3),ISERROR(FIND("-",H1300,1))),AND(LEN(H1300)&gt;3,ISERROR(FIND("+",H1300,1)))),LEFT(H1300,2),H1300)</f>
        <v>40</v>
      </c>
      <c r="M1300" s="13" t="str">
        <f>IF(AND(LEN(H1300&gt;3),ISERROR(FIND("+",H1300,1))),RIGHT(H1300,2),IF(AND(LEN(H1300)=3,ISERROR(FIND("-",H1300,1))),LEFT(H1300,2),H1300))</f>
        <v>44</v>
      </c>
      <c r="N1300" s="13" t="str">
        <f>SUBSTITUTE(H1300,"+","-")</f>
        <v>40-44</v>
      </c>
      <c r="O1300" s="3">
        <f t="shared" si="142"/>
        <v>5</v>
      </c>
      <c r="P1300" s="3">
        <f t="shared" si="143"/>
        <v>3</v>
      </c>
      <c r="Q1300" s="7">
        <f t="shared" si="144"/>
        <v>40</v>
      </c>
      <c r="R1300" s="7">
        <f t="shared" si="145"/>
        <v>44</v>
      </c>
      <c r="S1300" s="13" t="e">
        <f>VLOOKUP(A1300,history!$B:$F,2,0)</f>
        <v>#N/A</v>
      </c>
      <c r="T1300" s="13">
        <f>VLOOKUP($C1300,日期!$A:$D,3,0)</f>
        <v>5</v>
      </c>
      <c r="U1300" s="13">
        <f>VLOOKUP($C1300,日期!$A:$D,4,0)</f>
        <v>1</v>
      </c>
      <c r="V1300" s="65">
        <f t="shared" si="146"/>
        <v>44317</v>
      </c>
      <c r="W1300" s="13" t="s">
        <v>2864</v>
      </c>
    </row>
    <row r="1301" spans="1:23" ht="15">
      <c r="A1301" s="15">
        <v>3023</v>
      </c>
      <c r="B1301" s="15">
        <v>2021</v>
      </c>
      <c r="C1301" s="13" t="s">
        <v>9</v>
      </c>
      <c r="D1301" s="15">
        <v>20</v>
      </c>
      <c r="E1301" s="13" t="s">
        <v>10</v>
      </c>
      <c r="F1301" s="13" t="s">
        <v>11</v>
      </c>
      <c r="G1301" s="13" t="s">
        <v>12</v>
      </c>
      <c r="H1301" s="13" t="s">
        <v>15</v>
      </c>
      <c r="I1301" s="3">
        <f t="shared" si="140"/>
        <v>70</v>
      </c>
      <c r="J1301" s="7">
        <f t="shared" si="141"/>
        <v>70</v>
      </c>
      <c r="K1301" s="3">
        <f>LEN(H1301)</f>
        <v>3</v>
      </c>
      <c r="L1301" s="13" t="str">
        <f>IF(OR(AND(LEN(H1301&gt;3),ISERROR(FIND("-",H1301,1))),AND(LEN(H1301)&gt;3,ISERROR(FIND("+",H1301,1)))),LEFT(H1301,2),H1301)</f>
        <v>70</v>
      </c>
      <c r="M1301" s="13" t="str">
        <f>IF(AND(LEN(H1301&gt;3),ISERROR(FIND("+",H1301,1))),RIGHT(H1301,2),IF(AND(LEN(H1301)=3,ISERROR(FIND("-",H1301,1))),LEFT(H1301,2),H1301))</f>
        <v>70</v>
      </c>
      <c r="N1301" s="13" t="str">
        <f>SUBSTITUTE(H1301,"+","-")</f>
        <v>70-</v>
      </c>
      <c r="O1301" s="3">
        <f t="shared" si="142"/>
        <v>3</v>
      </c>
      <c r="P1301" s="3">
        <f t="shared" si="143"/>
        <v>3</v>
      </c>
      <c r="Q1301" s="7">
        <f t="shared" si="144"/>
        <v>70</v>
      </c>
      <c r="R1301" s="7">
        <f t="shared" si="145"/>
        <v>70</v>
      </c>
      <c r="S1301" s="13" t="e">
        <f>VLOOKUP(A1301,history!$B:$F,2,0)</f>
        <v>#N/A</v>
      </c>
      <c r="T1301" s="13">
        <f>VLOOKUP($C1301,日期!$A:$D,3,0)</f>
        <v>5</v>
      </c>
      <c r="U1301" s="13">
        <f>VLOOKUP($C1301,日期!$A:$D,4,0)</f>
        <v>1</v>
      </c>
      <c r="V1301" s="65">
        <f t="shared" si="146"/>
        <v>44317</v>
      </c>
      <c r="W1301" s="13" t="s">
        <v>2865</v>
      </c>
    </row>
    <row r="1302" spans="1:23" ht="15">
      <c r="A1302" s="15">
        <v>3022</v>
      </c>
      <c r="B1302" s="15">
        <v>2021</v>
      </c>
      <c r="C1302" s="13" t="s">
        <v>9</v>
      </c>
      <c r="D1302" s="15">
        <v>20</v>
      </c>
      <c r="E1302" s="13" t="s">
        <v>10</v>
      </c>
      <c r="F1302" s="13" t="s">
        <v>11</v>
      </c>
      <c r="G1302" s="13" t="s">
        <v>12</v>
      </c>
      <c r="H1302" s="13" t="s">
        <v>35</v>
      </c>
      <c r="I1302" s="3">
        <f t="shared" si="140"/>
        <v>55</v>
      </c>
      <c r="J1302" s="7">
        <f t="shared" si="141"/>
        <v>59</v>
      </c>
      <c r="K1302" s="3">
        <f>LEN(H1302)</f>
        <v>5</v>
      </c>
      <c r="L1302" s="13" t="str">
        <f>IF(OR(AND(LEN(H1302&gt;3),ISERROR(FIND("-",H1302,1))),AND(LEN(H1302)&gt;3,ISERROR(FIND("+",H1302,1)))),LEFT(H1302,2),H1302)</f>
        <v>55</v>
      </c>
      <c r="M1302" s="13" t="str">
        <f>IF(AND(LEN(H1302&gt;3),ISERROR(FIND("+",H1302,1))),RIGHT(H1302,2),IF(AND(LEN(H1302)=3,ISERROR(FIND("-",H1302,1))),LEFT(H1302,2),H1302))</f>
        <v>59</v>
      </c>
      <c r="N1302" s="13" t="str">
        <f>SUBSTITUTE(H1302,"+","-")</f>
        <v>55-59</v>
      </c>
      <c r="O1302" s="3">
        <f t="shared" si="142"/>
        <v>5</v>
      </c>
      <c r="P1302" s="3">
        <f t="shared" si="143"/>
        <v>3</v>
      </c>
      <c r="Q1302" s="7">
        <f t="shared" si="144"/>
        <v>55</v>
      </c>
      <c r="R1302" s="7">
        <f t="shared" si="145"/>
        <v>59</v>
      </c>
      <c r="S1302" s="13" t="e">
        <f>VLOOKUP(A1302,history!$B:$F,2,0)</f>
        <v>#N/A</v>
      </c>
      <c r="T1302" s="13">
        <f>VLOOKUP($C1302,日期!$A:$D,3,0)</f>
        <v>5</v>
      </c>
      <c r="U1302" s="13">
        <f>VLOOKUP($C1302,日期!$A:$D,4,0)</f>
        <v>1</v>
      </c>
      <c r="V1302" s="65">
        <f t="shared" si="146"/>
        <v>44317</v>
      </c>
      <c r="W1302" s="13" t="s">
        <v>2866</v>
      </c>
    </row>
    <row r="1303" spans="1:23" ht="15">
      <c r="A1303" s="15">
        <v>3021</v>
      </c>
      <c r="B1303" s="15">
        <v>2021</v>
      </c>
      <c r="C1303" s="13" t="s">
        <v>9</v>
      </c>
      <c r="D1303" s="15">
        <v>20</v>
      </c>
      <c r="E1303" s="13" t="s">
        <v>10</v>
      </c>
      <c r="F1303" s="13" t="s">
        <v>17</v>
      </c>
      <c r="G1303" s="13" t="s">
        <v>12</v>
      </c>
      <c r="H1303" s="13" t="s">
        <v>18</v>
      </c>
      <c r="I1303" s="3">
        <f t="shared" si="140"/>
        <v>65</v>
      </c>
      <c r="J1303" s="7">
        <f t="shared" si="141"/>
        <v>69</v>
      </c>
      <c r="K1303" s="3">
        <f>LEN(H1303)</f>
        <v>5</v>
      </c>
      <c r="L1303" s="13" t="str">
        <f>IF(OR(AND(LEN(H1303&gt;3),ISERROR(FIND("-",H1303,1))),AND(LEN(H1303)&gt;3,ISERROR(FIND("+",H1303,1)))),LEFT(H1303,2),H1303)</f>
        <v>65</v>
      </c>
      <c r="M1303" s="13" t="str">
        <f>IF(AND(LEN(H1303&gt;3),ISERROR(FIND("+",H1303,1))),RIGHT(H1303,2),IF(AND(LEN(H1303)=3,ISERROR(FIND("-",H1303,1))),LEFT(H1303,2),H1303))</f>
        <v>69</v>
      </c>
      <c r="N1303" s="13" t="str">
        <f>SUBSTITUTE(H1303,"+","-")</f>
        <v>65-69</v>
      </c>
      <c r="O1303" s="3">
        <f t="shared" si="142"/>
        <v>5</v>
      </c>
      <c r="P1303" s="3">
        <f t="shared" si="143"/>
        <v>3</v>
      </c>
      <c r="Q1303" s="7">
        <f t="shared" si="144"/>
        <v>65</v>
      </c>
      <c r="R1303" s="7">
        <f t="shared" si="145"/>
        <v>69</v>
      </c>
      <c r="S1303" s="13" t="e">
        <f>VLOOKUP(A1303,history!$B:$F,2,0)</f>
        <v>#N/A</v>
      </c>
      <c r="T1303" s="13">
        <f>VLOOKUP($C1303,日期!$A:$D,3,0)</f>
        <v>5</v>
      </c>
      <c r="U1303" s="13">
        <f>VLOOKUP($C1303,日期!$A:$D,4,0)</f>
        <v>1</v>
      </c>
      <c r="V1303" s="65">
        <f t="shared" si="146"/>
        <v>44317</v>
      </c>
      <c r="W1303" s="13" t="s">
        <v>2867</v>
      </c>
    </row>
    <row r="1304" spans="1:23" ht="15">
      <c r="A1304" s="15">
        <v>3020</v>
      </c>
      <c r="B1304" s="15">
        <v>2021</v>
      </c>
      <c r="C1304" s="13" t="s">
        <v>9</v>
      </c>
      <c r="D1304" s="15">
        <v>20</v>
      </c>
      <c r="E1304" s="13" t="s">
        <v>10</v>
      </c>
      <c r="F1304" s="13" t="s">
        <v>17</v>
      </c>
      <c r="G1304" s="13" t="s">
        <v>12</v>
      </c>
      <c r="H1304" s="13" t="s">
        <v>34</v>
      </c>
      <c r="I1304" s="3">
        <f t="shared" si="140"/>
        <v>35</v>
      </c>
      <c r="J1304" s="7">
        <f t="shared" si="141"/>
        <v>39</v>
      </c>
      <c r="K1304" s="3">
        <f>LEN(H1304)</f>
        <v>5</v>
      </c>
      <c r="L1304" s="13" t="str">
        <f>IF(OR(AND(LEN(H1304&gt;3),ISERROR(FIND("-",H1304,1))),AND(LEN(H1304)&gt;3,ISERROR(FIND("+",H1304,1)))),LEFT(H1304,2),H1304)</f>
        <v>35</v>
      </c>
      <c r="M1304" s="13" t="str">
        <f>IF(AND(LEN(H1304&gt;3),ISERROR(FIND("+",H1304,1))),RIGHT(H1304,2),IF(AND(LEN(H1304)=3,ISERROR(FIND("-",H1304,1))),LEFT(H1304,2),H1304))</f>
        <v>39</v>
      </c>
      <c r="N1304" s="13" t="str">
        <f>SUBSTITUTE(H1304,"+","-")</f>
        <v>35-39</v>
      </c>
      <c r="O1304" s="3">
        <f t="shared" si="142"/>
        <v>5</v>
      </c>
      <c r="P1304" s="3">
        <f t="shared" si="143"/>
        <v>3</v>
      </c>
      <c r="Q1304" s="7">
        <f t="shared" si="144"/>
        <v>35</v>
      </c>
      <c r="R1304" s="7">
        <f t="shared" si="145"/>
        <v>39</v>
      </c>
      <c r="S1304" s="13" t="e">
        <f>VLOOKUP(A1304,history!$B:$F,2,0)</f>
        <v>#N/A</v>
      </c>
      <c r="T1304" s="13">
        <f>VLOOKUP($C1304,日期!$A:$D,3,0)</f>
        <v>5</v>
      </c>
      <c r="U1304" s="13">
        <f>VLOOKUP($C1304,日期!$A:$D,4,0)</f>
        <v>1</v>
      </c>
      <c r="V1304" s="65">
        <f t="shared" si="146"/>
        <v>44317</v>
      </c>
      <c r="W1304" s="13" t="s">
        <v>2868</v>
      </c>
    </row>
    <row r="1305" spans="1:23" ht="15">
      <c r="A1305" s="15">
        <v>3019</v>
      </c>
      <c r="B1305" s="15">
        <v>2021</v>
      </c>
      <c r="C1305" s="13" t="s">
        <v>9</v>
      </c>
      <c r="D1305" s="15">
        <v>20</v>
      </c>
      <c r="E1305" s="13" t="s">
        <v>48</v>
      </c>
      <c r="F1305" s="13" t="s">
        <v>11</v>
      </c>
      <c r="G1305" s="13" t="s">
        <v>12</v>
      </c>
      <c r="H1305" s="13" t="s">
        <v>18</v>
      </c>
      <c r="I1305" s="3">
        <f t="shared" si="140"/>
        <v>65</v>
      </c>
      <c r="J1305" s="7">
        <f t="shared" si="141"/>
        <v>69</v>
      </c>
      <c r="K1305" s="3">
        <f>LEN(H1305)</f>
        <v>5</v>
      </c>
      <c r="L1305" s="13" t="str">
        <f>IF(OR(AND(LEN(H1305&gt;3),ISERROR(FIND("-",H1305,1))),AND(LEN(H1305)&gt;3,ISERROR(FIND("+",H1305,1)))),LEFT(H1305,2),H1305)</f>
        <v>65</v>
      </c>
      <c r="M1305" s="13" t="str">
        <f>IF(AND(LEN(H1305&gt;3),ISERROR(FIND("+",H1305,1))),RIGHT(H1305,2),IF(AND(LEN(H1305)=3,ISERROR(FIND("-",H1305,1))),LEFT(H1305,2),H1305))</f>
        <v>69</v>
      </c>
      <c r="N1305" s="13" t="str">
        <f>SUBSTITUTE(H1305,"+","-")</f>
        <v>65-69</v>
      </c>
      <c r="O1305" s="3">
        <f t="shared" si="142"/>
        <v>5</v>
      </c>
      <c r="P1305" s="3">
        <f t="shared" si="143"/>
        <v>3</v>
      </c>
      <c r="Q1305" s="7">
        <f t="shared" si="144"/>
        <v>65</v>
      </c>
      <c r="R1305" s="7">
        <f t="shared" si="145"/>
        <v>69</v>
      </c>
      <c r="S1305" s="13" t="e">
        <f>VLOOKUP(A1305,history!$B:$F,2,0)</f>
        <v>#N/A</v>
      </c>
      <c r="T1305" s="13">
        <f>VLOOKUP($C1305,日期!$A:$D,3,0)</f>
        <v>5</v>
      </c>
      <c r="U1305" s="13">
        <f>VLOOKUP($C1305,日期!$A:$D,4,0)</f>
        <v>1</v>
      </c>
      <c r="V1305" s="65">
        <f t="shared" si="146"/>
        <v>44317</v>
      </c>
      <c r="W1305" s="13" t="s">
        <v>2869</v>
      </c>
    </row>
    <row r="1306" spans="1:23" ht="15">
      <c r="A1306" s="15">
        <v>3018</v>
      </c>
      <c r="B1306" s="15">
        <v>2021</v>
      </c>
      <c r="C1306" s="13" t="s">
        <v>9</v>
      </c>
      <c r="D1306" s="15">
        <v>20</v>
      </c>
      <c r="E1306" s="13" t="s">
        <v>14</v>
      </c>
      <c r="F1306" s="13" t="s">
        <v>11</v>
      </c>
      <c r="G1306" s="13" t="s">
        <v>12</v>
      </c>
      <c r="H1306" s="13" t="s">
        <v>31</v>
      </c>
      <c r="I1306" s="3">
        <f t="shared" si="140"/>
        <v>25</v>
      </c>
      <c r="J1306" s="7">
        <f t="shared" si="141"/>
        <v>29</v>
      </c>
      <c r="K1306" s="3">
        <f>LEN(H1306)</f>
        <v>5</v>
      </c>
      <c r="L1306" s="13" t="str">
        <f>IF(OR(AND(LEN(H1306&gt;3),ISERROR(FIND("-",H1306,1))),AND(LEN(H1306)&gt;3,ISERROR(FIND("+",H1306,1)))),LEFT(H1306,2),H1306)</f>
        <v>25</v>
      </c>
      <c r="M1306" s="13" t="str">
        <f>IF(AND(LEN(H1306&gt;3),ISERROR(FIND("+",H1306,1))),RIGHT(H1306,2),IF(AND(LEN(H1306)=3,ISERROR(FIND("-",H1306,1))),LEFT(H1306,2),H1306))</f>
        <v>29</v>
      </c>
      <c r="N1306" s="13" t="str">
        <f>SUBSTITUTE(H1306,"+","-")</f>
        <v>25-29</v>
      </c>
      <c r="O1306" s="3">
        <f t="shared" si="142"/>
        <v>5</v>
      </c>
      <c r="P1306" s="3">
        <f t="shared" si="143"/>
        <v>3</v>
      </c>
      <c r="Q1306" s="7">
        <f t="shared" si="144"/>
        <v>25</v>
      </c>
      <c r="R1306" s="7">
        <f t="shared" si="145"/>
        <v>29</v>
      </c>
      <c r="S1306" s="13" t="e">
        <f>VLOOKUP(A1306,history!$B:$F,2,0)</f>
        <v>#N/A</v>
      </c>
      <c r="T1306" s="13">
        <f>VLOOKUP($C1306,日期!$A:$D,3,0)</f>
        <v>5</v>
      </c>
      <c r="U1306" s="13">
        <f>VLOOKUP($C1306,日期!$A:$D,4,0)</f>
        <v>1</v>
      </c>
      <c r="V1306" s="65">
        <f t="shared" si="146"/>
        <v>44317</v>
      </c>
      <c r="W1306" s="13" t="s">
        <v>2870</v>
      </c>
    </row>
    <row r="1307" spans="1:23" ht="15">
      <c r="A1307" s="15">
        <v>3017</v>
      </c>
      <c r="B1307" s="15">
        <v>2021</v>
      </c>
      <c r="C1307" s="13" t="s">
        <v>9</v>
      </c>
      <c r="D1307" s="15">
        <v>20</v>
      </c>
      <c r="E1307" s="13" t="s">
        <v>14</v>
      </c>
      <c r="F1307" s="13" t="s">
        <v>17</v>
      </c>
      <c r="G1307" s="13" t="s">
        <v>12</v>
      </c>
      <c r="H1307" s="13" t="s">
        <v>29</v>
      </c>
      <c r="I1307" s="3">
        <f t="shared" si="140"/>
        <v>40</v>
      </c>
      <c r="J1307" s="7">
        <f t="shared" si="141"/>
        <v>44</v>
      </c>
      <c r="K1307" s="3">
        <f>LEN(H1307)</f>
        <v>5</v>
      </c>
      <c r="L1307" s="13" t="str">
        <f>IF(OR(AND(LEN(H1307&gt;3),ISERROR(FIND("-",H1307,1))),AND(LEN(H1307)&gt;3,ISERROR(FIND("+",H1307,1)))),LEFT(H1307,2),H1307)</f>
        <v>40</v>
      </c>
      <c r="M1307" s="13" t="str">
        <f>IF(AND(LEN(H1307&gt;3),ISERROR(FIND("+",H1307,1))),RIGHT(H1307,2),IF(AND(LEN(H1307)=3,ISERROR(FIND("-",H1307,1))),LEFT(H1307,2),H1307))</f>
        <v>44</v>
      </c>
      <c r="N1307" s="13" t="str">
        <f>SUBSTITUTE(H1307,"+","-")</f>
        <v>40-44</v>
      </c>
      <c r="O1307" s="3">
        <f t="shared" si="142"/>
        <v>5</v>
      </c>
      <c r="P1307" s="3">
        <f t="shared" si="143"/>
        <v>3</v>
      </c>
      <c r="Q1307" s="7">
        <f t="shared" si="144"/>
        <v>40</v>
      </c>
      <c r="R1307" s="7">
        <f t="shared" si="145"/>
        <v>44</v>
      </c>
      <c r="S1307" s="13" t="e">
        <f>VLOOKUP(A1307,history!$B:$F,2,0)</f>
        <v>#N/A</v>
      </c>
      <c r="T1307" s="13">
        <f>VLOOKUP($C1307,日期!$A:$D,3,0)</f>
        <v>5</v>
      </c>
      <c r="U1307" s="13">
        <f>VLOOKUP($C1307,日期!$A:$D,4,0)</f>
        <v>1</v>
      </c>
      <c r="V1307" s="65">
        <f t="shared" si="146"/>
        <v>44317</v>
      </c>
      <c r="W1307" s="13" t="s">
        <v>2871</v>
      </c>
    </row>
    <row r="1308" spans="1:23" ht="15">
      <c r="A1308" s="15">
        <v>3016</v>
      </c>
      <c r="B1308" s="15">
        <v>2021</v>
      </c>
      <c r="C1308" s="13" t="s">
        <v>9</v>
      </c>
      <c r="D1308" s="15">
        <v>20</v>
      </c>
      <c r="E1308" s="13" t="s">
        <v>10</v>
      </c>
      <c r="F1308" s="13" t="s">
        <v>11</v>
      </c>
      <c r="G1308" s="13" t="s">
        <v>12</v>
      </c>
      <c r="H1308" s="13" t="s">
        <v>15</v>
      </c>
      <c r="I1308" s="3">
        <f t="shared" si="140"/>
        <v>70</v>
      </c>
      <c r="J1308" s="7">
        <f t="shared" si="141"/>
        <v>70</v>
      </c>
      <c r="K1308" s="3">
        <f>LEN(H1308)</f>
        <v>3</v>
      </c>
      <c r="L1308" s="13" t="str">
        <f>IF(OR(AND(LEN(H1308&gt;3),ISERROR(FIND("-",H1308,1))),AND(LEN(H1308)&gt;3,ISERROR(FIND("+",H1308,1)))),LEFT(H1308,2),H1308)</f>
        <v>70</v>
      </c>
      <c r="M1308" s="13" t="str">
        <f>IF(AND(LEN(H1308&gt;3),ISERROR(FIND("+",H1308,1))),RIGHT(H1308,2),IF(AND(LEN(H1308)=3,ISERROR(FIND("-",H1308,1))),LEFT(H1308,2),H1308))</f>
        <v>70</v>
      </c>
      <c r="N1308" s="13" t="str">
        <f>SUBSTITUTE(H1308,"+","-")</f>
        <v>70-</v>
      </c>
      <c r="O1308" s="3">
        <f t="shared" si="142"/>
        <v>3</v>
      </c>
      <c r="P1308" s="3">
        <f t="shared" si="143"/>
        <v>3</v>
      </c>
      <c r="Q1308" s="7">
        <f t="shared" si="144"/>
        <v>70</v>
      </c>
      <c r="R1308" s="7">
        <f t="shared" si="145"/>
        <v>70</v>
      </c>
      <c r="S1308" s="13" t="e">
        <f>VLOOKUP(A1308,history!$B:$F,2,0)</f>
        <v>#N/A</v>
      </c>
      <c r="T1308" s="13">
        <f>VLOOKUP($C1308,日期!$A:$D,3,0)</f>
        <v>5</v>
      </c>
      <c r="U1308" s="13">
        <f>VLOOKUP($C1308,日期!$A:$D,4,0)</f>
        <v>1</v>
      </c>
      <c r="V1308" s="65">
        <f t="shared" si="146"/>
        <v>44317</v>
      </c>
      <c r="W1308" s="13" t="s">
        <v>2872</v>
      </c>
    </row>
    <row r="1309" spans="1:23" ht="15">
      <c r="A1309" s="15">
        <v>3015</v>
      </c>
      <c r="B1309" s="15">
        <v>2021</v>
      </c>
      <c r="C1309" s="13" t="s">
        <v>9</v>
      </c>
      <c r="D1309" s="15">
        <v>20</v>
      </c>
      <c r="E1309" s="13" t="s">
        <v>10</v>
      </c>
      <c r="F1309" s="13" t="s">
        <v>11</v>
      </c>
      <c r="G1309" s="13" t="s">
        <v>12</v>
      </c>
      <c r="H1309" s="13" t="s">
        <v>35</v>
      </c>
      <c r="I1309" s="3">
        <f t="shared" si="140"/>
        <v>55</v>
      </c>
      <c r="J1309" s="7">
        <f t="shared" si="141"/>
        <v>59</v>
      </c>
      <c r="K1309" s="3">
        <f>LEN(H1309)</f>
        <v>5</v>
      </c>
      <c r="L1309" s="13" t="str">
        <f>IF(OR(AND(LEN(H1309&gt;3),ISERROR(FIND("-",H1309,1))),AND(LEN(H1309)&gt;3,ISERROR(FIND("+",H1309,1)))),LEFT(H1309,2),H1309)</f>
        <v>55</v>
      </c>
      <c r="M1309" s="13" t="str">
        <f>IF(AND(LEN(H1309&gt;3),ISERROR(FIND("+",H1309,1))),RIGHT(H1309,2),IF(AND(LEN(H1309)=3,ISERROR(FIND("-",H1309,1))),LEFT(H1309,2),H1309))</f>
        <v>59</v>
      </c>
      <c r="N1309" s="13" t="str">
        <f>SUBSTITUTE(H1309,"+","-")</f>
        <v>55-59</v>
      </c>
      <c r="O1309" s="3">
        <f t="shared" si="142"/>
        <v>5</v>
      </c>
      <c r="P1309" s="3">
        <f t="shared" si="143"/>
        <v>3</v>
      </c>
      <c r="Q1309" s="7">
        <f t="shared" si="144"/>
        <v>55</v>
      </c>
      <c r="R1309" s="7">
        <f t="shared" si="145"/>
        <v>59</v>
      </c>
      <c r="S1309" s="13" t="e">
        <f>VLOOKUP(A1309,history!$B:$F,2,0)</f>
        <v>#N/A</v>
      </c>
      <c r="T1309" s="13">
        <f>VLOOKUP($C1309,日期!$A:$D,3,0)</f>
        <v>5</v>
      </c>
      <c r="U1309" s="13">
        <f>VLOOKUP($C1309,日期!$A:$D,4,0)</f>
        <v>1</v>
      </c>
      <c r="V1309" s="65">
        <f t="shared" si="146"/>
        <v>44317</v>
      </c>
      <c r="W1309" s="13" t="s">
        <v>2873</v>
      </c>
    </row>
    <row r="1310" spans="1:23" ht="15">
      <c r="A1310" s="15">
        <v>3014</v>
      </c>
      <c r="B1310" s="15">
        <v>2021</v>
      </c>
      <c r="C1310" s="13" t="s">
        <v>9</v>
      </c>
      <c r="D1310" s="15">
        <v>20</v>
      </c>
      <c r="E1310" s="13" t="s">
        <v>10</v>
      </c>
      <c r="F1310" s="13" t="s">
        <v>17</v>
      </c>
      <c r="G1310" s="13" t="s">
        <v>12</v>
      </c>
      <c r="H1310" s="13" t="s">
        <v>18</v>
      </c>
      <c r="I1310" s="3">
        <f t="shared" si="140"/>
        <v>65</v>
      </c>
      <c r="J1310" s="7">
        <f t="shared" si="141"/>
        <v>69</v>
      </c>
      <c r="K1310" s="3">
        <f>LEN(H1310)</f>
        <v>5</v>
      </c>
      <c r="L1310" s="13" t="str">
        <f>IF(OR(AND(LEN(H1310&gt;3),ISERROR(FIND("-",H1310,1))),AND(LEN(H1310)&gt;3,ISERROR(FIND("+",H1310,1)))),LEFT(H1310,2),H1310)</f>
        <v>65</v>
      </c>
      <c r="M1310" s="13" t="str">
        <f>IF(AND(LEN(H1310&gt;3),ISERROR(FIND("+",H1310,1))),RIGHT(H1310,2),IF(AND(LEN(H1310)=3,ISERROR(FIND("-",H1310,1))),LEFT(H1310,2),H1310))</f>
        <v>69</v>
      </c>
      <c r="N1310" s="13" t="str">
        <f>SUBSTITUTE(H1310,"+","-")</f>
        <v>65-69</v>
      </c>
      <c r="O1310" s="3">
        <f t="shared" si="142"/>
        <v>5</v>
      </c>
      <c r="P1310" s="3">
        <f t="shared" si="143"/>
        <v>3</v>
      </c>
      <c r="Q1310" s="7">
        <f t="shared" si="144"/>
        <v>65</v>
      </c>
      <c r="R1310" s="7">
        <f t="shared" si="145"/>
        <v>69</v>
      </c>
      <c r="S1310" s="13" t="e">
        <f>VLOOKUP(A1310,history!$B:$F,2,0)</f>
        <v>#N/A</v>
      </c>
      <c r="T1310" s="13">
        <f>VLOOKUP($C1310,日期!$A:$D,3,0)</f>
        <v>5</v>
      </c>
      <c r="U1310" s="13">
        <f>VLOOKUP($C1310,日期!$A:$D,4,0)</f>
        <v>1</v>
      </c>
      <c r="V1310" s="65">
        <f t="shared" si="146"/>
        <v>44317</v>
      </c>
      <c r="W1310" s="13" t="s">
        <v>2874</v>
      </c>
    </row>
    <row r="1311" spans="1:23" ht="15">
      <c r="A1311" s="15">
        <v>3013</v>
      </c>
      <c r="B1311" s="15">
        <v>2021</v>
      </c>
      <c r="C1311" s="13" t="s">
        <v>9</v>
      </c>
      <c r="D1311" s="15">
        <v>20</v>
      </c>
      <c r="E1311" s="13" t="s">
        <v>10</v>
      </c>
      <c r="F1311" s="13" t="s">
        <v>17</v>
      </c>
      <c r="G1311" s="13" t="s">
        <v>12</v>
      </c>
      <c r="H1311" s="13" t="s">
        <v>34</v>
      </c>
      <c r="I1311" s="3">
        <f t="shared" si="140"/>
        <v>35</v>
      </c>
      <c r="J1311" s="7">
        <f t="shared" si="141"/>
        <v>39</v>
      </c>
      <c r="K1311" s="3">
        <f>LEN(H1311)</f>
        <v>5</v>
      </c>
      <c r="L1311" s="13" t="str">
        <f>IF(OR(AND(LEN(H1311&gt;3),ISERROR(FIND("-",H1311,1))),AND(LEN(H1311)&gt;3,ISERROR(FIND("+",H1311,1)))),LEFT(H1311,2),H1311)</f>
        <v>35</v>
      </c>
      <c r="M1311" s="13" t="str">
        <f>IF(AND(LEN(H1311&gt;3),ISERROR(FIND("+",H1311,1))),RIGHT(H1311,2),IF(AND(LEN(H1311)=3,ISERROR(FIND("-",H1311,1))),LEFT(H1311,2),H1311))</f>
        <v>39</v>
      </c>
      <c r="N1311" s="13" t="str">
        <f>SUBSTITUTE(H1311,"+","-")</f>
        <v>35-39</v>
      </c>
      <c r="O1311" s="3">
        <f t="shared" si="142"/>
        <v>5</v>
      </c>
      <c r="P1311" s="3">
        <f t="shared" si="143"/>
        <v>3</v>
      </c>
      <c r="Q1311" s="7">
        <f t="shared" si="144"/>
        <v>35</v>
      </c>
      <c r="R1311" s="7">
        <f t="shared" si="145"/>
        <v>39</v>
      </c>
      <c r="S1311" s="13" t="e">
        <f>VLOOKUP(A1311,history!$B:$F,2,0)</f>
        <v>#N/A</v>
      </c>
      <c r="T1311" s="13">
        <f>VLOOKUP($C1311,日期!$A:$D,3,0)</f>
        <v>5</v>
      </c>
      <c r="U1311" s="13">
        <f>VLOOKUP($C1311,日期!$A:$D,4,0)</f>
        <v>1</v>
      </c>
      <c r="V1311" s="65">
        <f t="shared" si="146"/>
        <v>44317</v>
      </c>
      <c r="W1311" s="13" t="s">
        <v>2875</v>
      </c>
    </row>
    <row r="1312" spans="1:23" ht="15">
      <c r="A1312" s="15">
        <v>3012</v>
      </c>
      <c r="B1312" s="15">
        <v>2021</v>
      </c>
      <c r="C1312" s="13" t="s">
        <v>9</v>
      </c>
      <c r="D1312" s="15">
        <v>20</v>
      </c>
      <c r="E1312" s="13" t="s">
        <v>48</v>
      </c>
      <c r="F1312" s="13" t="s">
        <v>11</v>
      </c>
      <c r="G1312" s="13" t="s">
        <v>12</v>
      </c>
      <c r="H1312" s="13" t="s">
        <v>18</v>
      </c>
      <c r="I1312" s="3">
        <f t="shared" si="140"/>
        <v>65</v>
      </c>
      <c r="J1312" s="7">
        <f t="shared" si="141"/>
        <v>69</v>
      </c>
      <c r="K1312" s="3">
        <f>LEN(H1312)</f>
        <v>5</v>
      </c>
      <c r="L1312" s="13" t="str">
        <f>IF(OR(AND(LEN(H1312&gt;3),ISERROR(FIND("-",H1312,1))),AND(LEN(H1312)&gt;3,ISERROR(FIND("+",H1312,1)))),LEFT(H1312,2),H1312)</f>
        <v>65</v>
      </c>
      <c r="M1312" s="13" t="str">
        <f>IF(AND(LEN(H1312&gt;3),ISERROR(FIND("+",H1312,1))),RIGHT(H1312,2),IF(AND(LEN(H1312)=3,ISERROR(FIND("-",H1312,1))),LEFT(H1312,2),H1312))</f>
        <v>69</v>
      </c>
      <c r="N1312" s="13" t="str">
        <f>SUBSTITUTE(H1312,"+","-")</f>
        <v>65-69</v>
      </c>
      <c r="O1312" s="3">
        <f t="shared" si="142"/>
        <v>5</v>
      </c>
      <c r="P1312" s="3">
        <f t="shared" si="143"/>
        <v>3</v>
      </c>
      <c r="Q1312" s="7">
        <f t="shared" si="144"/>
        <v>65</v>
      </c>
      <c r="R1312" s="7">
        <f t="shared" si="145"/>
        <v>69</v>
      </c>
      <c r="S1312" s="13" t="e">
        <f>VLOOKUP(A1312,history!$B:$F,2,0)</f>
        <v>#N/A</v>
      </c>
      <c r="T1312" s="13">
        <f>VLOOKUP($C1312,日期!$A:$D,3,0)</f>
        <v>5</v>
      </c>
      <c r="U1312" s="13">
        <f>VLOOKUP($C1312,日期!$A:$D,4,0)</f>
        <v>1</v>
      </c>
      <c r="V1312" s="65">
        <f t="shared" si="146"/>
        <v>44317</v>
      </c>
      <c r="W1312" s="13" t="s">
        <v>2876</v>
      </c>
    </row>
    <row r="1313" spans="1:23" ht="15">
      <c r="A1313" s="15">
        <v>3011</v>
      </c>
      <c r="B1313" s="15">
        <v>2021</v>
      </c>
      <c r="C1313" s="13" t="s">
        <v>9</v>
      </c>
      <c r="D1313" s="15">
        <v>20</v>
      </c>
      <c r="E1313" s="13" t="s">
        <v>14</v>
      </c>
      <c r="F1313" s="13" t="s">
        <v>11</v>
      </c>
      <c r="G1313" s="13" t="s">
        <v>12</v>
      </c>
      <c r="H1313" s="13" t="s">
        <v>31</v>
      </c>
      <c r="I1313" s="3">
        <f t="shared" si="140"/>
        <v>25</v>
      </c>
      <c r="J1313" s="7">
        <f t="shared" si="141"/>
        <v>29</v>
      </c>
      <c r="K1313" s="3">
        <f>LEN(H1313)</f>
        <v>5</v>
      </c>
      <c r="L1313" s="13" t="str">
        <f>IF(OR(AND(LEN(H1313&gt;3),ISERROR(FIND("-",H1313,1))),AND(LEN(H1313)&gt;3,ISERROR(FIND("+",H1313,1)))),LEFT(H1313,2),H1313)</f>
        <v>25</v>
      </c>
      <c r="M1313" s="13" t="str">
        <f>IF(AND(LEN(H1313&gt;3),ISERROR(FIND("+",H1313,1))),RIGHT(H1313,2),IF(AND(LEN(H1313)=3,ISERROR(FIND("-",H1313,1))),LEFT(H1313,2),H1313))</f>
        <v>29</v>
      </c>
      <c r="N1313" s="13" t="str">
        <f>SUBSTITUTE(H1313,"+","-")</f>
        <v>25-29</v>
      </c>
      <c r="O1313" s="3">
        <f t="shared" si="142"/>
        <v>5</v>
      </c>
      <c r="P1313" s="3">
        <f t="shared" si="143"/>
        <v>3</v>
      </c>
      <c r="Q1313" s="7">
        <f t="shared" si="144"/>
        <v>25</v>
      </c>
      <c r="R1313" s="7">
        <f t="shared" si="145"/>
        <v>29</v>
      </c>
      <c r="S1313" s="13" t="e">
        <f>VLOOKUP(A1313,history!$B:$F,2,0)</f>
        <v>#N/A</v>
      </c>
      <c r="T1313" s="13">
        <f>VLOOKUP($C1313,日期!$A:$D,3,0)</f>
        <v>5</v>
      </c>
      <c r="U1313" s="13">
        <f>VLOOKUP($C1313,日期!$A:$D,4,0)</f>
        <v>1</v>
      </c>
      <c r="V1313" s="65">
        <f t="shared" si="146"/>
        <v>44317</v>
      </c>
      <c r="W1313" s="13" t="s">
        <v>2877</v>
      </c>
    </row>
    <row r="1314" spans="1:23" ht="15">
      <c r="A1314" s="15">
        <v>3010</v>
      </c>
      <c r="B1314" s="15">
        <v>2021</v>
      </c>
      <c r="C1314" s="13" t="s">
        <v>9</v>
      </c>
      <c r="D1314" s="15">
        <v>20</v>
      </c>
      <c r="E1314" s="13" t="s">
        <v>14</v>
      </c>
      <c r="F1314" s="13" t="s">
        <v>17</v>
      </c>
      <c r="G1314" s="13" t="s">
        <v>12</v>
      </c>
      <c r="H1314" s="13" t="s">
        <v>29</v>
      </c>
      <c r="I1314" s="3">
        <f t="shared" si="140"/>
        <v>40</v>
      </c>
      <c r="J1314" s="7">
        <f t="shared" si="141"/>
        <v>44</v>
      </c>
      <c r="K1314" s="3">
        <f>LEN(H1314)</f>
        <v>5</v>
      </c>
      <c r="L1314" s="13" t="str">
        <f>IF(OR(AND(LEN(H1314&gt;3),ISERROR(FIND("-",H1314,1))),AND(LEN(H1314)&gt;3,ISERROR(FIND("+",H1314,1)))),LEFT(H1314,2),H1314)</f>
        <v>40</v>
      </c>
      <c r="M1314" s="13" t="str">
        <f>IF(AND(LEN(H1314&gt;3),ISERROR(FIND("+",H1314,1))),RIGHT(H1314,2),IF(AND(LEN(H1314)=3,ISERROR(FIND("-",H1314,1))),LEFT(H1314,2),H1314))</f>
        <v>44</v>
      </c>
      <c r="N1314" s="13" t="str">
        <f>SUBSTITUTE(H1314,"+","-")</f>
        <v>40-44</v>
      </c>
      <c r="O1314" s="3">
        <f t="shared" si="142"/>
        <v>5</v>
      </c>
      <c r="P1314" s="3">
        <f t="shared" si="143"/>
        <v>3</v>
      </c>
      <c r="Q1314" s="7">
        <f t="shared" si="144"/>
        <v>40</v>
      </c>
      <c r="R1314" s="7">
        <f t="shared" si="145"/>
        <v>44</v>
      </c>
      <c r="S1314" s="13" t="e">
        <f>VLOOKUP(A1314,history!$B:$F,2,0)</f>
        <v>#N/A</v>
      </c>
      <c r="T1314" s="13">
        <f>VLOOKUP($C1314,日期!$A:$D,3,0)</f>
        <v>5</v>
      </c>
      <c r="U1314" s="13">
        <f>VLOOKUP($C1314,日期!$A:$D,4,0)</f>
        <v>1</v>
      </c>
      <c r="V1314" s="65">
        <f t="shared" si="146"/>
        <v>44317</v>
      </c>
      <c r="W1314" s="13" t="s">
        <v>2878</v>
      </c>
    </row>
    <row r="1315" spans="1:23" ht="15">
      <c r="A1315" s="15">
        <v>3009</v>
      </c>
      <c r="B1315" s="15">
        <v>2021</v>
      </c>
      <c r="C1315" s="13" t="s">
        <v>9</v>
      </c>
      <c r="D1315" s="15">
        <v>20</v>
      </c>
      <c r="E1315" s="13" t="s">
        <v>10</v>
      </c>
      <c r="F1315" s="13" t="s">
        <v>11</v>
      </c>
      <c r="G1315" s="13" t="s">
        <v>12</v>
      </c>
      <c r="H1315" s="13" t="s">
        <v>15</v>
      </c>
      <c r="I1315" s="3">
        <f t="shared" si="140"/>
        <v>70</v>
      </c>
      <c r="J1315" s="7">
        <f t="shared" si="141"/>
        <v>70</v>
      </c>
      <c r="K1315" s="3">
        <f>LEN(H1315)</f>
        <v>3</v>
      </c>
      <c r="L1315" s="13" t="str">
        <f>IF(OR(AND(LEN(H1315&gt;3),ISERROR(FIND("-",H1315,1))),AND(LEN(H1315)&gt;3,ISERROR(FIND("+",H1315,1)))),LEFT(H1315,2),H1315)</f>
        <v>70</v>
      </c>
      <c r="M1315" s="13" t="str">
        <f>IF(AND(LEN(H1315&gt;3),ISERROR(FIND("+",H1315,1))),RIGHT(H1315,2),IF(AND(LEN(H1315)=3,ISERROR(FIND("-",H1315,1))),LEFT(H1315,2),H1315))</f>
        <v>70</v>
      </c>
      <c r="N1315" s="13" t="str">
        <f>SUBSTITUTE(H1315,"+","-")</f>
        <v>70-</v>
      </c>
      <c r="O1315" s="3">
        <f t="shared" si="142"/>
        <v>3</v>
      </c>
      <c r="P1315" s="3">
        <f t="shared" si="143"/>
        <v>3</v>
      </c>
      <c r="Q1315" s="7">
        <f t="shared" si="144"/>
        <v>70</v>
      </c>
      <c r="R1315" s="7">
        <f t="shared" si="145"/>
        <v>70</v>
      </c>
      <c r="S1315" s="13" t="e">
        <f>VLOOKUP(A1315,history!$B:$F,2,0)</f>
        <v>#N/A</v>
      </c>
      <c r="T1315" s="13">
        <f>VLOOKUP($C1315,日期!$A:$D,3,0)</f>
        <v>5</v>
      </c>
      <c r="U1315" s="13">
        <f>VLOOKUP($C1315,日期!$A:$D,4,0)</f>
        <v>1</v>
      </c>
      <c r="V1315" s="65">
        <f t="shared" si="146"/>
        <v>44317</v>
      </c>
      <c r="W1315" s="13" t="s">
        <v>2879</v>
      </c>
    </row>
    <row r="1316" spans="1:23" ht="15">
      <c r="A1316" s="15">
        <v>3008</v>
      </c>
      <c r="B1316" s="15">
        <v>2021</v>
      </c>
      <c r="C1316" s="13" t="s">
        <v>9</v>
      </c>
      <c r="D1316" s="15">
        <v>20</v>
      </c>
      <c r="E1316" s="13" t="s">
        <v>10</v>
      </c>
      <c r="F1316" s="13" t="s">
        <v>11</v>
      </c>
      <c r="G1316" s="13" t="s">
        <v>12</v>
      </c>
      <c r="H1316" s="13" t="s">
        <v>35</v>
      </c>
      <c r="I1316" s="3">
        <f t="shared" si="140"/>
        <v>55</v>
      </c>
      <c r="J1316" s="7">
        <f t="shared" si="141"/>
        <v>59</v>
      </c>
      <c r="K1316" s="3">
        <f>LEN(H1316)</f>
        <v>5</v>
      </c>
      <c r="L1316" s="13" t="str">
        <f>IF(OR(AND(LEN(H1316&gt;3),ISERROR(FIND("-",H1316,1))),AND(LEN(H1316)&gt;3,ISERROR(FIND("+",H1316,1)))),LEFT(H1316,2),H1316)</f>
        <v>55</v>
      </c>
      <c r="M1316" s="13" t="str">
        <f>IF(AND(LEN(H1316&gt;3),ISERROR(FIND("+",H1316,1))),RIGHT(H1316,2),IF(AND(LEN(H1316)=3,ISERROR(FIND("-",H1316,1))),LEFT(H1316,2),H1316))</f>
        <v>59</v>
      </c>
      <c r="N1316" s="13" t="str">
        <f>SUBSTITUTE(H1316,"+","-")</f>
        <v>55-59</v>
      </c>
      <c r="O1316" s="3">
        <f t="shared" si="142"/>
        <v>5</v>
      </c>
      <c r="P1316" s="3">
        <f t="shared" si="143"/>
        <v>3</v>
      </c>
      <c r="Q1316" s="7">
        <f t="shared" si="144"/>
        <v>55</v>
      </c>
      <c r="R1316" s="7">
        <f t="shared" si="145"/>
        <v>59</v>
      </c>
      <c r="S1316" s="13" t="e">
        <f>VLOOKUP(A1316,history!$B:$F,2,0)</f>
        <v>#N/A</v>
      </c>
      <c r="T1316" s="13">
        <f>VLOOKUP($C1316,日期!$A:$D,3,0)</f>
        <v>5</v>
      </c>
      <c r="U1316" s="13">
        <f>VLOOKUP($C1316,日期!$A:$D,4,0)</f>
        <v>1</v>
      </c>
      <c r="V1316" s="65">
        <f t="shared" si="146"/>
        <v>44317</v>
      </c>
      <c r="W1316" s="13" t="s">
        <v>2880</v>
      </c>
    </row>
    <row r="1317" spans="1:23" ht="15">
      <c r="A1317" s="15">
        <v>3007</v>
      </c>
      <c r="B1317" s="15">
        <v>2021</v>
      </c>
      <c r="C1317" s="13" t="s">
        <v>9</v>
      </c>
      <c r="D1317" s="15">
        <v>20</v>
      </c>
      <c r="E1317" s="13" t="s">
        <v>10</v>
      </c>
      <c r="F1317" s="13" t="s">
        <v>17</v>
      </c>
      <c r="G1317" s="13" t="s">
        <v>12</v>
      </c>
      <c r="H1317" s="13" t="s">
        <v>18</v>
      </c>
      <c r="I1317" s="3">
        <f t="shared" si="140"/>
        <v>65</v>
      </c>
      <c r="J1317" s="7">
        <f t="shared" si="141"/>
        <v>69</v>
      </c>
      <c r="K1317" s="3">
        <f>LEN(H1317)</f>
        <v>5</v>
      </c>
      <c r="L1317" s="13" t="str">
        <f>IF(OR(AND(LEN(H1317&gt;3),ISERROR(FIND("-",H1317,1))),AND(LEN(H1317)&gt;3,ISERROR(FIND("+",H1317,1)))),LEFT(H1317,2),H1317)</f>
        <v>65</v>
      </c>
      <c r="M1317" s="13" t="str">
        <f>IF(AND(LEN(H1317&gt;3),ISERROR(FIND("+",H1317,1))),RIGHT(H1317,2),IF(AND(LEN(H1317)=3,ISERROR(FIND("-",H1317,1))),LEFT(H1317,2),H1317))</f>
        <v>69</v>
      </c>
      <c r="N1317" s="13" t="str">
        <f>SUBSTITUTE(H1317,"+","-")</f>
        <v>65-69</v>
      </c>
      <c r="O1317" s="3">
        <f t="shared" si="142"/>
        <v>5</v>
      </c>
      <c r="P1317" s="3">
        <f t="shared" si="143"/>
        <v>3</v>
      </c>
      <c r="Q1317" s="7">
        <f t="shared" si="144"/>
        <v>65</v>
      </c>
      <c r="R1317" s="7">
        <f t="shared" si="145"/>
        <v>69</v>
      </c>
      <c r="S1317" s="13" t="e">
        <f>VLOOKUP(A1317,history!$B:$F,2,0)</f>
        <v>#N/A</v>
      </c>
      <c r="T1317" s="13">
        <f>VLOOKUP($C1317,日期!$A:$D,3,0)</f>
        <v>5</v>
      </c>
      <c r="U1317" s="13">
        <f>VLOOKUP($C1317,日期!$A:$D,4,0)</f>
        <v>1</v>
      </c>
      <c r="V1317" s="65">
        <f t="shared" si="146"/>
        <v>44317</v>
      </c>
      <c r="W1317" s="13" t="s">
        <v>2881</v>
      </c>
    </row>
    <row r="1318" spans="1:23" ht="15">
      <c r="A1318" s="15">
        <v>3006</v>
      </c>
      <c r="B1318" s="15">
        <v>2021</v>
      </c>
      <c r="C1318" s="13" t="s">
        <v>9</v>
      </c>
      <c r="D1318" s="15">
        <v>20</v>
      </c>
      <c r="E1318" s="13" t="s">
        <v>10</v>
      </c>
      <c r="F1318" s="13" t="s">
        <v>17</v>
      </c>
      <c r="G1318" s="13" t="s">
        <v>12</v>
      </c>
      <c r="H1318" s="13" t="s">
        <v>34</v>
      </c>
      <c r="I1318" s="3">
        <f t="shared" si="140"/>
        <v>35</v>
      </c>
      <c r="J1318" s="7">
        <f t="shared" si="141"/>
        <v>39</v>
      </c>
      <c r="K1318" s="3">
        <f>LEN(H1318)</f>
        <v>5</v>
      </c>
      <c r="L1318" s="13" t="str">
        <f>IF(OR(AND(LEN(H1318&gt;3),ISERROR(FIND("-",H1318,1))),AND(LEN(H1318)&gt;3,ISERROR(FIND("+",H1318,1)))),LEFT(H1318,2),H1318)</f>
        <v>35</v>
      </c>
      <c r="M1318" s="13" t="str">
        <f>IF(AND(LEN(H1318&gt;3),ISERROR(FIND("+",H1318,1))),RIGHT(H1318,2),IF(AND(LEN(H1318)=3,ISERROR(FIND("-",H1318,1))),LEFT(H1318,2),H1318))</f>
        <v>39</v>
      </c>
      <c r="N1318" s="13" t="str">
        <f>SUBSTITUTE(H1318,"+","-")</f>
        <v>35-39</v>
      </c>
      <c r="O1318" s="3">
        <f t="shared" si="142"/>
        <v>5</v>
      </c>
      <c r="P1318" s="3">
        <f t="shared" si="143"/>
        <v>3</v>
      </c>
      <c r="Q1318" s="7">
        <f t="shared" si="144"/>
        <v>35</v>
      </c>
      <c r="R1318" s="7">
        <f t="shared" si="145"/>
        <v>39</v>
      </c>
      <c r="S1318" s="13" t="e">
        <f>VLOOKUP(A1318,history!$B:$F,2,0)</f>
        <v>#N/A</v>
      </c>
      <c r="T1318" s="13">
        <f>VLOOKUP($C1318,日期!$A:$D,3,0)</f>
        <v>5</v>
      </c>
      <c r="U1318" s="13">
        <f>VLOOKUP($C1318,日期!$A:$D,4,0)</f>
        <v>1</v>
      </c>
      <c r="V1318" s="65">
        <f t="shared" si="146"/>
        <v>44317</v>
      </c>
      <c r="W1318" s="13" t="s">
        <v>2882</v>
      </c>
    </row>
    <row r="1319" spans="1:23" ht="15">
      <c r="A1319" s="15">
        <v>3005</v>
      </c>
      <c r="B1319" s="15">
        <v>2021</v>
      </c>
      <c r="C1319" s="13" t="s">
        <v>9</v>
      </c>
      <c r="D1319" s="15">
        <v>20</v>
      </c>
      <c r="E1319" s="13" t="s">
        <v>48</v>
      </c>
      <c r="F1319" s="13" t="s">
        <v>11</v>
      </c>
      <c r="G1319" s="13" t="s">
        <v>12</v>
      </c>
      <c r="H1319" s="13" t="s">
        <v>35</v>
      </c>
      <c r="I1319" s="3">
        <f t="shared" si="140"/>
        <v>55</v>
      </c>
      <c r="J1319" s="7">
        <f t="shared" si="141"/>
        <v>59</v>
      </c>
      <c r="K1319" s="3">
        <f>LEN(H1319)</f>
        <v>5</v>
      </c>
      <c r="L1319" s="13" t="str">
        <f>IF(OR(AND(LEN(H1319&gt;3),ISERROR(FIND("-",H1319,1))),AND(LEN(H1319)&gt;3,ISERROR(FIND("+",H1319,1)))),LEFT(H1319,2),H1319)</f>
        <v>55</v>
      </c>
      <c r="M1319" s="13" t="str">
        <f>IF(AND(LEN(H1319&gt;3),ISERROR(FIND("+",H1319,1))),RIGHT(H1319,2),IF(AND(LEN(H1319)=3,ISERROR(FIND("-",H1319,1))),LEFT(H1319,2),H1319))</f>
        <v>59</v>
      </c>
      <c r="N1319" s="13" t="str">
        <f>SUBSTITUTE(H1319,"+","-")</f>
        <v>55-59</v>
      </c>
      <c r="O1319" s="3">
        <f t="shared" si="142"/>
        <v>5</v>
      </c>
      <c r="P1319" s="3">
        <f t="shared" si="143"/>
        <v>3</v>
      </c>
      <c r="Q1319" s="7">
        <f t="shared" si="144"/>
        <v>55</v>
      </c>
      <c r="R1319" s="7">
        <f t="shared" si="145"/>
        <v>59</v>
      </c>
      <c r="S1319" s="13" t="e">
        <f>VLOOKUP(A1319,history!$B:$F,2,0)</f>
        <v>#N/A</v>
      </c>
      <c r="T1319" s="13">
        <f>VLOOKUP($C1319,日期!$A:$D,3,0)</f>
        <v>5</v>
      </c>
      <c r="U1319" s="13">
        <f>VLOOKUP($C1319,日期!$A:$D,4,0)</f>
        <v>1</v>
      </c>
      <c r="V1319" s="65">
        <f t="shared" si="146"/>
        <v>44317</v>
      </c>
      <c r="W1319" s="13" t="s">
        <v>2883</v>
      </c>
    </row>
    <row r="1320" spans="1:23" ht="15">
      <c r="A1320" s="15">
        <v>3004</v>
      </c>
      <c r="B1320" s="15">
        <v>2021</v>
      </c>
      <c r="C1320" s="13" t="s">
        <v>9</v>
      </c>
      <c r="D1320" s="15">
        <v>20</v>
      </c>
      <c r="E1320" s="13" t="s">
        <v>14</v>
      </c>
      <c r="F1320" s="13" t="s">
        <v>11</v>
      </c>
      <c r="G1320" s="13" t="s">
        <v>12</v>
      </c>
      <c r="H1320" s="13" t="s">
        <v>31</v>
      </c>
      <c r="I1320" s="3">
        <f t="shared" si="140"/>
        <v>25</v>
      </c>
      <c r="J1320" s="7">
        <f t="shared" si="141"/>
        <v>29</v>
      </c>
      <c r="K1320" s="3">
        <f>LEN(H1320)</f>
        <v>5</v>
      </c>
      <c r="L1320" s="13" t="str">
        <f>IF(OR(AND(LEN(H1320&gt;3),ISERROR(FIND("-",H1320,1))),AND(LEN(H1320)&gt;3,ISERROR(FIND("+",H1320,1)))),LEFT(H1320,2),H1320)</f>
        <v>25</v>
      </c>
      <c r="M1320" s="13" t="str">
        <f>IF(AND(LEN(H1320&gt;3),ISERROR(FIND("+",H1320,1))),RIGHT(H1320,2),IF(AND(LEN(H1320)=3,ISERROR(FIND("-",H1320,1))),LEFT(H1320,2),H1320))</f>
        <v>29</v>
      </c>
      <c r="N1320" s="13" t="str">
        <f>SUBSTITUTE(H1320,"+","-")</f>
        <v>25-29</v>
      </c>
      <c r="O1320" s="3">
        <f t="shared" si="142"/>
        <v>5</v>
      </c>
      <c r="P1320" s="3">
        <f t="shared" si="143"/>
        <v>3</v>
      </c>
      <c r="Q1320" s="7">
        <f t="shared" si="144"/>
        <v>25</v>
      </c>
      <c r="R1320" s="7">
        <f t="shared" si="145"/>
        <v>29</v>
      </c>
      <c r="S1320" s="13" t="e">
        <f>VLOOKUP(A1320,history!$B:$F,2,0)</f>
        <v>#N/A</v>
      </c>
      <c r="T1320" s="13">
        <f>VLOOKUP($C1320,日期!$A:$D,3,0)</f>
        <v>5</v>
      </c>
      <c r="U1320" s="13">
        <f>VLOOKUP($C1320,日期!$A:$D,4,0)</f>
        <v>1</v>
      </c>
      <c r="V1320" s="65">
        <f t="shared" si="146"/>
        <v>44317</v>
      </c>
      <c r="W1320" s="13" t="s">
        <v>2884</v>
      </c>
    </row>
    <row r="1321" spans="1:23" ht="15">
      <c r="A1321" s="15">
        <v>3003</v>
      </c>
      <c r="B1321" s="15">
        <v>2021</v>
      </c>
      <c r="C1321" s="13" t="s">
        <v>9</v>
      </c>
      <c r="D1321" s="15">
        <v>20</v>
      </c>
      <c r="E1321" s="13" t="s">
        <v>14</v>
      </c>
      <c r="F1321" s="13" t="s">
        <v>17</v>
      </c>
      <c r="G1321" s="13" t="s">
        <v>12</v>
      </c>
      <c r="H1321" s="13" t="s">
        <v>29</v>
      </c>
      <c r="I1321" s="3">
        <f t="shared" si="140"/>
        <v>40</v>
      </c>
      <c r="J1321" s="7">
        <f t="shared" si="141"/>
        <v>44</v>
      </c>
      <c r="K1321" s="3">
        <f>LEN(H1321)</f>
        <v>5</v>
      </c>
      <c r="L1321" s="13" t="str">
        <f>IF(OR(AND(LEN(H1321&gt;3),ISERROR(FIND("-",H1321,1))),AND(LEN(H1321)&gt;3,ISERROR(FIND("+",H1321,1)))),LEFT(H1321,2),H1321)</f>
        <v>40</v>
      </c>
      <c r="M1321" s="13" t="str">
        <f>IF(AND(LEN(H1321&gt;3),ISERROR(FIND("+",H1321,1))),RIGHT(H1321,2),IF(AND(LEN(H1321)=3,ISERROR(FIND("-",H1321,1))),LEFT(H1321,2),H1321))</f>
        <v>44</v>
      </c>
      <c r="N1321" s="13" t="str">
        <f>SUBSTITUTE(H1321,"+","-")</f>
        <v>40-44</v>
      </c>
      <c r="O1321" s="3">
        <f t="shared" si="142"/>
        <v>5</v>
      </c>
      <c r="P1321" s="3">
        <f t="shared" si="143"/>
        <v>3</v>
      </c>
      <c r="Q1321" s="7">
        <f t="shared" si="144"/>
        <v>40</v>
      </c>
      <c r="R1321" s="7">
        <f t="shared" si="145"/>
        <v>44</v>
      </c>
      <c r="S1321" s="13" t="e">
        <f>VLOOKUP(A1321,history!$B:$F,2,0)</f>
        <v>#N/A</v>
      </c>
      <c r="T1321" s="13">
        <f>VLOOKUP($C1321,日期!$A:$D,3,0)</f>
        <v>5</v>
      </c>
      <c r="U1321" s="13">
        <f>VLOOKUP($C1321,日期!$A:$D,4,0)</f>
        <v>1</v>
      </c>
      <c r="V1321" s="65">
        <f t="shared" si="146"/>
        <v>44317</v>
      </c>
      <c r="W1321" s="13" t="s">
        <v>2885</v>
      </c>
    </row>
    <row r="1322" spans="1:23" ht="15">
      <c r="A1322" s="15">
        <v>3002</v>
      </c>
      <c r="B1322" s="15">
        <v>2021</v>
      </c>
      <c r="C1322" s="13" t="s">
        <v>9</v>
      </c>
      <c r="D1322" s="15">
        <v>20</v>
      </c>
      <c r="E1322" s="13" t="s">
        <v>10</v>
      </c>
      <c r="F1322" s="13" t="s">
        <v>11</v>
      </c>
      <c r="G1322" s="13" t="s">
        <v>12</v>
      </c>
      <c r="H1322" s="13" t="s">
        <v>15</v>
      </c>
      <c r="I1322" s="3">
        <f t="shared" si="140"/>
        <v>70</v>
      </c>
      <c r="J1322" s="7">
        <f t="shared" si="141"/>
        <v>70</v>
      </c>
      <c r="K1322" s="3">
        <f>LEN(H1322)</f>
        <v>3</v>
      </c>
      <c r="L1322" s="13" t="str">
        <f>IF(OR(AND(LEN(H1322&gt;3),ISERROR(FIND("-",H1322,1))),AND(LEN(H1322)&gt;3,ISERROR(FIND("+",H1322,1)))),LEFT(H1322,2),H1322)</f>
        <v>70</v>
      </c>
      <c r="M1322" s="13" t="str">
        <f>IF(AND(LEN(H1322&gt;3),ISERROR(FIND("+",H1322,1))),RIGHT(H1322,2),IF(AND(LEN(H1322)=3,ISERROR(FIND("-",H1322,1))),LEFT(H1322,2),H1322))</f>
        <v>70</v>
      </c>
      <c r="N1322" s="13" t="str">
        <f>SUBSTITUTE(H1322,"+","-")</f>
        <v>70-</v>
      </c>
      <c r="O1322" s="3">
        <f t="shared" si="142"/>
        <v>3</v>
      </c>
      <c r="P1322" s="3">
        <f t="shared" si="143"/>
        <v>3</v>
      </c>
      <c r="Q1322" s="7">
        <f t="shared" si="144"/>
        <v>70</v>
      </c>
      <c r="R1322" s="7">
        <f t="shared" si="145"/>
        <v>70</v>
      </c>
      <c r="S1322" s="13" t="e">
        <f>VLOOKUP(A1322,history!$B:$F,2,0)</f>
        <v>#N/A</v>
      </c>
      <c r="T1322" s="13">
        <f>VLOOKUP($C1322,日期!$A:$D,3,0)</f>
        <v>5</v>
      </c>
      <c r="U1322" s="13">
        <f>VLOOKUP($C1322,日期!$A:$D,4,0)</f>
        <v>1</v>
      </c>
      <c r="V1322" s="65">
        <f t="shared" si="146"/>
        <v>44317</v>
      </c>
      <c r="W1322" s="13" t="s">
        <v>2886</v>
      </c>
    </row>
    <row r="1323" spans="1:23" ht="15">
      <c r="A1323" s="15">
        <v>3001</v>
      </c>
      <c r="B1323" s="15">
        <v>2021</v>
      </c>
      <c r="C1323" s="13" t="s">
        <v>9</v>
      </c>
      <c r="D1323" s="15">
        <v>20</v>
      </c>
      <c r="E1323" s="13" t="s">
        <v>10</v>
      </c>
      <c r="F1323" s="13" t="s">
        <v>11</v>
      </c>
      <c r="G1323" s="13" t="s">
        <v>12</v>
      </c>
      <c r="H1323" s="13" t="s">
        <v>35</v>
      </c>
      <c r="I1323" s="3">
        <f t="shared" si="140"/>
        <v>55</v>
      </c>
      <c r="J1323" s="7">
        <f t="shared" si="141"/>
        <v>59</v>
      </c>
      <c r="K1323" s="3">
        <f>LEN(H1323)</f>
        <v>5</v>
      </c>
      <c r="L1323" s="13" t="str">
        <f>IF(OR(AND(LEN(H1323&gt;3),ISERROR(FIND("-",H1323,1))),AND(LEN(H1323)&gt;3,ISERROR(FIND("+",H1323,1)))),LEFT(H1323,2),H1323)</f>
        <v>55</v>
      </c>
      <c r="M1323" s="13" t="str">
        <f>IF(AND(LEN(H1323&gt;3),ISERROR(FIND("+",H1323,1))),RIGHT(H1323,2),IF(AND(LEN(H1323)=3,ISERROR(FIND("-",H1323,1))),LEFT(H1323,2),H1323))</f>
        <v>59</v>
      </c>
      <c r="N1323" s="13" t="str">
        <f>SUBSTITUTE(H1323,"+","-")</f>
        <v>55-59</v>
      </c>
      <c r="O1323" s="3">
        <f t="shared" si="142"/>
        <v>5</v>
      </c>
      <c r="P1323" s="3">
        <f t="shared" si="143"/>
        <v>3</v>
      </c>
      <c r="Q1323" s="7">
        <f t="shared" si="144"/>
        <v>55</v>
      </c>
      <c r="R1323" s="7">
        <f t="shared" si="145"/>
        <v>59</v>
      </c>
      <c r="S1323" s="13" t="e">
        <f>VLOOKUP(A1323,history!$B:$F,2,0)</f>
        <v>#N/A</v>
      </c>
      <c r="T1323" s="13">
        <f>VLOOKUP($C1323,日期!$A:$D,3,0)</f>
        <v>5</v>
      </c>
      <c r="U1323" s="13">
        <f>VLOOKUP($C1323,日期!$A:$D,4,0)</f>
        <v>1</v>
      </c>
      <c r="V1323" s="65">
        <f t="shared" si="146"/>
        <v>44317</v>
      </c>
      <c r="W1323" s="13" t="s">
        <v>2887</v>
      </c>
    </row>
    <row r="1324" spans="1:23" ht="15">
      <c r="A1324" s="15">
        <v>3000</v>
      </c>
      <c r="B1324" s="15">
        <v>2021</v>
      </c>
      <c r="C1324" s="13" t="s">
        <v>9</v>
      </c>
      <c r="D1324" s="15">
        <v>20</v>
      </c>
      <c r="E1324" s="13" t="s">
        <v>10</v>
      </c>
      <c r="F1324" s="13" t="s">
        <v>17</v>
      </c>
      <c r="G1324" s="13" t="s">
        <v>12</v>
      </c>
      <c r="H1324" s="13" t="s">
        <v>18</v>
      </c>
      <c r="I1324" s="3">
        <f t="shared" si="140"/>
        <v>65</v>
      </c>
      <c r="J1324" s="7">
        <f t="shared" si="141"/>
        <v>69</v>
      </c>
      <c r="K1324" s="3">
        <f>LEN(H1324)</f>
        <v>5</v>
      </c>
      <c r="L1324" s="13" t="str">
        <f>IF(OR(AND(LEN(H1324&gt;3),ISERROR(FIND("-",H1324,1))),AND(LEN(H1324)&gt;3,ISERROR(FIND("+",H1324,1)))),LEFT(H1324,2),H1324)</f>
        <v>65</v>
      </c>
      <c r="M1324" s="13" t="str">
        <f>IF(AND(LEN(H1324&gt;3),ISERROR(FIND("+",H1324,1))),RIGHT(H1324,2),IF(AND(LEN(H1324)=3,ISERROR(FIND("-",H1324,1))),LEFT(H1324,2),H1324))</f>
        <v>69</v>
      </c>
      <c r="N1324" s="13" t="str">
        <f>SUBSTITUTE(H1324,"+","-")</f>
        <v>65-69</v>
      </c>
      <c r="O1324" s="3">
        <f t="shared" si="142"/>
        <v>5</v>
      </c>
      <c r="P1324" s="3">
        <f t="shared" si="143"/>
        <v>3</v>
      </c>
      <c r="Q1324" s="7">
        <f t="shared" si="144"/>
        <v>65</v>
      </c>
      <c r="R1324" s="7">
        <f t="shared" si="145"/>
        <v>69</v>
      </c>
      <c r="S1324" s="13" t="e">
        <f>VLOOKUP(A1324,history!$B:$F,2,0)</f>
        <v>#N/A</v>
      </c>
      <c r="T1324" s="13">
        <f>VLOOKUP($C1324,日期!$A:$D,3,0)</f>
        <v>5</v>
      </c>
      <c r="U1324" s="13">
        <f>VLOOKUP($C1324,日期!$A:$D,4,0)</f>
        <v>1</v>
      </c>
      <c r="V1324" s="65">
        <f t="shared" si="146"/>
        <v>44317</v>
      </c>
      <c r="W1324" s="13" t="s">
        <v>2888</v>
      </c>
    </row>
    <row r="1325" spans="1:23" ht="15">
      <c r="A1325" s="15">
        <v>2999</v>
      </c>
      <c r="B1325" s="15">
        <v>2021</v>
      </c>
      <c r="C1325" s="13" t="s">
        <v>9</v>
      </c>
      <c r="D1325" s="15">
        <v>20</v>
      </c>
      <c r="E1325" s="13" t="s">
        <v>10</v>
      </c>
      <c r="F1325" s="13" t="s">
        <v>17</v>
      </c>
      <c r="G1325" s="13" t="s">
        <v>12</v>
      </c>
      <c r="H1325" s="13" t="s">
        <v>34</v>
      </c>
      <c r="I1325" s="3">
        <f t="shared" si="140"/>
        <v>35</v>
      </c>
      <c r="J1325" s="7">
        <f t="shared" si="141"/>
        <v>39</v>
      </c>
      <c r="K1325" s="3">
        <f>LEN(H1325)</f>
        <v>5</v>
      </c>
      <c r="L1325" s="13" t="str">
        <f>IF(OR(AND(LEN(H1325&gt;3),ISERROR(FIND("-",H1325,1))),AND(LEN(H1325)&gt;3,ISERROR(FIND("+",H1325,1)))),LEFT(H1325,2),H1325)</f>
        <v>35</v>
      </c>
      <c r="M1325" s="13" t="str">
        <f>IF(AND(LEN(H1325&gt;3),ISERROR(FIND("+",H1325,1))),RIGHT(H1325,2),IF(AND(LEN(H1325)=3,ISERROR(FIND("-",H1325,1))),LEFT(H1325,2),H1325))</f>
        <v>39</v>
      </c>
      <c r="N1325" s="13" t="str">
        <f>SUBSTITUTE(H1325,"+","-")</f>
        <v>35-39</v>
      </c>
      <c r="O1325" s="3">
        <f t="shared" si="142"/>
        <v>5</v>
      </c>
      <c r="P1325" s="3">
        <f t="shared" si="143"/>
        <v>3</v>
      </c>
      <c r="Q1325" s="7">
        <f t="shared" si="144"/>
        <v>35</v>
      </c>
      <c r="R1325" s="7">
        <f t="shared" si="145"/>
        <v>39</v>
      </c>
      <c r="S1325" s="13" t="e">
        <f>VLOOKUP(A1325,history!$B:$F,2,0)</f>
        <v>#N/A</v>
      </c>
      <c r="T1325" s="13">
        <f>VLOOKUP($C1325,日期!$A:$D,3,0)</f>
        <v>5</v>
      </c>
      <c r="U1325" s="13">
        <f>VLOOKUP($C1325,日期!$A:$D,4,0)</f>
        <v>1</v>
      </c>
      <c r="V1325" s="65">
        <f t="shared" si="146"/>
        <v>44317</v>
      </c>
      <c r="W1325" s="13" t="s">
        <v>2889</v>
      </c>
    </row>
    <row r="1326" spans="1:23" ht="15">
      <c r="A1326" s="15">
        <v>2998</v>
      </c>
      <c r="B1326" s="15">
        <v>2021</v>
      </c>
      <c r="C1326" s="13" t="s">
        <v>9</v>
      </c>
      <c r="D1326" s="15">
        <v>20</v>
      </c>
      <c r="E1326" s="13" t="s">
        <v>14</v>
      </c>
      <c r="F1326" s="13" t="s">
        <v>11</v>
      </c>
      <c r="G1326" s="13" t="s">
        <v>12</v>
      </c>
      <c r="H1326" s="13" t="s">
        <v>15</v>
      </c>
      <c r="I1326" s="3">
        <f t="shared" si="140"/>
        <v>70</v>
      </c>
      <c r="J1326" s="7">
        <f t="shared" si="141"/>
        <v>70</v>
      </c>
      <c r="K1326" s="3">
        <f>LEN(H1326)</f>
        <v>3</v>
      </c>
      <c r="L1326" s="13" t="str">
        <f>IF(OR(AND(LEN(H1326&gt;3),ISERROR(FIND("-",H1326,1))),AND(LEN(H1326)&gt;3,ISERROR(FIND("+",H1326,1)))),LEFT(H1326,2),H1326)</f>
        <v>70</v>
      </c>
      <c r="M1326" s="13" t="str">
        <f>IF(AND(LEN(H1326&gt;3),ISERROR(FIND("+",H1326,1))),RIGHT(H1326,2),IF(AND(LEN(H1326)=3,ISERROR(FIND("-",H1326,1))),LEFT(H1326,2),H1326))</f>
        <v>70</v>
      </c>
      <c r="N1326" s="13" t="str">
        <f>SUBSTITUTE(H1326,"+","-")</f>
        <v>70-</v>
      </c>
      <c r="O1326" s="3">
        <f t="shared" si="142"/>
        <v>3</v>
      </c>
      <c r="P1326" s="3">
        <f t="shared" si="143"/>
        <v>3</v>
      </c>
      <c r="Q1326" s="7">
        <f t="shared" si="144"/>
        <v>70</v>
      </c>
      <c r="R1326" s="7">
        <f t="shared" si="145"/>
        <v>70</v>
      </c>
      <c r="S1326" s="13" t="e">
        <f>VLOOKUP(A1326,history!$B:$F,2,0)</f>
        <v>#N/A</v>
      </c>
      <c r="T1326" s="13">
        <f>VLOOKUP($C1326,日期!$A:$D,3,0)</f>
        <v>5</v>
      </c>
      <c r="U1326" s="13">
        <f>VLOOKUP($C1326,日期!$A:$D,4,0)</f>
        <v>1</v>
      </c>
      <c r="V1326" s="65">
        <f t="shared" si="146"/>
        <v>44317</v>
      </c>
      <c r="W1326" s="13" t="s">
        <v>2890</v>
      </c>
    </row>
    <row r="1327" spans="1:23" ht="15">
      <c r="A1327" s="15">
        <v>2997</v>
      </c>
      <c r="B1327" s="15">
        <v>2021</v>
      </c>
      <c r="C1327" s="13" t="s">
        <v>9</v>
      </c>
      <c r="D1327" s="15">
        <v>20</v>
      </c>
      <c r="E1327" s="13" t="s">
        <v>14</v>
      </c>
      <c r="F1327" s="13" t="s">
        <v>11</v>
      </c>
      <c r="G1327" s="13" t="s">
        <v>12</v>
      </c>
      <c r="H1327" s="13" t="s">
        <v>31</v>
      </c>
      <c r="I1327" s="3">
        <f t="shared" si="140"/>
        <v>25</v>
      </c>
      <c r="J1327" s="7">
        <f t="shared" si="141"/>
        <v>29</v>
      </c>
      <c r="K1327" s="3">
        <f>LEN(H1327)</f>
        <v>5</v>
      </c>
      <c r="L1327" s="13" t="str">
        <f>IF(OR(AND(LEN(H1327&gt;3),ISERROR(FIND("-",H1327,1))),AND(LEN(H1327)&gt;3,ISERROR(FIND("+",H1327,1)))),LEFT(H1327,2),H1327)</f>
        <v>25</v>
      </c>
      <c r="M1327" s="13" t="str">
        <f>IF(AND(LEN(H1327&gt;3),ISERROR(FIND("+",H1327,1))),RIGHT(H1327,2),IF(AND(LEN(H1327)=3,ISERROR(FIND("-",H1327,1))),LEFT(H1327,2),H1327))</f>
        <v>29</v>
      </c>
      <c r="N1327" s="13" t="str">
        <f>SUBSTITUTE(H1327,"+","-")</f>
        <v>25-29</v>
      </c>
      <c r="O1327" s="3">
        <f t="shared" si="142"/>
        <v>5</v>
      </c>
      <c r="P1327" s="3">
        <f t="shared" si="143"/>
        <v>3</v>
      </c>
      <c r="Q1327" s="7">
        <f t="shared" si="144"/>
        <v>25</v>
      </c>
      <c r="R1327" s="7">
        <f t="shared" si="145"/>
        <v>29</v>
      </c>
      <c r="S1327" s="13" t="e">
        <f>VLOOKUP(A1327,history!$B:$F,2,0)</f>
        <v>#N/A</v>
      </c>
      <c r="T1327" s="13">
        <f>VLOOKUP($C1327,日期!$A:$D,3,0)</f>
        <v>5</v>
      </c>
      <c r="U1327" s="13">
        <f>VLOOKUP($C1327,日期!$A:$D,4,0)</f>
        <v>1</v>
      </c>
      <c r="V1327" s="65">
        <f t="shared" si="146"/>
        <v>44317</v>
      </c>
      <c r="W1327" s="13" t="s">
        <v>2891</v>
      </c>
    </row>
    <row r="1328" spans="1:23" ht="15">
      <c r="A1328" s="15">
        <v>2996</v>
      </c>
      <c r="B1328" s="15">
        <v>2021</v>
      </c>
      <c r="C1328" s="13" t="s">
        <v>9</v>
      </c>
      <c r="D1328" s="15">
        <v>20</v>
      </c>
      <c r="E1328" s="13" t="s">
        <v>14</v>
      </c>
      <c r="F1328" s="13" t="s">
        <v>17</v>
      </c>
      <c r="G1328" s="13" t="s">
        <v>12</v>
      </c>
      <c r="H1328" s="13" t="s">
        <v>29</v>
      </c>
      <c r="I1328" s="3">
        <f t="shared" si="140"/>
        <v>40</v>
      </c>
      <c r="J1328" s="7">
        <f t="shared" si="141"/>
        <v>44</v>
      </c>
      <c r="K1328" s="3">
        <f>LEN(H1328)</f>
        <v>5</v>
      </c>
      <c r="L1328" s="13" t="str">
        <f>IF(OR(AND(LEN(H1328&gt;3),ISERROR(FIND("-",H1328,1))),AND(LEN(H1328)&gt;3,ISERROR(FIND("+",H1328,1)))),LEFT(H1328,2),H1328)</f>
        <v>40</v>
      </c>
      <c r="M1328" s="13" t="str">
        <f>IF(AND(LEN(H1328&gt;3),ISERROR(FIND("+",H1328,1))),RIGHT(H1328,2),IF(AND(LEN(H1328)=3,ISERROR(FIND("-",H1328,1))),LEFT(H1328,2),H1328))</f>
        <v>44</v>
      </c>
      <c r="N1328" s="13" t="str">
        <f>SUBSTITUTE(H1328,"+","-")</f>
        <v>40-44</v>
      </c>
      <c r="O1328" s="3">
        <f t="shared" si="142"/>
        <v>5</v>
      </c>
      <c r="P1328" s="3">
        <f t="shared" si="143"/>
        <v>3</v>
      </c>
      <c r="Q1328" s="7">
        <f t="shared" si="144"/>
        <v>40</v>
      </c>
      <c r="R1328" s="7">
        <f t="shared" si="145"/>
        <v>44</v>
      </c>
      <c r="S1328" s="13" t="e">
        <f>VLOOKUP(A1328,history!$B:$F,2,0)</f>
        <v>#N/A</v>
      </c>
      <c r="T1328" s="13">
        <f>VLOOKUP($C1328,日期!$A:$D,3,0)</f>
        <v>5</v>
      </c>
      <c r="U1328" s="13">
        <f>VLOOKUP($C1328,日期!$A:$D,4,0)</f>
        <v>1</v>
      </c>
      <c r="V1328" s="65">
        <f t="shared" si="146"/>
        <v>44317</v>
      </c>
      <c r="W1328" s="13" t="s">
        <v>2892</v>
      </c>
    </row>
    <row r="1329" spans="1:23" ht="15">
      <c r="A1329" s="15">
        <v>2995</v>
      </c>
      <c r="B1329" s="15">
        <v>2021</v>
      </c>
      <c r="C1329" s="13" t="s">
        <v>9</v>
      </c>
      <c r="D1329" s="15">
        <v>20</v>
      </c>
      <c r="E1329" s="13" t="s">
        <v>10</v>
      </c>
      <c r="F1329" s="13" t="s">
        <v>11</v>
      </c>
      <c r="G1329" s="13" t="s">
        <v>12</v>
      </c>
      <c r="H1329" s="13" t="s">
        <v>15</v>
      </c>
      <c r="I1329" s="3">
        <f t="shared" si="140"/>
        <v>70</v>
      </c>
      <c r="J1329" s="7">
        <f t="shared" si="141"/>
        <v>70</v>
      </c>
      <c r="K1329" s="3">
        <f>LEN(H1329)</f>
        <v>3</v>
      </c>
      <c r="L1329" s="13" t="str">
        <f>IF(OR(AND(LEN(H1329&gt;3),ISERROR(FIND("-",H1329,1))),AND(LEN(H1329)&gt;3,ISERROR(FIND("+",H1329,1)))),LEFT(H1329,2),H1329)</f>
        <v>70</v>
      </c>
      <c r="M1329" s="13" t="str">
        <f>IF(AND(LEN(H1329&gt;3),ISERROR(FIND("+",H1329,1))),RIGHT(H1329,2),IF(AND(LEN(H1329)=3,ISERROR(FIND("-",H1329,1))),LEFT(H1329,2),H1329))</f>
        <v>70</v>
      </c>
      <c r="N1329" s="13" t="str">
        <f>SUBSTITUTE(H1329,"+","-")</f>
        <v>70-</v>
      </c>
      <c r="O1329" s="3">
        <f t="shared" si="142"/>
        <v>3</v>
      </c>
      <c r="P1329" s="3">
        <f t="shared" si="143"/>
        <v>3</v>
      </c>
      <c r="Q1329" s="7">
        <f t="shared" si="144"/>
        <v>70</v>
      </c>
      <c r="R1329" s="7">
        <f t="shared" si="145"/>
        <v>70</v>
      </c>
      <c r="S1329" s="13" t="e">
        <f>VLOOKUP(A1329,history!$B:$F,2,0)</f>
        <v>#N/A</v>
      </c>
      <c r="T1329" s="13">
        <f>VLOOKUP($C1329,日期!$A:$D,3,0)</f>
        <v>5</v>
      </c>
      <c r="U1329" s="13">
        <f>VLOOKUP($C1329,日期!$A:$D,4,0)</f>
        <v>1</v>
      </c>
      <c r="V1329" s="65">
        <f t="shared" si="146"/>
        <v>44317</v>
      </c>
      <c r="W1329" s="13" t="s">
        <v>2893</v>
      </c>
    </row>
    <row r="1330" spans="1:23" ht="15">
      <c r="A1330" s="15">
        <v>2994</v>
      </c>
      <c r="B1330" s="15">
        <v>2021</v>
      </c>
      <c r="C1330" s="13" t="s">
        <v>9</v>
      </c>
      <c r="D1330" s="15">
        <v>20</v>
      </c>
      <c r="E1330" s="13" t="s">
        <v>10</v>
      </c>
      <c r="F1330" s="13" t="s">
        <v>11</v>
      </c>
      <c r="G1330" s="13" t="s">
        <v>12</v>
      </c>
      <c r="H1330" s="13" t="s">
        <v>35</v>
      </c>
      <c r="I1330" s="3">
        <f t="shared" si="140"/>
        <v>55</v>
      </c>
      <c r="J1330" s="7">
        <f t="shared" si="141"/>
        <v>59</v>
      </c>
      <c r="K1330" s="3">
        <f>LEN(H1330)</f>
        <v>5</v>
      </c>
      <c r="L1330" s="13" t="str">
        <f>IF(OR(AND(LEN(H1330&gt;3),ISERROR(FIND("-",H1330,1))),AND(LEN(H1330)&gt;3,ISERROR(FIND("+",H1330,1)))),LEFT(H1330,2),H1330)</f>
        <v>55</v>
      </c>
      <c r="M1330" s="13" t="str">
        <f>IF(AND(LEN(H1330&gt;3),ISERROR(FIND("+",H1330,1))),RIGHT(H1330,2),IF(AND(LEN(H1330)=3,ISERROR(FIND("-",H1330,1))),LEFT(H1330,2),H1330))</f>
        <v>59</v>
      </c>
      <c r="N1330" s="13" t="str">
        <f>SUBSTITUTE(H1330,"+","-")</f>
        <v>55-59</v>
      </c>
      <c r="O1330" s="3">
        <f t="shared" si="142"/>
        <v>5</v>
      </c>
      <c r="P1330" s="3">
        <f t="shared" si="143"/>
        <v>3</v>
      </c>
      <c r="Q1330" s="7">
        <f t="shared" si="144"/>
        <v>55</v>
      </c>
      <c r="R1330" s="7">
        <f t="shared" si="145"/>
        <v>59</v>
      </c>
      <c r="S1330" s="13" t="e">
        <f>VLOOKUP(A1330,history!$B:$F,2,0)</f>
        <v>#N/A</v>
      </c>
      <c r="T1330" s="13">
        <f>VLOOKUP($C1330,日期!$A:$D,3,0)</f>
        <v>5</v>
      </c>
      <c r="U1330" s="13">
        <f>VLOOKUP($C1330,日期!$A:$D,4,0)</f>
        <v>1</v>
      </c>
      <c r="V1330" s="65">
        <f t="shared" si="146"/>
        <v>44317</v>
      </c>
      <c r="W1330" s="13" t="s">
        <v>2894</v>
      </c>
    </row>
    <row r="1331" spans="1:23" ht="15">
      <c r="A1331" s="15">
        <v>2993</v>
      </c>
      <c r="B1331" s="15">
        <v>2021</v>
      </c>
      <c r="C1331" s="13" t="s">
        <v>9</v>
      </c>
      <c r="D1331" s="15">
        <v>20</v>
      </c>
      <c r="E1331" s="13" t="s">
        <v>10</v>
      </c>
      <c r="F1331" s="13" t="s">
        <v>17</v>
      </c>
      <c r="G1331" s="13" t="s">
        <v>12</v>
      </c>
      <c r="H1331" s="13" t="s">
        <v>18</v>
      </c>
      <c r="I1331" s="3">
        <f t="shared" si="140"/>
        <v>65</v>
      </c>
      <c r="J1331" s="7">
        <f t="shared" si="141"/>
        <v>69</v>
      </c>
      <c r="K1331" s="3">
        <f>LEN(H1331)</f>
        <v>5</v>
      </c>
      <c r="L1331" s="13" t="str">
        <f>IF(OR(AND(LEN(H1331&gt;3),ISERROR(FIND("-",H1331,1))),AND(LEN(H1331)&gt;3,ISERROR(FIND("+",H1331,1)))),LEFT(H1331,2),H1331)</f>
        <v>65</v>
      </c>
      <c r="M1331" s="13" t="str">
        <f>IF(AND(LEN(H1331&gt;3),ISERROR(FIND("+",H1331,1))),RIGHT(H1331,2),IF(AND(LEN(H1331)=3,ISERROR(FIND("-",H1331,1))),LEFT(H1331,2),H1331))</f>
        <v>69</v>
      </c>
      <c r="N1331" s="13" t="str">
        <f>SUBSTITUTE(H1331,"+","-")</f>
        <v>65-69</v>
      </c>
      <c r="O1331" s="3">
        <f t="shared" si="142"/>
        <v>5</v>
      </c>
      <c r="P1331" s="3">
        <f t="shared" si="143"/>
        <v>3</v>
      </c>
      <c r="Q1331" s="7">
        <f t="shared" si="144"/>
        <v>65</v>
      </c>
      <c r="R1331" s="7">
        <f t="shared" si="145"/>
        <v>69</v>
      </c>
      <c r="S1331" s="13" t="e">
        <f>VLOOKUP(A1331,history!$B:$F,2,0)</f>
        <v>#N/A</v>
      </c>
      <c r="T1331" s="13">
        <f>VLOOKUP($C1331,日期!$A:$D,3,0)</f>
        <v>5</v>
      </c>
      <c r="U1331" s="13">
        <f>VLOOKUP($C1331,日期!$A:$D,4,0)</f>
        <v>1</v>
      </c>
      <c r="V1331" s="65">
        <f t="shared" si="146"/>
        <v>44317</v>
      </c>
      <c r="W1331" s="13" t="s">
        <v>2895</v>
      </c>
    </row>
    <row r="1332" spans="1:23" ht="15">
      <c r="A1332" s="15">
        <v>2992</v>
      </c>
      <c r="B1332" s="15">
        <v>2021</v>
      </c>
      <c r="C1332" s="13" t="s">
        <v>9</v>
      </c>
      <c r="D1332" s="15">
        <v>20</v>
      </c>
      <c r="E1332" s="13" t="s">
        <v>10</v>
      </c>
      <c r="F1332" s="13" t="s">
        <v>17</v>
      </c>
      <c r="G1332" s="13" t="s">
        <v>12</v>
      </c>
      <c r="H1332" s="13" t="s">
        <v>34</v>
      </c>
      <c r="I1332" s="3">
        <f t="shared" si="140"/>
        <v>35</v>
      </c>
      <c r="J1332" s="7">
        <f t="shared" si="141"/>
        <v>39</v>
      </c>
      <c r="K1332" s="3">
        <f>LEN(H1332)</f>
        <v>5</v>
      </c>
      <c r="L1332" s="13" t="str">
        <f>IF(OR(AND(LEN(H1332&gt;3),ISERROR(FIND("-",H1332,1))),AND(LEN(H1332)&gt;3,ISERROR(FIND("+",H1332,1)))),LEFT(H1332,2),H1332)</f>
        <v>35</v>
      </c>
      <c r="M1332" s="13" t="str">
        <f>IF(AND(LEN(H1332&gt;3),ISERROR(FIND("+",H1332,1))),RIGHT(H1332,2),IF(AND(LEN(H1332)=3,ISERROR(FIND("-",H1332,1))),LEFT(H1332,2),H1332))</f>
        <v>39</v>
      </c>
      <c r="N1332" s="13" t="str">
        <f>SUBSTITUTE(H1332,"+","-")</f>
        <v>35-39</v>
      </c>
      <c r="O1332" s="3">
        <f t="shared" si="142"/>
        <v>5</v>
      </c>
      <c r="P1332" s="3">
        <f t="shared" si="143"/>
        <v>3</v>
      </c>
      <c r="Q1332" s="7">
        <f t="shared" si="144"/>
        <v>35</v>
      </c>
      <c r="R1332" s="7">
        <f t="shared" si="145"/>
        <v>39</v>
      </c>
      <c r="S1332" s="13" t="e">
        <f>VLOOKUP(A1332,history!$B:$F,2,0)</f>
        <v>#N/A</v>
      </c>
      <c r="T1332" s="13">
        <f>VLOOKUP($C1332,日期!$A:$D,3,0)</f>
        <v>5</v>
      </c>
      <c r="U1332" s="13">
        <f>VLOOKUP($C1332,日期!$A:$D,4,0)</f>
        <v>1</v>
      </c>
      <c r="V1332" s="65">
        <f t="shared" si="146"/>
        <v>44317</v>
      </c>
      <c r="W1332" s="13" t="s">
        <v>2896</v>
      </c>
    </row>
    <row r="1333" spans="1:23" ht="15">
      <c r="A1333" s="15">
        <v>2991</v>
      </c>
      <c r="B1333" s="15">
        <v>2021</v>
      </c>
      <c r="C1333" s="13" t="s">
        <v>9</v>
      </c>
      <c r="D1333" s="15">
        <v>20</v>
      </c>
      <c r="E1333" s="13" t="s">
        <v>14</v>
      </c>
      <c r="F1333" s="13" t="s">
        <v>11</v>
      </c>
      <c r="G1333" s="13" t="s">
        <v>12</v>
      </c>
      <c r="H1333" s="13" t="s">
        <v>15</v>
      </c>
      <c r="I1333" s="3">
        <f t="shared" si="140"/>
        <v>70</v>
      </c>
      <c r="J1333" s="7">
        <f t="shared" si="141"/>
        <v>70</v>
      </c>
      <c r="K1333" s="3">
        <f>LEN(H1333)</f>
        <v>3</v>
      </c>
      <c r="L1333" s="13" t="str">
        <f>IF(OR(AND(LEN(H1333&gt;3),ISERROR(FIND("-",H1333,1))),AND(LEN(H1333)&gt;3,ISERROR(FIND("+",H1333,1)))),LEFT(H1333,2),H1333)</f>
        <v>70</v>
      </c>
      <c r="M1333" s="13" t="str">
        <f>IF(AND(LEN(H1333&gt;3),ISERROR(FIND("+",H1333,1))),RIGHT(H1333,2),IF(AND(LEN(H1333)=3,ISERROR(FIND("-",H1333,1))),LEFT(H1333,2),H1333))</f>
        <v>70</v>
      </c>
      <c r="N1333" s="13" t="str">
        <f>SUBSTITUTE(H1333,"+","-")</f>
        <v>70-</v>
      </c>
      <c r="O1333" s="3">
        <f t="shared" si="142"/>
        <v>3</v>
      </c>
      <c r="P1333" s="3">
        <f t="shared" si="143"/>
        <v>3</v>
      </c>
      <c r="Q1333" s="7">
        <f t="shared" si="144"/>
        <v>70</v>
      </c>
      <c r="R1333" s="7">
        <f t="shared" si="145"/>
        <v>70</v>
      </c>
      <c r="S1333" s="13" t="e">
        <f>VLOOKUP(A1333,history!$B:$F,2,0)</f>
        <v>#N/A</v>
      </c>
      <c r="T1333" s="13">
        <f>VLOOKUP($C1333,日期!$A:$D,3,0)</f>
        <v>5</v>
      </c>
      <c r="U1333" s="13">
        <f>VLOOKUP($C1333,日期!$A:$D,4,0)</f>
        <v>1</v>
      </c>
      <c r="V1333" s="65">
        <f t="shared" si="146"/>
        <v>44317</v>
      </c>
      <c r="W1333" s="13" t="s">
        <v>2897</v>
      </c>
    </row>
    <row r="1334" spans="1:23" ht="15">
      <c r="A1334" s="15">
        <v>2990</v>
      </c>
      <c r="B1334" s="15">
        <v>2021</v>
      </c>
      <c r="C1334" s="13" t="s">
        <v>9</v>
      </c>
      <c r="D1334" s="15">
        <v>20</v>
      </c>
      <c r="E1334" s="13" t="s">
        <v>14</v>
      </c>
      <c r="F1334" s="13" t="s">
        <v>11</v>
      </c>
      <c r="G1334" s="13" t="s">
        <v>12</v>
      </c>
      <c r="H1334" s="13" t="s">
        <v>31</v>
      </c>
      <c r="I1334" s="3">
        <f t="shared" si="140"/>
        <v>25</v>
      </c>
      <c r="J1334" s="7">
        <f t="shared" si="141"/>
        <v>29</v>
      </c>
      <c r="K1334" s="3">
        <f>LEN(H1334)</f>
        <v>5</v>
      </c>
      <c r="L1334" s="13" t="str">
        <f>IF(OR(AND(LEN(H1334&gt;3),ISERROR(FIND("-",H1334,1))),AND(LEN(H1334)&gt;3,ISERROR(FIND("+",H1334,1)))),LEFT(H1334,2),H1334)</f>
        <v>25</v>
      </c>
      <c r="M1334" s="13" t="str">
        <f>IF(AND(LEN(H1334&gt;3),ISERROR(FIND("+",H1334,1))),RIGHT(H1334,2),IF(AND(LEN(H1334)=3,ISERROR(FIND("-",H1334,1))),LEFT(H1334,2),H1334))</f>
        <v>29</v>
      </c>
      <c r="N1334" s="13" t="str">
        <f>SUBSTITUTE(H1334,"+","-")</f>
        <v>25-29</v>
      </c>
      <c r="O1334" s="3">
        <f t="shared" si="142"/>
        <v>5</v>
      </c>
      <c r="P1334" s="3">
        <f t="shared" si="143"/>
        <v>3</v>
      </c>
      <c r="Q1334" s="7">
        <f t="shared" si="144"/>
        <v>25</v>
      </c>
      <c r="R1334" s="7">
        <f t="shared" si="145"/>
        <v>29</v>
      </c>
      <c r="S1334" s="13" t="e">
        <f>VLOOKUP(A1334,history!$B:$F,2,0)</f>
        <v>#N/A</v>
      </c>
      <c r="T1334" s="13">
        <f>VLOOKUP($C1334,日期!$A:$D,3,0)</f>
        <v>5</v>
      </c>
      <c r="U1334" s="13">
        <f>VLOOKUP($C1334,日期!$A:$D,4,0)</f>
        <v>1</v>
      </c>
      <c r="V1334" s="65">
        <f t="shared" si="146"/>
        <v>44317</v>
      </c>
      <c r="W1334" s="13" t="s">
        <v>2898</v>
      </c>
    </row>
    <row r="1335" spans="1:23" ht="15">
      <c r="A1335" s="15">
        <v>2989</v>
      </c>
      <c r="B1335" s="15">
        <v>2021</v>
      </c>
      <c r="C1335" s="13" t="s">
        <v>9</v>
      </c>
      <c r="D1335" s="15">
        <v>20</v>
      </c>
      <c r="E1335" s="13" t="s">
        <v>14</v>
      </c>
      <c r="F1335" s="13" t="s">
        <v>17</v>
      </c>
      <c r="G1335" s="13" t="s">
        <v>12</v>
      </c>
      <c r="H1335" s="13" t="s">
        <v>29</v>
      </c>
      <c r="I1335" s="3">
        <f t="shared" si="140"/>
        <v>40</v>
      </c>
      <c r="J1335" s="7">
        <f t="shared" si="141"/>
        <v>44</v>
      </c>
      <c r="K1335" s="3">
        <f>LEN(H1335)</f>
        <v>5</v>
      </c>
      <c r="L1335" s="13" t="str">
        <f>IF(OR(AND(LEN(H1335&gt;3),ISERROR(FIND("-",H1335,1))),AND(LEN(H1335)&gt;3,ISERROR(FIND("+",H1335,1)))),LEFT(H1335,2),H1335)</f>
        <v>40</v>
      </c>
      <c r="M1335" s="13" t="str">
        <f>IF(AND(LEN(H1335&gt;3),ISERROR(FIND("+",H1335,1))),RIGHT(H1335,2),IF(AND(LEN(H1335)=3,ISERROR(FIND("-",H1335,1))),LEFT(H1335,2),H1335))</f>
        <v>44</v>
      </c>
      <c r="N1335" s="13" t="str">
        <f>SUBSTITUTE(H1335,"+","-")</f>
        <v>40-44</v>
      </c>
      <c r="O1335" s="3">
        <f t="shared" si="142"/>
        <v>5</v>
      </c>
      <c r="P1335" s="3">
        <f t="shared" si="143"/>
        <v>3</v>
      </c>
      <c r="Q1335" s="7">
        <f t="shared" si="144"/>
        <v>40</v>
      </c>
      <c r="R1335" s="7">
        <f t="shared" si="145"/>
        <v>44</v>
      </c>
      <c r="S1335" s="13" t="e">
        <f>VLOOKUP(A1335,history!$B:$F,2,0)</f>
        <v>#N/A</v>
      </c>
      <c r="T1335" s="13">
        <f>VLOOKUP($C1335,日期!$A:$D,3,0)</f>
        <v>5</v>
      </c>
      <c r="U1335" s="13">
        <f>VLOOKUP($C1335,日期!$A:$D,4,0)</f>
        <v>1</v>
      </c>
      <c r="V1335" s="65">
        <f t="shared" si="146"/>
        <v>44317</v>
      </c>
      <c r="W1335" s="13" t="s">
        <v>2899</v>
      </c>
    </row>
    <row r="1336" spans="1:23" ht="15">
      <c r="A1336" s="15">
        <v>2988</v>
      </c>
      <c r="B1336" s="15">
        <v>2021</v>
      </c>
      <c r="C1336" s="13" t="s">
        <v>9</v>
      </c>
      <c r="D1336" s="15">
        <v>20</v>
      </c>
      <c r="E1336" s="13" t="s">
        <v>10</v>
      </c>
      <c r="F1336" s="13" t="s">
        <v>11</v>
      </c>
      <c r="G1336" s="13" t="s">
        <v>12</v>
      </c>
      <c r="H1336" s="13" t="s">
        <v>15</v>
      </c>
      <c r="I1336" s="3">
        <f t="shared" si="140"/>
        <v>70</v>
      </c>
      <c r="J1336" s="7">
        <f t="shared" si="141"/>
        <v>70</v>
      </c>
      <c r="K1336" s="3">
        <f>LEN(H1336)</f>
        <v>3</v>
      </c>
      <c r="L1336" s="13" t="str">
        <f>IF(OR(AND(LEN(H1336&gt;3),ISERROR(FIND("-",H1336,1))),AND(LEN(H1336)&gt;3,ISERROR(FIND("+",H1336,1)))),LEFT(H1336,2),H1336)</f>
        <v>70</v>
      </c>
      <c r="M1336" s="13" t="str">
        <f>IF(AND(LEN(H1336&gt;3),ISERROR(FIND("+",H1336,1))),RIGHT(H1336,2),IF(AND(LEN(H1336)=3,ISERROR(FIND("-",H1336,1))),LEFT(H1336,2),H1336))</f>
        <v>70</v>
      </c>
      <c r="N1336" s="13" t="str">
        <f>SUBSTITUTE(H1336,"+","-")</f>
        <v>70-</v>
      </c>
      <c r="O1336" s="3">
        <f t="shared" si="142"/>
        <v>3</v>
      </c>
      <c r="P1336" s="3">
        <f t="shared" si="143"/>
        <v>3</v>
      </c>
      <c r="Q1336" s="7">
        <f t="shared" si="144"/>
        <v>70</v>
      </c>
      <c r="R1336" s="7">
        <f t="shared" si="145"/>
        <v>70</v>
      </c>
      <c r="S1336" s="13" t="e">
        <f>VLOOKUP(A1336,history!$B:$F,2,0)</f>
        <v>#N/A</v>
      </c>
      <c r="T1336" s="13">
        <f>VLOOKUP($C1336,日期!$A:$D,3,0)</f>
        <v>5</v>
      </c>
      <c r="U1336" s="13">
        <f>VLOOKUP($C1336,日期!$A:$D,4,0)</f>
        <v>1</v>
      </c>
      <c r="V1336" s="65">
        <f t="shared" si="146"/>
        <v>44317</v>
      </c>
      <c r="W1336" s="13" t="s">
        <v>2900</v>
      </c>
    </row>
    <row r="1337" spans="1:23" ht="15">
      <c r="A1337" s="15">
        <v>2987</v>
      </c>
      <c r="B1337" s="15">
        <v>2021</v>
      </c>
      <c r="C1337" s="13" t="s">
        <v>9</v>
      </c>
      <c r="D1337" s="15">
        <v>20</v>
      </c>
      <c r="E1337" s="13" t="s">
        <v>10</v>
      </c>
      <c r="F1337" s="13" t="s">
        <v>11</v>
      </c>
      <c r="G1337" s="13" t="s">
        <v>12</v>
      </c>
      <c r="H1337" s="13" t="s">
        <v>35</v>
      </c>
      <c r="I1337" s="3">
        <f t="shared" si="140"/>
        <v>55</v>
      </c>
      <c r="J1337" s="7">
        <f t="shared" si="141"/>
        <v>59</v>
      </c>
      <c r="K1337" s="3">
        <f>LEN(H1337)</f>
        <v>5</v>
      </c>
      <c r="L1337" s="13" t="str">
        <f>IF(OR(AND(LEN(H1337&gt;3),ISERROR(FIND("-",H1337,1))),AND(LEN(H1337)&gt;3,ISERROR(FIND("+",H1337,1)))),LEFT(H1337,2),H1337)</f>
        <v>55</v>
      </c>
      <c r="M1337" s="13" t="str">
        <f>IF(AND(LEN(H1337&gt;3),ISERROR(FIND("+",H1337,1))),RIGHT(H1337,2),IF(AND(LEN(H1337)=3,ISERROR(FIND("-",H1337,1))),LEFT(H1337,2),H1337))</f>
        <v>59</v>
      </c>
      <c r="N1337" s="13" t="str">
        <f>SUBSTITUTE(H1337,"+","-")</f>
        <v>55-59</v>
      </c>
      <c r="O1337" s="3">
        <f t="shared" si="142"/>
        <v>5</v>
      </c>
      <c r="P1337" s="3">
        <f t="shared" si="143"/>
        <v>3</v>
      </c>
      <c r="Q1337" s="7">
        <f t="shared" si="144"/>
        <v>55</v>
      </c>
      <c r="R1337" s="7">
        <f t="shared" si="145"/>
        <v>59</v>
      </c>
      <c r="S1337" s="13" t="e">
        <f>VLOOKUP(A1337,history!$B:$F,2,0)</f>
        <v>#N/A</v>
      </c>
      <c r="T1337" s="13">
        <f>VLOOKUP($C1337,日期!$A:$D,3,0)</f>
        <v>5</v>
      </c>
      <c r="U1337" s="13">
        <f>VLOOKUP($C1337,日期!$A:$D,4,0)</f>
        <v>1</v>
      </c>
      <c r="V1337" s="65">
        <f t="shared" si="146"/>
        <v>44317</v>
      </c>
      <c r="W1337" s="13" t="s">
        <v>2901</v>
      </c>
    </row>
    <row r="1338" spans="1:23" ht="15">
      <c r="A1338" s="15">
        <v>2986</v>
      </c>
      <c r="B1338" s="15">
        <v>2021</v>
      </c>
      <c r="C1338" s="13" t="s">
        <v>9</v>
      </c>
      <c r="D1338" s="15">
        <v>20</v>
      </c>
      <c r="E1338" s="13" t="s">
        <v>10</v>
      </c>
      <c r="F1338" s="13" t="s">
        <v>17</v>
      </c>
      <c r="G1338" s="13" t="s">
        <v>12</v>
      </c>
      <c r="H1338" s="13" t="s">
        <v>18</v>
      </c>
      <c r="I1338" s="3">
        <f t="shared" si="140"/>
        <v>65</v>
      </c>
      <c r="J1338" s="7">
        <f t="shared" si="141"/>
        <v>69</v>
      </c>
      <c r="K1338" s="3">
        <f>LEN(H1338)</f>
        <v>5</v>
      </c>
      <c r="L1338" s="13" t="str">
        <f>IF(OR(AND(LEN(H1338&gt;3),ISERROR(FIND("-",H1338,1))),AND(LEN(H1338)&gt;3,ISERROR(FIND("+",H1338,1)))),LEFT(H1338,2),H1338)</f>
        <v>65</v>
      </c>
      <c r="M1338" s="13" t="str">
        <f>IF(AND(LEN(H1338&gt;3),ISERROR(FIND("+",H1338,1))),RIGHT(H1338,2),IF(AND(LEN(H1338)=3,ISERROR(FIND("-",H1338,1))),LEFT(H1338,2),H1338))</f>
        <v>69</v>
      </c>
      <c r="N1338" s="13" t="str">
        <f>SUBSTITUTE(H1338,"+","-")</f>
        <v>65-69</v>
      </c>
      <c r="O1338" s="3">
        <f t="shared" si="142"/>
        <v>5</v>
      </c>
      <c r="P1338" s="3">
        <f t="shared" si="143"/>
        <v>3</v>
      </c>
      <c r="Q1338" s="7">
        <f t="shared" si="144"/>
        <v>65</v>
      </c>
      <c r="R1338" s="7">
        <f t="shared" si="145"/>
        <v>69</v>
      </c>
      <c r="S1338" s="13" t="e">
        <f>VLOOKUP(A1338,history!$B:$F,2,0)</f>
        <v>#N/A</v>
      </c>
      <c r="T1338" s="13">
        <f>VLOOKUP($C1338,日期!$A:$D,3,0)</f>
        <v>5</v>
      </c>
      <c r="U1338" s="13">
        <f>VLOOKUP($C1338,日期!$A:$D,4,0)</f>
        <v>1</v>
      </c>
      <c r="V1338" s="65">
        <f t="shared" si="146"/>
        <v>44317</v>
      </c>
      <c r="W1338" s="13" t="s">
        <v>2902</v>
      </c>
    </row>
    <row r="1339" spans="1:23" ht="15">
      <c r="A1339" s="15">
        <v>2985</v>
      </c>
      <c r="B1339" s="15">
        <v>2021</v>
      </c>
      <c r="C1339" s="13" t="s">
        <v>9</v>
      </c>
      <c r="D1339" s="15">
        <v>20</v>
      </c>
      <c r="E1339" s="13" t="s">
        <v>10</v>
      </c>
      <c r="F1339" s="13" t="s">
        <v>17</v>
      </c>
      <c r="G1339" s="13" t="s">
        <v>12</v>
      </c>
      <c r="H1339" s="13" t="s">
        <v>34</v>
      </c>
      <c r="I1339" s="3">
        <f t="shared" si="140"/>
        <v>35</v>
      </c>
      <c r="J1339" s="7">
        <f t="shared" si="141"/>
        <v>39</v>
      </c>
      <c r="K1339" s="3">
        <f>LEN(H1339)</f>
        <v>5</v>
      </c>
      <c r="L1339" s="13" t="str">
        <f>IF(OR(AND(LEN(H1339&gt;3),ISERROR(FIND("-",H1339,1))),AND(LEN(H1339)&gt;3,ISERROR(FIND("+",H1339,1)))),LEFT(H1339,2),H1339)</f>
        <v>35</v>
      </c>
      <c r="M1339" s="13" t="str">
        <f>IF(AND(LEN(H1339&gt;3),ISERROR(FIND("+",H1339,1))),RIGHT(H1339,2),IF(AND(LEN(H1339)=3,ISERROR(FIND("-",H1339,1))),LEFT(H1339,2),H1339))</f>
        <v>39</v>
      </c>
      <c r="N1339" s="13" t="str">
        <f>SUBSTITUTE(H1339,"+","-")</f>
        <v>35-39</v>
      </c>
      <c r="O1339" s="3">
        <f t="shared" si="142"/>
        <v>5</v>
      </c>
      <c r="P1339" s="3">
        <f t="shared" si="143"/>
        <v>3</v>
      </c>
      <c r="Q1339" s="7">
        <f t="shared" si="144"/>
        <v>35</v>
      </c>
      <c r="R1339" s="7">
        <f t="shared" si="145"/>
        <v>39</v>
      </c>
      <c r="S1339" s="13" t="e">
        <f>VLOOKUP(A1339,history!$B:$F,2,0)</f>
        <v>#N/A</v>
      </c>
      <c r="T1339" s="13">
        <f>VLOOKUP($C1339,日期!$A:$D,3,0)</f>
        <v>5</v>
      </c>
      <c r="U1339" s="13">
        <f>VLOOKUP($C1339,日期!$A:$D,4,0)</f>
        <v>1</v>
      </c>
      <c r="V1339" s="65">
        <f t="shared" si="146"/>
        <v>44317</v>
      </c>
      <c r="W1339" s="13" t="s">
        <v>2903</v>
      </c>
    </row>
    <row r="1340" spans="1:23" ht="15">
      <c r="A1340" s="15">
        <v>2984</v>
      </c>
      <c r="B1340" s="15">
        <v>2021</v>
      </c>
      <c r="C1340" s="13" t="s">
        <v>9</v>
      </c>
      <c r="D1340" s="15">
        <v>20</v>
      </c>
      <c r="E1340" s="13" t="s">
        <v>14</v>
      </c>
      <c r="F1340" s="13" t="s">
        <v>11</v>
      </c>
      <c r="G1340" s="13" t="s">
        <v>12</v>
      </c>
      <c r="H1340" s="13" t="s">
        <v>15</v>
      </c>
      <c r="I1340" s="3">
        <f t="shared" si="140"/>
        <v>70</v>
      </c>
      <c r="J1340" s="7">
        <f t="shared" si="141"/>
        <v>70</v>
      </c>
      <c r="K1340" s="3">
        <f>LEN(H1340)</f>
        <v>3</v>
      </c>
      <c r="L1340" s="13" t="str">
        <f>IF(OR(AND(LEN(H1340&gt;3),ISERROR(FIND("-",H1340,1))),AND(LEN(H1340)&gt;3,ISERROR(FIND("+",H1340,1)))),LEFT(H1340,2),H1340)</f>
        <v>70</v>
      </c>
      <c r="M1340" s="13" t="str">
        <f>IF(AND(LEN(H1340&gt;3),ISERROR(FIND("+",H1340,1))),RIGHT(H1340,2),IF(AND(LEN(H1340)=3,ISERROR(FIND("-",H1340,1))),LEFT(H1340,2),H1340))</f>
        <v>70</v>
      </c>
      <c r="N1340" s="13" t="str">
        <f>SUBSTITUTE(H1340,"+","-")</f>
        <v>70-</v>
      </c>
      <c r="O1340" s="3">
        <f t="shared" si="142"/>
        <v>3</v>
      </c>
      <c r="P1340" s="3">
        <f t="shared" si="143"/>
        <v>3</v>
      </c>
      <c r="Q1340" s="7">
        <f t="shared" si="144"/>
        <v>70</v>
      </c>
      <c r="R1340" s="7">
        <f t="shared" si="145"/>
        <v>70</v>
      </c>
      <c r="S1340" s="13" t="e">
        <f>VLOOKUP(A1340,history!$B:$F,2,0)</f>
        <v>#N/A</v>
      </c>
      <c r="T1340" s="13">
        <f>VLOOKUP($C1340,日期!$A:$D,3,0)</f>
        <v>5</v>
      </c>
      <c r="U1340" s="13">
        <f>VLOOKUP($C1340,日期!$A:$D,4,0)</f>
        <v>1</v>
      </c>
      <c r="V1340" s="65">
        <f t="shared" si="146"/>
        <v>44317</v>
      </c>
      <c r="W1340" s="13" t="s">
        <v>2904</v>
      </c>
    </row>
    <row r="1341" spans="1:23" ht="15">
      <c r="A1341" s="15">
        <v>2983</v>
      </c>
      <c r="B1341" s="15">
        <v>2021</v>
      </c>
      <c r="C1341" s="13" t="s">
        <v>9</v>
      </c>
      <c r="D1341" s="15">
        <v>20</v>
      </c>
      <c r="E1341" s="13" t="s">
        <v>14</v>
      </c>
      <c r="F1341" s="13" t="s">
        <v>11</v>
      </c>
      <c r="G1341" s="13" t="s">
        <v>12</v>
      </c>
      <c r="H1341" s="13" t="s">
        <v>31</v>
      </c>
      <c r="I1341" s="3">
        <f t="shared" si="140"/>
        <v>25</v>
      </c>
      <c r="J1341" s="7">
        <f t="shared" si="141"/>
        <v>29</v>
      </c>
      <c r="K1341" s="3">
        <f>LEN(H1341)</f>
        <v>5</v>
      </c>
      <c r="L1341" s="13" t="str">
        <f>IF(OR(AND(LEN(H1341&gt;3),ISERROR(FIND("-",H1341,1))),AND(LEN(H1341)&gt;3,ISERROR(FIND("+",H1341,1)))),LEFT(H1341,2),H1341)</f>
        <v>25</v>
      </c>
      <c r="M1341" s="13" t="str">
        <f>IF(AND(LEN(H1341&gt;3),ISERROR(FIND("+",H1341,1))),RIGHT(H1341,2),IF(AND(LEN(H1341)=3,ISERROR(FIND("-",H1341,1))),LEFT(H1341,2),H1341))</f>
        <v>29</v>
      </c>
      <c r="N1341" s="13" t="str">
        <f>SUBSTITUTE(H1341,"+","-")</f>
        <v>25-29</v>
      </c>
      <c r="O1341" s="3">
        <f t="shared" si="142"/>
        <v>5</v>
      </c>
      <c r="P1341" s="3">
        <f t="shared" si="143"/>
        <v>3</v>
      </c>
      <c r="Q1341" s="7">
        <f t="shared" si="144"/>
        <v>25</v>
      </c>
      <c r="R1341" s="7">
        <f t="shared" si="145"/>
        <v>29</v>
      </c>
      <c r="S1341" s="13" t="e">
        <f>VLOOKUP(A1341,history!$B:$F,2,0)</f>
        <v>#N/A</v>
      </c>
      <c r="T1341" s="13">
        <f>VLOOKUP($C1341,日期!$A:$D,3,0)</f>
        <v>5</v>
      </c>
      <c r="U1341" s="13">
        <f>VLOOKUP($C1341,日期!$A:$D,4,0)</f>
        <v>1</v>
      </c>
      <c r="V1341" s="65">
        <f t="shared" si="146"/>
        <v>44317</v>
      </c>
      <c r="W1341" s="13" t="s">
        <v>2905</v>
      </c>
    </row>
    <row r="1342" spans="1:23" ht="15">
      <c r="A1342" s="15">
        <v>2982</v>
      </c>
      <c r="B1342" s="15">
        <v>2021</v>
      </c>
      <c r="C1342" s="13" t="s">
        <v>9</v>
      </c>
      <c r="D1342" s="15">
        <v>20</v>
      </c>
      <c r="E1342" s="13" t="s">
        <v>14</v>
      </c>
      <c r="F1342" s="13" t="s">
        <v>17</v>
      </c>
      <c r="G1342" s="13" t="s">
        <v>12</v>
      </c>
      <c r="H1342" s="13" t="s">
        <v>29</v>
      </c>
      <c r="I1342" s="3">
        <f t="shared" si="140"/>
        <v>40</v>
      </c>
      <c r="J1342" s="7">
        <f t="shared" si="141"/>
        <v>44</v>
      </c>
      <c r="K1342" s="3">
        <f>LEN(H1342)</f>
        <v>5</v>
      </c>
      <c r="L1342" s="13" t="str">
        <f>IF(OR(AND(LEN(H1342&gt;3),ISERROR(FIND("-",H1342,1))),AND(LEN(H1342)&gt;3,ISERROR(FIND("+",H1342,1)))),LEFT(H1342,2),H1342)</f>
        <v>40</v>
      </c>
      <c r="M1342" s="13" t="str">
        <f>IF(AND(LEN(H1342&gt;3),ISERROR(FIND("+",H1342,1))),RIGHT(H1342,2),IF(AND(LEN(H1342)=3,ISERROR(FIND("-",H1342,1))),LEFT(H1342,2),H1342))</f>
        <v>44</v>
      </c>
      <c r="N1342" s="13" t="str">
        <f>SUBSTITUTE(H1342,"+","-")</f>
        <v>40-44</v>
      </c>
      <c r="O1342" s="3">
        <f t="shared" si="142"/>
        <v>5</v>
      </c>
      <c r="P1342" s="3">
        <f t="shared" si="143"/>
        <v>3</v>
      </c>
      <c r="Q1342" s="7">
        <f t="shared" si="144"/>
        <v>40</v>
      </c>
      <c r="R1342" s="7">
        <f t="shared" si="145"/>
        <v>44</v>
      </c>
      <c r="S1342" s="13" t="e">
        <f>VLOOKUP(A1342,history!$B:$F,2,0)</f>
        <v>#N/A</v>
      </c>
      <c r="T1342" s="13">
        <f>VLOOKUP($C1342,日期!$A:$D,3,0)</f>
        <v>5</v>
      </c>
      <c r="U1342" s="13">
        <f>VLOOKUP($C1342,日期!$A:$D,4,0)</f>
        <v>1</v>
      </c>
      <c r="V1342" s="65">
        <f t="shared" si="146"/>
        <v>44317</v>
      </c>
      <c r="W1342" s="13" t="s">
        <v>2906</v>
      </c>
    </row>
    <row r="1343" spans="1:23" ht="15">
      <c r="A1343" s="15">
        <v>2981</v>
      </c>
      <c r="B1343" s="15">
        <v>2021</v>
      </c>
      <c r="C1343" s="13" t="s">
        <v>9</v>
      </c>
      <c r="D1343" s="15">
        <v>20</v>
      </c>
      <c r="E1343" s="13" t="s">
        <v>10</v>
      </c>
      <c r="F1343" s="13" t="s">
        <v>11</v>
      </c>
      <c r="G1343" s="13" t="s">
        <v>12</v>
      </c>
      <c r="H1343" s="13" t="s">
        <v>15</v>
      </c>
      <c r="I1343" s="3">
        <f t="shared" si="140"/>
        <v>70</v>
      </c>
      <c r="J1343" s="7">
        <f t="shared" si="141"/>
        <v>70</v>
      </c>
      <c r="K1343" s="3">
        <f>LEN(H1343)</f>
        <v>3</v>
      </c>
      <c r="L1343" s="13" t="str">
        <f>IF(OR(AND(LEN(H1343&gt;3),ISERROR(FIND("-",H1343,1))),AND(LEN(H1343)&gt;3,ISERROR(FIND("+",H1343,1)))),LEFT(H1343,2),H1343)</f>
        <v>70</v>
      </c>
      <c r="M1343" s="13" t="str">
        <f>IF(AND(LEN(H1343&gt;3),ISERROR(FIND("+",H1343,1))),RIGHT(H1343,2),IF(AND(LEN(H1343)=3,ISERROR(FIND("-",H1343,1))),LEFT(H1343,2),H1343))</f>
        <v>70</v>
      </c>
      <c r="N1343" s="13" t="str">
        <f>SUBSTITUTE(H1343,"+","-")</f>
        <v>70-</v>
      </c>
      <c r="O1343" s="3">
        <f t="shared" si="142"/>
        <v>3</v>
      </c>
      <c r="P1343" s="3">
        <f t="shared" si="143"/>
        <v>3</v>
      </c>
      <c r="Q1343" s="7">
        <f t="shared" si="144"/>
        <v>70</v>
      </c>
      <c r="R1343" s="7">
        <f t="shared" si="145"/>
        <v>70</v>
      </c>
      <c r="S1343" s="13" t="e">
        <f>VLOOKUP(A1343,history!$B:$F,2,0)</f>
        <v>#N/A</v>
      </c>
      <c r="T1343" s="13">
        <f>VLOOKUP($C1343,日期!$A:$D,3,0)</f>
        <v>5</v>
      </c>
      <c r="U1343" s="13">
        <f>VLOOKUP($C1343,日期!$A:$D,4,0)</f>
        <v>1</v>
      </c>
      <c r="V1343" s="65">
        <f t="shared" si="146"/>
        <v>44317</v>
      </c>
      <c r="W1343" s="13" t="s">
        <v>2907</v>
      </c>
    </row>
    <row r="1344" spans="1:23" ht="15">
      <c r="A1344" s="15">
        <v>2980</v>
      </c>
      <c r="B1344" s="15">
        <v>2021</v>
      </c>
      <c r="C1344" s="13" t="s">
        <v>9</v>
      </c>
      <c r="D1344" s="15">
        <v>20</v>
      </c>
      <c r="E1344" s="13" t="s">
        <v>10</v>
      </c>
      <c r="F1344" s="13" t="s">
        <v>11</v>
      </c>
      <c r="G1344" s="13" t="s">
        <v>12</v>
      </c>
      <c r="H1344" s="13" t="s">
        <v>35</v>
      </c>
      <c r="I1344" s="3">
        <f t="shared" si="140"/>
        <v>55</v>
      </c>
      <c r="J1344" s="7">
        <f t="shared" si="141"/>
        <v>59</v>
      </c>
      <c r="K1344" s="3">
        <f>LEN(H1344)</f>
        <v>5</v>
      </c>
      <c r="L1344" s="13" t="str">
        <f>IF(OR(AND(LEN(H1344&gt;3),ISERROR(FIND("-",H1344,1))),AND(LEN(H1344)&gt;3,ISERROR(FIND("+",H1344,1)))),LEFT(H1344,2),H1344)</f>
        <v>55</v>
      </c>
      <c r="M1344" s="13" t="str">
        <f>IF(AND(LEN(H1344&gt;3),ISERROR(FIND("+",H1344,1))),RIGHT(H1344,2),IF(AND(LEN(H1344)=3,ISERROR(FIND("-",H1344,1))),LEFT(H1344,2),H1344))</f>
        <v>59</v>
      </c>
      <c r="N1344" s="13" t="str">
        <f>SUBSTITUTE(H1344,"+","-")</f>
        <v>55-59</v>
      </c>
      <c r="O1344" s="3">
        <f t="shared" si="142"/>
        <v>5</v>
      </c>
      <c r="P1344" s="3">
        <f t="shared" si="143"/>
        <v>3</v>
      </c>
      <c r="Q1344" s="7">
        <f t="shared" si="144"/>
        <v>55</v>
      </c>
      <c r="R1344" s="7">
        <f t="shared" si="145"/>
        <v>59</v>
      </c>
      <c r="S1344" s="13" t="e">
        <f>VLOOKUP(A1344,history!$B:$F,2,0)</f>
        <v>#N/A</v>
      </c>
      <c r="T1344" s="13">
        <f>VLOOKUP($C1344,日期!$A:$D,3,0)</f>
        <v>5</v>
      </c>
      <c r="U1344" s="13">
        <f>VLOOKUP($C1344,日期!$A:$D,4,0)</f>
        <v>1</v>
      </c>
      <c r="V1344" s="65">
        <f t="shared" si="146"/>
        <v>44317</v>
      </c>
      <c r="W1344" s="13" t="s">
        <v>2908</v>
      </c>
    </row>
    <row r="1345" spans="1:23" ht="15">
      <c r="A1345" s="15">
        <v>2979</v>
      </c>
      <c r="B1345" s="15">
        <v>2021</v>
      </c>
      <c r="C1345" s="13" t="s">
        <v>9</v>
      </c>
      <c r="D1345" s="15">
        <v>20</v>
      </c>
      <c r="E1345" s="13" t="s">
        <v>10</v>
      </c>
      <c r="F1345" s="13" t="s">
        <v>17</v>
      </c>
      <c r="G1345" s="13" t="s">
        <v>12</v>
      </c>
      <c r="H1345" s="13" t="s">
        <v>18</v>
      </c>
      <c r="I1345" s="3">
        <f t="shared" si="140"/>
        <v>65</v>
      </c>
      <c r="J1345" s="7">
        <f t="shared" si="141"/>
        <v>69</v>
      </c>
      <c r="K1345" s="3">
        <f>LEN(H1345)</f>
        <v>5</v>
      </c>
      <c r="L1345" s="13" t="str">
        <f>IF(OR(AND(LEN(H1345&gt;3),ISERROR(FIND("-",H1345,1))),AND(LEN(H1345)&gt;3,ISERROR(FIND("+",H1345,1)))),LEFT(H1345,2),H1345)</f>
        <v>65</v>
      </c>
      <c r="M1345" s="13" t="str">
        <f>IF(AND(LEN(H1345&gt;3),ISERROR(FIND("+",H1345,1))),RIGHT(H1345,2),IF(AND(LEN(H1345)=3,ISERROR(FIND("-",H1345,1))),LEFT(H1345,2),H1345))</f>
        <v>69</v>
      </c>
      <c r="N1345" s="13" t="str">
        <f>SUBSTITUTE(H1345,"+","-")</f>
        <v>65-69</v>
      </c>
      <c r="O1345" s="3">
        <f t="shared" si="142"/>
        <v>5</v>
      </c>
      <c r="P1345" s="3">
        <f t="shared" si="143"/>
        <v>3</v>
      </c>
      <c r="Q1345" s="7">
        <f t="shared" si="144"/>
        <v>65</v>
      </c>
      <c r="R1345" s="7">
        <f t="shared" si="145"/>
        <v>69</v>
      </c>
      <c r="S1345" s="13" t="e">
        <f>VLOOKUP(A1345,history!$B:$F,2,0)</f>
        <v>#N/A</v>
      </c>
      <c r="T1345" s="13">
        <f>VLOOKUP($C1345,日期!$A:$D,3,0)</f>
        <v>5</v>
      </c>
      <c r="U1345" s="13">
        <f>VLOOKUP($C1345,日期!$A:$D,4,0)</f>
        <v>1</v>
      </c>
      <c r="V1345" s="65">
        <f t="shared" si="146"/>
        <v>44317</v>
      </c>
      <c r="W1345" s="13" t="s">
        <v>2909</v>
      </c>
    </row>
    <row r="1346" spans="1:23" ht="15">
      <c r="A1346" s="15">
        <v>2978</v>
      </c>
      <c r="B1346" s="15">
        <v>2021</v>
      </c>
      <c r="C1346" s="13" t="s">
        <v>9</v>
      </c>
      <c r="D1346" s="15">
        <v>20</v>
      </c>
      <c r="E1346" s="13" t="s">
        <v>10</v>
      </c>
      <c r="F1346" s="13" t="s">
        <v>17</v>
      </c>
      <c r="G1346" s="13" t="s">
        <v>12</v>
      </c>
      <c r="H1346" s="13" t="s">
        <v>34</v>
      </c>
      <c r="I1346" s="3">
        <f t="shared" si="140"/>
        <v>35</v>
      </c>
      <c r="J1346" s="7">
        <f t="shared" si="141"/>
        <v>39</v>
      </c>
      <c r="K1346" s="3">
        <f>LEN(H1346)</f>
        <v>5</v>
      </c>
      <c r="L1346" s="13" t="str">
        <f>IF(OR(AND(LEN(H1346&gt;3),ISERROR(FIND("-",H1346,1))),AND(LEN(H1346)&gt;3,ISERROR(FIND("+",H1346,1)))),LEFT(H1346,2),H1346)</f>
        <v>35</v>
      </c>
      <c r="M1346" s="13" t="str">
        <f>IF(AND(LEN(H1346&gt;3),ISERROR(FIND("+",H1346,1))),RIGHT(H1346,2),IF(AND(LEN(H1346)=3,ISERROR(FIND("-",H1346,1))),LEFT(H1346,2),H1346))</f>
        <v>39</v>
      </c>
      <c r="N1346" s="13" t="str">
        <f>SUBSTITUTE(H1346,"+","-")</f>
        <v>35-39</v>
      </c>
      <c r="O1346" s="3">
        <f t="shared" si="142"/>
        <v>5</v>
      </c>
      <c r="P1346" s="3">
        <f t="shared" si="143"/>
        <v>3</v>
      </c>
      <c r="Q1346" s="7">
        <f t="shared" si="144"/>
        <v>35</v>
      </c>
      <c r="R1346" s="7">
        <f t="shared" si="145"/>
        <v>39</v>
      </c>
      <c r="S1346" s="13" t="e">
        <f>VLOOKUP(A1346,history!$B:$F,2,0)</f>
        <v>#N/A</v>
      </c>
      <c r="T1346" s="13">
        <f>VLOOKUP($C1346,日期!$A:$D,3,0)</f>
        <v>5</v>
      </c>
      <c r="U1346" s="13">
        <f>VLOOKUP($C1346,日期!$A:$D,4,0)</f>
        <v>1</v>
      </c>
      <c r="V1346" s="65">
        <f t="shared" si="146"/>
        <v>44317</v>
      </c>
      <c r="W1346" s="13" t="s">
        <v>2910</v>
      </c>
    </row>
    <row r="1347" spans="1:23" ht="15">
      <c r="A1347" s="15">
        <v>2977</v>
      </c>
      <c r="B1347" s="15">
        <v>2021</v>
      </c>
      <c r="C1347" s="13" t="s">
        <v>9</v>
      </c>
      <c r="D1347" s="15">
        <v>20</v>
      </c>
      <c r="E1347" s="13" t="s">
        <v>14</v>
      </c>
      <c r="F1347" s="13" t="s">
        <v>11</v>
      </c>
      <c r="G1347" s="13" t="s">
        <v>12</v>
      </c>
      <c r="H1347" s="13" t="s">
        <v>15</v>
      </c>
      <c r="I1347" s="3">
        <f t="shared" ref="I1347:I1410" si="147">VALUE(IF(LEN(H1347)&gt;=3,LEFT(H1347,2),H1347))</f>
        <v>70</v>
      </c>
      <c r="J1347" s="7">
        <f t="shared" ref="J1347:J1410" si="148">VALUE(IF(LEN(H1347)=5,RIGHT(H1347,2),LEFT(H1347,2)))</f>
        <v>70</v>
      </c>
      <c r="K1347" s="3">
        <f>LEN(H1347)</f>
        <v>3</v>
      </c>
      <c r="L1347" s="13" t="str">
        <f>IF(OR(AND(LEN(H1347&gt;3),ISERROR(FIND("-",H1347,1))),AND(LEN(H1347)&gt;3,ISERROR(FIND("+",H1347,1)))),LEFT(H1347,2),H1347)</f>
        <v>70</v>
      </c>
      <c r="M1347" s="13" t="str">
        <f>IF(AND(LEN(H1347&gt;3),ISERROR(FIND("+",H1347,1))),RIGHT(H1347,2),IF(AND(LEN(H1347)=3,ISERROR(FIND("-",H1347,1))),LEFT(H1347,2),H1347))</f>
        <v>70</v>
      </c>
      <c r="N1347" s="13" t="str">
        <f>SUBSTITUTE(H1347,"+","-")</f>
        <v>70-</v>
      </c>
      <c r="O1347" s="3">
        <f t="shared" ref="O1347:O1410" si="149">LEN(N1347)</f>
        <v>3</v>
      </c>
      <c r="P1347" s="3">
        <f t="shared" ref="P1347:P1410" si="150">FIND("-",N1347,1)</f>
        <v>3</v>
      </c>
      <c r="Q1347" s="7">
        <f t="shared" ref="Q1347:Q1410" si="151">VALUE(IF(ISERROR(FIND("-",N1347,1)),N1347,LEFT(N1347,FIND("-",N1347,1)-1)))</f>
        <v>70</v>
      </c>
      <c r="R1347" s="7">
        <f t="shared" ref="R1347:R1410" si="152">VALUE(IF(ISERROR(FIND("-",N1347,1)),N1347,IF(AND(FIND("-",N1347,1)=3,LEN(N1347)=3),LEFT(N1347,2),RIGHT(N1347,FIND("-",N1347,1)-1))))</f>
        <v>70</v>
      </c>
      <c r="S1347" s="13" t="e">
        <f>VLOOKUP(A1347,history!$B:$F,2,0)</f>
        <v>#N/A</v>
      </c>
      <c r="T1347" s="13">
        <f>VLOOKUP($C1347,日期!$A:$D,3,0)</f>
        <v>5</v>
      </c>
      <c r="U1347" s="13">
        <f>VLOOKUP($C1347,日期!$A:$D,4,0)</f>
        <v>1</v>
      </c>
      <c r="V1347" s="65">
        <f t="shared" ref="V1347:V1410" si="153">DATE(B1347,T1347,U1347)</f>
        <v>44317</v>
      </c>
      <c r="W1347" s="13" t="s">
        <v>2911</v>
      </c>
    </row>
    <row r="1348" spans="1:23" ht="15">
      <c r="A1348" s="15">
        <v>2976</v>
      </c>
      <c r="B1348" s="15">
        <v>2021</v>
      </c>
      <c r="C1348" s="13" t="s">
        <v>9</v>
      </c>
      <c r="D1348" s="15">
        <v>20</v>
      </c>
      <c r="E1348" s="13" t="s">
        <v>14</v>
      </c>
      <c r="F1348" s="13" t="s">
        <v>11</v>
      </c>
      <c r="G1348" s="13" t="s">
        <v>12</v>
      </c>
      <c r="H1348" s="13" t="s">
        <v>31</v>
      </c>
      <c r="I1348" s="3">
        <f t="shared" si="147"/>
        <v>25</v>
      </c>
      <c r="J1348" s="7">
        <f t="shared" si="148"/>
        <v>29</v>
      </c>
      <c r="K1348" s="3">
        <f>LEN(H1348)</f>
        <v>5</v>
      </c>
      <c r="L1348" s="13" t="str">
        <f>IF(OR(AND(LEN(H1348&gt;3),ISERROR(FIND("-",H1348,1))),AND(LEN(H1348)&gt;3,ISERROR(FIND("+",H1348,1)))),LEFT(H1348,2),H1348)</f>
        <v>25</v>
      </c>
      <c r="M1348" s="13" t="str">
        <f>IF(AND(LEN(H1348&gt;3),ISERROR(FIND("+",H1348,1))),RIGHT(H1348,2),IF(AND(LEN(H1348)=3,ISERROR(FIND("-",H1348,1))),LEFT(H1348,2),H1348))</f>
        <v>29</v>
      </c>
      <c r="N1348" s="13" t="str">
        <f>SUBSTITUTE(H1348,"+","-")</f>
        <v>25-29</v>
      </c>
      <c r="O1348" s="3">
        <f t="shared" si="149"/>
        <v>5</v>
      </c>
      <c r="P1348" s="3">
        <f t="shared" si="150"/>
        <v>3</v>
      </c>
      <c r="Q1348" s="7">
        <f t="shared" si="151"/>
        <v>25</v>
      </c>
      <c r="R1348" s="7">
        <f t="shared" si="152"/>
        <v>29</v>
      </c>
      <c r="S1348" s="13" t="e">
        <f>VLOOKUP(A1348,history!$B:$F,2,0)</f>
        <v>#N/A</v>
      </c>
      <c r="T1348" s="13">
        <f>VLOOKUP($C1348,日期!$A:$D,3,0)</f>
        <v>5</v>
      </c>
      <c r="U1348" s="13">
        <f>VLOOKUP($C1348,日期!$A:$D,4,0)</f>
        <v>1</v>
      </c>
      <c r="V1348" s="65">
        <f t="shared" si="153"/>
        <v>44317</v>
      </c>
      <c r="W1348" s="13" t="s">
        <v>2912</v>
      </c>
    </row>
    <row r="1349" spans="1:23" ht="15">
      <c r="A1349" s="15">
        <v>2975</v>
      </c>
      <c r="B1349" s="15">
        <v>2021</v>
      </c>
      <c r="C1349" s="13" t="s">
        <v>9</v>
      </c>
      <c r="D1349" s="15">
        <v>20</v>
      </c>
      <c r="E1349" s="13" t="s">
        <v>14</v>
      </c>
      <c r="F1349" s="13" t="s">
        <v>17</v>
      </c>
      <c r="G1349" s="13" t="s">
        <v>12</v>
      </c>
      <c r="H1349" s="13" t="s">
        <v>29</v>
      </c>
      <c r="I1349" s="3">
        <f t="shared" si="147"/>
        <v>40</v>
      </c>
      <c r="J1349" s="7">
        <f t="shared" si="148"/>
        <v>44</v>
      </c>
      <c r="K1349" s="3">
        <f>LEN(H1349)</f>
        <v>5</v>
      </c>
      <c r="L1349" s="13" t="str">
        <f>IF(OR(AND(LEN(H1349&gt;3),ISERROR(FIND("-",H1349,1))),AND(LEN(H1349)&gt;3,ISERROR(FIND("+",H1349,1)))),LEFT(H1349,2),H1349)</f>
        <v>40</v>
      </c>
      <c r="M1349" s="13" t="str">
        <f>IF(AND(LEN(H1349&gt;3),ISERROR(FIND("+",H1349,1))),RIGHT(H1349,2),IF(AND(LEN(H1349)=3,ISERROR(FIND("-",H1349,1))),LEFT(H1349,2),H1349))</f>
        <v>44</v>
      </c>
      <c r="N1349" s="13" t="str">
        <f>SUBSTITUTE(H1349,"+","-")</f>
        <v>40-44</v>
      </c>
      <c r="O1349" s="3">
        <f t="shared" si="149"/>
        <v>5</v>
      </c>
      <c r="P1349" s="3">
        <f t="shared" si="150"/>
        <v>3</v>
      </c>
      <c r="Q1349" s="7">
        <f t="shared" si="151"/>
        <v>40</v>
      </c>
      <c r="R1349" s="7">
        <f t="shared" si="152"/>
        <v>44</v>
      </c>
      <c r="S1349" s="13" t="e">
        <f>VLOOKUP(A1349,history!$B:$F,2,0)</f>
        <v>#N/A</v>
      </c>
      <c r="T1349" s="13">
        <f>VLOOKUP($C1349,日期!$A:$D,3,0)</f>
        <v>5</v>
      </c>
      <c r="U1349" s="13">
        <f>VLOOKUP($C1349,日期!$A:$D,4,0)</f>
        <v>1</v>
      </c>
      <c r="V1349" s="65">
        <f t="shared" si="153"/>
        <v>44317</v>
      </c>
      <c r="W1349" s="13" t="s">
        <v>2913</v>
      </c>
    </row>
    <row r="1350" spans="1:23" ht="15">
      <c r="A1350" s="15">
        <v>2974</v>
      </c>
      <c r="B1350" s="15">
        <v>2021</v>
      </c>
      <c r="C1350" s="13" t="s">
        <v>9</v>
      </c>
      <c r="D1350" s="15">
        <v>20</v>
      </c>
      <c r="E1350" s="13" t="s">
        <v>10</v>
      </c>
      <c r="F1350" s="13" t="s">
        <v>11</v>
      </c>
      <c r="G1350" s="13" t="s">
        <v>12</v>
      </c>
      <c r="H1350" s="13" t="s">
        <v>15</v>
      </c>
      <c r="I1350" s="3">
        <f t="shared" si="147"/>
        <v>70</v>
      </c>
      <c r="J1350" s="7">
        <f t="shared" si="148"/>
        <v>70</v>
      </c>
      <c r="K1350" s="3">
        <f>LEN(H1350)</f>
        <v>3</v>
      </c>
      <c r="L1350" s="13" t="str">
        <f>IF(OR(AND(LEN(H1350&gt;3),ISERROR(FIND("-",H1350,1))),AND(LEN(H1350)&gt;3,ISERROR(FIND("+",H1350,1)))),LEFT(H1350,2),H1350)</f>
        <v>70</v>
      </c>
      <c r="M1350" s="13" t="str">
        <f>IF(AND(LEN(H1350&gt;3),ISERROR(FIND("+",H1350,1))),RIGHT(H1350,2),IF(AND(LEN(H1350)=3,ISERROR(FIND("-",H1350,1))),LEFT(H1350,2),H1350))</f>
        <v>70</v>
      </c>
      <c r="N1350" s="13" t="str">
        <f>SUBSTITUTE(H1350,"+","-")</f>
        <v>70-</v>
      </c>
      <c r="O1350" s="3">
        <f t="shared" si="149"/>
        <v>3</v>
      </c>
      <c r="P1350" s="3">
        <f t="shared" si="150"/>
        <v>3</v>
      </c>
      <c r="Q1350" s="7">
        <f t="shared" si="151"/>
        <v>70</v>
      </c>
      <c r="R1350" s="7">
        <f t="shared" si="152"/>
        <v>70</v>
      </c>
      <c r="S1350" s="13" t="e">
        <f>VLOOKUP(A1350,history!$B:$F,2,0)</f>
        <v>#N/A</v>
      </c>
      <c r="T1350" s="13">
        <f>VLOOKUP($C1350,日期!$A:$D,3,0)</f>
        <v>5</v>
      </c>
      <c r="U1350" s="13">
        <f>VLOOKUP($C1350,日期!$A:$D,4,0)</f>
        <v>1</v>
      </c>
      <c r="V1350" s="65">
        <f t="shared" si="153"/>
        <v>44317</v>
      </c>
      <c r="W1350" s="13" t="s">
        <v>2914</v>
      </c>
    </row>
    <row r="1351" spans="1:23" ht="15">
      <c r="A1351" s="15">
        <v>2973</v>
      </c>
      <c r="B1351" s="15">
        <v>2021</v>
      </c>
      <c r="C1351" s="13" t="s">
        <v>9</v>
      </c>
      <c r="D1351" s="15">
        <v>20</v>
      </c>
      <c r="E1351" s="13" t="s">
        <v>10</v>
      </c>
      <c r="F1351" s="13" t="s">
        <v>11</v>
      </c>
      <c r="G1351" s="13" t="s">
        <v>12</v>
      </c>
      <c r="H1351" s="13" t="s">
        <v>35</v>
      </c>
      <c r="I1351" s="3">
        <f t="shared" si="147"/>
        <v>55</v>
      </c>
      <c r="J1351" s="7">
        <f t="shared" si="148"/>
        <v>59</v>
      </c>
      <c r="K1351" s="3">
        <f>LEN(H1351)</f>
        <v>5</v>
      </c>
      <c r="L1351" s="13" t="str">
        <f>IF(OR(AND(LEN(H1351&gt;3),ISERROR(FIND("-",H1351,1))),AND(LEN(H1351)&gt;3,ISERROR(FIND("+",H1351,1)))),LEFT(H1351,2),H1351)</f>
        <v>55</v>
      </c>
      <c r="M1351" s="13" t="str">
        <f>IF(AND(LEN(H1351&gt;3),ISERROR(FIND("+",H1351,1))),RIGHT(H1351,2),IF(AND(LEN(H1351)=3,ISERROR(FIND("-",H1351,1))),LEFT(H1351,2),H1351))</f>
        <v>59</v>
      </c>
      <c r="N1351" s="13" t="str">
        <f>SUBSTITUTE(H1351,"+","-")</f>
        <v>55-59</v>
      </c>
      <c r="O1351" s="3">
        <f t="shared" si="149"/>
        <v>5</v>
      </c>
      <c r="P1351" s="3">
        <f t="shared" si="150"/>
        <v>3</v>
      </c>
      <c r="Q1351" s="7">
        <f t="shared" si="151"/>
        <v>55</v>
      </c>
      <c r="R1351" s="7">
        <f t="shared" si="152"/>
        <v>59</v>
      </c>
      <c r="S1351" s="13" t="e">
        <f>VLOOKUP(A1351,history!$B:$F,2,0)</f>
        <v>#N/A</v>
      </c>
      <c r="T1351" s="13">
        <f>VLOOKUP($C1351,日期!$A:$D,3,0)</f>
        <v>5</v>
      </c>
      <c r="U1351" s="13">
        <f>VLOOKUP($C1351,日期!$A:$D,4,0)</f>
        <v>1</v>
      </c>
      <c r="V1351" s="65">
        <f t="shared" si="153"/>
        <v>44317</v>
      </c>
      <c r="W1351" s="13" t="s">
        <v>2915</v>
      </c>
    </row>
    <row r="1352" spans="1:23" ht="15">
      <c r="A1352" s="15">
        <v>2972</v>
      </c>
      <c r="B1352" s="15">
        <v>2021</v>
      </c>
      <c r="C1352" s="13" t="s">
        <v>9</v>
      </c>
      <c r="D1352" s="15">
        <v>20</v>
      </c>
      <c r="E1352" s="13" t="s">
        <v>10</v>
      </c>
      <c r="F1352" s="13" t="s">
        <v>17</v>
      </c>
      <c r="G1352" s="13" t="s">
        <v>12</v>
      </c>
      <c r="H1352" s="13" t="s">
        <v>18</v>
      </c>
      <c r="I1352" s="3">
        <f t="shared" si="147"/>
        <v>65</v>
      </c>
      <c r="J1352" s="7">
        <f t="shared" si="148"/>
        <v>69</v>
      </c>
      <c r="K1352" s="3">
        <f>LEN(H1352)</f>
        <v>5</v>
      </c>
      <c r="L1352" s="13" t="str">
        <f>IF(OR(AND(LEN(H1352&gt;3),ISERROR(FIND("-",H1352,1))),AND(LEN(H1352)&gt;3,ISERROR(FIND("+",H1352,1)))),LEFT(H1352,2),H1352)</f>
        <v>65</v>
      </c>
      <c r="M1352" s="13" t="str">
        <f>IF(AND(LEN(H1352&gt;3),ISERROR(FIND("+",H1352,1))),RIGHT(H1352,2),IF(AND(LEN(H1352)=3,ISERROR(FIND("-",H1352,1))),LEFT(H1352,2),H1352))</f>
        <v>69</v>
      </c>
      <c r="N1352" s="13" t="str">
        <f>SUBSTITUTE(H1352,"+","-")</f>
        <v>65-69</v>
      </c>
      <c r="O1352" s="3">
        <f t="shared" si="149"/>
        <v>5</v>
      </c>
      <c r="P1352" s="3">
        <f t="shared" si="150"/>
        <v>3</v>
      </c>
      <c r="Q1352" s="7">
        <f t="shared" si="151"/>
        <v>65</v>
      </c>
      <c r="R1352" s="7">
        <f t="shared" si="152"/>
        <v>69</v>
      </c>
      <c r="S1352" s="13" t="e">
        <f>VLOOKUP(A1352,history!$B:$F,2,0)</f>
        <v>#N/A</v>
      </c>
      <c r="T1352" s="13">
        <f>VLOOKUP($C1352,日期!$A:$D,3,0)</f>
        <v>5</v>
      </c>
      <c r="U1352" s="13">
        <f>VLOOKUP($C1352,日期!$A:$D,4,0)</f>
        <v>1</v>
      </c>
      <c r="V1352" s="65">
        <f t="shared" si="153"/>
        <v>44317</v>
      </c>
      <c r="W1352" s="13" t="s">
        <v>2916</v>
      </c>
    </row>
    <row r="1353" spans="1:23" ht="15">
      <c r="A1353" s="15">
        <v>2971</v>
      </c>
      <c r="B1353" s="15">
        <v>2021</v>
      </c>
      <c r="C1353" s="13" t="s">
        <v>9</v>
      </c>
      <c r="D1353" s="15">
        <v>20</v>
      </c>
      <c r="E1353" s="13" t="s">
        <v>10</v>
      </c>
      <c r="F1353" s="13" t="s">
        <v>17</v>
      </c>
      <c r="G1353" s="13" t="s">
        <v>12</v>
      </c>
      <c r="H1353" s="13" t="s">
        <v>34</v>
      </c>
      <c r="I1353" s="3">
        <f t="shared" si="147"/>
        <v>35</v>
      </c>
      <c r="J1353" s="7">
        <f t="shared" si="148"/>
        <v>39</v>
      </c>
      <c r="K1353" s="3">
        <f>LEN(H1353)</f>
        <v>5</v>
      </c>
      <c r="L1353" s="13" t="str">
        <f>IF(OR(AND(LEN(H1353&gt;3),ISERROR(FIND("-",H1353,1))),AND(LEN(H1353)&gt;3,ISERROR(FIND("+",H1353,1)))),LEFT(H1353,2),H1353)</f>
        <v>35</v>
      </c>
      <c r="M1353" s="13" t="str">
        <f>IF(AND(LEN(H1353&gt;3),ISERROR(FIND("+",H1353,1))),RIGHT(H1353,2),IF(AND(LEN(H1353)=3,ISERROR(FIND("-",H1353,1))),LEFT(H1353,2),H1353))</f>
        <v>39</v>
      </c>
      <c r="N1353" s="13" t="str">
        <f>SUBSTITUTE(H1353,"+","-")</f>
        <v>35-39</v>
      </c>
      <c r="O1353" s="3">
        <f t="shared" si="149"/>
        <v>5</v>
      </c>
      <c r="P1353" s="3">
        <f t="shared" si="150"/>
        <v>3</v>
      </c>
      <c r="Q1353" s="7">
        <f t="shared" si="151"/>
        <v>35</v>
      </c>
      <c r="R1353" s="7">
        <f t="shared" si="152"/>
        <v>39</v>
      </c>
      <c r="S1353" s="13" t="e">
        <f>VLOOKUP(A1353,history!$B:$F,2,0)</f>
        <v>#N/A</v>
      </c>
      <c r="T1353" s="13">
        <f>VLOOKUP($C1353,日期!$A:$D,3,0)</f>
        <v>5</v>
      </c>
      <c r="U1353" s="13">
        <f>VLOOKUP($C1353,日期!$A:$D,4,0)</f>
        <v>1</v>
      </c>
      <c r="V1353" s="65">
        <f t="shared" si="153"/>
        <v>44317</v>
      </c>
      <c r="W1353" s="13" t="s">
        <v>2917</v>
      </c>
    </row>
    <row r="1354" spans="1:23" ht="15">
      <c r="A1354" s="15">
        <v>2970</v>
      </c>
      <c r="B1354" s="15">
        <v>2021</v>
      </c>
      <c r="C1354" s="13" t="s">
        <v>9</v>
      </c>
      <c r="D1354" s="15">
        <v>20</v>
      </c>
      <c r="E1354" s="13" t="s">
        <v>14</v>
      </c>
      <c r="F1354" s="13" t="s">
        <v>11</v>
      </c>
      <c r="G1354" s="13" t="s">
        <v>12</v>
      </c>
      <c r="H1354" s="13" t="s">
        <v>15</v>
      </c>
      <c r="I1354" s="3">
        <f t="shared" si="147"/>
        <v>70</v>
      </c>
      <c r="J1354" s="7">
        <f t="shared" si="148"/>
        <v>70</v>
      </c>
      <c r="K1354" s="3">
        <f>LEN(H1354)</f>
        <v>3</v>
      </c>
      <c r="L1354" s="13" t="str">
        <f>IF(OR(AND(LEN(H1354&gt;3),ISERROR(FIND("-",H1354,1))),AND(LEN(H1354)&gt;3,ISERROR(FIND("+",H1354,1)))),LEFT(H1354,2),H1354)</f>
        <v>70</v>
      </c>
      <c r="M1354" s="13" t="str">
        <f>IF(AND(LEN(H1354&gt;3),ISERROR(FIND("+",H1354,1))),RIGHT(H1354,2),IF(AND(LEN(H1354)=3,ISERROR(FIND("-",H1354,1))),LEFT(H1354,2),H1354))</f>
        <v>70</v>
      </c>
      <c r="N1354" s="13" t="str">
        <f>SUBSTITUTE(H1354,"+","-")</f>
        <v>70-</v>
      </c>
      <c r="O1354" s="3">
        <f t="shared" si="149"/>
        <v>3</v>
      </c>
      <c r="P1354" s="3">
        <f t="shared" si="150"/>
        <v>3</v>
      </c>
      <c r="Q1354" s="7">
        <f t="shared" si="151"/>
        <v>70</v>
      </c>
      <c r="R1354" s="7">
        <f t="shared" si="152"/>
        <v>70</v>
      </c>
      <c r="S1354" s="13" t="e">
        <f>VLOOKUP(A1354,history!$B:$F,2,0)</f>
        <v>#N/A</v>
      </c>
      <c r="T1354" s="13">
        <f>VLOOKUP($C1354,日期!$A:$D,3,0)</f>
        <v>5</v>
      </c>
      <c r="U1354" s="13">
        <f>VLOOKUP($C1354,日期!$A:$D,4,0)</f>
        <v>1</v>
      </c>
      <c r="V1354" s="65">
        <f t="shared" si="153"/>
        <v>44317</v>
      </c>
      <c r="W1354" s="13" t="s">
        <v>2918</v>
      </c>
    </row>
    <row r="1355" spans="1:23" ht="15">
      <c r="A1355" s="15">
        <v>2969</v>
      </c>
      <c r="B1355" s="15">
        <v>2021</v>
      </c>
      <c r="C1355" s="13" t="s">
        <v>9</v>
      </c>
      <c r="D1355" s="15">
        <v>20</v>
      </c>
      <c r="E1355" s="13" t="s">
        <v>14</v>
      </c>
      <c r="F1355" s="13" t="s">
        <v>11</v>
      </c>
      <c r="G1355" s="13" t="s">
        <v>12</v>
      </c>
      <c r="H1355" s="13" t="s">
        <v>31</v>
      </c>
      <c r="I1355" s="3">
        <f t="shared" si="147"/>
        <v>25</v>
      </c>
      <c r="J1355" s="7">
        <f t="shared" si="148"/>
        <v>29</v>
      </c>
      <c r="K1355" s="3">
        <f>LEN(H1355)</f>
        <v>5</v>
      </c>
      <c r="L1355" s="13" t="str">
        <f>IF(OR(AND(LEN(H1355&gt;3),ISERROR(FIND("-",H1355,1))),AND(LEN(H1355)&gt;3,ISERROR(FIND("+",H1355,1)))),LEFT(H1355,2),H1355)</f>
        <v>25</v>
      </c>
      <c r="M1355" s="13" t="str">
        <f>IF(AND(LEN(H1355&gt;3),ISERROR(FIND("+",H1355,1))),RIGHT(H1355,2),IF(AND(LEN(H1355)=3,ISERROR(FIND("-",H1355,1))),LEFT(H1355,2),H1355))</f>
        <v>29</v>
      </c>
      <c r="N1355" s="13" t="str">
        <f>SUBSTITUTE(H1355,"+","-")</f>
        <v>25-29</v>
      </c>
      <c r="O1355" s="3">
        <f t="shared" si="149"/>
        <v>5</v>
      </c>
      <c r="P1355" s="3">
        <f t="shared" si="150"/>
        <v>3</v>
      </c>
      <c r="Q1355" s="7">
        <f t="shared" si="151"/>
        <v>25</v>
      </c>
      <c r="R1355" s="7">
        <f t="shared" si="152"/>
        <v>29</v>
      </c>
      <c r="S1355" s="13" t="e">
        <f>VLOOKUP(A1355,history!$B:$F,2,0)</f>
        <v>#N/A</v>
      </c>
      <c r="T1355" s="13">
        <f>VLOOKUP($C1355,日期!$A:$D,3,0)</f>
        <v>5</v>
      </c>
      <c r="U1355" s="13">
        <f>VLOOKUP($C1355,日期!$A:$D,4,0)</f>
        <v>1</v>
      </c>
      <c r="V1355" s="65">
        <f t="shared" si="153"/>
        <v>44317</v>
      </c>
      <c r="W1355" s="13" t="s">
        <v>2919</v>
      </c>
    </row>
    <row r="1356" spans="1:23" ht="15">
      <c r="A1356" s="15">
        <v>2968</v>
      </c>
      <c r="B1356" s="15">
        <v>2021</v>
      </c>
      <c r="C1356" s="13" t="s">
        <v>9</v>
      </c>
      <c r="D1356" s="15">
        <v>20</v>
      </c>
      <c r="E1356" s="13" t="s">
        <v>14</v>
      </c>
      <c r="F1356" s="13" t="s">
        <v>17</v>
      </c>
      <c r="G1356" s="13" t="s">
        <v>12</v>
      </c>
      <c r="H1356" s="13" t="s">
        <v>29</v>
      </c>
      <c r="I1356" s="3">
        <f t="shared" si="147"/>
        <v>40</v>
      </c>
      <c r="J1356" s="7">
        <f t="shared" si="148"/>
        <v>44</v>
      </c>
      <c r="K1356" s="3">
        <f>LEN(H1356)</f>
        <v>5</v>
      </c>
      <c r="L1356" s="13" t="str">
        <f>IF(OR(AND(LEN(H1356&gt;3),ISERROR(FIND("-",H1356,1))),AND(LEN(H1356)&gt;3,ISERROR(FIND("+",H1356,1)))),LEFT(H1356,2),H1356)</f>
        <v>40</v>
      </c>
      <c r="M1356" s="13" t="str">
        <f>IF(AND(LEN(H1356&gt;3),ISERROR(FIND("+",H1356,1))),RIGHT(H1356,2),IF(AND(LEN(H1356)=3,ISERROR(FIND("-",H1356,1))),LEFT(H1356,2),H1356))</f>
        <v>44</v>
      </c>
      <c r="N1356" s="13" t="str">
        <f>SUBSTITUTE(H1356,"+","-")</f>
        <v>40-44</v>
      </c>
      <c r="O1356" s="3">
        <f t="shared" si="149"/>
        <v>5</v>
      </c>
      <c r="P1356" s="3">
        <f t="shared" si="150"/>
        <v>3</v>
      </c>
      <c r="Q1356" s="7">
        <f t="shared" si="151"/>
        <v>40</v>
      </c>
      <c r="R1356" s="7">
        <f t="shared" si="152"/>
        <v>44</v>
      </c>
      <c r="S1356" s="13" t="e">
        <f>VLOOKUP(A1356,history!$B:$F,2,0)</f>
        <v>#N/A</v>
      </c>
      <c r="T1356" s="13">
        <f>VLOOKUP($C1356,日期!$A:$D,3,0)</f>
        <v>5</v>
      </c>
      <c r="U1356" s="13">
        <f>VLOOKUP($C1356,日期!$A:$D,4,0)</f>
        <v>1</v>
      </c>
      <c r="V1356" s="65">
        <f t="shared" si="153"/>
        <v>44317</v>
      </c>
      <c r="W1356" s="13" t="s">
        <v>2920</v>
      </c>
    </row>
    <row r="1357" spans="1:23" ht="15">
      <c r="A1357" s="15">
        <v>2967</v>
      </c>
      <c r="B1357" s="15">
        <v>2021</v>
      </c>
      <c r="C1357" s="13" t="s">
        <v>9</v>
      </c>
      <c r="D1357" s="15">
        <v>20</v>
      </c>
      <c r="E1357" s="13" t="s">
        <v>10</v>
      </c>
      <c r="F1357" s="13" t="s">
        <v>11</v>
      </c>
      <c r="G1357" s="13" t="s">
        <v>12</v>
      </c>
      <c r="H1357" s="13" t="s">
        <v>15</v>
      </c>
      <c r="I1357" s="3">
        <f t="shared" si="147"/>
        <v>70</v>
      </c>
      <c r="J1357" s="7">
        <f t="shared" si="148"/>
        <v>70</v>
      </c>
      <c r="K1357" s="3">
        <f>LEN(H1357)</f>
        <v>3</v>
      </c>
      <c r="L1357" s="13" t="str">
        <f>IF(OR(AND(LEN(H1357&gt;3),ISERROR(FIND("-",H1357,1))),AND(LEN(H1357)&gt;3,ISERROR(FIND("+",H1357,1)))),LEFT(H1357,2),H1357)</f>
        <v>70</v>
      </c>
      <c r="M1357" s="13" t="str">
        <f>IF(AND(LEN(H1357&gt;3),ISERROR(FIND("+",H1357,1))),RIGHT(H1357,2),IF(AND(LEN(H1357)=3,ISERROR(FIND("-",H1357,1))),LEFT(H1357,2),H1357))</f>
        <v>70</v>
      </c>
      <c r="N1357" s="13" t="str">
        <f>SUBSTITUTE(H1357,"+","-")</f>
        <v>70-</v>
      </c>
      <c r="O1357" s="3">
        <f t="shared" si="149"/>
        <v>3</v>
      </c>
      <c r="P1357" s="3">
        <f t="shared" si="150"/>
        <v>3</v>
      </c>
      <c r="Q1357" s="7">
        <f t="shared" si="151"/>
        <v>70</v>
      </c>
      <c r="R1357" s="7">
        <f t="shared" si="152"/>
        <v>70</v>
      </c>
      <c r="S1357" s="13" t="e">
        <f>VLOOKUP(A1357,history!$B:$F,2,0)</f>
        <v>#N/A</v>
      </c>
      <c r="T1357" s="13">
        <f>VLOOKUP($C1357,日期!$A:$D,3,0)</f>
        <v>5</v>
      </c>
      <c r="U1357" s="13">
        <f>VLOOKUP($C1357,日期!$A:$D,4,0)</f>
        <v>1</v>
      </c>
      <c r="V1357" s="65">
        <f t="shared" si="153"/>
        <v>44317</v>
      </c>
      <c r="W1357" s="13" t="s">
        <v>2921</v>
      </c>
    </row>
    <row r="1358" spans="1:23" ht="15">
      <c r="A1358" s="15">
        <v>2966</v>
      </c>
      <c r="B1358" s="15">
        <v>2021</v>
      </c>
      <c r="C1358" s="13" t="s">
        <v>9</v>
      </c>
      <c r="D1358" s="15">
        <v>20</v>
      </c>
      <c r="E1358" s="13" t="s">
        <v>10</v>
      </c>
      <c r="F1358" s="13" t="s">
        <v>11</v>
      </c>
      <c r="G1358" s="13" t="s">
        <v>12</v>
      </c>
      <c r="H1358" s="13" t="s">
        <v>35</v>
      </c>
      <c r="I1358" s="3">
        <f t="shared" si="147"/>
        <v>55</v>
      </c>
      <c r="J1358" s="7">
        <f t="shared" si="148"/>
        <v>59</v>
      </c>
      <c r="K1358" s="3">
        <f>LEN(H1358)</f>
        <v>5</v>
      </c>
      <c r="L1358" s="13" t="str">
        <f>IF(OR(AND(LEN(H1358&gt;3),ISERROR(FIND("-",H1358,1))),AND(LEN(H1358)&gt;3,ISERROR(FIND("+",H1358,1)))),LEFT(H1358,2),H1358)</f>
        <v>55</v>
      </c>
      <c r="M1358" s="13" t="str">
        <f>IF(AND(LEN(H1358&gt;3),ISERROR(FIND("+",H1358,1))),RIGHT(H1358,2),IF(AND(LEN(H1358)=3,ISERROR(FIND("-",H1358,1))),LEFT(H1358,2),H1358))</f>
        <v>59</v>
      </c>
      <c r="N1358" s="13" t="str">
        <f>SUBSTITUTE(H1358,"+","-")</f>
        <v>55-59</v>
      </c>
      <c r="O1358" s="3">
        <f t="shared" si="149"/>
        <v>5</v>
      </c>
      <c r="P1358" s="3">
        <f t="shared" si="150"/>
        <v>3</v>
      </c>
      <c r="Q1358" s="7">
        <f t="shared" si="151"/>
        <v>55</v>
      </c>
      <c r="R1358" s="7">
        <f t="shared" si="152"/>
        <v>59</v>
      </c>
      <c r="S1358" s="13" t="e">
        <f>VLOOKUP(A1358,history!$B:$F,2,0)</f>
        <v>#N/A</v>
      </c>
      <c r="T1358" s="13">
        <f>VLOOKUP($C1358,日期!$A:$D,3,0)</f>
        <v>5</v>
      </c>
      <c r="U1358" s="13">
        <f>VLOOKUP($C1358,日期!$A:$D,4,0)</f>
        <v>1</v>
      </c>
      <c r="V1358" s="65">
        <f t="shared" si="153"/>
        <v>44317</v>
      </c>
      <c r="W1358" s="13" t="s">
        <v>2922</v>
      </c>
    </row>
    <row r="1359" spans="1:23" ht="15">
      <c r="A1359" s="15">
        <v>2965</v>
      </c>
      <c r="B1359" s="15">
        <v>2021</v>
      </c>
      <c r="C1359" s="13" t="s">
        <v>9</v>
      </c>
      <c r="D1359" s="15">
        <v>20</v>
      </c>
      <c r="E1359" s="13" t="s">
        <v>10</v>
      </c>
      <c r="F1359" s="13" t="s">
        <v>17</v>
      </c>
      <c r="G1359" s="13" t="s">
        <v>12</v>
      </c>
      <c r="H1359" s="13" t="s">
        <v>18</v>
      </c>
      <c r="I1359" s="3">
        <f t="shared" si="147"/>
        <v>65</v>
      </c>
      <c r="J1359" s="7">
        <f t="shared" si="148"/>
        <v>69</v>
      </c>
      <c r="K1359" s="3">
        <f>LEN(H1359)</f>
        <v>5</v>
      </c>
      <c r="L1359" s="13" t="str">
        <f>IF(OR(AND(LEN(H1359&gt;3),ISERROR(FIND("-",H1359,1))),AND(LEN(H1359)&gt;3,ISERROR(FIND("+",H1359,1)))),LEFT(H1359,2),H1359)</f>
        <v>65</v>
      </c>
      <c r="M1359" s="13" t="str">
        <f>IF(AND(LEN(H1359&gt;3),ISERROR(FIND("+",H1359,1))),RIGHT(H1359,2),IF(AND(LEN(H1359)=3,ISERROR(FIND("-",H1359,1))),LEFT(H1359,2),H1359))</f>
        <v>69</v>
      </c>
      <c r="N1359" s="13" t="str">
        <f>SUBSTITUTE(H1359,"+","-")</f>
        <v>65-69</v>
      </c>
      <c r="O1359" s="3">
        <f t="shared" si="149"/>
        <v>5</v>
      </c>
      <c r="P1359" s="3">
        <f t="shared" si="150"/>
        <v>3</v>
      </c>
      <c r="Q1359" s="7">
        <f t="shared" si="151"/>
        <v>65</v>
      </c>
      <c r="R1359" s="7">
        <f t="shared" si="152"/>
        <v>69</v>
      </c>
      <c r="S1359" s="13" t="e">
        <f>VLOOKUP(A1359,history!$B:$F,2,0)</f>
        <v>#N/A</v>
      </c>
      <c r="T1359" s="13">
        <f>VLOOKUP($C1359,日期!$A:$D,3,0)</f>
        <v>5</v>
      </c>
      <c r="U1359" s="13">
        <f>VLOOKUP($C1359,日期!$A:$D,4,0)</f>
        <v>1</v>
      </c>
      <c r="V1359" s="65">
        <f t="shared" si="153"/>
        <v>44317</v>
      </c>
      <c r="W1359" s="13" t="s">
        <v>2923</v>
      </c>
    </row>
    <row r="1360" spans="1:23" ht="15">
      <c r="A1360" s="15">
        <v>2964</v>
      </c>
      <c r="B1360" s="15">
        <v>2021</v>
      </c>
      <c r="C1360" s="13" t="s">
        <v>9</v>
      </c>
      <c r="D1360" s="15">
        <v>20</v>
      </c>
      <c r="E1360" s="13" t="s">
        <v>10</v>
      </c>
      <c r="F1360" s="13" t="s">
        <v>17</v>
      </c>
      <c r="G1360" s="13" t="s">
        <v>12</v>
      </c>
      <c r="H1360" s="13" t="s">
        <v>34</v>
      </c>
      <c r="I1360" s="3">
        <f t="shared" si="147"/>
        <v>35</v>
      </c>
      <c r="J1360" s="7">
        <f t="shared" si="148"/>
        <v>39</v>
      </c>
      <c r="K1360" s="3">
        <f>LEN(H1360)</f>
        <v>5</v>
      </c>
      <c r="L1360" s="13" t="str">
        <f>IF(OR(AND(LEN(H1360&gt;3),ISERROR(FIND("-",H1360,1))),AND(LEN(H1360)&gt;3,ISERROR(FIND("+",H1360,1)))),LEFT(H1360,2),H1360)</f>
        <v>35</v>
      </c>
      <c r="M1360" s="13" t="str">
        <f>IF(AND(LEN(H1360&gt;3),ISERROR(FIND("+",H1360,1))),RIGHT(H1360,2),IF(AND(LEN(H1360)=3,ISERROR(FIND("-",H1360,1))),LEFT(H1360,2),H1360))</f>
        <v>39</v>
      </c>
      <c r="N1360" s="13" t="str">
        <f>SUBSTITUTE(H1360,"+","-")</f>
        <v>35-39</v>
      </c>
      <c r="O1360" s="3">
        <f t="shared" si="149"/>
        <v>5</v>
      </c>
      <c r="P1360" s="3">
        <f t="shared" si="150"/>
        <v>3</v>
      </c>
      <c r="Q1360" s="7">
        <f t="shared" si="151"/>
        <v>35</v>
      </c>
      <c r="R1360" s="7">
        <f t="shared" si="152"/>
        <v>39</v>
      </c>
      <c r="S1360" s="13" t="e">
        <f>VLOOKUP(A1360,history!$B:$F,2,0)</f>
        <v>#N/A</v>
      </c>
      <c r="T1360" s="13">
        <f>VLOOKUP($C1360,日期!$A:$D,3,0)</f>
        <v>5</v>
      </c>
      <c r="U1360" s="13">
        <f>VLOOKUP($C1360,日期!$A:$D,4,0)</f>
        <v>1</v>
      </c>
      <c r="V1360" s="65">
        <f t="shared" si="153"/>
        <v>44317</v>
      </c>
      <c r="W1360" s="13" t="s">
        <v>2924</v>
      </c>
    </row>
    <row r="1361" spans="1:23" ht="15">
      <c r="A1361" s="15">
        <v>2963</v>
      </c>
      <c r="B1361" s="15">
        <v>2021</v>
      </c>
      <c r="C1361" s="13" t="s">
        <v>9</v>
      </c>
      <c r="D1361" s="15">
        <v>20</v>
      </c>
      <c r="E1361" s="13" t="s">
        <v>14</v>
      </c>
      <c r="F1361" s="13" t="s">
        <v>11</v>
      </c>
      <c r="G1361" s="13" t="s">
        <v>12</v>
      </c>
      <c r="H1361" s="13" t="s">
        <v>15</v>
      </c>
      <c r="I1361" s="3">
        <f t="shared" si="147"/>
        <v>70</v>
      </c>
      <c r="J1361" s="7">
        <f t="shared" si="148"/>
        <v>70</v>
      </c>
      <c r="K1361" s="3">
        <f>LEN(H1361)</f>
        <v>3</v>
      </c>
      <c r="L1361" s="13" t="str">
        <f>IF(OR(AND(LEN(H1361&gt;3),ISERROR(FIND("-",H1361,1))),AND(LEN(H1361)&gt;3,ISERROR(FIND("+",H1361,1)))),LEFT(H1361,2),H1361)</f>
        <v>70</v>
      </c>
      <c r="M1361" s="13" t="str">
        <f>IF(AND(LEN(H1361&gt;3),ISERROR(FIND("+",H1361,1))),RIGHT(H1361,2),IF(AND(LEN(H1361)=3,ISERROR(FIND("-",H1361,1))),LEFT(H1361,2),H1361))</f>
        <v>70</v>
      </c>
      <c r="N1361" s="13" t="str">
        <f>SUBSTITUTE(H1361,"+","-")</f>
        <v>70-</v>
      </c>
      <c r="O1361" s="3">
        <f t="shared" si="149"/>
        <v>3</v>
      </c>
      <c r="P1361" s="3">
        <f t="shared" si="150"/>
        <v>3</v>
      </c>
      <c r="Q1361" s="7">
        <f t="shared" si="151"/>
        <v>70</v>
      </c>
      <c r="R1361" s="7">
        <f t="shared" si="152"/>
        <v>70</v>
      </c>
      <c r="S1361" s="13" t="e">
        <f>VLOOKUP(A1361,history!$B:$F,2,0)</f>
        <v>#N/A</v>
      </c>
      <c r="T1361" s="13">
        <f>VLOOKUP($C1361,日期!$A:$D,3,0)</f>
        <v>5</v>
      </c>
      <c r="U1361" s="13">
        <f>VLOOKUP($C1361,日期!$A:$D,4,0)</f>
        <v>1</v>
      </c>
      <c r="V1361" s="65">
        <f t="shared" si="153"/>
        <v>44317</v>
      </c>
      <c r="W1361" s="13" t="s">
        <v>2925</v>
      </c>
    </row>
    <row r="1362" spans="1:23" ht="15">
      <c r="A1362" s="15">
        <v>2962</v>
      </c>
      <c r="B1362" s="15">
        <v>2021</v>
      </c>
      <c r="C1362" s="13" t="s">
        <v>9</v>
      </c>
      <c r="D1362" s="15">
        <v>20</v>
      </c>
      <c r="E1362" s="13" t="s">
        <v>14</v>
      </c>
      <c r="F1362" s="13" t="s">
        <v>11</v>
      </c>
      <c r="G1362" s="13" t="s">
        <v>12</v>
      </c>
      <c r="H1362" s="13" t="s">
        <v>31</v>
      </c>
      <c r="I1362" s="3">
        <f t="shared" si="147"/>
        <v>25</v>
      </c>
      <c r="J1362" s="7">
        <f t="shared" si="148"/>
        <v>29</v>
      </c>
      <c r="K1362" s="3">
        <f>LEN(H1362)</f>
        <v>5</v>
      </c>
      <c r="L1362" s="13" t="str">
        <f>IF(OR(AND(LEN(H1362&gt;3),ISERROR(FIND("-",H1362,1))),AND(LEN(H1362)&gt;3,ISERROR(FIND("+",H1362,1)))),LEFT(H1362,2),H1362)</f>
        <v>25</v>
      </c>
      <c r="M1362" s="13" t="str">
        <f>IF(AND(LEN(H1362&gt;3),ISERROR(FIND("+",H1362,1))),RIGHT(H1362,2),IF(AND(LEN(H1362)=3,ISERROR(FIND("-",H1362,1))),LEFT(H1362,2),H1362))</f>
        <v>29</v>
      </c>
      <c r="N1362" s="13" t="str">
        <f>SUBSTITUTE(H1362,"+","-")</f>
        <v>25-29</v>
      </c>
      <c r="O1362" s="3">
        <f t="shared" si="149"/>
        <v>5</v>
      </c>
      <c r="P1362" s="3">
        <f t="shared" si="150"/>
        <v>3</v>
      </c>
      <c r="Q1362" s="7">
        <f t="shared" si="151"/>
        <v>25</v>
      </c>
      <c r="R1362" s="7">
        <f t="shared" si="152"/>
        <v>29</v>
      </c>
      <c r="S1362" s="13" t="e">
        <f>VLOOKUP(A1362,history!$B:$F,2,0)</f>
        <v>#N/A</v>
      </c>
      <c r="T1362" s="13">
        <f>VLOOKUP($C1362,日期!$A:$D,3,0)</f>
        <v>5</v>
      </c>
      <c r="U1362" s="13">
        <f>VLOOKUP($C1362,日期!$A:$D,4,0)</f>
        <v>1</v>
      </c>
      <c r="V1362" s="65">
        <f t="shared" si="153"/>
        <v>44317</v>
      </c>
      <c r="W1362" s="13" t="s">
        <v>2926</v>
      </c>
    </row>
    <row r="1363" spans="1:23" ht="15">
      <c r="A1363" s="15">
        <v>2961</v>
      </c>
      <c r="B1363" s="15">
        <v>2021</v>
      </c>
      <c r="C1363" s="13" t="s">
        <v>9</v>
      </c>
      <c r="D1363" s="15">
        <v>20</v>
      </c>
      <c r="E1363" s="13" t="s">
        <v>14</v>
      </c>
      <c r="F1363" s="13" t="s">
        <v>17</v>
      </c>
      <c r="G1363" s="13" t="s">
        <v>12</v>
      </c>
      <c r="H1363" s="13" t="s">
        <v>29</v>
      </c>
      <c r="I1363" s="3">
        <f t="shared" si="147"/>
        <v>40</v>
      </c>
      <c r="J1363" s="7">
        <f t="shared" si="148"/>
        <v>44</v>
      </c>
      <c r="K1363" s="3">
        <f>LEN(H1363)</f>
        <v>5</v>
      </c>
      <c r="L1363" s="13" t="str">
        <f>IF(OR(AND(LEN(H1363&gt;3),ISERROR(FIND("-",H1363,1))),AND(LEN(H1363)&gt;3,ISERROR(FIND("+",H1363,1)))),LEFT(H1363,2),H1363)</f>
        <v>40</v>
      </c>
      <c r="M1363" s="13" t="str">
        <f>IF(AND(LEN(H1363&gt;3),ISERROR(FIND("+",H1363,1))),RIGHT(H1363,2),IF(AND(LEN(H1363)=3,ISERROR(FIND("-",H1363,1))),LEFT(H1363,2),H1363))</f>
        <v>44</v>
      </c>
      <c r="N1363" s="13" t="str">
        <f>SUBSTITUTE(H1363,"+","-")</f>
        <v>40-44</v>
      </c>
      <c r="O1363" s="3">
        <f t="shared" si="149"/>
        <v>5</v>
      </c>
      <c r="P1363" s="3">
        <f t="shared" si="150"/>
        <v>3</v>
      </c>
      <c r="Q1363" s="7">
        <f t="shared" si="151"/>
        <v>40</v>
      </c>
      <c r="R1363" s="7">
        <f t="shared" si="152"/>
        <v>44</v>
      </c>
      <c r="S1363" s="13" t="e">
        <f>VLOOKUP(A1363,history!$B:$F,2,0)</f>
        <v>#N/A</v>
      </c>
      <c r="T1363" s="13">
        <f>VLOOKUP($C1363,日期!$A:$D,3,0)</f>
        <v>5</v>
      </c>
      <c r="U1363" s="13">
        <f>VLOOKUP($C1363,日期!$A:$D,4,0)</f>
        <v>1</v>
      </c>
      <c r="V1363" s="65">
        <f t="shared" si="153"/>
        <v>44317</v>
      </c>
      <c r="W1363" s="13" t="s">
        <v>2927</v>
      </c>
    </row>
    <row r="1364" spans="1:23" ht="15">
      <c r="A1364" s="15">
        <v>2960</v>
      </c>
      <c r="B1364" s="15">
        <v>2021</v>
      </c>
      <c r="C1364" s="13" t="s">
        <v>9</v>
      </c>
      <c r="D1364" s="15">
        <v>20</v>
      </c>
      <c r="E1364" s="13" t="s">
        <v>10</v>
      </c>
      <c r="F1364" s="13" t="s">
        <v>11</v>
      </c>
      <c r="G1364" s="13" t="s">
        <v>12</v>
      </c>
      <c r="H1364" s="13" t="s">
        <v>15</v>
      </c>
      <c r="I1364" s="3">
        <f t="shared" si="147"/>
        <v>70</v>
      </c>
      <c r="J1364" s="7">
        <f t="shared" si="148"/>
        <v>70</v>
      </c>
      <c r="K1364" s="3">
        <f>LEN(H1364)</f>
        <v>3</v>
      </c>
      <c r="L1364" s="13" t="str">
        <f>IF(OR(AND(LEN(H1364&gt;3),ISERROR(FIND("-",H1364,1))),AND(LEN(H1364)&gt;3,ISERROR(FIND("+",H1364,1)))),LEFT(H1364,2),H1364)</f>
        <v>70</v>
      </c>
      <c r="M1364" s="13" t="str">
        <f>IF(AND(LEN(H1364&gt;3),ISERROR(FIND("+",H1364,1))),RIGHT(H1364,2),IF(AND(LEN(H1364)=3,ISERROR(FIND("-",H1364,1))),LEFT(H1364,2),H1364))</f>
        <v>70</v>
      </c>
      <c r="N1364" s="13" t="str">
        <f>SUBSTITUTE(H1364,"+","-")</f>
        <v>70-</v>
      </c>
      <c r="O1364" s="3">
        <f t="shared" si="149"/>
        <v>3</v>
      </c>
      <c r="P1364" s="3">
        <f t="shared" si="150"/>
        <v>3</v>
      </c>
      <c r="Q1364" s="7">
        <f t="shared" si="151"/>
        <v>70</v>
      </c>
      <c r="R1364" s="7">
        <f t="shared" si="152"/>
        <v>70</v>
      </c>
      <c r="S1364" s="13" t="e">
        <f>VLOOKUP(A1364,history!$B:$F,2,0)</f>
        <v>#N/A</v>
      </c>
      <c r="T1364" s="13">
        <f>VLOOKUP($C1364,日期!$A:$D,3,0)</f>
        <v>5</v>
      </c>
      <c r="U1364" s="13">
        <f>VLOOKUP($C1364,日期!$A:$D,4,0)</f>
        <v>1</v>
      </c>
      <c r="V1364" s="65">
        <f t="shared" si="153"/>
        <v>44317</v>
      </c>
      <c r="W1364" s="13" t="s">
        <v>2928</v>
      </c>
    </row>
    <row r="1365" spans="1:23" ht="15">
      <c r="A1365" s="15">
        <v>2959</v>
      </c>
      <c r="B1365" s="15">
        <v>2021</v>
      </c>
      <c r="C1365" s="13" t="s">
        <v>9</v>
      </c>
      <c r="D1365" s="15">
        <v>20</v>
      </c>
      <c r="E1365" s="13" t="s">
        <v>10</v>
      </c>
      <c r="F1365" s="13" t="s">
        <v>11</v>
      </c>
      <c r="G1365" s="13" t="s">
        <v>12</v>
      </c>
      <c r="H1365" s="13" t="s">
        <v>35</v>
      </c>
      <c r="I1365" s="3">
        <f t="shared" si="147"/>
        <v>55</v>
      </c>
      <c r="J1365" s="7">
        <f t="shared" si="148"/>
        <v>59</v>
      </c>
      <c r="K1365" s="3">
        <f>LEN(H1365)</f>
        <v>5</v>
      </c>
      <c r="L1365" s="13" t="str">
        <f>IF(OR(AND(LEN(H1365&gt;3),ISERROR(FIND("-",H1365,1))),AND(LEN(H1365)&gt;3,ISERROR(FIND("+",H1365,1)))),LEFT(H1365,2),H1365)</f>
        <v>55</v>
      </c>
      <c r="M1365" s="13" t="str">
        <f>IF(AND(LEN(H1365&gt;3),ISERROR(FIND("+",H1365,1))),RIGHT(H1365,2),IF(AND(LEN(H1365)=3,ISERROR(FIND("-",H1365,1))),LEFT(H1365,2),H1365))</f>
        <v>59</v>
      </c>
      <c r="N1365" s="13" t="str">
        <f>SUBSTITUTE(H1365,"+","-")</f>
        <v>55-59</v>
      </c>
      <c r="O1365" s="3">
        <f t="shared" si="149"/>
        <v>5</v>
      </c>
      <c r="P1365" s="3">
        <f t="shared" si="150"/>
        <v>3</v>
      </c>
      <c r="Q1365" s="7">
        <f t="shared" si="151"/>
        <v>55</v>
      </c>
      <c r="R1365" s="7">
        <f t="shared" si="152"/>
        <v>59</v>
      </c>
      <c r="S1365" s="13" t="e">
        <f>VLOOKUP(A1365,history!$B:$F,2,0)</f>
        <v>#N/A</v>
      </c>
      <c r="T1365" s="13">
        <f>VLOOKUP($C1365,日期!$A:$D,3,0)</f>
        <v>5</v>
      </c>
      <c r="U1365" s="13">
        <f>VLOOKUP($C1365,日期!$A:$D,4,0)</f>
        <v>1</v>
      </c>
      <c r="V1365" s="65">
        <f t="shared" si="153"/>
        <v>44317</v>
      </c>
      <c r="W1365" s="13" t="s">
        <v>2929</v>
      </c>
    </row>
    <row r="1366" spans="1:23" ht="15">
      <c r="A1366" s="15">
        <v>2958</v>
      </c>
      <c r="B1366" s="15">
        <v>2021</v>
      </c>
      <c r="C1366" s="13" t="s">
        <v>9</v>
      </c>
      <c r="D1366" s="15">
        <v>20</v>
      </c>
      <c r="E1366" s="13" t="s">
        <v>10</v>
      </c>
      <c r="F1366" s="13" t="s">
        <v>17</v>
      </c>
      <c r="G1366" s="13" t="s">
        <v>12</v>
      </c>
      <c r="H1366" s="13" t="s">
        <v>18</v>
      </c>
      <c r="I1366" s="3">
        <f t="shared" si="147"/>
        <v>65</v>
      </c>
      <c r="J1366" s="7">
        <f t="shared" si="148"/>
        <v>69</v>
      </c>
      <c r="K1366" s="3">
        <f>LEN(H1366)</f>
        <v>5</v>
      </c>
      <c r="L1366" s="13" t="str">
        <f>IF(OR(AND(LEN(H1366&gt;3),ISERROR(FIND("-",H1366,1))),AND(LEN(H1366)&gt;3,ISERROR(FIND("+",H1366,1)))),LEFT(H1366,2),H1366)</f>
        <v>65</v>
      </c>
      <c r="M1366" s="13" t="str">
        <f>IF(AND(LEN(H1366&gt;3),ISERROR(FIND("+",H1366,1))),RIGHT(H1366,2),IF(AND(LEN(H1366)=3,ISERROR(FIND("-",H1366,1))),LEFT(H1366,2),H1366))</f>
        <v>69</v>
      </c>
      <c r="N1366" s="13" t="str">
        <f>SUBSTITUTE(H1366,"+","-")</f>
        <v>65-69</v>
      </c>
      <c r="O1366" s="3">
        <f t="shared" si="149"/>
        <v>5</v>
      </c>
      <c r="P1366" s="3">
        <f t="shared" si="150"/>
        <v>3</v>
      </c>
      <c r="Q1366" s="7">
        <f t="shared" si="151"/>
        <v>65</v>
      </c>
      <c r="R1366" s="7">
        <f t="shared" si="152"/>
        <v>69</v>
      </c>
      <c r="S1366" s="13" t="e">
        <f>VLOOKUP(A1366,history!$B:$F,2,0)</f>
        <v>#N/A</v>
      </c>
      <c r="T1366" s="13">
        <f>VLOOKUP($C1366,日期!$A:$D,3,0)</f>
        <v>5</v>
      </c>
      <c r="U1366" s="13">
        <f>VLOOKUP($C1366,日期!$A:$D,4,0)</f>
        <v>1</v>
      </c>
      <c r="V1366" s="65">
        <f t="shared" si="153"/>
        <v>44317</v>
      </c>
      <c r="W1366" s="13" t="s">
        <v>2930</v>
      </c>
    </row>
    <row r="1367" spans="1:23" ht="15">
      <c r="A1367" s="15">
        <v>2957</v>
      </c>
      <c r="B1367" s="15">
        <v>2021</v>
      </c>
      <c r="C1367" s="13" t="s">
        <v>9</v>
      </c>
      <c r="D1367" s="15">
        <v>20</v>
      </c>
      <c r="E1367" s="13" t="s">
        <v>10</v>
      </c>
      <c r="F1367" s="13" t="s">
        <v>17</v>
      </c>
      <c r="G1367" s="13" t="s">
        <v>12</v>
      </c>
      <c r="H1367" s="13" t="s">
        <v>26</v>
      </c>
      <c r="I1367" s="3">
        <f t="shared" si="147"/>
        <v>30</v>
      </c>
      <c r="J1367" s="7">
        <f t="shared" si="148"/>
        <v>34</v>
      </c>
      <c r="K1367" s="3">
        <f>LEN(H1367)</f>
        <v>5</v>
      </c>
      <c r="L1367" s="13" t="str">
        <f>IF(OR(AND(LEN(H1367&gt;3),ISERROR(FIND("-",H1367,1))),AND(LEN(H1367)&gt;3,ISERROR(FIND("+",H1367,1)))),LEFT(H1367,2),H1367)</f>
        <v>30</v>
      </c>
      <c r="M1367" s="13" t="str">
        <f>IF(AND(LEN(H1367&gt;3),ISERROR(FIND("+",H1367,1))),RIGHT(H1367,2),IF(AND(LEN(H1367)=3,ISERROR(FIND("-",H1367,1))),LEFT(H1367,2),H1367))</f>
        <v>34</v>
      </c>
      <c r="N1367" s="13" t="str">
        <f>SUBSTITUTE(H1367,"+","-")</f>
        <v>30-34</v>
      </c>
      <c r="O1367" s="3">
        <f t="shared" si="149"/>
        <v>5</v>
      </c>
      <c r="P1367" s="3">
        <f t="shared" si="150"/>
        <v>3</v>
      </c>
      <c r="Q1367" s="7">
        <f t="shared" si="151"/>
        <v>30</v>
      </c>
      <c r="R1367" s="7">
        <f t="shared" si="152"/>
        <v>34</v>
      </c>
      <c r="S1367" s="13" t="e">
        <f>VLOOKUP(A1367,history!$B:$F,2,0)</f>
        <v>#N/A</v>
      </c>
      <c r="T1367" s="13">
        <f>VLOOKUP($C1367,日期!$A:$D,3,0)</f>
        <v>5</v>
      </c>
      <c r="U1367" s="13">
        <f>VLOOKUP($C1367,日期!$A:$D,4,0)</f>
        <v>1</v>
      </c>
      <c r="V1367" s="65">
        <f t="shared" si="153"/>
        <v>44317</v>
      </c>
      <c r="W1367" s="13" t="s">
        <v>2931</v>
      </c>
    </row>
    <row r="1368" spans="1:23" ht="15">
      <c r="A1368" s="15">
        <v>2956</v>
      </c>
      <c r="B1368" s="15">
        <v>2021</v>
      </c>
      <c r="C1368" s="13" t="s">
        <v>9</v>
      </c>
      <c r="D1368" s="15">
        <v>20</v>
      </c>
      <c r="E1368" s="13" t="s">
        <v>14</v>
      </c>
      <c r="F1368" s="13" t="s">
        <v>11</v>
      </c>
      <c r="G1368" s="13" t="s">
        <v>12</v>
      </c>
      <c r="H1368" s="13" t="s">
        <v>15</v>
      </c>
      <c r="I1368" s="3">
        <f t="shared" si="147"/>
        <v>70</v>
      </c>
      <c r="J1368" s="7">
        <f t="shared" si="148"/>
        <v>70</v>
      </c>
      <c r="K1368" s="3">
        <f>LEN(H1368)</f>
        <v>3</v>
      </c>
      <c r="L1368" s="13" t="str">
        <f>IF(OR(AND(LEN(H1368&gt;3),ISERROR(FIND("-",H1368,1))),AND(LEN(H1368)&gt;3,ISERROR(FIND("+",H1368,1)))),LEFT(H1368,2),H1368)</f>
        <v>70</v>
      </c>
      <c r="M1368" s="13" t="str">
        <f>IF(AND(LEN(H1368&gt;3),ISERROR(FIND("+",H1368,1))),RIGHT(H1368,2),IF(AND(LEN(H1368)=3,ISERROR(FIND("-",H1368,1))),LEFT(H1368,2),H1368))</f>
        <v>70</v>
      </c>
      <c r="N1368" s="13" t="str">
        <f>SUBSTITUTE(H1368,"+","-")</f>
        <v>70-</v>
      </c>
      <c r="O1368" s="3">
        <f t="shared" si="149"/>
        <v>3</v>
      </c>
      <c r="P1368" s="3">
        <f t="shared" si="150"/>
        <v>3</v>
      </c>
      <c r="Q1368" s="7">
        <f t="shared" si="151"/>
        <v>70</v>
      </c>
      <c r="R1368" s="7">
        <f t="shared" si="152"/>
        <v>70</v>
      </c>
      <c r="S1368" s="13" t="e">
        <f>VLOOKUP(A1368,history!$B:$F,2,0)</f>
        <v>#N/A</v>
      </c>
      <c r="T1368" s="13">
        <f>VLOOKUP($C1368,日期!$A:$D,3,0)</f>
        <v>5</v>
      </c>
      <c r="U1368" s="13">
        <f>VLOOKUP($C1368,日期!$A:$D,4,0)</f>
        <v>1</v>
      </c>
      <c r="V1368" s="65">
        <f t="shared" si="153"/>
        <v>44317</v>
      </c>
      <c r="W1368" s="13" t="s">
        <v>2932</v>
      </c>
    </row>
    <row r="1369" spans="1:23" ht="15">
      <c r="A1369" s="15">
        <v>2955</v>
      </c>
      <c r="B1369" s="15">
        <v>2021</v>
      </c>
      <c r="C1369" s="13" t="s">
        <v>9</v>
      </c>
      <c r="D1369" s="15">
        <v>20</v>
      </c>
      <c r="E1369" s="13" t="s">
        <v>14</v>
      </c>
      <c r="F1369" s="13" t="s">
        <v>11</v>
      </c>
      <c r="G1369" s="13" t="s">
        <v>12</v>
      </c>
      <c r="H1369" s="13" t="s">
        <v>31</v>
      </c>
      <c r="I1369" s="3">
        <f t="shared" si="147"/>
        <v>25</v>
      </c>
      <c r="J1369" s="7">
        <f t="shared" si="148"/>
        <v>29</v>
      </c>
      <c r="K1369" s="3">
        <f>LEN(H1369)</f>
        <v>5</v>
      </c>
      <c r="L1369" s="13" t="str">
        <f>IF(OR(AND(LEN(H1369&gt;3),ISERROR(FIND("-",H1369,1))),AND(LEN(H1369)&gt;3,ISERROR(FIND("+",H1369,1)))),LEFT(H1369,2),H1369)</f>
        <v>25</v>
      </c>
      <c r="M1369" s="13" t="str">
        <f>IF(AND(LEN(H1369&gt;3),ISERROR(FIND("+",H1369,1))),RIGHT(H1369,2),IF(AND(LEN(H1369)=3,ISERROR(FIND("-",H1369,1))),LEFT(H1369,2),H1369))</f>
        <v>29</v>
      </c>
      <c r="N1369" s="13" t="str">
        <f>SUBSTITUTE(H1369,"+","-")</f>
        <v>25-29</v>
      </c>
      <c r="O1369" s="3">
        <f t="shared" si="149"/>
        <v>5</v>
      </c>
      <c r="P1369" s="3">
        <f t="shared" si="150"/>
        <v>3</v>
      </c>
      <c r="Q1369" s="7">
        <f t="shared" si="151"/>
        <v>25</v>
      </c>
      <c r="R1369" s="7">
        <f t="shared" si="152"/>
        <v>29</v>
      </c>
      <c r="S1369" s="13" t="e">
        <f>VLOOKUP(A1369,history!$B:$F,2,0)</f>
        <v>#N/A</v>
      </c>
      <c r="T1369" s="13">
        <f>VLOOKUP($C1369,日期!$A:$D,3,0)</f>
        <v>5</v>
      </c>
      <c r="U1369" s="13">
        <f>VLOOKUP($C1369,日期!$A:$D,4,0)</f>
        <v>1</v>
      </c>
      <c r="V1369" s="65">
        <f t="shared" si="153"/>
        <v>44317</v>
      </c>
      <c r="W1369" s="13" t="s">
        <v>2933</v>
      </c>
    </row>
    <row r="1370" spans="1:23" ht="15">
      <c r="A1370" s="15">
        <v>2954</v>
      </c>
      <c r="B1370" s="15">
        <v>2021</v>
      </c>
      <c r="C1370" s="13" t="s">
        <v>9</v>
      </c>
      <c r="D1370" s="15">
        <v>20</v>
      </c>
      <c r="E1370" s="13" t="s">
        <v>14</v>
      </c>
      <c r="F1370" s="13" t="s">
        <v>17</v>
      </c>
      <c r="G1370" s="13" t="s">
        <v>12</v>
      </c>
      <c r="H1370" s="13" t="s">
        <v>29</v>
      </c>
      <c r="I1370" s="3">
        <f t="shared" si="147"/>
        <v>40</v>
      </c>
      <c r="J1370" s="7">
        <f t="shared" si="148"/>
        <v>44</v>
      </c>
      <c r="K1370" s="3">
        <f>LEN(H1370)</f>
        <v>5</v>
      </c>
      <c r="L1370" s="13" t="str">
        <f>IF(OR(AND(LEN(H1370&gt;3),ISERROR(FIND("-",H1370,1))),AND(LEN(H1370)&gt;3,ISERROR(FIND("+",H1370,1)))),LEFT(H1370,2),H1370)</f>
        <v>40</v>
      </c>
      <c r="M1370" s="13" t="str">
        <f>IF(AND(LEN(H1370&gt;3),ISERROR(FIND("+",H1370,1))),RIGHT(H1370,2),IF(AND(LEN(H1370)=3,ISERROR(FIND("-",H1370,1))),LEFT(H1370,2),H1370))</f>
        <v>44</v>
      </c>
      <c r="N1370" s="13" t="str">
        <f>SUBSTITUTE(H1370,"+","-")</f>
        <v>40-44</v>
      </c>
      <c r="O1370" s="3">
        <f t="shared" si="149"/>
        <v>5</v>
      </c>
      <c r="P1370" s="3">
        <f t="shared" si="150"/>
        <v>3</v>
      </c>
      <c r="Q1370" s="7">
        <f t="shared" si="151"/>
        <v>40</v>
      </c>
      <c r="R1370" s="7">
        <f t="shared" si="152"/>
        <v>44</v>
      </c>
      <c r="S1370" s="13" t="e">
        <f>VLOOKUP(A1370,history!$B:$F,2,0)</f>
        <v>#N/A</v>
      </c>
      <c r="T1370" s="13">
        <f>VLOOKUP($C1370,日期!$A:$D,3,0)</f>
        <v>5</v>
      </c>
      <c r="U1370" s="13">
        <f>VLOOKUP($C1370,日期!$A:$D,4,0)</f>
        <v>1</v>
      </c>
      <c r="V1370" s="65">
        <f t="shared" si="153"/>
        <v>44317</v>
      </c>
      <c r="W1370" s="13" t="s">
        <v>2934</v>
      </c>
    </row>
    <row r="1371" spans="1:23" ht="15">
      <c r="A1371" s="15">
        <v>2953</v>
      </c>
      <c r="B1371" s="15">
        <v>2021</v>
      </c>
      <c r="C1371" s="13" t="s">
        <v>9</v>
      </c>
      <c r="D1371" s="15">
        <v>20</v>
      </c>
      <c r="E1371" s="13" t="s">
        <v>10</v>
      </c>
      <c r="F1371" s="13" t="s">
        <v>11</v>
      </c>
      <c r="G1371" s="13" t="s">
        <v>12</v>
      </c>
      <c r="H1371" s="13" t="s">
        <v>15</v>
      </c>
      <c r="I1371" s="3">
        <f t="shared" si="147"/>
        <v>70</v>
      </c>
      <c r="J1371" s="7">
        <f t="shared" si="148"/>
        <v>70</v>
      </c>
      <c r="K1371" s="3">
        <f>LEN(H1371)</f>
        <v>3</v>
      </c>
      <c r="L1371" s="13" t="str">
        <f>IF(OR(AND(LEN(H1371&gt;3),ISERROR(FIND("-",H1371,1))),AND(LEN(H1371)&gt;3,ISERROR(FIND("+",H1371,1)))),LEFT(H1371,2),H1371)</f>
        <v>70</v>
      </c>
      <c r="M1371" s="13" t="str">
        <f>IF(AND(LEN(H1371&gt;3),ISERROR(FIND("+",H1371,1))),RIGHT(H1371,2),IF(AND(LEN(H1371)=3,ISERROR(FIND("-",H1371,1))),LEFT(H1371,2),H1371))</f>
        <v>70</v>
      </c>
      <c r="N1371" s="13" t="str">
        <f>SUBSTITUTE(H1371,"+","-")</f>
        <v>70-</v>
      </c>
      <c r="O1371" s="3">
        <f t="shared" si="149"/>
        <v>3</v>
      </c>
      <c r="P1371" s="3">
        <f t="shared" si="150"/>
        <v>3</v>
      </c>
      <c r="Q1371" s="7">
        <f t="shared" si="151"/>
        <v>70</v>
      </c>
      <c r="R1371" s="7">
        <f t="shared" si="152"/>
        <v>70</v>
      </c>
      <c r="S1371" s="13" t="e">
        <f>VLOOKUP(A1371,history!$B:$F,2,0)</f>
        <v>#N/A</v>
      </c>
      <c r="T1371" s="13">
        <f>VLOOKUP($C1371,日期!$A:$D,3,0)</f>
        <v>5</v>
      </c>
      <c r="U1371" s="13">
        <f>VLOOKUP($C1371,日期!$A:$D,4,0)</f>
        <v>1</v>
      </c>
      <c r="V1371" s="65">
        <f t="shared" si="153"/>
        <v>44317</v>
      </c>
      <c r="W1371" s="13" t="s">
        <v>2935</v>
      </c>
    </row>
    <row r="1372" spans="1:23" ht="15">
      <c r="A1372" s="15">
        <v>2952</v>
      </c>
      <c r="B1372" s="15">
        <v>2021</v>
      </c>
      <c r="C1372" s="13" t="s">
        <v>9</v>
      </c>
      <c r="D1372" s="15">
        <v>20</v>
      </c>
      <c r="E1372" s="13" t="s">
        <v>10</v>
      </c>
      <c r="F1372" s="13" t="s">
        <v>11</v>
      </c>
      <c r="G1372" s="13" t="s">
        <v>12</v>
      </c>
      <c r="H1372" s="13" t="s">
        <v>35</v>
      </c>
      <c r="I1372" s="3">
        <f t="shared" si="147"/>
        <v>55</v>
      </c>
      <c r="J1372" s="7">
        <f t="shared" si="148"/>
        <v>59</v>
      </c>
      <c r="K1372" s="3">
        <f>LEN(H1372)</f>
        <v>5</v>
      </c>
      <c r="L1372" s="13" t="str">
        <f>IF(OR(AND(LEN(H1372&gt;3),ISERROR(FIND("-",H1372,1))),AND(LEN(H1372)&gt;3,ISERROR(FIND("+",H1372,1)))),LEFT(H1372,2),H1372)</f>
        <v>55</v>
      </c>
      <c r="M1372" s="13" t="str">
        <f>IF(AND(LEN(H1372&gt;3),ISERROR(FIND("+",H1372,1))),RIGHT(H1372,2),IF(AND(LEN(H1372)=3,ISERROR(FIND("-",H1372,1))),LEFT(H1372,2),H1372))</f>
        <v>59</v>
      </c>
      <c r="N1372" s="13" t="str">
        <f>SUBSTITUTE(H1372,"+","-")</f>
        <v>55-59</v>
      </c>
      <c r="O1372" s="3">
        <f t="shared" si="149"/>
        <v>5</v>
      </c>
      <c r="P1372" s="3">
        <f t="shared" si="150"/>
        <v>3</v>
      </c>
      <c r="Q1372" s="7">
        <f t="shared" si="151"/>
        <v>55</v>
      </c>
      <c r="R1372" s="7">
        <f t="shared" si="152"/>
        <v>59</v>
      </c>
      <c r="S1372" s="13" t="e">
        <f>VLOOKUP(A1372,history!$B:$F,2,0)</f>
        <v>#N/A</v>
      </c>
      <c r="T1372" s="13">
        <f>VLOOKUP($C1372,日期!$A:$D,3,0)</f>
        <v>5</v>
      </c>
      <c r="U1372" s="13">
        <f>VLOOKUP($C1372,日期!$A:$D,4,0)</f>
        <v>1</v>
      </c>
      <c r="V1372" s="65">
        <f t="shared" si="153"/>
        <v>44317</v>
      </c>
      <c r="W1372" s="13" t="s">
        <v>2936</v>
      </c>
    </row>
    <row r="1373" spans="1:23" ht="15">
      <c r="A1373" s="15">
        <v>2951</v>
      </c>
      <c r="B1373" s="15">
        <v>2021</v>
      </c>
      <c r="C1373" s="13" t="s">
        <v>9</v>
      </c>
      <c r="D1373" s="15">
        <v>20</v>
      </c>
      <c r="E1373" s="13" t="s">
        <v>10</v>
      </c>
      <c r="F1373" s="13" t="s">
        <v>17</v>
      </c>
      <c r="G1373" s="13" t="s">
        <v>12</v>
      </c>
      <c r="H1373" s="13" t="s">
        <v>18</v>
      </c>
      <c r="I1373" s="3">
        <f t="shared" si="147"/>
        <v>65</v>
      </c>
      <c r="J1373" s="7">
        <f t="shared" si="148"/>
        <v>69</v>
      </c>
      <c r="K1373" s="3">
        <f>LEN(H1373)</f>
        <v>5</v>
      </c>
      <c r="L1373" s="13" t="str">
        <f>IF(OR(AND(LEN(H1373&gt;3),ISERROR(FIND("-",H1373,1))),AND(LEN(H1373)&gt;3,ISERROR(FIND("+",H1373,1)))),LEFT(H1373,2),H1373)</f>
        <v>65</v>
      </c>
      <c r="M1373" s="13" t="str">
        <f>IF(AND(LEN(H1373&gt;3),ISERROR(FIND("+",H1373,1))),RIGHT(H1373,2),IF(AND(LEN(H1373)=3,ISERROR(FIND("-",H1373,1))),LEFT(H1373,2),H1373))</f>
        <v>69</v>
      </c>
      <c r="N1373" s="13" t="str">
        <f>SUBSTITUTE(H1373,"+","-")</f>
        <v>65-69</v>
      </c>
      <c r="O1373" s="3">
        <f t="shared" si="149"/>
        <v>5</v>
      </c>
      <c r="P1373" s="3">
        <f t="shared" si="150"/>
        <v>3</v>
      </c>
      <c r="Q1373" s="7">
        <f t="shared" si="151"/>
        <v>65</v>
      </c>
      <c r="R1373" s="7">
        <f t="shared" si="152"/>
        <v>69</v>
      </c>
      <c r="S1373" s="13" t="e">
        <f>VLOOKUP(A1373,history!$B:$F,2,0)</f>
        <v>#N/A</v>
      </c>
      <c r="T1373" s="13">
        <f>VLOOKUP($C1373,日期!$A:$D,3,0)</f>
        <v>5</v>
      </c>
      <c r="U1373" s="13">
        <f>VLOOKUP($C1373,日期!$A:$D,4,0)</f>
        <v>1</v>
      </c>
      <c r="V1373" s="65">
        <f t="shared" si="153"/>
        <v>44317</v>
      </c>
      <c r="W1373" s="13" t="s">
        <v>2937</v>
      </c>
    </row>
    <row r="1374" spans="1:23" ht="15">
      <c r="A1374" s="15">
        <v>2950</v>
      </c>
      <c r="B1374" s="15">
        <v>2021</v>
      </c>
      <c r="C1374" s="13" t="s">
        <v>9</v>
      </c>
      <c r="D1374" s="15">
        <v>20</v>
      </c>
      <c r="E1374" s="13" t="s">
        <v>10</v>
      </c>
      <c r="F1374" s="13" t="s">
        <v>17</v>
      </c>
      <c r="G1374" s="13" t="s">
        <v>12</v>
      </c>
      <c r="H1374" s="13" t="s">
        <v>26</v>
      </c>
      <c r="I1374" s="3">
        <f t="shared" si="147"/>
        <v>30</v>
      </c>
      <c r="J1374" s="7">
        <f t="shared" si="148"/>
        <v>34</v>
      </c>
      <c r="K1374" s="3">
        <f>LEN(H1374)</f>
        <v>5</v>
      </c>
      <c r="L1374" s="13" t="str">
        <f>IF(OR(AND(LEN(H1374&gt;3),ISERROR(FIND("-",H1374,1))),AND(LEN(H1374)&gt;3,ISERROR(FIND("+",H1374,1)))),LEFT(H1374,2),H1374)</f>
        <v>30</v>
      </c>
      <c r="M1374" s="13" t="str">
        <f>IF(AND(LEN(H1374&gt;3),ISERROR(FIND("+",H1374,1))),RIGHT(H1374,2),IF(AND(LEN(H1374)=3,ISERROR(FIND("-",H1374,1))),LEFT(H1374,2),H1374))</f>
        <v>34</v>
      </c>
      <c r="N1374" s="13" t="str">
        <f>SUBSTITUTE(H1374,"+","-")</f>
        <v>30-34</v>
      </c>
      <c r="O1374" s="3">
        <f t="shared" si="149"/>
        <v>5</v>
      </c>
      <c r="P1374" s="3">
        <f t="shared" si="150"/>
        <v>3</v>
      </c>
      <c r="Q1374" s="7">
        <f t="shared" si="151"/>
        <v>30</v>
      </c>
      <c r="R1374" s="7">
        <f t="shared" si="152"/>
        <v>34</v>
      </c>
      <c r="S1374" s="13" t="e">
        <f>VLOOKUP(A1374,history!$B:$F,2,0)</f>
        <v>#N/A</v>
      </c>
      <c r="T1374" s="13">
        <f>VLOOKUP($C1374,日期!$A:$D,3,0)</f>
        <v>5</v>
      </c>
      <c r="U1374" s="13">
        <f>VLOOKUP($C1374,日期!$A:$D,4,0)</f>
        <v>1</v>
      </c>
      <c r="V1374" s="65">
        <f t="shared" si="153"/>
        <v>44317</v>
      </c>
      <c r="W1374" s="13" t="s">
        <v>2938</v>
      </c>
    </row>
    <row r="1375" spans="1:23" ht="15">
      <c r="A1375" s="15">
        <v>2949</v>
      </c>
      <c r="B1375" s="15">
        <v>2021</v>
      </c>
      <c r="C1375" s="13" t="s">
        <v>9</v>
      </c>
      <c r="D1375" s="15">
        <v>20</v>
      </c>
      <c r="E1375" s="13" t="s">
        <v>14</v>
      </c>
      <c r="F1375" s="13" t="s">
        <v>11</v>
      </c>
      <c r="G1375" s="13" t="s">
        <v>12</v>
      </c>
      <c r="H1375" s="13" t="s">
        <v>15</v>
      </c>
      <c r="I1375" s="3">
        <f t="shared" si="147"/>
        <v>70</v>
      </c>
      <c r="J1375" s="7">
        <f t="shared" si="148"/>
        <v>70</v>
      </c>
      <c r="K1375" s="3">
        <f>LEN(H1375)</f>
        <v>3</v>
      </c>
      <c r="L1375" s="13" t="str">
        <f>IF(OR(AND(LEN(H1375&gt;3),ISERROR(FIND("-",H1375,1))),AND(LEN(H1375)&gt;3,ISERROR(FIND("+",H1375,1)))),LEFT(H1375,2),H1375)</f>
        <v>70</v>
      </c>
      <c r="M1375" s="13" t="str">
        <f>IF(AND(LEN(H1375&gt;3),ISERROR(FIND("+",H1375,1))),RIGHT(H1375,2),IF(AND(LEN(H1375)=3,ISERROR(FIND("-",H1375,1))),LEFT(H1375,2),H1375))</f>
        <v>70</v>
      </c>
      <c r="N1375" s="13" t="str">
        <f>SUBSTITUTE(H1375,"+","-")</f>
        <v>70-</v>
      </c>
      <c r="O1375" s="3">
        <f t="shared" si="149"/>
        <v>3</v>
      </c>
      <c r="P1375" s="3">
        <f t="shared" si="150"/>
        <v>3</v>
      </c>
      <c r="Q1375" s="7">
        <f t="shared" si="151"/>
        <v>70</v>
      </c>
      <c r="R1375" s="7">
        <f t="shared" si="152"/>
        <v>70</v>
      </c>
      <c r="S1375" s="13" t="e">
        <f>VLOOKUP(A1375,history!$B:$F,2,0)</f>
        <v>#N/A</v>
      </c>
      <c r="T1375" s="13">
        <f>VLOOKUP($C1375,日期!$A:$D,3,0)</f>
        <v>5</v>
      </c>
      <c r="U1375" s="13">
        <f>VLOOKUP($C1375,日期!$A:$D,4,0)</f>
        <v>1</v>
      </c>
      <c r="V1375" s="65">
        <f t="shared" si="153"/>
        <v>44317</v>
      </c>
      <c r="W1375" s="13" t="s">
        <v>2939</v>
      </c>
    </row>
    <row r="1376" spans="1:23" ht="15">
      <c r="A1376" s="15">
        <v>2948</v>
      </c>
      <c r="B1376" s="15">
        <v>2021</v>
      </c>
      <c r="C1376" s="13" t="s">
        <v>9</v>
      </c>
      <c r="D1376" s="15">
        <v>20</v>
      </c>
      <c r="E1376" s="13" t="s">
        <v>14</v>
      </c>
      <c r="F1376" s="13" t="s">
        <v>11</v>
      </c>
      <c r="G1376" s="13" t="s">
        <v>12</v>
      </c>
      <c r="H1376" s="13" t="s">
        <v>13</v>
      </c>
      <c r="I1376" s="3">
        <f t="shared" si="147"/>
        <v>20</v>
      </c>
      <c r="J1376" s="7">
        <f t="shared" si="148"/>
        <v>24</v>
      </c>
      <c r="K1376" s="3">
        <f>LEN(H1376)</f>
        <v>5</v>
      </c>
      <c r="L1376" s="13" t="str">
        <f>IF(OR(AND(LEN(H1376&gt;3),ISERROR(FIND("-",H1376,1))),AND(LEN(H1376)&gt;3,ISERROR(FIND("+",H1376,1)))),LEFT(H1376,2),H1376)</f>
        <v>20</v>
      </c>
      <c r="M1376" s="13" t="str">
        <f>IF(AND(LEN(H1376&gt;3),ISERROR(FIND("+",H1376,1))),RIGHT(H1376,2),IF(AND(LEN(H1376)=3,ISERROR(FIND("-",H1376,1))),LEFT(H1376,2),H1376))</f>
        <v>24</v>
      </c>
      <c r="N1376" s="13" t="str">
        <f>SUBSTITUTE(H1376,"+","-")</f>
        <v>20-24</v>
      </c>
      <c r="O1376" s="3">
        <f t="shared" si="149"/>
        <v>5</v>
      </c>
      <c r="P1376" s="3">
        <f t="shared" si="150"/>
        <v>3</v>
      </c>
      <c r="Q1376" s="7">
        <f t="shared" si="151"/>
        <v>20</v>
      </c>
      <c r="R1376" s="7">
        <f t="shared" si="152"/>
        <v>24</v>
      </c>
      <c r="S1376" s="13" t="e">
        <f>VLOOKUP(A1376,history!$B:$F,2,0)</f>
        <v>#N/A</v>
      </c>
      <c r="T1376" s="13">
        <f>VLOOKUP($C1376,日期!$A:$D,3,0)</f>
        <v>5</v>
      </c>
      <c r="U1376" s="13">
        <f>VLOOKUP($C1376,日期!$A:$D,4,0)</f>
        <v>1</v>
      </c>
      <c r="V1376" s="65">
        <f t="shared" si="153"/>
        <v>44317</v>
      </c>
      <c r="W1376" s="13" t="s">
        <v>2940</v>
      </c>
    </row>
    <row r="1377" spans="1:23" ht="15">
      <c r="A1377" s="15">
        <v>2947</v>
      </c>
      <c r="B1377" s="15">
        <v>2021</v>
      </c>
      <c r="C1377" s="13" t="s">
        <v>9</v>
      </c>
      <c r="D1377" s="15">
        <v>20</v>
      </c>
      <c r="E1377" s="13" t="s">
        <v>14</v>
      </c>
      <c r="F1377" s="13" t="s">
        <v>17</v>
      </c>
      <c r="G1377" s="13" t="s">
        <v>12</v>
      </c>
      <c r="H1377" s="13" t="s">
        <v>29</v>
      </c>
      <c r="I1377" s="3">
        <f t="shared" si="147"/>
        <v>40</v>
      </c>
      <c r="J1377" s="7">
        <f t="shared" si="148"/>
        <v>44</v>
      </c>
      <c r="K1377" s="3">
        <f>LEN(H1377)</f>
        <v>5</v>
      </c>
      <c r="L1377" s="13" t="str">
        <f>IF(OR(AND(LEN(H1377&gt;3),ISERROR(FIND("-",H1377,1))),AND(LEN(H1377)&gt;3,ISERROR(FIND("+",H1377,1)))),LEFT(H1377,2),H1377)</f>
        <v>40</v>
      </c>
      <c r="M1377" s="13" t="str">
        <f>IF(AND(LEN(H1377&gt;3),ISERROR(FIND("+",H1377,1))),RIGHT(H1377,2),IF(AND(LEN(H1377)=3,ISERROR(FIND("-",H1377,1))),LEFT(H1377,2),H1377))</f>
        <v>44</v>
      </c>
      <c r="N1377" s="13" t="str">
        <f>SUBSTITUTE(H1377,"+","-")</f>
        <v>40-44</v>
      </c>
      <c r="O1377" s="3">
        <f t="shared" si="149"/>
        <v>5</v>
      </c>
      <c r="P1377" s="3">
        <f t="shared" si="150"/>
        <v>3</v>
      </c>
      <c r="Q1377" s="7">
        <f t="shared" si="151"/>
        <v>40</v>
      </c>
      <c r="R1377" s="7">
        <f t="shared" si="152"/>
        <v>44</v>
      </c>
      <c r="S1377" s="13" t="e">
        <f>VLOOKUP(A1377,history!$B:$F,2,0)</f>
        <v>#N/A</v>
      </c>
      <c r="T1377" s="13">
        <f>VLOOKUP($C1377,日期!$A:$D,3,0)</f>
        <v>5</v>
      </c>
      <c r="U1377" s="13">
        <f>VLOOKUP($C1377,日期!$A:$D,4,0)</f>
        <v>1</v>
      </c>
      <c r="V1377" s="65">
        <f t="shared" si="153"/>
        <v>44317</v>
      </c>
      <c r="W1377" s="13" t="s">
        <v>2941</v>
      </c>
    </row>
    <row r="1378" spans="1:23" ht="15">
      <c r="A1378" s="15">
        <v>2946</v>
      </c>
      <c r="B1378" s="15">
        <v>2021</v>
      </c>
      <c r="C1378" s="13" t="s">
        <v>9</v>
      </c>
      <c r="D1378" s="15">
        <v>20</v>
      </c>
      <c r="E1378" s="13" t="s">
        <v>10</v>
      </c>
      <c r="F1378" s="13" t="s">
        <v>11</v>
      </c>
      <c r="G1378" s="13" t="s">
        <v>12</v>
      </c>
      <c r="H1378" s="13" t="s">
        <v>15</v>
      </c>
      <c r="I1378" s="3">
        <f t="shared" si="147"/>
        <v>70</v>
      </c>
      <c r="J1378" s="7">
        <f t="shared" si="148"/>
        <v>70</v>
      </c>
      <c r="K1378" s="3">
        <f>LEN(H1378)</f>
        <v>3</v>
      </c>
      <c r="L1378" s="13" t="str">
        <f>IF(OR(AND(LEN(H1378&gt;3),ISERROR(FIND("-",H1378,1))),AND(LEN(H1378)&gt;3,ISERROR(FIND("+",H1378,1)))),LEFT(H1378,2),H1378)</f>
        <v>70</v>
      </c>
      <c r="M1378" s="13" t="str">
        <f>IF(AND(LEN(H1378&gt;3),ISERROR(FIND("+",H1378,1))),RIGHT(H1378,2),IF(AND(LEN(H1378)=3,ISERROR(FIND("-",H1378,1))),LEFT(H1378,2),H1378))</f>
        <v>70</v>
      </c>
      <c r="N1378" s="13" t="str">
        <f>SUBSTITUTE(H1378,"+","-")</f>
        <v>70-</v>
      </c>
      <c r="O1378" s="3">
        <f t="shared" si="149"/>
        <v>3</v>
      </c>
      <c r="P1378" s="3">
        <f t="shared" si="150"/>
        <v>3</v>
      </c>
      <c r="Q1378" s="7">
        <f t="shared" si="151"/>
        <v>70</v>
      </c>
      <c r="R1378" s="7">
        <f t="shared" si="152"/>
        <v>70</v>
      </c>
      <c r="S1378" s="13" t="e">
        <f>VLOOKUP(A1378,history!$B:$F,2,0)</f>
        <v>#N/A</v>
      </c>
      <c r="T1378" s="13">
        <f>VLOOKUP($C1378,日期!$A:$D,3,0)</f>
        <v>5</v>
      </c>
      <c r="U1378" s="13">
        <f>VLOOKUP($C1378,日期!$A:$D,4,0)</f>
        <v>1</v>
      </c>
      <c r="V1378" s="65">
        <f t="shared" si="153"/>
        <v>44317</v>
      </c>
      <c r="W1378" s="13" t="s">
        <v>2942</v>
      </c>
    </row>
    <row r="1379" spans="1:23" ht="15">
      <c r="A1379" s="15">
        <v>2945</v>
      </c>
      <c r="B1379" s="15">
        <v>2021</v>
      </c>
      <c r="C1379" s="13" t="s">
        <v>9</v>
      </c>
      <c r="D1379" s="15">
        <v>20</v>
      </c>
      <c r="E1379" s="13" t="s">
        <v>10</v>
      </c>
      <c r="F1379" s="13" t="s">
        <v>11</v>
      </c>
      <c r="G1379" s="13" t="s">
        <v>12</v>
      </c>
      <c r="H1379" s="13" t="s">
        <v>35</v>
      </c>
      <c r="I1379" s="3">
        <f t="shared" si="147"/>
        <v>55</v>
      </c>
      <c r="J1379" s="7">
        <f t="shared" si="148"/>
        <v>59</v>
      </c>
      <c r="K1379" s="3">
        <f>LEN(H1379)</f>
        <v>5</v>
      </c>
      <c r="L1379" s="13" t="str">
        <f>IF(OR(AND(LEN(H1379&gt;3),ISERROR(FIND("-",H1379,1))),AND(LEN(H1379)&gt;3,ISERROR(FIND("+",H1379,1)))),LEFT(H1379,2),H1379)</f>
        <v>55</v>
      </c>
      <c r="M1379" s="13" t="str">
        <f>IF(AND(LEN(H1379&gt;3),ISERROR(FIND("+",H1379,1))),RIGHT(H1379,2),IF(AND(LEN(H1379)=3,ISERROR(FIND("-",H1379,1))),LEFT(H1379,2),H1379))</f>
        <v>59</v>
      </c>
      <c r="N1379" s="13" t="str">
        <f>SUBSTITUTE(H1379,"+","-")</f>
        <v>55-59</v>
      </c>
      <c r="O1379" s="3">
        <f t="shared" si="149"/>
        <v>5</v>
      </c>
      <c r="P1379" s="3">
        <f t="shared" si="150"/>
        <v>3</v>
      </c>
      <c r="Q1379" s="7">
        <f t="shared" si="151"/>
        <v>55</v>
      </c>
      <c r="R1379" s="7">
        <f t="shared" si="152"/>
        <v>59</v>
      </c>
      <c r="S1379" s="13" t="e">
        <f>VLOOKUP(A1379,history!$B:$F,2,0)</f>
        <v>#N/A</v>
      </c>
      <c r="T1379" s="13">
        <f>VLOOKUP($C1379,日期!$A:$D,3,0)</f>
        <v>5</v>
      </c>
      <c r="U1379" s="13">
        <f>VLOOKUP($C1379,日期!$A:$D,4,0)</f>
        <v>1</v>
      </c>
      <c r="V1379" s="65">
        <f t="shared" si="153"/>
        <v>44317</v>
      </c>
      <c r="W1379" s="13" t="s">
        <v>2943</v>
      </c>
    </row>
    <row r="1380" spans="1:23" ht="15">
      <c r="A1380" s="15">
        <v>2944</v>
      </c>
      <c r="B1380" s="15">
        <v>2021</v>
      </c>
      <c r="C1380" s="13" t="s">
        <v>9</v>
      </c>
      <c r="D1380" s="15">
        <v>20</v>
      </c>
      <c r="E1380" s="13" t="s">
        <v>10</v>
      </c>
      <c r="F1380" s="13" t="s">
        <v>17</v>
      </c>
      <c r="G1380" s="13" t="s">
        <v>12</v>
      </c>
      <c r="H1380" s="13" t="s">
        <v>18</v>
      </c>
      <c r="I1380" s="3">
        <f t="shared" si="147"/>
        <v>65</v>
      </c>
      <c r="J1380" s="7">
        <f t="shared" si="148"/>
        <v>69</v>
      </c>
      <c r="K1380" s="3">
        <f>LEN(H1380)</f>
        <v>5</v>
      </c>
      <c r="L1380" s="13" t="str">
        <f>IF(OR(AND(LEN(H1380&gt;3),ISERROR(FIND("-",H1380,1))),AND(LEN(H1380)&gt;3,ISERROR(FIND("+",H1380,1)))),LEFT(H1380,2),H1380)</f>
        <v>65</v>
      </c>
      <c r="M1380" s="13" t="str">
        <f>IF(AND(LEN(H1380&gt;3),ISERROR(FIND("+",H1380,1))),RIGHT(H1380,2),IF(AND(LEN(H1380)=3,ISERROR(FIND("-",H1380,1))),LEFT(H1380,2),H1380))</f>
        <v>69</v>
      </c>
      <c r="N1380" s="13" t="str">
        <f>SUBSTITUTE(H1380,"+","-")</f>
        <v>65-69</v>
      </c>
      <c r="O1380" s="3">
        <f t="shared" si="149"/>
        <v>5</v>
      </c>
      <c r="P1380" s="3">
        <f t="shared" si="150"/>
        <v>3</v>
      </c>
      <c r="Q1380" s="7">
        <f t="shared" si="151"/>
        <v>65</v>
      </c>
      <c r="R1380" s="7">
        <f t="shared" si="152"/>
        <v>69</v>
      </c>
      <c r="S1380" s="13" t="e">
        <f>VLOOKUP(A1380,history!$B:$F,2,0)</f>
        <v>#N/A</v>
      </c>
      <c r="T1380" s="13">
        <f>VLOOKUP($C1380,日期!$A:$D,3,0)</f>
        <v>5</v>
      </c>
      <c r="U1380" s="13">
        <f>VLOOKUP($C1380,日期!$A:$D,4,0)</f>
        <v>1</v>
      </c>
      <c r="V1380" s="65">
        <f t="shared" si="153"/>
        <v>44317</v>
      </c>
      <c r="W1380" s="13" t="s">
        <v>2944</v>
      </c>
    </row>
    <row r="1381" spans="1:23" ht="15">
      <c r="A1381" s="15">
        <v>2943</v>
      </c>
      <c r="B1381" s="15">
        <v>2021</v>
      </c>
      <c r="C1381" s="13" t="s">
        <v>9</v>
      </c>
      <c r="D1381" s="15">
        <v>20</v>
      </c>
      <c r="E1381" s="13" t="s">
        <v>10</v>
      </c>
      <c r="F1381" s="13" t="s">
        <v>17</v>
      </c>
      <c r="G1381" s="13" t="s">
        <v>12</v>
      </c>
      <c r="H1381" s="13" t="s">
        <v>26</v>
      </c>
      <c r="I1381" s="3">
        <f t="shared" si="147"/>
        <v>30</v>
      </c>
      <c r="J1381" s="7">
        <f t="shared" si="148"/>
        <v>34</v>
      </c>
      <c r="K1381" s="3">
        <f>LEN(H1381)</f>
        <v>5</v>
      </c>
      <c r="L1381" s="13" t="str">
        <f>IF(OR(AND(LEN(H1381&gt;3),ISERROR(FIND("-",H1381,1))),AND(LEN(H1381)&gt;3,ISERROR(FIND("+",H1381,1)))),LEFT(H1381,2),H1381)</f>
        <v>30</v>
      </c>
      <c r="M1381" s="13" t="str">
        <f>IF(AND(LEN(H1381&gt;3),ISERROR(FIND("+",H1381,1))),RIGHT(H1381,2),IF(AND(LEN(H1381)=3,ISERROR(FIND("-",H1381,1))),LEFT(H1381,2),H1381))</f>
        <v>34</v>
      </c>
      <c r="N1381" s="13" t="str">
        <f>SUBSTITUTE(H1381,"+","-")</f>
        <v>30-34</v>
      </c>
      <c r="O1381" s="3">
        <f t="shared" si="149"/>
        <v>5</v>
      </c>
      <c r="P1381" s="3">
        <f t="shared" si="150"/>
        <v>3</v>
      </c>
      <c r="Q1381" s="7">
        <f t="shared" si="151"/>
        <v>30</v>
      </c>
      <c r="R1381" s="7">
        <f t="shared" si="152"/>
        <v>34</v>
      </c>
      <c r="S1381" s="13" t="e">
        <f>VLOOKUP(A1381,history!$B:$F,2,0)</f>
        <v>#N/A</v>
      </c>
      <c r="T1381" s="13">
        <f>VLOOKUP($C1381,日期!$A:$D,3,0)</f>
        <v>5</v>
      </c>
      <c r="U1381" s="13">
        <f>VLOOKUP($C1381,日期!$A:$D,4,0)</f>
        <v>1</v>
      </c>
      <c r="V1381" s="65">
        <f t="shared" si="153"/>
        <v>44317</v>
      </c>
      <c r="W1381" s="13" t="s">
        <v>2945</v>
      </c>
    </row>
    <row r="1382" spans="1:23" ht="15">
      <c r="A1382" s="15">
        <v>2942</v>
      </c>
      <c r="B1382" s="15">
        <v>2021</v>
      </c>
      <c r="C1382" s="13" t="s">
        <v>9</v>
      </c>
      <c r="D1382" s="15">
        <v>20</v>
      </c>
      <c r="E1382" s="13" t="s">
        <v>14</v>
      </c>
      <c r="F1382" s="13" t="s">
        <v>11</v>
      </c>
      <c r="G1382" s="13" t="s">
        <v>12</v>
      </c>
      <c r="H1382" s="13" t="s">
        <v>15</v>
      </c>
      <c r="I1382" s="3">
        <f t="shared" si="147"/>
        <v>70</v>
      </c>
      <c r="J1382" s="7">
        <f t="shared" si="148"/>
        <v>70</v>
      </c>
      <c r="K1382" s="3">
        <f>LEN(H1382)</f>
        <v>3</v>
      </c>
      <c r="L1382" s="13" t="str">
        <f>IF(OR(AND(LEN(H1382&gt;3),ISERROR(FIND("-",H1382,1))),AND(LEN(H1382)&gt;3,ISERROR(FIND("+",H1382,1)))),LEFT(H1382,2),H1382)</f>
        <v>70</v>
      </c>
      <c r="M1382" s="13" t="str">
        <f>IF(AND(LEN(H1382&gt;3),ISERROR(FIND("+",H1382,1))),RIGHT(H1382,2),IF(AND(LEN(H1382)=3,ISERROR(FIND("-",H1382,1))),LEFT(H1382,2),H1382))</f>
        <v>70</v>
      </c>
      <c r="N1382" s="13" t="str">
        <f>SUBSTITUTE(H1382,"+","-")</f>
        <v>70-</v>
      </c>
      <c r="O1382" s="3">
        <f t="shared" si="149"/>
        <v>3</v>
      </c>
      <c r="P1382" s="3">
        <f t="shared" si="150"/>
        <v>3</v>
      </c>
      <c r="Q1382" s="7">
        <f t="shared" si="151"/>
        <v>70</v>
      </c>
      <c r="R1382" s="7">
        <f t="shared" si="152"/>
        <v>70</v>
      </c>
      <c r="S1382" s="13" t="e">
        <f>VLOOKUP(A1382,history!$B:$F,2,0)</f>
        <v>#N/A</v>
      </c>
      <c r="T1382" s="13">
        <f>VLOOKUP($C1382,日期!$A:$D,3,0)</f>
        <v>5</v>
      </c>
      <c r="U1382" s="13">
        <f>VLOOKUP($C1382,日期!$A:$D,4,0)</f>
        <v>1</v>
      </c>
      <c r="V1382" s="65">
        <f t="shared" si="153"/>
        <v>44317</v>
      </c>
      <c r="W1382" s="13" t="s">
        <v>2946</v>
      </c>
    </row>
    <row r="1383" spans="1:23" ht="15">
      <c r="A1383" s="15">
        <v>2941</v>
      </c>
      <c r="B1383" s="15">
        <v>2021</v>
      </c>
      <c r="C1383" s="13" t="s">
        <v>9</v>
      </c>
      <c r="D1383" s="15">
        <v>20</v>
      </c>
      <c r="E1383" s="13" t="s">
        <v>14</v>
      </c>
      <c r="F1383" s="13" t="s">
        <v>11</v>
      </c>
      <c r="G1383" s="13" t="s">
        <v>12</v>
      </c>
      <c r="H1383" s="13" t="s">
        <v>13</v>
      </c>
      <c r="I1383" s="3">
        <f t="shared" si="147"/>
        <v>20</v>
      </c>
      <c r="J1383" s="7">
        <f t="shared" si="148"/>
        <v>24</v>
      </c>
      <c r="K1383" s="3">
        <f>LEN(H1383)</f>
        <v>5</v>
      </c>
      <c r="L1383" s="13" t="str">
        <f>IF(OR(AND(LEN(H1383&gt;3),ISERROR(FIND("-",H1383,1))),AND(LEN(H1383)&gt;3,ISERROR(FIND("+",H1383,1)))),LEFT(H1383,2),H1383)</f>
        <v>20</v>
      </c>
      <c r="M1383" s="13" t="str">
        <f>IF(AND(LEN(H1383&gt;3),ISERROR(FIND("+",H1383,1))),RIGHT(H1383,2),IF(AND(LEN(H1383)=3,ISERROR(FIND("-",H1383,1))),LEFT(H1383,2),H1383))</f>
        <v>24</v>
      </c>
      <c r="N1383" s="13" t="str">
        <f>SUBSTITUTE(H1383,"+","-")</f>
        <v>20-24</v>
      </c>
      <c r="O1383" s="3">
        <f t="shared" si="149"/>
        <v>5</v>
      </c>
      <c r="P1383" s="3">
        <f t="shared" si="150"/>
        <v>3</v>
      </c>
      <c r="Q1383" s="7">
        <f t="shared" si="151"/>
        <v>20</v>
      </c>
      <c r="R1383" s="7">
        <f t="shared" si="152"/>
        <v>24</v>
      </c>
      <c r="S1383" s="13" t="e">
        <f>VLOOKUP(A1383,history!$B:$F,2,0)</f>
        <v>#N/A</v>
      </c>
      <c r="T1383" s="13">
        <f>VLOOKUP($C1383,日期!$A:$D,3,0)</f>
        <v>5</v>
      </c>
      <c r="U1383" s="13">
        <f>VLOOKUP($C1383,日期!$A:$D,4,0)</f>
        <v>1</v>
      </c>
      <c r="V1383" s="65">
        <f t="shared" si="153"/>
        <v>44317</v>
      </c>
      <c r="W1383" s="13" t="s">
        <v>2947</v>
      </c>
    </row>
    <row r="1384" spans="1:23" ht="15">
      <c r="A1384" s="15">
        <v>2940</v>
      </c>
      <c r="B1384" s="15">
        <v>2021</v>
      </c>
      <c r="C1384" s="13" t="s">
        <v>9</v>
      </c>
      <c r="D1384" s="15">
        <v>20</v>
      </c>
      <c r="E1384" s="13" t="s">
        <v>14</v>
      </c>
      <c r="F1384" s="13" t="s">
        <v>17</v>
      </c>
      <c r="G1384" s="13" t="s">
        <v>12</v>
      </c>
      <c r="H1384" s="13" t="s">
        <v>29</v>
      </c>
      <c r="I1384" s="3">
        <f t="shared" si="147"/>
        <v>40</v>
      </c>
      <c r="J1384" s="7">
        <f t="shared" si="148"/>
        <v>44</v>
      </c>
      <c r="K1384" s="3">
        <f>LEN(H1384)</f>
        <v>5</v>
      </c>
      <c r="L1384" s="13" t="str">
        <f>IF(OR(AND(LEN(H1384&gt;3),ISERROR(FIND("-",H1384,1))),AND(LEN(H1384)&gt;3,ISERROR(FIND("+",H1384,1)))),LEFT(H1384,2),H1384)</f>
        <v>40</v>
      </c>
      <c r="M1384" s="13" t="str">
        <f>IF(AND(LEN(H1384&gt;3),ISERROR(FIND("+",H1384,1))),RIGHT(H1384,2),IF(AND(LEN(H1384)=3,ISERROR(FIND("-",H1384,1))),LEFT(H1384,2),H1384))</f>
        <v>44</v>
      </c>
      <c r="N1384" s="13" t="str">
        <f>SUBSTITUTE(H1384,"+","-")</f>
        <v>40-44</v>
      </c>
      <c r="O1384" s="3">
        <f t="shared" si="149"/>
        <v>5</v>
      </c>
      <c r="P1384" s="3">
        <f t="shared" si="150"/>
        <v>3</v>
      </c>
      <c r="Q1384" s="7">
        <f t="shared" si="151"/>
        <v>40</v>
      </c>
      <c r="R1384" s="7">
        <f t="shared" si="152"/>
        <v>44</v>
      </c>
      <c r="S1384" s="13" t="e">
        <f>VLOOKUP(A1384,history!$B:$F,2,0)</f>
        <v>#N/A</v>
      </c>
      <c r="T1384" s="13">
        <f>VLOOKUP($C1384,日期!$A:$D,3,0)</f>
        <v>5</v>
      </c>
      <c r="U1384" s="13">
        <f>VLOOKUP($C1384,日期!$A:$D,4,0)</f>
        <v>1</v>
      </c>
      <c r="V1384" s="65">
        <f t="shared" si="153"/>
        <v>44317</v>
      </c>
      <c r="W1384" s="13" t="s">
        <v>2948</v>
      </c>
    </row>
    <row r="1385" spans="1:23" ht="15">
      <c r="A1385" s="15">
        <v>2939</v>
      </c>
      <c r="B1385" s="15">
        <v>2021</v>
      </c>
      <c r="C1385" s="13" t="s">
        <v>9</v>
      </c>
      <c r="D1385" s="15">
        <v>20</v>
      </c>
      <c r="E1385" s="13" t="s">
        <v>10</v>
      </c>
      <c r="F1385" s="13" t="s">
        <v>11</v>
      </c>
      <c r="G1385" s="13" t="s">
        <v>12</v>
      </c>
      <c r="H1385" s="13" t="s">
        <v>15</v>
      </c>
      <c r="I1385" s="3">
        <f t="shared" si="147"/>
        <v>70</v>
      </c>
      <c r="J1385" s="7">
        <f t="shared" si="148"/>
        <v>70</v>
      </c>
      <c r="K1385" s="3">
        <f>LEN(H1385)</f>
        <v>3</v>
      </c>
      <c r="L1385" s="13" t="str">
        <f>IF(OR(AND(LEN(H1385&gt;3),ISERROR(FIND("-",H1385,1))),AND(LEN(H1385)&gt;3,ISERROR(FIND("+",H1385,1)))),LEFT(H1385,2),H1385)</f>
        <v>70</v>
      </c>
      <c r="M1385" s="13" t="str">
        <f>IF(AND(LEN(H1385&gt;3),ISERROR(FIND("+",H1385,1))),RIGHT(H1385,2),IF(AND(LEN(H1385)=3,ISERROR(FIND("-",H1385,1))),LEFT(H1385,2),H1385))</f>
        <v>70</v>
      </c>
      <c r="N1385" s="13" t="str">
        <f>SUBSTITUTE(H1385,"+","-")</f>
        <v>70-</v>
      </c>
      <c r="O1385" s="3">
        <f t="shared" si="149"/>
        <v>3</v>
      </c>
      <c r="P1385" s="3">
        <f t="shared" si="150"/>
        <v>3</v>
      </c>
      <c r="Q1385" s="7">
        <f t="shared" si="151"/>
        <v>70</v>
      </c>
      <c r="R1385" s="7">
        <f t="shared" si="152"/>
        <v>70</v>
      </c>
      <c r="S1385" s="13" t="e">
        <f>VLOOKUP(A1385,history!$B:$F,2,0)</f>
        <v>#N/A</v>
      </c>
      <c r="T1385" s="13">
        <f>VLOOKUP($C1385,日期!$A:$D,3,0)</f>
        <v>5</v>
      </c>
      <c r="U1385" s="13">
        <f>VLOOKUP($C1385,日期!$A:$D,4,0)</f>
        <v>1</v>
      </c>
      <c r="V1385" s="65">
        <f t="shared" si="153"/>
        <v>44317</v>
      </c>
      <c r="W1385" s="13" t="s">
        <v>2949</v>
      </c>
    </row>
    <row r="1386" spans="1:23" ht="15">
      <c r="A1386" s="15">
        <v>2938</v>
      </c>
      <c r="B1386" s="15">
        <v>2021</v>
      </c>
      <c r="C1386" s="13" t="s">
        <v>9</v>
      </c>
      <c r="D1386" s="15">
        <v>20</v>
      </c>
      <c r="E1386" s="13" t="s">
        <v>10</v>
      </c>
      <c r="F1386" s="13" t="s">
        <v>11</v>
      </c>
      <c r="G1386" s="13" t="s">
        <v>12</v>
      </c>
      <c r="H1386" s="13" t="s">
        <v>35</v>
      </c>
      <c r="I1386" s="3">
        <f t="shared" si="147"/>
        <v>55</v>
      </c>
      <c r="J1386" s="7">
        <f t="shared" si="148"/>
        <v>59</v>
      </c>
      <c r="K1386" s="3">
        <f>LEN(H1386)</f>
        <v>5</v>
      </c>
      <c r="L1386" s="13" t="str">
        <f>IF(OR(AND(LEN(H1386&gt;3),ISERROR(FIND("-",H1386,1))),AND(LEN(H1386)&gt;3,ISERROR(FIND("+",H1386,1)))),LEFT(H1386,2),H1386)</f>
        <v>55</v>
      </c>
      <c r="M1386" s="13" t="str">
        <f>IF(AND(LEN(H1386&gt;3),ISERROR(FIND("+",H1386,1))),RIGHT(H1386,2),IF(AND(LEN(H1386)=3,ISERROR(FIND("-",H1386,1))),LEFT(H1386,2),H1386))</f>
        <v>59</v>
      </c>
      <c r="N1386" s="13" t="str">
        <f>SUBSTITUTE(H1386,"+","-")</f>
        <v>55-59</v>
      </c>
      <c r="O1386" s="3">
        <f t="shared" si="149"/>
        <v>5</v>
      </c>
      <c r="P1386" s="3">
        <f t="shared" si="150"/>
        <v>3</v>
      </c>
      <c r="Q1386" s="7">
        <f t="shared" si="151"/>
        <v>55</v>
      </c>
      <c r="R1386" s="7">
        <f t="shared" si="152"/>
        <v>59</v>
      </c>
      <c r="S1386" s="13" t="e">
        <f>VLOOKUP(A1386,history!$B:$F,2,0)</f>
        <v>#N/A</v>
      </c>
      <c r="T1386" s="13">
        <f>VLOOKUP($C1386,日期!$A:$D,3,0)</f>
        <v>5</v>
      </c>
      <c r="U1386" s="13">
        <f>VLOOKUP($C1386,日期!$A:$D,4,0)</f>
        <v>1</v>
      </c>
      <c r="V1386" s="65">
        <f t="shared" si="153"/>
        <v>44317</v>
      </c>
      <c r="W1386" s="13" t="s">
        <v>2950</v>
      </c>
    </row>
    <row r="1387" spans="1:23" ht="15">
      <c r="A1387" s="15">
        <v>2937</v>
      </c>
      <c r="B1387" s="15">
        <v>2021</v>
      </c>
      <c r="C1387" s="13" t="s">
        <v>9</v>
      </c>
      <c r="D1387" s="15">
        <v>20</v>
      </c>
      <c r="E1387" s="13" t="s">
        <v>10</v>
      </c>
      <c r="F1387" s="13" t="s">
        <v>17</v>
      </c>
      <c r="G1387" s="13" t="s">
        <v>12</v>
      </c>
      <c r="H1387" s="13" t="s">
        <v>18</v>
      </c>
      <c r="I1387" s="3">
        <f t="shared" si="147"/>
        <v>65</v>
      </c>
      <c r="J1387" s="7">
        <f t="shared" si="148"/>
        <v>69</v>
      </c>
      <c r="K1387" s="3">
        <f>LEN(H1387)</f>
        <v>5</v>
      </c>
      <c r="L1387" s="13" t="str">
        <f>IF(OR(AND(LEN(H1387&gt;3),ISERROR(FIND("-",H1387,1))),AND(LEN(H1387)&gt;3,ISERROR(FIND("+",H1387,1)))),LEFT(H1387,2),H1387)</f>
        <v>65</v>
      </c>
      <c r="M1387" s="13" t="str">
        <f>IF(AND(LEN(H1387&gt;3),ISERROR(FIND("+",H1387,1))),RIGHT(H1387,2),IF(AND(LEN(H1387)=3,ISERROR(FIND("-",H1387,1))),LEFT(H1387,2),H1387))</f>
        <v>69</v>
      </c>
      <c r="N1387" s="13" t="str">
        <f>SUBSTITUTE(H1387,"+","-")</f>
        <v>65-69</v>
      </c>
      <c r="O1387" s="3">
        <f t="shared" si="149"/>
        <v>5</v>
      </c>
      <c r="P1387" s="3">
        <f t="shared" si="150"/>
        <v>3</v>
      </c>
      <c r="Q1387" s="7">
        <f t="shared" si="151"/>
        <v>65</v>
      </c>
      <c r="R1387" s="7">
        <f t="shared" si="152"/>
        <v>69</v>
      </c>
      <c r="S1387" s="13" t="e">
        <f>VLOOKUP(A1387,history!$B:$F,2,0)</f>
        <v>#N/A</v>
      </c>
      <c r="T1387" s="13">
        <f>VLOOKUP($C1387,日期!$A:$D,3,0)</f>
        <v>5</v>
      </c>
      <c r="U1387" s="13">
        <f>VLOOKUP($C1387,日期!$A:$D,4,0)</f>
        <v>1</v>
      </c>
      <c r="V1387" s="65">
        <f t="shared" si="153"/>
        <v>44317</v>
      </c>
      <c r="W1387" s="13" t="s">
        <v>2951</v>
      </c>
    </row>
    <row r="1388" spans="1:23" ht="15">
      <c r="A1388" s="15">
        <v>2936</v>
      </c>
      <c r="B1388" s="15">
        <v>2021</v>
      </c>
      <c r="C1388" s="13" t="s">
        <v>9</v>
      </c>
      <c r="D1388" s="15">
        <v>20</v>
      </c>
      <c r="E1388" s="13" t="s">
        <v>10</v>
      </c>
      <c r="F1388" s="13" t="s">
        <v>17</v>
      </c>
      <c r="G1388" s="13" t="s">
        <v>12</v>
      </c>
      <c r="H1388" s="13" t="s">
        <v>26</v>
      </c>
      <c r="I1388" s="3">
        <f t="shared" si="147"/>
        <v>30</v>
      </c>
      <c r="J1388" s="7">
        <f t="shared" si="148"/>
        <v>34</v>
      </c>
      <c r="K1388" s="3">
        <f>LEN(H1388)</f>
        <v>5</v>
      </c>
      <c r="L1388" s="13" t="str">
        <f>IF(OR(AND(LEN(H1388&gt;3),ISERROR(FIND("-",H1388,1))),AND(LEN(H1388)&gt;3,ISERROR(FIND("+",H1388,1)))),LEFT(H1388,2),H1388)</f>
        <v>30</v>
      </c>
      <c r="M1388" s="13" t="str">
        <f>IF(AND(LEN(H1388&gt;3),ISERROR(FIND("+",H1388,1))),RIGHT(H1388,2),IF(AND(LEN(H1388)=3,ISERROR(FIND("-",H1388,1))),LEFT(H1388,2),H1388))</f>
        <v>34</v>
      </c>
      <c r="N1388" s="13" t="str">
        <f>SUBSTITUTE(H1388,"+","-")</f>
        <v>30-34</v>
      </c>
      <c r="O1388" s="3">
        <f t="shared" si="149"/>
        <v>5</v>
      </c>
      <c r="P1388" s="3">
        <f t="shared" si="150"/>
        <v>3</v>
      </c>
      <c r="Q1388" s="7">
        <f t="shared" si="151"/>
        <v>30</v>
      </c>
      <c r="R1388" s="7">
        <f t="shared" si="152"/>
        <v>34</v>
      </c>
      <c r="S1388" s="13" t="e">
        <f>VLOOKUP(A1388,history!$B:$F,2,0)</f>
        <v>#N/A</v>
      </c>
      <c r="T1388" s="13">
        <f>VLOOKUP($C1388,日期!$A:$D,3,0)</f>
        <v>5</v>
      </c>
      <c r="U1388" s="13">
        <f>VLOOKUP($C1388,日期!$A:$D,4,0)</f>
        <v>1</v>
      </c>
      <c r="V1388" s="65">
        <f t="shared" si="153"/>
        <v>44317</v>
      </c>
      <c r="W1388" s="13" t="s">
        <v>2952</v>
      </c>
    </row>
    <row r="1389" spans="1:23" ht="15">
      <c r="A1389" s="15">
        <v>2935</v>
      </c>
      <c r="B1389" s="15">
        <v>2021</v>
      </c>
      <c r="C1389" s="13" t="s">
        <v>9</v>
      </c>
      <c r="D1389" s="15">
        <v>20</v>
      </c>
      <c r="E1389" s="13" t="s">
        <v>14</v>
      </c>
      <c r="F1389" s="13" t="s">
        <v>11</v>
      </c>
      <c r="G1389" s="13" t="s">
        <v>12</v>
      </c>
      <c r="H1389" s="13" t="s">
        <v>15</v>
      </c>
      <c r="I1389" s="3">
        <f t="shared" si="147"/>
        <v>70</v>
      </c>
      <c r="J1389" s="7">
        <f t="shared" si="148"/>
        <v>70</v>
      </c>
      <c r="K1389" s="3">
        <f>LEN(H1389)</f>
        <v>3</v>
      </c>
      <c r="L1389" s="13" t="str">
        <f>IF(OR(AND(LEN(H1389&gt;3),ISERROR(FIND("-",H1389,1))),AND(LEN(H1389)&gt;3,ISERROR(FIND("+",H1389,1)))),LEFT(H1389,2),H1389)</f>
        <v>70</v>
      </c>
      <c r="M1389" s="13" t="str">
        <f>IF(AND(LEN(H1389&gt;3),ISERROR(FIND("+",H1389,1))),RIGHT(H1389,2),IF(AND(LEN(H1389)=3,ISERROR(FIND("-",H1389,1))),LEFT(H1389,2),H1389))</f>
        <v>70</v>
      </c>
      <c r="N1389" s="13" t="str">
        <f>SUBSTITUTE(H1389,"+","-")</f>
        <v>70-</v>
      </c>
      <c r="O1389" s="3">
        <f t="shared" si="149"/>
        <v>3</v>
      </c>
      <c r="P1389" s="3">
        <f t="shared" si="150"/>
        <v>3</v>
      </c>
      <c r="Q1389" s="7">
        <f t="shared" si="151"/>
        <v>70</v>
      </c>
      <c r="R1389" s="7">
        <f t="shared" si="152"/>
        <v>70</v>
      </c>
      <c r="S1389" s="13" t="e">
        <f>VLOOKUP(A1389,history!$B:$F,2,0)</f>
        <v>#N/A</v>
      </c>
      <c r="T1389" s="13">
        <f>VLOOKUP($C1389,日期!$A:$D,3,0)</f>
        <v>5</v>
      </c>
      <c r="U1389" s="13">
        <f>VLOOKUP($C1389,日期!$A:$D,4,0)</f>
        <v>1</v>
      </c>
      <c r="V1389" s="65">
        <f t="shared" si="153"/>
        <v>44317</v>
      </c>
      <c r="W1389" s="13" t="s">
        <v>2953</v>
      </c>
    </row>
    <row r="1390" spans="1:23" ht="15">
      <c r="A1390" s="15">
        <v>2934</v>
      </c>
      <c r="B1390" s="15">
        <v>2021</v>
      </c>
      <c r="C1390" s="13" t="s">
        <v>9</v>
      </c>
      <c r="D1390" s="15">
        <v>20</v>
      </c>
      <c r="E1390" s="13" t="s">
        <v>14</v>
      </c>
      <c r="F1390" s="13" t="s">
        <v>11</v>
      </c>
      <c r="G1390" s="13" t="s">
        <v>12</v>
      </c>
      <c r="H1390" s="13" t="s">
        <v>13</v>
      </c>
      <c r="I1390" s="3">
        <f t="shared" si="147"/>
        <v>20</v>
      </c>
      <c r="J1390" s="7">
        <f t="shared" si="148"/>
        <v>24</v>
      </c>
      <c r="K1390" s="3">
        <f>LEN(H1390)</f>
        <v>5</v>
      </c>
      <c r="L1390" s="13" t="str">
        <f>IF(OR(AND(LEN(H1390&gt;3),ISERROR(FIND("-",H1390,1))),AND(LEN(H1390)&gt;3,ISERROR(FIND("+",H1390,1)))),LEFT(H1390,2),H1390)</f>
        <v>20</v>
      </c>
      <c r="M1390" s="13" t="str">
        <f>IF(AND(LEN(H1390&gt;3),ISERROR(FIND("+",H1390,1))),RIGHT(H1390,2),IF(AND(LEN(H1390)=3,ISERROR(FIND("-",H1390,1))),LEFT(H1390,2),H1390))</f>
        <v>24</v>
      </c>
      <c r="N1390" s="13" t="str">
        <f>SUBSTITUTE(H1390,"+","-")</f>
        <v>20-24</v>
      </c>
      <c r="O1390" s="3">
        <f t="shared" si="149"/>
        <v>5</v>
      </c>
      <c r="P1390" s="3">
        <f t="shared" si="150"/>
        <v>3</v>
      </c>
      <c r="Q1390" s="7">
        <f t="shared" si="151"/>
        <v>20</v>
      </c>
      <c r="R1390" s="7">
        <f t="shared" si="152"/>
        <v>24</v>
      </c>
      <c r="S1390" s="13" t="e">
        <f>VLOOKUP(A1390,history!$B:$F,2,0)</f>
        <v>#N/A</v>
      </c>
      <c r="T1390" s="13">
        <f>VLOOKUP($C1390,日期!$A:$D,3,0)</f>
        <v>5</v>
      </c>
      <c r="U1390" s="13">
        <f>VLOOKUP($C1390,日期!$A:$D,4,0)</f>
        <v>1</v>
      </c>
      <c r="V1390" s="65">
        <f t="shared" si="153"/>
        <v>44317</v>
      </c>
      <c r="W1390" s="13" t="s">
        <v>2954</v>
      </c>
    </row>
    <row r="1391" spans="1:23" ht="15">
      <c r="A1391" s="15">
        <v>2933</v>
      </c>
      <c r="B1391" s="15">
        <v>2021</v>
      </c>
      <c r="C1391" s="13" t="s">
        <v>9</v>
      </c>
      <c r="D1391" s="15">
        <v>20</v>
      </c>
      <c r="E1391" s="13" t="s">
        <v>14</v>
      </c>
      <c r="F1391" s="13" t="s">
        <v>17</v>
      </c>
      <c r="G1391" s="13" t="s">
        <v>12</v>
      </c>
      <c r="H1391" s="13" t="s">
        <v>29</v>
      </c>
      <c r="I1391" s="3">
        <f t="shared" si="147"/>
        <v>40</v>
      </c>
      <c r="J1391" s="7">
        <f t="shared" si="148"/>
        <v>44</v>
      </c>
      <c r="K1391" s="3">
        <f>LEN(H1391)</f>
        <v>5</v>
      </c>
      <c r="L1391" s="13" t="str">
        <f>IF(OR(AND(LEN(H1391&gt;3),ISERROR(FIND("-",H1391,1))),AND(LEN(H1391)&gt;3,ISERROR(FIND("+",H1391,1)))),LEFT(H1391,2),H1391)</f>
        <v>40</v>
      </c>
      <c r="M1391" s="13" t="str">
        <f>IF(AND(LEN(H1391&gt;3),ISERROR(FIND("+",H1391,1))),RIGHT(H1391,2),IF(AND(LEN(H1391)=3,ISERROR(FIND("-",H1391,1))),LEFT(H1391,2),H1391))</f>
        <v>44</v>
      </c>
      <c r="N1391" s="13" t="str">
        <f>SUBSTITUTE(H1391,"+","-")</f>
        <v>40-44</v>
      </c>
      <c r="O1391" s="3">
        <f t="shared" si="149"/>
        <v>5</v>
      </c>
      <c r="P1391" s="3">
        <f t="shared" si="150"/>
        <v>3</v>
      </c>
      <c r="Q1391" s="7">
        <f t="shared" si="151"/>
        <v>40</v>
      </c>
      <c r="R1391" s="7">
        <f t="shared" si="152"/>
        <v>44</v>
      </c>
      <c r="S1391" s="13" t="e">
        <f>VLOOKUP(A1391,history!$B:$F,2,0)</f>
        <v>#N/A</v>
      </c>
      <c r="T1391" s="13">
        <f>VLOOKUP($C1391,日期!$A:$D,3,0)</f>
        <v>5</v>
      </c>
      <c r="U1391" s="13">
        <f>VLOOKUP($C1391,日期!$A:$D,4,0)</f>
        <v>1</v>
      </c>
      <c r="V1391" s="65">
        <f t="shared" si="153"/>
        <v>44317</v>
      </c>
      <c r="W1391" s="13" t="s">
        <v>2955</v>
      </c>
    </row>
    <row r="1392" spans="1:23" ht="15">
      <c r="A1392" s="15">
        <v>2932</v>
      </c>
      <c r="B1392" s="15">
        <v>2021</v>
      </c>
      <c r="C1392" s="13" t="s">
        <v>9</v>
      </c>
      <c r="D1392" s="15">
        <v>20</v>
      </c>
      <c r="E1392" s="13" t="s">
        <v>10</v>
      </c>
      <c r="F1392" s="13" t="s">
        <v>11</v>
      </c>
      <c r="G1392" s="13" t="s">
        <v>12</v>
      </c>
      <c r="H1392" s="13" t="s">
        <v>15</v>
      </c>
      <c r="I1392" s="3">
        <f t="shared" si="147"/>
        <v>70</v>
      </c>
      <c r="J1392" s="7">
        <f t="shared" si="148"/>
        <v>70</v>
      </c>
      <c r="K1392" s="3">
        <f>LEN(H1392)</f>
        <v>3</v>
      </c>
      <c r="L1392" s="13" t="str">
        <f>IF(OR(AND(LEN(H1392&gt;3),ISERROR(FIND("-",H1392,1))),AND(LEN(H1392)&gt;3,ISERROR(FIND("+",H1392,1)))),LEFT(H1392,2),H1392)</f>
        <v>70</v>
      </c>
      <c r="M1392" s="13" t="str">
        <f>IF(AND(LEN(H1392&gt;3),ISERROR(FIND("+",H1392,1))),RIGHT(H1392,2),IF(AND(LEN(H1392)=3,ISERROR(FIND("-",H1392,1))),LEFT(H1392,2),H1392))</f>
        <v>70</v>
      </c>
      <c r="N1392" s="13" t="str">
        <f>SUBSTITUTE(H1392,"+","-")</f>
        <v>70-</v>
      </c>
      <c r="O1392" s="3">
        <f t="shared" si="149"/>
        <v>3</v>
      </c>
      <c r="P1392" s="3">
        <f t="shared" si="150"/>
        <v>3</v>
      </c>
      <c r="Q1392" s="7">
        <f t="shared" si="151"/>
        <v>70</v>
      </c>
      <c r="R1392" s="7">
        <f t="shared" si="152"/>
        <v>70</v>
      </c>
      <c r="S1392" s="13" t="e">
        <f>VLOOKUP(A1392,history!$B:$F,2,0)</f>
        <v>#N/A</v>
      </c>
      <c r="T1392" s="13">
        <f>VLOOKUP($C1392,日期!$A:$D,3,0)</f>
        <v>5</v>
      </c>
      <c r="U1392" s="13">
        <f>VLOOKUP($C1392,日期!$A:$D,4,0)</f>
        <v>1</v>
      </c>
      <c r="V1392" s="65">
        <f t="shared" si="153"/>
        <v>44317</v>
      </c>
      <c r="W1392" s="13" t="s">
        <v>2956</v>
      </c>
    </row>
    <row r="1393" spans="1:23" ht="15">
      <c r="A1393" s="15">
        <v>2931</v>
      </c>
      <c r="B1393" s="15">
        <v>2021</v>
      </c>
      <c r="C1393" s="13" t="s">
        <v>9</v>
      </c>
      <c r="D1393" s="15">
        <v>20</v>
      </c>
      <c r="E1393" s="13" t="s">
        <v>10</v>
      </c>
      <c r="F1393" s="13" t="s">
        <v>11</v>
      </c>
      <c r="G1393" s="13" t="s">
        <v>12</v>
      </c>
      <c r="H1393" s="13" t="s">
        <v>35</v>
      </c>
      <c r="I1393" s="3">
        <f t="shared" si="147"/>
        <v>55</v>
      </c>
      <c r="J1393" s="7">
        <f t="shared" si="148"/>
        <v>59</v>
      </c>
      <c r="K1393" s="3">
        <f>LEN(H1393)</f>
        <v>5</v>
      </c>
      <c r="L1393" s="13" t="str">
        <f>IF(OR(AND(LEN(H1393&gt;3),ISERROR(FIND("-",H1393,1))),AND(LEN(H1393)&gt;3,ISERROR(FIND("+",H1393,1)))),LEFT(H1393,2),H1393)</f>
        <v>55</v>
      </c>
      <c r="M1393" s="13" t="str">
        <f>IF(AND(LEN(H1393&gt;3),ISERROR(FIND("+",H1393,1))),RIGHT(H1393,2),IF(AND(LEN(H1393)=3,ISERROR(FIND("-",H1393,1))),LEFT(H1393,2),H1393))</f>
        <v>59</v>
      </c>
      <c r="N1393" s="13" t="str">
        <f>SUBSTITUTE(H1393,"+","-")</f>
        <v>55-59</v>
      </c>
      <c r="O1393" s="3">
        <f t="shared" si="149"/>
        <v>5</v>
      </c>
      <c r="P1393" s="3">
        <f t="shared" si="150"/>
        <v>3</v>
      </c>
      <c r="Q1393" s="7">
        <f t="shared" si="151"/>
        <v>55</v>
      </c>
      <c r="R1393" s="7">
        <f t="shared" si="152"/>
        <v>59</v>
      </c>
      <c r="S1393" s="13" t="e">
        <f>VLOOKUP(A1393,history!$B:$F,2,0)</f>
        <v>#N/A</v>
      </c>
      <c r="T1393" s="13">
        <f>VLOOKUP($C1393,日期!$A:$D,3,0)</f>
        <v>5</v>
      </c>
      <c r="U1393" s="13">
        <f>VLOOKUP($C1393,日期!$A:$D,4,0)</f>
        <v>1</v>
      </c>
      <c r="V1393" s="65">
        <f t="shared" si="153"/>
        <v>44317</v>
      </c>
      <c r="W1393" s="13" t="s">
        <v>2957</v>
      </c>
    </row>
    <row r="1394" spans="1:23" ht="15">
      <c r="A1394" s="15">
        <v>2930</v>
      </c>
      <c r="B1394" s="15">
        <v>2021</v>
      </c>
      <c r="C1394" s="13" t="s">
        <v>9</v>
      </c>
      <c r="D1394" s="15">
        <v>20</v>
      </c>
      <c r="E1394" s="13" t="s">
        <v>10</v>
      </c>
      <c r="F1394" s="13" t="s">
        <v>17</v>
      </c>
      <c r="G1394" s="13" t="s">
        <v>12</v>
      </c>
      <c r="H1394" s="13" t="s">
        <v>18</v>
      </c>
      <c r="I1394" s="3">
        <f t="shared" si="147"/>
        <v>65</v>
      </c>
      <c r="J1394" s="7">
        <f t="shared" si="148"/>
        <v>69</v>
      </c>
      <c r="K1394" s="3">
        <f>LEN(H1394)</f>
        <v>5</v>
      </c>
      <c r="L1394" s="13" t="str">
        <f>IF(OR(AND(LEN(H1394&gt;3),ISERROR(FIND("-",H1394,1))),AND(LEN(H1394)&gt;3,ISERROR(FIND("+",H1394,1)))),LEFT(H1394,2),H1394)</f>
        <v>65</v>
      </c>
      <c r="M1394" s="13" t="str">
        <f>IF(AND(LEN(H1394&gt;3),ISERROR(FIND("+",H1394,1))),RIGHT(H1394,2),IF(AND(LEN(H1394)=3,ISERROR(FIND("-",H1394,1))),LEFT(H1394,2),H1394))</f>
        <v>69</v>
      </c>
      <c r="N1394" s="13" t="str">
        <f>SUBSTITUTE(H1394,"+","-")</f>
        <v>65-69</v>
      </c>
      <c r="O1394" s="3">
        <f t="shared" si="149"/>
        <v>5</v>
      </c>
      <c r="P1394" s="3">
        <f t="shared" si="150"/>
        <v>3</v>
      </c>
      <c r="Q1394" s="7">
        <f t="shared" si="151"/>
        <v>65</v>
      </c>
      <c r="R1394" s="7">
        <f t="shared" si="152"/>
        <v>69</v>
      </c>
      <c r="S1394" s="13" t="e">
        <f>VLOOKUP(A1394,history!$B:$F,2,0)</f>
        <v>#N/A</v>
      </c>
      <c r="T1394" s="13">
        <f>VLOOKUP($C1394,日期!$A:$D,3,0)</f>
        <v>5</v>
      </c>
      <c r="U1394" s="13">
        <f>VLOOKUP($C1394,日期!$A:$D,4,0)</f>
        <v>1</v>
      </c>
      <c r="V1394" s="65">
        <f t="shared" si="153"/>
        <v>44317</v>
      </c>
      <c r="W1394" s="13" t="s">
        <v>2958</v>
      </c>
    </row>
    <row r="1395" spans="1:23" ht="15">
      <c r="A1395" s="15">
        <v>2929</v>
      </c>
      <c r="B1395" s="15">
        <v>2021</v>
      </c>
      <c r="C1395" s="13" t="s">
        <v>9</v>
      </c>
      <c r="D1395" s="15">
        <v>20</v>
      </c>
      <c r="E1395" s="13" t="s">
        <v>10</v>
      </c>
      <c r="F1395" s="13" t="s">
        <v>17</v>
      </c>
      <c r="G1395" s="13" t="s">
        <v>12</v>
      </c>
      <c r="H1395" s="13" t="s">
        <v>26</v>
      </c>
      <c r="I1395" s="3">
        <f t="shared" si="147"/>
        <v>30</v>
      </c>
      <c r="J1395" s="7">
        <f t="shared" si="148"/>
        <v>34</v>
      </c>
      <c r="K1395" s="3">
        <f>LEN(H1395)</f>
        <v>5</v>
      </c>
      <c r="L1395" s="13" t="str">
        <f>IF(OR(AND(LEN(H1395&gt;3),ISERROR(FIND("-",H1395,1))),AND(LEN(H1395)&gt;3,ISERROR(FIND("+",H1395,1)))),LEFT(H1395,2),H1395)</f>
        <v>30</v>
      </c>
      <c r="M1395" s="13" t="str">
        <f>IF(AND(LEN(H1395&gt;3),ISERROR(FIND("+",H1395,1))),RIGHT(H1395,2),IF(AND(LEN(H1395)=3,ISERROR(FIND("-",H1395,1))),LEFT(H1395,2),H1395))</f>
        <v>34</v>
      </c>
      <c r="N1395" s="13" t="str">
        <f>SUBSTITUTE(H1395,"+","-")</f>
        <v>30-34</v>
      </c>
      <c r="O1395" s="3">
        <f t="shared" si="149"/>
        <v>5</v>
      </c>
      <c r="P1395" s="3">
        <f t="shared" si="150"/>
        <v>3</v>
      </c>
      <c r="Q1395" s="7">
        <f t="shared" si="151"/>
        <v>30</v>
      </c>
      <c r="R1395" s="7">
        <f t="shared" si="152"/>
        <v>34</v>
      </c>
      <c r="S1395" s="13" t="e">
        <f>VLOOKUP(A1395,history!$B:$F,2,0)</f>
        <v>#N/A</v>
      </c>
      <c r="T1395" s="13">
        <f>VLOOKUP($C1395,日期!$A:$D,3,0)</f>
        <v>5</v>
      </c>
      <c r="U1395" s="13">
        <f>VLOOKUP($C1395,日期!$A:$D,4,0)</f>
        <v>1</v>
      </c>
      <c r="V1395" s="65">
        <f t="shared" si="153"/>
        <v>44317</v>
      </c>
      <c r="W1395" s="13" t="s">
        <v>2959</v>
      </c>
    </row>
    <row r="1396" spans="1:23" ht="15">
      <c r="A1396" s="15">
        <v>2928</v>
      </c>
      <c r="B1396" s="15">
        <v>2021</v>
      </c>
      <c r="C1396" s="13" t="s">
        <v>9</v>
      </c>
      <c r="D1396" s="15">
        <v>20</v>
      </c>
      <c r="E1396" s="13" t="s">
        <v>14</v>
      </c>
      <c r="F1396" s="13" t="s">
        <v>11</v>
      </c>
      <c r="G1396" s="13" t="s">
        <v>12</v>
      </c>
      <c r="H1396" s="13" t="s">
        <v>15</v>
      </c>
      <c r="I1396" s="3">
        <f t="shared" si="147"/>
        <v>70</v>
      </c>
      <c r="J1396" s="7">
        <f t="shared" si="148"/>
        <v>70</v>
      </c>
      <c r="K1396" s="3">
        <f>LEN(H1396)</f>
        <v>3</v>
      </c>
      <c r="L1396" s="13" t="str">
        <f>IF(OR(AND(LEN(H1396&gt;3),ISERROR(FIND("-",H1396,1))),AND(LEN(H1396)&gt;3,ISERROR(FIND("+",H1396,1)))),LEFT(H1396,2),H1396)</f>
        <v>70</v>
      </c>
      <c r="M1396" s="13" t="str">
        <f>IF(AND(LEN(H1396&gt;3),ISERROR(FIND("+",H1396,1))),RIGHT(H1396,2),IF(AND(LEN(H1396)=3,ISERROR(FIND("-",H1396,1))),LEFT(H1396,2),H1396))</f>
        <v>70</v>
      </c>
      <c r="N1396" s="13" t="str">
        <f>SUBSTITUTE(H1396,"+","-")</f>
        <v>70-</v>
      </c>
      <c r="O1396" s="3">
        <f t="shared" si="149"/>
        <v>3</v>
      </c>
      <c r="P1396" s="3">
        <f t="shared" si="150"/>
        <v>3</v>
      </c>
      <c r="Q1396" s="7">
        <f t="shared" si="151"/>
        <v>70</v>
      </c>
      <c r="R1396" s="7">
        <f t="shared" si="152"/>
        <v>70</v>
      </c>
      <c r="S1396" s="13" t="e">
        <f>VLOOKUP(A1396,history!$B:$F,2,0)</f>
        <v>#N/A</v>
      </c>
      <c r="T1396" s="13">
        <f>VLOOKUP($C1396,日期!$A:$D,3,0)</f>
        <v>5</v>
      </c>
      <c r="U1396" s="13">
        <f>VLOOKUP($C1396,日期!$A:$D,4,0)</f>
        <v>1</v>
      </c>
      <c r="V1396" s="65">
        <f t="shared" si="153"/>
        <v>44317</v>
      </c>
      <c r="W1396" s="13" t="s">
        <v>2960</v>
      </c>
    </row>
    <row r="1397" spans="1:23" ht="15">
      <c r="A1397" s="15">
        <v>2927</v>
      </c>
      <c r="B1397" s="15">
        <v>2021</v>
      </c>
      <c r="C1397" s="13" t="s">
        <v>9</v>
      </c>
      <c r="D1397" s="15">
        <v>20</v>
      </c>
      <c r="E1397" s="13" t="s">
        <v>14</v>
      </c>
      <c r="F1397" s="13" t="s">
        <v>11</v>
      </c>
      <c r="G1397" s="13" t="s">
        <v>12</v>
      </c>
      <c r="H1397" s="13" t="s">
        <v>16</v>
      </c>
      <c r="I1397" s="3">
        <f t="shared" si="147"/>
        <v>15</v>
      </c>
      <c r="J1397" s="7">
        <f t="shared" si="148"/>
        <v>19</v>
      </c>
      <c r="K1397" s="3">
        <f>LEN(H1397)</f>
        <v>5</v>
      </c>
      <c r="L1397" s="13" t="str">
        <f>IF(OR(AND(LEN(H1397&gt;3),ISERROR(FIND("-",H1397,1))),AND(LEN(H1397)&gt;3,ISERROR(FIND("+",H1397,1)))),LEFT(H1397,2),H1397)</f>
        <v>15</v>
      </c>
      <c r="M1397" s="13" t="str">
        <f>IF(AND(LEN(H1397&gt;3),ISERROR(FIND("+",H1397,1))),RIGHT(H1397,2),IF(AND(LEN(H1397)=3,ISERROR(FIND("-",H1397,1))),LEFT(H1397,2),H1397))</f>
        <v>19</v>
      </c>
      <c r="N1397" s="13" t="str">
        <f>SUBSTITUTE(H1397,"+","-")</f>
        <v>15-19</v>
      </c>
      <c r="O1397" s="3">
        <f t="shared" si="149"/>
        <v>5</v>
      </c>
      <c r="P1397" s="3">
        <f t="shared" si="150"/>
        <v>3</v>
      </c>
      <c r="Q1397" s="7">
        <f t="shared" si="151"/>
        <v>15</v>
      </c>
      <c r="R1397" s="7">
        <f t="shared" si="152"/>
        <v>19</v>
      </c>
      <c r="S1397" s="13" t="e">
        <f>VLOOKUP(A1397,history!$B:$F,2,0)</f>
        <v>#N/A</v>
      </c>
      <c r="T1397" s="13">
        <f>VLOOKUP($C1397,日期!$A:$D,3,0)</f>
        <v>5</v>
      </c>
      <c r="U1397" s="13">
        <f>VLOOKUP($C1397,日期!$A:$D,4,0)</f>
        <v>1</v>
      </c>
      <c r="V1397" s="65">
        <f t="shared" si="153"/>
        <v>44317</v>
      </c>
      <c r="W1397" s="13" t="s">
        <v>2961</v>
      </c>
    </row>
    <row r="1398" spans="1:23" ht="15">
      <c r="A1398" s="15">
        <v>2926</v>
      </c>
      <c r="B1398" s="15">
        <v>2021</v>
      </c>
      <c r="C1398" s="13" t="s">
        <v>9</v>
      </c>
      <c r="D1398" s="15">
        <v>20</v>
      </c>
      <c r="E1398" s="13" t="s">
        <v>14</v>
      </c>
      <c r="F1398" s="13" t="s">
        <v>17</v>
      </c>
      <c r="G1398" s="13" t="s">
        <v>12</v>
      </c>
      <c r="H1398" s="13" t="s">
        <v>29</v>
      </c>
      <c r="I1398" s="3">
        <f t="shared" si="147"/>
        <v>40</v>
      </c>
      <c r="J1398" s="7">
        <f t="shared" si="148"/>
        <v>44</v>
      </c>
      <c r="K1398" s="3">
        <f>LEN(H1398)</f>
        <v>5</v>
      </c>
      <c r="L1398" s="13" t="str">
        <f>IF(OR(AND(LEN(H1398&gt;3),ISERROR(FIND("-",H1398,1))),AND(LEN(H1398)&gt;3,ISERROR(FIND("+",H1398,1)))),LEFT(H1398,2),H1398)</f>
        <v>40</v>
      </c>
      <c r="M1398" s="13" t="str">
        <f>IF(AND(LEN(H1398&gt;3),ISERROR(FIND("+",H1398,1))),RIGHT(H1398,2),IF(AND(LEN(H1398)=3,ISERROR(FIND("-",H1398,1))),LEFT(H1398,2),H1398))</f>
        <v>44</v>
      </c>
      <c r="N1398" s="13" t="str">
        <f>SUBSTITUTE(H1398,"+","-")</f>
        <v>40-44</v>
      </c>
      <c r="O1398" s="3">
        <f t="shared" si="149"/>
        <v>5</v>
      </c>
      <c r="P1398" s="3">
        <f t="shared" si="150"/>
        <v>3</v>
      </c>
      <c r="Q1398" s="7">
        <f t="shared" si="151"/>
        <v>40</v>
      </c>
      <c r="R1398" s="7">
        <f t="shared" si="152"/>
        <v>44</v>
      </c>
      <c r="S1398" s="13" t="e">
        <f>VLOOKUP(A1398,history!$B:$F,2,0)</f>
        <v>#N/A</v>
      </c>
      <c r="T1398" s="13">
        <f>VLOOKUP($C1398,日期!$A:$D,3,0)</f>
        <v>5</v>
      </c>
      <c r="U1398" s="13">
        <f>VLOOKUP($C1398,日期!$A:$D,4,0)</f>
        <v>1</v>
      </c>
      <c r="V1398" s="65">
        <f t="shared" si="153"/>
        <v>44317</v>
      </c>
      <c r="W1398" s="13" t="s">
        <v>2962</v>
      </c>
    </row>
    <row r="1399" spans="1:23" ht="15">
      <c r="A1399" s="15">
        <v>2925</v>
      </c>
      <c r="B1399" s="15">
        <v>2021</v>
      </c>
      <c r="C1399" s="13" t="s">
        <v>9</v>
      </c>
      <c r="D1399" s="15">
        <v>20</v>
      </c>
      <c r="E1399" s="13" t="s">
        <v>10</v>
      </c>
      <c r="F1399" s="13" t="s">
        <v>11</v>
      </c>
      <c r="G1399" s="13" t="s">
        <v>12</v>
      </c>
      <c r="H1399" s="13" t="s">
        <v>15</v>
      </c>
      <c r="I1399" s="3">
        <f t="shared" si="147"/>
        <v>70</v>
      </c>
      <c r="J1399" s="7">
        <f t="shared" si="148"/>
        <v>70</v>
      </c>
      <c r="K1399" s="3">
        <f>LEN(H1399)</f>
        <v>3</v>
      </c>
      <c r="L1399" s="13" t="str">
        <f>IF(OR(AND(LEN(H1399&gt;3),ISERROR(FIND("-",H1399,1))),AND(LEN(H1399)&gt;3,ISERROR(FIND("+",H1399,1)))),LEFT(H1399,2),H1399)</f>
        <v>70</v>
      </c>
      <c r="M1399" s="13" t="str">
        <f>IF(AND(LEN(H1399&gt;3),ISERROR(FIND("+",H1399,1))),RIGHT(H1399,2),IF(AND(LEN(H1399)=3,ISERROR(FIND("-",H1399,1))),LEFT(H1399,2),H1399))</f>
        <v>70</v>
      </c>
      <c r="N1399" s="13" t="str">
        <f>SUBSTITUTE(H1399,"+","-")</f>
        <v>70-</v>
      </c>
      <c r="O1399" s="3">
        <f t="shared" si="149"/>
        <v>3</v>
      </c>
      <c r="P1399" s="3">
        <f t="shared" si="150"/>
        <v>3</v>
      </c>
      <c r="Q1399" s="7">
        <f t="shared" si="151"/>
        <v>70</v>
      </c>
      <c r="R1399" s="7">
        <f t="shared" si="152"/>
        <v>70</v>
      </c>
      <c r="S1399" s="13" t="e">
        <f>VLOOKUP(A1399,history!$B:$F,2,0)</f>
        <v>#N/A</v>
      </c>
      <c r="T1399" s="13">
        <f>VLOOKUP($C1399,日期!$A:$D,3,0)</f>
        <v>5</v>
      </c>
      <c r="U1399" s="13">
        <f>VLOOKUP($C1399,日期!$A:$D,4,0)</f>
        <v>1</v>
      </c>
      <c r="V1399" s="65">
        <f t="shared" si="153"/>
        <v>44317</v>
      </c>
      <c r="W1399" s="13" t="s">
        <v>2963</v>
      </c>
    </row>
    <row r="1400" spans="1:23" ht="15">
      <c r="A1400" s="15">
        <v>2924</v>
      </c>
      <c r="B1400" s="15">
        <v>2021</v>
      </c>
      <c r="C1400" s="13" t="s">
        <v>9</v>
      </c>
      <c r="D1400" s="15">
        <v>20</v>
      </c>
      <c r="E1400" s="13" t="s">
        <v>10</v>
      </c>
      <c r="F1400" s="13" t="s">
        <v>11</v>
      </c>
      <c r="G1400" s="13" t="s">
        <v>12</v>
      </c>
      <c r="H1400" s="13" t="s">
        <v>35</v>
      </c>
      <c r="I1400" s="3">
        <f t="shared" si="147"/>
        <v>55</v>
      </c>
      <c r="J1400" s="7">
        <f t="shared" si="148"/>
        <v>59</v>
      </c>
      <c r="K1400" s="3">
        <f>LEN(H1400)</f>
        <v>5</v>
      </c>
      <c r="L1400" s="13" t="str">
        <f>IF(OR(AND(LEN(H1400&gt;3),ISERROR(FIND("-",H1400,1))),AND(LEN(H1400)&gt;3,ISERROR(FIND("+",H1400,1)))),LEFT(H1400,2),H1400)</f>
        <v>55</v>
      </c>
      <c r="M1400" s="13" t="str">
        <f>IF(AND(LEN(H1400&gt;3),ISERROR(FIND("+",H1400,1))),RIGHT(H1400,2),IF(AND(LEN(H1400)=3,ISERROR(FIND("-",H1400,1))),LEFT(H1400,2),H1400))</f>
        <v>59</v>
      </c>
      <c r="N1400" s="13" t="str">
        <f>SUBSTITUTE(H1400,"+","-")</f>
        <v>55-59</v>
      </c>
      <c r="O1400" s="3">
        <f t="shared" si="149"/>
        <v>5</v>
      </c>
      <c r="P1400" s="3">
        <f t="shared" si="150"/>
        <v>3</v>
      </c>
      <c r="Q1400" s="7">
        <f t="shared" si="151"/>
        <v>55</v>
      </c>
      <c r="R1400" s="7">
        <f t="shared" si="152"/>
        <v>59</v>
      </c>
      <c r="S1400" s="13" t="e">
        <f>VLOOKUP(A1400,history!$B:$F,2,0)</f>
        <v>#N/A</v>
      </c>
      <c r="T1400" s="13">
        <f>VLOOKUP($C1400,日期!$A:$D,3,0)</f>
        <v>5</v>
      </c>
      <c r="U1400" s="13">
        <f>VLOOKUP($C1400,日期!$A:$D,4,0)</f>
        <v>1</v>
      </c>
      <c r="V1400" s="65">
        <f t="shared" si="153"/>
        <v>44317</v>
      </c>
      <c r="W1400" s="13" t="s">
        <v>2964</v>
      </c>
    </row>
    <row r="1401" spans="1:23" ht="15">
      <c r="A1401" s="15">
        <v>2923</v>
      </c>
      <c r="B1401" s="15">
        <v>2021</v>
      </c>
      <c r="C1401" s="13" t="s">
        <v>9</v>
      </c>
      <c r="D1401" s="15">
        <v>20</v>
      </c>
      <c r="E1401" s="13" t="s">
        <v>10</v>
      </c>
      <c r="F1401" s="13" t="s">
        <v>17</v>
      </c>
      <c r="G1401" s="13" t="s">
        <v>12</v>
      </c>
      <c r="H1401" s="13" t="s">
        <v>18</v>
      </c>
      <c r="I1401" s="3">
        <f t="shared" si="147"/>
        <v>65</v>
      </c>
      <c r="J1401" s="7">
        <f t="shared" si="148"/>
        <v>69</v>
      </c>
      <c r="K1401" s="3">
        <f>LEN(H1401)</f>
        <v>5</v>
      </c>
      <c r="L1401" s="13" t="str">
        <f>IF(OR(AND(LEN(H1401&gt;3),ISERROR(FIND("-",H1401,1))),AND(LEN(H1401)&gt;3,ISERROR(FIND("+",H1401,1)))),LEFT(H1401,2),H1401)</f>
        <v>65</v>
      </c>
      <c r="M1401" s="13" t="str">
        <f>IF(AND(LEN(H1401&gt;3),ISERROR(FIND("+",H1401,1))),RIGHT(H1401,2),IF(AND(LEN(H1401)=3,ISERROR(FIND("-",H1401,1))),LEFT(H1401,2),H1401))</f>
        <v>69</v>
      </c>
      <c r="N1401" s="13" t="str">
        <f>SUBSTITUTE(H1401,"+","-")</f>
        <v>65-69</v>
      </c>
      <c r="O1401" s="3">
        <f t="shared" si="149"/>
        <v>5</v>
      </c>
      <c r="P1401" s="3">
        <f t="shared" si="150"/>
        <v>3</v>
      </c>
      <c r="Q1401" s="7">
        <f t="shared" si="151"/>
        <v>65</v>
      </c>
      <c r="R1401" s="7">
        <f t="shared" si="152"/>
        <v>69</v>
      </c>
      <c r="S1401" s="13" t="e">
        <f>VLOOKUP(A1401,history!$B:$F,2,0)</f>
        <v>#N/A</v>
      </c>
      <c r="T1401" s="13">
        <f>VLOOKUP($C1401,日期!$A:$D,3,0)</f>
        <v>5</v>
      </c>
      <c r="U1401" s="13">
        <f>VLOOKUP($C1401,日期!$A:$D,4,0)</f>
        <v>1</v>
      </c>
      <c r="V1401" s="65">
        <f t="shared" si="153"/>
        <v>44317</v>
      </c>
      <c r="W1401" s="13" t="s">
        <v>2965</v>
      </c>
    </row>
    <row r="1402" spans="1:23" ht="15">
      <c r="A1402" s="15">
        <v>2922</v>
      </c>
      <c r="B1402" s="15">
        <v>2021</v>
      </c>
      <c r="C1402" s="13" t="s">
        <v>9</v>
      </c>
      <c r="D1402" s="15">
        <v>20</v>
      </c>
      <c r="E1402" s="13" t="s">
        <v>10</v>
      </c>
      <c r="F1402" s="13" t="s">
        <v>17</v>
      </c>
      <c r="G1402" s="13" t="s">
        <v>12</v>
      </c>
      <c r="H1402" s="13" t="s">
        <v>26</v>
      </c>
      <c r="I1402" s="3">
        <f t="shared" si="147"/>
        <v>30</v>
      </c>
      <c r="J1402" s="7">
        <f t="shared" si="148"/>
        <v>34</v>
      </c>
      <c r="K1402" s="3">
        <f>LEN(H1402)</f>
        <v>5</v>
      </c>
      <c r="L1402" s="13" t="str">
        <f>IF(OR(AND(LEN(H1402&gt;3),ISERROR(FIND("-",H1402,1))),AND(LEN(H1402)&gt;3,ISERROR(FIND("+",H1402,1)))),LEFT(H1402,2),H1402)</f>
        <v>30</v>
      </c>
      <c r="M1402" s="13" t="str">
        <f>IF(AND(LEN(H1402&gt;3),ISERROR(FIND("+",H1402,1))),RIGHT(H1402,2),IF(AND(LEN(H1402)=3,ISERROR(FIND("-",H1402,1))),LEFT(H1402,2),H1402))</f>
        <v>34</v>
      </c>
      <c r="N1402" s="13" t="str">
        <f>SUBSTITUTE(H1402,"+","-")</f>
        <v>30-34</v>
      </c>
      <c r="O1402" s="3">
        <f t="shared" si="149"/>
        <v>5</v>
      </c>
      <c r="P1402" s="3">
        <f t="shared" si="150"/>
        <v>3</v>
      </c>
      <c r="Q1402" s="7">
        <f t="shared" si="151"/>
        <v>30</v>
      </c>
      <c r="R1402" s="7">
        <f t="shared" si="152"/>
        <v>34</v>
      </c>
      <c r="S1402" s="13" t="e">
        <f>VLOOKUP(A1402,history!$B:$F,2,0)</f>
        <v>#N/A</v>
      </c>
      <c r="T1402" s="13">
        <f>VLOOKUP($C1402,日期!$A:$D,3,0)</f>
        <v>5</v>
      </c>
      <c r="U1402" s="13">
        <f>VLOOKUP($C1402,日期!$A:$D,4,0)</f>
        <v>1</v>
      </c>
      <c r="V1402" s="65">
        <f t="shared" si="153"/>
        <v>44317</v>
      </c>
      <c r="W1402" s="13" t="s">
        <v>2966</v>
      </c>
    </row>
    <row r="1403" spans="1:23" ht="15">
      <c r="A1403" s="15">
        <v>2921</v>
      </c>
      <c r="B1403" s="15">
        <v>2021</v>
      </c>
      <c r="C1403" s="13" t="s">
        <v>9</v>
      </c>
      <c r="D1403" s="15">
        <v>20</v>
      </c>
      <c r="E1403" s="13" t="s">
        <v>14</v>
      </c>
      <c r="F1403" s="13" t="s">
        <v>11</v>
      </c>
      <c r="G1403" s="13" t="s">
        <v>12</v>
      </c>
      <c r="H1403" s="13" t="s">
        <v>15</v>
      </c>
      <c r="I1403" s="3">
        <f t="shared" si="147"/>
        <v>70</v>
      </c>
      <c r="J1403" s="7">
        <f t="shared" si="148"/>
        <v>70</v>
      </c>
      <c r="K1403" s="3">
        <f>LEN(H1403)</f>
        <v>3</v>
      </c>
      <c r="L1403" s="13" t="str">
        <f>IF(OR(AND(LEN(H1403&gt;3),ISERROR(FIND("-",H1403,1))),AND(LEN(H1403)&gt;3,ISERROR(FIND("+",H1403,1)))),LEFT(H1403,2),H1403)</f>
        <v>70</v>
      </c>
      <c r="M1403" s="13" t="str">
        <f>IF(AND(LEN(H1403&gt;3),ISERROR(FIND("+",H1403,1))),RIGHT(H1403,2),IF(AND(LEN(H1403)=3,ISERROR(FIND("-",H1403,1))),LEFT(H1403,2),H1403))</f>
        <v>70</v>
      </c>
      <c r="N1403" s="13" t="str">
        <f>SUBSTITUTE(H1403,"+","-")</f>
        <v>70-</v>
      </c>
      <c r="O1403" s="3">
        <f t="shared" si="149"/>
        <v>3</v>
      </c>
      <c r="P1403" s="3">
        <f t="shared" si="150"/>
        <v>3</v>
      </c>
      <c r="Q1403" s="7">
        <f t="shared" si="151"/>
        <v>70</v>
      </c>
      <c r="R1403" s="7">
        <f t="shared" si="152"/>
        <v>70</v>
      </c>
      <c r="S1403" s="13" t="e">
        <f>VLOOKUP(A1403,history!$B:$F,2,0)</f>
        <v>#N/A</v>
      </c>
      <c r="T1403" s="13">
        <f>VLOOKUP($C1403,日期!$A:$D,3,0)</f>
        <v>5</v>
      </c>
      <c r="U1403" s="13">
        <f>VLOOKUP($C1403,日期!$A:$D,4,0)</f>
        <v>1</v>
      </c>
      <c r="V1403" s="65">
        <f t="shared" si="153"/>
        <v>44317</v>
      </c>
      <c r="W1403" s="13" t="s">
        <v>2967</v>
      </c>
    </row>
    <row r="1404" spans="1:23" ht="15">
      <c r="A1404" s="15">
        <v>2920</v>
      </c>
      <c r="B1404" s="15">
        <v>2021</v>
      </c>
      <c r="C1404" s="13" t="s">
        <v>9</v>
      </c>
      <c r="D1404" s="15">
        <v>20</v>
      </c>
      <c r="E1404" s="13" t="s">
        <v>14</v>
      </c>
      <c r="F1404" s="13" t="s">
        <v>11</v>
      </c>
      <c r="G1404" s="13" t="s">
        <v>12</v>
      </c>
      <c r="H1404" s="15">
        <v>1</v>
      </c>
      <c r="I1404" s="3">
        <f t="shared" si="147"/>
        <v>1</v>
      </c>
      <c r="J1404" s="7">
        <f t="shared" si="148"/>
        <v>1</v>
      </c>
      <c r="K1404" s="3">
        <f>LEN(H1404)</f>
        <v>1</v>
      </c>
      <c r="L1404" s="13" t="str">
        <f>IF(OR(AND(LEN(H1404&gt;3),ISERROR(FIND("-",H1404,1))),AND(LEN(H1404)&gt;3,ISERROR(FIND("+",H1404,1)))),LEFT(H1404,2),H1404)</f>
        <v>1</v>
      </c>
      <c r="M1404" s="13" t="str">
        <f>IF(AND(LEN(H1404&gt;3),ISERROR(FIND("+",H1404,1))),RIGHT(H1404,2),IF(AND(LEN(H1404)=3,ISERROR(FIND("-",H1404,1))),LEFT(H1404,2),H1404))</f>
        <v>1</v>
      </c>
      <c r="N1404" s="13" t="str">
        <f>SUBSTITUTE(H1404,"+","-")</f>
        <v>1</v>
      </c>
      <c r="O1404" s="3">
        <f t="shared" si="149"/>
        <v>1</v>
      </c>
      <c r="P1404" s="52" t="e">
        <f t="shared" si="150"/>
        <v>#VALUE!</v>
      </c>
      <c r="Q1404" s="7">
        <f t="shared" si="151"/>
        <v>1</v>
      </c>
      <c r="R1404" s="7">
        <f t="shared" si="152"/>
        <v>1</v>
      </c>
      <c r="S1404" s="13" t="e">
        <f>VLOOKUP(A1404,history!$B:$F,2,0)</f>
        <v>#N/A</v>
      </c>
      <c r="T1404" s="13">
        <f>VLOOKUP($C1404,日期!$A:$D,3,0)</f>
        <v>5</v>
      </c>
      <c r="U1404" s="13">
        <f>VLOOKUP($C1404,日期!$A:$D,4,0)</f>
        <v>1</v>
      </c>
      <c r="V1404" s="65">
        <f t="shared" si="153"/>
        <v>44317</v>
      </c>
      <c r="W1404" s="13" t="s">
        <v>2968</v>
      </c>
    </row>
    <row r="1405" spans="1:23" ht="15">
      <c r="A1405" s="15">
        <v>2919</v>
      </c>
      <c r="B1405" s="15">
        <v>2021</v>
      </c>
      <c r="C1405" s="13" t="s">
        <v>9</v>
      </c>
      <c r="D1405" s="15">
        <v>20</v>
      </c>
      <c r="E1405" s="13" t="s">
        <v>14</v>
      </c>
      <c r="F1405" s="13" t="s">
        <v>17</v>
      </c>
      <c r="G1405" s="13" t="s">
        <v>12</v>
      </c>
      <c r="H1405" s="13" t="s">
        <v>29</v>
      </c>
      <c r="I1405" s="3">
        <f t="shared" si="147"/>
        <v>40</v>
      </c>
      <c r="J1405" s="7">
        <f t="shared" si="148"/>
        <v>44</v>
      </c>
      <c r="K1405" s="3">
        <f>LEN(H1405)</f>
        <v>5</v>
      </c>
      <c r="L1405" s="13" t="str">
        <f>IF(OR(AND(LEN(H1405&gt;3),ISERROR(FIND("-",H1405,1))),AND(LEN(H1405)&gt;3,ISERROR(FIND("+",H1405,1)))),LEFT(H1405,2),H1405)</f>
        <v>40</v>
      </c>
      <c r="M1405" s="13" t="str">
        <f>IF(AND(LEN(H1405&gt;3),ISERROR(FIND("+",H1405,1))),RIGHT(H1405,2),IF(AND(LEN(H1405)=3,ISERROR(FIND("-",H1405,1))),LEFT(H1405,2),H1405))</f>
        <v>44</v>
      </c>
      <c r="N1405" s="13" t="str">
        <f>SUBSTITUTE(H1405,"+","-")</f>
        <v>40-44</v>
      </c>
      <c r="O1405" s="3">
        <f t="shared" si="149"/>
        <v>5</v>
      </c>
      <c r="P1405" s="3">
        <f t="shared" si="150"/>
        <v>3</v>
      </c>
      <c r="Q1405" s="7">
        <f t="shared" si="151"/>
        <v>40</v>
      </c>
      <c r="R1405" s="7">
        <f t="shared" si="152"/>
        <v>44</v>
      </c>
      <c r="S1405" s="13" t="e">
        <f>VLOOKUP(A1405,history!$B:$F,2,0)</f>
        <v>#N/A</v>
      </c>
      <c r="T1405" s="13">
        <f>VLOOKUP($C1405,日期!$A:$D,3,0)</f>
        <v>5</v>
      </c>
      <c r="U1405" s="13">
        <f>VLOOKUP($C1405,日期!$A:$D,4,0)</f>
        <v>1</v>
      </c>
      <c r="V1405" s="65">
        <f t="shared" si="153"/>
        <v>44317</v>
      </c>
      <c r="W1405" s="13" t="s">
        <v>2969</v>
      </c>
    </row>
    <row r="1406" spans="1:23" ht="15">
      <c r="A1406" s="15">
        <v>2918</v>
      </c>
      <c r="B1406" s="15">
        <v>2021</v>
      </c>
      <c r="C1406" s="13" t="s">
        <v>9</v>
      </c>
      <c r="D1406" s="15">
        <v>20</v>
      </c>
      <c r="E1406" s="13" t="s">
        <v>10</v>
      </c>
      <c r="F1406" s="13" t="s">
        <v>11</v>
      </c>
      <c r="G1406" s="13" t="s">
        <v>12</v>
      </c>
      <c r="H1406" s="13" t="s">
        <v>15</v>
      </c>
      <c r="I1406" s="3">
        <f t="shared" si="147"/>
        <v>70</v>
      </c>
      <c r="J1406" s="7">
        <f t="shared" si="148"/>
        <v>70</v>
      </c>
      <c r="K1406" s="3">
        <f>LEN(H1406)</f>
        <v>3</v>
      </c>
      <c r="L1406" s="13" t="str">
        <f>IF(OR(AND(LEN(H1406&gt;3),ISERROR(FIND("-",H1406,1))),AND(LEN(H1406)&gt;3,ISERROR(FIND("+",H1406,1)))),LEFT(H1406,2),H1406)</f>
        <v>70</v>
      </c>
      <c r="M1406" s="13" t="str">
        <f>IF(AND(LEN(H1406&gt;3),ISERROR(FIND("+",H1406,1))),RIGHT(H1406,2),IF(AND(LEN(H1406)=3,ISERROR(FIND("-",H1406,1))),LEFT(H1406,2),H1406))</f>
        <v>70</v>
      </c>
      <c r="N1406" s="13" t="str">
        <f>SUBSTITUTE(H1406,"+","-")</f>
        <v>70-</v>
      </c>
      <c r="O1406" s="3">
        <f t="shared" si="149"/>
        <v>3</v>
      </c>
      <c r="P1406" s="3">
        <f t="shared" si="150"/>
        <v>3</v>
      </c>
      <c r="Q1406" s="7">
        <f t="shared" si="151"/>
        <v>70</v>
      </c>
      <c r="R1406" s="7">
        <f t="shared" si="152"/>
        <v>70</v>
      </c>
      <c r="S1406" s="13" t="e">
        <f>VLOOKUP(A1406,history!$B:$F,2,0)</f>
        <v>#N/A</v>
      </c>
      <c r="T1406" s="13">
        <f>VLOOKUP($C1406,日期!$A:$D,3,0)</f>
        <v>5</v>
      </c>
      <c r="U1406" s="13">
        <f>VLOOKUP($C1406,日期!$A:$D,4,0)</f>
        <v>1</v>
      </c>
      <c r="V1406" s="65">
        <f t="shared" si="153"/>
        <v>44317</v>
      </c>
      <c r="W1406" s="13" t="s">
        <v>2970</v>
      </c>
    </row>
    <row r="1407" spans="1:23" ht="15">
      <c r="A1407" s="15">
        <v>2917</v>
      </c>
      <c r="B1407" s="15">
        <v>2021</v>
      </c>
      <c r="C1407" s="13" t="s">
        <v>9</v>
      </c>
      <c r="D1407" s="15">
        <v>20</v>
      </c>
      <c r="E1407" s="13" t="s">
        <v>10</v>
      </c>
      <c r="F1407" s="13" t="s">
        <v>11</v>
      </c>
      <c r="G1407" s="13" t="s">
        <v>12</v>
      </c>
      <c r="H1407" s="13" t="s">
        <v>35</v>
      </c>
      <c r="I1407" s="3">
        <f t="shared" si="147"/>
        <v>55</v>
      </c>
      <c r="J1407" s="7">
        <f t="shared" si="148"/>
        <v>59</v>
      </c>
      <c r="K1407" s="3">
        <f>LEN(H1407)</f>
        <v>5</v>
      </c>
      <c r="L1407" s="13" t="str">
        <f>IF(OR(AND(LEN(H1407&gt;3),ISERROR(FIND("-",H1407,1))),AND(LEN(H1407)&gt;3,ISERROR(FIND("+",H1407,1)))),LEFT(H1407,2),H1407)</f>
        <v>55</v>
      </c>
      <c r="M1407" s="13" t="str">
        <f>IF(AND(LEN(H1407&gt;3),ISERROR(FIND("+",H1407,1))),RIGHT(H1407,2),IF(AND(LEN(H1407)=3,ISERROR(FIND("-",H1407,1))),LEFT(H1407,2),H1407))</f>
        <v>59</v>
      </c>
      <c r="N1407" s="13" t="str">
        <f>SUBSTITUTE(H1407,"+","-")</f>
        <v>55-59</v>
      </c>
      <c r="O1407" s="3">
        <f t="shared" si="149"/>
        <v>5</v>
      </c>
      <c r="P1407" s="3">
        <f t="shared" si="150"/>
        <v>3</v>
      </c>
      <c r="Q1407" s="7">
        <f t="shared" si="151"/>
        <v>55</v>
      </c>
      <c r="R1407" s="7">
        <f t="shared" si="152"/>
        <v>59</v>
      </c>
      <c r="S1407" s="13" t="e">
        <f>VLOOKUP(A1407,history!$B:$F,2,0)</f>
        <v>#N/A</v>
      </c>
      <c r="T1407" s="13">
        <f>VLOOKUP($C1407,日期!$A:$D,3,0)</f>
        <v>5</v>
      </c>
      <c r="U1407" s="13">
        <f>VLOOKUP($C1407,日期!$A:$D,4,0)</f>
        <v>1</v>
      </c>
      <c r="V1407" s="65">
        <f t="shared" si="153"/>
        <v>44317</v>
      </c>
      <c r="W1407" s="13" t="s">
        <v>2971</v>
      </c>
    </row>
    <row r="1408" spans="1:23" ht="15">
      <c r="A1408" s="15">
        <v>2916</v>
      </c>
      <c r="B1408" s="15">
        <v>2021</v>
      </c>
      <c r="C1408" s="13" t="s">
        <v>9</v>
      </c>
      <c r="D1408" s="15">
        <v>20</v>
      </c>
      <c r="E1408" s="13" t="s">
        <v>10</v>
      </c>
      <c r="F1408" s="13" t="s">
        <v>17</v>
      </c>
      <c r="G1408" s="13" t="s">
        <v>12</v>
      </c>
      <c r="H1408" s="13" t="s">
        <v>18</v>
      </c>
      <c r="I1408" s="3">
        <f t="shared" si="147"/>
        <v>65</v>
      </c>
      <c r="J1408" s="7">
        <f t="shared" si="148"/>
        <v>69</v>
      </c>
      <c r="K1408" s="3">
        <f>LEN(H1408)</f>
        <v>5</v>
      </c>
      <c r="L1408" s="13" t="str">
        <f>IF(OR(AND(LEN(H1408&gt;3),ISERROR(FIND("-",H1408,1))),AND(LEN(H1408)&gt;3,ISERROR(FIND("+",H1408,1)))),LEFT(H1408,2),H1408)</f>
        <v>65</v>
      </c>
      <c r="M1408" s="13" t="str">
        <f>IF(AND(LEN(H1408&gt;3),ISERROR(FIND("+",H1408,1))),RIGHT(H1408,2),IF(AND(LEN(H1408)=3,ISERROR(FIND("-",H1408,1))),LEFT(H1408,2),H1408))</f>
        <v>69</v>
      </c>
      <c r="N1408" s="13" t="str">
        <f>SUBSTITUTE(H1408,"+","-")</f>
        <v>65-69</v>
      </c>
      <c r="O1408" s="3">
        <f t="shared" si="149"/>
        <v>5</v>
      </c>
      <c r="P1408" s="3">
        <f t="shared" si="150"/>
        <v>3</v>
      </c>
      <c r="Q1408" s="7">
        <f t="shared" si="151"/>
        <v>65</v>
      </c>
      <c r="R1408" s="7">
        <f t="shared" si="152"/>
        <v>69</v>
      </c>
      <c r="S1408" s="13" t="e">
        <f>VLOOKUP(A1408,history!$B:$F,2,0)</f>
        <v>#N/A</v>
      </c>
      <c r="T1408" s="13">
        <f>VLOOKUP($C1408,日期!$A:$D,3,0)</f>
        <v>5</v>
      </c>
      <c r="U1408" s="13">
        <f>VLOOKUP($C1408,日期!$A:$D,4,0)</f>
        <v>1</v>
      </c>
      <c r="V1408" s="65">
        <f t="shared" si="153"/>
        <v>44317</v>
      </c>
      <c r="W1408" s="13" t="s">
        <v>2972</v>
      </c>
    </row>
    <row r="1409" spans="1:23" ht="15">
      <c r="A1409" s="15">
        <v>2915</v>
      </c>
      <c r="B1409" s="15">
        <v>2021</v>
      </c>
      <c r="C1409" s="13" t="s">
        <v>9</v>
      </c>
      <c r="D1409" s="15">
        <v>20</v>
      </c>
      <c r="E1409" s="13" t="s">
        <v>10</v>
      </c>
      <c r="F1409" s="13" t="s">
        <v>17</v>
      </c>
      <c r="G1409" s="13" t="s">
        <v>12</v>
      </c>
      <c r="H1409" s="13" t="s">
        <v>26</v>
      </c>
      <c r="I1409" s="3">
        <f t="shared" si="147"/>
        <v>30</v>
      </c>
      <c r="J1409" s="7">
        <f t="shared" si="148"/>
        <v>34</v>
      </c>
      <c r="K1409" s="3">
        <f>LEN(H1409)</f>
        <v>5</v>
      </c>
      <c r="L1409" s="13" t="str">
        <f>IF(OR(AND(LEN(H1409&gt;3),ISERROR(FIND("-",H1409,1))),AND(LEN(H1409)&gt;3,ISERROR(FIND("+",H1409,1)))),LEFT(H1409,2),H1409)</f>
        <v>30</v>
      </c>
      <c r="M1409" s="13" t="str">
        <f>IF(AND(LEN(H1409&gt;3),ISERROR(FIND("+",H1409,1))),RIGHT(H1409,2),IF(AND(LEN(H1409)=3,ISERROR(FIND("-",H1409,1))),LEFT(H1409,2),H1409))</f>
        <v>34</v>
      </c>
      <c r="N1409" s="13" t="str">
        <f>SUBSTITUTE(H1409,"+","-")</f>
        <v>30-34</v>
      </c>
      <c r="O1409" s="3">
        <f t="shared" si="149"/>
        <v>5</v>
      </c>
      <c r="P1409" s="3">
        <f t="shared" si="150"/>
        <v>3</v>
      </c>
      <c r="Q1409" s="7">
        <f t="shared" si="151"/>
        <v>30</v>
      </c>
      <c r="R1409" s="7">
        <f t="shared" si="152"/>
        <v>34</v>
      </c>
      <c r="S1409" s="13" t="e">
        <f>VLOOKUP(A1409,history!$B:$F,2,0)</f>
        <v>#N/A</v>
      </c>
      <c r="T1409" s="13">
        <f>VLOOKUP($C1409,日期!$A:$D,3,0)</f>
        <v>5</v>
      </c>
      <c r="U1409" s="13">
        <f>VLOOKUP($C1409,日期!$A:$D,4,0)</f>
        <v>1</v>
      </c>
      <c r="V1409" s="65">
        <f t="shared" si="153"/>
        <v>44317</v>
      </c>
      <c r="W1409" s="13" t="s">
        <v>2973</v>
      </c>
    </row>
    <row r="1410" spans="1:23" ht="15">
      <c r="A1410" s="15">
        <v>2914</v>
      </c>
      <c r="B1410" s="15">
        <v>2021</v>
      </c>
      <c r="C1410" s="13" t="s">
        <v>9</v>
      </c>
      <c r="D1410" s="15">
        <v>20</v>
      </c>
      <c r="E1410" s="13" t="s">
        <v>14</v>
      </c>
      <c r="F1410" s="13" t="s">
        <v>11</v>
      </c>
      <c r="G1410" s="13" t="s">
        <v>12</v>
      </c>
      <c r="H1410" s="13" t="s">
        <v>15</v>
      </c>
      <c r="I1410" s="3">
        <f t="shared" si="147"/>
        <v>70</v>
      </c>
      <c r="J1410" s="7">
        <f t="shared" si="148"/>
        <v>70</v>
      </c>
      <c r="K1410" s="3">
        <f>LEN(H1410)</f>
        <v>3</v>
      </c>
      <c r="L1410" s="13" t="str">
        <f>IF(OR(AND(LEN(H1410&gt;3),ISERROR(FIND("-",H1410,1))),AND(LEN(H1410)&gt;3,ISERROR(FIND("+",H1410,1)))),LEFT(H1410,2),H1410)</f>
        <v>70</v>
      </c>
      <c r="M1410" s="13" t="str">
        <f>IF(AND(LEN(H1410&gt;3),ISERROR(FIND("+",H1410,1))),RIGHT(H1410,2),IF(AND(LEN(H1410)=3,ISERROR(FIND("-",H1410,1))),LEFT(H1410,2),H1410))</f>
        <v>70</v>
      </c>
      <c r="N1410" s="13" t="str">
        <f>SUBSTITUTE(H1410,"+","-")</f>
        <v>70-</v>
      </c>
      <c r="O1410" s="3">
        <f t="shared" si="149"/>
        <v>3</v>
      </c>
      <c r="P1410" s="3">
        <f t="shared" si="150"/>
        <v>3</v>
      </c>
      <c r="Q1410" s="7">
        <f t="shared" si="151"/>
        <v>70</v>
      </c>
      <c r="R1410" s="7">
        <f t="shared" si="152"/>
        <v>70</v>
      </c>
      <c r="S1410" s="13" t="e">
        <f>VLOOKUP(A1410,history!$B:$F,2,0)</f>
        <v>#N/A</v>
      </c>
      <c r="T1410" s="13">
        <f>VLOOKUP($C1410,日期!$A:$D,3,0)</f>
        <v>5</v>
      </c>
      <c r="U1410" s="13">
        <f>VLOOKUP($C1410,日期!$A:$D,4,0)</f>
        <v>1</v>
      </c>
      <c r="V1410" s="65">
        <f t="shared" si="153"/>
        <v>44317</v>
      </c>
      <c r="W1410" s="13" t="s">
        <v>2974</v>
      </c>
    </row>
    <row r="1411" spans="1:23" ht="15">
      <c r="A1411" s="15">
        <v>2913</v>
      </c>
      <c r="B1411" s="15">
        <v>2021</v>
      </c>
      <c r="C1411" s="13" t="s">
        <v>9</v>
      </c>
      <c r="D1411" s="15">
        <v>20</v>
      </c>
      <c r="E1411" s="13" t="s">
        <v>14</v>
      </c>
      <c r="F1411" s="13" t="s">
        <v>17</v>
      </c>
      <c r="G1411" s="13" t="s">
        <v>12</v>
      </c>
      <c r="H1411" s="13" t="s">
        <v>15</v>
      </c>
      <c r="I1411" s="3">
        <f t="shared" ref="I1411:I1474" si="154">VALUE(IF(LEN(H1411)&gt;=3,LEFT(H1411,2),H1411))</f>
        <v>70</v>
      </c>
      <c r="J1411" s="7">
        <f t="shared" ref="J1411:J1474" si="155">VALUE(IF(LEN(H1411)=5,RIGHT(H1411,2),LEFT(H1411,2)))</f>
        <v>70</v>
      </c>
      <c r="K1411" s="3">
        <f>LEN(H1411)</f>
        <v>3</v>
      </c>
      <c r="L1411" s="13" t="str">
        <f>IF(OR(AND(LEN(H1411&gt;3),ISERROR(FIND("-",H1411,1))),AND(LEN(H1411)&gt;3,ISERROR(FIND("+",H1411,1)))),LEFT(H1411,2),H1411)</f>
        <v>70</v>
      </c>
      <c r="M1411" s="13" t="str">
        <f>IF(AND(LEN(H1411&gt;3),ISERROR(FIND("+",H1411,1))),RIGHT(H1411,2),IF(AND(LEN(H1411)=3,ISERROR(FIND("-",H1411,1))),LEFT(H1411,2),H1411))</f>
        <v>70</v>
      </c>
      <c r="N1411" s="13" t="str">
        <f>SUBSTITUTE(H1411,"+","-")</f>
        <v>70-</v>
      </c>
      <c r="O1411" s="3">
        <f t="shared" ref="O1411:O1474" si="156">LEN(N1411)</f>
        <v>3</v>
      </c>
      <c r="P1411" s="3">
        <f t="shared" ref="P1411:P1474" si="157">FIND("-",N1411,1)</f>
        <v>3</v>
      </c>
      <c r="Q1411" s="7">
        <f t="shared" ref="Q1411:Q1474" si="158">VALUE(IF(ISERROR(FIND("-",N1411,1)),N1411,LEFT(N1411,FIND("-",N1411,1)-1)))</f>
        <v>70</v>
      </c>
      <c r="R1411" s="7">
        <f t="shared" ref="R1411:R1474" si="159">VALUE(IF(ISERROR(FIND("-",N1411,1)),N1411,IF(AND(FIND("-",N1411,1)=3,LEN(N1411)=3),LEFT(N1411,2),RIGHT(N1411,FIND("-",N1411,1)-1))))</f>
        <v>70</v>
      </c>
      <c r="S1411" s="13" t="e">
        <f>VLOOKUP(A1411,history!$B:$F,2,0)</f>
        <v>#N/A</v>
      </c>
      <c r="T1411" s="13">
        <f>VLOOKUP($C1411,日期!$A:$D,3,0)</f>
        <v>5</v>
      </c>
      <c r="U1411" s="13">
        <f>VLOOKUP($C1411,日期!$A:$D,4,0)</f>
        <v>1</v>
      </c>
      <c r="V1411" s="65">
        <f t="shared" ref="V1411:V1474" si="160">DATE(B1411,T1411,U1411)</f>
        <v>44317</v>
      </c>
      <c r="W1411" s="13" t="s">
        <v>2975</v>
      </c>
    </row>
    <row r="1412" spans="1:23" ht="15">
      <c r="A1412" s="15">
        <v>2912</v>
      </c>
      <c r="B1412" s="15">
        <v>2021</v>
      </c>
      <c r="C1412" s="13" t="s">
        <v>9</v>
      </c>
      <c r="D1412" s="15">
        <v>20</v>
      </c>
      <c r="E1412" s="13" t="s">
        <v>14</v>
      </c>
      <c r="F1412" s="13" t="s">
        <v>17</v>
      </c>
      <c r="G1412" s="13" t="s">
        <v>12</v>
      </c>
      <c r="H1412" s="13" t="s">
        <v>29</v>
      </c>
      <c r="I1412" s="3">
        <f t="shared" si="154"/>
        <v>40</v>
      </c>
      <c r="J1412" s="7">
        <f t="shared" si="155"/>
        <v>44</v>
      </c>
      <c r="K1412" s="3">
        <f>LEN(H1412)</f>
        <v>5</v>
      </c>
      <c r="L1412" s="13" t="str">
        <f>IF(OR(AND(LEN(H1412&gt;3),ISERROR(FIND("-",H1412,1))),AND(LEN(H1412)&gt;3,ISERROR(FIND("+",H1412,1)))),LEFT(H1412,2),H1412)</f>
        <v>40</v>
      </c>
      <c r="M1412" s="13" t="str">
        <f>IF(AND(LEN(H1412&gt;3),ISERROR(FIND("+",H1412,1))),RIGHT(H1412,2),IF(AND(LEN(H1412)=3,ISERROR(FIND("-",H1412,1))),LEFT(H1412,2),H1412))</f>
        <v>44</v>
      </c>
      <c r="N1412" s="13" t="str">
        <f>SUBSTITUTE(H1412,"+","-")</f>
        <v>40-44</v>
      </c>
      <c r="O1412" s="3">
        <f t="shared" si="156"/>
        <v>5</v>
      </c>
      <c r="P1412" s="3">
        <f t="shared" si="157"/>
        <v>3</v>
      </c>
      <c r="Q1412" s="7">
        <f t="shared" si="158"/>
        <v>40</v>
      </c>
      <c r="R1412" s="7">
        <f t="shared" si="159"/>
        <v>44</v>
      </c>
      <c r="S1412" s="13" t="e">
        <f>VLOOKUP(A1412,history!$B:$F,2,0)</f>
        <v>#N/A</v>
      </c>
      <c r="T1412" s="13">
        <f>VLOOKUP($C1412,日期!$A:$D,3,0)</f>
        <v>5</v>
      </c>
      <c r="U1412" s="13">
        <f>VLOOKUP($C1412,日期!$A:$D,4,0)</f>
        <v>1</v>
      </c>
      <c r="V1412" s="65">
        <f t="shared" si="160"/>
        <v>44317</v>
      </c>
      <c r="W1412" s="13" t="s">
        <v>2976</v>
      </c>
    </row>
    <row r="1413" spans="1:23" ht="15">
      <c r="A1413" s="15">
        <v>2911</v>
      </c>
      <c r="B1413" s="15">
        <v>2021</v>
      </c>
      <c r="C1413" s="13" t="s">
        <v>9</v>
      </c>
      <c r="D1413" s="15">
        <v>20</v>
      </c>
      <c r="E1413" s="13" t="s">
        <v>10</v>
      </c>
      <c r="F1413" s="13" t="s">
        <v>11</v>
      </c>
      <c r="G1413" s="13" t="s">
        <v>12</v>
      </c>
      <c r="H1413" s="13" t="s">
        <v>15</v>
      </c>
      <c r="I1413" s="3">
        <f t="shared" si="154"/>
        <v>70</v>
      </c>
      <c r="J1413" s="7">
        <f t="shared" si="155"/>
        <v>70</v>
      </c>
      <c r="K1413" s="3">
        <f>LEN(H1413)</f>
        <v>3</v>
      </c>
      <c r="L1413" s="13" t="str">
        <f>IF(OR(AND(LEN(H1413&gt;3),ISERROR(FIND("-",H1413,1))),AND(LEN(H1413)&gt;3,ISERROR(FIND("+",H1413,1)))),LEFT(H1413,2),H1413)</f>
        <v>70</v>
      </c>
      <c r="M1413" s="13" t="str">
        <f>IF(AND(LEN(H1413&gt;3),ISERROR(FIND("+",H1413,1))),RIGHT(H1413,2),IF(AND(LEN(H1413)=3,ISERROR(FIND("-",H1413,1))),LEFT(H1413,2),H1413))</f>
        <v>70</v>
      </c>
      <c r="N1413" s="13" t="str">
        <f>SUBSTITUTE(H1413,"+","-")</f>
        <v>70-</v>
      </c>
      <c r="O1413" s="3">
        <f t="shared" si="156"/>
        <v>3</v>
      </c>
      <c r="P1413" s="3">
        <f t="shared" si="157"/>
        <v>3</v>
      </c>
      <c r="Q1413" s="7">
        <f t="shared" si="158"/>
        <v>70</v>
      </c>
      <c r="R1413" s="7">
        <f t="shared" si="159"/>
        <v>70</v>
      </c>
      <c r="S1413" s="13" t="e">
        <f>VLOOKUP(A1413,history!$B:$F,2,0)</f>
        <v>#N/A</v>
      </c>
      <c r="T1413" s="13">
        <f>VLOOKUP($C1413,日期!$A:$D,3,0)</f>
        <v>5</v>
      </c>
      <c r="U1413" s="13">
        <f>VLOOKUP($C1413,日期!$A:$D,4,0)</f>
        <v>1</v>
      </c>
      <c r="V1413" s="65">
        <f t="shared" si="160"/>
        <v>44317</v>
      </c>
      <c r="W1413" s="13" t="s">
        <v>2977</v>
      </c>
    </row>
    <row r="1414" spans="1:23" ht="15">
      <c r="A1414" s="15">
        <v>2910</v>
      </c>
      <c r="B1414" s="15">
        <v>2021</v>
      </c>
      <c r="C1414" s="13" t="s">
        <v>9</v>
      </c>
      <c r="D1414" s="15">
        <v>20</v>
      </c>
      <c r="E1414" s="13" t="s">
        <v>10</v>
      </c>
      <c r="F1414" s="13" t="s">
        <v>11</v>
      </c>
      <c r="G1414" s="13" t="s">
        <v>12</v>
      </c>
      <c r="H1414" s="13" t="s">
        <v>35</v>
      </c>
      <c r="I1414" s="3">
        <f t="shared" si="154"/>
        <v>55</v>
      </c>
      <c r="J1414" s="7">
        <f t="shared" si="155"/>
        <v>59</v>
      </c>
      <c r="K1414" s="3">
        <f>LEN(H1414)</f>
        <v>5</v>
      </c>
      <c r="L1414" s="13" t="str">
        <f>IF(OR(AND(LEN(H1414&gt;3),ISERROR(FIND("-",H1414,1))),AND(LEN(H1414)&gt;3,ISERROR(FIND("+",H1414,1)))),LEFT(H1414,2),H1414)</f>
        <v>55</v>
      </c>
      <c r="M1414" s="13" t="str">
        <f>IF(AND(LEN(H1414&gt;3),ISERROR(FIND("+",H1414,1))),RIGHT(H1414,2),IF(AND(LEN(H1414)=3,ISERROR(FIND("-",H1414,1))),LEFT(H1414,2),H1414))</f>
        <v>59</v>
      </c>
      <c r="N1414" s="13" t="str">
        <f>SUBSTITUTE(H1414,"+","-")</f>
        <v>55-59</v>
      </c>
      <c r="O1414" s="3">
        <f t="shared" si="156"/>
        <v>5</v>
      </c>
      <c r="P1414" s="3">
        <f t="shared" si="157"/>
        <v>3</v>
      </c>
      <c r="Q1414" s="7">
        <f t="shared" si="158"/>
        <v>55</v>
      </c>
      <c r="R1414" s="7">
        <f t="shared" si="159"/>
        <v>59</v>
      </c>
      <c r="S1414" s="13" t="e">
        <f>VLOOKUP(A1414,history!$B:$F,2,0)</f>
        <v>#N/A</v>
      </c>
      <c r="T1414" s="13">
        <f>VLOOKUP($C1414,日期!$A:$D,3,0)</f>
        <v>5</v>
      </c>
      <c r="U1414" s="13">
        <f>VLOOKUP($C1414,日期!$A:$D,4,0)</f>
        <v>1</v>
      </c>
      <c r="V1414" s="65">
        <f t="shared" si="160"/>
        <v>44317</v>
      </c>
      <c r="W1414" s="13" t="s">
        <v>2978</v>
      </c>
    </row>
    <row r="1415" spans="1:23" ht="15">
      <c r="A1415" s="15">
        <v>2909</v>
      </c>
      <c r="B1415" s="15">
        <v>2021</v>
      </c>
      <c r="C1415" s="13" t="s">
        <v>9</v>
      </c>
      <c r="D1415" s="15">
        <v>20</v>
      </c>
      <c r="E1415" s="13" t="s">
        <v>10</v>
      </c>
      <c r="F1415" s="13" t="s">
        <v>17</v>
      </c>
      <c r="G1415" s="13" t="s">
        <v>12</v>
      </c>
      <c r="H1415" s="13" t="s">
        <v>18</v>
      </c>
      <c r="I1415" s="3">
        <f t="shared" si="154"/>
        <v>65</v>
      </c>
      <c r="J1415" s="7">
        <f t="shared" si="155"/>
        <v>69</v>
      </c>
      <c r="K1415" s="3">
        <f>LEN(H1415)</f>
        <v>5</v>
      </c>
      <c r="L1415" s="13" t="str">
        <f>IF(OR(AND(LEN(H1415&gt;3),ISERROR(FIND("-",H1415,1))),AND(LEN(H1415)&gt;3,ISERROR(FIND("+",H1415,1)))),LEFT(H1415,2),H1415)</f>
        <v>65</v>
      </c>
      <c r="M1415" s="13" t="str">
        <f>IF(AND(LEN(H1415&gt;3),ISERROR(FIND("+",H1415,1))),RIGHT(H1415,2),IF(AND(LEN(H1415)=3,ISERROR(FIND("-",H1415,1))),LEFT(H1415,2),H1415))</f>
        <v>69</v>
      </c>
      <c r="N1415" s="13" t="str">
        <f>SUBSTITUTE(H1415,"+","-")</f>
        <v>65-69</v>
      </c>
      <c r="O1415" s="3">
        <f t="shared" si="156"/>
        <v>5</v>
      </c>
      <c r="P1415" s="3">
        <f t="shared" si="157"/>
        <v>3</v>
      </c>
      <c r="Q1415" s="7">
        <f t="shared" si="158"/>
        <v>65</v>
      </c>
      <c r="R1415" s="7">
        <f t="shared" si="159"/>
        <v>69</v>
      </c>
      <c r="S1415" s="13" t="e">
        <f>VLOOKUP(A1415,history!$B:$F,2,0)</f>
        <v>#N/A</v>
      </c>
      <c r="T1415" s="13">
        <f>VLOOKUP($C1415,日期!$A:$D,3,0)</f>
        <v>5</v>
      </c>
      <c r="U1415" s="13">
        <f>VLOOKUP($C1415,日期!$A:$D,4,0)</f>
        <v>1</v>
      </c>
      <c r="V1415" s="65">
        <f t="shared" si="160"/>
        <v>44317</v>
      </c>
      <c r="W1415" s="13" t="s">
        <v>2979</v>
      </c>
    </row>
    <row r="1416" spans="1:23" ht="15">
      <c r="A1416" s="15">
        <v>2908</v>
      </c>
      <c r="B1416" s="15">
        <v>2021</v>
      </c>
      <c r="C1416" s="13" t="s">
        <v>9</v>
      </c>
      <c r="D1416" s="15">
        <v>20</v>
      </c>
      <c r="E1416" s="13" t="s">
        <v>10</v>
      </c>
      <c r="F1416" s="13" t="s">
        <v>17</v>
      </c>
      <c r="G1416" s="13" t="s">
        <v>12</v>
      </c>
      <c r="H1416" s="13" t="s">
        <v>26</v>
      </c>
      <c r="I1416" s="3">
        <f t="shared" si="154"/>
        <v>30</v>
      </c>
      <c r="J1416" s="7">
        <f t="shared" si="155"/>
        <v>34</v>
      </c>
      <c r="K1416" s="3">
        <f>LEN(H1416)</f>
        <v>5</v>
      </c>
      <c r="L1416" s="13" t="str">
        <f>IF(OR(AND(LEN(H1416&gt;3),ISERROR(FIND("-",H1416,1))),AND(LEN(H1416)&gt;3,ISERROR(FIND("+",H1416,1)))),LEFT(H1416,2),H1416)</f>
        <v>30</v>
      </c>
      <c r="M1416" s="13" t="str">
        <f>IF(AND(LEN(H1416&gt;3),ISERROR(FIND("+",H1416,1))),RIGHT(H1416,2),IF(AND(LEN(H1416)=3,ISERROR(FIND("-",H1416,1))),LEFT(H1416,2),H1416))</f>
        <v>34</v>
      </c>
      <c r="N1416" s="13" t="str">
        <f>SUBSTITUTE(H1416,"+","-")</f>
        <v>30-34</v>
      </c>
      <c r="O1416" s="3">
        <f t="shared" si="156"/>
        <v>5</v>
      </c>
      <c r="P1416" s="3">
        <f t="shared" si="157"/>
        <v>3</v>
      </c>
      <c r="Q1416" s="7">
        <f t="shared" si="158"/>
        <v>30</v>
      </c>
      <c r="R1416" s="7">
        <f t="shared" si="159"/>
        <v>34</v>
      </c>
      <c r="S1416" s="13" t="e">
        <f>VLOOKUP(A1416,history!$B:$F,2,0)</f>
        <v>#N/A</v>
      </c>
      <c r="T1416" s="13">
        <f>VLOOKUP($C1416,日期!$A:$D,3,0)</f>
        <v>5</v>
      </c>
      <c r="U1416" s="13">
        <f>VLOOKUP($C1416,日期!$A:$D,4,0)</f>
        <v>1</v>
      </c>
      <c r="V1416" s="65">
        <f t="shared" si="160"/>
        <v>44317</v>
      </c>
      <c r="W1416" s="13" t="s">
        <v>2980</v>
      </c>
    </row>
    <row r="1417" spans="1:23" ht="15">
      <c r="A1417" s="15">
        <v>2907</v>
      </c>
      <c r="B1417" s="15">
        <v>2021</v>
      </c>
      <c r="C1417" s="13" t="s">
        <v>9</v>
      </c>
      <c r="D1417" s="15">
        <v>20</v>
      </c>
      <c r="E1417" s="13" t="s">
        <v>14</v>
      </c>
      <c r="F1417" s="13" t="s">
        <v>11</v>
      </c>
      <c r="G1417" s="13" t="s">
        <v>12</v>
      </c>
      <c r="H1417" s="13" t="s">
        <v>15</v>
      </c>
      <c r="I1417" s="3">
        <f t="shared" si="154"/>
        <v>70</v>
      </c>
      <c r="J1417" s="7">
        <f t="shared" si="155"/>
        <v>70</v>
      </c>
      <c r="K1417" s="3">
        <f>LEN(H1417)</f>
        <v>3</v>
      </c>
      <c r="L1417" s="13" t="str">
        <f>IF(OR(AND(LEN(H1417&gt;3),ISERROR(FIND("-",H1417,1))),AND(LEN(H1417)&gt;3,ISERROR(FIND("+",H1417,1)))),LEFT(H1417,2),H1417)</f>
        <v>70</v>
      </c>
      <c r="M1417" s="13" t="str">
        <f>IF(AND(LEN(H1417&gt;3),ISERROR(FIND("+",H1417,1))),RIGHT(H1417,2),IF(AND(LEN(H1417)=3,ISERROR(FIND("-",H1417,1))),LEFT(H1417,2),H1417))</f>
        <v>70</v>
      </c>
      <c r="N1417" s="13" t="str">
        <f>SUBSTITUTE(H1417,"+","-")</f>
        <v>70-</v>
      </c>
      <c r="O1417" s="3">
        <f t="shared" si="156"/>
        <v>3</v>
      </c>
      <c r="P1417" s="3">
        <f t="shared" si="157"/>
        <v>3</v>
      </c>
      <c r="Q1417" s="7">
        <f t="shared" si="158"/>
        <v>70</v>
      </c>
      <c r="R1417" s="7">
        <f t="shared" si="159"/>
        <v>70</v>
      </c>
      <c r="S1417" s="13" t="e">
        <f>VLOOKUP(A1417,history!$B:$F,2,0)</f>
        <v>#N/A</v>
      </c>
      <c r="T1417" s="13">
        <f>VLOOKUP($C1417,日期!$A:$D,3,0)</f>
        <v>5</v>
      </c>
      <c r="U1417" s="13">
        <f>VLOOKUP($C1417,日期!$A:$D,4,0)</f>
        <v>1</v>
      </c>
      <c r="V1417" s="65">
        <f t="shared" si="160"/>
        <v>44317</v>
      </c>
      <c r="W1417" s="13" t="s">
        <v>2981</v>
      </c>
    </row>
    <row r="1418" spans="1:23" ht="15">
      <c r="A1418" s="15">
        <v>2906</v>
      </c>
      <c r="B1418" s="15">
        <v>2021</v>
      </c>
      <c r="C1418" s="13" t="s">
        <v>9</v>
      </c>
      <c r="D1418" s="15">
        <v>20</v>
      </c>
      <c r="E1418" s="13" t="s">
        <v>14</v>
      </c>
      <c r="F1418" s="13" t="s">
        <v>17</v>
      </c>
      <c r="G1418" s="13" t="s">
        <v>12</v>
      </c>
      <c r="H1418" s="13" t="s">
        <v>15</v>
      </c>
      <c r="I1418" s="3">
        <f t="shared" si="154"/>
        <v>70</v>
      </c>
      <c r="J1418" s="7">
        <f t="shared" si="155"/>
        <v>70</v>
      </c>
      <c r="K1418" s="3">
        <f>LEN(H1418)</f>
        <v>3</v>
      </c>
      <c r="L1418" s="13" t="str">
        <f>IF(OR(AND(LEN(H1418&gt;3),ISERROR(FIND("-",H1418,1))),AND(LEN(H1418)&gt;3,ISERROR(FIND("+",H1418,1)))),LEFT(H1418,2),H1418)</f>
        <v>70</v>
      </c>
      <c r="M1418" s="13" t="str">
        <f>IF(AND(LEN(H1418&gt;3),ISERROR(FIND("+",H1418,1))),RIGHT(H1418,2),IF(AND(LEN(H1418)=3,ISERROR(FIND("-",H1418,1))),LEFT(H1418,2),H1418))</f>
        <v>70</v>
      </c>
      <c r="N1418" s="13" t="str">
        <f>SUBSTITUTE(H1418,"+","-")</f>
        <v>70-</v>
      </c>
      <c r="O1418" s="3">
        <f t="shared" si="156"/>
        <v>3</v>
      </c>
      <c r="P1418" s="3">
        <f t="shared" si="157"/>
        <v>3</v>
      </c>
      <c r="Q1418" s="7">
        <f t="shared" si="158"/>
        <v>70</v>
      </c>
      <c r="R1418" s="7">
        <f t="shared" si="159"/>
        <v>70</v>
      </c>
      <c r="S1418" s="13" t="e">
        <f>VLOOKUP(A1418,history!$B:$F,2,0)</f>
        <v>#N/A</v>
      </c>
      <c r="T1418" s="13">
        <f>VLOOKUP($C1418,日期!$A:$D,3,0)</f>
        <v>5</v>
      </c>
      <c r="U1418" s="13">
        <f>VLOOKUP($C1418,日期!$A:$D,4,0)</f>
        <v>1</v>
      </c>
      <c r="V1418" s="65">
        <f t="shared" si="160"/>
        <v>44317</v>
      </c>
      <c r="W1418" s="13" t="s">
        <v>2982</v>
      </c>
    </row>
    <row r="1419" spans="1:23" ht="15">
      <c r="A1419" s="15">
        <v>2905</v>
      </c>
      <c r="B1419" s="15">
        <v>2021</v>
      </c>
      <c r="C1419" s="13" t="s">
        <v>9</v>
      </c>
      <c r="D1419" s="15">
        <v>20</v>
      </c>
      <c r="E1419" s="13" t="s">
        <v>14</v>
      </c>
      <c r="F1419" s="13" t="s">
        <v>17</v>
      </c>
      <c r="G1419" s="13" t="s">
        <v>12</v>
      </c>
      <c r="H1419" s="13" t="s">
        <v>34</v>
      </c>
      <c r="I1419" s="3">
        <f t="shared" si="154"/>
        <v>35</v>
      </c>
      <c r="J1419" s="7">
        <f t="shared" si="155"/>
        <v>39</v>
      </c>
      <c r="K1419" s="3">
        <f>LEN(H1419)</f>
        <v>5</v>
      </c>
      <c r="L1419" s="13" t="str">
        <f>IF(OR(AND(LEN(H1419&gt;3),ISERROR(FIND("-",H1419,1))),AND(LEN(H1419)&gt;3,ISERROR(FIND("+",H1419,1)))),LEFT(H1419,2),H1419)</f>
        <v>35</v>
      </c>
      <c r="M1419" s="13" t="str">
        <f>IF(AND(LEN(H1419&gt;3),ISERROR(FIND("+",H1419,1))),RIGHT(H1419,2),IF(AND(LEN(H1419)=3,ISERROR(FIND("-",H1419,1))),LEFT(H1419,2),H1419))</f>
        <v>39</v>
      </c>
      <c r="N1419" s="13" t="str">
        <f>SUBSTITUTE(H1419,"+","-")</f>
        <v>35-39</v>
      </c>
      <c r="O1419" s="3">
        <f t="shared" si="156"/>
        <v>5</v>
      </c>
      <c r="P1419" s="3">
        <f t="shared" si="157"/>
        <v>3</v>
      </c>
      <c r="Q1419" s="7">
        <f t="shared" si="158"/>
        <v>35</v>
      </c>
      <c r="R1419" s="7">
        <f t="shared" si="159"/>
        <v>39</v>
      </c>
      <c r="S1419" s="13" t="e">
        <f>VLOOKUP(A1419,history!$B:$F,2,0)</f>
        <v>#N/A</v>
      </c>
      <c r="T1419" s="13">
        <f>VLOOKUP($C1419,日期!$A:$D,3,0)</f>
        <v>5</v>
      </c>
      <c r="U1419" s="13">
        <f>VLOOKUP($C1419,日期!$A:$D,4,0)</f>
        <v>1</v>
      </c>
      <c r="V1419" s="65">
        <f t="shared" si="160"/>
        <v>44317</v>
      </c>
      <c r="W1419" s="13" t="s">
        <v>2983</v>
      </c>
    </row>
    <row r="1420" spans="1:23" ht="15">
      <c r="A1420" s="15">
        <v>2904</v>
      </c>
      <c r="B1420" s="15">
        <v>2021</v>
      </c>
      <c r="C1420" s="13" t="s">
        <v>9</v>
      </c>
      <c r="D1420" s="15">
        <v>20</v>
      </c>
      <c r="E1420" s="13" t="s">
        <v>10</v>
      </c>
      <c r="F1420" s="13" t="s">
        <v>11</v>
      </c>
      <c r="G1420" s="13" t="s">
        <v>12</v>
      </c>
      <c r="H1420" s="13" t="s">
        <v>15</v>
      </c>
      <c r="I1420" s="3">
        <f t="shared" si="154"/>
        <v>70</v>
      </c>
      <c r="J1420" s="7">
        <f t="shared" si="155"/>
        <v>70</v>
      </c>
      <c r="K1420" s="3">
        <f>LEN(H1420)</f>
        <v>3</v>
      </c>
      <c r="L1420" s="13" t="str">
        <f>IF(OR(AND(LEN(H1420&gt;3),ISERROR(FIND("-",H1420,1))),AND(LEN(H1420)&gt;3,ISERROR(FIND("+",H1420,1)))),LEFT(H1420,2),H1420)</f>
        <v>70</v>
      </c>
      <c r="M1420" s="13" t="str">
        <f>IF(AND(LEN(H1420&gt;3),ISERROR(FIND("+",H1420,1))),RIGHT(H1420,2),IF(AND(LEN(H1420)=3,ISERROR(FIND("-",H1420,1))),LEFT(H1420,2),H1420))</f>
        <v>70</v>
      </c>
      <c r="N1420" s="13" t="str">
        <f>SUBSTITUTE(H1420,"+","-")</f>
        <v>70-</v>
      </c>
      <c r="O1420" s="3">
        <f t="shared" si="156"/>
        <v>3</v>
      </c>
      <c r="P1420" s="3">
        <f t="shared" si="157"/>
        <v>3</v>
      </c>
      <c r="Q1420" s="7">
        <f t="shared" si="158"/>
        <v>70</v>
      </c>
      <c r="R1420" s="7">
        <f t="shared" si="159"/>
        <v>70</v>
      </c>
      <c r="S1420" s="13" t="e">
        <f>VLOOKUP(A1420,history!$B:$F,2,0)</f>
        <v>#N/A</v>
      </c>
      <c r="T1420" s="13">
        <f>VLOOKUP($C1420,日期!$A:$D,3,0)</f>
        <v>5</v>
      </c>
      <c r="U1420" s="13">
        <f>VLOOKUP($C1420,日期!$A:$D,4,0)</f>
        <v>1</v>
      </c>
      <c r="V1420" s="65">
        <f t="shared" si="160"/>
        <v>44317</v>
      </c>
      <c r="W1420" s="13" t="s">
        <v>2984</v>
      </c>
    </row>
    <row r="1421" spans="1:23" ht="15">
      <c r="A1421" s="15">
        <v>2903</v>
      </c>
      <c r="B1421" s="15">
        <v>2021</v>
      </c>
      <c r="C1421" s="13" t="s">
        <v>9</v>
      </c>
      <c r="D1421" s="15">
        <v>20</v>
      </c>
      <c r="E1421" s="13" t="s">
        <v>10</v>
      </c>
      <c r="F1421" s="13" t="s">
        <v>11</v>
      </c>
      <c r="G1421" s="13" t="s">
        <v>12</v>
      </c>
      <c r="H1421" s="13" t="s">
        <v>35</v>
      </c>
      <c r="I1421" s="3">
        <f t="shared" si="154"/>
        <v>55</v>
      </c>
      <c r="J1421" s="7">
        <f t="shared" si="155"/>
        <v>59</v>
      </c>
      <c r="K1421" s="3">
        <f>LEN(H1421)</f>
        <v>5</v>
      </c>
      <c r="L1421" s="13" t="str">
        <f>IF(OR(AND(LEN(H1421&gt;3),ISERROR(FIND("-",H1421,1))),AND(LEN(H1421)&gt;3,ISERROR(FIND("+",H1421,1)))),LEFT(H1421,2),H1421)</f>
        <v>55</v>
      </c>
      <c r="M1421" s="13" t="str">
        <f>IF(AND(LEN(H1421&gt;3),ISERROR(FIND("+",H1421,1))),RIGHT(H1421,2),IF(AND(LEN(H1421)=3,ISERROR(FIND("-",H1421,1))),LEFT(H1421,2),H1421))</f>
        <v>59</v>
      </c>
      <c r="N1421" s="13" t="str">
        <f>SUBSTITUTE(H1421,"+","-")</f>
        <v>55-59</v>
      </c>
      <c r="O1421" s="3">
        <f t="shared" si="156"/>
        <v>5</v>
      </c>
      <c r="P1421" s="3">
        <f t="shared" si="157"/>
        <v>3</v>
      </c>
      <c r="Q1421" s="7">
        <f t="shared" si="158"/>
        <v>55</v>
      </c>
      <c r="R1421" s="7">
        <f t="shared" si="159"/>
        <v>59</v>
      </c>
      <c r="S1421" s="13" t="e">
        <f>VLOOKUP(A1421,history!$B:$F,2,0)</f>
        <v>#N/A</v>
      </c>
      <c r="T1421" s="13">
        <f>VLOOKUP($C1421,日期!$A:$D,3,0)</f>
        <v>5</v>
      </c>
      <c r="U1421" s="13">
        <f>VLOOKUP($C1421,日期!$A:$D,4,0)</f>
        <v>1</v>
      </c>
      <c r="V1421" s="65">
        <f t="shared" si="160"/>
        <v>44317</v>
      </c>
      <c r="W1421" s="13" t="s">
        <v>2985</v>
      </c>
    </row>
    <row r="1422" spans="1:23" ht="15">
      <c r="A1422" s="15">
        <v>2902</v>
      </c>
      <c r="B1422" s="15">
        <v>2021</v>
      </c>
      <c r="C1422" s="13" t="s">
        <v>9</v>
      </c>
      <c r="D1422" s="15">
        <v>20</v>
      </c>
      <c r="E1422" s="13" t="s">
        <v>10</v>
      </c>
      <c r="F1422" s="13" t="s">
        <v>17</v>
      </c>
      <c r="G1422" s="13" t="s">
        <v>12</v>
      </c>
      <c r="H1422" s="13" t="s">
        <v>18</v>
      </c>
      <c r="I1422" s="3">
        <f t="shared" si="154"/>
        <v>65</v>
      </c>
      <c r="J1422" s="7">
        <f t="shared" si="155"/>
        <v>69</v>
      </c>
      <c r="K1422" s="3">
        <f>LEN(H1422)</f>
        <v>5</v>
      </c>
      <c r="L1422" s="13" t="str">
        <f>IF(OR(AND(LEN(H1422&gt;3),ISERROR(FIND("-",H1422,1))),AND(LEN(H1422)&gt;3,ISERROR(FIND("+",H1422,1)))),LEFT(H1422,2),H1422)</f>
        <v>65</v>
      </c>
      <c r="M1422" s="13" t="str">
        <f>IF(AND(LEN(H1422&gt;3),ISERROR(FIND("+",H1422,1))),RIGHT(H1422,2),IF(AND(LEN(H1422)=3,ISERROR(FIND("-",H1422,1))),LEFT(H1422,2),H1422))</f>
        <v>69</v>
      </c>
      <c r="N1422" s="13" t="str">
        <f>SUBSTITUTE(H1422,"+","-")</f>
        <v>65-69</v>
      </c>
      <c r="O1422" s="3">
        <f t="shared" si="156"/>
        <v>5</v>
      </c>
      <c r="P1422" s="3">
        <f t="shared" si="157"/>
        <v>3</v>
      </c>
      <c r="Q1422" s="7">
        <f t="shared" si="158"/>
        <v>65</v>
      </c>
      <c r="R1422" s="7">
        <f t="shared" si="159"/>
        <v>69</v>
      </c>
      <c r="S1422" s="13" t="e">
        <f>VLOOKUP(A1422,history!$B:$F,2,0)</f>
        <v>#N/A</v>
      </c>
      <c r="T1422" s="13">
        <f>VLOOKUP($C1422,日期!$A:$D,3,0)</f>
        <v>5</v>
      </c>
      <c r="U1422" s="13">
        <f>VLOOKUP($C1422,日期!$A:$D,4,0)</f>
        <v>1</v>
      </c>
      <c r="V1422" s="65">
        <f t="shared" si="160"/>
        <v>44317</v>
      </c>
      <c r="W1422" s="13" t="s">
        <v>2986</v>
      </c>
    </row>
    <row r="1423" spans="1:23" ht="15">
      <c r="A1423" s="15">
        <v>2901</v>
      </c>
      <c r="B1423" s="15">
        <v>2021</v>
      </c>
      <c r="C1423" s="13" t="s">
        <v>9</v>
      </c>
      <c r="D1423" s="15">
        <v>20</v>
      </c>
      <c r="E1423" s="13" t="s">
        <v>10</v>
      </c>
      <c r="F1423" s="13" t="s">
        <v>17</v>
      </c>
      <c r="G1423" s="13" t="s">
        <v>12</v>
      </c>
      <c r="H1423" s="13" t="s">
        <v>26</v>
      </c>
      <c r="I1423" s="3">
        <f t="shared" si="154"/>
        <v>30</v>
      </c>
      <c r="J1423" s="7">
        <f t="shared" si="155"/>
        <v>34</v>
      </c>
      <c r="K1423" s="3">
        <f>LEN(H1423)</f>
        <v>5</v>
      </c>
      <c r="L1423" s="13" t="str">
        <f>IF(OR(AND(LEN(H1423&gt;3),ISERROR(FIND("-",H1423,1))),AND(LEN(H1423)&gt;3,ISERROR(FIND("+",H1423,1)))),LEFT(H1423,2),H1423)</f>
        <v>30</v>
      </c>
      <c r="M1423" s="13" t="str">
        <f>IF(AND(LEN(H1423&gt;3),ISERROR(FIND("+",H1423,1))),RIGHT(H1423,2),IF(AND(LEN(H1423)=3,ISERROR(FIND("-",H1423,1))),LEFT(H1423,2),H1423))</f>
        <v>34</v>
      </c>
      <c r="N1423" s="13" t="str">
        <f>SUBSTITUTE(H1423,"+","-")</f>
        <v>30-34</v>
      </c>
      <c r="O1423" s="3">
        <f t="shared" si="156"/>
        <v>5</v>
      </c>
      <c r="P1423" s="3">
        <f t="shared" si="157"/>
        <v>3</v>
      </c>
      <c r="Q1423" s="7">
        <f t="shared" si="158"/>
        <v>30</v>
      </c>
      <c r="R1423" s="7">
        <f t="shared" si="159"/>
        <v>34</v>
      </c>
      <c r="S1423" s="13" t="e">
        <f>VLOOKUP(A1423,history!$B:$F,2,0)</f>
        <v>#N/A</v>
      </c>
      <c r="T1423" s="13">
        <f>VLOOKUP($C1423,日期!$A:$D,3,0)</f>
        <v>5</v>
      </c>
      <c r="U1423" s="13">
        <f>VLOOKUP($C1423,日期!$A:$D,4,0)</f>
        <v>1</v>
      </c>
      <c r="V1423" s="65">
        <f t="shared" si="160"/>
        <v>44317</v>
      </c>
      <c r="W1423" s="13" t="s">
        <v>2987</v>
      </c>
    </row>
    <row r="1424" spans="1:23" ht="15">
      <c r="A1424" s="15">
        <v>2900</v>
      </c>
      <c r="B1424" s="15">
        <v>2021</v>
      </c>
      <c r="C1424" s="13" t="s">
        <v>9</v>
      </c>
      <c r="D1424" s="15">
        <v>20</v>
      </c>
      <c r="E1424" s="13" t="s">
        <v>14</v>
      </c>
      <c r="F1424" s="13" t="s">
        <v>11</v>
      </c>
      <c r="G1424" s="13" t="s">
        <v>12</v>
      </c>
      <c r="H1424" s="13" t="s">
        <v>15</v>
      </c>
      <c r="I1424" s="3">
        <f t="shared" si="154"/>
        <v>70</v>
      </c>
      <c r="J1424" s="7">
        <f t="shared" si="155"/>
        <v>70</v>
      </c>
      <c r="K1424" s="3">
        <f>LEN(H1424)</f>
        <v>3</v>
      </c>
      <c r="L1424" s="13" t="str">
        <f>IF(OR(AND(LEN(H1424&gt;3),ISERROR(FIND("-",H1424,1))),AND(LEN(H1424)&gt;3,ISERROR(FIND("+",H1424,1)))),LEFT(H1424,2),H1424)</f>
        <v>70</v>
      </c>
      <c r="M1424" s="13" t="str">
        <f>IF(AND(LEN(H1424&gt;3),ISERROR(FIND("+",H1424,1))),RIGHT(H1424,2),IF(AND(LEN(H1424)=3,ISERROR(FIND("-",H1424,1))),LEFT(H1424,2),H1424))</f>
        <v>70</v>
      </c>
      <c r="N1424" s="13" t="str">
        <f>SUBSTITUTE(H1424,"+","-")</f>
        <v>70-</v>
      </c>
      <c r="O1424" s="3">
        <f t="shared" si="156"/>
        <v>3</v>
      </c>
      <c r="P1424" s="3">
        <f t="shared" si="157"/>
        <v>3</v>
      </c>
      <c r="Q1424" s="7">
        <f t="shared" si="158"/>
        <v>70</v>
      </c>
      <c r="R1424" s="7">
        <f t="shared" si="159"/>
        <v>70</v>
      </c>
      <c r="S1424" s="13" t="e">
        <f>VLOOKUP(A1424,history!$B:$F,2,0)</f>
        <v>#N/A</v>
      </c>
      <c r="T1424" s="13">
        <f>VLOOKUP($C1424,日期!$A:$D,3,0)</f>
        <v>5</v>
      </c>
      <c r="U1424" s="13">
        <f>VLOOKUP($C1424,日期!$A:$D,4,0)</f>
        <v>1</v>
      </c>
      <c r="V1424" s="65">
        <f t="shared" si="160"/>
        <v>44317</v>
      </c>
      <c r="W1424" s="13" t="s">
        <v>2988</v>
      </c>
    </row>
    <row r="1425" spans="1:23" ht="15">
      <c r="A1425" s="15">
        <v>2899</v>
      </c>
      <c r="B1425" s="15">
        <v>2021</v>
      </c>
      <c r="C1425" s="13" t="s">
        <v>9</v>
      </c>
      <c r="D1425" s="15">
        <v>20</v>
      </c>
      <c r="E1425" s="13" t="s">
        <v>14</v>
      </c>
      <c r="F1425" s="13" t="s">
        <v>17</v>
      </c>
      <c r="G1425" s="13" t="s">
        <v>12</v>
      </c>
      <c r="H1425" s="13" t="s">
        <v>15</v>
      </c>
      <c r="I1425" s="3">
        <f t="shared" si="154"/>
        <v>70</v>
      </c>
      <c r="J1425" s="7">
        <f t="shared" si="155"/>
        <v>70</v>
      </c>
      <c r="K1425" s="3">
        <f>LEN(H1425)</f>
        <v>3</v>
      </c>
      <c r="L1425" s="13" t="str">
        <f>IF(OR(AND(LEN(H1425&gt;3),ISERROR(FIND("-",H1425,1))),AND(LEN(H1425)&gt;3,ISERROR(FIND("+",H1425,1)))),LEFT(H1425,2),H1425)</f>
        <v>70</v>
      </c>
      <c r="M1425" s="13" t="str">
        <f>IF(AND(LEN(H1425&gt;3),ISERROR(FIND("+",H1425,1))),RIGHT(H1425,2),IF(AND(LEN(H1425)=3,ISERROR(FIND("-",H1425,1))),LEFT(H1425,2),H1425))</f>
        <v>70</v>
      </c>
      <c r="N1425" s="13" t="str">
        <f>SUBSTITUTE(H1425,"+","-")</f>
        <v>70-</v>
      </c>
      <c r="O1425" s="3">
        <f t="shared" si="156"/>
        <v>3</v>
      </c>
      <c r="P1425" s="3">
        <f t="shared" si="157"/>
        <v>3</v>
      </c>
      <c r="Q1425" s="7">
        <f t="shared" si="158"/>
        <v>70</v>
      </c>
      <c r="R1425" s="7">
        <f t="shared" si="159"/>
        <v>70</v>
      </c>
      <c r="S1425" s="13" t="e">
        <f>VLOOKUP(A1425,history!$B:$F,2,0)</f>
        <v>#N/A</v>
      </c>
      <c r="T1425" s="13">
        <f>VLOOKUP($C1425,日期!$A:$D,3,0)</f>
        <v>5</v>
      </c>
      <c r="U1425" s="13">
        <f>VLOOKUP($C1425,日期!$A:$D,4,0)</f>
        <v>1</v>
      </c>
      <c r="V1425" s="65">
        <f t="shared" si="160"/>
        <v>44317</v>
      </c>
      <c r="W1425" s="13" t="s">
        <v>2989</v>
      </c>
    </row>
    <row r="1426" spans="1:23" ht="15">
      <c r="A1426" s="15">
        <v>2898</v>
      </c>
      <c r="B1426" s="15">
        <v>2021</v>
      </c>
      <c r="C1426" s="13" t="s">
        <v>9</v>
      </c>
      <c r="D1426" s="15">
        <v>20</v>
      </c>
      <c r="E1426" s="13" t="s">
        <v>14</v>
      </c>
      <c r="F1426" s="13" t="s">
        <v>17</v>
      </c>
      <c r="G1426" s="13" t="s">
        <v>12</v>
      </c>
      <c r="H1426" s="13" t="s">
        <v>34</v>
      </c>
      <c r="I1426" s="3">
        <f t="shared" si="154"/>
        <v>35</v>
      </c>
      <c r="J1426" s="7">
        <f t="shared" si="155"/>
        <v>39</v>
      </c>
      <c r="K1426" s="3">
        <f>LEN(H1426)</f>
        <v>5</v>
      </c>
      <c r="L1426" s="13" t="str">
        <f>IF(OR(AND(LEN(H1426&gt;3),ISERROR(FIND("-",H1426,1))),AND(LEN(H1426)&gt;3,ISERROR(FIND("+",H1426,1)))),LEFT(H1426,2),H1426)</f>
        <v>35</v>
      </c>
      <c r="M1426" s="13" t="str">
        <f>IF(AND(LEN(H1426&gt;3),ISERROR(FIND("+",H1426,1))),RIGHT(H1426,2),IF(AND(LEN(H1426)=3,ISERROR(FIND("-",H1426,1))),LEFT(H1426,2),H1426))</f>
        <v>39</v>
      </c>
      <c r="N1426" s="13" t="str">
        <f>SUBSTITUTE(H1426,"+","-")</f>
        <v>35-39</v>
      </c>
      <c r="O1426" s="3">
        <f t="shared" si="156"/>
        <v>5</v>
      </c>
      <c r="P1426" s="3">
        <f t="shared" si="157"/>
        <v>3</v>
      </c>
      <c r="Q1426" s="7">
        <f t="shared" si="158"/>
        <v>35</v>
      </c>
      <c r="R1426" s="7">
        <f t="shared" si="159"/>
        <v>39</v>
      </c>
      <c r="S1426" s="13" t="e">
        <f>VLOOKUP(A1426,history!$B:$F,2,0)</f>
        <v>#N/A</v>
      </c>
      <c r="T1426" s="13">
        <f>VLOOKUP($C1426,日期!$A:$D,3,0)</f>
        <v>5</v>
      </c>
      <c r="U1426" s="13">
        <f>VLOOKUP($C1426,日期!$A:$D,4,0)</f>
        <v>1</v>
      </c>
      <c r="V1426" s="65">
        <f t="shared" si="160"/>
        <v>44317</v>
      </c>
      <c r="W1426" s="13" t="s">
        <v>2990</v>
      </c>
    </row>
    <row r="1427" spans="1:23" ht="15">
      <c r="A1427" s="15">
        <v>2897</v>
      </c>
      <c r="B1427" s="15">
        <v>2021</v>
      </c>
      <c r="C1427" s="13" t="s">
        <v>9</v>
      </c>
      <c r="D1427" s="15">
        <v>20</v>
      </c>
      <c r="E1427" s="13" t="s">
        <v>10</v>
      </c>
      <c r="F1427" s="13" t="s">
        <v>11</v>
      </c>
      <c r="G1427" s="13" t="s">
        <v>12</v>
      </c>
      <c r="H1427" s="13" t="s">
        <v>15</v>
      </c>
      <c r="I1427" s="3">
        <f t="shared" si="154"/>
        <v>70</v>
      </c>
      <c r="J1427" s="7">
        <f t="shared" si="155"/>
        <v>70</v>
      </c>
      <c r="K1427" s="3">
        <f>LEN(H1427)</f>
        <v>3</v>
      </c>
      <c r="L1427" s="13" t="str">
        <f>IF(OR(AND(LEN(H1427&gt;3),ISERROR(FIND("-",H1427,1))),AND(LEN(H1427)&gt;3,ISERROR(FIND("+",H1427,1)))),LEFT(H1427,2),H1427)</f>
        <v>70</v>
      </c>
      <c r="M1427" s="13" t="str">
        <f>IF(AND(LEN(H1427&gt;3),ISERROR(FIND("+",H1427,1))),RIGHT(H1427,2),IF(AND(LEN(H1427)=3,ISERROR(FIND("-",H1427,1))),LEFT(H1427,2),H1427))</f>
        <v>70</v>
      </c>
      <c r="N1427" s="13" t="str">
        <f>SUBSTITUTE(H1427,"+","-")</f>
        <v>70-</v>
      </c>
      <c r="O1427" s="3">
        <f t="shared" si="156"/>
        <v>3</v>
      </c>
      <c r="P1427" s="3">
        <f t="shared" si="157"/>
        <v>3</v>
      </c>
      <c r="Q1427" s="7">
        <f t="shared" si="158"/>
        <v>70</v>
      </c>
      <c r="R1427" s="7">
        <f t="shared" si="159"/>
        <v>70</v>
      </c>
      <c r="S1427" s="13" t="e">
        <f>VLOOKUP(A1427,history!$B:$F,2,0)</f>
        <v>#N/A</v>
      </c>
      <c r="T1427" s="13">
        <f>VLOOKUP($C1427,日期!$A:$D,3,0)</f>
        <v>5</v>
      </c>
      <c r="U1427" s="13">
        <f>VLOOKUP($C1427,日期!$A:$D,4,0)</f>
        <v>1</v>
      </c>
      <c r="V1427" s="65">
        <f t="shared" si="160"/>
        <v>44317</v>
      </c>
      <c r="W1427" s="13" t="s">
        <v>2991</v>
      </c>
    </row>
    <row r="1428" spans="1:23" ht="15">
      <c r="A1428" s="15">
        <v>2896</v>
      </c>
      <c r="B1428" s="15">
        <v>2021</v>
      </c>
      <c r="C1428" s="13" t="s">
        <v>9</v>
      </c>
      <c r="D1428" s="15">
        <v>20</v>
      </c>
      <c r="E1428" s="13" t="s">
        <v>10</v>
      </c>
      <c r="F1428" s="13" t="s">
        <v>11</v>
      </c>
      <c r="G1428" s="13" t="s">
        <v>12</v>
      </c>
      <c r="H1428" s="13" t="s">
        <v>35</v>
      </c>
      <c r="I1428" s="3">
        <f t="shared" si="154"/>
        <v>55</v>
      </c>
      <c r="J1428" s="7">
        <f t="shared" si="155"/>
        <v>59</v>
      </c>
      <c r="K1428" s="3">
        <f>LEN(H1428)</f>
        <v>5</v>
      </c>
      <c r="L1428" s="13" t="str">
        <f>IF(OR(AND(LEN(H1428&gt;3),ISERROR(FIND("-",H1428,1))),AND(LEN(H1428)&gt;3,ISERROR(FIND("+",H1428,1)))),LEFT(H1428,2),H1428)</f>
        <v>55</v>
      </c>
      <c r="M1428" s="13" t="str">
        <f>IF(AND(LEN(H1428&gt;3),ISERROR(FIND("+",H1428,1))),RIGHT(H1428,2),IF(AND(LEN(H1428)=3,ISERROR(FIND("-",H1428,1))),LEFT(H1428,2),H1428))</f>
        <v>59</v>
      </c>
      <c r="N1428" s="13" t="str">
        <f>SUBSTITUTE(H1428,"+","-")</f>
        <v>55-59</v>
      </c>
      <c r="O1428" s="3">
        <f t="shared" si="156"/>
        <v>5</v>
      </c>
      <c r="P1428" s="3">
        <f t="shared" si="157"/>
        <v>3</v>
      </c>
      <c r="Q1428" s="7">
        <f t="shared" si="158"/>
        <v>55</v>
      </c>
      <c r="R1428" s="7">
        <f t="shared" si="159"/>
        <v>59</v>
      </c>
      <c r="S1428" s="13" t="e">
        <f>VLOOKUP(A1428,history!$B:$F,2,0)</f>
        <v>#N/A</v>
      </c>
      <c r="T1428" s="13">
        <f>VLOOKUP($C1428,日期!$A:$D,3,0)</f>
        <v>5</v>
      </c>
      <c r="U1428" s="13">
        <f>VLOOKUP($C1428,日期!$A:$D,4,0)</f>
        <v>1</v>
      </c>
      <c r="V1428" s="65">
        <f t="shared" si="160"/>
        <v>44317</v>
      </c>
      <c r="W1428" s="13" t="s">
        <v>2992</v>
      </c>
    </row>
    <row r="1429" spans="1:23" ht="15">
      <c r="A1429" s="15">
        <v>2895</v>
      </c>
      <c r="B1429" s="15">
        <v>2021</v>
      </c>
      <c r="C1429" s="13" t="s">
        <v>9</v>
      </c>
      <c r="D1429" s="15">
        <v>20</v>
      </c>
      <c r="E1429" s="13" t="s">
        <v>10</v>
      </c>
      <c r="F1429" s="13" t="s">
        <v>17</v>
      </c>
      <c r="G1429" s="13" t="s">
        <v>12</v>
      </c>
      <c r="H1429" s="13" t="s">
        <v>18</v>
      </c>
      <c r="I1429" s="3">
        <f t="shared" si="154"/>
        <v>65</v>
      </c>
      <c r="J1429" s="7">
        <f t="shared" si="155"/>
        <v>69</v>
      </c>
      <c r="K1429" s="3">
        <f>LEN(H1429)</f>
        <v>5</v>
      </c>
      <c r="L1429" s="13" t="str">
        <f>IF(OR(AND(LEN(H1429&gt;3),ISERROR(FIND("-",H1429,1))),AND(LEN(H1429)&gt;3,ISERROR(FIND("+",H1429,1)))),LEFT(H1429,2),H1429)</f>
        <v>65</v>
      </c>
      <c r="M1429" s="13" t="str">
        <f>IF(AND(LEN(H1429&gt;3),ISERROR(FIND("+",H1429,1))),RIGHT(H1429,2),IF(AND(LEN(H1429)=3,ISERROR(FIND("-",H1429,1))),LEFT(H1429,2),H1429))</f>
        <v>69</v>
      </c>
      <c r="N1429" s="13" t="str">
        <f>SUBSTITUTE(H1429,"+","-")</f>
        <v>65-69</v>
      </c>
      <c r="O1429" s="3">
        <f t="shared" si="156"/>
        <v>5</v>
      </c>
      <c r="P1429" s="3">
        <f t="shared" si="157"/>
        <v>3</v>
      </c>
      <c r="Q1429" s="7">
        <f t="shared" si="158"/>
        <v>65</v>
      </c>
      <c r="R1429" s="7">
        <f t="shared" si="159"/>
        <v>69</v>
      </c>
      <c r="S1429" s="13" t="e">
        <f>VLOOKUP(A1429,history!$B:$F,2,0)</f>
        <v>#N/A</v>
      </c>
      <c r="T1429" s="13">
        <f>VLOOKUP($C1429,日期!$A:$D,3,0)</f>
        <v>5</v>
      </c>
      <c r="U1429" s="13">
        <f>VLOOKUP($C1429,日期!$A:$D,4,0)</f>
        <v>1</v>
      </c>
      <c r="V1429" s="65">
        <f t="shared" si="160"/>
        <v>44317</v>
      </c>
      <c r="W1429" s="13" t="s">
        <v>2993</v>
      </c>
    </row>
    <row r="1430" spans="1:23" ht="15">
      <c r="A1430" s="15">
        <v>2894</v>
      </c>
      <c r="B1430" s="15">
        <v>2021</v>
      </c>
      <c r="C1430" s="13" t="s">
        <v>9</v>
      </c>
      <c r="D1430" s="15">
        <v>20</v>
      </c>
      <c r="E1430" s="13" t="s">
        <v>10</v>
      </c>
      <c r="F1430" s="13" t="s">
        <v>17</v>
      </c>
      <c r="G1430" s="13" t="s">
        <v>12</v>
      </c>
      <c r="H1430" s="13" t="s">
        <v>26</v>
      </c>
      <c r="I1430" s="3">
        <f t="shared" si="154"/>
        <v>30</v>
      </c>
      <c r="J1430" s="7">
        <f t="shared" si="155"/>
        <v>34</v>
      </c>
      <c r="K1430" s="3">
        <f>LEN(H1430)</f>
        <v>5</v>
      </c>
      <c r="L1430" s="13" t="str">
        <f>IF(OR(AND(LEN(H1430&gt;3),ISERROR(FIND("-",H1430,1))),AND(LEN(H1430)&gt;3,ISERROR(FIND("+",H1430,1)))),LEFT(H1430,2),H1430)</f>
        <v>30</v>
      </c>
      <c r="M1430" s="13" t="str">
        <f>IF(AND(LEN(H1430&gt;3),ISERROR(FIND("+",H1430,1))),RIGHT(H1430,2),IF(AND(LEN(H1430)=3,ISERROR(FIND("-",H1430,1))),LEFT(H1430,2),H1430))</f>
        <v>34</v>
      </c>
      <c r="N1430" s="13" t="str">
        <f>SUBSTITUTE(H1430,"+","-")</f>
        <v>30-34</v>
      </c>
      <c r="O1430" s="3">
        <f t="shared" si="156"/>
        <v>5</v>
      </c>
      <c r="P1430" s="3">
        <f t="shared" si="157"/>
        <v>3</v>
      </c>
      <c r="Q1430" s="7">
        <f t="shared" si="158"/>
        <v>30</v>
      </c>
      <c r="R1430" s="7">
        <f t="shared" si="159"/>
        <v>34</v>
      </c>
      <c r="S1430" s="13" t="e">
        <f>VLOOKUP(A1430,history!$B:$F,2,0)</f>
        <v>#N/A</v>
      </c>
      <c r="T1430" s="13">
        <f>VLOOKUP($C1430,日期!$A:$D,3,0)</f>
        <v>5</v>
      </c>
      <c r="U1430" s="13">
        <f>VLOOKUP($C1430,日期!$A:$D,4,0)</f>
        <v>1</v>
      </c>
      <c r="V1430" s="65">
        <f t="shared" si="160"/>
        <v>44317</v>
      </c>
      <c r="W1430" s="13" t="s">
        <v>2994</v>
      </c>
    </row>
    <row r="1431" spans="1:23" ht="15">
      <c r="A1431" s="15">
        <v>2893</v>
      </c>
      <c r="B1431" s="15">
        <v>2021</v>
      </c>
      <c r="C1431" s="13" t="s">
        <v>9</v>
      </c>
      <c r="D1431" s="15">
        <v>20</v>
      </c>
      <c r="E1431" s="13" t="s">
        <v>14</v>
      </c>
      <c r="F1431" s="13" t="s">
        <v>11</v>
      </c>
      <c r="G1431" s="13" t="s">
        <v>12</v>
      </c>
      <c r="H1431" s="13" t="s">
        <v>15</v>
      </c>
      <c r="I1431" s="3">
        <f t="shared" si="154"/>
        <v>70</v>
      </c>
      <c r="J1431" s="7">
        <f t="shared" si="155"/>
        <v>70</v>
      </c>
      <c r="K1431" s="3">
        <f>LEN(H1431)</f>
        <v>3</v>
      </c>
      <c r="L1431" s="13" t="str">
        <f>IF(OR(AND(LEN(H1431&gt;3),ISERROR(FIND("-",H1431,1))),AND(LEN(H1431)&gt;3,ISERROR(FIND("+",H1431,1)))),LEFT(H1431,2),H1431)</f>
        <v>70</v>
      </c>
      <c r="M1431" s="13" t="str">
        <f>IF(AND(LEN(H1431&gt;3),ISERROR(FIND("+",H1431,1))),RIGHT(H1431,2),IF(AND(LEN(H1431)=3,ISERROR(FIND("-",H1431,1))),LEFT(H1431,2),H1431))</f>
        <v>70</v>
      </c>
      <c r="N1431" s="13" t="str">
        <f>SUBSTITUTE(H1431,"+","-")</f>
        <v>70-</v>
      </c>
      <c r="O1431" s="3">
        <f t="shared" si="156"/>
        <v>3</v>
      </c>
      <c r="P1431" s="3">
        <f t="shared" si="157"/>
        <v>3</v>
      </c>
      <c r="Q1431" s="7">
        <f t="shared" si="158"/>
        <v>70</v>
      </c>
      <c r="R1431" s="7">
        <f t="shared" si="159"/>
        <v>70</v>
      </c>
      <c r="S1431" s="13" t="e">
        <f>VLOOKUP(A1431,history!$B:$F,2,0)</f>
        <v>#N/A</v>
      </c>
      <c r="T1431" s="13">
        <f>VLOOKUP($C1431,日期!$A:$D,3,0)</f>
        <v>5</v>
      </c>
      <c r="U1431" s="13">
        <f>VLOOKUP($C1431,日期!$A:$D,4,0)</f>
        <v>1</v>
      </c>
      <c r="V1431" s="65">
        <f t="shared" si="160"/>
        <v>44317</v>
      </c>
      <c r="W1431" s="13" t="s">
        <v>2995</v>
      </c>
    </row>
    <row r="1432" spans="1:23" ht="15">
      <c r="A1432" s="15">
        <v>2892</v>
      </c>
      <c r="B1432" s="15">
        <v>2021</v>
      </c>
      <c r="C1432" s="13" t="s">
        <v>9</v>
      </c>
      <c r="D1432" s="15">
        <v>20</v>
      </c>
      <c r="E1432" s="13" t="s">
        <v>14</v>
      </c>
      <c r="F1432" s="13" t="s">
        <v>17</v>
      </c>
      <c r="G1432" s="13" t="s">
        <v>12</v>
      </c>
      <c r="H1432" s="13" t="s">
        <v>15</v>
      </c>
      <c r="I1432" s="3">
        <f t="shared" si="154"/>
        <v>70</v>
      </c>
      <c r="J1432" s="7">
        <f t="shared" si="155"/>
        <v>70</v>
      </c>
      <c r="K1432" s="3">
        <f>LEN(H1432)</f>
        <v>3</v>
      </c>
      <c r="L1432" s="13" t="str">
        <f>IF(OR(AND(LEN(H1432&gt;3),ISERROR(FIND("-",H1432,1))),AND(LEN(H1432)&gt;3,ISERROR(FIND("+",H1432,1)))),LEFT(H1432,2),H1432)</f>
        <v>70</v>
      </c>
      <c r="M1432" s="13" t="str">
        <f>IF(AND(LEN(H1432&gt;3),ISERROR(FIND("+",H1432,1))),RIGHT(H1432,2),IF(AND(LEN(H1432)=3,ISERROR(FIND("-",H1432,1))),LEFT(H1432,2),H1432))</f>
        <v>70</v>
      </c>
      <c r="N1432" s="13" t="str">
        <f>SUBSTITUTE(H1432,"+","-")</f>
        <v>70-</v>
      </c>
      <c r="O1432" s="3">
        <f t="shared" si="156"/>
        <v>3</v>
      </c>
      <c r="P1432" s="3">
        <f t="shared" si="157"/>
        <v>3</v>
      </c>
      <c r="Q1432" s="7">
        <f t="shared" si="158"/>
        <v>70</v>
      </c>
      <c r="R1432" s="7">
        <f t="shared" si="159"/>
        <v>70</v>
      </c>
      <c r="S1432" s="13" t="e">
        <f>VLOOKUP(A1432,history!$B:$F,2,0)</f>
        <v>#N/A</v>
      </c>
      <c r="T1432" s="13">
        <f>VLOOKUP($C1432,日期!$A:$D,3,0)</f>
        <v>5</v>
      </c>
      <c r="U1432" s="13">
        <f>VLOOKUP($C1432,日期!$A:$D,4,0)</f>
        <v>1</v>
      </c>
      <c r="V1432" s="65">
        <f t="shared" si="160"/>
        <v>44317</v>
      </c>
      <c r="W1432" s="13" t="s">
        <v>2996</v>
      </c>
    </row>
    <row r="1433" spans="1:23" ht="15">
      <c r="A1433" s="15">
        <v>2891</v>
      </c>
      <c r="B1433" s="15">
        <v>2021</v>
      </c>
      <c r="C1433" s="13" t="s">
        <v>9</v>
      </c>
      <c r="D1433" s="15">
        <v>20</v>
      </c>
      <c r="E1433" s="13" t="s">
        <v>14</v>
      </c>
      <c r="F1433" s="13" t="s">
        <v>17</v>
      </c>
      <c r="G1433" s="13" t="s">
        <v>12</v>
      </c>
      <c r="H1433" s="13" t="s">
        <v>34</v>
      </c>
      <c r="I1433" s="3">
        <f t="shared" si="154"/>
        <v>35</v>
      </c>
      <c r="J1433" s="7">
        <f t="shared" si="155"/>
        <v>39</v>
      </c>
      <c r="K1433" s="3">
        <f>LEN(H1433)</f>
        <v>5</v>
      </c>
      <c r="L1433" s="13" t="str">
        <f>IF(OR(AND(LEN(H1433&gt;3),ISERROR(FIND("-",H1433,1))),AND(LEN(H1433)&gt;3,ISERROR(FIND("+",H1433,1)))),LEFT(H1433,2),H1433)</f>
        <v>35</v>
      </c>
      <c r="M1433" s="13" t="str">
        <f>IF(AND(LEN(H1433&gt;3),ISERROR(FIND("+",H1433,1))),RIGHT(H1433,2),IF(AND(LEN(H1433)=3,ISERROR(FIND("-",H1433,1))),LEFT(H1433,2),H1433))</f>
        <v>39</v>
      </c>
      <c r="N1433" s="13" t="str">
        <f>SUBSTITUTE(H1433,"+","-")</f>
        <v>35-39</v>
      </c>
      <c r="O1433" s="3">
        <f t="shared" si="156"/>
        <v>5</v>
      </c>
      <c r="P1433" s="3">
        <f t="shared" si="157"/>
        <v>3</v>
      </c>
      <c r="Q1433" s="7">
        <f t="shared" si="158"/>
        <v>35</v>
      </c>
      <c r="R1433" s="7">
        <f t="shared" si="159"/>
        <v>39</v>
      </c>
      <c r="S1433" s="13" t="e">
        <f>VLOOKUP(A1433,history!$B:$F,2,0)</f>
        <v>#N/A</v>
      </c>
      <c r="T1433" s="13">
        <f>VLOOKUP($C1433,日期!$A:$D,3,0)</f>
        <v>5</v>
      </c>
      <c r="U1433" s="13">
        <f>VLOOKUP($C1433,日期!$A:$D,4,0)</f>
        <v>1</v>
      </c>
      <c r="V1433" s="65">
        <f t="shared" si="160"/>
        <v>44317</v>
      </c>
      <c r="W1433" s="13" t="s">
        <v>2997</v>
      </c>
    </row>
    <row r="1434" spans="1:23" ht="15">
      <c r="A1434" s="15">
        <v>2890</v>
      </c>
      <c r="B1434" s="15">
        <v>2021</v>
      </c>
      <c r="C1434" s="13" t="s">
        <v>9</v>
      </c>
      <c r="D1434" s="15">
        <v>20</v>
      </c>
      <c r="E1434" s="13" t="s">
        <v>10</v>
      </c>
      <c r="F1434" s="13" t="s">
        <v>11</v>
      </c>
      <c r="G1434" s="13" t="s">
        <v>12</v>
      </c>
      <c r="H1434" s="13" t="s">
        <v>15</v>
      </c>
      <c r="I1434" s="3">
        <f t="shared" si="154"/>
        <v>70</v>
      </c>
      <c r="J1434" s="7">
        <f t="shared" si="155"/>
        <v>70</v>
      </c>
      <c r="K1434" s="3">
        <f>LEN(H1434)</f>
        <v>3</v>
      </c>
      <c r="L1434" s="13" t="str">
        <f>IF(OR(AND(LEN(H1434&gt;3),ISERROR(FIND("-",H1434,1))),AND(LEN(H1434)&gt;3,ISERROR(FIND("+",H1434,1)))),LEFT(H1434,2),H1434)</f>
        <v>70</v>
      </c>
      <c r="M1434" s="13" t="str">
        <f>IF(AND(LEN(H1434&gt;3),ISERROR(FIND("+",H1434,1))),RIGHT(H1434,2),IF(AND(LEN(H1434)=3,ISERROR(FIND("-",H1434,1))),LEFT(H1434,2),H1434))</f>
        <v>70</v>
      </c>
      <c r="N1434" s="13" t="str">
        <f>SUBSTITUTE(H1434,"+","-")</f>
        <v>70-</v>
      </c>
      <c r="O1434" s="3">
        <f t="shared" si="156"/>
        <v>3</v>
      </c>
      <c r="P1434" s="3">
        <f t="shared" si="157"/>
        <v>3</v>
      </c>
      <c r="Q1434" s="7">
        <f t="shared" si="158"/>
        <v>70</v>
      </c>
      <c r="R1434" s="7">
        <f t="shared" si="159"/>
        <v>70</v>
      </c>
      <c r="S1434" s="13" t="e">
        <f>VLOOKUP(A1434,history!$B:$F,2,0)</f>
        <v>#N/A</v>
      </c>
      <c r="T1434" s="13">
        <f>VLOOKUP($C1434,日期!$A:$D,3,0)</f>
        <v>5</v>
      </c>
      <c r="U1434" s="13">
        <f>VLOOKUP($C1434,日期!$A:$D,4,0)</f>
        <v>1</v>
      </c>
      <c r="V1434" s="65">
        <f t="shared" si="160"/>
        <v>44317</v>
      </c>
      <c r="W1434" s="13" t="s">
        <v>2998</v>
      </c>
    </row>
    <row r="1435" spans="1:23" ht="15">
      <c r="A1435" s="15">
        <v>2889</v>
      </c>
      <c r="B1435" s="15">
        <v>2021</v>
      </c>
      <c r="C1435" s="13" t="s">
        <v>9</v>
      </c>
      <c r="D1435" s="15">
        <v>20</v>
      </c>
      <c r="E1435" s="13" t="s">
        <v>10</v>
      </c>
      <c r="F1435" s="13" t="s">
        <v>11</v>
      </c>
      <c r="G1435" s="13" t="s">
        <v>12</v>
      </c>
      <c r="H1435" s="13" t="s">
        <v>35</v>
      </c>
      <c r="I1435" s="3">
        <f t="shared" si="154"/>
        <v>55</v>
      </c>
      <c r="J1435" s="7">
        <f t="shared" si="155"/>
        <v>59</v>
      </c>
      <c r="K1435" s="3">
        <f>LEN(H1435)</f>
        <v>5</v>
      </c>
      <c r="L1435" s="13" t="str">
        <f>IF(OR(AND(LEN(H1435&gt;3),ISERROR(FIND("-",H1435,1))),AND(LEN(H1435)&gt;3,ISERROR(FIND("+",H1435,1)))),LEFT(H1435,2),H1435)</f>
        <v>55</v>
      </c>
      <c r="M1435" s="13" t="str">
        <f>IF(AND(LEN(H1435&gt;3),ISERROR(FIND("+",H1435,1))),RIGHT(H1435,2),IF(AND(LEN(H1435)=3,ISERROR(FIND("-",H1435,1))),LEFT(H1435,2),H1435))</f>
        <v>59</v>
      </c>
      <c r="N1435" s="13" t="str">
        <f>SUBSTITUTE(H1435,"+","-")</f>
        <v>55-59</v>
      </c>
      <c r="O1435" s="3">
        <f t="shared" si="156"/>
        <v>5</v>
      </c>
      <c r="P1435" s="3">
        <f t="shared" si="157"/>
        <v>3</v>
      </c>
      <c r="Q1435" s="7">
        <f t="shared" si="158"/>
        <v>55</v>
      </c>
      <c r="R1435" s="7">
        <f t="shared" si="159"/>
        <v>59</v>
      </c>
      <c r="S1435" s="13" t="e">
        <f>VLOOKUP(A1435,history!$B:$F,2,0)</f>
        <v>#N/A</v>
      </c>
      <c r="T1435" s="13">
        <f>VLOOKUP($C1435,日期!$A:$D,3,0)</f>
        <v>5</v>
      </c>
      <c r="U1435" s="13">
        <f>VLOOKUP($C1435,日期!$A:$D,4,0)</f>
        <v>1</v>
      </c>
      <c r="V1435" s="65">
        <f t="shared" si="160"/>
        <v>44317</v>
      </c>
      <c r="W1435" s="13" t="s">
        <v>2999</v>
      </c>
    </row>
    <row r="1436" spans="1:23" ht="15">
      <c r="A1436" s="15">
        <v>2888</v>
      </c>
      <c r="B1436" s="15">
        <v>2021</v>
      </c>
      <c r="C1436" s="13" t="s">
        <v>9</v>
      </c>
      <c r="D1436" s="15">
        <v>20</v>
      </c>
      <c r="E1436" s="13" t="s">
        <v>10</v>
      </c>
      <c r="F1436" s="13" t="s">
        <v>17</v>
      </c>
      <c r="G1436" s="13" t="s">
        <v>12</v>
      </c>
      <c r="H1436" s="13" t="s">
        <v>18</v>
      </c>
      <c r="I1436" s="3">
        <f t="shared" si="154"/>
        <v>65</v>
      </c>
      <c r="J1436" s="7">
        <f t="shared" si="155"/>
        <v>69</v>
      </c>
      <c r="K1436" s="3">
        <f>LEN(H1436)</f>
        <v>5</v>
      </c>
      <c r="L1436" s="13" t="str">
        <f>IF(OR(AND(LEN(H1436&gt;3),ISERROR(FIND("-",H1436,1))),AND(LEN(H1436)&gt;3,ISERROR(FIND("+",H1436,1)))),LEFT(H1436,2),H1436)</f>
        <v>65</v>
      </c>
      <c r="M1436" s="13" t="str">
        <f>IF(AND(LEN(H1436&gt;3),ISERROR(FIND("+",H1436,1))),RIGHT(H1436,2),IF(AND(LEN(H1436)=3,ISERROR(FIND("-",H1436,1))),LEFT(H1436,2),H1436))</f>
        <v>69</v>
      </c>
      <c r="N1436" s="13" t="str">
        <f>SUBSTITUTE(H1436,"+","-")</f>
        <v>65-69</v>
      </c>
      <c r="O1436" s="3">
        <f t="shared" si="156"/>
        <v>5</v>
      </c>
      <c r="P1436" s="3">
        <f t="shared" si="157"/>
        <v>3</v>
      </c>
      <c r="Q1436" s="7">
        <f t="shared" si="158"/>
        <v>65</v>
      </c>
      <c r="R1436" s="7">
        <f t="shared" si="159"/>
        <v>69</v>
      </c>
      <c r="S1436" s="13" t="e">
        <f>VLOOKUP(A1436,history!$B:$F,2,0)</f>
        <v>#N/A</v>
      </c>
      <c r="T1436" s="13">
        <f>VLOOKUP($C1436,日期!$A:$D,3,0)</f>
        <v>5</v>
      </c>
      <c r="U1436" s="13">
        <f>VLOOKUP($C1436,日期!$A:$D,4,0)</f>
        <v>1</v>
      </c>
      <c r="V1436" s="65">
        <f t="shared" si="160"/>
        <v>44317</v>
      </c>
      <c r="W1436" s="13" t="s">
        <v>3000</v>
      </c>
    </row>
    <row r="1437" spans="1:23" ht="15">
      <c r="A1437" s="15">
        <v>2887</v>
      </c>
      <c r="B1437" s="15">
        <v>2021</v>
      </c>
      <c r="C1437" s="13" t="s">
        <v>9</v>
      </c>
      <c r="D1437" s="15">
        <v>20</v>
      </c>
      <c r="E1437" s="13" t="s">
        <v>10</v>
      </c>
      <c r="F1437" s="13" t="s">
        <v>17</v>
      </c>
      <c r="G1437" s="13" t="s">
        <v>12</v>
      </c>
      <c r="H1437" s="13" t="s">
        <v>26</v>
      </c>
      <c r="I1437" s="3">
        <f t="shared" si="154"/>
        <v>30</v>
      </c>
      <c r="J1437" s="7">
        <f t="shared" si="155"/>
        <v>34</v>
      </c>
      <c r="K1437" s="3">
        <f>LEN(H1437)</f>
        <v>5</v>
      </c>
      <c r="L1437" s="13" t="str">
        <f>IF(OR(AND(LEN(H1437&gt;3),ISERROR(FIND("-",H1437,1))),AND(LEN(H1437)&gt;3,ISERROR(FIND("+",H1437,1)))),LEFT(H1437,2),H1437)</f>
        <v>30</v>
      </c>
      <c r="M1437" s="13" t="str">
        <f>IF(AND(LEN(H1437&gt;3),ISERROR(FIND("+",H1437,1))),RIGHT(H1437,2),IF(AND(LEN(H1437)=3,ISERROR(FIND("-",H1437,1))),LEFT(H1437,2),H1437))</f>
        <v>34</v>
      </c>
      <c r="N1437" s="13" t="str">
        <f>SUBSTITUTE(H1437,"+","-")</f>
        <v>30-34</v>
      </c>
      <c r="O1437" s="3">
        <f t="shared" si="156"/>
        <v>5</v>
      </c>
      <c r="P1437" s="3">
        <f t="shared" si="157"/>
        <v>3</v>
      </c>
      <c r="Q1437" s="7">
        <f t="shared" si="158"/>
        <v>30</v>
      </c>
      <c r="R1437" s="7">
        <f t="shared" si="159"/>
        <v>34</v>
      </c>
      <c r="S1437" s="13" t="e">
        <f>VLOOKUP(A1437,history!$B:$F,2,0)</f>
        <v>#N/A</v>
      </c>
      <c r="T1437" s="13">
        <f>VLOOKUP($C1437,日期!$A:$D,3,0)</f>
        <v>5</v>
      </c>
      <c r="U1437" s="13">
        <f>VLOOKUP($C1437,日期!$A:$D,4,0)</f>
        <v>1</v>
      </c>
      <c r="V1437" s="65">
        <f t="shared" si="160"/>
        <v>44317</v>
      </c>
      <c r="W1437" s="13" t="s">
        <v>3001</v>
      </c>
    </row>
    <row r="1438" spans="1:23" ht="15">
      <c r="A1438" s="15">
        <v>2886</v>
      </c>
      <c r="B1438" s="15">
        <v>2021</v>
      </c>
      <c r="C1438" s="13" t="s">
        <v>9</v>
      </c>
      <c r="D1438" s="15">
        <v>20</v>
      </c>
      <c r="E1438" s="13" t="s">
        <v>14</v>
      </c>
      <c r="F1438" s="13" t="s">
        <v>11</v>
      </c>
      <c r="G1438" s="13" t="s">
        <v>12</v>
      </c>
      <c r="H1438" s="13" t="s">
        <v>15</v>
      </c>
      <c r="I1438" s="3">
        <f t="shared" si="154"/>
        <v>70</v>
      </c>
      <c r="J1438" s="7">
        <f t="shared" si="155"/>
        <v>70</v>
      </c>
      <c r="K1438" s="3">
        <f>LEN(H1438)</f>
        <v>3</v>
      </c>
      <c r="L1438" s="13" t="str">
        <f>IF(OR(AND(LEN(H1438&gt;3),ISERROR(FIND("-",H1438,1))),AND(LEN(H1438)&gt;3,ISERROR(FIND("+",H1438,1)))),LEFT(H1438,2),H1438)</f>
        <v>70</v>
      </c>
      <c r="M1438" s="13" t="str">
        <f>IF(AND(LEN(H1438&gt;3),ISERROR(FIND("+",H1438,1))),RIGHT(H1438,2),IF(AND(LEN(H1438)=3,ISERROR(FIND("-",H1438,1))),LEFT(H1438,2),H1438))</f>
        <v>70</v>
      </c>
      <c r="N1438" s="13" t="str">
        <f>SUBSTITUTE(H1438,"+","-")</f>
        <v>70-</v>
      </c>
      <c r="O1438" s="3">
        <f t="shared" si="156"/>
        <v>3</v>
      </c>
      <c r="P1438" s="3">
        <f t="shared" si="157"/>
        <v>3</v>
      </c>
      <c r="Q1438" s="7">
        <f t="shared" si="158"/>
        <v>70</v>
      </c>
      <c r="R1438" s="7">
        <f t="shared" si="159"/>
        <v>70</v>
      </c>
      <c r="S1438" s="13" t="e">
        <f>VLOOKUP(A1438,history!$B:$F,2,0)</f>
        <v>#N/A</v>
      </c>
      <c r="T1438" s="13">
        <f>VLOOKUP($C1438,日期!$A:$D,3,0)</f>
        <v>5</v>
      </c>
      <c r="U1438" s="13">
        <f>VLOOKUP($C1438,日期!$A:$D,4,0)</f>
        <v>1</v>
      </c>
      <c r="V1438" s="65">
        <f t="shared" si="160"/>
        <v>44317</v>
      </c>
      <c r="W1438" s="13" t="s">
        <v>3002</v>
      </c>
    </row>
    <row r="1439" spans="1:23" ht="15">
      <c r="A1439" s="15">
        <v>2885</v>
      </c>
      <c r="B1439" s="15">
        <v>2021</v>
      </c>
      <c r="C1439" s="13" t="s">
        <v>9</v>
      </c>
      <c r="D1439" s="15">
        <v>20</v>
      </c>
      <c r="E1439" s="13" t="s">
        <v>14</v>
      </c>
      <c r="F1439" s="13" t="s">
        <v>17</v>
      </c>
      <c r="G1439" s="13" t="s">
        <v>12</v>
      </c>
      <c r="H1439" s="13" t="s">
        <v>15</v>
      </c>
      <c r="I1439" s="3">
        <f t="shared" si="154"/>
        <v>70</v>
      </c>
      <c r="J1439" s="7">
        <f t="shared" si="155"/>
        <v>70</v>
      </c>
      <c r="K1439" s="3">
        <f>LEN(H1439)</f>
        <v>3</v>
      </c>
      <c r="L1439" s="13" t="str">
        <f>IF(OR(AND(LEN(H1439&gt;3),ISERROR(FIND("-",H1439,1))),AND(LEN(H1439)&gt;3,ISERROR(FIND("+",H1439,1)))),LEFT(H1439,2),H1439)</f>
        <v>70</v>
      </c>
      <c r="M1439" s="13" t="str">
        <f>IF(AND(LEN(H1439&gt;3),ISERROR(FIND("+",H1439,1))),RIGHT(H1439,2),IF(AND(LEN(H1439)=3,ISERROR(FIND("-",H1439,1))),LEFT(H1439,2),H1439))</f>
        <v>70</v>
      </c>
      <c r="N1439" s="13" t="str">
        <f>SUBSTITUTE(H1439,"+","-")</f>
        <v>70-</v>
      </c>
      <c r="O1439" s="3">
        <f t="shared" si="156"/>
        <v>3</v>
      </c>
      <c r="P1439" s="3">
        <f t="shared" si="157"/>
        <v>3</v>
      </c>
      <c r="Q1439" s="7">
        <f t="shared" si="158"/>
        <v>70</v>
      </c>
      <c r="R1439" s="7">
        <f t="shared" si="159"/>
        <v>70</v>
      </c>
      <c r="S1439" s="13" t="e">
        <f>VLOOKUP(A1439,history!$B:$F,2,0)</f>
        <v>#N/A</v>
      </c>
      <c r="T1439" s="13">
        <f>VLOOKUP($C1439,日期!$A:$D,3,0)</f>
        <v>5</v>
      </c>
      <c r="U1439" s="13">
        <f>VLOOKUP($C1439,日期!$A:$D,4,0)</f>
        <v>1</v>
      </c>
      <c r="V1439" s="65">
        <f t="shared" si="160"/>
        <v>44317</v>
      </c>
      <c r="W1439" s="13" t="s">
        <v>3003</v>
      </c>
    </row>
    <row r="1440" spans="1:23" ht="15">
      <c r="A1440" s="15">
        <v>2884</v>
      </c>
      <c r="B1440" s="15">
        <v>2021</v>
      </c>
      <c r="C1440" s="13" t="s">
        <v>9</v>
      </c>
      <c r="D1440" s="15">
        <v>20</v>
      </c>
      <c r="E1440" s="13" t="s">
        <v>14</v>
      </c>
      <c r="F1440" s="13" t="s">
        <v>17</v>
      </c>
      <c r="G1440" s="13" t="s">
        <v>12</v>
      </c>
      <c r="H1440" s="13" t="s">
        <v>34</v>
      </c>
      <c r="I1440" s="3">
        <f t="shared" si="154"/>
        <v>35</v>
      </c>
      <c r="J1440" s="7">
        <f t="shared" si="155"/>
        <v>39</v>
      </c>
      <c r="K1440" s="3">
        <f>LEN(H1440)</f>
        <v>5</v>
      </c>
      <c r="L1440" s="13" t="str">
        <f>IF(OR(AND(LEN(H1440&gt;3),ISERROR(FIND("-",H1440,1))),AND(LEN(H1440)&gt;3,ISERROR(FIND("+",H1440,1)))),LEFT(H1440,2),H1440)</f>
        <v>35</v>
      </c>
      <c r="M1440" s="13" t="str">
        <f>IF(AND(LEN(H1440&gt;3),ISERROR(FIND("+",H1440,1))),RIGHT(H1440,2),IF(AND(LEN(H1440)=3,ISERROR(FIND("-",H1440,1))),LEFT(H1440,2),H1440))</f>
        <v>39</v>
      </c>
      <c r="N1440" s="13" t="str">
        <f>SUBSTITUTE(H1440,"+","-")</f>
        <v>35-39</v>
      </c>
      <c r="O1440" s="3">
        <f t="shared" si="156"/>
        <v>5</v>
      </c>
      <c r="P1440" s="3">
        <f t="shared" si="157"/>
        <v>3</v>
      </c>
      <c r="Q1440" s="7">
        <f t="shared" si="158"/>
        <v>35</v>
      </c>
      <c r="R1440" s="7">
        <f t="shared" si="159"/>
        <v>39</v>
      </c>
      <c r="S1440" s="13" t="e">
        <f>VLOOKUP(A1440,history!$B:$F,2,0)</f>
        <v>#N/A</v>
      </c>
      <c r="T1440" s="13">
        <f>VLOOKUP($C1440,日期!$A:$D,3,0)</f>
        <v>5</v>
      </c>
      <c r="U1440" s="13">
        <f>VLOOKUP($C1440,日期!$A:$D,4,0)</f>
        <v>1</v>
      </c>
      <c r="V1440" s="65">
        <f t="shared" si="160"/>
        <v>44317</v>
      </c>
      <c r="W1440" s="13" t="s">
        <v>3004</v>
      </c>
    </row>
    <row r="1441" spans="1:23" ht="15">
      <c r="A1441" s="15">
        <v>2883</v>
      </c>
      <c r="B1441" s="15">
        <v>2021</v>
      </c>
      <c r="C1441" s="13" t="s">
        <v>9</v>
      </c>
      <c r="D1441" s="15">
        <v>20</v>
      </c>
      <c r="E1441" s="13" t="s">
        <v>10</v>
      </c>
      <c r="F1441" s="13" t="s">
        <v>11</v>
      </c>
      <c r="G1441" s="13" t="s">
        <v>12</v>
      </c>
      <c r="H1441" s="13" t="s">
        <v>15</v>
      </c>
      <c r="I1441" s="3">
        <f t="shared" si="154"/>
        <v>70</v>
      </c>
      <c r="J1441" s="7">
        <f t="shared" si="155"/>
        <v>70</v>
      </c>
      <c r="K1441" s="3">
        <f>LEN(H1441)</f>
        <v>3</v>
      </c>
      <c r="L1441" s="13" t="str">
        <f>IF(OR(AND(LEN(H1441&gt;3),ISERROR(FIND("-",H1441,1))),AND(LEN(H1441)&gt;3,ISERROR(FIND("+",H1441,1)))),LEFT(H1441,2),H1441)</f>
        <v>70</v>
      </c>
      <c r="M1441" s="13" t="str">
        <f>IF(AND(LEN(H1441&gt;3),ISERROR(FIND("+",H1441,1))),RIGHT(H1441,2),IF(AND(LEN(H1441)=3,ISERROR(FIND("-",H1441,1))),LEFT(H1441,2),H1441))</f>
        <v>70</v>
      </c>
      <c r="N1441" s="13" t="str">
        <f>SUBSTITUTE(H1441,"+","-")</f>
        <v>70-</v>
      </c>
      <c r="O1441" s="3">
        <f t="shared" si="156"/>
        <v>3</v>
      </c>
      <c r="P1441" s="3">
        <f t="shared" si="157"/>
        <v>3</v>
      </c>
      <c r="Q1441" s="7">
        <f t="shared" si="158"/>
        <v>70</v>
      </c>
      <c r="R1441" s="7">
        <f t="shared" si="159"/>
        <v>70</v>
      </c>
      <c r="S1441" s="13" t="e">
        <f>VLOOKUP(A1441,history!$B:$F,2,0)</f>
        <v>#N/A</v>
      </c>
      <c r="T1441" s="13">
        <f>VLOOKUP($C1441,日期!$A:$D,3,0)</f>
        <v>5</v>
      </c>
      <c r="U1441" s="13">
        <f>VLOOKUP($C1441,日期!$A:$D,4,0)</f>
        <v>1</v>
      </c>
      <c r="V1441" s="65">
        <f t="shared" si="160"/>
        <v>44317</v>
      </c>
      <c r="W1441" s="13" t="s">
        <v>3005</v>
      </c>
    </row>
    <row r="1442" spans="1:23" ht="15">
      <c r="A1442" s="15">
        <v>2882</v>
      </c>
      <c r="B1442" s="15">
        <v>2021</v>
      </c>
      <c r="C1442" s="13" t="s">
        <v>9</v>
      </c>
      <c r="D1442" s="15">
        <v>20</v>
      </c>
      <c r="E1442" s="13" t="s">
        <v>10</v>
      </c>
      <c r="F1442" s="13" t="s">
        <v>11</v>
      </c>
      <c r="G1442" s="13" t="s">
        <v>12</v>
      </c>
      <c r="H1442" s="13" t="s">
        <v>35</v>
      </c>
      <c r="I1442" s="3">
        <f t="shared" si="154"/>
        <v>55</v>
      </c>
      <c r="J1442" s="7">
        <f t="shared" si="155"/>
        <v>59</v>
      </c>
      <c r="K1442" s="3">
        <f>LEN(H1442)</f>
        <v>5</v>
      </c>
      <c r="L1442" s="13" t="str">
        <f>IF(OR(AND(LEN(H1442&gt;3),ISERROR(FIND("-",H1442,1))),AND(LEN(H1442)&gt;3,ISERROR(FIND("+",H1442,1)))),LEFT(H1442,2),H1442)</f>
        <v>55</v>
      </c>
      <c r="M1442" s="13" t="str">
        <f>IF(AND(LEN(H1442&gt;3),ISERROR(FIND("+",H1442,1))),RIGHT(H1442,2),IF(AND(LEN(H1442)=3,ISERROR(FIND("-",H1442,1))),LEFT(H1442,2),H1442))</f>
        <v>59</v>
      </c>
      <c r="N1442" s="13" t="str">
        <f>SUBSTITUTE(H1442,"+","-")</f>
        <v>55-59</v>
      </c>
      <c r="O1442" s="3">
        <f t="shared" si="156"/>
        <v>5</v>
      </c>
      <c r="P1442" s="3">
        <f t="shared" si="157"/>
        <v>3</v>
      </c>
      <c r="Q1442" s="7">
        <f t="shared" si="158"/>
        <v>55</v>
      </c>
      <c r="R1442" s="7">
        <f t="shared" si="159"/>
        <v>59</v>
      </c>
      <c r="S1442" s="13" t="e">
        <f>VLOOKUP(A1442,history!$B:$F,2,0)</f>
        <v>#N/A</v>
      </c>
      <c r="T1442" s="13">
        <f>VLOOKUP($C1442,日期!$A:$D,3,0)</f>
        <v>5</v>
      </c>
      <c r="U1442" s="13">
        <f>VLOOKUP($C1442,日期!$A:$D,4,0)</f>
        <v>1</v>
      </c>
      <c r="V1442" s="65">
        <f t="shared" si="160"/>
        <v>44317</v>
      </c>
      <c r="W1442" s="13" t="s">
        <v>3006</v>
      </c>
    </row>
    <row r="1443" spans="1:23" ht="15">
      <c r="A1443" s="15">
        <v>2881</v>
      </c>
      <c r="B1443" s="15">
        <v>2021</v>
      </c>
      <c r="C1443" s="13" t="s">
        <v>9</v>
      </c>
      <c r="D1443" s="15">
        <v>20</v>
      </c>
      <c r="E1443" s="13" t="s">
        <v>10</v>
      </c>
      <c r="F1443" s="13" t="s">
        <v>17</v>
      </c>
      <c r="G1443" s="13" t="s">
        <v>12</v>
      </c>
      <c r="H1443" s="13" t="s">
        <v>18</v>
      </c>
      <c r="I1443" s="3">
        <f t="shared" si="154"/>
        <v>65</v>
      </c>
      <c r="J1443" s="7">
        <f t="shared" si="155"/>
        <v>69</v>
      </c>
      <c r="K1443" s="3">
        <f>LEN(H1443)</f>
        <v>5</v>
      </c>
      <c r="L1443" s="13" t="str">
        <f>IF(OR(AND(LEN(H1443&gt;3),ISERROR(FIND("-",H1443,1))),AND(LEN(H1443)&gt;3,ISERROR(FIND("+",H1443,1)))),LEFT(H1443,2),H1443)</f>
        <v>65</v>
      </c>
      <c r="M1443" s="13" t="str">
        <f>IF(AND(LEN(H1443&gt;3),ISERROR(FIND("+",H1443,1))),RIGHT(H1443,2),IF(AND(LEN(H1443)=3,ISERROR(FIND("-",H1443,1))),LEFT(H1443,2),H1443))</f>
        <v>69</v>
      </c>
      <c r="N1443" s="13" t="str">
        <f>SUBSTITUTE(H1443,"+","-")</f>
        <v>65-69</v>
      </c>
      <c r="O1443" s="3">
        <f t="shared" si="156"/>
        <v>5</v>
      </c>
      <c r="P1443" s="3">
        <f t="shared" si="157"/>
        <v>3</v>
      </c>
      <c r="Q1443" s="7">
        <f t="shared" si="158"/>
        <v>65</v>
      </c>
      <c r="R1443" s="7">
        <f t="shared" si="159"/>
        <v>69</v>
      </c>
      <c r="S1443" s="13" t="e">
        <f>VLOOKUP(A1443,history!$B:$F,2,0)</f>
        <v>#N/A</v>
      </c>
      <c r="T1443" s="13">
        <f>VLOOKUP($C1443,日期!$A:$D,3,0)</f>
        <v>5</v>
      </c>
      <c r="U1443" s="13">
        <f>VLOOKUP($C1443,日期!$A:$D,4,0)</f>
        <v>1</v>
      </c>
      <c r="V1443" s="65">
        <f t="shared" si="160"/>
        <v>44317</v>
      </c>
      <c r="W1443" s="13" t="s">
        <v>3007</v>
      </c>
    </row>
    <row r="1444" spans="1:23" ht="15">
      <c r="A1444" s="15">
        <v>2880</v>
      </c>
      <c r="B1444" s="15">
        <v>2021</v>
      </c>
      <c r="C1444" s="13" t="s">
        <v>9</v>
      </c>
      <c r="D1444" s="15">
        <v>20</v>
      </c>
      <c r="E1444" s="13" t="s">
        <v>10</v>
      </c>
      <c r="F1444" s="13" t="s">
        <v>17</v>
      </c>
      <c r="G1444" s="13" t="s">
        <v>12</v>
      </c>
      <c r="H1444" s="13" t="s">
        <v>26</v>
      </c>
      <c r="I1444" s="3">
        <f t="shared" si="154"/>
        <v>30</v>
      </c>
      <c r="J1444" s="7">
        <f t="shared" si="155"/>
        <v>34</v>
      </c>
      <c r="K1444" s="3">
        <f>LEN(H1444)</f>
        <v>5</v>
      </c>
      <c r="L1444" s="13" t="str">
        <f>IF(OR(AND(LEN(H1444&gt;3),ISERROR(FIND("-",H1444,1))),AND(LEN(H1444)&gt;3,ISERROR(FIND("+",H1444,1)))),LEFT(H1444,2),H1444)</f>
        <v>30</v>
      </c>
      <c r="M1444" s="13" t="str">
        <f>IF(AND(LEN(H1444&gt;3),ISERROR(FIND("+",H1444,1))),RIGHT(H1444,2),IF(AND(LEN(H1444)=3,ISERROR(FIND("-",H1444,1))),LEFT(H1444,2),H1444))</f>
        <v>34</v>
      </c>
      <c r="N1444" s="13" t="str">
        <f>SUBSTITUTE(H1444,"+","-")</f>
        <v>30-34</v>
      </c>
      <c r="O1444" s="3">
        <f t="shared" si="156"/>
        <v>5</v>
      </c>
      <c r="P1444" s="3">
        <f t="shared" si="157"/>
        <v>3</v>
      </c>
      <c r="Q1444" s="7">
        <f t="shared" si="158"/>
        <v>30</v>
      </c>
      <c r="R1444" s="7">
        <f t="shared" si="159"/>
        <v>34</v>
      </c>
      <c r="S1444" s="13" t="e">
        <f>VLOOKUP(A1444,history!$B:$F,2,0)</f>
        <v>#N/A</v>
      </c>
      <c r="T1444" s="13">
        <f>VLOOKUP($C1444,日期!$A:$D,3,0)</f>
        <v>5</v>
      </c>
      <c r="U1444" s="13">
        <f>VLOOKUP($C1444,日期!$A:$D,4,0)</f>
        <v>1</v>
      </c>
      <c r="V1444" s="65">
        <f t="shared" si="160"/>
        <v>44317</v>
      </c>
      <c r="W1444" s="13" t="s">
        <v>3008</v>
      </c>
    </row>
    <row r="1445" spans="1:23" ht="15">
      <c r="A1445" s="15">
        <v>2879</v>
      </c>
      <c r="B1445" s="15">
        <v>2021</v>
      </c>
      <c r="C1445" s="13" t="s">
        <v>9</v>
      </c>
      <c r="D1445" s="15">
        <v>20</v>
      </c>
      <c r="E1445" s="13" t="s">
        <v>14</v>
      </c>
      <c r="F1445" s="13" t="s">
        <v>11</v>
      </c>
      <c r="G1445" s="13" t="s">
        <v>12</v>
      </c>
      <c r="H1445" s="13" t="s">
        <v>15</v>
      </c>
      <c r="I1445" s="3">
        <f t="shared" si="154"/>
        <v>70</v>
      </c>
      <c r="J1445" s="7">
        <f t="shared" si="155"/>
        <v>70</v>
      </c>
      <c r="K1445" s="3">
        <f>LEN(H1445)</f>
        <v>3</v>
      </c>
      <c r="L1445" s="13" t="str">
        <f>IF(OR(AND(LEN(H1445&gt;3),ISERROR(FIND("-",H1445,1))),AND(LEN(H1445)&gt;3,ISERROR(FIND("+",H1445,1)))),LEFT(H1445,2),H1445)</f>
        <v>70</v>
      </c>
      <c r="M1445" s="13" t="str">
        <f>IF(AND(LEN(H1445&gt;3),ISERROR(FIND("+",H1445,1))),RIGHT(H1445,2),IF(AND(LEN(H1445)=3,ISERROR(FIND("-",H1445,1))),LEFT(H1445,2),H1445))</f>
        <v>70</v>
      </c>
      <c r="N1445" s="13" t="str">
        <f>SUBSTITUTE(H1445,"+","-")</f>
        <v>70-</v>
      </c>
      <c r="O1445" s="3">
        <f t="shared" si="156"/>
        <v>3</v>
      </c>
      <c r="P1445" s="3">
        <f t="shared" si="157"/>
        <v>3</v>
      </c>
      <c r="Q1445" s="7">
        <f t="shared" si="158"/>
        <v>70</v>
      </c>
      <c r="R1445" s="7">
        <f t="shared" si="159"/>
        <v>70</v>
      </c>
      <c r="S1445" s="13" t="e">
        <f>VLOOKUP(A1445,history!$B:$F,2,0)</f>
        <v>#N/A</v>
      </c>
      <c r="T1445" s="13">
        <f>VLOOKUP($C1445,日期!$A:$D,3,0)</f>
        <v>5</v>
      </c>
      <c r="U1445" s="13">
        <f>VLOOKUP($C1445,日期!$A:$D,4,0)</f>
        <v>1</v>
      </c>
      <c r="V1445" s="65">
        <f t="shared" si="160"/>
        <v>44317</v>
      </c>
      <c r="W1445" s="13" t="s">
        <v>3009</v>
      </c>
    </row>
    <row r="1446" spans="1:23" ht="15">
      <c r="A1446" s="15">
        <v>2878</v>
      </c>
      <c r="B1446" s="15">
        <v>2021</v>
      </c>
      <c r="C1446" s="13" t="s">
        <v>9</v>
      </c>
      <c r="D1446" s="15">
        <v>20</v>
      </c>
      <c r="E1446" s="13" t="s">
        <v>14</v>
      </c>
      <c r="F1446" s="13" t="s">
        <v>17</v>
      </c>
      <c r="G1446" s="13" t="s">
        <v>12</v>
      </c>
      <c r="H1446" s="13" t="s">
        <v>15</v>
      </c>
      <c r="I1446" s="3">
        <f t="shared" si="154"/>
        <v>70</v>
      </c>
      <c r="J1446" s="7">
        <f t="shared" si="155"/>
        <v>70</v>
      </c>
      <c r="K1446" s="3">
        <f>LEN(H1446)</f>
        <v>3</v>
      </c>
      <c r="L1446" s="13" t="str">
        <f>IF(OR(AND(LEN(H1446&gt;3),ISERROR(FIND("-",H1446,1))),AND(LEN(H1446)&gt;3,ISERROR(FIND("+",H1446,1)))),LEFT(H1446,2),H1446)</f>
        <v>70</v>
      </c>
      <c r="M1446" s="13" t="str">
        <f>IF(AND(LEN(H1446&gt;3),ISERROR(FIND("+",H1446,1))),RIGHT(H1446,2),IF(AND(LEN(H1446)=3,ISERROR(FIND("-",H1446,1))),LEFT(H1446,2),H1446))</f>
        <v>70</v>
      </c>
      <c r="N1446" s="13" t="str">
        <f>SUBSTITUTE(H1446,"+","-")</f>
        <v>70-</v>
      </c>
      <c r="O1446" s="3">
        <f t="shared" si="156"/>
        <v>3</v>
      </c>
      <c r="P1446" s="3">
        <f t="shared" si="157"/>
        <v>3</v>
      </c>
      <c r="Q1446" s="7">
        <f t="shared" si="158"/>
        <v>70</v>
      </c>
      <c r="R1446" s="7">
        <f t="shared" si="159"/>
        <v>70</v>
      </c>
      <c r="S1446" s="13" t="e">
        <f>VLOOKUP(A1446,history!$B:$F,2,0)</f>
        <v>#N/A</v>
      </c>
      <c r="T1446" s="13">
        <f>VLOOKUP($C1446,日期!$A:$D,3,0)</f>
        <v>5</v>
      </c>
      <c r="U1446" s="13">
        <f>VLOOKUP($C1446,日期!$A:$D,4,0)</f>
        <v>1</v>
      </c>
      <c r="V1446" s="65">
        <f t="shared" si="160"/>
        <v>44317</v>
      </c>
      <c r="W1446" s="13" t="s">
        <v>3010</v>
      </c>
    </row>
    <row r="1447" spans="1:23" ht="15">
      <c r="A1447" s="15">
        <v>2877</v>
      </c>
      <c r="B1447" s="15">
        <v>2021</v>
      </c>
      <c r="C1447" s="13" t="s">
        <v>9</v>
      </c>
      <c r="D1447" s="15">
        <v>20</v>
      </c>
      <c r="E1447" s="13" t="s">
        <v>14</v>
      </c>
      <c r="F1447" s="13" t="s">
        <v>17</v>
      </c>
      <c r="G1447" s="13" t="s">
        <v>12</v>
      </c>
      <c r="H1447" s="13" t="s">
        <v>34</v>
      </c>
      <c r="I1447" s="3">
        <f t="shared" si="154"/>
        <v>35</v>
      </c>
      <c r="J1447" s="7">
        <f t="shared" si="155"/>
        <v>39</v>
      </c>
      <c r="K1447" s="3">
        <f>LEN(H1447)</f>
        <v>5</v>
      </c>
      <c r="L1447" s="13" t="str">
        <f>IF(OR(AND(LEN(H1447&gt;3),ISERROR(FIND("-",H1447,1))),AND(LEN(H1447)&gt;3,ISERROR(FIND("+",H1447,1)))),LEFT(H1447,2),H1447)</f>
        <v>35</v>
      </c>
      <c r="M1447" s="13" t="str">
        <f>IF(AND(LEN(H1447&gt;3),ISERROR(FIND("+",H1447,1))),RIGHT(H1447,2),IF(AND(LEN(H1447)=3,ISERROR(FIND("-",H1447,1))),LEFT(H1447,2),H1447))</f>
        <v>39</v>
      </c>
      <c r="N1447" s="13" t="str">
        <f>SUBSTITUTE(H1447,"+","-")</f>
        <v>35-39</v>
      </c>
      <c r="O1447" s="3">
        <f t="shared" si="156"/>
        <v>5</v>
      </c>
      <c r="P1447" s="3">
        <f t="shared" si="157"/>
        <v>3</v>
      </c>
      <c r="Q1447" s="7">
        <f t="shared" si="158"/>
        <v>35</v>
      </c>
      <c r="R1447" s="7">
        <f t="shared" si="159"/>
        <v>39</v>
      </c>
      <c r="S1447" s="13" t="e">
        <f>VLOOKUP(A1447,history!$B:$F,2,0)</f>
        <v>#N/A</v>
      </c>
      <c r="T1447" s="13">
        <f>VLOOKUP($C1447,日期!$A:$D,3,0)</f>
        <v>5</v>
      </c>
      <c r="U1447" s="13">
        <f>VLOOKUP($C1447,日期!$A:$D,4,0)</f>
        <v>1</v>
      </c>
      <c r="V1447" s="65">
        <f t="shared" si="160"/>
        <v>44317</v>
      </c>
      <c r="W1447" s="13" t="s">
        <v>3011</v>
      </c>
    </row>
    <row r="1448" spans="1:23" ht="15">
      <c r="A1448" s="15">
        <v>2876</v>
      </c>
      <c r="B1448" s="15">
        <v>2021</v>
      </c>
      <c r="C1448" s="13" t="s">
        <v>9</v>
      </c>
      <c r="D1448" s="15">
        <v>20</v>
      </c>
      <c r="E1448" s="13" t="s">
        <v>10</v>
      </c>
      <c r="F1448" s="13" t="s">
        <v>11</v>
      </c>
      <c r="G1448" s="13" t="s">
        <v>12</v>
      </c>
      <c r="H1448" s="13" t="s">
        <v>15</v>
      </c>
      <c r="I1448" s="3">
        <f t="shared" si="154"/>
        <v>70</v>
      </c>
      <c r="J1448" s="7">
        <f t="shared" si="155"/>
        <v>70</v>
      </c>
      <c r="K1448" s="3">
        <f>LEN(H1448)</f>
        <v>3</v>
      </c>
      <c r="L1448" s="13" t="str">
        <f>IF(OR(AND(LEN(H1448&gt;3),ISERROR(FIND("-",H1448,1))),AND(LEN(H1448)&gt;3,ISERROR(FIND("+",H1448,1)))),LEFT(H1448,2),H1448)</f>
        <v>70</v>
      </c>
      <c r="M1448" s="13" t="str">
        <f>IF(AND(LEN(H1448&gt;3),ISERROR(FIND("+",H1448,1))),RIGHT(H1448,2),IF(AND(LEN(H1448)=3,ISERROR(FIND("-",H1448,1))),LEFT(H1448,2),H1448))</f>
        <v>70</v>
      </c>
      <c r="N1448" s="13" t="str">
        <f>SUBSTITUTE(H1448,"+","-")</f>
        <v>70-</v>
      </c>
      <c r="O1448" s="3">
        <f t="shared" si="156"/>
        <v>3</v>
      </c>
      <c r="P1448" s="3">
        <f t="shared" si="157"/>
        <v>3</v>
      </c>
      <c r="Q1448" s="7">
        <f t="shared" si="158"/>
        <v>70</v>
      </c>
      <c r="R1448" s="7">
        <f t="shared" si="159"/>
        <v>70</v>
      </c>
      <c r="S1448" s="13" t="e">
        <f>VLOOKUP(A1448,history!$B:$F,2,0)</f>
        <v>#N/A</v>
      </c>
      <c r="T1448" s="13">
        <f>VLOOKUP($C1448,日期!$A:$D,3,0)</f>
        <v>5</v>
      </c>
      <c r="U1448" s="13">
        <f>VLOOKUP($C1448,日期!$A:$D,4,0)</f>
        <v>1</v>
      </c>
      <c r="V1448" s="65">
        <f t="shared" si="160"/>
        <v>44317</v>
      </c>
      <c r="W1448" s="13" t="s">
        <v>3012</v>
      </c>
    </row>
    <row r="1449" spans="1:23" ht="15">
      <c r="A1449" s="15">
        <v>2875</v>
      </c>
      <c r="B1449" s="15">
        <v>2021</v>
      </c>
      <c r="C1449" s="13" t="s">
        <v>9</v>
      </c>
      <c r="D1449" s="15">
        <v>20</v>
      </c>
      <c r="E1449" s="13" t="s">
        <v>10</v>
      </c>
      <c r="F1449" s="13" t="s">
        <v>11</v>
      </c>
      <c r="G1449" s="13" t="s">
        <v>12</v>
      </c>
      <c r="H1449" s="13" t="s">
        <v>35</v>
      </c>
      <c r="I1449" s="3">
        <f t="shared" si="154"/>
        <v>55</v>
      </c>
      <c r="J1449" s="7">
        <f t="shared" si="155"/>
        <v>59</v>
      </c>
      <c r="K1449" s="3">
        <f>LEN(H1449)</f>
        <v>5</v>
      </c>
      <c r="L1449" s="13" t="str">
        <f>IF(OR(AND(LEN(H1449&gt;3),ISERROR(FIND("-",H1449,1))),AND(LEN(H1449)&gt;3,ISERROR(FIND("+",H1449,1)))),LEFT(H1449,2),H1449)</f>
        <v>55</v>
      </c>
      <c r="M1449" s="13" t="str">
        <f>IF(AND(LEN(H1449&gt;3),ISERROR(FIND("+",H1449,1))),RIGHT(H1449,2),IF(AND(LEN(H1449)=3,ISERROR(FIND("-",H1449,1))),LEFT(H1449,2),H1449))</f>
        <v>59</v>
      </c>
      <c r="N1449" s="13" t="str">
        <f>SUBSTITUTE(H1449,"+","-")</f>
        <v>55-59</v>
      </c>
      <c r="O1449" s="3">
        <f t="shared" si="156"/>
        <v>5</v>
      </c>
      <c r="P1449" s="3">
        <f t="shared" si="157"/>
        <v>3</v>
      </c>
      <c r="Q1449" s="7">
        <f t="shared" si="158"/>
        <v>55</v>
      </c>
      <c r="R1449" s="7">
        <f t="shared" si="159"/>
        <v>59</v>
      </c>
      <c r="S1449" s="13" t="e">
        <f>VLOOKUP(A1449,history!$B:$F,2,0)</f>
        <v>#N/A</v>
      </c>
      <c r="T1449" s="13">
        <f>VLOOKUP($C1449,日期!$A:$D,3,0)</f>
        <v>5</v>
      </c>
      <c r="U1449" s="13">
        <f>VLOOKUP($C1449,日期!$A:$D,4,0)</f>
        <v>1</v>
      </c>
      <c r="V1449" s="65">
        <f t="shared" si="160"/>
        <v>44317</v>
      </c>
      <c r="W1449" s="13" t="s">
        <v>3013</v>
      </c>
    </row>
    <row r="1450" spans="1:23" ht="15">
      <c r="A1450" s="15">
        <v>2874</v>
      </c>
      <c r="B1450" s="15">
        <v>2021</v>
      </c>
      <c r="C1450" s="13" t="s">
        <v>9</v>
      </c>
      <c r="D1450" s="15">
        <v>20</v>
      </c>
      <c r="E1450" s="13" t="s">
        <v>10</v>
      </c>
      <c r="F1450" s="13" t="s">
        <v>17</v>
      </c>
      <c r="G1450" s="13" t="s">
        <v>12</v>
      </c>
      <c r="H1450" s="13" t="s">
        <v>18</v>
      </c>
      <c r="I1450" s="3">
        <f t="shared" si="154"/>
        <v>65</v>
      </c>
      <c r="J1450" s="7">
        <f t="shared" si="155"/>
        <v>69</v>
      </c>
      <c r="K1450" s="3">
        <f>LEN(H1450)</f>
        <v>5</v>
      </c>
      <c r="L1450" s="13" t="str">
        <f>IF(OR(AND(LEN(H1450&gt;3),ISERROR(FIND("-",H1450,1))),AND(LEN(H1450)&gt;3,ISERROR(FIND("+",H1450,1)))),LEFT(H1450,2),H1450)</f>
        <v>65</v>
      </c>
      <c r="M1450" s="13" t="str">
        <f>IF(AND(LEN(H1450&gt;3),ISERROR(FIND("+",H1450,1))),RIGHT(H1450,2),IF(AND(LEN(H1450)=3,ISERROR(FIND("-",H1450,1))),LEFT(H1450,2),H1450))</f>
        <v>69</v>
      </c>
      <c r="N1450" s="13" t="str">
        <f>SUBSTITUTE(H1450,"+","-")</f>
        <v>65-69</v>
      </c>
      <c r="O1450" s="3">
        <f t="shared" si="156"/>
        <v>5</v>
      </c>
      <c r="P1450" s="3">
        <f t="shared" si="157"/>
        <v>3</v>
      </c>
      <c r="Q1450" s="7">
        <f t="shared" si="158"/>
        <v>65</v>
      </c>
      <c r="R1450" s="7">
        <f t="shared" si="159"/>
        <v>69</v>
      </c>
      <c r="S1450" s="13" t="e">
        <f>VLOOKUP(A1450,history!$B:$F,2,0)</f>
        <v>#N/A</v>
      </c>
      <c r="T1450" s="13">
        <f>VLOOKUP($C1450,日期!$A:$D,3,0)</f>
        <v>5</v>
      </c>
      <c r="U1450" s="13">
        <f>VLOOKUP($C1450,日期!$A:$D,4,0)</f>
        <v>1</v>
      </c>
      <c r="V1450" s="65">
        <f t="shared" si="160"/>
        <v>44317</v>
      </c>
      <c r="W1450" s="13" t="s">
        <v>3014</v>
      </c>
    </row>
    <row r="1451" spans="1:23" ht="15">
      <c r="A1451" s="15">
        <v>2873</v>
      </c>
      <c r="B1451" s="15">
        <v>2021</v>
      </c>
      <c r="C1451" s="13" t="s">
        <v>9</v>
      </c>
      <c r="D1451" s="15">
        <v>20</v>
      </c>
      <c r="E1451" s="13" t="s">
        <v>10</v>
      </c>
      <c r="F1451" s="13" t="s">
        <v>17</v>
      </c>
      <c r="G1451" s="13" t="s">
        <v>12</v>
      </c>
      <c r="H1451" s="13" t="s">
        <v>26</v>
      </c>
      <c r="I1451" s="3">
        <f t="shared" si="154"/>
        <v>30</v>
      </c>
      <c r="J1451" s="7">
        <f t="shared" si="155"/>
        <v>34</v>
      </c>
      <c r="K1451" s="3">
        <f>LEN(H1451)</f>
        <v>5</v>
      </c>
      <c r="L1451" s="13" t="str">
        <f>IF(OR(AND(LEN(H1451&gt;3),ISERROR(FIND("-",H1451,1))),AND(LEN(H1451)&gt;3,ISERROR(FIND("+",H1451,1)))),LEFT(H1451,2),H1451)</f>
        <v>30</v>
      </c>
      <c r="M1451" s="13" t="str">
        <f>IF(AND(LEN(H1451&gt;3),ISERROR(FIND("+",H1451,1))),RIGHT(H1451,2),IF(AND(LEN(H1451)=3,ISERROR(FIND("-",H1451,1))),LEFT(H1451,2),H1451))</f>
        <v>34</v>
      </c>
      <c r="N1451" s="13" t="str">
        <f>SUBSTITUTE(H1451,"+","-")</f>
        <v>30-34</v>
      </c>
      <c r="O1451" s="3">
        <f t="shared" si="156"/>
        <v>5</v>
      </c>
      <c r="P1451" s="3">
        <f t="shared" si="157"/>
        <v>3</v>
      </c>
      <c r="Q1451" s="7">
        <f t="shared" si="158"/>
        <v>30</v>
      </c>
      <c r="R1451" s="7">
        <f t="shared" si="159"/>
        <v>34</v>
      </c>
      <c r="S1451" s="13" t="e">
        <f>VLOOKUP(A1451,history!$B:$F,2,0)</f>
        <v>#N/A</v>
      </c>
      <c r="T1451" s="13">
        <f>VLOOKUP($C1451,日期!$A:$D,3,0)</f>
        <v>5</v>
      </c>
      <c r="U1451" s="13">
        <f>VLOOKUP($C1451,日期!$A:$D,4,0)</f>
        <v>1</v>
      </c>
      <c r="V1451" s="65">
        <f t="shared" si="160"/>
        <v>44317</v>
      </c>
      <c r="W1451" s="13" t="s">
        <v>3015</v>
      </c>
    </row>
    <row r="1452" spans="1:23" ht="15">
      <c r="A1452" s="15">
        <v>2872</v>
      </c>
      <c r="B1452" s="15">
        <v>2021</v>
      </c>
      <c r="C1452" s="13" t="s">
        <v>9</v>
      </c>
      <c r="D1452" s="15">
        <v>20</v>
      </c>
      <c r="E1452" s="13" t="s">
        <v>14</v>
      </c>
      <c r="F1452" s="13" t="s">
        <v>11</v>
      </c>
      <c r="G1452" s="13" t="s">
        <v>12</v>
      </c>
      <c r="H1452" s="13" t="s">
        <v>15</v>
      </c>
      <c r="I1452" s="3">
        <f t="shared" si="154"/>
        <v>70</v>
      </c>
      <c r="J1452" s="7">
        <f t="shared" si="155"/>
        <v>70</v>
      </c>
      <c r="K1452" s="3">
        <f>LEN(H1452)</f>
        <v>3</v>
      </c>
      <c r="L1452" s="13" t="str">
        <f>IF(OR(AND(LEN(H1452&gt;3),ISERROR(FIND("-",H1452,1))),AND(LEN(H1452)&gt;3,ISERROR(FIND("+",H1452,1)))),LEFT(H1452,2),H1452)</f>
        <v>70</v>
      </c>
      <c r="M1452" s="13" t="str">
        <f>IF(AND(LEN(H1452&gt;3),ISERROR(FIND("+",H1452,1))),RIGHT(H1452,2),IF(AND(LEN(H1452)=3,ISERROR(FIND("-",H1452,1))),LEFT(H1452,2),H1452))</f>
        <v>70</v>
      </c>
      <c r="N1452" s="13" t="str">
        <f>SUBSTITUTE(H1452,"+","-")</f>
        <v>70-</v>
      </c>
      <c r="O1452" s="3">
        <f t="shared" si="156"/>
        <v>3</v>
      </c>
      <c r="P1452" s="3">
        <f t="shared" si="157"/>
        <v>3</v>
      </c>
      <c r="Q1452" s="7">
        <f t="shared" si="158"/>
        <v>70</v>
      </c>
      <c r="R1452" s="7">
        <f t="shared" si="159"/>
        <v>70</v>
      </c>
      <c r="S1452" s="13" t="e">
        <f>VLOOKUP(A1452,history!$B:$F,2,0)</f>
        <v>#N/A</v>
      </c>
      <c r="T1452" s="13">
        <f>VLOOKUP($C1452,日期!$A:$D,3,0)</f>
        <v>5</v>
      </c>
      <c r="U1452" s="13">
        <f>VLOOKUP($C1452,日期!$A:$D,4,0)</f>
        <v>1</v>
      </c>
      <c r="V1452" s="65">
        <f t="shared" si="160"/>
        <v>44317</v>
      </c>
      <c r="W1452" s="13" t="s">
        <v>3016</v>
      </c>
    </row>
    <row r="1453" spans="1:23" ht="15">
      <c r="A1453" s="15">
        <v>2871</v>
      </c>
      <c r="B1453" s="15">
        <v>2021</v>
      </c>
      <c r="C1453" s="13" t="s">
        <v>9</v>
      </c>
      <c r="D1453" s="15">
        <v>20</v>
      </c>
      <c r="E1453" s="13" t="s">
        <v>14</v>
      </c>
      <c r="F1453" s="13" t="s">
        <v>17</v>
      </c>
      <c r="G1453" s="13" t="s">
        <v>12</v>
      </c>
      <c r="H1453" s="13" t="s">
        <v>15</v>
      </c>
      <c r="I1453" s="3">
        <f t="shared" si="154"/>
        <v>70</v>
      </c>
      <c r="J1453" s="7">
        <f t="shared" si="155"/>
        <v>70</v>
      </c>
      <c r="K1453" s="3">
        <f>LEN(H1453)</f>
        <v>3</v>
      </c>
      <c r="L1453" s="13" t="str">
        <f>IF(OR(AND(LEN(H1453&gt;3),ISERROR(FIND("-",H1453,1))),AND(LEN(H1453)&gt;3,ISERROR(FIND("+",H1453,1)))),LEFT(H1453,2),H1453)</f>
        <v>70</v>
      </c>
      <c r="M1453" s="13" t="str">
        <f>IF(AND(LEN(H1453&gt;3),ISERROR(FIND("+",H1453,1))),RIGHT(H1453,2),IF(AND(LEN(H1453)=3,ISERROR(FIND("-",H1453,1))),LEFT(H1453,2),H1453))</f>
        <v>70</v>
      </c>
      <c r="N1453" s="13" t="str">
        <f>SUBSTITUTE(H1453,"+","-")</f>
        <v>70-</v>
      </c>
      <c r="O1453" s="3">
        <f t="shared" si="156"/>
        <v>3</v>
      </c>
      <c r="P1453" s="3">
        <f t="shared" si="157"/>
        <v>3</v>
      </c>
      <c r="Q1453" s="7">
        <f t="shared" si="158"/>
        <v>70</v>
      </c>
      <c r="R1453" s="7">
        <f t="shared" si="159"/>
        <v>70</v>
      </c>
      <c r="S1453" s="13" t="e">
        <f>VLOOKUP(A1453,history!$B:$F,2,0)</f>
        <v>#N/A</v>
      </c>
      <c r="T1453" s="13">
        <f>VLOOKUP($C1453,日期!$A:$D,3,0)</f>
        <v>5</v>
      </c>
      <c r="U1453" s="13">
        <f>VLOOKUP($C1453,日期!$A:$D,4,0)</f>
        <v>1</v>
      </c>
      <c r="V1453" s="65">
        <f t="shared" si="160"/>
        <v>44317</v>
      </c>
      <c r="W1453" s="13" t="s">
        <v>3017</v>
      </c>
    </row>
    <row r="1454" spans="1:23" ht="15">
      <c r="A1454" s="15">
        <v>2870</v>
      </c>
      <c r="B1454" s="15">
        <v>2021</v>
      </c>
      <c r="C1454" s="13" t="s">
        <v>9</v>
      </c>
      <c r="D1454" s="15">
        <v>20</v>
      </c>
      <c r="E1454" s="13" t="s">
        <v>14</v>
      </c>
      <c r="F1454" s="13" t="s">
        <v>17</v>
      </c>
      <c r="G1454" s="13" t="s">
        <v>12</v>
      </c>
      <c r="H1454" s="13" t="s">
        <v>34</v>
      </c>
      <c r="I1454" s="3">
        <f t="shared" si="154"/>
        <v>35</v>
      </c>
      <c r="J1454" s="7">
        <f t="shared" si="155"/>
        <v>39</v>
      </c>
      <c r="K1454" s="3">
        <f>LEN(H1454)</f>
        <v>5</v>
      </c>
      <c r="L1454" s="13" t="str">
        <f>IF(OR(AND(LEN(H1454&gt;3),ISERROR(FIND("-",H1454,1))),AND(LEN(H1454)&gt;3,ISERROR(FIND("+",H1454,1)))),LEFT(H1454,2),H1454)</f>
        <v>35</v>
      </c>
      <c r="M1454" s="13" t="str">
        <f>IF(AND(LEN(H1454&gt;3),ISERROR(FIND("+",H1454,1))),RIGHT(H1454,2),IF(AND(LEN(H1454)=3,ISERROR(FIND("-",H1454,1))),LEFT(H1454,2),H1454))</f>
        <v>39</v>
      </c>
      <c r="N1454" s="13" t="str">
        <f>SUBSTITUTE(H1454,"+","-")</f>
        <v>35-39</v>
      </c>
      <c r="O1454" s="3">
        <f t="shared" si="156"/>
        <v>5</v>
      </c>
      <c r="P1454" s="3">
        <f t="shared" si="157"/>
        <v>3</v>
      </c>
      <c r="Q1454" s="7">
        <f t="shared" si="158"/>
        <v>35</v>
      </c>
      <c r="R1454" s="7">
        <f t="shared" si="159"/>
        <v>39</v>
      </c>
      <c r="S1454" s="13" t="e">
        <f>VLOOKUP(A1454,history!$B:$F,2,0)</f>
        <v>#N/A</v>
      </c>
      <c r="T1454" s="13">
        <f>VLOOKUP($C1454,日期!$A:$D,3,0)</f>
        <v>5</v>
      </c>
      <c r="U1454" s="13">
        <f>VLOOKUP($C1454,日期!$A:$D,4,0)</f>
        <v>1</v>
      </c>
      <c r="V1454" s="65">
        <f t="shared" si="160"/>
        <v>44317</v>
      </c>
      <c r="W1454" s="13" t="s">
        <v>3018</v>
      </c>
    </row>
    <row r="1455" spans="1:23" ht="15">
      <c r="A1455" s="15">
        <v>2869</v>
      </c>
      <c r="B1455" s="15">
        <v>2021</v>
      </c>
      <c r="C1455" s="13" t="s">
        <v>9</v>
      </c>
      <c r="D1455" s="15">
        <v>20</v>
      </c>
      <c r="E1455" s="13" t="s">
        <v>10</v>
      </c>
      <c r="F1455" s="13" t="s">
        <v>11</v>
      </c>
      <c r="G1455" s="13" t="s">
        <v>12</v>
      </c>
      <c r="H1455" s="13" t="s">
        <v>15</v>
      </c>
      <c r="I1455" s="3">
        <f t="shared" si="154"/>
        <v>70</v>
      </c>
      <c r="J1455" s="7">
        <f t="shared" si="155"/>
        <v>70</v>
      </c>
      <c r="K1455" s="3">
        <f>LEN(H1455)</f>
        <v>3</v>
      </c>
      <c r="L1455" s="13" t="str">
        <f>IF(OR(AND(LEN(H1455&gt;3),ISERROR(FIND("-",H1455,1))),AND(LEN(H1455)&gt;3,ISERROR(FIND("+",H1455,1)))),LEFT(H1455,2),H1455)</f>
        <v>70</v>
      </c>
      <c r="M1455" s="13" t="str">
        <f>IF(AND(LEN(H1455&gt;3),ISERROR(FIND("+",H1455,1))),RIGHT(H1455,2),IF(AND(LEN(H1455)=3,ISERROR(FIND("-",H1455,1))),LEFT(H1455,2),H1455))</f>
        <v>70</v>
      </c>
      <c r="N1455" s="13" t="str">
        <f>SUBSTITUTE(H1455,"+","-")</f>
        <v>70-</v>
      </c>
      <c r="O1455" s="3">
        <f t="shared" si="156"/>
        <v>3</v>
      </c>
      <c r="P1455" s="3">
        <f t="shared" si="157"/>
        <v>3</v>
      </c>
      <c r="Q1455" s="7">
        <f t="shared" si="158"/>
        <v>70</v>
      </c>
      <c r="R1455" s="7">
        <f t="shared" si="159"/>
        <v>70</v>
      </c>
      <c r="S1455" s="13" t="e">
        <f>VLOOKUP(A1455,history!$B:$F,2,0)</f>
        <v>#N/A</v>
      </c>
      <c r="T1455" s="13">
        <f>VLOOKUP($C1455,日期!$A:$D,3,0)</f>
        <v>5</v>
      </c>
      <c r="U1455" s="13">
        <f>VLOOKUP($C1455,日期!$A:$D,4,0)</f>
        <v>1</v>
      </c>
      <c r="V1455" s="65">
        <f t="shared" si="160"/>
        <v>44317</v>
      </c>
      <c r="W1455" s="13" t="s">
        <v>3019</v>
      </c>
    </row>
    <row r="1456" spans="1:23" ht="15">
      <c r="A1456" s="15">
        <v>2868</v>
      </c>
      <c r="B1456" s="15">
        <v>2021</v>
      </c>
      <c r="C1456" s="13" t="s">
        <v>9</v>
      </c>
      <c r="D1456" s="15">
        <v>20</v>
      </c>
      <c r="E1456" s="13" t="s">
        <v>10</v>
      </c>
      <c r="F1456" s="13" t="s">
        <v>11</v>
      </c>
      <c r="G1456" s="13" t="s">
        <v>12</v>
      </c>
      <c r="H1456" s="13" t="s">
        <v>35</v>
      </c>
      <c r="I1456" s="3">
        <f t="shared" si="154"/>
        <v>55</v>
      </c>
      <c r="J1456" s="7">
        <f t="shared" si="155"/>
        <v>59</v>
      </c>
      <c r="K1456" s="3">
        <f>LEN(H1456)</f>
        <v>5</v>
      </c>
      <c r="L1456" s="13" t="str">
        <f>IF(OR(AND(LEN(H1456&gt;3),ISERROR(FIND("-",H1456,1))),AND(LEN(H1456)&gt;3,ISERROR(FIND("+",H1456,1)))),LEFT(H1456,2),H1456)</f>
        <v>55</v>
      </c>
      <c r="M1456" s="13" t="str">
        <f>IF(AND(LEN(H1456&gt;3),ISERROR(FIND("+",H1456,1))),RIGHT(H1456,2),IF(AND(LEN(H1456)=3,ISERROR(FIND("-",H1456,1))),LEFT(H1456,2),H1456))</f>
        <v>59</v>
      </c>
      <c r="N1456" s="13" t="str">
        <f>SUBSTITUTE(H1456,"+","-")</f>
        <v>55-59</v>
      </c>
      <c r="O1456" s="3">
        <f t="shared" si="156"/>
        <v>5</v>
      </c>
      <c r="P1456" s="3">
        <f t="shared" si="157"/>
        <v>3</v>
      </c>
      <c r="Q1456" s="7">
        <f t="shared" si="158"/>
        <v>55</v>
      </c>
      <c r="R1456" s="7">
        <f t="shared" si="159"/>
        <v>59</v>
      </c>
      <c r="S1456" s="13" t="e">
        <f>VLOOKUP(A1456,history!$B:$F,2,0)</f>
        <v>#N/A</v>
      </c>
      <c r="T1456" s="13">
        <f>VLOOKUP($C1456,日期!$A:$D,3,0)</f>
        <v>5</v>
      </c>
      <c r="U1456" s="13">
        <f>VLOOKUP($C1456,日期!$A:$D,4,0)</f>
        <v>1</v>
      </c>
      <c r="V1456" s="65">
        <f t="shared" si="160"/>
        <v>44317</v>
      </c>
      <c r="W1456" s="13" t="s">
        <v>3020</v>
      </c>
    </row>
    <row r="1457" spans="1:23" ht="15">
      <c r="A1457" s="15">
        <v>2867</v>
      </c>
      <c r="B1457" s="15">
        <v>2021</v>
      </c>
      <c r="C1457" s="13" t="s">
        <v>9</v>
      </c>
      <c r="D1457" s="15">
        <v>20</v>
      </c>
      <c r="E1457" s="13" t="s">
        <v>10</v>
      </c>
      <c r="F1457" s="13" t="s">
        <v>17</v>
      </c>
      <c r="G1457" s="13" t="s">
        <v>12</v>
      </c>
      <c r="H1457" s="13" t="s">
        <v>18</v>
      </c>
      <c r="I1457" s="3">
        <f t="shared" si="154"/>
        <v>65</v>
      </c>
      <c r="J1457" s="7">
        <f t="shared" si="155"/>
        <v>69</v>
      </c>
      <c r="K1457" s="3">
        <f>LEN(H1457)</f>
        <v>5</v>
      </c>
      <c r="L1457" s="13" t="str">
        <f>IF(OR(AND(LEN(H1457&gt;3),ISERROR(FIND("-",H1457,1))),AND(LEN(H1457)&gt;3,ISERROR(FIND("+",H1457,1)))),LEFT(H1457,2),H1457)</f>
        <v>65</v>
      </c>
      <c r="M1457" s="13" t="str">
        <f>IF(AND(LEN(H1457&gt;3),ISERROR(FIND("+",H1457,1))),RIGHT(H1457,2),IF(AND(LEN(H1457)=3,ISERROR(FIND("-",H1457,1))),LEFT(H1457,2),H1457))</f>
        <v>69</v>
      </c>
      <c r="N1457" s="13" t="str">
        <f>SUBSTITUTE(H1457,"+","-")</f>
        <v>65-69</v>
      </c>
      <c r="O1457" s="3">
        <f t="shared" si="156"/>
        <v>5</v>
      </c>
      <c r="P1457" s="3">
        <f t="shared" si="157"/>
        <v>3</v>
      </c>
      <c r="Q1457" s="7">
        <f t="shared" si="158"/>
        <v>65</v>
      </c>
      <c r="R1457" s="7">
        <f t="shared" si="159"/>
        <v>69</v>
      </c>
      <c r="S1457" s="13" t="e">
        <f>VLOOKUP(A1457,history!$B:$F,2,0)</f>
        <v>#N/A</v>
      </c>
      <c r="T1457" s="13">
        <f>VLOOKUP($C1457,日期!$A:$D,3,0)</f>
        <v>5</v>
      </c>
      <c r="U1457" s="13">
        <f>VLOOKUP($C1457,日期!$A:$D,4,0)</f>
        <v>1</v>
      </c>
      <c r="V1457" s="65">
        <f t="shared" si="160"/>
        <v>44317</v>
      </c>
      <c r="W1457" s="13" t="s">
        <v>3021</v>
      </c>
    </row>
    <row r="1458" spans="1:23" ht="15">
      <c r="A1458" s="15">
        <v>2866</v>
      </c>
      <c r="B1458" s="15">
        <v>2021</v>
      </c>
      <c r="C1458" s="13" t="s">
        <v>9</v>
      </c>
      <c r="D1458" s="15">
        <v>20</v>
      </c>
      <c r="E1458" s="13" t="s">
        <v>10</v>
      </c>
      <c r="F1458" s="13" t="s">
        <v>17</v>
      </c>
      <c r="G1458" s="13" t="s">
        <v>12</v>
      </c>
      <c r="H1458" s="15">
        <v>3</v>
      </c>
      <c r="I1458" s="3">
        <f t="shared" si="154"/>
        <v>3</v>
      </c>
      <c r="J1458" s="7">
        <f t="shared" si="155"/>
        <v>3</v>
      </c>
      <c r="K1458" s="3">
        <f>LEN(H1458)</f>
        <v>1</v>
      </c>
      <c r="L1458" s="13" t="str">
        <f>IF(OR(AND(LEN(H1458&gt;3),ISERROR(FIND("-",H1458,1))),AND(LEN(H1458)&gt;3,ISERROR(FIND("+",H1458,1)))),LEFT(H1458,2),H1458)</f>
        <v>3</v>
      </c>
      <c r="M1458" s="13" t="str">
        <f>IF(AND(LEN(H1458&gt;3),ISERROR(FIND("+",H1458,1))),RIGHT(H1458,2),IF(AND(LEN(H1458)=3,ISERROR(FIND("-",H1458,1))),LEFT(H1458,2),H1458))</f>
        <v>3</v>
      </c>
      <c r="N1458" s="13" t="str">
        <f>SUBSTITUTE(H1458,"+","-")</f>
        <v>3</v>
      </c>
      <c r="O1458" s="3">
        <f t="shared" si="156"/>
        <v>1</v>
      </c>
      <c r="P1458" s="52" t="e">
        <f t="shared" si="157"/>
        <v>#VALUE!</v>
      </c>
      <c r="Q1458" s="7">
        <f t="shared" si="158"/>
        <v>3</v>
      </c>
      <c r="R1458" s="7">
        <f t="shared" si="159"/>
        <v>3</v>
      </c>
      <c r="S1458" s="13" t="e">
        <f>VLOOKUP(A1458,history!$B:$F,2,0)</f>
        <v>#N/A</v>
      </c>
      <c r="T1458" s="13">
        <f>VLOOKUP($C1458,日期!$A:$D,3,0)</f>
        <v>5</v>
      </c>
      <c r="U1458" s="13">
        <f>VLOOKUP($C1458,日期!$A:$D,4,0)</f>
        <v>1</v>
      </c>
      <c r="V1458" s="65">
        <f t="shared" si="160"/>
        <v>44317</v>
      </c>
      <c r="W1458" s="13" t="s">
        <v>3022</v>
      </c>
    </row>
    <row r="1459" spans="1:23" ht="15">
      <c r="A1459" s="15">
        <v>2865</v>
      </c>
      <c r="B1459" s="15">
        <v>2021</v>
      </c>
      <c r="C1459" s="13" t="s">
        <v>9</v>
      </c>
      <c r="D1459" s="15">
        <v>20</v>
      </c>
      <c r="E1459" s="13" t="s">
        <v>14</v>
      </c>
      <c r="F1459" s="13" t="s">
        <v>11</v>
      </c>
      <c r="G1459" s="13" t="s">
        <v>12</v>
      </c>
      <c r="H1459" s="13" t="s">
        <v>15</v>
      </c>
      <c r="I1459" s="3">
        <f t="shared" si="154"/>
        <v>70</v>
      </c>
      <c r="J1459" s="7">
        <f t="shared" si="155"/>
        <v>70</v>
      </c>
      <c r="K1459" s="3">
        <f>LEN(H1459)</f>
        <v>3</v>
      </c>
      <c r="L1459" s="13" t="str">
        <f>IF(OR(AND(LEN(H1459&gt;3),ISERROR(FIND("-",H1459,1))),AND(LEN(H1459)&gt;3,ISERROR(FIND("+",H1459,1)))),LEFT(H1459,2),H1459)</f>
        <v>70</v>
      </c>
      <c r="M1459" s="13" t="str">
        <f>IF(AND(LEN(H1459&gt;3),ISERROR(FIND("+",H1459,1))),RIGHT(H1459,2),IF(AND(LEN(H1459)=3,ISERROR(FIND("-",H1459,1))),LEFT(H1459,2),H1459))</f>
        <v>70</v>
      </c>
      <c r="N1459" s="13" t="str">
        <f>SUBSTITUTE(H1459,"+","-")</f>
        <v>70-</v>
      </c>
      <c r="O1459" s="3">
        <f t="shared" si="156"/>
        <v>3</v>
      </c>
      <c r="P1459" s="3">
        <f t="shared" si="157"/>
        <v>3</v>
      </c>
      <c r="Q1459" s="7">
        <f t="shared" si="158"/>
        <v>70</v>
      </c>
      <c r="R1459" s="7">
        <f t="shared" si="159"/>
        <v>70</v>
      </c>
      <c r="S1459" s="13" t="e">
        <f>VLOOKUP(A1459,history!$B:$F,2,0)</f>
        <v>#N/A</v>
      </c>
      <c r="T1459" s="13">
        <f>VLOOKUP($C1459,日期!$A:$D,3,0)</f>
        <v>5</v>
      </c>
      <c r="U1459" s="13">
        <f>VLOOKUP($C1459,日期!$A:$D,4,0)</f>
        <v>1</v>
      </c>
      <c r="V1459" s="65">
        <f t="shared" si="160"/>
        <v>44317</v>
      </c>
      <c r="W1459" s="13" t="s">
        <v>3023</v>
      </c>
    </row>
    <row r="1460" spans="1:23" ht="15">
      <c r="A1460" s="15">
        <v>2864</v>
      </c>
      <c r="B1460" s="15">
        <v>2021</v>
      </c>
      <c r="C1460" s="13" t="s">
        <v>9</v>
      </c>
      <c r="D1460" s="15">
        <v>20</v>
      </c>
      <c r="E1460" s="13" t="s">
        <v>14</v>
      </c>
      <c r="F1460" s="13" t="s">
        <v>17</v>
      </c>
      <c r="G1460" s="13" t="s">
        <v>12</v>
      </c>
      <c r="H1460" s="13" t="s">
        <v>15</v>
      </c>
      <c r="I1460" s="3">
        <f t="shared" si="154"/>
        <v>70</v>
      </c>
      <c r="J1460" s="7">
        <f t="shared" si="155"/>
        <v>70</v>
      </c>
      <c r="K1460" s="3">
        <f>LEN(H1460)</f>
        <v>3</v>
      </c>
      <c r="L1460" s="13" t="str">
        <f>IF(OR(AND(LEN(H1460&gt;3),ISERROR(FIND("-",H1460,1))),AND(LEN(H1460)&gt;3,ISERROR(FIND("+",H1460,1)))),LEFT(H1460,2),H1460)</f>
        <v>70</v>
      </c>
      <c r="M1460" s="13" t="str">
        <f>IF(AND(LEN(H1460&gt;3),ISERROR(FIND("+",H1460,1))),RIGHT(H1460,2),IF(AND(LEN(H1460)=3,ISERROR(FIND("-",H1460,1))),LEFT(H1460,2),H1460))</f>
        <v>70</v>
      </c>
      <c r="N1460" s="13" t="str">
        <f>SUBSTITUTE(H1460,"+","-")</f>
        <v>70-</v>
      </c>
      <c r="O1460" s="3">
        <f t="shared" si="156"/>
        <v>3</v>
      </c>
      <c r="P1460" s="3">
        <f t="shared" si="157"/>
        <v>3</v>
      </c>
      <c r="Q1460" s="7">
        <f t="shared" si="158"/>
        <v>70</v>
      </c>
      <c r="R1460" s="7">
        <f t="shared" si="159"/>
        <v>70</v>
      </c>
      <c r="S1460" s="13" t="e">
        <f>VLOOKUP(A1460,history!$B:$F,2,0)</f>
        <v>#N/A</v>
      </c>
      <c r="T1460" s="13">
        <f>VLOOKUP($C1460,日期!$A:$D,3,0)</f>
        <v>5</v>
      </c>
      <c r="U1460" s="13">
        <f>VLOOKUP($C1460,日期!$A:$D,4,0)</f>
        <v>1</v>
      </c>
      <c r="V1460" s="65">
        <f t="shared" si="160"/>
        <v>44317</v>
      </c>
      <c r="W1460" s="13" t="s">
        <v>3024</v>
      </c>
    </row>
    <row r="1461" spans="1:23" ht="15">
      <c r="A1461" s="15">
        <v>2863</v>
      </c>
      <c r="B1461" s="15">
        <v>2021</v>
      </c>
      <c r="C1461" s="13" t="s">
        <v>9</v>
      </c>
      <c r="D1461" s="15">
        <v>20</v>
      </c>
      <c r="E1461" s="13" t="s">
        <v>14</v>
      </c>
      <c r="F1461" s="13" t="s">
        <v>17</v>
      </c>
      <c r="G1461" s="13" t="s">
        <v>12</v>
      </c>
      <c r="H1461" s="13" t="s">
        <v>34</v>
      </c>
      <c r="I1461" s="3">
        <f t="shared" si="154"/>
        <v>35</v>
      </c>
      <c r="J1461" s="7">
        <f t="shared" si="155"/>
        <v>39</v>
      </c>
      <c r="K1461" s="3">
        <f>LEN(H1461)</f>
        <v>5</v>
      </c>
      <c r="L1461" s="13" t="str">
        <f>IF(OR(AND(LEN(H1461&gt;3),ISERROR(FIND("-",H1461,1))),AND(LEN(H1461)&gt;3,ISERROR(FIND("+",H1461,1)))),LEFT(H1461,2),H1461)</f>
        <v>35</v>
      </c>
      <c r="M1461" s="13" t="str">
        <f>IF(AND(LEN(H1461&gt;3),ISERROR(FIND("+",H1461,1))),RIGHT(H1461,2),IF(AND(LEN(H1461)=3,ISERROR(FIND("-",H1461,1))),LEFT(H1461,2),H1461))</f>
        <v>39</v>
      </c>
      <c r="N1461" s="13" t="str">
        <f>SUBSTITUTE(H1461,"+","-")</f>
        <v>35-39</v>
      </c>
      <c r="O1461" s="3">
        <f t="shared" si="156"/>
        <v>5</v>
      </c>
      <c r="P1461" s="3">
        <f t="shared" si="157"/>
        <v>3</v>
      </c>
      <c r="Q1461" s="7">
        <f t="shared" si="158"/>
        <v>35</v>
      </c>
      <c r="R1461" s="7">
        <f t="shared" si="159"/>
        <v>39</v>
      </c>
      <c r="S1461" s="13" t="e">
        <f>VLOOKUP(A1461,history!$B:$F,2,0)</f>
        <v>#N/A</v>
      </c>
      <c r="T1461" s="13">
        <f>VLOOKUP($C1461,日期!$A:$D,3,0)</f>
        <v>5</v>
      </c>
      <c r="U1461" s="13">
        <f>VLOOKUP($C1461,日期!$A:$D,4,0)</f>
        <v>1</v>
      </c>
      <c r="V1461" s="65">
        <f t="shared" si="160"/>
        <v>44317</v>
      </c>
      <c r="W1461" s="13" t="s">
        <v>3025</v>
      </c>
    </row>
    <row r="1462" spans="1:23" ht="15">
      <c r="A1462" s="15">
        <v>2862</v>
      </c>
      <c r="B1462" s="15">
        <v>2021</v>
      </c>
      <c r="C1462" s="13" t="s">
        <v>9</v>
      </c>
      <c r="D1462" s="15">
        <v>20</v>
      </c>
      <c r="E1462" s="13" t="s">
        <v>10</v>
      </c>
      <c r="F1462" s="13" t="s">
        <v>11</v>
      </c>
      <c r="G1462" s="13" t="s">
        <v>12</v>
      </c>
      <c r="H1462" s="13" t="s">
        <v>15</v>
      </c>
      <c r="I1462" s="3">
        <f t="shared" si="154"/>
        <v>70</v>
      </c>
      <c r="J1462" s="7">
        <f t="shared" si="155"/>
        <v>70</v>
      </c>
      <c r="K1462" s="3">
        <f>LEN(H1462)</f>
        <v>3</v>
      </c>
      <c r="L1462" s="13" t="str">
        <f>IF(OR(AND(LEN(H1462&gt;3),ISERROR(FIND("-",H1462,1))),AND(LEN(H1462)&gt;3,ISERROR(FIND("+",H1462,1)))),LEFT(H1462,2),H1462)</f>
        <v>70</v>
      </c>
      <c r="M1462" s="13" t="str">
        <f>IF(AND(LEN(H1462&gt;3),ISERROR(FIND("+",H1462,1))),RIGHT(H1462,2),IF(AND(LEN(H1462)=3,ISERROR(FIND("-",H1462,1))),LEFT(H1462,2),H1462))</f>
        <v>70</v>
      </c>
      <c r="N1462" s="13" t="str">
        <f>SUBSTITUTE(H1462,"+","-")</f>
        <v>70-</v>
      </c>
      <c r="O1462" s="3">
        <f t="shared" si="156"/>
        <v>3</v>
      </c>
      <c r="P1462" s="3">
        <f t="shared" si="157"/>
        <v>3</v>
      </c>
      <c r="Q1462" s="7">
        <f t="shared" si="158"/>
        <v>70</v>
      </c>
      <c r="R1462" s="7">
        <f t="shared" si="159"/>
        <v>70</v>
      </c>
      <c r="S1462" s="13" t="e">
        <f>VLOOKUP(A1462,history!$B:$F,2,0)</f>
        <v>#N/A</v>
      </c>
      <c r="T1462" s="13">
        <f>VLOOKUP($C1462,日期!$A:$D,3,0)</f>
        <v>5</v>
      </c>
      <c r="U1462" s="13">
        <f>VLOOKUP($C1462,日期!$A:$D,4,0)</f>
        <v>1</v>
      </c>
      <c r="V1462" s="65">
        <f t="shared" si="160"/>
        <v>44317</v>
      </c>
      <c r="W1462" s="13" t="s">
        <v>3026</v>
      </c>
    </row>
    <row r="1463" spans="1:23" ht="15">
      <c r="A1463" s="15">
        <v>2861</v>
      </c>
      <c r="B1463" s="15">
        <v>2021</v>
      </c>
      <c r="C1463" s="13" t="s">
        <v>9</v>
      </c>
      <c r="D1463" s="15">
        <v>20</v>
      </c>
      <c r="E1463" s="13" t="s">
        <v>10</v>
      </c>
      <c r="F1463" s="13" t="s">
        <v>11</v>
      </c>
      <c r="G1463" s="13" t="s">
        <v>12</v>
      </c>
      <c r="H1463" s="13" t="s">
        <v>35</v>
      </c>
      <c r="I1463" s="3">
        <f t="shared" si="154"/>
        <v>55</v>
      </c>
      <c r="J1463" s="7">
        <f t="shared" si="155"/>
        <v>59</v>
      </c>
      <c r="K1463" s="3">
        <f>LEN(H1463)</f>
        <v>5</v>
      </c>
      <c r="L1463" s="13" t="str">
        <f>IF(OR(AND(LEN(H1463&gt;3),ISERROR(FIND("-",H1463,1))),AND(LEN(H1463)&gt;3,ISERROR(FIND("+",H1463,1)))),LEFT(H1463,2),H1463)</f>
        <v>55</v>
      </c>
      <c r="M1463" s="13" t="str">
        <f>IF(AND(LEN(H1463&gt;3),ISERROR(FIND("+",H1463,1))),RIGHT(H1463,2),IF(AND(LEN(H1463)=3,ISERROR(FIND("-",H1463,1))),LEFT(H1463,2),H1463))</f>
        <v>59</v>
      </c>
      <c r="N1463" s="13" t="str">
        <f>SUBSTITUTE(H1463,"+","-")</f>
        <v>55-59</v>
      </c>
      <c r="O1463" s="3">
        <f t="shared" si="156"/>
        <v>5</v>
      </c>
      <c r="P1463" s="3">
        <f t="shared" si="157"/>
        <v>3</v>
      </c>
      <c r="Q1463" s="7">
        <f t="shared" si="158"/>
        <v>55</v>
      </c>
      <c r="R1463" s="7">
        <f t="shared" si="159"/>
        <v>59</v>
      </c>
      <c r="S1463" s="13" t="e">
        <f>VLOOKUP(A1463,history!$B:$F,2,0)</f>
        <v>#N/A</v>
      </c>
      <c r="T1463" s="13">
        <f>VLOOKUP($C1463,日期!$A:$D,3,0)</f>
        <v>5</v>
      </c>
      <c r="U1463" s="13">
        <f>VLOOKUP($C1463,日期!$A:$D,4,0)</f>
        <v>1</v>
      </c>
      <c r="V1463" s="65">
        <f t="shared" si="160"/>
        <v>44317</v>
      </c>
      <c r="W1463" s="13" t="s">
        <v>3027</v>
      </c>
    </row>
    <row r="1464" spans="1:23" ht="15">
      <c r="A1464" s="15">
        <v>2860</v>
      </c>
      <c r="B1464" s="15">
        <v>2021</v>
      </c>
      <c r="C1464" s="13" t="s">
        <v>9</v>
      </c>
      <c r="D1464" s="15">
        <v>20</v>
      </c>
      <c r="E1464" s="13" t="s">
        <v>10</v>
      </c>
      <c r="F1464" s="13" t="s">
        <v>17</v>
      </c>
      <c r="G1464" s="13" t="s">
        <v>12</v>
      </c>
      <c r="H1464" s="13" t="s">
        <v>18</v>
      </c>
      <c r="I1464" s="3">
        <f t="shared" si="154"/>
        <v>65</v>
      </c>
      <c r="J1464" s="7">
        <f t="shared" si="155"/>
        <v>69</v>
      </c>
      <c r="K1464" s="3">
        <f>LEN(H1464)</f>
        <v>5</v>
      </c>
      <c r="L1464" s="13" t="str">
        <f>IF(OR(AND(LEN(H1464&gt;3),ISERROR(FIND("-",H1464,1))),AND(LEN(H1464)&gt;3,ISERROR(FIND("+",H1464,1)))),LEFT(H1464,2),H1464)</f>
        <v>65</v>
      </c>
      <c r="M1464" s="13" t="str">
        <f>IF(AND(LEN(H1464&gt;3),ISERROR(FIND("+",H1464,1))),RIGHT(H1464,2),IF(AND(LEN(H1464)=3,ISERROR(FIND("-",H1464,1))),LEFT(H1464,2),H1464))</f>
        <v>69</v>
      </c>
      <c r="N1464" s="13" t="str">
        <f>SUBSTITUTE(H1464,"+","-")</f>
        <v>65-69</v>
      </c>
      <c r="O1464" s="3">
        <f t="shared" si="156"/>
        <v>5</v>
      </c>
      <c r="P1464" s="3">
        <f t="shared" si="157"/>
        <v>3</v>
      </c>
      <c r="Q1464" s="7">
        <f t="shared" si="158"/>
        <v>65</v>
      </c>
      <c r="R1464" s="7">
        <f t="shared" si="159"/>
        <v>69</v>
      </c>
      <c r="S1464" s="13" t="e">
        <f>VLOOKUP(A1464,history!$B:$F,2,0)</f>
        <v>#N/A</v>
      </c>
      <c r="T1464" s="13">
        <f>VLOOKUP($C1464,日期!$A:$D,3,0)</f>
        <v>5</v>
      </c>
      <c r="U1464" s="13">
        <f>VLOOKUP($C1464,日期!$A:$D,4,0)</f>
        <v>1</v>
      </c>
      <c r="V1464" s="65">
        <f t="shared" si="160"/>
        <v>44317</v>
      </c>
      <c r="W1464" s="13" t="s">
        <v>3028</v>
      </c>
    </row>
    <row r="1465" spans="1:23" ht="15">
      <c r="A1465" s="15">
        <v>2859</v>
      </c>
      <c r="B1465" s="15">
        <v>2021</v>
      </c>
      <c r="C1465" s="13" t="s">
        <v>9</v>
      </c>
      <c r="D1465" s="15">
        <v>20</v>
      </c>
      <c r="E1465" s="13" t="s">
        <v>10</v>
      </c>
      <c r="F1465" s="13" t="s">
        <v>17</v>
      </c>
      <c r="G1465" s="13" t="s">
        <v>12</v>
      </c>
      <c r="H1465" s="13" t="s">
        <v>31</v>
      </c>
      <c r="I1465" s="3">
        <f t="shared" si="154"/>
        <v>25</v>
      </c>
      <c r="J1465" s="7">
        <f t="shared" si="155"/>
        <v>29</v>
      </c>
      <c r="K1465" s="3">
        <f>LEN(H1465)</f>
        <v>5</v>
      </c>
      <c r="L1465" s="13" t="str">
        <f>IF(OR(AND(LEN(H1465&gt;3),ISERROR(FIND("-",H1465,1))),AND(LEN(H1465)&gt;3,ISERROR(FIND("+",H1465,1)))),LEFT(H1465,2),H1465)</f>
        <v>25</v>
      </c>
      <c r="M1465" s="13" t="str">
        <f>IF(AND(LEN(H1465&gt;3),ISERROR(FIND("+",H1465,1))),RIGHT(H1465,2),IF(AND(LEN(H1465)=3,ISERROR(FIND("-",H1465,1))),LEFT(H1465,2),H1465))</f>
        <v>29</v>
      </c>
      <c r="N1465" s="13" t="str">
        <f>SUBSTITUTE(H1465,"+","-")</f>
        <v>25-29</v>
      </c>
      <c r="O1465" s="3">
        <f t="shared" si="156"/>
        <v>5</v>
      </c>
      <c r="P1465" s="3">
        <f t="shared" si="157"/>
        <v>3</v>
      </c>
      <c r="Q1465" s="7">
        <f t="shared" si="158"/>
        <v>25</v>
      </c>
      <c r="R1465" s="7">
        <f t="shared" si="159"/>
        <v>29</v>
      </c>
      <c r="S1465" s="13" t="e">
        <f>VLOOKUP(A1465,history!$B:$F,2,0)</f>
        <v>#N/A</v>
      </c>
      <c r="T1465" s="13">
        <f>VLOOKUP($C1465,日期!$A:$D,3,0)</f>
        <v>5</v>
      </c>
      <c r="U1465" s="13">
        <f>VLOOKUP($C1465,日期!$A:$D,4,0)</f>
        <v>1</v>
      </c>
      <c r="V1465" s="65">
        <f t="shared" si="160"/>
        <v>44317</v>
      </c>
      <c r="W1465" s="13" t="s">
        <v>3029</v>
      </c>
    </row>
    <row r="1466" spans="1:23" ht="15">
      <c r="A1466" s="15">
        <v>2858</v>
      </c>
      <c r="B1466" s="15">
        <v>2021</v>
      </c>
      <c r="C1466" s="13" t="s">
        <v>9</v>
      </c>
      <c r="D1466" s="15">
        <v>20</v>
      </c>
      <c r="E1466" s="13" t="s">
        <v>14</v>
      </c>
      <c r="F1466" s="13" t="s">
        <v>11</v>
      </c>
      <c r="G1466" s="13" t="s">
        <v>12</v>
      </c>
      <c r="H1466" s="13" t="s">
        <v>15</v>
      </c>
      <c r="I1466" s="3">
        <f t="shared" si="154"/>
        <v>70</v>
      </c>
      <c r="J1466" s="7">
        <f t="shared" si="155"/>
        <v>70</v>
      </c>
      <c r="K1466" s="3">
        <f>LEN(H1466)</f>
        <v>3</v>
      </c>
      <c r="L1466" s="13" t="str">
        <f>IF(OR(AND(LEN(H1466&gt;3),ISERROR(FIND("-",H1466,1))),AND(LEN(H1466)&gt;3,ISERROR(FIND("+",H1466,1)))),LEFT(H1466,2),H1466)</f>
        <v>70</v>
      </c>
      <c r="M1466" s="13" t="str">
        <f>IF(AND(LEN(H1466&gt;3),ISERROR(FIND("+",H1466,1))),RIGHT(H1466,2),IF(AND(LEN(H1466)=3,ISERROR(FIND("-",H1466,1))),LEFT(H1466,2),H1466))</f>
        <v>70</v>
      </c>
      <c r="N1466" s="13" t="str">
        <f>SUBSTITUTE(H1466,"+","-")</f>
        <v>70-</v>
      </c>
      <c r="O1466" s="3">
        <f t="shared" si="156"/>
        <v>3</v>
      </c>
      <c r="P1466" s="3">
        <f t="shared" si="157"/>
        <v>3</v>
      </c>
      <c r="Q1466" s="7">
        <f t="shared" si="158"/>
        <v>70</v>
      </c>
      <c r="R1466" s="7">
        <f t="shared" si="159"/>
        <v>70</v>
      </c>
      <c r="S1466" s="13" t="e">
        <f>VLOOKUP(A1466,history!$B:$F,2,0)</f>
        <v>#N/A</v>
      </c>
      <c r="T1466" s="13">
        <f>VLOOKUP($C1466,日期!$A:$D,3,0)</f>
        <v>5</v>
      </c>
      <c r="U1466" s="13">
        <f>VLOOKUP($C1466,日期!$A:$D,4,0)</f>
        <v>1</v>
      </c>
      <c r="V1466" s="65">
        <f t="shared" si="160"/>
        <v>44317</v>
      </c>
      <c r="W1466" s="13" t="s">
        <v>3030</v>
      </c>
    </row>
    <row r="1467" spans="1:23" ht="15">
      <c r="A1467" s="15">
        <v>2857</v>
      </c>
      <c r="B1467" s="15">
        <v>2021</v>
      </c>
      <c r="C1467" s="13" t="s">
        <v>9</v>
      </c>
      <c r="D1467" s="15">
        <v>20</v>
      </c>
      <c r="E1467" s="13" t="s">
        <v>14</v>
      </c>
      <c r="F1467" s="13" t="s">
        <v>17</v>
      </c>
      <c r="G1467" s="13" t="s">
        <v>12</v>
      </c>
      <c r="H1467" s="13" t="s">
        <v>15</v>
      </c>
      <c r="I1467" s="3">
        <f t="shared" si="154"/>
        <v>70</v>
      </c>
      <c r="J1467" s="7">
        <f t="shared" si="155"/>
        <v>70</v>
      </c>
      <c r="K1467" s="3">
        <f>LEN(H1467)</f>
        <v>3</v>
      </c>
      <c r="L1467" s="13" t="str">
        <f>IF(OR(AND(LEN(H1467&gt;3),ISERROR(FIND("-",H1467,1))),AND(LEN(H1467)&gt;3,ISERROR(FIND("+",H1467,1)))),LEFT(H1467,2),H1467)</f>
        <v>70</v>
      </c>
      <c r="M1467" s="13" t="str">
        <f>IF(AND(LEN(H1467&gt;3),ISERROR(FIND("+",H1467,1))),RIGHT(H1467,2),IF(AND(LEN(H1467)=3,ISERROR(FIND("-",H1467,1))),LEFT(H1467,2),H1467))</f>
        <v>70</v>
      </c>
      <c r="N1467" s="13" t="str">
        <f>SUBSTITUTE(H1467,"+","-")</f>
        <v>70-</v>
      </c>
      <c r="O1467" s="3">
        <f t="shared" si="156"/>
        <v>3</v>
      </c>
      <c r="P1467" s="3">
        <f t="shared" si="157"/>
        <v>3</v>
      </c>
      <c r="Q1467" s="7">
        <f t="shared" si="158"/>
        <v>70</v>
      </c>
      <c r="R1467" s="7">
        <f t="shared" si="159"/>
        <v>70</v>
      </c>
      <c r="S1467" s="13" t="e">
        <f>VLOOKUP(A1467,history!$B:$F,2,0)</f>
        <v>#N/A</v>
      </c>
      <c r="T1467" s="13">
        <f>VLOOKUP($C1467,日期!$A:$D,3,0)</f>
        <v>5</v>
      </c>
      <c r="U1467" s="13">
        <f>VLOOKUP($C1467,日期!$A:$D,4,0)</f>
        <v>1</v>
      </c>
      <c r="V1467" s="65">
        <f t="shared" si="160"/>
        <v>44317</v>
      </c>
      <c r="W1467" s="13" t="s">
        <v>3031</v>
      </c>
    </row>
    <row r="1468" spans="1:23" ht="15">
      <c r="A1468" s="15">
        <v>2856</v>
      </c>
      <c r="B1468" s="15">
        <v>2021</v>
      </c>
      <c r="C1468" s="13" t="s">
        <v>9</v>
      </c>
      <c r="D1468" s="15">
        <v>20</v>
      </c>
      <c r="E1468" s="13" t="s">
        <v>14</v>
      </c>
      <c r="F1468" s="13" t="s">
        <v>17</v>
      </c>
      <c r="G1468" s="13" t="s">
        <v>12</v>
      </c>
      <c r="H1468" s="13" t="s">
        <v>34</v>
      </c>
      <c r="I1468" s="3">
        <f t="shared" si="154"/>
        <v>35</v>
      </c>
      <c r="J1468" s="7">
        <f t="shared" si="155"/>
        <v>39</v>
      </c>
      <c r="K1468" s="3">
        <f>LEN(H1468)</f>
        <v>5</v>
      </c>
      <c r="L1468" s="13" t="str">
        <f>IF(OR(AND(LEN(H1468&gt;3),ISERROR(FIND("-",H1468,1))),AND(LEN(H1468)&gt;3,ISERROR(FIND("+",H1468,1)))),LEFT(H1468,2),H1468)</f>
        <v>35</v>
      </c>
      <c r="M1468" s="13" t="str">
        <f>IF(AND(LEN(H1468&gt;3),ISERROR(FIND("+",H1468,1))),RIGHT(H1468,2),IF(AND(LEN(H1468)=3,ISERROR(FIND("-",H1468,1))),LEFT(H1468,2),H1468))</f>
        <v>39</v>
      </c>
      <c r="N1468" s="13" t="str">
        <f>SUBSTITUTE(H1468,"+","-")</f>
        <v>35-39</v>
      </c>
      <c r="O1468" s="3">
        <f t="shared" si="156"/>
        <v>5</v>
      </c>
      <c r="P1468" s="3">
        <f t="shared" si="157"/>
        <v>3</v>
      </c>
      <c r="Q1468" s="7">
        <f t="shared" si="158"/>
        <v>35</v>
      </c>
      <c r="R1468" s="7">
        <f t="shared" si="159"/>
        <v>39</v>
      </c>
      <c r="S1468" s="13" t="e">
        <f>VLOOKUP(A1468,history!$B:$F,2,0)</f>
        <v>#N/A</v>
      </c>
      <c r="T1468" s="13">
        <f>VLOOKUP($C1468,日期!$A:$D,3,0)</f>
        <v>5</v>
      </c>
      <c r="U1468" s="13">
        <f>VLOOKUP($C1468,日期!$A:$D,4,0)</f>
        <v>1</v>
      </c>
      <c r="V1468" s="65">
        <f t="shared" si="160"/>
        <v>44317</v>
      </c>
      <c r="W1468" s="13" t="s">
        <v>3032</v>
      </c>
    </row>
    <row r="1469" spans="1:23" ht="15">
      <c r="A1469" s="15">
        <v>2855</v>
      </c>
      <c r="B1469" s="15">
        <v>2021</v>
      </c>
      <c r="C1469" s="13" t="s">
        <v>9</v>
      </c>
      <c r="D1469" s="15">
        <v>20</v>
      </c>
      <c r="E1469" s="13" t="s">
        <v>10</v>
      </c>
      <c r="F1469" s="13" t="s">
        <v>11</v>
      </c>
      <c r="G1469" s="13" t="s">
        <v>12</v>
      </c>
      <c r="H1469" s="13" t="s">
        <v>15</v>
      </c>
      <c r="I1469" s="3">
        <f t="shared" si="154"/>
        <v>70</v>
      </c>
      <c r="J1469" s="7">
        <f t="shared" si="155"/>
        <v>70</v>
      </c>
      <c r="K1469" s="3">
        <f>LEN(H1469)</f>
        <v>3</v>
      </c>
      <c r="L1469" s="13" t="str">
        <f>IF(OR(AND(LEN(H1469&gt;3),ISERROR(FIND("-",H1469,1))),AND(LEN(H1469)&gt;3,ISERROR(FIND("+",H1469,1)))),LEFT(H1469,2),H1469)</f>
        <v>70</v>
      </c>
      <c r="M1469" s="13" t="str">
        <f>IF(AND(LEN(H1469&gt;3),ISERROR(FIND("+",H1469,1))),RIGHT(H1469,2),IF(AND(LEN(H1469)=3,ISERROR(FIND("-",H1469,1))),LEFT(H1469,2),H1469))</f>
        <v>70</v>
      </c>
      <c r="N1469" s="13" t="str">
        <f>SUBSTITUTE(H1469,"+","-")</f>
        <v>70-</v>
      </c>
      <c r="O1469" s="3">
        <f t="shared" si="156"/>
        <v>3</v>
      </c>
      <c r="P1469" s="3">
        <f t="shared" si="157"/>
        <v>3</v>
      </c>
      <c r="Q1469" s="7">
        <f t="shared" si="158"/>
        <v>70</v>
      </c>
      <c r="R1469" s="7">
        <f t="shared" si="159"/>
        <v>70</v>
      </c>
      <c r="S1469" s="13" t="e">
        <f>VLOOKUP(A1469,history!$B:$F,2,0)</f>
        <v>#N/A</v>
      </c>
      <c r="T1469" s="13">
        <f>VLOOKUP($C1469,日期!$A:$D,3,0)</f>
        <v>5</v>
      </c>
      <c r="U1469" s="13">
        <f>VLOOKUP($C1469,日期!$A:$D,4,0)</f>
        <v>1</v>
      </c>
      <c r="V1469" s="65">
        <f t="shared" si="160"/>
        <v>44317</v>
      </c>
      <c r="W1469" s="13" t="s">
        <v>3033</v>
      </c>
    </row>
    <row r="1470" spans="1:23" ht="15">
      <c r="A1470" s="15">
        <v>2854</v>
      </c>
      <c r="B1470" s="15">
        <v>2021</v>
      </c>
      <c r="C1470" s="13" t="s">
        <v>9</v>
      </c>
      <c r="D1470" s="15">
        <v>20</v>
      </c>
      <c r="E1470" s="13" t="s">
        <v>10</v>
      </c>
      <c r="F1470" s="13" t="s">
        <v>11</v>
      </c>
      <c r="G1470" s="13" t="s">
        <v>12</v>
      </c>
      <c r="H1470" s="13" t="s">
        <v>35</v>
      </c>
      <c r="I1470" s="3">
        <f t="shared" si="154"/>
        <v>55</v>
      </c>
      <c r="J1470" s="7">
        <f t="shared" si="155"/>
        <v>59</v>
      </c>
      <c r="K1470" s="3">
        <f>LEN(H1470)</f>
        <v>5</v>
      </c>
      <c r="L1470" s="13" t="str">
        <f>IF(OR(AND(LEN(H1470&gt;3),ISERROR(FIND("-",H1470,1))),AND(LEN(H1470)&gt;3,ISERROR(FIND("+",H1470,1)))),LEFT(H1470,2),H1470)</f>
        <v>55</v>
      </c>
      <c r="M1470" s="13" t="str">
        <f>IF(AND(LEN(H1470&gt;3),ISERROR(FIND("+",H1470,1))),RIGHT(H1470,2),IF(AND(LEN(H1470)=3,ISERROR(FIND("-",H1470,1))),LEFT(H1470,2),H1470))</f>
        <v>59</v>
      </c>
      <c r="N1470" s="13" t="str">
        <f>SUBSTITUTE(H1470,"+","-")</f>
        <v>55-59</v>
      </c>
      <c r="O1470" s="3">
        <f t="shared" si="156"/>
        <v>5</v>
      </c>
      <c r="P1470" s="3">
        <f t="shared" si="157"/>
        <v>3</v>
      </c>
      <c r="Q1470" s="7">
        <f t="shared" si="158"/>
        <v>55</v>
      </c>
      <c r="R1470" s="7">
        <f t="shared" si="159"/>
        <v>59</v>
      </c>
      <c r="S1470" s="13" t="e">
        <f>VLOOKUP(A1470,history!$B:$F,2,0)</f>
        <v>#N/A</v>
      </c>
      <c r="T1470" s="13">
        <f>VLOOKUP($C1470,日期!$A:$D,3,0)</f>
        <v>5</v>
      </c>
      <c r="U1470" s="13">
        <f>VLOOKUP($C1470,日期!$A:$D,4,0)</f>
        <v>1</v>
      </c>
      <c r="V1470" s="65">
        <f t="shared" si="160"/>
        <v>44317</v>
      </c>
      <c r="W1470" s="13" t="s">
        <v>3034</v>
      </c>
    </row>
    <row r="1471" spans="1:23" ht="15">
      <c r="A1471" s="15">
        <v>2853</v>
      </c>
      <c r="B1471" s="15">
        <v>2021</v>
      </c>
      <c r="C1471" s="13" t="s">
        <v>9</v>
      </c>
      <c r="D1471" s="15">
        <v>20</v>
      </c>
      <c r="E1471" s="13" t="s">
        <v>10</v>
      </c>
      <c r="F1471" s="13" t="s">
        <v>17</v>
      </c>
      <c r="G1471" s="13" t="s">
        <v>12</v>
      </c>
      <c r="H1471" s="13" t="s">
        <v>18</v>
      </c>
      <c r="I1471" s="3">
        <f t="shared" si="154"/>
        <v>65</v>
      </c>
      <c r="J1471" s="7">
        <f t="shared" si="155"/>
        <v>69</v>
      </c>
      <c r="K1471" s="3">
        <f>LEN(H1471)</f>
        <v>5</v>
      </c>
      <c r="L1471" s="13" t="str">
        <f>IF(OR(AND(LEN(H1471&gt;3),ISERROR(FIND("-",H1471,1))),AND(LEN(H1471)&gt;3,ISERROR(FIND("+",H1471,1)))),LEFT(H1471,2),H1471)</f>
        <v>65</v>
      </c>
      <c r="M1471" s="13" t="str">
        <f>IF(AND(LEN(H1471&gt;3),ISERROR(FIND("+",H1471,1))),RIGHT(H1471,2),IF(AND(LEN(H1471)=3,ISERROR(FIND("-",H1471,1))),LEFT(H1471,2),H1471))</f>
        <v>69</v>
      </c>
      <c r="N1471" s="13" t="str">
        <f>SUBSTITUTE(H1471,"+","-")</f>
        <v>65-69</v>
      </c>
      <c r="O1471" s="3">
        <f t="shared" si="156"/>
        <v>5</v>
      </c>
      <c r="P1471" s="3">
        <f t="shared" si="157"/>
        <v>3</v>
      </c>
      <c r="Q1471" s="7">
        <f t="shared" si="158"/>
        <v>65</v>
      </c>
      <c r="R1471" s="7">
        <f t="shared" si="159"/>
        <v>69</v>
      </c>
      <c r="S1471" s="13" t="e">
        <f>VLOOKUP(A1471,history!$B:$F,2,0)</f>
        <v>#N/A</v>
      </c>
      <c r="T1471" s="13">
        <f>VLOOKUP($C1471,日期!$A:$D,3,0)</f>
        <v>5</v>
      </c>
      <c r="U1471" s="13">
        <f>VLOOKUP($C1471,日期!$A:$D,4,0)</f>
        <v>1</v>
      </c>
      <c r="V1471" s="65">
        <f t="shared" si="160"/>
        <v>44317</v>
      </c>
      <c r="W1471" s="13" t="s">
        <v>3035</v>
      </c>
    </row>
    <row r="1472" spans="1:23" ht="15">
      <c r="A1472" s="15">
        <v>2852</v>
      </c>
      <c r="B1472" s="15">
        <v>2021</v>
      </c>
      <c r="C1472" s="13" t="s">
        <v>9</v>
      </c>
      <c r="D1472" s="15">
        <v>20</v>
      </c>
      <c r="E1472" s="13" t="s">
        <v>10</v>
      </c>
      <c r="F1472" s="13" t="s">
        <v>17</v>
      </c>
      <c r="G1472" s="13" t="s">
        <v>12</v>
      </c>
      <c r="H1472" s="13" t="s">
        <v>31</v>
      </c>
      <c r="I1472" s="3">
        <f t="shared" si="154"/>
        <v>25</v>
      </c>
      <c r="J1472" s="7">
        <f t="shared" si="155"/>
        <v>29</v>
      </c>
      <c r="K1472" s="3">
        <f>LEN(H1472)</f>
        <v>5</v>
      </c>
      <c r="L1472" s="13" t="str">
        <f>IF(OR(AND(LEN(H1472&gt;3),ISERROR(FIND("-",H1472,1))),AND(LEN(H1472)&gt;3,ISERROR(FIND("+",H1472,1)))),LEFT(H1472,2),H1472)</f>
        <v>25</v>
      </c>
      <c r="M1472" s="13" t="str">
        <f>IF(AND(LEN(H1472&gt;3),ISERROR(FIND("+",H1472,1))),RIGHT(H1472,2),IF(AND(LEN(H1472)=3,ISERROR(FIND("-",H1472,1))),LEFT(H1472,2),H1472))</f>
        <v>29</v>
      </c>
      <c r="N1472" s="13" t="str">
        <f>SUBSTITUTE(H1472,"+","-")</f>
        <v>25-29</v>
      </c>
      <c r="O1472" s="3">
        <f t="shared" si="156"/>
        <v>5</v>
      </c>
      <c r="P1472" s="3">
        <f t="shared" si="157"/>
        <v>3</v>
      </c>
      <c r="Q1472" s="7">
        <f t="shared" si="158"/>
        <v>25</v>
      </c>
      <c r="R1472" s="7">
        <f t="shared" si="159"/>
        <v>29</v>
      </c>
      <c r="S1472" s="13" t="e">
        <f>VLOOKUP(A1472,history!$B:$F,2,0)</f>
        <v>#N/A</v>
      </c>
      <c r="T1472" s="13">
        <f>VLOOKUP($C1472,日期!$A:$D,3,0)</f>
        <v>5</v>
      </c>
      <c r="U1472" s="13">
        <f>VLOOKUP($C1472,日期!$A:$D,4,0)</f>
        <v>1</v>
      </c>
      <c r="V1472" s="65">
        <f t="shared" si="160"/>
        <v>44317</v>
      </c>
      <c r="W1472" s="13" t="s">
        <v>3036</v>
      </c>
    </row>
    <row r="1473" spans="1:23" ht="15">
      <c r="A1473" s="15">
        <v>2851</v>
      </c>
      <c r="B1473" s="15">
        <v>2021</v>
      </c>
      <c r="C1473" s="13" t="s">
        <v>9</v>
      </c>
      <c r="D1473" s="15">
        <v>20</v>
      </c>
      <c r="E1473" s="13" t="s">
        <v>14</v>
      </c>
      <c r="F1473" s="13" t="s">
        <v>11</v>
      </c>
      <c r="G1473" s="13" t="s">
        <v>12</v>
      </c>
      <c r="H1473" s="13" t="s">
        <v>15</v>
      </c>
      <c r="I1473" s="3">
        <f t="shared" si="154"/>
        <v>70</v>
      </c>
      <c r="J1473" s="7">
        <f t="shared" si="155"/>
        <v>70</v>
      </c>
      <c r="K1473" s="3">
        <f>LEN(H1473)</f>
        <v>3</v>
      </c>
      <c r="L1473" s="13" t="str">
        <f>IF(OR(AND(LEN(H1473&gt;3),ISERROR(FIND("-",H1473,1))),AND(LEN(H1473)&gt;3,ISERROR(FIND("+",H1473,1)))),LEFT(H1473,2),H1473)</f>
        <v>70</v>
      </c>
      <c r="M1473" s="13" t="str">
        <f>IF(AND(LEN(H1473&gt;3),ISERROR(FIND("+",H1473,1))),RIGHT(H1473,2),IF(AND(LEN(H1473)=3,ISERROR(FIND("-",H1473,1))),LEFT(H1473,2),H1473))</f>
        <v>70</v>
      </c>
      <c r="N1473" s="13" t="str">
        <f>SUBSTITUTE(H1473,"+","-")</f>
        <v>70-</v>
      </c>
      <c r="O1473" s="3">
        <f t="shared" si="156"/>
        <v>3</v>
      </c>
      <c r="P1473" s="3">
        <f t="shared" si="157"/>
        <v>3</v>
      </c>
      <c r="Q1473" s="7">
        <f t="shared" si="158"/>
        <v>70</v>
      </c>
      <c r="R1473" s="7">
        <f t="shared" si="159"/>
        <v>70</v>
      </c>
      <c r="S1473" s="13" t="e">
        <f>VLOOKUP(A1473,history!$B:$F,2,0)</f>
        <v>#N/A</v>
      </c>
      <c r="T1473" s="13">
        <f>VLOOKUP($C1473,日期!$A:$D,3,0)</f>
        <v>5</v>
      </c>
      <c r="U1473" s="13">
        <f>VLOOKUP($C1473,日期!$A:$D,4,0)</f>
        <v>1</v>
      </c>
      <c r="V1473" s="65">
        <f t="shared" si="160"/>
        <v>44317</v>
      </c>
      <c r="W1473" s="13" t="s">
        <v>3037</v>
      </c>
    </row>
    <row r="1474" spans="1:23" ht="15">
      <c r="A1474" s="15">
        <v>2850</v>
      </c>
      <c r="B1474" s="15">
        <v>2021</v>
      </c>
      <c r="C1474" s="13" t="s">
        <v>9</v>
      </c>
      <c r="D1474" s="15">
        <v>20</v>
      </c>
      <c r="E1474" s="13" t="s">
        <v>14</v>
      </c>
      <c r="F1474" s="13" t="s">
        <v>17</v>
      </c>
      <c r="G1474" s="13" t="s">
        <v>12</v>
      </c>
      <c r="H1474" s="13" t="s">
        <v>15</v>
      </c>
      <c r="I1474" s="3">
        <f t="shared" si="154"/>
        <v>70</v>
      </c>
      <c r="J1474" s="7">
        <f t="shared" si="155"/>
        <v>70</v>
      </c>
      <c r="K1474" s="3">
        <f>LEN(H1474)</f>
        <v>3</v>
      </c>
      <c r="L1474" s="13" t="str">
        <f>IF(OR(AND(LEN(H1474&gt;3),ISERROR(FIND("-",H1474,1))),AND(LEN(H1474)&gt;3,ISERROR(FIND("+",H1474,1)))),LEFT(H1474,2),H1474)</f>
        <v>70</v>
      </c>
      <c r="M1474" s="13" t="str">
        <f>IF(AND(LEN(H1474&gt;3),ISERROR(FIND("+",H1474,1))),RIGHT(H1474,2),IF(AND(LEN(H1474)=3,ISERROR(FIND("-",H1474,1))),LEFT(H1474,2),H1474))</f>
        <v>70</v>
      </c>
      <c r="N1474" s="13" t="str">
        <f>SUBSTITUTE(H1474,"+","-")</f>
        <v>70-</v>
      </c>
      <c r="O1474" s="3">
        <f t="shared" si="156"/>
        <v>3</v>
      </c>
      <c r="P1474" s="3">
        <f t="shared" si="157"/>
        <v>3</v>
      </c>
      <c r="Q1474" s="7">
        <f t="shared" si="158"/>
        <v>70</v>
      </c>
      <c r="R1474" s="7">
        <f t="shared" si="159"/>
        <v>70</v>
      </c>
      <c r="S1474" s="13" t="e">
        <f>VLOOKUP(A1474,history!$B:$F,2,0)</f>
        <v>#N/A</v>
      </c>
      <c r="T1474" s="13">
        <f>VLOOKUP($C1474,日期!$A:$D,3,0)</f>
        <v>5</v>
      </c>
      <c r="U1474" s="13">
        <f>VLOOKUP($C1474,日期!$A:$D,4,0)</f>
        <v>1</v>
      </c>
      <c r="V1474" s="65">
        <f t="shared" si="160"/>
        <v>44317</v>
      </c>
      <c r="W1474" s="13" t="s">
        <v>3038</v>
      </c>
    </row>
    <row r="1475" spans="1:23" ht="15">
      <c r="A1475" s="15">
        <v>2849</v>
      </c>
      <c r="B1475" s="15">
        <v>2021</v>
      </c>
      <c r="C1475" s="13" t="s">
        <v>9</v>
      </c>
      <c r="D1475" s="15">
        <v>20</v>
      </c>
      <c r="E1475" s="13" t="s">
        <v>14</v>
      </c>
      <c r="F1475" s="13" t="s">
        <v>17</v>
      </c>
      <c r="G1475" s="13" t="s">
        <v>12</v>
      </c>
      <c r="H1475" s="13" t="s">
        <v>34</v>
      </c>
      <c r="I1475" s="3">
        <f t="shared" ref="I1475:I1538" si="161">VALUE(IF(LEN(H1475)&gt;=3,LEFT(H1475,2),H1475))</f>
        <v>35</v>
      </c>
      <c r="J1475" s="7">
        <f t="shared" ref="J1475:J1538" si="162">VALUE(IF(LEN(H1475)=5,RIGHT(H1475,2),LEFT(H1475,2)))</f>
        <v>39</v>
      </c>
      <c r="K1475" s="3">
        <f>LEN(H1475)</f>
        <v>5</v>
      </c>
      <c r="L1475" s="13" t="str">
        <f>IF(OR(AND(LEN(H1475&gt;3),ISERROR(FIND("-",H1475,1))),AND(LEN(H1475)&gt;3,ISERROR(FIND("+",H1475,1)))),LEFT(H1475,2),H1475)</f>
        <v>35</v>
      </c>
      <c r="M1475" s="13" t="str">
        <f>IF(AND(LEN(H1475&gt;3),ISERROR(FIND("+",H1475,1))),RIGHT(H1475,2),IF(AND(LEN(H1475)=3,ISERROR(FIND("-",H1475,1))),LEFT(H1475,2),H1475))</f>
        <v>39</v>
      </c>
      <c r="N1475" s="13" t="str">
        <f>SUBSTITUTE(H1475,"+","-")</f>
        <v>35-39</v>
      </c>
      <c r="O1475" s="3">
        <f t="shared" ref="O1475:O1538" si="163">LEN(N1475)</f>
        <v>5</v>
      </c>
      <c r="P1475" s="3">
        <f t="shared" ref="P1475:P1538" si="164">FIND("-",N1475,1)</f>
        <v>3</v>
      </c>
      <c r="Q1475" s="7">
        <f t="shared" ref="Q1475:Q1538" si="165">VALUE(IF(ISERROR(FIND("-",N1475,1)),N1475,LEFT(N1475,FIND("-",N1475,1)-1)))</f>
        <v>35</v>
      </c>
      <c r="R1475" s="7">
        <f t="shared" ref="R1475:R1538" si="166">VALUE(IF(ISERROR(FIND("-",N1475,1)),N1475,IF(AND(FIND("-",N1475,1)=3,LEN(N1475)=3),LEFT(N1475,2),RIGHT(N1475,FIND("-",N1475,1)-1))))</f>
        <v>39</v>
      </c>
      <c r="S1475" s="13" t="e">
        <f>VLOOKUP(A1475,history!$B:$F,2,0)</f>
        <v>#N/A</v>
      </c>
      <c r="T1475" s="13">
        <f>VLOOKUP($C1475,日期!$A:$D,3,0)</f>
        <v>5</v>
      </c>
      <c r="U1475" s="13">
        <f>VLOOKUP($C1475,日期!$A:$D,4,0)</f>
        <v>1</v>
      </c>
      <c r="V1475" s="65">
        <f t="shared" ref="V1475:V1538" si="167">DATE(B1475,T1475,U1475)</f>
        <v>44317</v>
      </c>
      <c r="W1475" s="13" t="s">
        <v>3039</v>
      </c>
    </row>
    <row r="1476" spans="1:23" ht="15">
      <c r="A1476" s="15">
        <v>2848</v>
      </c>
      <c r="B1476" s="15">
        <v>2021</v>
      </c>
      <c r="C1476" s="13" t="s">
        <v>9</v>
      </c>
      <c r="D1476" s="15">
        <v>20</v>
      </c>
      <c r="E1476" s="13" t="s">
        <v>10</v>
      </c>
      <c r="F1476" s="13" t="s">
        <v>11</v>
      </c>
      <c r="G1476" s="13" t="s">
        <v>12</v>
      </c>
      <c r="H1476" s="13" t="s">
        <v>15</v>
      </c>
      <c r="I1476" s="3">
        <f t="shared" si="161"/>
        <v>70</v>
      </c>
      <c r="J1476" s="7">
        <f t="shared" si="162"/>
        <v>70</v>
      </c>
      <c r="K1476" s="3">
        <f>LEN(H1476)</f>
        <v>3</v>
      </c>
      <c r="L1476" s="13" t="str">
        <f>IF(OR(AND(LEN(H1476&gt;3),ISERROR(FIND("-",H1476,1))),AND(LEN(H1476)&gt;3,ISERROR(FIND("+",H1476,1)))),LEFT(H1476,2),H1476)</f>
        <v>70</v>
      </c>
      <c r="M1476" s="13" t="str">
        <f>IF(AND(LEN(H1476&gt;3),ISERROR(FIND("+",H1476,1))),RIGHT(H1476,2),IF(AND(LEN(H1476)=3,ISERROR(FIND("-",H1476,1))),LEFT(H1476,2),H1476))</f>
        <v>70</v>
      </c>
      <c r="N1476" s="13" t="str">
        <f>SUBSTITUTE(H1476,"+","-")</f>
        <v>70-</v>
      </c>
      <c r="O1476" s="3">
        <f t="shared" si="163"/>
        <v>3</v>
      </c>
      <c r="P1476" s="3">
        <f t="shared" si="164"/>
        <v>3</v>
      </c>
      <c r="Q1476" s="7">
        <f t="shared" si="165"/>
        <v>70</v>
      </c>
      <c r="R1476" s="7">
        <f t="shared" si="166"/>
        <v>70</v>
      </c>
      <c r="S1476" s="13" t="e">
        <f>VLOOKUP(A1476,history!$B:$F,2,0)</f>
        <v>#N/A</v>
      </c>
      <c r="T1476" s="13">
        <f>VLOOKUP($C1476,日期!$A:$D,3,0)</f>
        <v>5</v>
      </c>
      <c r="U1476" s="13">
        <f>VLOOKUP($C1476,日期!$A:$D,4,0)</f>
        <v>1</v>
      </c>
      <c r="V1476" s="65">
        <f t="shared" si="167"/>
        <v>44317</v>
      </c>
      <c r="W1476" s="13" t="s">
        <v>3040</v>
      </c>
    </row>
    <row r="1477" spans="1:23" ht="15">
      <c r="A1477" s="15">
        <v>2847</v>
      </c>
      <c r="B1477" s="15">
        <v>2021</v>
      </c>
      <c r="C1477" s="13" t="s">
        <v>9</v>
      </c>
      <c r="D1477" s="15">
        <v>20</v>
      </c>
      <c r="E1477" s="13" t="s">
        <v>10</v>
      </c>
      <c r="F1477" s="13" t="s">
        <v>11</v>
      </c>
      <c r="G1477" s="13" t="s">
        <v>12</v>
      </c>
      <c r="H1477" s="13" t="s">
        <v>35</v>
      </c>
      <c r="I1477" s="3">
        <f t="shared" si="161"/>
        <v>55</v>
      </c>
      <c r="J1477" s="7">
        <f t="shared" si="162"/>
        <v>59</v>
      </c>
      <c r="K1477" s="3">
        <f>LEN(H1477)</f>
        <v>5</v>
      </c>
      <c r="L1477" s="13" t="str">
        <f>IF(OR(AND(LEN(H1477&gt;3),ISERROR(FIND("-",H1477,1))),AND(LEN(H1477)&gt;3,ISERROR(FIND("+",H1477,1)))),LEFT(H1477,2),H1477)</f>
        <v>55</v>
      </c>
      <c r="M1477" s="13" t="str">
        <f>IF(AND(LEN(H1477&gt;3),ISERROR(FIND("+",H1477,1))),RIGHT(H1477,2),IF(AND(LEN(H1477)=3,ISERROR(FIND("-",H1477,1))),LEFT(H1477,2),H1477))</f>
        <v>59</v>
      </c>
      <c r="N1477" s="13" t="str">
        <f>SUBSTITUTE(H1477,"+","-")</f>
        <v>55-59</v>
      </c>
      <c r="O1477" s="3">
        <f t="shared" si="163"/>
        <v>5</v>
      </c>
      <c r="P1477" s="3">
        <f t="shared" si="164"/>
        <v>3</v>
      </c>
      <c r="Q1477" s="7">
        <f t="shared" si="165"/>
        <v>55</v>
      </c>
      <c r="R1477" s="7">
        <f t="shared" si="166"/>
        <v>59</v>
      </c>
      <c r="S1477" s="13" t="e">
        <f>VLOOKUP(A1477,history!$B:$F,2,0)</f>
        <v>#N/A</v>
      </c>
      <c r="T1477" s="13">
        <f>VLOOKUP($C1477,日期!$A:$D,3,0)</f>
        <v>5</v>
      </c>
      <c r="U1477" s="13">
        <f>VLOOKUP($C1477,日期!$A:$D,4,0)</f>
        <v>1</v>
      </c>
      <c r="V1477" s="65">
        <f t="shared" si="167"/>
        <v>44317</v>
      </c>
      <c r="W1477" s="13" t="s">
        <v>3041</v>
      </c>
    </row>
    <row r="1478" spans="1:23" ht="15">
      <c r="A1478" s="15">
        <v>2846</v>
      </c>
      <c r="B1478" s="15">
        <v>2021</v>
      </c>
      <c r="C1478" s="13" t="s">
        <v>9</v>
      </c>
      <c r="D1478" s="15">
        <v>20</v>
      </c>
      <c r="E1478" s="13" t="s">
        <v>10</v>
      </c>
      <c r="F1478" s="13" t="s">
        <v>17</v>
      </c>
      <c r="G1478" s="13" t="s">
        <v>12</v>
      </c>
      <c r="H1478" s="13" t="s">
        <v>18</v>
      </c>
      <c r="I1478" s="3">
        <f t="shared" si="161"/>
        <v>65</v>
      </c>
      <c r="J1478" s="7">
        <f t="shared" si="162"/>
        <v>69</v>
      </c>
      <c r="K1478" s="3">
        <f>LEN(H1478)</f>
        <v>5</v>
      </c>
      <c r="L1478" s="13" t="str">
        <f>IF(OR(AND(LEN(H1478&gt;3),ISERROR(FIND("-",H1478,1))),AND(LEN(H1478)&gt;3,ISERROR(FIND("+",H1478,1)))),LEFT(H1478,2),H1478)</f>
        <v>65</v>
      </c>
      <c r="M1478" s="13" t="str">
        <f>IF(AND(LEN(H1478&gt;3),ISERROR(FIND("+",H1478,1))),RIGHT(H1478,2),IF(AND(LEN(H1478)=3,ISERROR(FIND("-",H1478,1))),LEFT(H1478,2),H1478))</f>
        <v>69</v>
      </c>
      <c r="N1478" s="13" t="str">
        <f>SUBSTITUTE(H1478,"+","-")</f>
        <v>65-69</v>
      </c>
      <c r="O1478" s="3">
        <f t="shared" si="163"/>
        <v>5</v>
      </c>
      <c r="P1478" s="3">
        <f t="shared" si="164"/>
        <v>3</v>
      </c>
      <c r="Q1478" s="7">
        <f t="shared" si="165"/>
        <v>65</v>
      </c>
      <c r="R1478" s="7">
        <f t="shared" si="166"/>
        <v>69</v>
      </c>
      <c r="S1478" s="13" t="e">
        <f>VLOOKUP(A1478,history!$B:$F,2,0)</f>
        <v>#N/A</v>
      </c>
      <c r="T1478" s="13">
        <f>VLOOKUP($C1478,日期!$A:$D,3,0)</f>
        <v>5</v>
      </c>
      <c r="U1478" s="13">
        <f>VLOOKUP($C1478,日期!$A:$D,4,0)</f>
        <v>1</v>
      </c>
      <c r="V1478" s="65">
        <f t="shared" si="167"/>
        <v>44317</v>
      </c>
      <c r="W1478" s="13" t="s">
        <v>3042</v>
      </c>
    </row>
    <row r="1479" spans="1:23" ht="15">
      <c r="A1479" s="15">
        <v>2845</v>
      </c>
      <c r="B1479" s="15">
        <v>2021</v>
      </c>
      <c r="C1479" s="13" t="s">
        <v>9</v>
      </c>
      <c r="D1479" s="15">
        <v>20</v>
      </c>
      <c r="E1479" s="13" t="s">
        <v>10</v>
      </c>
      <c r="F1479" s="13" t="s">
        <v>17</v>
      </c>
      <c r="G1479" s="13" t="s">
        <v>12</v>
      </c>
      <c r="H1479" s="13" t="s">
        <v>31</v>
      </c>
      <c r="I1479" s="3">
        <f t="shared" si="161"/>
        <v>25</v>
      </c>
      <c r="J1479" s="7">
        <f t="shared" si="162"/>
        <v>29</v>
      </c>
      <c r="K1479" s="3">
        <f>LEN(H1479)</f>
        <v>5</v>
      </c>
      <c r="L1479" s="13" t="str">
        <f>IF(OR(AND(LEN(H1479&gt;3),ISERROR(FIND("-",H1479,1))),AND(LEN(H1479)&gt;3,ISERROR(FIND("+",H1479,1)))),LEFT(H1479,2),H1479)</f>
        <v>25</v>
      </c>
      <c r="M1479" s="13" t="str">
        <f>IF(AND(LEN(H1479&gt;3),ISERROR(FIND("+",H1479,1))),RIGHT(H1479,2),IF(AND(LEN(H1479)=3,ISERROR(FIND("-",H1479,1))),LEFT(H1479,2),H1479))</f>
        <v>29</v>
      </c>
      <c r="N1479" s="13" t="str">
        <f>SUBSTITUTE(H1479,"+","-")</f>
        <v>25-29</v>
      </c>
      <c r="O1479" s="3">
        <f t="shared" si="163"/>
        <v>5</v>
      </c>
      <c r="P1479" s="3">
        <f t="shared" si="164"/>
        <v>3</v>
      </c>
      <c r="Q1479" s="7">
        <f t="shared" si="165"/>
        <v>25</v>
      </c>
      <c r="R1479" s="7">
        <f t="shared" si="166"/>
        <v>29</v>
      </c>
      <c r="S1479" s="13" t="e">
        <f>VLOOKUP(A1479,history!$B:$F,2,0)</f>
        <v>#N/A</v>
      </c>
      <c r="T1479" s="13">
        <f>VLOOKUP($C1479,日期!$A:$D,3,0)</f>
        <v>5</v>
      </c>
      <c r="U1479" s="13">
        <f>VLOOKUP($C1479,日期!$A:$D,4,0)</f>
        <v>1</v>
      </c>
      <c r="V1479" s="65">
        <f t="shared" si="167"/>
        <v>44317</v>
      </c>
      <c r="W1479" s="13" t="s">
        <v>3043</v>
      </c>
    </row>
    <row r="1480" spans="1:23" ht="15">
      <c r="A1480" s="15">
        <v>2844</v>
      </c>
      <c r="B1480" s="15">
        <v>2021</v>
      </c>
      <c r="C1480" s="13" t="s">
        <v>9</v>
      </c>
      <c r="D1480" s="15">
        <v>20</v>
      </c>
      <c r="E1480" s="13" t="s">
        <v>14</v>
      </c>
      <c r="F1480" s="13" t="s">
        <v>11</v>
      </c>
      <c r="G1480" s="13" t="s">
        <v>12</v>
      </c>
      <c r="H1480" s="13" t="s">
        <v>15</v>
      </c>
      <c r="I1480" s="3">
        <f t="shared" si="161"/>
        <v>70</v>
      </c>
      <c r="J1480" s="7">
        <f t="shared" si="162"/>
        <v>70</v>
      </c>
      <c r="K1480" s="3">
        <f>LEN(H1480)</f>
        <v>3</v>
      </c>
      <c r="L1480" s="13" t="str">
        <f>IF(OR(AND(LEN(H1480&gt;3),ISERROR(FIND("-",H1480,1))),AND(LEN(H1480)&gt;3,ISERROR(FIND("+",H1480,1)))),LEFT(H1480,2),H1480)</f>
        <v>70</v>
      </c>
      <c r="M1480" s="13" t="str">
        <f>IF(AND(LEN(H1480&gt;3),ISERROR(FIND("+",H1480,1))),RIGHT(H1480,2),IF(AND(LEN(H1480)=3,ISERROR(FIND("-",H1480,1))),LEFT(H1480,2),H1480))</f>
        <v>70</v>
      </c>
      <c r="N1480" s="13" t="str">
        <f>SUBSTITUTE(H1480,"+","-")</f>
        <v>70-</v>
      </c>
      <c r="O1480" s="3">
        <f t="shared" si="163"/>
        <v>3</v>
      </c>
      <c r="P1480" s="3">
        <f t="shared" si="164"/>
        <v>3</v>
      </c>
      <c r="Q1480" s="7">
        <f t="shared" si="165"/>
        <v>70</v>
      </c>
      <c r="R1480" s="7">
        <f t="shared" si="166"/>
        <v>70</v>
      </c>
      <c r="S1480" s="13" t="e">
        <f>VLOOKUP(A1480,history!$B:$F,2,0)</f>
        <v>#N/A</v>
      </c>
      <c r="T1480" s="13">
        <f>VLOOKUP($C1480,日期!$A:$D,3,0)</f>
        <v>5</v>
      </c>
      <c r="U1480" s="13">
        <f>VLOOKUP($C1480,日期!$A:$D,4,0)</f>
        <v>1</v>
      </c>
      <c r="V1480" s="65">
        <f t="shared" si="167"/>
        <v>44317</v>
      </c>
      <c r="W1480" s="13" t="s">
        <v>3044</v>
      </c>
    </row>
    <row r="1481" spans="1:23" ht="15">
      <c r="A1481" s="15">
        <v>2843</v>
      </c>
      <c r="B1481" s="15">
        <v>2021</v>
      </c>
      <c r="C1481" s="13" t="s">
        <v>9</v>
      </c>
      <c r="D1481" s="15">
        <v>20</v>
      </c>
      <c r="E1481" s="13" t="s">
        <v>14</v>
      </c>
      <c r="F1481" s="13" t="s">
        <v>17</v>
      </c>
      <c r="G1481" s="13" t="s">
        <v>12</v>
      </c>
      <c r="H1481" s="13" t="s">
        <v>15</v>
      </c>
      <c r="I1481" s="3">
        <f t="shared" si="161"/>
        <v>70</v>
      </c>
      <c r="J1481" s="7">
        <f t="shared" si="162"/>
        <v>70</v>
      </c>
      <c r="K1481" s="3">
        <f>LEN(H1481)</f>
        <v>3</v>
      </c>
      <c r="L1481" s="13" t="str">
        <f>IF(OR(AND(LEN(H1481&gt;3),ISERROR(FIND("-",H1481,1))),AND(LEN(H1481)&gt;3,ISERROR(FIND("+",H1481,1)))),LEFT(H1481,2),H1481)</f>
        <v>70</v>
      </c>
      <c r="M1481" s="13" t="str">
        <f>IF(AND(LEN(H1481&gt;3),ISERROR(FIND("+",H1481,1))),RIGHT(H1481,2),IF(AND(LEN(H1481)=3,ISERROR(FIND("-",H1481,1))),LEFT(H1481,2),H1481))</f>
        <v>70</v>
      </c>
      <c r="N1481" s="13" t="str">
        <f>SUBSTITUTE(H1481,"+","-")</f>
        <v>70-</v>
      </c>
      <c r="O1481" s="3">
        <f t="shared" si="163"/>
        <v>3</v>
      </c>
      <c r="P1481" s="3">
        <f t="shared" si="164"/>
        <v>3</v>
      </c>
      <c r="Q1481" s="7">
        <f t="shared" si="165"/>
        <v>70</v>
      </c>
      <c r="R1481" s="7">
        <f t="shared" si="166"/>
        <v>70</v>
      </c>
      <c r="S1481" s="13" t="e">
        <f>VLOOKUP(A1481,history!$B:$F,2,0)</f>
        <v>#N/A</v>
      </c>
      <c r="T1481" s="13">
        <f>VLOOKUP($C1481,日期!$A:$D,3,0)</f>
        <v>5</v>
      </c>
      <c r="U1481" s="13">
        <f>VLOOKUP($C1481,日期!$A:$D,4,0)</f>
        <v>1</v>
      </c>
      <c r="V1481" s="65">
        <f t="shared" si="167"/>
        <v>44317</v>
      </c>
      <c r="W1481" s="13" t="s">
        <v>3045</v>
      </c>
    </row>
    <row r="1482" spans="1:23" ht="15">
      <c r="A1482" s="15">
        <v>2842</v>
      </c>
      <c r="B1482" s="15">
        <v>2021</v>
      </c>
      <c r="C1482" s="13" t="s">
        <v>9</v>
      </c>
      <c r="D1482" s="15">
        <v>20</v>
      </c>
      <c r="E1482" s="13" t="s">
        <v>14</v>
      </c>
      <c r="F1482" s="13" t="s">
        <v>17</v>
      </c>
      <c r="G1482" s="13" t="s">
        <v>12</v>
      </c>
      <c r="H1482" s="13" t="s">
        <v>34</v>
      </c>
      <c r="I1482" s="3">
        <f t="shared" si="161"/>
        <v>35</v>
      </c>
      <c r="J1482" s="7">
        <f t="shared" si="162"/>
        <v>39</v>
      </c>
      <c r="K1482" s="3">
        <f>LEN(H1482)</f>
        <v>5</v>
      </c>
      <c r="L1482" s="13" t="str">
        <f>IF(OR(AND(LEN(H1482&gt;3),ISERROR(FIND("-",H1482,1))),AND(LEN(H1482)&gt;3,ISERROR(FIND("+",H1482,1)))),LEFT(H1482,2),H1482)</f>
        <v>35</v>
      </c>
      <c r="M1482" s="13" t="str">
        <f>IF(AND(LEN(H1482&gt;3),ISERROR(FIND("+",H1482,1))),RIGHT(H1482,2),IF(AND(LEN(H1482)=3,ISERROR(FIND("-",H1482,1))),LEFT(H1482,2),H1482))</f>
        <v>39</v>
      </c>
      <c r="N1482" s="13" t="str">
        <f>SUBSTITUTE(H1482,"+","-")</f>
        <v>35-39</v>
      </c>
      <c r="O1482" s="3">
        <f t="shared" si="163"/>
        <v>5</v>
      </c>
      <c r="P1482" s="3">
        <f t="shared" si="164"/>
        <v>3</v>
      </c>
      <c r="Q1482" s="7">
        <f t="shared" si="165"/>
        <v>35</v>
      </c>
      <c r="R1482" s="7">
        <f t="shared" si="166"/>
        <v>39</v>
      </c>
      <c r="S1482" s="13" t="e">
        <f>VLOOKUP(A1482,history!$B:$F,2,0)</f>
        <v>#N/A</v>
      </c>
      <c r="T1482" s="13">
        <f>VLOOKUP($C1482,日期!$A:$D,3,0)</f>
        <v>5</v>
      </c>
      <c r="U1482" s="13">
        <f>VLOOKUP($C1482,日期!$A:$D,4,0)</f>
        <v>1</v>
      </c>
      <c r="V1482" s="65">
        <f t="shared" si="167"/>
        <v>44317</v>
      </c>
      <c r="W1482" s="13" t="s">
        <v>3046</v>
      </c>
    </row>
    <row r="1483" spans="1:23" ht="15">
      <c r="A1483" s="15">
        <v>2841</v>
      </c>
      <c r="B1483" s="15">
        <v>2021</v>
      </c>
      <c r="C1483" s="13" t="s">
        <v>9</v>
      </c>
      <c r="D1483" s="15">
        <v>20</v>
      </c>
      <c r="E1483" s="13" t="s">
        <v>10</v>
      </c>
      <c r="F1483" s="13" t="s">
        <v>11</v>
      </c>
      <c r="G1483" s="13" t="s">
        <v>12</v>
      </c>
      <c r="H1483" s="13" t="s">
        <v>15</v>
      </c>
      <c r="I1483" s="3">
        <f t="shared" si="161"/>
        <v>70</v>
      </c>
      <c r="J1483" s="7">
        <f t="shared" si="162"/>
        <v>70</v>
      </c>
      <c r="K1483" s="3">
        <f>LEN(H1483)</f>
        <v>3</v>
      </c>
      <c r="L1483" s="13" t="str">
        <f>IF(OR(AND(LEN(H1483&gt;3),ISERROR(FIND("-",H1483,1))),AND(LEN(H1483)&gt;3,ISERROR(FIND("+",H1483,1)))),LEFT(H1483,2),H1483)</f>
        <v>70</v>
      </c>
      <c r="M1483" s="13" t="str">
        <f>IF(AND(LEN(H1483&gt;3),ISERROR(FIND("+",H1483,1))),RIGHT(H1483,2),IF(AND(LEN(H1483)=3,ISERROR(FIND("-",H1483,1))),LEFT(H1483,2),H1483))</f>
        <v>70</v>
      </c>
      <c r="N1483" s="13" t="str">
        <f>SUBSTITUTE(H1483,"+","-")</f>
        <v>70-</v>
      </c>
      <c r="O1483" s="3">
        <f t="shared" si="163"/>
        <v>3</v>
      </c>
      <c r="P1483" s="3">
        <f t="shared" si="164"/>
        <v>3</v>
      </c>
      <c r="Q1483" s="7">
        <f t="shared" si="165"/>
        <v>70</v>
      </c>
      <c r="R1483" s="7">
        <f t="shared" si="166"/>
        <v>70</v>
      </c>
      <c r="S1483" s="13" t="e">
        <f>VLOOKUP(A1483,history!$B:$F,2,0)</f>
        <v>#N/A</v>
      </c>
      <c r="T1483" s="13">
        <f>VLOOKUP($C1483,日期!$A:$D,3,0)</f>
        <v>5</v>
      </c>
      <c r="U1483" s="13">
        <f>VLOOKUP($C1483,日期!$A:$D,4,0)</f>
        <v>1</v>
      </c>
      <c r="V1483" s="65">
        <f t="shared" si="167"/>
        <v>44317</v>
      </c>
      <c r="W1483" s="13" t="s">
        <v>3047</v>
      </c>
    </row>
    <row r="1484" spans="1:23" ht="15">
      <c r="A1484" s="15">
        <v>2840</v>
      </c>
      <c r="B1484" s="15">
        <v>2021</v>
      </c>
      <c r="C1484" s="13" t="s">
        <v>9</v>
      </c>
      <c r="D1484" s="15">
        <v>20</v>
      </c>
      <c r="E1484" s="13" t="s">
        <v>10</v>
      </c>
      <c r="F1484" s="13" t="s">
        <v>11</v>
      </c>
      <c r="G1484" s="13" t="s">
        <v>12</v>
      </c>
      <c r="H1484" s="13" t="s">
        <v>35</v>
      </c>
      <c r="I1484" s="3">
        <f t="shared" si="161"/>
        <v>55</v>
      </c>
      <c r="J1484" s="7">
        <f t="shared" si="162"/>
        <v>59</v>
      </c>
      <c r="K1484" s="3">
        <f>LEN(H1484)</f>
        <v>5</v>
      </c>
      <c r="L1484" s="13" t="str">
        <f>IF(OR(AND(LEN(H1484&gt;3),ISERROR(FIND("-",H1484,1))),AND(LEN(H1484)&gt;3,ISERROR(FIND("+",H1484,1)))),LEFT(H1484,2),H1484)</f>
        <v>55</v>
      </c>
      <c r="M1484" s="13" t="str">
        <f>IF(AND(LEN(H1484&gt;3),ISERROR(FIND("+",H1484,1))),RIGHT(H1484,2),IF(AND(LEN(H1484)=3,ISERROR(FIND("-",H1484,1))),LEFT(H1484,2),H1484))</f>
        <v>59</v>
      </c>
      <c r="N1484" s="13" t="str">
        <f>SUBSTITUTE(H1484,"+","-")</f>
        <v>55-59</v>
      </c>
      <c r="O1484" s="3">
        <f t="shared" si="163"/>
        <v>5</v>
      </c>
      <c r="P1484" s="3">
        <f t="shared" si="164"/>
        <v>3</v>
      </c>
      <c r="Q1484" s="7">
        <f t="shared" si="165"/>
        <v>55</v>
      </c>
      <c r="R1484" s="7">
        <f t="shared" si="166"/>
        <v>59</v>
      </c>
      <c r="S1484" s="13" t="e">
        <f>VLOOKUP(A1484,history!$B:$F,2,0)</f>
        <v>#N/A</v>
      </c>
      <c r="T1484" s="13">
        <f>VLOOKUP($C1484,日期!$A:$D,3,0)</f>
        <v>5</v>
      </c>
      <c r="U1484" s="13">
        <f>VLOOKUP($C1484,日期!$A:$D,4,0)</f>
        <v>1</v>
      </c>
      <c r="V1484" s="65">
        <f t="shared" si="167"/>
        <v>44317</v>
      </c>
      <c r="W1484" s="13" t="s">
        <v>3048</v>
      </c>
    </row>
    <row r="1485" spans="1:23" ht="15">
      <c r="A1485" s="15">
        <v>2839</v>
      </c>
      <c r="B1485" s="15">
        <v>2021</v>
      </c>
      <c r="C1485" s="13" t="s">
        <v>9</v>
      </c>
      <c r="D1485" s="15">
        <v>20</v>
      </c>
      <c r="E1485" s="13" t="s">
        <v>10</v>
      </c>
      <c r="F1485" s="13" t="s">
        <v>17</v>
      </c>
      <c r="G1485" s="13" t="s">
        <v>12</v>
      </c>
      <c r="H1485" s="13" t="s">
        <v>18</v>
      </c>
      <c r="I1485" s="3">
        <f t="shared" si="161"/>
        <v>65</v>
      </c>
      <c r="J1485" s="7">
        <f t="shared" si="162"/>
        <v>69</v>
      </c>
      <c r="K1485" s="3">
        <f>LEN(H1485)</f>
        <v>5</v>
      </c>
      <c r="L1485" s="13" t="str">
        <f>IF(OR(AND(LEN(H1485&gt;3),ISERROR(FIND("-",H1485,1))),AND(LEN(H1485)&gt;3,ISERROR(FIND("+",H1485,1)))),LEFT(H1485,2),H1485)</f>
        <v>65</v>
      </c>
      <c r="M1485" s="13" t="str">
        <f>IF(AND(LEN(H1485&gt;3),ISERROR(FIND("+",H1485,1))),RIGHT(H1485,2),IF(AND(LEN(H1485)=3,ISERROR(FIND("-",H1485,1))),LEFT(H1485,2),H1485))</f>
        <v>69</v>
      </c>
      <c r="N1485" s="13" t="str">
        <f>SUBSTITUTE(H1485,"+","-")</f>
        <v>65-69</v>
      </c>
      <c r="O1485" s="3">
        <f t="shared" si="163"/>
        <v>5</v>
      </c>
      <c r="P1485" s="3">
        <f t="shared" si="164"/>
        <v>3</v>
      </c>
      <c r="Q1485" s="7">
        <f t="shared" si="165"/>
        <v>65</v>
      </c>
      <c r="R1485" s="7">
        <f t="shared" si="166"/>
        <v>69</v>
      </c>
      <c r="S1485" s="13" t="e">
        <f>VLOOKUP(A1485,history!$B:$F,2,0)</f>
        <v>#N/A</v>
      </c>
      <c r="T1485" s="13">
        <f>VLOOKUP($C1485,日期!$A:$D,3,0)</f>
        <v>5</v>
      </c>
      <c r="U1485" s="13">
        <f>VLOOKUP($C1485,日期!$A:$D,4,0)</f>
        <v>1</v>
      </c>
      <c r="V1485" s="65">
        <f t="shared" si="167"/>
        <v>44317</v>
      </c>
      <c r="W1485" s="13" t="s">
        <v>3049</v>
      </c>
    </row>
    <row r="1486" spans="1:23" ht="15">
      <c r="A1486" s="15">
        <v>2838</v>
      </c>
      <c r="B1486" s="15">
        <v>2021</v>
      </c>
      <c r="C1486" s="13" t="s">
        <v>9</v>
      </c>
      <c r="D1486" s="15">
        <v>20</v>
      </c>
      <c r="E1486" s="13" t="s">
        <v>10</v>
      </c>
      <c r="F1486" s="13" t="s">
        <v>17</v>
      </c>
      <c r="G1486" s="13" t="s">
        <v>12</v>
      </c>
      <c r="H1486" s="13" t="s">
        <v>31</v>
      </c>
      <c r="I1486" s="3">
        <f t="shared" si="161"/>
        <v>25</v>
      </c>
      <c r="J1486" s="7">
        <f t="shared" si="162"/>
        <v>29</v>
      </c>
      <c r="K1486" s="3">
        <f>LEN(H1486)</f>
        <v>5</v>
      </c>
      <c r="L1486" s="13" t="str">
        <f>IF(OR(AND(LEN(H1486&gt;3),ISERROR(FIND("-",H1486,1))),AND(LEN(H1486)&gt;3,ISERROR(FIND("+",H1486,1)))),LEFT(H1486,2),H1486)</f>
        <v>25</v>
      </c>
      <c r="M1486" s="13" t="str">
        <f>IF(AND(LEN(H1486&gt;3),ISERROR(FIND("+",H1486,1))),RIGHT(H1486,2),IF(AND(LEN(H1486)=3,ISERROR(FIND("-",H1486,1))),LEFT(H1486,2),H1486))</f>
        <v>29</v>
      </c>
      <c r="N1486" s="13" t="str">
        <f>SUBSTITUTE(H1486,"+","-")</f>
        <v>25-29</v>
      </c>
      <c r="O1486" s="3">
        <f t="shared" si="163"/>
        <v>5</v>
      </c>
      <c r="P1486" s="3">
        <f t="shared" si="164"/>
        <v>3</v>
      </c>
      <c r="Q1486" s="7">
        <f t="shared" si="165"/>
        <v>25</v>
      </c>
      <c r="R1486" s="7">
        <f t="shared" si="166"/>
        <v>29</v>
      </c>
      <c r="S1486" s="13" t="e">
        <f>VLOOKUP(A1486,history!$B:$F,2,0)</f>
        <v>#N/A</v>
      </c>
      <c r="T1486" s="13">
        <f>VLOOKUP($C1486,日期!$A:$D,3,0)</f>
        <v>5</v>
      </c>
      <c r="U1486" s="13">
        <f>VLOOKUP($C1486,日期!$A:$D,4,0)</f>
        <v>1</v>
      </c>
      <c r="V1486" s="65">
        <f t="shared" si="167"/>
        <v>44317</v>
      </c>
      <c r="W1486" s="13" t="s">
        <v>3050</v>
      </c>
    </row>
    <row r="1487" spans="1:23" ht="15">
      <c r="A1487" s="15">
        <v>2837</v>
      </c>
      <c r="B1487" s="15">
        <v>2021</v>
      </c>
      <c r="C1487" s="13" t="s">
        <v>9</v>
      </c>
      <c r="D1487" s="15">
        <v>20</v>
      </c>
      <c r="E1487" s="13" t="s">
        <v>14</v>
      </c>
      <c r="F1487" s="13" t="s">
        <v>11</v>
      </c>
      <c r="G1487" s="13" t="s">
        <v>12</v>
      </c>
      <c r="H1487" s="13" t="s">
        <v>15</v>
      </c>
      <c r="I1487" s="3">
        <f t="shared" si="161"/>
        <v>70</v>
      </c>
      <c r="J1487" s="7">
        <f t="shared" si="162"/>
        <v>70</v>
      </c>
      <c r="K1487" s="3">
        <f>LEN(H1487)</f>
        <v>3</v>
      </c>
      <c r="L1487" s="13" t="str">
        <f>IF(OR(AND(LEN(H1487&gt;3),ISERROR(FIND("-",H1487,1))),AND(LEN(H1487)&gt;3,ISERROR(FIND("+",H1487,1)))),LEFT(H1487,2),H1487)</f>
        <v>70</v>
      </c>
      <c r="M1487" s="13" t="str">
        <f>IF(AND(LEN(H1487&gt;3),ISERROR(FIND("+",H1487,1))),RIGHT(H1487,2),IF(AND(LEN(H1487)=3,ISERROR(FIND("-",H1487,1))),LEFT(H1487,2),H1487))</f>
        <v>70</v>
      </c>
      <c r="N1487" s="13" t="str">
        <f>SUBSTITUTE(H1487,"+","-")</f>
        <v>70-</v>
      </c>
      <c r="O1487" s="3">
        <f t="shared" si="163"/>
        <v>3</v>
      </c>
      <c r="P1487" s="3">
        <f t="shared" si="164"/>
        <v>3</v>
      </c>
      <c r="Q1487" s="7">
        <f t="shared" si="165"/>
        <v>70</v>
      </c>
      <c r="R1487" s="7">
        <f t="shared" si="166"/>
        <v>70</v>
      </c>
      <c r="S1487" s="13" t="e">
        <f>VLOOKUP(A1487,history!$B:$F,2,0)</f>
        <v>#N/A</v>
      </c>
      <c r="T1487" s="13">
        <f>VLOOKUP($C1487,日期!$A:$D,3,0)</f>
        <v>5</v>
      </c>
      <c r="U1487" s="13">
        <f>VLOOKUP($C1487,日期!$A:$D,4,0)</f>
        <v>1</v>
      </c>
      <c r="V1487" s="65">
        <f t="shared" si="167"/>
        <v>44317</v>
      </c>
      <c r="W1487" s="13" t="s">
        <v>3051</v>
      </c>
    </row>
    <row r="1488" spans="1:23" ht="15">
      <c r="A1488" s="15">
        <v>2836</v>
      </c>
      <c r="B1488" s="15">
        <v>2021</v>
      </c>
      <c r="C1488" s="13" t="s">
        <v>9</v>
      </c>
      <c r="D1488" s="15">
        <v>20</v>
      </c>
      <c r="E1488" s="13" t="s">
        <v>14</v>
      </c>
      <c r="F1488" s="13" t="s">
        <v>17</v>
      </c>
      <c r="G1488" s="13" t="s">
        <v>12</v>
      </c>
      <c r="H1488" s="13" t="s">
        <v>15</v>
      </c>
      <c r="I1488" s="3">
        <f t="shared" si="161"/>
        <v>70</v>
      </c>
      <c r="J1488" s="7">
        <f t="shared" si="162"/>
        <v>70</v>
      </c>
      <c r="K1488" s="3">
        <f>LEN(H1488)</f>
        <v>3</v>
      </c>
      <c r="L1488" s="13" t="str">
        <f>IF(OR(AND(LEN(H1488&gt;3),ISERROR(FIND("-",H1488,1))),AND(LEN(H1488)&gt;3,ISERROR(FIND("+",H1488,1)))),LEFT(H1488,2),H1488)</f>
        <v>70</v>
      </c>
      <c r="M1488" s="13" t="str">
        <f>IF(AND(LEN(H1488&gt;3),ISERROR(FIND("+",H1488,1))),RIGHT(H1488,2),IF(AND(LEN(H1488)=3,ISERROR(FIND("-",H1488,1))),LEFT(H1488,2),H1488))</f>
        <v>70</v>
      </c>
      <c r="N1488" s="13" t="str">
        <f>SUBSTITUTE(H1488,"+","-")</f>
        <v>70-</v>
      </c>
      <c r="O1488" s="3">
        <f t="shared" si="163"/>
        <v>3</v>
      </c>
      <c r="P1488" s="3">
        <f t="shared" si="164"/>
        <v>3</v>
      </c>
      <c r="Q1488" s="7">
        <f t="shared" si="165"/>
        <v>70</v>
      </c>
      <c r="R1488" s="7">
        <f t="shared" si="166"/>
        <v>70</v>
      </c>
      <c r="S1488" s="13" t="e">
        <f>VLOOKUP(A1488,history!$B:$F,2,0)</f>
        <v>#N/A</v>
      </c>
      <c r="T1488" s="13">
        <f>VLOOKUP($C1488,日期!$A:$D,3,0)</f>
        <v>5</v>
      </c>
      <c r="U1488" s="13">
        <f>VLOOKUP($C1488,日期!$A:$D,4,0)</f>
        <v>1</v>
      </c>
      <c r="V1488" s="65">
        <f t="shared" si="167"/>
        <v>44317</v>
      </c>
      <c r="W1488" s="13" t="s">
        <v>3052</v>
      </c>
    </row>
    <row r="1489" spans="1:23" ht="15">
      <c r="A1489" s="15">
        <v>2835</v>
      </c>
      <c r="B1489" s="15">
        <v>2021</v>
      </c>
      <c r="C1489" s="13" t="s">
        <v>9</v>
      </c>
      <c r="D1489" s="15">
        <v>20</v>
      </c>
      <c r="E1489" s="13" t="s">
        <v>14</v>
      </c>
      <c r="F1489" s="13" t="s">
        <v>17</v>
      </c>
      <c r="G1489" s="13" t="s">
        <v>12</v>
      </c>
      <c r="H1489" s="13" t="s">
        <v>34</v>
      </c>
      <c r="I1489" s="3">
        <f t="shared" si="161"/>
        <v>35</v>
      </c>
      <c r="J1489" s="7">
        <f t="shared" si="162"/>
        <v>39</v>
      </c>
      <c r="K1489" s="3">
        <f>LEN(H1489)</f>
        <v>5</v>
      </c>
      <c r="L1489" s="13" t="str">
        <f>IF(OR(AND(LEN(H1489&gt;3),ISERROR(FIND("-",H1489,1))),AND(LEN(H1489)&gt;3,ISERROR(FIND("+",H1489,1)))),LEFT(H1489,2),H1489)</f>
        <v>35</v>
      </c>
      <c r="M1489" s="13" t="str">
        <f>IF(AND(LEN(H1489&gt;3),ISERROR(FIND("+",H1489,1))),RIGHT(H1489,2),IF(AND(LEN(H1489)=3,ISERROR(FIND("-",H1489,1))),LEFT(H1489,2),H1489))</f>
        <v>39</v>
      </c>
      <c r="N1489" s="13" t="str">
        <f>SUBSTITUTE(H1489,"+","-")</f>
        <v>35-39</v>
      </c>
      <c r="O1489" s="3">
        <f t="shared" si="163"/>
        <v>5</v>
      </c>
      <c r="P1489" s="3">
        <f t="shared" si="164"/>
        <v>3</v>
      </c>
      <c r="Q1489" s="7">
        <f t="shared" si="165"/>
        <v>35</v>
      </c>
      <c r="R1489" s="7">
        <f t="shared" si="166"/>
        <v>39</v>
      </c>
      <c r="S1489" s="13" t="e">
        <f>VLOOKUP(A1489,history!$B:$F,2,0)</f>
        <v>#N/A</v>
      </c>
      <c r="T1489" s="13">
        <f>VLOOKUP($C1489,日期!$A:$D,3,0)</f>
        <v>5</v>
      </c>
      <c r="U1489" s="13">
        <f>VLOOKUP($C1489,日期!$A:$D,4,0)</f>
        <v>1</v>
      </c>
      <c r="V1489" s="65">
        <f t="shared" si="167"/>
        <v>44317</v>
      </c>
      <c r="W1489" s="13" t="s">
        <v>3053</v>
      </c>
    </row>
    <row r="1490" spans="1:23" ht="15">
      <c r="A1490" s="15">
        <v>2834</v>
      </c>
      <c r="B1490" s="15">
        <v>2021</v>
      </c>
      <c r="C1490" s="13" t="s">
        <v>9</v>
      </c>
      <c r="D1490" s="15">
        <v>20</v>
      </c>
      <c r="E1490" s="13" t="s">
        <v>10</v>
      </c>
      <c r="F1490" s="13" t="s">
        <v>11</v>
      </c>
      <c r="G1490" s="13" t="s">
        <v>12</v>
      </c>
      <c r="H1490" s="13" t="s">
        <v>15</v>
      </c>
      <c r="I1490" s="3">
        <f t="shared" si="161"/>
        <v>70</v>
      </c>
      <c r="J1490" s="7">
        <f t="shared" si="162"/>
        <v>70</v>
      </c>
      <c r="K1490" s="3">
        <f>LEN(H1490)</f>
        <v>3</v>
      </c>
      <c r="L1490" s="13" t="str">
        <f>IF(OR(AND(LEN(H1490&gt;3),ISERROR(FIND("-",H1490,1))),AND(LEN(H1490)&gt;3,ISERROR(FIND("+",H1490,1)))),LEFT(H1490,2),H1490)</f>
        <v>70</v>
      </c>
      <c r="M1490" s="13" t="str">
        <f>IF(AND(LEN(H1490&gt;3),ISERROR(FIND("+",H1490,1))),RIGHT(H1490,2),IF(AND(LEN(H1490)=3,ISERROR(FIND("-",H1490,1))),LEFT(H1490,2),H1490))</f>
        <v>70</v>
      </c>
      <c r="N1490" s="13" t="str">
        <f>SUBSTITUTE(H1490,"+","-")</f>
        <v>70-</v>
      </c>
      <c r="O1490" s="3">
        <f t="shared" si="163"/>
        <v>3</v>
      </c>
      <c r="P1490" s="3">
        <f t="shared" si="164"/>
        <v>3</v>
      </c>
      <c r="Q1490" s="7">
        <f t="shared" si="165"/>
        <v>70</v>
      </c>
      <c r="R1490" s="7">
        <f t="shared" si="166"/>
        <v>70</v>
      </c>
      <c r="S1490" s="13" t="e">
        <f>VLOOKUP(A1490,history!$B:$F,2,0)</f>
        <v>#N/A</v>
      </c>
      <c r="T1490" s="13">
        <f>VLOOKUP($C1490,日期!$A:$D,3,0)</f>
        <v>5</v>
      </c>
      <c r="U1490" s="13">
        <f>VLOOKUP($C1490,日期!$A:$D,4,0)</f>
        <v>1</v>
      </c>
      <c r="V1490" s="65">
        <f t="shared" si="167"/>
        <v>44317</v>
      </c>
      <c r="W1490" s="13" t="s">
        <v>3054</v>
      </c>
    </row>
    <row r="1491" spans="1:23" ht="15">
      <c r="A1491" s="15">
        <v>2833</v>
      </c>
      <c r="B1491" s="15">
        <v>2021</v>
      </c>
      <c r="C1491" s="13" t="s">
        <v>9</v>
      </c>
      <c r="D1491" s="15">
        <v>20</v>
      </c>
      <c r="E1491" s="13" t="s">
        <v>10</v>
      </c>
      <c r="F1491" s="13" t="s">
        <v>11</v>
      </c>
      <c r="G1491" s="13" t="s">
        <v>12</v>
      </c>
      <c r="H1491" s="13" t="s">
        <v>35</v>
      </c>
      <c r="I1491" s="3">
        <f t="shared" si="161"/>
        <v>55</v>
      </c>
      <c r="J1491" s="7">
        <f t="shared" si="162"/>
        <v>59</v>
      </c>
      <c r="K1491" s="3">
        <f>LEN(H1491)</f>
        <v>5</v>
      </c>
      <c r="L1491" s="13" t="str">
        <f>IF(OR(AND(LEN(H1491&gt;3),ISERROR(FIND("-",H1491,1))),AND(LEN(H1491)&gt;3,ISERROR(FIND("+",H1491,1)))),LEFT(H1491,2),H1491)</f>
        <v>55</v>
      </c>
      <c r="M1491" s="13" t="str">
        <f>IF(AND(LEN(H1491&gt;3),ISERROR(FIND("+",H1491,1))),RIGHT(H1491,2),IF(AND(LEN(H1491)=3,ISERROR(FIND("-",H1491,1))),LEFT(H1491,2),H1491))</f>
        <v>59</v>
      </c>
      <c r="N1491" s="13" t="str">
        <f>SUBSTITUTE(H1491,"+","-")</f>
        <v>55-59</v>
      </c>
      <c r="O1491" s="3">
        <f t="shared" si="163"/>
        <v>5</v>
      </c>
      <c r="P1491" s="3">
        <f t="shared" si="164"/>
        <v>3</v>
      </c>
      <c r="Q1491" s="7">
        <f t="shared" si="165"/>
        <v>55</v>
      </c>
      <c r="R1491" s="7">
        <f t="shared" si="166"/>
        <v>59</v>
      </c>
      <c r="S1491" s="13" t="e">
        <f>VLOOKUP(A1491,history!$B:$F,2,0)</f>
        <v>#N/A</v>
      </c>
      <c r="T1491" s="13">
        <f>VLOOKUP($C1491,日期!$A:$D,3,0)</f>
        <v>5</v>
      </c>
      <c r="U1491" s="13">
        <f>VLOOKUP($C1491,日期!$A:$D,4,0)</f>
        <v>1</v>
      </c>
      <c r="V1491" s="65">
        <f t="shared" si="167"/>
        <v>44317</v>
      </c>
      <c r="W1491" s="13" t="s">
        <v>3055</v>
      </c>
    </row>
    <row r="1492" spans="1:23" ht="15">
      <c r="A1492" s="15">
        <v>2832</v>
      </c>
      <c r="B1492" s="15">
        <v>2021</v>
      </c>
      <c r="C1492" s="13" t="s">
        <v>9</v>
      </c>
      <c r="D1492" s="15">
        <v>20</v>
      </c>
      <c r="E1492" s="13" t="s">
        <v>10</v>
      </c>
      <c r="F1492" s="13" t="s">
        <v>17</v>
      </c>
      <c r="G1492" s="13" t="s">
        <v>12</v>
      </c>
      <c r="H1492" s="13" t="s">
        <v>18</v>
      </c>
      <c r="I1492" s="3">
        <f t="shared" si="161"/>
        <v>65</v>
      </c>
      <c r="J1492" s="7">
        <f t="shared" si="162"/>
        <v>69</v>
      </c>
      <c r="K1492" s="3">
        <f>LEN(H1492)</f>
        <v>5</v>
      </c>
      <c r="L1492" s="13" t="str">
        <f>IF(OR(AND(LEN(H1492&gt;3),ISERROR(FIND("-",H1492,1))),AND(LEN(H1492)&gt;3,ISERROR(FIND("+",H1492,1)))),LEFT(H1492,2),H1492)</f>
        <v>65</v>
      </c>
      <c r="M1492" s="13" t="str">
        <f>IF(AND(LEN(H1492&gt;3),ISERROR(FIND("+",H1492,1))),RIGHT(H1492,2),IF(AND(LEN(H1492)=3,ISERROR(FIND("-",H1492,1))),LEFT(H1492,2),H1492))</f>
        <v>69</v>
      </c>
      <c r="N1492" s="13" t="str">
        <f>SUBSTITUTE(H1492,"+","-")</f>
        <v>65-69</v>
      </c>
      <c r="O1492" s="3">
        <f t="shared" si="163"/>
        <v>5</v>
      </c>
      <c r="P1492" s="3">
        <f t="shared" si="164"/>
        <v>3</v>
      </c>
      <c r="Q1492" s="7">
        <f t="shared" si="165"/>
        <v>65</v>
      </c>
      <c r="R1492" s="7">
        <f t="shared" si="166"/>
        <v>69</v>
      </c>
      <c r="S1492" s="13" t="e">
        <f>VLOOKUP(A1492,history!$B:$F,2,0)</f>
        <v>#N/A</v>
      </c>
      <c r="T1492" s="13">
        <f>VLOOKUP($C1492,日期!$A:$D,3,0)</f>
        <v>5</v>
      </c>
      <c r="U1492" s="13">
        <f>VLOOKUP($C1492,日期!$A:$D,4,0)</f>
        <v>1</v>
      </c>
      <c r="V1492" s="65">
        <f t="shared" si="167"/>
        <v>44317</v>
      </c>
      <c r="W1492" s="13" t="s">
        <v>3056</v>
      </c>
    </row>
    <row r="1493" spans="1:23" ht="15">
      <c r="A1493" s="15">
        <v>2831</v>
      </c>
      <c r="B1493" s="15">
        <v>2021</v>
      </c>
      <c r="C1493" s="13" t="s">
        <v>9</v>
      </c>
      <c r="D1493" s="15">
        <v>20</v>
      </c>
      <c r="E1493" s="13" t="s">
        <v>10</v>
      </c>
      <c r="F1493" s="13" t="s">
        <v>17</v>
      </c>
      <c r="G1493" s="13" t="s">
        <v>12</v>
      </c>
      <c r="H1493" s="13" t="s">
        <v>31</v>
      </c>
      <c r="I1493" s="3">
        <f t="shared" si="161"/>
        <v>25</v>
      </c>
      <c r="J1493" s="7">
        <f t="shared" si="162"/>
        <v>29</v>
      </c>
      <c r="K1493" s="3">
        <f>LEN(H1493)</f>
        <v>5</v>
      </c>
      <c r="L1493" s="13" t="str">
        <f>IF(OR(AND(LEN(H1493&gt;3),ISERROR(FIND("-",H1493,1))),AND(LEN(H1493)&gt;3,ISERROR(FIND("+",H1493,1)))),LEFT(H1493,2),H1493)</f>
        <v>25</v>
      </c>
      <c r="M1493" s="13" t="str">
        <f>IF(AND(LEN(H1493&gt;3),ISERROR(FIND("+",H1493,1))),RIGHT(H1493,2),IF(AND(LEN(H1493)=3,ISERROR(FIND("-",H1493,1))),LEFT(H1493,2),H1493))</f>
        <v>29</v>
      </c>
      <c r="N1493" s="13" t="str">
        <f>SUBSTITUTE(H1493,"+","-")</f>
        <v>25-29</v>
      </c>
      <c r="O1493" s="3">
        <f t="shared" si="163"/>
        <v>5</v>
      </c>
      <c r="P1493" s="3">
        <f t="shared" si="164"/>
        <v>3</v>
      </c>
      <c r="Q1493" s="7">
        <f t="shared" si="165"/>
        <v>25</v>
      </c>
      <c r="R1493" s="7">
        <f t="shared" si="166"/>
        <v>29</v>
      </c>
      <c r="S1493" s="13" t="e">
        <f>VLOOKUP(A1493,history!$B:$F,2,0)</f>
        <v>#N/A</v>
      </c>
      <c r="T1493" s="13">
        <f>VLOOKUP($C1493,日期!$A:$D,3,0)</f>
        <v>5</v>
      </c>
      <c r="U1493" s="13">
        <f>VLOOKUP($C1493,日期!$A:$D,4,0)</f>
        <v>1</v>
      </c>
      <c r="V1493" s="65">
        <f t="shared" si="167"/>
        <v>44317</v>
      </c>
      <c r="W1493" s="13" t="s">
        <v>3057</v>
      </c>
    </row>
    <row r="1494" spans="1:23" ht="15">
      <c r="A1494" s="15">
        <v>2830</v>
      </c>
      <c r="B1494" s="15">
        <v>2021</v>
      </c>
      <c r="C1494" s="13" t="s">
        <v>9</v>
      </c>
      <c r="D1494" s="15">
        <v>20</v>
      </c>
      <c r="E1494" s="13" t="s">
        <v>14</v>
      </c>
      <c r="F1494" s="13" t="s">
        <v>11</v>
      </c>
      <c r="G1494" s="13" t="s">
        <v>12</v>
      </c>
      <c r="H1494" s="13" t="s">
        <v>15</v>
      </c>
      <c r="I1494" s="3">
        <f t="shared" si="161"/>
        <v>70</v>
      </c>
      <c r="J1494" s="7">
        <f t="shared" si="162"/>
        <v>70</v>
      </c>
      <c r="K1494" s="3">
        <f>LEN(H1494)</f>
        <v>3</v>
      </c>
      <c r="L1494" s="13" t="str">
        <f>IF(OR(AND(LEN(H1494&gt;3),ISERROR(FIND("-",H1494,1))),AND(LEN(H1494)&gt;3,ISERROR(FIND("+",H1494,1)))),LEFT(H1494,2),H1494)</f>
        <v>70</v>
      </c>
      <c r="M1494" s="13" t="str">
        <f>IF(AND(LEN(H1494&gt;3),ISERROR(FIND("+",H1494,1))),RIGHT(H1494,2),IF(AND(LEN(H1494)=3,ISERROR(FIND("-",H1494,1))),LEFT(H1494,2),H1494))</f>
        <v>70</v>
      </c>
      <c r="N1494" s="13" t="str">
        <f>SUBSTITUTE(H1494,"+","-")</f>
        <v>70-</v>
      </c>
      <c r="O1494" s="3">
        <f t="shared" si="163"/>
        <v>3</v>
      </c>
      <c r="P1494" s="3">
        <f t="shared" si="164"/>
        <v>3</v>
      </c>
      <c r="Q1494" s="7">
        <f t="shared" si="165"/>
        <v>70</v>
      </c>
      <c r="R1494" s="7">
        <f t="shared" si="166"/>
        <v>70</v>
      </c>
      <c r="S1494" s="13" t="e">
        <f>VLOOKUP(A1494,history!$B:$F,2,0)</f>
        <v>#N/A</v>
      </c>
      <c r="T1494" s="13">
        <f>VLOOKUP($C1494,日期!$A:$D,3,0)</f>
        <v>5</v>
      </c>
      <c r="U1494" s="13">
        <f>VLOOKUP($C1494,日期!$A:$D,4,0)</f>
        <v>1</v>
      </c>
      <c r="V1494" s="65">
        <f t="shared" si="167"/>
        <v>44317</v>
      </c>
      <c r="W1494" s="13" t="s">
        <v>3058</v>
      </c>
    </row>
    <row r="1495" spans="1:23" ht="15">
      <c r="A1495" s="15">
        <v>2829</v>
      </c>
      <c r="B1495" s="15">
        <v>2021</v>
      </c>
      <c r="C1495" s="13" t="s">
        <v>9</v>
      </c>
      <c r="D1495" s="15">
        <v>20</v>
      </c>
      <c r="E1495" s="13" t="s">
        <v>14</v>
      </c>
      <c r="F1495" s="13" t="s">
        <v>17</v>
      </c>
      <c r="G1495" s="13" t="s">
        <v>12</v>
      </c>
      <c r="H1495" s="13" t="s">
        <v>15</v>
      </c>
      <c r="I1495" s="3">
        <f t="shared" si="161"/>
        <v>70</v>
      </c>
      <c r="J1495" s="7">
        <f t="shared" si="162"/>
        <v>70</v>
      </c>
      <c r="K1495" s="3">
        <f>LEN(H1495)</f>
        <v>3</v>
      </c>
      <c r="L1495" s="13" t="str">
        <f>IF(OR(AND(LEN(H1495&gt;3),ISERROR(FIND("-",H1495,1))),AND(LEN(H1495)&gt;3,ISERROR(FIND("+",H1495,1)))),LEFT(H1495,2),H1495)</f>
        <v>70</v>
      </c>
      <c r="M1495" s="13" t="str">
        <f>IF(AND(LEN(H1495&gt;3),ISERROR(FIND("+",H1495,1))),RIGHT(H1495,2),IF(AND(LEN(H1495)=3,ISERROR(FIND("-",H1495,1))),LEFT(H1495,2),H1495))</f>
        <v>70</v>
      </c>
      <c r="N1495" s="13" t="str">
        <f>SUBSTITUTE(H1495,"+","-")</f>
        <v>70-</v>
      </c>
      <c r="O1495" s="3">
        <f t="shared" si="163"/>
        <v>3</v>
      </c>
      <c r="P1495" s="3">
        <f t="shared" si="164"/>
        <v>3</v>
      </c>
      <c r="Q1495" s="7">
        <f t="shared" si="165"/>
        <v>70</v>
      </c>
      <c r="R1495" s="7">
        <f t="shared" si="166"/>
        <v>70</v>
      </c>
      <c r="S1495" s="13" t="e">
        <f>VLOOKUP(A1495,history!$B:$F,2,0)</f>
        <v>#N/A</v>
      </c>
      <c r="T1495" s="13">
        <f>VLOOKUP($C1495,日期!$A:$D,3,0)</f>
        <v>5</v>
      </c>
      <c r="U1495" s="13">
        <f>VLOOKUP($C1495,日期!$A:$D,4,0)</f>
        <v>1</v>
      </c>
      <c r="V1495" s="65">
        <f t="shared" si="167"/>
        <v>44317</v>
      </c>
      <c r="W1495" s="13" t="s">
        <v>3059</v>
      </c>
    </row>
    <row r="1496" spans="1:23" ht="15">
      <c r="A1496" s="15">
        <v>2828</v>
      </c>
      <c r="B1496" s="15">
        <v>2021</v>
      </c>
      <c r="C1496" s="13" t="s">
        <v>9</v>
      </c>
      <c r="D1496" s="15">
        <v>20</v>
      </c>
      <c r="E1496" s="13" t="s">
        <v>14</v>
      </c>
      <c r="F1496" s="13" t="s">
        <v>17</v>
      </c>
      <c r="G1496" s="13" t="s">
        <v>12</v>
      </c>
      <c r="H1496" s="13" t="s">
        <v>34</v>
      </c>
      <c r="I1496" s="3">
        <f t="shared" si="161"/>
        <v>35</v>
      </c>
      <c r="J1496" s="7">
        <f t="shared" si="162"/>
        <v>39</v>
      </c>
      <c r="K1496" s="3">
        <f>LEN(H1496)</f>
        <v>5</v>
      </c>
      <c r="L1496" s="13" t="str">
        <f>IF(OR(AND(LEN(H1496&gt;3),ISERROR(FIND("-",H1496,1))),AND(LEN(H1496)&gt;3,ISERROR(FIND("+",H1496,1)))),LEFT(H1496,2),H1496)</f>
        <v>35</v>
      </c>
      <c r="M1496" s="13" t="str">
        <f>IF(AND(LEN(H1496&gt;3),ISERROR(FIND("+",H1496,1))),RIGHT(H1496,2),IF(AND(LEN(H1496)=3,ISERROR(FIND("-",H1496,1))),LEFT(H1496,2),H1496))</f>
        <v>39</v>
      </c>
      <c r="N1496" s="13" t="str">
        <f>SUBSTITUTE(H1496,"+","-")</f>
        <v>35-39</v>
      </c>
      <c r="O1496" s="3">
        <f t="shared" si="163"/>
        <v>5</v>
      </c>
      <c r="P1496" s="3">
        <f t="shared" si="164"/>
        <v>3</v>
      </c>
      <c r="Q1496" s="7">
        <f t="shared" si="165"/>
        <v>35</v>
      </c>
      <c r="R1496" s="7">
        <f t="shared" si="166"/>
        <v>39</v>
      </c>
      <c r="S1496" s="13" t="e">
        <f>VLOOKUP(A1496,history!$B:$F,2,0)</f>
        <v>#N/A</v>
      </c>
      <c r="T1496" s="13">
        <f>VLOOKUP($C1496,日期!$A:$D,3,0)</f>
        <v>5</v>
      </c>
      <c r="U1496" s="13">
        <f>VLOOKUP($C1496,日期!$A:$D,4,0)</f>
        <v>1</v>
      </c>
      <c r="V1496" s="65">
        <f t="shared" si="167"/>
        <v>44317</v>
      </c>
      <c r="W1496" s="13" t="s">
        <v>3060</v>
      </c>
    </row>
    <row r="1497" spans="1:23" ht="15">
      <c r="A1497" s="15">
        <v>2827</v>
      </c>
      <c r="B1497" s="15">
        <v>2021</v>
      </c>
      <c r="C1497" s="13" t="s">
        <v>9</v>
      </c>
      <c r="D1497" s="15">
        <v>20</v>
      </c>
      <c r="E1497" s="13" t="s">
        <v>10</v>
      </c>
      <c r="F1497" s="13" t="s">
        <v>11</v>
      </c>
      <c r="G1497" s="13" t="s">
        <v>12</v>
      </c>
      <c r="H1497" s="13" t="s">
        <v>15</v>
      </c>
      <c r="I1497" s="3">
        <f t="shared" si="161"/>
        <v>70</v>
      </c>
      <c r="J1497" s="7">
        <f t="shared" si="162"/>
        <v>70</v>
      </c>
      <c r="K1497" s="3">
        <f>LEN(H1497)</f>
        <v>3</v>
      </c>
      <c r="L1497" s="13" t="str">
        <f>IF(OR(AND(LEN(H1497&gt;3),ISERROR(FIND("-",H1497,1))),AND(LEN(H1497)&gt;3,ISERROR(FIND("+",H1497,1)))),LEFT(H1497,2),H1497)</f>
        <v>70</v>
      </c>
      <c r="M1497" s="13" t="str">
        <f>IF(AND(LEN(H1497&gt;3),ISERROR(FIND("+",H1497,1))),RIGHT(H1497,2),IF(AND(LEN(H1497)=3,ISERROR(FIND("-",H1497,1))),LEFT(H1497,2),H1497))</f>
        <v>70</v>
      </c>
      <c r="N1497" s="13" t="str">
        <f>SUBSTITUTE(H1497,"+","-")</f>
        <v>70-</v>
      </c>
      <c r="O1497" s="3">
        <f t="shared" si="163"/>
        <v>3</v>
      </c>
      <c r="P1497" s="3">
        <f t="shared" si="164"/>
        <v>3</v>
      </c>
      <c r="Q1497" s="7">
        <f t="shared" si="165"/>
        <v>70</v>
      </c>
      <c r="R1497" s="7">
        <f t="shared" si="166"/>
        <v>70</v>
      </c>
      <c r="S1497" s="13" t="e">
        <f>VLOOKUP(A1497,history!$B:$F,2,0)</f>
        <v>#N/A</v>
      </c>
      <c r="T1497" s="13">
        <f>VLOOKUP($C1497,日期!$A:$D,3,0)</f>
        <v>5</v>
      </c>
      <c r="U1497" s="13">
        <f>VLOOKUP($C1497,日期!$A:$D,4,0)</f>
        <v>1</v>
      </c>
      <c r="V1497" s="65">
        <f t="shared" si="167"/>
        <v>44317</v>
      </c>
      <c r="W1497" s="13" t="s">
        <v>3061</v>
      </c>
    </row>
    <row r="1498" spans="1:23" ht="15">
      <c r="A1498" s="15">
        <v>2826</v>
      </c>
      <c r="B1498" s="15">
        <v>2021</v>
      </c>
      <c r="C1498" s="13" t="s">
        <v>9</v>
      </c>
      <c r="D1498" s="15">
        <v>20</v>
      </c>
      <c r="E1498" s="13" t="s">
        <v>10</v>
      </c>
      <c r="F1498" s="13" t="s">
        <v>11</v>
      </c>
      <c r="G1498" s="13" t="s">
        <v>12</v>
      </c>
      <c r="H1498" s="13" t="s">
        <v>37</v>
      </c>
      <c r="I1498" s="3">
        <f t="shared" si="161"/>
        <v>50</v>
      </c>
      <c r="J1498" s="7">
        <f t="shared" si="162"/>
        <v>54</v>
      </c>
      <c r="K1498" s="3">
        <f>LEN(H1498)</f>
        <v>5</v>
      </c>
      <c r="L1498" s="13" t="str">
        <f>IF(OR(AND(LEN(H1498&gt;3),ISERROR(FIND("-",H1498,1))),AND(LEN(H1498)&gt;3,ISERROR(FIND("+",H1498,1)))),LEFT(H1498,2),H1498)</f>
        <v>50</v>
      </c>
      <c r="M1498" s="13" t="str">
        <f>IF(AND(LEN(H1498&gt;3),ISERROR(FIND("+",H1498,1))),RIGHT(H1498,2),IF(AND(LEN(H1498)=3,ISERROR(FIND("-",H1498,1))),LEFT(H1498,2),H1498))</f>
        <v>54</v>
      </c>
      <c r="N1498" s="13" t="str">
        <f>SUBSTITUTE(H1498,"+","-")</f>
        <v>50-54</v>
      </c>
      <c r="O1498" s="3">
        <f t="shared" si="163"/>
        <v>5</v>
      </c>
      <c r="P1498" s="3">
        <f t="shared" si="164"/>
        <v>3</v>
      </c>
      <c r="Q1498" s="7">
        <f t="shared" si="165"/>
        <v>50</v>
      </c>
      <c r="R1498" s="7">
        <f t="shared" si="166"/>
        <v>54</v>
      </c>
      <c r="S1498" s="13" t="e">
        <f>VLOOKUP(A1498,history!$B:$F,2,0)</f>
        <v>#N/A</v>
      </c>
      <c r="T1498" s="13">
        <f>VLOOKUP($C1498,日期!$A:$D,3,0)</f>
        <v>5</v>
      </c>
      <c r="U1498" s="13">
        <f>VLOOKUP($C1498,日期!$A:$D,4,0)</f>
        <v>1</v>
      </c>
      <c r="V1498" s="65">
        <f t="shared" si="167"/>
        <v>44317</v>
      </c>
      <c r="W1498" s="13" t="s">
        <v>3062</v>
      </c>
    </row>
    <row r="1499" spans="1:23" ht="15">
      <c r="A1499" s="15">
        <v>2825</v>
      </c>
      <c r="B1499" s="15">
        <v>2021</v>
      </c>
      <c r="C1499" s="13" t="s">
        <v>9</v>
      </c>
      <c r="D1499" s="15">
        <v>20</v>
      </c>
      <c r="E1499" s="13" t="s">
        <v>10</v>
      </c>
      <c r="F1499" s="13" t="s">
        <v>17</v>
      </c>
      <c r="G1499" s="13" t="s">
        <v>12</v>
      </c>
      <c r="H1499" s="13" t="s">
        <v>18</v>
      </c>
      <c r="I1499" s="3">
        <f t="shared" si="161"/>
        <v>65</v>
      </c>
      <c r="J1499" s="7">
        <f t="shared" si="162"/>
        <v>69</v>
      </c>
      <c r="K1499" s="3">
        <f>LEN(H1499)</f>
        <v>5</v>
      </c>
      <c r="L1499" s="13" t="str">
        <f>IF(OR(AND(LEN(H1499&gt;3),ISERROR(FIND("-",H1499,1))),AND(LEN(H1499)&gt;3,ISERROR(FIND("+",H1499,1)))),LEFT(H1499,2),H1499)</f>
        <v>65</v>
      </c>
      <c r="M1499" s="13" t="str">
        <f>IF(AND(LEN(H1499&gt;3),ISERROR(FIND("+",H1499,1))),RIGHT(H1499,2),IF(AND(LEN(H1499)=3,ISERROR(FIND("-",H1499,1))),LEFT(H1499,2),H1499))</f>
        <v>69</v>
      </c>
      <c r="N1499" s="13" t="str">
        <f>SUBSTITUTE(H1499,"+","-")</f>
        <v>65-69</v>
      </c>
      <c r="O1499" s="3">
        <f t="shared" si="163"/>
        <v>5</v>
      </c>
      <c r="P1499" s="3">
        <f t="shared" si="164"/>
        <v>3</v>
      </c>
      <c r="Q1499" s="7">
        <f t="shared" si="165"/>
        <v>65</v>
      </c>
      <c r="R1499" s="7">
        <f t="shared" si="166"/>
        <v>69</v>
      </c>
      <c r="S1499" s="13" t="e">
        <f>VLOOKUP(A1499,history!$B:$F,2,0)</f>
        <v>#N/A</v>
      </c>
      <c r="T1499" s="13">
        <f>VLOOKUP($C1499,日期!$A:$D,3,0)</f>
        <v>5</v>
      </c>
      <c r="U1499" s="13">
        <f>VLOOKUP($C1499,日期!$A:$D,4,0)</f>
        <v>1</v>
      </c>
      <c r="V1499" s="65">
        <f t="shared" si="167"/>
        <v>44317</v>
      </c>
      <c r="W1499" s="13" t="s">
        <v>3063</v>
      </c>
    </row>
    <row r="1500" spans="1:23" ht="15">
      <c r="A1500" s="15">
        <v>2824</v>
      </c>
      <c r="B1500" s="15">
        <v>2021</v>
      </c>
      <c r="C1500" s="13" t="s">
        <v>9</v>
      </c>
      <c r="D1500" s="15">
        <v>20</v>
      </c>
      <c r="E1500" s="13" t="s">
        <v>10</v>
      </c>
      <c r="F1500" s="13" t="s">
        <v>17</v>
      </c>
      <c r="G1500" s="13" t="s">
        <v>12</v>
      </c>
      <c r="H1500" s="13" t="s">
        <v>31</v>
      </c>
      <c r="I1500" s="3">
        <f t="shared" si="161"/>
        <v>25</v>
      </c>
      <c r="J1500" s="7">
        <f t="shared" si="162"/>
        <v>29</v>
      </c>
      <c r="K1500" s="3">
        <f>LEN(H1500)</f>
        <v>5</v>
      </c>
      <c r="L1500" s="13" t="str">
        <f>IF(OR(AND(LEN(H1500&gt;3),ISERROR(FIND("-",H1500,1))),AND(LEN(H1500)&gt;3,ISERROR(FIND("+",H1500,1)))),LEFT(H1500,2),H1500)</f>
        <v>25</v>
      </c>
      <c r="M1500" s="13" t="str">
        <f>IF(AND(LEN(H1500&gt;3),ISERROR(FIND("+",H1500,1))),RIGHT(H1500,2),IF(AND(LEN(H1500)=3,ISERROR(FIND("-",H1500,1))),LEFT(H1500,2),H1500))</f>
        <v>29</v>
      </c>
      <c r="N1500" s="13" t="str">
        <f>SUBSTITUTE(H1500,"+","-")</f>
        <v>25-29</v>
      </c>
      <c r="O1500" s="3">
        <f t="shared" si="163"/>
        <v>5</v>
      </c>
      <c r="P1500" s="3">
        <f t="shared" si="164"/>
        <v>3</v>
      </c>
      <c r="Q1500" s="7">
        <f t="shared" si="165"/>
        <v>25</v>
      </c>
      <c r="R1500" s="7">
        <f t="shared" si="166"/>
        <v>29</v>
      </c>
      <c r="S1500" s="13" t="e">
        <f>VLOOKUP(A1500,history!$B:$F,2,0)</f>
        <v>#N/A</v>
      </c>
      <c r="T1500" s="13">
        <f>VLOOKUP($C1500,日期!$A:$D,3,0)</f>
        <v>5</v>
      </c>
      <c r="U1500" s="13">
        <f>VLOOKUP($C1500,日期!$A:$D,4,0)</f>
        <v>1</v>
      </c>
      <c r="V1500" s="65">
        <f t="shared" si="167"/>
        <v>44317</v>
      </c>
      <c r="W1500" s="13" t="s">
        <v>3064</v>
      </c>
    </row>
    <row r="1501" spans="1:23" ht="15">
      <c r="A1501" s="15">
        <v>2823</v>
      </c>
      <c r="B1501" s="15">
        <v>2021</v>
      </c>
      <c r="C1501" s="13" t="s">
        <v>9</v>
      </c>
      <c r="D1501" s="15">
        <v>20</v>
      </c>
      <c r="E1501" s="13" t="s">
        <v>14</v>
      </c>
      <c r="F1501" s="13" t="s">
        <v>11</v>
      </c>
      <c r="G1501" s="13" t="s">
        <v>12</v>
      </c>
      <c r="H1501" s="13" t="s">
        <v>15</v>
      </c>
      <c r="I1501" s="3">
        <f t="shared" si="161"/>
        <v>70</v>
      </c>
      <c r="J1501" s="7">
        <f t="shared" si="162"/>
        <v>70</v>
      </c>
      <c r="K1501" s="3">
        <f>LEN(H1501)</f>
        <v>3</v>
      </c>
      <c r="L1501" s="13" t="str">
        <f>IF(OR(AND(LEN(H1501&gt;3),ISERROR(FIND("-",H1501,1))),AND(LEN(H1501)&gt;3,ISERROR(FIND("+",H1501,1)))),LEFT(H1501,2),H1501)</f>
        <v>70</v>
      </c>
      <c r="M1501" s="13" t="str">
        <f>IF(AND(LEN(H1501&gt;3),ISERROR(FIND("+",H1501,1))),RIGHT(H1501,2),IF(AND(LEN(H1501)=3,ISERROR(FIND("-",H1501,1))),LEFT(H1501,2),H1501))</f>
        <v>70</v>
      </c>
      <c r="N1501" s="13" t="str">
        <f>SUBSTITUTE(H1501,"+","-")</f>
        <v>70-</v>
      </c>
      <c r="O1501" s="3">
        <f t="shared" si="163"/>
        <v>3</v>
      </c>
      <c r="P1501" s="3">
        <f t="shared" si="164"/>
        <v>3</v>
      </c>
      <c r="Q1501" s="7">
        <f t="shared" si="165"/>
        <v>70</v>
      </c>
      <c r="R1501" s="7">
        <f t="shared" si="166"/>
        <v>70</v>
      </c>
      <c r="S1501" s="13" t="e">
        <f>VLOOKUP(A1501,history!$B:$F,2,0)</f>
        <v>#N/A</v>
      </c>
      <c r="T1501" s="13">
        <f>VLOOKUP($C1501,日期!$A:$D,3,0)</f>
        <v>5</v>
      </c>
      <c r="U1501" s="13">
        <f>VLOOKUP($C1501,日期!$A:$D,4,0)</f>
        <v>1</v>
      </c>
      <c r="V1501" s="65">
        <f t="shared" si="167"/>
        <v>44317</v>
      </c>
      <c r="W1501" s="13" t="s">
        <v>3065</v>
      </c>
    </row>
    <row r="1502" spans="1:23" ht="15">
      <c r="A1502" s="15">
        <v>2822</v>
      </c>
      <c r="B1502" s="15">
        <v>2021</v>
      </c>
      <c r="C1502" s="13" t="s">
        <v>9</v>
      </c>
      <c r="D1502" s="15">
        <v>20</v>
      </c>
      <c r="E1502" s="13" t="s">
        <v>14</v>
      </c>
      <c r="F1502" s="13" t="s">
        <v>17</v>
      </c>
      <c r="G1502" s="13" t="s">
        <v>12</v>
      </c>
      <c r="H1502" s="13" t="s">
        <v>15</v>
      </c>
      <c r="I1502" s="3">
        <f t="shared" si="161"/>
        <v>70</v>
      </c>
      <c r="J1502" s="7">
        <f t="shared" si="162"/>
        <v>70</v>
      </c>
      <c r="K1502" s="3">
        <f>LEN(H1502)</f>
        <v>3</v>
      </c>
      <c r="L1502" s="13" t="str">
        <f>IF(OR(AND(LEN(H1502&gt;3),ISERROR(FIND("-",H1502,1))),AND(LEN(H1502)&gt;3,ISERROR(FIND("+",H1502,1)))),LEFT(H1502,2),H1502)</f>
        <v>70</v>
      </c>
      <c r="M1502" s="13" t="str">
        <f>IF(AND(LEN(H1502&gt;3),ISERROR(FIND("+",H1502,1))),RIGHT(H1502,2),IF(AND(LEN(H1502)=3,ISERROR(FIND("-",H1502,1))),LEFT(H1502,2),H1502))</f>
        <v>70</v>
      </c>
      <c r="N1502" s="13" t="str">
        <f>SUBSTITUTE(H1502,"+","-")</f>
        <v>70-</v>
      </c>
      <c r="O1502" s="3">
        <f t="shared" si="163"/>
        <v>3</v>
      </c>
      <c r="P1502" s="3">
        <f t="shared" si="164"/>
        <v>3</v>
      </c>
      <c r="Q1502" s="7">
        <f t="shared" si="165"/>
        <v>70</v>
      </c>
      <c r="R1502" s="7">
        <f t="shared" si="166"/>
        <v>70</v>
      </c>
      <c r="S1502" s="13" t="e">
        <f>VLOOKUP(A1502,history!$B:$F,2,0)</f>
        <v>#N/A</v>
      </c>
      <c r="T1502" s="13">
        <f>VLOOKUP($C1502,日期!$A:$D,3,0)</f>
        <v>5</v>
      </c>
      <c r="U1502" s="13">
        <f>VLOOKUP($C1502,日期!$A:$D,4,0)</f>
        <v>1</v>
      </c>
      <c r="V1502" s="65">
        <f t="shared" si="167"/>
        <v>44317</v>
      </c>
      <c r="W1502" s="13" t="s">
        <v>3066</v>
      </c>
    </row>
    <row r="1503" spans="1:23" ht="15">
      <c r="A1503" s="15">
        <v>2821</v>
      </c>
      <c r="B1503" s="15">
        <v>2021</v>
      </c>
      <c r="C1503" s="13" t="s">
        <v>9</v>
      </c>
      <c r="D1503" s="15">
        <v>20</v>
      </c>
      <c r="E1503" s="13" t="s">
        <v>14</v>
      </c>
      <c r="F1503" s="13" t="s">
        <v>17</v>
      </c>
      <c r="G1503" s="13" t="s">
        <v>12</v>
      </c>
      <c r="H1503" s="13" t="s">
        <v>34</v>
      </c>
      <c r="I1503" s="3">
        <f t="shared" si="161"/>
        <v>35</v>
      </c>
      <c r="J1503" s="7">
        <f t="shared" si="162"/>
        <v>39</v>
      </c>
      <c r="K1503" s="3">
        <f>LEN(H1503)</f>
        <v>5</v>
      </c>
      <c r="L1503" s="13" t="str">
        <f>IF(OR(AND(LEN(H1503&gt;3),ISERROR(FIND("-",H1503,1))),AND(LEN(H1503)&gt;3,ISERROR(FIND("+",H1503,1)))),LEFT(H1503,2),H1503)</f>
        <v>35</v>
      </c>
      <c r="M1503" s="13" t="str">
        <f>IF(AND(LEN(H1503&gt;3),ISERROR(FIND("+",H1503,1))),RIGHT(H1503,2),IF(AND(LEN(H1503)=3,ISERROR(FIND("-",H1503,1))),LEFT(H1503,2),H1503))</f>
        <v>39</v>
      </c>
      <c r="N1503" s="13" t="str">
        <f>SUBSTITUTE(H1503,"+","-")</f>
        <v>35-39</v>
      </c>
      <c r="O1503" s="3">
        <f t="shared" si="163"/>
        <v>5</v>
      </c>
      <c r="P1503" s="3">
        <f t="shared" si="164"/>
        <v>3</v>
      </c>
      <c r="Q1503" s="7">
        <f t="shared" si="165"/>
        <v>35</v>
      </c>
      <c r="R1503" s="7">
        <f t="shared" si="166"/>
        <v>39</v>
      </c>
      <c r="S1503" s="13" t="e">
        <f>VLOOKUP(A1503,history!$B:$F,2,0)</f>
        <v>#N/A</v>
      </c>
      <c r="T1503" s="13">
        <f>VLOOKUP($C1503,日期!$A:$D,3,0)</f>
        <v>5</v>
      </c>
      <c r="U1503" s="13">
        <f>VLOOKUP($C1503,日期!$A:$D,4,0)</f>
        <v>1</v>
      </c>
      <c r="V1503" s="65">
        <f t="shared" si="167"/>
        <v>44317</v>
      </c>
      <c r="W1503" s="13" t="s">
        <v>3067</v>
      </c>
    </row>
    <row r="1504" spans="1:23" ht="15">
      <c r="A1504" s="15">
        <v>2820</v>
      </c>
      <c r="B1504" s="15">
        <v>2021</v>
      </c>
      <c r="C1504" s="13" t="s">
        <v>9</v>
      </c>
      <c r="D1504" s="15">
        <v>20</v>
      </c>
      <c r="E1504" s="13" t="s">
        <v>10</v>
      </c>
      <c r="F1504" s="13" t="s">
        <v>11</v>
      </c>
      <c r="G1504" s="13" t="s">
        <v>12</v>
      </c>
      <c r="H1504" s="13" t="s">
        <v>15</v>
      </c>
      <c r="I1504" s="3">
        <f t="shared" si="161"/>
        <v>70</v>
      </c>
      <c r="J1504" s="7">
        <f t="shared" si="162"/>
        <v>70</v>
      </c>
      <c r="K1504" s="3">
        <f>LEN(H1504)</f>
        <v>3</v>
      </c>
      <c r="L1504" s="13" t="str">
        <f>IF(OR(AND(LEN(H1504&gt;3),ISERROR(FIND("-",H1504,1))),AND(LEN(H1504)&gt;3,ISERROR(FIND("+",H1504,1)))),LEFT(H1504,2),H1504)</f>
        <v>70</v>
      </c>
      <c r="M1504" s="13" t="str">
        <f>IF(AND(LEN(H1504&gt;3),ISERROR(FIND("+",H1504,1))),RIGHT(H1504,2),IF(AND(LEN(H1504)=3,ISERROR(FIND("-",H1504,1))),LEFT(H1504,2),H1504))</f>
        <v>70</v>
      </c>
      <c r="N1504" s="13" t="str">
        <f>SUBSTITUTE(H1504,"+","-")</f>
        <v>70-</v>
      </c>
      <c r="O1504" s="3">
        <f t="shared" si="163"/>
        <v>3</v>
      </c>
      <c r="P1504" s="3">
        <f t="shared" si="164"/>
        <v>3</v>
      </c>
      <c r="Q1504" s="7">
        <f t="shared" si="165"/>
        <v>70</v>
      </c>
      <c r="R1504" s="7">
        <f t="shared" si="166"/>
        <v>70</v>
      </c>
      <c r="S1504" s="13" t="e">
        <f>VLOOKUP(A1504,history!$B:$F,2,0)</f>
        <v>#N/A</v>
      </c>
      <c r="T1504" s="13">
        <f>VLOOKUP($C1504,日期!$A:$D,3,0)</f>
        <v>5</v>
      </c>
      <c r="U1504" s="13">
        <f>VLOOKUP($C1504,日期!$A:$D,4,0)</f>
        <v>1</v>
      </c>
      <c r="V1504" s="65">
        <f t="shared" si="167"/>
        <v>44317</v>
      </c>
      <c r="W1504" s="13" t="s">
        <v>3068</v>
      </c>
    </row>
    <row r="1505" spans="1:23" ht="15">
      <c r="A1505" s="15">
        <v>2819</v>
      </c>
      <c r="B1505" s="15">
        <v>2021</v>
      </c>
      <c r="C1505" s="13" t="s">
        <v>9</v>
      </c>
      <c r="D1505" s="15">
        <v>20</v>
      </c>
      <c r="E1505" s="13" t="s">
        <v>10</v>
      </c>
      <c r="F1505" s="13" t="s">
        <v>11</v>
      </c>
      <c r="G1505" s="13" t="s">
        <v>12</v>
      </c>
      <c r="H1505" s="13" t="s">
        <v>37</v>
      </c>
      <c r="I1505" s="3">
        <f t="shared" si="161"/>
        <v>50</v>
      </c>
      <c r="J1505" s="7">
        <f t="shared" si="162"/>
        <v>54</v>
      </c>
      <c r="K1505" s="3">
        <f>LEN(H1505)</f>
        <v>5</v>
      </c>
      <c r="L1505" s="13" t="str">
        <f>IF(OR(AND(LEN(H1505&gt;3),ISERROR(FIND("-",H1505,1))),AND(LEN(H1505)&gt;3,ISERROR(FIND("+",H1505,1)))),LEFT(H1505,2),H1505)</f>
        <v>50</v>
      </c>
      <c r="M1505" s="13" t="str">
        <f>IF(AND(LEN(H1505&gt;3),ISERROR(FIND("+",H1505,1))),RIGHT(H1505,2),IF(AND(LEN(H1505)=3,ISERROR(FIND("-",H1505,1))),LEFT(H1505,2),H1505))</f>
        <v>54</v>
      </c>
      <c r="N1505" s="13" t="str">
        <f>SUBSTITUTE(H1505,"+","-")</f>
        <v>50-54</v>
      </c>
      <c r="O1505" s="3">
        <f t="shared" si="163"/>
        <v>5</v>
      </c>
      <c r="P1505" s="3">
        <f t="shared" si="164"/>
        <v>3</v>
      </c>
      <c r="Q1505" s="7">
        <f t="shared" si="165"/>
        <v>50</v>
      </c>
      <c r="R1505" s="7">
        <f t="shared" si="166"/>
        <v>54</v>
      </c>
      <c r="S1505" s="13" t="e">
        <f>VLOOKUP(A1505,history!$B:$F,2,0)</f>
        <v>#N/A</v>
      </c>
      <c r="T1505" s="13">
        <f>VLOOKUP($C1505,日期!$A:$D,3,0)</f>
        <v>5</v>
      </c>
      <c r="U1505" s="13">
        <f>VLOOKUP($C1505,日期!$A:$D,4,0)</f>
        <v>1</v>
      </c>
      <c r="V1505" s="65">
        <f t="shared" si="167"/>
        <v>44317</v>
      </c>
      <c r="W1505" s="13" t="s">
        <v>3069</v>
      </c>
    </row>
    <row r="1506" spans="1:23" ht="15">
      <c r="A1506" s="15">
        <v>2818</v>
      </c>
      <c r="B1506" s="15">
        <v>2021</v>
      </c>
      <c r="C1506" s="13" t="s">
        <v>9</v>
      </c>
      <c r="D1506" s="15">
        <v>20</v>
      </c>
      <c r="E1506" s="13" t="s">
        <v>10</v>
      </c>
      <c r="F1506" s="13" t="s">
        <v>17</v>
      </c>
      <c r="G1506" s="13" t="s">
        <v>12</v>
      </c>
      <c r="H1506" s="13" t="s">
        <v>18</v>
      </c>
      <c r="I1506" s="3">
        <f t="shared" si="161"/>
        <v>65</v>
      </c>
      <c r="J1506" s="7">
        <f t="shared" si="162"/>
        <v>69</v>
      </c>
      <c r="K1506" s="3">
        <f>LEN(H1506)</f>
        <v>5</v>
      </c>
      <c r="L1506" s="13" t="str">
        <f>IF(OR(AND(LEN(H1506&gt;3),ISERROR(FIND("-",H1506,1))),AND(LEN(H1506)&gt;3,ISERROR(FIND("+",H1506,1)))),LEFT(H1506,2),H1506)</f>
        <v>65</v>
      </c>
      <c r="M1506" s="13" t="str">
        <f>IF(AND(LEN(H1506&gt;3),ISERROR(FIND("+",H1506,1))),RIGHT(H1506,2),IF(AND(LEN(H1506)=3,ISERROR(FIND("-",H1506,1))),LEFT(H1506,2),H1506))</f>
        <v>69</v>
      </c>
      <c r="N1506" s="13" t="str">
        <f>SUBSTITUTE(H1506,"+","-")</f>
        <v>65-69</v>
      </c>
      <c r="O1506" s="3">
        <f t="shared" si="163"/>
        <v>5</v>
      </c>
      <c r="P1506" s="3">
        <f t="shared" si="164"/>
        <v>3</v>
      </c>
      <c r="Q1506" s="7">
        <f t="shared" si="165"/>
        <v>65</v>
      </c>
      <c r="R1506" s="7">
        <f t="shared" si="166"/>
        <v>69</v>
      </c>
      <c r="S1506" s="13" t="e">
        <f>VLOOKUP(A1506,history!$B:$F,2,0)</f>
        <v>#N/A</v>
      </c>
      <c r="T1506" s="13">
        <f>VLOOKUP($C1506,日期!$A:$D,3,0)</f>
        <v>5</v>
      </c>
      <c r="U1506" s="13">
        <f>VLOOKUP($C1506,日期!$A:$D,4,0)</f>
        <v>1</v>
      </c>
      <c r="V1506" s="65">
        <f t="shared" si="167"/>
        <v>44317</v>
      </c>
      <c r="W1506" s="13" t="s">
        <v>3070</v>
      </c>
    </row>
    <row r="1507" spans="1:23" ht="15">
      <c r="A1507" s="15">
        <v>2817</v>
      </c>
      <c r="B1507" s="15">
        <v>2021</v>
      </c>
      <c r="C1507" s="13" t="s">
        <v>9</v>
      </c>
      <c r="D1507" s="15">
        <v>20</v>
      </c>
      <c r="E1507" s="13" t="s">
        <v>10</v>
      </c>
      <c r="F1507" s="13" t="s">
        <v>17</v>
      </c>
      <c r="G1507" s="13" t="s">
        <v>12</v>
      </c>
      <c r="H1507" s="13" t="s">
        <v>31</v>
      </c>
      <c r="I1507" s="3">
        <f t="shared" si="161"/>
        <v>25</v>
      </c>
      <c r="J1507" s="7">
        <f t="shared" si="162"/>
        <v>29</v>
      </c>
      <c r="K1507" s="3">
        <f>LEN(H1507)</f>
        <v>5</v>
      </c>
      <c r="L1507" s="13" t="str">
        <f>IF(OR(AND(LEN(H1507&gt;3),ISERROR(FIND("-",H1507,1))),AND(LEN(H1507)&gt;3,ISERROR(FIND("+",H1507,1)))),LEFT(H1507,2),H1507)</f>
        <v>25</v>
      </c>
      <c r="M1507" s="13" t="str">
        <f>IF(AND(LEN(H1507&gt;3),ISERROR(FIND("+",H1507,1))),RIGHT(H1507,2),IF(AND(LEN(H1507)=3,ISERROR(FIND("-",H1507,1))),LEFT(H1507,2),H1507))</f>
        <v>29</v>
      </c>
      <c r="N1507" s="13" t="str">
        <f>SUBSTITUTE(H1507,"+","-")</f>
        <v>25-29</v>
      </c>
      <c r="O1507" s="3">
        <f t="shared" si="163"/>
        <v>5</v>
      </c>
      <c r="P1507" s="3">
        <f t="shared" si="164"/>
        <v>3</v>
      </c>
      <c r="Q1507" s="7">
        <f t="shared" si="165"/>
        <v>25</v>
      </c>
      <c r="R1507" s="7">
        <f t="shared" si="166"/>
        <v>29</v>
      </c>
      <c r="S1507" s="13" t="e">
        <f>VLOOKUP(A1507,history!$B:$F,2,0)</f>
        <v>#N/A</v>
      </c>
      <c r="T1507" s="13">
        <f>VLOOKUP($C1507,日期!$A:$D,3,0)</f>
        <v>5</v>
      </c>
      <c r="U1507" s="13">
        <f>VLOOKUP($C1507,日期!$A:$D,4,0)</f>
        <v>1</v>
      </c>
      <c r="V1507" s="65">
        <f t="shared" si="167"/>
        <v>44317</v>
      </c>
      <c r="W1507" s="13" t="s">
        <v>3071</v>
      </c>
    </row>
    <row r="1508" spans="1:23" ht="15">
      <c r="A1508" s="15">
        <v>2816</v>
      </c>
      <c r="B1508" s="15">
        <v>2021</v>
      </c>
      <c r="C1508" s="13" t="s">
        <v>9</v>
      </c>
      <c r="D1508" s="15">
        <v>20</v>
      </c>
      <c r="E1508" s="13" t="s">
        <v>14</v>
      </c>
      <c r="F1508" s="13" t="s">
        <v>11</v>
      </c>
      <c r="G1508" s="13" t="s">
        <v>12</v>
      </c>
      <c r="H1508" s="13" t="s">
        <v>15</v>
      </c>
      <c r="I1508" s="3">
        <f t="shared" si="161"/>
        <v>70</v>
      </c>
      <c r="J1508" s="7">
        <f t="shared" si="162"/>
        <v>70</v>
      </c>
      <c r="K1508" s="3">
        <f>LEN(H1508)</f>
        <v>3</v>
      </c>
      <c r="L1508" s="13" t="str">
        <f>IF(OR(AND(LEN(H1508&gt;3),ISERROR(FIND("-",H1508,1))),AND(LEN(H1508)&gt;3,ISERROR(FIND("+",H1508,1)))),LEFT(H1508,2),H1508)</f>
        <v>70</v>
      </c>
      <c r="M1508" s="13" t="str">
        <f>IF(AND(LEN(H1508&gt;3),ISERROR(FIND("+",H1508,1))),RIGHT(H1508,2),IF(AND(LEN(H1508)=3,ISERROR(FIND("-",H1508,1))),LEFT(H1508,2),H1508))</f>
        <v>70</v>
      </c>
      <c r="N1508" s="13" t="str">
        <f>SUBSTITUTE(H1508,"+","-")</f>
        <v>70-</v>
      </c>
      <c r="O1508" s="3">
        <f t="shared" si="163"/>
        <v>3</v>
      </c>
      <c r="P1508" s="3">
        <f t="shared" si="164"/>
        <v>3</v>
      </c>
      <c r="Q1508" s="7">
        <f t="shared" si="165"/>
        <v>70</v>
      </c>
      <c r="R1508" s="7">
        <f t="shared" si="166"/>
        <v>70</v>
      </c>
      <c r="S1508" s="13" t="e">
        <f>VLOOKUP(A1508,history!$B:$F,2,0)</f>
        <v>#N/A</v>
      </c>
      <c r="T1508" s="13">
        <f>VLOOKUP($C1508,日期!$A:$D,3,0)</f>
        <v>5</v>
      </c>
      <c r="U1508" s="13">
        <f>VLOOKUP($C1508,日期!$A:$D,4,0)</f>
        <v>1</v>
      </c>
      <c r="V1508" s="65">
        <f t="shared" si="167"/>
        <v>44317</v>
      </c>
      <c r="W1508" s="13" t="s">
        <v>3072</v>
      </c>
    </row>
    <row r="1509" spans="1:23" ht="15">
      <c r="A1509" s="15">
        <v>2815</v>
      </c>
      <c r="B1509" s="15">
        <v>2021</v>
      </c>
      <c r="C1509" s="13" t="s">
        <v>9</v>
      </c>
      <c r="D1509" s="15">
        <v>20</v>
      </c>
      <c r="E1509" s="13" t="s">
        <v>14</v>
      </c>
      <c r="F1509" s="13" t="s">
        <v>17</v>
      </c>
      <c r="G1509" s="13" t="s">
        <v>12</v>
      </c>
      <c r="H1509" s="13" t="s">
        <v>15</v>
      </c>
      <c r="I1509" s="3">
        <f t="shared" si="161"/>
        <v>70</v>
      </c>
      <c r="J1509" s="7">
        <f t="shared" si="162"/>
        <v>70</v>
      </c>
      <c r="K1509" s="3">
        <f>LEN(H1509)</f>
        <v>3</v>
      </c>
      <c r="L1509" s="13" t="str">
        <f>IF(OR(AND(LEN(H1509&gt;3),ISERROR(FIND("-",H1509,1))),AND(LEN(H1509)&gt;3,ISERROR(FIND("+",H1509,1)))),LEFT(H1509,2),H1509)</f>
        <v>70</v>
      </c>
      <c r="M1509" s="13" t="str">
        <f>IF(AND(LEN(H1509&gt;3),ISERROR(FIND("+",H1509,1))),RIGHT(H1509,2),IF(AND(LEN(H1509)=3,ISERROR(FIND("-",H1509,1))),LEFT(H1509,2),H1509))</f>
        <v>70</v>
      </c>
      <c r="N1509" s="13" t="str">
        <f>SUBSTITUTE(H1509,"+","-")</f>
        <v>70-</v>
      </c>
      <c r="O1509" s="3">
        <f t="shared" si="163"/>
        <v>3</v>
      </c>
      <c r="P1509" s="3">
        <f t="shared" si="164"/>
        <v>3</v>
      </c>
      <c r="Q1509" s="7">
        <f t="shared" si="165"/>
        <v>70</v>
      </c>
      <c r="R1509" s="7">
        <f t="shared" si="166"/>
        <v>70</v>
      </c>
      <c r="S1509" s="13" t="e">
        <f>VLOOKUP(A1509,history!$B:$F,2,0)</f>
        <v>#N/A</v>
      </c>
      <c r="T1509" s="13">
        <f>VLOOKUP($C1509,日期!$A:$D,3,0)</f>
        <v>5</v>
      </c>
      <c r="U1509" s="13">
        <f>VLOOKUP($C1509,日期!$A:$D,4,0)</f>
        <v>1</v>
      </c>
      <c r="V1509" s="65">
        <f t="shared" si="167"/>
        <v>44317</v>
      </c>
      <c r="W1509" s="13" t="s">
        <v>3073</v>
      </c>
    </row>
    <row r="1510" spans="1:23" ht="15">
      <c r="A1510" s="15">
        <v>2814</v>
      </c>
      <c r="B1510" s="15">
        <v>2021</v>
      </c>
      <c r="C1510" s="13" t="s">
        <v>9</v>
      </c>
      <c r="D1510" s="15">
        <v>20</v>
      </c>
      <c r="E1510" s="13" t="s">
        <v>14</v>
      </c>
      <c r="F1510" s="13" t="s">
        <v>17</v>
      </c>
      <c r="G1510" s="13" t="s">
        <v>12</v>
      </c>
      <c r="H1510" s="13" t="s">
        <v>34</v>
      </c>
      <c r="I1510" s="3">
        <f t="shared" si="161"/>
        <v>35</v>
      </c>
      <c r="J1510" s="7">
        <f t="shared" si="162"/>
        <v>39</v>
      </c>
      <c r="K1510" s="3">
        <f>LEN(H1510)</f>
        <v>5</v>
      </c>
      <c r="L1510" s="13" t="str">
        <f>IF(OR(AND(LEN(H1510&gt;3),ISERROR(FIND("-",H1510,1))),AND(LEN(H1510)&gt;3,ISERROR(FIND("+",H1510,1)))),LEFT(H1510,2),H1510)</f>
        <v>35</v>
      </c>
      <c r="M1510" s="13" t="str">
        <f>IF(AND(LEN(H1510&gt;3),ISERROR(FIND("+",H1510,1))),RIGHT(H1510,2),IF(AND(LEN(H1510)=3,ISERROR(FIND("-",H1510,1))),LEFT(H1510,2),H1510))</f>
        <v>39</v>
      </c>
      <c r="N1510" s="13" t="str">
        <f>SUBSTITUTE(H1510,"+","-")</f>
        <v>35-39</v>
      </c>
      <c r="O1510" s="3">
        <f t="shared" si="163"/>
        <v>5</v>
      </c>
      <c r="P1510" s="3">
        <f t="shared" si="164"/>
        <v>3</v>
      </c>
      <c r="Q1510" s="7">
        <f t="shared" si="165"/>
        <v>35</v>
      </c>
      <c r="R1510" s="7">
        <f t="shared" si="166"/>
        <v>39</v>
      </c>
      <c r="S1510" s="13" t="e">
        <f>VLOOKUP(A1510,history!$B:$F,2,0)</f>
        <v>#N/A</v>
      </c>
      <c r="T1510" s="13">
        <f>VLOOKUP($C1510,日期!$A:$D,3,0)</f>
        <v>5</v>
      </c>
      <c r="U1510" s="13">
        <f>VLOOKUP($C1510,日期!$A:$D,4,0)</f>
        <v>1</v>
      </c>
      <c r="V1510" s="65">
        <f t="shared" si="167"/>
        <v>44317</v>
      </c>
      <c r="W1510" s="13" t="s">
        <v>3074</v>
      </c>
    </row>
    <row r="1511" spans="1:23" ht="15">
      <c r="A1511" s="15">
        <v>2813</v>
      </c>
      <c r="B1511" s="15">
        <v>2021</v>
      </c>
      <c r="C1511" s="13" t="s">
        <v>9</v>
      </c>
      <c r="D1511" s="15">
        <v>20</v>
      </c>
      <c r="E1511" s="13" t="s">
        <v>10</v>
      </c>
      <c r="F1511" s="13" t="s">
        <v>11</v>
      </c>
      <c r="G1511" s="13" t="s">
        <v>12</v>
      </c>
      <c r="H1511" s="13" t="s">
        <v>15</v>
      </c>
      <c r="I1511" s="3">
        <f t="shared" si="161"/>
        <v>70</v>
      </c>
      <c r="J1511" s="7">
        <f t="shared" si="162"/>
        <v>70</v>
      </c>
      <c r="K1511" s="3">
        <f>LEN(H1511)</f>
        <v>3</v>
      </c>
      <c r="L1511" s="13" t="str">
        <f>IF(OR(AND(LEN(H1511&gt;3),ISERROR(FIND("-",H1511,1))),AND(LEN(H1511)&gt;3,ISERROR(FIND("+",H1511,1)))),LEFT(H1511,2),H1511)</f>
        <v>70</v>
      </c>
      <c r="M1511" s="13" t="str">
        <f>IF(AND(LEN(H1511&gt;3),ISERROR(FIND("+",H1511,1))),RIGHT(H1511,2),IF(AND(LEN(H1511)=3,ISERROR(FIND("-",H1511,1))),LEFT(H1511,2),H1511))</f>
        <v>70</v>
      </c>
      <c r="N1511" s="13" t="str">
        <f>SUBSTITUTE(H1511,"+","-")</f>
        <v>70-</v>
      </c>
      <c r="O1511" s="3">
        <f t="shared" si="163"/>
        <v>3</v>
      </c>
      <c r="P1511" s="3">
        <f t="shared" si="164"/>
        <v>3</v>
      </c>
      <c r="Q1511" s="7">
        <f t="shared" si="165"/>
        <v>70</v>
      </c>
      <c r="R1511" s="7">
        <f t="shared" si="166"/>
        <v>70</v>
      </c>
      <c r="S1511" s="13" t="e">
        <f>VLOOKUP(A1511,history!$B:$F,2,0)</f>
        <v>#N/A</v>
      </c>
      <c r="T1511" s="13">
        <f>VLOOKUP($C1511,日期!$A:$D,3,0)</f>
        <v>5</v>
      </c>
      <c r="U1511" s="13">
        <f>VLOOKUP($C1511,日期!$A:$D,4,0)</f>
        <v>1</v>
      </c>
      <c r="V1511" s="65">
        <f t="shared" si="167"/>
        <v>44317</v>
      </c>
      <c r="W1511" s="13" t="s">
        <v>3075</v>
      </c>
    </row>
    <row r="1512" spans="1:23" ht="15">
      <c r="A1512" s="15">
        <v>2812</v>
      </c>
      <c r="B1512" s="15">
        <v>2021</v>
      </c>
      <c r="C1512" s="13" t="s">
        <v>9</v>
      </c>
      <c r="D1512" s="15">
        <v>20</v>
      </c>
      <c r="E1512" s="13" t="s">
        <v>10</v>
      </c>
      <c r="F1512" s="13" t="s">
        <v>11</v>
      </c>
      <c r="G1512" s="13" t="s">
        <v>12</v>
      </c>
      <c r="H1512" s="13" t="s">
        <v>37</v>
      </c>
      <c r="I1512" s="3">
        <f t="shared" si="161"/>
        <v>50</v>
      </c>
      <c r="J1512" s="7">
        <f t="shared" si="162"/>
        <v>54</v>
      </c>
      <c r="K1512" s="3">
        <f>LEN(H1512)</f>
        <v>5</v>
      </c>
      <c r="L1512" s="13" t="str">
        <f>IF(OR(AND(LEN(H1512&gt;3),ISERROR(FIND("-",H1512,1))),AND(LEN(H1512)&gt;3,ISERROR(FIND("+",H1512,1)))),LEFT(H1512,2),H1512)</f>
        <v>50</v>
      </c>
      <c r="M1512" s="13" t="str">
        <f>IF(AND(LEN(H1512&gt;3),ISERROR(FIND("+",H1512,1))),RIGHT(H1512,2),IF(AND(LEN(H1512)=3,ISERROR(FIND("-",H1512,1))),LEFT(H1512,2),H1512))</f>
        <v>54</v>
      </c>
      <c r="N1512" s="13" t="str">
        <f>SUBSTITUTE(H1512,"+","-")</f>
        <v>50-54</v>
      </c>
      <c r="O1512" s="3">
        <f t="shared" si="163"/>
        <v>5</v>
      </c>
      <c r="P1512" s="3">
        <f t="shared" si="164"/>
        <v>3</v>
      </c>
      <c r="Q1512" s="7">
        <f t="shared" si="165"/>
        <v>50</v>
      </c>
      <c r="R1512" s="7">
        <f t="shared" si="166"/>
        <v>54</v>
      </c>
      <c r="S1512" s="13" t="e">
        <f>VLOOKUP(A1512,history!$B:$F,2,0)</f>
        <v>#N/A</v>
      </c>
      <c r="T1512" s="13">
        <f>VLOOKUP($C1512,日期!$A:$D,3,0)</f>
        <v>5</v>
      </c>
      <c r="U1512" s="13">
        <f>VLOOKUP($C1512,日期!$A:$D,4,0)</f>
        <v>1</v>
      </c>
      <c r="V1512" s="65">
        <f t="shared" si="167"/>
        <v>44317</v>
      </c>
      <c r="W1512" s="13" t="s">
        <v>3076</v>
      </c>
    </row>
    <row r="1513" spans="1:23" ht="15">
      <c r="A1513" s="15">
        <v>2811</v>
      </c>
      <c r="B1513" s="15">
        <v>2021</v>
      </c>
      <c r="C1513" s="13" t="s">
        <v>9</v>
      </c>
      <c r="D1513" s="15">
        <v>20</v>
      </c>
      <c r="E1513" s="13" t="s">
        <v>10</v>
      </c>
      <c r="F1513" s="13" t="s">
        <v>17</v>
      </c>
      <c r="G1513" s="13" t="s">
        <v>12</v>
      </c>
      <c r="H1513" s="13" t="s">
        <v>18</v>
      </c>
      <c r="I1513" s="3">
        <f t="shared" si="161"/>
        <v>65</v>
      </c>
      <c r="J1513" s="7">
        <f t="shared" si="162"/>
        <v>69</v>
      </c>
      <c r="K1513" s="3">
        <f>LEN(H1513)</f>
        <v>5</v>
      </c>
      <c r="L1513" s="13" t="str">
        <f>IF(OR(AND(LEN(H1513&gt;3),ISERROR(FIND("-",H1513,1))),AND(LEN(H1513)&gt;3,ISERROR(FIND("+",H1513,1)))),LEFT(H1513,2),H1513)</f>
        <v>65</v>
      </c>
      <c r="M1513" s="13" t="str">
        <f>IF(AND(LEN(H1513&gt;3),ISERROR(FIND("+",H1513,1))),RIGHT(H1513,2),IF(AND(LEN(H1513)=3,ISERROR(FIND("-",H1513,1))),LEFT(H1513,2),H1513))</f>
        <v>69</v>
      </c>
      <c r="N1513" s="13" t="str">
        <f>SUBSTITUTE(H1513,"+","-")</f>
        <v>65-69</v>
      </c>
      <c r="O1513" s="3">
        <f t="shared" si="163"/>
        <v>5</v>
      </c>
      <c r="P1513" s="3">
        <f t="shared" si="164"/>
        <v>3</v>
      </c>
      <c r="Q1513" s="7">
        <f t="shared" si="165"/>
        <v>65</v>
      </c>
      <c r="R1513" s="7">
        <f t="shared" si="166"/>
        <v>69</v>
      </c>
      <c r="S1513" s="13" t="e">
        <f>VLOOKUP(A1513,history!$B:$F,2,0)</f>
        <v>#N/A</v>
      </c>
      <c r="T1513" s="13">
        <f>VLOOKUP($C1513,日期!$A:$D,3,0)</f>
        <v>5</v>
      </c>
      <c r="U1513" s="13">
        <f>VLOOKUP($C1513,日期!$A:$D,4,0)</f>
        <v>1</v>
      </c>
      <c r="V1513" s="65">
        <f t="shared" si="167"/>
        <v>44317</v>
      </c>
      <c r="W1513" s="13" t="s">
        <v>3077</v>
      </c>
    </row>
    <row r="1514" spans="1:23" ht="15">
      <c r="A1514" s="15">
        <v>2810</v>
      </c>
      <c r="B1514" s="15">
        <v>2021</v>
      </c>
      <c r="C1514" s="13" t="s">
        <v>9</v>
      </c>
      <c r="D1514" s="15">
        <v>20</v>
      </c>
      <c r="E1514" s="13" t="s">
        <v>10</v>
      </c>
      <c r="F1514" s="13" t="s">
        <v>17</v>
      </c>
      <c r="G1514" s="13" t="s">
        <v>12</v>
      </c>
      <c r="H1514" s="13" t="s">
        <v>31</v>
      </c>
      <c r="I1514" s="3">
        <f t="shared" si="161"/>
        <v>25</v>
      </c>
      <c r="J1514" s="7">
        <f t="shared" si="162"/>
        <v>29</v>
      </c>
      <c r="K1514" s="3">
        <f>LEN(H1514)</f>
        <v>5</v>
      </c>
      <c r="L1514" s="13" t="str">
        <f>IF(OR(AND(LEN(H1514&gt;3),ISERROR(FIND("-",H1514,1))),AND(LEN(H1514)&gt;3,ISERROR(FIND("+",H1514,1)))),LEFT(H1514,2),H1514)</f>
        <v>25</v>
      </c>
      <c r="M1514" s="13" t="str">
        <f>IF(AND(LEN(H1514&gt;3),ISERROR(FIND("+",H1514,1))),RIGHT(H1514,2),IF(AND(LEN(H1514)=3,ISERROR(FIND("-",H1514,1))),LEFT(H1514,2),H1514))</f>
        <v>29</v>
      </c>
      <c r="N1514" s="13" t="str">
        <f>SUBSTITUTE(H1514,"+","-")</f>
        <v>25-29</v>
      </c>
      <c r="O1514" s="3">
        <f t="shared" si="163"/>
        <v>5</v>
      </c>
      <c r="P1514" s="3">
        <f t="shared" si="164"/>
        <v>3</v>
      </c>
      <c r="Q1514" s="7">
        <f t="shared" si="165"/>
        <v>25</v>
      </c>
      <c r="R1514" s="7">
        <f t="shared" si="166"/>
        <v>29</v>
      </c>
      <c r="S1514" s="13" t="e">
        <f>VLOOKUP(A1514,history!$B:$F,2,0)</f>
        <v>#N/A</v>
      </c>
      <c r="T1514" s="13">
        <f>VLOOKUP($C1514,日期!$A:$D,3,0)</f>
        <v>5</v>
      </c>
      <c r="U1514" s="13">
        <f>VLOOKUP($C1514,日期!$A:$D,4,0)</f>
        <v>1</v>
      </c>
      <c r="V1514" s="65">
        <f t="shared" si="167"/>
        <v>44317</v>
      </c>
      <c r="W1514" s="13" t="s">
        <v>3078</v>
      </c>
    </row>
    <row r="1515" spans="1:23" ht="15">
      <c r="A1515" s="15">
        <v>2809</v>
      </c>
      <c r="B1515" s="15">
        <v>2021</v>
      </c>
      <c r="C1515" s="13" t="s">
        <v>9</v>
      </c>
      <c r="D1515" s="15">
        <v>20</v>
      </c>
      <c r="E1515" s="13" t="s">
        <v>14</v>
      </c>
      <c r="F1515" s="13" t="s">
        <v>11</v>
      </c>
      <c r="G1515" s="13" t="s">
        <v>12</v>
      </c>
      <c r="H1515" s="13" t="s">
        <v>15</v>
      </c>
      <c r="I1515" s="3">
        <f t="shared" si="161"/>
        <v>70</v>
      </c>
      <c r="J1515" s="7">
        <f t="shared" si="162"/>
        <v>70</v>
      </c>
      <c r="K1515" s="3">
        <f>LEN(H1515)</f>
        <v>3</v>
      </c>
      <c r="L1515" s="13" t="str">
        <f>IF(OR(AND(LEN(H1515&gt;3),ISERROR(FIND("-",H1515,1))),AND(LEN(H1515)&gt;3,ISERROR(FIND("+",H1515,1)))),LEFT(H1515,2),H1515)</f>
        <v>70</v>
      </c>
      <c r="M1515" s="13" t="str">
        <f>IF(AND(LEN(H1515&gt;3),ISERROR(FIND("+",H1515,1))),RIGHT(H1515,2),IF(AND(LEN(H1515)=3,ISERROR(FIND("-",H1515,1))),LEFT(H1515,2),H1515))</f>
        <v>70</v>
      </c>
      <c r="N1515" s="13" t="str">
        <f>SUBSTITUTE(H1515,"+","-")</f>
        <v>70-</v>
      </c>
      <c r="O1515" s="3">
        <f t="shared" si="163"/>
        <v>3</v>
      </c>
      <c r="P1515" s="3">
        <f t="shared" si="164"/>
        <v>3</v>
      </c>
      <c r="Q1515" s="7">
        <f t="shared" si="165"/>
        <v>70</v>
      </c>
      <c r="R1515" s="7">
        <f t="shared" si="166"/>
        <v>70</v>
      </c>
      <c r="S1515" s="13" t="e">
        <f>VLOOKUP(A1515,history!$B:$F,2,0)</f>
        <v>#N/A</v>
      </c>
      <c r="T1515" s="13">
        <f>VLOOKUP($C1515,日期!$A:$D,3,0)</f>
        <v>5</v>
      </c>
      <c r="U1515" s="13">
        <f>VLOOKUP($C1515,日期!$A:$D,4,0)</f>
        <v>1</v>
      </c>
      <c r="V1515" s="65">
        <f t="shared" si="167"/>
        <v>44317</v>
      </c>
      <c r="W1515" s="13" t="s">
        <v>3079</v>
      </c>
    </row>
    <row r="1516" spans="1:23" ht="15">
      <c r="A1516" s="15">
        <v>2808</v>
      </c>
      <c r="B1516" s="15">
        <v>2021</v>
      </c>
      <c r="C1516" s="13" t="s">
        <v>9</v>
      </c>
      <c r="D1516" s="15">
        <v>20</v>
      </c>
      <c r="E1516" s="13" t="s">
        <v>14</v>
      </c>
      <c r="F1516" s="13" t="s">
        <v>17</v>
      </c>
      <c r="G1516" s="13" t="s">
        <v>12</v>
      </c>
      <c r="H1516" s="13" t="s">
        <v>15</v>
      </c>
      <c r="I1516" s="3">
        <f t="shared" si="161"/>
        <v>70</v>
      </c>
      <c r="J1516" s="7">
        <f t="shared" si="162"/>
        <v>70</v>
      </c>
      <c r="K1516" s="3">
        <f>LEN(H1516)</f>
        <v>3</v>
      </c>
      <c r="L1516" s="13" t="str">
        <f>IF(OR(AND(LEN(H1516&gt;3),ISERROR(FIND("-",H1516,1))),AND(LEN(H1516)&gt;3,ISERROR(FIND("+",H1516,1)))),LEFT(H1516,2),H1516)</f>
        <v>70</v>
      </c>
      <c r="M1516" s="13" t="str">
        <f>IF(AND(LEN(H1516&gt;3),ISERROR(FIND("+",H1516,1))),RIGHT(H1516,2),IF(AND(LEN(H1516)=3,ISERROR(FIND("-",H1516,1))),LEFT(H1516,2),H1516))</f>
        <v>70</v>
      </c>
      <c r="N1516" s="13" t="str">
        <f>SUBSTITUTE(H1516,"+","-")</f>
        <v>70-</v>
      </c>
      <c r="O1516" s="3">
        <f t="shared" si="163"/>
        <v>3</v>
      </c>
      <c r="P1516" s="3">
        <f t="shared" si="164"/>
        <v>3</v>
      </c>
      <c r="Q1516" s="7">
        <f t="shared" si="165"/>
        <v>70</v>
      </c>
      <c r="R1516" s="7">
        <f t="shared" si="166"/>
        <v>70</v>
      </c>
      <c r="S1516" s="13" t="e">
        <f>VLOOKUP(A1516,history!$B:$F,2,0)</f>
        <v>#N/A</v>
      </c>
      <c r="T1516" s="13">
        <f>VLOOKUP($C1516,日期!$A:$D,3,0)</f>
        <v>5</v>
      </c>
      <c r="U1516" s="13">
        <f>VLOOKUP($C1516,日期!$A:$D,4,0)</f>
        <v>1</v>
      </c>
      <c r="V1516" s="65">
        <f t="shared" si="167"/>
        <v>44317</v>
      </c>
      <c r="W1516" s="13" t="s">
        <v>3080</v>
      </c>
    </row>
    <row r="1517" spans="1:23" ht="15">
      <c r="A1517" s="15">
        <v>2807</v>
      </c>
      <c r="B1517" s="15">
        <v>2021</v>
      </c>
      <c r="C1517" s="13" t="s">
        <v>9</v>
      </c>
      <c r="D1517" s="15">
        <v>20</v>
      </c>
      <c r="E1517" s="13" t="s">
        <v>14</v>
      </c>
      <c r="F1517" s="13" t="s">
        <v>17</v>
      </c>
      <c r="G1517" s="13" t="s">
        <v>12</v>
      </c>
      <c r="H1517" s="13" t="s">
        <v>34</v>
      </c>
      <c r="I1517" s="3">
        <f t="shared" si="161"/>
        <v>35</v>
      </c>
      <c r="J1517" s="7">
        <f t="shared" si="162"/>
        <v>39</v>
      </c>
      <c r="K1517" s="3">
        <f>LEN(H1517)</f>
        <v>5</v>
      </c>
      <c r="L1517" s="13" t="str">
        <f>IF(OR(AND(LEN(H1517&gt;3),ISERROR(FIND("-",H1517,1))),AND(LEN(H1517)&gt;3,ISERROR(FIND("+",H1517,1)))),LEFT(H1517,2),H1517)</f>
        <v>35</v>
      </c>
      <c r="M1517" s="13" t="str">
        <f>IF(AND(LEN(H1517&gt;3),ISERROR(FIND("+",H1517,1))),RIGHT(H1517,2),IF(AND(LEN(H1517)=3,ISERROR(FIND("-",H1517,1))),LEFT(H1517,2),H1517))</f>
        <v>39</v>
      </c>
      <c r="N1517" s="13" t="str">
        <f>SUBSTITUTE(H1517,"+","-")</f>
        <v>35-39</v>
      </c>
      <c r="O1517" s="3">
        <f t="shared" si="163"/>
        <v>5</v>
      </c>
      <c r="P1517" s="3">
        <f t="shared" si="164"/>
        <v>3</v>
      </c>
      <c r="Q1517" s="7">
        <f t="shared" si="165"/>
        <v>35</v>
      </c>
      <c r="R1517" s="7">
        <f t="shared" si="166"/>
        <v>39</v>
      </c>
      <c r="S1517" s="13" t="e">
        <f>VLOOKUP(A1517,history!$B:$F,2,0)</f>
        <v>#N/A</v>
      </c>
      <c r="T1517" s="13">
        <f>VLOOKUP($C1517,日期!$A:$D,3,0)</f>
        <v>5</v>
      </c>
      <c r="U1517" s="13">
        <f>VLOOKUP($C1517,日期!$A:$D,4,0)</f>
        <v>1</v>
      </c>
      <c r="V1517" s="65">
        <f t="shared" si="167"/>
        <v>44317</v>
      </c>
      <c r="W1517" s="13" t="s">
        <v>3081</v>
      </c>
    </row>
    <row r="1518" spans="1:23" ht="15">
      <c r="A1518" s="15">
        <v>2806</v>
      </c>
      <c r="B1518" s="15">
        <v>2021</v>
      </c>
      <c r="C1518" s="13" t="s">
        <v>9</v>
      </c>
      <c r="D1518" s="15">
        <v>20</v>
      </c>
      <c r="E1518" s="13" t="s">
        <v>10</v>
      </c>
      <c r="F1518" s="13" t="s">
        <v>11</v>
      </c>
      <c r="G1518" s="13" t="s">
        <v>12</v>
      </c>
      <c r="H1518" s="13" t="s">
        <v>15</v>
      </c>
      <c r="I1518" s="3">
        <f t="shared" si="161"/>
        <v>70</v>
      </c>
      <c r="J1518" s="7">
        <f t="shared" si="162"/>
        <v>70</v>
      </c>
      <c r="K1518" s="3">
        <f>LEN(H1518)</f>
        <v>3</v>
      </c>
      <c r="L1518" s="13" t="str">
        <f>IF(OR(AND(LEN(H1518&gt;3),ISERROR(FIND("-",H1518,1))),AND(LEN(H1518)&gt;3,ISERROR(FIND("+",H1518,1)))),LEFT(H1518,2),H1518)</f>
        <v>70</v>
      </c>
      <c r="M1518" s="13" t="str">
        <f>IF(AND(LEN(H1518&gt;3),ISERROR(FIND("+",H1518,1))),RIGHT(H1518,2),IF(AND(LEN(H1518)=3,ISERROR(FIND("-",H1518,1))),LEFT(H1518,2),H1518))</f>
        <v>70</v>
      </c>
      <c r="N1518" s="13" t="str">
        <f>SUBSTITUTE(H1518,"+","-")</f>
        <v>70-</v>
      </c>
      <c r="O1518" s="3">
        <f t="shared" si="163"/>
        <v>3</v>
      </c>
      <c r="P1518" s="3">
        <f t="shared" si="164"/>
        <v>3</v>
      </c>
      <c r="Q1518" s="7">
        <f t="shared" si="165"/>
        <v>70</v>
      </c>
      <c r="R1518" s="7">
        <f t="shared" si="166"/>
        <v>70</v>
      </c>
      <c r="S1518" s="13" t="e">
        <f>VLOOKUP(A1518,history!$B:$F,2,0)</f>
        <v>#N/A</v>
      </c>
      <c r="T1518" s="13">
        <f>VLOOKUP($C1518,日期!$A:$D,3,0)</f>
        <v>5</v>
      </c>
      <c r="U1518" s="13">
        <f>VLOOKUP($C1518,日期!$A:$D,4,0)</f>
        <v>1</v>
      </c>
      <c r="V1518" s="65">
        <f t="shared" si="167"/>
        <v>44317</v>
      </c>
      <c r="W1518" s="13" t="s">
        <v>3082</v>
      </c>
    </row>
    <row r="1519" spans="1:23" ht="15">
      <c r="A1519" s="15">
        <v>2805</v>
      </c>
      <c r="B1519" s="15">
        <v>2021</v>
      </c>
      <c r="C1519" s="13" t="s">
        <v>9</v>
      </c>
      <c r="D1519" s="15">
        <v>20</v>
      </c>
      <c r="E1519" s="13" t="s">
        <v>10</v>
      </c>
      <c r="F1519" s="13" t="s">
        <v>11</v>
      </c>
      <c r="G1519" s="13" t="s">
        <v>12</v>
      </c>
      <c r="H1519" s="13" t="s">
        <v>37</v>
      </c>
      <c r="I1519" s="3">
        <f t="shared" si="161"/>
        <v>50</v>
      </c>
      <c r="J1519" s="7">
        <f t="shared" si="162"/>
        <v>54</v>
      </c>
      <c r="K1519" s="3">
        <f>LEN(H1519)</f>
        <v>5</v>
      </c>
      <c r="L1519" s="13" t="str">
        <f>IF(OR(AND(LEN(H1519&gt;3),ISERROR(FIND("-",H1519,1))),AND(LEN(H1519)&gt;3,ISERROR(FIND("+",H1519,1)))),LEFT(H1519,2),H1519)</f>
        <v>50</v>
      </c>
      <c r="M1519" s="13" t="str">
        <f>IF(AND(LEN(H1519&gt;3),ISERROR(FIND("+",H1519,1))),RIGHT(H1519,2),IF(AND(LEN(H1519)=3,ISERROR(FIND("-",H1519,1))),LEFT(H1519,2),H1519))</f>
        <v>54</v>
      </c>
      <c r="N1519" s="13" t="str">
        <f>SUBSTITUTE(H1519,"+","-")</f>
        <v>50-54</v>
      </c>
      <c r="O1519" s="3">
        <f t="shared" si="163"/>
        <v>5</v>
      </c>
      <c r="P1519" s="3">
        <f t="shared" si="164"/>
        <v>3</v>
      </c>
      <c r="Q1519" s="7">
        <f t="shared" si="165"/>
        <v>50</v>
      </c>
      <c r="R1519" s="7">
        <f t="shared" si="166"/>
        <v>54</v>
      </c>
      <c r="S1519" s="13" t="e">
        <f>VLOOKUP(A1519,history!$B:$F,2,0)</f>
        <v>#N/A</v>
      </c>
      <c r="T1519" s="13">
        <f>VLOOKUP($C1519,日期!$A:$D,3,0)</f>
        <v>5</v>
      </c>
      <c r="U1519" s="13">
        <f>VLOOKUP($C1519,日期!$A:$D,4,0)</f>
        <v>1</v>
      </c>
      <c r="V1519" s="65">
        <f t="shared" si="167"/>
        <v>44317</v>
      </c>
      <c r="W1519" s="13" t="s">
        <v>3083</v>
      </c>
    </row>
    <row r="1520" spans="1:23" ht="15">
      <c r="A1520" s="15">
        <v>2804</v>
      </c>
      <c r="B1520" s="15">
        <v>2021</v>
      </c>
      <c r="C1520" s="13" t="s">
        <v>9</v>
      </c>
      <c r="D1520" s="15">
        <v>20</v>
      </c>
      <c r="E1520" s="13" t="s">
        <v>10</v>
      </c>
      <c r="F1520" s="13" t="s">
        <v>17</v>
      </c>
      <c r="G1520" s="13" t="s">
        <v>12</v>
      </c>
      <c r="H1520" s="13" t="s">
        <v>18</v>
      </c>
      <c r="I1520" s="3">
        <f t="shared" si="161"/>
        <v>65</v>
      </c>
      <c r="J1520" s="7">
        <f t="shared" si="162"/>
        <v>69</v>
      </c>
      <c r="K1520" s="3">
        <f>LEN(H1520)</f>
        <v>5</v>
      </c>
      <c r="L1520" s="13" t="str">
        <f>IF(OR(AND(LEN(H1520&gt;3),ISERROR(FIND("-",H1520,1))),AND(LEN(H1520)&gt;3,ISERROR(FIND("+",H1520,1)))),LEFT(H1520,2),H1520)</f>
        <v>65</v>
      </c>
      <c r="M1520" s="13" t="str">
        <f>IF(AND(LEN(H1520&gt;3),ISERROR(FIND("+",H1520,1))),RIGHT(H1520,2),IF(AND(LEN(H1520)=3,ISERROR(FIND("-",H1520,1))),LEFT(H1520,2),H1520))</f>
        <v>69</v>
      </c>
      <c r="N1520" s="13" t="str">
        <f>SUBSTITUTE(H1520,"+","-")</f>
        <v>65-69</v>
      </c>
      <c r="O1520" s="3">
        <f t="shared" si="163"/>
        <v>5</v>
      </c>
      <c r="P1520" s="3">
        <f t="shared" si="164"/>
        <v>3</v>
      </c>
      <c r="Q1520" s="7">
        <f t="shared" si="165"/>
        <v>65</v>
      </c>
      <c r="R1520" s="7">
        <f t="shared" si="166"/>
        <v>69</v>
      </c>
      <c r="S1520" s="13" t="e">
        <f>VLOOKUP(A1520,history!$B:$F,2,0)</f>
        <v>#N/A</v>
      </c>
      <c r="T1520" s="13">
        <f>VLOOKUP($C1520,日期!$A:$D,3,0)</f>
        <v>5</v>
      </c>
      <c r="U1520" s="13">
        <f>VLOOKUP($C1520,日期!$A:$D,4,0)</f>
        <v>1</v>
      </c>
      <c r="V1520" s="65">
        <f t="shared" si="167"/>
        <v>44317</v>
      </c>
      <c r="W1520" s="13" t="s">
        <v>3084</v>
      </c>
    </row>
    <row r="1521" spans="1:23" ht="15">
      <c r="A1521" s="15">
        <v>2803</v>
      </c>
      <c r="B1521" s="15">
        <v>2021</v>
      </c>
      <c r="C1521" s="13" t="s">
        <v>9</v>
      </c>
      <c r="D1521" s="15">
        <v>20</v>
      </c>
      <c r="E1521" s="13" t="s">
        <v>10</v>
      </c>
      <c r="F1521" s="13" t="s">
        <v>17</v>
      </c>
      <c r="G1521" s="13" t="s">
        <v>12</v>
      </c>
      <c r="H1521" s="13" t="s">
        <v>31</v>
      </c>
      <c r="I1521" s="3">
        <f t="shared" si="161"/>
        <v>25</v>
      </c>
      <c r="J1521" s="7">
        <f t="shared" si="162"/>
        <v>29</v>
      </c>
      <c r="K1521" s="3">
        <f>LEN(H1521)</f>
        <v>5</v>
      </c>
      <c r="L1521" s="13" t="str">
        <f>IF(OR(AND(LEN(H1521&gt;3),ISERROR(FIND("-",H1521,1))),AND(LEN(H1521)&gt;3,ISERROR(FIND("+",H1521,1)))),LEFT(H1521,2),H1521)</f>
        <v>25</v>
      </c>
      <c r="M1521" s="13" t="str">
        <f>IF(AND(LEN(H1521&gt;3),ISERROR(FIND("+",H1521,1))),RIGHT(H1521,2),IF(AND(LEN(H1521)=3,ISERROR(FIND("-",H1521,1))),LEFT(H1521,2),H1521))</f>
        <v>29</v>
      </c>
      <c r="N1521" s="13" t="str">
        <f>SUBSTITUTE(H1521,"+","-")</f>
        <v>25-29</v>
      </c>
      <c r="O1521" s="3">
        <f t="shared" si="163"/>
        <v>5</v>
      </c>
      <c r="P1521" s="3">
        <f t="shared" si="164"/>
        <v>3</v>
      </c>
      <c r="Q1521" s="7">
        <f t="shared" si="165"/>
        <v>25</v>
      </c>
      <c r="R1521" s="7">
        <f t="shared" si="166"/>
        <v>29</v>
      </c>
      <c r="S1521" s="13" t="e">
        <f>VLOOKUP(A1521,history!$B:$F,2,0)</f>
        <v>#N/A</v>
      </c>
      <c r="T1521" s="13">
        <f>VLOOKUP($C1521,日期!$A:$D,3,0)</f>
        <v>5</v>
      </c>
      <c r="U1521" s="13">
        <f>VLOOKUP($C1521,日期!$A:$D,4,0)</f>
        <v>1</v>
      </c>
      <c r="V1521" s="65">
        <f t="shared" si="167"/>
        <v>44317</v>
      </c>
      <c r="W1521" s="13" t="s">
        <v>3085</v>
      </c>
    </row>
    <row r="1522" spans="1:23" ht="15">
      <c r="A1522" s="15">
        <v>2802</v>
      </c>
      <c r="B1522" s="15">
        <v>2021</v>
      </c>
      <c r="C1522" s="13" t="s">
        <v>9</v>
      </c>
      <c r="D1522" s="15">
        <v>20</v>
      </c>
      <c r="E1522" s="13" t="s">
        <v>14</v>
      </c>
      <c r="F1522" s="13" t="s">
        <v>11</v>
      </c>
      <c r="G1522" s="13" t="s">
        <v>12</v>
      </c>
      <c r="H1522" s="13" t="s">
        <v>15</v>
      </c>
      <c r="I1522" s="3">
        <f t="shared" si="161"/>
        <v>70</v>
      </c>
      <c r="J1522" s="7">
        <f t="shared" si="162"/>
        <v>70</v>
      </c>
      <c r="K1522" s="3">
        <f>LEN(H1522)</f>
        <v>3</v>
      </c>
      <c r="L1522" s="13" t="str">
        <f>IF(OR(AND(LEN(H1522&gt;3),ISERROR(FIND("-",H1522,1))),AND(LEN(H1522)&gt;3,ISERROR(FIND("+",H1522,1)))),LEFT(H1522,2),H1522)</f>
        <v>70</v>
      </c>
      <c r="M1522" s="13" t="str">
        <f>IF(AND(LEN(H1522&gt;3),ISERROR(FIND("+",H1522,1))),RIGHT(H1522,2),IF(AND(LEN(H1522)=3,ISERROR(FIND("-",H1522,1))),LEFT(H1522,2),H1522))</f>
        <v>70</v>
      </c>
      <c r="N1522" s="13" t="str">
        <f>SUBSTITUTE(H1522,"+","-")</f>
        <v>70-</v>
      </c>
      <c r="O1522" s="3">
        <f t="shared" si="163"/>
        <v>3</v>
      </c>
      <c r="P1522" s="3">
        <f t="shared" si="164"/>
        <v>3</v>
      </c>
      <c r="Q1522" s="7">
        <f t="shared" si="165"/>
        <v>70</v>
      </c>
      <c r="R1522" s="7">
        <f t="shared" si="166"/>
        <v>70</v>
      </c>
      <c r="S1522" s="13" t="e">
        <f>VLOOKUP(A1522,history!$B:$F,2,0)</f>
        <v>#N/A</v>
      </c>
      <c r="T1522" s="13">
        <f>VLOOKUP($C1522,日期!$A:$D,3,0)</f>
        <v>5</v>
      </c>
      <c r="U1522" s="13">
        <f>VLOOKUP($C1522,日期!$A:$D,4,0)</f>
        <v>1</v>
      </c>
      <c r="V1522" s="65">
        <f t="shared" si="167"/>
        <v>44317</v>
      </c>
      <c r="W1522" s="13" t="s">
        <v>3086</v>
      </c>
    </row>
    <row r="1523" spans="1:23" ht="15">
      <c r="A1523" s="15">
        <v>2801</v>
      </c>
      <c r="B1523" s="15">
        <v>2021</v>
      </c>
      <c r="C1523" s="13" t="s">
        <v>9</v>
      </c>
      <c r="D1523" s="15">
        <v>20</v>
      </c>
      <c r="E1523" s="13" t="s">
        <v>14</v>
      </c>
      <c r="F1523" s="13" t="s">
        <v>17</v>
      </c>
      <c r="G1523" s="13" t="s">
        <v>12</v>
      </c>
      <c r="H1523" s="13" t="s">
        <v>15</v>
      </c>
      <c r="I1523" s="3">
        <f t="shared" si="161"/>
        <v>70</v>
      </c>
      <c r="J1523" s="7">
        <f t="shared" si="162"/>
        <v>70</v>
      </c>
      <c r="K1523" s="3">
        <f>LEN(H1523)</f>
        <v>3</v>
      </c>
      <c r="L1523" s="13" t="str">
        <f>IF(OR(AND(LEN(H1523&gt;3),ISERROR(FIND("-",H1523,1))),AND(LEN(H1523)&gt;3,ISERROR(FIND("+",H1523,1)))),LEFT(H1523,2),H1523)</f>
        <v>70</v>
      </c>
      <c r="M1523" s="13" t="str">
        <f>IF(AND(LEN(H1523&gt;3),ISERROR(FIND("+",H1523,1))),RIGHT(H1523,2),IF(AND(LEN(H1523)=3,ISERROR(FIND("-",H1523,1))),LEFT(H1523,2),H1523))</f>
        <v>70</v>
      </c>
      <c r="N1523" s="13" t="str">
        <f>SUBSTITUTE(H1523,"+","-")</f>
        <v>70-</v>
      </c>
      <c r="O1523" s="3">
        <f t="shared" si="163"/>
        <v>3</v>
      </c>
      <c r="P1523" s="3">
        <f t="shared" si="164"/>
        <v>3</v>
      </c>
      <c r="Q1523" s="7">
        <f t="shared" si="165"/>
        <v>70</v>
      </c>
      <c r="R1523" s="7">
        <f t="shared" si="166"/>
        <v>70</v>
      </c>
      <c r="S1523" s="13" t="e">
        <f>VLOOKUP(A1523,history!$B:$F,2,0)</f>
        <v>#N/A</v>
      </c>
      <c r="T1523" s="13">
        <f>VLOOKUP($C1523,日期!$A:$D,3,0)</f>
        <v>5</v>
      </c>
      <c r="U1523" s="13">
        <f>VLOOKUP($C1523,日期!$A:$D,4,0)</f>
        <v>1</v>
      </c>
      <c r="V1523" s="65">
        <f t="shared" si="167"/>
        <v>44317</v>
      </c>
      <c r="W1523" s="13" t="s">
        <v>3087</v>
      </c>
    </row>
    <row r="1524" spans="1:23" ht="15">
      <c r="A1524" s="15">
        <v>2800</v>
      </c>
      <c r="B1524" s="15">
        <v>2021</v>
      </c>
      <c r="C1524" s="13" t="s">
        <v>9</v>
      </c>
      <c r="D1524" s="15">
        <v>20</v>
      </c>
      <c r="E1524" s="13" t="s">
        <v>14</v>
      </c>
      <c r="F1524" s="13" t="s">
        <v>17</v>
      </c>
      <c r="G1524" s="13" t="s">
        <v>12</v>
      </c>
      <c r="H1524" s="13" t="s">
        <v>34</v>
      </c>
      <c r="I1524" s="3">
        <f t="shared" si="161"/>
        <v>35</v>
      </c>
      <c r="J1524" s="7">
        <f t="shared" si="162"/>
        <v>39</v>
      </c>
      <c r="K1524" s="3">
        <f>LEN(H1524)</f>
        <v>5</v>
      </c>
      <c r="L1524" s="13" t="str">
        <f>IF(OR(AND(LEN(H1524&gt;3),ISERROR(FIND("-",H1524,1))),AND(LEN(H1524)&gt;3,ISERROR(FIND("+",H1524,1)))),LEFT(H1524,2),H1524)</f>
        <v>35</v>
      </c>
      <c r="M1524" s="13" t="str">
        <f>IF(AND(LEN(H1524&gt;3),ISERROR(FIND("+",H1524,1))),RIGHT(H1524,2),IF(AND(LEN(H1524)=3,ISERROR(FIND("-",H1524,1))),LEFT(H1524,2),H1524))</f>
        <v>39</v>
      </c>
      <c r="N1524" s="13" t="str">
        <f>SUBSTITUTE(H1524,"+","-")</f>
        <v>35-39</v>
      </c>
      <c r="O1524" s="3">
        <f t="shared" si="163"/>
        <v>5</v>
      </c>
      <c r="P1524" s="3">
        <f t="shared" si="164"/>
        <v>3</v>
      </c>
      <c r="Q1524" s="7">
        <f t="shared" si="165"/>
        <v>35</v>
      </c>
      <c r="R1524" s="7">
        <f t="shared" si="166"/>
        <v>39</v>
      </c>
      <c r="S1524" s="13" t="e">
        <f>VLOOKUP(A1524,history!$B:$F,2,0)</f>
        <v>#N/A</v>
      </c>
      <c r="T1524" s="13">
        <f>VLOOKUP($C1524,日期!$A:$D,3,0)</f>
        <v>5</v>
      </c>
      <c r="U1524" s="13">
        <f>VLOOKUP($C1524,日期!$A:$D,4,0)</f>
        <v>1</v>
      </c>
      <c r="V1524" s="65">
        <f t="shared" si="167"/>
        <v>44317</v>
      </c>
      <c r="W1524" s="13" t="s">
        <v>3088</v>
      </c>
    </row>
    <row r="1525" spans="1:23" ht="15">
      <c r="A1525" s="15">
        <v>2799</v>
      </c>
      <c r="B1525" s="15">
        <v>2021</v>
      </c>
      <c r="C1525" s="13" t="s">
        <v>9</v>
      </c>
      <c r="D1525" s="15">
        <v>20</v>
      </c>
      <c r="E1525" s="13" t="s">
        <v>10</v>
      </c>
      <c r="F1525" s="13" t="s">
        <v>11</v>
      </c>
      <c r="G1525" s="13" t="s">
        <v>12</v>
      </c>
      <c r="H1525" s="13" t="s">
        <v>15</v>
      </c>
      <c r="I1525" s="3">
        <f t="shared" si="161"/>
        <v>70</v>
      </c>
      <c r="J1525" s="7">
        <f t="shared" si="162"/>
        <v>70</v>
      </c>
      <c r="K1525" s="3">
        <f>LEN(H1525)</f>
        <v>3</v>
      </c>
      <c r="L1525" s="13" t="str">
        <f>IF(OR(AND(LEN(H1525&gt;3),ISERROR(FIND("-",H1525,1))),AND(LEN(H1525)&gt;3,ISERROR(FIND("+",H1525,1)))),LEFT(H1525,2),H1525)</f>
        <v>70</v>
      </c>
      <c r="M1525" s="13" t="str">
        <f>IF(AND(LEN(H1525&gt;3),ISERROR(FIND("+",H1525,1))),RIGHT(H1525,2),IF(AND(LEN(H1525)=3,ISERROR(FIND("-",H1525,1))),LEFT(H1525,2),H1525))</f>
        <v>70</v>
      </c>
      <c r="N1525" s="13" t="str">
        <f>SUBSTITUTE(H1525,"+","-")</f>
        <v>70-</v>
      </c>
      <c r="O1525" s="3">
        <f t="shared" si="163"/>
        <v>3</v>
      </c>
      <c r="P1525" s="3">
        <f t="shared" si="164"/>
        <v>3</v>
      </c>
      <c r="Q1525" s="7">
        <f t="shared" si="165"/>
        <v>70</v>
      </c>
      <c r="R1525" s="7">
        <f t="shared" si="166"/>
        <v>70</v>
      </c>
      <c r="S1525" s="13" t="e">
        <f>VLOOKUP(A1525,history!$B:$F,2,0)</f>
        <v>#N/A</v>
      </c>
      <c r="T1525" s="13">
        <f>VLOOKUP($C1525,日期!$A:$D,3,0)</f>
        <v>5</v>
      </c>
      <c r="U1525" s="13">
        <f>VLOOKUP($C1525,日期!$A:$D,4,0)</f>
        <v>1</v>
      </c>
      <c r="V1525" s="65">
        <f t="shared" si="167"/>
        <v>44317</v>
      </c>
      <c r="W1525" s="13" t="s">
        <v>3089</v>
      </c>
    </row>
    <row r="1526" spans="1:23" ht="15">
      <c r="A1526" s="15">
        <v>2798</v>
      </c>
      <c r="B1526" s="15">
        <v>2021</v>
      </c>
      <c r="C1526" s="13" t="s">
        <v>9</v>
      </c>
      <c r="D1526" s="15">
        <v>20</v>
      </c>
      <c r="E1526" s="13" t="s">
        <v>10</v>
      </c>
      <c r="F1526" s="13" t="s">
        <v>11</v>
      </c>
      <c r="G1526" s="13" t="s">
        <v>12</v>
      </c>
      <c r="H1526" s="13" t="s">
        <v>37</v>
      </c>
      <c r="I1526" s="3">
        <f t="shared" si="161"/>
        <v>50</v>
      </c>
      <c r="J1526" s="7">
        <f t="shared" si="162"/>
        <v>54</v>
      </c>
      <c r="K1526" s="3">
        <f>LEN(H1526)</f>
        <v>5</v>
      </c>
      <c r="L1526" s="13" t="str">
        <f>IF(OR(AND(LEN(H1526&gt;3),ISERROR(FIND("-",H1526,1))),AND(LEN(H1526)&gt;3,ISERROR(FIND("+",H1526,1)))),LEFT(H1526,2),H1526)</f>
        <v>50</v>
      </c>
      <c r="M1526" s="13" t="str">
        <f>IF(AND(LEN(H1526&gt;3),ISERROR(FIND("+",H1526,1))),RIGHT(H1526,2),IF(AND(LEN(H1526)=3,ISERROR(FIND("-",H1526,1))),LEFT(H1526,2),H1526))</f>
        <v>54</v>
      </c>
      <c r="N1526" s="13" t="str">
        <f>SUBSTITUTE(H1526,"+","-")</f>
        <v>50-54</v>
      </c>
      <c r="O1526" s="3">
        <f t="shared" si="163"/>
        <v>5</v>
      </c>
      <c r="P1526" s="3">
        <f t="shared" si="164"/>
        <v>3</v>
      </c>
      <c r="Q1526" s="7">
        <f t="shared" si="165"/>
        <v>50</v>
      </c>
      <c r="R1526" s="7">
        <f t="shared" si="166"/>
        <v>54</v>
      </c>
      <c r="S1526" s="13" t="e">
        <f>VLOOKUP(A1526,history!$B:$F,2,0)</f>
        <v>#N/A</v>
      </c>
      <c r="T1526" s="13">
        <f>VLOOKUP($C1526,日期!$A:$D,3,0)</f>
        <v>5</v>
      </c>
      <c r="U1526" s="13">
        <f>VLOOKUP($C1526,日期!$A:$D,4,0)</f>
        <v>1</v>
      </c>
      <c r="V1526" s="65">
        <f t="shared" si="167"/>
        <v>44317</v>
      </c>
      <c r="W1526" s="13" t="s">
        <v>3090</v>
      </c>
    </row>
    <row r="1527" spans="1:23" ht="15">
      <c r="A1527" s="15">
        <v>2797</v>
      </c>
      <c r="B1527" s="15">
        <v>2021</v>
      </c>
      <c r="C1527" s="13" t="s">
        <v>9</v>
      </c>
      <c r="D1527" s="15">
        <v>20</v>
      </c>
      <c r="E1527" s="13" t="s">
        <v>10</v>
      </c>
      <c r="F1527" s="13" t="s">
        <v>17</v>
      </c>
      <c r="G1527" s="13" t="s">
        <v>12</v>
      </c>
      <c r="H1527" s="13" t="s">
        <v>18</v>
      </c>
      <c r="I1527" s="3">
        <f t="shared" si="161"/>
        <v>65</v>
      </c>
      <c r="J1527" s="7">
        <f t="shared" si="162"/>
        <v>69</v>
      </c>
      <c r="K1527" s="3">
        <f>LEN(H1527)</f>
        <v>5</v>
      </c>
      <c r="L1527" s="13" t="str">
        <f>IF(OR(AND(LEN(H1527&gt;3),ISERROR(FIND("-",H1527,1))),AND(LEN(H1527)&gt;3,ISERROR(FIND("+",H1527,1)))),LEFT(H1527,2),H1527)</f>
        <v>65</v>
      </c>
      <c r="M1527" s="13" t="str">
        <f>IF(AND(LEN(H1527&gt;3),ISERROR(FIND("+",H1527,1))),RIGHT(H1527,2),IF(AND(LEN(H1527)=3,ISERROR(FIND("-",H1527,1))),LEFT(H1527,2),H1527))</f>
        <v>69</v>
      </c>
      <c r="N1527" s="13" t="str">
        <f>SUBSTITUTE(H1527,"+","-")</f>
        <v>65-69</v>
      </c>
      <c r="O1527" s="3">
        <f t="shared" si="163"/>
        <v>5</v>
      </c>
      <c r="P1527" s="3">
        <f t="shared" si="164"/>
        <v>3</v>
      </c>
      <c r="Q1527" s="7">
        <f t="shared" si="165"/>
        <v>65</v>
      </c>
      <c r="R1527" s="7">
        <f t="shared" si="166"/>
        <v>69</v>
      </c>
      <c r="S1527" s="13" t="e">
        <f>VLOOKUP(A1527,history!$B:$F,2,0)</f>
        <v>#N/A</v>
      </c>
      <c r="T1527" s="13">
        <f>VLOOKUP($C1527,日期!$A:$D,3,0)</f>
        <v>5</v>
      </c>
      <c r="U1527" s="13">
        <f>VLOOKUP($C1527,日期!$A:$D,4,0)</f>
        <v>1</v>
      </c>
      <c r="V1527" s="65">
        <f t="shared" si="167"/>
        <v>44317</v>
      </c>
      <c r="W1527" s="13" t="s">
        <v>3091</v>
      </c>
    </row>
    <row r="1528" spans="1:23" ht="15">
      <c r="A1528" s="15">
        <v>2796</v>
      </c>
      <c r="B1528" s="15">
        <v>2021</v>
      </c>
      <c r="C1528" s="13" t="s">
        <v>9</v>
      </c>
      <c r="D1528" s="15">
        <v>20</v>
      </c>
      <c r="E1528" s="13" t="s">
        <v>10</v>
      </c>
      <c r="F1528" s="13" t="s">
        <v>17</v>
      </c>
      <c r="G1528" s="13" t="s">
        <v>12</v>
      </c>
      <c r="H1528" s="13" t="s">
        <v>31</v>
      </c>
      <c r="I1528" s="3">
        <f t="shared" si="161"/>
        <v>25</v>
      </c>
      <c r="J1528" s="7">
        <f t="shared" si="162"/>
        <v>29</v>
      </c>
      <c r="K1528" s="3">
        <f>LEN(H1528)</f>
        <v>5</v>
      </c>
      <c r="L1528" s="13" t="str">
        <f>IF(OR(AND(LEN(H1528&gt;3),ISERROR(FIND("-",H1528,1))),AND(LEN(H1528)&gt;3,ISERROR(FIND("+",H1528,1)))),LEFT(H1528,2),H1528)</f>
        <v>25</v>
      </c>
      <c r="M1528" s="13" t="str">
        <f>IF(AND(LEN(H1528&gt;3),ISERROR(FIND("+",H1528,1))),RIGHT(H1528,2),IF(AND(LEN(H1528)=3,ISERROR(FIND("-",H1528,1))),LEFT(H1528,2),H1528))</f>
        <v>29</v>
      </c>
      <c r="N1528" s="13" t="str">
        <f>SUBSTITUTE(H1528,"+","-")</f>
        <v>25-29</v>
      </c>
      <c r="O1528" s="3">
        <f t="shared" si="163"/>
        <v>5</v>
      </c>
      <c r="P1528" s="3">
        <f t="shared" si="164"/>
        <v>3</v>
      </c>
      <c r="Q1528" s="7">
        <f t="shared" si="165"/>
        <v>25</v>
      </c>
      <c r="R1528" s="7">
        <f t="shared" si="166"/>
        <v>29</v>
      </c>
      <c r="S1528" s="13" t="e">
        <f>VLOOKUP(A1528,history!$B:$F,2,0)</f>
        <v>#N/A</v>
      </c>
      <c r="T1528" s="13">
        <f>VLOOKUP($C1528,日期!$A:$D,3,0)</f>
        <v>5</v>
      </c>
      <c r="U1528" s="13">
        <f>VLOOKUP($C1528,日期!$A:$D,4,0)</f>
        <v>1</v>
      </c>
      <c r="V1528" s="65">
        <f t="shared" si="167"/>
        <v>44317</v>
      </c>
      <c r="W1528" s="13" t="s">
        <v>3092</v>
      </c>
    </row>
    <row r="1529" spans="1:23" ht="15">
      <c r="A1529" s="15">
        <v>2795</v>
      </c>
      <c r="B1529" s="15">
        <v>2021</v>
      </c>
      <c r="C1529" s="13" t="s">
        <v>9</v>
      </c>
      <c r="D1529" s="15">
        <v>20</v>
      </c>
      <c r="E1529" s="13" t="s">
        <v>14</v>
      </c>
      <c r="F1529" s="13" t="s">
        <v>11</v>
      </c>
      <c r="G1529" s="13" t="s">
        <v>12</v>
      </c>
      <c r="H1529" s="13" t="s">
        <v>15</v>
      </c>
      <c r="I1529" s="3">
        <f t="shared" si="161"/>
        <v>70</v>
      </c>
      <c r="J1529" s="7">
        <f t="shared" si="162"/>
        <v>70</v>
      </c>
      <c r="K1529" s="3">
        <f>LEN(H1529)</f>
        <v>3</v>
      </c>
      <c r="L1529" s="13" t="str">
        <f>IF(OR(AND(LEN(H1529&gt;3),ISERROR(FIND("-",H1529,1))),AND(LEN(H1529)&gt;3,ISERROR(FIND("+",H1529,1)))),LEFT(H1529,2),H1529)</f>
        <v>70</v>
      </c>
      <c r="M1529" s="13" t="str">
        <f>IF(AND(LEN(H1529&gt;3),ISERROR(FIND("+",H1529,1))),RIGHT(H1529,2),IF(AND(LEN(H1529)=3,ISERROR(FIND("-",H1529,1))),LEFT(H1529,2),H1529))</f>
        <v>70</v>
      </c>
      <c r="N1529" s="13" t="str">
        <f>SUBSTITUTE(H1529,"+","-")</f>
        <v>70-</v>
      </c>
      <c r="O1529" s="3">
        <f t="shared" si="163"/>
        <v>3</v>
      </c>
      <c r="P1529" s="3">
        <f t="shared" si="164"/>
        <v>3</v>
      </c>
      <c r="Q1529" s="7">
        <f t="shared" si="165"/>
        <v>70</v>
      </c>
      <c r="R1529" s="7">
        <f t="shared" si="166"/>
        <v>70</v>
      </c>
      <c r="S1529" s="13" t="e">
        <f>VLOOKUP(A1529,history!$B:$F,2,0)</f>
        <v>#N/A</v>
      </c>
      <c r="T1529" s="13">
        <f>VLOOKUP($C1529,日期!$A:$D,3,0)</f>
        <v>5</v>
      </c>
      <c r="U1529" s="13">
        <f>VLOOKUP($C1529,日期!$A:$D,4,0)</f>
        <v>1</v>
      </c>
      <c r="V1529" s="65">
        <f t="shared" si="167"/>
        <v>44317</v>
      </c>
      <c r="W1529" s="13" t="s">
        <v>3093</v>
      </c>
    </row>
    <row r="1530" spans="1:23" ht="15">
      <c r="A1530" s="15">
        <v>2794</v>
      </c>
      <c r="B1530" s="15">
        <v>2021</v>
      </c>
      <c r="C1530" s="13" t="s">
        <v>9</v>
      </c>
      <c r="D1530" s="15">
        <v>20</v>
      </c>
      <c r="E1530" s="13" t="s">
        <v>14</v>
      </c>
      <c r="F1530" s="13" t="s">
        <v>17</v>
      </c>
      <c r="G1530" s="13" t="s">
        <v>12</v>
      </c>
      <c r="H1530" s="13" t="s">
        <v>15</v>
      </c>
      <c r="I1530" s="3">
        <f t="shared" si="161"/>
        <v>70</v>
      </c>
      <c r="J1530" s="7">
        <f t="shared" si="162"/>
        <v>70</v>
      </c>
      <c r="K1530" s="3">
        <f>LEN(H1530)</f>
        <v>3</v>
      </c>
      <c r="L1530" s="13" t="str">
        <f>IF(OR(AND(LEN(H1530&gt;3),ISERROR(FIND("-",H1530,1))),AND(LEN(H1530)&gt;3,ISERROR(FIND("+",H1530,1)))),LEFT(H1530,2),H1530)</f>
        <v>70</v>
      </c>
      <c r="M1530" s="13" t="str">
        <f>IF(AND(LEN(H1530&gt;3),ISERROR(FIND("+",H1530,1))),RIGHT(H1530,2),IF(AND(LEN(H1530)=3,ISERROR(FIND("-",H1530,1))),LEFT(H1530,2),H1530))</f>
        <v>70</v>
      </c>
      <c r="N1530" s="13" t="str">
        <f>SUBSTITUTE(H1530,"+","-")</f>
        <v>70-</v>
      </c>
      <c r="O1530" s="3">
        <f t="shared" si="163"/>
        <v>3</v>
      </c>
      <c r="P1530" s="3">
        <f t="shared" si="164"/>
        <v>3</v>
      </c>
      <c r="Q1530" s="7">
        <f t="shared" si="165"/>
        <v>70</v>
      </c>
      <c r="R1530" s="7">
        <f t="shared" si="166"/>
        <v>70</v>
      </c>
      <c r="S1530" s="13" t="e">
        <f>VLOOKUP(A1530,history!$B:$F,2,0)</f>
        <v>#N/A</v>
      </c>
      <c r="T1530" s="13">
        <f>VLOOKUP($C1530,日期!$A:$D,3,0)</f>
        <v>5</v>
      </c>
      <c r="U1530" s="13">
        <f>VLOOKUP($C1530,日期!$A:$D,4,0)</f>
        <v>1</v>
      </c>
      <c r="V1530" s="65">
        <f t="shared" si="167"/>
        <v>44317</v>
      </c>
      <c r="W1530" s="13" t="s">
        <v>3094</v>
      </c>
    </row>
    <row r="1531" spans="1:23" ht="15">
      <c r="A1531" s="15">
        <v>2793</v>
      </c>
      <c r="B1531" s="15">
        <v>2021</v>
      </c>
      <c r="C1531" s="13" t="s">
        <v>9</v>
      </c>
      <c r="D1531" s="15">
        <v>20</v>
      </c>
      <c r="E1531" s="13" t="s">
        <v>14</v>
      </c>
      <c r="F1531" s="13" t="s">
        <v>17</v>
      </c>
      <c r="G1531" s="13" t="s">
        <v>12</v>
      </c>
      <c r="H1531" s="13" t="s">
        <v>34</v>
      </c>
      <c r="I1531" s="3">
        <f t="shared" si="161"/>
        <v>35</v>
      </c>
      <c r="J1531" s="7">
        <f t="shared" si="162"/>
        <v>39</v>
      </c>
      <c r="K1531" s="3">
        <f>LEN(H1531)</f>
        <v>5</v>
      </c>
      <c r="L1531" s="13" t="str">
        <f>IF(OR(AND(LEN(H1531&gt;3),ISERROR(FIND("-",H1531,1))),AND(LEN(H1531)&gt;3,ISERROR(FIND("+",H1531,1)))),LEFT(H1531,2),H1531)</f>
        <v>35</v>
      </c>
      <c r="M1531" s="13" t="str">
        <f>IF(AND(LEN(H1531&gt;3),ISERROR(FIND("+",H1531,1))),RIGHT(H1531,2),IF(AND(LEN(H1531)=3,ISERROR(FIND("-",H1531,1))),LEFT(H1531,2),H1531))</f>
        <v>39</v>
      </c>
      <c r="N1531" s="13" t="str">
        <f>SUBSTITUTE(H1531,"+","-")</f>
        <v>35-39</v>
      </c>
      <c r="O1531" s="3">
        <f t="shared" si="163"/>
        <v>5</v>
      </c>
      <c r="P1531" s="3">
        <f t="shared" si="164"/>
        <v>3</v>
      </c>
      <c r="Q1531" s="7">
        <f t="shared" si="165"/>
        <v>35</v>
      </c>
      <c r="R1531" s="7">
        <f t="shared" si="166"/>
        <v>39</v>
      </c>
      <c r="S1531" s="13" t="e">
        <f>VLOOKUP(A1531,history!$B:$F,2,0)</f>
        <v>#N/A</v>
      </c>
      <c r="T1531" s="13">
        <f>VLOOKUP($C1531,日期!$A:$D,3,0)</f>
        <v>5</v>
      </c>
      <c r="U1531" s="13">
        <f>VLOOKUP($C1531,日期!$A:$D,4,0)</f>
        <v>1</v>
      </c>
      <c r="V1531" s="65">
        <f t="shared" si="167"/>
        <v>44317</v>
      </c>
      <c r="W1531" s="13" t="s">
        <v>3095</v>
      </c>
    </row>
    <row r="1532" spans="1:23" ht="15">
      <c r="A1532" s="15">
        <v>2792</v>
      </c>
      <c r="B1532" s="15">
        <v>2021</v>
      </c>
      <c r="C1532" s="13" t="s">
        <v>9</v>
      </c>
      <c r="D1532" s="15">
        <v>20</v>
      </c>
      <c r="E1532" s="13" t="s">
        <v>10</v>
      </c>
      <c r="F1532" s="13" t="s">
        <v>11</v>
      </c>
      <c r="G1532" s="13" t="s">
        <v>12</v>
      </c>
      <c r="H1532" s="13" t="s">
        <v>15</v>
      </c>
      <c r="I1532" s="3">
        <f t="shared" si="161"/>
        <v>70</v>
      </c>
      <c r="J1532" s="7">
        <f t="shared" si="162"/>
        <v>70</v>
      </c>
      <c r="K1532" s="3">
        <f>LEN(H1532)</f>
        <v>3</v>
      </c>
      <c r="L1532" s="13" t="str">
        <f>IF(OR(AND(LEN(H1532&gt;3),ISERROR(FIND("-",H1532,1))),AND(LEN(H1532)&gt;3,ISERROR(FIND("+",H1532,1)))),LEFT(H1532,2),H1532)</f>
        <v>70</v>
      </c>
      <c r="M1532" s="13" t="str">
        <f>IF(AND(LEN(H1532&gt;3),ISERROR(FIND("+",H1532,1))),RIGHT(H1532,2),IF(AND(LEN(H1532)=3,ISERROR(FIND("-",H1532,1))),LEFT(H1532,2),H1532))</f>
        <v>70</v>
      </c>
      <c r="N1532" s="13" t="str">
        <f>SUBSTITUTE(H1532,"+","-")</f>
        <v>70-</v>
      </c>
      <c r="O1532" s="3">
        <f t="shared" si="163"/>
        <v>3</v>
      </c>
      <c r="P1532" s="3">
        <f t="shared" si="164"/>
        <v>3</v>
      </c>
      <c r="Q1532" s="7">
        <f t="shared" si="165"/>
        <v>70</v>
      </c>
      <c r="R1532" s="7">
        <f t="shared" si="166"/>
        <v>70</v>
      </c>
      <c r="S1532" s="13" t="e">
        <f>VLOOKUP(A1532,history!$B:$F,2,0)</f>
        <v>#N/A</v>
      </c>
      <c r="T1532" s="13">
        <f>VLOOKUP($C1532,日期!$A:$D,3,0)</f>
        <v>5</v>
      </c>
      <c r="U1532" s="13">
        <f>VLOOKUP($C1532,日期!$A:$D,4,0)</f>
        <v>1</v>
      </c>
      <c r="V1532" s="65">
        <f t="shared" si="167"/>
        <v>44317</v>
      </c>
      <c r="W1532" s="13" t="s">
        <v>3096</v>
      </c>
    </row>
    <row r="1533" spans="1:23" ht="15">
      <c r="A1533" s="15">
        <v>2791</v>
      </c>
      <c r="B1533" s="15">
        <v>2021</v>
      </c>
      <c r="C1533" s="13" t="s">
        <v>9</v>
      </c>
      <c r="D1533" s="15">
        <v>20</v>
      </c>
      <c r="E1533" s="13" t="s">
        <v>10</v>
      </c>
      <c r="F1533" s="13" t="s">
        <v>11</v>
      </c>
      <c r="G1533" s="13" t="s">
        <v>12</v>
      </c>
      <c r="H1533" s="13" t="s">
        <v>37</v>
      </c>
      <c r="I1533" s="3">
        <f t="shared" si="161"/>
        <v>50</v>
      </c>
      <c r="J1533" s="7">
        <f t="shared" si="162"/>
        <v>54</v>
      </c>
      <c r="K1533" s="3">
        <f>LEN(H1533)</f>
        <v>5</v>
      </c>
      <c r="L1533" s="13" t="str">
        <f>IF(OR(AND(LEN(H1533&gt;3),ISERROR(FIND("-",H1533,1))),AND(LEN(H1533)&gt;3,ISERROR(FIND("+",H1533,1)))),LEFT(H1533,2),H1533)</f>
        <v>50</v>
      </c>
      <c r="M1533" s="13" t="str">
        <f>IF(AND(LEN(H1533&gt;3),ISERROR(FIND("+",H1533,1))),RIGHT(H1533,2),IF(AND(LEN(H1533)=3,ISERROR(FIND("-",H1533,1))),LEFT(H1533,2),H1533))</f>
        <v>54</v>
      </c>
      <c r="N1533" s="13" t="str">
        <f>SUBSTITUTE(H1533,"+","-")</f>
        <v>50-54</v>
      </c>
      <c r="O1533" s="3">
        <f t="shared" si="163"/>
        <v>5</v>
      </c>
      <c r="P1533" s="3">
        <f t="shared" si="164"/>
        <v>3</v>
      </c>
      <c r="Q1533" s="7">
        <f t="shared" si="165"/>
        <v>50</v>
      </c>
      <c r="R1533" s="7">
        <f t="shared" si="166"/>
        <v>54</v>
      </c>
      <c r="S1533" s="13" t="e">
        <f>VLOOKUP(A1533,history!$B:$F,2,0)</f>
        <v>#N/A</v>
      </c>
      <c r="T1533" s="13">
        <f>VLOOKUP($C1533,日期!$A:$D,3,0)</f>
        <v>5</v>
      </c>
      <c r="U1533" s="13">
        <f>VLOOKUP($C1533,日期!$A:$D,4,0)</f>
        <v>1</v>
      </c>
      <c r="V1533" s="65">
        <f t="shared" si="167"/>
        <v>44317</v>
      </c>
      <c r="W1533" s="13" t="s">
        <v>3097</v>
      </c>
    </row>
    <row r="1534" spans="1:23" ht="15">
      <c r="A1534" s="15">
        <v>2790</v>
      </c>
      <c r="B1534" s="15">
        <v>2021</v>
      </c>
      <c r="C1534" s="13" t="s">
        <v>9</v>
      </c>
      <c r="D1534" s="15">
        <v>20</v>
      </c>
      <c r="E1534" s="13" t="s">
        <v>10</v>
      </c>
      <c r="F1534" s="13" t="s">
        <v>17</v>
      </c>
      <c r="G1534" s="13" t="s">
        <v>12</v>
      </c>
      <c r="H1534" s="13" t="s">
        <v>18</v>
      </c>
      <c r="I1534" s="3">
        <f t="shared" si="161"/>
        <v>65</v>
      </c>
      <c r="J1534" s="7">
        <f t="shared" si="162"/>
        <v>69</v>
      </c>
      <c r="K1534" s="3">
        <f>LEN(H1534)</f>
        <v>5</v>
      </c>
      <c r="L1534" s="13" t="str">
        <f>IF(OR(AND(LEN(H1534&gt;3),ISERROR(FIND("-",H1534,1))),AND(LEN(H1534)&gt;3,ISERROR(FIND("+",H1534,1)))),LEFT(H1534,2),H1534)</f>
        <v>65</v>
      </c>
      <c r="M1534" s="13" t="str">
        <f>IF(AND(LEN(H1534&gt;3),ISERROR(FIND("+",H1534,1))),RIGHT(H1534,2),IF(AND(LEN(H1534)=3,ISERROR(FIND("-",H1534,1))),LEFT(H1534,2),H1534))</f>
        <v>69</v>
      </c>
      <c r="N1534" s="13" t="str">
        <f>SUBSTITUTE(H1534,"+","-")</f>
        <v>65-69</v>
      </c>
      <c r="O1534" s="3">
        <f t="shared" si="163"/>
        <v>5</v>
      </c>
      <c r="P1534" s="3">
        <f t="shared" si="164"/>
        <v>3</v>
      </c>
      <c r="Q1534" s="7">
        <f t="shared" si="165"/>
        <v>65</v>
      </c>
      <c r="R1534" s="7">
        <f t="shared" si="166"/>
        <v>69</v>
      </c>
      <c r="S1534" s="13" t="e">
        <f>VLOOKUP(A1534,history!$B:$F,2,0)</f>
        <v>#N/A</v>
      </c>
      <c r="T1534" s="13">
        <f>VLOOKUP($C1534,日期!$A:$D,3,0)</f>
        <v>5</v>
      </c>
      <c r="U1534" s="13">
        <f>VLOOKUP($C1534,日期!$A:$D,4,0)</f>
        <v>1</v>
      </c>
      <c r="V1534" s="65">
        <f t="shared" si="167"/>
        <v>44317</v>
      </c>
      <c r="W1534" s="13" t="s">
        <v>3098</v>
      </c>
    </row>
    <row r="1535" spans="1:23" ht="15">
      <c r="A1535" s="15">
        <v>2789</v>
      </c>
      <c r="B1535" s="15">
        <v>2021</v>
      </c>
      <c r="C1535" s="13" t="s">
        <v>9</v>
      </c>
      <c r="D1535" s="15">
        <v>20</v>
      </c>
      <c r="E1535" s="13" t="s">
        <v>10</v>
      </c>
      <c r="F1535" s="13" t="s">
        <v>17</v>
      </c>
      <c r="G1535" s="13" t="s">
        <v>12</v>
      </c>
      <c r="H1535" s="13" t="s">
        <v>31</v>
      </c>
      <c r="I1535" s="3">
        <f t="shared" si="161"/>
        <v>25</v>
      </c>
      <c r="J1535" s="7">
        <f t="shared" si="162"/>
        <v>29</v>
      </c>
      <c r="K1535" s="3">
        <f>LEN(H1535)</f>
        <v>5</v>
      </c>
      <c r="L1535" s="13" t="str">
        <f>IF(OR(AND(LEN(H1535&gt;3),ISERROR(FIND("-",H1535,1))),AND(LEN(H1535)&gt;3,ISERROR(FIND("+",H1535,1)))),LEFT(H1535,2),H1535)</f>
        <v>25</v>
      </c>
      <c r="M1535" s="13" t="str">
        <f>IF(AND(LEN(H1535&gt;3),ISERROR(FIND("+",H1535,1))),RIGHT(H1535,2),IF(AND(LEN(H1535)=3,ISERROR(FIND("-",H1535,1))),LEFT(H1535,2),H1535))</f>
        <v>29</v>
      </c>
      <c r="N1535" s="13" t="str">
        <f>SUBSTITUTE(H1535,"+","-")</f>
        <v>25-29</v>
      </c>
      <c r="O1535" s="3">
        <f t="shared" si="163"/>
        <v>5</v>
      </c>
      <c r="P1535" s="3">
        <f t="shared" si="164"/>
        <v>3</v>
      </c>
      <c r="Q1535" s="7">
        <f t="shared" si="165"/>
        <v>25</v>
      </c>
      <c r="R1535" s="7">
        <f t="shared" si="166"/>
        <v>29</v>
      </c>
      <c r="S1535" s="13" t="e">
        <f>VLOOKUP(A1535,history!$B:$F,2,0)</f>
        <v>#N/A</v>
      </c>
      <c r="T1535" s="13">
        <f>VLOOKUP($C1535,日期!$A:$D,3,0)</f>
        <v>5</v>
      </c>
      <c r="U1535" s="13">
        <f>VLOOKUP($C1535,日期!$A:$D,4,0)</f>
        <v>1</v>
      </c>
      <c r="V1535" s="65">
        <f t="shared" si="167"/>
        <v>44317</v>
      </c>
      <c r="W1535" s="13" t="s">
        <v>3099</v>
      </c>
    </row>
    <row r="1536" spans="1:23" ht="15">
      <c r="A1536" s="15">
        <v>2788</v>
      </c>
      <c r="B1536" s="15">
        <v>2021</v>
      </c>
      <c r="C1536" s="13" t="s">
        <v>9</v>
      </c>
      <c r="D1536" s="15">
        <v>20</v>
      </c>
      <c r="E1536" s="13" t="s">
        <v>14</v>
      </c>
      <c r="F1536" s="13" t="s">
        <v>11</v>
      </c>
      <c r="G1536" s="13" t="s">
        <v>12</v>
      </c>
      <c r="H1536" s="13" t="s">
        <v>15</v>
      </c>
      <c r="I1536" s="3">
        <f t="shared" si="161"/>
        <v>70</v>
      </c>
      <c r="J1536" s="7">
        <f t="shared" si="162"/>
        <v>70</v>
      </c>
      <c r="K1536" s="3">
        <f>LEN(H1536)</f>
        <v>3</v>
      </c>
      <c r="L1536" s="13" t="str">
        <f>IF(OR(AND(LEN(H1536&gt;3),ISERROR(FIND("-",H1536,1))),AND(LEN(H1536)&gt;3,ISERROR(FIND("+",H1536,1)))),LEFT(H1536,2),H1536)</f>
        <v>70</v>
      </c>
      <c r="M1536" s="13" t="str">
        <f>IF(AND(LEN(H1536&gt;3),ISERROR(FIND("+",H1536,1))),RIGHT(H1536,2),IF(AND(LEN(H1536)=3,ISERROR(FIND("-",H1536,1))),LEFT(H1536,2),H1536))</f>
        <v>70</v>
      </c>
      <c r="N1536" s="13" t="str">
        <f>SUBSTITUTE(H1536,"+","-")</f>
        <v>70-</v>
      </c>
      <c r="O1536" s="3">
        <f t="shared" si="163"/>
        <v>3</v>
      </c>
      <c r="P1536" s="3">
        <f t="shared" si="164"/>
        <v>3</v>
      </c>
      <c r="Q1536" s="7">
        <f t="shared" si="165"/>
        <v>70</v>
      </c>
      <c r="R1536" s="7">
        <f t="shared" si="166"/>
        <v>70</v>
      </c>
      <c r="S1536" s="13" t="e">
        <f>VLOOKUP(A1536,history!$B:$F,2,0)</f>
        <v>#N/A</v>
      </c>
      <c r="T1536" s="13">
        <f>VLOOKUP($C1536,日期!$A:$D,3,0)</f>
        <v>5</v>
      </c>
      <c r="U1536" s="13">
        <f>VLOOKUP($C1536,日期!$A:$D,4,0)</f>
        <v>1</v>
      </c>
      <c r="V1536" s="65">
        <f t="shared" si="167"/>
        <v>44317</v>
      </c>
      <c r="W1536" s="13" t="s">
        <v>3100</v>
      </c>
    </row>
    <row r="1537" spans="1:23" ht="15">
      <c r="A1537" s="15">
        <v>2787</v>
      </c>
      <c r="B1537" s="15">
        <v>2021</v>
      </c>
      <c r="C1537" s="13" t="s">
        <v>9</v>
      </c>
      <c r="D1537" s="15">
        <v>20</v>
      </c>
      <c r="E1537" s="13" t="s">
        <v>14</v>
      </c>
      <c r="F1537" s="13" t="s">
        <v>17</v>
      </c>
      <c r="G1537" s="13" t="s">
        <v>12</v>
      </c>
      <c r="H1537" s="13" t="s">
        <v>15</v>
      </c>
      <c r="I1537" s="3">
        <f t="shared" si="161"/>
        <v>70</v>
      </c>
      <c r="J1537" s="7">
        <f t="shared" si="162"/>
        <v>70</v>
      </c>
      <c r="K1537" s="3">
        <f>LEN(H1537)</f>
        <v>3</v>
      </c>
      <c r="L1537" s="13" t="str">
        <f>IF(OR(AND(LEN(H1537&gt;3),ISERROR(FIND("-",H1537,1))),AND(LEN(H1537)&gt;3,ISERROR(FIND("+",H1537,1)))),LEFT(H1537,2),H1537)</f>
        <v>70</v>
      </c>
      <c r="M1537" s="13" t="str">
        <f>IF(AND(LEN(H1537&gt;3),ISERROR(FIND("+",H1537,1))),RIGHT(H1537,2),IF(AND(LEN(H1537)=3,ISERROR(FIND("-",H1537,1))),LEFT(H1537,2),H1537))</f>
        <v>70</v>
      </c>
      <c r="N1537" s="13" t="str">
        <f>SUBSTITUTE(H1537,"+","-")</f>
        <v>70-</v>
      </c>
      <c r="O1537" s="3">
        <f t="shared" si="163"/>
        <v>3</v>
      </c>
      <c r="P1537" s="3">
        <f t="shared" si="164"/>
        <v>3</v>
      </c>
      <c r="Q1537" s="7">
        <f t="shared" si="165"/>
        <v>70</v>
      </c>
      <c r="R1537" s="7">
        <f t="shared" si="166"/>
        <v>70</v>
      </c>
      <c r="S1537" s="13" t="e">
        <f>VLOOKUP(A1537,history!$B:$F,2,0)</f>
        <v>#N/A</v>
      </c>
      <c r="T1537" s="13">
        <f>VLOOKUP($C1537,日期!$A:$D,3,0)</f>
        <v>5</v>
      </c>
      <c r="U1537" s="13">
        <f>VLOOKUP($C1537,日期!$A:$D,4,0)</f>
        <v>1</v>
      </c>
      <c r="V1537" s="65">
        <f t="shared" si="167"/>
        <v>44317</v>
      </c>
      <c r="W1537" s="13" t="s">
        <v>3101</v>
      </c>
    </row>
    <row r="1538" spans="1:23" ht="15">
      <c r="A1538" s="15">
        <v>2786</v>
      </c>
      <c r="B1538" s="15">
        <v>2021</v>
      </c>
      <c r="C1538" s="13" t="s">
        <v>9</v>
      </c>
      <c r="D1538" s="15">
        <v>20</v>
      </c>
      <c r="E1538" s="13" t="s">
        <v>14</v>
      </c>
      <c r="F1538" s="13" t="s">
        <v>17</v>
      </c>
      <c r="G1538" s="13" t="s">
        <v>12</v>
      </c>
      <c r="H1538" s="13" t="s">
        <v>34</v>
      </c>
      <c r="I1538" s="3">
        <f t="shared" si="161"/>
        <v>35</v>
      </c>
      <c r="J1538" s="7">
        <f t="shared" si="162"/>
        <v>39</v>
      </c>
      <c r="K1538" s="3">
        <f>LEN(H1538)</f>
        <v>5</v>
      </c>
      <c r="L1538" s="13" t="str">
        <f>IF(OR(AND(LEN(H1538&gt;3),ISERROR(FIND("-",H1538,1))),AND(LEN(H1538)&gt;3,ISERROR(FIND("+",H1538,1)))),LEFT(H1538,2),H1538)</f>
        <v>35</v>
      </c>
      <c r="M1538" s="13" t="str">
        <f>IF(AND(LEN(H1538&gt;3),ISERROR(FIND("+",H1538,1))),RIGHT(H1538,2),IF(AND(LEN(H1538)=3,ISERROR(FIND("-",H1538,1))),LEFT(H1538,2),H1538))</f>
        <v>39</v>
      </c>
      <c r="N1538" s="13" t="str">
        <f>SUBSTITUTE(H1538,"+","-")</f>
        <v>35-39</v>
      </c>
      <c r="O1538" s="3">
        <f t="shared" si="163"/>
        <v>5</v>
      </c>
      <c r="P1538" s="3">
        <f t="shared" si="164"/>
        <v>3</v>
      </c>
      <c r="Q1538" s="7">
        <f t="shared" si="165"/>
        <v>35</v>
      </c>
      <c r="R1538" s="7">
        <f t="shared" si="166"/>
        <v>39</v>
      </c>
      <c r="S1538" s="13" t="e">
        <f>VLOOKUP(A1538,history!$B:$F,2,0)</f>
        <v>#N/A</v>
      </c>
      <c r="T1538" s="13">
        <f>VLOOKUP($C1538,日期!$A:$D,3,0)</f>
        <v>5</v>
      </c>
      <c r="U1538" s="13">
        <f>VLOOKUP($C1538,日期!$A:$D,4,0)</f>
        <v>1</v>
      </c>
      <c r="V1538" s="65">
        <f t="shared" si="167"/>
        <v>44317</v>
      </c>
      <c r="W1538" s="13" t="s">
        <v>3102</v>
      </c>
    </row>
    <row r="1539" spans="1:23" ht="15">
      <c r="A1539" s="15">
        <v>2785</v>
      </c>
      <c r="B1539" s="15">
        <v>2021</v>
      </c>
      <c r="C1539" s="13" t="s">
        <v>9</v>
      </c>
      <c r="D1539" s="15">
        <v>20</v>
      </c>
      <c r="E1539" s="13" t="s">
        <v>10</v>
      </c>
      <c r="F1539" s="13" t="s">
        <v>11</v>
      </c>
      <c r="G1539" s="13" t="s">
        <v>12</v>
      </c>
      <c r="H1539" s="13" t="s">
        <v>15</v>
      </c>
      <c r="I1539" s="3">
        <f t="shared" ref="I1539:I1602" si="168">VALUE(IF(LEN(H1539)&gt;=3,LEFT(H1539,2),H1539))</f>
        <v>70</v>
      </c>
      <c r="J1539" s="7">
        <f t="shared" ref="J1539:J1602" si="169">VALUE(IF(LEN(H1539)=5,RIGHT(H1539,2),LEFT(H1539,2)))</f>
        <v>70</v>
      </c>
      <c r="K1539" s="3">
        <f>LEN(H1539)</f>
        <v>3</v>
      </c>
      <c r="L1539" s="13" t="str">
        <f>IF(OR(AND(LEN(H1539&gt;3),ISERROR(FIND("-",H1539,1))),AND(LEN(H1539)&gt;3,ISERROR(FIND("+",H1539,1)))),LEFT(H1539,2),H1539)</f>
        <v>70</v>
      </c>
      <c r="M1539" s="13" t="str">
        <f>IF(AND(LEN(H1539&gt;3),ISERROR(FIND("+",H1539,1))),RIGHT(H1539,2),IF(AND(LEN(H1539)=3,ISERROR(FIND("-",H1539,1))),LEFT(H1539,2),H1539))</f>
        <v>70</v>
      </c>
      <c r="N1539" s="13" t="str">
        <f>SUBSTITUTE(H1539,"+","-")</f>
        <v>70-</v>
      </c>
      <c r="O1539" s="3">
        <f t="shared" ref="O1539:O1602" si="170">LEN(N1539)</f>
        <v>3</v>
      </c>
      <c r="P1539" s="3">
        <f t="shared" ref="P1539:P1602" si="171">FIND("-",N1539,1)</f>
        <v>3</v>
      </c>
      <c r="Q1539" s="7">
        <f t="shared" ref="Q1539:Q1602" si="172">VALUE(IF(ISERROR(FIND("-",N1539,1)),N1539,LEFT(N1539,FIND("-",N1539,1)-1)))</f>
        <v>70</v>
      </c>
      <c r="R1539" s="7">
        <f t="shared" ref="R1539:R1602" si="173">VALUE(IF(ISERROR(FIND("-",N1539,1)),N1539,IF(AND(FIND("-",N1539,1)=3,LEN(N1539)=3),LEFT(N1539,2),RIGHT(N1539,FIND("-",N1539,1)-1))))</f>
        <v>70</v>
      </c>
      <c r="S1539" s="13" t="e">
        <f>VLOOKUP(A1539,history!$B:$F,2,0)</f>
        <v>#N/A</v>
      </c>
      <c r="T1539" s="13">
        <f>VLOOKUP($C1539,日期!$A:$D,3,0)</f>
        <v>5</v>
      </c>
      <c r="U1539" s="13">
        <f>VLOOKUP($C1539,日期!$A:$D,4,0)</f>
        <v>1</v>
      </c>
      <c r="V1539" s="65">
        <f t="shared" ref="V1539:V1602" si="174">DATE(B1539,T1539,U1539)</f>
        <v>44317</v>
      </c>
      <c r="W1539" s="13" t="s">
        <v>3103</v>
      </c>
    </row>
    <row r="1540" spans="1:23" ht="15">
      <c r="A1540" s="15">
        <v>2784</v>
      </c>
      <c r="B1540" s="15">
        <v>2021</v>
      </c>
      <c r="C1540" s="13" t="s">
        <v>9</v>
      </c>
      <c r="D1540" s="15">
        <v>20</v>
      </c>
      <c r="E1540" s="13" t="s">
        <v>10</v>
      </c>
      <c r="F1540" s="13" t="s">
        <v>11</v>
      </c>
      <c r="G1540" s="13" t="s">
        <v>12</v>
      </c>
      <c r="H1540" s="13" t="s">
        <v>37</v>
      </c>
      <c r="I1540" s="3">
        <f t="shared" si="168"/>
        <v>50</v>
      </c>
      <c r="J1540" s="7">
        <f t="shared" si="169"/>
        <v>54</v>
      </c>
      <c r="K1540" s="3">
        <f>LEN(H1540)</f>
        <v>5</v>
      </c>
      <c r="L1540" s="13" t="str">
        <f>IF(OR(AND(LEN(H1540&gt;3),ISERROR(FIND("-",H1540,1))),AND(LEN(H1540)&gt;3,ISERROR(FIND("+",H1540,1)))),LEFT(H1540,2),H1540)</f>
        <v>50</v>
      </c>
      <c r="M1540" s="13" t="str">
        <f>IF(AND(LEN(H1540&gt;3),ISERROR(FIND("+",H1540,1))),RIGHT(H1540,2),IF(AND(LEN(H1540)=3,ISERROR(FIND("-",H1540,1))),LEFT(H1540,2),H1540))</f>
        <v>54</v>
      </c>
      <c r="N1540" s="13" t="str">
        <f>SUBSTITUTE(H1540,"+","-")</f>
        <v>50-54</v>
      </c>
      <c r="O1540" s="3">
        <f t="shared" si="170"/>
        <v>5</v>
      </c>
      <c r="P1540" s="3">
        <f t="shared" si="171"/>
        <v>3</v>
      </c>
      <c r="Q1540" s="7">
        <f t="shared" si="172"/>
        <v>50</v>
      </c>
      <c r="R1540" s="7">
        <f t="shared" si="173"/>
        <v>54</v>
      </c>
      <c r="S1540" s="13" t="e">
        <f>VLOOKUP(A1540,history!$B:$F,2,0)</f>
        <v>#N/A</v>
      </c>
      <c r="T1540" s="13">
        <f>VLOOKUP($C1540,日期!$A:$D,3,0)</f>
        <v>5</v>
      </c>
      <c r="U1540" s="13">
        <f>VLOOKUP($C1540,日期!$A:$D,4,0)</f>
        <v>1</v>
      </c>
      <c r="V1540" s="65">
        <f t="shared" si="174"/>
        <v>44317</v>
      </c>
      <c r="W1540" s="13" t="s">
        <v>3104</v>
      </c>
    </row>
    <row r="1541" spans="1:23" ht="15">
      <c r="A1541" s="15">
        <v>2783</v>
      </c>
      <c r="B1541" s="15">
        <v>2021</v>
      </c>
      <c r="C1541" s="13" t="s">
        <v>9</v>
      </c>
      <c r="D1541" s="15">
        <v>20</v>
      </c>
      <c r="E1541" s="13" t="s">
        <v>10</v>
      </c>
      <c r="F1541" s="13" t="s">
        <v>17</v>
      </c>
      <c r="G1541" s="13" t="s">
        <v>12</v>
      </c>
      <c r="H1541" s="13" t="s">
        <v>18</v>
      </c>
      <c r="I1541" s="3">
        <f t="shared" si="168"/>
        <v>65</v>
      </c>
      <c r="J1541" s="7">
        <f t="shared" si="169"/>
        <v>69</v>
      </c>
      <c r="K1541" s="3">
        <f>LEN(H1541)</f>
        <v>5</v>
      </c>
      <c r="L1541" s="13" t="str">
        <f>IF(OR(AND(LEN(H1541&gt;3),ISERROR(FIND("-",H1541,1))),AND(LEN(H1541)&gt;3,ISERROR(FIND("+",H1541,1)))),LEFT(H1541,2),H1541)</f>
        <v>65</v>
      </c>
      <c r="M1541" s="13" t="str">
        <f>IF(AND(LEN(H1541&gt;3),ISERROR(FIND("+",H1541,1))),RIGHT(H1541,2),IF(AND(LEN(H1541)=3,ISERROR(FIND("-",H1541,1))),LEFT(H1541,2),H1541))</f>
        <v>69</v>
      </c>
      <c r="N1541" s="13" t="str">
        <f>SUBSTITUTE(H1541,"+","-")</f>
        <v>65-69</v>
      </c>
      <c r="O1541" s="3">
        <f t="shared" si="170"/>
        <v>5</v>
      </c>
      <c r="P1541" s="3">
        <f t="shared" si="171"/>
        <v>3</v>
      </c>
      <c r="Q1541" s="7">
        <f t="shared" si="172"/>
        <v>65</v>
      </c>
      <c r="R1541" s="7">
        <f t="shared" si="173"/>
        <v>69</v>
      </c>
      <c r="S1541" s="13" t="e">
        <f>VLOOKUP(A1541,history!$B:$F,2,0)</f>
        <v>#N/A</v>
      </c>
      <c r="T1541" s="13">
        <f>VLOOKUP($C1541,日期!$A:$D,3,0)</f>
        <v>5</v>
      </c>
      <c r="U1541" s="13">
        <f>VLOOKUP($C1541,日期!$A:$D,4,0)</f>
        <v>1</v>
      </c>
      <c r="V1541" s="65">
        <f t="shared" si="174"/>
        <v>44317</v>
      </c>
      <c r="W1541" s="13" t="s">
        <v>3105</v>
      </c>
    </row>
    <row r="1542" spans="1:23" ht="15">
      <c r="A1542" s="15">
        <v>2782</v>
      </c>
      <c r="B1542" s="15">
        <v>2021</v>
      </c>
      <c r="C1542" s="13" t="s">
        <v>9</v>
      </c>
      <c r="D1542" s="15">
        <v>20</v>
      </c>
      <c r="E1542" s="13" t="s">
        <v>10</v>
      </c>
      <c r="F1542" s="13" t="s">
        <v>17</v>
      </c>
      <c r="G1542" s="13" t="s">
        <v>12</v>
      </c>
      <c r="H1542" s="13" t="s">
        <v>31</v>
      </c>
      <c r="I1542" s="3">
        <f t="shared" si="168"/>
        <v>25</v>
      </c>
      <c r="J1542" s="7">
        <f t="shared" si="169"/>
        <v>29</v>
      </c>
      <c r="K1542" s="3">
        <f>LEN(H1542)</f>
        <v>5</v>
      </c>
      <c r="L1542" s="13" t="str">
        <f>IF(OR(AND(LEN(H1542&gt;3),ISERROR(FIND("-",H1542,1))),AND(LEN(H1542)&gt;3,ISERROR(FIND("+",H1542,1)))),LEFT(H1542,2),H1542)</f>
        <v>25</v>
      </c>
      <c r="M1542" s="13" t="str">
        <f>IF(AND(LEN(H1542&gt;3),ISERROR(FIND("+",H1542,1))),RIGHT(H1542,2),IF(AND(LEN(H1542)=3,ISERROR(FIND("-",H1542,1))),LEFT(H1542,2),H1542))</f>
        <v>29</v>
      </c>
      <c r="N1542" s="13" t="str">
        <f>SUBSTITUTE(H1542,"+","-")</f>
        <v>25-29</v>
      </c>
      <c r="O1542" s="3">
        <f t="shared" si="170"/>
        <v>5</v>
      </c>
      <c r="P1542" s="3">
        <f t="shared" si="171"/>
        <v>3</v>
      </c>
      <c r="Q1542" s="7">
        <f t="shared" si="172"/>
        <v>25</v>
      </c>
      <c r="R1542" s="7">
        <f t="shared" si="173"/>
        <v>29</v>
      </c>
      <c r="S1542" s="13" t="e">
        <f>VLOOKUP(A1542,history!$B:$F,2,0)</f>
        <v>#N/A</v>
      </c>
      <c r="T1542" s="13">
        <f>VLOOKUP($C1542,日期!$A:$D,3,0)</f>
        <v>5</v>
      </c>
      <c r="U1542" s="13">
        <f>VLOOKUP($C1542,日期!$A:$D,4,0)</f>
        <v>1</v>
      </c>
      <c r="V1542" s="65">
        <f t="shared" si="174"/>
        <v>44317</v>
      </c>
      <c r="W1542" s="13" t="s">
        <v>3106</v>
      </c>
    </row>
    <row r="1543" spans="1:23" ht="15">
      <c r="A1543" s="15">
        <v>2781</v>
      </c>
      <c r="B1543" s="15">
        <v>2021</v>
      </c>
      <c r="C1543" s="13" t="s">
        <v>9</v>
      </c>
      <c r="D1543" s="15">
        <v>20</v>
      </c>
      <c r="E1543" s="13" t="s">
        <v>14</v>
      </c>
      <c r="F1543" s="13" t="s">
        <v>11</v>
      </c>
      <c r="G1543" s="13" t="s">
        <v>12</v>
      </c>
      <c r="H1543" s="13" t="s">
        <v>15</v>
      </c>
      <c r="I1543" s="3">
        <f t="shared" si="168"/>
        <v>70</v>
      </c>
      <c r="J1543" s="7">
        <f t="shared" si="169"/>
        <v>70</v>
      </c>
      <c r="K1543" s="3">
        <f>LEN(H1543)</f>
        <v>3</v>
      </c>
      <c r="L1543" s="13" t="str">
        <f>IF(OR(AND(LEN(H1543&gt;3),ISERROR(FIND("-",H1543,1))),AND(LEN(H1543)&gt;3,ISERROR(FIND("+",H1543,1)))),LEFT(H1543,2),H1543)</f>
        <v>70</v>
      </c>
      <c r="M1543" s="13" t="str">
        <f>IF(AND(LEN(H1543&gt;3),ISERROR(FIND("+",H1543,1))),RIGHT(H1543,2),IF(AND(LEN(H1543)=3,ISERROR(FIND("-",H1543,1))),LEFT(H1543,2),H1543))</f>
        <v>70</v>
      </c>
      <c r="N1543" s="13" t="str">
        <f>SUBSTITUTE(H1543,"+","-")</f>
        <v>70-</v>
      </c>
      <c r="O1543" s="3">
        <f t="shared" si="170"/>
        <v>3</v>
      </c>
      <c r="P1543" s="3">
        <f t="shared" si="171"/>
        <v>3</v>
      </c>
      <c r="Q1543" s="7">
        <f t="shared" si="172"/>
        <v>70</v>
      </c>
      <c r="R1543" s="7">
        <f t="shared" si="173"/>
        <v>70</v>
      </c>
      <c r="S1543" s="13" t="e">
        <f>VLOOKUP(A1543,history!$B:$F,2,0)</f>
        <v>#N/A</v>
      </c>
      <c r="T1543" s="13">
        <f>VLOOKUP($C1543,日期!$A:$D,3,0)</f>
        <v>5</v>
      </c>
      <c r="U1543" s="13">
        <f>VLOOKUP($C1543,日期!$A:$D,4,0)</f>
        <v>1</v>
      </c>
      <c r="V1543" s="65">
        <f t="shared" si="174"/>
        <v>44317</v>
      </c>
      <c r="W1543" s="13" t="s">
        <v>3107</v>
      </c>
    </row>
    <row r="1544" spans="1:23" ht="15">
      <c r="A1544" s="15">
        <v>2780</v>
      </c>
      <c r="B1544" s="15">
        <v>2021</v>
      </c>
      <c r="C1544" s="13" t="s">
        <v>9</v>
      </c>
      <c r="D1544" s="15">
        <v>20</v>
      </c>
      <c r="E1544" s="13" t="s">
        <v>14</v>
      </c>
      <c r="F1544" s="13" t="s">
        <v>17</v>
      </c>
      <c r="G1544" s="13" t="s">
        <v>12</v>
      </c>
      <c r="H1544" s="13" t="s">
        <v>15</v>
      </c>
      <c r="I1544" s="3">
        <f t="shared" si="168"/>
        <v>70</v>
      </c>
      <c r="J1544" s="7">
        <f t="shared" si="169"/>
        <v>70</v>
      </c>
      <c r="K1544" s="3">
        <f>LEN(H1544)</f>
        <v>3</v>
      </c>
      <c r="L1544" s="13" t="str">
        <f>IF(OR(AND(LEN(H1544&gt;3),ISERROR(FIND("-",H1544,1))),AND(LEN(H1544)&gt;3,ISERROR(FIND("+",H1544,1)))),LEFT(H1544,2),H1544)</f>
        <v>70</v>
      </c>
      <c r="M1544" s="13" t="str">
        <f>IF(AND(LEN(H1544&gt;3),ISERROR(FIND("+",H1544,1))),RIGHT(H1544,2),IF(AND(LEN(H1544)=3,ISERROR(FIND("-",H1544,1))),LEFT(H1544,2),H1544))</f>
        <v>70</v>
      </c>
      <c r="N1544" s="13" t="str">
        <f>SUBSTITUTE(H1544,"+","-")</f>
        <v>70-</v>
      </c>
      <c r="O1544" s="3">
        <f t="shared" si="170"/>
        <v>3</v>
      </c>
      <c r="P1544" s="3">
        <f t="shared" si="171"/>
        <v>3</v>
      </c>
      <c r="Q1544" s="7">
        <f t="shared" si="172"/>
        <v>70</v>
      </c>
      <c r="R1544" s="7">
        <f t="shared" si="173"/>
        <v>70</v>
      </c>
      <c r="S1544" s="13" t="e">
        <f>VLOOKUP(A1544,history!$B:$F,2,0)</f>
        <v>#N/A</v>
      </c>
      <c r="T1544" s="13">
        <f>VLOOKUP($C1544,日期!$A:$D,3,0)</f>
        <v>5</v>
      </c>
      <c r="U1544" s="13">
        <f>VLOOKUP($C1544,日期!$A:$D,4,0)</f>
        <v>1</v>
      </c>
      <c r="V1544" s="65">
        <f t="shared" si="174"/>
        <v>44317</v>
      </c>
      <c r="W1544" s="13" t="s">
        <v>3108</v>
      </c>
    </row>
    <row r="1545" spans="1:23" ht="15">
      <c r="A1545" s="15">
        <v>2779</v>
      </c>
      <c r="B1545" s="15">
        <v>2021</v>
      </c>
      <c r="C1545" s="13" t="s">
        <v>9</v>
      </c>
      <c r="D1545" s="15">
        <v>20</v>
      </c>
      <c r="E1545" s="13" t="s">
        <v>14</v>
      </c>
      <c r="F1545" s="13" t="s">
        <v>17</v>
      </c>
      <c r="G1545" s="13" t="s">
        <v>12</v>
      </c>
      <c r="H1545" s="13" t="s">
        <v>34</v>
      </c>
      <c r="I1545" s="3">
        <f t="shared" si="168"/>
        <v>35</v>
      </c>
      <c r="J1545" s="7">
        <f t="shared" si="169"/>
        <v>39</v>
      </c>
      <c r="K1545" s="3">
        <f>LEN(H1545)</f>
        <v>5</v>
      </c>
      <c r="L1545" s="13" t="str">
        <f>IF(OR(AND(LEN(H1545&gt;3),ISERROR(FIND("-",H1545,1))),AND(LEN(H1545)&gt;3,ISERROR(FIND("+",H1545,1)))),LEFT(H1545,2),H1545)</f>
        <v>35</v>
      </c>
      <c r="M1545" s="13" t="str">
        <f>IF(AND(LEN(H1545&gt;3),ISERROR(FIND("+",H1545,1))),RIGHT(H1545,2),IF(AND(LEN(H1545)=3,ISERROR(FIND("-",H1545,1))),LEFT(H1545,2),H1545))</f>
        <v>39</v>
      </c>
      <c r="N1545" s="13" t="str">
        <f>SUBSTITUTE(H1545,"+","-")</f>
        <v>35-39</v>
      </c>
      <c r="O1545" s="3">
        <f t="shared" si="170"/>
        <v>5</v>
      </c>
      <c r="P1545" s="3">
        <f t="shared" si="171"/>
        <v>3</v>
      </c>
      <c r="Q1545" s="7">
        <f t="shared" si="172"/>
        <v>35</v>
      </c>
      <c r="R1545" s="7">
        <f t="shared" si="173"/>
        <v>39</v>
      </c>
      <c r="S1545" s="13" t="e">
        <f>VLOOKUP(A1545,history!$B:$F,2,0)</f>
        <v>#N/A</v>
      </c>
      <c r="T1545" s="13">
        <f>VLOOKUP($C1545,日期!$A:$D,3,0)</f>
        <v>5</v>
      </c>
      <c r="U1545" s="13">
        <f>VLOOKUP($C1545,日期!$A:$D,4,0)</f>
        <v>1</v>
      </c>
      <c r="V1545" s="65">
        <f t="shared" si="174"/>
        <v>44317</v>
      </c>
      <c r="W1545" s="13" t="s">
        <v>3109</v>
      </c>
    </row>
    <row r="1546" spans="1:23" ht="15">
      <c r="A1546" s="15">
        <v>2778</v>
      </c>
      <c r="B1546" s="15">
        <v>2021</v>
      </c>
      <c r="C1546" s="13" t="s">
        <v>9</v>
      </c>
      <c r="D1546" s="15">
        <v>20</v>
      </c>
      <c r="E1546" s="13" t="s">
        <v>10</v>
      </c>
      <c r="F1546" s="13" t="s">
        <v>11</v>
      </c>
      <c r="G1546" s="13" t="s">
        <v>12</v>
      </c>
      <c r="H1546" s="13" t="s">
        <v>15</v>
      </c>
      <c r="I1546" s="3">
        <f t="shared" si="168"/>
        <v>70</v>
      </c>
      <c r="J1546" s="7">
        <f t="shared" si="169"/>
        <v>70</v>
      </c>
      <c r="K1546" s="3">
        <f>LEN(H1546)</f>
        <v>3</v>
      </c>
      <c r="L1546" s="13" t="str">
        <f>IF(OR(AND(LEN(H1546&gt;3),ISERROR(FIND("-",H1546,1))),AND(LEN(H1546)&gt;3,ISERROR(FIND("+",H1546,1)))),LEFT(H1546,2),H1546)</f>
        <v>70</v>
      </c>
      <c r="M1546" s="13" t="str">
        <f>IF(AND(LEN(H1546&gt;3),ISERROR(FIND("+",H1546,1))),RIGHT(H1546,2),IF(AND(LEN(H1546)=3,ISERROR(FIND("-",H1546,1))),LEFT(H1546,2),H1546))</f>
        <v>70</v>
      </c>
      <c r="N1546" s="13" t="str">
        <f>SUBSTITUTE(H1546,"+","-")</f>
        <v>70-</v>
      </c>
      <c r="O1546" s="3">
        <f t="shared" si="170"/>
        <v>3</v>
      </c>
      <c r="P1546" s="3">
        <f t="shared" si="171"/>
        <v>3</v>
      </c>
      <c r="Q1546" s="7">
        <f t="shared" si="172"/>
        <v>70</v>
      </c>
      <c r="R1546" s="7">
        <f t="shared" si="173"/>
        <v>70</v>
      </c>
      <c r="S1546" s="13" t="e">
        <f>VLOOKUP(A1546,history!$B:$F,2,0)</f>
        <v>#N/A</v>
      </c>
      <c r="T1546" s="13">
        <f>VLOOKUP($C1546,日期!$A:$D,3,0)</f>
        <v>5</v>
      </c>
      <c r="U1546" s="13">
        <f>VLOOKUP($C1546,日期!$A:$D,4,0)</f>
        <v>1</v>
      </c>
      <c r="V1546" s="65">
        <f t="shared" si="174"/>
        <v>44317</v>
      </c>
      <c r="W1546" s="13" t="s">
        <v>3110</v>
      </c>
    </row>
    <row r="1547" spans="1:23" ht="15">
      <c r="A1547" s="15">
        <v>2777</v>
      </c>
      <c r="B1547" s="15">
        <v>2021</v>
      </c>
      <c r="C1547" s="13" t="s">
        <v>9</v>
      </c>
      <c r="D1547" s="15">
        <v>20</v>
      </c>
      <c r="E1547" s="13" t="s">
        <v>10</v>
      </c>
      <c r="F1547" s="13" t="s">
        <v>11</v>
      </c>
      <c r="G1547" s="13" t="s">
        <v>12</v>
      </c>
      <c r="H1547" s="13" t="s">
        <v>37</v>
      </c>
      <c r="I1547" s="3">
        <f t="shared" si="168"/>
        <v>50</v>
      </c>
      <c r="J1547" s="7">
        <f t="shared" si="169"/>
        <v>54</v>
      </c>
      <c r="K1547" s="3">
        <f>LEN(H1547)</f>
        <v>5</v>
      </c>
      <c r="L1547" s="13" t="str">
        <f>IF(OR(AND(LEN(H1547&gt;3),ISERROR(FIND("-",H1547,1))),AND(LEN(H1547)&gt;3,ISERROR(FIND("+",H1547,1)))),LEFT(H1547,2),H1547)</f>
        <v>50</v>
      </c>
      <c r="M1547" s="13" t="str">
        <f>IF(AND(LEN(H1547&gt;3),ISERROR(FIND("+",H1547,1))),RIGHT(H1547,2),IF(AND(LEN(H1547)=3,ISERROR(FIND("-",H1547,1))),LEFT(H1547,2),H1547))</f>
        <v>54</v>
      </c>
      <c r="N1547" s="13" t="str">
        <f>SUBSTITUTE(H1547,"+","-")</f>
        <v>50-54</v>
      </c>
      <c r="O1547" s="3">
        <f t="shared" si="170"/>
        <v>5</v>
      </c>
      <c r="P1547" s="3">
        <f t="shared" si="171"/>
        <v>3</v>
      </c>
      <c r="Q1547" s="7">
        <f t="shared" si="172"/>
        <v>50</v>
      </c>
      <c r="R1547" s="7">
        <f t="shared" si="173"/>
        <v>54</v>
      </c>
      <c r="S1547" s="13" t="e">
        <f>VLOOKUP(A1547,history!$B:$F,2,0)</f>
        <v>#N/A</v>
      </c>
      <c r="T1547" s="13">
        <f>VLOOKUP($C1547,日期!$A:$D,3,0)</f>
        <v>5</v>
      </c>
      <c r="U1547" s="13">
        <f>VLOOKUP($C1547,日期!$A:$D,4,0)</f>
        <v>1</v>
      </c>
      <c r="V1547" s="65">
        <f t="shared" si="174"/>
        <v>44317</v>
      </c>
      <c r="W1547" s="13" t="s">
        <v>3111</v>
      </c>
    </row>
    <row r="1548" spans="1:23" ht="15">
      <c r="A1548" s="15">
        <v>2776</v>
      </c>
      <c r="B1548" s="15">
        <v>2021</v>
      </c>
      <c r="C1548" s="13" t="s">
        <v>9</v>
      </c>
      <c r="D1548" s="15">
        <v>20</v>
      </c>
      <c r="E1548" s="13" t="s">
        <v>10</v>
      </c>
      <c r="F1548" s="13" t="s">
        <v>17</v>
      </c>
      <c r="G1548" s="13" t="s">
        <v>12</v>
      </c>
      <c r="H1548" s="13" t="s">
        <v>32</v>
      </c>
      <c r="I1548" s="3">
        <f t="shared" si="168"/>
        <v>60</v>
      </c>
      <c r="J1548" s="7">
        <f t="shared" si="169"/>
        <v>64</v>
      </c>
      <c r="K1548" s="3">
        <f>LEN(H1548)</f>
        <v>5</v>
      </c>
      <c r="L1548" s="13" t="str">
        <f>IF(OR(AND(LEN(H1548&gt;3),ISERROR(FIND("-",H1548,1))),AND(LEN(H1548)&gt;3,ISERROR(FIND("+",H1548,1)))),LEFT(H1548,2),H1548)</f>
        <v>60</v>
      </c>
      <c r="M1548" s="13" t="str">
        <f>IF(AND(LEN(H1548&gt;3),ISERROR(FIND("+",H1548,1))),RIGHT(H1548,2),IF(AND(LEN(H1548)=3,ISERROR(FIND("-",H1548,1))),LEFT(H1548,2),H1548))</f>
        <v>64</v>
      </c>
      <c r="N1548" s="13" t="str">
        <f>SUBSTITUTE(H1548,"+","-")</f>
        <v>60-64</v>
      </c>
      <c r="O1548" s="3">
        <f t="shared" si="170"/>
        <v>5</v>
      </c>
      <c r="P1548" s="3">
        <f t="shared" si="171"/>
        <v>3</v>
      </c>
      <c r="Q1548" s="7">
        <f t="shared" si="172"/>
        <v>60</v>
      </c>
      <c r="R1548" s="7">
        <f t="shared" si="173"/>
        <v>64</v>
      </c>
      <c r="S1548" s="13" t="e">
        <f>VLOOKUP(A1548,history!$B:$F,2,0)</f>
        <v>#N/A</v>
      </c>
      <c r="T1548" s="13">
        <f>VLOOKUP($C1548,日期!$A:$D,3,0)</f>
        <v>5</v>
      </c>
      <c r="U1548" s="13">
        <f>VLOOKUP($C1548,日期!$A:$D,4,0)</f>
        <v>1</v>
      </c>
      <c r="V1548" s="65">
        <f t="shared" si="174"/>
        <v>44317</v>
      </c>
      <c r="W1548" s="13" t="s">
        <v>3112</v>
      </c>
    </row>
    <row r="1549" spans="1:23" ht="15">
      <c r="A1549" s="15">
        <v>2775</v>
      </c>
      <c r="B1549" s="15">
        <v>2021</v>
      </c>
      <c r="C1549" s="13" t="s">
        <v>9</v>
      </c>
      <c r="D1549" s="15">
        <v>20</v>
      </c>
      <c r="E1549" s="13" t="s">
        <v>10</v>
      </c>
      <c r="F1549" s="13" t="s">
        <v>17</v>
      </c>
      <c r="G1549" s="13" t="s">
        <v>12</v>
      </c>
      <c r="H1549" s="13" t="s">
        <v>31</v>
      </c>
      <c r="I1549" s="3">
        <f t="shared" si="168"/>
        <v>25</v>
      </c>
      <c r="J1549" s="7">
        <f t="shared" si="169"/>
        <v>29</v>
      </c>
      <c r="K1549" s="3">
        <f>LEN(H1549)</f>
        <v>5</v>
      </c>
      <c r="L1549" s="13" t="str">
        <f>IF(OR(AND(LEN(H1549&gt;3),ISERROR(FIND("-",H1549,1))),AND(LEN(H1549)&gt;3,ISERROR(FIND("+",H1549,1)))),LEFT(H1549,2),H1549)</f>
        <v>25</v>
      </c>
      <c r="M1549" s="13" t="str">
        <f>IF(AND(LEN(H1549&gt;3),ISERROR(FIND("+",H1549,1))),RIGHT(H1549,2),IF(AND(LEN(H1549)=3,ISERROR(FIND("-",H1549,1))),LEFT(H1549,2),H1549))</f>
        <v>29</v>
      </c>
      <c r="N1549" s="13" t="str">
        <f>SUBSTITUTE(H1549,"+","-")</f>
        <v>25-29</v>
      </c>
      <c r="O1549" s="3">
        <f t="shared" si="170"/>
        <v>5</v>
      </c>
      <c r="P1549" s="3">
        <f t="shared" si="171"/>
        <v>3</v>
      </c>
      <c r="Q1549" s="7">
        <f t="shared" si="172"/>
        <v>25</v>
      </c>
      <c r="R1549" s="7">
        <f t="shared" si="173"/>
        <v>29</v>
      </c>
      <c r="S1549" s="13" t="e">
        <f>VLOOKUP(A1549,history!$B:$F,2,0)</f>
        <v>#N/A</v>
      </c>
      <c r="T1549" s="13">
        <f>VLOOKUP($C1549,日期!$A:$D,3,0)</f>
        <v>5</v>
      </c>
      <c r="U1549" s="13">
        <f>VLOOKUP($C1549,日期!$A:$D,4,0)</f>
        <v>1</v>
      </c>
      <c r="V1549" s="65">
        <f t="shared" si="174"/>
        <v>44317</v>
      </c>
      <c r="W1549" s="13" t="s">
        <v>3113</v>
      </c>
    </row>
    <row r="1550" spans="1:23" ht="15">
      <c r="A1550" s="15">
        <v>2774</v>
      </c>
      <c r="B1550" s="15">
        <v>2021</v>
      </c>
      <c r="C1550" s="13" t="s">
        <v>9</v>
      </c>
      <c r="D1550" s="15">
        <v>20</v>
      </c>
      <c r="E1550" s="13" t="s">
        <v>14</v>
      </c>
      <c r="F1550" s="13" t="s">
        <v>11</v>
      </c>
      <c r="G1550" s="13" t="s">
        <v>12</v>
      </c>
      <c r="H1550" s="13" t="s">
        <v>15</v>
      </c>
      <c r="I1550" s="3">
        <f t="shared" si="168"/>
        <v>70</v>
      </c>
      <c r="J1550" s="7">
        <f t="shared" si="169"/>
        <v>70</v>
      </c>
      <c r="K1550" s="3">
        <f>LEN(H1550)</f>
        <v>3</v>
      </c>
      <c r="L1550" s="13" t="str">
        <f>IF(OR(AND(LEN(H1550&gt;3),ISERROR(FIND("-",H1550,1))),AND(LEN(H1550)&gt;3,ISERROR(FIND("+",H1550,1)))),LEFT(H1550,2),H1550)</f>
        <v>70</v>
      </c>
      <c r="M1550" s="13" t="str">
        <f>IF(AND(LEN(H1550&gt;3),ISERROR(FIND("+",H1550,1))),RIGHT(H1550,2),IF(AND(LEN(H1550)=3,ISERROR(FIND("-",H1550,1))),LEFT(H1550,2),H1550))</f>
        <v>70</v>
      </c>
      <c r="N1550" s="13" t="str">
        <f>SUBSTITUTE(H1550,"+","-")</f>
        <v>70-</v>
      </c>
      <c r="O1550" s="3">
        <f t="shared" si="170"/>
        <v>3</v>
      </c>
      <c r="P1550" s="3">
        <f t="shared" si="171"/>
        <v>3</v>
      </c>
      <c r="Q1550" s="7">
        <f t="shared" si="172"/>
        <v>70</v>
      </c>
      <c r="R1550" s="7">
        <f t="shared" si="173"/>
        <v>70</v>
      </c>
      <c r="S1550" s="13" t="e">
        <f>VLOOKUP(A1550,history!$B:$F,2,0)</f>
        <v>#N/A</v>
      </c>
      <c r="T1550" s="13">
        <f>VLOOKUP($C1550,日期!$A:$D,3,0)</f>
        <v>5</v>
      </c>
      <c r="U1550" s="13">
        <f>VLOOKUP($C1550,日期!$A:$D,4,0)</f>
        <v>1</v>
      </c>
      <c r="V1550" s="65">
        <f t="shared" si="174"/>
        <v>44317</v>
      </c>
      <c r="W1550" s="13" t="s">
        <v>3114</v>
      </c>
    </row>
    <row r="1551" spans="1:23" ht="15">
      <c r="A1551" s="15">
        <v>2773</v>
      </c>
      <c r="B1551" s="15">
        <v>2021</v>
      </c>
      <c r="C1551" s="13" t="s">
        <v>9</v>
      </c>
      <c r="D1551" s="15">
        <v>20</v>
      </c>
      <c r="E1551" s="13" t="s">
        <v>14</v>
      </c>
      <c r="F1551" s="13" t="s">
        <v>17</v>
      </c>
      <c r="G1551" s="13" t="s">
        <v>12</v>
      </c>
      <c r="H1551" s="13" t="s">
        <v>15</v>
      </c>
      <c r="I1551" s="3">
        <f t="shared" si="168"/>
        <v>70</v>
      </c>
      <c r="J1551" s="7">
        <f t="shared" si="169"/>
        <v>70</v>
      </c>
      <c r="K1551" s="3">
        <f>LEN(H1551)</f>
        <v>3</v>
      </c>
      <c r="L1551" s="13" t="str">
        <f>IF(OR(AND(LEN(H1551&gt;3),ISERROR(FIND("-",H1551,1))),AND(LEN(H1551)&gt;3,ISERROR(FIND("+",H1551,1)))),LEFT(H1551,2),H1551)</f>
        <v>70</v>
      </c>
      <c r="M1551" s="13" t="str">
        <f>IF(AND(LEN(H1551&gt;3),ISERROR(FIND("+",H1551,1))),RIGHT(H1551,2),IF(AND(LEN(H1551)=3,ISERROR(FIND("-",H1551,1))),LEFT(H1551,2),H1551))</f>
        <v>70</v>
      </c>
      <c r="N1551" s="13" t="str">
        <f>SUBSTITUTE(H1551,"+","-")</f>
        <v>70-</v>
      </c>
      <c r="O1551" s="3">
        <f t="shared" si="170"/>
        <v>3</v>
      </c>
      <c r="P1551" s="3">
        <f t="shared" si="171"/>
        <v>3</v>
      </c>
      <c r="Q1551" s="7">
        <f t="shared" si="172"/>
        <v>70</v>
      </c>
      <c r="R1551" s="7">
        <f t="shared" si="173"/>
        <v>70</v>
      </c>
      <c r="S1551" s="13" t="e">
        <f>VLOOKUP(A1551,history!$B:$F,2,0)</f>
        <v>#N/A</v>
      </c>
      <c r="T1551" s="13">
        <f>VLOOKUP($C1551,日期!$A:$D,3,0)</f>
        <v>5</v>
      </c>
      <c r="U1551" s="13">
        <f>VLOOKUP($C1551,日期!$A:$D,4,0)</f>
        <v>1</v>
      </c>
      <c r="V1551" s="65">
        <f t="shared" si="174"/>
        <v>44317</v>
      </c>
      <c r="W1551" s="13" t="s">
        <v>3115</v>
      </c>
    </row>
    <row r="1552" spans="1:23" ht="15">
      <c r="A1552" s="15">
        <v>2772</v>
      </c>
      <c r="B1552" s="15">
        <v>2021</v>
      </c>
      <c r="C1552" s="13" t="s">
        <v>9</v>
      </c>
      <c r="D1552" s="15">
        <v>20</v>
      </c>
      <c r="E1552" s="13" t="s">
        <v>14</v>
      </c>
      <c r="F1552" s="13" t="s">
        <v>17</v>
      </c>
      <c r="G1552" s="13" t="s">
        <v>12</v>
      </c>
      <c r="H1552" s="13" t="s">
        <v>34</v>
      </c>
      <c r="I1552" s="3">
        <f t="shared" si="168"/>
        <v>35</v>
      </c>
      <c r="J1552" s="7">
        <f t="shared" si="169"/>
        <v>39</v>
      </c>
      <c r="K1552" s="3">
        <f>LEN(H1552)</f>
        <v>5</v>
      </c>
      <c r="L1552" s="13" t="str">
        <f>IF(OR(AND(LEN(H1552&gt;3),ISERROR(FIND("-",H1552,1))),AND(LEN(H1552)&gt;3,ISERROR(FIND("+",H1552,1)))),LEFT(H1552,2),H1552)</f>
        <v>35</v>
      </c>
      <c r="M1552" s="13" t="str">
        <f>IF(AND(LEN(H1552&gt;3),ISERROR(FIND("+",H1552,1))),RIGHT(H1552,2),IF(AND(LEN(H1552)=3,ISERROR(FIND("-",H1552,1))),LEFT(H1552,2),H1552))</f>
        <v>39</v>
      </c>
      <c r="N1552" s="13" t="str">
        <f>SUBSTITUTE(H1552,"+","-")</f>
        <v>35-39</v>
      </c>
      <c r="O1552" s="3">
        <f t="shared" si="170"/>
        <v>5</v>
      </c>
      <c r="P1552" s="3">
        <f t="shared" si="171"/>
        <v>3</v>
      </c>
      <c r="Q1552" s="7">
        <f t="shared" si="172"/>
        <v>35</v>
      </c>
      <c r="R1552" s="7">
        <f t="shared" si="173"/>
        <v>39</v>
      </c>
      <c r="S1552" s="13" t="e">
        <f>VLOOKUP(A1552,history!$B:$F,2,0)</f>
        <v>#N/A</v>
      </c>
      <c r="T1552" s="13">
        <f>VLOOKUP($C1552,日期!$A:$D,3,0)</f>
        <v>5</v>
      </c>
      <c r="U1552" s="13">
        <f>VLOOKUP($C1552,日期!$A:$D,4,0)</f>
        <v>1</v>
      </c>
      <c r="V1552" s="65">
        <f t="shared" si="174"/>
        <v>44317</v>
      </c>
      <c r="W1552" s="13" t="s">
        <v>3116</v>
      </c>
    </row>
    <row r="1553" spans="1:23" ht="15">
      <c r="A1553" s="15">
        <v>2771</v>
      </c>
      <c r="B1553" s="15">
        <v>2021</v>
      </c>
      <c r="C1553" s="13" t="s">
        <v>9</v>
      </c>
      <c r="D1553" s="15">
        <v>20</v>
      </c>
      <c r="E1553" s="13" t="s">
        <v>10</v>
      </c>
      <c r="F1553" s="13" t="s">
        <v>11</v>
      </c>
      <c r="G1553" s="13" t="s">
        <v>12</v>
      </c>
      <c r="H1553" s="13" t="s">
        <v>15</v>
      </c>
      <c r="I1553" s="3">
        <f t="shared" si="168"/>
        <v>70</v>
      </c>
      <c r="J1553" s="7">
        <f t="shared" si="169"/>
        <v>70</v>
      </c>
      <c r="K1553" s="3">
        <f>LEN(H1553)</f>
        <v>3</v>
      </c>
      <c r="L1553" s="13" t="str">
        <f>IF(OR(AND(LEN(H1553&gt;3),ISERROR(FIND("-",H1553,1))),AND(LEN(H1553)&gt;3,ISERROR(FIND("+",H1553,1)))),LEFT(H1553,2),H1553)</f>
        <v>70</v>
      </c>
      <c r="M1553" s="13" t="str">
        <f>IF(AND(LEN(H1553&gt;3),ISERROR(FIND("+",H1553,1))),RIGHT(H1553,2),IF(AND(LEN(H1553)=3,ISERROR(FIND("-",H1553,1))),LEFT(H1553,2),H1553))</f>
        <v>70</v>
      </c>
      <c r="N1553" s="13" t="str">
        <f>SUBSTITUTE(H1553,"+","-")</f>
        <v>70-</v>
      </c>
      <c r="O1553" s="3">
        <f t="shared" si="170"/>
        <v>3</v>
      </c>
      <c r="P1553" s="3">
        <f t="shared" si="171"/>
        <v>3</v>
      </c>
      <c r="Q1553" s="7">
        <f t="shared" si="172"/>
        <v>70</v>
      </c>
      <c r="R1553" s="7">
        <f t="shared" si="173"/>
        <v>70</v>
      </c>
      <c r="S1553" s="13" t="e">
        <f>VLOOKUP(A1553,history!$B:$F,2,0)</f>
        <v>#N/A</v>
      </c>
      <c r="T1553" s="13">
        <f>VLOOKUP($C1553,日期!$A:$D,3,0)</f>
        <v>5</v>
      </c>
      <c r="U1553" s="13">
        <f>VLOOKUP($C1553,日期!$A:$D,4,0)</f>
        <v>1</v>
      </c>
      <c r="V1553" s="65">
        <f t="shared" si="174"/>
        <v>44317</v>
      </c>
      <c r="W1553" s="13" t="s">
        <v>3117</v>
      </c>
    </row>
    <row r="1554" spans="1:23" ht="15">
      <c r="A1554" s="15">
        <v>2770</v>
      </c>
      <c r="B1554" s="15">
        <v>2021</v>
      </c>
      <c r="C1554" s="13" t="s">
        <v>9</v>
      </c>
      <c r="D1554" s="15">
        <v>20</v>
      </c>
      <c r="E1554" s="13" t="s">
        <v>10</v>
      </c>
      <c r="F1554" s="13" t="s">
        <v>11</v>
      </c>
      <c r="G1554" s="13" t="s">
        <v>12</v>
      </c>
      <c r="H1554" s="13" t="s">
        <v>37</v>
      </c>
      <c r="I1554" s="3">
        <f t="shared" si="168"/>
        <v>50</v>
      </c>
      <c r="J1554" s="7">
        <f t="shared" si="169"/>
        <v>54</v>
      </c>
      <c r="K1554" s="3">
        <f>LEN(H1554)</f>
        <v>5</v>
      </c>
      <c r="L1554" s="13" t="str">
        <f>IF(OR(AND(LEN(H1554&gt;3),ISERROR(FIND("-",H1554,1))),AND(LEN(H1554)&gt;3,ISERROR(FIND("+",H1554,1)))),LEFT(H1554,2),H1554)</f>
        <v>50</v>
      </c>
      <c r="M1554" s="13" t="str">
        <f>IF(AND(LEN(H1554&gt;3),ISERROR(FIND("+",H1554,1))),RIGHT(H1554,2),IF(AND(LEN(H1554)=3,ISERROR(FIND("-",H1554,1))),LEFT(H1554,2),H1554))</f>
        <v>54</v>
      </c>
      <c r="N1554" s="13" t="str">
        <f>SUBSTITUTE(H1554,"+","-")</f>
        <v>50-54</v>
      </c>
      <c r="O1554" s="3">
        <f t="shared" si="170"/>
        <v>5</v>
      </c>
      <c r="P1554" s="3">
        <f t="shared" si="171"/>
        <v>3</v>
      </c>
      <c r="Q1554" s="7">
        <f t="shared" si="172"/>
        <v>50</v>
      </c>
      <c r="R1554" s="7">
        <f t="shared" si="173"/>
        <v>54</v>
      </c>
      <c r="S1554" s="13" t="e">
        <f>VLOOKUP(A1554,history!$B:$F,2,0)</f>
        <v>#N/A</v>
      </c>
      <c r="T1554" s="13">
        <f>VLOOKUP($C1554,日期!$A:$D,3,0)</f>
        <v>5</v>
      </c>
      <c r="U1554" s="13">
        <f>VLOOKUP($C1554,日期!$A:$D,4,0)</f>
        <v>1</v>
      </c>
      <c r="V1554" s="65">
        <f t="shared" si="174"/>
        <v>44317</v>
      </c>
      <c r="W1554" s="13" t="s">
        <v>3118</v>
      </c>
    </row>
    <row r="1555" spans="1:23" ht="15">
      <c r="A1555" s="15">
        <v>2769</v>
      </c>
      <c r="B1555" s="15">
        <v>2021</v>
      </c>
      <c r="C1555" s="13" t="s">
        <v>9</v>
      </c>
      <c r="D1555" s="15">
        <v>20</v>
      </c>
      <c r="E1555" s="13" t="s">
        <v>10</v>
      </c>
      <c r="F1555" s="13" t="s">
        <v>17</v>
      </c>
      <c r="G1555" s="13" t="s">
        <v>12</v>
      </c>
      <c r="H1555" s="13" t="s">
        <v>32</v>
      </c>
      <c r="I1555" s="3">
        <f t="shared" si="168"/>
        <v>60</v>
      </c>
      <c r="J1555" s="7">
        <f t="shared" si="169"/>
        <v>64</v>
      </c>
      <c r="K1555" s="3">
        <f>LEN(H1555)</f>
        <v>5</v>
      </c>
      <c r="L1555" s="13" t="str">
        <f>IF(OR(AND(LEN(H1555&gt;3),ISERROR(FIND("-",H1555,1))),AND(LEN(H1555)&gt;3,ISERROR(FIND("+",H1555,1)))),LEFT(H1555,2),H1555)</f>
        <v>60</v>
      </c>
      <c r="M1555" s="13" t="str">
        <f>IF(AND(LEN(H1555&gt;3),ISERROR(FIND("+",H1555,1))),RIGHT(H1555,2),IF(AND(LEN(H1555)=3,ISERROR(FIND("-",H1555,1))),LEFT(H1555,2),H1555))</f>
        <v>64</v>
      </c>
      <c r="N1555" s="13" t="str">
        <f>SUBSTITUTE(H1555,"+","-")</f>
        <v>60-64</v>
      </c>
      <c r="O1555" s="3">
        <f t="shared" si="170"/>
        <v>5</v>
      </c>
      <c r="P1555" s="3">
        <f t="shared" si="171"/>
        <v>3</v>
      </c>
      <c r="Q1555" s="7">
        <f t="shared" si="172"/>
        <v>60</v>
      </c>
      <c r="R1555" s="7">
        <f t="shared" si="173"/>
        <v>64</v>
      </c>
      <c r="S1555" s="13" t="e">
        <f>VLOOKUP(A1555,history!$B:$F,2,0)</f>
        <v>#N/A</v>
      </c>
      <c r="T1555" s="13">
        <f>VLOOKUP($C1555,日期!$A:$D,3,0)</f>
        <v>5</v>
      </c>
      <c r="U1555" s="13">
        <f>VLOOKUP($C1555,日期!$A:$D,4,0)</f>
        <v>1</v>
      </c>
      <c r="V1555" s="65">
        <f t="shared" si="174"/>
        <v>44317</v>
      </c>
      <c r="W1555" s="13" t="s">
        <v>3119</v>
      </c>
    </row>
    <row r="1556" spans="1:23" ht="15">
      <c r="A1556" s="15">
        <v>2768</v>
      </c>
      <c r="B1556" s="15">
        <v>2021</v>
      </c>
      <c r="C1556" s="13" t="s">
        <v>9</v>
      </c>
      <c r="D1556" s="15">
        <v>20</v>
      </c>
      <c r="E1556" s="13" t="s">
        <v>10</v>
      </c>
      <c r="F1556" s="13" t="s">
        <v>17</v>
      </c>
      <c r="G1556" s="13" t="s">
        <v>12</v>
      </c>
      <c r="H1556" s="13" t="s">
        <v>31</v>
      </c>
      <c r="I1556" s="3">
        <f t="shared" si="168"/>
        <v>25</v>
      </c>
      <c r="J1556" s="7">
        <f t="shared" si="169"/>
        <v>29</v>
      </c>
      <c r="K1556" s="3">
        <f>LEN(H1556)</f>
        <v>5</v>
      </c>
      <c r="L1556" s="13" t="str">
        <f>IF(OR(AND(LEN(H1556&gt;3),ISERROR(FIND("-",H1556,1))),AND(LEN(H1556)&gt;3,ISERROR(FIND("+",H1556,1)))),LEFT(H1556,2),H1556)</f>
        <v>25</v>
      </c>
      <c r="M1556" s="13" t="str">
        <f>IF(AND(LEN(H1556&gt;3),ISERROR(FIND("+",H1556,1))),RIGHT(H1556,2),IF(AND(LEN(H1556)=3,ISERROR(FIND("-",H1556,1))),LEFT(H1556,2),H1556))</f>
        <v>29</v>
      </c>
      <c r="N1556" s="13" t="str">
        <f>SUBSTITUTE(H1556,"+","-")</f>
        <v>25-29</v>
      </c>
      <c r="O1556" s="3">
        <f t="shared" si="170"/>
        <v>5</v>
      </c>
      <c r="P1556" s="3">
        <f t="shared" si="171"/>
        <v>3</v>
      </c>
      <c r="Q1556" s="7">
        <f t="shared" si="172"/>
        <v>25</v>
      </c>
      <c r="R1556" s="7">
        <f t="shared" si="173"/>
        <v>29</v>
      </c>
      <c r="S1556" s="13" t="e">
        <f>VLOOKUP(A1556,history!$B:$F,2,0)</f>
        <v>#N/A</v>
      </c>
      <c r="T1556" s="13">
        <f>VLOOKUP($C1556,日期!$A:$D,3,0)</f>
        <v>5</v>
      </c>
      <c r="U1556" s="13">
        <f>VLOOKUP($C1556,日期!$A:$D,4,0)</f>
        <v>1</v>
      </c>
      <c r="V1556" s="65">
        <f t="shared" si="174"/>
        <v>44317</v>
      </c>
      <c r="W1556" s="13" t="s">
        <v>3120</v>
      </c>
    </row>
    <row r="1557" spans="1:23" ht="15">
      <c r="A1557" s="15">
        <v>2767</v>
      </c>
      <c r="B1557" s="15">
        <v>2021</v>
      </c>
      <c r="C1557" s="13" t="s">
        <v>9</v>
      </c>
      <c r="D1557" s="15">
        <v>20</v>
      </c>
      <c r="E1557" s="13" t="s">
        <v>14</v>
      </c>
      <c r="F1557" s="13" t="s">
        <v>11</v>
      </c>
      <c r="G1557" s="13" t="s">
        <v>12</v>
      </c>
      <c r="H1557" s="13" t="s">
        <v>15</v>
      </c>
      <c r="I1557" s="3">
        <f t="shared" si="168"/>
        <v>70</v>
      </c>
      <c r="J1557" s="7">
        <f t="shared" si="169"/>
        <v>70</v>
      </c>
      <c r="K1557" s="3">
        <f>LEN(H1557)</f>
        <v>3</v>
      </c>
      <c r="L1557" s="13" t="str">
        <f>IF(OR(AND(LEN(H1557&gt;3),ISERROR(FIND("-",H1557,1))),AND(LEN(H1557)&gt;3,ISERROR(FIND("+",H1557,1)))),LEFT(H1557,2),H1557)</f>
        <v>70</v>
      </c>
      <c r="M1557" s="13" t="str">
        <f>IF(AND(LEN(H1557&gt;3),ISERROR(FIND("+",H1557,1))),RIGHT(H1557,2),IF(AND(LEN(H1557)=3,ISERROR(FIND("-",H1557,1))),LEFT(H1557,2),H1557))</f>
        <v>70</v>
      </c>
      <c r="N1557" s="13" t="str">
        <f>SUBSTITUTE(H1557,"+","-")</f>
        <v>70-</v>
      </c>
      <c r="O1557" s="3">
        <f t="shared" si="170"/>
        <v>3</v>
      </c>
      <c r="P1557" s="3">
        <f t="shared" si="171"/>
        <v>3</v>
      </c>
      <c r="Q1557" s="7">
        <f t="shared" si="172"/>
        <v>70</v>
      </c>
      <c r="R1557" s="7">
        <f t="shared" si="173"/>
        <v>70</v>
      </c>
      <c r="S1557" s="13" t="e">
        <f>VLOOKUP(A1557,history!$B:$F,2,0)</f>
        <v>#N/A</v>
      </c>
      <c r="T1557" s="13">
        <f>VLOOKUP($C1557,日期!$A:$D,3,0)</f>
        <v>5</v>
      </c>
      <c r="U1557" s="13">
        <f>VLOOKUP($C1557,日期!$A:$D,4,0)</f>
        <v>1</v>
      </c>
      <c r="V1557" s="65">
        <f t="shared" si="174"/>
        <v>44317</v>
      </c>
      <c r="W1557" s="13" t="s">
        <v>3121</v>
      </c>
    </row>
    <row r="1558" spans="1:23" ht="15">
      <c r="A1558" s="15">
        <v>2766</v>
      </c>
      <c r="B1558" s="15">
        <v>2021</v>
      </c>
      <c r="C1558" s="13" t="s">
        <v>9</v>
      </c>
      <c r="D1558" s="15">
        <v>20</v>
      </c>
      <c r="E1558" s="13" t="s">
        <v>14</v>
      </c>
      <c r="F1558" s="13" t="s">
        <v>17</v>
      </c>
      <c r="G1558" s="13" t="s">
        <v>12</v>
      </c>
      <c r="H1558" s="13" t="s">
        <v>15</v>
      </c>
      <c r="I1558" s="3">
        <f t="shared" si="168"/>
        <v>70</v>
      </c>
      <c r="J1558" s="7">
        <f t="shared" si="169"/>
        <v>70</v>
      </c>
      <c r="K1558" s="3">
        <f>LEN(H1558)</f>
        <v>3</v>
      </c>
      <c r="L1558" s="13" t="str">
        <f>IF(OR(AND(LEN(H1558&gt;3),ISERROR(FIND("-",H1558,1))),AND(LEN(H1558)&gt;3,ISERROR(FIND("+",H1558,1)))),LEFT(H1558,2),H1558)</f>
        <v>70</v>
      </c>
      <c r="M1558" s="13" t="str">
        <f>IF(AND(LEN(H1558&gt;3),ISERROR(FIND("+",H1558,1))),RIGHT(H1558,2),IF(AND(LEN(H1558)=3,ISERROR(FIND("-",H1558,1))),LEFT(H1558,2),H1558))</f>
        <v>70</v>
      </c>
      <c r="N1558" s="13" t="str">
        <f>SUBSTITUTE(H1558,"+","-")</f>
        <v>70-</v>
      </c>
      <c r="O1558" s="3">
        <f t="shared" si="170"/>
        <v>3</v>
      </c>
      <c r="P1558" s="3">
        <f t="shared" si="171"/>
        <v>3</v>
      </c>
      <c r="Q1558" s="7">
        <f t="shared" si="172"/>
        <v>70</v>
      </c>
      <c r="R1558" s="7">
        <f t="shared" si="173"/>
        <v>70</v>
      </c>
      <c r="S1558" s="13" t="e">
        <f>VLOOKUP(A1558,history!$B:$F,2,0)</f>
        <v>#N/A</v>
      </c>
      <c r="T1558" s="13">
        <f>VLOOKUP($C1558,日期!$A:$D,3,0)</f>
        <v>5</v>
      </c>
      <c r="U1558" s="13">
        <f>VLOOKUP($C1558,日期!$A:$D,4,0)</f>
        <v>1</v>
      </c>
      <c r="V1558" s="65">
        <f t="shared" si="174"/>
        <v>44317</v>
      </c>
      <c r="W1558" s="13" t="s">
        <v>3122</v>
      </c>
    </row>
    <row r="1559" spans="1:23" ht="15">
      <c r="A1559" s="15">
        <v>2765</v>
      </c>
      <c r="B1559" s="15">
        <v>2021</v>
      </c>
      <c r="C1559" s="13" t="s">
        <v>9</v>
      </c>
      <c r="D1559" s="15">
        <v>20</v>
      </c>
      <c r="E1559" s="13" t="s">
        <v>14</v>
      </c>
      <c r="F1559" s="13" t="s">
        <v>17</v>
      </c>
      <c r="G1559" s="13" t="s">
        <v>12</v>
      </c>
      <c r="H1559" s="13" t="s">
        <v>34</v>
      </c>
      <c r="I1559" s="3">
        <f t="shared" si="168"/>
        <v>35</v>
      </c>
      <c r="J1559" s="7">
        <f t="shared" si="169"/>
        <v>39</v>
      </c>
      <c r="K1559" s="3">
        <f>LEN(H1559)</f>
        <v>5</v>
      </c>
      <c r="L1559" s="13" t="str">
        <f>IF(OR(AND(LEN(H1559&gt;3),ISERROR(FIND("-",H1559,1))),AND(LEN(H1559)&gt;3,ISERROR(FIND("+",H1559,1)))),LEFT(H1559,2),H1559)</f>
        <v>35</v>
      </c>
      <c r="M1559" s="13" t="str">
        <f>IF(AND(LEN(H1559&gt;3),ISERROR(FIND("+",H1559,1))),RIGHT(H1559,2),IF(AND(LEN(H1559)=3,ISERROR(FIND("-",H1559,1))),LEFT(H1559,2),H1559))</f>
        <v>39</v>
      </c>
      <c r="N1559" s="13" t="str">
        <f>SUBSTITUTE(H1559,"+","-")</f>
        <v>35-39</v>
      </c>
      <c r="O1559" s="3">
        <f t="shared" si="170"/>
        <v>5</v>
      </c>
      <c r="P1559" s="3">
        <f t="shared" si="171"/>
        <v>3</v>
      </c>
      <c r="Q1559" s="7">
        <f t="shared" si="172"/>
        <v>35</v>
      </c>
      <c r="R1559" s="7">
        <f t="shared" si="173"/>
        <v>39</v>
      </c>
      <c r="S1559" s="13" t="e">
        <f>VLOOKUP(A1559,history!$B:$F,2,0)</f>
        <v>#N/A</v>
      </c>
      <c r="T1559" s="13">
        <f>VLOOKUP($C1559,日期!$A:$D,3,0)</f>
        <v>5</v>
      </c>
      <c r="U1559" s="13">
        <f>VLOOKUP($C1559,日期!$A:$D,4,0)</f>
        <v>1</v>
      </c>
      <c r="V1559" s="65">
        <f t="shared" si="174"/>
        <v>44317</v>
      </c>
      <c r="W1559" s="13" t="s">
        <v>3123</v>
      </c>
    </row>
    <row r="1560" spans="1:23" ht="15">
      <c r="A1560" s="15">
        <v>2764</v>
      </c>
      <c r="B1560" s="15">
        <v>2021</v>
      </c>
      <c r="C1560" s="13" t="s">
        <v>9</v>
      </c>
      <c r="D1560" s="15">
        <v>20</v>
      </c>
      <c r="E1560" s="13" t="s">
        <v>10</v>
      </c>
      <c r="F1560" s="13" t="s">
        <v>11</v>
      </c>
      <c r="G1560" s="13" t="s">
        <v>12</v>
      </c>
      <c r="H1560" s="13" t="s">
        <v>15</v>
      </c>
      <c r="I1560" s="3">
        <f t="shared" si="168"/>
        <v>70</v>
      </c>
      <c r="J1560" s="7">
        <f t="shared" si="169"/>
        <v>70</v>
      </c>
      <c r="K1560" s="3">
        <f>LEN(H1560)</f>
        <v>3</v>
      </c>
      <c r="L1560" s="13" t="str">
        <f>IF(OR(AND(LEN(H1560&gt;3),ISERROR(FIND("-",H1560,1))),AND(LEN(H1560)&gt;3,ISERROR(FIND("+",H1560,1)))),LEFT(H1560,2),H1560)</f>
        <v>70</v>
      </c>
      <c r="M1560" s="13" t="str">
        <f>IF(AND(LEN(H1560&gt;3),ISERROR(FIND("+",H1560,1))),RIGHT(H1560,2),IF(AND(LEN(H1560)=3,ISERROR(FIND("-",H1560,1))),LEFT(H1560,2),H1560))</f>
        <v>70</v>
      </c>
      <c r="N1560" s="13" t="str">
        <f>SUBSTITUTE(H1560,"+","-")</f>
        <v>70-</v>
      </c>
      <c r="O1560" s="3">
        <f t="shared" si="170"/>
        <v>3</v>
      </c>
      <c r="P1560" s="3">
        <f t="shared" si="171"/>
        <v>3</v>
      </c>
      <c r="Q1560" s="7">
        <f t="shared" si="172"/>
        <v>70</v>
      </c>
      <c r="R1560" s="7">
        <f t="shared" si="173"/>
        <v>70</v>
      </c>
      <c r="S1560" s="13" t="e">
        <f>VLOOKUP(A1560,history!$B:$F,2,0)</f>
        <v>#N/A</v>
      </c>
      <c r="T1560" s="13">
        <f>VLOOKUP($C1560,日期!$A:$D,3,0)</f>
        <v>5</v>
      </c>
      <c r="U1560" s="13">
        <f>VLOOKUP($C1560,日期!$A:$D,4,0)</f>
        <v>1</v>
      </c>
      <c r="V1560" s="65">
        <f t="shared" si="174"/>
        <v>44317</v>
      </c>
      <c r="W1560" s="13" t="s">
        <v>3124</v>
      </c>
    </row>
    <row r="1561" spans="1:23" ht="15">
      <c r="A1561" s="15">
        <v>2763</v>
      </c>
      <c r="B1561" s="15">
        <v>2021</v>
      </c>
      <c r="C1561" s="13" t="s">
        <v>9</v>
      </c>
      <c r="D1561" s="15">
        <v>20</v>
      </c>
      <c r="E1561" s="13" t="s">
        <v>10</v>
      </c>
      <c r="F1561" s="13" t="s">
        <v>11</v>
      </c>
      <c r="G1561" s="13" t="s">
        <v>12</v>
      </c>
      <c r="H1561" s="13" t="s">
        <v>37</v>
      </c>
      <c r="I1561" s="3">
        <f t="shared" si="168"/>
        <v>50</v>
      </c>
      <c r="J1561" s="7">
        <f t="shared" si="169"/>
        <v>54</v>
      </c>
      <c r="K1561" s="3">
        <f>LEN(H1561)</f>
        <v>5</v>
      </c>
      <c r="L1561" s="13" t="str">
        <f>IF(OR(AND(LEN(H1561&gt;3),ISERROR(FIND("-",H1561,1))),AND(LEN(H1561)&gt;3,ISERROR(FIND("+",H1561,1)))),LEFT(H1561,2),H1561)</f>
        <v>50</v>
      </c>
      <c r="M1561" s="13" t="str">
        <f>IF(AND(LEN(H1561&gt;3),ISERROR(FIND("+",H1561,1))),RIGHT(H1561,2),IF(AND(LEN(H1561)=3,ISERROR(FIND("-",H1561,1))),LEFT(H1561,2),H1561))</f>
        <v>54</v>
      </c>
      <c r="N1561" s="13" t="str">
        <f>SUBSTITUTE(H1561,"+","-")</f>
        <v>50-54</v>
      </c>
      <c r="O1561" s="3">
        <f t="shared" si="170"/>
        <v>5</v>
      </c>
      <c r="P1561" s="3">
        <f t="shared" si="171"/>
        <v>3</v>
      </c>
      <c r="Q1561" s="7">
        <f t="shared" si="172"/>
        <v>50</v>
      </c>
      <c r="R1561" s="7">
        <f t="shared" si="173"/>
        <v>54</v>
      </c>
      <c r="S1561" s="13" t="e">
        <f>VLOOKUP(A1561,history!$B:$F,2,0)</f>
        <v>#N/A</v>
      </c>
      <c r="T1561" s="13">
        <f>VLOOKUP($C1561,日期!$A:$D,3,0)</f>
        <v>5</v>
      </c>
      <c r="U1561" s="13">
        <f>VLOOKUP($C1561,日期!$A:$D,4,0)</f>
        <v>1</v>
      </c>
      <c r="V1561" s="65">
        <f t="shared" si="174"/>
        <v>44317</v>
      </c>
      <c r="W1561" s="13" t="s">
        <v>3125</v>
      </c>
    </row>
    <row r="1562" spans="1:23" ht="15">
      <c r="A1562" s="15">
        <v>2762</v>
      </c>
      <c r="B1562" s="15">
        <v>2021</v>
      </c>
      <c r="C1562" s="13" t="s">
        <v>9</v>
      </c>
      <c r="D1562" s="15">
        <v>20</v>
      </c>
      <c r="E1562" s="13" t="s">
        <v>10</v>
      </c>
      <c r="F1562" s="13" t="s">
        <v>17</v>
      </c>
      <c r="G1562" s="13" t="s">
        <v>12</v>
      </c>
      <c r="H1562" s="13" t="s">
        <v>32</v>
      </c>
      <c r="I1562" s="3">
        <f t="shared" si="168"/>
        <v>60</v>
      </c>
      <c r="J1562" s="7">
        <f t="shared" si="169"/>
        <v>64</v>
      </c>
      <c r="K1562" s="3">
        <f>LEN(H1562)</f>
        <v>5</v>
      </c>
      <c r="L1562" s="13" t="str">
        <f>IF(OR(AND(LEN(H1562&gt;3),ISERROR(FIND("-",H1562,1))),AND(LEN(H1562)&gt;3,ISERROR(FIND("+",H1562,1)))),LEFT(H1562,2),H1562)</f>
        <v>60</v>
      </c>
      <c r="M1562" s="13" t="str">
        <f>IF(AND(LEN(H1562&gt;3),ISERROR(FIND("+",H1562,1))),RIGHT(H1562,2),IF(AND(LEN(H1562)=3,ISERROR(FIND("-",H1562,1))),LEFT(H1562,2),H1562))</f>
        <v>64</v>
      </c>
      <c r="N1562" s="13" t="str">
        <f>SUBSTITUTE(H1562,"+","-")</f>
        <v>60-64</v>
      </c>
      <c r="O1562" s="3">
        <f t="shared" si="170"/>
        <v>5</v>
      </c>
      <c r="P1562" s="3">
        <f t="shared" si="171"/>
        <v>3</v>
      </c>
      <c r="Q1562" s="7">
        <f t="shared" si="172"/>
        <v>60</v>
      </c>
      <c r="R1562" s="7">
        <f t="shared" si="173"/>
        <v>64</v>
      </c>
      <c r="S1562" s="13" t="e">
        <f>VLOOKUP(A1562,history!$B:$F,2,0)</f>
        <v>#N/A</v>
      </c>
      <c r="T1562" s="13">
        <f>VLOOKUP($C1562,日期!$A:$D,3,0)</f>
        <v>5</v>
      </c>
      <c r="U1562" s="13">
        <f>VLOOKUP($C1562,日期!$A:$D,4,0)</f>
        <v>1</v>
      </c>
      <c r="V1562" s="65">
        <f t="shared" si="174"/>
        <v>44317</v>
      </c>
      <c r="W1562" s="13" t="s">
        <v>3126</v>
      </c>
    </row>
    <row r="1563" spans="1:23" ht="15">
      <c r="A1563" s="15">
        <v>2761</v>
      </c>
      <c r="B1563" s="15">
        <v>2021</v>
      </c>
      <c r="C1563" s="13" t="s">
        <v>9</v>
      </c>
      <c r="D1563" s="15">
        <v>20</v>
      </c>
      <c r="E1563" s="13" t="s">
        <v>10</v>
      </c>
      <c r="F1563" s="13" t="s">
        <v>17</v>
      </c>
      <c r="G1563" s="13" t="s">
        <v>12</v>
      </c>
      <c r="H1563" s="13" t="s">
        <v>31</v>
      </c>
      <c r="I1563" s="3">
        <f t="shared" si="168"/>
        <v>25</v>
      </c>
      <c r="J1563" s="7">
        <f t="shared" si="169"/>
        <v>29</v>
      </c>
      <c r="K1563" s="3">
        <f>LEN(H1563)</f>
        <v>5</v>
      </c>
      <c r="L1563" s="13" t="str">
        <f>IF(OR(AND(LEN(H1563&gt;3),ISERROR(FIND("-",H1563,1))),AND(LEN(H1563)&gt;3,ISERROR(FIND("+",H1563,1)))),LEFT(H1563,2),H1563)</f>
        <v>25</v>
      </c>
      <c r="M1563" s="13" t="str">
        <f>IF(AND(LEN(H1563&gt;3),ISERROR(FIND("+",H1563,1))),RIGHT(H1563,2),IF(AND(LEN(H1563)=3,ISERROR(FIND("-",H1563,1))),LEFT(H1563,2),H1563))</f>
        <v>29</v>
      </c>
      <c r="N1563" s="13" t="str">
        <f>SUBSTITUTE(H1563,"+","-")</f>
        <v>25-29</v>
      </c>
      <c r="O1563" s="3">
        <f t="shared" si="170"/>
        <v>5</v>
      </c>
      <c r="P1563" s="3">
        <f t="shared" si="171"/>
        <v>3</v>
      </c>
      <c r="Q1563" s="7">
        <f t="shared" si="172"/>
        <v>25</v>
      </c>
      <c r="R1563" s="7">
        <f t="shared" si="173"/>
        <v>29</v>
      </c>
      <c r="S1563" s="13" t="e">
        <f>VLOOKUP(A1563,history!$B:$F,2,0)</f>
        <v>#N/A</v>
      </c>
      <c r="T1563" s="13">
        <f>VLOOKUP($C1563,日期!$A:$D,3,0)</f>
        <v>5</v>
      </c>
      <c r="U1563" s="13">
        <f>VLOOKUP($C1563,日期!$A:$D,4,0)</f>
        <v>1</v>
      </c>
      <c r="V1563" s="65">
        <f t="shared" si="174"/>
        <v>44317</v>
      </c>
      <c r="W1563" s="13" t="s">
        <v>3127</v>
      </c>
    </row>
    <row r="1564" spans="1:23" ht="15">
      <c r="A1564" s="15">
        <v>2760</v>
      </c>
      <c r="B1564" s="15">
        <v>2021</v>
      </c>
      <c r="C1564" s="13" t="s">
        <v>9</v>
      </c>
      <c r="D1564" s="15">
        <v>20</v>
      </c>
      <c r="E1564" s="13" t="s">
        <v>14</v>
      </c>
      <c r="F1564" s="13" t="s">
        <v>11</v>
      </c>
      <c r="G1564" s="13" t="s">
        <v>12</v>
      </c>
      <c r="H1564" s="13" t="s">
        <v>15</v>
      </c>
      <c r="I1564" s="3">
        <f t="shared" si="168"/>
        <v>70</v>
      </c>
      <c r="J1564" s="7">
        <f t="shared" si="169"/>
        <v>70</v>
      </c>
      <c r="K1564" s="3">
        <f>LEN(H1564)</f>
        <v>3</v>
      </c>
      <c r="L1564" s="13" t="str">
        <f>IF(OR(AND(LEN(H1564&gt;3),ISERROR(FIND("-",H1564,1))),AND(LEN(H1564)&gt;3,ISERROR(FIND("+",H1564,1)))),LEFT(H1564,2),H1564)</f>
        <v>70</v>
      </c>
      <c r="M1564" s="13" t="str">
        <f>IF(AND(LEN(H1564&gt;3),ISERROR(FIND("+",H1564,1))),RIGHT(H1564,2),IF(AND(LEN(H1564)=3,ISERROR(FIND("-",H1564,1))),LEFT(H1564,2),H1564))</f>
        <v>70</v>
      </c>
      <c r="N1564" s="13" t="str">
        <f>SUBSTITUTE(H1564,"+","-")</f>
        <v>70-</v>
      </c>
      <c r="O1564" s="3">
        <f t="shared" si="170"/>
        <v>3</v>
      </c>
      <c r="P1564" s="3">
        <f t="shared" si="171"/>
        <v>3</v>
      </c>
      <c r="Q1564" s="7">
        <f t="shared" si="172"/>
        <v>70</v>
      </c>
      <c r="R1564" s="7">
        <f t="shared" si="173"/>
        <v>70</v>
      </c>
      <c r="S1564" s="13" t="e">
        <f>VLOOKUP(A1564,history!$B:$F,2,0)</f>
        <v>#N/A</v>
      </c>
      <c r="T1564" s="13">
        <f>VLOOKUP($C1564,日期!$A:$D,3,0)</f>
        <v>5</v>
      </c>
      <c r="U1564" s="13">
        <f>VLOOKUP($C1564,日期!$A:$D,4,0)</f>
        <v>1</v>
      </c>
      <c r="V1564" s="65">
        <f t="shared" si="174"/>
        <v>44317</v>
      </c>
      <c r="W1564" s="13" t="s">
        <v>3128</v>
      </c>
    </row>
    <row r="1565" spans="1:23" ht="15">
      <c r="A1565" s="15">
        <v>2759</v>
      </c>
      <c r="B1565" s="15">
        <v>2021</v>
      </c>
      <c r="C1565" s="13" t="s">
        <v>9</v>
      </c>
      <c r="D1565" s="15">
        <v>20</v>
      </c>
      <c r="E1565" s="13" t="s">
        <v>14</v>
      </c>
      <c r="F1565" s="13" t="s">
        <v>17</v>
      </c>
      <c r="G1565" s="13" t="s">
        <v>12</v>
      </c>
      <c r="H1565" s="13" t="s">
        <v>15</v>
      </c>
      <c r="I1565" s="3">
        <f t="shared" si="168"/>
        <v>70</v>
      </c>
      <c r="J1565" s="7">
        <f t="shared" si="169"/>
        <v>70</v>
      </c>
      <c r="K1565" s="3">
        <f>LEN(H1565)</f>
        <v>3</v>
      </c>
      <c r="L1565" s="13" t="str">
        <f>IF(OR(AND(LEN(H1565&gt;3),ISERROR(FIND("-",H1565,1))),AND(LEN(H1565)&gt;3,ISERROR(FIND("+",H1565,1)))),LEFT(H1565,2),H1565)</f>
        <v>70</v>
      </c>
      <c r="M1565" s="13" t="str">
        <f>IF(AND(LEN(H1565&gt;3),ISERROR(FIND("+",H1565,1))),RIGHT(H1565,2),IF(AND(LEN(H1565)=3,ISERROR(FIND("-",H1565,1))),LEFT(H1565,2),H1565))</f>
        <v>70</v>
      </c>
      <c r="N1565" s="13" t="str">
        <f>SUBSTITUTE(H1565,"+","-")</f>
        <v>70-</v>
      </c>
      <c r="O1565" s="3">
        <f t="shared" si="170"/>
        <v>3</v>
      </c>
      <c r="P1565" s="3">
        <f t="shared" si="171"/>
        <v>3</v>
      </c>
      <c r="Q1565" s="7">
        <f t="shared" si="172"/>
        <v>70</v>
      </c>
      <c r="R1565" s="7">
        <f t="shared" si="173"/>
        <v>70</v>
      </c>
      <c r="S1565" s="13" t="e">
        <f>VLOOKUP(A1565,history!$B:$F,2,0)</f>
        <v>#N/A</v>
      </c>
      <c r="T1565" s="13">
        <f>VLOOKUP($C1565,日期!$A:$D,3,0)</f>
        <v>5</v>
      </c>
      <c r="U1565" s="13">
        <f>VLOOKUP($C1565,日期!$A:$D,4,0)</f>
        <v>1</v>
      </c>
      <c r="V1565" s="65">
        <f t="shared" si="174"/>
        <v>44317</v>
      </c>
      <c r="W1565" s="13" t="s">
        <v>3129</v>
      </c>
    </row>
    <row r="1566" spans="1:23" ht="15">
      <c r="A1566" s="15">
        <v>2758</v>
      </c>
      <c r="B1566" s="15">
        <v>2021</v>
      </c>
      <c r="C1566" s="13" t="s">
        <v>9</v>
      </c>
      <c r="D1566" s="15">
        <v>20</v>
      </c>
      <c r="E1566" s="13" t="s">
        <v>14</v>
      </c>
      <c r="F1566" s="13" t="s">
        <v>17</v>
      </c>
      <c r="G1566" s="13" t="s">
        <v>12</v>
      </c>
      <c r="H1566" s="13" t="s">
        <v>34</v>
      </c>
      <c r="I1566" s="3">
        <f t="shared" si="168"/>
        <v>35</v>
      </c>
      <c r="J1566" s="7">
        <f t="shared" si="169"/>
        <v>39</v>
      </c>
      <c r="K1566" s="3">
        <f>LEN(H1566)</f>
        <v>5</v>
      </c>
      <c r="L1566" s="13" t="str">
        <f>IF(OR(AND(LEN(H1566&gt;3),ISERROR(FIND("-",H1566,1))),AND(LEN(H1566)&gt;3,ISERROR(FIND("+",H1566,1)))),LEFT(H1566,2),H1566)</f>
        <v>35</v>
      </c>
      <c r="M1566" s="13" t="str">
        <f>IF(AND(LEN(H1566&gt;3),ISERROR(FIND("+",H1566,1))),RIGHT(H1566,2),IF(AND(LEN(H1566)=3,ISERROR(FIND("-",H1566,1))),LEFT(H1566,2),H1566))</f>
        <v>39</v>
      </c>
      <c r="N1566" s="13" t="str">
        <f>SUBSTITUTE(H1566,"+","-")</f>
        <v>35-39</v>
      </c>
      <c r="O1566" s="3">
        <f t="shared" si="170"/>
        <v>5</v>
      </c>
      <c r="P1566" s="3">
        <f t="shared" si="171"/>
        <v>3</v>
      </c>
      <c r="Q1566" s="7">
        <f t="shared" si="172"/>
        <v>35</v>
      </c>
      <c r="R1566" s="7">
        <f t="shared" si="173"/>
        <v>39</v>
      </c>
      <c r="S1566" s="13" t="e">
        <f>VLOOKUP(A1566,history!$B:$F,2,0)</f>
        <v>#N/A</v>
      </c>
      <c r="T1566" s="13">
        <f>VLOOKUP($C1566,日期!$A:$D,3,0)</f>
        <v>5</v>
      </c>
      <c r="U1566" s="13">
        <f>VLOOKUP($C1566,日期!$A:$D,4,0)</f>
        <v>1</v>
      </c>
      <c r="V1566" s="65">
        <f t="shared" si="174"/>
        <v>44317</v>
      </c>
      <c r="W1566" s="13" t="s">
        <v>3130</v>
      </c>
    </row>
    <row r="1567" spans="1:23" ht="15">
      <c r="A1567" s="15">
        <v>2757</v>
      </c>
      <c r="B1567" s="15">
        <v>2021</v>
      </c>
      <c r="C1567" s="13" t="s">
        <v>9</v>
      </c>
      <c r="D1567" s="15">
        <v>20</v>
      </c>
      <c r="E1567" s="13" t="s">
        <v>10</v>
      </c>
      <c r="F1567" s="13" t="s">
        <v>11</v>
      </c>
      <c r="G1567" s="13" t="s">
        <v>12</v>
      </c>
      <c r="H1567" s="13" t="s">
        <v>15</v>
      </c>
      <c r="I1567" s="3">
        <f t="shared" si="168"/>
        <v>70</v>
      </c>
      <c r="J1567" s="7">
        <f t="shared" si="169"/>
        <v>70</v>
      </c>
      <c r="K1567" s="3">
        <f>LEN(H1567)</f>
        <v>3</v>
      </c>
      <c r="L1567" s="13" t="str">
        <f>IF(OR(AND(LEN(H1567&gt;3),ISERROR(FIND("-",H1567,1))),AND(LEN(H1567)&gt;3,ISERROR(FIND("+",H1567,1)))),LEFT(H1567,2),H1567)</f>
        <v>70</v>
      </c>
      <c r="M1567" s="13" t="str">
        <f>IF(AND(LEN(H1567&gt;3),ISERROR(FIND("+",H1567,1))),RIGHT(H1567,2),IF(AND(LEN(H1567)=3,ISERROR(FIND("-",H1567,1))),LEFT(H1567,2),H1567))</f>
        <v>70</v>
      </c>
      <c r="N1567" s="13" t="str">
        <f>SUBSTITUTE(H1567,"+","-")</f>
        <v>70-</v>
      </c>
      <c r="O1567" s="3">
        <f t="shared" si="170"/>
        <v>3</v>
      </c>
      <c r="P1567" s="3">
        <f t="shared" si="171"/>
        <v>3</v>
      </c>
      <c r="Q1567" s="7">
        <f t="shared" si="172"/>
        <v>70</v>
      </c>
      <c r="R1567" s="7">
        <f t="shared" si="173"/>
        <v>70</v>
      </c>
      <c r="S1567" s="13" t="e">
        <f>VLOOKUP(A1567,history!$B:$F,2,0)</f>
        <v>#N/A</v>
      </c>
      <c r="T1567" s="13">
        <f>VLOOKUP($C1567,日期!$A:$D,3,0)</f>
        <v>5</v>
      </c>
      <c r="U1567" s="13">
        <f>VLOOKUP($C1567,日期!$A:$D,4,0)</f>
        <v>1</v>
      </c>
      <c r="V1567" s="65">
        <f t="shared" si="174"/>
        <v>44317</v>
      </c>
      <c r="W1567" s="13" t="s">
        <v>3131</v>
      </c>
    </row>
    <row r="1568" spans="1:23" ht="15">
      <c r="A1568" s="15">
        <v>2756</v>
      </c>
      <c r="B1568" s="15">
        <v>2021</v>
      </c>
      <c r="C1568" s="13" t="s">
        <v>9</v>
      </c>
      <c r="D1568" s="15">
        <v>20</v>
      </c>
      <c r="E1568" s="13" t="s">
        <v>10</v>
      </c>
      <c r="F1568" s="13" t="s">
        <v>11</v>
      </c>
      <c r="G1568" s="13" t="s">
        <v>12</v>
      </c>
      <c r="H1568" s="13" t="s">
        <v>37</v>
      </c>
      <c r="I1568" s="3">
        <f t="shared" si="168"/>
        <v>50</v>
      </c>
      <c r="J1568" s="7">
        <f t="shared" si="169"/>
        <v>54</v>
      </c>
      <c r="K1568" s="3">
        <f>LEN(H1568)</f>
        <v>5</v>
      </c>
      <c r="L1568" s="13" t="str">
        <f>IF(OR(AND(LEN(H1568&gt;3),ISERROR(FIND("-",H1568,1))),AND(LEN(H1568)&gt;3,ISERROR(FIND("+",H1568,1)))),LEFT(H1568,2),H1568)</f>
        <v>50</v>
      </c>
      <c r="M1568" s="13" t="str">
        <f>IF(AND(LEN(H1568&gt;3),ISERROR(FIND("+",H1568,1))),RIGHT(H1568,2),IF(AND(LEN(H1568)=3,ISERROR(FIND("-",H1568,1))),LEFT(H1568,2),H1568))</f>
        <v>54</v>
      </c>
      <c r="N1568" s="13" t="str">
        <f>SUBSTITUTE(H1568,"+","-")</f>
        <v>50-54</v>
      </c>
      <c r="O1568" s="3">
        <f t="shared" si="170"/>
        <v>5</v>
      </c>
      <c r="P1568" s="3">
        <f t="shared" si="171"/>
        <v>3</v>
      </c>
      <c r="Q1568" s="7">
        <f t="shared" si="172"/>
        <v>50</v>
      </c>
      <c r="R1568" s="7">
        <f t="shared" si="173"/>
        <v>54</v>
      </c>
      <c r="S1568" s="13" t="e">
        <f>VLOOKUP(A1568,history!$B:$F,2,0)</f>
        <v>#N/A</v>
      </c>
      <c r="T1568" s="13">
        <f>VLOOKUP($C1568,日期!$A:$D,3,0)</f>
        <v>5</v>
      </c>
      <c r="U1568" s="13">
        <f>VLOOKUP($C1568,日期!$A:$D,4,0)</f>
        <v>1</v>
      </c>
      <c r="V1568" s="65">
        <f t="shared" si="174"/>
        <v>44317</v>
      </c>
      <c r="W1568" s="13" t="s">
        <v>3132</v>
      </c>
    </row>
    <row r="1569" spans="1:23" ht="15">
      <c r="A1569" s="15">
        <v>2755</v>
      </c>
      <c r="B1569" s="15">
        <v>2021</v>
      </c>
      <c r="C1569" s="13" t="s">
        <v>9</v>
      </c>
      <c r="D1569" s="15">
        <v>20</v>
      </c>
      <c r="E1569" s="13" t="s">
        <v>10</v>
      </c>
      <c r="F1569" s="13" t="s">
        <v>17</v>
      </c>
      <c r="G1569" s="13" t="s">
        <v>12</v>
      </c>
      <c r="H1569" s="13" t="s">
        <v>32</v>
      </c>
      <c r="I1569" s="3">
        <f t="shared" si="168"/>
        <v>60</v>
      </c>
      <c r="J1569" s="7">
        <f t="shared" si="169"/>
        <v>64</v>
      </c>
      <c r="K1569" s="3">
        <f>LEN(H1569)</f>
        <v>5</v>
      </c>
      <c r="L1569" s="13" t="str">
        <f>IF(OR(AND(LEN(H1569&gt;3),ISERROR(FIND("-",H1569,1))),AND(LEN(H1569)&gt;3,ISERROR(FIND("+",H1569,1)))),LEFT(H1569,2),H1569)</f>
        <v>60</v>
      </c>
      <c r="M1569" s="13" t="str">
        <f>IF(AND(LEN(H1569&gt;3),ISERROR(FIND("+",H1569,1))),RIGHT(H1569,2),IF(AND(LEN(H1569)=3,ISERROR(FIND("-",H1569,1))),LEFT(H1569,2),H1569))</f>
        <v>64</v>
      </c>
      <c r="N1569" s="13" t="str">
        <f>SUBSTITUTE(H1569,"+","-")</f>
        <v>60-64</v>
      </c>
      <c r="O1569" s="3">
        <f t="shared" si="170"/>
        <v>5</v>
      </c>
      <c r="P1569" s="3">
        <f t="shared" si="171"/>
        <v>3</v>
      </c>
      <c r="Q1569" s="7">
        <f t="shared" si="172"/>
        <v>60</v>
      </c>
      <c r="R1569" s="7">
        <f t="shared" si="173"/>
        <v>64</v>
      </c>
      <c r="S1569" s="13" t="e">
        <f>VLOOKUP(A1569,history!$B:$F,2,0)</f>
        <v>#N/A</v>
      </c>
      <c r="T1569" s="13">
        <f>VLOOKUP($C1569,日期!$A:$D,3,0)</f>
        <v>5</v>
      </c>
      <c r="U1569" s="13">
        <f>VLOOKUP($C1569,日期!$A:$D,4,0)</f>
        <v>1</v>
      </c>
      <c r="V1569" s="65">
        <f t="shared" si="174"/>
        <v>44317</v>
      </c>
      <c r="W1569" s="13" t="s">
        <v>3133</v>
      </c>
    </row>
    <row r="1570" spans="1:23" ht="15">
      <c r="A1570" s="15">
        <v>2754</v>
      </c>
      <c r="B1570" s="15">
        <v>2021</v>
      </c>
      <c r="C1570" s="13" t="s">
        <v>9</v>
      </c>
      <c r="D1570" s="15">
        <v>20</v>
      </c>
      <c r="E1570" s="13" t="s">
        <v>10</v>
      </c>
      <c r="F1570" s="13" t="s">
        <v>17</v>
      </c>
      <c r="G1570" s="13" t="s">
        <v>12</v>
      </c>
      <c r="H1570" s="13" t="s">
        <v>31</v>
      </c>
      <c r="I1570" s="3">
        <f t="shared" si="168"/>
        <v>25</v>
      </c>
      <c r="J1570" s="7">
        <f t="shared" si="169"/>
        <v>29</v>
      </c>
      <c r="K1570" s="3">
        <f>LEN(H1570)</f>
        <v>5</v>
      </c>
      <c r="L1570" s="13" t="str">
        <f>IF(OR(AND(LEN(H1570&gt;3),ISERROR(FIND("-",H1570,1))),AND(LEN(H1570)&gt;3,ISERROR(FIND("+",H1570,1)))),LEFT(H1570,2),H1570)</f>
        <v>25</v>
      </c>
      <c r="M1570" s="13" t="str">
        <f>IF(AND(LEN(H1570&gt;3),ISERROR(FIND("+",H1570,1))),RIGHT(H1570,2),IF(AND(LEN(H1570)=3,ISERROR(FIND("-",H1570,1))),LEFT(H1570,2),H1570))</f>
        <v>29</v>
      </c>
      <c r="N1570" s="13" t="str">
        <f>SUBSTITUTE(H1570,"+","-")</f>
        <v>25-29</v>
      </c>
      <c r="O1570" s="3">
        <f t="shared" si="170"/>
        <v>5</v>
      </c>
      <c r="P1570" s="3">
        <f t="shared" si="171"/>
        <v>3</v>
      </c>
      <c r="Q1570" s="7">
        <f t="shared" si="172"/>
        <v>25</v>
      </c>
      <c r="R1570" s="7">
        <f t="shared" si="173"/>
        <v>29</v>
      </c>
      <c r="S1570" s="13" t="e">
        <f>VLOOKUP(A1570,history!$B:$F,2,0)</f>
        <v>#N/A</v>
      </c>
      <c r="T1570" s="13">
        <f>VLOOKUP($C1570,日期!$A:$D,3,0)</f>
        <v>5</v>
      </c>
      <c r="U1570" s="13">
        <f>VLOOKUP($C1570,日期!$A:$D,4,0)</f>
        <v>1</v>
      </c>
      <c r="V1570" s="65">
        <f t="shared" si="174"/>
        <v>44317</v>
      </c>
      <c r="W1570" s="13" t="s">
        <v>3134</v>
      </c>
    </row>
    <row r="1571" spans="1:23" ht="15">
      <c r="A1571" s="15">
        <v>2753</v>
      </c>
      <c r="B1571" s="15">
        <v>2021</v>
      </c>
      <c r="C1571" s="13" t="s">
        <v>9</v>
      </c>
      <c r="D1571" s="15">
        <v>20</v>
      </c>
      <c r="E1571" s="13" t="s">
        <v>14</v>
      </c>
      <c r="F1571" s="13" t="s">
        <v>11</v>
      </c>
      <c r="G1571" s="13" t="s">
        <v>12</v>
      </c>
      <c r="H1571" s="13" t="s">
        <v>15</v>
      </c>
      <c r="I1571" s="3">
        <f t="shared" si="168"/>
        <v>70</v>
      </c>
      <c r="J1571" s="7">
        <f t="shared" si="169"/>
        <v>70</v>
      </c>
      <c r="K1571" s="3">
        <f>LEN(H1571)</f>
        <v>3</v>
      </c>
      <c r="L1571" s="13" t="str">
        <f>IF(OR(AND(LEN(H1571&gt;3),ISERROR(FIND("-",H1571,1))),AND(LEN(H1571)&gt;3,ISERROR(FIND("+",H1571,1)))),LEFT(H1571,2),H1571)</f>
        <v>70</v>
      </c>
      <c r="M1571" s="13" t="str">
        <f>IF(AND(LEN(H1571&gt;3),ISERROR(FIND("+",H1571,1))),RIGHT(H1571,2),IF(AND(LEN(H1571)=3,ISERROR(FIND("-",H1571,1))),LEFT(H1571,2),H1571))</f>
        <v>70</v>
      </c>
      <c r="N1571" s="13" t="str">
        <f>SUBSTITUTE(H1571,"+","-")</f>
        <v>70-</v>
      </c>
      <c r="O1571" s="3">
        <f t="shared" si="170"/>
        <v>3</v>
      </c>
      <c r="P1571" s="3">
        <f t="shared" si="171"/>
        <v>3</v>
      </c>
      <c r="Q1571" s="7">
        <f t="shared" si="172"/>
        <v>70</v>
      </c>
      <c r="R1571" s="7">
        <f t="shared" si="173"/>
        <v>70</v>
      </c>
      <c r="S1571" s="13" t="e">
        <f>VLOOKUP(A1571,history!$B:$F,2,0)</f>
        <v>#N/A</v>
      </c>
      <c r="T1571" s="13">
        <f>VLOOKUP($C1571,日期!$A:$D,3,0)</f>
        <v>5</v>
      </c>
      <c r="U1571" s="13">
        <f>VLOOKUP($C1571,日期!$A:$D,4,0)</f>
        <v>1</v>
      </c>
      <c r="V1571" s="65">
        <f t="shared" si="174"/>
        <v>44317</v>
      </c>
      <c r="W1571" s="13" t="s">
        <v>3135</v>
      </c>
    </row>
    <row r="1572" spans="1:23" ht="15">
      <c r="A1572" s="15">
        <v>2752</v>
      </c>
      <c r="B1572" s="15">
        <v>2021</v>
      </c>
      <c r="C1572" s="13" t="s">
        <v>9</v>
      </c>
      <c r="D1572" s="15">
        <v>20</v>
      </c>
      <c r="E1572" s="13" t="s">
        <v>14</v>
      </c>
      <c r="F1572" s="13" t="s">
        <v>17</v>
      </c>
      <c r="G1572" s="13" t="s">
        <v>12</v>
      </c>
      <c r="H1572" s="13" t="s">
        <v>15</v>
      </c>
      <c r="I1572" s="3">
        <f t="shared" si="168"/>
        <v>70</v>
      </c>
      <c r="J1572" s="7">
        <f t="shared" si="169"/>
        <v>70</v>
      </c>
      <c r="K1572" s="3">
        <f>LEN(H1572)</f>
        <v>3</v>
      </c>
      <c r="L1572" s="13" t="str">
        <f>IF(OR(AND(LEN(H1572&gt;3),ISERROR(FIND("-",H1572,1))),AND(LEN(H1572)&gt;3,ISERROR(FIND("+",H1572,1)))),LEFT(H1572,2),H1572)</f>
        <v>70</v>
      </c>
      <c r="M1572" s="13" t="str">
        <f>IF(AND(LEN(H1572&gt;3),ISERROR(FIND("+",H1572,1))),RIGHT(H1572,2),IF(AND(LEN(H1572)=3,ISERROR(FIND("-",H1572,1))),LEFT(H1572,2),H1572))</f>
        <v>70</v>
      </c>
      <c r="N1572" s="13" t="str">
        <f>SUBSTITUTE(H1572,"+","-")</f>
        <v>70-</v>
      </c>
      <c r="O1572" s="3">
        <f t="shared" si="170"/>
        <v>3</v>
      </c>
      <c r="P1572" s="3">
        <f t="shared" si="171"/>
        <v>3</v>
      </c>
      <c r="Q1572" s="7">
        <f t="shared" si="172"/>
        <v>70</v>
      </c>
      <c r="R1572" s="7">
        <f t="shared" si="173"/>
        <v>70</v>
      </c>
      <c r="S1572" s="13" t="e">
        <f>VLOOKUP(A1572,history!$B:$F,2,0)</f>
        <v>#N/A</v>
      </c>
      <c r="T1572" s="13">
        <f>VLOOKUP($C1572,日期!$A:$D,3,0)</f>
        <v>5</v>
      </c>
      <c r="U1572" s="13">
        <f>VLOOKUP($C1572,日期!$A:$D,4,0)</f>
        <v>1</v>
      </c>
      <c r="V1572" s="65">
        <f t="shared" si="174"/>
        <v>44317</v>
      </c>
      <c r="W1572" s="13" t="s">
        <v>3136</v>
      </c>
    </row>
    <row r="1573" spans="1:23" ht="15">
      <c r="A1573" s="15">
        <v>2751</v>
      </c>
      <c r="B1573" s="15">
        <v>2021</v>
      </c>
      <c r="C1573" s="13" t="s">
        <v>9</v>
      </c>
      <c r="D1573" s="15">
        <v>20</v>
      </c>
      <c r="E1573" s="13" t="s">
        <v>14</v>
      </c>
      <c r="F1573" s="13" t="s">
        <v>17</v>
      </c>
      <c r="G1573" s="13" t="s">
        <v>12</v>
      </c>
      <c r="H1573" s="13" t="s">
        <v>34</v>
      </c>
      <c r="I1573" s="3">
        <f t="shared" si="168"/>
        <v>35</v>
      </c>
      <c r="J1573" s="7">
        <f t="shared" si="169"/>
        <v>39</v>
      </c>
      <c r="K1573" s="3">
        <f>LEN(H1573)</f>
        <v>5</v>
      </c>
      <c r="L1573" s="13" t="str">
        <f>IF(OR(AND(LEN(H1573&gt;3),ISERROR(FIND("-",H1573,1))),AND(LEN(H1573)&gt;3,ISERROR(FIND("+",H1573,1)))),LEFT(H1573,2),H1573)</f>
        <v>35</v>
      </c>
      <c r="M1573" s="13" t="str">
        <f>IF(AND(LEN(H1573&gt;3),ISERROR(FIND("+",H1573,1))),RIGHT(H1573,2),IF(AND(LEN(H1573)=3,ISERROR(FIND("-",H1573,1))),LEFT(H1573,2),H1573))</f>
        <v>39</v>
      </c>
      <c r="N1573" s="13" t="str">
        <f>SUBSTITUTE(H1573,"+","-")</f>
        <v>35-39</v>
      </c>
      <c r="O1573" s="3">
        <f t="shared" si="170"/>
        <v>5</v>
      </c>
      <c r="P1573" s="3">
        <f t="shared" si="171"/>
        <v>3</v>
      </c>
      <c r="Q1573" s="7">
        <f t="shared" si="172"/>
        <v>35</v>
      </c>
      <c r="R1573" s="7">
        <f t="shared" si="173"/>
        <v>39</v>
      </c>
      <c r="S1573" s="13" t="e">
        <f>VLOOKUP(A1573,history!$B:$F,2,0)</f>
        <v>#N/A</v>
      </c>
      <c r="T1573" s="13">
        <f>VLOOKUP($C1573,日期!$A:$D,3,0)</f>
        <v>5</v>
      </c>
      <c r="U1573" s="13">
        <f>VLOOKUP($C1573,日期!$A:$D,4,0)</f>
        <v>1</v>
      </c>
      <c r="V1573" s="65">
        <f t="shared" si="174"/>
        <v>44317</v>
      </c>
      <c r="W1573" s="13" t="s">
        <v>3137</v>
      </c>
    </row>
    <row r="1574" spans="1:23" ht="15">
      <c r="A1574" s="15">
        <v>2750</v>
      </c>
      <c r="B1574" s="15">
        <v>2021</v>
      </c>
      <c r="C1574" s="13" t="s">
        <v>9</v>
      </c>
      <c r="D1574" s="15">
        <v>20</v>
      </c>
      <c r="E1574" s="13" t="s">
        <v>10</v>
      </c>
      <c r="F1574" s="13" t="s">
        <v>11</v>
      </c>
      <c r="G1574" s="13" t="s">
        <v>12</v>
      </c>
      <c r="H1574" s="13" t="s">
        <v>15</v>
      </c>
      <c r="I1574" s="3">
        <f t="shared" si="168"/>
        <v>70</v>
      </c>
      <c r="J1574" s="7">
        <f t="shared" si="169"/>
        <v>70</v>
      </c>
      <c r="K1574" s="3">
        <f>LEN(H1574)</f>
        <v>3</v>
      </c>
      <c r="L1574" s="13" t="str">
        <f>IF(OR(AND(LEN(H1574&gt;3),ISERROR(FIND("-",H1574,1))),AND(LEN(H1574)&gt;3,ISERROR(FIND("+",H1574,1)))),LEFT(H1574,2),H1574)</f>
        <v>70</v>
      </c>
      <c r="M1574" s="13" t="str">
        <f>IF(AND(LEN(H1574&gt;3),ISERROR(FIND("+",H1574,1))),RIGHT(H1574,2),IF(AND(LEN(H1574)=3,ISERROR(FIND("-",H1574,1))),LEFT(H1574,2),H1574))</f>
        <v>70</v>
      </c>
      <c r="N1574" s="13" t="str">
        <f>SUBSTITUTE(H1574,"+","-")</f>
        <v>70-</v>
      </c>
      <c r="O1574" s="3">
        <f t="shared" si="170"/>
        <v>3</v>
      </c>
      <c r="P1574" s="3">
        <f t="shared" si="171"/>
        <v>3</v>
      </c>
      <c r="Q1574" s="7">
        <f t="shared" si="172"/>
        <v>70</v>
      </c>
      <c r="R1574" s="7">
        <f t="shared" si="173"/>
        <v>70</v>
      </c>
      <c r="S1574" s="13" t="e">
        <f>VLOOKUP(A1574,history!$B:$F,2,0)</f>
        <v>#N/A</v>
      </c>
      <c r="T1574" s="13">
        <f>VLOOKUP($C1574,日期!$A:$D,3,0)</f>
        <v>5</v>
      </c>
      <c r="U1574" s="13">
        <f>VLOOKUP($C1574,日期!$A:$D,4,0)</f>
        <v>1</v>
      </c>
      <c r="V1574" s="65">
        <f t="shared" si="174"/>
        <v>44317</v>
      </c>
      <c r="W1574" s="13" t="s">
        <v>3138</v>
      </c>
    </row>
    <row r="1575" spans="1:23" ht="15">
      <c r="A1575" s="15">
        <v>2749</v>
      </c>
      <c r="B1575" s="15">
        <v>2021</v>
      </c>
      <c r="C1575" s="13" t="s">
        <v>9</v>
      </c>
      <c r="D1575" s="15">
        <v>20</v>
      </c>
      <c r="E1575" s="13" t="s">
        <v>10</v>
      </c>
      <c r="F1575" s="13" t="s">
        <v>11</v>
      </c>
      <c r="G1575" s="13" t="s">
        <v>12</v>
      </c>
      <c r="H1575" s="13" t="s">
        <v>37</v>
      </c>
      <c r="I1575" s="3">
        <f t="shared" si="168"/>
        <v>50</v>
      </c>
      <c r="J1575" s="7">
        <f t="shared" si="169"/>
        <v>54</v>
      </c>
      <c r="K1575" s="3">
        <f>LEN(H1575)</f>
        <v>5</v>
      </c>
      <c r="L1575" s="13" t="str">
        <f>IF(OR(AND(LEN(H1575&gt;3),ISERROR(FIND("-",H1575,1))),AND(LEN(H1575)&gt;3,ISERROR(FIND("+",H1575,1)))),LEFT(H1575,2),H1575)</f>
        <v>50</v>
      </c>
      <c r="M1575" s="13" t="str">
        <f>IF(AND(LEN(H1575&gt;3),ISERROR(FIND("+",H1575,1))),RIGHT(H1575,2),IF(AND(LEN(H1575)=3,ISERROR(FIND("-",H1575,1))),LEFT(H1575,2),H1575))</f>
        <v>54</v>
      </c>
      <c r="N1575" s="13" t="str">
        <f>SUBSTITUTE(H1575,"+","-")</f>
        <v>50-54</v>
      </c>
      <c r="O1575" s="3">
        <f t="shared" si="170"/>
        <v>5</v>
      </c>
      <c r="P1575" s="3">
        <f t="shared" si="171"/>
        <v>3</v>
      </c>
      <c r="Q1575" s="7">
        <f t="shared" si="172"/>
        <v>50</v>
      </c>
      <c r="R1575" s="7">
        <f t="shared" si="173"/>
        <v>54</v>
      </c>
      <c r="S1575" s="13" t="e">
        <f>VLOOKUP(A1575,history!$B:$F,2,0)</f>
        <v>#N/A</v>
      </c>
      <c r="T1575" s="13">
        <f>VLOOKUP($C1575,日期!$A:$D,3,0)</f>
        <v>5</v>
      </c>
      <c r="U1575" s="13">
        <f>VLOOKUP($C1575,日期!$A:$D,4,0)</f>
        <v>1</v>
      </c>
      <c r="V1575" s="65">
        <f t="shared" si="174"/>
        <v>44317</v>
      </c>
      <c r="W1575" s="13" t="s">
        <v>3139</v>
      </c>
    </row>
    <row r="1576" spans="1:23" ht="15">
      <c r="A1576" s="15">
        <v>2748</v>
      </c>
      <c r="B1576" s="15">
        <v>2021</v>
      </c>
      <c r="C1576" s="13" t="s">
        <v>9</v>
      </c>
      <c r="D1576" s="15">
        <v>20</v>
      </c>
      <c r="E1576" s="13" t="s">
        <v>10</v>
      </c>
      <c r="F1576" s="13" t="s">
        <v>17</v>
      </c>
      <c r="G1576" s="13" t="s">
        <v>12</v>
      </c>
      <c r="H1576" s="13" t="s">
        <v>32</v>
      </c>
      <c r="I1576" s="3">
        <f t="shared" si="168"/>
        <v>60</v>
      </c>
      <c r="J1576" s="7">
        <f t="shared" si="169"/>
        <v>64</v>
      </c>
      <c r="K1576" s="3">
        <f>LEN(H1576)</f>
        <v>5</v>
      </c>
      <c r="L1576" s="13" t="str">
        <f>IF(OR(AND(LEN(H1576&gt;3),ISERROR(FIND("-",H1576,1))),AND(LEN(H1576)&gt;3,ISERROR(FIND("+",H1576,1)))),LEFT(H1576,2),H1576)</f>
        <v>60</v>
      </c>
      <c r="M1576" s="13" t="str">
        <f>IF(AND(LEN(H1576&gt;3),ISERROR(FIND("+",H1576,1))),RIGHT(H1576,2),IF(AND(LEN(H1576)=3,ISERROR(FIND("-",H1576,1))),LEFT(H1576,2),H1576))</f>
        <v>64</v>
      </c>
      <c r="N1576" s="13" t="str">
        <f>SUBSTITUTE(H1576,"+","-")</f>
        <v>60-64</v>
      </c>
      <c r="O1576" s="3">
        <f t="shared" si="170"/>
        <v>5</v>
      </c>
      <c r="P1576" s="3">
        <f t="shared" si="171"/>
        <v>3</v>
      </c>
      <c r="Q1576" s="7">
        <f t="shared" si="172"/>
        <v>60</v>
      </c>
      <c r="R1576" s="7">
        <f t="shared" si="173"/>
        <v>64</v>
      </c>
      <c r="S1576" s="13" t="e">
        <f>VLOOKUP(A1576,history!$B:$F,2,0)</f>
        <v>#N/A</v>
      </c>
      <c r="T1576" s="13">
        <f>VLOOKUP($C1576,日期!$A:$D,3,0)</f>
        <v>5</v>
      </c>
      <c r="U1576" s="13">
        <f>VLOOKUP($C1576,日期!$A:$D,4,0)</f>
        <v>1</v>
      </c>
      <c r="V1576" s="65">
        <f t="shared" si="174"/>
        <v>44317</v>
      </c>
      <c r="W1576" s="13" t="s">
        <v>3140</v>
      </c>
    </row>
    <row r="1577" spans="1:23" ht="15">
      <c r="A1577" s="15">
        <v>2747</v>
      </c>
      <c r="B1577" s="15">
        <v>2021</v>
      </c>
      <c r="C1577" s="13" t="s">
        <v>9</v>
      </c>
      <c r="D1577" s="15">
        <v>20</v>
      </c>
      <c r="E1577" s="13" t="s">
        <v>10</v>
      </c>
      <c r="F1577" s="13" t="s">
        <v>17</v>
      </c>
      <c r="G1577" s="13" t="s">
        <v>12</v>
      </c>
      <c r="H1577" s="13" t="s">
        <v>13</v>
      </c>
      <c r="I1577" s="3">
        <f t="shared" si="168"/>
        <v>20</v>
      </c>
      <c r="J1577" s="7">
        <f t="shared" si="169"/>
        <v>24</v>
      </c>
      <c r="K1577" s="3">
        <f>LEN(H1577)</f>
        <v>5</v>
      </c>
      <c r="L1577" s="13" t="str">
        <f>IF(OR(AND(LEN(H1577&gt;3),ISERROR(FIND("-",H1577,1))),AND(LEN(H1577)&gt;3,ISERROR(FIND("+",H1577,1)))),LEFT(H1577,2),H1577)</f>
        <v>20</v>
      </c>
      <c r="M1577" s="13" t="str">
        <f>IF(AND(LEN(H1577&gt;3),ISERROR(FIND("+",H1577,1))),RIGHT(H1577,2),IF(AND(LEN(H1577)=3,ISERROR(FIND("-",H1577,1))),LEFT(H1577,2),H1577))</f>
        <v>24</v>
      </c>
      <c r="N1577" s="13" t="str">
        <f>SUBSTITUTE(H1577,"+","-")</f>
        <v>20-24</v>
      </c>
      <c r="O1577" s="3">
        <f t="shared" si="170"/>
        <v>5</v>
      </c>
      <c r="P1577" s="3">
        <f t="shared" si="171"/>
        <v>3</v>
      </c>
      <c r="Q1577" s="7">
        <f t="shared" si="172"/>
        <v>20</v>
      </c>
      <c r="R1577" s="7">
        <f t="shared" si="173"/>
        <v>24</v>
      </c>
      <c r="S1577" s="13" t="e">
        <f>VLOOKUP(A1577,history!$B:$F,2,0)</f>
        <v>#N/A</v>
      </c>
      <c r="T1577" s="13">
        <f>VLOOKUP($C1577,日期!$A:$D,3,0)</f>
        <v>5</v>
      </c>
      <c r="U1577" s="13">
        <f>VLOOKUP($C1577,日期!$A:$D,4,0)</f>
        <v>1</v>
      </c>
      <c r="V1577" s="65">
        <f t="shared" si="174"/>
        <v>44317</v>
      </c>
      <c r="W1577" s="13" t="s">
        <v>3141</v>
      </c>
    </row>
    <row r="1578" spans="1:23" ht="15">
      <c r="A1578" s="15">
        <v>2746</v>
      </c>
      <c r="B1578" s="15">
        <v>2021</v>
      </c>
      <c r="C1578" s="13" t="s">
        <v>9</v>
      </c>
      <c r="D1578" s="15">
        <v>20</v>
      </c>
      <c r="E1578" s="13" t="s">
        <v>14</v>
      </c>
      <c r="F1578" s="13" t="s">
        <v>11</v>
      </c>
      <c r="G1578" s="13" t="s">
        <v>12</v>
      </c>
      <c r="H1578" s="13" t="s">
        <v>15</v>
      </c>
      <c r="I1578" s="3">
        <f t="shared" si="168"/>
        <v>70</v>
      </c>
      <c r="J1578" s="7">
        <f t="shared" si="169"/>
        <v>70</v>
      </c>
      <c r="K1578" s="3">
        <f>LEN(H1578)</f>
        <v>3</v>
      </c>
      <c r="L1578" s="13" t="str">
        <f>IF(OR(AND(LEN(H1578&gt;3),ISERROR(FIND("-",H1578,1))),AND(LEN(H1578)&gt;3,ISERROR(FIND("+",H1578,1)))),LEFT(H1578,2),H1578)</f>
        <v>70</v>
      </c>
      <c r="M1578" s="13" t="str">
        <f>IF(AND(LEN(H1578&gt;3),ISERROR(FIND("+",H1578,1))),RIGHT(H1578,2),IF(AND(LEN(H1578)=3,ISERROR(FIND("-",H1578,1))),LEFT(H1578,2),H1578))</f>
        <v>70</v>
      </c>
      <c r="N1578" s="13" t="str">
        <f>SUBSTITUTE(H1578,"+","-")</f>
        <v>70-</v>
      </c>
      <c r="O1578" s="3">
        <f t="shared" si="170"/>
        <v>3</v>
      </c>
      <c r="P1578" s="3">
        <f t="shared" si="171"/>
        <v>3</v>
      </c>
      <c r="Q1578" s="7">
        <f t="shared" si="172"/>
        <v>70</v>
      </c>
      <c r="R1578" s="7">
        <f t="shared" si="173"/>
        <v>70</v>
      </c>
      <c r="S1578" s="13" t="e">
        <f>VLOOKUP(A1578,history!$B:$F,2,0)</f>
        <v>#N/A</v>
      </c>
      <c r="T1578" s="13">
        <f>VLOOKUP($C1578,日期!$A:$D,3,0)</f>
        <v>5</v>
      </c>
      <c r="U1578" s="13">
        <f>VLOOKUP($C1578,日期!$A:$D,4,0)</f>
        <v>1</v>
      </c>
      <c r="V1578" s="65">
        <f t="shared" si="174"/>
        <v>44317</v>
      </c>
      <c r="W1578" s="13" t="s">
        <v>3142</v>
      </c>
    </row>
    <row r="1579" spans="1:23" ht="15">
      <c r="A1579" s="15">
        <v>2745</v>
      </c>
      <c r="B1579" s="15">
        <v>2021</v>
      </c>
      <c r="C1579" s="13" t="s">
        <v>9</v>
      </c>
      <c r="D1579" s="15">
        <v>20</v>
      </c>
      <c r="E1579" s="13" t="s">
        <v>14</v>
      </c>
      <c r="F1579" s="13" t="s">
        <v>17</v>
      </c>
      <c r="G1579" s="13" t="s">
        <v>12</v>
      </c>
      <c r="H1579" s="13" t="s">
        <v>15</v>
      </c>
      <c r="I1579" s="3">
        <f t="shared" si="168"/>
        <v>70</v>
      </c>
      <c r="J1579" s="7">
        <f t="shared" si="169"/>
        <v>70</v>
      </c>
      <c r="K1579" s="3">
        <f>LEN(H1579)</f>
        <v>3</v>
      </c>
      <c r="L1579" s="13" t="str">
        <f>IF(OR(AND(LEN(H1579&gt;3),ISERROR(FIND("-",H1579,1))),AND(LEN(H1579)&gt;3,ISERROR(FIND("+",H1579,1)))),LEFT(H1579,2),H1579)</f>
        <v>70</v>
      </c>
      <c r="M1579" s="13" t="str">
        <f>IF(AND(LEN(H1579&gt;3),ISERROR(FIND("+",H1579,1))),RIGHT(H1579,2),IF(AND(LEN(H1579)=3,ISERROR(FIND("-",H1579,1))),LEFT(H1579,2),H1579))</f>
        <v>70</v>
      </c>
      <c r="N1579" s="13" t="str">
        <f>SUBSTITUTE(H1579,"+","-")</f>
        <v>70-</v>
      </c>
      <c r="O1579" s="3">
        <f t="shared" si="170"/>
        <v>3</v>
      </c>
      <c r="P1579" s="3">
        <f t="shared" si="171"/>
        <v>3</v>
      </c>
      <c r="Q1579" s="7">
        <f t="shared" si="172"/>
        <v>70</v>
      </c>
      <c r="R1579" s="7">
        <f t="shared" si="173"/>
        <v>70</v>
      </c>
      <c r="S1579" s="13" t="e">
        <f>VLOOKUP(A1579,history!$B:$F,2,0)</f>
        <v>#N/A</v>
      </c>
      <c r="T1579" s="13">
        <f>VLOOKUP($C1579,日期!$A:$D,3,0)</f>
        <v>5</v>
      </c>
      <c r="U1579" s="13">
        <f>VLOOKUP($C1579,日期!$A:$D,4,0)</f>
        <v>1</v>
      </c>
      <c r="V1579" s="65">
        <f t="shared" si="174"/>
        <v>44317</v>
      </c>
      <c r="W1579" s="13" t="s">
        <v>3143</v>
      </c>
    </row>
    <row r="1580" spans="1:23" ht="15">
      <c r="A1580" s="15">
        <v>2744</v>
      </c>
      <c r="B1580" s="15">
        <v>2021</v>
      </c>
      <c r="C1580" s="13" t="s">
        <v>9</v>
      </c>
      <c r="D1580" s="15">
        <v>20</v>
      </c>
      <c r="E1580" s="13" t="s">
        <v>14</v>
      </c>
      <c r="F1580" s="13" t="s">
        <v>17</v>
      </c>
      <c r="G1580" s="13" t="s">
        <v>12</v>
      </c>
      <c r="H1580" s="13" t="s">
        <v>26</v>
      </c>
      <c r="I1580" s="3">
        <f t="shared" si="168"/>
        <v>30</v>
      </c>
      <c r="J1580" s="7">
        <f t="shared" si="169"/>
        <v>34</v>
      </c>
      <c r="K1580" s="3">
        <f>LEN(H1580)</f>
        <v>5</v>
      </c>
      <c r="L1580" s="13" t="str">
        <f>IF(OR(AND(LEN(H1580&gt;3),ISERROR(FIND("-",H1580,1))),AND(LEN(H1580)&gt;3,ISERROR(FIND("+",H1580,1)))),LEFT(H1580,2),H1580)</f>
        <v>30</v>
      </c>
      <c r="M1580" s="13" t="str">
        <f>IF(AND(LEN(H1580&gt;3),ISERROR(FIND("+",H1580,1))),RIGHT(H1580,2),IF(AND(LEN(H1580)=3,ISERROR(FIND("-",H1580,1))),LEFT(H1580,2),H1580))</f>
        <v>34</v>
      </c>
      <c r="N1580" s="13" t="str">
        <f>SUBSTITUTE(H1580,"+","-")</f>
        <v>30-34</v>
      </c>
      <c r="O1580" s="3">
        <f t="shared" si="170"/>
        <v>5</v>
      </c>
      <c r="P1580" s="3">
        <f t="shared" si="171"/>
        <v>3</v>
      </c>
      <c r="Q1580" s="7">
        <f t="shared" si="172"/>
        <v>30</v>
      </c>
      <c r="R1580" s="7">
        <f t="shared" si="173"/>
        <v>34</v>
      </c>
      <c r="S1580" s="13" t="e">
        <f>VLOOKUP(A1580,history!$B:$F,2,0)</f>
        <v>#N/A</v>
      </c>
      <c r="T1580" s="13">
        <f>VLOOKUP($C1580,日期!$A:$D,3,0)</f>
        <v>5</v>
      </c>
      <c r="U1580" s="13">
        <f>VLOOKUP($C1580,日期!$A:$D,4,0)</f>
        <v>1</v>
      </c>
      <c r="V1580" s="65">
        <f t="shared" si="174"/>
        <v>44317</v>
      </c>
      <c r="W1580" s="13" t="s">
        <v>3144</v>
      </c>
    </row>
    <row r="1581" spans="1:23" ht="15">
      <c r="A1581" s="15">
        <v>2743</v>
      </c>
      <c r="B1581" s="15">
        <v>2021</v>
      </c>
      <c r="C1581" s="13" t="s">
        <v>9</v>
      </c>
      <c r="D1581" s="15">
        <v>20</v>
      </c>
      <c r="E1581" s="13" t="s">
        <v>10</v>
      </c>
      <c r="F1581" s="13" t="s">
        <v>11</v>
      </c>
      <c r="G1581" s="13" t="s">
        <v>12</v>
      </c>
      <c r="H1581" s="13" t="s">
        <v>15</v>
      </c>
      <c r="I1581" s="3">
        <f t="shared" si="168"/>
        <v>70</v>
      </c>
      <c r="J1581" s="7">
        <f t="shared" si="169"/>
        <v>70</v>
      </c>
      <c r="K1581" s="3">
        <f>LEN(H1581)</f>
        <v>3</v>
      </c>
      <c r="L1581" s="13" t="str">
        <f>IF(OR(AND(LEN(H1581&gt;3),ISERROR(FIND("-",H1581,1))),AND(LEN(H1581)&gt;3,ISERROR(FIND("+",H1581,1)))),LEFT(H1581,2),H1581)</f>
        <v>70</v>
      </c>
      <c r="M1581" s="13" t="str">
        <f>IF(AND(LEN(H1581&gt;3),ISERROR(FIND("+",H1581,1))),RIGHT(H1581,2),IF(AND(LEN(H1581)=3,ISERROR(FIND("-",H1581,1))),LEFT(H1581,2),H1581))</f>
        <v>70</v>
      </c>
      <c r="N1581" s="13" t="str">
        <f>SUBSTITUTE(H1581,"+","-")</f>
        <v>70-</v>
      </c>
      <c r="O1581" s="3">
        <f t="shared" si="170"/>
        <v>3</v>
      </c>
      <c r="P1581" s="3">
        <f t="shared" si="171"/>
        <v>3</v>
      </c>
      <c r="Q1581" s="7">
        <f t="shared" si="172"/>
        <v>70</v>
      </c>
      <c r="R1581" s="7">
        <f t="shared" si="173"/>
        <v>70</v>
      </c>
      <c r="S1581" s="13" t="e">
        <f>VLOOKUP(A1581,history!$B:$F,2,0)</f>
        <v>#N/A</v>
      </c>
      <c r="T1581" s="13">
        <f>VLOOKUP($C1581,日期!$A:$D,3,0)</f>
        <v>5</v>
      </c>
      <c r="U1581" s="13">
        <f>VLOOKUP($C1581,日期!$A:$D,4,0)</f>
        <v>1</v>
      </c>
      <c r="V1581" s="65">
        <f t="shared" si="174"/>
        <v>44317</v>
      </c>
      <c r="W1581" s="13" t="s">
        <v>3145</v>
      </c>
    </row>
    <row r="1582" spans="1:23" ht="15">
      <c r="A1582" s="15">
        <v>2742</v>
      </c>
      <c r="B1582" s="15">
        <v>2021</v>
      </c>
      <c r="C1582" s="13" t="s">
        <v>9</v>
      </c>
      <c r="D1582" s="15">
        <v>20</v>
      </c>
      <c r="E1582" s="13" t="s">
        <v>10</v>
      </c>
      <c r="F1582" s="13" t="s">
        <v>11</v>
      </c>
      <c r="G1582" s="13" t="s">
        <v>12</v>
      </c>
      <c r="H1582" s="13" t="s">
        <v>37</v>
      </c>
      <c r="I1582" s="3">
        <f t="shared" si="168"/>
        <v>50</v>
      </c>
      <c r="J1582" s="7">
        <f t="shared" si="169"/>
        <v>54</v>
      </c>
      <c r="K1582" s="3">
        <f>LEN(H1582)</f>
        <v>5</v>
      </c>
      <c r="L1582" s="13" t="str">
        <f>IF(OR(AND(LEN(H1582&gt;3),ISERROR(FIND("-",H1582,1))),AND(LEN(H1582)&gt;3,ISERROR(FIND("+",H1582,1)))),LEFT(H1582,2),H1582)</f>
        <v>50</v>
      </c>
      <c r="M1582" s="13" t="str">
        <f>IF(AND(LEN(H1582&gt;3),ISERROR(FIND("+",H1582,1))),RIGHT(H1582,2),IF(AND(LEN(H1582)=3,ISERROR(FIND("-",H1582,1))),LEFT(H1582,2),H1582))</f>
        <v>54</v>
      </c>
      <c r="N1582" s="13" t="str">
        <f>SUBSTITUTE(H1582,"+","-")</f>
        <v>50-54</v>
      </c>
      <c r="O1582" s="3">
        <f t="shared" si="170"/>
        <v>5</v>
      </c>
      <c r="P1582" s="3">
        <f t="shared" si="171"/>
        <v>3</v>
      </c>
      <c r="Q1582" s="7">
        <f t="shared" si="172"/>
        <v>50</v>
      </c>
      <c r="R1582" s="7">
        <f t="shared" si="173"/>
        <v>54</v>
      </c>
      <c r="S1582" s="13" t="e">
        <f>VLOOKUP(A1582,history!$B:$F,2,0)</f>
        <v>#N/A</v>
      </c>
      <c r="T1582" s="13">
        <f>VLOOKUP($C1582,日期!$A:$D,3,0)</f>
        <v>5</v>
      </c>
      <c r="U1582" s="13">
        <f>VLOOKUP($C1582,日期!$A:$D,4,0)</f>
        <v>1</v>
      </c>
      <c r="V1582" s="65">
        <f t="shared" si="174"/>
        <v>44317</v>
      </c>
      <c r="W1582" s="13" t="s">
        <v>3146</v>
      </c>
    </row>
    <row r="1583" spans="1:23" ht="15">
      <c r="A1583" s="15">
        <v>2741</v>
      </c>
      <c r="B1583" s="15">
        <v>2021</v>
      </c>
      <c r="C1583" s="13" t="s">
        <v>9</v>
      </c>
      <c r="D1583" s="15">
        <v>20</v>
      </c>
      <c r="E1583" s="13" t="s">
        <v>10</v>
      </c>
      <c r="F1583" s="13" t="s">
        <v>17</v>
      </c>
      <c r="G1583" s="13" t="s">
        <v>12</v>
      </c>
      <c r="H1583" s="13" t="s">
        <v>32</v>
      </c>
      <c r="I1583" s="3">
        <f t="shared" si="168"/>
        <v>60</v>
      </c>
      <c r="J1583" s="7">
        <f t="shared" si="169"/>
        <v>64</v>
      </c>
      <c r="K1583" s="3">
        <f>LEN(H1583)</f>
        <v>5</v>
      </c>
      <c r="L1583" s="13" t="str">
        <f>IF(OR(AND(LEN(H1583&gt;3),ISERROR(FIND("-",H1583,1))),AND(LEN(H1583)&gt;3,ISERROR(FIND("+",H1583,1)))),LEFT(H1583,2),H1583)</f>
        <v>60</v>
      </c>
      <c r="M1583" s="13" t="str">
        <f>IF(AND(LEN(H1583&gt;3),ISERROR(FIND("+",H1583,1))),RIGHT(H1583,2),IF(AND(LEN(H1583)=3,ISERROR(FIND("-",H1583,1))),LEFT(H1583,2),H1583))</f>
        <v>64</v>
      </c>
      <c r="N1583" s="13" t="str">
        <f>SUBSTITUTE(H1583,"+","-")</f>
        <v>60-64</v>
      </c>
      <c r="O1583" s="3">
        <f t="shared" si="170"/>
        <v>5</v>
      </c>
      <c r="P1583" s="3">
        <f t="shared" si="171"/>
        <v>3</v>
      </c>
      <c r="Q1583" s="7">
        <f t="shared" si="172"/>
        <v>60</v>
      </c>
      <c r="R1583" s="7">
        <f t="shared" si="173"/>
        <v>64</v>
      </c>
      <c r="S1583" s="13" t="e">
        <f>VLOOKUP(A1583,history!$B:$F,2,0)</f>
        <v>#N/A</v>
      </c>
      <c r="T1583" s="13">
        <f>VLOOKUP($C1583,日期!$A:$D,3,0)</f>
        <v>5</v>
      </c>
      <c r="U1583" s="13">
        <f>VLOOKUP($C1583,日期!$A:$D,4,0)</f>
        <v>1</v>
      </c>
      <c r="V1583" s="65">
        <f t="shared" si="174"/>
        <v>44317</v>
      </c>
      <c r="W1583" s="13" t="s">
        <v>3147</v>
      </c>
    </row>
    <row r="1584" spans="1:23" ht="15">
      <c r="A1584" s="15">
        <v>2740</v>
      </c>
      <c r="B1584" s="15">
        <v>2021</v>
      </c>
      <c r="C1584" s="13" t="s">
        <v>9</v>
      </c>
      <c r="D1584" s="15">
        <v>20</v>
      </c>
      <c r="E1584" s="13" t="s">
        <v>10</v>
      </c>
      <c r="F1584" s="13" t="s">
        <v>17</v>
      </c>
      <c r="G1584" s="13" t="s">
        <v>12</v>
      </c>
      <c r="H1584" s="13" t="s">
        <v>13</v>
      </c>
      <c r="I1584" s="3">
        <f t="shared" si="168"/>
        <v>20</v>
      </c>
      <c r="J1584" s="7">
        <f t="shared" si="169"/>
        <v>24</v>
      </c>
      <c r="K1584" s="3">
        <f>LEN(H1584)</f>
        <v>5</v>
      </c>
      <c r="L1584" s="13" t="str">
        <f>IF(OR(AND(LEN(H1584&gt;3),ISERROR(FIND("-",H1584,1))),AND(LEN(H1584)&gt;3,ISERROR(FIND("+",H1584,1)))),LEFT(H1584,2),H1584)</f>
        <v>20</v>
      </c>
      <c r="M1584" s="13" t="str">
        <f>IF(AND(LEN(H1584&gt;3),ISERROR(FIND("+",H1584,1))),RIGHT(H1584,2),IF(AND(LEN(H1584)=3,ISERROR(FIND("-",H1584,1))),LEFT(H1584,2),H1584))</f>
        <v>24</v>
      </c>
      <c r="N1584" s="13" t="str">
        <f>SUBSTITUTE(H1584,"+","-")</f>
        <v>20-24</v>
      </c>
      <c r="O1584" s="3">
        <f t="shared" si="170"/>
        <v>5</v>
      </c>
      <c r="P1584" s="3">
        <f t="shared" si="171"/>
        <v>3</v>
      </c>
      <c r="Q1584" s="7">
        <f t="shared" si="172"/>
        <v>20</v>
      </c>
      <c r="R1584" s="7">
        <f t="shared" si="173"/>
        <v>24</v>
      </c>
      <c r="S1584" s="13" t="e">
        <f>VLOOKUP(A1584,history!$B:$F,2,0)</f>
        <v>#N/A</v>
      </c>
      <c r="T1584" s="13">
        <f>VLOOKUP($C1584,日期!$A:$D,3,0)</f>
        <v>5</v>
      </c>
      <c r="U1584" s="13">
        <f>VLOOKUP($C1584,日期!$A:$D,4,0)</f>
        <v>1</v>
      </c>
      <c r="V1584" s="65">
        <f t="shared" si="174"/>
        <v>44317</v>
      </c>
      <c r="W1584" s="13" t="s">
        <v>3148</v>
      </c>
    </row>
    <row r="1585" spans="1:23" ht="15">
      <c r="A1585" s="15">
        <v>2739</v>
      </c>
      <c r="B1585" s="15">
        <v>2021</v>
      </c>
      <c r="C1585" s="13" t="s">
        <v>9</v>
      </c>
      <c r="D1585" s="15">
        <v>20</v>
      </c>
      <c r="E1585" s="13" t="s">
        <v>14</v>
      </c>
      <c r="F1585" s="13" t="s">
        <v>11</v>
      </c>
      <c r="G1585" s="13" t="s">
        <v>12</v>
      </c>
      <c r="H1585" s="13" t="s">
        <v>15</v>
      </c>
      <c r="I1585" s="3">
        <f t="shared" si="168"/>
        <v>70</v>
      </c>
      <c r="J1585" s="7">
        <f t="shared" si="169"/>
        <v>70</v>
      </c>
      <c r="K1585" s="3">
        <f>LEN(H1585)</f>
        <v>3</v>
      </c>
      <c r="L1585" s="13" t="str">
        <f>IF(OR(AND(LEN(H1585&gt;3),ISERROR(FIND("-",H1585,1))),AND(LEN(H1585)&gt;3,ISERROR(FIND("+",H1585,1)))),LEFT(H1585,2),H1585)</f>
        <v>70</v>
      </c>
      <c r="M1585" s="13" t="str">
        <f>IF(AND(LEN(H1585&gt;3),ISERROR(FIND("+",H1585,1))),RIGHT(H1585,2),IF(AND(LEN(H1585)=3,ISERROR(FIND("-",H1585,1))),LEFT(H1585,2),H1585))</f>
        <v>70</v>
      </c>
      <c r="N1585" s="13" t="str">
        <f>SUBSTITUTE(H1585,"+","-")</f>
        <v>70-</v>
      </c>
      <c r="O1585" s="3">
        <f t="shared" si="170"/>
        <v>3</v>
      </c>
      <c r="P1585" s="3">
        <f t="shared" si="171"/>
        <v>3</v>
      </c>
      <c r="Q1585" s="7">
        <f t="shared" si="172"/>
        <v>70</v>
      </c>
      <c r="R1585" s="7">
        <f t="shared" si="173"/>
        <v>70</v>
      </c>
      <c r="S1585" s="13" t="e">
        <f>VLOOKUP(A1585,history!$B:$F,2,0)</f>
        <v>#N/A</v>
      </c>
      <c r="T1585" s="13">
        <f>VLOOKUP($C1585,日期!$A:$D,3,0)</f>
        <v>5</v>
      </c>
      <c r="U1585" s="13">
        <f>VLOOKUP($C1585,日期!$A:$D,4,0)</f>
        <v>1</v>
      </c>
      <c r="V1585" s="65">
        <f t="shared" si="174"/>
        <v>44317</v>
      </c>
      <c r="W1585" s="13" t="s">
        <v>3149</v>
      </c>
    </row>
    <row r="1586" spans="1:23" ht="15">
      <c r="A1586" s="15">
        <v>2738</v>
      </c>
      <c r="B1586" s="15">
        <v>2021</v>
      </c>
      <c r="C1586" s="13" t="s">
        <v>9</v>
      </c>
      <c r="D1586" s="15">
        <v>20</v>
      </c>
      <c r="E1586" s="13" t="s">
        <v>14</v>
      </c>
      <c r="F1586" s="13" t="s">
        <v>17</v>
      </c>
      <c r="G1586" s="13" t="s">
        <v>12</v>
      </c>
      <c r="H1586" s="13" t="s">
        <v>15</v>
      </c>
      <c r="I1586" s="3">
        <f t="shared" si="168"/>
        <v>70</v>
      </c>
      <c r="J1586" s="7">
        <f t="shared" si="169"/>
        <v>70</v>
      </c>
      <c r="K1586" s="3">
        <f>LEN(H1586)</f>
        <v>3</v>
      </c>
      <c r="L1586" s="13" t="str">
        <f>IF(OR(AND(LEN(H1586&gt;3),ISERROR(FIND("-",H1586,1))),AND(LEN(H1586)&gt;3,ISERROR(FIND("+",H1586,1)))),LEFT(H1586,2),H1586)</f>
        <v>70</v>
      </c>
      <c r="M1586" s="13" t="str">
        <f>IF(AND(LEN(H1586&gt;3),ISERROR(FIND("+",H1586,1))),RIGHT(H1586,2),IF(AND(LEN(H1586)=3,ISERROR(FIND("-",H1586,1))),LEFT(H1586,2),H1586))</f>
        <v>70</v>
      </c>
      <c r="N1586" s="13" t="str">
        <f>SUBSTITUTE(H1586,"+","-")</f>
        <v>70-</v>
      </c>
      <c r="O1586" s="3">
        <f t="shared" si="170"/>
        <v>3</v>
      </c>
      <c r="P1586" s="3">
        <f t="shared" si="171"/>
        <v>3</v>
      </c>
      <c r="Q1586" s="7">
        <f t="shared" si="172"/>
        <v>70</v>
      </c>
      <c r="R1586" s="7">
        <f t="shared" si="173"/>
        <v>70</v>
      </c>
      <c r="S1586" s="13" t="e">
        <f>VLOOKUP(A1586,history!$B:$F,2,0)</f>
        <v>#N/A</v>
      </c>
      <c r="T1586" s="13">
        <f>VLOOKUP($C1586,日期!$A:$D,3,0)</f>
        <v>5</v>
      </c>
      <c r="U1586" s="13">
        <f>VLOOKUP($C1586,日期!$A:$D,4,0)</f>
        <v>1</v>
      </c>
      <c r="V1586" s="65">
        <f t="shared" si="174"/>
        <v>44317</v>
      </c>
      <c r="W1586" s="13" t="s">
        <v>3150</v>
      </c>
    </row>
    <row r="1587" spans="1:23" ht="15">
      <c r="A1587" s="15">
        <v>2737</v>
      </c>
      <c r="B1587" s="15">
        <v>2021</v>
      </c>
      <c r="C1587" s="13" t="s">
        <v>9</v>
      </c>
      <c r="D1587" s="15">
        <v>20</v>
      </c>
      <c r="E1587" s="13" t="s">
        <v>14</v>
      </c>
      <c r="F1587" s="13" t="s">
        <v>17</v>
      </c>
      <c r="G1587" s="13" t="s">
        <v>12</v>
      </c>
      <c r="H1587" s="13" t="s">
        <v>26</v>
      </c>
      <c r="I1587" s="3">
        <f t="shared" si="168"/>
        <v>30</v>
      </c>
      <c r="J1587" s="7">
        <f t="shared" si="169"/>
        <v>34</v>
      </c>
      <c r="K1587" s="3">
        <f>LEN(H1587)</f>
        <v>5</v>
      </c>
      <c r="L1587" s="13" t="str">
        <f>IF(OR(AND(LEN(H1587&gt;3),ISERROR(FIND("-",H1587,1))),AND(LEN(H1587)&gt;3,ISERROR(FIND("+",H1587,1)))),LEFT(H1587,2),H1587)</f>
        <v>30</v>
      </c>
      <c r="M1587" s="13" t="str">
        <f>IF(AND(LEN(H1587&gt;3),ISERROR(FIND("+",H1587,1))),RIGHT(H1587,2),IF(AND(LEN(H1587)=3,ISERROR(FIND("-",H1587,1))),LEFT(H1587,2),H1587))</f>
        <v>34</v>
      </c>
      <c r="N1587" s="13" t="str">
        <f>SUBSTITUTE(H1587,"+","-")</f>
        <v>30-34</v>
      </c>
      <c r="O1587" s="3">
        <f t="shared" si="170"/>
        <v>5</v>
      </c>
      <c r="P1587" s="3">
        <f t="shared" si="171"/>
        <v>3</v>
      </c>
      <c r="Q1587" s="7">
        <f t="shared" si="172"/>
        <v>30</v>
      </c>
      <c r="R1587" s="7">
        <f t="shared" si="173"/>
        <v>34</v>
      </c>
      <c r="S1587" s="13" t="e">
        <f>VLOOKUP(A1587,history!$B:$F,2,0)</f>
        <v>#N/A</v>
      </c>
      <c r="T1587" s="13">
        <f>VLOOKUP($C1587,日期!$A:$D,3,0)</f>
        <v>5</v>
      </c>
      <c r="U1587" s="13">
        <f>VLOOKUP($C1587,日期!$A:$D,4,0)</f>
        <v>1</v>
      </c>
      <c r="V1587" s="65">
        <f t="shared" si="174"/>
        <v>44317</v>
      </c>
      <c r="W1587" s="13" t="s">
        <v>3151</v>
      </c>
    </row>
    <row r="1588" spans="1:23" ht="15">
      <c r="A1588" s="15">
        <v>2736</v>
      </c>
      <c r="B1588" s="15">
        <v>2021</v>
      </c>
      <c r="C1588" s="13" t="s">
        <v>9</v>
      </c>
      <c r="D1588" s="15">
        <v>20</v>
      </c>
      <c r="E1588" s="13" t="s">
        <v>10</v>
      </c>
      <c r="F1588" s="13" t="s">
        <v>11</v>
      </c>
      <c r="G1588" s="13" t="s">
        <v>12</v>
      </c>
      <c r="H1588" s="13" t="s">
        <v>15</v>
      </c>
      <c r="I1588" s="3">
        <f t="shared" si="168"/>
        <v>70</v>
      </c>
      <c r="J1588" s="7">
        <f t="shared" si="169"/>
        <v>70</v>
      </c>
      <c r="K1588" s="3">
        <f>LEN(H1588)</f>
        <v>3</v>
      </c>
      <c r="L1588" s="13" t="str">
        <f>IF(OR(AND(LEN(H1588&gt;3),ISERROR(FIND("-",H1588,1))),AND(LEN(H1588)&gt;3,ISERROR(FIND("+",H1588,1)))),LEFT(H1588,2),H1588)</f>
        <v>70</v>
      </c>
      <c r="M1588" s="13" t="str">
        <f>IF(AND(LEN(H1588&gt;3),ISERROR(FIND("+",H1588,1))),RIGHT(H1588,2),IF(AND(LEN(H1588)=3,ISERROR(FIND("-",H1588,1))),LEFT(H1588,2),H1588))</f>
        <v>70</v>
      </c>
      <c r="N1588" s="13" t="str">
        <f>SUBSTITUTE(H1588,"+","-")</f>
        <v>70-</v>
      </c>
      <c r="O1588" s="3">
        <f t="shared" si="170"/>
        <v>3</v>
      </c>
      <c r="P1588" s="3">
        <f t="shared" si="171"/>
        <v>3</v>
      </c>
      <c r="Q1588" s="7">
        <f t="shared" si="172"/>
        <v>70</v>
      </c>
      <c r="R1588" s="7">
        <f t="shared" si="173"/>
        <v>70</v>
      </c>
      <c r="S1588" s="13" t="e">
        <f>VLOOKUP(A1588,history!$B:$F,2,0)</f>
        <v>#N/A</v>
      </c>
      <c r="T1588" s="13">
        <f>VLOOKUP($C1588,日期!$A:$D,3,0)</f>
        <v>5</v>
      </c>
      <c r="U1588" s="13">
        <f>VLOOKUP($C1588,日期!$A:$D,4,0)</f>
        <v>1</v>
      </c>
      <c r="V1588" s="65">
        <f t="shared" si="174"/>
        <v>44317</v>
      </c>
      <c r="W1588" s="13" t="s">
        <v>3152</v>
      </c>
    </row>
    <row r="1589" spans="1:23" ht="15">
      <c r="A1589" s="15">
        <v>2735</v>
      </c>
      <c r="B1589" s="15">
        <v>2021</v>
      </c>
      <c r="C1589" s="13" t="s">
        <v>9</v>
      </c>
      <c r="D1589" s="15">
        <v>20</v>
      </c>
      <c r="E1589" s="13" t="s">
        <v>10</v>
      </c>
      <c r="F1589" s="13" t="s">
        <v>11</v>
      </c>
      <c r="G1589" s="13" t="s">
        <v>12</v>
      </c>
      <c r="H1589" s="13" t="s">
        <v>37</v>
      </c>
      <c r="I1589" s="3">
        <f t="shared" si="168"/>
        <v>50</v>
      </c>
      <c r="J1589" s="7">
        <f t="shared" si="169"/>
        <v>54</v>
      </c>
      <c r="K1589" s="3">
        <f>LEN(H1589)</f>
        <v>5</v>
      </c>
      <c r="L1589" s="13" t="str">
        <f>IF(OR(AND(LEN(H1589&gt;3),ISERROR(FIND("-",H1589,1))),AND(LEN(H1589)&gt;3,ISERROR(FIND("+",H1589,1)))),LEFT(H1589,2),H1589)</f>
        <v>50</v>
      </c>
      <c r="M1589" s="13" t="str">
        <f>IF(AND(LEN(H1589&gt;3),ISERROR(FIND("+",H1589,1))),RIGHT(H1589,2),IF(AND(LEN(H1589)=3,ISERROR(FIND("-",H1589,1))),LEFT(H1589,2),H1589))</f>
        <v>54</v>
      </c>
      <c r="N1589" s="13" t="str">
        <f>SUBSTITUTE(H1589,"+","-")</f>
        <v>50-54</v>
      </c>
      <c r="O1589" s="3">
        <f t="shared" si="170"/>
        <v>5</v>
      </c>
      <c r="P1589" s="3">
        <f t="shared" si="171"/>
        <v>3</v>
      </c>
      <c r="Q1589" s="7">
        <f t="shared" si="172"/>
        <v>50</v>
      </c>
      <c r="R1589" s="7">
        <f t="shared" si="173"/>
        <v>54</v>
      </c>
      <c r="S1589" s="13" t="e">
        <f>VLOOKUP(A1589,history!$B:$F,2,0)</f>
        <v>#N/A</v>
      </c>
      <c r="T1589" s="13">
        <f>VLOOKUP($C1589,日期!$A:$D,3,0)</f>
        <v>5</v>
      </c>
      <c r="U1589" s="13">
        <f>VLOOKUP($C1589,日期!$A:$D,4,0)</f>
        <v>1</v>
      </c>
      <c r="V1589" s="65">
        <f t="shared" si="174"/>
        <v>44317</v>
      </c>
      <c r="W1589" s="13" t="s">
        <v>3153</v>
      </c>
    </row>
    <row r="1590" spans="1:23" ht="15">
      <c r="A1590" s="15">
        <v>2734</v>
      </c>
      <c r="B1590" s="15">
        <v>2021</v>
      </c>
      <c r="C1590" s="13" t="s">
        <v>9</v>
      </c>
      <c r="D1590" s="15">
        <v>20</v>
      </c>
      <c r="E1590" s="13" t="s">
        <v>10</v>
      </c>
      <c r="F1590" s="13" t="s">
        <v>17</v>
      </c>
      <c r="G1590" s="13" t="s">
        <v>12</v>
      </c>
      <c r="H1590" s="13" t="s">
        <v>32</v>
      </c>
      <c r="I1590" s="3">
        <f t="shared" si="168"/>
        <v>60</v>
      </c>
      <c r="J1590" s="7">
        <f t="shared" si="169"/>
        <v>64</v>
      </c>
      <c r="K1590" s="3">
        <f>LEN(H1590)</f>
        <v>5</v>
      </c>
      <c r="L1590" s="13" t="str">
        <f>IF(OR(AND(LEN(H1590&gt;3),ISERROR(FIND("-",H1590,1))),AND(LEN(H1590)&gt;3,ISERROR(FIND("+",H1590,1)))),LEFT(H1590,2),H1590)</f>
        <v>60</v>
      </c>
      <c r="M1590" s="13" t="str">
        <f>IF(AND(LEN(H1590&gt;3),ISERROR(FIND("+",H1590,1))),RIGHT(H1590,2),IF(AND(LEN(H1590)=3,ISERROR(FIND("-",H1590,1))),LEFT(H1590,2),H1590))</f>
        <v>64</v>
      </c>
      <c r="N1590" s="13" t="str">
        <f>SUBSTITUTE(H1590,"+","-")</f>
        <v>60-64</v>
      </c>
      <c r="O1590" s="3">
        <f t="shared" si="170"/>
        <v>5</v>
      </c>
      <c r="P1590" s="3">
        <f t="shared" si="171"/>
        <v>3</v>
      </c>
      <c r="Q1590" s="7">
        <f t="shared" si="172"/>
        <v>60</v>
      </c>
      <c r="R1590" s="7">
        <f t="shared" si="173"/>
        <v>64</v>
      </c>
      <c r="S1590" s="13" t="e">
        <f>VLOOKUP(A1590,history!$B:$F,2,0)</f>
        <v>#N/A</v>
      </c>
      <c r="T1590" s="13">
        <f>VLOOKUP($C1590,日期!$A:$D,3,0)</f>
        <v>5</v>
      </c>
      <c r="U1590" s="13">
        <f>VLOOKUP($C1590,日期!$A:$D,4,0)</f>
        <v>1</v>
      </c>
      <c r="V1590" s="65">
        <f t="shared" si="174"/>
        <v>44317</v>
      </c>
      <c r="W1590" s="13" t="s">
        <v>3154</v>
      </c>
    </row>
    <row r="1591" spans="1:23" ht="15">
      <c r="A1591" s="15">
        <v>2733</v>
      </c>
      <c r="B1591" s="15">
        <v>2021</v>
      </c>
      <c r="C1591" s="13" t="s">
        <v>9</v>
      </c>
      <c r="D1591" s="15">
        <v>20</v>
      </c>
      <c r="E1591" s="13" t="s">
        <v>10</v>
      </c>
      <c r="F1591" s="13" t="s">
        <v>17</v>
      </c>
      <c r="G1591" s="13" t="s">
        <v>12</v>
      </c>
      <c r="H1591" s="13" t="s">
        <v>13</v>
      </c>
      <c r="I1591" s="3">
        <f t="shared" si="168"/>
        <v>20</v>
      </c>
      <c r="J1591" s="7">
        <f t="shared" si="169"/>
        <v>24</v>
      </c>
      <c r="K1591" s="3">
        <f>LEN(H1591)</f>
        <v>5</v>
      </c>
      <c r="L1591" s="13" t="str">
        <f>IF(OR(AND(LEN(H1591&gt;3),ISERROR(FIND("-",H1591,1))),AND(LEN(H1591)&gt;3,ISERROR(FIND("+",H1591,1)))),LEFT(H1591,2),H1591)</f>
        <v>20</v>
      </c>
      <c r="M1591" s="13" t="str">
        <f>IF(AND(LEN(H1591&gt;3),ISERROR(FIND("+",H1591,1))),RIGHT(H1591,2),IF(AND(LEN(H1591)=3,ISERROR(FIND("-",H1591,1))),LEFT(H1591,2),H1591))</f>
        <v>24</v>
      </c>
      <c r="N1591" s="13" t="str">
        <f>SUBSTITUTE(H1591,"+","-")</f>
        <v>20-24</v>
      </c>
      <c r="O1591" s="3">
        <f t="shared" si="170"/>
        <v>5</v>
      </c>
      <c r="P1591" s="3">
        <f t="shared" si="171"/>
        <v>3</v>
      </c>
      <c r="Q1591" s="7">
        <f t="shared" si="172"/>
        <v>20</v>
      </c>
      <c r="R1591" s="7">
        <f t="shared" si="173"/>
        <v>24</v>
      </c>
      <c r="S1591" s="13" t="e">
        <f>VLOOKUP(A1591,history!$B:$F,2,0)</f>
        <v>#N/A</v>
      </c>
      <c r="T1591" s="13">
        <f>VLOOKUP($C1591,日期!$A:$D,3,0)</f>
        <v>5</v>
      </c>
      <c r="U1591" s="13">
        <f>VLOOKUP($C1591,日期!$A:$D,4,0)</f>
        <v>1</v>
      </c>
      <c r="V1591" s="65">
        <f t="shared" si="174"/>
        <v>44317</v>
      </c>
      <c r="W1591" s="13" t="s">
        <v>3155</v>
      </c>
    </row>
    <row r="1592" spans="1:23" ht="15">
      <c r="A1592" s="15">
        <v>2732</v>
      </c>
      <c r="B1592" s="15">
        <v>2021</v>
      </c>
      <c r="C1592" s="13" t="s">
        <v>9</v>
      </c>
      <c r="D1592" s="15">
        <v>20</v>
      </c>
      <c r="E1592" s="13" t="s">
        <v>14</v>
      </c>
      <c r="F1592" s="13" t="s">
        <v>11</v>
      </c>
      <c r="G1592" s="13" t="s">
        <v>12</v>
      </c>
      <c r="H1592" s="13" t="s">
        <v>15</v>
      </c>
      <c r="I1592" s="3">
        <f t="shared" si="168"/>
        <v>70</v>
      </c>
      <c r="J1592" s="7">
        <f t="shared" si="169"/>
        <v>70</v>
      </c>
      <c r="K1592" s="3">
        <f>LEN(H1592)</f>
        <v>3</v>
      </c>
      <c r="L1592" s="13" t="str">
        <f>IF(OR(AND(LEN(H1592&gt;3),ISERROR(FIND("-",H1592,1))),AND(LEN(H1592)&gt;3,ISERROR(FIND("+",H1592,1)))),LEFT(H1592,2),H1592)</f>
        <v>70</v>
      </c>
      <c r="M1592" s="13" t="str">
        <f>IF(AND(LEN(H1592&gt;3),ISERROR(FIND("+",H1592,1))),RIGHT(H1592,2),IF(AND(LEN(H1592)=3,ISERROR(FIND("-",H1592,1))),LEFT(H1592,2),H1592))</f>
        <v>70</v>
      </c>
      <c r="N1592" s="13" t="str">
        <f>SUBSTITUTE(H1592,"+","-")</f>
        <v>70-</v>
      </c>
      <c r="O1592" s="3">
        <f t="shared" si="170"/>
        <v>3</v>
      </c>
      <c r="P1592" s="3">
        <f t="shared" si="171"/>
        <v>3</v>
      </c>
      <c r="Q1592" s="7">
        <f t="shared" si="172"/>
        <v>70</v>
      </c>
      <c r="R1592" s="7">
        <f t="shared" si="173"/>
        <v>70</v>
      </c>
      <c r="S1592" s="13" t="e">
        <f>VLOOKUP(A1592,history!$B:$F,2,0)</f>
        <v>#N/A</v>
      </c>
      <c r="T1592" s="13">
        <f>VLOOKUP($C1592,日期!$A:$D,3,0)</f>
        <v>5</v>
      </c>
      <c r="U1592" s="13">
        <f>VLOOKUP($C1592,日期!$A:$D,4,0)</f>
        <v>1</v>
      </c>
      <c r="V1592" s="65">
        <f t="shared" si="174"/>
        <v>44317</v>
      </c>
      <c r="W1592" s="13" t="s">
        <v>3156</v>
      </c>
    </row>
    <row r="1593" spans="1:23" ht="15">
      <c r="A1593" s="15">
        <v>2731</v>
      </c>
      <c r="B1593" s="15">
        <v>2021</v>
      </c>
      <c r="C1593" s="13" t="s">
        <v>9</v>
      </c>
      <c r="D1593" s="15">
        <v>20</v>
      </c>
      <c r="E1593" s="13" t="s">
        <v>14</v>
      </c>
      <c r="F1593" s="13" t="s">
        <v>17</v>
      </c>
      <c r="G1593" s="13" t="s">
        <v>12</v>
      </c>
      <c r="H1593" s="13" t="s">
        <v>15</v>
      </c>
      <c r="I1593" s="3">
        <f t="shared" si="168"/>
        <v>70</v>
      </c>
      <c r="J1593" s="7">
        <f t="shared" si="169"/>
        <v>70</v>
      </c>
      <c r="K1593" s="3">
        <f>LEN(H1593)</f>
        <v>3</v>
      </c>
      <c r="L1593" s="13" t="str">
        <f>IF(OR(AND(LEN(H1593&gt;3),ISERROR(FIND("-",H1593,1))),AND(LEN(H1593)&gt;3,ISERROR(FIND("+",H1593,1)))),LEFT(H1593,2),H1593)</f>
        <v>70</v>
      </c>
      <c r="M1593" s="13" t="str">
        <f>IF(AND(LEN(H1593&gt;3),ISERROR(FIND("+",H1593,1))),RIGHT(H1593,2),IF(AND(LEN(H1593)=3,ISERROR(FIND("-",H1593,1))),LEFT(H1593,2),H1593))</f>
        <v>70</v>
      </c>
      <c r="N1593" s="13" t="str">
        <f>SUBSTITUTE(H1593,"+","-")</f>
        <v>70-</v>
      </c>
      <c r="O1593" s="3">
        <f t="shared" si="170"/>
        <v>3</v>
      </c>
      <c r="P1593" s="3">
        <f t="shared" si="171"/>
        <v>3</v>
      </c>
      <c r="Q1593" s="7">
        <f t="shared" si="172"/>
        <v>70</v>
      </c>
      <c r="R1593" s="7">
        <f t="shared" si="173"/>
        <v>70</v>
      </c>
      <c r="S1593" s="13" t="e">
        <f>VLOOKUP(A1593,history!$B:$F,2,0)</f>
        <v>#N/A</v>
      </c>
      <c r="T1593" s="13">
        <f>VLOOKUP($C1593,日期!$A:$D,3,0)</f>
        <v>5</v>
      </c>
      <c r="U1593" s="13">
        <f>VLOOKUP($C1593,日期!$A:$D,4,0)</f>
        <v>1</v>
      </c>
      <c r="V1593" s="65">
        <f t="shared" si="174"/>
        <v>44317</v>
      </c>
      <c r="W1593" s="13" t="s">
        <v>3157</v>
      </c>
    </row>
    <row r="1594" spans="1:23" ht="15">
      <c r="A1594" s="15">
        <v>2730</v>
      </c>
      <c r="B1594" s="15">
        <v>2021</v>
      </c>
      <c r="C1594" s="13" t="s">
        <v>9</v>
      </c>
      <c r="D1594" s="15">
        <v>20</v>
      </c>
      <c r="E1594" s="13" t="s">
        <v>14</v>
      </c>
      <c r="F1594" s="13" t="s">
        <v>17</v>
      </c>
      <c r="G1594" s="13" t="s">
        <v>12</v>
      </c>
      <c r="H1594" s="13" t="s">
        <v>26</v>
      </c>
      <c r="I1594" s="3">
        <f t="shared" si="168"/>
        <v>30</v>
      </c>
      <c r="J1594" s="7">
        <f t="shared" si="169"/>
        <v>34</v>
      </c>
      <c r="K1594" s="3">
        <f>LEN(H1594)</f>
        <v>5</v>
      </c>
      <c r="L1594" s="13" t="str">
        <f>IF(OR(AND(LEN(H1594&gt;3),ISERROR(FIND("-",H1594,1))),AND(LEN(H1594)&gt;3,ISERROR(FIND("+",H1594,1)))),LEFT(H1594,2),H1594)</f>
        <v>30</v>
      </c>
      <c r="M1594" s="13" t="str">
        <f>IF(AND(LEN(H1594&gt;3),ISERROR(FIND("+",H1594,1))),RIGHT(H1594,2),IF(AND(LEN(H1594)=3,ISERROR(FIND("-",H1594,1))),LEFT(H1594,2),H1594))</f>
        <v>34</v>
      </c>
      <c r="N1594" s="13" t="str">
        <f>SUBSTITUTE(H1594,"+","-")</f>
        <v>30-34</v>
      </c>
      <c r="O1594" s="3">
        <f t="shared" si="170"/>
        <v>5</v>
      </c>
      <c r="P1594" s="3">
        <f t="shared" si="171"/>
        <v>3</v>
      </c>
      <c r="Q1594" s="7">
        <f t="shared" si="172"/>
        <v>30</v>
      </c>
      <c r="R1594" s="7">
        <f t="shared" si="173"/>
        <v>34</v>
      </c>
      <c r="S1594" s="13" t="e">
        <f>VLOOKUP(A1594,history!$B:$F,2,0)</f>
        <v>#N/A</v>
      </c>
      <c r="T1594" s="13">
        <f>VLOOKUP($C1594,日期!$A:$D,3,0)</f>
        <v>5</v>
      </c>
      <c r="U1594" s="13">
        <f>VLOOKUP($C1594,日期!$A:$D,4,0)</f>
        <v>1</v>
      </c>
      <c r="V1594" s="65">
        <f t="shared" si="174"/>
        <v>44317</v>
      </c>
      <c r="W1594" s="13" t="s">
        <v>3158</v>
      </c>
    </row>
    <row r="1595" spans="1:23" ht="15">
      <c r="A1595" s="15">
        <v>2729</v>
      </c>
      <c r="B1595" s="15">
        <v>2021</v>
      </c>
      <c r="C1595" s="13" t="s">
        <v>9</v>
      </c>
      <c r="D1595" s="15">
        <v>20</v>
      </c>
      <c r="E1595" s="13" t="s">
        <v>10</v>
      </c>
      <c r="F1595" s="13" t="s">
        <v>11</v>
      </c>
      <c r="G1595" s="13" t="s">
        <v>12</v>
      </c>
      <c r="H1595" s="13" t="s">
        <v>15</v>
      </c>
      <c r="I1595" s="3">
        <f t="shared" si="168"/>
        <v>70</v>
      </c>
      <c r="J1595" s="7">
        <f t="shared" si="169"/>
        <v>70</v>
      </c>
      <c r="K1595" s="3">
        <f>LEN(H1595)</f>
        <v>3</v>
      </c>
      <c r="L1595" s="13" t="str">
        <f>IF(OR(AND(LEN(H1595&gt;3),ISERROR(FIND("-",H1595,1))),AND(LEN(H1595)&gt;3,ISERROR(FIND("+",H1595,1)))),LEFT(H1595,2),H1595)</f>
        <v>70</v>
      </c>
      <c r="M1595" s="13" t="str">
        <f>IF(AND(LEN(H1595&gt;3),ISERROR(FIND("+",H1595,1))),RIGHT(H1595,2),IF(AND(LEN(H1595)=3,ISERROR(FIND("-",H1595,1))),LEFT(H1595,2),H1595))</f>
        <v>70</v>
      </c>
      <c r="N1595" s="13" t="str">
        <f>SUBSTITUTE(H1595,"+","-")</f>
        <v>70-</v>
      </c>
      <c r="O1595" s="3">
        <f t="shared" si="170"/>
        <v>3</v>
      </c>
      <c r="P1595" s="3">
        <f t="shared" si="171"/>
        <v>3</v>
      </c>
      <c r="Q1595" s="7">
        <f t="shared" si="172"/>
        <v>70</v>
      </c>
      <c r="R1595" s="7">
        <f t="shared" si="173"/>
        <v>70</v>
      </c>
      <c r="S1595" s="13" t="e">
        <f>VLOOKUP(A1595,history!$B:$F,2,0)</f>
        <v>#N/A</v>
      </c>
      <c r="T1595" s="13">
        <f>VLOOKUP($C1595,日期!$A:$D,3,0)</f>
        <v>5</v>
      </c>
      <c r="U1595" s="13">
        <f>VLOOKUP($C1595,日期!$A:$D,4,0)</f>
        <v>1</v>
      </c>
      <c r="V1595" s="65">
        <f t="shared" si="174"/>
        <v>44317</v>
      </c>
      <c r="W1595" s="13" t="s">
        <v>3159</v>
      </c>
    </row>
    <row r="1596" spans="1:23" ht="15">
      <c r="A1596" s="15">
        <v>2728</v>
      </c>
      <c r="B1596" s="15">
        <v>2021</v>
      </c>
      <c r="C1596" s="13" t="s">
        <v>9</v>
      </c>
      <c r="D1596" s="15">
        <v>20</v>
      </c>
      <c r="E1596" s="13" t="s">
        <v>10</v>
      </c>
      <c r="F1596" s="13" t="s">
        <v>11</v>
      </c>
      <c r="G1596" s="13" t="s">
        <v>12</v>
      </c>
      <c r="H1596" s="13" t="s">
        <v>37</v>
      </c>
      <c r="I1596" s="3">
        <f t="shared" si="168"/>
        <v>50</v>
      </c>
      <c r="J1596" s="7">
        <f t="shared" si="169"/>
        <v>54</v>
      </c>
      <c r="K1596" s="3">
        <f>LEN(H1596)</f>
        <v>5</v>
      </c>
      <c r="L1596" s="13" t="str">
        <f>IF(OR(AND(LEN(H1596&gt;3),ISERROR(FIND("-",H1596,1))),AND(LEN(H1596)&gt;3,ISERROR(FIND("+",H1596,1)))),LEFT(H1596,2),H1596)</f>
        <v>50</v>
      </c>
      <c r="M1596" s="13" t="str">
        <f>IF(AND(LEN(H1596&gt;3),ISERROR(FIND("+",H1596,1))),RIGHT(H1596,2),IF(AND(LEN(H1596)=3,ISERROR(FIND("-",H1596,1))),LEFT(H1596,2),H1596))</f>
        <v>54</v>
      </c>
      <c r="N1596" s="13" t="str">
        <f>SUBSTITUTE(H1596,"+","-")</f>
        <v>50-54</v>
      </c>
      <c r="O1596" s="3">
        <f t="shared" si="170"/>
        <v>5</v>
      </c>
      <c r="P1596" s="3">
        <f t="shared" si="171"/>
        <v>3</v>
      </c>
      <c r="Q1596" s="7">
        <f t="shared" si="172"/>
        <v>50</v>
      </c>
      <c r="R1596" s="7">
        <f t="shared" si="173"/>
        <v>54</v>
      </c>
      <c r="S1596" s="13" t="e">
        <f>VLOOKUP(A1596,history!$B:$F,2,0)</f>
        <v>#N/A</v>
      </c>
      <c r="T1596" s="13">
        <f>VLOOKUP($C1596,日期!$A:$D,3,0)</f>
        <v>5</v>
      </c>
      <c r="U1596" s="13">
        <f>VLOOKUP($C1596,日期!$A:$D,4,0)</f>
        <v>1</v>
      </c>
      <c r="V1596" s="65">
        <f t="shared" si="174"/>
        <v>44317</v>
      </c>
      <c r="W1596" s="13" t="s">
        <v>3160</v>
      </c>
    </row>
    <row r="1597" spans="1:23" ht="15">
      <c r="A1597" s="15">
        <v>2727</v>
      </c>
      <c r="B1597" s="15">
        <v>2021</v>
      </c>
      <c r="C1597" s="13" t="s">
        <v>9</v>
      </c>
      <c r="D1597" s="15">
        <v>20</v>
      </c>
      <c r="E1597" s="13" t="s">
        <v>10</v>
      </c>
      <c r="F1597" s="13" t="s">
        <v>17</v>
      </c>
      <c r="G1597" s="13" t="s">
        <v>12</v>
      </c>
      <c r="H1597" s="13" t="s">
        <v>32</v>
      </c>
      <c r="I1597" s="3">
        <f t="shared" si="168"/>
        <v>60</v>
      </c>
      <c r="J1597" s="7">
        <f t="shared" si="169"/>
        <v>64</v>
      </c>
      <c r="K1597" s="3">
        <f>LEN(H1597)</f>
        <v>5</v>
      </c>
      <c r="L1597" s="13" t="str">
        <f>IF(OR(AND(LEN(H1597&gt;3),ISERROR(FIND("-",H1597,1))),AND(LEN(H1597)&gt;3,ISERROR(FIND("+",H1597,1)))),LEFT(H1597,2),H1597)</f>
        <v>60</v>
      </c>
      <c r="M1597" s="13" t="str">
        <f>IF(AND(LEN(H1597&gt;3),ISERROR(FIND("+",H1597,1))),RIGHT(H1597,2),IF(AND(LEN(H1597)=3,ISERROR(FIND("-",H1597,1))),LEFT(H1597,2),H1597))</f>
        <v>64</v>
      </c>
      <c r="N1597" s="13" t="str">
        <f>SUBSTITUTE(H1597,"+","-")</f>
        <v>60-64</v>
      </c>
      <c r="O1597" s="3">
        <f t="shared" si="170"/>
        <v>5</v>
      </c>
      <c r="P1597" s="3">
        <f t="shared" si="171"/>
        <v>3</v>
      </c>
      <c r="Q1597" s="7">
        <f t="shared" si="172"/>
        <v>60</v>
      </c>
      <c r="R1597" s="7">
        <f t="shared" si="173"/>
        <v>64</v>
      </c>
      <c r="S1597" s="13" t="e">
        <f>VLOOKUP(A1597,history!$B:$F,2,0)</f>
        <v>#N/A</v>
      </c>
      <c r="T1597" s="13">
        <f>VLOOKUP($C1597,日期!$A:$D,3,0)</f>
        <v>5</v>
      </c>
      <c r="U1597" s="13">
        <f>VLOOKUP($C1597,日期!$A:$D,4,0)</f>
        <v>1</v>
      </c>
      <c r="V1597" s="65">
        <f t="shared" si="174"/>
        <v>44317</v>
      </c>
      <c r="W1597" s="13" t="s">
        <v>3161</v>
      </c>
    </row>
    <row r="1598" spans="1:23" ht="15">
      <c r="A1598" s="15">
        <v>2726</v>
      </c>
      <c r="B1598" s="15">
        <v>2021</v>
      </c>
      <c r="C1598" s="13" t="s">
        <v>9</v>
      </c>
      <c r="D1598" s="15">
        <v>20</v>
      </c>
      <c r="E1598" s="13" t="s">
        <v>10</v>
      </c>
      <c r="F1598" s="13" t="s">
        <v>17</v>
      </c>
      <c r="G1598" s="13" t="s">
        <v>12</v>
      </c>
      <c r="H1598" s="13" t="s">
        <v>13</v>
      </c>
      <c r="I1598" s="3">
        <f t="shared" si="168"/>
        <v>20</v>
      </c>
      <c r="J1598" s="7">
        <f t="shared" si="169"/>
        <v>24</v>
      </c>
      <c r="K1598" s="3">
        <f>LEN(H1598)</f>
        <v>5</v>
      </c>
      <c r="L1598" s="13" t="str">
        <f>IF(OR(AND(LEN(H1598&gt;3),ISERROR(FIND("-",H1598,1))),AND(LEN(H1598)&gt;3,ISERROR(FIND("+",H1598,1)))),LEFT(H1598,2),H1598)</f>
        <v>20</v>
      </c>
      <c r="M1598" s="13" t="str">
        <f>IF(AND(LEN(H1598&gt;3),ISERROR(FIND("+",H1598,1))),RIGHT(H1598,2),IF(AND(LEN(H1598)=3,ISERROR(FIND("-",H1598,1))),LEFT(H1598,2),H1598))</f>
        <v>24</v>
      </c>
      <c r="N1598" s="13" t="str">
        <f>SUBSTITUTE(H1598,"+","-")</f>
        <v>20-24</v>
      </c>
      <c r="O1598" s="3">
        <f t="shared" si="170"/>
        <v>5</v>
      </c>
      <c r="P1598" s="3">
        <f t="shared" si="171"/>
        <v>3</v>
      </c>
      <c r="Q1598" s="7">
        <f t="shared" si="172"/>
        <v>20</v>
      </c>
      <c r="R1598" s="7">
        <f t="shared" si="173"/>
        <v>24</v>
      </c>
      <c r="S1598" s="13" t="e">
        <f>VLOOKUP(A1598,history!$B:$F,2,0)</f>
        <v>#N/A</v>
      </c>
      <c r="T1598" s="13">
        <f>VLOOKUP($C1598,日期!$A:$D,3,0)</f>
        <v>5</v>
      </c>
      <c r="U1598" s="13">
        <f>VLOOKUP($C1598,日期!$A:$D,4,0)</f>
        <v>1</v>
      </c>
      <c r="V1598" s="65">
        <f t="shared" si="174"/>
        <v>44317</v>
      </c>
      <c r="W1598" s="13" t="s">
        <v>3162</v>
      </c>
    </row>
    <row r="1599" spans="1:23" ht="15">
      <c r="A1599" s="15">
        <v>2725</v>
      </c>
      <c r="B1599" s="15">
        <v>2021</v>
      </c>
      <c r="C1599" s="13" t="s">
        <v>9</v>
      </c>
      <c r="D1599" s="15">
        <v>20</v>
      </c>
      <c r="E1599" s="13" t="s">
        <v>14</v>
      </c>
      <c r="F1599" s="13" t="s">
        <v>11</v>
      </c>
      <c r="G1599" s="13" t="s">
        <v>12</v>
      </c>
      <c r="H1599" s="13" t="s">
        <v>15</v>
      </c>
      <c r="I1599" s="3">
        <f t="shared" si="168"/>
        <v>70</v>
      </c>
      <c r="J1599" s="7">
        <f t="shared" si="169"/>
        <v>70</v>
      </c>
      <c r="K1599" s="3">
        <f>LEN(H1599)</f>
        <v>3</v>
      </c>
      <c r="L1599" s="13" t="str">
        <f>IF(OR(AND(LEN(H1599&gt;3),ISERROR(FIND("-",H1599,1))),AND(LEN(H1599)&gt;3,ISERROR(FIND("+",H1599,1)))),LEFT(H1599,2),H1599)</f>
        <v>70</v>
      </c>
      <c r="M1599" s="13" t="str">
        <f>IF(AND(LEN(H1599&gt;3),ISERROR(FIND("+",H1599,1))),RIGHT(H1599,2),IF(AND(LEN(H1599)=3,ISERROR(FIND("-",H1599,1))),LEFT(H1599,2),H1599))</f>
        <v>70</v>
      </c>
      <c r="N1599" s="13" t="str">
        <f>SUBSTITUTE(H1599,"+","-")</f>
        <v>70-</v>
      </c>
      <c r="O1599" s="3">
        <f t="shared" si="170"/>
        <v>3</v>
      </c>
      <c r="P1599" s="3">
        <f t="shared" si="171"/>
        <v>3</v>
      </c>
      <c r="Q1599" s="7">
        <f t="shared" si="172"/>
        <v>70</v>
      </c>
      <c r="R1599" s="7">
        <f t="shared" si="173"/>
        <v>70</v>
      </c>
      <c r="S1599" s="13" t="e">
        <f>VLOOKUP(A1599,history!$B:$F,2,0)</f>
        <v>#N/A</v>
      </c>
      <c r="T1599" s="13">
        <f>VLOOKUP($C1599,日期!$A:$D,3,0)</f>
        <v>5</v>
      </c>
      <c r="U1599" s="13">
        <f>VLOOKUP($C1599,日期!$A:$D,4,0)</f>
        <v>1</v>
      </c>
      <c r="V1599" s="65">
        <f t="shared" si="174"/>
        <v>44317</v>
      </c>
      <c r="W1599" s="13" t="s">
        <v>3163</v>
      </c>
    </row>
    <row r="1600" spans="1:23" ht="15">
      <c r="A1600" s="15">
        <v>2724</v>
      </c>
      <c r="B1600" s="15">
        <v>2021</v>
      </c>
      <c r="C1600" s="13" t="s">
        <v>9</v>
      </c>
      <c r="D1600" s="15">
        <v>20</v>
      </c>
      <c r="E1600" s="13" t="s">
        <v>14</v>
      </c>
      <c r="F1600" s="13" t="s">
        <v>17</v>
      </c>
      <c r="G1600" s="13" t="s">
        <v>12</v>
      </c>
      <c r="H1600" s="13" t="s">
        <v>15</v>
      </c>
      <c r="I1600" s="3">
        <f t="shared" si="168"/>
        <v>70</v>
      </c>
      <c r="J1600" s="7">
        <f t="shared" si="169"/>
        <v>70</v>
      </c>
      <c r="K1600" s="3">
        <f>LEN(H1600)</f>
        <v>3</v>
      </c>
      <c r="L1600" s="13" t="str">
        <f>IF(OR(AND(LEN(H1600&gt;3),ISERROR(FIND("-",H1600,1))),AND(LEN(H1600)&gt;3,ISERROR(FIND("+",H1600,1)))),LEFT(H1600,2),H1600)</f>
        <v>70</v>
      </c>
      <c r="M1600" s="13" t="str">
        <f>IF(AND(LEN(H1600&gt;3),ISERROR(FIND("+",H1600,1))),RIGHT(H1600,2),IF(AND(LEN(H1600)=3,ISERROR(FIND("-",H1600,1))),LEFT(H1600,2),H1600))</f>
        <v>70</v>
      </c>
      <c r="N1600" s="13" t="str">
        <f>SUBSTITUTE(H1600,"+","-")</f>
        <v>70-</v>
      </c>
      <c r="O1600" s="3">
        <f t="shared" si="170"/>
        <v>3</v>
      </c>
      <c r="P1600" s="3">
        <f t="shared" si="171"/>
        <v>3</v>
      </c>
      <c r="Q1600" s="7">
        <f t="shared" si="172"/>
        <v>70</v>
      </c>
      <c r="R1600" s="7">
        <f t="shared" si="173"/>
        <v>70</v>
      </c>
      <c r="S1600" s="13" t="e">
        <f>VLOOKUP(A1600,history!$B:$F,2,0)</f>
        <v>#N/A</v>
      </c>
      <c r="T1600" s="13">
        <f>VLOOKUP($C1600,日期!$A:$D,3,0)</f>
        <v>5</v>
      </c>
      <c r="U1600" s="13">
        <f>VLOOKUP($C1600,日期!$A:$D,4,0)</f>
        <v>1</v>
      </c>
      <c r="V1600" s="65">
        <f t="shared" si="174"/>
        <v>44317</v>
      </c>
      <c r="W1600" s="13" t="s">
        <v>3164</v>
      </c>
    </row>
    <row r="1601" spans="1:23" ht="15">
      <c r="A1601" s="15">
        <v>2723</v>
      </c>
      <c r="B1601" s="15">
        <v>2021</v>
      </c>
      <c r="C1601" s="13" t="s">
        <v>9</v>
      </c>
      <c r="D1601" s="15">
        <v>20</v>
      </c>
      <c r="E1601" s="13" t="s">
        <v>14</v>
      </c>
      <c r="F1601" s="13" t="s">
        <v>17</v>
      </c>
      <c r="G1601" s="13" t="s">
        <v>12</v>
      </c>
      <c r="H1601" s="13" t="s">
        <v>26</v>
      </c>
      <c r="I1601" s="3">
        <f t="shared" si="168"/>
        <v>30</v>
      </c>
      <c r="J1601" s="7">
        <f t="shared" si="169"/>
        <v>34</v>
      </c>
      <c r="K1601" s="3">
        <f>LEN(H1601)</f>
        <v>5</v>
      </c>
      <c r="L1601" s="13" t="str">
        <f>IF(OR(AND(LEN(H1601&gt;3),ISERROR(FIND("-",H1601,1))),AND(LEN(H1601)&gt;3,ISERROR(FIND("+",H1601,1)))),LEFT(H1601,2),H1601)</f>
        <v>30</v>
      </c>
      <c r="M1601" s="13" t="str">
        <f>IF(AND(LEN(H1601&gt;3),ISERROR(FIND("+",H1601,1))),RIGHT(H1601,2),IF(AND(LEN(H1601)=3,ISERROR(FIND("-",H1601,1))),LEFT(H1601,2),H1601))</f>
        <v>34</v>
      </c>
      <c r="N1601" s="13" t="str">
        <f>SUBSTITUTE(H1601,"+","-")</f>
        <v>30-34</v>
      </c>
      <c r="O1601" s="3">
        <f t="shared" si="170"/>
        <v>5</v>
      </c>
      <c r="P1601" s="3">
        <f t="shared" si="171"/>
        <v>3</v>
      </c>
      <c r="Q1601" s="7">
        <f t="shared" si="172"/>
        <v>30</v>
      </c>
      <c r="R1601" s="7">
        <f t="shared" si="173"/>
        <v>34</v>
      </c>
      <c r="S1601" s="13" t="e">
        <f>VLOOKUP(A1601,history!$B:$F,2,0)</f>
        <v>#N/A</v>
      </c>
      <c r="T1601" s="13">
        <f>VLOOKUP($C1601,日期!$A:$D,3,0)</f>
        <v>5</v>
      </c>
      <c r="U1601" s="13">
        <f>VLOOKUP($C1601,日期!$A:$D,4,0)</f>
        <v>1</v>
      </c>
      <c r="V1601" s="65">
        <f t="shared" si="174"/>
        <v>44317</v>
      </c>
      <c r="W1601" s="13" t="s">
        <v>3165</v>
      </c>
    </row>
    <row r="1602" spans="1:23" ht="15">
      <c r="A1602" s="15">
        <v>2722</v>
      </c>
      <c r="B1602" s="15">
        <v>2021</v>
      </c>
      <c r="C1602" s="13" t="s">
        <v>9</v>
      </c>
      <c r="D1602" s="15">
        <v>20</v>
      </c>
      <c r="E1602" s="13" t="s">
        <v>10</v>
      </c>
      <c r="F1602" s="13" t="s">
        <v>11</v>
      </c>
      <c r="G1602" s="13" t="s">
        <v>12</v>
      </c>
      <c r="H1602" s="13" t="s">
        <v>15</v>
      </c>
      <c r="I1602" s="3">
        <f t="shared" si="168"/>
        <v>70</v>
      </c>
      <c r="J1602" s="7">
        <f t="shared" si="169"/>
        <v>70</v>
      </c>
      <c r="K1602" s="3">
        <f>LEN(H1602)</f>
        <v>3</v>
      </c>
      <c r="L1602" s="13" t="str">
        <f>IF(OR(AND(LEN(H1602&gt;3),ISERROR(FIND("-",H1602,1))),AND(LEN(H1602)&gt;3,ISERROR(FIND("+",H1602,1)))),LEFT(H1602,2),H1602)</f>
        <v>70</v>
      </c>
      <c r="M1602" s="13" t="str">
        <f>IF(AND(LEN(H1602&gt;3),ISERROR(FIND("+",H1602,1))),RIGHT(H1602,2),IF(AND(LEN(H1602)=3,ISERROR(FIND("-",H1602,1))),LEFT(H1602,2),H1602))</f>
        <v>70</v>
      </c>
      <c r="N1602" s="13" t="str">
        <f>SUBSTITUTE(H1602,"+","-")</f>
        <v>70-</v>
      </c>
      <c r="O1602" s="3">
        <f t="shared" si="170"/>
        <v>3</v>
      </c>
      <c r="P1602" s="3">
        <f t="shared" si="171"/>
        <v>3</v>
      </c>
      <c r="Q1602" s="7">
        <f t="shared" si="172"/>
        <v>70</v>
      </c>
      <c r="R1602" s="7">
        <f t="shared" si="173"/>
        <v>70</v>
      </c>
      <c r="S1602" s="13" t="e">
        <f>VLOOKUP(A1602,history!$B:$F,2,0)</f>
        <v>#N/A</v>
      </c>
      <c r="T1602" s="13">
        <f>VLOOKUP($C1602,日期!$A:$D,3,0)</f>
        <v>5</v>
      </c>
      <c r="U1602" s="13">
        <f>VLOOKUP($C1602,日期!$A:$D,4,0)</f>
        <v>1</v>
      </c>
      <c r="V1602" s="65">
        <f t="shared" si="174"/>
        <v>44317</v>
      </c>
      <c r="W1602" s="13" t="s">
        <v>3166</v>
      </c>
    </row>
    <row r="1603" spans="1:23" ht="15">
      <c r="A1603" s="15">
        <v>2721</v>
      </c>
      <c r="B1603" s="15">
        <v>2021</v>
      </c>
      <c r="C1603" s="13" t="s">
        <v>9</v>
      </c>
      <c r="D1603" s="15">
        <v>20</v>
      </c>
      <c r="E1603" s="13" t="s">
        <v>10</v>
      </c>
      <c r="F1603" s="13" t="s">
        <v>11</v>
      </c>
      <c r="G1603" s="13" t="s">
        <v>12</v>
      </c>
      <c r="H1603" s="13" t="s">
        <v>37</v>
      </c>
      <c r="I1603" s="3">
        <f t="shared" ref="I1603:I1666" si="175">VALUE(IF(LEN(H1603)&gt;=3,LEFT(H1603,2),H1603))</f>
        <v>50</v>
      </c>
      <c r="J1603" s="7">
        <f t="shared" ref="J1603:J1666" si="176">VALUE(IF(LEN(H1603)=5,RIGHT(H1603,2),LEFT(H1603,2)))</f>
        <v>54</v>
      </c>
      <c r="K1603" s="3">
        <f>LEN(H1603)</f>
        <v>5</v>
      </c>
      <c r="L1603" s="13" t="str">
        <f>IF(OR(AND(LEN(H1603&gt;3),ISERROR(FIND("-",H1603,1))),AND(LEN(H1603)&gt;3,ISERROR(FIND("+",H1603,1)))),LEFT(H1603,2),H1603)</f>
        <v>50</v>
      </c>
      <c r="M1603" s="13" t="str">
        <f>IF(AND(LEN(H1603&gt;3),ISERROR(FIND("+",H1603,1))),RIGHT(H1603,2),IF(AND(LEN(H1603)=3,ISERROR(FIND("-",H1603,1))),LEFT(H1603,2),H1603))</f>
        <v>54</v>
      </c>
      <c r="N1603" s="13" t="str">
        <f>SUBSTITUTE(H1603,"+","-")</f>
        <v>50-54</v>
      </c>
      <c r="O1603" s="3">
        <f t="shared" ref="O1603:O1666" si="177">LEN(N1603)</f>
        <v>5</v>
      </c>
      <c r="P1603" s="3">
        <f t="shared" ref="P1603:P1666" si="178">FIND("-",N1603,1)</f>
        <v>3</v>
      </c>
      <c r="Q1603" s="7">
        <f t="shared" ref="Q1603:Q1666" si="179">VALUE(IF(ISERROR(FIND("-",N1603,1)),N1603,LEFT(N1603,FIND("-",N1603,1)-1)))</f>
        <v>50</v>
      </c>
      <c r="R1603" s="7">
        <f t="shared" ref="R1603:R1666" si="180">VALUE(IF(ISERROR(FIND("-",N1603,1)),N1603,IF(AND(FIND("-",N1603,1)=3,LEN(N1603)=3),LEFT(N1603,2),RIGHT(N1603,FIND("-",N1603,1)-1))))</f>
        <v>54</v>
      </c>
      <c r="S1603" s="13" t="e">
        <f>VLOOKUP(A1603,history!$B:$F,2,0)</f>
        <v>#N/A</v>
      </c>
      <c r="T1603" s="13">
        <f>VLOOKUP($C1603,日期!$A:$D,3,0)</f>
        <v>5</v>
      </c>
      <c r="U1603" s="13">
        <f>VLOOKUP($C1603,日期!$A:$D,4,0)</f>
        <v>1</v>
      </c>
      <c r="V1603" s="65">
        <f t="shared" ref="V1603:V1666" si="181">DATE(B1603,T1603,U1603)</f>
        <v>44317</v>
      </c>
      <c r="W1603" s="13" t="s">
        <v>3167</v>
      </c>
    </row>
    <row r="1604" spans="1:23" ht="15">
      <c r="A1604" s="15">
        <v>2720</v>
      </c>
      <c r="B1604" s="15">
        <v>2021</v>
      </c>
      <c r="C1604" s="13" t="s">
        <v>9</v>
      </c>
      <c r="D1604" s="15">
        <v>20</v>
      </c>
      <c r="E1604" s="13" t="s">
        <v>10</v>
      </c>
      <c r="F1604" s="13" t="s">
        <v>17</v>
      </c>
      <c r="G1604" s="13" t="s">
        <v>12</v>
      </c>
      <c r="H1604" s="13" t="s">
        <v>32</v>
      </c>
      <c r="I1604" s="3">
        <f t="shared" si="175"/>
        <v>60</v>
      </c>
      <c r="J1604" s="7">
        <f t="shared" si="176"/>
        <v>64</v>
      </c>
      <c r="K1604" s="3">
        <f>LEN(H1604)</f>
        <v>5</v>
      </c>
      <c r="L1604" s="13" t="str">
        <f>IF(OR(AND(LEN(H1604&gt;3),ISERROR(FIND("-",H1604,1))),AND(LEN(H1604)&gt;3,ISERROR(FIND("+",H1604,1)))),LEFT(H1604,2),H1604)</f>
        <v>60</v>
      </c>
      <c r="M1604" s="13" t="str">
        <f>IF(AND(LEN(H1604&gt;3),ISERROR(FIND("+",H1604,1))),RIGHT(H1604,2),IF(AND(LEN(H1604)=3,ISERROR(FIND("-",H1604,1))),LEFT(H1604,2),H1604))</f>
        <v>64</v>
      </c>
      <c r="N1604" s="13" t="str">
        <f>SUBSTITUTE(H1604,"+","-")</f>
        <v>60-64</v>
      </c>
      <c r="O1604" s="3">
        <f t="shared" si="177"/>
        <v>5</v>
      </c>
      <c r="P1604" s="3">
        <f t="shared" si="178"/>
        <v>3</v>
      </c>
      <c r="Q1604" s="7">
        <f t="shared" si="179"/>
        <v>60</v>
      </c>
      <c r="R1604" s="7">
        <f t="shared" si="180"/>
        <v>64</v>
      </c>
      <c r="S1604" s="13" t="e">
        <f>VLOOKUP(A1604,history!$B:$F,2,0)</f>
        <v>#N/A</v>
      </c>
      <c r="T1604" s="13">
        <f>VLOOKUP($C1604,日期!$A:$D,3,0)</f>
        <v>5</v>
      </c>
      <c r="U1604" s="13">
        <f>VLOOKUP($C1604,日期!$A:$D,4,0)</f>
        <v>1</v>
      </c>
      <c r="V1604" s="65">
        <f t="shared" si="181"/>
        <v>44317</v>
      </c>
      <c r="W1604" s="13" t="s">
        <v>3168</v>
      </c>
    </row>
    <row r="1605" spans="1:23" ht="15">
      <c r="A1605" s="15">
        <v>2719</v>
      </c>
      <c r="B1605" s="15">
        <v>2021</v>
      </c>
      <c r="C1605" s="13" t="s">
        <v>9</v>
      </c>
      <c r="D1605" s="15">
        <v>20</v>
      </c>
      <c r="E1605" s="13" t="s">
        <v>10</v>
      </c>
      <c r="F1605" s="13" t="s">
        <v>17</v>
      </c>
      <c r="G1605" s="13" t="s">
        <v>12</v>
      </c>
      <c r="H1605" s="13" t="s">
        <v>13</v>
      </c>
      <c r="I1605" s="3">
        <f t="shared" si="175"/>
        <v>20</v>
      </c>
      <c r="J1605" s="7">
        <f t="shared" si="176"/>
        <v>24</v>
      </c>
      <c r="K1605" s="3">
        <f>LEN(H1605)</f>
        <v>5</v>
      </c>
      <c r="L1605" s="13" t="str">
        <f>IF(OR(AND(LEN(H1605&gt;3),ISERROR(FIND("-",H1605,1))),AND(LEN(H1605)&gt;3,ISERROR(FIND("+",H1605,1)))),LEFT(H1605,2),H1605)</f>
        <v>20</v>
      </c>
      <c r="M1605" s="13" t="str">
        <f>IF(AND(LEN(H1605&gt;3),ISERROR(FIND("+",H1605,1))),RIGHT(H1605,2),IF(AND(LEN(H1605)=3,ISERROR(FIND("-",H1605,1))),LEFT(H1605,2),H1605))</f>
        <v>24</v>
      </c>
      <c r="N1605" s="13" t="str">
        <f>SUBSTITUTE(H1605,"+","-")</f>
        <v>20-24</v>
      </c>
      <c r="O1605" s="3">
        <f t="shared" si="177"/>
        <v>5</v>
      </c>
      <c r="P1605" s="3">
        <f t="shared" si="178"/>
        <v>3</v>
      </c>
      <c r="Q1605" s="7">
        <f t="shared" si="179"/>
        <v>20</v>
      </c>
      <c r="R1605" s="7">
        <f t="shared" si="180"/>
        <v>24</v>
      </c>
      <c r="S1605" s="13" t="e">
        <f>VLOOKUP(A1605,history!$B:$F,2,0)</f>
        <v>#N/A</v>
      </c>
      <c r="T1605" s="13">
        <f>VLOOKUP($C1605,日期!$A:$D,3,0)</f>
        <v>5</v>
      </c>
      <c r="U1605" s="13">
        <f>VLOOKUP($C1605,日期!$A:$D,4,0)</f>
        <v>1</v>
      </c>
      <c r="V1605" s="65">
        <f t="shared" si="181"/>
        <v>44317</v>
      </c>
      <c r="W1605" s="13" t="s">
        <v>3169</v>
      </c>
    </row>
    <row r="1606" spans="1:23" ht="15">
      <c r="A1606" s="15">
        <v>2718</v>
      </c>
      <c r="B1606" s="15">
        <v>2021</v>
      </c>
      <c r="C1606" s="13" t="s">
        <v>9</v>
      </c>
      <c r="D1606" s="15">
        <v>20</v>
      </c>
      <c r="E1606" s="13" t="s">
        <v>14</v>
      </c>
      <c r="F1606" s="13" t="s">
        <v>11</v>
      </c>
      <c r="G1606" s="13" t="s">
        <v>12</v>
      </c>
      <c r="H1606" s="13" t="s">
        <v>15</v>
      </c>
      <c r="I1606" s="3">
        <f t="shared" si="175"/>
        <v>70</v>
      </c>
      <c r="J1606" s="7">
        <f t="shared" si="176"/>
        <v>70</v>
      </c>
      <c r="K1606" s="3">
        <f>LEN(H1606)</f>
        <v>3</v>
      </c>
      <c r="L1606" s="13" t="str">
        <f>IF(OR(AND(LEN(H1606&gt;3),ISERROR(FIND("-",H1606,1))),AND(LEN(H1606)&gt;3,ISERROR(FIND("+",H1606,1)))),LEFT(H1606,2),H1606)</f>
        <v>70</v>
      </c>
      <c r="M1606" s="13" t="str">
        <f>IF(AND(LEN(H1606&gt;3),ISERROR(FIND("+",H1606,1))),RIGHT(H1606,2),IF(AND(LEN(H1606)=3,ISERROR(FIND("-",H1606,1))),LEFT(H1606,2),H1606))</f>
        <v>70</v>
      </c>
      <c r="N1606" s="13" t="str">
        <f>SUBSTITUTE(H1606,"+","-")</f>
        <v>70-</v>
      </c>
      <c r="O1606" s="3">
        <f t="shared" si="177"/>
        <v>3</v>
      </c>
      <c r="P1606" s="3">
        <f t="shared" si="178"/>
        <v>3</v>
      </c>
      <c r="Q1606" s="7">
        <f t="shared" si="179"/>
        <v>70</v>
      </c>
      <c r="R1606" s="7">
        <f t="shared" si="180"/>
        <v>70</v>
      </c>
      <c r="S1606" s="13" t="e">
        <f>VLOOKUP(A1606,history!$B:$F,2,0)</f>
        <v>#N/A</v>
      </c>
      <c r="T1606" s="13">
        <f>VLOOKUP($C1606,日期!$A:$D,3,0)</f>
        <v>5</v>
      </c>
      <c r="U1606" s="13">
        <f>VLOOKUP($C1606,日期!$A:$D,4,0)</f>
        <v>1</v>
      </c>
      <c r="V1606" s="65">
        <f t="shared" si="181"/>
        <v>44317</v>
      </c>
      <c r="W1606" s="13" t="s">
        <v>3170</v>
      </c>
    </row>
    <row r="1607" spans="1:23" ht="15">
      <c r="A1607" s="15">
        <v>2717</v>
      </c>
      <c r="B1607" s="15">
        <v>2021</v>
      </c>
      <c r="C1607" s="13" t="s">
        <v>9</v>
      </c>
      <c r="D1607" s="15">
        <v>20</v>
      </c>
      <c r="E1607" s="13" t="s">
        <v>14</v>
      </c>
      <c r="F1607" s="13" t="s">
        <v>17</v>
      </c>
      <c r="G1607" s="13" t="s">
        <v>12</v>
      </c>
      <c r="H1607" s="13" t="s">
        <v>15</v>
      </c>
      <c r="I1607" s="3">
        <f t="shared" si="175"/>
        <v>70</v>
      </c>
      <c r="J1607" s="7">
        <f t="shared" si="176"/>
        <v>70</v>
      </c>
      <c r="K1607" s="3">
        <f>LEN(H1607)</f>
        <v>3</v>
      </c>
      <c r="L1607" s="13" t="str">
        <f>IF(OR(AND(LEN(H1607&gt;3),ISERROR(FIND("-",H1607,1))),AND(LEN(H1607)&gt;3,ISERROR(FIND("+",H1607,1)))),LEFT(H1607,2),H1607)</f>
        <v>70</v>
      </c>
      <c r="M1607" s="13" t="str">
        <f>IF(AND(LEN(H1607&gt;3),ISERROR(FIND("+",H1607,1))),RIGHT(H1607,2),IF(AND(LEN(H1607)=3,ISERROR(FIND("-",H1607,1))),LEFT(H1607,2),H1607))</f>
        <v>70</v>
      </c>
      <c r="N1607" s="13" t="str">
        <f>SUBSTITUTE(H1607,"+","-")</f>
        <v>70-</v>
      </c>
      <c r="O1607" s="3">
        <f t="shared" si="177"/>
        <v>3</v>
      </c>
      <c r="P1607" s="3">
        <f t="shared" si="178"/>
        <v>3</v>
      </c>
      <c r="Q1607" s="7">
        <f t="shared" si="179"/>
        <v>70</v>
      </c>
      <c r="R1607" s="7">
        <f t="shared" si="180"/>
        <v>70</v>
      </c>
      <c r="S1607" s="13" t="e">
        <f>VLOOKUP(A1607,history!$B:$F,2,0)</f>
        <v>#N/A</v>
      </c>
      <c r="T1607" s="13">
        <f>VLOOKUP($C1607,日期!$A:$D,3,0)</f>
        <v>5</v>
      </c>
      <c r="U1607" s="13">
        <f>VLOOKUP($C1607,日期!$A:$D,4,0)</f>
        <v>1</v>
      </c>
      <c r="V1607" s="65">
        <f t="shared" si="181"/>
        <v>44317</v>
      </c>
      <c r="W1607" s="13" t="s">
        <v>3171</v>
      </c>
    </row>
    <row r="1608" spans="1:23" ht="15">
      <c r="A1608" s="15">
        <v>2716</v>
      </c>
      <c r="B1608" s="15">
        <v>2021</v>
      </c>
      <c r="C1608" s="13" t="s">
        <v>9</v>
      </c>
      <c r="D1608" s="15">
        <v>20</v>
      </c>
      <c r="E1608" s="13" t="s">
        <v>14</v>
      </c>
      <c r="F1608" s="13" t="s">
        <v>17</v>
      </c>
      <c r="G1608" s="13" t="s">
        <v>12</v>
      </c>
      <c r="H1608" s="13" t="s">
        <v>26</v>
      </c>
      <c r="I1608" s="3">
        <f t="shared" si="175"/>
        <v>30</v>
      </c>
      <c r="J1608" s="7">
        <f t="shared" si="176"/>
        <v>34</v>
      </c>
      <c r="K1608" s="3">
        <f>LEN(H1608)</f>
        <v>5</v>
      </c>
      <c r="L1608" s="13" t="str">
        <f>IF(OR(AND(LEN(H1608&gt;3),ISERROR(FIND("-",H1608,1))),AND(LEN(H1608)&gt;3,ISERROR(FIND("+",H1608,1)))),LEFT(H1608,2),H1608)</f>
        <v>30</v>
      </c>
      <c r="M1608" s="13" t="str">
        <f>IF(AND(LEN(H1608&gt;3),ISERROR(FIND("+",H1608,1))),RIGHT(H1608,2),IF(AND(LEN(H1608)=3,ISERROR(FIND("-",H1608,1))),LEFT(H1608,2),H1608))</f>
        <v>34</v>
      </c>
      <c r="N1608" s="13" t="str">
        <f>SUBSTITUTE(H1608,"+","-")</f>
        <v>30-34</v>
      </c>
      <c r="O1608" s="3">
        <f t="shared" si="177"/>
        <v>5</v>
      </c>
      <c r="P1608" s="3">
        <f t="shared" si="178"/>
        <v>3</v>
      </c>
      <c r="Q1608" s="7">
        <f t="shared" si="179"/>
        <v>30</v>
      </c>
      <c r="R1608" s="7">
        <f t="shared" si="180"/>
        <v>34</v>
      </c>
      <c r="S1608" s="13" t="e">
        <f>VLOOKUP(A1608,history!$B:$F,2,0)</f>
        <v>#N/A</v>
      </c>
      <c r="T1608" s="13">
        <f>VLOOKUP($C1608,日期!$A:$D,3,0)</f>
        <v>5</v>
      </c>
      <c r="U1608" s="13">
        <f>VLOOKUP($C1608,日期!$A:$D,4,0)</f>
        <v>1</v>
      </c>
      <c r="V1608" s="65">
        <f t="shared" si="181"/>
        <v>44317</v>
      </c>
      <c r="W1608" s="13" t="s">
        <v>3172</v>
      </c>
    </row>
    <row r="1609" spans="1:23" ht="15">
      <c r="A1609" s="15">
        <v>2715</v>
      </c>
      <c r="B1609" s="15">
        <v>2021</v>
      </c>
      <c r="C1609" s="13" t="s">
        <v>9</v>
      </c>
      <c r="D1609" s="15">
        <v>20</v>
      </c>
      <c r="E1609" s="13" t="s">
        <v>10</v>
      </c>
      <c r="F1609" s="13" t="s">
        <v>11</v>
      </c>
      <c r="G1609" s="13" t="s">
        <v>12</v>
      </c>
      <c r="H1609" s="13" t="s">
        <v>15</v>
      </c>
      <c r="I1609" s="3">
        <f t="shared" si="175"/>
        <v>70</v>
      </c>
      <c r="J1609" s="7">
        <f t="shared" si="176"/>
        <v>70</v>
      </c>
      <c r="K1609" s="3">
        <f>LEN(H1609)</f>
        <v>3</v>
      </c>
      <c r="L1609" s="13" t="str">
        <f>IF(OR(AND(LEN(H1609&gt;3),ISERROR(FIND("-",H1609,1))),AND(LEN(H1609)&gt;3,ISERROR(FIND("+",H1609,1)))),LEFT(H1609,2),H1609)</f>
        <v>70</v>
      </c>
      <c r="M1609" s="13" t="str">
        <f>IF(AND(LEN(H1609&gt;3),ISERROR(FIND("+",H1609,1))),RIGHT(H1609,2),IF(AND(LEN(H1609)=3,ISERROR(FIND("-",H1609,1))),LEFT(H1609,2),H1609))</f>
        <v>70</v>
      </c>
      <c r="N1609" s="13" t="str">
        <f>SUBSTITUTE(H1609,"+","-")</f>
        <v>70-</v>
      </c>
      <c r="O1609" s="3">
        <f t="shared" si="177"/>
        <v>3</v>
      </c>
      <c r="P1609" s="3">
        <f t="shared" si="178"/>
        <v>3</v>
      </c>
      <c r="Q1609" s="7">
        <f t="shared" si="179"/>
        <v>70</v>
      </c>
      <c r="R1609" s="7">
        <f t="shared" si="180"/>
        <v>70</v>
      </c>
      <c r="S1609" s="13" t="e">
        <f>VLOOKUP(A1609,history!$B:$F,2,0)</f>
        <v>#N/A</v>
      </c>
      <c r="T1609" s="13">
        <f>VLOOKUP($C1609,日期!$A:$D,3,0)</f>
        <v>5</v>
      </c>
      <c r="U1609" s="13">
        <f>VLOOKUP($C1609,日期!$A:$D,4,0)</f>
        <v>1</v>
      </c>
      <c r="V1609" s="65">
        <f t="shared" si="181"/>
        <v>44317</v>
      </c>
      <c r="W1609" s="13" t="s">
        <v>3173</v>
      </c>
    </row>
    <row r="1610" spans="1:23" ht="15">
      <c r="A1610" s="15">
        <v>2714</v>
      </c>
      <c r="B1610" s="15">
        <v>2021</v>
      </c>
      <c r="C1610" s="13" t="s">
        <v>9</v>
      </c>
      <c r="D1610" s="15">
        <v>20</v>
      </c>
      <c r="E1610" s="13" t="s">
        <v>10</v>
      </c>
      <c r="F1610" s="13" t="s">
        <v>11</v>
      </c>
      <c r="G1610" s="13" t="s">
        <v>12</v>
      </c>
      <c r="H1610" s="13" t="s">
        <v>37</v>
      </c>
      <c r="I1610" s="3">
        <f t="shared" si="175"/>
        <v>50</v>
      </c>
      <c r="J1610" s="7">
        <f t="shared" si="176"/>
        <v>54</v>
      </c>
      <c r="K1610" s="3">
        <f>LEN(H1610)</f>
        <v>5</v>
      </c>
      <c r="L1610" s="13" t="str">
        <f>IF(OR(AND(LEN(H1610&gt;3),ISERROR(FIND("-",H1610,1))),AND(LEN(H1610)&gt;3,ISERROR(FIND("+",H1610,1)))),LEFT(H1610,2),H1610)</f>
        <v>50</v>
      </c>
      <c r="M1610" s="13" t="str">
        <f>IF(AND(LEN(H1610&gt;3),ISERROR(FIND("+",H1610,1))),RIGHT(H1610,2),IF(AND(LEN(H1610)=3,ISERROR(FIND("-",H1610,1))),LEFT(H1610,2),H1610))</f>
        <v>54</v>
      </c>
      <c r="N1610" s="13" t="str">
        <f>SUBSTITUTE(H1610,"+","-")</f>
        <v>50-54</v>
      </c>
      <c r="O1610" s="3">
        <f t="shared" si="177"/>
        <v>5</v>
      </c>
      <c r="P1610" s="3">
        <f t="shared" si="178"/>
        <v>3</v>
      </c>
      <c r="Q1610" s="7">
        <f t="shared" si="179"/>
        <v>50</v>
      </c>
      <c r="R1610" s="7">
        <f t="shared" si="180"/>
        <v>54</v>
      </c>
      <c r="S1610" s="13" t="e">
        <f>VLOOKUP(A1610,history!$B:$F,2,0)</f>
        <v>#N/A</v>
      </c>
      <c r="T1610" s="13">
        <f>VLOOKUP($C1610,日期!$A:$D,3,0)</f>
        <v>5</v>
      </c>
      <c r="U1610" s="13">
        <f>VLOOKUP($C1610,日期!$A:$D,4,0)</f>
        <v>1</v>
      </c>
      <c r="V1610" s="65">
        <f t="shared" si="181"/>
        <v>44317</v>
      </c>
      <c r="W1610" s="13" t="s">
        <v>3174</v>
      </c>
    </row>
    <row r="1611" spans="1:23" ht="15">
      <c r="A1611" s="15">
        <v>2713</v>
      </c>
      <c r="B1611" s="15">
        <v>2021</v>
      </c>
      <c r="C1611" s="13" t="s">
        <v>9</v>
      </c>
      <c r="D1611" s="15">
        <v>20</v>
      </c>
      <c r="E1611" s="13" t="s">
        <v>10</v>
      </c>
      <c r="F1611" s="13" t="s">
        <v>17</v>
      </c>
      <c r="G1611" s="13" t="s">
        <v>12</v>
      </c>
      <c r="H1611" s="13" t="s">
        <v>32</v>
      </c>
      <c r="I1611" s="3">
        <f t="shared" si="175"/>
        <v>60</v>
      </c>
      <c r="J1611" s="7">
        <f t="shared" si="176"/>
        <v>64</v>
      </c>
      <c r="K1611" s="3">
        <f>LEN(H1611)</f>
        <v>5</v>
      </c>
      <c r="L1611" s="13" t="str">
        <f>IF(OR(AND(LEN(H1611&gt;3),ISERROR(FIND("-",H1611,1))),AND(LEN(H1611)&gt;3,ISERROR(FIND("+",H1611,1)))),LEFT(H1611,2),H1611)</f>
        <v>60</v>
      </c>
      <c r="M1611" s="13" t="str">
        <f>IF(AND(LEN(H1611&gt;3),ISERROR(FIND("+",H1611,1))),RIGHT(H1611,2),IF(AND(LEN(H1611)=3,ISERROR(FIND("-",H1611,1))),LEFT(H1611,2),H1611))</f>
        <v>64</v>
      </c>
      <c r="N1611" s="13" t="str">
        <f>SUBSTITUTE(H1611,"+","-")</f>
        <v>60-64</v>
      </c>
      <c r="O1611" s="3">
        <f t="shared" si="177"/>
        <v>5</v>
      </c>
      <c r="P1611" s="3">
        <f t="shared" si="178"/>
        <v>3</v>
      </c>
      <c r="Q1611" s="7">
        <f t="shared" si="179"/>
        <v>60</v>
      </c>
      <c r="R1611" s="7">
        <f t="shared" si="180"/>
        <v>64</v>
      </c>
      <c r="S1611" s="13" t="e">
        <f>VLOOKUP(A1611,history!$B:$F,2,0)</f>
        <v>#N/A</v>
      </c>
      <c r="T1611" s="13">
        <f>VLOOKUP($C1611,日期!$A:$D,3,0)</f>
        <v>5</v>
      </c>
      <c r="U1611" s="13">
        <f>VLOOKUP($C1611,日期!$A:$D,4,0)</f>
        <v>1</v>
      </c>
      <c r="V1611" s="65">
        <f t="shared" si="181"/>
        <v>44317</v>
      </c>
      <c r="W1611" s="13" t="s">
        <v>3175</v>
      </c>
    </row>
    <row r="1612" spans="1:23" ht="15">
      <c r="A1612" s="15">
        <v>2712</v>
      </c>
      <c r="B1612" s="15">
        <v>2021</v>
      </c>
      <c r="C1612" s="13" t="s">
        <v>9</v>
      </c>
      <c r="D1612" s="15">
        <v>20</v>
      </c>
      <c r="E1612" s="13" t="s">
        <v>10</v>
      </c>
      <c r="F1612" s="13" t="s">
        <v>17</v>
      </c>
      <c r="G1612" s="13" t="s">
        <v>12</v>
      </c>
      <c r="H1612" s="13" t="s">
        <v>13</v>
      </c>
      <c r="I1612" s="3">
        <f t="shared" si="175"/>
        <v>20</v>
      </c>
      <c r="J1612" s="7">
        <f t="shared" si="176"/>
        <v>24</v>
      </c>
      <c r="K1612" s="3">
        <f>LEN(H1612)</f>
        <v>5</v>
      </c>
      <c r="L1612" s="13" t="str">
        <f>IF(OR(AND(LEN(H1612&gt;3),ISERROR(FIND("-",H1612,1))),AND(LEN(H1612)&gt;3,ISERROR(FIND("+",H1612,1)))),LEFT(H1612,2),H1612)</f>
        <v>20</v>
      </c>
      <c r="M1612" s="13" t="str">
        <f>IF(AND(LEN(H1612&gt;3),ISERROR(FIND("+",H1612,1))),RIGHT(H1612,2),IF(AND(LEN(H1612)=3,ISERROR(FIND("-",H1612,1))),LEFT(H1612,2),H1612))</f>
        <v>24</v>
      </c>
      <c r="N1612" s="13" t="str">
        <f>SUBSTITUTE(H1612,"+","-")</f>
        <v>20-24</v>
      </c>
      <c r="O1612" s="3">
        <f t="shared" si="177"/>
        <v>5</v>
      </c>
      <c r="P1612" s="3">
        <f t="shared" si="178"/>
        <v>3</v>
      </c>
      <c r="Q1612" s="7">
        <f t="shared" si="179"/>
        <v>20</v>
      </c>
      <c r="R1612" s="7">
        <f t="shared" si="180"/>
        <v>24</v>
      </c>
      <c r="S1612" s="13" t="e">
        <f>VLOOKUP(A1612,history!$B:$F,2,0)</f>
        <v>#N/A</v>
      </c>
      <c r="T1612" s="13">
        <f>VLOOKUP($C1612,日期!$A:$D,3,0)</f>
        <v>5</v>
      </c>
      <c r="U1612" s="13">
        <f>VLOOKUP($C1612,日期!$A:$D,4,0)</f>
        <v>1</v>
      </c>
      <c r="V1612" s="65">
        <f t="shared" si="181"/>
        <v>44317</v>
      </c>
      <c r="W1612" s="13" t="s">
        <v>3176</v>
      </c>
    </row>
    <row r="1613" spans="1:23" ht="15">
      <c r="A1613" s="15">
        <v>2711</v>
      </c>
      <c r="B1613" s="15">
        <v>2021</v>
      </c>
      <c r="C1613" s="13" t="s">
        <v>9</v>
      </c>
      <c r="D1613" s="15">
        <v>20</v>
      </c>
      <c r="E1613" s="13" t="s">
        <v>14</v>
      </c>
      <c r="F1613" s="13" t="s">
        <v>11</v>
      </c>
      <c r="G1613" s="13" t="s">
        <v>12</v>
      </c>
      <c r="H1613" s="13" t="s">
        <v>15</v>
      </c>
      <c r="I1613" s="3">
        <f t="shared" si="175"/>
        <v>70</v>
      </c>
      <c r="J1613" s="7">
        <f t="shared" si="176"/>
        <v>70</v>
      </c>
      <c r="K1613" s="3">
        <f>LEN(H1613)</f>
        <v>3</v>
      </c>
      <c r="L1613" s="13" t="str">
        <f>IF(OR(AND(LEN(H1613&gt;3),ISERROR(FIND("-",H1613,1))),AND(LEN(H1613)&gt;3,ISERROR(FIND("+",H1613,1)))),LEFT(H1613,2),H1613)</f>
        <v>70</v>
      </c>
      <c r="M1613" s="13" t="str">
        <f>IF(AND(LEN(H1613&gt;3),ISERROR(FIND("+",H1613,1))),RIGHT(H1613,2),IF(AND(LEN(H1613)=3,ISERROR(FIND("-",H1613,1))),LEFT(H1613,2),H1613))</f>
        <v>70</v>
      </c>
      <c r="N1613" s="13" t="str">
        <f>SUBSTITUTE(H1613,"+","-")</f>
        <v>70-</v>
      </c>
      <c r="O1613" s="3">
        <f t="shared" si="177"/>
        <v>3</v>
      </c>
      <c r="P1613" s="3">
        <f t="shared" si="178"/>
        <v>3</v>
      </c>
      <c r="Q1613" s="7">
        <f t="shared" si="179"/>
        <v>70</v>
      </c>
      <c r="R1613" s="7">
        <f t="shared" si="180"/>
        <v>70</v>
      </c>
      <c r="S1613" s="13" t="e">
        <f>VLOOKUP(A1613,history!$B:$F,2,0)</f>
        <v>#N/A</v>
      </c>
      <c r="T1613" s="13">
        <f>VLOOKUP($C1613,日期!$A:$D,3,0)</f>
        <v>5</v>
      </c>
      <c r="U1613" s="13">
        <f>VLOOKUP($C1613,日期!$A:$D,4,0)</f>
        <v>1</v>
      </c>
      <c r="V1613" s="65">
        <f t="shared" si="181"/>
        <v>44317</v>
      </c>
      <c r="W1613" s="13" t="s">
        <v>3177</v>
      </c>
    </row>
    <row r="1614" spans="1:23" ht="15">
      <c r="A1614" s="15">
        <v>2710</v>
      </c>
      <c r="B1614" s="15">
        <v>2021</v>
      </c>
      <c r="C1614" s="13" t="s">
        <v>9</v>
      </c>
      <c r="D1614" s="15">
        <v>20</v>
      </c>
      <c r="E1614" s="13" t="s">
        <v>14</v>
      </c>
      <c r="F1614" s="13" t="s">
        <v>17</v>
      </c>
      <c r="G1614" s="13" t="s">
        <v>12</v>
      </c>
      <c r="H1614" s="13" t="s">
        <v>18</v>
      </c>
      <c r="I1614" s="3">
        <f t="shared" si="175"/>
        <v>65</v>
      </c>
      <c r="J1614" s="7">
        <f t="shared" si="176"/>
        <v>69</v>
      </c>
      <c r="K1614" s="3">
        <f>LEN(H1614)</f>
        <v>5</v>
      </c>
      <c r="L1614" s="13" t="str">
        <f>IF(OR(AND(LEN(H1614&gt;3),ISERROR(FIND("-",H1614,1))),AND(LEN(H1614)&gt;3,ISERROR(FIND("+",H1614,1)))),LEFT(H1614,2),H1614)</f>
        <v>65</v>
      </c>
      <c r="M1614" s="13" t="str">
        <f>IF(AND(LEN(H1614&gt;3),ISERROR(FIND("+",H1614,1))),RIGHT(H1614,2),IF(AND(LEN(H1614)=3,ISERROR(FIND("-",H1614,1))),LEFT(H1614,2),H1614))</f>
        <v>69</v>
      </c>
      <c r="N1614" s="13" t="str">
        <f>SUBSTITUTE(H1614,"+","-")</f>
        <v>65-69</v>
      </c>
      <c r="O1614" s="3">
        <f t="shared" si="177"/>
        <v>5</v>
      </c>
      <c r="P1614" s="3">
        <f t="shared" si="178"/>
        <v>3</v>
      </c>
      <c r="Q1614" s="7">
        <f t="shared" si="179"/>
        <v>65</v>
      </c>
      <c r="R1614" s="7">
        <f t="shared" si="180"/>
        <v>69</v>
      </c>
      <c r="S1614" s="13" t="e">
        <f>VLOOKUP(A1614,history!$B:$F,2,0)</f>
        <v>#N/A</v>
      </c>
      <c r="T1614" s="13">
        <f>VLOOKUP($C1614,日期!$A:$D,3,0)</f>
        <v>5</v>
      </c>
      <c r="U1614" s="13">
        <f>VLOOKUP($C1614,日期!$A:$D,4,0)</f>
        <v>1</v>
      </c>
      <c r="V1614" s="65">
        <f t="shared" si="181"/>
        <v>44317</v>
      </c>
      <c r="W1614" s="13" t="s">
        <v>3178</v>
      </c>
    </row>
    <row r="1615" spans="1:23" ht="15">
      <c r="A1615" s="15">
        <v>2709</v>
      </c>
      <c r="B1615" s="15">
        <v>2021</v>
      </c>
      <c r="C1615" s="13" t="s">
        <v>9</v>
      </c>
      <c r="D1615" s="15">
        <v>20</v>
      </c>
      <c r="E1615" s="13" t="s">
        <v>14</v>
      </c>
      <c r="F1615" s="13" t="s">
        <v>17</v>
      </c>
      <c r="G1615" s="13" t="s">
        <v>12</v>
      </c>
      <c r="H1615" s="13" t="s">
        <v>26</v>
      </c>
      <c r="I1615" s="3">
        <f t="shared" si="175"/>
        <v>30</v>
      </c>
      <c r="J1615" s="7">
        <f t="shared" si="176"/>
        <v>34</v>
      </c>
      <c r="K1615" s="3">
        <f>LEN(H1615)</f>
        <v>5</v>
      </c>
      <c r="L1615" s="13" t="str">
        <f>IF(OR(AND(LEN(H1615&gt;3),ISERROR(FIND("-",H1615,1))),AND(LEN(H1615)&gt;3,ISERROR(FIND("+",H1615,1)))),LEFT(H1615,2),H1615)</f>
        <v>30</v>
      </c>
      <c r="M1615" s="13" t="str">
        <f>IF(AND(LEN(H1615&gt;3),ISERROR(FIND("+",H1615,1))),RIGHT(H1615,2),IF(AND(LEN(H1615)=3,ISERROR(FIND("-",H1615,1))),LEFT(H1615,2),H1615))</f>
        <v>34</v>
      </c>
      <c r="N1615" s="13" t="str">
        <f>SUBSTITUTE(H1615,"+","-")</f>
        <v>30-34</v>
      </c>
      <c r="O1615" s="3">
        <f t="shared" si="177"/>
        <v>5</v>
      </c>
      <c r="P1615" s="3">
        <f t="shared" si="178"/>
        <v>3</v>
      </c>
      <c r="Q1615" s="7">
        <f t="shared" si="179"/>
        <v>30</v>
      </c>
      <c r="R1615" s="7">
        <f t="shared" si="180"/>
        <v>34</v>
      </c>
      <c r="S1615" s="13" t="e">
        <f>VLOOKUP(A1615,history!$B:$F,2,0)</f>
        <v>#N/A</v>
      </c>
      <c r="T1615" s="13">
        <f>VLOOKUP($C1615,日期!$A:$D,3,0)</f>
        <v>5</v>
      </c>
      <c r="U1615" s="13">
        <f>VLOOKUP($C1615,日期!$A:$D,4,0)</f>
        <v>1</v>
      </c>
      <c r="V1615" s="65">
        <f t="shared" si="181"/>
        <v>44317</v>
      </c>
      <c r="W1615" s="13" t="s">
        <v>3179</v>
      </c>
    </row>
    <row r="1616" spans="1:23" ht="15">
      <c r="A1616" s="15">
        <v>2708</v>
      </c>
      <c r="B1616" s="15">
        <v>2021</v>
      </c>
      <c r="C1616" s="13" t="s">
        <v>9</v>
      </c>
      <c r="D1616" s="15">
        <v>20</v>
      </c>
      <c r="E1616" s="13" t="s">
        <v>10</v>
      </c>
      <c r="F1616" s="13" t="s">
        <v>11</v>
      </c>
      <c r="G1616" s="13" t="s">
        <v>12</v>
      </c>
      <c r="H1616" s="13" t="s">
        <v>15</v>
      </c>
      <c r="I1616" s="3">
        <f t="shared" si="175"/>
        <v>70</v>
      </c>
      <c r="J1616" s="7">
        <f t="shared" si="176"/>
        <v>70</v>
      </c>
      <c r="K1616" s="3">
        <f>LEN(H1616)</f>
        <v>3</v>
      </c>
      <c r="L1616" s="13" t="str">
        <f>IF(OR(AND(LEN(H1616&gt;3),ISERROR(FIND("-",H1616,1))),AND(LEN(H1616)&gt;3,ISERROR(FIND("+",H1616,1)))),LEFT(H1616,2),H1616)</f>
        <v>70</v>
      </c>
      <c r="M1616" s="13" t="str">
        <f>IF(AND(LEN(H1616&gt;3),ISERROR(FIND("+",H1616,1))),RIGHT(H1616,2),IF(AND(LEN(H1616)=3,ISERROR(FIND("-",H1616,1))),LEFT(H1616,2),H1616))</f>
        <v>70</v>
      </c>
      <c r="N1616" s="13" t="str">
        <f>SUBSTITUTE(H1616,"+","-")</f>
        <v>70-</v>
      </c>
      <c r="O1616" s="3">
        <f t="shared" si="177"/>
        <v>3</v>
      </c>
      <c r="P1616" s="3">
        <f t="shared" si="178"/>
        <v>3</v>
      </c>
      <c r="Q1616" s="7">
        <f t="shared" si="179"/>
        <v>70</v>
      </c>
      <c r="R1616" s="7">
        <f t="shared" si="180"/>
        <v>70</v>
      </c>
      <c r="S1616" s="13" t="e">
        <f>VLOOKUP(A1616,history!$B:$F,2,0)</f>
        <v>#N/A</v>
      </c>
      <c r="T1616" s="13">
        <f>VLOOKUP($C1616,日期!$A:$D,3,0)</f>
        <v>5</v>
      </c>
      <c r="U1616" s="13">
        <f>VLOOKUP($C1616,日期!$A:$D,4,0)</f>
        <v>1</v>
      </c>
      <c r="V1616" s="65">
        <f t="shared" si="181"/>
        <v>44317</v>
      </c>
      <c r="W1616" s="13" t="s">
        <v>3180</v>
      </c>
    </row>
    <row r="1617" spans="1:23" ht="15">
      <c r="A1617" s="15">
        <v>2707</v>
      </c>
      <c r="B1617" s="15">
        <v>2021</v>
      </c>
      <c r="C1617" s="13" t="s">
        <v>9</v>
      </c>
      <c r="D1617" s="15">
        <v>20</v>
      </c>
      <c r="E1617" s="13" t="s">
        <v>10</v>
      </c>
      <c r="F1617" s="13" t="s">
        <v>11</v>
      </c>
      <c r="G1617" s="13" t="s">
        <v>12</v>
      </c>
      <c r="H1617" s="13" t="s">
        <v>37</v>
      </c>
      <c r="I1617" s="3">
        <f t="shared" si="175"/>
        <v>50</v>
      </c>
      <c r="J1617" s="7">
        <f t="shared" si="176"/>
        <v>54</v>
      </c>
      <c r="K1617" s="3">
        <f>LEN(H1617)</f>
        <v>5</v>
      </c>
      <c r="L1617" s="13" t="str">
        <f>IF(OR(AND(LEN(H1617&gt;3),ISERROR(FIND("-",H1617,1))),AND(LEN(H1617)&gt;3,ISERROR(FIND("+",H1617,1)))),LEFT(H1617,2),H1617)</f>
        <v>50</v>
      </c>
      <c r="M1617" s="13" t="str">
        <f>IF(AND(LEN(H1617&gt;3),ISERROR(FIND("+",H1617,1))),RIGHT(H1617,2),IF(AND(LEN(H1617)=3,ISERROR(FIND("-",H1617,1))),LEFT(H1617,2),H1617))</f>
        <v>54</v>
      </c>
      <c r="N1617" s="13" t="str">
        <f>SUBSTITUTE(H1617,"+","-")</f>
        <v>50-54</v>
      </c>
      <c r="O1617" s="3">
        <f t="shared" si="177"/>
        <v>5</v>
      </c>
      <c r="P1617" s="3">
        <f t="shared" si="178"/>
        <v>3</v>
      </c>
      <c r="Q1617" s="7">
        <f t="shared" si="179"/>
        <v>50</v>
      </c>
      <c r="R1617" s="7">
        <f t="shared" si="180"/>
        <v>54</v>
      </c>
      <c r="S1617" s="13" t="e">
        <f>VLOOKUP(A1617,history!$B:$F,2,0)</f>
        <v>#N/A</v>
      </c>
      <c r="T1617" s="13">
        <f>VLOOKUP($C1617,日期!$A:$D,3,0)</f>
        <v>5</v>
      </c>
      <c r="U1617" s="13">
        <f>VLOOKUP($C1617,日期!$A:$D,4,0)</f>
        <v>1</v>
      </c>
      <c r="V1617" s="65">
        <f t="shared" si="181"/>
        <v>44317</v>
      </c>
      <c r="W1617" s="13" t="s">
        <v>3181</v>
      </c>
    </row>
    <row r="1618" spans="1:23" ht="15">
      <c r="A1618" s="15">
        <v>2706</v>
      </c>
      <c r="B1618" s="15">
        <v>2021</v>
      </c>
      <c r="C1618" s="13" t="s">
        <v>9</v>
      </c>
      <c r="D1618" s="15">
        <v>20</v>
      </c>
      <c r="E1618" s="13" t="s">
        <v>10</v>
      </c>
      <c r="F1618" s="13" t="s">
        <v>17</v>
      </c>
      <c r="G1618" s="13" t="s">
        <v>12</v>
      </c>
      <c r="H1618" s="13" t="s">
        <v>32</v>
      </c>
      <c r="I1618" s="3">
        <f t="shared" si="175"/>
        <v>60</v>
      </c>
      <c r="J1618" s="7">
        <f t="shared" si="176"/>
        <v>64</v>
      </c>
      <c r="K1618" s="3">
        <f>LEN(H1618)</f>
        <v>5</v>
      </c>
      <c r="L1618" s="13" t="str">
        <f>IF(OR(AND(LEN(H1618&gt;3),ISERROR(FIND("-",H1618,1))),AND(LEN(H1618)&gt;3,ISERROR(FIND("+",H1618,1)))),LEFT(H1618,2),H1618)</f>
        <v>60</v>
      </c>
      <c r="M1618" s="13" t="str">
        <f>IF(AND(LEN(H1618&gt;3),ISERROR(FIND("+",H1618,1))),RIGHT(H1618,2),IF(AND(LEN(H1618)=3,ISERROR(FIND("-",H1618,1))),LEFT(H1618,2),H1618))</f>
        <v>64</v>
      </c>
      <c r="N1618" s="13" t="str">
        <f>SUBSTITUTE(H1618,"+","-")</f>
        <v>60-64</v>
      </c>
      <c r="O1618" s="3">
        <f t="shared" si="177"/>
        <v>5</v>
      </c>
      <c r="P1618" s="3">
        <f t="shared" si="178"/>
        <v>3</v>
      </c>
      <c r="Q1618" s="7">
        <f t="shared" si="179"/>
        <v>60</v>
      </c>
      <c r="R1618" s="7">
        <f t="shared" si="180"/>
        <v>64</v>
      </c>
      <c r="S1618" s="13" t="e">
        <f>VLOOKUP(A1618,history!$B:$F,2,0)</f>
        <v>#N/A</v>
      </c>
      <c r="T1618" s="13">
        <f>VLOOKUP($C1618,日期!$A:$D,3,0)</f>
        <v>5</v>
      </c>
      <c r="U1618" s="13">
        <f>VLOOKUP($C1618,日期!$A:$D,4,0)</f>
        <v>1</v>
      </c>
      <c r="V1618" s="65">
        <f t="shared" si="181"/>
        <v>44317</v>
      </c>
      <c r="W1618" s="13" t="s">
        <v>3182</v>
      </c>
    </row>
    <row r="1619" spans="1:23" ht="15">
      <c r="A1619" s="15">
        <v>2705</v>
      </c>
      <c r="B1619" s="15">
        <v>2021</v>
      </c>
      <c r="C1619" s="13" t="s">
        <v>9</v>
      </c>
      <c r="D1619" s="15">
        <v>20</v>
      </c>
      <c r="E1619" s="13" t="s">
        <v>10</v>
      </c>
      <c r="F1619" s="13" t="s">
        <v>17</v>
      </c>
      <c r="G1619" s="13" t="s">
        <v>12</v>
      </c>
      <c r="H1619" s="13" t="s">
        <v>13</v>
      </c>
      <c r="I1619" s="3">
        <f t="shared" si="175"/>
        <v>20</v>
      </c>
      <c r="J1619" s="7">
        <f t="shared" si="176"/>
        <v>24</v>
      </c>
      <c r="K1619" s="3">
        <f>LEN(H1619)</f>
        <v>5</v>
      </c>
      <c r="L1619" s="13" t="str">
        <f>IF(OR(AND(LEN(H1619&gt;3),ISERROR(FIND("-",H1619,1))),AND(LEN(H1619)&gt;3,ISERROR(FIND("+",H1619,1)))),LEFT(H1619,2),H1619)</f>
        <v>20</v>
      </c>
      <c r="M1619" s="13" t="str">
        <f>IF(AND(LEN(H1619&gt;3),ISERROR(FIND("+",H1619,1))),RIGHT(H1619,2),IF(AND(LEN(H1619)=3,ISERROR(FIND("-",H1619,1))),LEFT(H1619,2),H1619))</f>
        <v>24</v>
      </c>
      <c r="N1619" s="13" t="str">
        <f>SUBSTITUTE(H1619,"+","-")</f>
        <v>20-24</v>
      </c>
      <c r="O1619" s="3">
        <f t="shared" si="177"/>
        <v>5</v>
      </c>
      <c r="P1619" s="3">
        <f t="shared" si="178"/>
        <v>3</v>
      </c>
      <c r="Q1619" s="7">
        <f t="shared" si="179"/>
        <v>20</v>
      </c>
      <c r="R1619" s="7">
        <f t="shared" si="180"/>
        <v>24</v>
      </c>
      <c r="S1619" s="13" t="e">
        <f>VLOOKUP(A1619,history!$B:$F,2,0)</f>
        <v>#N/A</v>
      </c>
      <c r="T1619" s="13">
        <f>VLOOKUP($C1619,日期!$A:$D,3,0)</f>
        <v>5</v>
      </c>
      <c r="U1619" s="13">
        <f>VLOOKUP($C1619,日期!$A:$D,4,0)</f>
        <v>1</v>
      </c>
      <c r="V1619" s="65">
        <f t="shared" si="181"/>
        <v>44317</v>
      </c>
      <c r="W1619" s="13" t="s">
        <v>3183</v>
      </c>
    </row>
    <row r="1620" spans="1:23" ht="15">
      <c r="A1620" s="15">
        <v>2704</v>
      </c>
      <c r="B1620" s="15">
        <v>2021</v>
      </c>
      <c r="C1620" s="13" t="s">
        <v>9</v>
      </c>
      <c r="D1620" s="15">
        <v>20</v>
      </c>
      <c r="E1620" s="13" t="s">
        <v>14</v>
      </c>
      <c r="F1620" s="13" t="s">
        <v>11</v>
      </c>
      <c r="G1620" s="13" t="s">
        <v>12</v>
      </c>
      <c r="H1620" s="13" t="s">
        <v>15</v>
      </c>
      <c r="I1620" s="3">
        <f t="shared" si="175"/>
        <v>70</v>
      </c>
      <c r="J1620" s="7">
        <f t="shared" si="176"/>
        <v>70</v>
      </c>
      <c r="K1620" s="3">
        <f>LEN(H1620)</f>
        <v>3</v>
      </c>
      <c r="L1620" s="13" t="str">
        <f>IF(OR(AND(LEN(H1620&gt;3),ISERROR(FIND("-",H1620,1))),AND(LEN(H1620)&gt;3,ISERROR(FIND("+",H1620,1)))),LEFT(H1620,2),H1620)</f>
        <v>70</v>
      </c>
      <c r="M1620" s="13" t="str">
        <f>IF(AND(LEN(H1620&gt;3),ISERROR(FIND("+",H1620,1))),RIGHT(H1620,2),IF(AND(LEN(H1620)=3,ISERROR(FIND("-",H1620,1))),LEFT(H1620,2),H1620))</f>
        <v>70</v>
      </c>
      <c r="N1620" s="13" t="str">
        <f>SUBSTITUTE(H1620,"+","-")</f>
        <v>70-</v>
      </c>
      <c r="O1620" s="3">
        <f t="shared" si="177"/>
        <v>3</v>
      </c>
      <c r="P1620" s="3">
        <f t="shared" si="178"/>
        <v>3</v>
      </c>
      <c r="Q1620" s="7">
        <f t="shared" si="179"/>
        <v>70</v>
      </c>
      <c r="R1620" s="7">
        <f t="shared" si="180"/>
        <v>70</v>
      </c>
      <c r="S1620" s="13" t="e">
        <f>VLOOKUP(A1620,history!$B:$F,2,0)</f>
        <v>#N/A</v>
      </c>
      <c r="T1620" s="13">
        <f>VLOOKUP($C1620,日期!$A:$D,3,0)</f>
        <v>5</v>
      </c>
      <c r="U1620" s="13">
        <f>VLOOKUP($C1620,日期!$A:$D,4,0)</f>
        <v>1</v>
      </c>
      <c r="V1620" s="65">
        <f t="shared" si="181"/>
        <v>44317</v>
      </c>
      <c r="W1620" s="13" t="s">
        <v>3184</v>
      </c>
    </row>
    <row r="1621" spans="1:23" ht="15">
      <c r="A1621" s="15">
        <v>2703</v>
      </c>
      <c r="B1621" s="15">
        <v>2021</v>
      </c>
      <c r="C1621" s="13" t="s">
        <v>9</v>
      </c>
      <c r="D1621" s="15">
        <v>20</v>
      </c>
      <c r="E1621" s="13" t="s">
        <v>14</v>
      </c>
      <c r="F1621" s="13" t="s">
        <v>17</v>
      </c>
      <c r="G1621" s="13" t="s">
        <v>12</v>
      </c>
      <c r="H1621" s="13" t="s">
        <v>18</v>
      </c>
      <c r="I1621" s="3">
        <f t="shared" si="175"/>
        <v>65</v>
      </c>
      <c r="J1621" s="7">
        <f t="shared" si="176"/>
        <v>69</v>
      </c>
      <c r="K1621" s="3">
        <f>LEN(H1621)</f>
        <v>5</v>
      </c>
      <c r="L1621" s="13" t="str">
        <f>IF(OR(AND(LEN(H1621&gt;3),ISERROR(FIND("-",H1621,1))),AND(LEN(H1621)&gt;3,ISERROR(FIND("+",H1621,1)))),LEFT(H1621,2),H1621)</f>
        <v>65</v>
      </c>
      <c r="M1621" s="13" t="str">
        <f>IF(AND(LEN(H1621&gt;3),ISERROR(FIND("+",H1621,1))),RIGHT(H1621,2),IF(AND(LEN(H1621)=3,ISERROR(FIND("-",H1621,1))),LEFT(H1621,2),H1621))</f>
        <v>69</v>
      </c>
      <c r="N1621" s="13" t="str">
        <f>SUBSTITUTE(H1621,"+","-")</f>
        <v>65-69</v>
      </c>
      <c r="O1621" s="3">
        <f t="shared" si="177"/>
        <v>5</v>
      </c>
      <c r="P1621" s="3">
        <f t="shared" si="178"/>
        <v>3</v>
      </c>
      <c r="Q1621" s="7">
        <f t="shared" si="179"/>
        <v>65</v>
      </c>
      <c r="R1621" s="7">
        <f t="shared" si="180"/>
        <v>69</v>
      </c>
      <c r="S1621" s="13" t="e">
        <f>VLOOKUP(A1621,history!$B:$F,2,0)</f>
        <v>#N/A</v>
      </c>
      <c r="T1621" s="13">
        <f>VLOOKUP($C1621,日期!$A:$D,3,0)</f>
        <v>5</v>
      </c>
      <c r="U1621" s="13">
        <f>VLOOKUP($C1621,日期!$A:$D,4,0)</f>
        <v>1</v>
      </c>
      <c r="V1621" s="65">
        <f t="shared" si="181"/>
        <v>44317</v>
      </c>
      <c r="W1621" s="13" t="s">
        <v>3185</v>
      </c>
    </row>
    <row r="1622" spans="1:23" ht="15">
      <c r="A1622" s="15">
        <v>2702</v>
      </c>
      <c r="B1622" s="15">
        <v>2021</v>
      </c>
      <c r="C1622" s="13" t="s">
        <v>9</v>
      </c>
      <c r="D1622" s="15">
        <v>20</v>
      </c>
      <c r="E1622" s="13" t="s">
        <v>14</v>
      </c>
      <c r="F1622" s="13" t="s">
        <v>17</v>
      </c>
      <c r="G1622" s="13" t="s">
        <v>12</v>
      </c>
      <c r="H1622" s="13" t="s">
        <v>26</v>
      </c>
      <c r="I1622" s="3">
        <f t="shared" si="175"/>
        <v>30</v>
      </c>
      <c r="J1622" s="7">
        <f t="shared" si="176"/>
        <v>34</v>
      </c>
      <c r="K1622" s="3">
        <f>LEN(H1622)</f>
        <v>5</v>
      </c>
      <c r="L1622" s="13" t="str">
        <f>IF(OR(AND(LEN(H1622&gt;3),ISERROR(FIND("-",H1622,1))),AND(LEN(H1622)&gt;3,ISERROR(FIND("+",H1622,1)))),LEFT(H1622,2),H1622)</f>
        <v>30</v>
      </c>
      <c r="M1622" s="13" t="str">
        <f>IF(AND(LEN(H1622&gt;3),ISERROR(FIND("+",H1622,1))),RIGHT(H1622,2),IF(AND(LEN(H1622)=3,ISERROR(FIND("-",H1622,1))),LEFT(H1622,2),H1622))</f>
        <v>34</v>
      </c>
      <c r="N1622" s="13" t="str">
        <f>SUBSTITUTE(H1622,"+","-")</f>
        <v>30-34</v>
      </c>
      <c r="O1622" s="3">
        <f t="shared" si="177"/>
        <v>5</v>
      </c>
      <c r="P1622" s="3">
        <f t="shared" si="178"/>
        <v>3</v>
      </c>
      <c r="Q1622" s="7">
        <f t="shared" si="179"/>
        <v>30</v>
      </c>
      <c r="R1622" s="7">
        <f t="shared" si="180"/>
        <v>34</v>
      </c>
      <c r="S1622" s="13" t="e">
        <f>VLOOKUP(A1622,history!$B:$F,2,0)</f>
        <v>#N/A</v>
      </c>
      <c r="T1622" s="13">
        <f>VLOOKUP($C1622,日期!$A:$D,3,0)</f>
        <v>5</v>
      </c>
      <c r="U1622" s="13">
        <f>VLOOKUP($C1622,日期!$A:$D,4,0)</f>
        <v>1</v>
      </c>
      <c r="V1622" s="65">
        <f t="shared" si="181"/>
        <v>44317</v>
      </c>
      <c r="W1622" s="13" t="s">
        <v>3186</v>
      </c>
    </row>
    <row r="1623" spans="1:23" ht="15">
      <c r="A1623" s="15">
        <v>2701</v>
      </c>
      <c r="B1623" s="15">
        <v>2021</v>
      </c>
      <c r="C1623" s="13" t="s">
        <v>9</v>
      </c>
      <c r="D1623" s="15">
        <v>20</v>
      </c>
      <c r="E1623" s="13" t="s">
        <v>10</v>
      </c>
      <c r="F1623" s="13" t="s">
        <v>11</v>
      </c>
      <c r="G1623" s="13" t="s">
        <v>12</v>
      </c>
      <c r="H1623" s="13" t="s">
        <v>15</v>
      </c>
      <c r="I1623" s="3">
        <f t="shared" si="175"/>
        <v>70</v>
      </c>
      <c r="J1623" s="7">
        <f t="shared" si="176"/>
        <v>70</v>
      </c>
      <c r="K1623" s="3">
        <f>LEN(H1623)</f>
        <v>3</v>
      </c>
      <c r="L1623" s="13" t="str">
        <f>IF(OR(AND(LEN(H1623&gt;3),ISERROR(FIND("-",H1623,1))),AND(LEN(H1623)&gt;3,ISERROR(FIND("+",H1623,1)))),LEFT(H1623,2),H1623)</f>
        <v>70</v>
      </c>
      <c r="M1623" s="13" t="str">
        <f>IF(AND(LEN(H1623&gt;3),ISERROR(FIND("+",H1623,1))),RIGHT(H1623,2),IF(AND(LEN(H1623)=3,ISERROR(FIND("-",H1623,1))),LEFT(H1623,2),H1623))</f>
        <v>70</v>
      </c>
      <c r="N1623" s="13" t="str">
        <f>SUBSTITUTE(H1623,"+","-")</f>
        <v>70-</v>
      </c>
      <c r="O1623" s="3">
        <f t="shared" si="177"/>
        <v>3</v>
      </c>
      <c r="P1623" s="3">
        <f t="shared" si="178"/>
        <v>3</v>
      </c>
      <c r="Q1623" s="7">
        <f t="shared" si="179"/>
        <v>70</v>
      </c>
      <c r="R1623" s="7">
        <f t="shared" si="180"/>
        <v>70</v>
      </c>
      <c r="S1623" s="13" t="e">
        <f>VLOOKUP(A1623,history!$B:$F,2,0)</f>
        <v>#N/A</v>
      </c>
      <c r="T1623" s="13">
        <f>VLOOKUP($C1623,日期!$A:$D,3,0)</f>
        <v>5</v>
      </c>
      <c r="U1623" s="13">
        <f>VLOOKUP($C1623,日期!$A:$D,4,0)</f>
        <v>1</v>
      </c>
      <c r="V1623" s="65">
        <f t="shared" si="181"/>
        <v>44317</v>
      </c>
      <c r="W1623" s="13" t="s">
        <v>3187</v>
      </c>
    </row>
    <row r="1624" spans="1:23" ht="15">
      <c r="A1624" s="15">
        <v>2700</v>
      </c>
      <c r="B1624" s="15">
        <v>2021</v>
      </c>
      <c r="C1624" s="13" t="s">
        <v>9</v>
      </c>
      <c r="D1624" s="15">
        <v>20</v>
      </c>
      <c r="E1624" s="13" t="s">
        <v>10</v>
      </c>
      <c r="F1624" s="13" t="s">
        <v>11</v>
      </c>
      <c r="G1624" s="13" t="s">
        <v>12</v>
      </c>
      <c r="H1624" s="13" t="s">
        <v>37</v>
      </c>
      <c r="I1624" s="3">
        <f t="shared" si="175"/>
        <v>50</v>
      </c>
      <c r="J1624" s="7">
        <f t="shared" si="176"/>
        <v>54</v>
      </c>
      <c r="K1624" s="3">
        <f>LEN(H1624)</f>
        <v>5</v>
      </c>
      <c r="L1624" s="13" t="str">
        <f>IF(OR(AND(LEN(H1624&gt;3),ISERROR(FIND("-",H1624,1))),AND(LEN(H1624)&gt;3,ISERROR(FIND("+",H1624,1)))),LEFT(H1624,2),H1624)</f>
        <v>50</v>
      </c>
      <c r="M1624" s="13" t="str">
        <f>IF(AND(LEN(H1624&gt;3),ISERROR(FIND("+",H1624,1))),RIGHT(H1624,2),IF(AND(LEN(H1624)=3,ISERROR(FIND("-",H1624,1))),LEFT(H1624,2),H1624))</f>
        <v>54</v>
      </c>
      <c r="N1624" s="13" t="str">
        <f>SUBSTITUTE(H1624,"+","-")</f>
        <v>50-54</v>
      </c>
      <c r="O1624" s="3">
        <f t="shared" si="177"/>
        <v>5</v>
      </c>
      <c r="P1624" s="3">
        <f t="shared" si="178"/>
        <v>3</v>
      </c>
      <c r="Q1624" s="7">
        <f t="shared" si="179"/>
        <v>50</v>
      </c>
      <c r="R1624" s="7">
        <f t="shared" si="180"/>
        <v>54</v>
      </c>
      <c r="S1624" s="13" t="e">
        <f>VLOOKUP(A1624,history!$B:$F,2,0)</f>
        <v>#N/A</v>
      </c>
      <c r="T1624" s="13">
        <f>VLOOKUP($C1624,日期!$A:$D,3,0)</f>
        <v>5</v>
      </c>
      <c r="U1624" s="13">
        <f>VLOOKUP($C1624,日期!$A:$D,4,0)</f>
        <v>1</v>
      </c>
      <c r="V1624" s="65">
        <f t="shared" si="181"/>
        <v>44317</v>
      </c>
      <c r="W1624" s="13" t="s">
        <v>3188</v>
      </c>
    </row>
    <row r="1625" spans="1:23" ht="15">
      <c r="A1625" s="15">
        <v>2699</v>
      </c>
      <c r="B1625" s="15">
        <v>2021</v>
      </c>
      <c r="C1625" s="13" t="s">
        <v>9</v>
      </c>
      <c r="D1625" s="15">
        <v>20</v>
      </c>
      <c r="E1625" s="13" t="s">
        <v>10</v>
      </c>
      <c r="F1625" s="13" t="s">
        <v>17</v>
      </c>
      <c r="G1625" s="13" t="s">
        <v>12</v>
      </c>
      <c r="H1625" s="13" t="s">
        <v>32</v>
      </c>
      <c r="I1625" s="3">
        <f t="shared" si="175"/>
        <v>60</v>
      </c>
      <c r="J1625" s="7">
        <f t="shared" si="176"/>
        <v>64</v>
      </c>
      <c r="K1625" s="3">
        <f>LEN(H1625)</f>
        <v>5</v>
      </c>
      <c r="L1625" s="13" t="str">
        <f>IF(OR(AND(LEN(H1625&gt;3),ISERROR(FIND("-",H1625,1))),AND(LEN(H1625)&gt;3,ISERROR(FIND("+",H1625,1)))),LEFT(H1625,2),H1625)</f>
        <v>60</v>
      </c>
      <c r="M1625" s="13" t="str">
        <f>IF(AND(LEN(H1625&gt;3),ISERROR(FIND("+",H1625,1))),RIGHT(H1625,2),IF(AND(LEN(H1625)=3,ISERROR(FIND("-",H1625,1))),LEFT(H1625,2),H1625))</f>
        <v>64</v>
      </c>
      <c r="N1625" s="13" t="str">
        <f>SUBSTITUTE(H1625,"+","-")</f>
        <v>60-64</v>
      </c>
      <c r="O1625" s="3">
        <f t="shared" si="177"/>
        <v>5</v>
      </c>
      <c r="P1625" s="3">
        <f t="shared" si="178"/>
        <v>3</v>
      </c>
      <c r="Q1625" s="7">
        <f t="shared" si="179"/>
        <v>60</v>
      </c>
      <c r="R1625" s="7">
        <f t="shared" si="180"/>
        <v>64</v>
      </c>
      <c r="S1625" s="13" t="e">
        <f>VLOOKUP(A1625,history!$B:$F,2,0)</f>
        <v>#N/A</v>
      </c>
      <c r="T1625" s="13">
        <f>VLOOKUP($C1625,日期!$A:$D,3,0)</f>
        <v>5</v>
      </c>
      <c r="U1625" s="13">
        <f>VLOOKUP($C1625,日期!$A:$D,4,0)</f>
        <v>1</v>
      </c>
      <c r="V1625" s="65">
        <f t="shared" si="181"/>
        <v>44317</v>
      </c>
      <c r="W1625" s="13" t="s">
        <v>3189</v>
      </c>
    </row>
    <row r="1626" spans="1:23" ht="15">
      <c r="A1626" s="15">
        <v>2698</v>
      </c>
      <c r="B1626" s="15">
        <v>2021</v>
      </c>
      <c r="C1626" s="13" t="s">
        <v>9</v>
      </c>
      <c r="D1626" s="15">
        <v>20</v>
      </c>
      <c r="E1626" s="13" t="s">
        <v>10</v>
      </c>
      <c r="F1626" s="13" t="s">
        <v>17</v>
      </c>
      <c r="G1626" s="13" t="s">
        <v>12</v>
      </c>
      <c r="H1626" s="13" t="s">
        <v>13</v>
      </c>
      <c r="I1626" s="3">
        <f t="shared" si="175"/>
        <v>20</v>
      </c>
      <c r="J1626" s="7">
        <f t="shared" si="176"/>
        <v>24</v>
      </c>
      <c r="K1626" s="3">
        <f>LEN(H1626)</f>
        <v>5</v>
      </c>
      <c r="L1626" s="13" t="str">
        <f>IF(OR(AND(LEN(H1626&gt;3),ISERROR(FIND("-",H1626,1))),AND(LEN(H1626)&gt;3,ISERROR(FIND("+",H1626,1)))),LEFT(H1626,2),H1626)</f>
        <v>20</v>
      </c>
      <c r="M1626" s="13" t="str">
        <f>IF(AND(LEN(H1626&gt;3),ISERROR(FIND("+",H1626,1))),RIGHT(H1626,2),IF(AND(LEN(H1626)=3,ISERROR(FIND("-",H1626,1))),LEFT(H1626,2),H1626))</f>
        <v>24</v>
      </c>
      <c r="N1626" s="13" t="str">
        <f>SUBSTITUTE(H1626,"+","-")</f>
        <v>20-24</v>
      </c>
      <c r="O1626" s="3">
        <f t="shared" si="177"/>
        <v>5</v>
      </c>
      <c r="P1626" s="3">
        <f t="shared" si="178"/>
        <v>3</v>
      </c>
      <c r="Q1626" s="7">
        <f t="shared" si="179"/>
        <v>20</v>
      </c>
      <c r="R1626" s="7">
        <f t="shared" si="180"/>
        <v>24</v>
      </c>
      <c r="S1626" s="13" t="e">
        <f>VLOOKUP(A1626,history!$B:$F,2,0)</f>
        <v>#N/A</v>
      </c>
      <c r="T1626" s="13">
        <f>VLOOKUP($C1626,日期!$A:$D,3,0)</f>
        <v>5</v>
      </c>
      <c r="U1626" s="13">
        <f>VLOOKUP($C1626,日期!$A:$D,4,0)</f>
        <v>1</v>
      </c>
      <c r="V1626" s="65">
        <f t="shared" si="181"/>
        <v>44317</v>
      </c>
      <c r="W1626" s="13" t="s">
        <v>3190</v>
      </c>
    </row>
    <row r="1627" spans="1:23" ht="15">
      <c r="A1627" s="15">
        <v>2697</v>
      </c>
      <c r="B1627" s="15">
        <v>2021</v>
      </c>
      <c r="C1627" s="13" t="s">
        <v>9</v>
      </c>
      <c r="D1627" s="15">
        <v>20</v>
      </c>
      <c r="E1627" s="13" t="s">
        <v>14</v>
      </c>
      <c r="F1627" s="13" t="s">
        <v>11</v>
      </c>
      <c r="G1627" s="13" t="s">
        <v>12</v>
      </c>
      <c r="H1627" s="13" t="s">
        <v>15</v>
      </c>
      <c r="I1627" s="3">
        <f t="shared" si="175"/>
        <v>70</v>
      </c>
      <c r="J1627" s="7">
        <f t="shared" si="176"/>
        <v>70</v>
      </c>
      <c r="K1627" s="3">
        <f>LEN(H1627)</f>
        <v>3</v>
      </c>
      <c r="L1627" s="13" t="str">
        <f>IF(OR(AND(LEN(H1627&gt;3),ISERROR(FIND("-",H1627,1))),AND(LEN(H1627)&gt;3,ISERROR(FIND("+",H1627,1)))),LEFT(H1627,2),H1627)</f>
        <v>70</v>
      </c>
      <c r="M1627" s="13" t="str">
        <f>IF(AND(LEN(H1627&gt;3),ISERROR(FIND("+",H1627,1))),RIGHT(H1627,2),IF(AND(LEN(H1627)=3,ISERROR(FIND("-",H1627,1))),LEFT(H1627,2),H1627))</f>
        <v>70</v>
      </c>
      <c r="N1627" s="13" t="str">
        <f>SUBSTITUTE(H1627,"+","-")</f>
        <v>70-</v>
      </c>
      <c r="O1627" s="3">
        <f t="shared" si="177"/>
        <v>3</v>
      </c>
      <c r="P1627" s="3">
        <f t="shared" si="178"/>
        <v>3</v>
      </c>
      <c r="Q1627" s="7">
        <f t="shared" si="179"/>
        <v>70</v>
      </c>
      <c r="R1627" s="7">
        <f t="shared" si="180"/>
        <v>70</v>
      </c>
      <c r="S1627" s="13" t="e">
        <f>VLOOKUP(A1627,history!$B:$F,2,0)</f>
        <v>#N/A</v>
      </c>
      <c r="T1627" s="13">
        <f>VLOOKUP($C1627,日期!$A:$D,3,0)</f>
        <v>5</v>
      </c>
      <c r="U1627" s="13">
        <f>VLOOKUP($C1627,日期!$A:$D,4,0)</f>
        <v>1</v>
      </c>
      <c r="V1627" s="65">
        <f t="shared" si="181"/>
        <v>44317</v>
      </c>
      <c r="W1627" s="13" t="s">
        <v>3191</v>
      </c>
    </row>
    <row r="1628" spans="1:23" ht="15">
      <c r="A1628" s="15">
        <v>2696</v>
      </c>
      <c r="B1628" s="15">
        <v>2021</v>
      </c>
      <c r="C1628" s="13" t="s">
        <v>9</v>
      </c>
      <c r="D1628" s="15">
        <v>20</v>
      </c>
      <c r="E1628" s="13" t="s">
        <v>14</v>
      </c>
      <c r="F1628" s="13" t="s">
        <v>17</v>
      </c>
      <c r="G1628" s="13" t="s">
        <v>12</v>
      </c>
      <c r="H1628" s="13" t="s">
        <v>18</v>
      </c>
      <c r="I1628" s="3">
        <f t="shared" si="175"/>
        <v>65</v>
      </c>
      <c r="J1628" s="7">
        <f t="shared" si="176"/>
        <v>69</v>
      </c>
      <c r="K1628" s="3">
        <f>LEN(H1628)</f>
        <v>5</v>
      </c>
      <c r="L1628" s="13" t="str">
        <f>IF(OR(AND(LEN(H1628&gt;3),ISERROR(FIND("-",H1628,1))),AND(LEN(H1628)&gt;3,ISERROR(FIND("+",H1628,1)))),LEFT(H1628,2),H1628)</f>
        <v>65</v>
      </c>
      <c r="M1628" s="13" t="str">
        <f>IF(AND(LEN(H1628&gt;3),ISERROR(FIND("+",H1628,1))),RIGHT(H1628,2),IF(AND(LEN(H1628)=3,ISERROR(FIND("-",H1628,1))),LEFT(H1628,2),H1628))</f>
        <v>69</v>
      </c>
      <c r="N1628" s="13" t="str">
        <f>SUBSTITUTE(H1628,"+","-")</f>
        <v>65-69</v>
      </c>
      <c r="O1628" s="3">
        <f t="shared" si="177"/>
        <v>5</v>
      </c>
      <c r="P1628" s="3">
        <f t="shared" si="178"/>
        <v>3</v>
      </c>
      <c r="Q1628" s="7">
        <f t="shared" si="179"/>
        <v>65</v>
      </c>
      <c r="R1628" s="7">
        <f t="shared" si="180"/>
        <v>69</v>
      </c>
      <c r="S1628" s="13" t="e">
        <f>VLOOKUP(A1628,history!$B:$F,2,0)</f>
        <v>#N/A</v>
      </c>
      <c r="T1628" s="13">
        <f>VLOOKUP($C1628,日期!$A:$D,3,0)</f>
        <v>5</v>
      </c>
      <c r="U1628" s="13">
        <f>VLOOKUP($C1628,日期!$A:$D,4,0)</f>
        <v>1</v>
      </c>
      <c r="V1628" s="65">
        <f t="shared" si="181"/>
        <v>44317</v>
      </c>
      <c r="W1628" s="13" t="s">
        <v>3192</v>
      </c>
    </row>
    <row r="1629" spans="1:23" ht="15">
      <c r="A1629" s="15">
        <v>2695</v>
      </c>
      <c r="B1629" s="15">
        <v>2021</v>
      </c>
      <c r="C1629" s="13" t="s">
        <v>9</v>
      </c>
      <c r="D1629" s="15">
        <v>20</v>
      </c>
      <c r="E1629" s="13" t="s">
        <v>14</v>
      </c>
      <c r="F1629" s="13" t="s">
        <v>17</v>
      </c>
      <c r="G1629" s="13" t="s">
        <v>12</v>
      </c>
      <c r="H1629" s="13" t="s">
        <v>26</v>
      </c>
      <c r="I1629" s="3">
        <f t="shared" si="175"/>
        <v>30</v>
      </c>
      <c r="J1629" s="7">
        <f t="shared" si="176"/>
        <v>34</v>
      </c>
      <c r="K1629" s="3">
        <f>LEN(H1629)</f>
        <v>5</v>
      </c>
      <c r="L1629" s="13" t="str">
        <f>IF(OR(AND(LEN(H1629&gt;3),ISERROR(FIND("-",H1629,1))),AND(LEN(H1629)&gt;3,ISERROR(FIND("+",H1629,1)))),LEFT(H1629,2),H1629)</f>
        <v>30</v>
      </c>
      <c r="M1629" s="13" t="str">
        <f>IF(AND(LEN(H1629&gt;3),ISERROR(FIND("+",H1629,1))),RIGHT(H1629,2),IF(AND(LEN(H1629)=3,ISERROR(FIND("-",H1629,1))),LEFT(H1629,2),H1629))</f>
        <v>34</v>
      </c>
      <c r="N1629" s="13" t="str">
        <f>SUBSTITUTE(H1629,"+","-")</f>
        <v>30-34</v>
      </c>
      <c r="O1629" s="3">
        <f t="shared" si="177"/>
        <v>5</v>
      </c>
      <c r="P1629" s="3">
        <f t="shared" si="178"/>
        <v>3</v>
      </c>
      <c r="Q1629" s="7">
        <f t="shared" si="179"/>
        <v>30</v>
      </c>
      <c r="R1629" s="7">
        <f t="shared" si="180"/>
        <v>34</v>
      </c>
      <c r="S1629" s="13" t="e">
        <f>VLOOKUP(A1629,history!$B:$F,2,0)</f>
        <v>#N/A</v>
      </c>
      <c r="T1629" s="13">
        <f>VLOOKUP($C1629,日期!$A:$D,3,0)</f>
        <v>5</v>
      </c>
      <c r="U1629" s="13">
        <f>VLOOKUP($C1629,日期!$A:$D,4,0)</f>
        <v>1</v>
      </c>
      <c r="V1629" s="65">
        <f t="shared" si="181"/>
        <v>44317</v>
      </c>
      <c r="W1629" s="13" t="s">
        <v>3193</v>
      </c>
    </row>
    <row r="1630" spans="1:23" ht="15">
      <c r="A1630" s="15">
        <v>2694</v>
      </c>
      <c r="B1630" s="15">
        <v>2021</v>
      </c>
      <c r="C1630" s="13" t="s">
        <v>9</v>
      </c>
      <c r="D1630" s="15">
        <v>20</v>
      </c>
      <c r="E1630" s="13" t="s">
        <v>10</v>
      </c>
      <c r="F1630" s="13" t="s">
        <v>11</v>
      </c>
      <c r="G1630" s="13" t="s">
        <v>12</v>
      </c>
      <c r="H1630" s="13" t="s">
        <v>15</v>
      </c>
      <c r="I1630" s="3">
        <f t="shared" si="175"/>
        <v>70</v>
      </c>
      <c r="J1630" s="7">
        <f t="shared" si="176"/>
        <v>70</v>
      </c>
      <c r="K1630" s="3">
        <f>LEN(H1630)</f>
        <v>3</v>
      </c>
      <c r="L1630" s="13" t="str">
        <f>IF(OR(AND(LEN(H1630&gt;3),ISERROR(FIND("-",H1630,1))),AND(LEN(H1630)&gt;3,ISERROR(FIND("+",H1630,1)))),LEFT(H1630,2),H1630)</f>
        <v>70</v>
      </c>
      <c r="M1630" s="13" t="str">
        <f>IF(AND(LEN(H1630&gt;3),ISERROR(FIND("+",H1630,1))),RIGHT(H1630,2),IF(AND(LEN(H1630)=3,ISERROR(FIND("-",H1630,1))),LEFT(H1630,2),H1630))</f>
        <v>70</v>
      </c>
      <c r="N1630" s="13" t="str">
        <f>SUBSTITUTE(H1630,"+","-")</f>
        <v>70-</v>
      </c>
      <c r="O1630" s="3">
        <f t="shared" si="177"/>
        <v>3</v>
      </c>
      <c r="P1630" s="3">
        <f t="shared" si="178"/>
        <v>3</v>
      </c>
      <c r="Q1630" s="7">
        <f t="shared" si="179"/>
        <v>70</v>
      </c>
      <c r="R1630" s="7">
        <f t="shared" si="180"/>
        <v>70</v>
      </c>
      <c r="S1630" s="13" t="e">
        <f>VLOOKUP(A1630,history!$B:$F,2,0)</f>
        <v>#N/A</v>
      </c>
      <c r="T1630" s="13">
        <f>VLOOKUP($C1630,日期!$A:$D,3,0)</f>
        <v>5</v>
      </c>
      <c r="U1630" s="13">
        <f>VLOOKUP($C1630,日期!$A:$D,4,0)</f>
        <v>1</v>
      </c>
      <c r="V1630" s="65">
        <f t="shared" si="181"/>
        <v>44317</v>
      </c>
      <c r="W1630" s="13" t="s">
        <v>3194</v>
      </c>
    </row>
    <row r="1631" spans="1:23" ht="15">
      <c r="A1631" s="15">
        <v>2693</v>
      </c>
      <c r="B1631" s="15">
        <v>2021</v>
      </c>
      <c r="C1631" s="13" t="s">
        <v>9</v>
      </c>
      <c r="D1631" s="15">
        <v>20</v>
      </c>
      <c r="E1631" s="13" t="s">
        <v>10</v>
      </c>
      <c r="F1631" s="13" t="s">
        <v>11</v>
      </c>
      <c r="G1631" s="13" t="s">
        <v>12</v>
      </c>
      <c r="H1631" s="13" t="s">
        <v>37</v>
      </c>
      <c r="I1631" s="3">
        <f t="shared" si="175"/>
        <v>50</v>
      </c>
      <c r="J1631" s="7">
        <f t="shared" si="176"/>
        <v>54</v>
      </c>
      <c r="K1631" s="3">
        <f>LEN(H1631)</f>
        <v>5</v>
      </c>
      <c r="L1631" s="13" t="str">
        <f>IF(OR(AND(LEN(H1631&gt;3),ISERROR(FIND("-",H1631,1))),AND(LEN(H1631)&gt;3,ISERROR(FIND("+",H1631,1)))),LEFT(H1631,2),H1631)</f>
        <v>50</v>
      </c>
      <c r="M1631" s="13" t="str">
        <f>IF(AND(LEN(H1631&gt;3),ISERROR(FIND("+",H1631,1))),RIGHT(H1631,2),IF(AND(LEN(H1631)=3,ISERROR(FIND("-",H1631,1))),LEFT(H1631,2),H1631))</f>
        <v>54</v>
      </c>
      <c r="N1631" s="13" t="str">
        <f>SUBSTITUTE(H1631,"+","-")</f>
        <v>50-54</v>
      </c>
      <c r="O1631" s="3">
        <f t="shared" si="177"/>
        <v>5</v>
      </c>
      <c r="P1631" s="3">
        <f t="shared" si="178"/>
        <v>3</v>
      </c>
      <c r="Q1631" s="7">
        <f t="shared" si="179"/>
        <v>50</v>
      </c>
      <c r="R1631" s="7">
        <f t="shared" si="180"/>
        <v>54</v>
      </c>
      <c r="S1631" s="13" t="e">
        <f>VLOOKUP(A1631,history!$B:$F,2,0)</f>
        <v>#N/A</v>
      </c>
      <c r="T1631" s="13">
        <f>VLOOKUP($C1631,日期!$A:$D,3,0)</f>
        <v>5</v>
      </c>
      <c r="U1631" s="13">
        <f>VLOOKUP($C1631,日期!$A:$D,4,0)</f>
        <v>1</v>
      </c>
      <c r="V1631" s="65">
        <f t="shared" si="181"/>
        <v>44317</v>
      </c>
      <c r="W1631" s="13" t="s">
        <v>3195</v>
      </c>
    </row>
    <row r="1632" spans="1:23" ht="15">
      <c r="A1632" s="15">
        <v>2692</v>
      </c>
      <c r="B1632" s="15">
        <v>2021</v>
      </c>
      <c r="C1632" s="13" t="s">
        <v>9</v>
      </c>
      <c r="D1632" s="15">
        <v>20</v>
      </c>
      <c r="E1632" s="13" t="s">
        <v>10</v>
      </c>
      <c r="F1632" s="13" t="s">
        <v>17</v>
      </c>
      <c r="G1632" s="13" t="s">
        <v>12</v>
      </c>
      <c r="H1632" s="13" t="s">
        <v>32</v>
      </c>
      <c r="I1632" s="3">
        <f t="shared" si="175"/>
        <v>60</v>
      </c>
      <c r="J1632" s="7">
        <f t="shared" si="176"/>
        <v>64</v>
      </c>
      <c r="K1632" s="3">
        <f>LEN(H1632)</f>
        <v>5</v>
      </c>
      <c r="L1632" s="13" t="str">
        <f>IF(OR(AND(LEN(H1632&gt;3),ISERROR(FIND("-",H1632,1))),AND(LEN(H1632)&gt;3,ISERROR(FIND("+",H1632,1)))),LEFT(H1632,2),H1632)</f>
        <v>60</v>
      </c>
      <c r="M1632" s="13" t="str">
        <f>IF(AND(LEN(H1632&gt;3),ISERROR(FIND("+",H1632,1))),RIGHT(H1632,2),IF(AND(LEN(H1632)=3,ISERROR(FIND("-",H1632,1))),LEFT(H1632,2),H1632))</f>
        <v>64</v>
      </c>
      <c r="N1632" s="13" t="str">
        <f>SUBSTITUTE(H1632,"+","-")</f>
        <v>60-64</v>
      </c>
      <c r="O1632" s="3">
        <f t="shared" si="177"/>
        <v>5</v>
      </c>
      <c r="P1632" s="3">
        <f t="shared" si="178"/>
        <v>3</v>
      </c>
      <c r="Q1632" s="7">
        <f t="shared" si="179"/>
        <v>60</v>
      </c>
      <c r="R1632" s="7">
        <f t="shared" si="180"/>
        <v>64</v>
      </c>
      <c r="S1632" s="13" t="e">
        <f>VLOOKUP(A1632,history!$B:$F,2,0)</f>
        <v>#N/A</v>
      </c>
      <c r="T1632" s="13">
        <f>VLOOKUP($C1632,日期!$A:$D,3,0)</f>
        <v>5</v>
      </c>
      <c r="U1632" s="13">
        <f>VLOOKUP($C1632,日期!$A:$D,4,0)</f>
        <v>1</v>
      </c>
      <c r="V1632" s="65">
        <f t="shared" si="181"/>
        <v>44317</v>
      </c>
      <c r="W1632" s="13" t="s">
        <v>3196</v>
      </c>
    </row>
    <row r="1633" spans="1:23" ht="15">
      <c r="A1633" s="15">
        <v>2691</v>
      </c>
      <c r="B1633" s="15">
        <v>2021</v>
      </c>
      <c r="C1633" s="13" t="s">
        <v>9</v>
      </c>
      <c r="D1633" s="15">
        <v>20</v>
      </c>
      <c r="E1633" s="13" t="s">
        <v>10</v>
      </c>
      <c r="F1633" s="13" t="s">
        <v>17</v>
      </c>
      <c r="G1633" s="13" t="s">
        <v>12</v>
      </c>
      <c r="H1633" s="13" t="s">
        <v>13</v>
      </c>
      <c r="I1633" s="3">
        <f t="shared" si="175"/>
        <v>20</v>
      </c>
      <c r="J1633" s="7">
        <f t="shared" si="176"/>
        <v>24</v>
      </c>
      <c r="K1633" s="3">
        <f>LEN(H1633)</f>
        <v>5</v>
      </c>
      <c r="L1633" s="13" t="str">
        <f>IF(OR(AND(LEN(H1633&gt;3),ISERROR(FIND("-",H1633,1))),AND(LEN(H1633)&gt;3,ISERROR(FIND("+",H1633,1)))),LEFT(H1633,2),H1633)</f>
        <v>20</v>
      </c>
      <c r="M1633" s="13" t="str">
        <f>IF(AND(LEN(H1633&gt;3),ISERROR(FIND("+",H1633,1))),RIGHT(H1633,2),IF(AND(LEN(H1633)=3,ISERROR(FIND("-",H1633,1))),LEFT(H1633,2),H1633))</f>
        <v>24</v>
      </c>
      <c r="N1633" s="13" t="str">
        <f>SUBSTITUTE(H1633,"+","-")</f>
        <v>20-24</v>
      </c>
      <c r="O1633" s="3">
        <f t="shared" si="177"/>
        <v>5</v>
      </c>
      <c r="P1633" s="3">
        <f t="shared" si="178"/>
        <v>3</v>
      </c>
      <c r="Q1633" s="7">
        <f t="shared" si="179"/>
        <v>20</v>
      </c>
      <c r="R1633" s="7">
        <f t="shared" si="180"/>
        <v>24</v>
      </c>
      <c r="S1633" s="13" t="e">
        <f>VLOOKUP(A1633,history!$B:$F,2,0)</f>
        <v>#N/A</v>
      </c>
      <c r="T1633" s="13">
        <f>VLOOKUP($C1633,日期!$A:$D,3,0)</f>
        <v>5</v>
      </c>
      <c r="U1633" s="13">
        <f>VLOOKUP($C1633,日期!$A:$D,4,0)</f>
        <v>1</v>
      </c>
      <c r="V1633" s="65">
        <f t="shared" si="181"/>
        <v>44317</v>
      </c>
      <c r="W1633" s="13" t="s">
        <v>3197</v>
      </c>
    </row>
    <row r="1634" spans="1:23" ht="15">
      <c r="A1634" s="15">
        <v>2690</v>
      </c>
      <c r="B1634" s="15">
        <v>2021</v>
      </c>
      <c r="C1634" s="13" t="s">
        <v>9</v>
      </c>
      <c r="D1634" s="15">
        <v>20</v>
      </c>
      <c r="E1634" s="13" t="s">
        <v>14</v>
      </c>
      <c r="F1634" s="13" t="s">
        <v>11</v>
      </c>
      <c r="G1634" s="13" t="s">
        <v>12</v>
      </c>
      <c r="H1634" s="13" t="s">
        <v>15</v>
      </c>
      <c r="I1634" s="3">
        <f t="shared" si="175"/>
        <v>70</v>
      </c>
      <c r="J1634" s="7">
        <f t="shared" si="176"/>
        <v>70</v>
      </c>
      <c r="K1634" s="3">
        <f>LEN(H1634)</f>
        <v>3</v>
      </c>
      <c r="L1634" s="13" t="str">
        <f>IF(OR(AND(LEN(H1634&gt;3),ISERROR(FIND("-",H1634,1))),AND(LEN(H1634)&gt;3,ISERROR(FIND("+",H1634,1)))),LEFT(H1634,2),H1634)</f>
        <v>70</v>
      </c>
      <c r="M1634" s="13" t="str">
        <f>IF(AND(LEN(H1634&gt;3),ISERROR(FIND("+",H1634,1))),RIGHT(H1634,2),IF(AND(LEN(H1634)=3,ISERROR(FIND("-",H1634,1))),LEFT(H1634,2),H1634))</f>
        <v>70</v>
      </c>
      <c r="N1634" s="13" t="str">
        <f>SUBSTITUTE(H1634,"+","-")</f>
        <v>70-</v>
      </c>
      <c r="O1634" s="3">
        <f t="shared" si="177"/>
        <v>3</v>
      </c>
      <c r="P1634" s="3">
        <f t="shared" si="178"/>
        <v>3</v>
      </c>
      <c r="Q1634" s="7">
        <f t="shared" si="179"/>
        <v>70</v>
      </c>
      <c r="R1634" s="7">
        <f t="shared" si="180"/>
        <v>70</v>
      </c>
      <c r="S1634" s="13" t="e">
        <f>VLOOKUP(A1634,history!$B:$F,2,0)</f>
        <v>#N/A</v>
      </c>
      <c r="T1634" s="13">
        <f>VLOOKUP($C1634,日期!$A:$D,3,0)</f>
        <v>5</v>
      </c>
      <c r="U1634" s="13">
        <f>VLOOKUP($C1634,日期!$A:$D,4,0)</f>
        <v>1</v>
      </c>
      <c r="V1634" s="65">
        <f t="shared" si="181"/>
        <v>44317</v>
      </c>
      <c r="W1634" s="13" t="s">
        <v>3198</v>
      </c>
    </row>
    <row r="1635" spans="1:23" ht="15">
      <c r="A1635" s="15">
        <v>2689</v>
      </c>
      <c r="B1635" s="15">
        <v>2021</v>
      </c>
      <c r="C1635" s="13" t="s">
        <v>9</v>
      </c>
      <c r="D1635" s="15">
        <v>20</v>
      </c>
      <c r="E1635" s="13" t="s">
        <v>14</v>
      </c>
      <c r="F1635" s="13" t="s">
        <v>17</v>
      </c>
      <c r="G1635" s="13" t="s">
        <v>12</v>
      </c>
      <c r="H1635" s="13" t="s">
        <v>18</v>
      </c>
      <c r="I1635" s="3">
        <f t="shared" si="175"/>
        <v>65</v>
      </c>
      <c r="J1635" s="7">
        <f t="shared" si="176"/>
        <v>69</v>
      </c>
      <c r="K1635" s="3">
        <f>LEN(H1635)</f>
        <v>5</v>
      </c>
      <c r="L1635" s="13" t="str">
        <f>IF(OR(AND(LEN(H1635&gt;3),ISERROR(FIND("-",H1635,1))),AND(LEN(H1635)&gt;3,ISERROR(FIND("+",H1635,1)))),LEFT(H1635,2),H1635)</f>
        <v>65</v>
      </c>
      <c r="M1635" s="13" t="str">
        <f>IF(AND(LEN(H1635&gt;3),ISERROR(FIND("+",H1635,1))),RIGHT(H1635,2),IF(AND(LEN(H1635)=3,ISERROR(FIND("-",H1635,1))),LEFT(H1635,2),H1635))</f>
        <v>69</v>
      </c>
      <c r="N1635" s="13" t="str">
        <f>SUBSTITUTE(H1635,"+","-")</f>
        <v>65-69</v>
      </c>
      <c r="O1635" s="3">
        <f t="shared" si="177"/>
        <v>5</v>
      </c>
      <c r="P1635" s="3">
        <f t="shared" si="178"/>
        <v>3</v>
      </c>
      <c r="Q1635" s="7">
        <f t="shared" si="179"/>
        <v>65</v>
      </c>
      <c r="R1635" s="7">
        <f t="shared" si="180"/>
        <v>69</v>
      </c>
      <c r="S1635" s="13" t="e">
        <f>VLOOKUP(A1635,history!$B:$F,2,0)</f>
        <v>#N/A</v>
      </c>
      <c r="T1635" s="13">
        <f>VLOOKUP($C1635,日期!$A:$D,3,0)</f>
        <v>5</v>
      </c>
      <c r="U1635" s="13">
        <f>VLOOKUP($C1635,日期!$A:$D,4,0)</f>
        <v>1</v>
      </c>
      <c r="V1635" s="65">
        <f t="shared" si="181"/>
        <v>44317</v>
      </c>
      <c r="W1635" s="13" t="s">
        <v>3199</v>
      </c>
    </row>
    <row r="1636" spans="1:23" ht="15">
      <c r="A1636" s="15">
        <v>2688</v>
      </c>
      <c r="B1636" s="15">
        <v>2021</v>
      </c>
      <c r="C1636" s="13" t="s">
        <v>9</v>
      </c>
      <c r="D1636" s="15">
        <v>20</v>
      </c>
      <c r="E1636" s="13" t="s">
        <v>14</v>
      </c>
      <c r="F1636" s="13" t="s">
        <v>17</v>
      </c>
      <c r="G1636" s="13" t="s">
        <v>12</v>
      </c>
      <c r="H1636" s="13" t="s">
        <v>26</v>
      </c>
      <c r="I1636" s="3">
        <f t="shared" si="175"/>
        <v>30</v>
      </c>
      <c r="J1636" s="7">
        <f t="shared" si="176"/>
        <v>34</v>
      </c>
      <c r="K1636" s="3">
        <f>LEN(H1636)</f>
        <v>5</v>
      </c>
      <c r="L1636" s="13" t="str">
        <f>IF(OR(AND(LEN(H1636&gt;3),ISERROR(FIND("-",H1636,1))),AND(LEN(H1636)&gt;3,ISERROR(FIND("+",H1636,1)))),LEFT(H1636,2),H1636)</f>
        <v>30</v>
      </c>
      <c r="M1636" s="13" t="str">
        <f>IF(AND(LEN(H1636&gt;3),ISERROR(FIND("+",H1636,1))),RIGHT(H1636,2),IF(AND(LEN(H1636)=3,ISERROR(FIND("-",H1636,1))),LEFT(H1636,2),H1636))</f>
        <v>34</v>
      </c>
      <c r="N1636" s="13" t="str">
        <f>SUBSTITUTE(H1636,"+","-")</f>
        <v>30-34</v>
      </c>
      <c r="O1636" s="3">
        <f t="shared" si="177"/>
        <v>5</v>
      </c>
      <c r="P1636" s="3">
        <f t="shared" si="178"/>
        <v>3</v>
      </c>
      <c r="Q1636" s="7">
        <f t="shared" si="179"/>
        <v>30</v>
      </c>
      <c r="R1636" s="7">
        <f t="shared" si="180"/>
        <v>34</v>
      </c>
      <c r="S1636" s="13" t="e">
        <f>VLOOKUP(A1636,history!$B:$F,2,0)</f>
        <v>#N/A</v>
      </c>
      <c r="T1636" s="13">
        <f>VLOOKUP($C1636,日期!$A:$D,3,0)</f>
        <v>5</v>
      </c>
      <c r="U1636" s="13">
        <f>VLOOKUP($C1636,日期!$A:$D,4,0)</f>
        <v>1</v>
      </c>
      <c r="V1636" s="65">
        <f t="shared" si="181"/>
        <v>44317</v>
      </c>
      <c r="W1636" s="13" t="s">
        <v>3200</v>
      </c>
    </row>
    <row r="1637" spans="1:23" ht="15">
      <c r="A1637" s="15">
        <v>2687</v>
      </c>
      <c r="B1637" s="15">
        <v>2021</v>
      </c>
      <c r="C1637" s="13" t="s">
        <v>9</v>
      </c>
      <c r="D1637" s="15">
        <v>20</v>
      </c>
      <c r="E1637" s="13" t="s">
        <v>10</v>
      </c>
      <c r="F1637" s="13" t="s">
        <v>11</v>
      </c>
      <c r="G1637" s="13" t="s">
        <v>12</v>
      </c>
      <c r="H1637" s="13" t="s">
        <v>15</v>
      </c>
      <c r="I1637" s="3">
        <f t="shared" si="175"/>
        <v>70</v>
      </c>
      <c r="J1637" s="7">
        <f t="shared" si="176"/>
        <v>70</v>
      </c>
      <c r="K1637" s="3">
        <f>LEN(H1637)</f>
        <v>3</v>
      </c>
      <c r="L1637" s="13" t="str">
        <f>IF(OR(AND(LEN(H1637&gt;3),ISERROR(FIND("-",H1637,1))),AND(LEN(H1637)&gt;3,ISERROR(FIND("+",H1637,1)))),LEFT(H1637,2),H1637)</f>
        <v>70</v>
      </c>
      <c r="M1637" s="13" t="str">
        <f>IF(AND(LEN(H1637&gt;3),ISERROR(FIND("+",H1637,1))),RIGHT(H1637,2),IF(AND(LEN(H1637)=3,ISERROR(FIND("-",H1637,1))),LEFT(H1637,2),H1637))</f>
        <v>70</v>
      </c>
      <c r="N1637" s="13" t="str">
        <f>SUBSTITUTE(H1637,"+","-")</f>
        <v>70-</v>
      </c>
      <c r="O1637" s="3">
        <f t="shared" si="177"/>
        <v>3</v>
      </c>
      <c r="P1637" s="3">
        <f t="shared" si="178"/>
        <v>3</v>
      </c>
      <c r="Q1637" s="7">
        <f t="shared" si="179"/>
        <v>70</v>
      </c>
      <c r="R1637" s="7">
        <f t="shared" si="180"/>
        <v>70</v>
      </c>
      <c r="S1637" s="13" t="e">
        <f>VLOOKUP(A1637,history!$B:$F,2,0)</f>
        <v>#N/A</v>
      </c>
      <c r="T1637" s="13">
        <f>VLOOKUP($C1637,日期!$A:$D,3,0)</f>
        <v>5</v>
      </c>
      <c r="U1637" s="13">
        <f>VLOOKUP($C1637,日期!$A:$D,4,0)</f>
        <v>1</v>
      </c>
      <c r="V1637" s="65">
        <f t="shared" si="181"/>
        <v>44317</v>
      </c>
      <c r="W1637" s="13" t="s">
        <v>3201</v>
      </c>
    </row>
    <row r="1638" spans="1:23" ht="15">
      <c r="A1638" s="15">
        <v>2686</v>
      </c>
      <c r="B1638" s="15">
        <v>2021</v>
      </c>
      <c r="C1638" s="13" t="s">
        <v>9</v>
      </c>
      <c r="D1638" s="15">
        <v>20</v>
      </c>
      <c r="E1638" s="13" t="s">
        <v>10</v>
      </c>
      <c r="F1638" s="13" t="s">
        <v>11</v>
      </c>
      <c r="G1638" s="13" t="s">
        <v>12</v>
      </c>
      <c r="H1638" s="13" t="s">
        <v>37</v>
      </c>
      <c r="I1638" s="3">
        <f t="shared" si="175"/>
        <v>50</v>
      </c>
      <c r="J1638" s="7">
        <f t="shared" si="176"/>
        <v>54</v>
      </c>
      <c r="K1638" s="3">
        <f>LEN(H1638)</f>
        <v>5</v>
      </c>
      <c r="L1638" s="13" t="str">
        <f>IF(OR(AND(LEN(H1638&gt;3),ISERROR(FIND("-",H1638,1))),AND(LEN(H1638)&gt;3,ISERROR(FIND("+",H1638,1)))),LEFT(H1638,2),H1638)</f>
        <v>50</v>
      </c>
      <c r="M1638" s="13" t="str">
        <f>IF(AND(LEN(H1638&gt;3),ISERROR(FIND("+",H1638,1))),RIGHT(H1638,2),IF(AND(LEN(H1638)=3,ISERROR(FIND("-",H1638,1))),LEFT(H1638,2),H1638))</f>
        <v>54</v>
      </c>
      <c r="N1638" s="13" t="str">
        <f>SUBSTITUTE(H1638,"+","-")</f>
        <v>50-54</v>
      </c>
      <c r="O1638" s="3">
        <f t="shared" si="177"/>
        <v>5</v>
      </c>
      <c r="P1638" s="3">
        <f t="shared" si="178"/>
        <v>3</v>
      </c>
      <c r="Q1638" s="7">
        <f t="shared" si="179"/>
        <v>50</v>
      </c>
      <c r="R1638" s="7">
        <f t="shared" si="180"/>
        <v>54</v>
      </c>
      <c r="S1638" s="13" t="e">
        <f>VLOOKUP(A1638,history!$B:$F,2,0)</f>
        <v>#N/A</v>
      </c>
      <c r="T1638" s="13">
        <f>VLOOKUP($C1638,日期!$A:$D,3,0)</f>
        <v>5</v>
      </c>
      <c r="U1638" s="13">
        <f>VLOOKUP($C1638,日期!$A:$D,4,0)</f>
        <v>1</v>
      </c>
      <c r="V1638" s="65">
        <f t="shared" si="181"/>
        <v>44317</v>
      </c>
      <c r="W1638" s="13" t="s">
        <v>3202</v>
      </c>
    </row>
    <row r="1639" spans="1:23" ht="15">
      <c r="A1639" s="15">
        <v>2685</v>
      </c>
      <c r="B1639" s="15">
        <v>2021</v>
      </c>
      <c r="C1639" s="13" t="s">
        <v>9</v>
      </c>
      <c r="D1639" s="15">
        <v>20</v>
      </c>
      <c r="E1639" s="13" t="s">
        <v>10</v>
      </c>
      <c r="F1639" s="13" t="s">
        <v>17</v>
      </c>
      <c r="G1639" s="13" t="s">
        <v>12</v>
      </c>
      <c r="H1639" s="13" t="s">
        <v>32</v>
      </c>
      <c r="I1639" s="3">
        <f t="shared" si="175"/>
        <v>60</v>
      </c>
      <c r="J1639" s="7">
        <f t="shared" si="176"/>
        <v>64</v>
      </c>
      <c r="K1639" s="3">
        <f>LEN(H1639)</f>
        <v>5</v>
      </c>
      <c r="L1639" s="13" t="str">
        <f>IF(OR(AND(LEN(H1639&gt;3),ISERROR(FIND("-",H1639,1))),AND(LEN(H1639)&gt;3,ISERROR(FIND("+",H1639,1)))),LEFT(H1639,2),H1639)</f>
        <v>60</v>
      </c>
      <c r="M1639" s="13" t="str">
        <f>IF(AND(LEN(H1639&gt;3),ISERROR(FIND("+",H1639,1))),RIGHT(H1639,2),IF(AND(LEN(H1639)=3,ISERROR(FIND("-",H1639,1))),LEFT(H1639,2),H1639))</f>
        <v>64</v>
      </c>
      <c r="N1639" s="13" t="str">
        <f>SUBSTITUTE(H1639,"+","-")</f>
        <v>60-64</v>
      </c>
      <c r="O1639" s="3">
        <f t="shared" si="177"/>
        <v>5</v>
      </c>
      <c r="P1639" s="3">
        <f t="shared" si="178"/>
        <v>3</v>
      </c>
      <c r="Q1639" s="7">
        <f t="shared" si="179"/>
        <v>60</v>
      </c>
      <c r="R1639" s="7">
        <f t="shared" si="180"/>
        <v>64</v>
      </c>
      <c r="S1639" s="13" t="e">
        <f>VLOOKUP(A1639,history!$B:$F,2,0)</f>
        <v>#N/A</v>
      </c>
      <c r="T1639" s="13">
        <f>VLOOKUP($C1639,日期!$A:$D,3,0)</f>
        <v>5</v>
      </c>
      <c r="U1639" s="13">
        <f>VLOOKUP($C1639,日期!$A:$D,4,0)</f>
        <v>1</v>
      </c>
      <c r="V1639" s="65">
        <f t="shared" si="181"/>
        <v>44317</v>
      </c>
      <c r="W1639" s="13" t="s">
        <v>3203</v>
      </c>
    </row>
    <row r="1640" spans="1:23" ht="15">
      <c r="A1640" s="15">
        <v>2684</v>
      </c>
      <c r="B1640" s="15">
        <v>2021</v>
      </c>
      <c r="C1640" s="13" t="s">
        <v>9</v>
      </c>
      <c r="D1640" s="15">
        <v>20</v>
      </c>
      <c r="E1640" s="13" t="s">
        <v>10</v>
      </c>
      <c r="F1640" s="13" t="s">
        <v>17</v>
      </c>
      <c r="G1640" s="13" t="s">
        <v>12</v>
      </c>
      <c r="H1640" s="15">
        <v>2</v>
      </c>
      <c r="I1640" s="3">
        <f t="shared" si="175"/>
        <v>2</v>
      </c>
      <c r="J1640" s="7">
        <f t="shared" si="176"/>
        <v>2</v>
      </c>
      <c r="K1640" s="3">
        <f>LEN(H1640)</f>
        <v>1</v>
      </c>
      <c r="L1640" s="13" t="str">
        <f>IF(OR(AND(LEN(H1640&gt;3),ISERROR(FIND("-",H1640,1))),AND(LEN(H1640)&gt;3,ISERROR(FIND("+",H1640,1)))),LEFT(H1640,2),H1640)</f>
        <v>2</v>
      </c>
      <c r="M1640" s="13" t="str">
        <f>IF(AND(LEN(H1640&gt;3),ISERROR(FIND("+",H1640,1))),RIGHT(H1640,2),IF(AND(LEN(H1640)=3,ISERROR(FIND("-",H1640,1))),LEFT(H1640,2),H1640))</f>
        <v>2</v>
      </c>
      <c r="N1640" s="13" t="str">
        <f>SUBSTITUTE(H1640,"+","-")</f>
        <v>2</v>
      </c>
      <c r="O1640" s="3">
        <f t="shared" si="177"/>
        <v>1</v>
      </c>
      <c r="P1640" s="52" t="e">
        <f t="shared" si="178"/>
        <v>#VALUE!</v>
      </c>
      <c r="Q1640" s="7">
        <f t="shared" si="179"/>
        <v>2</v>
      </c>
      <c r="R1640" s="7">
        <f t="shared" si="180"/>
        <v>2</v>
      </c>
      <c r="S1640" s="13" t="e">
        <f>VLOOKUP(A1640,history!$B:$F,2,0)</f>
        <v>#N/A</v>
      </c>
      <c r="T1640" s="13">
        <f>VLOOKUP($C1640,日期!$A:$D,3,0)</f>
        <v>5</v>
      </c>
      <c r="U1640" s="13">
        <f>VLOOKUP($C1640,日期!$A:$D,4,0)</f>
        <v>1</v>
      </c>
      <c r="V1640" s="65">
        <f t="shared" si="181"/>
        <v>44317</v>
      </c>
      <c r="W1640" s="13" t="s">
        <v>3204</v>
      </c>
    </row>
    <row r="1641" spans="1:23" ht="15">
      <c r="A1641" s="15">
        <v>2683</v>
      </c>
      <c r="B1641" s="15">
        <v>2021</v>
      </c>
      <c r="C1641" s="13" t="s">
        <v>9</v>
      </c>
      <c r="D1641" s="15">
        <v>20</v>
      </c>
      <c r="E1641" s="13" t="s">
        <v>14</v>
      </c>
      <c r="F1641" s="13" t="s">
        <v>11</v>
      </c>
      <c r="G1641" s="13" t="s">
        <v>12</v>
      </c>
      <c r="H1641" s="13" t="s">
        <v>15</v>
      </c>
      <c r="I1641" s="3">
        <f t="shared" si="175"/>
        <v>70</v>
      </c>
      <c r="J1641" s="7">
        <f t="shared" si="176"/>
        <v>70</v>
      </c>
      <c r="K1641" s="3">
        <f>LEN(H1641)</f>
        <v>3</v>
      </c>
      <c r="L1641" s="13" t="str">
        <f>IF(OR(AND(LEN(H1641&gt;3),ISERROR(FIND("-",H1641,1))),AND(LEN(H1641)&gt;3,ISERROR(FIND("+",H1641,1)))),LEFT(H1641,2),H1641)</f>
        <v>70</v>
      </c>
      <c r="M1641" s="13" t="str">
        <f>IF(AND(LEN(H1641&gt;3),ISERROR(FIND("+",H1641,1))),RIGHT(H1641,2),IF(AND(LEN(H1641)=3,ISERROR(FIND("-",H1641,1))),LEFT(H1641,2),H1641))</f>
        <v>70</v>
      </c>
      <c r="N1641" s="13" t="str">
        <f>SUBSTITUTE(H1641,"+","-")</f>
        <v>70-</v>
      </c>
      <c r="O1641" s="3">
        <f t="shared" si="177"/>
        <v>3</v>
      </c>
      <c r="P1641" s="3">
        <f t="shared" si="178"/>
        <v>3</v>
      </c>
      <c r="Q1641" s="7">
        <f t="shared" si="179"/>
        <v>70</v>
      </c>
      <c r="R1641" s="7">
        <f t="shared" si="180"/>
        <v>70</v>
      </c>
      <c r="S1641" s="13" t="e">
        <f>VLOOKUP(A1641,history!$B:$F,2,0)</f>
        <v>#N/A</v>
      </c>
      <c r="T1641" s="13">
        <f>VLOOKUP($C1641,日期!$A:$D,3,0)</f>
        <v>5</v>
      </c>
      <c r="U1641" s="13">
        <f>VLOOKUP($C1641,日期!$A:$D,4,0)</f>
        <v>1</v>
      </c>
      <c r="V1641" s="65">
        <f t="shared" si="181"/>
        <v>44317</v>
      </c>
      <c r="W1641" s="13" t="s">
        <v>3205</v>
      </c>
    </row>
    <row r="1642" spans="1:23" ht="15">
      <c r="A1642" s="15">
        <v>2682</v>
      </c>
      <c r="B1642" s="15">
        <v>2021</v>
      </c>
      <c r="C1642" s="13" t="s">
        <v>9</v>
      </c>
      <c r="D1642" s="15">
        <v>20</v>
      </c>
      <c r="E1642" s="13" t="s">
        <v>14</v>
      </c>
      <c r="F1642" s="13" t="s">
        <v>17</v>
      </c>
      <c r="G1642" s="13" t="s">
        <v>12</v>
      </c>
      <c r="H1642" s="13" t="s">
        <v>18</v>
      </c>
      <c r="I1642" s="3">
        <f t="shared" si="175"/>
        <v>65</v>
      </c>
      <c r="J1642" s="7">
        <f t="shared" si="176"/>
        <v>69</v>
      </c>
      <c r="K1642" s="3">
        <f>LEN(H1642)</f>
        <v>5</v>
      </c>
      <c r="L1642" s="13" t="str">
        <f>IF(OR(AND(LEN(H1642&gt;3),ISERROR(FIND("-",H1642,1))),AND(LEN(H1642)&gt;3,ISERROR(FIND("+",H1642,1)))),LEFT(H1642,2),H1642)</f>
        <v>65</v>
      </c>
      <c r="M1642" s="13" t="str">
        <f>IF(AND(LEN(H1642&gt;3),ISERROR(FIND("+",H1642,1))),RIGHT(H1642,2),IF(AND(LEN(H1642)=3,ISERROR(FIND("-",H1642,1))),LEFT(H1642,2),H1642))</f>
        <v>69</v>
      </c>
      <c r="N1642" s="13" t="str">
        <f>SUBSTITUTE(H1642,"+","-")</f>
        <v>65-69</v>
      </c>
      <c r="O1642" s="3">
        <f t="shared" si="177"/>
        <v>5</v>
      </c>
      <c r="P1642" s="3">
        <f t="shared" si="178"/>
        <v>3</v>
      </c>
      <c r="Q1642" s="7">
        <f t="shared" si="179"/>
        <v>65</v>
      </c>
      <c r="R1642" s="7">
        <f t="shared" si="180"/>
        <v>69</v>
      </c>
      <c r="S1642" s="13" t="e">
        <f>VLOOKUP(A1642,history!$B:$F,2,0)</f>
        <v>#N/A</v>
      </c>
      <c r="T1642" s="13">
        <f>VLOOKUP($C1642,日期!$A:$D,3,0)</f>
        <v>5</v>
      </c>
      <c r="U1642" s="13">
        <f>VLOOKUP($C1642,日期!$A:$D,4,0)</f>
        <v>1</v>
      </c>
      <c r="V1642" s="65">
        <f t="shared" si="181"/>
        <v>44317</v>
      </c>
      <c r="W1642" s="13" t="s">
        <v>3206</v>
      </c>
    </row>
    <row r="1643" spans="1:23" ht="15">
      <c r="A1643" s="15">
        <v>2681</v>
      </c>
      <c r="B1643" s="15">
        <v>2021</v>
      </c>
      <c r="C1643" s="13" t="s">
        <v>9</v>
      </c>
      <c r="D1643" s="15">
        <v>20</v>
      </c>
      <c r="E1643" s="13" t="s">
        <v>14</v>
      </c>
      <c r="F1643" s="13" t="s">
        <v>17</v>
      </c>
      <c r="G1643" s="13" t="s">
        <v>12</v>
      </c>
      <c r="H1643" s="13" t="s">
        <v>26</v>
      </c>
      <c r="I1643" s="3">
        <f t="shared" si="175"/>
        <v>30</v>
      </c>
      <c r="J1643" s="7">
        <f t="shared" si="176"/>
        <v>34</v>
      </c>
      <c r="K1643" s="3">
        <f>LEN(H1643)</f>
        <v>5</v>
      </c>
      <c r="L1643" s="13" t="str">
        <f>IF(OR(AND(LEN(H1643&gt;3),ISERROR(FIND("-",H1643,1))),AND(LEN(H1643)&gt;3,ISERROR(FIND("+",H1643,1)))),LEFT(H1643,2),H1643)</f>
        <v>30</v>
      </c>
      <c r="M1643" s="13" t="str">
        <f>IF(AND(LEN(H1643&gt;3),ISERROR(FIND("+",H1643,1))),RIGHT(H1643,2),IF(AND(LEN(H1643)=3,ISERROR(FIND("-",H1643,1))),LEFT(H1643,2),H1643))</f>
        <v>34</v>
      </c>
      <c r="N1643" s="13" t="str">
        <f>SUBSTITUTE(H1643,"+","-")</f>
        <v>30-34</v>
      </c>
      <c r="O1643" s="3">
        <f t="shared" si="177"/>
        <v>5</v>
      </c>
      <c r="P1643" s="3">
        <f t="shared" si="178"/>
        <v>3</v>
      </c>
      <c r="Q1643" s="7">
        <f t="shared" si="179"/>
        <v>30</v>
      </c>
      <c r="R1643" s="7">
        <f t="shared" si="180"/>
        <v>34</v>
      </c>
      <c r="S1643" s="13" t="e">
        <f>VLOOKUP(A1643,history!$B:$F,2,0)</f>
        <v>#N/A</v>
      </c>
      <c r="T1643" s="13">
        <f>VLOOKUP($C1643,日期!$A:$D,3,0)</f>
        <v>5</v>
      </c>
      <c r="U1643" s="13">
        <f>VLOOKUP($C1643,日期!$A:$D,4,0)</f>
        <v>1</v>
      </c>
      <c r="V1643" s="65">
        <f t="shared" si="181"/>
        <v>44317</v>
      </c>
      <c r="W1643" s="13" t="s">
        <v>3207</v>
      </c>
    </row>
    <row r="1644" spans="1:23" ht="15">
      <c r="A1644" s="15">
        <v>2680</v>
      </c>
      <c r="B1644" s="15">
        <v>2021</v>
      </c>
      <c r="C1644" s="13" t="s">
        <v>9</v>
      </c>
      <c r="D1644" s="15">
        <v>20</v>
      </c>
      <c r="E1644" s="13" t="s">
        <v>10</v>
      </c>
      <c r="F1644" s="13" t="s">
        <v>11</v>
      </c>
      <c r="G1644" s="13" t="s">
        <v>12</v>
      </c>
      <c r="H1644" s="13" t="s">
        <v>15</v>
      </c>
      <c r="I1644" s="3">
        <f t="shared" si="175"/>
        <v>70</v>
      </c>
      <c r="J1644" s="7">
        <f t="shared" si="176"/>
        <v>70</v>
      </c>
      <c r="K1644" s="3">
        <f>LEN(H1644)</f>
        <v>3</v>
      </c>
      <c r="L1644" s="13" t="str">
        <f>IF(OR(AND(LEN(H1644&gt;3),ISERROR(FIND("-",H1644,1))),AND(LEN(H1644)&gt;3,ISERROR(FIND("+",H1644,1)))),LEFT(H1644,2),H1644)</f>
        <v>70</v>
      </c>
      <c r="M1644" s="13" t="str">
        <f>IF(AND(LEN(H1644&gt;3),ISERROR(FIND("+",H1644,1))),RIGHT(H1644,2),IF(AND(LEN(H1644)=3,ISERROR(FIND("-",H1644,1))),LEFT(H1644,2),H1644))</f>
        <v>70</v>
      </c>
      <c r="N1644" s="13" t="str">
        <f>SUBSTITUTE(H1644,"+","-")</f>
        <v>70-</v>
      </c>
      <c r="O1644" s="3">
        <f t="shared" si="177"/>
        <v>3</v>
      </c>
      <c r="P1644" s="3">
        <f t="shared" si="178"/>
        <v>3</v>
      </c>
      <c r="Q1644" s="7">
        <f t="shared" si="179"/>
        <v>70</v>
      </c>
      <c r="R1644" s="7">
        <f t="shared" si="180"/>
        <v>70</v>
      </c>
      <c r="S1644" s="13" t="e">
        <f>VLOOKUP(A1644,history!$B:$F,2,0)</f>
        <v>#N/A</v>
      </c>
      <c r="T1644" s="13">
        <f>VLOOKUP($C1644,日期!$A:$D,3,0)</f>
        <v>5</v>
      </c>
      <c r="U1644" s="13">
        <f>VLOOKUP($C1644,日期!$A:$D,4,0)</f>
        <v>1</v>
      </c>
      <c r="V1644" s="65">
        <f t="shared" si="181"/>
        <v>44317</v>
      </c>
      <c r="W1644" s="13" t="s">
        <v>3208</v>
      </c>
    </row>
    <row r="1645" spans="1:23" ht="15">
      <c r="A1645" s="15">
        <v>2679</v>
      </c>
      <c r="B1645" s="15">
        <v>2021</v>
      </c>
      <c r="C1645" s="13" t="s">
        <v>9</v>
      </c>
      <c r="D1645" s="15">
        <v>20</v>
      </c>
      <c r="E1645" s="13" t="s">
        <v>10</v>
      </c>
      <c r="F1645" s="13" t="s">
        <v>11</v>
      </c>
      <c r="G1645" s="13" t="s">
        <v>12</v>
      </c>
      <c r="H1645" s="13" t="s">
        <v>37</v>
      </c>
      <c r="I1645" s="3">
        <f t="shared" si="175"/>
        <v>50</v>
      </c>
      <c r="J1645" s="7">
        <f t="shared" si="176"/>
        <v>54</v>
      </c>
      <c r="K1645" s="3">
        <f>LEN(H1645)</f>
        <v>5</v>
      </c>
      <c r="L1645" s="13" t="str">
        <f>IF(OR(AND(LEN(H1645&gt;3),ISERROR(FIND("-",H1645,1))),AND(LEN(H1645)&gt;3,ISERROR(FIND("+",H1645,1)))),LEFT(H1645,2),H1645)</f>
        <v>50</v>
      </c>
      <c r="M1645" s="13" t="str">
        <f>IF(AND(LEN(H1645&gt;3),ISERROR(FIND("+",H1645,1))),RIGHT(H1645,2),IF(AND(LEN(H1645)=3,ISERROR(FIND("-",H1645,1))),LEFT(H1645,2),H1645))</f>
        <v>54</v>
      </c>
      <c r="N1645" s="13" t="str">
        <f>SUBSTITUTE(H1645,"+","-")</f>
        <v>50-54</v>
      </c>
      <c r="O1645" s="3">
        <f t="shared" si="177"/>
        <v>5</v>
      </c>
      <c r="P1645" s="3">
        <f t="shared" si="178"/>
        <v>3</v>
      </c>
      <c r="Q1645" s="7">
        <f t="shared" si="179"/>
        <v>50</v>
      </c>
      <c r="R1645" s="7">
        <f t="shared" si="180"/>
        <v>54</v>
      </c>
      <c r="S1645" s="13" t="e">
        <f>VLOOKUP(A1645,history!$B:$F,2,0)</f>
        <v>#N/A</v>
      </c>
      <c r="T1645" s="13">
        <f>VLOOKUP($C1645,日期!$A:$D,3,0)</f>
        <v>5</v>
      </c>
      <c r="U1645" s="13">
        <f>VLOOKUP($C1645,日期!$A:$D,4,0)</f>
        <v>1</v>
      </c>
      <c r="V1645" s="65">
        <f t="shared" si="181"/>
        <v>44317</v>
      </c>
      <c r="W1645" s="13" t="s">
        <v>3209</v>
      </c>
    </row>
    <row r="1646" spans="1:23" ht="15">
      <c r="A1646" s="15">
        <v>2678</v>
      </c>
      <c r="B1646" s="15">
        <v>2021</v>
      </c>
      <c r="C1646" s="13" t="s">
        <v>9</v>
      </c>
      <c r="D1646" s="15">
        <v>20</v>
      </c>
      <c r="E1646" s="13" t="s">
        <v>10</v>
      </c>
      <c r="F1646" s="13" t="s">
        <v>17</v>
      </c>
      <c r="G1646" s="13" t="s">
        <v>12</v>
      </c>
      <c r="H1646" s="13" t="s">
        <v>32</v>
      </c>
      <c r="I1646" s="3">
        <f t="shared" si="175"/>
        <v>60</v>
      </c>
      <c r="J1646" s="7">
        <f t="shared" si="176"/>
        <v>64</v>
      </c>
      <c r="K1646" s="3">
        <f>LEN(H1646)</f>
        <v>5</v>
      </c>
      <c r="L1646" s="13" t="str">
        <f>IF(OR(AND(LEN(H1646&gt;3),ISERROR(FIND("-",H1646,1))),AND(LEN(H1646)&gt;3,ISERROR(FIND("+",H1646,1)))),LEFT(H1646,2),H1646)</f>
        <v>60</v>
      </c>
      <c r="M1646" s="13" t="str">
        <f>IF(AND(LEN(H1646&gt;3),ISERROR(FIND("+",H1646,1))),RIGHT(H1646,2),IF(AND(LEN(H1646)=3,ISERROR(FIND("-",H1646,1))),LEFT(H1646,2),H1646))</f>
        <v>64</v>
      </c>
      <c r="N1646" s="13" t="str">
        <f>SUBSTITUTE(H1646,"+","-")</f>
        <v>60-64</v>
      </c>
      <c r="O1646" s="3">
        <f t="shared" si="177"/>
        <v>5</v>
      </c>
      <c r="P1646" s="3">
        <f t="shared" si="178"/>
        <v>3</v>
      </c>
      <c r="Q1646" s="7">
        <f t="shared" si="179"/>
        <v>60</v>
      </c>
      <c r="R1646" s="7">
        <f t="shared" si="180"/>
        <v>64</v>
      </c>
      <c r="S1646" s="13" t="e">
        <f>VLOOKUP(A1646,history!$B:$F,2,0)</f>
        <v>#N/A</v>
      </c>
      <c r="T1646" s="13">
        <f>VLOOKUP($C1646,日期!$A:$D,3,0)</f>
        <v>5</v>
      </c>
      <c r="U1646" s="13">
        <f>VLOOKUP($C1646,日期!$A:$D,4,0)</f>
        <v>1</v>
      </c>
      <c r="V1646" s="65">
        <f t="shared" si="181"/>
        <v>44317</v>
      </c>
      <c r="W1646" s="13" t="s">
        <v>3210</v>
      </c>
    </row>
    <row r="1647" spans="1:23" ht="15">
      <c r="A1647" s="15">
        <v>2677</v>
      </c>
      <c r="B1647" s="15">
        <v>2021</v>
      </c>
      <c r="C1647" s="13" t="s">
        <v>9</v>
      </c>
      <c r="D1647" s="15">
        <v>20</v>
      </c>
      <c r="E1647" s="13" t="s">
        <v>10</v>
      </c>
      <c r="F1647" s="13" t="s">
        <v>17</v>
      </c>
      <c r="G1647" s="13" t="s">
        <v>12</v>
      </c>
      <c r="H1647" s="15">
        <v>2</v>
      </c>
      <c r="I1647" s="3">
        <f t="shared" si="175"/>
        <v>2</v>
      </c>
      <c r="J1647" s="7">
        <f t="shared" si="176"/>
        <v>2</v>
      </c>
      <c r="K1647" s="3">
        <f>LEN(H1647)</f>
        <v>1</v>
      </c>
      <c r="L1647" s="13" t="str">
        <f>IF(OR(AND(LEN(H1647&gt;3),ISERROR(FIND("-",H1647,1))),AND(LEN(H1647)&gt;3,ISERROR(FIND("+",H1647,1)))),LEFT(H1647,2),H1647)</f>
        <v>2</v>
      </c>
      <c r="M1647" s="13" t="str">
        <f>IF(AND(LEN(H1647&gt;3),ISERROR(FIND("+",H1647,1))),RIGHT(H1647,2),IF(AND(LEN(H1647)=3,ISERROR(FIND("-",H1647,1))),LEFT(H1647,2),H1647))</f>
        <v>2</v>
      </c>
      <c r="N1647" s="13" t="str">
        <f>SUBSTITUTE(H1647,"+","-")</f>
        <v>2</v>
      </c>
      <c r="O1647" s="3">
        <f t="shared" si="177"/>
        <v>1</v>
      </c>
      <c r="P1647" s="52" t="e">
        <f t="shared" si="178"/>
        <v>#VALUE!</v>
      </c>
      <c r="Q1647" s="7">
        <f t="shared" si="179"/>
        <v>2</v>
      </c>
      <c r="R1647" s="7">
        <f t="shared" si="180"/>
        <v>2</v>
      </c>
      <c r="S1647" s="13" t="e">
        <f>VLOOKUP(A1647,history!$B:$F,2,0)</f>
        <v>#N/A</v>
      </c>
      <c r="T1647" s="13">
        <f>VLOOKUP($C1647,日期!$A:$D,3,0)</f>
        <v>5</v>
      </c>
      <c r="U1647" s="13">
        <f>VLOOKUP($C1647,日期!$A:$D,4,0)</f>
        <v>1</v>
      </c>
      <c r="V1647" s="65">
        <f t="shared" si="181"/>
        <v>44317</v>
      </c>
      <c r="W1647" s="13" t="s">
        <v>3211</v>
      </c>
    </row>
    <row r="1648" spans="1:23" ht="15">
      <c r="A1648" s="15">
        <v>2676</v>
      </c>
      <c r="B1648" s="15">
        <v>2021</v>
      </c>
      <c r="C1648" s="13" t="s">
        <v>9</v>
      </c>
      <c r="D1648" s="15">
        <v>20</v>
      </c>
      <c r="E1648" s="13" t="s">
        <v>14</v>
      </c>
      <c r="F1648" s="13" t="s">
        <v>11</v>
      </c>
      <c r="G1648" s="13" t="s">
        <v>12</v>
      </c>
      <c r="H1648" s="13" t="s">
        <v>15</v>
      </c>
      <c r="I1648" s="3">
        <f t="shared" si="175"/>
        <v>70</v>
      </c>
      <c r="J1648" s="7">
        <f t="shared" si="176"/>
        <v>70</v>
      </c>
      <c r="K1648" s="3">
        <f>LEN(H1648)</f>
        <v>3</v>
      </c>
      <c r="L1648" s="13" t="str">
        <f>IF(OR(AND(LEN(H1648&gt;3),ISERROR(FIND("-",H1648,1))),AND(LEN(H1648)&gt;3,ISERROR(FIND("+",H1648,1)))),LEFT(H1648,2),H1648)</f>
        <v>70</v>
      </c>
      <c r="M1648" s="13" t="str">
        <f>IF(AND(LEN(H1648&gt;3),ISERROR(FIND("+",H1648,1))),RIGHT(H1648,2),IF(AND(LEN(H1648)=3,ISERROR(FIND("-",H1648,1))),LEFT(H1648,2),H1648))</f>
        <v>70</v>
      </c>
      <c r="N1648" s="13" t="str">
        <f>SUBSTITUTE(H1648,"+","-")</f>
        <v>70-</v>
      </c>
      <c r="O1648" s="3">
        <f t="shared" si="177"/>
        <v>3</v>
      </c>
      <c r="P1648" s="3">
        <f t="shared" si="178"/>
        <v>3</v>
      </c>
      <c r="Q1648" s="7">
        <f t="shared" si="179"/>
        <v>70</v>
      </c>
      <c r="R1648" s="7">
        <f t="shared" si="180"/>
        <v>70</v>
      </c>
      <c r="S1648" s="13" t="e">
        <f>VLOOKUP(A1648,history!$B:$F,2,0)</f>
        <v>#N/A</v>
      </c>
      <c r="T1648" s="13">
        <f>VLOOKUP($C1648,日期!$A:$D,3,0)</f>
        <v>5</v>
      </c>
      <c r="U1648" s="13">
        <f>VLOOKUP($C1648,日期!$A:$D,4,0)</f>
        <v>1</v>
      </c>
      <c r="V1648" s="65">
        <f t="shared" si="181"/>
        <v>44317</v>
      </c>
      <c r="W1648" s="13" t="s">
        <v>3212</v>
      </c>
    </row>
    <row r="1649" spans="1:23" ht="15">
      <c r="A1649" s="15">
        <v>2675</v>
      </c>
      <c r="B1649" s="15">
        <v>2021</v>
      </c>
      <c r="C1649" s="13" t="s">
        <v>9</v>
      </c>
      <c r="D1649" s="15">
        <v>20</v>
      </c>
      <c r="E1649" s="13" t="s">
        <v>14</v>
      </c>
      <c r="F1649" s="13" t="s">
        <v>17</v>
      </c>
      <c r="G1649" s="13" t="s">
        <v>12</v>
      </c>
      <c r="H1649" s="13" t="s">
        <v>18</v>
      </c>
      <c r="I1649" s="3">
        <f t="shared" si="175"/>
        <v>65</v>
      </c>
      <c r="J1649" s="7">
        <f t="shared" si="176"/>
        <v>69</v>
      </c>
      <c r="K1649" s="3">
        <f>LEN(H1649)</f>
        <v>5</v>
      </c>
      <c r="L1649" s="13" t="str">
        <f>IF(OR(AND(LEN(H1649&gt;3),ISERROR(FIND("-",H1649,1))),AND(LEN(H1649)&gt;3,ISERROR(FIND("+",H1649,1)))),LEFT(H1649,2),H1649)</f>
        <v>65</v>
      </c>
      <c r="M1649" s="13" t="str">
        <f>IF(AND(LEN(H1649&gt;3),ISERROR(FIND("+",H1649,1))),RIGHT(H1649,2),IF(AND(LEN(H1649)=3,ISERROR(FIND("-",H1649,1))),LEFT(H1649,2),H1649))</f>
        <v>69</v>
      </c>
      <c r="N1649" s="13" t="str">
        <f>SUBSTITUTE(H1649,"+","-")</f>
        <v>65-69</v>
      </c>
      <c r="O1649" s="3">
        <f t="shared" si="177"/>
        <v>5</v>
      </c>
      <c r="P1649" s="3">
        <f t="shared" si="178"/>
        <v>3</v>
      </c>
      <c r="Q1649" s="7">
        <f t="shared" si="179"/>
        <v>65</v>
      </c>
      <c r="R1649" s="7">
        <f t="shared" si="180"/>
        <v>69</v>
      </c>
      <c r="S1649" s="13" t="e">
        <f>VLOOKUP(A1649,history!$B:$F,2,0)</f>
        <v>#N/A</v>
      </c>
      <c r="T1649" s="13">
        <f>VLOOKUP($C1649,日期!$A:$D,3,0)</f>
        <v>5</v>
      </c>
      <c r="U1649" s="13">
        <f>VLOOKUP($C1649,日期!$A:$D,4,0)</f>
        <v>1</v>
      </c>
      <c r="V1649" s="65">
        <f t="shared" si="181"/>
        <v>44317</v>
      </c>
      <c r="W1649" s="13" t="s">
        <v>3213</v>
      </c>
    </row>
    <row r="1650" spans="1:23" ht="15">
      <c r="A1650" s="15">
        <v>2674</v>
      </c>
      <c r="B1650" s="15">
        <v>2021</v>
      </c>
      <c r="C1650" s="13" t="s">
        <v>9</v>
      </c>
      <c r="D1650" s="15">
        <v>20</v>
      </c>
      <c r="E1650" s="13" t="s">
        <v>14</v>
      </c>
      <c r="F1650" s="13" t="s">
        <v>17</v>
      </c>
      <c r="G1650" s="13" t="s">
        <v>12</v>
      </c>
      <c r="H1650" s="13" t="s">
        <v>26</v>
      </c>
      <c r="I1650" s="3">
        <f t="shared" si="175"/>
        <v>30</v>
      </c>
      <c r="J1650" s="7">
        <f t="shared" si="176"/>
        <v>34</v>
      </c>
      <c r="K1650" s="3">
        <f>LEN(H1650)</f>
        <v>5</v>
      </c>
      <c r="L1650" s="13" t="str">
        <f>IF(OR(AND(LEN(H1650&gt;3),ISERROR(FIND("-",H1650,1))),AND(LEN(H1650)&gt;3,ISERROR(FIND("+",H1650,1)))),LEFT(H1650,2),H1650)</f>
        <v>30</v>
      </c>
      <c r="M1650" s="13" t="str">
        <f>IF(AND(LEN(H1650&gt;3),ISERROR(FIND("+",H1650,1))),RIGHT(H1650,2),IF(AND(LEN(H1650)=3,ISERROR(FIND("-",H1650,1))),LEFT(H1650,2),H1650))</f>
        <v>34</v>
      </c>
      <c r="N1650" s="13" t="str">
        <f>SUBSTITUTE(H1650,"+","-")</f>
        <v>30-34</v>
      </c>
      <c r="O1650" s="3">
        <f t="shared" si="177"/>
        <v>5</v>
      </c>
      <c r="P1650" s="3">
        <f t="shared" si="178"/>
        <v>3</v>
      </c>
      <c r="Q1650" s="7">
        <f t="shared" si="179"/>
        <v>30</v>
      </c>
      <c r="R1650" s="7">
        <f t="shared" si="180"/>
        <v>34</v>
      </c>
      <c r="S1650" s="13" t="e">
        <f>VLOOKUP(A1650,history!$B:$F,2,0)</f>
        <v>#N/A</v>
      </c>
      <c r="T1650" s="13">
        <f>VLOOKUP($C1650,日期!$A:$D,3,0)</f>
        <v>5</v>
      </c>
      <c r="U1650" s="13">
        <f>VLOOKUP($C1650,日期!$A:$D,4,0)</f>
        <v>1</v>
      </c>
      <c r="V1650" s="65">
        <f t="shared" si="181"/>
        <v>44317</v>
      </c>
      <c r="W1650" s="13" t="s">
        <v>3214</v>
      </c>
    </row>
    <row r="1651" spans="1:23" ht="15">
      <c r="A1651" s="15">
        <v>2673</v>
      </c>
      <c r="B1651" s="15">
        <v>2021</v>
      </c>
      <c r="C1651" s="13" t="s">
        <v>9</v>
      </c>
      <c r="D1651" s="15">
        <v>20</v>
      </c>
      <c r="E1651" s="13" t="s">
        <v>10</v>
      </c>
      <c r="F1651" s="13" t="s">
        <v>11</v>
      </c>
      <c r="G1651" s="13" t="s">
        <v>12</v>
      </c>
      <c r="H1651" s="13" t="s">
        <v>15</v>
      </c>
      <c r="I1651" s="3">
        <f t="shared" si="175"/>
        <v>70</v>
      </c>
      <c r="J1651" s="7">
        <f t="shared" si="176"/>
        <v>70</v>
      </c>
      <c r="K1651" s="3">
        <f>LEN(H1651)</f>
        <v>3</v>
      </c>
      <c r="L1651" s="13" t="str">
        <f>IF(OR(AND(LEN(H1651&gt;3),ISERROR(FIND("-",H1651,1))),AND(LEN(H1651)&gt;3,ISERROR(FIND("+",H1651,1)))),LEFT(H1651,2),H1651)</f>
        <v>70</v>
      </c>
      <c r="M1651" s="13" t="str">
        <f>IF(AND(LEN(H1651&gt;3),ISERROR(FIND("+",H1651,1))),RIGHT(H1651,2),IF(AND(LEN(H1651)=3,ISERROR(FIND("-",H1651,1))),LEFT(H1651,2),H1651))</f>
        <v>70</v>
      </c>
      <c r="N1651" s="13" t="str">
        <f>SUBSTITUTE(H1651,"+","-")</f>
        <v>70-</v>
      </c>
      <c r="O1651" s="3">
        <f t="shared" si="177"/>
        <v>3</v>
      </c>
      <c r="P1651" s="3">
        <f t="shared" si="178"/>
        <v>3</v>
      </c>
      <c r="Q1651" s="7">
        <f t="shared" si="179"/>
        <v>70</v>
      </c>
      <c r="R1651" s="7">
        <f t="shared" si="180"/>
        <v>70</v>
      </c>
      <c r="S1651" s="13" t="e">
        <f>VLOOKUP(A1651,history!$B:$F,2,0)</f>
        <v>#N/A</v>
      </c>
      <c r="T1651" s="13">
        <f>VLOOKUP($C1651,日期!$A:$D,3,0)</f>
        <v>5</v>
      </c>
      <c r="U1651" s="13">
        <f>VLOOKUP($C1651,日期!$A:$D,4,0)</f>
        <v>1</v>
      </c>
      <c r="V1651" s="65">
        <f t="shared" si="181"/>
        <v>44317</v>
      </c>
      <c r="W1651" s="13" t="s">
        <v>3215</v>
      </c>
    </row>
    <row r="1652" spans="1:23" ht="15">
      <c r="A1652" s="15">
        <v>2672</v>
      </c>
      <c r="B1652" s="15">
        <v>2021</v>
      </c>
      <c r="C1652" s="13" t="s">
        <v>9</v>
      </c>
      <c r="D1652" s="15">
        <v>20</v>
      </c>
      <c r="E1652" s="13" t="s">
        <v>10</v>
      </c>
      <c r="F1652" s="13" t="s">
        <v>11</v>
      </c>
      <c r="G1652" s="13" t="s">
        <v>12</v>
      </c>
      <c r="H1652" s="13" t="s">
        <v>37</v>
      </c>
      <c r="I1652" s="3">
        <f t="shared" si="175"/>
        <v>50</v>
      </c>
      <c r="J1652" s="7">
        <f t="shared" si="176"/>
        <v>54</v>
      </c>
      <c r="K1652" s="3">
        <f>LEN(H1652)</f>
        <v>5</v>
      </c>
      <c r="L1652" s="13" t="str">
        <f>IF(OR(AND(LEN(H1652&gt;3),ISERROR(FIND("-",H1652,1))),AND(LEN(H1652)&gt;3,ISERROR(FIND("+",H1652,1)))),LEFT(H1652,2),H1652)</f>
        <v>50</v>
      </c>
      <c r="M1652" s="13" t="str">
        <f>IF(AND(LEN(H1652&gt;3),ISERROR(FIND("+",H1652,1))),RIGHT(H1652,2),IF(AND(LEN(H1652)=3,ISERROR(FIND("-",H1652,1))),LEFT(H1652,2),H1652))</f>
        <v>54</v>
      </c>
      <c r="N1652" s="13" t="str">
        <f>SUBSTITUTE(H1652,"+","-")</f>
        <v>50-54</v>
      </c>
      <c r="O1652" s="3">
        <f t="shared" si="177"/>
        <v>5</v>
      </c>
      <c r="P1652" s="3">
        <f t="shared" si="178"/>
        <v>3</v>
      </c>
      <c r="Q1652" s="7">
        <f t="shared" si="179"/>
        <v>50</v>
      </c>
      <c r="R1652" s="7">
        <f t="shared" si="180"/>
        <v>54</v>
      </c>
      <c r="S1652" s="13" t="e">
        <f>VLOOKUP(A1652,history!$B:$F,2,0)</f>
        <v>#N/A</v>
      </c>
      <c r="T1652" s="13">
        <f>VLOOKUP($C1652,日期!$A:$D,3,0)</f>
        <v>5</v>
      </c>
      <c r="U1652" s="13">
        <f>VLOOKUP($C1652,日期!$A:$D,4,0)</f>
        <v>1</v>
      </c>
      <c r="V1652" s="65">
        <f t="shared" si="181"/>
        <v>44317</v>
      </c>
      <c r="W1652" s="13" t="s">
        <v>3216</v>
      </c>
    </row>
    <row r="1653" spans="1:23" ht="15">
      <c r="A1653" s="15">
        <v>2671</v>
      </c>
      <c r="B1653" s="15">
        <v>2021</v>
      </c>
      <c r="C1653" s="13" t="s">
        <v>9</v>
      </c>
      <c r="D1653" s="15">
        <v>20</v>
      </c>
      <c r="E1653" s="13" t="s">
        <v>10</v>
      </c>
      <c r="F1653" s="13" t="s">
        <v>17</v>
      </c>
      <c r="G1653" s="13" t="s">
        <v>12</v>
      </c>
      <c r="H1653" s="13" t="s">
        <v>32</v>
      </c>
      <c r="I1653" s="3">
        <f t="shared" si="175"/>
        <v>60</v>
      </c>
      <c r="J1653" s="7">
        <f t="shared" si="176"/>
        <v>64</v>
      </c>
      <c r="K1653" s="3">
        <f>LEN(H1653)</f>
        <v>5</v>
      </c>
      <c r="L1653" s="13" t="str">
        <f>IF(OR(AND(LEN(H1653&gt;3),ISERROR(FIND("-",H1653,1))),AND(LEN(H1653)&gt;3,ISERROR(FIND("+",H1653,1)))),LEFT(H1653,2),H1653)</f>
        <v>60</v>
      </c>
      <c r="M1653" s="13" t="str">
        <f>IF(AND(LEN(H1653&gt;3),ISERROR(FIND("+",H1653,1))),RIGHT(H1653,2),IF(AND(LEN(H1653)=3,ISERROR(FIND("-",H1653,1))),LEFT(H1653,2),H1653))</f>
        <v>64</v>
      </c>
      <c r="N1653" s="13" t="str">
        <f>SUBSTITUTE(H1653,"+","-")</f>
        <v>60-64</v>
      </c>
      <c r="O1653" s="3">
        <f t="shared" si="177"/>
        <v>5</v>
      </c>
      <c r="P1653" s="3">
        <f t="shared" si="178"/>
        <v>3</v>
      </c>
      <c r="Q1653" s="7">
        <f t="shared" si="179"/>
        <v>60</v>
      </c>
      <c r="R1653" s="7">
        <f t="shared" si="180"/>
        <v>64</v>
      </c>
      <c r="S1653" s="13" t="e">
        <f>VLOOKUP(A1653,history!$B:$F,2,0)</f>
        <v>#N/A</v>
      </c>
      <c r="T1653" s="13">
        <f>VLOOKUP($C1653,日期!$A:$D,3,0)</f>
        <v>5</v>
      </c>
      <c r="U1653" s="13">
        <f>VLOOKUP($C1653,日期!$A:$D,4,0)</f>
        <v>1</v>
      </c>
      <c r="V1653" s="65">
        <f t="shared" si="181"/>
        <v>44317</v>
      </c>
      <c r="W1653" s="13" t="s">
        <v>3217</v>
      </c>
    </row>
    <row r="1654" spans="1:23" ht="15">
      <c r="A1654" s="15">
        <v>2670</v>
      </c>
      <c r="B1654" s="15">
        <v>2021</v>
      </c>
      <c r="C1654" s="13" t="s">
        <v>9</v>
      </c>
      <c r="D1654" s="15">
        <v>20</v>
      </c>
      <c r="E1654" s="13" t="s">
        <v>10</v>
      </c>
      <c r="F1654" s="13" t="s">
        <v>17</v>
      </c>
      <c r="G1654" s="13" t="s">
        <v>12</v>
      </c>
      <c r="H1654" s="13" t="s">
        <v>16</v>
      </c>
      <c r="I1654" s="3">
        <f t="shared" si="175"/>
        <v>15</v>
      </c>
      <c r="J1654" s="7">
        <f t="shared" si="176"/>
        <v>19</v>
      </c>
      <c r="K1654" s="3">
        <f>LEN(H1654)</f>
        <v>5</v>
      </c>
      <c r="L1654" s="13" t="str">
        <f>IF(OR(AND(LEN(H1654&gt;3),ISERROR(FIND("-",H1654,1))),AND(LEN(H1654)&gt;3,ISERROR(FIND("+",H1654,1)))),LEFT(H1654,2),H1654)</f>
        <v>15</v>
      </c>
      <c r="M1654" s="13" t="str">
        <f>IF(AND(LEN(H1654&gt;3),ISERROR(FIND("+",H1654,1))),RIGHT(H1654,2),IF(AND(LEN(H1654)=3,ISERROR(FIND("-",H1654,1))),LEFT(H1654,2),H1654))</f>
        <v>19</v>
      </c>
      <c r="N1654" s="13" t="str">
        <f>SUBSTITUTE(H1654,"+","-")</f>
        <v>15-19</v>
      </c>
      <c r="O1654" s="3">
        <f t="shared" si="177"/>
        <v>5</v>
      </c>
      <c r="P1654" s="3">
        <f t="shared" si="178"/>
        <v>3</v>
      </c>
      <c r="Q1654" s="7">
        <f t="shared" si="179"/>
        <v>15</v>
      </c>
      <c r="R1654" s="7">
        <f t="shared" si="180"/>
        <v>19</v>
      </c>
      <c r="S1654" s="13" t="e">
        <f>VLOOKUP(A1654,history!$B:$F,2,0)</f>
        <v>#N/A</v>
      </c>
      <c r="T1654" s="13">
        <f>VLOOKUP($C1654,日期!$A:$D,3,0)</f>
        <v>5</v>
      </c>
      <c r="U1654" s="13">
        <f>VLOOKUP($C1654,日期!$A:$D,4,0)</f>
        <v>1</v>
      </c>
      <c r="V1654" s="65">
        <f t="shared" si="181"/>
        <v>44317</v>
      </c>
      <c r="W1654" s="13" t="s">
        <v>3218</v>
      </c>
    </row>
    <row r="1655" spans="1:23" ht="15">
      <c r="A1655" s="15">
        <v>2669</v>
      </c>
      <c r="B1655" s="15">
        <v>2021</v>
      </c>
      <c r="C1655" s="13" t="s">
        <v>9</v>
      </c>
      <c r="D1655" s="15">
        <v>20</v>
      </c>
      <c r="E1655" s="13" t="s">
        <v>14</v>
      </c>
      <c r="F1655" s="13" t="s">
        <v>11</v>
      </c>
      <c r="G1655" s="13" t="s">
        <v>12</v>
      </c>
      <c r="H1655" s="13" t="s">
        <v>15</v>
      </c>
      <c r="I1655" s="3">
        <f t="shared" si="175"/>
        <v>70</v>
      </c>
      <c r="J1655" s="7">
        <f t="shared" si="176"/>
        <v>70</v>
      </c>
      <c r="K1655" s="3">
        <f>LEN(H1655)</f>
        <v>3</v>
      </c>
      <c r="L1655" s="13" t="str">
        <f>IF(OR(AND(LEN(H1655&gt;3),ISERROR(FIND("-",H1655,1))),AND(LEN(H1655)&gt;3,ISERROR(FIND("+",H1655,1)))),LEFT(H1655,2),H1655)</f>
        <v>70</v>
      </c>
      <c r="M1655" s="13" t="str">
        <f>IF(AND(LEN(H1655&gt;3),ISERROR(FIND("+",H1655,1))),RIGHT(H1655,2),IF(AND(LEN(H1655)=3,ISERROR(FIND("-",H1655,1))),LEFT(H1655,2),H1655))</f>
        <v>70</v>
      </c>
      <c r="N1655" s="13" t="str">
        <f>SUBSTITUTE(H1655,"+","-")</f>
        <v>70-</v>
      </c>
      <c r="O1655" s="3">
        <f t="shared" si="177"/>
        <v>3</v>
      </c>
      <c r="P1655" s="3">
        <f t="shared" si="178"/>
        <v>3</v>
      </c>
      <c r="Q1655" s="7">
        <f t="shared" si="179"/>
        <v>70</v>
      </c>
      <c r="R1655" s="7">
        <f t="shared" si="180"/>
        <v>70</v>
      </c>
      <c r="S1655" s="13" t="e">
        <f>VLOOKUP(A1655,history!$B:$F,2,0)</f>
        <v>#N/A</v>
      </c>
      <c r="T1655" s="13">
        <f>VLOOKUP($C1655,日期!$A:$D,3,0)</f>
        <v>5</v>
      </c>
      <c r="U1655" s="13">
        <f>VLOOKUP($C1655,日期!$A:$D,4,0)</f>
        <v>1</v>
      </c>
      <c r="V1655" s="65">
        <f t="shared" si="181"/>
        <v>44317</v>
      </c>
      <c r="W1655" s="13" t="s">
        <v>3219</v>
      </c>
    </row>
    <row r="1656" spans="1:23" ht="15">
      <c r="A1656" s="15">
        <v>2668</v>
      </c>
      <c r="B1656" s="15">
        <v>2021</v>
      </c>
      <c r="C1656" s="13" t="s">
        <v>9</v>
      </c>
      <c r="D1656" s="15">
        <v>20</v>
      </c>
      <c r="E1656" s="13" t="s">
        <v>14</v>
      </c>
      <c r="F1656" s="13" t="s">
        <v>17</v>
      </c>
      <c r="G1656" s="13" t="s">
        <v>12</v>
      </c>
      <c r="H1656" s="13" t="s">
        <v>18</v>
      </c>
      <c r="I1656" s="3">
        <f t="shared" si="175"/>
        <v>65</v>
      </c>
      <c r="J1656" s="7">
        <f t="shared" si="176"/>
        <v>69</v>
      </c>
      <c r="K1656" s="3">
        <f>LEN(H1656)</f>
        <v>5</v>
      </c>
      <c r="L1656" s="13" t="str">
        <f>IF(OR(AND(LEN(H1656&gt;3),ISERROR(FIND("-",H1656,1))),AND(LEN(H1656)&gt;3,ISERROR(FIND("+",H1656,1)))),LEFT(H1656,2),H1656)</f>
        <v>65</v>
      </c>
      <c r="M1656" s="13" t="str">
        <f>IF(AND(LEN(H1656&gt;3),ISERROR(FIND("+",H1656,1))),RIGHT(H1656,2),IF(AND(LEN(H1656)=3,ISERROR(FIND("-",H1656,1))),LEFT(H1656,2),H1656))</f>
        <v>69</v>
      </c>
      <c r="N1656" s="13" t="str">
        <f>SUBSTITUTE(H1656,"+","-")</f>
        <v>65-69</v>
      </c>
      <c r="O1656" s="3">
        <f t="shared" si="177"/>
        <v>5</v>
      </c>
      <c r="P1656" s="3">
        <f t="shared" si="178"/>
        <v>3</v>
      </c>
      <c r="Q1656" s="7">
        <f t="shared" si="179"/>
        <v>65</v>
      </c>
      <c r="R1656" s="7">
        <f t="shared" si="180"/>
        <v>69</v>
      </c>
      <c r="S1656" s="13" t="e">
        <f>VLOOKUP(A1656,history!$B:$F,2,0)</f>
        <v>#N/A</v>
      </c>
      <c r="T1656" s="13">
        <f>VLOOKUP($C1656,日期!$A:$D,3,0)</f>
        <v>5</v>
      </c>
      <c r="U1656" s="13">
        <f>VLOOKUP($C1656,日期!$A:$D,4,0)</f>
        <v>1</v>
      </c>
      <c r="V1656" s="65">
        <f t="shared" si="181"/>
        <v>44317</v>
      </c>
      <c r="W1656" s="13" t="s">
        <v>3220</v>
      </c>
    </row>
    <row r="1657" spans="1:23" ht="15">
      <c r="A1657" s="15">
        <v>2667</v>
      </c>
      <c r="B1657" s="15">
        <v>2021</v>
      </c>
      <c r="C1657" s="13" t="s">
        <v>9</v>
      </c>
      <c r="D1657" s="15">
        <v>20</v>
      </c>
      <c r="E1657" s="13" t="s">
        <v>14</v>
      </c>
      <c r="F1657" s="13" t="s">
        <v>17</v>
      </c>
      <c r="G1657" s="13" t="s">
        <v>12</v>
      </c>
      <c r="H1657" s="13" t="s">
        <v>26</v>
      </c>
      <c r="I1657" s="3">
        <f t="shared" si="175"/>
        <v>30</v>
      </c>
      <c r="J1657" s="7">
        <f t="shared" si="176"/>
        <v>34</v>
      </c>
      <c r="K1657" s="3">
        <f>LEN(H1657)</f>
        <v>5</v>
      </c>
      <c r="L1657" s="13" t="str">
        <f>IF(OR(AND(LEN(H1657&gt;3),ISERROR(FIND("-",H1657,1))),AND(LEN(H1657)&gt;3,ISERROR(FIND("+",H1657,1)))),LEFT(H1657,2),H1657)</f>
        <v>30</v>
      </c>
      <c r="M1657" s="13" t="str">
        <f>IF(AND(LEN(H1657&gt;3),ISERROR(FIND("+",H1657,1))),RIGHT(H1657,2),IF(AND(LEN(H1657)=3,ISERROR(FIND("-",H1657,1))),LEFT(H1657,2),H1657))</f>
        <v>34</v>
      </c>
      <c r="N1657" s="13" t="str">
        <f>SUBSTITUTE(H1657,"+","-")</f>
        <v>30-34</v>
      </c>
      <c r="O1657" s="3">
        <f t="shared" si="177"/>
        <v>5</v>
      </c>
      <c r="P1657" s="3">
        <f t="shared" si="178"/>
        <v>3</v>
      </c>
      <c r="Q1657" s="7">
        <f t="shared" si="179"/>
        <v>30</v>
      </c>
      <c r="R1657" s="7">
        <f t="shared" si="180"/>
        <v>34</v>
      </c>
      <c r="S1657" s="13" t="e">
        <f>VLOOKUP(A1657,history!$B:$F,2,0)</f>
        <v>#N/A</v>
      </c>
      <c r="T1657" s="13">
        <f>VLOOKUP($C1657,日期!$A:$D,3,0)</f>
        <v>5</v>
      </c>
      <c r="U1657" s="13">
        <f>VLOOKUP($C1657,日期!$A:$D,4,0)</f>
        <v>1</v>
      </c>
      <c r="V1657" s="65">
        <f t="shared" si="181"/>
        <v>44317</v>
      </c>
      <c r="W1657" s="13" t="s">
        <v>3221</v>
      </c>
    </row>
    <row r="1658" spans="1:23" ht="15">
      <c r="A1658" s="15">
        <v>2666</v>
      </c>
      <c r="B1658" s="15">
        <v>2021</v>
      </c>
      <c r="C1658" s="13" t="s">
        <v>9</v>
      </c>
      <c r="D1658" s="15">
        <v>20</v>
      </c>
      <c r="E1658" s="13" t="s">
        <v>10</v>
      </c>
      <c r="F1658" s="13" t="s">
        <v>11</v>
      </c>
      <c r="G1658" s="13" t="s">
        <v>12</v>
      </c>
      <c r="H1658" s="13" t="s">
        <v>15</v>
      </c>
      <c r="I1658" s="3">
        <f t="shared" si="175"/>
        <v>70</v>
      </c>
      <c r="J1658" s="7">
        <f t="shared" si="176"/>
        <v>70</v>
      </c>
      <c r="K1658" s="3">
        <f>LEN(H1658)</f>
        <v>3</v>
      </c>
      <c r="L1658" s="13" t="str">
        <f>IF(OR(AND(LEN(H1658&gt;3),ISERROR(FIND("-",H1658,1))),AND(LEN(H1658)&gt;3,ISERROR(FIND("+",H1658,1)))),LEFT(H1658,2),H1658)</f>
        <v>70</v>
      </c>
      <c r="M1658" s="13" t="str">
        <f>IF(AND(LEN(H1658&gt;3),ISERROR(FIND("+",H1658,1))),RIGHT(H1658,2),IF(AND(LEN(H1658)=3,ISERROR(FIND("-",H1658,1))),LEFT(H1658,2),H1658))</f>
        <v>70</v>
      </c>
      <c r="N1658" s="13" t="str">
        <f>SUBSTITUTE(H1658,"+","-")</f>
        <v>70-</v>
      </c>
      <c r="O1658" s="3">
        <f t="shared" si="177"/>
        <v>3</v>
      </c>
      <c r="P1658" s="3">
        <f t="shared" si="178"/>
        <v>3</v>
      </c>
      <c r="Q1658" s="7">
        <f t="shared" si="179"/>
        <v>70</v>
      </c>
      <c r="R1658" s="7">
        <f t="shared" si="180"/>
        <v>70</v>
      </c>
      <c r="S1658" s="13" t="e">
        <f>VLOOKUP(A1658,history!$B:$F,2,0)</f>
        <v>#N/A</v>
      </c>
      <c r="T1658" s="13">
        <f>VLOOKUP($C1658,日期!$A:$D,3,0)</f>
        <v>5</v>
      </c>
      <c r="U1658" s="13">
        <f>VLOOKUP($C1658,日期!$A:$D,4,0)</f>
        <v>1</v>
      </c>
      <c r="V1658" s="65">
        <f t="shared" si="181"/>
        <v>44317</v>
      </c>
      <c r="W1658" s="13" t="s">
        <v>3222</v>
      </c>
    </row>
    <row r="1659" spans="1:23" ht="15">
      <c r="A1659" s="15">
        <v>2665</v>
      </c>
      <c r="B1659" s="15">
        <v>2021</v>
      </c>
      <c r="C1659" s="13" t="s">
        <v>9</v>
      </c>
      <c r="D1659" s="15">
        <v>20</v>
      </c>
      <c r="E1659" s="13" t="s">
        <v>10</v>
      </c>
      <c r="F1659" s="13" t="s">
        <v>11</v>
      </c>
      <c r="G1659" s="13" t="s">
        <v>12</v>
      </c>
      <c r="H1659" s="13" t="s">
        <v>37</v>
      </c>
      <c r="I1659" s="3">
        <f t="shared" si="175"/>
        <v>50</v>
      </c>
      <c r="J1659" s="7">
        <f t="shared" si="176"/>
        <v>54</v>
      </c>
      <c r="K1659" s="3">
        <f>LEN(H1659)</f>
        <v>5</v>
      </c>
      <c r="L1659" s="13" t="str">
        <f>IF(OR(AND(LEN(H1659&gt;3),ISERROR(FIND("-",H1659,1))),AND(LEN(H1659)&gt;3,ISERROR(FIND("+",H1659,1)))),LEFT(H1659,2),H1659)</f>
        <v>50</v>
      </c>
      <c r="M1659" s="13" t="str">
        <f>IF(AND(LEN(H1659&gt;3),ISERROR(FIND("+",H1659,1))),RIGHT(H1659,2),IF(AND(LEN(H1659)=3,ISERROR(FIND("-",H1659,1))),LEFT(H1659,2),H1659))</f>
        <v>54</v>
      </c>
      <c r="N1659" s="13" t="str">
        <f>SUBSTITUTE(H1659,"+","-")</f>
        <v>50-54</v>
      </c>
      <c r="O1659" s="3">
        <f t="shared" si="177"/>
        <v>5</v>
      </c>
      <c r="P1659" s="3">
        <f t="shared" si="178"/>
        <v>3</v>
      </c>
      <c r="Q1659" s="7">
        <f t="shared" si="179"/>
        <v>50</v>
      </c>
      <c r="R1659" s="7">
        <f t="shared" si="180"/>
        <v>54</v>
      </c>
      <c r="S1659" s="13" t="e">
        <f>VLOOKUP(A1659,history!$B:$F,2,0)</f>
        <v>#N/A</v>
      </c>
      <c r="T1659" s="13">
        <f>VLOOKUP($C1659,日期!$A:$D,3,0)</f>
        <v>5</v>
      </c>
      <c r="U1659" s="13">
        <f>VLOOKUP($C1659,日期!$A:$D,4,0)</f>
        <v>1</v>
      </c>
      <c r="V1659" s="65">
        <f t="shared" si="181"/>
        <v>44317</v>
      </c>
      <c r="W1659" s="13" t="s">
        <v>3223</v>
      </c>
    </row>
    <row r="1660" spans="1:23" ht="15">
      <c r="A1660" s="15">
        <v>2664</v>
      </c>
      <c r="B1660" s="15">
        <v>2021</v>
      </c>
      <c r="C1660" s="13" t="s">
        <v>9</v>
      </c>
      <c r="D1660" s="15">
        <v>20</v>
      </c>
      <c r="E1660" s="13" t="s">
        <v>10</v>
      </c>
      <c r="F1660" s="13" t="s">
        <v>17</v>
      </c>
      <c r="G1660" s="13" t="s">
        <v>12</v>
      </c>
      <c r="H1660" s="13" t="s">
        <v>32</v>
      </c>
      <c r="I1660" s="3">
        <f t="shared" si="175"/>
        <v>60</v>
      </c>
      <c r="J1660" s="7">
        <f t="shared" si="176"/>
        <v>64</v>
      </c>
      <c r="K1660" s="3">
        <f>LEN(H1660)</f>
        <v>5</v>
      </c>
      <c r="L1660" s="13" t="str">
        <f>IF(OR(AND(LEN(H1660&gt;3),ISERROR(FIND("-",H1660,1))),AND(LEN(H1660)&gt;3,ISERROR(FIND("+",H1660,1)))),LEFT(H1660,2),H1660)</f>
        <v>60</v>
      </c>
      <c r="M1660" s="13" t="str">
        <f>IF(AND(LEN(H1660&gt;3),ISERROR(FIND("+",H1660,1))),RIGHT(H1660,2),IF(AND(LEN(H1660)=3,ISERROR(FIND("-",H1660,1))),LEFT(H1660,2),H1660))</f>
        <v>64</v>
      </c>
      <c r="N1660" s="13" t="str">
        <f>SUBSTITUTE(H1660,"+","-")</f>
        <v>60-64</v>
      </c>
      <c r="O1660" s="3">
        <f t="shared" si="177"/>
        <v>5</v>
      </c>
      <c r="P1660" s="3">
        <f t="shared" si="178"/>
        <v>3</v>
      </c>
      <c r="Q1660" s="7">
        <f t="shared" si="179"/>
        <v>60</v>
      </c>
      <c r="R1660" s="7">
        <f t="shared" si="180"/>
        <v>64</v>
      </c>
      <c r="S1660" s="13" t="e">
        <f>VLOOKUP(A1660,history!$B:$F,2,0)</f>
        <v>#N/A</v>
      </c>
      <c r="T1660" s="13">
        <f>VLOOKUP($C1660,日期!$A:$D,3,0)</f>
        <v>5</v>
      </c>
      <c r="U1660" s="13">
        <f>VLOOKUP($C1660,日期!$A:$D,4,0)</f>
        <v>1</v>
      </c>
      <c r="V1660" s="65">
        <f t="shared" si="181"/>
        <v>44317</v>
      </c>
      <c r="W1660" s="13" t="s">
        <v>3224</v>
      </c>
    </row>
    <row r="1661" spans="1:23" ht="15">
      <c r="A1661" s="15">
        <v>2663</v>
      </c>
      <c r="B1661" s="15">
        <v>2021</v>
      </c>
      <c r="C1661" s="13" t="s">
        <v>9</v>
      </c>
      <c r="D1661" s="15">
        <v>20</v>
      </c>
      <c r="E1661" s="13" t="s">
        <v>10</v>
      </c>
      <c r="F1661" s="13" t="s">
        <v>17</v>
      </c>
      <c r="G1661" s="13" t="s">
        <v>12</v>
      </c>
      <c r="H1661" s="13" t="s">
        <v>16</v>
      </c>
      <c r="I1661" s="3">
        <f t="shared" si="175"/>
        <v>15</v>
      </c>
      <c r="J1661" s="7">
        <f t="shared" si="176"/>
        <v>19</v>
      </c>
      <c r="K1661" s="3">
        <f>LEN(H1661)</f>
        <v>5</v>
      </c>
      <c r="L1661" s="13" t="str">
        <f>IF(OR(AND(LEN(H1661&gt;3),ISERROR(FIND("-",H1661,1))),AND(LEN(H1661)&gt;3,ISERROR(FIND("+",H1661,1)))),LEFT(H1661,2),H1661)</f>
        <v>15</v>
      </c>
      <c r="M1661" s="13" t="str">
        <f>IF(AND(LEN(H1661&gt;3),ISERROR(FIND("+",H1661,1))),RIGHT(H1661,2),IF(AND(LEN(H1661)=3,ISERROR(FIND("-",H1661,1))),LEFT(H1661,2),H1661))</f>
        <v>19</v>
      </c>
      <c r="N1661" s="13" t="str">
        <f>SUBSTITUTE(H1661,"+","-")</f>
        <v>15-19</v>
      </c>
      <c r="O1661" s="3">
        <f t="shared" si="177"/>
        <v>5</v>
      </c>
      <c r="P1661" s="3">
        <f t="shared" si="178"/>
        <v>3</v>
      </c>
      <c r="Q1661" s="7">
        <f t="shared" si="179"/>
        <v>15</v>
      </c>
      <c r="R1661" s="7">
        <f t="shared" si="180"/>
        <v>19</v>
      </c>
      <c r="S1661" s="13" t="e">
        <f>VLOOKUP(A1661,history!$B:$F,2,0)</f>
        <v>#N/A</v>
      </c>
      <c r="T1661" s="13">
        <f>VLOOKUP($C1661,日期!$A:$D,3,0)</f>
        <v>5</v>
      </c>
      <c r="U1661" s="13">
        <f>VLOOKUP($C1661,日期!$A:$D,4,0)</f>
        <v>1</v>
      </c>
      <c r="V1661" s="65">
        <f t="shared" si="181"/>
        <v>44317</v>
      </c>
      <c r="W1661" s="13" t="s">
        <v>3225</v>
      </c>
    </row>
    <row r="1662" spans="1:23" ht="15">
      <c r="A1662" s="15">
        <v>2662</v>
      </c>
      <c r="B1662" s="15">
        <v>2021</v>
      </c>
      <c r="C1662" s="13" t="s">
        <v>9</v>
      </c>
      <c r="D1662" s="15">
        <v>20</v>
      </c>
      <c r="E1662" s="13" t="s">
        <v>14</v>
      </c>
      <c r="F1662" s="13" t="s">
        <v>11</v>
      </c>
      <c r="G1662" s="13" t="s">
        <v>12</v>
      </c>
      <c r="H1662" s="13" t="s">
        <v>15</v>
      </c>
      <c r="I1662" s="3">
        <f t="shared" si="175"/>
        <v>70</v>
      </c>
      <c r="J1662" s="7">
        <f t="shared" si="176"/>
        <v>70</v>
      </c>
      <c r="K1662" s="3">
        <f>LEN(H1662)</f>
        <v>3</v>
      </c>
      <c r="L1662" s="13" t="str">
        <f>IF(OR(AND(LEN(H1662&gt;3),ISERROR(FIND("-",H1662,1))),AND(LEN(H1662)&gt;3,ISERROR(FIND("+",H1662,1)))),LEFT(H1662,2),H1662)</f>
        <v>70</v>
      </c>
      <c r="M1662" s="13" t="str">
        <f>IF(AND(LEN(H1662&gt;3),ISERROR(FIND("+",H1662,1))),RIGHT(H1662,2),IF(AND(LEN(H1662)=3,ISERROR(FIND("-",H1662,1))),LEFT(H1662,2),H1662))</f>
        <v>70</v>
      </c>
      <c r="N1662" s="13" t="str">
        <f>SUBSTITUTE(H1662,"+","-")</f>
        <v>70-</v>
      </c>
      <c r="O1662" s="3">
        <f t="shared" si="177"/>
        <v>3</v>
      </c>
      <c r="P1662" s="3">
        <f t="shared" si="178"/>
        <v>3</v>
      </c>
      <c r="Q1662" s="7">
        <f t="shared" si="179"/>
        <v>70</v>
      </c>
      <c r="R1662" s="7">
        <f t="shared" si="180"/>
        <v>70</v>
      </c>
      <c r="S1662" s="13" t="e">
        <f>VLOOKUP(A1662,history!$B:$F,2,0)</f>
        <v>#N/A</v>
      </c>
      <c r="T1662" s="13">
        <f>VLOOKUP($C1662,日期!$A:$D,3,0)</f>
        <v>5</v>
      </c>
      <c r="U1662" s="13">
        <f>VLOOKUP($C1662,日期!$A:$D,4,0)</f>
        <v>1</v>
      </c>
      <c r="V1662" s="65">
        <f t="shared" si="181"/>
        <v>44317</v>
      </c>
      <c r="W1662" s="13" t="s">
        <v>3226</v>
      </c>
    </row>
    <row r="1663" spans="1:23" ht="15">
      <c r="A1663" s="15">
        <v>2661</v>
      </c>
      <c r="B1663" s="15">
        <v>2021</v>
      </c>
      <c r="C1663" s="13" t="s">
        <v>9</v>
      </c>
      <c r="D1663" s="15">
        <v>20</v>
      </c>
      <c r="E1663" s="13" t="s">
        <v>14</v>
      </c>
      <c r="F1663" s="13" t="s">
        <v>17</v>
      </c>
      <c r="G1663" s="13" t="s">
        <v>12</v>
      </c>
      <c r="H1663" s="13" t="s">
        <v>18</v>
      </c>
      <c r="I1663" s="3">
        <f t="shared" si="175"/>
        <v>65</v>
      </c>
      <c r="J1663" s="7">
        <f t="shared" si="176"/>
        <v>69</v>
      </c>
      <c r="K1663" s="3">
        <f>LEN(H1663)</f>
        <v>5</v>
      </c>
      <c r="L1663" s="13" t="str">
        <f>IF(OR(AND(LEN(H1663&gt;3),ISERROR(FIND("-",H1663,1))),AND(LEN(H1663)&gt;3,ISERROR(FIND("+",H1663,1)))),LEFT(H1663,2),H1663)</f>
        <v>65</v>
      </c>
      <c r="M1663" s="13" t="str">
        <f>IF(AND(LEN(H1663&gt;3),ISERROR(FIND("+",H1663,1))),RIGHT(H1663,2),IF(AND(LEN(H1663)=3,ISERROR(FIND("-",H1663,1))),LEFT(H1663,2),H1663))</f>
        <v>69</v>
      </c>
      <c r="N1663" s="13" t="str">
        <f>SUBSTITUTE(H1663,"+","-")</f>
        <v>65-69</v>
      </c>
      <c r="O1663" s="3">
        <f t="shared" si="177"/>
        <v>5</v>
      </c>
      <c r="P1663" s="3">
        <f t="shared" si="178"/>
        <v>3</v>
      </c>
      <c r="Q1663" s="7">
        <f t="shared" si="179"/>
        <v>65</v>
      </c>
      <c r="R1663" s="7">
        <f t="shared" si="180"/>
        <v>69</v>
      </c>
      <c r="S1663" s="13" t="e">
        <f>VLOOKUP(A1663,history!$B:$F,2,0)</f>
        <v>#N/A</v>
      </c>
      <c r="T1663" s="13">
        <f>VLOOKUP($C1663,日期!$A:$D,3,0)</f>
        <v>5</v>
      </c>
      <c r="U1663" s="13">
        <f>VLOOKUP($C1663,日期!$A:$D,4,0)</f>
        <v>1</v>
      </c>
      <c r="V1663" s="65">
        <f t="shared" si="181"/>
        <v>44317</v>
      </c>
      <c r="W1663" s="13" t="s">
        <v>3227</v>
      </c>
    </row>
    <row r="1664" spans="1:23" ht="15">
      <c r="A1664" s="15">
        <v>2660</v>
      </c>
      <c r="B1664" s="15">
        <v>2021</v>
      </c>
      <c r="C1664" s="13" t="s">
        <v>9</v>
      </c>
      <c r="D1664" s="15">
        <v>20</v>
      </c>
      <c r="E1664" s="13" t="s">
        <v>14</v>
      </c>
      <c r="F1664" s="13" t="s">
        <v>17</v>
      </c>
      <c r="G1664" s="13" t="s">
        <v>12</v>
      </c>
      <c r="H1664" s="13" t="s">
        <v>26</v>
      </c>
      <c r="I1664" s="3">
        <f t="shared" si="175"/>
        <v>30</v>
      </c>
      <c r="J1664" s="7">
        <f t="shared" si="176"/>
        <v>34</v>
      </c>
      <c r="K1664" s="3">
        <f>LEN(H1664)</f>
        <v>5</v>
      </c>
      <c r="L1664" s="13" t="str">
        <f>IF(OR(AND(LEN(H1664&gt;3),ISERROR(FIND("-",H1664,1))),AND(LEN(H1664)&gt;3,ISERROR(FIND("+",H1664,1)))),LEFT(H1664,2),H1664)</f>
        <v>30</v>
      </c>
      <c r="M1664" s="13" t="str">
        <f>IF(AND(LEN(H1664&gt;3),ISERROR(FIND("+",H1664,1))),RIGHT(H1664,2),IF(AND(LEN(H1664)=3,ISERROR(FIND("-",H1664,1))),LEFT(H1664,2),H1664))</f>
        <v>34</v>
      </c>
      <c r="N1664" s="13" t="str">
        <f>SUBSTITUTE(H1664,"+","-")</f>
        <v>30-34</v>
      </c>
      <c r="O1664" s="3">
        <f t="shared" si="177"/>
        <v>5</v>
      </c>
      <c r="P1664" s="3">
        <f t="shared" si="178"/>
        <v>3</v>
      </c>
      <c r="Q1664" s="7">
        <f t="shared" si="179"/>
        <v>30</v>
      </c>
      <c r="R1664" s="7">
        <f t="shared" si="180"/>
        <v>34</v>
      </c>
      <c r="S1664" s="13" t="e">
        <f>VLOOKUP(A1664,history!$B:$F,2,0)</f>
        <v>#N/A</v>
      </c>
      <c r="T1664" s="13">
        <f>VLOOKUP($C1664,日期!$A:$D,3,0)</f>
        <v>5</v>
      </c>
      <c r="U1664" s="13">
        <f>VLOOKUP($C1664,日期!$A:$D,4,0)</f>
        <v>1</v>
      </c>
      <c r="V1664" s="65">
        <f t="shared" si="181"/>
        <v>44317</v>
      </c>
      <c r="W1664" s="13" t="s">
        <v>3228</v>
      </c>
    </row>
    <row r="1665" spans="1:23" ht="15">
      <c r="A1665" s="15">
        <v>2659</v>
      </c>
      <c r="B1665" s="15">
        <v>2021</v>
      </c>
      <c r="C1665" s="13" t="s">
        <v>9</v>
      </c>
      <c r="D1665" s="15">
        <v>20</v>
      </c>
      <c r="E1665" s="13" t="s">
        <v>10</v>
      </c>
      <c r="F1665" s="13" t="s">
        <v>11</v>
      </c>
      <c r="G1665" s="13" t="s">
        <v>12</v>
      </c>
      <c r="H1665" s="13" t="s">
        <v>15</v>
      </c>
      <c r="I1665" s="3">
        <f t="shared" si="175"/>
        <v>70</v>
      </c>
      <c r="J1665" s="7">
        <f t="shared" si="176"/>
        <v>70</v>
      </c>
      <c r="K1665" s="3">
        <f>LEN(H1665)</f>
        <v>3</v>
      </c>
      <c r="L1665" s="13" t="str">
        <f>IF(OR(AND(LEN(H1665&gt;3),ISERROR(FIND("-",H1665,1))),AND(LEN(H1665)&gt;3,ISERROR(FIND("+",H1665,1)))),LEFT(H1665,2),H1665)</f>
        <v>70</v>
      </c>
      <c r="M1665" s="13" t="str">
        <f>IF(AND(LEN(H1665&gt;3),ISERROR(FIND("+",H1665,1))),RIGHT(H1665,2),IF(AND(LEN(H1665)=3,ISERROR(FIND("-",H1665,1))),LEFT(H1665,2),H1665))</f>
        <v>70</v>
      </c>
      <c r="N1665" s="13" t="str">
        <f>SUBSTITUTE(H1665,"+","-")</f>
        <v>70-</v>
      </c>
      <c r="O1665" s="3">
        <f t="shared" si="177"/>
        <v>3</v>
      </c>
      <c r="P1665" s="3">
        <f t="shared" si="178"/>
        <v>3</v>
      </c>
      <c r="Q1665" s="7">
        <f t="shared" si="179"/>
        <v>70</v>
      </c>
      <c r="R1665" s="7">
        <f t="shared" si="180"/>
        <v>70</v>
      </c>
      <c r="S1665" s="13" t="e">
        <f>VLOOKUP(A1665,history!$B:$F,2,0)</f>
        <v>#N/A</v>
      </c>
      <c r="T1665" s="13">
        <f>VLOOKUP($C1665,日期!$A:$D,3,0)</f>
        <v>5</v>
      </c>
      <c r="U1665" s="13">
        <f>VLOOKUP($C1665,日期!$A:$D,4,0)</f>
        <v>1</v>
      </c>
      <c r="V1665" s="65">
        <f t="shared" si="181"/>
        <v>44317</v>
      </c>
      <c r="W1665" s="13" t="s">
        <v>3229</v>
      </c>
    </row>
    <row r="1666" spans="1:23" ht="15">
      <c r="A1666" s="15">
        <v>2658</v>
      </c>
      <c r="B1666" s="15">
        <v>2021</v>
      </c>
      <c r="C1666" s="13" t="s">
        <v>9</v>
      </c>
      <c r="D1666" s="15">
        <v>20</v>
      </c>
      <c r="E1666" s="13" t="s">
        <v>10</v>
      </c>
      <c r="F1666" s="13" t="s">
        <v>11</v>
      </c>
      <c r="G1666" s="13" t="s">
        <v>12</v>
      </c>
      <c r="H1666" s="13" t="s">
        <v>37</v>
      </c>
      <c r="I1666" s="3">
        <f t="shared" si="175"/>
        <v>50</v>
      </c>
      <c r="J1666" s="7">
        <f t="shared" si="176"/>
        <v>54</v>
      </c>
      <c r="K1666" s="3">
        <f>LEN(H1666)</f>
        <v>5</v>
      </c>
      <c r="L1666" s="13" t="str">
        <f>IF(OR(AND(LEN(H1666&gt;3),ISERROR(FIND("-",H1666,1))),AND(LEN(H1666)&gt;3,ISERROR(FIND("+",H1666,1)))),LEFT(H1666,2),H1666)</f>
        <v>50</v>
      </c>
      <c r="M1666" s="13" t="str">
        <f>IF(AND(LEN(H1666&gt;3),ISERROR(FIND("+",H1666,1))),RIGHT(H1666,2),IF(AND(LEN(H1666)=3,ISERROR(FIND("-",H1666,1))),LEFT(H1666,2),H1666))</f>
        <v>54</v>
      </c>
      <c r="N1666" s="13" t="str">
        <f>SUBSTITUTE(H1666,"+","-")</f>
        <v>50-54</v>
      </c>
      <c r="O1666" s="3">
        <f t="shared" si="177"/>
        <v>5</v>
      </c>
      <c r="P1666" s="3">
        <f t="shared" si="178"/>
        <v>3</v>
      </c>
      <c r="Q1666" s="7">
        <f t="shared" si="179"/>
        <v>50</v>
      </c>
      <c r="R1666" s="7">
        <f t="shared" si="180"/>
        <v>54</v>
      </c>
      <c r="S1666" s="13" t="e">
        <f>VLOOKUP(A1666,history!$B:$F,2,0)</f>
        <v>#N/A</v>
      </c>
      <c r="T1666" s="13">
        <f>VLOOKUP($C1666,日期!$A:$D,3,0)</f>
        <v>5</v>
      </c>
      <c r="U1666" s="13">
        <f>VLOOKUP($C1666,日期!$A:$D,4,0)</f>
        <v>1</v>
      </c>
      <c r="V1666" s="65">
        <f t="shared" si="181"/>
        <v>44317</v>
      </c>
      <c r="W1666" s="13" t="s">
        <v>3230</v>
      </c>
    </row>
    <row r="1667" spans="1:23" ht="15">
      <c r="A1667" s="15">
        <v>2657</v>
      </c>
      <c r="B1667" s="15">
        <v>2021</v>
      </c>
      <c r="C1667" s="13" t="s">
        <v>9</v>
      </c>
      <c r="D1667" s="15">
        <v>20</v>
      </c>
      <c r="E1667" s="13" t="s">
        <v>10</v>
      </c>
      <c r="F1667" s="13" t="s">
        <v>17</v>
      </c>
      <c r="G1667" s="13" t="s">
        <v>12</v>
      </c>
      <c r="H1667" s="13" t="s">
        <v>32</v>
      </c>
      <c r="I1667" s="3">
        <f t="shared" ref="I1667:I1730" si="182">VALUE(IF(LEN(H1667)&gt;=3,LEFT(H1667,2),H1667))</f>
        <v>60</v>
      </c>
      <c r="J1667" s="7">
        <f t="shared" ref="J1667:J1730" si="183">VALUE(IF(LEN(H1667)=5,RIGHT(H1667,2),LEFT(H1667,2)))</f>
        <v>64</v>
      </c>
      <c r="K1667" s="3">
        <f>LEN(H1667)</f>
        <v>5</v>
      </c>
      <c r="L1667" s="13" t="str">
        <f>IF(OR(AND(LEN(H1667&gt;3),ISERROR(FIND("-",H1667,1))),AND(LEN(H1667)&gt;3,ISERROR(FIND("+",H1667,1)))),LEFT(H1667,2),H1667)</f>
        <v>60</v>
      </c>
      <c r="M1667" s="13" t="str">
        <f>IF(AND(LEN(H1667&gt;3),ISERROR(FIND("+",H1667,1))),RIGHT(H1667,2),IF(AND(LEN(H1667)=3,ISERROR(FIND("-",H1667,1))),LEFT(H1667,2),H1667))</f>
        <v>64</v>
      </c>
      <c r="N1667" s="13" t="str">
        <f>SUBSTITUTE(H1667,"+","-")</f>
        <v>60-64</v>
      </c>
      <c r="O1667" s="3">
        <f t="shared" ref="O1667:O1730" si="184">LEN(N1667)</f>
        <v>5</v>
      </c>
      <c r="P1667" s="3">
        <f t="shared" ref="P1667:P1730" si="185">FIND("-",N1667,1)</f>
        <v>3</v>
      </c>
      <c r="Q1667" s="7">
        <f t="shared" ref="Q1667:Q1730" si="186">VALUE(IF(ISERROR(FIND("-",N1667,1)),N1667,LEFT(N1667,FIND("-",N1667,1)-1)))</f>
        <v>60</v>
      </c>
      <c r="R1667" s="7">
        <f t="shared" ref="R1667:R1730" si="187">VALUE(IF(ISERROR(FIND("-",N1667,1)),N1667,IF(AND(FIND("-",N1667,1)=3,LEN(N1667)=3),LEFT(N1667,2),RIGHT(N1667,FIND("-",N1667,1)-1))))</f>
        <v>64</v>
      </c>
      <c r="S1667" s="13" t="e">
        <f>VLOOKUP(A1667,history!$B:$F,2,0)</f>
        <v>#N/A</v>
      </c>
      <c r="T1667" s="13">
        <f>VLOOKUP($C1667,日期!$A:$D,3,0)</f>
        <v>5</v>
      </c>
      <c r="U1667" s="13">
        <f>VLOOKUP($C1667,日期!$A:$D,4,0)</f>
        <v>1</v>
      </c>
      <c r="V1667" s="65">
        <f t="shared" ref="V1667:V1730" si="188">DATE(B1667,T1667,U1667)</f>
        <v>44317</v>
      </c>
      <c r="W1667" s="13" t="s">
        <v>3231</v>
      </c>
    </row>
    <row r="1668" spans="1:23" ht="15">
      <c r="A1668" s="15">
        <v>2656</v>
      </c>
      <c r="B1668" s="15">
        <v>2021</v>
      </c>
      <c r="C1668" s="13" t="s">
        <v>9</v>
      </c>
      <c r="D1668" s="15">
        <v>20</v>
      </c>
      <c r="E1668" s="13" t="s">
        <v>10</v>
      </c>
      <c r="F1668" s="13" t="s">
        <v>17</v>
      </c>
      <c r="G1668" s="13" t="s">
        <v>12</v>
      </c>
      <c r="H1668" s="13" t="s">
        <v>16</v>
      </c>
      <c r="I1668" s="3">
        <f t="shared" si="182"/>
        <v>15</v>
      </c>
      <c r="J1668" s="7">
        <f t="shared" si="183"/>
        <v>19</v>
      </c>
      <c r="K1668" s="3">
        <f>LEN(H1668)</f>
        <v>5</v>
      </c>
      <c r="L1668" s="13" t="str">
        <f>IF(OR(AND(LEN(H1668&gt;3),ISERROR(FIND("-",H1668,1))),AND(LEN(H1668)&gt;3,ISERROR(FIND("+",H1668,1)))),LEFT(H1668,2),H1668)</f>
        <v>15</v>
      </c>
      <c r="M1668" s="13" t="str">
        <f>IF(AND(LEN(H1668&gt;3),ISERROR(FIND("+",H1668,1))),RIGHT(H1668,2),IF(AND(LEN(H1668)=3,ISERROR(FIND("-",H1668,1))),LEFT(H1668,2),H1668))</f>
        <v>19</v>
      </c>
      <c r="N1668" s="13" t="str">
        <f>SUBSTITUTE(H1668,"+","-")</f>
        <v>15-19</v>
      </c>
      <c r="O1668" s="3">
        <f t="shared" si="184"/>
        <v>5</v>
      </c>
      <c r="P1668" s="3">
        <f t="shared" si="185"/>
        <v>3</v>
      </c>
      <c r="Q1668" s="7">
        <f t="shared" si="186"/>
        <v>15</v>
      </c>
      <c r="R1668" s="7">
        <f t="shared" si="187"/>
        <v>19</v>
      </c>
      <c r="S1668" s="13" t="e">
        <f>VLOOKUP(A1668,history!$B:$F,2,0)</f>
        <v>#N/A</v>
      </c>
      <c r="T1668" s="13">
        <f>VLOOKUP($C1668,日期!$A:$D,3,0)</f>
        <v>5</v>
      </c>
      <c r="U1668" s="13">
        <f>VLOOKUP($C1668,日期!$A:$D,4,0)</f>
        <v>1</v>
      </c>
      <c r="V1668" s="65">
        <f t="shared" si="188"/>
        <v>44317</v>
      </c>
      <c r="W1668" s="13" t="s">
        <v>3232</v>
      </c>
    </row>
    <row r="1669" spans="1:23" ht="15">
      <c r="A1669" s="15">
        <v>2655</v>
      </c>
      <c r="B1669" s="15">
        <v>2021</v>
      </c>
      <c r="C1669" s="13" t="s">
        <v>9</v>
      </c>
      <c r="D1669" s="15">
        <v>20</v>
      </c>
      <c r="E1669" s="13" t="s">
        <v>14</v>
      </c>
      <c r="F1669" s="13" t="s">
        <v>11</v>
      </c>
      <c r="G1669" s="13" t="s">
        <v>12</v>
      </c>
      <c r="H1669" s="13" t="s">
        <v>15</v>
      </c>
      <c r="I1669" s="3">
        <f t="shared" si="182"/>
        <v>70</v>
      </c>
      <c r="J1669" s="7">
        <f t="shared" si="183"/>
        <v>70</v>
      </c>
      <c r="K1669" s="3">
        <f>LEN(H1669)</f>
        <v>3</v>
      </c>
      <c r="L1669" s="13" t="str">
        <f>IF(OR(AND(LEN(H1669&gt;3),ISERROR(FIND("-",H1669,1))),AND(LEN(H1669)&gt;3,ISERROR(FIND("+",H1669,1)))),LEFT(H1669,2),H1669)</f>
        <v>70</v>
      </c>
      <c r="M1669" s="13" t="str">
        <f>IF(AND(LEN(H1669&gt;3),ISERROR(FIND("+",H1669,1))),RIGHT(H1669,2),IF(AND(LEN(H1669)=3,ISERROR(FIND("-",H1669,1))),LEFT(H1669,2),H1669))</f>
        <v>70</v>
      </c>
      <c r="N1669" s="13" t="str">
        <f>SUBSTITUTE(H1669,"+","-")</f>
        <v>70-</v>
      </c>
      <c r="O1669" s="3">
        <f t="shared" si="184"/>
        <v>3</v>
      </c>
      <c r="P1669" s="3">
        <f t="shared" si="185"/>
        <v>3</v>
      </c>
      <c r="Q1669" s="7">
        <f t="shared" si="186"/>
        <v>70</v>
      </c>
      <c r="R1669" s="7">
        <f t="shared" si="187"/>
        <v>70</v>
      </c>
      <c r="S1669" s="13" t="e">
        <f>VLOOKUP(A1669,history!$B:$F,2,0)</f>
        <v>#N/A</v>
      </c>
      <c r="T1669" s="13">
        <f>VLOOKUP($C1669,日期!$A:$D,3,0)</f>
        <v>5</v>
      </c>
      <c r="U1669" s="13">
        <f>VLOOKUP($C1669,日期!$A:$D,4,0)</f>
        <v>1</v>
      </c>
      <c r="V1669" s="65">
        <f t="shared" si="188"/>
        <v>44317</v>
      </c>
      <c r="W1669" s="13" t="s">
        <v>3233</v>
      </c>
    </row>
    <row r="1670" spans="1:23" ht="15">
      <c r="A1670" s="15">
        <v>2654</v>
      </c>
      <c r="B1670" s="15">
        <v>2021</v>
      </c>
      <c r="C1670" s="13" t="s">
        <v>9</v>
      </c>
      <c r="D1670" s="15">
        <v>20</v>
      </c>
      <c r="E1670" s="13" t="s">
        <v>14</v>
      </c>
      <c r="F1670" s="13" t="s">
        <v>17</v>
      </c>
      <c r="G1670" s="13" t="s">
        <v>12</v>
      </c>
      <c r="H1670" s="13" t="s">
        <v>18</v>
      </c>
      <c r="I1670" s="3">
        <f t="shared" si="182"/>
        <v>65</v>
      </c>
      <c r="J1670" s="7">
        <f t="shared" si="183"/>
        <v>69</v>
      </c>
      <c r="K1670" s="3">
        <f>LEN(H1670)</f>
        <v>5</v>
      </c>
      <c r="L1670" s="13" t="str">
        <f>IF(OR(AND(LEN(H1670&gt;3),ISERROR(FIND("-",H1670,1))),AND(LEN(H1670)&gt;3,ISERROR(FIND("+",H1670,1)))),LEFT(H1670,2),H1670)</f>
        <v>65</v>
      </c>
      <c r="M1670" s="13" t="str">
        <f>IF(AND(LEN(H1670&gt;3),ISERROR(FIND("+",H1670,1))),RIGHT(H1670,2),IF(AND(LEN(H1670)=3,ISERROR(FIND("-",H1670,1))),LEFT(H1670,2),H1670))</f>
        <v>69</v>
      </c>
      <c r="N1670" s="13" t="str">
        <f>SUBSTITUTE(H1670,"+","-")</f>
        <v>65-69</v>
      </c>
      <c r="O1670" s="3">
        <f t="shared" si="184"/>
        <v>5</v>
      </c>
      <c r="P1670" s="3">
        <f t="shared" si="185"/>
        <v>3</v>
      </c>
      <c r="Q1670" s="7">
        <f t="shared" si="186"/>
        <v>65</v>
      </c>
      <c r="R1670" s="7">
        <f t="shared" si="187"/>
        <v>69</v>
      </c>
      <c r="S1670" s="13" t="e">
        <f>VLOOKUP(A1670,history!$B:$F,2,0)</f>
        <v>#N/A</v>
      </c>
      <c r="T1670" s="13">
        <f>VLOOKUP($C1670,日期!$A:$D,3,0)</f>
        <v>5</v>
      </c>
      <c r="U1670" s="13">
        <f>VLOOKUP($C1670,日期!$A:$D,4,0)</f>
        <v>1</v>
      </c>
      <c r="V1670" s="65">
        <f t="shared" si="188"/>
        <v>44317</v>
      </c>
      <c r="W1670" s="13" t="s">
        <v>3234</v>
      </c>
    </row>
    <row r="1671" spans="1:23" ht="15">
      <c r="A1671" s="15">
        <v>2653</v>
      </c>
      <c r="B1671" s="15">
        <v>2021</v>
      </c>
      <c r="C1671" s="13" t="s">
        <v>9</v>
      </c>
      <c r="D1671" s="15">
        <v>20</v>
      </c>
      <c r="E1671" s="13" t="s">
        <v>14</v>
      </c>
      <c r="F1671" s="13" t="s">
        <v>17</v>
      </c>
      <c r="G1671" s="13" t="s">
        <v>12</v>
      </c>
      <c r="H1671" s="13" t="s">
        <v>26</v>
      </c>
      <c r="I1671" s="3">
        <f t="shared" si="182"/>
        <v>30</v>
      </c>
      <c r="J1671" s="7">
        <f t="shared" si="183"/>
        <v>34</v>
      </c>
      <c r="K1671" s="3">
        <f>LEN(H1671)</f>
        <v>5</v>
      </c>
      <c r="L1671" s="13" t="str">
        <f>IF(OR(AND(LEN(H1671&gt;3),ISERROR(FIND("-",H1671,1))),AND(LEN(H1671)&gt;3,ISERROR(FIND("+",H1671,1)))),LEFT(H1671,2),H1671)</f>
        <v>30</v>
      </c>
      <c r="M1671" s="13" t="str">
        <f>IF(AND(LEN(H1671&gt;3),ISERROR(FIND("+",H1671,1))),RIGHT(H1671,2),IF(AND(LEN(H1671)=3,ISERROR(FIND("-",H1671,1))),LEFT(H1671,2),H1671))</f>
        <v>34</v>
      </c>
      <c r="N1671" s="13" t="str">
        <f>SUBSTITUTE(H1671,"+","-")</f>
        <v>30-34</v>
      </c>
      <c r="O1671" s="3">
        <f t="shared" si="184"/>
        <v>5</v>
      </c>
      <c r="P1671" s="3">
        <f t="shared" si="185"/>
        <v>3</v>
      </c>
      <c r="Q1671" s="7">
        <f t="shared" si="186"/>
        <v>30</v>
      </c>
      <c r="R1671" s="7">
        <f t="shared" si="187"/>
        <v>34</v>
      </c>
      <c r="S1671" s="13" t="e">
        <f>VLOOKUP(A1671,history!$B:$F,2,0)</f>
        <v>#N/A</v>
      </c>
      <c r="T1671" s="13">
        <f>VLOOKUP($C1671,日期!$A:$D,3,0)</f>
        <v>5</v>
      </c>
      <c r="U1671" s="13">
        <f>VLOOKUP($C1671,日期!$A:$D,4,0)</f>
        <v>1</v>
      </c>
      <c r="V1671" s="65">
        <f t="shared" si="188"/>
        <v>44317</v>
      </c>
      <c r="W1671" s="13" t="s">
        <v>3235</v>
      </c>
    </row>
    <row r="1672" spans="1:23" ht="15">
      <c r="A1672" s="15">
        <v>2652</v>
      </c>
      <c r="B1672" s="15">
        <v>2021</v>
      </c>
      <c r="C1672" s="13" t="s">
        <v>9</v>
      </c>
      <c r="D1672" s="15">
        <v>20</v>
      </c>
      <c r="E1672" s="13" t="s">
        <v>10</v>
      </c>
      <c r="F1672" s="13" t="s">
        <v>11</v>
      </c>
      <c r="G1672" s="13" t="s">
        <v>12</v>
      </c>
      <c r="H1672" s="13" t="s">
        <v>15</v>
      </c>
      <c r="I1672" s="3">
        <f t="shared" si="182"/>
        <v>70</v>
      </c>
      <c r="J1672" s="7">
        <f t="shared" si="183"/>
        <v>70</v>
      </c>
      <c r="K1672" s="3">
        <f>LEN(H1672)</f>
        <v>3</v>
      </c>
      <c r="L1672" s="13" t="str">
        <f>IF(OR(AND(LEN(H1672&gt;3),ISERROR(FIND("-",H1672,1))),AND(LEN(H1672)&gt;3,ISERROR(FIND("+",H1672,1)))),LEFT(H1672,2),H1672)</f>
        <v>70</v>
      </c>
      <c r="M1672" s="13" t="str">
        <f>IF(AND(LEN(H1672&gt;3),ISERROR(FIND("+",H1672,1))),RIGHT(H1672,2),IF(AND(LEN(H1672)=3,ISERROR(FIND("-",H1672,1))),LEFT(H1672,2),H1672))</f>
        <v>70</v>
      </c>
      <c r="N1672" s="13" t="str">
        <f>SUBSTITUTE(H1672,"+","-")</f>
        <v>70-</v>
      </c>
      <c r="O1672" s="3">
        <f t="shared" si="184"/>
        <v>3</v>
      </c>
      <c r="P1672" s="3">
        <f t="shared" si="185"/>
        <v>3</v>
      </c>
      <c r="Q1672" s="7">
        <f t="shared" si="186"/>
        <v>70</v>
      </c>
      <c r="R1672" s="7">
        <f t="shared" si="187"/>
        <v>70</v>
      </c>
      <c r="S1672" s="13" t="e">
        <f>VLOOKUP(A1672,history!$B:$F,2,0)</f>
        <v>#N/A</v>
      </c>
      <c r="T1672" s="13">
        <f>VLOOKUP($C1672,日期!$A:$D,3,0)</f>
        <v>5</v>
      </c>
      <c r="U1672" s="13">
        <f>VLOOKUP($C1672,日期!$A:$D,4,0)</f>
        <v>1</v>
      </c>
      <c r="V1672" s="65">
        <f t="shared" si="188"/>
        <v>44317</v>
      </c>
      <c r="W1672" s="13" t="s">
        <v>3236</v>
      </c>
    </row>
    <row r="1673" spans="1:23" ht="15">
      <c r="A1673" s="15">
        <v>2651</v>
      </c>
      <c r="B1673" s="15">
        <v>2021</v>
      </c>
      <c r="C1673" s="13" t="s">
        <v>9</v>
      </c>
      <c r="D1673" s="15">
        <v>20</v>
      </c>
      <c r="E1673" s="13" t="s">
        <v>10</v>
      </c>
      <c r="F1673" s="13" t="s">
        <v>11</v>
      </c>
      <c r="G1673" s="13" t="s">
        <v>12</v>
      </c>
      <c r="H1673" s="13" t="s">
        <v>37</v>
      </c>
      <c r="I1673" s="3">
        <f t="shared" si="182"/>
        <v>50</v>
      </c>
      <c r="J1673" s="7">
        <f t="shared" si="183"/>
        <v>54</v>
      </c>
      <c r="K1673" s="3">
        <f>LEN(H1673)</f>
        <v>5</v>
      </c>
      <c r="L1673" s="13" t="str">
        <f>IF(OR(AND(LEN(H1673&gt;3),ISERROR(FIND("-",H1673,1))),AND(LEN(H1673)&gt;3,ISERROR(FIND("+",H1673,1)))),LEFT(H1673,2),H1673)</f>
        <v>50</v>
      </c>
      <c r="M1673" s="13" t="str">
        <f>IF(AND(LEN(H1673&gt;3),ISERROR(FIND("+",H1673,1))),RIGHT(H1673,2),IF(AND(LEN(H1673)=3,ISERROR(FIND("-",H1673,1))),LEFT(H1673,2),H1673))</f>
        <v>54</v>
      </c>
      <c r="N1673" s="13" t="str">
        <f>SUBSTITUTE(H1673,"+","-")</f>
        <v>50-54</v>
      </c>
      <c r="O1673" s="3">
        <f t="shared" si="184"/>
        <v>5</v>
      </c>
      <c r="P1673" s="3">
        <f t="shared" si="185"/>
        <v>3</v>
      </c>
      <c r="Q1673" s="7">
        <f t="shared" si="186"/>
        <v>50</v>
      </c>
      <c r="R1673" s="7">
        <f t="shared" si="187"/>
        <v>54</v>
      </c>
      <c r="S1673" s="13" t="e">
        <f>VLOOKUP(A1673,history!$B:$F,2,0)</f>
        <v>#N/A</v>
      </c>
      <c r="T1673" s="13">
        <f>VLOOKUP($C1673,日期!$A:$D,3,0)</f>
        <v>5</v>
      </c>
      <c r="U1673" s="13">
        <f>VLOOKUP($C1673,日期!$A:$D,4,0)</f>
        <v>1</v>
      </c>
      <c r="V1673" s="65">
        <f t="shared" si="188"/>
        <v>44317</v>
      </c>
      <c r="W1673" s="13" t="s">
        <v>3237</v>
      </c>
    </row>
    <row r="1674" spans="1:23" ht="15">
      <c r="A1674" s="15">
        <v>2650</v>
      </c>
      <c r="B1674" s="15">
        <v>2021</v>
      </c>
      <c r="C1674" s="13" t="s">
        <v>9</v>
      </c>
      <c r="D1674" s="15">
        <v>20</v>
      </c>
      <c r="E1674" s="13" t="s">
        <v>10</v>
      </c>
      <c r="F1674" s="13" t="s">
        <v>17</v>
      </c>
      <c r="G1674" s="13" t="s">
        <v>12</v>
      </c>
      <c r="H1674" s="13" t="s">
        <v>32</v>
      </c>
      <c r="I1674" s="3">
        <f t="shared" si="182"/>
        <v>60</v>
      </c>
      <c r="J1674" s="7">
        <f t="shared" si="183"/>
        <v>64</v>
      </c>
      <c r="K1674" s="3">
        <f>LEN(H1674)</f>
        <v>5</v>
      </c>
      <c r="L1674" s="13" t="str">
        <f>IF(OR(AND(LEN(H1674&gt;3),ISERROR(FIND("-",H1674,1))),AND(LEN(H1674)&gt;3,ISERROR(FIND("+",H1674,1)))),LEFT(H1674,2),H1674)</f>
        <v>60</v>
      </c>
      <c r="M1674" s="13" t="str">
        <f>IF(AND(LEN(H1674&gt;3),ISERROR(FIND("+",H1674,1))),RIGHT(H1674,2),IF(AND(LEN(H1674)=3,ISERROR(FIND("-",H1674,1))),LEFT(H1674,2),H1674))</f>
        <v>64</v>
      </c>
      <c r="N1674" s="13" t="str">
        <f>SUBSTITUTE(H1674,"+","-")</f>
        <v>60-64</v>
      </c>
      <c r="O1674" s="3">
        <f t="shared" si="184"/>
        <v>5</v>
      </c>
      <c r="P1674" s="3">
        <f t="shared" si="185"/>
        <v>3</v>
      </c>
      <c r="Q1674" s="7">
        <f t="shared" si="186"/>
        <v>60</v>
      </c>
      <c r="R1674" s="7">
        <f t="shared" si="187"/>
        <v>64</v>
      </c>
      <c r="S1674" s="13" t="e">
        <f>VLOOKUP(A1674,history!$B:$F,2,0)</f>
        <v>#N/A</v>
      </c>
      <c r="T1674" s="13">
        <f>VLOOKUP($C1674,日期!$A:$D,3,0)</f>
        <v>5</v>
      </c>
      <c r="U1674" s="13">
        <f>VLOOKUP($C1674,日期!$A:$D,4,0)</f>
        <v>1</v>
      </c>
      <c r="V1674" s="65">
        <f t="shared" si="188"/>
        <v>44317</v>
      </c>
      <c r="W1674" s="13" t="s">
        <v>3238</v>
      </c>
    </row>
    <row r="1675" spans="1:23" ht="15">
      <c r="A1675" s="15">
        <v>2649</v>
      </c>
      <c r="B1675" s="15">
        <v>2021</v>
      </c>
      <c r="C1675" s="13" t="s">
        <v>9</v>
      </c>
      <c r="D1675" s="15">
        <v>20</v>
      </c>
      <c r="E1675" s="13" t="s">
        <v>10</v>
      </c>
      <c r="F1675" s="13" t="s">
        <v>17</v>
      </c>
      <c r="G1675" s="13" t="s">
        <v>12</v>
      </c>
      <c r="H1675" s="13" t="s">
        <v>16</v>
      </c>
      <c r="I1675" s="3">
        <f t="shared" si="182"/>
        <v>15</v>
      </c>
      <c r="J1675" s="7">
        <f t="shared" si="183"/>
        <v>19</v>
      </c>
      <c r="K1675" s="3">
        <f>LEN(H1675)</f>
        <v>5</v>
      </c>
      <c r="L1675" s="13" t="str">
        <f>IF(OR(AND(LEN(H1675&gt;3),ISERROR(FIND("-",H1675,1))),AND(LEN(H1675)&gt;3,ISERROR(FIND("+",H1675,1)))),LEFT(H1675,2),H1675)</f>
        <v>15</v>
      </c>
      <c r="M1675" s="13" t="str">
        <f>IF(AND(LEN(H1675&gt;3),ISERROR(FIND("+",H1675,1))),RIGHT(H1675,2),IF(AND(LEN(H1675)=3,ISERROR(FIND("-",H1675,1))),LEFT(H1675,2),H1675))</f>
        <v>19</v>
      </c>
      <c r="N1675" s="13" t="str">
        <f>SUBSTITUTE(H1675,"+","-")</f>
        <v>15-19</v>
      </c>
      <c r="O1675" s="3">
        <f t="shared" si="184"/>
        <v>5</v>
      </c>
      <c r="P1675" s="3">
        <f t="shared" si="185"/>
        <v>3</v>
      </c>
      <c r="Q1675" s="7">
        <f t="shared" si="186"/>
        <v>15</v>
      </c>
      <c r="R1675" s="7">
        <f t="shared" si="187"/>
        <v>19</v>
      </c>
      <c r="S1675" s="13" t="e">
        <f>VLOOKUP(A1675,history!$B:$F,2,0)</f>
        <v>#N/A</v>
      </c>
      <c r="T1675" s="13">
        <f>VLOOKUP($C1675,日期!$A:$D,3,0)</f>
        <v>5</v>
      </c>
      <c r="U1675" s="13">
        <f>VLOOKUP($C1675,日期!$A:$D,4,0)</f>
        <v>1</v>
      </c>
      <c r="V1675" s="65">
        <f t="shared" si="188"/>
        <v>44317</v>
      </c>
      <c r="W1675" s="13" t="s">
        <v>3239</v>
      </c>
    </row>
    <row r="1676" spans="1:23" ht="15">
      <c r="A1676" s="15">
        <v>2648</v>
      </c>
      <c r="B1676" s="15">
        <v>2021</v>
      </c>
      <c r="C1676" s="13" t="s">
        <v>9</v>
      </c>
      <c r="D1676" s="15">
        <v>20</v>
      </c>
      <c r="E1676" s="13" t="s">
        <v>14</v>
      </c>
      <c r="F1676" s="13" t="s">
        <v>11</v>
      </c>
      <c r="G1676" s="13" t="s">
        <v>12</v>
      </c>
      <c r="H1676" s="13" t="s">
        <v>15</v>
      </c>
      <c r="I1676" s="3">
        <f t="shared" si="182"/>
        <v>70</v>
      </c>
      <c r="J1676" s="7">
        <f t="shared" si="183"/>
        <v>70</v>
      </c>
      <c r="K1676" s="3">
        <f>LEN(H1676)</f>
        <v>3</v>
      </c>
      <c r="L1676" s="13" t="str">
        <f>IF(OR(AND(LEN(H1676&gt;3),ISERROR(FIND("-",H1676,1))),AND(LEN(H1676)&gt;3,ISERROR(FIND("+",H1676,1)))),LEFT(H1676,2),H1676)</f>
        <v>70</v>
      </c>
      <c r="M1676" s="13" t="str">
        <f>IF(AND(LEN(H1676&gt;3),ISERROR(FIND("+",H1676,1))),RIGHT(H1676,2),IF(AND(LEN(H1676)=3,ISERROR(FIND("-",H1676,1))),LEFT(H1676,2),H1676))</f>
        <v>70</v>
      </c>
      <c r="N1676" s="13" t="str">
        <f>SUBSTITUTE(H1676,"+","-")</f>
        <v>70-</v>
      </c>
      <c r="O1676" s="3">
        <f t="shared" si="184"/>
        <v>3</v>
      </c>
      <c r="P1676" s="3">
        <f t="shared" si="185"/>
        <v>3</v>
      </c>
      <c r="Q1676" s="7">
        <f t="shared" si="186"/>
        <v>70</v>
      </c>
      <c r="R1676" s="7">
        <f t="shared" si="187"/>
        <v>70</v>
      </c>
      <c r="S1676" s="13" t="e">
        <f>VLOOKUP(A1676,history!$B:$F,2,0)</f>
        <v>#N/A</v>
      </c>
      <c r="T1676" s="13">
        <f>VLOOKUP($C1676,日期!$A:$D,3,0)</f>
        <v>5</v>
      </c>
      <c r="U1676" s="13">
        <f>VLOOKUP($C1676,日期!$A:$D,4,0)</f>
        <v>1</v>
      </c>
      <c r="V1676" s="65">
        <f t="shared" si="188"/>
        <v>44317</v>
      </c>
      <c r="W1676" s="13" t="s">
        <v>3240</v>
      </c>
    </row>
    <row r="1677" spans="1:23" ht="15">
      <c r="A1677" s="15">
        <v>2647</v>
      </c>
      <c r="B1677" s="15">
        <v>2021</v>
      </c>
      <c r="C1677" s="13" t="s">
        <v>9</v>
      </c>
      <c r="D1677" s="15">
        <v>20</v>
      </c>
      <c r="E1677" s="13" t="s">
        <v>14</v>
      </c>
      <c r="F1677" s="13" t="s">
        <v>17</v>
      </c>
      <c r="G1677" s="13" t="s">
        <v>12</v>
      </c>
      <c r="H1677" s="13" t="s">
        <v>18</v>
      </c>
      <c r="I1677" s="3">
        <f t="shared" si="182"/>
        <v>65</v>
      </c>
      <c r="J1677" s="7">
        <f t="shared" si="183"/>
        <v>69</v>
      </c>
      <c r="K1677" s="3">
        <f>LEN(H1677)</f>
        <v>5</v>
      </c>
      <c r="L1677" s="13" t="str">
        <f>IF(OR(AND(LEN(H1677&gt;3),ISERROR(FIND("-",H1677,1))),AND(LEN(H1677)&gt;3,ISERROR(FIND("+",H1677,1)))),LEFT(H1677,2),H1677)</f>
        <v>65</v>
      </c>
      <c r="M1677" s="13" t="str">
        <f>IF(AND(LEN(H1677&gt;3),ISERROR(FIND("+",H1677,1))),RIGHT(H1677,2),IF(AND(LEN(H1677)=3,ISERROR(FIND("-",H1677,1))),LEFT(H1677,2),H1677))</f>
        <v>69</v>
      </c>
      <c r="N1677" s="13" t="str">
        <f>SUBSTITUTE(H1677,"+","-")</f>
        <v>65-69</v>
      </c>
      <c r="O1677" s="3">
        <f t="shared" si="184"/>
        <v>5</v>
      </c>
      <c r="P1677" s="3">
        <f t="shared" si="185"/>
        <v>3</v>
      </c>
      <c r="Q1677" s="7">
        <f t="shared" si="186"/>
        <v>65</v>
      </c>
      <c r="R1677" s="7">
        <f t="shared" si="187"/>
        <v>69</v>
      </c>
      <c r="S1677" s="13" t="e">
        <f>VLOOKUP(A1677,history!$B:$F,2,0)</f>
        <v>#N/A</v>
      </c>
      <c r="T1677" s="13">
        <f>VLOOKUP($C1677,日期!$A:$D,3,0)</f>
        <v>5</v>
      </c>
      <c r="U1677" s="13">
        <f>VLOOKUP($C1677,日期!$A:$D,4,0)</f>
        <v>1</v>
      </c>
      <c r="V1677" s="65">
        <f t="shared" si="188"/>
        <v>44317</v>
      </c>
      <c r="W1677" s="13" t="s">
        <v>3241</v>
      </c>
    </row>
    <row r="1678" spans="1:23" ht="15">
      <c r="A1678" s="15">
        <v>2646</v>
      </c>
      <c r="B1678" s="15">
        <v>2021</v>
      </c>
      <c r="C1678" s="13" t="s">
        <v>9</v>
      </c>
      <c r="D1678" s="15">
        <v>20</v>
      </c>
      <c r="E1678" s="13" t="s">
        <v>14</v>
      </c>
      <c r="F1678" s="13" t="s">
        <v>17</v>
      </c>
      <c r="G1678" s="13" t="s">
        <v>12</v>
      </c>
      <c r="H1678" s="13" t="s">
        <v>26</v>
      </c>
      <c r="I1678" s="3">
        <f t="shared" si="182"/>
        <v>30</v>
      </c>
      <c r="J1678" s="7">
        <f t="shared" si="183"/>
        <v>34</v>
      </c>
      <c r="K1678" s="3">
        <f>LEN(H1678)</f>
        <v>5</v>
      </c>
      <c r="L1678" s="13" t="str">
        <f>IF(OR(AND(LEN(H1678&gt;3),ISERROR(FIND("-",H1678,1))),AND(LEN(H1678)&gt;3,ISERROR(FIND("+",H1678,1)))),LEFT(H1678,2),H1678)</f>
        <v>30</v>
      </c>
      <c r="M1678" s="13" t="str">
        <f>IF(AND(LEN(H1678&gt;3),ISERROR(FIND("+",H1678,1))),RIGHT(H1678,2),IF(AND(LEN(H1678)=3,ISERROR(FIND("-",H1678,1))),LEFT(H1678,2),H1678))</f>
        <v>34</v>
      </c>
      <c r="N1678" s="13" t="str">
        <f>SUBSTITUTE(H1678,"+","-")</f>
        <v>30-34</v>
      </c>
      <c r="O1678" s="3">
        <f t="shared" si="184"/>
        <v>5</v>
      </c>
      <c r="P1678" s="3">
        <f t="shared" si="185"/>
        <v>3</v>
      </c>
      <c r="Q1678" s="7">
        <f t="shared" si="186"/>
        <v>30</v>
      </c>
      <c r="R1678" s="7">
        <f t="shared" si="187"/>
        <v>34</v>
      </c>
      <c r="S1678" s="13" t="e">
        <f>VLOOKUP(A1678,history!$B:$F,2,0)</f>
        <v>#N/A</v>
      </c>
      <c r="T1678" s="13">
        <f>VLOOKUP($C1678,日期!$A:$D,3,0)</f>
        <v>5</v>
      </c>
      <c r="U1678" s="13">
        <f>VLOOKUP($C1678,日期!$A:$D,4,0)</f>
        <v>1</v>
      </c>
      <c r="V1678" s="65">
        <f t="shared" si="188"/>
        <v>44317</v>
      </c>
      <c r="W1678" s="13" t="s">
        <v>3242</v>
      </c>
    </row>
    <row r="1679" spans="1:23" ht="15">
      <c r="A1679" s="15">
        <v>2645</v>
      </c>
      <c r="B1679" s="15">
        <v>2021</v>
      </c>
      <c r="C1679" s="13" t="s">
        <v>9</v>
      </c>
      <c r="D1679" s="15">
        <v>20</v>
      </c>
      <c r="E1679" s="13" t="s">
        <v>10</v>
      </c>
      <c r="F1679" s="13" t="s">
        <v>11</v>
      </c>
      <c r="G1679" s="13" t="s">
        <v>12</v>
      </c>
      <c r="H1679" s="13" t="s">
        <v>15</v>
      </c>
      <c r="I1679" s="3">
        <f t="shared" si="182"/>
        <v>70</v>
      </c>
      <c r="J1679" s="7">
        <f t="shared" si="183"/>
        <v>70</v>
      </c>
      <c r="K1679" s="3">
        <f>LEN(H1679)</f>
        <v>3</v>
      </c>
      <c r="L1679" s="13" t="str">
        <f>IF(OR(AND(LEN(H1679&gt;3),ISERROR(FIND("-",H1679,1))),AND(LEN(H1679)&gt;3,ISERROR(FIND("+",H1679,1)))),LEFT(H1679,2),H1679)</f>
        <v>70</v>
      </c>
      <c r="M1679" s="13" t="str">
        <f>IF(AND(LEN(H1679&gt;3),ISERROR(FIND("+",H1679,1))),RIGHT(H1679,2),IF(AND(LEN(H1679)=3,ISERROR(FIND("-",H1679,1))),LEFT(H1679,2),H1679))</f>
        <v>70</v>
      </c>
      <c r="N1679" s="13" t="str">
        <f>SUBSTITUTE(H1679,"+","-")</f>
        <v>70-</v>
      </c>
      <c r="O1679" s="3">
        <f t="shared" si="184"/>
        <v>3</v>
      </c>
      <c r="P1679" s="3">
        <f t="shared" si="185"/>
        <v>3</v>
      </c>
      <c r="Q1679" s="7">
        <f t="shared" si="186"/>
        <v>70</v>
      </c>
      <c r="R1679" s="7">
        <f t="shared" si="187"/>
        <v>70</v>
      </c>
      <c r="S1679" s="13" t="e">
        <f>VLOOKUP(A1679,history!$B:$F,2,0)</f>
        <v>#N/A</v>
      </c>
      <c r="T1679" s="13">
        <f>VLOOKUP($C1679,日期!$A:$D,3,0)</f>
        <v>5</v>
      </c>
      <c r="U1679" s="13">
        <f>VLOOKUP($C1679,日期!$A:$D,4,0)</f>
        <v>1</v>
      </c>
      <c r="V1679" s="65">
        <f t="shared" si="188"/>
        <v>44317</v>
      </c>
      <c r="W1679" s="13" t="s">
        <v>3243</v>
      </c>
    </row>
    <row r="1680" spans="1:23" ht="15">
      <c r="A1680" s="15">
        <v>2644</v>
      </c>
      <c r="B1680" s="15">
        <v>2021</v>
      </c>
      <c r="C1680" s="13" t="s">
        <v>9</v>
      </c>
      <c r="D1680" s="15">
        <v>20</v>
      </c>
      <c r="E1680" s="13" t="s">
        <v>10</v>
      </c>
      <c r="F1680" s="13" t="s">
        <v>11</v>
      </c>
      <c r="G1680" s="13" t="s">
        <v>12</v>
      </c>
      <c r="H1680" s="13" t="s">
        <v>37</v>
      </c>
      <c r="I1680" s="3">
        <f t="shared" si="182"/>
        <v>50</v>
      </c>
      <c r="J1680" s="7">
        <f t="shared" si="183"/>
        <v>54</v>
      </c>
      <c r="K1680" s="3">
        <f>LEN(H1680)</f>
        <v>5</v>
      </c>
      <c r="L1680" s="13" t="str">
        <f>IF(OR(AND(LEN(H1680&gt;3),ISERROR(FIND("-",H1680,1))),AND(LEN(H1680)&gt;3,ISERROR(FIND("+",H1680,1)))),LEFT(H1680,2),H1680)</f>
        <v>50</v>
      </c>
      <c r="M1680" s="13" t="str">
        <f>IF(AND(LEN(H1680&gt;3),ISERROR(FIND("+",H1680,1))),RIGHT(H1680,2),IF(AND(LEN(H1680)=3,ISERROR(FIND("-",H1680,1))),LEFT(H1680,2),H1680))</f>
        <v>54</v>
      </c>
      <c r="N1680" s="13" t="str">
        <f>SUBSTITUTE(H1680,"+","-")</f>
        <v>50-54</v>
      </c>
      <c r="O1680" s="3">
        <f t="shared" si="184"/>
        <v>5</v>
      </c>
      <c r="P1680" s="3">
        <f t="shared" si="185"/>
        <v>3</v>
      </c>
      <c r="Q1680" s="7">
        <f t="shared" si="186"/>
        <v>50</v>
      </c>
      <c r="R1680" s="7">
        <f t="shared" si="187"/>
        <v>54</v>
      </c>
      <c r="S1680" s="13" t="e">
        <f>VLOOKUP(A1680,history!$B:$F,2,0)</f>
        <v>#N/A</v>
      </c>
      <c r="T1680" s="13">
        <f>VLOOKUP($C1680,日期!$A:$D,3,0)</f>
        <v>5</v>
      </c>
      <c r="U1680" s="13">
        <f>VLOOKUP($C1680,日期!$A:$D,4,0)</f>
        <v>1</v>
      </c>
      <c r="V1680" s="65">
        <f t="shared" si="188"/>
        <v>44317</v>
      </c>
      <c r="W1680" s="13" t="s">
        <v>3244</v>
      </c>
    </row>
    <row r="1681" spans="1:23" ht="15">
      <c r="A1681" s="15">
        <v>2643</v>
      </c>
      <c r="B1681" s="15">
        <v>2021</v>
      </c>
      <c r="C1681" s="13" t="s">
        <v>9</v>
      </c>
      <c r="D1681" s="15">
        <v>20</v>
      </c>
      <c r="E1681" s="13" t="s">
        <v>10</v>
      </c>
      <c r="F1681" s="13" t="s">
        <v>17</v>
      </c>
      <c r="G1681" s="13" t="s">
        <v>12</v>
      </c>
      <c r="H1681" s="13" t="s">
        <v>32</v>
      </c>
      <c r="I1681" s="3">
        <f t="shared" si="182"/>
        <v>60</v>
      </c>
      <c r="J1681" s="7">
        <f t="shared" si="183"/>
        <v>64</v>
      </c>
      <c r="K1681" s="3">
        <f>LEN(H1681)</f>
        <v>5</v>
      </c>
      <c r="L1681" s="13" t="str">
        <f>IF(OR(AND(LEN(H1681&gt;3),ISERROR(FIND("-",H1681,1))),AND(LEN(H1681)&gt;3,ISERROR(FIND("+",H1681,1)))),LEFT(H1681,2),H1681)</f>
        <v>60</v>
      </c>
      <c r="M1681" s="13" t="str">
        <f>IF(AND(LEN(H1681&gt;3),ISERROR(FIND("+",H1681,1))),RIGHT(H1681,2),IF(AND(LEN(H1681)=3,ISERROR(FIND("-",H1681,1))),LEFT(H1681,2),H1681))</f>
        <v>64</v>
      </c>
      <c r="N1681" s="13" t="str">
        <f>SUBSTITUTE(H1681,"+","-")</f>
        <v>60-64</v>
      </c>
      <c r="O1681" s="3">
        <f t="shared" si="184"/>
        <v>5</v>
      </c>
      <c r="P1681" s="3">
        <f t="shared" si="185"/>
        <v>3</v>
      </c>
      <c r="Q1681" s="7">
        <f t="shared" si="186"/>
        <v>60</v>
      </c>
      <c r="R1681" s="7">
        <f t="shared" si="187"/>
        <v>64</v>
      </c>
      <c r="S1681" s="13" t="e">
        <f>VLOOKUP(A1681,history!$B:$F,2,0)</f>
        <v>#N/A</v>
      </c>
      <c r="T1681" s="13">
        <f>VLOOKUP($C1681,日期!$A:$D,3,0)</f>
        <v>5</v>
      </c>
      <c r="U1681" s="13">
        <f>VLOOKUP($C1681,日期!$A:$D,4,0)</f>
        <v>1</v>
      </c>
      <c r="V1681" s="65">
        <f t="shared" si="188"/>
        <v>44317</v>
      </c>
      <c r="W1681" s="13" t="s">
        <v>3245</v>
      </c>
    </row>
    <row r="1682" spans="1:23" ht="15">
      <c r="A1682" s="15">
        <v>2642</v>
      </c>
      <c r="B1682" s="15">
        <v>2021</v>
      </c>
      <c r="C1682" s="13" t="s">
        <v>9</v>
      </c>
      <c r="D1682" s="15">
        <v>20</v>
      </c>
      <c r="E1682" s="13" t="s">
        <v>10</v>
      </c>
      <c r="F1682" s="13" t="s">
        <v>17</v>
      </c>
      <c r="G1682" s="13" t="s">
        <v>12</v>
      </c>
      <c r="H1682" s="13" t="s">
        <v>16</v>
      </c>
      <c r="I1682" s="3">
        <f t="shared" si="182"/>
        <v>15</v>
      </c>
      <c r="J1682" s="7">
        <f t="shared" si="183"/>
        <v>19</v>
      </c>
      <c r="K1682" s="3">
        <f>LEN(H1682)</f>
        <v>5</v>
      </c>
      <c r="L1682" s="13" t="str">
        <f>IF(OR(AND(LEN(H1682&gt;3),ISERROR(FIND("-",H1682,1))),AND(LEN(H1682)&gt;3,ISERROR(FIND("+",H1682,1)))),LEFT(H1682,2),H1682)</f>
        <v>15</v>
      </c>
      <c r="M1682" s="13" t="str">
        <f>IF(AND(LEN(H1682&gt;3),ISERROR(FIND("+",H1682,1))),RIGHT(H1682,2),IF(AND(LEN(H1682)=3,ISERROR(FIND("-",H1682,1))),LEFT(H1682,2),H1682))</f>
        <v>19</v>
      </c>
      <c r="N1682" s="13" t="str">
        <f>SUBSTITUTE(H1682,"+","-")</f>
        <v>15-19</v>
      </c>
      <c r="O1682" s="3">
        <f t="shared" si="184"/>
        <v>5</v>
      </c>
      <c r="P1682" s="3">
        <f t="shared" si="185"/>
        <v>3</v>
      </c>
      <c r="Q1682" s="7">
        <f t="shared" si="186"/>
        <v>15</v>
      </c>
      <c r="R1682" s="7">
        <f t="shared" si="187"/>
        <v>19</v>
      </c>
      <c r="S1682" s="13" t="e">
        <f>VLOOKUP(A1682,history!$B:$F,2,0)</f>
        <v>#N/A</v>
      </c>
      <c r="T1682" s="13">
        <f>VLOOKUP($C1682,日期!$A:$D,3,0)</f>
        <v>5</v>
      </c>
      <c r="U1682" s="13">
        <f>VLOOKUP($C1682,日期!$A:$D,4,0)</f>
        <v>1</v>
      </c>
      <c r="V1682" s="65">
        <f t="shared" si="188"/>
        <v>44317</v>
      </c>
      <c r="W1682" s="13" t="s">
        <v>3246</v>
      </c>
    </row>
    <row r="1683" spans="1:23" ht="15">
      <c r="A1683" s="15">
        <v>2641</v>
      </c>
      <c r="B1683" s="15">
        <v>2021</v>
      </c>
      <c r="C1683" s="13" t="s">
        <v>9</v>
      </c>
      <c r="D1683" s="15">
        <v>20</v>
      </c>
      <c r="E1683" s="13" t="s">
        <v>14</v>
      </c>
      <c r="F1683" s="13" t="s">
        <v>11</v>
      </c>
      <c r="G1683" s="13" t="s">
        <v>12</v>
      </c>
      <c r="H1683" s="13" t="s">
        <v>15</v>
      </c>
      <c r="I1683" s="3">
        <f t="shared" si="182"/>
        <v>70</v>
      </c>
      <c r="J1683" s="7">
        <f t="shared" si="183"/>
        <v>70</v>
      </c>
      <c r="K1683" s="3">
        <f>LEN(H1683)</f>
        <v>3</v>
      </c>
      <c r="L1683" s="13" t="str">
        <f>IF(OR(AND(LEN(H1683&gt;3),ISERROR(FIND("-",H1683,1))),AND(LEN(H1683)&gt;3,ISERROR(FIND("+",H1683,1)))),LEFT(H1683,2),H1683)</f>
        <v>70</v>
      </c>
      <c r="M1683" s="13" t="str">
        <f>IF(AND(LEN(H1683&gt;3),ISERROR(FIND("+",H1683,1))),RIGHT(H1683,2),IF(AND(LEN(H1683)=3,ISERROR(FIND("-",H1683,1))),LEFT(H1683,2),H1683))</f>
        <v>70</v>
      </c>
      <c r="N1683" s="13" t="str">
        <f>SUBSTITUTE(H1683,"+","-")</f>
        <v>70-</v>
      </c>
      <c r="O1683" s="3">
        <f t="shared" si="184"/>
        <v>3</v>
      </c>
      <c r="P1683" s="3">
        <f t="shared" si="185"/>
        <v>3</v>
      </c>
      <c r="Q1683" s="7">
        <f t="shared" si="186"/>
        <v>70</v>
      </c>
      <c r="R1683" s="7">
        <f t="shared" si="187"/>
        <v>70</v>
      </c>
      <c r="S1683" s="13" t="e">
        <f>VLOOKUP(A1683,history!$B:$F,2,0)</f>
        <v>#N/A</v>
      </c>
      <c r="T1683" s="13">
        <f>VLOOKUP($C1683,日期!$A:$D,3,0)</f>
        <v>5</v>
      </c>
      <c r="U1683" s="13">
        <f>VLOOKUP($C1683,日期!$A:$D,4,0)</f>
        <v>1</v>
      </c>
      <c r="V1683" s="65">
        <f t="shared" si="188"/>
        <v>44317</v>
      </c>
      <c r="W1683" s="13" t="s">
        <v>3247</v>
      </c>
    </row>
    <row r="1684" spans="1:23" ht="15">
      <c r="A1684" s="15">
        <v>2640</v>
      </c>
      <c r="B1684" s="15">
        <v>2021</v>
      </c>
      <c r="C1684" s="13" t="s">
        <v>9</v>
      </c>
      <c r="D1684" s="15">
        <v>20</v>
      </c>
      <c r="E1684" s="13" t="s">
        <v>14</v>
      </c>
      <c r="F1684" s="13" t="s">
        <v>17</v>
      </c>
      <c r="G1684" s="13" t="s">
        <v>12</v>
      </c>
      <c r="H1684" s="13" t="s">
        <v>18</v>
      </c>
      <c r="I1684" s="3">
        <f t="shared" si="182"/>
        <v>65</v>
      </c>
      <c r="J1684" s="7">
        <f t="shared" si="183"/>
        <v>69</v>
      </c>
      <c r="K1684" s="3">
        <f>LEN(H1684)</f>
        <v>5</v>
      </c>
      <c r="L1684" s="13" t="str">
        <f>IF(OR(AND(LEN(H1684&gt;3),ISERROR(FIND("-",H1684,1))),AND(LEN(H1684)&gt;3,ISERROR(FIND("+",H1684,1)))),LEFT(H1684,2),H1684)</f>
        <v>65</v>
      </c>
      <c r="M1684" s="13" t="str">
        <f>IF(AND(LEN(H1684&gt;3),ISERROR(FIND("+",H1684,1))),RIGHT(H1684,2),IF(AND(LEN(H1684)=3,ISERROR(FIND("-",H1684,1))),LEFT(H1684,2),H1684))</f>
        <v>69</v>
      </c>
      <c r="N1684" s="13" t="str">
        <f>SUBSTITUTE(H1684,"+","-")</f>
        <v>65-69</v>
      </c>
      <c r="O1684" s="3">
        <f t="shared" si="184"/>
        <v>5</v>
      </c>
      <c r="P1684" s="3">
        <f t="shared" si="185"/>
        <v>3</v>
      </c>
      <c r="Q1684" s="7">
        <f t="shared" si="186"/>
        <v>65</v>
      </c>
      <c r="R1684" s="7">
        <f t="shared" si="187"/>
        <v>69</v>
      </c>
      <c r="S1684" s="13" t="e">
        <f>VLOOKUP(A1684,history!$B:$F,2,0)</f>
        <v>#N/A</v>
      </c>
      <c r="T1684" s="13">
        <f>VLOOKUP($C1684,日期!$A:$D,3,0)</f>
        <v>5</v>
      </c>
      <c r="U1684" s="13">
        <f>VLOOKUP($C1684,日期!$A:$D,4,0)</f>
        <v>1</v>
      </c>
      <c r="V1684" s="65">
        <f t="shared" si="188"/>
        <v>44317</v>
      </c>
      <c r="W1684" s="13" t="s">
        <v>3248</v>
      </c>
    </row>
    <row r="1685" spans="1:23" ht="15">
      <c r="A1685" s="15">
        <v>2639</v>
      </c>
      <c r="B1685" s="15">
        <v>2021</v>
      </c>
      <c r="C1685" s="13" t="s">
        <v>9</v>
      </c>
      <c r="D1685" s="15">
        <v>20</v>
      </c>
      <c r="E1685" s="13" t="s">
        <v>14</v>
      </c>
      <c r="F1685" s="13" t="s">
        <v>17</v>
      </c>
      <c r="G1685" s="13" t="s">
        <v>12</v>
      </c>
      <c r="H1685" s="13" t="s">
        <v>31</v>
      </c>
      <c r="I1685" s="3">
        <f t="shared" si="182"/>
        <v>25</v>
      </c>
      <c r="J1685" s="7">
        <f t="shared" si="183"/>
        <v>29</v>
      </c>
      <c r="K1685" s="3">
        <f>LEN(H1685)</f>
        <v>5</v>
      </c>
      <c r="L1685" s="13" t="str">
        <f>IF(OR(AND(LEN(H1685&gt;3),ISERROR(FIND("-",H1685,1))),AND(LEN(H1685)&gt;3,ISERROR(FIND("+",H1685,1)))),LEFT(H1685,2),H1685)</f>
        <v>25</v>
      </c>
      <c r="M1685" s="13" t="str">
        <f>IF(AND(LEN(H1685&gt;3),ISERROR(FIND("+",H1685,1))),RIGHT(H1685,2),IF(AND(LEN(H1685)=3,ISERROR(FIND("-",H1685,1))),LEFT(H1685,2),H1685))</f>
        <v>29</v>
      </c>
      <c r="N1685" s="13" t="str">
        <f>SUBSTITUTE(H1685,"+","-")</f>
        <v>25-29</v>
      </c>
      <c r="O1685" s="3">
        <f t="shared" si="184"/>
        <v>5</v>
      </c>
      <c r="P1685" s="3">
        <f t="shared" si="185"/>
        <v>3</v>
      </c>
      <c r="Q1685" s="7">
        <f t="shared" si="186"/>
        <v>25</v>
      </c>
      <c r="R1685" s="7">
        <f t="shared" si="187"/>
        <v>29</v>
      </c>
      <c r="S1685" s="13" t="e">
        <f>VLOOKUP(A1685,history!$B:$F,2,0)</f>
        <v>#N/A</v>
      </c>
      <c r="T1685" s="13">
        <f>VLOOKUP($C1685,日期!$A:$D,3,0)</f>
        <v>5</v>
      </c>
      <c r="U1685" s="13">
        <f>VLOOKUP($C1685,日期!$A:$D,4,0)</f>
        <v>1</v>
      </c>
      <c r="V1685" s="65">
        <f t="shared" si="188"/>
        <v>44317</v>
      </c>
      <c r="W1685" s="13" t="s">
        <v>3249</v>
      </c>
    </row>
    <row r="1686" spans="1:23" ht="15">
      <c r="A1686" s="15">
        <v>2638</v>
      </c>
      <c r="B1686" s="15">
        <v>2021</v>
      </c>
      <c r="C1686" s="13" t="s">
        <v>9</v>
      </c>
      <c r="D1686" s="15">
        <v>20</v>
      </c>
      <c r="E1686" s="13" t="s">
        <v>10</v>
      </c>
      <c r="F1686" s="13" t="s">
        <v>11</v>
      </c>
      <c r="G1686" s="13" t="s">
        <v>12</v>
      </c>
      <c r="H1686" s="13" t="s">
        <v>15</v>
      </c>
      <c r="I1686" s="3">
        <f t="shared" si="182"/>
        <v>70</v>
      </c>
      <c r="J1686" s="7">
        <f t="shared" si="183"/>
        <v>70</v>
      </c>
      <c r="K1686" s="3">
        <f>LEN(H1686)</f>
        <v>3</v>
      </c>
      <c r="L1686" s="13" t="str">
        <f>IF(OR(AND(LEN(H1686&gt;3),ISERROR(FIND("-",H1686,1))),AND(LEN(H1686)&gt;3,ISERROR(FIND("+",H1686,1)))),LEFT(H1686,2),H1686)</f>
        <v>70</v>
      </c>
      <c r="M1686" s="13" t="str">
        <f>IF(AND(LEN(H1686&gt;3),ISERROR(FIND("+",H1686,1))),RIGHT(H1686,2),IF(AND(LEN(H1686)=3,ISERROR(FIND("-",H1686,1))),LEFT(H1686,2),H1686))</f>
        <v>70</v>
      </c>
      <c r="N1686" s="13" t="str">
        <f>SUBSTITUTE(H1686,"+","-")</f>
        <v>70-</v>
      </c>
      <c r="O1686" s="3">
        <f t="shared" si="184"/>
        <v>3</v>
      </c>
      <c r="P1686" s="3">
        <f t="shared" si="185"/>
        <v>3</v>
      </c>
      <c r="Q1686" s="7">
        <f t="shared" si="186"/>
        <v>70</v>
      </c>
      <c r="R1686" s="7">
        <f t="shared" si="187"/>
        <v>70</v>
      </c>
      <c r="S1686" s="13" t="e">
        <f>VLOOKUP(A1686,history!$B:$F,2,0)</f>
        <v>#N/A</v>
      </c>
      <c r="T1686" s="13">
        <f>VLOOKUP($C1686,日期!$A:$D,3,0)</f>
        <v>5</v>
      </c>
      <c r="U1686" s="13">
        <f>VLOOKUP($C1686,日期!$A:$D,4,0)</f>
        <v>1</v>
      </c>
      <c r="V1686" s="65">
        <f t="shared" si="188"/>
        <v>44317</v>
      </c>
      <c r="W1686" s="13" t="s">
        <v>3250</v>
      </c>
    </row>
    <row r="1687" spans="1:23" ht="15">
      <c r="A1687" s="15">
        <v>2637</v>
      </c>
      <c r="B1687" s="15">
        <v>2021</v>
      </c>
      <c r="C1687" s="13" t="s">
        <v>9</v>
      </c>
      <c r="D1687" s="15">
        <v>20</v>
      </c>
      <c r="E1687" s="13" t="s">
        <v>10</v>
      </c>
      <c r="F1687" s="13" t="s">
        <v>11</v>
      </c>
      <c r="G1687" s="13" t="s">
        <v>12</v>
      </c>
      <c r="H1687" s="13" t="s">
        <v>37</v>
      </c>
      <c r="I1687" s="3">
        <f t="shared" si="182"/>
        <v>50</v>
      </c>
      <c r="J1687" s="7">
        <f t="shared" si="183"/>
        <v>54</v>
      </c>
      <c r="K1687" s="3">
        <f>LEN(H1687)</f>
        <v>5</v>
      </c>
      <c r="L1687" s="13" t="str">
        <f>IF(OR(AND(LEN(H1687&gt;3),ISERROR(FIND("-",H1687,1))),AND(LEN(H1687)&gt;3,ISERROR(FIND("+",H1687,1)))),LEFT(H1687,2),H1687)</f>
        <v>50</v>
      </c>
      <c r="M1687" s="13" t="str">
        <f>IF(AND(LEN(H1687&gt;3),ISERROR(FIND("+",H1687,1))),RIGHT(H1687,2),IF(AND(LEN(H1687)=3,ISERROR(FIND("-",H1687,1))),LEFT(H1687,2),H1687))</f>
        <v>54</v>
      </c>
      <c r="N1687" s="13" t="str">
        <f>SUBSTITUTE(H1687,"+","-")</f>
        <v>50-54</v>
      </c>
      <c r="O1687" s="3">
        <f t="shared" si="184"/>
        <v>5</v>
      </c>
      <c r="P1687" s="3">
        <f t="shared" si="185"/>
        <v>3</v>
      </c>
      <c r="Q1687" s="7">
        <f t="shared" si="186"/>
        <v>50</v>
      </c>
      <c r="R1687" s="7">
        <f t="shared" si="187"/>
        <v>54</v>
      </c>
      <c r="S1687" s="13" t="e">
        <f>VLOOKUP(A1687,history!$B:$F,2,0)</f>
        <v>#N/A</v>
      </c>
      <c r="T1687" s="13">
        <f>VLOOKUP($C1687,日期!$A:$D,3,0)</f>
        <v>5</v>
      </c>
      <c r="U1687" s="13">
        <f>VLOOKUP($C1687,日期!$A:$D,4,0)</f>
        <v>1</v>
      </c>
      <c r="V1687" s="65">
        <f t="shared" si="188"/>
        <v>44317</v>
      </c>
      <c r="W1687" s="13" t="s">
        <v>3251</v>
      </c>
    </row>
    <row r="1688" spans="1:23" ht="15">
      <c r="A1688" s="15">
        <v>2636</v>
      </c>
      <c r="B1688" s="15">
        <v>2021</v>
      </c>
      <c r="C1688" s="13" t="s">
        <v>9</v>
      </c>
      <c r="D1688" s="15">
        <v>20</v>
      </c>
      <c r="E1688" s="13" t="s">
        <v>10</v>
      </c>
      <c r="F1688" s="13" t="s">
        <v>17</v>
      </c>
      <c r="G1688" s="13" t="s">
        <v>12</v>
      </c>
      <c r="H1688" s="13" t="s">
        <v>32</v>
      </c>
      <c r="I1688" s="3">
        <f t="shared" si="182"/>
        <v>60</v>
      </c>
      <c r="J1688" s="7">
        <f t="shared" si="183"/>
        <v>64</v>
      </c>
      <c r="K1688" s="3">
        <f>LEN(H1688)</f>
        <v>5</v>
      </c>
      <c r="L1688" s="13" t="str">
        <f>IF(OR(AND(LEN(H1688&gt;3),ISERROR(FIND("-",H1688,1))),AND(LEN(H1688)&gt;3,ISERROR(FIND("+",H1688,1)))),LEFT(H1688,2),H1688)</f>
        <v>60</v>
      </c>
      <c r="M1688" s="13" t="str">
        <f>IF(AND(LEN(H1688&gt;3),ISERROR(FIND("+",H1688,1))),RIGHT(H1688,2),IF(AND(LEN(H1688)=3,ISERROR(FIND("-",H1688,1))),LEFT(H1688,2),H1688))</f>
        <v>64</v>
      </c>
      <c r="N1688" s="13" t="str">
        <f>SUBSTITUTE(H1688,"+","-")</f>
        <v>60-64</v>
      </c>
      <c r="O1688" s="3">
        <f t="shared" si="184"/>
        <v>5</v>
      </c>
      <c r="P1688" s="3">
        <f t="shared" si="185"/>
        <v>3</v>
      </c>
      <c r="Q1688" s="7">
        <f t="shared" si="186"/>
        <v>60</v>
      </c>
      <c r="R1688" s="7">
        <f t="shared" si="187"/>
        <v>64</v>
      </c>
      <c r="S1688" s="13" t="e">
        <f>VLOOKUP(A1688,history!$B:$F,2,0)</f>
        <v>#N/A</v>
      </c>
      <c r="T1688" s="13">
        <f>VLOOKUP($C1688,日期!$A:$D,3,0)</f>
        <v>5</v>
      </c>
      <c r="U1688" s="13">
        <f>VLOOKUP($C1688,日期!$A:$D,4,0)</f>
        <v>1</v>
      </c>
      <c r="V1688" s="65">
        <f t="shared" si="188"/>
        <v>44317</v>
      </c>
      <c r="W1688" s="13" t="s">
        <v>3252</v>
      </c>
    </row>
    <row r="1689" spans="1:23" ht="15">
      <c r="A1689" s="15">
        <v>2635</v>
      </c>
      <c r="B1689" s="15">
        <v>2021</v>
      </c>
      <c r="C1689" s="13" t="s">
        <v>9</v>
      </c>
      <c r="D1689" s="15">
        <v>20</v>
      </c>
      <c r="E1689" s="13" t="s">
        <v>10</v>
      </c>
      <c r="F1689" s="13" t="s">
        <v>17</v>
      </c>
      <c r="G1689" s="13" t="s">
        <v>12</v>
      </c>
      <c r="H1689" s="13" t="s">
        <v>16</v>
      </c>
      <c r="I1689" s="3">
        <f t="shared" si="182"/>
        <v>15</v>
      </c>
      <c r="J1689" s="7">
        <f t="shared" si="183"/>
        <v>19</v>
      </c>
      <c r="K1689" s="3">
        <f>LEN(H1689)</f>
        <v>5</v>
      </c>
      <c r="L1689" s="13" t="str">
        <f>IF(OR(AND(LEN(H1689&gt;3),ISERROR(FIND("-",H1689,1))),AND(LEN(H1689)&gt;3,ISERROR(FIND("+",H1689,1)))),LEFT(H1689,2),H1689)</f>
        <v>15</v>
      </c>
      <c r="M1689" s="13" t="str">
        <f>IF(AND(LEN(H1689&gt;3),ISERROR(FIND("+",H1689,1))),RIGHT(H1689,2),IF(AND(LEN(H1689)=3,ISERROR(FIND("-",H1689,1))),LEFT(H1689,2),H1689))</f>
        <v>19</v>
      </c>
      <c r="N1689" s="13" t="str">
        <f>SUBSTITUTE(H1689,"+","-")</f>
        <v>15-19</v>
      </c>
      <c r="O1689" s="3">
        <f t="shared" si="184"/>
        <v>5</v>
      </c>
      <c r="P1689" s="3">
        <f t="shared" si="185"/>
        <v>3</v>
      </c>
      <c r="Q1689" s="7">
        <f t="shared" si="186"/>
        <v>15</v>
      </c>
      <c r="R1689" s="7">
        <f t="shared" si="187"/>
        <v>19</v>
      </c>
      <c r="S1689" s="13" t="e">
        <f>VLOOKUP(A1689,history!$B:$F,2,0)</f>
        <v>#N/A</v>
      </c>
      <c r="T1689" s="13">
        <f>VLOOKUP($C1689,日期!$A:$D,3,0)</f>
        <v>5</v>
      </c>
      <c r="U1689" s="13">
        <f>VLOOKUP($C1689,日期!$A:$D,4,0)</f>
        <v>1</v>
      </c>
      <c r="V1689" s="65">
        <f t="shared" si="188"/>
        <v>44317</v>
      </c>
      <c r="W1689" s="13" t="s">
        <v>3253</v>
      </c>
    </row>
    <row r="1690" spans="1:23" ht="15">
      <c r="A1690" s="15">
        <v>2634</v>
      </c>
      <c r="B1690" s="15">
        <v>2021</v>
      </c>
      <c r="C1690" s="13" t="s">
        <v>9</v>
      </c>
      <c r="D1690" s="15">
        <v>20</v>
      </c>
      <c r="E1690" s="13" t="s">
        <v>14</v>
      </c>
      <c r="F1690" s="13" t="s">
        <v>11</v>
      </c>
      <c r="G1690" s="13" t="s">
        <v>12</v>
      </c>
      <c r="H1690" s="13" t="s">
        <v>15</v>
      </c>
      <c r="I1690" s="3">
        <f t="shared" si="182"/>
        <v>70</v>
      </c>
      <c r="J1690" s="7">
        <f t="shared" si="183"/>
        <v>70</v>
      </c>
      <c r="K1690" s="3">
        <f>LEN(H1690)</f>
        <v>3</v>
      </c>
      <c r="L1690" s="13" t="str">
        <f>IF(OR(AND(LEN(H1690&gt;3),ISERROR(FIND("-",H1690,1))),AND(LEN(H1690)&gt;3,ISERROR(FIND("+",H1690,1)))),LEFT(H1690,2),H1690)</f>
        <v>70</v>
      </c>
      <c r="M1690" s="13" t="str">
        <f>IF(AND(LEN(H1690&gt;3),ISERROR(FIND("+",H1690,1))),RIGHT(H1690,2),IF(AND(LEN(H1690)=3,ISERROR(FIND("-",H1690,1))),LEFT(H1690,2),H1690))</f>
        <v>70</v>
      </c>
      <c r="N1690" s="13" t="str">
        <f>SUBSTITUTE(H1690,"+","-")</f>
        <v>70-</v>
      </c>
      <c r="O1690" s="3">
        <f t="shared" si="184"/>
        <v>3</v>
      </c>
      <c r="P1690" s="3">
        <f t="shared" si="185"/>
        <v>3</v>
      </c>
      <c r="Q1690" s="7">
        <f t="shared" si="186"/>
        <v>70</v>
      </c>
      <c r="R1690" s="7">
        <f t="shared" si="187"/>
        <v>70</v>
      </c>
      <c r="S1690" s="13" t="e">
        <f>VLOOKUP(A1690,history!$B:$F,2,0)</f>
        <v>#N/A</v>
      </c>
      <c r="T1690" s="13">
        <f>VLOOKUP($C1690,日期!$A:$D,3,0)</f>
        <v>5</v>
      </c>
      <c r="U1690" s="13">
        <f>VLOOKUP($C1690,日期!$A:$D,4,0)</f>
        <v>1</v>
      </c>
      <c r="V1690" s="65">
        <f t="shared" si="188"/>
        <v>44317</v>
      </c>
      <c r="W1690" s="13" t="s">
        <v>3254</v>
      </c>
    </row>
    <row r="1691" spans="1:23" ht="15">
      <c r="A1691" s="15">
        <v>2633</v>
      </c>
      <c r="B1691" s="15">
        <v>2021</v>
      </c>
      <c r="C1691" s="13" t="s">
        <v>9</v>
      </c>
      <c r="D1691" s="15">
        <v>20</v>
      </c>
      <c r="E1691" s="13" t="s">
        <v>14</v>
      </c>
      <c r="F1691" s="13" t="s">
        <v>17</v>
      </c>
      <c r="G1691" s="13" t="s">
        <v>12</v>
      </c>
      <c r="H1691" s="13" t="s">
        <v>18</v>
      </c>
      <c r="I1691" s="3">
        <f t="shared" si="182"/>
        <v>65</v>
      </c>
      <c r="J1691" s="7">
        <f t="shared" si="183"/>
        <v>69</v>
      </c>
      <c r="K1691" s="3">
        <f>LEN(H1691)</f>
        <v>5</v>
      </c>
      <c r="L1691" s="13" t="str">
        <f>IF(OR(AND(LEN(H1691&gt;3),ISERROR(FIND("-",H1691,1))),AND(LEN(H1691)&gt;3,ISERROR(FIND("+",H1691,1)))),LEFT(H1691,2),H1691)</f>
        <v>65</v>
      </c>
      <c r="M1691" s="13" t="str">
        <f>IF(AND(LEN(H1691&gt;3),ISERROR(FIND("+",H1691,1))),RIGHT(H1691,2),IF(AND(LEN(H1691)=3,ISERROR(FIND("-",H1691,1))),LEFT(H1691,2),H1691))</f>
        <v>69</v>
      </c>
      <c r="N1691" s="13" t="str">
        <f>SUBSTITUTE(H1691,"+","-")</f>
        <v>65-69</v>
      </c>
      <c r="O1691" s="3">
        <f t="shared" si="184"/>
        <v>5</v>
      </c>
      <c r="P1691" s="3">
        <f t="shared" si="185"/>
        <v>3</v>
      </c>
      <c r="Q1691" s="7">
        <f t="shared" si="186"/>
        <v>65</v>
      </c>
      <c r="R1691" s="7">
        <f t="shared" si="187"/>
        <v>69</v>
      </c>
      <c r="S1691" s="13" t="e">
        <f>VLOOKUP(A1691,history!$B:$F,2,0)</f>
        <v>#N/A</v>
      </c>
      <c r="T1691" s="13">
        <f>VLOOKUP($C1691,日期!$A:$D,3,0)</f>
        <v>5</v>
      </c>
      <c r="U1691" s="13">
        <f>VLOOKUP($C1691,日期!$A:$D,4,0)</f>
        <v>1</v>
      </c>
      <c r="V1691" s="65">
        <f t="shared" si="188"/>
        <v>44317</v>
      </c>
      <c r="W1691" s="13" t="s">
        <v>3255</v>
      </c>
    </row>
    <row r="1692" spans="1:23" ht="15">
      <c r="A1692" s="15">
        <v>2632</v>
      </c>
      <c r="B1692" s="15">
        <v>2021</v>
      </c>
      <c r="C1692" s="13" t="s">
        <v>9</v>
      </c>
      <c r="D1692" s="15">
        <v>20</v>
      </c>
      <c r="E1692" s="13" t="s">
        <v>14</v>
      </c>
      <c r="F1692" s="13" t="s">
        <v>17</v>
      </c>
      <c r="G1692" s="13" t="s">
        <v>12</v>
      </c>
      <c r="H1692" s="13" t="s">
        <v>31</v>
      </c>
      <c r="I1692" s="3">
        <f t="shared" si="182"/>
        <v>25</v>
      </c>
      <c r="J1692" s="7">
        <f t="shared" si="183"/>
        <v>29</v>
      </c>
      <c r="K1692" s="3">
        <f>LEN(H1692)</f>
        <v>5</v>
      </c>
      <c r="L1692" s="13" t="str">
        <f>IF(OR(AND(LEN(H1692&gt;3),ISERROR(FIND("-",H1692,1))),AND(LEN(H1692)&gt;3,ISERROR(FIND("+",H1692,1)))),LEFT(H1692,2),H1692)</f>
        <v>25</v>
      </c>
      <c r="M1692" s="13" t="str">
        <f>IF(AND(LEN(H1692&gt;3),ISERROR(FIND("+",H1692,1))),RIGHT(H1692,2),IF(AND(LEN(H1692)=3,ISERROR(FIND("-",H1692,1))),LEFT(H1692,2),H1692))</f>
        <v>29</v>
      </c>
      <c r="N1692" s="13" t="str">
        <f>SUBSTITUTE(H1692,"+","-")</f>
        <v>25-29</v>
      </c>
      <c r="O1692" s="3">
        <f t="shared" si="184"/>
        <v>5</v>
      </c>
      <c r="P1692" s="3">
        <f t="shared" si="185"/>
        <v>3</v>
      </c>
      <c r="Q1692" s="7">
        <f t="shared" si="186"/>
        <v>25</v>
      </c>
      <c r="R1692" s="7">
        <f t="shared" si="187"/>
        <v>29</v>
      </c>
      <c r="S1692" s="13" t="e">
        <f>VLOOKUP(A1692,history!$B:$F,2,0)</f>
        <v>#N/A</v>
      </c>
      <c r="T1692" s="13">
        <f>VLOOKUP($C1692,日期!$A:$D,3,0)</f>
        <v>5</v>
      </c>
      <c r="U1692" s="13">
        <f>VLOOKUP($C1692,日期!$A:$D,4,0)</f>
        <v>1</v>
      </c>
      <c r="V1692" s="65">
        <f t="shared" si="188"/>
        <v>44317</v>
      </c>
      <c r="W1692" s="13" t="s">
        <v>3256</v>
      </c>
    </row>
    <row r="1693" spans="1:23" ht="15">
      <c r="A1693" s="15">
        <v>2631</v>
      </c>
      <c r="B1693" s="15">
        <v>2021</v>
      </c>
      <c r="C1693" s="13" t="s">
        <v>9</v>
      </c>
      <c r="D1693" s="15">
        <v>20</v>
      </c>
      <c r="E1693" s="13" t="s">
        <v>10</v>
      </c>
      <c r="F1693" s="13" t="s">
        <v>11</v>
      </c>
      <c r="G1693" s="13" t="s">
        <v>12</v>
      </c>
      <c r="H1693" s="13" t="s">
        <v>15</v>
      </c>
      <c r="I1693" s="3">
        <f t="shared" si="182"/>
        <v>70</v>
      </c>
      <c r="J1693" s="7">
        <f t="shared" si="183"/>
        <v>70</v>
      </c>
      <c r="K1693" s="3">
        <f>LEN(H1693)</f>
        <v>3</v>
      </c>
      <c r="L1693" s="13" t="str">
        <f>IF(OR(AND(LEN(H1693&gt;3),ISERROR(FIND("-",H1693,1))),AND(LEN(H1693)&gt;3,ISERROR(FIND("+",H1693,1)))),LEFT(H1693,2),H1693)</f>
        <v>70</v>
      </c>
      <c r="M1693" s="13" t="str">
        <f>IF(AND(LEN(H1693&gt;3),ISERROR(FIND("+",H1693,1))),RIGHT(H1693,2),IF(AND(LEN(H1693)=3,ISERROR(FIND("-",H1693,1))),LEFT(H1693,2),H1693))</f>
        <v>70</v>
      </c>
      <c r="N1693" s="13" t="str">
        <f>SUBSTITUTE(H1693,"+","-")</f>
        <v>70-</v>
      </c>
      <c r="O1693" s="3">
        <f t="shared" si="184"/>
        <v>3</v>
      </c>
      <c r="P1693" s="3">
        <f t="shared" si="185"/>
        <v>3</v>
      </c>
      <c r="Q1693" s="7">
        <f t="shared" si="186"/>
        <v>70</v>
      </c>
      <c r="R1693" s="7">
        <f t="shared" si="187"/>
        <v>70</v>
      </c>
      <c r="S1693" s="13" t="e">
        <f>VLOOKUP(A1693,history!$B:$F,2,0)</f>
        <v>#N/A</v>
      </c>
      <c r="T1693" s="13">
        <f>VLOOKUP($C1693,日期!$A:$D,3,0)</f>
        <v>5</v>
      </c>
      <c r="U1693" s="13">
        <f>VLOOKUP($C1693,日期!$A:$D,4,0)</f>
        <v>1</v>
      </c>
      <c r="V1693" s="65">
        <f t="shared" si="188"/>
        <v>44317</v>
      </c>
      <c r="W1693" s="13" t="s">
        <v>3257</v>
      </c>
    </row>
    <row r="1694" spans="1:23" ht="15">
      <c r="A1694" s="15">
        <v>2630</v>
      </c>
      <c r="B1694" s="15">
        <v>2021</v>
      </c>
      <c r="C1694" s="13" t="s">
        <v>9</v>
      </c>
      <c r="D1694" s="15">
        <v>20</v>
      </c>
      <c r="E1694" s="13" t="s">
        <v>10</v>
      </c>
      <c r="F1694" s="13" t="s">
        <v>11</v>
      </c>
      <c r="G1694" s="13" t="s">
        <v>12</v>
      </c>
      <c r="H1694" s="13" t="s">
        <v>37</v>
      </c>
      <c r="I1694" s="3">
        <f t="shared" si="182"/>
        <v>50</v>
      </c>
      <c r="J1694" s="7">
        <f t="shared" si="183"/>
        <v>54</v>
      </c>
      <c r="K1694" s="3">
        <f>LEN(H1694)</f>
        <v>5</v>
      </c>
      <c r="L1694" s="13" t="str">
        <f>IF(OR(AND(LEN(H1694&gt;3),ISERROR(FIND("-",H1694,1))),AND(LEN(H1694)&gt;3,ISERROR(FIND("+",H1694,1)))),LEFT(H1694,2),H1694)</f>
        <v>50</v>
      </c>
      <c r="M1694" s="13" t="str">
        <f>IF(AND(LEN(H1694&gt;3),ISERROR(FIND("+",H1694,1))),RIGHT(H1694,2),IF(AND(LEN(H1694)=3,ISERROR(FIND("-",H1694,1))),LEFT(H1694,2),H1694))</f>
        <v>54</v>
      </c>
      <c r="N1694" s="13" t="str">
        <f>SUBSTITUTE(H1694,"+","-")</f>
        <v>50-54</v>
      </c>
      <c r="O1694" s="3">
        <f t="shared" si="184"/>
        <v>5</v>
      </c>
      <c r="P1694" s="3">
        <f t="shared" si="185"/>
        <v>3</v>
      </c>
      <c r="Q1694" s="7">
        <f t="shared" si="186"/>
        <v>50</v>
      </c>
      <c r="R1694" s="7">
        <f t="shared" si="187"/>
        <v>54</v>
      </c>
      <c r="S1694" s="13" t="e">
        <f>VLOOKUP(A1694,history!$B:$F,2,0)</f>
        <v>#N/A</v>
      </c>
      <c r="T1694" s="13">
        <f>VLOOKUP($C1694,日期!$A:$D,3,0)</f>
        <v>5</v>
      </c>
      <c r="U1694" s="13">
        <f>VLOOKUP($C1694,日期!$A:$D,4,0)</f>
        <v>1</v>
      </c>
      <c r="V1694" s="65">
        <f t="shared" si="188"/>
        <v>44317</v>
      </c>
      <c r="W1694" s="13" t="s">
        <v>3258</v>
      </c>
    </row>
    <row r="1695" spans="1:23" ht="15">
      <c r="A1695" s="15">
        <v>2629</v>
      </c>
      <c r="B1695" s="15">
        <v>2021</v>
      </c>
      <c r="C1695" s="13" t="s">
        <v>9</v>
      </c>
      <c r="D1695" s="15">
        <v>20</v>
      </c>
      <c r="E1695" s="13" t="s">
        <v>10</v>
      </c>
      <c r="F1695" s="13" t="s">
        <v>17</v>
      </c>
      <c r="G1695" s="13" t="s">
        <v>12</v>
      </c>
      <c r="H1695" s="13" t="s">
        <v>32</v>
      </c>
      <c r="I1695" s="3">
        <f t="shared" si="182"/>
        <v>60</v>
      </c>
      <c r="J1695" s="7">
        <f t="shared" si="183"/>
        <v>64</v>
      </c>
      <c r="K1695" s="3">
        <f>LEN(H1695)</f>
        <v>5</v>
      </c>
      <c r="L1695" s="13" t="str">
        <f>IF(OR(AND(LEN(H1695&gt;3),ISERROR(FIND("-",H1695,1))),AND(LEN(H1695)&gt;3,ISERROR(FIND("+",H1695,1)))),LEFT(H1695,2),H1695)</f>
        <v>60</v>
      </c>
      <c r="M1695" s="13" t="str">
        <f>IF(AND(LEN(H1695&gt;3),ISERROR(FIND("+",H1695,1))),RIGHT(H1695,2),IF(AND(LEN(H1695)=3,ISERROR(FIND("-",H1695,1))),LEFT(H1695,2),H1695))</f>
        <v>64</v>
      </c>
      <c r="N1695" s="13" t="str">
        <f>SUBSTITUTE(H1695,"+","-")</f>
        <v>60-64</v>
      </c>
      <c r="O1695" s="3">
        <f t="shared" si="184"/>
        <v>5</v>
      </c>
      <c r="P1695" s="3">
        <f t="shared" si="185"/>
        <v>3</v>
      </c>
      <c r="Q1695" s="7">
        <f t="shared" si="186"/>
        <v>60</v>
      </c>
      <c r="R1695" s="7">
        <f t="shared" si="187"/>
        <v>64</v>
      </c>
      <c r="S1695" s="13" t="e">
        <f>VLOOKUP(A1695,history!$B:$F,2,0)</f>
        <v>#N/A</v>
      </c>
      <c r="T1695" s="13">
        <f>VLOOKUP($C1695,日期!$A:$D,3,0)</f>
        <v>5</v>
      </c>
      <c r="U1695" s="13">
        <f>VLOOKUP($C1695,日期!$A:$D,4,0)</f>
        <v>1</v>
      </c>
      <c r="V1695" s="65">
        <f t="shared" si="188"/>
        <v>44317</v>
      </c>
      <c r="W1695" s="13" t="s">
        <v>3259</v>
      </c>
    </row>
    <row r="1696" spans="1:23" ht="15">
      <c r="A1696" s="15">
        <v>2628</v>
      </c>
      <c r="B1696" s="15">
        <v>2021</v>
      </c>
      <c r="C1696" s="13" t="s">
        <v>9</v>
      </c>
      <c r="D1696" s="15">
        <v>20</v>
      </c>
      <c r="E1696" s="13" t="s">
        <v>10</v>
      </c>
      <c r="F1696" s="13" t="s">
        <v>17</v>
      </c>
      <c r="G1696" s="13" t="s">
        <v>12</v>
      </c>
      <c r="H1696" s="13" t="s">
        <v>16</v>
      </c>
      <c r="I1696" s="3">
        <f t="shared" si="182"/>
        <v>15</v>
      </c>
      <c r="J1696" s="7">
        <f t="shared" si="183"/>
        <v>19</v>
      </c>
      <c r="K1696" s="3">
        <f>LEN(H1696)</f>
        <v>5</v>
      </c>
      <c r="L1696" s="13" t="str">
        <f>IF(OR(AND(LEN(H1696&gt;3),ISERROR(FIND("-",H1696,1))),AND(LEN(H1696)&gt;3,ISERROR(FIND("+",H1696,1)))),LEFT(H1696,2),H1696)</f>
        <v>15</v>
      </c>
      <c r="M1696" s="13" t="str">
        <f>IF(AND(LEN(H1696&gt;3),ISERROR(FIND("+",H1696,1))),RIGHT(H1696,2),IF(AND(LEN(H1696)=3,ISERROR(FIND("-",H1696,1))),LEFT(H1696,2),H1696))</f>
        <v>19</v>
      </c>
      <c r="N1696" s="13" t="str">
        <f>SUBSTITUTE(H1696,"+","-")</f>
        <v>15-19</v>
      </c>
      <c r="O1696" s="3">
        <f t="shared" si="184"/>
        <v>5</v>
      </c>
      <c r="P1696" s="3">
        <f t="shared" si="185"/>
        <v>3</v>
      </c>
      <c r="Q1696" s="7">
        <f t="shared" si="186"/>
        <v>15</v>
      </c>
      <c r="R1696" s="7">
        <f t="shared" si="187"/>
        <v>19</v>
      </c>
      <c r="S1696" s="13" t="e">
        <f>VLOOKUP(A1696,history!$B:$F,2,0)</f>
        <v>#N/A</v>
      </c>
      <c r="T1696" s="13">
        <f>VLOOKUP($C1696,日期!$A:$D,3,0)</f>
        <v>5</v>
      </c>
      <c r="U1696" s="13">
        <f>VLOOKUP($C1696,日期!$A:$D,4,0)</f>
        <v>1</v>
      </c>
      <c r="V1696" s="65">
        <f t="shared" si="188"/>
        <v>44317</v>
      </c>
      <c r="W1696" s="13" t="s">
        <v>3260</v>
      </c>
    </row>
    <row r="1697" spans="1:23" ht="15">
      <c r="A1697" s="15">
        <v>2627</v>
      </c>
      <c r="B1697" s="15">
        <v>2021</v>
      </c>
      <c r="C1697" s="13" t="s">
        <v>9</v>
      </c>
      <c r="D1697" s="15">
        <v>20</v>
      </c>
      <c r="E1697" s="13" t="s">
        <v>14</v>
      </c>
      <c r="F1697" s="13" t="s">
        <v>11</v>
      </c>
      <c r="G1697" s="13" t="s">
        <v>12</v>
      </c>
      <c r="H1697" s="13" t="s">
        <v>15</v>
      </c>
      <c r="I1697" s="3">
        <f t="shared" si="182"/>
        <v>70</v>
      </c>
      <c r="J1697" s="7">
        <f t="shared" si="183"/>
        <v>70</v>
      </c>
      <c r="K1697" s="3">
        <f>LEN(H1697)</f>
        <v>3</v>
      </c>
      <c r="L1697" s="13" t="str">
        <f>IF(OR(AND(LEN(H1697&gt;3),ISERROR(FIND("-",H1697,1))),AND(LEN(H1697)&gt;3,ISERROR(FIND("+",H1697,1)))),LEFT(H1697,2),H1697)</f>
        <v>70</v>
      </c>
      <c r="M1697" s="13" t="str">
        <f>IF(AND(LEN(H1697&gt;3),ISERROR(FIND("+",H1697,1))),RIGHT(H1697,2),IF(AND(LEN(H1697)=3,ISERROR(FIND("-",H1697,1))),LEFT(H1697,2),H1697))</f>
        <v>70</v>
      </c>
      <c r="N1697" s="13" t="str">
        <f>SUBSTITUTE(H1697,"+","-")</f>
        <v>70-</v>
      </c>
      <c r="O1697" s="3">
        <f t="shared" si="184"/>
        <v>3</v>
      </c>
      <c r="P1697" s="3">
        <f t="shared" si="185"/>
        <v>3</v>
      </c>
      <c r="Q1697" s="7">
        <f t="shared" si="186"/>
        <v>70</v>
      </c>
      <c r="R1697" s="7">
        <f t="shared" si="187"/>
        <v>70</v>
      </c>
      <c r="S1697" s="13" t="e">
        <f>VLOOKUP(A1697,history!$B:$F,2,0)</f>
        <v>#N/A</v>
      </c>
      <c r="T1697" s="13">
        <f>VLOOKUP($C1697,日期!$A:$D,3,0)</f>
        <v>5</v>
      </c>
      <c r="U1697" s="13">
        <f>VLOOKUP($C1697,日期!$A:$D,4,0)</f>
        <v>1</v>
      </c>
      <c r="V1697" s="65">
        <f t="shared" si="188"/>
        <v>44317</v>
      </c>
      <c r="W1697" s="13" t="s">
        <v>3261</v>
      </c>
    </row>
    <row r="1698" spans="1:23" ht="15">
      <c r="A1698" s="15">
        <v>2626</v>
      </c>
      <c r="B1698" s="15">
        <v>2021</v>
      </c>
      <c r="C1698" s="13" t="s">
        <v>9</v>
      </c>
      <c r="D1698" s="15">
        <v>20</v>
      </c>
      <c r="E1698" s="13" t="s">
        <v>14</v>
      </c>
      <c r="F1698" s="13" t="s">
        <v>17</v>
      </c>
      <c r="G1698" s="13" t="s">
        <v>12</v>
      </c>
      <c r="H1698" s="13" t="s">
        <v>18</v>
      </c>
      <c r="I1698" s="3">
        <f t="shared" si="182"/>
        <v>65</v>
      </c>
      <c r="J1698" s="7">
        <f t="shared" si="183"/>
        <v>69</v>
      </c>
      <c r="K1698" s="3">
        <f>LEN(H1698)</f>
        <v>5</v>
      </c>
      <c r="L1698" s="13" t="str">
        <f>IF(OR(AND(LEN(H1698&gt;3),ISERROR(FIND("-",H1698,1))),AND(LEN(H1698)&gt;3,ISERROR(FIND("+",H1698,1)))),LEFT(H1698,2),H1698)</f>
        <v>65</v>
      </c>
      <c r="M1698" s="13" t="str">
        <f>IF(AND(LEN(H1698&gt;3),ISERROR(FIND("+",H1698,1))),RIGHT(H1698,2),IF(AND(LEN(H1698)=3,ISERROR(FIND("-",H1698,1))),LEFT(H1698,2),H1698))</f>
        <v>69</v>
      </c>
      <c r="N1698" s="13" t="str">
        <f>SUBSTITUTE(H1698,"+","-")</f>
        <v>65-69</v>
      </c>
      <c r="O1698" s="3">
        <f t="shared" si="184"/>
        <v>5</v>
      </c>
      <c r="P1698" s="3">
        <f t="shared" si="185"/>
        <v>3</v>
      </c>
      <c r="Q1698" s="7">
        <f t="shared" si="186"/>
        <v>65</v>
      </c>
      <c r="R1698" s="7">
        <f t="shared" si="187"/>
        <v>69</v>
      </c>
      <c r="S1698" s="13" t="e">
        <f>VLOOKUP(A1698,history!$B:$F,2,0)</f>
        <v>#N/A</v>
      </c>
      <c r="T1698" s="13">
        <f>VLOOKUP($C1698,日期!$A:$D,3,0)</f>
        <v>5</v>
      </c>
      <c r="U1698" s="13">
        <f>VLOOKUP($C1698,日期!$A:$D,4,0)</f>
        <v>1</v>
      </c>
      <c r="V1698" s="65">
        <f t="shared" si="188"/>
        <v>44317</v>
      </c>
      <c r="W1698" s="13" t="s">
        <v>3262</v>
      </c>
    </row>
    <row r="1699" spans="1:23" ht="15">
      <c r="A1699" s="15">
        <v>2625</v>
      </c>
      <c r="B1699" s="15">
        <v>2021</v>
      </c>
      <c r="C1699" s="13" t="s">
        <v>9</v>
      </c>
      <c r="D1699" s="15">
        <v>20</v>
      </c>
      <c r="E1699" s="13" t="s">
        <v>14</v>
      </c>
      <c r="F1699" s="13" t="s">
        <v>17</v>
      </c>
      <c r="G1699" s="13" t="s">
        <v>12</v>
      </c>
      <c r="H1699" s="13" t="s">
        <v>31</v>
      </c>
      <c r="I1699" s="3">
        <f t="shared" si="182"/>
        <v>25</v>
      </c>
      <c r="J1699" s="7">
        <f t="shared" si="183"/>
        <v>29</v>
      </c>
      <c r="K1699" s="3">
        <f>LEN(H1699)</f>
        <v>5</v>
      </c>
      <c r="L1699" s="13" t="str">
        <f>IF(OR(AND(LEN(H1699&gt;3),ISERROR(FIND("-",H1699,1))),AND(LEN(H1699)&gt;3,ISERROR(FIND("+",H1699,1)))),LEFT(H1699,2),H1699)</f>
        <v>25</v>
      </c>
      <c r="M1699" s="13" t="str">
        <f>IF(AND(LEN(H1699&gt;3),ISERROR(FIND("+",H1699,1))),RIGHT(H1699,2),IF(AND(LEN(H1699)=3,ISERROR(FIND("-",H1699,1))),LEFT(H1699,2),H1699))</f>
        <v>29</v>
      </c>
      <c r="N1699" s="13" t="str">
        <f>SUBSTITUTE(H1699,"+","-")</f>
        <v>25-29</v>
      </c>
      <c r="O1699" s="3">
        <f t="shared" si="184"/>
        <v>5</v>
      </c>
      <c r="P1699" s="3">
        <f t="shared" si="185"/>
        <v>3</v>
      </c>
      <c r="Q1699" s="7">
        <f t="shared" si="186"/>
        <v>25</v>
      </c>
      <c r="R1699" s="7">
        <f t="shared" si="187"/>
        <v>29</v>
      </c>
      <c r="S1699" s="13" t="e">
        <f>VLOOKUP(A1699,history!$B:$F,2,0)</f>
        <v>#N/A</v>
      </c>
      <c r="T1699" s="13">
        <f>VLOOKUP($C1699,日期!$A:$D,3,0)</f>
        <v>5</v>
      </c>
      <c r="U1699" s="13">
        <f>VLOOKUP($C1699,日期!$A:$D,4,0)</f>
        <v>1</v>
      </c>
      <c r="V1699" s="65">
        <f t="shared" si="188"/>
        <v>44317</v>
      </c>
      <c r="W1699" s="13" t="s">
        <v>3263</v>
      </c>
    </row>
    <row r="1700" spans="1:23" ht="15">
      <c r="A1700" s="15">
        <v>2624</v>
      </c>
      <c r="B1700" s="15">
        <v>2021</v>
      </c>
      <c r="C1700" s="13" t="s">
        <v>9</v>
      </c>
      <c r="D1700" s="15">
        <v>20</v>
      </c>
      <c r="E1700" s="13" t="s">
        <v>10</v>
      </c>
      <c r="F1700" s="13" t="s">
        <v>11</v>
      </c>
      <c r="G1700" s="13" t="s">
        <v>12</v>
      </c>
      <c r="H1700" s="13" t="s">
        <v>15</v>
      </c>
      <c r="I1700" s="3">
        <f t="shared" si="182"/>
        <v>70</v>
      </c>
      <c r="J1700" s="7">
        <f t="shared" si="183"/>
        <v>70</v>
      </c>
      <c r="K1700" s="3">
        <f>LEN(H1700)</f>
        <v>3</v>
      </c>
      <c r="L1700" s="13" t="str">
        <f>IF(OR(AND(LEN(H1700&gt;3),ISERROR(FIND("-",H1700,1))),AND(LEN(H1700)&gt;3,ISERROR(FIND("+",H1700,1)))),LEFT(H1700,2),H1700)</f>
        <v>70</v>
      </c>
      <c r="M1700" s="13" t="str">
        <f>IF(AND(LEN(H1700&gt;3),ISERROR(FIND("+",H1700,1))),RIGHT(H1700,2),IF(AND(LEN(H1700)=3,ISERROR(FIND("-",H1700,1))),LEFT(H1700,2),H1700))</f>
        <v>70</v>
      </c>
      <c r="N1700" s="13" t="str">
        <f>SUBSTITUTE(H1700,"+","-")</f>
        <v>70-</v>
      </c>
      <c r="O1700" s="3">
        <f t="shared" si="184"/>
        <v>3</v>
      </c>
      <c r="P1700" s="3">
        <f t="shared" si="185"/>
        <v>3</v>
      </c>
      <c r="Q1700" s="7">
        <f t="shared" si="186"/>
        <v>70</v>
      </c>
      <c r="R1700" s="7">
        <f t="shared" si="187"/>
        <v>70</v>
      </c>
      <c r="S1700" s="13" t="e">
        <f>VLOOKUP(A1700,history!$B:$F,2,0)</f>
        <v>#N/A</v>
      </c>
      <c r="T1700" s="13">
        <f>VLOOKUP($C1700,日期!$A:$D,3,0)</f>
        <v>5</v>
      </c>
      <c r="U1700" s="13">
        <f>VLOOKUP($C1700,日期!$A:$D,4,0)</f>
        <v>1</v>
      </c>
      <c r="V1700" s="65">
        <f t="shared" si="188"/>
        <v>44317</v>
      </c>
      <c r="W1700" s="13" t="s">
        <v>3264</v>
      </c>
    </row>
    <row r="1701" spans="1:23" ht="15">
      <c r="A1701" s="15">
        <v>2623</v>
      </c>
      <c r="B1701" s="15">
        <v>2021</v>
      </c>
      <c r="C1701" s="13" t="s">
        <v>9</v>
      </c>
      <c r="D1701" s="15">
        <v>20</v>
      </c>
      <c r="E1701" s="13" t="s">
        <v>10</v>
      </c>
      <c r="F1701" s="13" t="s">
        <v>11</v>
      </c>
      <c r="G1701" s="13" t="s">
        <v>12</v>
      </c>
      <c r="H1701" s="13" t="s">
        <v>37</v>
      </c>
      <c r="I1701" s="3">
        <f t="shared" si="182"/>
        <v>50</v>
      </c>
      <c r="J1701" s="7">
        <f t="shared" si="183"/>
        <v>54</v>
      </c>
      <c r="K1701" s="3">
        <f>LEN(H1701)</f>
        <v>5</v>
      </c>
      <c r="L1701" s="13" t="str">
        <f>IF(OR(AND(LEN(H1701&gt;3),ISERROR(FIND("-",H1701,1))),AND(LEN(H1701)&gt;3,ISERROR(FIND("+",H1701,1)))),LEFT(H1701,2),H1701)</f>
        <v>50</v>
      </c>
      <c r="M1701" s="13" t="str">
        <f>IF(AND(LEN(H1701&gt;3),ISERROR(FIND("+",H1701,1))),RIGHT(H1701,2),IF(AND(LEN(H1701)=3,ISERROR(FIND("-",H1701,1))),LEFT(H1701,2),H1701))</f>
        <v>54</v>
      </c>
      <c r="N1701" s="13" t="str">
        <f>SUBSTITUTE(H1701,"+","-")</f>
        <v>50-54</v>
      </c>
      <c r="O1701" s="3">
        <f t="shared" si="184"/>
        <v>5</v>
      </c>
      <c r="P1701" s="3">
        <f t="shared" si="185"/>
        <v>3</v>
      </c>
      <c r="Q1701" s="7">
        <f t="shared" si="186"/>
        <v>50</v>
      </c>
      <c r="R1701" s="7">
        <f t="shared" si="187"/>
        <v>54</v>
      </c>
      <c r="S1701" s="13" t="e">
        <f>VLOOKUP(A1701,history!$B:$F,2,0)</f>
        <v>#N/A</v>
      </c>
      <c r="T1701" s="13">
        <f>VLOOKUP($C1701,日期!$A:$D,3,0)</f>
        <v>5</v>
      </c>
      <c r="U1701" s="13">
        <f>VLOOKUP($C1701,日期!$A:$D,4,0)</f>
        <v>1</v>
      </c>
      <c r="V1701" s="65">
        <f t="shared" si="188"/>
        <v>44317</v>
      </c>
      <c r="W1701" s="13" t="s">
        <v>3265</v>
      </c>
    </row>
    <row r="1702" spans="1:23" ht="15">
      <c r="A1702" s="15">
        <v>2622</v>
      </c>
      <c r="B1702" s="15">
        <v>2021</v>
      </c>
      <c r="C1702" s="13" t="s">
        <v>9</v>
      </c>
      <c r="D1702" s="15">
        <v>20</v>
      </c>
      <c r="E1702" s="13" t="s">
        <v>10</v>
      </c>
      <c r="F1702" s="13" t="s">
        <v>17</v>
      </c>
      <c r="G1702" s="13" t="s">
        <v>12</v>
      </c>
      <c r="H1702" s="13" t="s">
        <v>32</v>
      </c>
      <c r="I1702" s="3">
        <f t="shared" si="182"/>
        <v>60</v>
      </c>
      <c r="J1702" s="7">
        <f t="shared" si="183"/>
        <v>64</v>
      </c>
      <c r="K1702" s="3">
        <f>LEN(H1702)</f>
        <v>5</v>
      </c>
      <c r="L1702" s="13" t="str">
        <f>IF(OR(AND(LEN(H1702&gt;3),ISERROR(FIND("-",H1702,1))),AND(LEN(H1702)&gt;3,ISERROR(FIND("+",H1702,1)))),LEFT(H1702,2),H1702)</f>
        <v>60</v>
      </c>
      <c r="M1702" s="13" t="str">
        <f>IF(AND(LEN(H1702&gt;3),ISERROR(FIND("+",H1702,1))),RIGHT(H1702,2),IF(AND(LEN(H1702)=3,ISERROR(FIND("-",H1702,1))),LEFT(H1702,2),H1702))</f>
        <v>64</v>
      </c>
      <c r="N1702" s="13" t="str">
        <f>SUBSTITUTE(H1702,"+","-")</f>
        <v>60-64</v>
      </c>
      <c r="O1702" s="3">
        <f t="shared" si="184"/>
        <v>5</v>
      </c>
      <c r="P1702" s="3">
        <f t="shared" si="185"/>
        <v>3</v>
      </c>
      <c r="Q1702" s="7">
        <f t="shared" si="186"/>
        <v>60</v>
      </c>
      <c r="R1702" s="7">
        <f t="shared" si="187"/>
        <v>64</v>
      </c>
      <c r="S1702" s="13" t="e">
        <f>VLOOKUP(A1702,history!$B:$F,2,0)</f>
        <v>#N/A</v>
      </c>
      <c r="T1702" s="13">
        <f>VLOOKUP($C1702,日期!$A:$D,3,0)</f>
        <v>5</v>
      </c>
      <c r="U1702" s="13">
        <f>VLOOKUP($C1702,日期!$A:$D,4,0)</f>
        <v>1</v>
      </c>
      <c r="V1702" s="65">
        <f t="shared" si="188"/>
        <v>44317</v>
      </c>
      <c r="W1702" s="13" t="s">
        <v>3266</v>
      </c>
    </row>
    <row r="1703" spans="1:23" ht="15">
      <c r="A1703" s="15">
        <v>2621</v>
      </c>
      <c r="B1703" s="15">
        <v>2021</v>
      </c>
      <c r="C1703" s="13" t="s">
        <v>9</v>
      </c>
      <c r="D1703" s="15">
        <v>20</v>
      </c>
      <c r="E1703" s="13" t="s">
        <v>10</v>
      </c>
      <c r="F1703" s="13" t="s">
        <v>17</v>
      </c>
      <c r="G1703" s="13" t="s">
        <v>12</v>
      </c>
      <c r="H1703" s="13" t="s">
        <v>47</v>
      </c>
      <c r="I1703" s="3">
        <f t="shared" si="182"/>
        <v>10</v>
      </c>
      <c r="J1703" s="7">
        <f t="shared" si="183"/>
        <v>14</v>
      </c>
      <c r="K1703" s="3">
        <f>LEN(H1703)</f>
        <v>5</v>
      </c>
      <c r="L1703" s="13" t="str">
        <f>IF(OR(AND(LEN(H1703&gt;3),ISERROR(FIND("-",H1703,1))),AND(LEN(H1703)&gt;3,ISERROR(FIND("+",H1703,1)))),LEFT(H1703,2),H1703)</f>
        <v>10</v>
      </c>
      <c r="M1703" s="13" t="str">
        <f>IF(AND(LEN(H1703&gt;3),ISERROR(FIND("+",H1703,1))),RIGHT(H1703,2),IF(AND(LEN(H1703)=3,ISERROR(FIND("-",H1703,1))),LEFT(H1703,2),H1703))</f>
        <v>14</v>
      </c>
      <c r="N1703" s="13" t="str">
        <f>SUBSTITUTE(H1703,"+","-")</f>
        <v>10-14</v>
      </c>
      <c r="O1703" s="3">
        <f t="shared" si="184"/>
        <v>5</v>
      </c>
      <c r="P1703" s="3">
        <f t="shared" si="185"/>
        <v>3</v>
      </c>
      <c r="Q1703" s="7">
        <f t="shared" si="186"/>
        <v>10</v>
      </c>
      <c r="R1703" s="7">
        <f t="shared" si="187"/>
        <v>14</v>
      </c>
      <c r="S1703" s="13" t="e">
        <f>VLOOKUP(A1703,history!$B:$F,2,0)</f>
        <v>#N/A</v>
      </c>
      <c r="T1703" s="13">
        <f>VLOOKUP($C1703,日期!$A:$D,3,0)</f>
        <v>5</v>
      </c>
      <c r="U1703" s="13">
        <f>VLOOKUP($C1703,日期!$A:$D,4,0)</f>
        <v>1</v>
      </c>
      <c r="V1703" s="65">
        <f t="shared" si="188"/>
        <v>44317</v>
      </c>
      <c r="W1703" s="13" t="s">
        <v>3267</v>
      </c>
    </row>
    <row r="1704" spans="1:23" ht="15">
      <c r="A1704" s="15">
        <v>2620</v>
      </c>
      <c r="B1704" s="15">
        <v>2021</v>
      </c>
      <c r="C1704" s="13" t="s">
        <v>9</v>
      </c>
      <c r="D1704" s="15">
        <v>20</v>
      </c>
      <c r="E1704" s="13" t="s">
        <v>14</v>
      </c>
      <c r="F1704" s="13" t="s">
        <v>11</v>
      </c>
      <c r="G1704" s="13" t="s">
        <v>12</v>
      </c>
      <c r="H1704" s="13" t="s">
        <v>15</v>
      </c>
      <c r="I1704" s="3">
        <f t="shared" si="182"/>
        <v>70</v>
      </c>
      <c r="J1704" s="7">
        <f t="shared" si="183"/>
        <v>70</v>
      </c>
      <c r="K1704" s="3">
        <f>LEN(H1704)</f>
        <v>3</v>
      </c>
      <c r="L1704" s="13" t="str">
        <f>IF(OR(AND(LEN(H1704&gt;3),ISERROR(FIND("-",H1704,1))),AND(LEN(H1704)&gt;3,ISERROR(FIND("+",H1704,1)))),LEFT(H1704,2),H1704)</f>
        <v>70</v>
      </c>
      <c r="M1704" s="13" t="str">
        <f>IF(AND(LEN(H1704&gt;3),ISERROR(FIND("+",H1704,1))),RIGHT(H1704,2),IF(AND(LEN(H1704)=3,ISERROR(FIND("-",H1704,1))),LEFT(H1704,2),H1704))</f>
        <v>70</v>
      </c>
      <c r="N1704" s="13" t="str">
        <f>SUBSTITUTE(H1704,"+","-")</f>
        <v>70-</v>
      </c>
      <c r="O1704" s="3">
        <f t="shared" si="184"/>
        <v>3</v>
      </c>
      <c r="P1704" s="3">
        <f t="shared" si="185"/>
        <v>3</v>
      </c>
      <c r="Q1704" s="7">
        <f t="shared" si="186"/>
        <v>70</v>
      </c>
      <c r="R1704" s="7">
        <f t="shared" si="187"/>
        <v>70</v>
      </c>
      <c r="S1704" s="13" t="e">
        <f>VLOOKUP(A1704,history!$B:$F,2,0)</f>
        <v>#N/A</v>
      </c>
      <c r="T1704" s="13">
        <f>VLOOKUP($C1704,日期!$A:$D,3,0)</f>
        <v>5</v>
      </c>
      <c r="U1704" s="13">
        <f>VLOOKUP($C1704,日期!$A:$D,4,0)</f>
        <v>1</v>
      </c>
      <c r="V1704" s="65">
        <f t="shared" si="188"/>
        <v>44317</v>
      </c>
      <c r="W1704" s="13" t="s">
        <v>3268</v>
      </c>
    </row>
    <row r="1705" spans="1:23" ht="15">
      <c r="A1705" s="15">
        <v>2619</v>
      </c>
      <c r="B1705" s="15">
        <v>2021</v>
      </c>
      <c r="C1705" s="13" t="s">
        <v>9</v>
      </c>
      <c r="D1705" s="15">
        <v>20</v>
      </c>
      <c r="E1705" s="13" t="s">
        <v>14</v>
      </c>
      <c r="F1705" s="13" t="s">
        <v>17</v>
      </c>
      <c r="G1705" s="13" t="s">
        <v>12</v>
      </c>
      <c r="H1705" s="13" t="s">
        <v>18</v>
      </c>
      <c r="I1705" s="3">
        <f t="shared" si="182"/>
        <v>65</v>
      </c>
      <c r="J1705" s="7">
        <f t="shared" si="183"/>
        <v>69</v>
      </c>
      <c r="K1705" s="3">
        <f>LEN(H1705)</f>
        <v>5</v>
      </c>
      <c r="L1705" s="13" t="str">
        <f>IF(OR(AND(LEN(H1705&gt;3),ISERROR(FIND("-",H1705,1))),AND(LEN(H1705)&gt;3,ISERROR(FIND("+",H1705,1)))),LEFT(H1705,2),H1705)</f>
        <v>65</v>
      </c>
      <c r="M1705" s="13" t="str">
        <f>IF(AND(LEN(H1705&gt;3),ISERROR(FIND("+",H1705,1))),RIGHT(H1705,2),IF(AND(LEN(H1705)=3,ISERROR(FIND("-",H1705,1))),LEFT(H1705,2),H1705))</f>
        <v>69</v>
      </c>
      <c r="N1705" s="13" t="str">
        <f>SUBSTITUTE(H1705,"+","-")</f>
        <v>65-69</v>
      </c>
      <c r="O1705" s="3">
        <f t="shared" si="184"/>
        <v>5</v>
      </c>
      <c r="P1705" s="3">
        <f t="shared" si="185"/>
        <v>3</v>
      </c>
      <c r="Q1705" s="7">
        <f t="shared" si="186"/>
        <v>65</v>
      </c>
      <c r="R1705" s="7">
        <f t="shared" si="187"/>
        <v>69</v>
      </c>
      <c r="S1705" s="13" t="e">
        <f>VLOOKUP(A1705,history!$B:$F,2,0)</f>
        <v>#N/A</v>
      </c>
      <c r="T1705" s="13">
        <f>VLOOKUP($C1705,日期!$A:$D,3,0)</f>
        <v>5</v>
      </c>
      <c r="U1705" s="13">
        <f>VLOOKUP($C1705,日期!$A:$D,4,0)</f>
        <v>1</v>
      </c>
      <c r="V1705" s="65">
        <f t="shared" si="188"/>
        <v>44317</v>
      </c>
      <c r="W1705" s="13" t="s">
        <v>3269</v>
      </c>
    </row>
    <row r="1706" spans="1:23" ht="15">
      <c r="A1706" s="15">
        <v>2618</v>
      </c>
      <c r="B1706" s="15">
        <v>2021</v>
      </c>
      <c r="C1706" s="13" t="s">
        <v>9</v>
      </c>
      <c r="D1706" s="15">
        <v>20</v>
      </c>
      <c r="E1706" s="13" t="s">
        <v>14</v>
      </c>
      <c r="F1706" s="13" t="s">
        <v>17</v>
      </c>
      <c r="G1706" s="13" t="s">
        <v>12</v>
      </c>
      <c r="H1706" s="13" t="s">
        <v>31</v>
      </c>
      <c r="I1706" s="3">
        <f t="shared" si="182"/>
        <v>25</v>
      </c>
      <c r="J1706" s="7">
        <f t="shared" si="183"/>
        <v>29</v>
      </c>
      <c r="K1706" s="3">
        <f>LEN(H1706)</f>
        <v>5</v>
      </c>
      <c r="L1706" s="13" t="str">
        <f>IF(OR(AND(LEN(H1706&gt;3),ISERROR(FIND("-",H1706,1))),AND(LEN(H1706)&gt;3,ISERROR(FIND("+",H1706,1)))),LEFT(H1706,2),H1706)</f>
        <v>25</v>
      </c>
      <c r="M1706" s="13" t="str">
        <f>IF(AND(LEN(H1706&gt;3),ISERROR(FIND("+",H1706,1))),RIGHT(H1706,2),IF(AND(LEN(H1706)=3,ISERROR(FIND("-",H1706,1))),LEFT(H1706,2),H1706))</f>
        <v>29</v>
      </c>
      <c r="N1706" s="13" t="str">
        <f>SUBSTITUTE(H1706,"+","-")</f>
        <v>25-29</v>
      </c>
      <c r="O1706" s="3">
        <f t="shared" si="184"/>
        <v>5</v>
      </c>
      <c r="P1706" s="3">
        <f t="shared" si="185"/>
        <v>3</v>
      </c>
      <c r="Q1706" s="7">
        <f t="shared" si="186"/>
        <v>25</v>
      </c>
      <c r="R1706" s="7">
        <f t="shared" si="187"/>
        <v>29</v>
      </c>
      <c r="S1706" s="13" t="e">
        <f>VLOOKUP(A1706,history!$B:$F,2,0)</f>
        <v>#N/A</v>
      </c>
      <c r="T1706" s="13">
        <f>VLOOKUP($C1706,日期!$A:$D,3,0)</f>
        <v>5</v>
      </c>
      <c r="U1706" s="13">
        <f>VLOOKUP($C1706,日期!$A:$D,4,0)</f>
        <v>1</v>
      </c>
      <c r="V1706" s="65">
        <f t="shared" si="188"/>
        <v>44317</v>
      </c>
      <c r="W1706" s="13" t="s">
        <v>3270</v>
      </c>
    </row>
    <row r="1707" spans="1:23" ht="15">
      <c r="A1707" s="15">
        <v>2617</v>
      </c>
      <c r="B1707" s="15">
        <v>2021</v>
      </c>
      <c r="C1707" s="13" t="s">
        <v>9</v>
      </c>
      <c r="D1707" s="15">
        <v>19</v>
      </c>
      <c r="E1707" s="13" t="s">
        <v>10</v>
      </c>
      <c r="F1707" s="13" t="s">
        <v>11</v>
      </c>
      <c r="G1707" s="13" t="s">
        <v>12</v>
      </c>
      <c r="H1707" s="13" t="s">
        <v>35</v>
      </c>
      <c r="I1707" s="3">
        <f t="shared" si="182"/>
        <v>55</v>
      </c>
      <c r="J1707" s="7">
        <f t="shared" si="183"/>
        <v>59</v>
      </c>
      <c r="K1707" s="3">
        <f>LEN(H1707)</f>
        <v>5</v>
      </c>
      <c r="L1707" s="13" t="str">
        <f>IF(OR(AND(LEN(H1707&gt;3),ISERROR(FIND("-",H1707,1))),AND(LEN(H1707)&gt;3,ISERROR(FIND("+",H1707,1)))),LEFT(H1707,2),H1707)</f>
        <v>55</v>
      </c>
      <c r="M1707" s="13" t="str">
        <f>IF(AND(LEN(H1707&gt;3),ISERROR(FIND("+",H1707,1))),RIGHT(H1707,2),IF(AND(LEN(H1707)=3,ISERROR(FIND("-",H1707,1))),LEFT(H1707,2),H1707))</f>
        <v>59</v>
      </c>
      <c r="N1707" s="13" t="str">
        <f>SUBSTITUTE(H1707,"+","-")</f>
        <v>55-59</v>
      </c>
      <c r="O1707" s="3">
        <f t="shared" si="184"/>
        <v>5</v>
      </c>
      <c r="P1707" s="3">
        <f t="shared" si="185"/>
        <v>3</v>
      </c>
      <c r="Q1707" s="7">
        <f t="shared" si="186"/>
        <v>55</v>
      </c>
      <c r="R1707" s="7">
        <f t="shared" si="187"/>
        <v>59</v>
      </c>
      <c r="S1707" s="13" t="e">
        <f>VLOOKUP(A1707,history!$B:$F,2,0)</f>
        <v>#N/A</v>
      </c>
      <c r="T1707" s="13">
        <f>VLOOKUP($C1707,日期!$A:$D,3,0)</f>
        <v>5</v>
      </c>
      <c r="U1707" s="13">
        <f>VLOOKUP($C1707,日期!$A:$D,4,0)</f>
        <v>1</v>
      </c>
      <c r="V1707" s="65">
        <f t="shared" si="188"/>
        <v>44317</v>
      </c>
      <c r="W1707" s="13" t="s">
        <v>3271</v>
      </c>
    </row>
    <row r="1708" spans="1:23" ht="15">
      <c r="A1708" s="15">
        <v>2616</v>
      </c>
      <c r="B1708" s="15">
        <v>2021</v>
      </c>
      <c r="C1708" s="13" t="s">
        <v>9</v>
      </c>
      <c r="D1708" s="15">
        <v>19</v>
      </c>
      <c r="E1708" s="13" t="s">
        <v>10</v>
      </c>
      <c r="F1708" s="13" t="s">
        <v>17</v>
      </c>
      <c r="G1708" s="13" t="s">
        <v>12</v>
      </c>
      <c r="H1708" s="13" t="s">
        <v>35</v>
      </c>
      <c r="I1708" s="3">
        <f t="shared" si="182"/>
        <v>55</v>
      </c>
      <c r="J1708" s="7">
        <f t="shared" si="183"/>
        <v>59</v>
      </c>
      <c r="K1708" s="3">
        <f>LEN(H1708)</f>
        <v>5</v>
      </c>
      <c r="L1708" s="13" t="str">
        <f>IF(OR(AND(LEN(H1708&gt;3),ISERROR(FIND("-",H1708,1))),AND(LEN(H1708)&gt;3,ISERROR(FIND("+",H1708,1)))),LEFT(H1708,2),H1708)</f>
        <v>55</v>
      </c>
      <c r="M1708" s="13" t="str">
        <f>IF(AND(LEN(H1708&gt;3),ISERROR(FIND("+",H1708,1))),RIGHT(H1708,2),IF(AND(LEN(H1708)=3,ISERROR(FIND("-",H1708,1))),LEFT(H1708,2),H1708))</f>
        <v>59</v>
      </c>
      <c r="N1708" s="13" t="str">
        <f>SUBSTITUTE(H1708,"+","-")</f>
        <v>55-59</v>
      </c>
      <c r="O1708" s="3">
        <f t="shared" si="184"/>
        <v>5</v>
      </c>
      <c r="P1708" s="3">
        <f t="shared" si="185"/>
        <v>3</v>
      </c>
      <c r="Q1708" s="7">
        <f t="shared" si="186"/>
        <v>55</v>
      </c>
      <c r="R1708" s="7">
        <f t="shared" si="187"/>
        <v>59</v>
      </c>
      <c r="S1708" s="13" t="e">
        <f>VLOOKUP(A1708,history!$B:$F,2,0)</f>
        <v>#N/A</v>
      </c>
      <c r="T1708" s="13">
        <f>VLOOKUP($C1708,日期!$A:$D,3,0)</f>
        <v>5</v>
      </c>
      <c r="U1708" s="13">
        <f>VLOOKUP($C1708,日期!$A:$D,4,0)</f>
        <v>1</v>
      </c>
      <c r="V1708" s="65">
        <f t="shared" si="188"/>
        <v>44317</v>
      </c>
      <c r="W1708" s="13" t="s">
        <v>3272</v>
      </c>
    </row>
    <row r="1709" spans="1:23" ht="15">
      <c r="A1709" s="15">
        <v>2615</v>
      </c>
      <c r="B1709" s="15">
        <v>2021</v>
      </c>
      <c r="C1709" s="13" t="s">
        <v>9</v>
      </c>
      <c r="D1709" s="15">
        <v>19</v>
      </c>
      <c r="E1709" s="13" t="s">
        <v>24</v>
      </c>
      <c r="F1709" s="13" t="s">
        <v>11</v>
      </c>
      <c r="G1709" s="13" t="s">
        <v>25</v>
      </c>
      <c r="H1709" s="13" t="s">
        <v>32</v>
      </c>
      <c r="I1709" s="3">
        <f t="shared" si="182"/>
        <v>60</v>
      </c>
      <c r="J1709" s="7">
        <f t="shared" si="183"/>
        <v>64</v>
      </c>
      <c r="K1709" s="3">
        <f>LEN(H1709)</f>
        <v>5</v>
      </c>
      <c r="L1709" s="13" t="str">
        <f>IF(OR(AND(LEN(H1709&gt;3),ISERROR(FIND("-",H1709,1))),AND(LEN(H1709)&gt;3,ISERROR(FIND("+",H1709,1)))),LEFT(H1709,2),H1709)</f>
        <v>60</v>
      </c>
      <c r="M1709" s="13" t="str">
        <f>IF(AND(LEN(H1709&gt;3),ISERROR(FIND("+",H1709,1))),RIGHT(H1709,2),IF(AND(LEN(H1709)=3,ISERROR(FIND("-",H1709,1))),LEFT(H1709,2),H1709))</f>
        <v>64</v>
      </c>
      <c r="N1709" s="13" t="str">
        <f>SUBSTITUTE(H1709,"+","-")</f>
        <v>60-64</v>
      </c>
      <c r="O1709" s="3">
        <f t="shared" si="184"/>
        <v>5</v>
      </c>
      <c r="P1709" s="3">
        <f t="shared" si="185"/>
        <v>3</v>
      </c>
      <c r="Q1709" s="7">
        <f t="shared" si="186"/>
        <v>60</v>
      </c>
      <c r="R1709" s="7">
        <f t="shared" si="187"/>
        <v>64</v>
      </c>
      <c r="S1709" s="13" t="e">
        <f>VLOOKUP(A1709,history!$B:$F,2,0)</f>
        <v>#N/A</v>
      </c>
      <c r="T1709" s="13">
        <f>VLOOKUP($C1709,日期!$A:$D,3,0)</f>
        <v>5</v>
      </c>
      <c r="U1709" s="13">
        <f>VLOOKUP($C1709,日期!$A:$D,4,0)</f>
        <v>1</v>
      </c>
      <c r="V1709" s="65">
        <f t="shared" si="188"/>
        <v>44317</v>
      </c>
      <c r="W1709" s="13" t="s">
        <v>3273</v>
      </c>
    </row>
    <row r="1710" spans="1:23" ht="15">
      <c r="A1710" s="15">
        <v>2614</v>
      </c>
      <c r="B1710" s="15">
        <v>2021</v>
      </c>
      <c r="C1710" s="13" t="s">
        <v>9</v>
      </c>
      <c r="D1710" s="15">
        <v>19</v>
      </c>
      <c r="E1710" s="13" t="s">
        <v>14</v>
      </c>
      <c r="F1710" s="13" t="s">
        <v>11</v>
      </c>
      <c r="G1710" s="13" t="s">
        <v>12</v>
      </c>
      <c r="H1710" s="13" t="s">
        <v>34</v>
      </c>
      <c r="I1710" s="3">
        <f t="shared" si="182"/>
        <v>35</v>
      </c>
      <c r="J1710" s="7">
        <f t="shared" si="183"/>
        <v>39</v>
      </c>
      <c r="K1710" s="3">
        <f>LEN(H1710)</f>
        <v>5</v>
      </c>
      <c r="L1710" s="13" t="str">
        <f>IF(OR(AND(LEN(H1710&gt;3),ISERROR(FIND("-",H1710,1))),AND(LEN(H1710)&gt;3,ISERROR(FIND("+",H1710,1)))),LEFT(H1710,2),H1710)</f>
        <v>35</v>
      </c>
      <c r="M1710" s="13" t="str">
        <f>IF(AND(LEN(H1710&gt;3),ISERROR(FIND("+",H1710,1))),RIGHT(H1710,2),IF(AND(LEN(H1710)=3,ISERROR(FIND("-",H1710,1))),LEFT(H1710,2),H1710))</f>
        <v>39</v>
      </c>
      <c r="N1710" s="13" t="str">
        <f>SUBSTITUTE(H1710,"+","-")</f>
        <v>35-39</v>
      </c>
      <c r="O1710" s="3">
        <f t="shared" si="184"/>
        <v>5</v>
      </c>
      <c r="P1710" s="3">
        <f t="shared" si="185"/>
        <v>3</v>
      </c>
      <c r="Q1710" s="7">
        <f t="shared" si="186"/>
        <v>35</v>
      </c>
      <c r="R1710" s="7">
        <f t="shared" si="187"/>
        <v>39</v>
      </c>
      <c r="S1710" s="13" t="e">
        <f>VLOOKUP(A1710,history!$B:$F,2,0)</f>
        <v>#N/A</v>
      </c>
      <c r="T1710" s="13">
        <f>VLOOKUP($C1710,日期!$A:$D,3,0)</f>
        <v>5</v>
      </c>
      <c r="U1710" s="13">
        <f>VLOOKUP($C1710,日期!$A:$D,4,0)</f>
        <v>1</v>
      </c>
      <c r="V1710" s="65">
        <f t="shared" si="188"/>
        <v>44317</v>
      </c>
      <c r="W1710" s="13" t="s">
        <v>3274</v>
      </c>
    </row>
    <row r="1711" spans="1:23" ht="15">
      <c r="A1711" s="15">
        <v>2613</v>
      </c>
      <c r="B1711" s="15">
        <v>2021</v>
      </c>
      <c r="C1711" s="13" t="s">
        <v>9</v>
      </c>
      <c r="D1711" s="15">
        <v>19</v>
      </c>
      <c r="E1711" s="13" t="s">
        <v>14</v>
      </c>
      <c r="F1711" s="13" t="s">
        <v>17</v>
      </c>
      <c r="G1711" s="13" t="s">
        <v>12</v>
      </c>
      <c r="H1711" s="13" t="s">
        <v>30</v>
      </c>
      <c r="I1711" s="3">
        <f t="shared" si="182"/>
        <v>45</v>
      </c>
      <c r="J1711" s="7">
        <f t="shared" si="183"/>
        <v>49</v>
      </c>
      <c r="K1711" s="3">
        <f>LEN(H1711)</f>
        <v>5</v>
      </c>
      <c r="L1711" s="13" t="str">
        <f>IF(OR(AND(LEN(H1711&gt;3),ISERROR(FIND("-",H1711,1))),AND(LEN(H1711)&gt;3,ISERROR(FIND("+",H1711,1)))),LEFT(H1711,2),H1711)</f>
        <v>45</v>
      </c>
      <c r="M1711" s="13" t="str">
        <f>IF(AND(LEN(H1711&gt;3),ISERROR(FIND("+",H1711,1))),RIGHT(H1711,2),IF(AND(LEN(H1711)=3,ISERROR(FIND("-",H1711,1))),LEFT(H1711,2),H1711))</f>
        <v>49</v>
      </c>
      <c r="N1711" s="13" t="str">
        <f>SUBSTITUTE(H1711,"+","-")</f>
        <v>45-49</v>
      </c>
      <c r="O1711" s="3">
        <f t="shared" si="184"/>
        <v>5</v>
      </c>
      <c r="P1711" s="3">
        <f t="shared" si="185"/>
        <v>3</v>
      </c>
      <c r="Q1711" s="7">
        <f t="shared" si="186"/>
        <v>45</v>
      </c>
      <c r="R1711" s="7">
        <f t="shared" si="187"/>
        <v>49</v>
      </c>
      <c r="S1711" s="13" t="e">
        <f>VLOOKUP(A1711,history!$B:$F,2,0)</f>
        <v>#N/A</v>
      </c>
      <c r="T1711" s="13">
        <f>VLOOKUP($C1711,日期!$A:$D,3,0)</f>
        <v>5</v>
      </c>
      <c r="U1711" s="13">
        <f>VLOOKUP($C1711,日期!$A:$D,4,0)</f>
        <v>1</v>
      </c>
      <c r="V1711" s="65">
        <f t="shared" si="188"/>
        <v>44317</v>
      </c>
      <c r="W1711" s="13" t="s">
        <v>3275</v>
      </c>
    </row>
    <row r="1712" spans="1:23" ht="15">
      <c r="A1712" s="15">
        <v>2612</v>
      </c>
      <c r="B1712" s="15">
        <v>2021</v>
      </c>
      <c r="C1712" s="13" t="s">
        <v>9</v>
      </c>
      <c r="D1712" s="15">
        <v>19</v>
      </c>
      <c r="E1712" s="13" t="s">
        <v>10</v>
      </c>
      <c r="F1712" s="13" t="s">
        <v>11</v>
      </c>
      <c r="G1712" s="13" t="s">
        <v>12</v>
      </c>
      <c r="H1712" s="13" t="s">
        <v>35</v>
      </c>
      <c r="I1712" s="3">
        <f t="shared" si="182"/>
        <v>55</v>
      </c>
      <c r="J1712" s="7">
        <f t="shared" si="183"/>
        <v>59</v>
      </c>
      <c r="K1712" s="3">
        <f>LEN(H1712)</f>
        <v>5</v>
      </c>
      <c r="L1712" s="13" t="str">
        <f>IF(OR(AND(LEN(H1712&gt;3),ISERROR(FIND("-",H1712,1))),AND(LEN(H1712)&gt;3,ISERROR(FIND("+",H1712,1)))),LEFT(H1712,2),H1712)</f>
        <v>55</v>
      </c>
      <c r="M1712" s="13" t="str">
        <f>IF(AND(LEN(H1712&gt;3),ISERROR(FIND("+",H1712,1))),RIGHT(H1712,2),IF(AND(LEN(H1712)=3,ISERROR(FIND("-",H1712,1))),LEFT(H1712,2),H1712))</f>
        <v>59</v>
      </c>
      <c r="N1712" s="13" t="str">
        <f>SUBSTITUTE(H1712,"+","-")</f>
        <v>55-59</v>
      </c>
      <c r="O1712" s="3">
        <f t="shared" si="184"/>
        <v>5</v>
      </c>
      <c r="P1712" s="3">
        <f t="shared" si="185"/>
        <v>3</v>
      </c>
      <c r="Q1712" s="7">
        <f t="shared" si="186"/>
        <v>55</v>
      </c>
      <c r="R1712" s="7">
        <f t="shared" si="187"/>
        <v>59</v>
      </c>
      <c r="S1712" s="13" t="e">
        <f>VLOOKUP(A1712,history!$B:$F,2,0)</f>
        <v>#N/A</v>
      </c>
      <c r="T1712" s="13">
        <f>VLOOKUP($C1712,日期!$A:$D,3,0)</f>
        <v>5</v>
      </c>
      <c r="U1712" s="13">
        <f>VLOOKUP($C1712,日期!$A:$D,4,0)</f>
        <v>1</v>
      </c>
      <c r="V1712" s="65">
        <f t="shared" si="188"/>
        <v>44317</v>
      </c>
      <c r="W1712" s="13" t="s">
        <v>3276</v>
      </c>
    </row>
    <row r="1713" spans="1:23" ht="15">
      <c r="A1713" s="15">
        <v>2611</v>
      </c>
      <c r="B1713" s="15">
        <v>2021</v>
      </c>
      <c r="C1713" s="13" t="s">
        <v>9</v>
      </c>
      <c r="D1713" s="15">
        <v>19</v>
      </c>
      <c r="E1713" s="13" t="s">
        <v>10</v>
      </c>
      <c r="F1713" s="13" t="s">
        <v>17</v>
      </c>
      <c r="G1713" s="13" t="s">
        <v>12</v>
      </c>
      <c r="H1713" s="13" t="s">
        <v>35</v>
      </c>
      <c r="I1713" s="3">
        <f t="shared" si="182"/>
        <v>55</v>
      </c>
      <c r="J1713" s="7">
        <f t="shared" si="183"/>
        <v>59</v>
      </c>
      <c r="K1713" s="3">
        <f>LEN(H1713)</f>
        <v>5</v>
      </c>
      <c r="L1713" s="13" t="str">
        <f>IF(OR(AND(LEN(H1713&gt;3),ISERROR(FIND("-",H1713,1))),AND(LEN(H1713)&gt;3,ISERROR(FIND("+",H1713,1)))),LEFT(H1713,2),H1713)</f>
        <v>55</v>
      </c>
      <c r="M1713" s="13" t="str">
        <f>IF(AND(LEN(H1713&gt;3),ISERROR(FIND("+",H1713,1))),RIGHT(H1713,2),IF(AND(LEN(H1713)=3,ISERROR(FIND("-",H1713,1))),LEFT(H1713,2),H1713))</f>
        <v>59</v>
      </c>
      <c r="N1713" s="13" t="str">
        <f>SUBSTITUTE(H1713,"+","-")</f>
        <v>55-59</v>
      </c>
      <c r="O1713" s="3">
        <f t="shared" si="184"/>
        <v>5</v>
      </c>
      <c r="P1713" s="3">
        <f t="shared" si="185"/>
        <v>3</v>
      </c>
      <c r="Q1713" s="7">
        <f t="shared" si="186"/>
        <v>55</v>
      </c>
      <c r="R1713" s="7">
        <f t="shared" si="187"/>
        <v>59</v>
      </c>
      <c r="S1713" s="13" t="e">
        <f>VLOOKUP(A1713,history!$B:$F,2,0)</f>
        <v>#N/A</v>
      </c>
      <c r="T1713" s="13">
        <f>VLOOKUP($C1713,日期!$A:$D,3,0)</f>
        <v>5</v>
      </c>
      <c r="U1713" s="13">
        <f>VLOOKUP($C1713,日期!$A:$D,4,0)</f>
        <v>1</v>
      </c>
      <c r="V1713" s="65">
        <f t="shared" si="188"/>
        <v>44317</v>
      </c>
      <c r="W1713" s="13" t="s">
        <v>3277</v>
      </c>
    </row>
    <row r="1714" spans="1:23" ht="15">
      <c r="A1714" s="15">
        <v>2610</v>
      </c>
      <c r="B1714" s="15">
        <v>2021</v>
      </c>
      <c r="C1714" s="13" t="s">
        <v>9</v>
      </c>
      <c r="D1714" s="15">
        <v>19</v>
      </c>
      <c r="E1714" s="13" t="s">
        <v>24</v>
      </c>
      <c r="F1714" s="13" t="s">
        <v>11</v>
      </c>
      <c r="G1714" s="13" t="s">
        <v>25</v>
      </c>
      <c r="H1714" s="13" t="s">
        <v>35</v>
      </c>
      <c r="I1714" s="3">
        <f t="shared" si="182"/>
        <v>55</v>
      </c>
      <c r="J1714" s="7">
        <f t="shared" si="183"/>
        <v>59</v>
      </c>
      <c r="K1714" s="3">
        <f>LEN(H1714)</f>
        <v>5</v>
      </c>
      <c r="L1714" s="13" t="str">
        <f>IF(OR(AND(LEN(H1714&gt;3),ISERROR(FIND("-",H1714,1))),AND(LEN(H1714)&gt;3,ISERROR(FIND("+",H1714,1)))),LEFT(H1714,2),H1714)</f>
        <v>55</v>
      </c>
      <c r="M1714" s="13" t="str">
        <f>IF(AND(LEN(H1714&gt;3),ISERROR(FIND("+",H1714,1))),RIGHT(H1714,2),IF(AND(LEN(H1714)=3,ISERROR(FIND("-",H1714,1))),LEFT(H1714,2),H1714))</f>
        <v>59</v>
      </c>
      <c r="N1714" s="13" t="str">
        <f>SUBSTITUTE(H1714,"+","-")</f>
        <v>55-59</v>
      </c>
      <c r="O1714" s="3">
        <f t="shared" si="184"/>
        <v>5</v>
      </c>
      <c r="P1714" s="3">
        <f t="shared" si="185"/>
        <v>3</v>
      </c>
      <c r="Q1714" s="7">
        <f t="shared" si="186"/>
        <v>55</v>
      </c>
      <c r="R1714" s="7">
        <f t="shared" si="187"/>
        <v>59</v>
      </c>
      <c r="S1714" s="13" t="e">
        <f>VLOOKUP(A1714,history!$B:$F,2,0)</f>
        <v>#N/A</v>
      </c>
      <c r="T1714" s="13">
        <f>VLOOKUP($C1714,日期!$A:$D,3,0)</f>
        <v>5</v>
      </c>
      <c r="U1714" s="13">
        <f>VLOOKUP($C1714,日期!$A:$D,4,0)</f>
        <v>1</v>
      </c>
      <c r="V1714" s="65">
        <f t="shared" si="188"/>
        <v>44317</v>
      </c>
      <c r="W1714" s="13" t="s">
        <v>3278</v>
      </c>
    </row>
    <row r="1715" spans="1:23" ht="15">
      <c r="A1715" s="15">
        <v>2609</v>
      </c>
      <c r="B1715" s="15">
        <v>2021</v>
      </c>
      <c r="C1715" s="13" t="s">
        <v>9</v>
      </c>
      <c r="D1715" s="15">
        <v>19</v>
      </c>
      <c r="E1715" s="13" t="s">
        <v>14</v>
      </c>
      <c r="F1715" s="13" t="s">
        <v>11</v>
      </c>
      <c r="G1715" s="13" t="s">
        <v>12</v>
      </c>
      <c r="H1715" s="13" t="s">
        <v>34</v>
      </c>
      <c r="I1715" s="3">
        <f t="shared" si="182"/>
        <v>35</v>
      </c>
      <c r="J1715" s="7">
        <f t="shared" si="183"/>
        <v>39</v>
      </c>
      <c r="K1715" s="3">
        <f>LEN(H1715)</f>
        <v>5</v>
      </c>
      <c r="L1715" s="13" t="str">
        <f>IF(OR(AND(LEN(H1715&gt;3),ISERROR(FIND("-",H1715,1))),AND(LEN(H1715)&gt;3,ISERROR(FIND("+",H1715,1)))),LEFT(H1715,2),H1715)</f>
        <v>35</v>
      </c>
      <c r="M1715" s="13" t="str">
        <f>IF(AND(LEN(H1715&gt;3),ISERROR(FIND("+",H1715,1))),RIGHT(H1715,2),IF(AND(LEN(H1715)=3,ISERROR(FIND("-",H1715,1))),LEFT(H1715,2),H1715))</f>
        <v>39</v>
      </c>
      <c r="N1715" s="13" t="str">
        <f>SUBSTITUTE(H1715,"+","-")</f>
        <v>35-39</v>
      </c>
      <c r="O1715" s="3">
        <f t="shared" si="184"/>
        <v>5</v>
      </c>
      <c r="P1715" s="3">
        <f t="shared" si="185"/>
        <v>3</v>
      </c>
      <c r="Q1715" s="7">
        <f t="shared" si="186"/>
        <v>35</v>
      </c>
      <c r="R1715" s="7">
        <f t="shared" si="187"/>
        <v>39</v>
      </c>
      <c r="S1715" s="13" t="e">
        <f>VLOOKUP(A1715,history!$B:$F,2,0)</f>
        <v>#N/A</v>
      </c>
      <c r="T1715" s="13">
        <f>VLOOKUP($C1715,日期!$A:$D,3,0)</f>
        <v>5</v>
      </c>
      <c r="U1715" s="13">
        <f>VLOOKUP($C1715,日期!$A:$D,4,0)</f>
        <v>1</v>
      </c>
      <c r="V1715" s="65">
        <f t="shared" si="188"/>
        <v>44317</v>
      </c>
      <c r="W1715" s="13" t="s">
        <v>3279</v>
      </c>
    </row>
    <row r="1716" spans="1:23" ht="15">
      <c r="A1716" s="15">
        <v>2608</v>
      </c>
      <c r="B1716" s="15">
        <v>2021</v>
      </c>
      <c r="C1716" s="13" t="s">
        <v>9</v>
      </c>
      <c r="D1716" s="15">
        <v>19</v>
      </c>
      <c r="E1716" s="13" t="s">
        <v>14</v>
      </c>
      <c r="F1716" s="13" t="s">
        <v>17</v>
      </c>
      <c r="G1716" s="13" t="s">
        <v>12</v>
      </c>
      <c r="H1716" s="13" t="s">
        <v>30</v>
      </c>
      <c r="I1716" s="3">
        <f t="shared" si="182"/>
        <v>45</v>
      </c>
      <c r="J1716" s="7">
        <f t="shared" si="183"/>
        <v>49</v>
      </c>
      <c r="K1716" s="3">
        <f>LEN(H1716)</f>
        <v>5</v>
      </c>
      <c r="L1716" s="13" t="str">
        <f>IF(OR(AND(LEN(H1716&gt;3),ISERROR(FIND("-",H1716,1))),AND(LEN(H1716)&gt;3,ISERROR(FIND("+",H1716,1)))),LEFT(H1716,2),H1716)</f>
        <v>45</v>
      </c>
      <c r="M1716" s="13" t="str">
        <f>IF(AND(LEN(H1716&gt;3),ISERROR(FIND("+",H1716,1))),RIGHT(H1716,2),IF(AND(LEN(H1716)=3,ISERROR(FIND("-",H1716,1))),LEFT(H1716,2),H1716))</f>
        <v>49</v>
      </c>
      <c r="N1716" s="13" t="str">
        <f>SUBSTITUTE(H1716,"+","-")</f>
        <v>45-49</v>
      </c>
      <c r="O1716" s="3">
        <f t="shared" si="184"/>
        <v>5</v>
      </c>
      <c r="P1716" s="3">
        <f t="shared" si="185"/>
        <v>3</v>
      </c>
      <c r="Q1716" s="7">
        <f t="shared" si="186"/>
        <v>45</v>
      </c>
      <c r="R1716" s="7">
        <f t="shared" si="187"/>
        <v>49</v>
      </c>
      <c r="S1716" s="13" t="e">
        <f>VLOOKUP(A1716,history!$B:$F,2,0)</f>
        <v>#N/A</v>
      </c>
      <c r="T1716" s="13">
        <f>VLOOKUP($C1716,日期!$A:$D,3,0)</f>
        <v>5</v>
      </c>
      <c r="U1716" s="13">
        <f>VLOOKUP($C1716,日期!$A:$D,4,0)</f>
        <v>1</v>
      </c>
      <c r="V1716" s="65">
        <f t="shared" si="188"/>
        <v>44317</v>
      </c>
      <c r="W1716" s="13" t="s">
        <v>3280</v>
      </c>
    </row>
    <row r="1717" spans="1:23" ht="15">
      <c r="A1717" s="15">
        <v>2607</v>
      </c>
      <c r="B1717" s="15">
        <v>2021</v>
      </c>
      <c r="C1717" s="13" t="s">
        <v>9</v>
      </c>
      <c r="D1717" s="15">
        <v>19</v>
      </c>
      <c r="E1717" s="13" t="s">
        <v>10</v>
      </c>
      <c r="F1717" s="13" t="s">
        <v>11</v>
      </c>
      <c r="G1717" s="13" t="s">
        <v>12</v>
      </c>
      <c r="H1717" s="13" t="s">
        <v>35</v>
      </c>
      <c r="I1717" s="3">
        <f t="shared" si="182"/>
        <v>55</v>
      </c>
      <c r="J1717" s="7">
        <f t="shared" si="183"/>
        <v>59</v>
      </c>
      <c r="K1717" s="3">
        <f>LEN(H1717)</f>
        <v>5</v>
      </c>
      <c r="L1717" s="13" t="str">
        <f>IF(OR(AND(LEN(H1717&gt;3),ISERROR(FIND("-",H1717,1))),AND(LEN(H1717)&gt;3,ISERROR(FIND("+",H1717,1)))),LEFT(H1717,2),H1717)</f>
        <v>55</v>
      </c>
      <c r="M1717" s="13" t="str">
        <f>IF(AND(LEN(H1717&gt;3),ISERROR(FIND("+",H1717,1))),RIGHT(H1717,2),IF(AND(LEN(H1717)=3,ISERROR(FIND("-",H1717,1))),LEFT(H1717,2),H1717))</f>
        <v>59</v>
      </c>
      <c r="N1717" s="13" t="str">
        <f>SUBSTITUTE(H1717,"+","-")</f>
        <v>55-59</v>
      </c>
      <c r="O1717" s="3">
        <f t="shared" si="184"/>
        <v>5</v>
      </c>
      <c r="P1717" s="3">
        <f t="shared" si="185"/>
        <v>3</v>
      </c>
      <c r="Q1717" s="7">
        <f t="shared" si="186"/>
        <v>55</v>
      </c>
      <c r="R1717" s="7">
        <f t="shared" si="187"/>
        <v>59</v>
      </c>
      <c r="S1717" s="13" t="e">
        <f>VLOOKUP(A1717,history!$B:$F,2,0)</f>
        <v>#N/A</v>
      </c>
      <c r="T1717" s="13">
        <f>VLOOKUP($C1717,日期!$A:$D,3,0)</f>
        <v>5</v>
      </c>
      <c r="U1717" s="13">
        <f>VLOOKUP($C1717,日期!$A:$D,4,0)</f>
        <v>1</v>
      </c>
      <c r="V1717" s="65">
        <f t="shared" si="188"/>
        <v>44317</v>
      </c>
      <c r="W1717" s="13" t="s">
        <v>3281</v>
      </c>
    </row>
    <row r="1718" spans="1:23" ht="15">
      <c r="A1718" s="15">
        <v>2606</v>
      </c>
      <c r="B1718" s="15">
        <v>2021</v>
      </c>
      <c r="C1718" s="13" t="s">
        <v>9</v>
      </c>
      <c r="D1718" s="15">
        <v>19</v>
      </c>
      <c r="E1718" s="13" t="s">
        <v>10</v>
      </c>
      <c r="F1718" s="13" t="s">
        <v>17</v>
      </c>
      <c r="G1718" s="13" t="s">
        <v>12</v>
      </c>
      <c r="H1718" s="13" t="s">
        <v>35</v>
      </c>
      <c r="I1718" s="3">
        <f t="shared" si="182"/>
        <v>55</v>
      </c>
      <c r="J1718" s="7">
        <f t="shared" si="183"/>
        <v>59</v>
      </c>
      <c r="K1718" s="3">
        <f>LEN(H1718)</f>
        <v>5</v>
      </c>
      <c r="L1718" s="13" t="str">
        <f>IF(OR(AND(LEN(H1718&gt;3),ISERROR(FIND("-",H1718,1))),AND(LEN(H1718)&gt;3,ISERROR(FIND("+",H1718,1)))),LEFT(H1718,2),H1718)</f>
        <v>55</v>
      </c>
      <c r="M1718" s="13" t="str">
        <f>IF(AND(LEN(H1718&gt;3),ISERROR(FIND("+",H1718,1))),RIGHT(H1718,2),IF(AND(LEN(H1718)=3,ISERROR(FIND("-",H1718,1))),LEFT(H1718,2),H1718))</f>
        <v>59</v>
      </c>
      <c r="N1718" s="13" t="str">
        <f>SUBSTITUTE(H1718,"+","-")</f>
        <v>55-59</v>
      </c>
      <c r="O1718" s="3">
        <f t="shared" si="184"/>
        <v>5</v>
      </c>
      <c r="P1718" s="3">
        <f t="shared" si="185"/>
        <v>3</v>
      </c>
      <c r="Q1718" s="7">
        <f t="shared" si="186"/>
        <v>55</v>
      </c>
      <c r="R1718" s="7">
        <f t="shared" si="187"/>
        <v>59</v>
      </c>
      <c r="S1718" s="13" t="e">
        <f>VLOOKUP(A1718,history!$B:$F,2,0)</f>
        <v>#N/A</v>
      </c>
      <c r="T1718" s="13">
        <f>VLOOKUP($C1718,日期!$A:$D,3,0)</f>
        <v>5</v>
      </c>
      <c r="U1718" s="13">
        <f>VLOOKUP($C1718,日期!$A:$D,4,0)</f>
        <v>1</v>
      </c>
      <c r="V1718" s="65">
        <f t="shared" si="188"/>
        <v>44317</v>
      </c>
      <c r="W1718" s="13" t="s">
        <v>3282</v>
      </c>
    </row>
    <row r="1719" spans="1:23" ht="15">
      <c r="A1719" s="15">
        <v>2605</v>
      </c>
      <c r="B1719" s="15">
        <v>2021</v>
      </c>
      <c r="C1719" s="13" t="s">
        <v>9</v>
      </c>
      <c r="D1719" s="15">
        <v>19</v>
      </c>
      <c r="E1719" s="13" t="s">
        <v>24</v>
      </c>
      <c r="F1719" s="13" t="s">
        <v>11</v>
      </c>
      <c r="G1719" s="13" t="s">
        <v>25</v>
      </c>
      <c r="H1719" s="13" t="s">
        <v>35</v>
      </c>
      <c r="I1719" s="3">
        <f t="shared" si="182"/>
        <v>55</v>
      </c>
      <c r="J1719" s="7">
        <f t="shared" si="183"/>
        <v>59</v>
      </c>
      <c r="K1719" s="3">
        <f>LEN(H1719)</f>
        <v>5</v>
      </c>
      <c r="L1719" s="13" t="str">
        <f>IF(OR(AND(LEN(H1719&gt;3),ISERROR(FIND("-",H1719,1))),AND(LEN(H1719)&gt;3,ISERROR(FIND("+",H1719,1)))),LEFT(H1719,2),H1719)</f>
        <v>55</v>
      </c>
      <c r="M1719" s="13" t="str">
        <f>IF(AND(LEN(H1719&gt;3),ISERROR(FIND("+",H1719,1))),RIGHT(H1719,2),IF(AND(LEN(H1719)=3,ISERROR(FIND("-",H1719,1))),LEFT(H1719,2),H1719))</f>
        <v>59</v>
      </c>
      <c r="N1719" s="13" t="str">
        <f>SUBSTITUTE(H1719,"+","-")</f>
        <v>55-59</v>
      </c>
      <c r="O1719" s="3">
        <f t="shared" si="184"/>
        <v>5</v>
      </c>
      <c r="P1719" s="3">
        <f t="shared" si="185"/>
        <v>3</v>
      </c>
      <c r="Q1719" s="7">
        <f t="shared" si="186"/>
        <v>55</v>
      </c>
      <c r="R1719" s="7">
        <f t="shared" si="187"/>
        <v>59</v>
      </c>
      <c r="S1719" s="13" t="e">
        <f>VLOOKUP(A1719,history!$B:$F,2,0)</f>
        <v>#N/A</v>
      </c>
      <c r="T1719" s="13">
        <f>VLOOKUP($C1719,日期!$A:$D,3,0)</f>
        <v>5</v>
      </c>
      <c r="U1719" s="13">
        <f>VLOOKUP($C1719,日期!$A:$D,4,0)</f>
        <v>1</v>
      </c>
      <c r="V1719" s="65">
        <f t="shared" si="188"/>
        <v>44317</v>
      </c>
      <c r="W1719" s="13" t="s">
        <v>3283</v>
      </c>
    </row>
    <row r="1720" spans="1:23" ht="15">
      <c r="A1720" s="15">
        <v>2604</v>
      </c>
      <c r="B1720" s="15">
        <v>2021</v>
      </c>
      <c r="C1720" s="13" t="s">
        <v>9</v>
      </c>
      <c r="D1720" s="15">
        <v>19</v>
      </c>
      <c r="E1720" s="13" t="s">
        <v>14</v>
      </c>
      <c r="F1720" s="13" t="s">
        <v>11</v>
      </c>
      <c r="G1720" s="13" t="s">
        <v>12</v>
      </c>
      <c r="H1720" s="13" t="s">
        <v>34</v>
      </c>
      <c r="I1720" s="3">
        <f t="shared" si="182"/>
        <v>35</v>
      </c>
      <c r="J1720" s="7">
        <f t="shared" si="183"/>
        <v>39</v>
      </c>
      <c r="K1720" s="3">
        <f>LEN(H1720)</f>
        <v>5</v>
      </c>
      <c r="L1720" s="13" t="str">
        <f>IF(OR(AND(LEN(H1720&gt;3),ISERROR(FIND("-",H1720,1))),AND(LEN(H1720)&gt;3,ISERROR(FIND("+",H1720,1)))),LEFT(H1720,2),H1720)</f>
        <v>35</v>
      </c>
      <c r="M1720" s="13" t="str">
        <f>IF(AND(LEN(H1720&gt;3),ISERROR(FIND("+",H1720,1))),RIGHT(H1720,2),IF(AND(LEN(H1720)=3,ISERROR(FIND("-",H1720,1))),LEFT(H1720,2),H1720))</f>
        <v>39</v>
      </c>
      <c r="N1720" s="13" t="str">
        <f>SUBSTITUTE(H1720,"+","-")</f>
        <v>35-39</v>
      </c>
      <c r="O1720" s="3">
        <f t="shared" si="184"/>
        <v>5</v>
      </c>
      <c r="P1720" s="3">
        <f t="shared" si="185"/>
        <v>3</v>
      </c>
      <c r="Q1720" s="7">
        <f t="shared" si="186"/>
        <v>35</v>
      </c>
      <c r="R1720" s="7">
        <f t="shared" si="187"/>
        <v>39</v>
      </c>
      <c r="S1720" s="13" t="e">
        <f>VLOOKUP(A1720,history!$B:$F,2,0)</f>
        <v>#N/A</v>
      </c>
      <c r="T1720" s="13">
        <f>VLOOKUP($C1720,日期!$A:$D,3,0)</f>
        <v>5</v>
      </c>
      <c r="U1720" s="13">
        <f>VLOOKUP($C1720,日期!$A:$D,4,0)</f>
        <v>1</v>
      </c>
      <c r="V1720" s="65">
        <f t="shared" si="188"/>
        <v>44317</v>
      </c>
      <c r="W1720" s="13" t="s">
        <v>3284</v>
      </c>
    </row>
    <row r="1721" spans="1:23" ht="15">
      <c r="A1721" s="15">
        <v>2603</v>
      </c>
      <c r="B1721" s="15">
        <v>2021</v>
      </c>
      <c r="C1721" s="13" t="s">
        <v>9</v>
      </c>
      <c r="D1721" s="15">
        <v>19</v>
      </c>
      <c r="E1721" s="13" t="s">
        <v>14</v>
      </c>
      <c r="F1721" s="13" t="s">
        <v>17</v>
      </c>
      <c r="G1721" s="13" t="s">
        <v>12</v>
      </c>
      <c r="H1721" s="13" t="s">
        <v>30</v>
      </c>
      <c r="I1721" s="3">
        <f t="shared" si="182"/>
        <v>45</v>
      </c>
      <c r="J1721" s="7">
        <f t="shared" si="183"/>
        <v>49</v>
      </c>
      <c r="K1721" s="3">
        <f>LEN(H1721)</f>
        <v>5</v>
      </c>
      <c r="L1721" s="13" t="str">
        <f>IF(OR(AND(LEN(H1721&gt;3),ISERROR(FIND("-",H1721,1))),AND(LEN(H1721)&gt;3,ISERROR(FIND("+",H1721,1)))),LEFT(H1721,2),H1721)</f>
        <v>45</v>
      </c>
      <c r="M1721" s="13" t="str">
        <f>IF(AND(LEN(H1721&gt;3),ISERROR(FIND("+",H1721,1))),RIGHT(H1721,2),IF(AND(LEN(H1721)=3,ISERROR(FIND("-",H1721,1))),LEFT(H1721,2),H1721))</f>
        <v>49</v>
      </c>
      <c r="N1721" s="13" t="str">
        <f>SUBSTITUTE(H1721,"+","-")</f>
        <v>45-49</v>
      </c>
      <c r="O1721" s="3">
        <f t="shared" si="184"/>
        <v>5</v>
      </c>
      <c r="P1721" s="3">
        <f t="shared" si="185"/>
        <v>3</v>
      </c>
      <c r="Q1721" s="7">
        <f t="shared" si="186"/>
        <v>45</v>
      </c>
      <c r="R1721" s="7">
        <f t="shared" si="187"/>
        <v>49</v>
      </c>
      <c r="S1721" s="13" t="e">
        <f>VLOOKUP(A1721,history!$B:$F,2,0)</f>
        <v>#N/A</v>
      </c>
      <c r="T1721" s="13">
        <f>VLOOKUP($C1721,日期!$A:$D,3,0)</f>
        <v>5</v>
      </c>
      <c r="U1721" s="13">
        <f>VLOOKUP($C1721,日期!$A:$D,4,0)</f>
        <v>1</v>
      </c>
      <c r="V1721" s="65">
        <f t="shared" si="188"/>
        <v>44317</v>
      </c>
      <c r="W1721" s="13" t="s">
        <v>3285</v>
      </c>
    </row>
    <row r="1722" spans="1:23" ht="15">
      <c r="A1722" s="15">
        <v>2602</v>
      </c>
      <c r="B1722" s="15">
        <v>2021</v>
      </c>
      <c r="C1722" s="13" t="s">
        <v>9</v>
      </c>
      <c r="D1722" s="15">
        <v>19</v>
      </c>
      <c r="E1722" s="13" t="s">
        <v>10</v>
      </c>
      <c r="F1722" s="13" t="s">
        <v>11</v>
      </c>
      <c r="G1722" s="13" t="s">
        <v>12</v>
      </c>
      <c r="H1722" s="13" t="s">
        <v>35</v>
      </c>
      <c r="I1722" s="3">
        <f t="shared" si="182"/>
        <v>55</v>
      </c>
      <c r="J1722" s="7">
        <f t="shared" si="183"/>
        <v>59</v>
      </c>
      <c r="K1722" s="3">
        <f>LEN(H1722)</f>
        <v>5</v>
      </c>
      <c r="L1722" s="13" t="str">
        <f>IF(OR(AND(LEN(H1722&gt;3),ISERROR(FIND("-",H1722,1))),AND(LEN(H1722)&gt;3,ISERROR(FIND("+",H1722,1)))),LEFT(H1722,2),H1722)</f>
        <v>55</v>
      </c>
      <c r="M1722" s="13" t="str">
        <f>IF(AND(LEN(H1722&gt;3),ISERROR(FIND("+",H1722,1))),RIGHT(H1722,2),IF(AND(LEN(H1722)=3,ISERROR(FIND("-",H1722,1))),LEFT(H1722,2),H1722))</f>
        <v>59</v>
      </c>
      <c r="N1722" s="13" t="str">
        <f>SUBSTITUTE(H1722,"+","-")</f>
        <v>55-59</v>
      </c>
      <c r="O1722" s="3">
        <f t="shared" si="184"/>
        <v>5</v>
      </c>
      <c r="P1722" s="3">
        <f t="shared" si="185"/>
        <v>3</v>
      </c>
      <c r="Q1722" s="7">
        <f t="shared" si="186"/>
        <v>55</v>
      </c>
      <c r="R1722" s="7">
        <f t="shared" si="187"/>
        <v>59</v>
      </c>
      <c r="S1722" s="13" t="e">
        <f>VLOOKUP(A1722,history!$B:$F,2,0)</f>
        <v>#N/A</v>
      </c>
      <c r="T1722" s="13">
        <f>VLOOKUP($C1722,日期!$A:$D,3,0)</f>
        <v>5</v>
      </c>
      <c r="U1722" s="13">
        <f>VLOOKUP($C1722,日期!$A:$D,4,0)</f>
        <v>1</v>
      </c>
      <c r="V1722" s="65">
        <f t="shared" si="188"/>
        <v>44317</v>
      </c>
      <c r="W1722" s="13" t="s">
        <v>3286</v>
      </c>
    </row>
    <row r="1723" spans="1:23" ht="15">
      <c r="A1723" s="15">
        <v>2601</v>
      </c>
      <c r="B1723" s="15">
        <v>2021</v>
      </c>
      <c r="C1723" s="13" t="s">
        <v>9</v>
      </c>
      <c r="D1723" s="15">
        <v>19</v>
      </c>
      <c r="E1723" s="13" t="s">
        <v>10</v>
      </c>
      <c r="F1723" s="13" t="s">
        <v>17</v>
      </c>
      <c r="G1723" s="13" t="s">
        <v>12</v>
      </c>
      <c r="H1723" s="13" t="s">
        <v>35</v>
      </c>
      <c r="I1723" s="3">
        <f t="shared" si="182"/>
        <v>55</v>
      </c>
      <c r="J1723" s="7">
        <f t="shared" si="183"/>
        <v>59</v>
      </c>
      <c r="K1723" s="3">
        <f>LEN(H1723)</f>
        <v>5</v>
      </c>
      <c r="L1723" s="13" t="str">
        <f>IF(OR(AND(LEN(H1723&gt;3),ISERROR(FIND("-",H1723,1))),AND(LEN(H1723)&gt;3,ISERROR(FIND("+",H1723,1)))),LEFT(H1723,2),H1723)</f>
        <v>55</v>
      </c>
      <c r="M1723" s="13" t="str">
        <f>IF(AND(LEN(H1723&gt;3),ISERROR(FIND("+",H1723,1))),RIGHT(H1723,2),IF(AND(LEN(H1723)=3,ISERROR(FIND("-",H1723,1))),LEFT(H1723,2),H1723))</f>
        <v>59</v>
      </c>
      <c r="N1723" s="13" t="str">
        <f>SUBSTITUTE(H1723,"+","-")</f>
        <v>55-59</v>
      </c>
      <c r="O1723" s="3">
        <f t="shared" si="184"/>
        <v>5</v>
      </c>
      <c r="P1723" s="3">
        <f t="shared" si="185"/>
        <v>3</v>
      </c>
      <c r="Q1723" s="7">
        <f t="shared" si="186"/>
        <v>55</v>
      </c>
      <c r="R1723" s="7">
        <f t="shared" si="187"/>
        <v>59</v>
      </c>
      <c r="S1723" s="13" t="e">
        <f>VLOOKUP(A1723,history!$B:$F,2,0)</f>
        <v>#N/A</v>
      </c>
      <c r="T1723" s="13">
        <f>VLOOKUP($C1723,日期!$A:$D,3,0)</f>
        <v>5</v>
      </c>
      <c r="U1723" s="13">
        <f>VLOOKUP($C1723,日期!$A:$D,4,0)</f>
        <v>1</v>
      </c>
      <c r="V1723" s="65">
        <f t="shared" si="188"/>
        <v>44317</v>
      </c>
      <c r="W1723" s="13" t="s">
        <v>3287</v>
      </c>
    </row>
    <row r="1724" spans="1:23" ht="15">
      <c r="A1724" s="15">
        <v>2600</v>
      </c>
      <c r="B1724" s="15">
        <v>2021</v>
      </c>
      <c r="C1724" s="13" t="s">
        <v>9</v>
      </c>
      <c r="D1724" s="15">
        <v>19</v>
      </c>
      <c r="E1724" s="13" t="s">
        <v>24</v>
      </c>
      <c r="F1724" s="13" t="s">
        <v>11</v>
      </c>
      <c r="G1724" s="13" t="s">
        <v>25</v>
      </c>
      <c r="H1724" s="13" t="s">
        <v>29</v>
      </c>
      <c r="I1724" s="3">
        <f t="shared" si="182"/>
        <v>40</v>
      </c>
      <c r="J1724" s="7">
        <f t="shared" si="183"/>
        <v>44</v>
      </c>
      <c r="K1724" s="3">
        <f>LEN(H1724)</f>
        <v>5</v>
      </c>
      <c r="L1724" s="13" t="str">
        <f>IF(OR(AND(LEN(H1724&gt;3),ISERROR(FIND("-",H1724,1))),AND(LEN(H1724)&gt;3,ISERROR(FIND("+",H1724,1)))),LEFT(H1724,2),H1724)</f>
        <v>40</v>
      </c>
      <c r="M1724" s="13" t="str">
        <f>IF(AND(LEN(H1724&gt;3),ISERROR(FIND("+",H1724,1))),RIGHT(H1724,2),IF(AND(LEN(H1724)=3,ISERROR(FIND("-",H1724,1))),LEFT(H1724,2),H1724))</f>
        <v>44</v>
      </c>
      <c r="N1724" s="13" t="str">
        <f>SUBSTITUTE(H1724,"+","-")</f>
        <v>40-44</v>
      </c>
      <c r="O1724" s="3">
        <f t="shared" si="184"/>
        <v>5</v>
      </c>
      <c r="P1724" s="3">
        <f t="shared" si="185"/>
        <v>3</v>
      </c>
      <c r="Q1724" s="7">
        <f t="shared" si="186"/>
        <v>40</v>
      </c>
      <c r="R1724" s="7">
        <f t="shared" si="187"/>
        <v>44</v>
      </c>
      <c r="S1724" s="13" t="e">
        <f>VLOOKUP(A1724,history!$B:$F,2,0)</f>
        <v>#N/A</v>
      </c>
      <c r="T1724" s="13">
        <f>VLOOKUP($C1724,日期!$A:$D,3,0)</f>
        <v>5</v>
      </c>
      <c r="U1724" s="13">
        <f>VLOOKUP($C1724,日期!$A:$D,4,0)</f>
        <v>1</v>
      </c>
      <c r="V1724" s="65">
        <f t="shared" si="188"/>
        <v>44317</v>
      </c>
      <c r="W1724" s="13" t="s">
        <v>3288</v>
      </c>
    </row>
    <row r="1725" spans="1:23" ht="15">
      <c r="A1725" s="15">
        <v>2599</v>
      </c>
      <c r="B1725" s="15">
        <v>2021</v>
      </c>
      <c r="C1725" s="13" t="s">
        <v>9</v>
      </c>
      <c r="D1725" s="15">
        <v>19</v>
      </c>
      <c r="E1725" s="13" t="s">
        <v>14</v>
      </c>
      <c r="F1725" s="13" t="s">
        <v>11</v>
      </c>
      <c r="G1725" s="13" t="s">
        <v>12</v>
      </c>
      <c r="H1725" s="13" t="s">
        <v>34</v>
      </c>
      <c r="I1725" s="3">
        <f t="shared" si="182"/>
        <v>35</v>
      </c>
      <c r="J1725" s="7">
        <f t="shared" si="183"/>
        <v>39</v>
      </c>
      <c r="K1725" s="3">
        <f>LEN(H1725)</f>
        <v>5</v>
      </c>
      <c r="L1725" s="13" t="str">
        <f>IF(OR(AND(LEN(H1725&gt;3),ISERROR(FIND("-",H1725,1))),AND(LEN(H1725)&gt;3,ISERROR(FIND("+",H1725,1)))),LEFT(H1725,2),H1725)</f>
        <v>35</v>
      </c>
      <c r="M1725" s="13" t="str">
        <f>IF(AND(LEN(H1725&gt;3),ISERROR(FIND("+",H1725,1))),RIGHT(H1725,2),IF(AND(LEN(H1725)=3,ISERROR(FIND("-",H1725,1))),LEFT(H1725,2),H1725))</f>
        <v>39</v>
      </c>
      <c r="N1725" s="13" t="str">
        <f>SUBSTITUTE(H1725,"+","-")</f>
        <v>35-39</v>
      </c>
      <c r="O1725" s="3">
        <f t="shared" si="184"/>
        <v>5</v>
      </c>
      <c r="P1725" s="3">
        <f t="shared" si="185"/>
        <v>3</v>
      </c>
      <c r="Q1725" s="7">
        <f t="shared" si="186"/>
        <v>35</v>
      </c>
      <c r="R1725" s="7">
        <f t="shared" si="187"/>
        <v>39</v>
      </c>
      <c r="S1725" s="13" t="e">
        <f>VLOOKUP(A1725,history!$B:$F,2,0)</f>
        <v>#N/A</v>
      </c>
      <c r="T1725" s="13">
        <f>VLOOKUP($C1725,日期!$A:$D,3,0)</f>
        <v>5</v>
      </c>
      <c r="U1725" s="13">
        <f>VLOOKUP($C1725,日期!$A:$D,4,0)</f>
        <v>1</v>
      </c>
      <c r="V1725" s="65">
        <f t="shared" si="188"/>
        <v>44317</v>
      </c>
      <c r="W1725" s="13" t="s">
        <v>3289</v>
      </c>
    </row>
    <row r="1726" spans="1:23" ht="15">
      <c r="A1726" s="15">
        <v>2598</v>
      </c>
      <c r="B1726" s="15">
        <v>2021</v>
      </c>
      <c r="C1726" s="13" t="s">
        <v>9</v>
      </c>
      <c r="D1726" s="15">
        <v>19</v>
      </c>
      <c r="E1726" s="13" t="s">
        <v>14</v>
      </c>
      <c r="F1726" s="13" t="s">
        <v>17</v>
      </c>
      <c r="G1726" s="13" t="s">
        <v>12</v>
      </c>
      <c r="H1726" s="13" t="s">
        <v>30</v>
      </c>
      <c r="I1726" s="3">
        <f t="shared" si="182"/>
        <v>45</v>
      </c>
      <c r="J1726" s="7">
        <f t="shared" si="183"/>
        <v>49</v>
      </c>
      <c r="K1726" s="3">
        <f>LEN(H1726)</f>
        <v>5</v>
      </c>
      <c r="L1726" s="13" t="str">
        <f>IF(OR(AND(LEN(H1726&gt;3),ISERROR(FIND("-",H1726,1))),AND(LEN(H1726)&gt;3,ISERROR(FIND("+",H1726,1)))),LEFT(H1726,2),H1726)</f>
        <v>45</v>
      </c>
      <c r="M1726" s="13" t="str">
        <f>IF(AND(LEN(H1726&gt;3),ISERROR(FIND("+",H1726,1))),RIGHT(H1726,2),IF(AND(LEN(H1726)=3,ISERROR(FIND("-",H1726,1))),LEFT(H1726,2),H1726))</f>
        <v>49</v>
      </c>
      <c r="N1726" s="13" t="str">
        <f>SUBSTITUTE(H1726,"+","-")</f>
        <v>45-49</v>
      </c>
      <c r="O1726" s="3">
        <f t="shared" si="184"/>
        <v>5</v>
      </c>
      <c r="P1726" s="3">
        <f t="shared" si="185"/>
        <v>3</v>
      </c>
      <c r="Q1726" s="7">
        <f t="shared" si="186"/>
        <v>45</v>
      </c>
      <c r="R1726" s="7">
        <f t="shared" si="187"/>
        <v>49</v>
      </c>
      <c r="S1726" s="13" t="e">
        <f>VLOOKUP(A1726,history!$B:$F,2,0)</f>
        <v>#N/A</v>
      </c>
      <c r="T1726" s="13">
        <f>VLOOKUP($C1726,日期!$A:$D,3,0)</f>
        <v>5</v>
      </c>
      <c r="U1726" s="13">
        <f>VLOOKUP($C1726,日期!$A:$D,4,0)</f>
        <v>1</v>
      </c>
      <c r="V1726" s="65">
        <f t="shared" si="188"/>
        <v>44317</v>
      </c>
      <c r="W1726" s="13" t="s">
        <v>3290</v>
      </c>
    </row>
    <row r="1727" spans="1:23" ht="15">
      <c r="A1727" s="15">
        <v>2597</v>
      </c>
      <c r="B1727" s="15">
        <v>2021</v>
      </c>
      <c r="C1727" s="13" t="s">
        <v>9</v>
      </c>
      <c r="D1727" s="15">
        <v>19</v>
      </c>
      <c r="E1727" s="13" t="s">
        <v>10</v>
      </c>
      <c r="F1727" s="13" t="s">
        <v>11</v>
      </c>
      <c r="G1727" s="13" t="s">
        <v>12</v>
      </c>
      <c r="H1727" s="13" t="s">
        <v>35</v>
      </c>
      <c r="I1727" s="3">
        <f t="shared" si="182"/>
        <v>55</v>
      </c>
      <c r="J1727" s="7">
        <f t="shared" si="183"/>
        <v>59</v>
      </c>
      <c r="K1727" s="3">
        <f>LEN(H1727)</f>
        <v>5</v>
      </c>
      <c r="L1727" s="13" t="str">
        <f>IF(OR(AND(LEN(H1727&gt;3),ISERROR(FIND("-",H1727,1))),AND(LEN(H1727)&gt;3,ISERROR(FIND("+",H1727,1)))),LEFT(H1727,2),H1727)</f>
        <v>55</v>
      </c>
      <c r="M1727" s="13" t="str">
        <f>IF(AND(LEN(H1727&gt;3),ISERROR(FIND("+",H1727,1))),RIGHT(H1727,2),IF(AND(LEN(H1727)=3,ISERROR(FIND("-",H1727,1))),LEFT(H1727,2),H1727))</f>
        <v>59</v>
      </c>
      <c r="N1727" s="13" t="str">
        <f>SUBSTITUTE(H1727,"+","-")</f>
        <v>55-59</v>
      </c>
      <c r="O1727" s="3">
        <f t="shared" si="184"/>
        <v>5</v>
      </c>
      <c r="P1727" s="3">
        <f t="shared" si="185"/>
        <v>3</v>
      </c>
      <c r="Q1727" s="7">
        <f t="shared" si="186"/>
        <v>55</v>
      </c>
      <c r="R1727" s="7">
        <f t="shared" si="187"/>
        <v>59</v>
      </c>
      <c r="S1727" s="13" t="e">
        <f>VLOOKUP(A1727,history!$B:$F,2,0)</f>
        <v>#N/A</v>
      </c>
      <c r="T1727" s="13">
        <f>VLOOKUP($C1727,日期!$A:$D,3,0)</f>
        <v>5</v>
      </c>
      <c r="U1727" s="13">
        <f>VLOOKUP($C1727,日期!$A:$D,4,0)</f>
        <v>1</v>
      </c>
      <c r="V1727" s="65">
        <f t="shared" si="188"/>
        <v>44317</v>
      </c>
      <c r="W1727" s="13" t="s">
        <v>3291</v>
      </c>
    </row>
    <row r="1728" spans="1:23" ht="15">
      <c r="A1728" s="15">
        <v>2596</v>
      </c>
      <c r="B1728" s="15">
        <v>2021</v>
      </c>
      <c r="C1728" s="13" t="s">
        <v>9</v>
      </c>
      <c r="D1728" s="15">
        <v>19</v>
      </c>
      <c r="E1728" s="13" t="s">
        <v>10</v>
      </c>
      <c r="F1728" s="13" t="s">
        <v>17</v>
      </c>
      <c r="G1728" s="13" t="s">
        <v>12</v>
      </c>
      <c r="H1728" s="13" t="s">
        <v>35</v>
      </c>
      <c r="I1728" s="3">
        <f t="shared" si="182"/>
        <v>55</v>
      </c>
      <c r="J1728" s="7">
        <f t="shared" si="183"/>
        <v>59</v>
      </c>
      <c r="K1728" s="3">
        <f>LEN(H1728)</f>
        <v>5</v>
      </c>
      <c r="L1728" s="13" t="str">
        <f>IF(OR(AND(LEN(H1728&gt;3),ISERROR(FIND("-",H1728,1))),AND(LEN(H1728)&gt;3,ISERROR(FIND("+",H1728,1)))),LEFT(H1728,2),H1728)</f>
        <v>55</v>
      </c>
      <c r="M1728" s="13" t="str">
        <f>IF(AND(LEN(H1728&gt;3),ISERROR(FIND("+",H1728,1))),RIGHT(H1728,2),IF(AND(LEN(H1728)=3,ISERROR(FIND("-",H1728,1))),LEFT(H1728,2),H1728))</f>
        <v>59</v>
      </c>
      <c r="N1728" s="13" t="str">
        <f>SUBSTITUTE(H1728,"+","-")</f>
        <v>55-59</v>
      </c>
      <c r="O1728" s="3">
        <f t="shared" si="184"/>
        <v>5</v>
      </c>
      <c r="P1728" s="3">
        <f t="shared" si="185"/>
        <v>3</v>
      </c>
      <c r="Q1728" s="7">
        <f t="shared" si="186"/>
        <v>55</v>
      </c>
      <c r="R1728" s="7">
        <f t="shared" si="187"/>
        <v>59</v>
      </c>
      <c r="S1728" s="13" t="e">
        <f>VLOOKUP(A1728,history!$B:$F,2,0)</f>
        <v>#N/A</v>
      </c>
      <c r="T1728" s="13">
        <f>VLOOKUP($C1728,日期!$A:$D,3,0)</f>
        <v>5</v>
      </c>
      <c r="U1728" s="13">
        <f>VLOOKUP($C1728,日期!$A:$D,4,0)</f>
        <v>1</v>
      </c>
      <c r="V1728" s="65">
        <f t="shared" si="188"/>
        <v>44317</v>
      </c>
      <c r="W1728" s="13" t="s">
        <v>3292</v>
      </c>
    </row>
    <row r="1729" spans="1:23" ht="15">
      <c r="A1729" s="15">
        <v>2595</v>
      </c>
      <c r="B1729" s="15">
        <v>2021</v>
      </c>
      <c r="C1729" s="13" t="s">
        <v>9</v>
      </c>
      <c r="D1729" s="15">
        <v>19</v>
      </c>
      <c r="E1729" s="13" t="s">
        <v>24</v>
      </c>
      <c r="F1729" s="13" t="s">
        <v>11</v>
      </c>
      <c r="G1729" s="13" t="s">
        <v>25</v>
      </c>
      <c r="H1729" s="13" t="s">
        <v>29</v>
      </c>
      <c r="I1729" s="3">
        <f t="shared" si="182"/>
        <v>40</v>
      </c>
      <c r="J1729" s="7">
        <f t="shared" si="183"/>
        <v>44</v>
      </c>
      <c r="K1729" s="3">
        <f>LEN(H1729)</f>
        <v>5</v>
      </c>
      <c r="L1729" s="13" t="str">
        <f>IF(OR(AND(LEN(H1729&gt;3),ISERROR(FIND("-",H1729,1))),AND(LEN(H1729)&gt;3,ISERROR(FIND("+",H1729,1)))),LEFT(H1729,2),H1729)</f>
        <v>40</v>
      </c>
      <c r="M1729" s="13" t="str">
        <f>IF(AND(LEN(H1729&gt;3),ISERROR(FIND("+",H1729,1))),RIGHT(H1729,2),IF(AND(LEN(H1729)=3,ISERROR(FIND("-",H1729,1))),LEFT(H1729,2),H1729))</f>
        <v>44</v>
      </c>
      <c r="N1729" s="13" t="str">
        <f>SUBSTITUTE(H1729,"+","-")</f>
        <v>40-44</v>
      </c>
      <c r="O1729" s="3">
        <f t="shared" si="184"/>
        <v>5</v>
      </c>
      <c r="P1729" s="3">
        <f t="shared" si="185"/>
        <v>3</v>
      </c>
      <c r="Q1729" s="7">
        <f t="shared" si="186"/>
        <v>40</v>
      </c>
      <c r="R1729" s="7">
        <f t="shared" si="187"/>
        <v>44</v>
      </c>
      <c r="S1729" s="13" t="e">
        <f>VLOOKUP(A1729,history!$B:$F,2,0)</f>
        <v>#N/A</v>
      </c>
      <c r="T1729" s="13">
        <f>VLOOKUP($C1729,日期!$A:$D,3,0)</f>
        <v>5</v>
      </c>
      <c r="U1729" s="13">
        <f>VLOOKUP($C1729,日期!$A:$D,4,0)</f>
        <v>1</v>
      </c>
      <c r="V1729" s="65">
        <f t="shared" si="188"/>
        <v>44317</v>
      </c>
      <c r="W1729" s="13" t="s">
        <v>3293</v>
      </c>
    </row>
    <row r="1730" spans="1:23" ht="15">
      <c r="A1730" s="15">
        <v>2594</v>
      </c>
      <c r="B1730" s="15">
        <v>2021</v>
      </c>
      <c r="C1730" s="13" t="s">
        <v>9</v>
      </c>
      <c r="D1730" s="15">
        <v>19</v>
      </c>
      <c r="E1730" s="13" t="s">
        <v>14</v>
      </c>
      <c r="F1730" s="13" t="s">
        <v>11</v>
      </c>
      <c r="G1730" s="13" t="s">
        <v>12</v>
      </c>
      <c r="H1730" s="13" t="s">
        <v>34</v>
      </c>
      <c r="I1730" s="3">
        <f t="shared" si="182"/>
        <v>35</v>
      </c>
      <c r="J1730" s="7">
        <f t="shared" si="183"/>
        <v>39</v>
      </c>
      <c r="K1730" s="3">
        <f>LEN(H1730)</f>
        <v>5</v>
      </c>
      <c r="L1730" s="13" t="str">
        <f>IF(OR(AND(LEN(H1730&gt;3),ISERROR(FIND("-",H1730,1))),AND(LEN(H1730)&gt;3,ISERROR(FIND("+",H1730,1)))),LEFT(H1730,2),H1730)</f>
        <v>35</v>
      </c>
      <c r="M1730" s="13" t="str">
        <f>IF(AND(LEN(H1730&gt;3),ISERROR(FIND("+",H1730,1))),RIGHT(H1730,2),IF(AND(LEN(H1730)=3,ISERROR(FIND("-",H1730,1))),LEFT(H1730,2),H1730))</f>
        <v>39</v>
      </c>
      <c r="N1730" s="13" t="str">
        <f>SUBSTITUTE(H1730,"+","-")</f>
        <v>35-39</v>
      </c>
      <c r="O1730" s="3">
        <f t="shared" si="184"/>
        <v>5</v>
      </c>
      <c r="P1730" s="3">
        <f t="shared" si="185"/>
        <v>3</v>
      </c>
      <c r="Q1730" s="7">
        <f t="shared" si="186"/>
        <v>35</v>
      </c>
      <c r="R1730" s="7">
        <f t="shared" si="187"/>
        <v>39</v>
      </c>
      <c r="S1730" s="13" t="e">
        <f>VLOOKUP(A1730,history!$B:$F,2,0)</f>
        <v>#N/A</v>
      </c>
      <c r="T1730" s="13">
        <f>VLOOKUP($C1730,日期!$A:$D,3,0)</f>
        <v>5</v>
      </c>
      <c r="U1730" s="13">
        <f>VLOOKUP($C1730,日期!$A:$D,4,0)</f>
        <v>1</v>
      </c>
      <c r="V1730" s="65">
        <f t="shared" si="188"/>
        <v>44317</v>
      </c>
      <c r="W1730" s="13" t="s">
        <v>3294</v>
      </c>
    </row>
    <row r="1731" spans="1:23" ht="15">
      <c r="A1731" s="15">
        <v>2593</v>
      </c>
      <c r="B1731" s="15">
        <v>2021</v>
      </c>
      <c r="C1731" s="13" t="s">
        <v>9</v>
      </c>
      <c r="D1731" s="15">
        <v>19</v>
      </c>
      <c r="E1731" s="13" t="s">
        <v>14</v>
      </c>
      <c r="F1731" s="13" t="s">
        <v>17</v>
      </c>
      <c r="G1731" s="13" t="s">
        <v>12</v>
      </c>
      <c r="H1731" s="13" t="s">
        <v>30</v>
      </c>
      <c r="I1731" s="3">
        <f t="shared" ref="I1731:I1794" si="189">VALUE(IF(LEN(H1731)&gt;=3,LEFT(H1731,2),H1731))</f>
        <v>45</v>
      </c>
      <c r="J1731" s="7">
        <f t="shared" ref="J1731:J1794" si="190">VALUE(IF(LEN(H1731)=5,RIGHT(H1731,2),LEFT(H1731,2)))</f>
        <v>49</v>
      </c>
      <c r="K1731" s="3">
        <f>LEN(H1731)</f>
        <v>5</v>
      </c>
      <c r="L1731" s="13" t="str">
        <f>IF(OR(AND(LEN(H1731&gt;3),ISERROR(FIND("-",H1731,1))),AND(LEN(H1731)&gt;3,ISERROR(FIND("+",H1731,1)))),LEFT(H1731,2),H1731)</f>
        <v>45</v>
      </c>
      <c r="M1731" s="13" t="str">
        <f>IF(AND(LEN(H1731&gt;3),ISERROR(FIND("+",H1731,1))),RIGHT(H1731,2),IF(AND(LEN(H1731)=3,ISERROR(FIND("-",H1731,1))),LEFT(H1731,2),H1731))</f>
        <v>49</v>
      </c>
      <c r="N1731" s="13" t="str">
        <f>SUBSTITUTE(H1731,"+","-")</f>
        <v>45-49</v>
      </c>
      <c r="O1731" s="3">
        <f t="shared" ref="O1731:O1794" si="191">LEN(N1731)</f>
        <v>5</v>
      </c>
      <c r="P1731" s="3">
        <f t="shared" ref="P1731:P1794" si="192">FIND("-",N1731,1)</f>
        <v>3</v>
      </c>
      <c r="Q1731" s="7">
        <f t="shared" ref="Q1731:Q1794" si="193">VALUE(IF(ISERROR(FIND("-",N1731,1)),N1731,LEFT(N1731,FIND("-",N1731,1)-1)))</f>
        <v>45</v>
      </c>
      <c r="R1731" s="7">
        <f t="shared" ref="R1731:R1794" si="194">VALUE(IF(ISERROR(FIND("-",N1731,1)),N1731,IF(AND(FIND("-",N1731,1)=3,LEN(N1731)=3),LEFT(N1731,2),RIGHT(N1731,FIND("-",N1731,1)-1))))</f>
        <v>49</v>
      </c>
      <c r="S1731" s="13" t="e">
        <f>VLOOKUP(A1731,history!$B:$F,2,0)</f>
        <v>#N/A</v>
      </c>
      <c r="T1731" s="13">
        <f>VLOOKUP($C1731,日期!$A:$D,3,0)</f>
        <v>5</v>
      </c>
      <c r="U1731" s="13">
        <f>VLOOKUP($C1731,日期!$A:$D,4,0)</f>
        <v>1</v>
      </c>
      <c r="V1731" s="65">
        <f t="shared" ref="V1731:V1794" si="195">DATE(B1731,T1731,U1731)</f>
        <v>44317</v>
      </c>
      <c r="W1731" s="13" t="s">
        <v>3295</v>
      </c>
    </row>
    <row r="1732" spans="1:23" ht="15">
      <c r="A1732" s="15">
        <v>2592</v>
      </c>
      <c r="B1732" s="15">
        <v>2021</v>
      </c>
      <c r="C1732" s="13" t="s">
        <v>9</v>
      </c>
      <c r="D1732" s="15">
        <v>19</v>
      </c>
      <c r="E1732" s="13" t="s">
        <v>10</v>
      </c>
      <c r="F1732" s="13" t="s">
        <v>11</v>
      </c>
      <c r="G1732" s="13" t="s">
        <v>12</v>
      </c>
      <c r="H1732" s="13" t="s">
        <v>35</v>
      </c>
      <c r="I1732" s="3">
        <f t="shared" si="189"/>
        <v>55</v>
      </c>
      <c r="J1732" s="7">
        <f t="shared" si="190"/>
        <v>59</v>
      </c>
      <c r="K1732" s="3">
        <f>LEN(H1732)</f>
        <v>5</v>
      </c>
      <c r="L1732" s="13" t="str">
        <f>IF(OR(AND(LEN(H1732&gt;3),ISERROR(FIND("-",H1732,1))),AND(LEN(H1732)&gt;3,ISERROR(FIND("+",H1732,1)))),LEFT(H1732,2),H1732)</f>
        <v>55</v>
      </c>
      <c r="M1732" s="13" t="str">
        <f>IF(AND(LEN(H1732&gt;3),ISERROR(FIND("+",H1732,1))),RIGHT(H1732,2),IF(AND(LEN(H1732)=3,ISERROR(FIND("-",H1732,1))),LEFT(H1732,2),H1732))</f>
        <v>59</v>
      </c>
      <c r="N1732" s="13" t="str">
        <f>SUBSTITUTE(H1732,"+","-")</f>
        <v>55-59</v>
      </c>
      <c r="O1732" s="3">
        <f t="shared" si="191"/>
        <v>5</v>
      </c>
      <c r="P1732" s="3">
        <f t="shared" si="192"/>
        <v>3</v>
      </c>
      <c r="Q1732" s="7">
        <f t="shared" si="193"/>
        <v>55</v>
      </c>
      <c r="R1732" s="7">
        <f t="shared" si="194"/>
        <v>59</v>
      </c>
      <c r="S1732" s="13" t="e">
        <f>VLOOKUP(A1732,history!$B:$F,2,0)</f>
        <v>#N/A</v>
      </c>
      <c r="T1732" s="13">
        <f>VLOOKUP($C1732,日期!$A:$D,3,0)</f>
        <v>5</v>
      </c>
      <c r="U1732" s="13">
        <f>VLOOKUP($C1732,日期!$A:$D,4,0)</f>
        <v>1</v>
      </c>
      <c r="V1732" s="65">
        <f t="shared" si="195"/>
        <v>44317</v>
      </c>
      <c r="W1732" s="13" t="s">
        <v>3296</v>
      </c>
    </row>
    <row r="1733" spans="1:23" ht="15">
      <c r="A1733" s="15">
        <v>2591</v>
      </c>
      <c r="B1733" s="15">
        <v>2021</v>
      </c>
      <c r="C1733" s="13" t="s">
        <v>9</v>
      </c>
      <c r="D1733" s="15">
        <v>19</v>
      </c>
      <c r="E1733" s="13" t="s">
        <v>10</v>
      </c>
      <c r="F1733" s="13" t="s">
        <v>17</v>
      </c>
      <c r="G1733" s="13" t="s">
        <v>12</v>
      </c>
      <c r="H1733" s="13" t="s">
        <v>35</v>
      </c>
      <c r="I1733" s="3">
        <f t="shared" si="189"/>
        <v>55</v>
      </c>
      <c r="J1733" s="7">
        <f t="shared" si="190"/>
        <v>59</v>
      </c>
      <c r="K1733" s="3">
        <f>LEN(H1733)</f>
        <v>5</v>
      </c>
      <c r="L1733" s="13" t="str">
        <f>IF(OR(AND(LEN(H1733&gt;3),ISERROR(FIND("-",H1733,1))),AND(LEN(H1733)&gt;3,ISERROR(FIND("+",H1733,1)))),LEFT(H1733,2),H1733)</f>
        <v>55</v>
      </c>
      <c r="M1733" s="13" t="str">
        <f>IF(AND(LEN(H1733&gt;3),ISERROR(FIND("+",H1733,1))),RIGHT(H1733,2),IF(AND(LEN(H1733)=3,ISERROR(FIND("-",H1733,1))),LEFT(H1733,2),H1733))</f>
        <v>59</v>
      </c>
      <c r="N1733" s="13" t="str">
        <f>SUBSTITUTE(H1733,"+","-")</f>
        <v>55-59</v>
      </c>
      <c r="O1733" s="3">
        <f t="shared" si="191"/>
        <v>5</v>
      </c>
      <c r="P1733" s="3">
        <f t="shared" si="192"/>
        <v>3</v>
      </c>
      <c r="Q1733" s="7">
        <f t="shared" si="193"/>
        <v>55</v>
      </c>
      <c r="R1733" s="7">
        <f t="shared" si="194"/>
        <v>59</v>
      </c>
      <c r="S1733" s="13" t="e">
        <f>VLOOKUP(A1733,history!$B:$F,2,0)</f>
        <v>#N/A</v>
      </c>
      <c r="T1733" s="13">
        <f>VLOOKUP($C1733,日期!$A:$D,3,0)</f>
        <v>5</v>
      </c>
      <c r="U1733" s="13">
        <f>VLOOKUP($C1733,日期!$A:$D,4,0)</f>
        <v>1</v>
      </c>
      <c r="V1733" s="65">
        <f t="shared" si="195"/>
        <v>44317</v>
      </c>
      <c r="W1733" s="13" t="s">
        <v>3297</v>
      </c>
    </row>
    <row r="1734" spans="1:23" ht="15">
      <c r="A1734" s="15">
        <v>2590</v>
      </c>
      <c r="B1734" s="15">
        <v>2021</v>
      </c>
      <c r="C1734" s="13" t="s">
        <v>9</v>
      </c>
      <c r="D1734" s="15">
        <v>19</v>
      </c>
      <c r="E1734" s="13" t="s">
        <v>24</v>
      </c>
      <c r="F1734" s="13" t="s">
        <v>11</v>
      </c>
      <c r="G1734" s="13" t="s">
        <v>25</v>
      </c>
      <c r="H1734" s="13" t="s">
        <v>34</v>
      </c>
      <c r="I1734" s="3">
        <f t="shared" si="189"/>
        <v>35</v>
      </c>
      <c r="J1734" s="7">
        <f t="shared" si="190"/>
        <v>39</v>
      </c>
      <c r="K1734" s="3">
        <f>LEN(H1734)</f>
        <v>5</v>
      </c>
      <c r="L1734" s="13" t="str">
        <f>IF(OR(AND(LEN(H1734&gt;3),ISERROR(FIND("-",H1734,1))),AND(LEN(H1734)&gt;3,ISERROR(FIND("+",H1734,1)))),LEFT(H1734,2),H1734)</f>
        <v>35</v>
      </c>
      <c r="M1734" s="13" t="str">
        <f>IF(AND(LEN(H1734&gt;3),ISERROR(FIND("+",H1734,1))),RIGHT(H1734,2),IF(AND(LEN(H1734)=3,ISERROR(FIND("-",H1734,1))),LEFT(H1734,2),H1734))</f>
        <v>39</v>
      </c>
      <c r="N1734" s="13" t="str">
        <f>SUBSTITUTE(H1734,"+","-")</f>
        <v>35-39</v>
      </c>
      <c r="O1734" s="3">
        <f t="shared" si="191"/>
        <v>5</v>
      </c>
      <c r="P1734" s="3">
        <f t="shared" si="192"/>
        <v>3</v>
      </c>
      <c r="Q1734" s="7">
        <f t="shared" si="193"/>
        <v>35</v>
      </c>
      <c r="R1734" s="7">
        <f t="shared" si="194"/>
        <v>39</v>
      </c>
      <c r="S1734" s="13" t="e">
        <f>VLOOKUP(A1734,history!$B:$F,2,0)</f>
        <v>#N/A</v>
      </c>
      <c r="T1734" s="13">
        <f>VLOOKUP($C1734,日期!$A:$D,3,0)</f>
        <v>5</v>
      </c>
      <c r="U1734" s="13">
        <f>VLOOKUP($C1734,日期!$A:$D,4,0)</f>
        <v>1</v>
      </c>
      <c r="V1734" s="65">
        <f t="shared" si="195"/>
        <v>44317</v>
      </c>
      <c r="W1734" s="13" t="s">
        <v>3298</v>
      </c>
    </row>
    <row r="1735" spans="1:23" ht="15">
      <c r="A1735" s="15">
        <v>2589</v>
      </c>
      <c r="B1735" s="15">
        <v>2021</v>
      </c>
      <c r="C1735" s="13" t="s">
        <v>9</v>
      </c>
      <c r="D1735" s="15">
        <v>19</v>
      </c>
      <c r="E1735" s="13" t="s">
        <v>14</v>
      </c>
      <c r="F1735" s="13" t="s">
        <v>11</v>
      </c>
      <c r="G1735" s="13" t="s">
        <v>12</v>
      </c>
      <c r="H1735" s="13" t="s">
        <v>34</v>
      </c>
      <c r="I1735" s="3">
        <f t="shared" si="189"/>
        <v>35</v>
      </c>
      <c r="J1735" s="7">
        <f t="shared" si="190"/>
        <v>39</v>
      </c>
      <c r="K1735" s="3">
        <f>LEN(H1735)</f>
        <v>5</v>
      </c>
      <c r="L1735" s="13" t="str">
        <f>IF(OR(AND(LEN(H1735&gt;3),ISERROR(FIND("-",H1735,1))),AND(LEN(H1735)&gt;3,ISERROR(FIND("+",H1735,1)))),LEFT(H1735,2),H1735)</f>
        <v>35</v>
      </c>
      <c r="M1735" s="13" t="str">
        <f>IF(AND(LEN(H1735&gt;3),ISERROR(FIND("+",H1735,1))),RIGHT(H1735,2),IF(AND(LEN(H1735)=3,ISERROR(FIND("-",H1735,1))),LEFT(H1735,2),H1735))</f>
        <v>39</v>
      </c>
      <c r="N1735" s="13" t="str">
        <f>SUBSTITUTE(H1735,"+","-")</f>
        <v>35-39</v>
      </c>
      <c r="O1735" s="3">
        <f t="shared" si="191"/>
        <v>5</v>
      </c>
      <c r="P1735" s="3">
        <f t="shared" si="192"/>
        <v>3</v>
      </c>
      <c r="Q1735" s="7">
        <f t="shared" si="193"/>
        <v>35</v>
      </c>
      <c r="R1735" s="7">
        <f t="shared" si="194"/>
        <v>39</v>
      </c>
      <c r="S1735" s="13" t="e">
        <f>VLOOKUP(A1735,history!$B:$F,2,0)</f>
        <v>#N/A</v>
      </c>
      <c r="T1735" s="13">
        <f>VLOOKUP($C1735,日期!$A:$D,3,0)</f>
        <v>5</v>
      </c>
      <c r="U1735" s="13">
        <f>VLOOKUP($C1735,日期!$A:$D,4,0)</f>
        <v>1</v>
      </c>
      <c r="V1735" s="65">
        <f t="shared" si="195"/>
        <v>44317</v>
      </c>
      <c r="W1735" s="13" t="s">
        <v>3299</v>
      </c>
    </row>
    <row r="1736" spans="1:23" ht="15">
      <c r="A1736" s="15">
        <v>2588</v>
      </c>
      <c r="B1736" s="15">
        <v>2021</v>
      </c>
      <c r="C1736" s="13" t="s">
        <v>9</v>
      </c>
      <c r="D1736" s="15">
        <v>19</v>
      </c>
      <c r="E1736" s="13" t="s">
        <v>14</v>
      </c>
      <c r="F1736" s="13" t="s">
        <v>17</v>
      </c>
      <c r="G1736" s="13" t="s">
        <v>12</v>
      </c>
      <c r="H1736" s="13" t="s">
        <v>30</v>
      </c>
      <c r="I1736" s="3">
        <f t="shared" si="189"/>
        <v>45</v>
      </c>
      <c r="J1736" s="7">
        <f t="shared" si="190"/>
        <v>49</v>
      </c>
      <c r="K1736" s="3">
        <f>LEN(H1736)</f>
        <v>5</v>
      </c>
      <c r="L1736" s="13" t="str">
        <f>IF(OR(AND(LEN(H1736&gt;3),ISERROR(FIND("-",H1736,1))),AND(LEN(H1736)&gt;3,ISERROR(FIND("+",H1736,1)))),LEFT(H1736,2),H1736)</f>
        <v>45</v>
      </c>
      <c r="M1736" s="13" t="str">
        <f>IF(AND(LEN(H1736&gt;3),ISERROR(FIND("+",H1736,1))),RIGHT(H1736,2),IF(AND(LEN(H1736)=3,ISERROR(FIND("-",H1736,1))),LEFT(H1736,2),H1736))</f>
        <v>49</v>
      </c>
      <c r="N1736" s="13" t="str">
        <f>SUBSTITUTE(H1736,"+","-")</f>
        <v>45-49</v>
      </c>
      <c r="O1736" s="3">
        <f t="shared" si="191"/>
        <v>5</v>
      </c>
      <c r="P1736" s="3">
        <f t="shared" si="192"/>
        <v>3</v>
      </c>
      <c r="Q1736" s="7">
        <f t="shared" si="193"/>
        <v>45</v>
      </c>
      <c r="R1736" s="7">
        <f t="shared" si="194"/>
        <v>49</v>
      </c>
      <c r="S1736" s="13" t="e">
        <f>VLOOKUP(A1736,history!$B:$F,2,0)</f>
        <v>#N/A</v>
      </c>
      <c r="T1736" s="13">
        <f>VLOOKUP($C1736,日期!$A:$D,3,0)</f>
        <v>5</v>
      </c>
      <c r="U1736" s="13">
        <f>VLOOKUP($C1736,日期!$A:$D,4,0)</f>
        <v>1</v>
      </c>
      <c r="V1736" s="65">
        <f t="shared" si="195"/>
        <v>44317</v>
      </c>
      <c r="W1736" s="13" t="s">
        <v>3300</v>
      </c>
    </row>
    <row r="1737" spans="1:23" ht="15">
      <c r="A1737" s="15">
        <v>2587</v>
      </c>
      <c r="B1737" s="15">
        <v>2021</v>
      </c>
      <c r="C1737" s="13" t="s">
        <v>9</v>
      </c>
      <c r="D1737" s="15">
        <v>19</v>
      </c>
      <c r="E1737" s="13" t="s">
        <v>10</v>
      </c>
      <c r="F1737" s="13" t="s">
        <v>11</v>
      </c>
      <c r="G1737" s="13" t="s">
        <v>12</v>
      </c>
      <c r="H1737" s="13" t="s">
        <v>35</v>
      </c>
      <c r="I1737" s="3">
        <f t="shared" si="189"/>
        <v>55</v>
      </c>
      <c r="J1737" s="7">
        <f t="shared" si="190"/>
        <v>59</v>
      </c>
      <c r="K1737" s="3">
        <f>LEN(H1737)</f>
        <v>5</v>
      </c>
      <c r="L1737" s="13" t="str">
        <f>IF(OR(AND(LEN(H1737&gt;3),ISERROR(FIND("-",H1737,1))),AND(LEN(H1737)&gt;3,ISERROR(FIND("+",H1737,1)))),LEFT(H1737,2),H1737)</f>
        <v>55</v>
      </c>
      <c r="M1737" s="13" t="str">
        <f>IF(AND(LEN(H1737&gt;3),ISERROR(FIND("+",H1737,1))),RIGHT(H1737,2),IF(AND(LEN(H1737)=3,ISERROR(FIND("-",H1737,1))),LEFT(H1737,2),H1737))</f>
        <v>59</v>
      </c>
      <c r="N1737" s="13" t="str">
        <f>SUBSTITUTE(H1737,"+","-")</f>
        <v>55-59</v>
      </c>
      <c r="O1737" s="3">
        <f t="shared" si="191"/>
        <v>5</v>
      </c>
      <c r="P1737" s="3">
        <f t="shared" si="192"/>
        <v>3</v>
      </c>
      <c r="Q1737" s="7">
        <f t="shared" si="193"/>
        <v>55</v>
      </c>
      <c r="R1737" s="7">
        <f t="shared" si="194"/>
        <v>59</v>
      </c>
      <c r="S1737" s="13" t="e">
        <f>VLOOKUP(A1737,history!$B:$F,2,0)</f>
        <v>#N/A</v>
      </c>
      <c r="T1737" s="13">
        <f>VLOOKUP($C1737,日期!$A:$D,3,0)</f>
        <v>5</v>
      </c>
      <c r="U1737" s="13">
        <f>VLOOKUP($C1737,日期!$A:$D,4,0)</f>
        <v>1</v>
      </c>
      <c r="V1737" s="65">
        <f t="shared" si="195"/>
        <v>44317</v>
      </c>
      <c r="W1737" s="13" t="s">
        <v>3301</v>
      </c>
    </row>
    <row r="1738" spans="1:23" ht="15">
      <c r="A1738" s="15">
        <v>2586</v>
      </c>
      <c r="B1738" s="15">
        <v>2021</v>
      </c>
      <c r="C1738" s="13" t="s">
        <v>9</v>
      </c>
      <c r="D1738" s="15">
        <v>19</v>
      </c>
      <c r="E1738" s="13" t="s">
        <v>10</v>
      </c>
      <c r="F1738" s="13" t="s">
        <v>17</v>
      </c>
      <c r="G1738" s="13" t="s">
        <v>12</v>
      </c>
      <c r="H1738" s="13" t="s">
        <v>35</v>
      </c>
      <c r="I1738" s="3">
        <f t="shared" si="189"/>
        <v>55</v>
      </c>
      <c r="J1738" s="7">
        <f t="shared" si="190"/>
        <v>59</v>
      </c>
      <c r="K1738" s="3">
        <f>LEN(H1738)</f>
        <v>5</v>
      </c>
      <c r="L1738" s="13" t="str">
        <f>IF(OR(AND(LEN(H1738&gt;3),ISERROR(FIND("-",H1738,1))),AND(LEN(H1738)&gt;3,ISERROR(FIND("+",H1738,1)))),LEFT(H1738,2),H1738)</f>
        <v>55</v>
      </c>
      <c r="M1738" s="13" t="str">
        <f>IF(AND(LEN(H1738&gt;3),ISERROR(FIND("+",H1738,1))),RIGHT(H1738,2),IF(AND(LEN(H1738)=3,ISERROR(FIND("-",H1738,1))),LEFT(H1738,2),H1738))</f>
        <v>59</v>
      </c>
      <c r="N1738" s="13" t="str">
        <f>SUBSTITUTE(H1738,"+","-")</f>
        <v>55-59</v>
      </c>
      <c r="O1738" s="3">
        <f t="shared" si="191"/>
        <v>5</v>
      </c>
      <c r="P1738" s="3">
        <f t="shared" si="192"/>
        <v>3</v>
      </c>
      <c r="Q1738" s="7">
        <f t="shared" si="193"/>
        <v>55</v>
      </c>
      <c r="R1738" s="7">
        <f t="shared" si="194"/>
        <v>59</v>
      </c>
      <c r="S1738" s="13" t="e">
        <f>VLOOKUP(A1738,history!$B:$F,2,0)</f>
        <v>#N/A</v>
      </c>
      <c r="T1738" s="13">
        <f>VLOOKUP($C1738,日期!$A:$D,3,0)</f>
        <v>5</v>
      </c>
      <c r="U1738" s="13">
        <f>VLOOKUP($C1738,日期!$A:$D,4,0)</f>
        <v>1</v>
      </c>
      <c r="V1738" s="65">
        <f t="shared" si="195"/>
        <v>44317</v>
      </c>
      <c r="W1738" s="13" t="s">
        <v>3302</v>
      </c>
    </row>
    <row r="1739" spans="1:23" ht="15">
      <c r="A1739" s="15">
        <v>2585</v>
      </c>
      <c r="B1739" s="15">
        <v>2021</v>
      </c>
      <c r="C1739" s="13" t="s">
        <v>9</v>
      </c>
      <c r="D1739" s="15">
        <v>19</v>
      </c>
      <c r="E1739" s="13" t="s">
        <v>24</v>
      </c>
      <c r="F1739" s="13" t="s">
        <v>11</v>
      </c>
      <c r="G1739" s="13" t="s">
        <v>25</v>
      </c>
      <c r="H1739" s="13" t="s">
        <v>34</v>
      </c>
      <c r="I1739" s="3">
        <f t="shared" si="189"/>
        <v>35</v>
      </c>
      <c r="J1739" s="7">
        <f t="shared" si="190"/>
        <v>39</v>
      </c>
      <c r="K1739" s="3">
        <f>LEN(H1739)</f>
        <v>5</v>
      </c>
      <c r="L1739" s="13" t="str">
        <f>IF(OR(AND(LEN(H1739&gt;3),ISERROR(FIND("-",H1739,1))),AND(LEN(H1739)&gt;3,ISERROR(FIND("+",H1739,1)))),LEFT(H1739,2),H1739)</f>
        <v>35</v>
      </c>
      <c r="M1739" s="13" t="str">
        <f>IF(AND(LEN(H1739&gt;3),ISERROR(FIND("+",H1739,1))),RIGHT(H1739,2),IF(AND(LEN(H1739)=3,ISERROR(FIND("-",H1739,1))),LEFT(H1739,2),H1739))</f>
        <v>39</v>
      </c>
      <c r="N1739" s="13" t="str">
        <f>SUBSTITUTE(H1739,"+","-")</f>
        <v>35-39</v>
      </c>
      <c r="O1739" s="3">
        <f t="shared" si="191"/>
        <v>5</v>
      </c>
      <c r="P1739" s="3">
        <f t="shared" si="192"/>
        <v>3</v>
      </c>
      <c r="Q1739" s="7">
        <f t="shared" si="193"/>
        <v>35</v>
      </c>
      <c r="R1739" s="7">
        <f t="shared" si="194"/>
        <v>39</v>
      </c>
      <c r="S1739" s="13" t="e">
        <f>VLOOKUP(A1739,history!$B:$F,2,0)</f>
        <v>#N/A</v>
      </c>
      <c r="T1739" s="13">
        <f>VLOOKUP($C1739,日期!$A:$D,3,0)</f>
        <v>5</v>
      </c>
      <c r="U1739" s="13">
        <f>VLOOKUP($C1739,日期!$A:$D,4,0)</f>
        <v>1</v>
      </c>
      <c r="V1739" s="65">
        <f t="shared" si="195"/>
        <v>44317</v>
      </c>
      <c r="W1739" s="13" t="s">
        <v>3303</v>
      </c>
    </row>
    <row r="1740" spans="1:23" ht="15">
      <c r="A1740" s="15">
        <v>2584</v>
      </c>
      <c r="B1740" s="15">
        <v>2021</v>
      </c>
      <c r="C1740" s="13" t="s">
        <v>9</v>
      </c>
      <c r="D1740" s="15">
        <v>19</v>
      </c>
      <c r="E1740" s="13" t="s">
        <v>14</v>
      </c>
      <c r="F1740" s="13" t="s">
        <v>11</v>
      </c>
      <c r="G1740" s="13" t="s">
        <v>12</v>
      </c>
      <c r="H1740" s="13" t="s">
        <v>26</v>
      </c>
      <c r="I1740" s="3">
        <f t="shared" si="189"/>
        <v>30</v>
      </c>
      <c r="J1740" s="7">
        <f t="shared" si="190"/>
        <v>34</v>
      </c>
      <c r="K1740" s="3">
        <f>LEN(H1740)</f>
        <v>5</v>
      </c>
      <c r="L1740" s="13" t="str">
        <f>IF(OR(AND(LEN(H1740&gt;3),ISERROR(FIND("-",H1740,1))),AND(LEN(H1740)&gt;3,ISERROR(FIND("+",H1740,1)))),LEFT(H1740,2),H1740)</f>
        <v>30</v>
      </c>
      <c r="M1740" s="13" t="str">
        <f>IF(AND(LEN(H1740&gt;3),ISERROR(FIND("+",H1740,1))),RIGHT(H1740,2),IF(AND(LEN(H1740)=3,ISERROR(FIND("-",H1740,1))),LEFT(H1740,2),H1740))</f>
        <v>34</v>
      </c>
      <c r="N1740" s="13" t="str">
        <f>SUBSTITUTE(H1740,"+","-")</f>
        <v>30-34</v>
      </c>
      <c r="O1740" s="3">
        <f t="shared" si="191"/>
        <v>5</v>
      </c>
      <c r="P1740" s="3">
        <f t="shared" si="192"/>
        <v>3</v>
      </c>
      <c r="Q1740" s="7">
        <f t="shared" si="193"/>
        <v>30</v>
      </c>
      <c r="R1740" s="7">
        <f t="shared" si="194"/>
        <v>34</v>
      </c>
      <c r="S1740" s="13" t="e">
        <f>VLOOKUP(A1740,history!$B:$F,2,0)</f>
        <v>#N/A</v>
      </c>
      <c r="T1740" s="13">
        <f>VLOOKUP($C1740,日期!$A:$D,3,0)</f>
        <v>5</v>
      </c>
      <c r="U1740" s="13">
        <f>VLOOKUP($C1740,日期!$A:$D,4,0)</f>
        <v>1</v>
      </c>
      <c r="V1740" s="65">
        <f t="shared" si="195"/>
        <v>44317</v>
      </c>
      <c r="W1740" s="13" t="s">
        <v>3304</v>
      </c>
    </row>
    <row r="1741" spans="1:23" ht="15">
      <c r="A1741" s="15">
        <v>2583</v>
      </c>
      <c r="B1741" s="15">
        <v>2021</v>
      </c>
      <c r="C1741" s="13" t="s">
        <v>9</v>
      </c>
      <c r="D1741" s="15">
        <v>19</v>
      </c>
      <c r="E1741" s="13" t="s">
        <v>14</v>
      </c>
      <c r="F1741" s="13" t="s">
        <v>17</v>
      </c>
      <c r="G1741" s="13" t="s">
        <v>12</v>
      </c>
      <c r="H1741" s="13" t="s">
        <v>30</v>
      </c>
      <c r="I1741" s="3">
        <f t="shared" si="189"/>
        <v>45</v>
      </c>
      <c r="J1741" s="7">
        <f t="shared" si="190"/>
        <v>49</v>
      </c>
      <c r="K1741" s="3">
        <f>LEN(H1741)</f>
        <v>5</v>
      </c>
      <c r="L1741" s="13" t="str">
        <f>IF(OR(AND(LEN(H1741&gt;3),ISERROR(FIND("-",H1741,1))),AND(LEN(H1741)&gt;3,ISERROR(FIND("+",H1741,1)))),LEFT(H1741,2),H1741)</f>
        <v>45</v>
      </c>
      <c r="M1741" s="13" t="str">
        <f>IF(AND(LEN(H1741&gt;3),ISERROR(FIND("+",H1741,1))),RIGHT(H1741,2),IF(AND(LEN(H1741)=3,ISERROR(FIND("-",H1741,1))),LEFT(H1741,2),H1741))</f>
        <v>49</v>
      </c>
      <c r="N1741" s="13" t="str">
        <f>SUBSTITUTE(H1741,"+","-")</f>
        <v>45-49</v>
      </c>
      <c r="O1741" s="3">
        <f t="shared" si="191"/>
        <v>5</v>
      </c>
      <c r="P1741" s="3">
        <f t="shared" si="192"/>
        <v>3</v>
      </c>
      <c r="Q1741" s="7">
        <f t="shared" si="193"/>
        <v>45</v>
      </c>
      <c r="R1741" s="7">
        <f t="shared" si="194"/>
        <v>49</v>
      </c>
      <c r="S1741" s="13" t="e">
        <f>VLOOKUP(A1741,history!$B:$F,2,0)</f>
        <v>#N/A</v>
      </c>
      <c r="T1741" s="13">
        <f>VLOOKUP($C1741,日期!$A:$D,3,0)</f>
        <v>5</v>
      </c>
      <c r="U1741" s="13">
        <f>VLOOKUP($C1741,日期!$A:$D,4,0)</f>
        <v>1</v>
      </c>
      <c r="V1741" s="65">
        <f t="shared" si="195"/>
        <v>44317</v>
      </c>
      <c r="W1741" s="13" t="s">
        <v>3305</v>
      </c>
    </row>
    <row r="1742" spans="1:23" ht="15">
      <c r="A1742" s="15">
        <v>2582</v>
      </c>
      <c r="B1742" s="15">
        <v>2021</v>
      </c>
      <c r="C1742" s="13" t="s">
        <v>9</v>
      </c>
      <c r="D1742" s="15">
        <v>19</v>
      </c>
      <c r="E1742" s="13" t="s">
        <v>10</v>
      </c>
      <c r="F1742" s="13" t="s">
        <v>11</v>
      </c>
      <c r="G1742" s="13" t="s">
        <v>12</v>
      </c>
      <c r="H1742" s="13" t="s">
        <v>35</v>
      </c>
      <c r="I1742" s="3">
        <f t="shared" si="189"/>
        <v>55</v>
      </c>
      <c r="J1742" s="7">
        <f t="shared" si="190"/>
        <v>59</v>
      </c>
      <c r="K1742" s="3">
        <f>LEN(H1742)</f>
        <v>5</v>
      </c>
      <c r="L1742" s="13" t="str">
        <f>IF(OR(AND(LEN(H1742&gt;3),ISERROR(FIND("-",H1742,1))),AND(LEN(H1742)&gt;3,ISERROR(FIND("+",H1742,1)))),LEFT(H1742,2),H1742)</f>
        <v>55</v>
      </c>
      <c r="M1742" s="13" t="str">
        <f>IF(AND(LEN(H1742&gt;3),ISERROR(FIND("+",H1742,1))),RIGHT(H1742,2),IF(AND(LEN(H1742)=3,ISERROR(FIND("-",H1742,1))),LEFT(H1742,2),H1742))</f>
        <v>59</v>
      </c>
      <c r="N1742" s="13" t="str">
        <f>SUBSTITUTE(H1742,"+","-")</f>
        <v>55-59</v>
      </c>
      <c r="O1742" s="3">
        <f t="shared" si="191"/>
        <v>5</v>
      </c>
      <c r="P1742" s="3">
        <f t="shared" si="192"/>
        <v>3</v>
      </c>
      <c r="Q1742" s="7">
        <f t="shared" si="193"/>
        <v>55</v>
      </c>
      <c r="R1742" s="7">
        <f t="shared" si="194"/>
        <v>59</v>
      </c>
      <c r="S1742" s="13" t="e">
        <f>VLOOKUP(A1742,history!$B:$F,2,0)</f>
        <v>#N/A</v>
      </c>
      <c r="T1742" s="13">
        <f>VLOOKUP($C1742,日期!$A:$D,3,0)</f>
        <v>5</v>
      </c>
      <c r="U1742" s="13">
        <f>VLOOKUP($C1742,日期!$A:$D,4,0)</f>
        <v>1</v>
      </c>
      <c r="V1742" s="65">
        <f t="shared" si="195"/>
        <v>44317</v>
      </c>
      <c r="W1742" s="13" t="s">
        <v>3306</v>
      </c>
    </row>
    <row r="1743" spans="1:23" ht="15">
      <c r="A1743" s="15">
        <v>2581</v>
      </c>
      <c r="B1743" s="15">
        <v>2021</v>
      </c>
      <c r="C1743" s="13" t="s">
        <v>9</v>
      </c>
      <c r="D1743" s="15">
        <v>19</v>
      </c>
      <c r="E1743" s="13" t="s">
        <v>10</v>
      </c>
      <c r="F1743" s="13" t="s">
        <v>17</v>
      </c>
      <c r="G1743" s="13" t="s">
        <v>12</v>
      </c>
      <c r="H1743" s="13" t="s">
        <v>35</v>
      </c>
      <c r="I1743" s="3">
        <f t="shared" si="189"/>
        <v>55</v>
      </c>
      <c r="J1743" s="7">
        <f t="shared" si="190"/>
        <v>59</v>
      </c>
      <c r="K1743" s="3">
        <f>LEN(H1743)</f>
        <v>5</v>
      </c>
      <c r="L1743" s="13" t="str">
        <f>IF(OR(AND(LEN(H1743&gt;3),ISERROR(FIND("-",H1743,1))),AND(LEN(H1743)&gt;3,ISERROR(FIND("+",H1743,1)))),LEFT(H1743,2),H1743)</f>
        <v>55</v>
      </c>
      <c r="M1743" s="13" t="str">
        <f>IF(AND(LEN(H1743&gt;3),ISERROR(FIND("+",H1743,1))),RIGHT(H1743,2),IF(AND(LEN(H1743)=3,ISERROR(FIND("-",H1743,1))),LEFT(H1743,2),H1743))</f>
        <v>59</v>
      </c>
      <c r="N1743" s="13" t="str">
        <f>SUBSTITUTE(H1743,"+","-")</f>
        <v>55-59</v>
      </c>
      <c r="O1743" s="3">
        <f t="shared" si="191"/>
        <v>5</v>
      </c>
      <c r="P1743" s="3">
        <f t="shared" si="192"/>
        <v>3</v>
      </c>
      <c r="Q1743" s="7">
        <f t="shared" si="193"/>
        <v>55</v>
      </c>
      <c r="R1743" s="7">
        <f t="shared" si="194"/>
        <v>59</v>
      </c>
      <c r="S1743" s="13" t="e">
        <f>VLOOKUP(A1743,history!$B:$F,2,0)</f>
        <v>#N/A</v>
      </c>
      <c r="T1743" s="13">
        <f>VLOOKUP($C1743,日期!$A:$D,3,0)</f>
        <v>5</v>
      </c>
      <c r="U1743" s="13">
        <f>VLOOKUP($C1743,日期!$A:$D,4,0)</f>
        <v>1</v>
      </c>
      <c r="V1743" s="65">
        <f t="shared" si="195"/>
        <v>44317</v>
      </c>
      <c r="W1743" s="13" t="s">
        <v>3307</v>
      </c>
    </row>
    <row r="1744" spans="1:23" ht="15">
      <c r="A1744" s="15">
        <v>2580</v>
      </c>
      <c r="B1744" s="15">
        <v>2021</v>
      </c>
      <c r="C1744" s="13" t="s">
        <v>9</v>
      </c>
      <c r="D1744" s="15">
        <v>19</v>
      </c>
      <c r="E1744" s="13" t="s">
        <v>24</v>
      </c>
      <c r="F1744" s="13" t="s">
        <v>11</v>
      </c>
      <c r="G1744" s="13" t="s">
        <v>25</v>
      </c>
      <c r="H1744" s="13" t="s">
        <v>26</v>
      </c>
      <c r="I1744" s="3">
        <f t="shared" si="189"/>
        <v>30</v>
      </c>
      <c r="J1744" s="7">
        <f t="shared" si="190"/>
        <v>34</v>
      </c>
      <c r="K1744" s="3">
        <f>LEN(H1744)</f>
        <v>5</v>
      </c>
      <c r="L1744" s="13" t="str">
        <f>IF(OR(AND(LEN(H1744&gt;3),ISERROR(FIND("-",H1744,1))),AND(LEN(H1744)&gt;3,ISERROR(FIND("+",H1744,1)))),LEFT(H1744,2),H1744)</f>
        <v>30</v>
      </c>
      <c r="M1744" s="13" t="str">
        <f>IF(AND(LEN(H1744&gt;3),ISERROR(FIND("+",H1744,1))),RIGHT(H1744,2),IF(AND(LEN(H1744)=3,ISERROR(FIND("-",H1744,1))),LEFT(H1744,2),H1744))</f>
        <v>34</v>
      </c>
      <c r="N1744" s="13" t="str">
        <f>SUBSTITUTE(H1744,"+","-")</f>
        <v>30-34</v>
      </c>
      <c r="O1744" s="3">
        <f t="shared" si="191"/>
        <v>5</v>
      </c>
      <c r="P1744" s="3">
        <f t="shared" si="192"/>
        <v>3</v>
      </c>
      <c r="Q1744" s="7">
        <f t="shared" si="193"/>
        <v>30</v>
      </c>
      <c r="R1744" s="7">
        <f t="shared" si="194"/>
        <v>34</v>
      </c>
      <c r="S1744" s="13" t="e">
        <f>VLOOKUP(A1744,history!$B:$F,2,0)</f>
        <v>#N/A</v>
      </c>
      <c r="T1744" s="13">
        <f>VLOOKUP($C1744,日期!$A:$D,3,0)</f>
        <v>5</v>
      </c>
      <c r="U1744" s="13">
        <f>VLOOKUP($C1744,日期!$A:$D,4,0)</f>
        <v>1</v>
      </c>
      <c r="V1744" s="65">
        <f t="shared" si="195"/>
        <v>44317</v>
      </c>
      <c r="W1744" s="13" t="s">
        <v>3308</v>
      </c>
    </row>
    <row r="1745" spans="1:23" ht="15">
      <c r="A1745" s="15">
        <v>2579</v>
      </c>
      <c r="B1745" s="15">
        <v>2021</v>
      </c>
      <c r="C1745" s="13" t="s">
        <v>9</v>
      </c>
      <c r="D1745" s="15">
        <v>19</v>
      </c>
      <c r="E1745" s="13" t="s">
        <v>14</v>
      </c>
      <c r="F1745" s="13" t="s">
        <v>11</v>
      </c>
      <c r="G1745" s="13" t="s">
        <v>12</v>
      </c>
      <c r="H1745" s="13" t="s">
        <v>26</v>
      </c>
      <c r="I1745" s="3">
        <f t="shared" si="189"/>
        <v>30</v>
      </c>
      <c r="J1745" s="7">
        <f t="shared" si="190"/>
        <v>34</v>
      </c>
      <c r="K1745" s="3">
        <f>LEN(H1745)</f>
        <v>5</v>
      </c>
      <c r="L1745" s="13" t="str">
        <f>IF(OR(AND(LEN(H1745&gt;3),ISERROR(FIND("-",H1745,1))),AND(LEN(H1745)&gt;3,ISERROR(FIND("+",H1745,1)))),LEFT(H1745,2),H1745)</f>
        <v>30</v>
      </c>
      <c r="M1745" s="13" t="str">
        <f>IF(AND(LEN(H1745&gt;3),ISERROR(FIND("+",H1745,1))),RIGHT(H1745,2),IF(AND(LEN(H1745)=3,ISERROR(FIND("-",H1745,1))),LEFT(H1745,2),H1745))</f>
        <v>34</v>
      </c>
      <c r="N1745" s="13" t="str">
        <f>SUBSTITUTE(H1745,"+","-")</f>
        <v>30-34</v>
      </c>
      <c r="O1745" s="3">
        <f t="shared" si="191"/>
        <v>5</v>
      </c>
      <c r="P1745" s="3">
        <f t="shared" si="192"/>
        <v>3</v>
      </c>
      <c r="Q1745" s="7">
        <f t="shared" si="193"/>
        <v>30</v>
      </c>
      <c r="R1745" s="7">
        <f t="shared" si="194"/>
        <v>34</v>
      </c>
      <c r="S1745" s="13" t="e">
        <f>VLOOKUP(A1745,history!$B:$F,2,0)</f>
        <v>#N/A</v>
      </c>
      <c r="T1745" s="13">
        <f>VLOOKUP($C1745,日期!$A:$D,3,0)</f>
        <v>5</v>
      </c>
      <c r="U1745" s="13">
        <f>VLOOKUP($C1745,日期!$A:$D,4,0)</f>
        <v>1</v>
      </c>
      <c r="V1745" s="65">
        <f t="shared" si="195"/>
        <v>44317</v>
      </c>
      <c r="W1745" s="13" t="s">
        <v>3309</v>
      </c>
    </row>
    <row r="1746" spans="1:23" ht="15">
      <c r="A1746" s="15">
        <v>2578</v>
      </c>
      <c r="B1746" s="15">
        <v>2021</v>
      </c>
      <c r="C1746" s="13" t="s">
        <v>9</v>
      </c>
      <c r="D1746" s="15">
        <v>19</v>
      </c>
      <c r="E1746" s="13" t="s">
        <v>14</v>
      </c>
      <c r="F1746" s="13" t="s">
        <v>17</v>
      </c>
      <c r="G1746" s="13" t="s">
        <v>12</v>
      </c>
      <c r="H1746" s="13" t="s">
        <v>30</v>
      </c>
      <c r="I1746" s="3">
        <f t="shared" si="189"/>
        <v>45</v>
      </c>
      <c r="J1746" s="7">
        <f t="shared" si="190"/>
        <v>49</v>
      </c>
      <c r="K1746" s="3">
        <f>LEN(H1746)</f>
        <v>5</v>
      </c>
      <c r="L1746" s="13" t="str">
        <f>IF(OR(AND(LEN(H1746&gt;3),ISERROR(FIND("-",H1746,1))),AND(LEN(H1746)&gt;3,ISERROR(FIND("+",H1746,1)))),LEFT(H1746,2),H1746)</f>
        <v>45</v>
      </c>
      <c r="M1746" s="13" t="str">
        <f>IF(AND(LEN(H1746&gt;3),ISERROR(FIND("+",H1746,1))),RIGHT(H1746,2),IF(AND(LEN(H1746)=3,ISERROR(FIND("-",H1746,1))),LEFT(H1746,2),H1746))</f>
        <v>49</v>
      </c>
      <c r="N1746" s="13" t="str">
        <f>SUBSTITUTE(H1746,"+","-")</f>
        <v>45-49</v>
      </c>
      <c r="O1746" s="3">
        <f t="shared" si="191"/>
        <v>5</v>
      </c>
      <c r="P1746" s="3">
        <f t="shared" si="192"/>
        <v>3</v>
      </c>
      <c r="Q1746" s="7">
        <f t="shared" si="193"/>
        <v>45</v>
      </c>
      <c r="R1746" s="7">
        <f t="shared" si="194"/>
        <v>49</v>
      </c>
      <c r="S1746" s="13" t="e">
        <f>VLOOKUP(A1746,history!$B:$F,2,0)</f>
        <v>#N/A</v>
      </c>
      <c r="T1746" s="13">
        <f>VLOOKUP($C1746,日期!$A:$D,3,0)</f>
        <v>5</v>
      </c>
      <c r="U1746" s="13">
        <f>VLOOKUP($C1746,日期!$A:$D,4,0)</f>
        <v>1</v>
      </c>
      <c r="V1746" s="65">
        <f t="shared" si="195"/>
        <v>44317</v>
      </c>
      <c r="W1746" s="13" t="s">
        <v>3310</v>
      </c>
    </row>
    <row r="1747" spans="1:23" ht="15">
      <c r="A1747" s="15">
        <v>2577</v>
      </c>
      <c r="B1747" s="15">
        <v>2021</v>
      </c>
      <c r="C1747" s="13" t="s">
        <v>9</v>
      </c>
      <c r="D1747" s="15">
        <v>19</v>
      </c>
      <c r="E1747" s="13" t="s">
        <v>10</v>
      </c>
      <c r="F1747" s="13" t="s">
        <v>11</v>
      </c>
      <c r="G1747" s="13" t="s">
        <v>12</v>
      </c>
      <c r="H1747" s="13" t="s">
        <v>35</v>
      </c>
      <c r="I1747" s="3">
        <f t="shared" si="189"/>
        <v>55</v>
      </c>
      <c r="J1747" s="7">
        <f t="shared" si="190"/>
        <v>59</v>
      </c>
      <c r="K1747" s="3">
        <f>LEN(H1747)</f>
        <v>5</v>
      </c>
      <c r="L1747" s="13" t="str">
        <f>IF(OR(AND(LEN(H1747&gt;3),ISERROR(FIND("-",H1747,1))),AND(LEN(H1747)&gt;3,ISERROR(FIND("+",H1747,1)))),LEFT(H1747,2),H1747)</f>
        <v>55</v>
      </c>
      <c r="M1747" s="13" t="str">
        <f>IF(AND(LEN(H1747&gt;3),ISERROR(FIND("+",H1747,1))),RIGHT(H1747,2),IF(AND(LEN(H1747)=3,ISERROR(FIND("-",H1747,1))),LEFT(H1747,2),H1747))</f>
        <v>59</v>
      </c>
      <c r="N1747" s="13" t="str">
        <f>SUBSTITUTE(H1747,"+","-")</f>
        <v>55-59</v>
      </c>
      <c r="O1747" s="3">
        <f t="shared" si="191"/>
        <v>5</v>
      </c>
      <c r="P1747" s="3">
        <f t="shared" si="192"/>
        <v>3</v>
      </c>
      <c r="Q1747" s="7">
        <f t="shared" si="193"/>
        <v>55</v>
      </c>
      <c r="R1747" s="7">
        <f t="shared" si="194"/>
        <v>59</v>
      </c>
      <c r="S1747" s="13" t="e">
        <f>VLOOKUP(A1747,history!$B:$F,2,0)</f>
        <v>#N/A</v>
      </c>
      <c r="T1747" s="13">
        <f>VLOOKUP($C1747,日期!$A:$D,3,0)</f>
        <v>5</v>
      </c>
      <c r="U1747" s="13">
        <f>VLOOKUP($C1747,日期!$A:$D,4,0)</f>
        <v>1</v>
      </c>
      <c r="V1747" s="65">
        <f t="shared" si="195"/>
        <v>44317</v>
      </c>
      <c r="W1747" s="13" t="s">
        <v>3311</v>
      </c>
    </row>
    <row r="1748" spans="1:23" ht="15">
      <c r="A1748" s="15">
        <v>2576</v>
      </c>
      <c r="B1748" s="15">
        <v>2021</v>
      </c>
      <c r="C1748" s="13" t="s">
        <v>9</v>
      </c>
      <c r="D1748" s="15">
        <v>19</v>
      </c>
      <c r="E1748" s="13" t="s">
        <v>10</v>
      </c>
      <c r="F1748" s="13" t="s">
        <v>17</v>
      </c>
      <c r="G1748" s="13" t="s">
        <v>12</v>
      </c>
      <c r="H1748" s="13" t="s">
        <v>35</v>
      </c>
      <c r="I1748" s="3">
        <f t="shared" si="189"/>
        <v>55</v>
      </c>
      <c r="J1748" s="7">
        <f t="shared" si="190"/>
        <v>59</v>
      </c>
      <c r="K1748" s="3">
        <f>LEN(H1748)</f>
        <v>5</v>
      </c>
      <c r="L1748" s="13" t="str">
        <f>IF(OR(AND(LEN(H1748&gt;3),ISERROR(FIND("-",H1748,1))),AND(LEN(H1748)&gt;3,ISERROR(FIND("+",H1748,1)))),LEFT(H1748,2),H1748)</f>
        <v>55</v>
      </c>
      <c r="M1748" s="13" t="str">
        <f>IF(AND(LEN(H1748&gt;3),ISERROR(FIND("+",H1748,1))),RIGHT(H1748,2),IF(AND(LEN(H1748)=3,ISERROR(FIND("-",H1748,1))),LEFT(H1748,2),H1748))</f>
        <v>59</v>
      </c>
      <c r="N1748" s="13" t="str">
        <f>SUBSTITUTE(H1748,"+","-")</f>
        <v>55-59</v>
      </c>
      <c r="O1748" s="3">
        <f t="shared" si="191"/>
        <v>5</v>
      </c>
      <c r="P1748" s="3">
        <f t="shared" si="192"/>
        <v>3</v>
      </c>
      <c r="Q1748" s="7">
        <f t="shared" si="193"/>
        <v>55</v>
      </c>
      <c r="R1748" s="7">
        <f t="shared" si="194"/>
        <v>59</v>
      </c>
      <c r="S1748" s="13" t="e">
        <f>VLOOKUP(A1748,history!$B:$F,2,0)</f>
        <v>#N/A</v>
      </c>
      <c r="T1748" s="13">
        <f>VLOOKUP($C1748,日期!$A:$D,3,0)</f>
        <v>5</v>
      </c>
      <c r="U1748" s="13">
        <f>VLOOKUP($C1748,日期!$A:$D,4,0)</f>
        <v>1</v>
      </c>
      <c r="V1748" s="65">
        <f t="shared" si="195"/>
        <v>44317</v>
      </c>
      <c r="W1748" s="13" t="s">
        <v>3312</v>
      </c>
    </row>
    <row r="1749" spans="1:23" ht="15">
      <c r="A1749" s="15">
        <v>2575</v>
      </c>
      <c r="B1749" s="15">
        <v>2021</v>
      </c>
      <c r="C1749" s="13" t="s">
        <v>9</v>
      </c>
      <c r="D1749" s="15">
        <v>19</v>
      </c>
      <c r="E1749" s="13" t="s">
        <v>24</v>
      </c>
      <c r="F1749" s="13" t="s">
        <v>11</v>
      </c>
      <c r="G1749" s="13" t="s">
        <v>25</v>
      </c>
      <c r="H1749" s="13" t="s">
        <v>31</v>
      </c>
      <c r="I1749" s="3">
        <f t="shared" si="189"/>
        <v>25</v>
      </c>
      <c r="J1749" s="7">
        <f t="shared" si="190"/>
        <v>29</v>
      </c>
      <c r="K1749" s="3">
        <f>LEN(H1749)</f>
        <v>5</v>
      </c>
      <c r="L1749" s="13" t="str">
        <f>IF(OR(AND(LEN(H1749&gt;3),ISERROR(FIND("-",H1749,1))),AND(LEN(H1749)&gt;3,ISERROR(FIND("+",H1749,1)))),LEFT(H1749,2),H1749)</f>
        <v>25</v>
      </c>
      <c r="M1749" s="13" t="str">
        <f>IF(AND(LEN(H1749&gt;3),ISERROR(FIND("+",H1749,1))),RIGHT(H1749,2),IF(AND(LEN(H1749)=3,ISERROR(FIND("-",H1749,1))),LEFT(H1749,2),H1749))</f>
        <v>29</v>
      </c>
      <c r="N1749" s="13" t="str">
        <f>SUBSTITUTE(H1749,"+","-")</f>
        <v>25-29</v>
      </c>
      <c r="O1749" s="3">
        <f t="shared" si="191"/>
        <v>5</v>
      </c>
      <c r="P1749" s="3">
        <f t="shared" si="192"/>
        <v>3</v>
      </c>
      <c r="Q1749" s="7">
        <f t="shared" si="193"/>
        <v>25</v>
      </c>
      <c r="R1749" s="7">
        <f t="shared" si="194"/>
        <v>29</v>
      </c>
      <c r="S1749" s="13" t="e">
        <f>VLOOKUP(A1749,history!$B:$F,2,0)</f>
        <v>#N/A</v>
      </c>
      <c r="T1749" s="13">
        <f>VLOOKUP($C1749,日期!$A:$D,3,0)</f>
        <v>5</v>
      </c>
      <c r="U1749" s="13">
        <f>VLOOKUP($C1749,日期!$A:$D,4,0)</f>
        <v>1</v>
      </c>
      <c r="V1749" s="65">
        <f t="shared" si="195"/>
        <v>44317</v>
      </c>
      <c r="W1749" s="13" t="s">
        <v>3313</v>
      </c>
    </row>
    <row r="1750" spans="1:23" ht="15">
      <c r="A1750" s="15">
        <v>2574</v>
      </c>
      <c r="B1750" s="15">
        <v>2021</v>
      </c>
      <c r="C1750" s="13" t="s">
        <v>9</v>
      </c>
      <c r="D1750" s="15">
        <v>19</v>
      </c>
      <c r="E1750" s="13" t="s">
        <v>14</v>
      </c>
      <c r="F1750" s="13" t="s">
        <v>11</v>
      </c>
      <c r="G1750" s="13" t="s">
        <v>12</v>
      </c>
      <c r="H1750" s="13" t="s">
        <v>26</v>
      </c>
      <c r="I1750" s="3">
        <f t="shared" si="189"/>
        <v>30</v>
      </c>
      <c r="J1750" s="7">
        <f t="shared" si="190"/>
        <v>34</v>
      </c>
      <c r="K1750" s="3">
        <f>LEN(H1750)</f>
        <v>5</v>
      </c>
      <c r="L1750" s="13" t="str">
        <f>IF(OR(AND(LEN(H1750&gt;3),ISERROR(FIND("-",H1750,1))),AND(LEN(H1750)&gt;3,ISERROR(FIND("+",H1750,1)))),LEFT(H1750,2),H1750)</f>
        <v>30</v>
      </c>
      <c r="M1750" s="13" t="str">
        <f>IF(AND(LEN(H1750&gt;3),ISERROR(FIND("+",H1750,1))),RIGHT(H1750,2),IF(AND(LEN(H1750)=3,ISERROR(FIND("-",H1750,1))),LEFT(H1750,2),H1750))</f>
        <v>34</v>
      </c>
      <c r="N1750" s="13" t="str">
        <f>SUBSTITUTE(H1750,"+","-")</f>
        <v>30-34</v>
      </c>
      <c r="O1750" s="3">
        <f t="shared" si="191"/>
        <v>5</v>
      </c>
      <c r="P1750" s="3">
        <f t="shared" si="192"/>
        <v>3</v>
      </c>
      <c r="Q1750" s="7">
        <f t="shared" si="193"/>
        <v>30</v>
      </c>
      <c r="R1750" s="7">
        <f t="shared" si="194"/>
        <v>34</v>
      </c>
      <c r="S1750" s="13" t="e">
        <f>VLOOKUP(A1750,history!$B:$F,2,0)</f>
        <v>#N/A</v>
      </c>
      <c r="T1750" s="13">
        <f>VLOOKUP($C1750,日期!$A:$D,3,0)</f>
        <v>5</v>
      </c>
      <c r="U1750" s="13">
        <f>VLOOKUP($C1750,日期!$A:$D,4,0)</f>
        <v>1</v>
      </c>
      <c r="V1750" s="65">
        <f t="shared" si="195"/>
        <v>44317</v>
      </c>
      <c r="W1750" s="13" t="s">
        <v>3314</v>
      </c>
    </row>
    <row r="1751" spans="1:23" ht="15">
      <c r="A1751" s="15">
        <v>2573</v>
      </c>
      <c r="B1751" s="15">
        <v>2021</v>
      </c>
      <c r="C1751" s="13" t="s">
        <v>9</v>
      </c>
      <c r="D1751" s="15">
        <v>19</v>
      </c>
      <c r="E1751" s="13" t="s">
        <v>14</v>
      </c>
      <c r="F1751" s="13" t="s">
        <v>17</v>
      </c>
      <c r="G1751" s="13" t="s">
        <v>12</v>
      </c>
      <c r="H1751" s="13" t="s">
        <v>29</v>
      </c>
      <c r="I1751" s="3">
        <f t="shared" si="189"/>
        <v>40</v>
      </c>
      <c r="J1751" s="7">
        <f t="shared" si="190"/>
        <v>44</v>
      </c>
      <c r="K1751" s="3">
        <f>LEN(H1751)</f>
        <v>5</v>
      </c>
      <c r="L1751" s="13" t="str">
        <f>IF(OR(AND(LEN(H1751&gt;3),ISERROR(FIND("-",H1751,1))),AND(LEN(H1751)&gt;3,ISERROR(FIND("+",H1751,1)))),LEFT(H1751,2),H1751)</f>
        <v>40</v>
      </c>
      <c r="M1751" s="13" t="str">
        <f>IF(AND(LEN(H1751&gt;3),ISERROR(FIND("+",H1751,1))),RIGHT(H1751,2),IF(AND(LEN(H1751)=3,ISERROR(FIND("-",H1751,1))),LEFT(H1751,2),H1751))</f>
        <v>44</v>
      </c>
      <c r="N1751" s="13" t="str">
        <f>SUBSTITUTE(H1751,"+","-")</f>
        <v>40-44</v>
      </c>
      <c r="O1751" s="3">
        <f t="shared" si="191"/>
        <v>5</v>
      </c>
      <c r="P1751" s="3">
        <f t="shared" si="192"/>
        <v>3</v>
      </c>
      <c r="Q1751" s="7">
        <f t="shared" si="193"/>
        <v>40</v>
      </c>
      <c r="R1751" s="7">
        <f t="shared" si="194"/>
        <v>44</v>
      </c>
      <c r="S1751" s="13" t="e">
        <f>VLOOKUP(A1751,history!$B:$F,2,0)</f>
        <v>#N/A</v>
      </c>
      <c r="T1751" s="13">
        <f>VLOOKUP($C1751,日期!$A:$D,3,0)</f>
        <v>5</v>
      </c>
      <c r="U1751" s="13">
        <f>VLOOKUP($C1751,日期!$A:$D,4,0)</f>
        <v>1</v>
      </c>
      <c r="V1751" s="65">
        <f t="shared" si="195"/>
        <v>44317</v>
      </c>
      <c r="W1751" s="13" t="s">
        <v>3315</v>
      </c>
    </row>
    <row r="1752" spans="1:23" ht="15">
      <c r="A1752" s="15">
        <v>2572</v>
      </c>
      <c r="B1752" s="15">
        <v>2021</v>
      </c>
      <c r="C1752" s="13" t="s">
        <v>9</v>
      </c>
      <c r="D1752" s="15">
        <v>19</v>
      </c>
      <c r="E1752" s="13" t="s">
        <v>10</v>
      </c>
      <c r="F1752" s="13" t="s">
        <v>11</v>
      </c>
      <c r="G1752" s="13" t="s">
        <v>12</v>
      </c>
      <c r="H1752" s="13" t="s">
        <v>35</v>
      </c>
      <c r="I1752" s="3">
        <f t="shared" si="189"/>
        <v>55</v>
      </c>
      <c r="J1752" s="7">
        <f t="shared" si="190"/>
        <v>59</v>
      </c>
      <c r="K1752" s="3">
        <f>LEN(H1752)</f>
        <v>5</v>
      </c>
      <c r="L1752" s="13" t="str">
        <f>IF(OR(AND(LEN(H1752&gt;3),ISERROR(FIND("-",H1752,1))),AND(LEN(H1752)&gt;3,ISERROR(FIND("+",H1752,1)))),LEFT(H1752,2),H1752)</f>
        <v>55</v>
      </c>
      <c r="M1752" s="13" t="str">
        <f>IF(AND(LEN(H1752&gt;3),ISERROR(FIND("+",H1752,1))),RIGHT(H1752,2),IF(AND(LEN(H1752)=3,ISERROR(FIND("-",H1752,1))),LEFT(H1752,2),H1752))</f>
        <v>59</v>
      </c>
      <c r="N1752" s="13" t="str">
        <f>SUBSTITUTE(H1752,"+","-")</f>
        <v>55-59</v>
      </c>
      <c r="O1752" s="3">
        <f t="shared" si="191"/>
        <v>5</v>
      </c>
      <c r="P1752" s="3">
        <f t="shared" si="192"/>
        <v>3</v>
      </c>
      <c r="Q1752" s="7">
        <f t="shared" si="193"/>
        <v>55</v>
      </c>
      <c r="R1752" s="7">
        <f t="shared" si="194"/>
        <v>59</v>
      </c>
      <c r="S1752" s="13" t="e">
        <f>VLOOKUP(A1752,history!$B:$F,2,0)</f>
        <v>#N/A</v>
      </c>
      <c r="T1752" s="13">
        <f>VLOOKUP($C1752,日期!$A:$D,3,0)</f>
        <v>5</v>
      </c>
      <c r="U1752" s="13">
        <f>VLOOKUP($C1752,日期!$A:$D,4,0)</f>
        <v>1</v>
      </c>
      <c r="V1752" s="65">
        <f t="shared" si="195"/>
        <v>44317</v>
      </c>
      <c r="W1752" s="13" t="s">
        <v>3316</v>
      </c>
    </row>
    <row r="1753" spans="1:23" ht="15">
      <c r="A1753" s="15">
        <v>2571</v>
      </c>
      <c r="B1753" s="15">
        <v>2021</v>
      </c>
      <c r="C1753" s="13" t="s">
        <v>9</v>
      </c>
      <c r="D1753" s="15">
        <v>19</v>
      </c>
      <c r="E1753" s="13" t="s">
        <v>10</v>
      </c>
      <c r="F1753" s="13" t="s">
        <v>17</v>
      </c>
      <c r="G1753" s="13" t="s">
        <v>12</v>
      </c>
      <c r="H1753" s="13" t="s">
        <v>35</v>
      </c>
      <c r="I1753" s="3">
        <f t="shared" si="189"/>
        <v>55</v>
      </c>
      <c r="J1753" s="7">
        <f t="shared" si="190"/>
        <v>59</v>
      </c>
      <c r="K1753" s="3">
        <f>LEN(H1753)</f>
        <v>5</v>
      </c>
      <c r="L1753" s="13" t="str">
        <f>IF(OR(AND(LEN(H1753&gt;3),ISERROR(FIND("-",H1753,1))),AND(LEN(H1753)&gt;3,ISERROR(FIND("+",H1753,1)))),LEFT(H1753,2),H1753)</f>
        <v>55</v>
      </c>
      <c r="M1753" s="13" t="str">
        <f>IF(AND(LEN(H1753&gt;3),ISERROR(FIND("+",H1753,1))),RIGHT(H1753,2),IF(AND(LEN(H1753)=3,ISERROR(FIND("-",H1753,1))),LEFT(H1753,2),H1753))</f>
        <v>59</v>
      </c>
      <c r="N1753" s="13" t="str">
        <f>SUBSTITUTE(H1753,"+","-")</f>
        <v>55-59</v>
      </c>
      <c r="O1753" s="3">
        <f t="shared" si="191"/>
        <v>5</v>
      </c>
      <c r="P1753" s="3">
        <f t="shared" si="192"/>
        <v>3</v>
      </c>
      <c r="Q1753" s="7">
        <f t="shared" si="193"/>
        <v>55</v>
      </c>
      <c r="R1753" s="7">
        <f t="shared" si="194"/>
        <v>59</v>
      </c>
      <c r="S1753" s="13" t="e">
        <f>VLOOKUP(A1753,history!$B:$F,2,0)</f>
        <v>#N/A</v>
      </c>
      <c r="T1753" s="13">
        <f>VLOOKUP($C1753,日期!$A:$D,3,0)</f>
        <v>5</v>
      </c>
      <c r="U1753" s="13">
        <f>VLOOKUP($C1753,日期!$A:$D,4,0)</f>
        <v>1</v>
      </c>
      <c r="V1753" s="65">
        <f t="shared" si="195"/>
        <v>44317</v>
      </c>
      <c r="W1753" s="13" t="s">
        <v>3317</v>
      </c>
    </row>
    <row r="1754" spans="1:23" ht="15">
      <c r="A1754" s="15">
        <v>2570</v>
      </c>
      <c r="B1754" s="15">
        <v>2021</v>
      </c>
      <c r="C1754" s="13" t="s">
        <v>9</v>
      </c>
      <c r="D1754" s="15">
        <v>19</v>
      </c>
      <c r="E1754" s="13" t="s">
        <v>24</v>
      </c>
      <c r="F1754" s="13" t="s">
        <v>11</v>
      </c>
      <c r="G1754" s="13" t="s">
        <v>25</v>
      </c>
      <c r="H1754" s="13" t="s">
        <v>31</v>
      </c>
      <c r="I1754" s="3">
        <f t="shared" si="189"/>
        <v>25</v>
      </c>
      <c r="J1754" s="7">
        <f t="shared" si="190"/>
        <v>29</v>
      </c>
      <c r="K1754" s="3">
        <f>LEN(H1754)</f>
        <v>5</v>
      </c>
      <c r="L1754" s="13" t="str">
        <f>IF(OR(AND(LEN(H1754&gt;3),ISERROR(FIND("-",H1754,1))),AND(LEN(H1754)&gt;3,ISERROR(FIND("+",H1754,1)))),LEFT(H1754,2),H1754)</f>
        <v>25</v>
      </c>
      <c r="M1754" s="13" t="str">
        <f>IF(AND(LEN(H1754&gt;3),ISERROR(FIND("+",H1754,1))),RIGHT(H1754,2),IF(AND(LEN(H1754)=3,ISERROR(FIND("-",H1754,1))),LEFT(H1754,2),H1754))</f>
        <v>29</v>
      </c>
      <c r="N1754" s="13" t="str">
        <f>SUBSTITUTE(H1754,"+","-")</f>
        <v>25-29</v>
      </c>
      <c r="O1754" s="3">
        <f t="shared" si="191"/>
        <v>5</v>
      </c>
      <c r="P1754" s="3">
        <f t="shared" si="192"/>
        <v>3</v>
      </c>
      <c r="Q1754" s="7">
        <f t="shared" si="193"/>
        <v>25</v>
      </c>
      <c r="R1754" s="7">
        <f t="shared" si="194"/>
        <v>29</v>
      </c>
      <c r="S1754" s="13" t="e">
        <f>VLOOKUP(A1754,history!$B:$F,2,0)</f>
        <v>#N/A</v>
      </c>
      <c r="T1754" s="13">
        <f>VLOOKUP($C1754,日期!$A:$D,3,0)</f>
        <v>5</v>
      </c>
      <c r="U1754" s="13">
        <f>VLOOKUP($C1754,日期!$A:$D,4,0)</f>
        <v>1</v>
      </c>
      <c r="V1754" s="65">
        <f t="shared" si="195"/>
        <v>44317</v>
      </c>
      <c r="W1754" s="13" t="s">
        <v>3318</v>
      </c>
    </row>
    <row r="1755" spans="1:23" ht="15">
      <c r="A1755" s="15">
        <v>2569</v>
      </c>
      <c r="B1755" s="15">
        <v>2021</v>
      </c>
      <c r="C1755" s="13" t="s">
        <v>9</v>
      </c>
      <c r="D1755" s="15">
        <v>19</v>
      </c>
      <c r="E1755" s="13" t="s">
        <v>14</v>
      </c>
      <c r="F1755" s="13" t="s">
        <v>11</v>
      </c>
      <c r="G1755" s="13" t="s">
        <v>12</v>
      </c>
      <c r="H1755" s="13" t="s">
        <v>26</v>
      </c>
      <c r="I1755" s="3">
        <f t="shared" si="189"/>
        <v>30</v>
      </c>
      <c r="J1755" s="7">
        <f t="shared" si="190"/>
        <v>34</v>
      </c>
      <c r="K1755" s="3">
        <f>LEN(H1755)</f>
        <v>5</v>
      </c>
      <c r="L1755" s="13" t="str">
        <f>IF(OR(AND(LEN(H1755&gt;3),ISERROR(FIND("-",H1755,1))),AND(LEN(H1755)&gt;3,ISERROR(FIND("+",H1755,1)))),LEFT(H1755,2),H1755)</f>
        <v>30</v>
      </c>
      <c r="M1755" s="13" t="str">
        <f>IF(AND(LEN(H1755&gt;3),ISERROR(FIND("+",H1755,1))),RIGHT(H1755,2),IF(AND(LEN(H1755)=3,ISERROR(FIND("-",H1755,1))),LEFT(H1755,2),H1755))</f>
        <v>34</v>
      </c>
      <c r="N1755" s="13" t="str">
        <f>SUBSTITUTE(H1755,"+","-")</f>
        <v>30-34</v>
      </c>
      <c r="O1755" s="3">
        <f t="shared" si="191"/>
        <v>5</v>
      </c>
      <c r="P1755" s="3">
        <f t="shared" si="192"/>
        <v>3</v>
      </c>
      <c r="Q1755" s="7">
        <f t="shared" si="193"/>
        <v>30</v>
      </c>
      <c r="R1755" s="7">
        <f t="shared" si="194"/>
        <v>34</v>
      </c>
      <c r="S1755" s="13" t="e">
        <f>VLOOKUP(A1755,history!$B:$F,2,0)</f>
        <v>#N/A</v>
      </c>
      <c r="T1755" s="13">
        <f>VLOOKUP($C1755,日期!$A:$D,3,0)</f>
        <v>5</v>
      </c>
      <c r="U1755" s="13">
        <f>VLOOKUP($C1755,日期!$A:$D,4,0)</f>
        <v>1</v>
      </c>
      <c r="V1755" s="65">
        <f t="shared" si="195"/>
        <v>44317</v>
      </c>
      <c r="W1755" s="13" t="s">
        <v>3319</v>
      </c>
    </row>
    <row r="1756" spans="1:23" ht="15">
      <c r="A1756" s="15">
        <v>2568</v>
      </c>
      <c r="B1756" s="15">
        <v>2021</v>
      </c>
      <c r="C1756" s="13" t="s">
        <v>9</v>
      </c>
      <c r="D1756" s="15">
        <v>19</v>
      </c>
      <c r="E1756" s="13" t="s">
        <v>14</v>
      </c>
      <c r="F1756" s="13" t="s">
        <v>17</v>
      </c>
      <c r="G1756" s="13" t="s">
        <v>12</v>
      </c>
      <c r="H1756" s="13" t="s">
        <v>29</v>
      </c>
      <c r="I1756" s="3">
        <f t="shared" si="189"/>
        <v>40</v>
      </c>
      <c r="J1756" s="7">
        <f t="shared" si="190"/>
        <v>44</v>
      </c>
      <c r="K1756" s="3">
        <f>LEN(H1756)</f>
        <v>5</v>
      </c>
      <c r="L1756" s="13" t="str">
        <f>IF(OR(AND(LEN(H1756&gt;3),ISERROR(FIND("-",H1756,1))),AND(LEN(H1756)&gt;3,ISERROR(FIND("+",H1756,1)))),LEFT(H1756,2),H1756)</f>
        <v>40</v>
      </c>
      <c r="M1756" s="13" t="str">
        <f>IF(AND(LEN(H1756&gt;3),ISERROR(FIND("+",H1756,1))),RIGHT(H1756,2),IF(AND(LEN(H1756)=3,ISERROR(FIND("-",H1756,1))),LEFT(H1756,2),H1756))</f>
        <v>44</v>
      </c>
      <c r="N1756" s="13" t="str">
        <f>SUBSTITUTE(H1756,"+","-")</f>
        <v>40-44</v>
      </c>
      <c r="O1756" s="3">
        <f t="shared" si="191"/>
        <v>5</v>
      </c>
      <c r="P1756" s="3">
        <f t="shared" si="192"/>
        <v>3</v>
      </c>
      <c r="Q1756" s="7">
        <f t="shared" si="193"/>
        <v>40</v>
      </c>
      <c r="R1756" s="7">
        <f t="shared" si="194"/>
        <v>44</v>
      </c>
      <c r="S1756" s="13" t="e">
        <f>VLOOKUP(A1756,history!$B:$F,2,0)</f>
        <v>#N/A</v>
      </c>
      <c r="T1756" s="13">
        <f>VLOOKUP($C1756,日期!$A:$D,3,0)</f>
        <v>5</v>
      </c>
      <c r="U1756" s="13">
        <f>VLOOKUP($C1756,日期!$A:$D,4,0)</f>
        <v>1</v>
      </c>
      <c r="V1756" s="65">
        <f t="shared" si="195"/>
        <v>44317</v>
      </c>
      <c r="W1756" s="13" t="s">
        <v>3320</v>
      </c>
    </row>
    <row r="1757" spans="1:23" ht="15">
      <c r="A1757" s="15">
        <v>2567</v>
      </c>
      <c r="B1757" s="15">
        <v>2021</v>
      </c>
      <c r="C1757" s="13" t="s">
        <v>9</v>
      </c>
      <c r="D1757" s="15">
        <v>19</v>
      </c>
      <c r="E1757" s="13" t="s">
        <v>10</v>
      </c>
      <c r="F1757" s="13" t="s">
        <v>11</v>
      </c>
      <c r="G1757" s="13" t="s">
        <v>12</v>
      </c>
      <c r="H1757" s="13" t="s">
        <v>35</v>
      </c>
      <c r="I1757" s="3">
        <f t="shared" si="189"/>
        <v>55</v>
      </c>
      <c r="J1757" s="7">
        <f t="shared" si="190"/>
        <v>59</v>
      </c>
      <c r="K1757" s="3">
        <f>LEN(H1757)</f>
        <v>5</v>
      </c>
      <c r="L1757" s="13" t="str">
        <f>IF(OR(AND(LEN(H1757&gt;3),ISERROR(FIND("-",H1757,1))),AND(LEN(H1757)&gt;3,ISERROR(FIND("+",H1757,1)))),LEFT(H1757,2),H1757)</f>
        <v>55</v>
      </c>
      <c r="M1757" s="13" t="str">
        <f>IF(AND(LEN(H1757&gt;3),ISERROR(FIND("+",H1757,1))),RIGHT(H1757,2),IF(AND(LEN(H1757)=3,ISERROR(FIND("-",H1757,1))),LEFT(H1757,2),H1757))</f>
        <v>59</v>
      </c>
      <c r="N1757" s="13" t="str">
        <f>SUBSTITUTE(H1757,"+","-")</f>
        <v>55-59</v>
      </c>
      <c r="O1757" s="3">
        <f t="shared" si="191"/>
        <v>5</v>
      </c>
      <c r="P1757" s="3">
        <f t="shared" si="192"/>
        <v>3</v>
      </c>
      <c r="Q1757" s="7">
        <f t="shared" si="193"/>
        <v>55</v>
      </c>
      <c r="R1757" s="7">
        <f t="shared" si="194"/>
        <v>59</v>
      </c>
      <c r="S1757" s="13" t="e">
        <f>VLOOKUP(A1757,history!$B:$F,2,0)</f>
        <v>#N/A</v>
      </c>
      <c r="T1757" s="13">
        <f>VLOOKUP($C1757,日期!$A:$D,3,0)</f>
        <v>5</v>
      </c>
      <c r="U1757" s="13">
        <f>VLOOKUP($C1757,日期!$A:$D,4,0)</f>
        <v>1</v>
      </c>
      <c r="V1757" s="65">
        <f t="shared" si="195"/>
        <v>44317</v>
      </c>
      <c r="W1757" s="13" t="s">
        <v>3321</v>
      </c>
    </row>
    <row r="1758" spans="1:23" ht="15">
      <c r="A1758" s="15">
        <v>2566</v>
      </c>
      <c r="B1758" s="15">
        <v>2021</v>
      </c>
      <c r="C1758" s="13" t="s">
        <v>9</v>
      </c>
      <c r="D1758" s="15">
        <v>19</v>
      </c>
      <c r="E1758" s="13" t="s">
        <v>10</v>
      </c>
      <c r="F1758" s="13" t="s">
        <v>17</v>
      </c>
      <c r="G1758" s="13" t="s">
        <v>12</v>
      </c>
      <c r="H1758" s="13" t="s">
        <v>35</v>
      </c>
      <c r="I1758" s="3">
        <f t="shared" si="189"/>
        <v>55</v>
      </c>
      <c r="J1758" s="7">
        <f t="shared" si="190"/>
        <v>59</v>
      </c>
      <c r="K1758" s="3">
        <f>LEN(H1758)</f>
        <v>5</v>
      </c>
      <c r="L1758" s="13" t="str">
        <f>IF(OR(AND(LEN(H1758&gt;3),ISERROR(FIND("-",H1758,1))),AND(LEN(H1758)&gt;3,ISERROR(FIND("+",H1758,1)))),LEFT(H1758,2),H1758)</f>
        <v>55</v>
      </c>
      <c r="M1758" s="13" t="str">
        <f>IF(AND(LEN(H1758&gt;3),ISERROR(FIND("+",H1758,1))),RIGHT(H1758,2),IF(AND(LEN(H1758)=3,ISERROR(FIND("-",H1758,1))),LEFT(H1758,2),H1758))</f>
        <v>59</v>
      </c>
      <c r="N1758" s="13" t="str">
        <f>SUBSTITUTE(H1758,"+","-")</f>
        <v>55-59</v>
      </c>
      <c r="O1758" s="3">
        <f t="shared" si="191"/>
        <v>5</v>
      </c>
      <c r="P1758" s="3">
        <f t="shared" si="192"/>
        <v>3</v>
      </c>
      <c r="Q1758" s="7">
        <f t="shared" si="193"/>
        <v>55</v>
      </c>
      <c r="R1758" s="7">
        <f t="shared" si="194"/>
        <v>59</v>
      </c>
      <c r="S1758" s="13" t="e">
        <f>VLOOKUP(A1758,history!$B:$F,2,0)</f>
        <v>#N/A</v>
      </c>
      <c r="T1758" s="13">
        <f>VLOOKUP($C1758,日期!$A:$D,3,0)</f>
        <v>5</v>
      </c>
      <c r="U1758" s="13">
        <f>VLOOKUP($C1758,日期!$A:$D,4,0)</f>
        <v>1</v>
      </c>
      <c r="V1758" s="65">
        <f t="shared" si="195"/>
        <v>44317</v>
      </c>
      <c r="W1758" s="13" t="s">
        <v>3322</v>
      </c>
    </row>
    <row r="1759" spans="1:23" ht="15">
      <c r="A1759" s="15">
        <v>2565</v>
      </c>
      <c r="B1759" s="15">
        <v>2021</v>
      </c>
      <c r="C1759" s="13" t="s">
        <v>9</v>
      </c>
      <c r="D1759" s="15">
        <v>19</v>
      </c>
      <c r="E1759" s="13" t="s">
        <v>24</v>
      </c>
      <c r="F1759" s="13" t="s">
        <v>11</v>
      </c>
      <c r="G1759" s="13" t="s">
        <v>25</v>
      </c>
      <c r="H1759" s="13" t="s">
        <v>31</v>
      </c>
      <c r="I1759" s="3">
        <f t="shared" si="189"/>
        <v>25</v>
      </c>
      <c r="J1759" s="7">
        <f t="shared" si="190"/>
        <v>29</v>
      </c>
      <c r="K1759" s="3">
        <f>LEN(H1759)</f>
        <v>5</v>
      </c>
      <c r="L1759" s="13" t="str">
        <f>IF(OR(AND(LEN(H1759&gt;3),ISERROR(FIND("-",H1759,1))),AND(LEN(H1759)&gt;3,ISERROR(FIND("+",H1759,1)))),LEFT(H1759,2),H1759)</f>
        <v>25</v>
      </c>
      <c r="M1759" s="13" t="str">
        <f>IF(AND(LEN(H1759&gt;3),ISERROR(FIND("+",H1759,1))),RIGHT(H1759,2),IF(AND(LEN(H1759)=3,ISERROR(FIND("-",H1759,1))),LEFT(H1759,2),H1759))</f>
        <v>29</v>
      </c>
      <c r="N1759" s="13" t="str">
        <f>SUBSTITUTE(H1759,"+","-")</f>
        <v>25-29</v>
      </c>
      <c r="O1759" s="3">
        <f t="shared" si="191"/>
        <v>5</v>
      </c>
      <c r="P1759" s="3">
        <f t="shared" si="192"/>
        <v>3</v>
      </c>
      <c r="Q1759" s="7">
        <f t="shared" si="193"/>
        <v>25</v>
      </c>
      <c r="R1759" s="7">
        <f t="shared" si="194"/>
        <v>29</v>
      </c>
      <c r="S1759" s="13" t="e">
        <f>VLOOKUP(A1759,history!$B:$F,2,0)</f>
        <v>#N/A</v>
      </c>
      <c r="T1759" s="13">
        <f>VLOOKUP($C1759,日期!$A:$D,3,0)</f>
        <v>5</v>
      </c>
      <c r="U1759" s="13">
        <f>VLOOKUP($C1759,日期!$A:$D,4,0)</f>
        <v>1</v>
      </c>
      <c r="V1759" s="65">
        <f t="shared" si="195"/>
        <v>44317</v>
      </c>
      <c r="W1759" s="13" t="s">
        <v>3323</v>
      </c>
    </row>
    <row r="1760" spans="1:23" ht="15">
      <c r="A1760" s="15">
        <v>2564</v>
      </c>
      <c r="B1760" s="15">
        <v>2021</v>
      </c>
      <c r="C1760" s="13" t="s">
        <v>9</v>
      </c>
      <c r="D1760" s="15">
        <v>19</v>
      </c>
      <c r="E1760" s="13" t="s">
        <v>14</v>
      </c>
      <c r="F1760" s="13" t="s">
        <v>11</v>
      </c>
      <c r="G1760" s="13" t="s">
        <v>12</v>
      </c>
      <c r="H1760" s="13" t="s">
        <v>26</v>
      </c>
      <c r="I1760" s="3">
        <f t="shared" si="189"/>
        <v>30</v>
      </c>
      <c r="J1760" s="7">
        <f t="shared" si="190"/>
        <v>34</v>
      </c>
      <c r="K1760" s="3">
        <f>LEN(H1760)</f>
        <v>5</v>
      </c>
      <c r="L1760" s="13" t="str">
        <f>IF(OR(AND(LEN(H1760&gt;3),ISERROR(FIND("-",H1760,1))),AND(LEN(H1760)&gt;3,ISERROR(FIND("+",H1760,1)))),LEFT(H1760,2),H1760)</f>
        <v>30</v>
      </c>
      <c r="M1760" s="13" t="str">
        <f>IF(AND(LEN(H1760&gt;3),ISERROR(FIND("+",H1760,1))),RIGHT(H1760,2),IF(AND(LEN(H1760)=3,ISERROR(FIND("-",H1760,1))),LEFT(H1760,2),H1760))</f>
        <v>34</v>
      </c>
      <c r="N1760" s="13" t="str">
        <f>SUBSTITUTE(H1760,"+","-")</f>
        <v>30-34</v>
      </c>
      <c r="O1760" s="3">
        <f t="shared" si="191"/>
        <v>5</v>
      </c>
      <c r="P1760" s="3">
        <f t="shared" si="192"/>
        <v>3</v>
      </c>
      <c r="Q1760" s="7">
        <f t="shared" si="193"/>
        <v>30</v>
      </c>
      <c r="R1760" s="7">
        <f t="shared" si="194"/>
        <v>34</v>
      </c>
      <c r="S1760" s="13" t="e">
        <f>VLOOKUP(A1760,history!$B:$F,2,0)</f>
        <v>#N/A</v>
      </c>
      <c r="T1760" s="13">
        <f>VLOOKUP($C1760,日期!$A:$D,3,0)</f>
        <v>5</v>
      </c>
      <c r="U1760" s="13">
        <f>VLOOKUP($C1760,日期!$A:$D,4,0)</f>
        <v>1</v>
      </c>
      <c r="V1760" s="65">
        <f t="shared" si="195"/>
        <v>44317</v>
      </c>
      <c r="W1760" s="13" t="s">
        <v>3324</v>
      </c>
    </row>
    <row r="1761" spans="1:23" ht="15">
      <c r="A1761" s="15">
        <v>2563</v>
      </c>
      <c r="B1761" s="15">
        <v>2021</v>
      </c>
      <c r="C1761" s="13" t="s">
        <v>9</v>
      </c>
      <c r="D1761" s="15">
        <v>19</v>
      </c>
      <c r="E1761" s="13" t="s">
        <v>14</v>
      </c>
      <c r="F1761" s="13" t="s">
        <v>17</v>
      </c>
      <c r="G1761" s="13" t="s">
        <v>12</v>
      </c>
      <c r="H1761" s="13" t="s">
        <v>29</v>
      </c>
      <c r="I1761" s="3">
        <f t="shared" si="189"/>
        <v>40</v>
      </c>
      <c r="J1761" s="7">
        <f t="shared" si="190"/>
        <v>44</v>
      </c>
      <c r="K1761" s="3">
        <f>LEN(H1761)</f>
        <v>5</v>
      </c>
      <c r="L1761" s="13" t="str">
        <f>IF(OR(AND(LEN(H1761&gt;3),ISERROR(FIND("-",H1761,1))),AND(LEN(H1761)&gt;3,ISERROR(FIND("+",H1761,1)))),LEFT(H1761,2),H1761)</f>
        <v>40</v>
      </c>
      <c r="M1761" s="13" t="str">
        <f>IF(AND(LEN(H1761&gt;3),ISERROR(FIND("+",H1761,1))),RIGHT(H1761,2),IF(AND(LEN(H1761)=3,ISERROR(FIND("-",H1761,1))),LEFT(H1761,2),H1761))</f>
        <v>44</v>
      </c>
      <c r="N1761" s="13" t="str">
        <f>SUBSTITUTE(H1761,"+","-")</f>
        <v>40-44</v>
      </c>
      <c r="O1761" s="3">
        <f t="shared" si="191"/>
        <v>5</v>
      </c>
      <c r="P1761" s="3">
        <f t="shared" si="192"/>
        <v>3</v>
      </c>
      <c r="Q1761" s="7">
        <f t="shared" si="193"/>
        <v>40</v>
      </c>
      <c r="R1761" s="7">
        <f t="shared" si="194"/>
        <v>44</v>
      </c>
      <c r="S1761" s="13" t="e">
        <f>VLOOKUP(A1761,history!$B:$F,2,0)</f>
        <v>#N/A</v>
      </c>
      <c r="T1761" s="13">
        <f>VLOOKUP($C1761,日期!$A:$D,3,0)</f>
        <v>5</v>
      </c>
      <c r="U1761" s="13">
        <f>VLOOKUP($C1761,日期!$A:$D,4,0)</f>
        <v>1</v>
      </c>
      <c r="V1761" s="65">
        <f t="shared" si="195"/>
        <v>44317</v>
      </c>
      <c r="W1761" s="13" t="s">
        <v>3325</v>
      </c>
    </row>
    <row r="1762" spans="1:23" ht="15">
      <c r="A1762" s="15">
        <v>2562</v>
      </c>
      <c r="B1762" s="15">
        <v>2021</v>
      </c>
      <c r="C1762" s="13" t="s">
        <v>9</v>
      </c>
      <c r="D1762" s="15">
        <v>19</v>
      </c>
      <c r="E1762" s="13" t="s">
        <v>10</v>
      </c>
      <c r="F1762" s="13" t="s">
        <v>11</v>
      </c>
      <c r="G1762" s="13" t="s">
        <v>12</v>
      </c>
      <c r="H1762" s="13" t="s">
        <v>35</v>
      </c>
      <c r="I1762" s="3">
        <f t="shared" si="189"/>
        <v>55</v>
      </c>
      <c r="J1762" s="7">
        <f t="shared" si="190"/>
        <v>59</v>
      </c>
      <c r="K1762" s="3">
        <f>LEN(H1762)</f>
        <v>5</v>
      </c>
      <c r="L1762" s="13" t="str">
        <f>IF(OR(AND(LEN(H1762&gt;3),ISERROR(FIND("-",H1762,1))),AND(LEN(H1762)&gt;3,ISERROR(FIND("+",H1762,1)))),LEFT(H1762,2),H1762)</f>
        <v>55</v>
      </c>
      <c r="M1762" s="13" t="str">
        <f>IF(AND(LEN(H1762&gt;3),ISERROR(FIND("+",H1762,1))),RIGHT(H1762,2),IF(AND(LEN(H1762)=3,ISERROR(FIND("-",H1762,1))),LEFT(H1762,2),H1762))</f>
        <v>59</v>
      </c>
      <c r="N1762" s="13" t="str">
        <f>SUBSTITUTE(H1762,"+","-")</f>
        <v>55-59</v>
      </c>
      <c r="O1762" s="3">
        <f t="shared" si="191"/>
        <v>5</v>
      </c>
      <c r="P1762" s="3">
        <f t="shared" si="192"/>
        <v>3</v>
      </c>
      <c r="Q1762" s="7">
        <f t="shared" si="193"/>
        <v>55</v>
      </c>
      <c r="R1762" s="7">
        <f t="shared" si="194"/>
        <v>59</v>
      </c>
      <c r="S1762" s="13" t="e">
        <f>VLOOKUP(A1762,history!$B:$F,2,0)</f>
        <v>#N/A</v>
      </c>
      <c r="T1762" s="13">
        <f>VLOOKUP($C1762,日期!$A:$D,3,0)</f>
        <v>5</v>
      </c>
      <c r="U1762" s="13">
        <f>VLOOKUP($C1762,日期!$A:$D,4,0)</f>
        <v>1</v>
      </c>
      <c r="V1762" s="65">
        <f t="shared" si="195"/>
        <v>44317</v>
      </c>
      <c r="W1762" s="13" t="s">
        <v>3326</v>
      </c>
    </row>
    <row r="1763" spans="1:23" ht="15">
      <c r="A1763" s="15">
        <v>2561</v>
      </c>
      <c r="B1763" s="15">
        <v>2021</v>
      </c>
      <c r="C1763" s="13" t="s">
        <v>9</v>
      </c>
      <c r="D1763" s="15">
        <v>19</v>
      </c>
      <c r="E1763" s="13" t="s">
        <v>10</v>
      </c>
      <c r="F1763" s="13" t="s">
        <v>17</v>
      </c>
      <c r="G1763" s="13" t="s">
        <v>12</v>
      </c>
      <c r="H1763" s="13" t="s">
        <v>35</v>
      </c>
      <c r="I1763" s="3">
        <f t="shared" si="189"/>
        <v>55</v>
      </c>
      <c r="J1763" s="7">
        <f t="shared" si="190"/>
        <v>59</v>
      </c>
      <c r="K1763" s="3">
        <f>LEN(H1763)</f>
        <v>5</v>
      </c>
      <c r="L1763" s="13" t="str">
        <f>IF(OR(AND(LEN(H1763&gt;3),ISERROR(FIND("-",H1763,1))),AND(LEN(H1763)&gt;3,ISERROR(FIND("+",H1763,1)))),LEFT(H1763,2),H1763)</f>
        <v>55</v>
      </c>
      <c r="M1763" s="13" t="str">
        <f>IF(AND(LEN(H1763&gt;3),ISERROR(FIND("+",H1763,1))),RIGHT(H1763,2),IF(AND(LEN(H1763)=3,ISERROR(FIND("-",H1763,1))),LEFT(H1763,2),H1763))</f>
        <v>59</v>
      </c>
      <c r="N1763" s="13" t="str">
        <f>SUBSTITUTE(H1763,"+","-")</f>
        <v>55-59</v>
      </c>
      <c r="O1763" s="3">
        <f t="shared" si="191"/>
        <v>5</v>
      </c>
      <c r="P1763" s="3">
        <f t="shared" si="192"/>
        <v>3</v>
      </c>
      <c r="Q1763" s="7">
        <f t="shared" si="193"/>
        <v>55</v>
      </c>
      <c r="R1763" s="7">
        <f t="shared" si="194"/>
        <v>59</v>
      </c>
      <c r="S1763" s="13" t="e">
        <f>VLOOKUP(A1763,history!$B:$F,2,0)</f>
        <v>#N/A</v>
      </c>
      <c r="T1763" s="13">
        <f>VLOOKUP($C1763,日期!$A:$D,3,0)</f>
        <v>5</v>
      </c>
      <c r="U1763" s="13">
        <f>VLOOKUP($C1763,日期!$A:$D,4,0)</f>
        <v>1</v>
      </c>
      <c r="V1763" s="65">
        <f t="shared" si="195"/>
        <v>44317</v>
      </c>
      <c r="W1763" s="13" t="s">
        <v>3327</v>
      </c>
    </row>
    <row r="1764" spans="1:23" ht="15">
      <c r="A1764" s="15">
        <v>2560</v>
      </c>
      <c r="B1764" s="15">
        <v>2021</v>
      </c>
      <c r="C1764" s="13" t="s">
        <v>9</v>
      </c>
      <c r="D1764" s="15">
        <v>19</v>
      </c>
      <c r="E1764" s="13" t="s">
        <v>24</v>
      </c>
      <c r="F1764" s="13" t="s">
        <v>11</v>
      </c>
      <c r="G1764" s="13" t="s">
        <v>25</v>
      </c>
      <c r="H1764" s="13" t="s">
        <v>31</v>
      </c>
      <c r="I1764" s="3">
        <f t="shared" si="189"/>
        <v>25</v>
      </c>
      <c r="J1764" s="7">
        <f t="shared" si="190"/>
        <v>29</v>
      </c>
      <c r="K1764" s="3">
        <f>LEN(H1764)</f>
        <v>5</v>
      </c>
      <c r="L1764" s="13" t="str">
        <f>IF(OR(AND(LEN(H1764&gt;3),ISERROR(FIND("-",H1764,1))),AND(LEN(H1764)&gt;3,ISERROR(FIND("+",H1764,1)))),LEFT(H1764,2),H1764)</f>
        <v>25</v>
      </c>
      <c r="M1764" s="13" t="str">
        <f>IF(AND(LEN(H1764&gt;3),ISERROR(FIND("+",H1764,1))),RIGHT(H1764,2),IF(AND(LEN(H1764)=3,ISERROR(FIND("-",H1764,1))),LEFT(H1764,2),H1764))</f>
        <v>29</v>
      </c>
      <c r="N1764" s="13" t="str">
        <f>SUBSTITUTE(H1764,"+","-")</f>
        <v>25-29</v>
      </c>
      <c r="O1764" s="3">
        <f t="shared" si="191"/>
        <v>5</v>
      </c>
      <c r="P1764" s="3">
        <f t="shared" si="192"/>
        <v>3</v>
      </c>
      <c r="Q1764" s="7">
        <f t="shared" si="193"/>
        <v>25</v>
      </c>
      <c r="R1764" s="7">
        <f t="shared" si="194"/>
        <v>29</v>
      </c>
      <c r="S1764" s="13" t="e">
        <f>VLOOKUP(A1764,history!$B:$F,2,0)</f>
        <v>#N/A</v>
      </c>
      <c r="T1764" s="13">
        <f>VLOOKUP($C1764,日期!$A:$D,3,0)</f>
        <v>5</v>
      </c>
      <c r="U1764" s="13">
        <f>VLOOKUP($C1764,日期!$A:$D,4,0)</f>
        <v>1</v>
      </c>
      <c r="V1764" s="65">
        <f t="shared" si="195"/>
        <v>44317</v>
      </c>
      <c r="W1764" s="13" t="s">
        <v>3328</v>
      </c>
    </row>
    <row r="1765" spans="1:23" ht="15">
      <c r="A1765" s="15">
        <v>2559</v>
      </c>
      <c r="B1765" s="15">
        <v>2021</v>
      </c>
      <c r="C1765" s="13" t="s">
        <v>9</v>
      </c>
      <c r="D1765" s="15">
        <v>19</v>
      </c>
      <c r="E1765" s="13" t="s">
        <v>14</v>
      </c>
      <c r="F1765" s="13" t="s">
        <v>11</v>
      </c>
      <c r="G1765" s="13" t="s">
        <v>12</v>
      </c>
      <c r="H1765" s="13" t="s">
        <v>26</v>
      </c>
      <c r="I1765" s="3">
        <f t="shared" si="189"/>
        <v>30</v>
      </c>
      <c r="J1765" s="7">
        <f t="shared" si="190"/>
        <v>34</v>
      </c>
      <c r="K1765" s="3">
        <f>LEN(H1765)</f>
        <v>5</v>
      </c>
      <c r="L1765" s="13" t="str">
        <f>IF(OR(AND(LEN(H1765&gt;3),ISERROR(FIND("-",H1765,1))),AND(LEN(H1765)&gt;3,ISERROR(FIND("+",H1765,1)))),LEFT(H1765,2),H1765)</f>
        <v>30</v>
      </c>
      <c r="M1765" s="13" t="str">
        <f>IF(AND(LEN(H1765&gt;3),ISERROR(FIND("+",H1765,1))),RIGHT(H1765,2),IF(AND(LEN(H1765)=3,ISERROR(FIND("-",H1765,1))),LEFT(H1765,2),H1765))</f>
        <v>34</v>
      </c>
      <c r="N1765" s="13" t="str">
        <f>SUBSTITUTE(H1765,"+","-")</f>
        <v>30-34</v>
      </c>
      <c r="O1765" s="3">
        <f t="shared" si="191"/>
        <v>5</v>
      </c>
      <c r="P1765" s="3">
        <f t="shared" si="192"/>
        <v>3</v>
      </c>
      <c r="Q1765" s="7">
        <f t="shared" si="193"/>
        <v>30</v>
      </c>
      <c r="R1765" s="7">
        <f t="shared" si="194"/>
        <v>34</v>
      </c>
      <c r="S1765" s="13" t="e">
        <f>VLOOKUP(A1765,history!$B:$F,2,0)</f>
        <v>#N/A</v>
      </c>
      <c r="T1765" s="13">
        <f>VLOOKUP($C1765,日期!$A:$D,3,0)</f>
        <v>5</v>
      </c>
      <c r="U1765" s="13">
        <f>VLOOKUP($C1765,日期!$A:$D,4,0)</f>
        <v>1</v>
      </c>
      <c r="V1765" s="65">
        <f t="shared" si="195"/>
        <v>44317</v>
      </c>
      <c r="W1765" s="13" t="s">
        <v>3329</v>
      </c>
    </row>
    <row r="1766" spans="1:23" ht="15">
      <c r="A1766" s="15">
        <v>2558</v>
      </c>
      <c r="B1766" s="15">
        <v>2021</v>
      </c>
      <c r="C1766" s="13" t="s">
        <v>9</v>
      </c>
      <c r="D1766" s="15">
        <v>19</v>
      </c>
      <c r="E1766" s="13" t="s">
        <v>14</v>
      </c>
      <c r="F1766" s="13" t="s">
        <v>17</v>
      </c>
      <c r="G1766" s="13" t="s">
        <v>12</v>
      </c>
      <c r="H1766" s="13" t="s">
        <v>29</v>
      </c>
      <c r="I1766" s="3">
        <f t="shared" si="189"/>
        <v>40</v>
      </c>
      <c r="J1766" s="7">
        <f t="shared" si="190"/>
        <v>44</v>
      </c>
      <c r="K1766" s="3">
        <f>LEN(H1766)</f>
        <v>5</v>
      </c>
      <c r="L1766" s="13" t="str">
        <f>IF(OR(AND(LEN(H1766&gt;3),ISERROR(FIND("-",H1766,1))),AND(LEN(H1766)&gt;3,ISERROR(FIND("+",H1766,1)))),LEFT(H1766,2),H1766)</f>
        <v>40</v>
      </c>
      <c r="M1766" s="13" t="str">
        <f>IF(AND(LEN(H1766&gt;3),ISERROR(FIND("+",H1766,1))),RIGHT(H1766,2),IF(AND(LEN(H1766)=3,ISERROR(FIND("-",H1766,1))),LEFT(H1766,2),H1766))</f>
        <v>44</v>
      </c>
      <c r="N1766" s="13" t="str">
        <f>SUBSTITUTE(H1766,"+","-")</f>
        <v>40-44</v>
      </c>
      <c r="O1766" s="3">
        <f t="shared" si="191"/>
        <v>5</v>
      </c>
      <c r="P1766" s="3">
        <f t="shared" si="192"/>
        <v>3</v>
      </c>
      <c r="Q1766" s="7">
        <f t="shared" si="193"/>
        <v>40</v>
      </c>
      <c r="R1766" s="7">
        <f t="shared" si="194"/>
        <v>44</v>
      </c>
      <c r="S1766" s="13" t="e">
        <f>VLOOKUP(A1766,history!$B:$F,2,0)</f>
        <v>#N/A</v>
      </c>
      <c r="T1766" s="13">
        <f>VLOOKUP($C1766,日期!$A:$D,3,0)</f>
        <v>5</v>
      </c>
      <c r="U1766" s="13">
        <f>VLOOKUP($C1766,日期!$A:$D,4,0)</f>
        <v>1</v>
      </c>
      <c r="V1766" s="65">
        <f t="shared" si="195"/>
        <v>44317</v>
      </c>
      <c r="W1766" s="13" t="s">
        <v>3330</v>
      </c>
    </row>
    <row r="1767" spans="1:23" ht="15">
      <c r="A1767" s="15">
        <v>2557</v>
      </c>
      <c r="B1767" s="15">
        <v>2021</v>
      </c>
      <c r="C1767" s="13" t="s">
        <v>9</v>
      </c>
      <c r="D1767" s="15">
        <v>19</v>
      </c>
      <c r="E1767" s="13" t="s">
        <v>10</v>
      </c>
      <c r="F1767" s="13" t="s">
        <v>11</v>
      </c>
      <c r="G1767" s="13" t="s">
        <v>12</v>
      </c>
      <c r="H1767" s="13" t="s">
        <v>35</v>
      </c>
      <c r="I1767" s="3">
        <f t="shared" si="189"/>
        <v>55</v>
      </c>
      <c r="J1767" s="7">
        <f t="shared" si="190"/>
        <v>59</v>
      </c>
      <c r="K1767" s="3">
        <f>LEN(H1767)</f>
        <v>5</v>
      </c>
      <c r="L1767" s="13" t="str">
        <f>IF(OR(AND(LEN(H1767&gt;3),ISERROR(FIND("-",H1767,1))),AND(LEN(H1767)&gt;3,ISERROR(FIND("+",H1767,1)))),LEFT(H1767,2),H1767)</f>
        <v>55</v>
      </c>
      <c r="M1767" s="13" t="str">
        <f>IF(AND(LEN(H1767&gt;3),ISERROR(FIND("+",H1767,1))),RIGHT(H1767,2),IF(AND(LEN(H1767)=3,ISERROR(FIND("-",H1767,1))),LEFT(H1767,2),H1767))</f>
        <v>59</v>
      </c>
      <c r="N1767" s="13" t="str">
        <f>SUBSTITUTE(H1767,"+","-")</f>
        <v>55-59</v>
      </c>
      <c r="O1767" s="3">
        <f t="shared" si="191"/>
        <v>5</v>
      </c>
      <c r="P1767" s="3">
        <f t="shared" si="192"/>
        <v>3</v>
      </c>
      <c r="Q1767" s="7">
        <f t="shared" si="193"/>
        <v>55</v>
      </c>
      <c r="R1767" s="7">
        <f t="shared" si="194"/>
        <v>59</v>
      </c>
      <c r="S1767" s="13" t="e">
        <f>VLOOKUP(A1767,history!$B:$F,2,0)</f>
        <v>#N/A</v>
      </c>
      <c r="T1767" s="13">
        <f>VLOOKUP($C1767,日期!$A:$D,3,0)</f>
        <v>5</v>
      </c>
      <c r="U1767" s="13">
        <f>VLOOKUP($C1767,日期!$A:$D,4,0)</f>
        <v>1</v>
      </c>
      <c r="V1767" s="65">
        <f t="shared" si="195"/>
        <v>44317</v>
      </c>
      <c r="W1767" s="13" t="s">
        <v>3331</v>
      </c>
    </row>
    <row r="1768" spans="1:23" ht="15">
      <c r="A1768" s="15">
        <v>2556</v>
      </c>
      <c r="B1768" s="15">
        <v>2021</v>
      </c>
      <c r="C1768" s="13" t="s">
        <v>9</v>
      </c>
      <c r="D1768" s="15">
        <v>19</v>
      </c>
      <c r="E1768" s="13" t="s">
        <v>10</v>
      </c>
      <c r="F1768" s="13" t="s">
        <v>17</v>
      </c>
      <c r="G1768" s="13" t="s">
        <v>12</v>
      </c>
      <c r="H1768" s="13" t="s">
        <v>35</v>
      </c>
      <c r="I1768" s="3">
        <f t="shared" si="189"/>
        <v>55</v>
      </c>
      <c r="J1768" s="7">
        <f t="shared" si="190"/>
        <v>59</v>
      </c>
      <c r="K1768" s="3">
        <f>LEN(H1768)</f>
        <v>5</v>
      </c>
      <c r="L1768" s="13" t="str">
        <f>IF(OR(AND(LEN(H1768&gt;3),ISERROR(FIND("-",H1768,1))),AND(LEN(H1768)&gt;3,ISERROR(FIND("+",H1768,1)))),LEFT(H1768,2),H1768)</f>
        <v>55</v>
      </c>
      <c r="M1768" s="13" t="str">
        <f>IF(AND(LEN(H1768&gt;3),ISERROR(FIND("+",H1768,1))),RIGHT(H1768,2),IF(AND(LEN(H1768)=3,ISERROR(FIND("-",H1768,1))),LEFT(H1768,2),H1768))</f>
        <v>59</v>
      </c>
      <c r="N1768" s="13" t="str">
        <f>SUBSTITUTE(H1768,"+","-")</f>
        <v>55-59</v>
      </c>
      <c r="O1768" s="3">
        <f t="shared" si="191"/>
        <v>5</v>
      </c>
      <c r="P1768" s="3">
        <f t="shared" si="192"/>
        <v>3</v>
      </c>
      <c r="Q1768" s="7">
        <f t="shared" si="193"/>
        <v>55</v>
      </c>
      <c r="R1768" s="7">
        <f t="shared" si="194"/>
        <v>59</v>
      </c>
      <c r="S1768" s="13" t="e">
        <f>VLOOKUP(A1768,history!$B:$F,2,0)</f>
        <v>#N/A</v>
      </c>
      <c r="T1768" s="13">
        <f>VLOOKUP($C1768,日期!$A:$D,3,0)</f>
        <v>5</v>
      </c>
      <c r="U1768" s="13">
        <f>VLOOKUP($C1768,日期!$A:$D,4,0)</f>
        <v>1</v>
      </c>
      <c r="V1768" s="65">
        <f t="shared" si="195"/>
        <v>44317</v>
      </c>
      <c r="W1768" s="13" t="s">
        <v>3332</v>
      </c>
    </row>
    <row r="1769" spans="1:23" ht="15">
      <c r="A1769" s="15">
        <v>2555</v>
      </c>
      <c r="B1769" s="15">
        <v>2021</v>
      </c>
      <c r="C1769" s="13" t="s">
        <v>9</v>
      </c>
      <c r="D1769" s="15">
        <v>19</v>
      </c>
      <c r="E1769" s="13" t="s">
        <v>24</v>
      </c>
      <c r="F1769" s="13" t="s">
        <v>11</v>
      </c>
      <c r="G1769" s="13" t="s">
        <v>25</v>
      </c>
      <c r="H1769" s="13" t="s">
        <v>31</v>
      </c>
      <c r="I1769" s="3">
        <f t="shared" si="189"/>
        <v>25</v>
      </c>
      <c r="J1769" s="7">
        <f t="shared" si="190"/>
        <v>29</v>
      </c>
      <c r="K1769" s="3">
        <f>LEN(H1769)</f>
        <v>5</v>
      </c>
      <c r="L1769" s="13" t="str">
        <f>IF(OR(AND(LEN(H1769&gt;3),ISERROR(FIND("-",H1769,1))),AND(LEN(H1769)&gt;3,ISERROR(FIND("+",H1769,1)))),LEFT(H1769,2),H1769)</f>
        <v>25</v>
      </c>
      <c r="M1769" s="13" t="str">
        <f>IF(AND(LEN(H1769&gt;3),ISERROR(FIND("+",H1769,1))),RIGHT(H1769,2),IF(AND(LEN(H1769)=3,ISERROR(FIND("-",H1769,1))),LEFT(H1769,2),H1769))</f>
        <v>29</v>
      </c>
      <c r="N1769" s="13" t="str">
        <f>SUBSTITUTE(H1769,"+","-")</f>
        <v>25-29</v>
      </c>
      <c r="O1769" s="3">
        <f t="shared" si="191"/>
        <v>5</v>
      </c>
      <c r="P1769" s="3">
        <f t="shared" si="192"/>
        <v>3</v>
      </c>
      <c r="Q1769" s="7">
        <f t="shared" si="193"/>
        <v>25</v>
      </c>
      <c r="R1769" s="7">
        <f t="shared" si="194"/>
        <v>29</v>
      </c>
      <c r="S1769" s="13" t="e">
        <f>VLOOKUP(A1769,history!$B:$F,2,0)</f>
        <v>#N/A</v>
      </c>
      <c r="T1769" s="13">
        <f>VLOOKUP($C1769,日期!$A:$D,3,0)</f>
        <v>5</v>
      </c>
      <c r="U1769" s="13">
        <f>VLOOKUP($C1769,日期!$A:$D,4,0)</f>
        <v>1</v>
      </c>
      <c r="V1769" s="65">
        <f t="shared" si="195"/>
        <v>44317</v>
      </c>
      <c r="W1769" s="13" t="s">
        <v>3333</v>
      </c>
    </row>
    <row r="1770" spans="1:23" ht="15">
      <c r="A1770" s="15">
        <v>2554</v>
      </c>
      <c r="B1770" s="15">
        <v>2021</v>
      </c>
      <c r="C1770" s="13" t="s">
        <v>9</v>
      </c>
      <c r="D1770" s="15">
        <v>19</v>
      </c>
      <c r="E1770" s="13" t="s">
        <v>14</v>
      </c>
      <c r="F1770" s="13" t="s">
        <v>11</v>
      </c>
      <c r="G1770" s="13" t="s">
        <v>12</v>
      </c>
      <c r="H1770" s="13" t="s">
        <v>26</v>
      </c>
      <c r="I1770" s="3">
        <f t="shared" si="189"/>
        <v>30</v>
      </c>
      <c r="J1770" s="7">
        <f t="shared" si="190"/>
        <v>34</v>
      </c>
      <c r="K1770" s="3">
        <f>LEN(H1770)</f>
        <v>5</v>
      </c>
      <c r="L1770" s="13" t="str">
        <f>IF(OR(AND(LEN(H1770&gt;3),ISERROR(FIND("-",H1770,1))),AND(LEN(H1770)&gt;3,ISERROR(FIND("+",H1770,1)))),LEFT(H1770,2),H1770)</f>
        <v>30</v>
      </c>
      <c r="M1770" s="13" t="str">
        <f>IF(AND(LEN(H1770&gt;3),ISERROR(FIND("+",H1770,1))),RIGHT(H1770,2),IF(AND(LEN(H1770)=3,ISERROR(FIND("-",H1770,1))),LEFT(H1770,2),H1770))</f>
        <v>34</v>
      </c>
      <c r="N1770" s="13" t="str">
        <f>SUBSTITUTE(H1770,"+","-")</f>
        <v>30-34</v>
      </c>
      <c r="O1770" s="3">
        <f t="shared" si="191"/>
        <v>5</v>
      </c>
      <c r="P1770" s="3">
        <f t="shared" si="192"/>
        <v>3</v>
      </c>
      <c r="Q1770" s="7">
        <f t="shared" si="193"/>
        <v>30</v>
      </c>
      <c r="R1770" s="7">
        <f t="shared" si="194"/>
        <v>34</v>
      </c>
      <c r="S1770" s="13" t="e">
        <f>VLOOKUP(A1770,history!$B:$F,2,0)</f>
        <v>#N/A</v>
      </c>
      <c r="T1770" s="13">
        <f>VLOOKUP($C1770,日期!$A:$D,3,0)</f>
        <v>5</v>
      </c>
      <c r="U1770" s="13">
        <f>VLOOKUP($C1770,日期!$A:$D,4,0)</f>
        <v>1</v>
      </c>
      <c r="V1770" s="65">
        <f t="shared" si="195"/>
        <v>44317</v>
      </c>
      <c r="W1770" s="13" t="s">
        <v>3334</v>
      </c>
    </row>
    <row r="1771" spans="1:23" ht="15">
      <c r="A1771" s="15">
        <v>2553</v>
      </c>
      <c r="B1771" s="15">
        <v>2021</v>
      </c>
      <c r="C1771" s="13" t="s">
        <v>9</v>
      </c>
      <c r="D1771" s="15">
        <v>19</v>
      </c>
      <c r="E1771" s="13" t="s">
        <v>14</v>
      </c>
      <c r="F1771" s="13" t="s">
        <v>17</v>
      </c>
      <c r="G1771" s="13" t="s">
        <v>12</v>
      </c>
      <c r="H1771" s="13" t="s">
        <v>29</v>
      </c>
      <c r="I1771" s="3">
        <f t="shared" si="189"/>
        <v>40</v>
      </c>
      <c r="J1771" s="7">
        <f t="shared" si="190"/>
        <v>44</v>
      </c>
      <c r="K1771" s="3">
        <f>LEN(H1771)</f>
        <v>5</v>
      </c>
      <c r="L1771" s="13" t="str">
        <f>IF(OR(AND(LEN(H1771&gt;3),ISERROR(FIND("-",H1771,1))),AND(LEN(H1771)&gt;3,ISERROR(FIND("+",H1771,1)))),LEFT(H1771,2),H1771)</f>
        <v>40</v>
      </c>
      <c r="M1771" s="13" t="str">
        <f>IF(AND(LEN(H1771&gt;3),ISERROR(FIND("+",H1771,1))),RIGHT(H1771,2),IF(AND(LEN(H1771)=3,ISERROR(FIND("-",H1771,1))),LEFT(H1771,2),H1771))</f>
        <v>44</v>
      </c>
      <c r="N1771" s="13" t="str">
        <f>SUBSTITUTE(H1771,"+","-")</f>
        <v>40-44</v>
      </c>
      <c r="O1771" s="3">
        <f t="shared" si="191"/>
        <v>5</v>
      </c>
      <c r="P1771" s="3">
        <f t="shared" si="192"/>
        <v>3</v>
      </c>
      <c r="Q1771" s="7">
        <f t="shared" si="193"/>
        <v>40</v>
      </c>
      <c r="R1771" s="7">
        <f t="shared" si="194"/>
        <v>44</v>
      </c>
      <c r="S1771" s="13" t="e">
        <f>VLOOKUP(A1771,history!$B:$F,2,0)</f>
        <v>#N/A</v>
      </c>
      <c r="T1771" s="13">
        <f>VLOOKUP($C1771,日期!$A:$D,3,0)</f>
        <v>5</v>
      </c>
      <c r="U1771" s="13">
        <f>VLOOKUP($C1771,日期!$A:$D,4,0)</f>
        <v>1</v>
      </c>
      <c r="V1771" s="65">
        <f t="shared" si="195"/>
        <v>44317</v>
      </c>
      <c r="W1771" s="13" t="s">
        <v>3335</v>
      </c>
    </row>
    <row r="1772" spans="1:23" ht="15">
      <c r="A1772" s="15">
        <v>2552</v>
      </c>
      <c r="B1772" s="15">
        <v>2021</v>
      </c>
      <c r="C1772" s="13" t="s">
        <v>9</v>
      </c>
      <c r="D1772" s="15">
        <v>19</v>
      </c>
      <c r="E1772" s="13" t="s">
        <v>10</v>
      </c>
      <c r="F1772" s="13" t="s">
        <v>11</v>
      </c>
      <c r="G1772" s="13" t="s">
        <v>12</v>
      </c>
      <c r="H1772" s="13" t="s">
        <v>35</v>
      </c>
      <c r="I1772" s="3">
        <f t="shared" si="189"/>
        <v>55</v>
      </c>
      <c r="J1772" s="7">
        <f t="shared" si="190"/>
        <v>59</v>
      </c>
      <c r="K1772" s="3">
        <f>LEN(H1772)</f>
        <v>5</v>
      </c>
      <c r="L1772" s="13" t="str">
        <f>IF(OR(AND(LEN(H1772&gt;3),ISERROR(FIND("-",H1772,1))),AND(LEN(H1772)&gt;3,ISERROR(FIND("+",H1772,1)))),LEFT(H1772,2),H1772)</f>
        <v>55</v>
      </c>
      <c r="M1772" s="13" t="str">
        <f>IF(AND(LEN(H1772&gt;3),ISERROR(FIND("+",H1772,1))),RIGHT(H1772,2),IF(AND(LEN(H1772)=3,ISERROR(FIND("-",H1772,1))),LEFT(H1772,2),H1772))</f>
        <v>59</v>
      </c>
      <c r="N1772" s="13" t="str">
        <f>SUBSTITUTE(H1772,"+","-")</f>
        <v>55-59</v>
      </c>
      <c r="O1772" s="3">
        <f t="shared" si="191"/>
        <v>5</v>
      </c>
      <c r="P1772" s="3">
        <f t="shared" si="192"/>
        <v>3</v>
      </c>
      <c r="Q1772" s="7">
        <f t="shared" si="193"/>
        <v>55</v>
      </c>
      <c r="R1772" s="7">
        <f t="shared" si="194"/>
        <v>59</v>
      </c>
      <c r="S1772" s="13" t="e">
        <f>VLOOKUP(A1772,history!$B:$F,2,0)</f>
        <v>#N/A</v>
      </c>
      <c r="T1772" s="13">
        <f>VLOOKUP($C1772,日期!$A:$D,3,0)</f>
        <v>5</v>
      </c>
      <c r="U1772" s="13">
        <f>VLOOKUP($C1772,日期!$A:$D,4,0)</f>
        <v>1</v>
      </c>
      <c r="V1772" s="65">
        <f t="shared" si="195"/>
        <v>44317</v>
      </c>
      <c r="W1772" s="13" t="s">
        <v>3336</v>
      </c>
    </row>
    <row r="1773" spans="1:23" ht="15">
      <c r="A1773" s="15">
        <v>2551</v>
      </c>
      <c r="B1773" s="15">
        <v>2021</v>
      </c>
      <c r="C1773" s="13" t="s">
        <v>9</v>
      </c>
      <c r="D1773" s="15">
        <v>19</v>
      </c>
      <c r="E1773" s="13" t="s">
        <v>10</v>
      </c>
      <c r="F1773" s="13" t="s">
        <v>17</v>
      </c>
      <c r="G1773" s="13" t="s">
        <v>12</v>
      </c>
      <c r="H1773" s="13" t="s">
        <v>35</v>
      </c>
      <c r="I1773" s="3">
        <f t="shared" si="189"/>
        <v>55</v>
      </c>
      <c r="J1773" s="7">
        <f t="shared" si="190"/>
        <v>59</v>
      </c>
      <c r="K1773" s="3">
        <f>LEN(H1773)</f>
        <v>5</v>
      </c>
      <c r="L1773" s="13" t="str">
        <f>IF(OR(AND(LEN(H1773&gt;3),ISERROR(FIND("-",H1773,1))),AND(LEN(H1773)&gt;3,ISERROR(FIND("+",H1773,1)))),LEFT(H1773,2),H1773)</f>
        <v>55</v>
      </c>
      <c r="M1773" s="13" t="str">
        <f>IF(AND(LEN(H1773&gt;3),ISERROR(FIND("+",H1773,1))),RIGHT(H1773,2),IF(AND(LEN(H1773)=3,ISERROR(FIND("-",H1773,1))),LEFT(H1773,2),H1773))</f>
        <v>59</v>
      </c>
      <c r="N1773" s="13" t="str">
        <f>SUBSTITUTE(H1773,"+","-")</f>
        <v>55-59</v>
      </c>
      <c r="O1773" s="3">
        <f t="shared" si="191"/>
        <v>5</v>
      </c>
      <c r="P1773" s="3">
        <f t="shared" si="192"/>
        <v>3</v>
      </c>
      <c r="Q1773" s="7">
        <f t="shared" si="193"/>
        <v>55</v>
      </c>
      <c r="R1773" s="7">
        <f t="shared" si="194"/>
        <v>59</v>
      </c>
      <c r="S1773" s="13" t="e">
        <f>VLOOKUP(A1773,history!$B:$F,2,0)</f>
        <v>#N/A</v>
      </c>
      <c r="T1773" s="13">
        <f>VLOOKUP($C1773,日期!$A:$D,3,0)</f>
        <v>5</v>
      </c>
      <c r="U1773" s="13">
        <f>VLOOKUP($C1773,日期!$A:$D,4,0)</f>
        <v>1</v>
      </c>
      <c r="V1773" s="65">
        <f t="shared" si="195"/>
        <v>44317</v>
      </c>
      <c r="W1773" s="13" t="s">
        <v>3337</v>
      </c>
    </row>
    <row r="1774" spans="1:23" ht="15">
      <c r="A1774" s="15">
        <v>2550</v>
      </c>
      <c r="B1774" s="15">
        <v>2021</v>
      </c>
      <c r="C1774" s="13" t="s">
        <v>9</v>
      </c>
      <c r="D1774" s="15">
        <v>19</v>
      </c>
      <c r="E1774" s="13" t="s">
        <v>24</v>
      </c>
      <c r="F1774" s="13" t="s">
        <v>11</v>
      </c>
      <c r="G1774" s="13" t="s">
        <v>25</v>
      </c>
      <c r="H1774" s="13" t="s">
        <v>31</v>
      </c>
      <c r="I1774" s="3">
        <f t="shared" si="189"/>
        <v>25</v>
      </c>
      <c r="J1774" s="7">
        <f t="shared" si="190"/>
        <v>29</v>
      </c>
      <c r="K1774" s="3">
        <f>LEN(H1774)</f>
        <v>5</v>
      </c>
      <c r="L1774" s="13" t="str">
        <f>IF(OR(AND(LEN(H1774&gt;3),ISERROR(FIND("-",H1774,1))),AND(LEN(H1774)&gt;3,ISERROR(FIND("+",H1774,1)))),LEFT(H1774,2),H1774)</f>
        <v>25</v>
      </c>
      <c r="M1774" s="13" t="str">
        <f>IF(AND(LEN(H1774&gt;3),ISERROR(FIND("+",H1774,1))),RIGHT(H1774,2),IF(AND(LEN(H1774)=3,ISERROR(FIND("-",H1774,1))),LEFT(H1774,2),H1774))</f>
        <v>29</v>
      </c>
      <c r="N1774" s="13" t="str">
        <f>SUBSTITUTE(H1774,"+","-")</f>
        <v>25-29</v>
      </c>
      <c r="O1774" s="3">
        <f t="shared" si="191"/>
        <v>5</v>
      </c>
      <c r="P1774" s="3">
        <f t="shared" si="192"/>
        <v>3</v>
      </c>
      <c r="Q1774" s="7">
        <f t="shared" si="193"/>
        <v>25</v>
      </c>
      <c r="R1774" s="7">
        <f t="shared" si="194"/>
        <v>29</v>
      </c>
      <c r="S1774" s="13" t="e">
        <f>VLOOKUP(A1774,history!$B:$F,2,0)</f>
        <v>#N/A</v>
      </c>
      <c r="T1774" s="13">
        <f>VLOOKUP($C1774,日期!$A:$D,3,0)</f>
        <v>5</v>
      </c>
      <c r="U1774" s="13">
        <f>VLOOKUP($C1774,日期!$A:$D,4,0)</f>
        <v>1</v>
      </c>
      <c r="V1774" s="65">
        <f t="shared" si="195"/>
        <v>44317</v>
      </c>
      <c r="W1774" s="13" t="s">
        <v>3338</v>
      </c>
    </row>
    <row r="1775" spans="1:23" ht="15">
      <c r="A1775" s="15">
        <v>2549</v>
      </c>
      <c r="B1775" s="15">
        <v>2021</v>
      </c>
      <c r="C1775" s="13" t="s">
        <v>9</v>
      </c>
      <c r="D1775" s="15">
        <v>19</v>
      </c>
      <c r="E1775" s="13" t="s">
        <v>14</v>
      </c>
      <c r="F1775" s="13" t="s">
        <v>11</v>
      </c>
      <c r="G1775" s="13" t="s">
        <v>12</v>
      </c>
      <c r="H1775" s="13" t="s">
        <v>26</v>
      </c>
      <c r="I1775" s="3">
        <f t="shared" si="189"/>
        <v>30</v>
      </c>
      <c r="J1775" s="7">
        <f t="shared" si="190"/>
        <v>34</v>
      </c>
      <c r="K1775" s="3">
        <f>LEN(H1775)</f>
        <v>5</v>
      </c>
      <c r="L1775" s="13" t="str">
        <f>IF(OR(AND(LEN(H1775&gt;3),ISERROR(FIND("-",H1775,1))),AND(LEN(H1775)&gt;3,ISERROR(FIND("+",H1775,1)))),LEFT(H1775,2),H1775)</f>
        <v>30</v>
      </c>
      <c r="M1775" s="13" t="str">
        <f>IF(AND(LEN(H1775&gt;3),ISERROR(FIND("+",H1775,1))),RIGHT(H1775,2),IF(AND(LEN(H1775)=3,ISERROR(FIND("-",H1775,1))),LEFT(H1775,2),H1775))</f>
        <v>34</v>
      </c>
      <c r="N1775" s="13" t="str">
        <f>SUBSTITUTE(H1775,"+","-")</f>
        <v>30-34</v>
      </c>
      <c r="O1775" s="3">
        <f t="shared" si="191"/>
        <v>5</v>
      </c>
      <c r="P1775" s="3">
        <f t="shared" si="192"/>
        <v>3</v>
      </c>
      <c r="Q1775" s="7">
        <f t="shared" si="193"/>
        <v>30</v>
      </c>
      <c r="R1775" s="7">
        <f t="shared" si="194"/>
        <v>34</v>
      </c>
      <c r="S1775" s="13" t="e">
        <f>VLOOKUP(A1775,history!$B:$F,2,0)</f>
        <v>#N/A</v>
      </c>
      <c r="T1775" s="13">
        <f>VLOOKUP($C1775,日期!$A:$D,3,0)</f>
        <v>5</v>
      </c>
      <c r="U1775" s="13">
        <f>VLOOKUP($C1775,日期!$A:$D,4,0)</f>
        <v>1</v>
      </c>
      <c r="V1775" s="65">
        <f t="shared" si="195"/>
        <v>44317</v>
      </c>
      <c r="W1775" s="13" t="s">
        <v>3339</v>
      </c>
    </row>
    <row r="1776" spans="1:23" ht="15">
      <c r="A1776" s="15">
        <v>2548</v>
      </c>
      <c r="B1776" s="15">
        <v>2021</v>
      </c>
      <c r="C1776" s="13" t="s">
        <v>9</v>
      </c>
      <c r="D1776" s="15">
        <v>19</v>
      </c>
      <c r="E1776" s="13" t="s">
        <v>14</v>
      </c>
      <c r="F1776" s="13" t="s">
        <v>17</v>
      </c>
      <c r="G1776" s="13" t="s">
        <v>12</v>
      </c>
      <c r="H1776" s="13" t="s">
        <v>29</v>
      </c>
      <c r="I1776" s="3">
        <f t="shared" si="189"/>
        <v>40</v>
      </c>
      <c r="J1776" s="7">
        <f t="shared" si="190"/>
        <v>44</v>
      </c>
      <c r="K1776" s="3">
        <f>LEN(H1776)</f>
        <v>5</v>
      </c>
      <c r="L1776" s="13" t="str">
        <f>IF(OR(AND(LEN(H1776&gt;3),ISERROR(FIND("-",H1776,1))),AND(LEN(H1776)&gt;3,ISERROR(FIND("+",H1776,1)))),LEFT(H1776,2),H1776)</f>
        <v>40</v>
      </c>
      <c r="M1776" s="13" t="str">
        <f>IF(AND(LEN(H1776&gt;3),ISERROR(FIND("+",H1776,1))),RIGHT(H1776,2),IF(AND(LEN(H1776)=3,ISERROR(FIND("-",H1776,1))),LEFT(H1776,2),H1776))</f>
        <v>44</v>
      </c>
      <c r="N1776" s="13" t="str">
        <f>SUBSTITUTE(H1776,"+","-")</f>
        <v>40-44</v>
      </c>
      <c r="O1776" s="3">
        <f t="shared" si="191"/>
        <v>5</v>
      </c>
      <c r="P1776" s="3">
        <f t="shared" si="192"/>
        <v>3</v>
      </c>
      <c r="Q1776" s="7">
        <f t="shared" si="193"/>
        <v>40</v>
      </c>
      <c r="R1776" s="7">
        <f t="shared" si="194"/>
        <v>44</v>
      </c>
      <c r="S1776" s="13" t="e">
        <f>VLOOKUP(A1776,history!$B:$F,2,0)</f>
        <v>#N/A</v>
      </c>
      <c r="T1776" s="13">
        <f>VLOOKUP($C1776,日期!$A:$D,3,0)</f>
        <v>5</v>
      </c>
      <c r="U1776" s="13">
        <f>VLOOKUP($C1776,日期!$A:$D,4,0)</f>
        <v>1</v>
      </c>
      <c r="V1776" s="65">
        <f t="shared" si="195"/>
        <v>44317</v>
      </c>
      <c r="W1776" s="13" t="s">
        <v>3340</v>
      </c>
    </row>
    <row r="1777" spans="1:23" ht="15">
      <c r="A1777" s="15">
        <v>2547</v>
      </c>
      <c r="B1777" s="15">
        <v>2021</v>
      </c>
      <c r="C1777" s="13" t="s">
        <v>9</v>
      </c>
      <c r="D1777" s="15">
        <v>19</v>
      </c>
      <c r="E1777" s="13" t="s">
        <v>10</v>
      </c>
      <c r="F1777" s="13" t="s">
        <v>11</v>
      </c>
      <c r="G1777" s="13" t="s">
        <v>12</v>
      </c>
      <c r="H1777" s="13" t="s">
        <v>35</v>
      </c>
      <c r="I1777" s="3">
        <f t="shared" si="189"/>
        <v>55</v>
      </c>
      <c r="J1777" s="7">
        <f t="shared" si="190"/>
        <v>59</v>
      </c>
      <c r="K1777" s="3">
        <f>LEN(H1777)</f>
        <v>5</v>
      </c>
      <c r="L1777" s="13" t="str">
        <f>IF(OR(AND(LEN(H1777&gt;3),ISERROR(FIND("-",H1777,1))),AND(LEN(H1777)&gt;3,ISERROR(FIND("+",H1777,1)))),LEFT(H1777,2),H1777)</f>
        <v>55</v>
      </c>
      <c r="M1777" s="13" t="str">
        <f>IF(AND(LEN(H1777&gt;3),ISERROR(FIND("+",H1777,1))),RIGHT(H1777,2),IF(AND(LEN(H1777)=3,ISERROR(FIND("-",H1777,1))),LEFT(H1777,2),H1777))</f>
        <v>59</v>
      </c>
      <c r="N1777" s="13" t="str">
        <f>SUBSTITUTE(H1777,"+","-")</f>
        <v>55-59</v>
      </c>
      <c r="O1777" s="3">
        <f t="shared" si="191"/>
        <v>5</v>
      </c>
      <c r="P1777" s="3">
        <f t="shared" si="192"/>
        <v>3</v>
      </c>
      <c r="Q1777" s="7">
        <f t="shared" si="193"/>
        <v>55</v>
      </c>
      <c r="R1777" s="7">
        <f t="shared" si="194"/>
        <v>59</v>
      </c>
      <c r="S1777" s="13" t="e">
        <f>VLOOKUP(A1777,history!$B:$F,2,0)</f>
        <v>#N/A</v>
      </c>
      <c r="T1777" s="13">
        <f>VLOOKUP($C1777,日期!$A:$D,3,0)</f>
        <v>5</v>
      </c>
      <c r="U1777" s="13">
        <f>VLOOKUP($C1777,日期!$A:$D,4,0)</f>
        <v>1</v>
      </c>
      <c r="V1777" s="65">
        <f t="shared" si="195"/>
        <v>44317</v>
      </c>
      <c r="W1777" s="13" t="s">
        <v>3341</v>
      </c>
    </row>
    <row r="1778" spans="1:23" ht="15">
      <c r="A1778" s="15">
        <v>2546</v>
      </c>
      <c r="B1778" s="15">
        <v>2021</v>
      </c>
      <c r="C1778" s="13" t="s">
        <v>9</v>
      </c>
      <c r="D1778" s="15">
        <v>19</v>
      </c>
      <c r="E1778" s="13" t="s">
        <v>10</v>
      </c>
      <c r="F1778" s="13" t="s">
        <v>17</v>
      </c>
      <c r="G1778" s="13" t="s">
        <v>12</v>
      </c>
      <c r="H1778" s="13" t="s">
        <v>37</v>
      </c>
      <c r="I1778" s="3">
        <f t="shared" si="189"/>
        <v>50</v>
      </c>
      <c r="J1778" s="7">
        <f t="shared" si="190"/>
        <v>54</v>
      </c>
      <c r="K1778" s="3">
        <f>LEN(H1778)</f>
        <v>5</v>
      </c>
      <c r="L1778" s="13" t="str">
        <f>IF(OR(AND(LEN(H1778&gt;3),ISERROR(FIND("-",H1778,1))),AND(LEN(H1778)&gt;3,ISERROR(FIND("+",H1778,1)))),LEFT(H1778,2),H1778)</f>
        <v>50</v>
      </c>
      <c r="M1778" s="13" t="str">
        <f>IF(AND(LEN(H1778&gt;3),ISERROR(FIND("+",H1778,1))),RIGHT(H1778,2),IF(AND(LEN(H1778)=3,ISERROR(FIND("-",H1778,1))),LEFT(H1778,2),H1778))</f>
        <v>54</v>
      </c>
      <c r="N1778" s="13" t="str">
        <f>SUBSTITUTE(H1778,"+","-")</f>
        <v>50-54</v>
      </c>
      <c r="O1778" s="3">
        <f t="shared" si="191"/>
        <v>5</v>
      </c>
      <c r="P1778" s="3">
        <f t="shared" si="192"/>
        <v>3</v>
      </c>
      <c r="Q1778" s="7">
        <f t="shared" si="193"/>
        <v>50</v>
      </c>
      <c r="R1778" s="7">
        <f t="shared" si="194"/>
        <v>54</v>
      </c>
      <c r="S1778" s="13" t="e">
        <f>VLOOKUP(A1778,history!$B:$F,2,0)</f>
        <v>#N/A</v>
      </c>
      <c r="T1778" s="13">
        <f>VLOOKUP($C1778,日期!$A:$D,3,0)</f>
        <v>5</v>
      </c>
      <c r="U1778" s="13">
        <f>VLOOKUP($C1778,日期!$A:$D,4,0)</f>
        <v>1</v>
      </c>
      <c r="V1778" s="65">
        <f t="shared" si="195"/>
        <v>44317</v>
      </c>
      <c r="W1778" s="13" t="s">
        <v>3342</v>
      </c>
    </row>
    <row r="1779" spans="1:23" ht="15">
      <c r="A1779" s="15">
        <v>2545</v>
      </c>
      <c r="B1779" s="15">
        <v>2021</v>
      </c>
      <c r="C1779" s="13" t="s">
        <v>9</v>
      </c>
      <c r="D1779" s="15">
        <v>19</v>
      </c>
      <c r="E1779" s="13" t="s">
        <v>24</v>
      </c>
      <c r="F1779" s="13" t="s">
        <v>11</v>
      </c>
      <c r="G1779" s="13" t="s">
        <v>25</v>
      </c>
      <c r="H1779" s="13" t="s">
        <v>31</v>
      </c>
      <c r="I1779" s="3">
        <f t="shared" si="189"/>
        <v>25</v>
      </c>
      <c r="J1779" s="7">
        <f t="shared" si="190"/>
        <v>29</v>
      </c>
      <c r="K1779" s="3">
        <f>LEN(H1779)</f>
        <v>5</v>
      </c>
      <c r="L1779" s="13" t="str">
        <f>IF(OR(AND(LEN(H1779&gt;3),ISERROR(FIND("-",H1779,1))),AND(LEN(H1779)&gt;3,ISERROR(FIND("+",H1779,1)))),LEFT(H1779,2),H1779)</f>
        <v>25</v>
      </c>
      <c r="M1779" s="13" t="str">
        <f>IF(AND(LEN(H1779&gt;3),ISERROR(FIND("+",H1779,1))),RIGHT(H1779,2),IF(AND(LEN(H1779)=3,ISERROR(FIND("-",H1779,1))),LEFT(H1779,2),H1779))</f>
        <v>29</v>
      </c>
      <c r="N1779" s="13" t="str">
        <f>SUBSTITUTE(H1779,"+","-")</f>
        <v>25-29</v>
      </c>
      <c r="O1779" s="3">
        <f t="shared" si="191"/>
        <v>5</v>
      </c>
      <c r="P1779" s="3">
        <f t="shared" si="192"/>
        <v>3</v>
      </c>
      <c r="Q1779" s="7">
        <f t="shared" si="193"/>
        <v>25</v>
      </c>
      <c r="R1779" s="7">
        <f t="shared" si="194"/>
        <v>29</v>
      </c>
      <c r="S1779" s="13" t="e">
        <f>VLOOKUP(A1779,history!$B:$F,2,0)</f>
        <v>#N/A</v>
      </c>
      <c r="T1779" s="13">
        <f>VLOOKUP($C1779,日期!$A:$D,3,0)</f>
        <v>5</v>
      </c>
      <c r="U1779" s="13">
        <f>VLOOKUP($C1779,日期!$A:$D,4,0)</f>
        <v>1</v>
      </c>
      <c r="V1779" s="65">
        <f t="shared" si="195"/>
        <v>44317</v>
      </c>
      <c r="W1779" s="13" t="s">
        <v>3343</v>
      </c>
    </row>
    <row r="1780" spans="1:23" ht="15">
      <c r="A1780" s="15">
        <v>2544</v>
      </c>
      <c r="B1780" s="15">
        <v>2021</v>
      </c>
      <c r="C1780" s="13" t="s">
        <v>9</v>
      </c>
      <c r="D1780" s="15">
        <v>19</v>
      </c>
      <c r="E1780" s="13" t="s">
        <v>14</v>
      </c>
      <c r="F1780" s="13" t="s">
        <v>11</v>
      </c>
      <c r="G1780" s="13" t="s">
        <v>12</v>
      </c>
      <c r="H1780" s="13" t="s">
        <v>26</v>
      </c>
      <c r="I1780" s="3">
        <f t="shared" si="189"/>
        <v>30</v>
      </c>
      <c r="J1780" s="7">
        <f t="shared" si="190"/>
        <v>34</v>
      </c>
      <c r="K1780" s="3">
        <f>LEN(H1780)</f>
        <v>5</v>
      </c>
      <c r="L1780" s="13" t="str">
        <f>IF(OR(AND(LEN(H1780&gt;3),ISERROR(FIND("-",H1780,1))),AND(LEN(H1780)&gt;3,ISERROR(FIND("+",H1780,1)))),LEFT(H1780,2),H1780)</f>
        <v>30</v>
      </c>
      <c r="M1780" s="13" t="str">
        <f>IF(AND(LEN(H1780&gt;3),ISERROR(FIND("+",H1780,1))),RIGHT(H1780,2),IF(AND(LEN(H1780)=3,ISERROR(FIND("-",H1780,1))),LEFT(H1780,2),H1780))</f>
        <v>34</v>
      </c>
      <c r="N1780" s="13" t="str">
        <f>SUBSTITUTE(H1780,"+","-")</f>
        <v>30-34</v>
      </c>
      <c r="O1780" s="3">
        <f t="shared" si="191"/>
        <v>5</v>
      </c>
      <c r="P1780" s="3">
        <f t="shared" si="192"/>
        <v>3</v>
      </c>
      <c r="Q1780" s="7">
        <f t="shared" si="193"/>
        <v>30</v>
      </c>
      <c r="R1780" s="7">
        <f t="shared" si="194"/>
        <v>34</v>
      </c>
      <c r="S1780" s="13" t="e">
        <f>VLOOKUP(A1780,history!$B:$F,2,0)</f>
        <v>#N/A</v>
      </c>
      <c r="T1780" s="13">
        <f>VLOOKUP($C1780,日期!$A:$D,3,0)</f>
        <v>5</v>
      </c>
      <c r="U1780" s="13">
        <f>VLOOKUP($C1780,日期!$A:$D,4,0)</f>
        <v>1</v>
      </c>
      <c r="V1780" s="65">
        <f t="shared" si="195"/>
        <v>44317</v>
      </c>
      <c r="W1780" s="13" t="s">
        <v>3344</v>
      </c>
    </row>
    <row r="1781" spans="1:23" ht="15">
      <c r="A1781" s="15">
        <v>2543</v>
      </c>
      <c r="B1781" s="15">
        <v>2021</v>
      </c>
      <c r="C1781" s="13" t="s">
        <v>9</v>
      </c>
      <c r="D1781" s="15">
        <v>19</v>
      </c>
      <c r="E1781" s="13" t="s">
        <v>14</v>
      </c>
      <c r="F1781" s="13" t="s">
        <v>17</v>
      </c>
      <c r="G1781" s="13" t="s">
        <v>12</v>
      </c>
      <c r="H1781" s="13" t="s">
        <v>29</v>
      </c>
      <c r="I1781" s="3">
        <f t="shared" si="189"/>
        <v>40</v>
      </c>
      <c r="J1781" s="7">
        <f t="shared" si="190"/>
        <v>44</v>
      </c>
      <c r="K1781" s="3">
        <f>LEN(H1781)</f>
        <v>5</v>
      </c>
      <c r="L1781" s="13" t="str">
        <f>IF(OR(AND(LEN(H1781&gt;3),ISERROR(FIND("-",H1781,1))),AND(LEN(H1781)&gt;3,ISERROR(FIND("+",H1781,1)))),LEFT(H1781,2),H1781)</f>
        <v>40</v>
      </c>
      <c r="M1781" s="13" t="str">
        <f>IF(AND(LEN(H1781&gt;3),ISERROR(FIND("+",H1781,1))),RIGHT(H1781,2),IF(AND(LEN(H1781)=3,ISERROR(FIND("-",H1781,1))),LEFT(H1781,2),H1781))</f>
        <v>44</v>
      </c>
      <c r="N1781" s="13" t="str">
        <f>SUBSTITUTE(H1781,"+","-")</f>
        <v>40-44</v>
      </c>
      <c r="O1781" s="3">
        <f t="shared" si="191"/>
        <v>5</v>
      </c>
      <c r="P1781" s="3">
        <f t="shared" si="192"/>
        <v>3</v>
      </c>
      <c r="Q1781" s="7">
        <f t="shared" si="193"/>
        <v>40</v>
      </c>
      <c r="R1781" s="7">
        <f t="shared" si="194"/>
        <v>44</v>
      </c>
      <c r="S1781" s="13" t="e">
        <f>VLOOKUP(A1781,history!$B:$F,2,0)</f>
        <v>#N/A</v>
      </c>
      <c r="T1781" s="13">
        <f>VLOOKUP($C1781,日期!$A:$D,3,0)</f>
        <v>5</v>
      </c>
      <c r="U1781" s="13">
        <f>VLOOKUP($C1781,日期!$A:$D,4,0)</f>
        <v>1</v>
      </c>
      <c r="V1781" s="65">
        <f t="shared" si="195"/>
        <v>44317</v>
      </c>
      <c r="W1781" s="13" t="s">
        <v>3345</v>
      </c>
    </row>
    <row r="1782" spans="1:23" ht="15">
      <c r="A1782" s="15">
        <v>2542</v>
      </c>
      <c r="B1782" s="15">
        <v>2021</v>
      </c>
      <c r="C1782" s="13" t="s">
        <v>9</v>
      </c>
      <c r="D1782" s="15">
        <v>19</v>
      </c>
      <c r="E1782" s="13" t="s">
        <v>10</v>
      </c>
      <c r="F1782" s="13" t="s">
        <v>11</v>
      </c>
      <c r="G1782" s="13" t="s">
        <v>12</v>
      </c>
      <c r="H1782" s="13" t="s">
        <v>35</v>
      </c>
      <c r="I1782" s="3">
        <f t="shared" si="189"/>
        <v>55</v>
      </c>
      <c r="J1782" s="7">
        <f t="shared" si="190"/>
        <v>59</v>
      </c>
      <c r="K1782" s="3">
        <f>LEN(H1782)</f>
        <v>5</v>
      </c>
      <c r="L1782" s="13" t="str">
        <f>IF(OR(AND(LEN(H1782&gt;3),ISERROR(FIND("-",H1782,1))),AND(LEN(H1782)&gt;3,ISERROR(FIND("+",H1782,1)))),LEFT(H1782,2),H1782)</f>
        <v>55</v>
      </c>
      <c r="M1782" s="13" t="str">
        <f>IF(AND(LEN(H1782&gt;3),ISERROR(FIND("+",H1782,1))),RIGHT(H1782,2),IF(AND(LEN(H1782)=3,ISERROR(FIND("-",H1782,1))),LEFT(H1782,2),H1782))</f>
        <v>59</v>
      </c>
      <c r="N1782" s="13" t="str">
        <f>SUBSTITUTE(H1782,"+","-")</f>
        <v>55-59</v>
      </c>
      <c r="O1782" s="3">
        <f t="shared" si="191"/>
        <v>5</v>
      </c>
      <c r="P1782" s="3">
        <f t="shared" si="192"/>
        <v>3</v>
      </c>
      <c r="Q1782" s="7">
        <f t="shared" si="193"/>
        <v>55</v>
      </c>
      <c r="R1782" s="7">
        <f t="shared" si="194"/>
        <v>59</v>
      </c>
      <c r="S1782" s="13" t="e">
        <f>VLOOKUP(A1782,history!$B:$F,2,0)</f>
        <v>#N/A</v>
      </c>
      <c r="T1782" s="13">
        <f>VLOOKUP($C1782,日期!$A:$D,3,0)</f>
        <v>5</v>
      </c>
      <c r="U1782" s="13">
        <f>VLOOKUP($C1782,日期!$A:$D,4,0)</f>
        <v>1</v>
      </c>
      <c r="V1782" s="65">
        <f t="shared" si="195"/>
        <v>44317</v>
      </c>
      <c r="W1782" s="13" t="s">
        <v>3346</v>
      </c>
    </row>
    <row r="1783" spans="1:23" ht="15">
      <c r="A1783" s="15">
        <v>2541</v>
      </c>
      <c r="B1783" s="15">
        <v>2021</v>
      </c>
      <c r="C1783" s="13" t="s">
        <v>9</v>
      </c>
      <c r="D1783" s="15">
        <v>19</v>
      </c>
      <c r="E1783" s="13" t="s">
        <v>10</v>
      </c>
      <c r="F1783" s="13" t="s">
        <v>17</v>
      </c>
      <c r="G1783" s="13" t="s">
        <v>12</v>
      </c>
      <c r="H1783" s="13" t="s">
        <v>37</v>
      </c>
      <c r="I1783" s="3">
        <f t="shared" si="189"/>
        <v>50</v>
      </c>
      <c r="J1783" s="7">
        <f t="shared" si="190"/>
        <v>54</v>
      </c>
      <c r="K1783" s="3">
        <f>LEN(H1783)</f>
        <v>5</v>
      </c>
      <c r="L1783" s="13" t="str">
        <f>IF(OR(AND(LEN(H1783&gt;3),ISERROR(FIND("-",H1783,1))),AND(LEN(H1783)&gt;3,ISERROR(FIND("+",H1783,1)))),LEFT(H1783,2),H1783)</f>
        <v>50</v>
      </c>
      <c r="M1783" s="13" t="str">
        <f>IF(AND(LEN(H1783&gt;3),ISERROR(FIND("+",H1783,1))),RIGHT(H1783,2),IF(AND(LEN(H1783)=3,ISERROR(FIND("-",H1783,1))),LEFT(H1783,2),H1783))</f>
        <v>54</v>
      </c>
      <c r="N1783" s="13" t="str">
        <f>SUBSTITUTE(H1783,"+","-")</f>
        <v>50-54</v>
      </c>
      <c r="O1783" s="3">
        <f t="shared" si="191"/>
        <v>5</v>
      </c>
      <c r="P1783" s="3">
        <f t="shared" si="192"/>
        <v>3</v>
      </c>
      <c r="Q1783" s="7">
        <f t="shared" si="193"/>
        <v>50</v>
      </c>
      <c r="R1783" s="7">
        <f t="shared" si="194"/>
        <v>54</v>
      </c>
      <c r="S1783" s="13" t="e">
        <f>VLOOKUP(A1783,history!$B:$F,2,0)</f>
        <v>#N/A</v>
      </c>
      <c r="T1783" s="13">
        <f>VLOOKUP($C1783,日期!$A:$D,3,0)</f>
        <v>5</v>
      </c>
      <c r="U1783" s="13">
        <f>VLOOKUP($C1783,日期!$A:$D,4,0)</f>
        <v>1</v>
      </c>
      <c r="V1783" s="65">
        <f t="shared" si="195"/>
        <v>44317</v>
      </c>
      <c r="W1783" s="13" t="s">
        <v>3347</v>
      </c>
    </row>
    <row r="1784" spans="1:23" ht="15">
      <c r="A1784" s="15">
        <v>2540</v>
      </c>
      <c r="B1784" s="15">
        <v>2021</v>
      </c>
      <c r="C1784" s="13" t="s">
        <v>9</v>
      </c>
      <c r="D1784" s="15">
        <v>19</v>
      </c>
      <c r="E1784" s="13" t="s">
        <v>24</v>
      </c>
      <c r="F1784" s="13" t="s">
        <v>11</v>
      </c>
      <c r="G1784" s="13" t="s">
        <v>25</v>
      </c>
      <c r="H1784" s="13" t="s">
        <v>31</v>
      </c>
      <c r="I1784" s="3">
        <f t="shared" si="189"/>
        <v>25</v>
      </c>
      <c r="J1784" s="7">
        <f t="shared" si="190"/>
        <v>29</v>
      </c>
      <c r="K1784" s="3">
        <f>LEN(H1784)</f>
        <v>5</v>
      </c>
      <c r="L1784" s="13" t="str">
        <f>IF(OR(AND(LEN(H1784&gt;3),ISERROR(FIND("-",H1784,1))),AND(LEN(H1784)&gt;3,ISERROR(FIND("+",H1784,1)))),LEFT(H1784,2),H1784)</f>
        <v>25</v>
      </c>
      <c r="M1784" s="13" t="str">
        <f>IF(AND(LEN(H1784&gt;3),ISERROR(FIND("+",H1784,1))),RIGHT(H1784,2),IF(AND(LEN(H1784)=3,ISERROR(FIND("-",H1784,1))),LEFT(H1784,2),H1784))</f>
        <v>29</v>
      </c>
      <c r="N1784" s="13" t="str">
        <f>SUBSTITUTE(H1784,"+","-")</f>
        <v>25-29</v>
      </c>
      <c r="O1784" s="3">
        <f t="shared" si="191"/>
        <v>5</v>
      </c>
      <c r="P1784" s="3">
        <f t="shared" si="192"/>
        <v>3</v>
      </c>
      <c r="Q1784" s="7">
        <f t="shared" si="193"/>
        <v>25</v>
      </c>
      <c r="R1784" s="7">
        <f t="shared" si="194"/>
        <v>29</v>
      </c>
      <c r="S1784" s="13" t="e">
        <f>VLOOKUP(A1784,history!$B:$F,2,0)</f>
        <v>#N/A</v>
      </c>
      <c r="T1784" s="13">
        <f>VLOOKUP($C1784,日期!$A:$D,3,0)</f>
        <v>5</v>
      </c>
      <c r="U1784" s="13">
        <f>VLOOKUP($C1784,日期!$A:$D,4,0)</f>
        <v>1</v>
      </c>
      <c r="V1784" s="65">
        <f t="shared" si="195"/>
        <v>44317</v>
      </c>
      <c r="W1784" s="13" t="s">
        <v>3348</v>
      </c>
    </row>
    <row r="1785" spans="1:23" ht="15">
      <c r="A1785" s="15">
        <v>2539</v>
      </c>
      <c r="B1785" s="15">
        <v>2021</v>
      </c>
      <c r="C1785" s="13" t="s">
        <v>9</v>
      </c>
      <c r="D1785" s="15">
        <v>19</v>
      </c>
      <c r="E1785" s="13" t="s">
        <v>14</v>
      </c>
      <c r="F1785" s="13" t="s">
        <v>11</v>
      </c>
      <c r="G1785" s="13" t="s">
        <v>12</v>
      </c>
      <c r="H1785" s="13" t="s">
        <v>26</v>
      </c>
      <c r="I1785" s="3">
        <f t="shared" si="189"/>
        <v>30</v>
      </c>
      <c r="J1785" s="7">
        <f t="shared" si="190"/>
        <v>34</v>
      </c>
      <c r="K1785" s="3">
        <f>LEN(H1785)</f>
        <v>5</v>
      </c>
      <c r="L1785" s="13" t="str">
        <f>IF(OR(AND(LEN(H1785&gt;3),ISERROR(FIND("-",H1785,1))),AND(LEN(H1785)&gt;3,ISERROR(FIND("+",H1785,1)))),LEFT(H1785,2),H1785)</f>
        <v>30</v>
      </c>
      <c r="M1785" s="13" t="str">
        <f>IF(AND(LEN(H1785&gt;3),ISERROR(FIND("+",H1785,1))),RIGHT(H1785,2),IF(AND(LEN(H1785)=3,ISERROR(FIND("-",H1785,1))),LEFT(H1785,2),H1785))</f>
        <v>34</v>
      </c>
      <c r="N1785" s="13" t="str">
        <f>SUBSTITUTE(H1785,"+","-")</f>
        <v>30-34</v>
      </c>
      <c r="O1785" s="3">
        <f t="shared" si="191"/>
        <v>5</v>
      </c>
      <c r="P1785" s="3">
        <f t="shared" si="192"/>
        <v>3</v>
      </c>
      <c r="Q1785" s="7">
        <f t="shared" si="193"/>
        <v>30</v>
      </c>
      <c r="R1785" s="7">
        <f t="shared" si="194"/>
        <v>34</v>
      </c>
      <c r="S1785" s="13" t="e">
        <f>VLOOKUP(A1785,history!$B:$F,2,0)</f>
        <v>#N/A</v>
      </c>
      <c r="T1785" s="13">
        <f>VLOOKUP($C1785,日期!$A:$D,3,0)</f>
        <v>5</v>
      </c>
      <c r="U1785" s="13">
        <f>VLOOKUP($C1785,日期!$A:$D,4,0)</f>
        <v>1</v>
      </c>
      <c r="V1785" s="65">
        <f t="shared" si="195"/>
        <v>44317</v>
      </c>
      <c r="W1785" s="13" t="s">
        <v>3349</v>
      </c>
    </row>
    <row r="1786" spans="1:23" ht="15">
      <c r="A1786" s="15">
        <v>2538</v>
      </c>
      <c r="B1786" s="15">
        <v>2021</v>
      </c>
      <c r="C1786" s="13" t="s">
        <v>9</v>
      </c>
      <c r="D1786" s="15">
        <v>19</v>
      </c>
      <c r="E1786" s="13" t="s">
        <v>14</v>
      </c>
      <c r="F1786" s="13" t="s">
        <v>17</v>
      </c>
      <c r="G1786" s="13" t="s">
        <v>12</v>
      </c>
      <c r="H1786" s="13" t="s">
        <v>29</v>
      </c>
      <c r="I1786" s="3">
        <f t="shared" si="189"/>
        <v>40</v>
      </c>
      <c r="J1786" s="7">
        <f t="shared" si="190"/>
        <v>44</v>
      </c>
      <c r="K1786" s="3">
        <f>LEN(H1786)</f>
        <v>5</v>
      </c>
      <c r="L1786" s="13" t="str">
        <f>IF(OR(AND(LEN(H1786&gt;3),ISERROR(FIND("-",H1786,1))),AND(LEN(H1786)&gt;3,ISERROR(FIND("+",H1786,1)))),LEFT(H1786,2),H1786)</f>
        <v>40</v>
      </c>
      <c r="M1786" s="13" t="str">
        <f>IF(AND(LEN(H1786&gt;3),ISERROR(FIND("+",H1786,1))),RIGHT(H1786,2),IF(AND(LEN(H1786)=3,ISERROR(FIND("-",H1786,1))),LEFT(H1786,2),H1786))</f>
        <v>44</v>
      </c>
      <c r="N1786" s="13" t="str">
        <f>SUBSTITUTE(H1786,"+","-")</f>
        <v>40-44</v>
      </c>
      <c r="O1786" s="3">
        <f t="shared" si="191"/>
        <v>5</v>
      </c>
      <c r="P1786" s="3">
        <f t="shared" si="192"/>
        <v>3</v>
      </c>
      <c r="Q1786" s="7">
        <f t="shared" si="193"/>
        <v>40</v>
      </c>
      <c r="R1786" s="7">
        <f t="shared" si="194"/>
        <v>44</v>
      </c>
      <c r="S1786" s="13" t="e">
        <f>VLOOKUP(A1786,history!$B:$F,2,0)</f>
        <v>#N/A</v>
      </c>
      <c r="T1786" s="13">
        <f>VLOOKUP($C1786,日期!$A:$D,3,0)</f>
        <v>5</v>
      </c>
      <c r="U1786" s="13">
        <f>VLOOKUP($C1786,日期!$A:$D,4,0)</f>
        <v>1</v>
      </c>
      <c r="V1786" s="65">
        <f t="shared" si="195"/>
        <v>44317</v>
      </c>
      <c r="W1786" s="13" t="s">
        <v>3350</v>
      </c>
    </row>
    <row r="1787" spans="1:23" ht="15">
      <c r="A1787" s="15">
        <v>2537</v>
      </c>
      <c r="B1787" s="15">
        <v>2021</v>
      </c>
      <c r="C1787" s="13" t="s">
        <v>9</v>
      </c>
      <c r="D1787" s="15">
        <v>19</v>
      </c>
      <c r="E1787" s="13" t="s">
        <v>10</v>
      </c>
      <c r="F1787" s="13" t="s">
        <v>11</v>
      </c>
      <c r="G1787" s="13" t="s">
        <v>12</v>
      </c>
      <c r="H1787" s="13" t="s">
        <v>35</v>
      </c>
      <c r="I1787" s="3">
        <f t="shared" si="189"/>
        <v>55</v>
      </c>
      <c r="J1787" s="7">
        <f t="shared" si="190"/>
        <v>59</v>
      </c>
      <c r="K1787" s="3">
        <f>LEN(H1787)</f>
        <v>5</v>
      </c>
      <c r="L1787" s="13" t="str">
        <f>IF(OR(AND(LEN(H1787&gt;3),ISERROR(FIND("-",H1787,1))),AND(LEN(H1787)&gt;3,ISERROR(FIND("+",H1787,1)))),LEFT(H1787,2),H1787)</f>
        <v>55</v>
      </c>
      <c r="M1787" s="13" t="str">
        <f>IF(AND(LEN(H1787&gt;3),ISERROR(FIND("+",H1787,1))),RIGHT(H1787,2),IF(AND(LEN(H1787)=3,ISERROR(FIND("-",H1787,1))),LEFT(H1787,2),H1787))</f>
        <v>59</v>
      </c>
      <c r="N1787" s="13" t="str">
        <f>SUBSTITUTE(H1787,"+","-")</f>
        <v>55-59</v>
      </c>
      <c r="O1787" s="3">
        <f t="shared" si="191"/>
        <v>5</v>
      </c>
      <c r="P1787" s="3">
        <f t="shared" si="192"/>
        <v>3</v>
      </c>
      <c r="Q1787" s="7">
        <f t="shared" si="193"/>
        <v>55</v>
      </c>
      <c r="R1787" s="7">
        <f t="shared" si="194"/>
        <v>59</v>
      </c>
      <c r="S1787" s="13" t="e">
        <f>VLOOKUP(A1787,history!$B:$F,2,0)</f>
        <v>#N/A</v>
      </c>
      <c r="T1787" s="13">
        <f>VLOOKUP($C1787,日期!$A:$D,3,0)</f>
        <v>5</v>
      </c>
      <c r="U1787" s="13">
        <f>VLOOKUP($C1787,日期!$A:$D,4,0)</f>
        <v>1</v>
      </c>
      <c r="V1787" s="65">
        <f t="shared" si="195"/>
        <v>44317</v>
      </c>
      <c r="W1787" s="13" t="s">
        <v>3351</v>
      </c>
    </row>
    <row r="1788" spans="1:23" ht="15">
      <c r="A1788" s="15">
        <v>2536</v>
      </c>
      <c r="B1788" s="15">
        <v>2021</v>
      </c>
      <c r="C1788" s="13" t="s">
        <v>9</v>
      </c>
      <c r="D1788" s="15">
        <v>19</v>
      </c>
      <c r="E1788" s="13" t="s">
        <v>10</v>
      </c>
      <c r="F1788" s="13" t="s">
        <v>17</v>
      </c>
      <c r="G1788" s="13" t="s">
        <v>12</v>
      </c>
      <c r="H1788" s="13" t="s">
        <v>37</v>
      </c>
      <c r="I1788" s="3">
        <f t="shared" si="189"/>
        <v>50</v>
      </c>
      <c r="J1788" s="7">
        <f t="shared" si="190"/>
        <v>54</v>
      </c>
      <c r="K1788" s="3">
        <f>LEN(H1788)</f>
        <v>5</v>
      </c>
      <c r="L1788" s="13" t="str">
        <f>IF(OR(AND(LEN(H1788&gt;3),ISERROR(FIND("-",H1788,1))),AND(LEN(H1788)&gt;3,ISERROR(FIND("+",H1788,1)))),LEFT(H1788,2),H1788)</f>
        <v>50</v>
      </c>
      <c r="M1788" s="13" t="str">
        <f>IF(AND(LEN(H1788&gt;3),ISERROR(FIND("+",H1788,1))),RIGHT(H1788,2),IF(AND(LEN(H1788)=3,ISERROR(FIND("-",H1788,1))),LEFT(H1788,2),H1788))</f>
        <v>54</v>
      </c>
      <c r="N1788" s="13" t="str">
        <f>SUBSTITUTE(H1788,"+","-")</f>
        <v>50-54</v>
      </c>
      <c r="O1788" s="3">
        <f t="shared" si="191"/>
        <v>5</v>
      </c>
      <c r="P1788" s="3">
        <f t="shared" si="192"/>
        <v>3</v>
      </c>
      <c r="Q1788" s="7">
        <f t="shared" si="193"/>
        <v>50</v>
      </c>
      <c r="R1788" s="7">
        <f t="shared" si="194"/>
        <v>54</v>
      </c>
      <c r="S1788" s="13" t="e">
        <f>VLOOKUP(A1788,history!$B:$F,2,0)</f>
        <v>#N/A</v>
      </c>
      <c r="T1788" s="13">
        <f>VLOOKUP($C1788,日期!$A:$D,3,0)</f>
        <v>5</v>
      </c>
      <c r="U1788" s="13">
        <f>VLOOKUP($C1788,日期!$A:$D,4,0)</f>
        <v>1</v>
      </c>
      <c r="V1788" s="65">
        <f t="shared" si="195"/>
        <v>44317</v>
      </c>
      <c r="W1788" s="13" t="s">
        <v>3352</v>
      </c>
    </row>
    <row r="1789" spans="1:23" ht="15">
      <c r="A1789" s="15">
        <v>2535</v>
      </c>
      <c r="B1789" s="15">
        <v>2021</v>
      </c>
      <c r="C1789" s="13" t="s">
        <v>9</v>
      </c>
      <c r="D1789" s="15">
        <v>19</v>
      </c>
      <c r="E1789" s="13" t="s">
        <v>24</v>
      </c>
      <c r="F1789" s="13" t="s">
        <v>11</v>
      </c>
      <c r="G1789" s="13" t="s">
        <v>25</v>
      </c>
      <c r="H1789" s="13" t="s">
        <v>31</v>
      </c>
      <c r="I1789" s="3">
        <f t="shared" si="189"/>
        <v>25</v>
      </c>
      <c r="J1789" s="7">
        <f t="shared" si="190"/>
        <v>29</v>
      </c>
      <c r="K1789" s="3">
        <f>LEN(H1789)</f>
        <v>5</v>
      </c>
      <c r="L1789" s="13" t="str">
        <f>IF(OR(AND(LEN(H1789&gt;3),ISERROR(FIND("-",H1789,1))),AND(LEN(H1789)&gt;3,ISERROR(FIND("+",H1789,1)))),LEFT(H1789,2),H1789)</f>
        <v>25</v>
      </c>
      <c r="M1789" s="13" t="str">
        <f>IF(AND(LEN(H1789&gt;3),ISERROR(FIND("+",H1789,1))),RIGHT(H1789,2),IF(AND(LEN(H1789)=3,ISERROR(FIND("-",H1789,1))),LEFT(H1789,2),H1789))</f>
        <v>29</v>
      </c>
      <c r="N1789" s="13" t="str">
        <f>SUBSTITUTE(H1789,"+","-")</f>
        <v>25-29</v>
      </c>
      <c r="O1789" s="3">
        <f t="shared" si="191"/>
        <v>5</v>
      </c>
      <c r="P1789" s="3">
        <f t="shared" si="192"/>
        <v>3</v>
      </c>
      <c r="Q1789" s="7">
        <f t="shared" si="193"/>
        <v>25</v>
      </c>
      <c r="R1789" s="7">
        <f t="shared" si="194"/>
        <v>29</v>
      </c>
      <c r="S1789" s="13" t="e">
        <f>VLOOKUP(A1789,history!$B:$F,2,0)</f>
        <v>#N/A</v>
      </c>
      <c r="T1789" s="13">
        <f>VLOOKUP($C1789,日期!$A:$D,3,0)</f>
        <v>5</v>
      </c>
      <c r="U1789" s="13">
        <f>VLOOKUP($C1789,日期!$A:$D,4,0)</f>
        <v>1</v>
      </c>
      <c r="V1789" s="65">
        <f t="shared" si="195"/>
        <v>44317</v>
      </c>
      <c r="W1789" s="13" t="s">
        <v>3353</v>
      </c>
    </row>
    <row r="1790" spans="1:23" ht="15">
      <c r="A1790" s="15">
        <v>2534</v>
      </c>
      <c r="B1790" s="15">
        <v>2021</v>
      </c>
      <c r="C1790" s="13" t="s">
        <v>9</v>
      </c>
      <c r="D1790" s="15">
        <v>19</v>
      </c>
      <c r="E1790" s="13" t="s">
        <v>14</v>
      </c>
      <c r="F1790" s="13" t="s">
        <v>11</v>
      </c>
      <c r="G1790" s="13" t="s">
        <v>12</v>
      </c>
      <c r="H1790" s="13" t="s">
        <v>26</v>
      </c>
      <c r="I1790" s="3">
        <f t="shared" si="189"/>
        <v>30</v>
      </c>
      <c r="J1790" s="7">
        <f t="shared" si="190"/>
        <v>34</v>
      </c>
      <c r="K1790" s="3">
        <f>LEN(H1790)</f>
        <v>5</v>
      </c>
      <c r="L1790" s="13" t="str">
        <f>IF(OR(AND(LEN(H1790&gt;3),ISERROR(FIND("-",H1790,1))),AND(LEN(H1790)&gt;3,ISERROR(FIND("+",H1790,1)))),LEFT(H1790,2),H1790)</f>
        <v>30</v>
      </c>
      <c r="M1790" s="13" t="str">
        <f>IF(AND(LEN(H1790&gt;3),ISERROR(FIND("+",H1790,1))),RIGHT(H1790,2),IF(AND(LEN(H1790)=3,ISERROR(FIND("-",H1790,1))),LEFT(H1790,2),H1790))</f>
        <v>34</v>
      </c>
      <c r="N1790" s="13" t="str">
        <f>SUBSTITUTE(H1790,"+","-")</f>
        <v>30-34</v>
      </c>
      <c r="O1790" s="3">
        <f t="shared" si="191"/>
        <v>5</v>
      </c>
      <c r="P1790" s="3">
        <f t="shared" si="192"/>
        <v>3</v>
      </c>
      <c r="Q1790" s="7">
        <f t="shared" si="193"/>
        <v>30</v>
      </c>
      <c r="R1790" s="7">
        <f t="shared" si="194"/>
        <v>34</v>
      </c>
      <c r="S1790" s="13" t="e">
        <f>VLOOKUP(A1790,history!$B:$F,2,0)</f>
        <v>#N/A</v>
      </c>
      <c r="T1790" s="13">
        <f>VLOOKUP($C1790,日期!$A:$D,3,0)</f>
        <v>5</v>
      </c>
      <c r="U1790" s="13">
        <f>VLOOKUP($C1790,日期!$A:$D,4,0)</f>
        <v>1</v>
      </c>
      <c r="V1790" s="65">
        <f t="shared" si="195"/>
        <v>44317</v>
      </c>
      <c r="W1790" s="13" t="s">
        <v>3354</v>
      </c>
    </row>
    <row r="1791" spans="1:23" ht="15">
      <c r="A1791" s="15">
        <v>2533</v>
      </c>
      <c r="B1791" s="15">
        <v>2021</v>
      </c>
      <c r="C1791" s="13" t="s">
        <v>9</v>
      </c>
      <c r="D1791" s="15">
        <v>19</v>
      </c>
      <c r="E1791" s="13" t="s">
        <v>14</v>
      </c>
      <c r="F1791" s="13" t="s">
        <v>17</v>
      </c>
      <c r="G1791" s="13" t="s">
        <v>12</v>
      </c>
      <c r="H1791" s="13" t="s">
        <v>29</v>
      </c>
      <c r="I1791" s="3">
        <f t="shared" si="189"/>
        <v>40</v>
      </c>
      <c r="J1791" s="7">
        <f t="shared" si="190"/>
        <v>44</v>
      </c>
      <c r="K1791" s="3">
        <f>LEN(H1791)</f>
        <v>5</v>
      </c>
      <c r="L1791" s="13" t="str">
        <f>IF(OR(AND(LEN(H1791&gt;3),ISERROR(FIND("-",H1791,1))),AND(LEN(H1791)&gt;3,ISERROR(FIND("+",H1791,1)))),LEFT(H1791,2),H1791)</f>
        <v>40</v>
      </c>
      <c r="M1791" s="13" t="str">
        <f>IF(AND(LEN(H1791&gt;3),ISERROR(FIND("+",H1791,1))),RIGHT(H1791,2),IF(AND(LEN(H1791)=3,ISERROR(FIND("-",H1791,1))),LEFT(H1791,2),H1791))</f>
        <v>44</v>
      </c>
      <c r="N1791" s="13" t="str">
        <f>SUBSTITUTE(H1791,"+","-")</f>
        <v>40-44</v>
      </c>
      <c r="O1791" s="3">
        <f t="shared" si="191"/>
        <v>5</v>
      </c>
      <c r="P1791" s="3">
        <f t="shared" si="192"/>
        <v>3</v>
      </c>
      <c r="Q1791" s="7">
        <f t="shared" si="193"/>
        <v>40</v>
      </c>
      <c r="R1791" s="7">
        <f t="shared" si="194"/>
        <v>44</v>
      </c>
      <c r="S1791" s="13" t="e">
        <f>VLOOKUP(A1791,history!$B:$F,2,0)</f>
        <v>#N/A</v>
      </c>
      <c r="T1791" s="13">
        <f>VLOOKUP($C1791,日期!$A:$D,3,0)</f>
        <v>5</v>
      </c>
      <c r="U1791" s="13">
        <f>VLOOKUP($C1791,日期!$A:$D,4,0)</f>
        <v>1</v>
      </c>
      <c r="V1791" s="65">
        <f t="shared" si="195"/>
        <v>44317</v>
      </c>
      <c r="W1791" s="13" t="s">
        <v>3355</v>
      </c>
    </row>
    <row r="1792" spans="1:23" ht="15">
      <c r="A1792" s="15">
        <v>2532</v>
      </c>
      <c r="B1792" s="15">
        <v>2021</v>
      </c>
      <c r="C1792" s="13" t="s">
        <v>9</v>
      </c>
      <c r="D1792" s="15">
        <v>19</v>
      </c>
      <c r="E1792" s="13" t="s">
        <v>10</v>
      </c>
      <c r="F1792" s="13" t="s">
        <v>11</v>
      </c>
      <c r="G1792" s="13" t="s">
        <v>12</v>
      </c>
      <c r="H1792" s="13" t="s">
        <v>35</v>
      </c>
      <c r="I1792" s="3">
        <f t="shared" si="189"/>
        <v>55</v>
      </c>
      <c r="J1792" s="7">
        <f t="shared" si="190"/>
        <v>59</v>
      </c>
      <c r="K1792" s="3">
        <f>LEN(H1792)</f>
        <v>5</v>
      </c>
      <c r="L1792" s="13" t="str">
        <f>IF(OR(AND(LEN(H1792&gt;3),ISERROR(FIND("-",H1792,1))),AND(LEN(H1792)&gt;3,ISERROR(FIND("+",H1792,1)))),LEFT(H1792,2),H1792)</f>
        <v>55</v>
      </c>
      <c r="M1792" s="13" t="str">
        <f>IF(AND(LEN(H1792&gt;3),ISERROR(FIND("+",H1792,1))),RIGHT(H1792,2),IF(AND(LEN(H1792)=3,ISERROR(FIND("-",H1792,1))),LEFT(H1792,2),H1792))</f>
        <v>59</v>
      </c>
      <c r="N1792" s="13" t="str">
        <f>SUBSTITUTE(H1792,"+","-")</f>
        <v>55-59</v>
      </c>
      <c r="O1792" s="3">
        <f t="shared" si="191"/>
        <v>5</v>
      </c>
      <c r="P1792" s="3">
        <f t="shared" si="192"/>
        <v>3</v>
      </c>
      <c r="Q1792" s="7">
        <f t="shared" si="193"/>
        <v>55</v>
      </c>
      <c r="R1792" s="7">
        <f t="shared" si="194"/>
        <v>59</v>
      </c>
      <c r="S1792" s="13" t="e">
        <f>VLOOKUP(A1792,history!$B:$F,2,0)</f>
        <v>#N/A</v>
      </c>
      <c r="T1792" s="13">
        <f>VLOOKUP($C1792,日期!$A:$D,3,0)</f>
        <v>5</v>
      </c>
      <c r="U1792" s="13">
        <f>VLOOKUP($C1792,日期!$A:$D,4,0)</f>
        <v>1</v>
      </c>
      <c r="V1792" s="65">
        <f t="shared" si="195"/>
        <v>44317</v>
      </c>
      <c r="W1792" s="13" t="s">
        <v>3356</v>
      </c>
    </row>
    <row r="1793" spans="1:23" ht="15">
      <c r="A1793" s="15">
        <v>2531</v>
      </c>
      <c r="B1793" s="15">
        <v>2021</v>
      </c>
      <c r="C1793" s="13" t="s">
        <v>9</v>
      </c>
      <c r="D1793" s="15">
        <v>19</v>
      </c>
      <c r="E1793" s="13" t="s">
        <v>10</v>
      </c>
      <c r="F1793" s="13" t="s">
        <v>17</v>
      </c>
      <c r="G1793" s="13" t="s">
        <v>12</v>
      </c>
      <c r="H1793" s="13" t="s">
        <v>37</v>
      </c>
      <c r="I1793" s="3">
        <f t="shared" si="189"/>
        <v>50</v>
      </c>
      <c r="J1793" s="7">
        <f t="shared" si="190"/>
        <v>54</v>
      </c>
      <c r="K1793" s="3">
        <f>LEN(H1793)</f>
        <v>5</v>
      </c>
      <c r="L1793" s="13" t="str">
        <f>IF(OR(AND(LEN(H1793&gt;3),ISERROR(FIND("-",H1793,1))),AND(LEN(H1793)&gt;3,ISERROR(FIND("+",H1793,1)))),LEFT(H1793,2),H1793)</f>
        <v>50</v>
      </c>
      <c r="M1793" s="13" t="str">
        <f>IF(AND(LEN(H1793&gt;3),ISERROR(FIND("+",H1793,1))),RIGHT(H1793,2),IF(AND(LEN(H1793)=3,ISERROR(FIND("-",H1793,1))),LEFT(H1793,2),H1793))</f>
        <v>54</v>
      </c>
      <c r="N1793" s="13" t="str">
        <f>SUBSTITUTE(H1793,"+","-")</f>
        <v>50-54</v>
      </c>
      <c r="O1793" s="3">
        <f t="shared" si="191"/>
        <v>5</v>
      </c>
      <c r="P1793" s="3">
        <f t="shared" si="192"/>
        <v>3</v>
      </c>
      <c r="Q1793" s="7">
        <f t="shared" si="193"/>
        <v>50</v>
      </c>
      <c r="R1793" s="7">
        <f t="shared" si="194"/>
        <v>54</v>
      </c>
      <c r="S1793" s="13" t="e">
        <f>VLOOKUP(A1793,history!$B:$F,2,0)</f>
        <v>#N/A</v>
      </c>
      <c r="T1793" s="13">
        <f>VLOOKUP($C1793,日期!$A:$D,3,0)</f>
        <v>5</v>
      </c>
      <c r="U1793" s="13">
        <f>VLOOKUP($C1793,日期!$A:$D,4,0)</f>
        <v>1</v>
      </c>
      <c r="V1793" s="65">
        <f t="shared" si="195"/>
        <v>44317</v>
      </c>
      <c r="W1793" s="13" t="s">
        <v>3357</v>
      </c>
    </row>
    <row r="1794" spans="1:23" ht="15">
      <c r="A1794" s="15">
        <v>2530</v>
      </c>
      <c r="B1794" s="15">
        <v>2021</v>
      </c>
      <c r="C1794" s="13" t="s">
        <v>9</v>
      </c>
      <c r="D1794" s="15">
        <v>19</v>
      </c>
      <c r="E1794" s="13" t="s">
        <v>24</v>
      </c>
      <c r="F1794" s="13" t="s">
        <v>11</v>
      </c>
      <c r="G1794" s="13" t="s">
        <v>25</v>
      </c>
      <c r="H1794" s="13" t="s">
        <v>31</v>
      </c>
      <c r="I1794" s="3">
        <f t="shared" si="189"/>
        <v>25</v>
      </c>
      <c r="J1794" s="7">
        <f t="shared" si="190"/>
        <v>29</v>
      </c>
      <c r="K1794" s="3">
        <f>LEN(H1794)</f>
        <v>5</v>
      </c>
      <c r="L1794" s="13" t="str">
        <f>IF(OR(AND(LEN(H1794&gt;3),ISERROR(FIND("-",H1794,1))),AND(LEN(H1794)&gt;3,ISERROR(FIND("+",H1794,1)))),LEFT(H1794,2),H1794)</f>
        <v>25</v>
      </c>
      <c r="M1794" s="13" t="str">
        <f>IF(AND(LEN(H1794&gt;3),ISERROR(FIND("+",H1794,1))),RIGHT(H1794,2),IF(AND(LEN(H1794)=3,ISERROR(FIND("-",H1794,1))),LEFT(H1794,2),H1794))</f>
        <v>29</v>
      </c>
      <c r="N1794" s="13" t="str">
        <f>SUBSTITUTE(H1794,"+","-")</f>
        <v>25-29</v>
      </c>
      <c r="O1794" s="3">
        <f t="shared" si="191"/>
        <v>5</v>
      </c>
      <c r="P1794" s="3">
        <f t="shared" si="192"/>
        <v>3</v>
      </c>
      <c r="Q1794" s="7">
        <f t="shared" si="193"/>
        <v>25</v>
      </c>
      <c r="R1794" s="7">
        <f t="shared" si="194"/>
        <v>29</v>
      </c>
      <c r="S1794" s="13" t="e">
        <f>VLOOKUP(A1794,history!$B:$F,2,0)</f>
        <v>#N/A</v>
      </c>
      <c r="T1794" s="13">
        <f>VLOOKUP($C1794,日期!$A:$D,3,0)</f>
        <v>5</v>
      </c>
      <c r="U1794" s="13">
        <f>VLOOKUP($C1794,日期!$A:$D,4,0)</f>
        <v>1</v>
      </c>
      <c r="V1794" s="65">
        <f t="shared" si="195"/>
        <v>44317</v>
      </c>
      <c r="W1794" s="13" t="s">
        <v>3358</v>
      </c>
    </row>
    <row r="1795" spans="1:23" ht="15">
      <c r="A1795" s="15">
        <v>2529</v>
      </c>
      <c r="B1795" s="15">
        <v>2021</v>
      </c>
      <c r="C1795" s="13" t="s">
        <v>9</v>
      </c>
      <c r="D1795" s="15">
        <v>19</v>
      </c>
      <c r="E1795" s="13" t="s">
        <v>14</v>
      </c>
      <c r="F1795" s="13" t="s">
        <v>11</v>
      </c>
      <c r="G1795" s="13" t="s">
        <v>12</v>
      </c>
      <c r="H1795" s="13" t="s">
        <v>31</v>
      </c>
      <c r="I1795" s="3">
        <f t="shared" ref="I1795:I1858" si="196">VALUE(IF(LEN(H1795)&gt;=3,LEFT(H1795,2),H1795))</f>
        <v>25</v>
      </c>
      <c r="J1795" s="7">
        <f t="shared" ref="J1795:J1858" si="197">VALUE(IF(LEN(H1795)=5,RIGHT(H1795,2),LEFT(H1795,2)))</f>
        <v>29</v>
      </c>
      <c r="K1795" s="3">
        <f>LEN(H1795)</f>
        <v>5</v>
      </c>
      <c r="L1795" s="13" t="str">
        <f>IF(OR(AND(LEN(H1795&gt;3),ISERROR(FIND("-",H1795,1))),AND(LEN(H1795)&gt;3,ISERROR(FIND("+",H1795,1)))),LEFT(H1795,2),H1795)</f>
        <v>25</v>
      </c>
      <c r="M1795" s="13" t="str">
        <f>IF(AND(LEN(H1795&gt;3),ISERROR(FIND("+",H1795,1))),RIGHT(H1795,2),IF(AND(LEN(H1795)=3,ISERROR(FIND("-",H1795,1))),LEFT(H1795,2),H1795))</f>
        <v>29</v>
      </c>
      <c r="N1795" s="13" t="str">
        <f>SUBSTITUTE(H1795,"+","-")</f>
        <v>25-29</v>
      </c>
      <c r="O1795" s="3">
        <f t="shared" ref="O1795:O1858" si="198">LEN(N1795)</f>
        <v>5</v>
      </c>
      <c r="P1795" s="3">
        <f t="shared" ref="P1795:P1858" si="199">FIND("-",N1795,1)</f>
        <v>3</v>
      </c>
      <c r="Q1795" s="7">
        <f t="shared" ref="Q1795:Q1858" si="200">VALUE(IF(ISERROR(FIND("-",N1795,1)),N1795,LEFT(N1795,FIND("-",N1795,1)-1)))</f>
        <v>25</v>
      </c>
      <c r="R1795" s="7">
        <f t="shared" ref="R1795:R1858" si="201">VALUE(IF(ISERROR(FIND("-",N1795,1)),N1795,IF(AND(FIND("-",N1795,1)=3,LEN(N1795)=3),LEFT(N1795,2),RIGHT(N1795,FIND("-",N1795,1)-1))))</f>
        <v>29</v>
      </c>
      <c r="S1795" s="13" t="e">
        <f>VLOOKUP(A1795,history!$B:$F,2,0)</f>
        <v>#N/A</v>
      </c>
      <c r="T1795" s="13">
        <f>VLOOKUP($C1795,日期!$A:$D,3,0)</f>
        <v>5</v>
      </c>
      <c r="U1795" s="13">
        <f>VLOOKUP($C1795,日期!$A:$D,4,0)</f>
        <v>1</v>
      </c>
      <c r="V1795" s="65">
        <f t="shared" ref="V1795:V1858" si="202">DATE(B1795,T1795,U1795)</f>
        <v>44317</v>
      </c>
      <c r="W1795" s="13" t="s">
        <v>3359</v>
      </c>
    </row>
    <row r="1796" spans="1:23" ht="15">
      <c r="A1796" s="15">
        <v>2528</v>
      </c>
      <c r="B1796" s="15">
        <v>2021</v>
      </c>
      <c r="C1796" s="13" t="s">
        <v>9</v>
      </c>
      <c r="D1796" s="15">
        <v>19</v>
      </c>
      <c r="E1796" s="13" t="s">
        <v>14</v>
      </c>
      <c r="F1796" s="13" t="s">
        <v>17</v>
      </c>
      <c r="G1796" s="13" t="s">
        <v>12</v>
      </c>
      <c r="H1796" s="13" t="s">
        <v>29</v>
      </c>
      <c r="I1796" s="3">
        <f t="shared" si="196"/>
        <v>40</v>
      </c>
      <c r="J1796" s="7">
        <f t="shared" si="197"/>
        <v>44</v>
      </c>
      <c r="K1796" s="3">
        <f>LEN(H1796)</f>
        <v>5</v>
      </c>
      <c r="L1796" s="13" t="str">
        <f>IF(OR(AND(LEN(H1796&gt;3),ISERROR(FIND("-",H1796,1))),AND(LEN(H1796)&gt;3,ISERROR(FIND("+",H1796,1)))),LEFT(H1796,2),H1796)</f>
        <v>40</v>
      </c>
      <c r="M1796" s="13" t="str">
        <f>IF(AND(LEN(H1796&gt;3),ISERROR(FIND("+",H1796,1))),RIGHT(H1796,2),IF(AND(LEN(H1796)=3,ISERROR(FIND("-",H1796,1))),LEFT(H1796,2),H1796))</f>
        <v>44</v>
      </c>
      <c r="N1796" s="13" t="str">
        <f>SUBSTITUTE(H1796,"+","-")</f>
        <v>40-44</v>
      </c>
      <c r="O1796" s="3">
        <f t="shared" si="198"/>
        <v>5</v>
      </c>
      <c r="P1796" s="3">
        <f t="shared" si="199"/>
        <v>3</v>
      </c>
      <c r="Q1796" s="7">
        <f t="shared" si="200"/>
        <v>40</v>
      </c>
      <c r="R1796" s="7">
        <f t="shared" si="201"/>
        <v>44</v>
      </c>
      <c r="S1796" s="13" t="e">
        <f>VLOOKUP(A1796,history!$B:$F,2,0)</f>
        <v>#N/A</v>
      </c>
      <c r="T1796" s="13">
        <f>VLOOKUP($C1796,日期!$A:$D,3,0)</f>
        <v>5</v>
      </c>
      <c r="U1796" s="13">
        <f>VLOOKUP($C1796,日期!$A:$D,4,0)</f>
        <v>1</v>
      </c>
      <c r="V1796" s="65">
        <f t="shared" si="202"/>
        <v>44317</v>
      </c>
      <c r="W1796" s="13" t="s">
        <v>3360</v>
      </c>
    </row>
    <row r="1797" spans="1:23" ht="15">
      <c r="A1797" s="15">
        <v>2527</v>
      </c>
      <c r="B1797" s="15">
        <v>2021</v>
      </c>
      <c r="C1797" s="13" t="s">
        <v>9</v>
      </c>
      <c r="D1797" s="15">
        <v>19</v>
      </c>
      <c r="E1797" s="13" t="s">
        <v>10</v>
      </c>
      <c r="F1797" s="13" t="s">
        <v>11</v>
      </c>
      <c r="G1797" s="13" t="s">
        <v>12</v>
      </c>
      <c r="H1797" s="13" t="s">
        <v>35</v>
      </c>
      <c r="I1797" s="3">
        <f t="shared" si="196"/>
        <v>55</v>
      </c>
      <c r="J1797" s="7">
        <f t="shared" si="197"/>
        <v>59</v>
      </c>
      <c r="K1797" s="3">
        <f>LEN(H1797)</f>
        <v>5</v>
      </c>
      <c r="L1797" s="13" t="str">
        <f>IF(OR(AND(LEN(H1797&gt;3),ISERROR(FIND("-",H1797,1))),AND(LEN(H1797)&gt;3,ISERROR(FIND("+",H1797,1)))),LEFT(H1797,2),H1797)</f>
        <v>55</v>
      </c>
      <c r="M1797" s="13" t="str">
        <f>IF(AND(LEN(H1797&gt;3),ISERROR(FIND("+",H1797,1))),RIGHT(H1797,2),IF(AND(LEN(H1797)=3,ISERROR(FIND("-",H1797,1))),LEFT(H1797,2),H1797))</f>
        <v>59</v>
      </c>
      <c r="N1797" s="13" t="str">
        <f>SUBSTITUTE(H1797,"+","-")</f>
        <v>55-59</v>
      </c>
      <c r="O1797" s="3">
        <f t="shared" si="198"/>
        <v>5</v>
      </c>
      <c r="P1797" s="3">
        <f t="shared" si="199"/>
        <v>3</v>
      </c>
      <c r="Q1797" s="7">
        <f t="shared" si="200"/>
        <v>55</v>
      </c>
      <c r="R1797" s="7">
        <f t="shared" si="201"/>
        <v>59</v>
      </c>
      <c r="S1797" s="13" t="e">
        <f>VLOOKUP(A1797,history!$B:$F,2,0)</f>
        <v>#N/A</v>
      </c>
      <c r="T1797" s="13">
        <f>VLOOKUP($C1797,日期!$A:$D,3,0)</f>
        <v>5</v>
      </c>
      <c r="U1797" s="13">
        <f>VLOOKUP($C1797,日期!$A:$D,4,0)</f>
        <v>1</v>
      </c>
      <c r="V1797" s="65">
        <f t="shared" si="202"/>
        <v>44317</v>
      </c>
      <c r="W1797" s="13" t="s">
        <v>3361</v>
      </c>
    </row>
    <row r="1798" spans="1:23" ht="15">
      <c r="A1798" s="15">
        <v>2526</v>
      </c>
      <c r="B1798" s="15">
        <v>2021</v>
      </c>
      <c r="C1798" s="13" t="s">
        <v>9</v>
      </c>
      <c r="D1798" s="15">
        <v>19</v>
      </c>
      <c r="E1798" s="13" t="s">
        <v>10</v>
      </c>
      <c r="F1798" s="13" t="s">
        <v>17</v>
      </c>
      <c r="G1798" s="13" t="s">
        <v>12</v>
      </c>
      <c r="H1798" s="13" t="s">
        <v>37</v>
      </c>
      <c r="I1798" s="3">
        <f t="shared" si="196"/>
        <v>50</v>
      </c>
      <c r="J1798" s="7">
        <f t="shared" si="197"/>
        <v>54</v>
      </c>
      <c r="K1798" s="3">
        <f>LEN(H1798)</f>
        <v>5</v>
      </c>
      <c r="L1798" s="13" t="str">
        <f>IF(OR(AND(LEN(H1798&gt;3),ISERROR(FIND("-",H1798,1))),AND(LEN(H1798)&gt;3,ISERROR(FIND("+",H1798,1)))),LEFT(H1798,2),H1798)</f>
        <v>50</v>
      </c>
      <c r="M1798" s="13" t="str">
        <f>IF(AND(LEN(H1798&gt;3),ISERROR(FIND("+",H1798,1))),RIGHT(H1798,2),IF(AND(LEN(H1798)=3,ISERROR(FIND("-",H1798,1))),LEFT(H1798,2),H1798))</f>
        <v>54</v>
      </c>
      <c r="N1798" s="13" t="str">
        <f>SUBSTITUTE(H1798,"+","-")</f>
        <v>50-54</v>
      </c>
      <c r="O1798" s="3">
        <f t="shared" si="198"/>
        <v>5</v>
      </c>
      <c r="P1798" s="3">
        <f t="shared" si="199"/>
        <v>3</v>
      </c>
      <c r="Q1798" s="7">
        <f t="shared" si="200"/>
        <v>50</v>
      </c>
      <c r="R1798" s="7">
        <f t="shared" si="201"/>
        <v>54</v>
      </c>
      <c r="S1798" s="13" t="e">
        <f>VLOOKUP(A1798,history!$B:$F,2,0)</f>
        <v>#N/A</v>
      </c>
      <c r="T1798" s="13">
        <f>VLOOKUP($C1798,日期!$A:$D,3,0)</f>
        <v>5</v>
      </c>
      <c r="U1798" s="13">
        <f>VLOOKUP($C1798,日期!$A:$D,4,0)</f>
        <v>1</v>
      </c>
      <c r="V1798" s="65">
        <f t="shared" si="202"/>
        <v>44317</v>
      </c>
      <c r="W1798" s="13" t="s">
        <v>3362</v>
      </c>
    </row>
    <row r="1799" spans="1:23" ht="15">
      <c r="A1799" s="15">
        <v>2525</v>
      </c>
      <c r="B1799" s="15">
        <v>2021</v>
      </c>
      <c r="C1799" s="13" t="s">
        <v>9</v>
      </c>
      <c r="D1799" s="15">
        <v>19</v>
      </c>
      <c r="E1799" s="13" t="s">
        <v>24</v>
      </c>
      <c r="F1799" s="13" t="s">
        <v>11</v>
      </c>
      <c r="G1799" s="13" t="s">
        <v>25</v>
      </c>
      <c r="H1799" s="13" t="s">
        <v>13</v>
      </c>
      <c r="I1799" s="3">
        <f t="shared" si="196"/>
        <v>20</v>
      </c>
      <c r="J1799" s="7">
        <f t="shared" si="197"/>
        <v>24</v>
      </c>
      <c r="K1799" s="3">
        <f>LEN(H1799)</f>
        <v>5</v>
      </c>
      <c r="L1799" s="13" t="str">
        <f>IF(OR(AND(LEN(H1799&gt;3),ISERROR(FIND("-",H1799,1))),AND(LEN(H1799)&gt;3,ISERROR(FIND("+",H1799,1)))),LEFT(H1799,2),H1799)</f>
        <v>20</v>
      </c>
      <c r="M1799" s="13" t="str">
        <f>IF(AND(LEN(H1799&gt;3),ISERROR(FIND("+",H1799,1))),RIGHT(H1799,2),IF(AND(LEN(H1799)=3,ISERROR(FIND("-",H1799,1))),LEFT(H1799,2),H1799))</f>
        <v>24</v>
      </c>
      <c r="N1799" s="13" t="str">
        <f>SUBSTITUTE(H1799,"+","-")</f>
        <v>20-24</v>
      </c>
      <c r="O1799" s="3">
        <f t="shared" si="198"/>
        <v>5</v>
      </c>
      <c r="P1799" s="3">
        <f t="shared" si="199"/>
        <v>3</v>
      </c>
      <c r="Q1799" s="7">
        <f t="shared" si="200"/>
        <v>20</v>
      </c>
      <c r="R1799" s="7">
        <f t="shared" si="201"/>
        <v>24</v>
      </c>
      <c r="S1799" s="13" t="e">
        <f>VLOOKUP(A1799,history!$B:$F,2,0)</f>
        <v>#N/A</v>
      </c>
      <c r="T1799" s="13">
        <f>VLOOKUP($C1799,日期!$A:$D,3,0)</f>
        <v>5</v>
      </c>
      <c r="U1799" s="13">
        <f>VLOOKUP($C1799,日期!$A:$D,4,0)</f>
        <v>1</v>
      </c>
      <c r="V1799" s="65">
        <f t="shared" si="202"/>
        <v>44317</v>
      </c>
      <c r="W1799" s="13" t="s">
        <v>3363</v>
      </c>
    </row>
    <row r="1800" spans="1:23" ht="15">
      <c r="A1800" s="15">
        <v>2524</v>
      </c>
      <c r="B1800" s="15">
        <v>2021</v>
      </c>
      <c r="C1800" s="13" t="s">
        <v>9</v>
      </c>
      <c r="D1800" s="15">
        <v>19</v>
      </c>
      <c r="E1800" s="13" t="s">
        <v>14</v>
      </c>
      <c r="F1800" s="13" t="s">
        <v>11</v>
      </c>
      <c r="G1800" s="13" t="s">
        <v>12</v>
      </c>
      <c r="H1800" s="13" t="s">
        <v>31</v>
      </c>
      <c r="I1800" s="3">
        <f t="shared" si="196"/>
        <v>25</v>
      </c>
      <c r="J1800" s="7">
        <f t="shared" si="197"/>
        <v>29</v>
      </c>
      <c r="K1800" s="3">
        <f>LEN(H1800)</f>
        <v>5</v>
      </c>
      <c r="L1800" s="13" t="str">
        <f>IF(OR(AND(LEN(H1800&gt;3),ISERROR(FIND("-",H1800,1))),AND(LEN(H1800)&gt;3,ISERROR(FIND("+",H1800,1)))),LEFT(H1800,2),H1800)</f>
        <v>25</v>
      </c>
      <c r="M1800" s="13" t="str">
        <f>IF(AND(LEN(H1800&gt;3),ISERROR(FIND("+",H1800,1))),RIGHT(H1800,2),IF(AND(LEN(H1800)=3,ISERROR(FIND("-",H1800,1))),LEFT(H1800,2),H1800))</f>
        <v>29</v>
      </c>
      <c r="N1800" s="13" t="str">
        <f>SUBSTITUTE(H1800,"+","-")</f>
        <v>25-29</v>
      </c>
      <c r="O1800" s="3">
        <f t="shared" si="198"/>
        <v>5</v>
      </c>
      <c r="P1800" s="3">
        <f t="shared" si="199"/>
        <v>3</v>
      </c>
      <c r="Q1800" s="7">
        <f t="shared" si="200"/>
        <v>25</v>
      </c>
      <c r="R1800" s="7">
        <f t="shared" si="201"/>
        <v>29</v>
      </c>
      <c r="S1800" s="13" t="e">
        <f>VLOOKUP(A1800,history!$B:$F,2,0)</f>
        <v>#N/A</v>
      </c>
      <c r="T1800" s="13">
        <f>VLOOKUP($C1800,日期!$A:$D,3,0)</f>
        <v>5</v>
      </c>
      <c r="U1800" s="13">
        <f>VLOOKUP($C1800,日期!$A:$D,4,0)</f>
        <v>1</v>
      </c>
      <c r="V1800" s="65">
        <f t="shared" si="202"/>
        <v>44317</v>
      </c>
      <c r="W1800" s="13" t="s">
        <v>3364</v>
      </c>
    </row>
    <row r="1801" spans="1:23" ht="15">
      <c r="A1801" s="15">
        <v>2523</v>
      </c>
      <c r="B1801" s="15">
        <v>2021</v>
      </c>
      <c r="C1801" s="13" t="s">
        <v>9</v>
      </c>
      <c r="D1801" s="15">
        <v>19</v>
      </c>
      <c r="E1801" s="13" t="s">
        <v>14</v>
      </c>
      <c r="F1801" s="13" t="s">
        <v>17</v>
      </c>
      <c r="G1801" s="13" t="s">
        <v>12</v>
      </c>
      <c r="H1801" s="13" t="s">
        <v>29</v>
      </c>
      <c r="I1801" s="3">
        <f t="shared" si="196"/>
        <v>40</v>
      </c>
      <c r="J1801" s="7">
        <f t="shared" si="197"/>
        <v>44</v>
      </c>
      <c r="K1801" s="3">
        <f>LEN(H1801)</f>
        <v>5</v>
      </c>
      <c r="L1801" s="13" t="str">
        <f>IF(OR(AND(LEN(H1801&gt;3),ISERROR(FIND("-",H1801,1))),AND(LEN(H1801)&gt;3,ISERROR(FIND("+",H1801,1)))),LEFT(H1801,2),H1801)</f>
        <v>40</v>
      </c>
      <c r="M1801" s="13" t="str">
        <f>IF(AND(LEN(H1801&gt;3),ISERROR(FIND("+",H1801,1))),RIGHT(H1801,2),IF(AND(LEN(H1801)=3,ISERROR(FIND("-",H1801,1))),LEFT(H1801,2),H1801))</f>
        <v>44</v>
      </c>
      <c r="N1801" s="13" t="str">
        <f>SUBSTITUTE(H1801,"+","-")</f>
        <v>40-44</v>
      </c>
      <c r="O1801" s="3">
        <f t="shared" si="198"/>
        <v>5</v>
      </c>
      <c r="P1801" s="3">
        <f t="shared" si="199"/>
        <v>3</v>
      </c>
      <c r="Q1801" s="7">
        <f t="shared" si="200"/>
        <v>40</v>
      </c>
      <c r="R1801" s="7">
        <f t="shared" si="201"/>
        <v>44</v>
      </c>
      <c r="S1801" s="13" t="e">
        <f>VLOOKUP(A1801,history!$B:$F,2,0)</f>
        <v>#N/A</v>
      </c>
      <c r="T1801" s="13">
        <f>VLOOKUP($C1801,日期!$A:$D,3,0)</f>
        <v>5</v>
      </c>
      <c r="U1801" s="13">
        <f>VLOOKUP($C1801,日期!$A:$D,4,0)</f>
        <v>1</v>
      </c>
      <c r="V1801" s="65">
        <f t="shared" si="202"/>
        <v>44317</v>
      </c>
      <c r="W1801" s="13" t="s">
        <v>3365</v>
      </c>
    </row>
    <row r="1802" spans="1:23" ht="15">
      <c r="A1802" s="15">
        <v>2522</v>
      </c>
      <c r="B1802" s="15">
        <v>2021</v>
      </c>
      <c r="C1802" s="13" t="s">
        <v>9</v>
      </c>
      <c r="D1802" s="15">
        <v>19</v>
      </c>
      <c r="E1802" s="13" t="s">
        <v>10</v>
      </c>
      <c r="F1802" s="13" t="s">
        <v>11</v>
      </c>
      <c r="G1802" s="13" t="s">
        <v>12</v>
      </c>
      <c r="H1802" s="13" t="s">
        <v>35</v>
      </c>
      <c r="I1802" s="3">
        <f t="shared" si="196"/>
        <v>55</v>
      </c>
      <c r="J1802" s="7">
        <f t="shared" si="197"/>
        <v>59</v>
      </c>
      <c r="K1802" s="3">
        <f>LEN(H1802)</f>
        <v>5</v>
      </c>
      <c r="L1802" s="13" t="str">
        <f>IF(OR(AND(LEN(H1802&gt;3),ISERROR(FIND("-",H1802,1))),AND(LEN(H1802)&gt;3,ISERROR(FIND("+",H1802,1)))),LEFT(H1802,2),H1802)</f>
        <v>55</v>
      </c>
      <c r="M1802" s="13" t="str">
        <f>IF(AND(LEN(H1802&gt;3),ISERROR(FIND("+",H1802,1))),RIGHT(H1802,2),IF(AND(LEN(H1802)=3,ISERROR(FIND("-",H1802,1))),LEFT(H1802,2),H1802))</f>
        <v>59</v>
      </c>
      <c r="N1802" s="13" t="str">
        <f>SUBSTITUTE(H1802,"+","-")</f>
        <v>55-59</v>
      </c>
      <c r="O1802" s="3">
        <f t="shared" si="198"/>
        <v>5</v>
      </c>
      <c r="P1802" s="3">
        <f t="shared" si="199"/>
        <v>3</v>
      </c>
      <c r="Q1802" s="7">
        <f t="shared" si="200"/>
        <v>55</v>
      </c>
      <c r="R1802" s="7">
        <f t="shared" si="201"/>
        <v>59</v>
      </c>
      <c r="S1802" s="13" t="e">
        <f>VLOOKUP(A1802,history!$B:$F,2,0)</f>
        <v>#N/A</v>
      </c>
      <c r="T1802" s="13">
        <f>VLOOKUP($C1802,日期!$A:$D,3,0)</f>
        <v>5</v>
      </c>
      <c r="U1802" s="13">
        <f>VLOOKUP($C1802,日期!$A:$D,4,0)</f>
        <v>1</v>
      </c>
      <c r="V1802" s="65">
        <f t="shared" si="202"/>
        <v>44317</v>
      </c>
      <c r="W1802" s="13" t="s">
        <v>3366</v>
      </c>
    </row>
    <row r="1803" spans="1:23" ht="15">
      <c r="A1803" s="15">
        <v>2521</v>
      </c>
      <c r="B1803" s="15">
        <v>2021</v>
      </c>
      <c r="C1803" s="13" t="s">
        <v>9</v>
      </c>
      <c r="D1803" s="15">
        <v>19</v>
      </c>
      <c r="E1803" s="13" t="s">
        <v>10</v>
      </c>
      <c r="F1803" s="13" t="s">
        <v>17</v>
      </c>
      <c r="G1803" s="13" t="s">
        <v>12</v>
      </c>
      <c r="H1803" s="13" t="s">
        <v>37</v>
      </c>
      <c r="I1803" s="3">
        <f t="shared" si="196"/>
        <v>50</v>
      </c>
      <c r="J1803" s="7">
        <f t="shared" si="197"/>
        <v>54</v>
      </c>
      <c r="K1803" s="3">
        <f>LEN(H1803)</f>
        <v>5</v>
      </c>
      <c r="L1803" s="13" t="str">
        <f>IF(OR(AND(LEN(H1803&gt;3),ISERROR(FIND("-",H1803,1))),AND(LEN(H1803)&gt;3,ISERROR(FIND("+",H1803,1)))),LEFT(H1803,2),H1803)</f>
        <v>50</v>
      </c>
      <c r="M1803" s="13" t="str">
        <f>IF(AND(LEN(H1803&gt;3),ISERROR(FIND("+",H1803,1))),RIGHT(H1803,2),IF(AND(LEN(H1803)=3,ISERROR(FIND("-",H1803,1))),LEFT(H1803,2),H1803))</f>
        <v>54</v>
      </c>
      <c r="N1803" s="13" t="str">
        <f>SUBSTITUTE(H1803,"+","-")</f>
        <v>50-54</v>
      </c>
      <c r="O1803" s="3">
        <f t="shared" si="198"/>
        <v>5</v>
      </c>
      <c r="P1803" s="3">
        <f t="shared" si="199"/>
        <v>3</v>
      </c>
      <c r="Q1803" s="7">
        <f t="shared" si="200"/>
        <v>50</v>
      </c>
      <c r="R1803" s="7">
        <f t="shared" si="201"/>
        <v>54</v>
      </c>
      <c r="S1803" s="13" t="e">
        <f>VLOOKUP(A1803,history!$B:$F,2,0)</f>
        <v>#N/A</v>
      </c>
      <c r="T1803" s="13">
        <f>VLOOKUP($C1803,日期!$A:$D,3,0)</f>
        <v>5</v>
      </c>
      <c r="U1803" s="13">
        <f>VLOOKUP($C1803,日期!$A:$D,4,0)</f>
        <v>1</v>
      </c>
      <c r="V1803" s="65">
        <f t="shared" si="202"/>
        <v>44317</v>
      </c>
      <c r="W1803" s="13" t="s">
        <v>3367</v>
      </c>
    </row>
    <row r="1804" spans="1:23" ht="15">
      <c r="A1804" s="15">
        <v>2520</v>
      </c>
      <c r="B1804" s="15">
        <v>2021</v>
      </c>
      <c r="C1804" s="13" t="s">
        <v>9</v>
      </c>
      <c r="D1804" s="15">
        <v>19</v>
      </c>
      <c r="E1804" s="13" t="s">
        <v>24</v>
      </c>
      <c r="F1804" s="13" t="s">
        <v>11</v>
      </c>
      <c r="G1804" s="13" t="s">
        <v>25</v>
      </c>
      <c r="H1804" s="13" t="s">
        <v>13</v>
      </c>
      <c r="I1804" s="3">
        <f t="shared" si="196"/>
        <v>20</v>
      </c>
      <c r="J1804" s="7">
        <f t="shared" si="197"/>
        <v>24</v>
      </c>
      <c r="K1804" s="3">
        <f>LEN(H1804)</f>
        <v>5</v>
      </c>
      <c r="L1804" s="13" t="str">
        <f>IF(OR(AND(LEN(H1804&gt;3),ISERROR(FIND("-",H1804,1))),AND(LEN(H1804)&gt;3,ISERROR(FIND("+",H1804,1)))),LEFT(H1804,2),H1804)</f>
        <v>20</v>
      </c>
      <c r="M1804" s="13" t="str">
        <f>IF(AND(LEN(H1804&gt;3),ISERROR(FIND("+",H1804,1))),RIGHT(H1804,2),IF(AND(LEN(H1804)=3,ISERROR(FIND("-",H1804,1))),LEFT(H1804,2),H1804))</f>
        <v>24</v>
      </c>
      <c r="N1804" s="13" t="str">
        <f>SUBSTITUTE(H1804,"+","-")</f>
        <v>20-24</v>
      </c>
      <c r="O1804" s="3">
        <f t="shared" si="198"/>
        <v>5</v>
      </c>
      <c r="P1804" s="3">
        <f t="shared" si="199"/>
        <v>3</v>
      </c>
      <c r="Q1804" s="7">
        <f t="shared" si="200"/>
        <v>20</v>
      </c>
      <c r="R1804" s="7">
        <f t="shared" si="201"/>
        <v>24</v>
      </c>
      <c r="S1804" s="13" t="e">
        <f>VLOOKUP(A1804,history!$B:$F,2,0)</f>
        <v>#N/A</v>
      </c>
      <c r="T1804" s="13">
        <f>VLOOKUP($C1804,日期!$A:$D,3,0)</f>
        <v>5</v>
      </c>
      <c r="U1804" s="13">
        <f>VLOOKUP($C1804,日期!$A:$D,4,0)</f>
        <v>1</v>
      </c>
      <c r="V1804" s="65">
        <f t="shared" si="202"/>
        <v>44317</v>
      </c>
      <c r="W1804" s="13" t="s">
        <v>3368</v>
      </c>
    </row>
    <row r="1805" spans="1:23" ht="15">
      <c r="A1805" s="15">
        <v>2519</v>
      </c>
      <c r="B1805" s="15">
        <v>2021</v>
      </c>
      <c r="C1805" s="13" t="s">
        <v>9</v>
      </c>
      <c r="D1805" s="15">
        <v>19</v>
      </c>
      <c r="E1805" s="13" t="s">
        <v>14</v>
      </c>
      <c r="F1805" s="13" t="s">
        <v>11</v>
      </c>
      <c r="G1805" s="13" t="s">
        <v>12</v>
      </c>
      <c r="H1805" s="13" t="s">
        <v>31</v>
      </c>
      <c r="I1805" s="3">
        <f t="shared" si="196"/>
        <v>25</v>
      </c>
      <c r="J1805" s="7">
        <f t="shared" si="197"/>
        <v>29</v>
      </c>
      <c r="K1805" s="3">
        <f>LEN(H1805)</f>
        <v>5</v>
      </c>
      <c r="L1805" s="13" t="str">
        <f>IF(OR(AND(LEN(H1805&gt;3),ISERROR(FIND("-",H1805,1))),AND(LEN(H1805)&gt;3,ISERROR(FIND("+",H1805,1)))),LEFT(H1805,2),H1805)</f>
        <v>25</v>
      </c>
      <c r="M1805" s="13" t="str">
        <f>IF(AND(LEN(H1805&gt;3),ISERROR(FIND("+",H1805,1))),RIGHT(H1805,2),IF(AND(LEN(H1805)=3,ISERROR(FIND("-",H1805,1))),LEFT(H1805,2),H1805))</f>
        <v>29</v>
      </c>
      <c r="N1805" s="13" t="str">
        <f>SUBSTITUTE(H1805,"+","-")</f>
        <v>25-29</v>
      </c>
      <c r="O1805" s="3">
        <f t="shared" si="198"/>
        <v>5</v>
      </c>
      <c r="P1805" s="3">
        <f t="shared" si="199"/>
        <v>3</v>
      </c>
      <c r="Q1805" s="7">
        <f t="shared" si="200"/>
        <v>25</v>
      </c>
      <c r="R1805" s="7">
        <f t="shared" si="201"/>
        <v>29</v>
      </c>
      <c r="S1805" s="13" t="e">
        <f>VLOOKUP(A1805,history!$B:$F,2,0)</f>
        <v>#N/A</v>
      </c>
      <c r="T1805" s="13">
        <f>VLOOKUP($C1805,日期!$A:$D,3,0)</f>
        <v>5</v>
      </c>
      <c r="U1805" s="13">
        <f>VLOOKUP($C1805,日期!$A:$D,4,0)</f>
        <v>1</v>
      </c>
      <c r="V1805" s="65">
        <f t="shared" si="202"/>
        <v>44317</v>
      </c>
      <c r="W1805" s="13" t="s">
        <v>3369</v>
      </c>
    </row>
    <row r="1806" spans="1:23" ht="15">
      <c r="A1806" s="15">
        <v>2518</v>
      </c>
      <c r="B1806" s="15">
        <v>2021</v>
      </c>
      <c r="C1806" s="13" t="s">
        <v>9</v>
      </c>
      <c r="D1806" s="15">
        <v>19</v>
      </c>
      <c r="E1806" s="13" t="s">
        <v>14</v>
      </c>
      <c r="F1806" s="13" t="s">
        <v>17</v>
      </c>
      <c r="G1806" s="13" t="s">
        <v>12</v>
      </c>
      <c r="H1806" s="13" t="s">
        <v>29</v>
      </c>
      <c r="I1806" s="3">
        <f t="shared" si="196"/>
        <v>40</v>
      </c>
      <c r="J1806" s="7">
        <f t="shared" si="197"/>
        <v>44</v>
      </c>
      <c r="K1806" s="3">
        <f>LEN(H1806)</f>
        <v>5</v>
      </c>
      <c r="L1806" s="13" t="str">
        <f>IF(OR(AND(LEN(H1806&gt;3),ISERROR(FIND("-",H1806,1))),AND(LEN(H1806)&gt;3,ISERROR(FIND("+",H1806,1)))),LEFT(H1806,2),H1806)</f>
        <v>40</v>
      </c>
      <c r="M1806" s="13" t="str">
        <f>IF(AND(LEN(H1806&gt;3),ISERROR(FIND("+",H1806,1))),RIGHT(H1806,2),IF(AND(LEN(H1806)=3,ISERROR(FIND("-",H1806,1))),LEFT(H1806,2),H1806))</f>
        <v>44</v>
      </c>
      <c r="N1806" s="13" t="str">
        <f>SUBSTITUTE(H1806,"+","-")</f>
        <v>40-44</v>
      </c>
      <c r="O1806" s="3">
        <f t="shared" si="198"/>
        <v>5</v>
      </c>
      <c r="P1806" s="3">
        <f t="shared" si="199"/>
        <v>3</v>
      </c>
      <c r="Q1806" s="7">
        <f t="shared" si="200"/>
        <v>40</v>
      </c>
      <c r="R1806" s="7">
        <f t="shared" si="201"/>
        <v>44</v>
      </c>
      <c r="S1806" s="13" t="e">
        <f>VLOOKUP(A1806,history!$B:$F,2,0)</f>
        <v>#N/A</v>
      </c>
      <c r="T1806" s="13">
        <f>VLOOKUP($C1806,日期!$A:$D,3,0)</f>
        <v>5</v>
      </c>
      <c r="U1806" s="13">
        <f>VLOOKUP($C1806,日期!$A:$D,4,0)</f>
        <v>1</v>
      </c>
      <c r="V1806" s="65">
        <f t="shared" si="202"/>
        <v>44317</v>
      </c>
      <c r="W1806" s="13" t="s">
        <v>3370</v>
      </c>
    </row>
    <row r="1807" spans="1:23" ht="15">
      <c r="A1807" s="15">
        <v>2517</v>
      </c>
      <c r="B1807" s="15">
        <v>2021</v>
      </c>
      <c r="C1807" s="13" t="s">
        <v>9</v>
      </c>
      <c r="D1807" s="15">
        <v>19</v>
      </c>
      <c r="E1807" s="13" t="s">
        <v>10</v>
      </c>
      <c r="F1807" s="13" t="s">
        <v>11</v>
      </c>
      <c r="G1807" s="13" t="s">
        <v>12</v>
      </c>
      <c r="H1807" s="13" t="s">
        <v>35</v>
      </c>
      <c r="I1807" s="3">
        <f t="shared" si="196"/>
        <v>55</v>
      </c>
      <c r="J1807" s="7">
        <f t="shared" si="197"/>
        <v>59</v>
      </c>
      <c r="K1807" s="3">
        <f>LEN(H1807)</f>
        <v>5</v>
      </c>
      <c r="L1807" s="13" t="str">
        <f>IF(OR(AND(LEN(H1807&gt;3),ISERROR(FIND("-",H1807,1))),AND(LEN(H1807)&gt;3,ISERROR(FIND("+",H1807,1)))),LEFT(H1807,2),H1807)</f>
        <v>55</v>
      </c>
      <c r="M1807" s="13" t="str">
        <f>IF(AND(LEN(H1807&gt;3),ISERROR(FIND("+",H1807,1))),RIGHT(H1807,2),IF(AND(LEN(H1807)=3,ISERROR(FIND("-",H1807,1))),LEFT(H1807,2),H1807))</f>
        <v>59</v>
      </c>
      <c r="N1807" s="13" t="str">
        <f>SUBSTITUTE(H1807,"+","-")</f>
        <v>55-59</v>
      </c>
      <c r="O1807" s="3">
        <f t="shared" si="198"/>
        <v>5</v>
      </c>
      <c r="P1807" s="3">
        <f t="shared" si="199"/>
        <v>3</v>
      </c>
      <c r="Q1807" s="7">
        <f t="shared" si="200"/>
        <v>55</v>
      </c>
      <c r="R1807" s="7">
        <f t="shared" si="201"/>
        <v>59</v>
      </c>
      <c r="S1807" s="13" t="e">
        <f>VLOOKUP(A1807,history!$B:$F,2,0)</f>
        <v>#N/A</v>
      </c>
      <c r="T1807" s="13">
        <f>VLOOKUP($C1807,日期!$A:$D,3,0)</f>
        <v>5</v>
      </c>
      <c r="U1807" s="13">
        <f>VLOOKUP($C1807,日期!$A:$D,4,0)</f>
        <v>1</v>
      </c>
      <c r="V1807" s="65">
        <f t="shared" si="202"/>
        <v>44317</v>
      </c>
      <c r="W1807" s="13" t="s">
        <v>3371</v>
      </c>
    </row>
    <row r="1808" spans="1:23" ht="15">
      <c r="A1808" s="15">
        <v>2516</v>
      </c>
      <c r="B1808" s="15">
        <v>2021</v>
      </c>
      <c r="C1808" s="13" t="s">
        <v>9</v>
      </c>
      <c r="D1808" s="15">
        <v>19</v>
      </c>
      <c r="E1808" s="13" t="s">
        <v>10</v>
      </c>
      <c r="F1808" s="13" t="s">
        <v>17</v>
      </c>
      <c r="G1808" s="13" t="s">
        <v>12</v>
      </c>
      <c r="H1808" s="13" t="s">
        <v>37</v>
      </c>
      <c r="I1808" s="3">
        <f t="shared" si="196"/>
        <v>50</v>
      </c>
      <c r="J1808" s="7">
        <f t="shared" si="197"/>
        <v>54</v>
      </c>
      <c r="K1808" s="3">
        <f>LEN(H1808)</f>
        <v>5</v>
      </c>
      <c r="L1808" s="13" t="str">
        <f>IF(OR(AND(LEN(H1808&gt;3),ISERROR(FIND("-",H1808,1))),AND(LEN(H1808)&gt;3,ISERROR(FIND("+",H1808,1)))),LEFT(H1808,2),H1808)</f>
        <v>50</v>
      </c>
      <c r="M1808" s="13" t="str">
        <f>IF(AND(LEN(H1808&gt;3),ISERROR(FIND("+",H1808,1))),RIGHT(H1808,2),IF(AND(LEN(H1808)=3,ISERROR(FIND("-",H1808,1))),LEFT(H1808,2),H1808))</f>
        <v>54</v>
      </c>
      <c r="N1808" s="13" t="str">
        <f>SUBSTITUTE(H1808,"+","-")</f>
        <v>50-54</v>
      </c>
      <c r="O1808" s="3">
        <f t="shared" si="198"/>
        <v>5</v>
      </c>
      <c r="P1808" s="3">
        <f t="shared" si="199"/>
        <v>3</v>
      </c>
      <c r="Q1808" s="7">
        <f t="shared" si="200"/>
        <v>50</v>
      </c>
      <c r="R1808" s="7">
        <f t="shared" si="201"/>
        <v>54</v>
      </c>
      <c r="S1808" s="13" t="e">
        <f>VLOOKUP(A1808,history!$B:$F,2,0)</f>
        <v>#N/A</v>
      </c>
      <c r="T1808" s="13">
        <f>VLOOKUP($C1808,日期!$A:$D,3,0)</f>
        <v>5</v>
      </c>
      <c r="U1808" s="13">
        <f>VLOOKUP($C1808,日期!$A:$D,4,0)</f>
        <v>1</v>
      </c>
      <c r="V1808" s="65">
        <f t="shared" si="202"/>
        <v>44317</v>
      </c>
      <c r="W1808" s="13" t="s">
        <v>3372</v>
      </c>
    </row>
    <row r="1809" spans="1:23" ht="15">
      <c r="A1809" s="15">
        <v>2515</v>
      </c>
      <c r="B1809" s="15">
        <v>2021</v>
      </c>
      <c r="C1809" s="13" t="s">
        <v>9</v>
      </c>
      <c r="D1809" s="15">
        <v>19</v>
      </c>
      <c r="E1809" s="13" t="s">
        <v>24</v>
      </c>
      <c r="F1809" s="13" t="s">
        <v>11</v>
      </c>
      <c r="G1809" s="13" t="s">
        <v>25</v>
      </c>
      <c r="H1809" s="13" t="s">
        <v>13</v>
      </c>
      <c r="I1809" s="3">
        <f t="shared" si="196"/>
        <v>20</v>
      </c>
      <c r="J1809" s="7">
        <f t="shared" si="197"/>
        <v>24</v>
      </c>
      <c r="K1809" s="3">
        <f>LEN(H1809)</f>
        <v>5</v>
      </c>
      <c r="L1809" s="13" t="str">
        <f>IF(OR(AND(LEN(H1809&gt;3),ISERROR(FIND("-",H1809,1))),AND(LEN(H1809)&gt;3,ISERROR(FIND("+",H1809,1)))),LEFT(H1809,2),H1809)</f>
        <v>20</v>
      </c>
      <c r="M1809" s="13" t="str">
        <f>IF(AND(LEN(H1809&gt;3),ISERROR(FIND("+",H1809,1))),RIGHT(H1809,2),IF(AND(LEN(H1809)=3,ISERROR(FIND("-",H1809,1))),LEFT(H1809,2),H1809))</f>
        <v>24</v>
      </c>
      <c r="N1809" s="13" t="str">
        <f>SUBSTITUTE(H1809,"+","-")</f>
        <v>20-24</v>
      </c>
      <c r="O1809" s="3">
        <f t="shared" si="198"/>
        <v>5</v>
      </c>
      <c r="P1809" s="3">
        <f t="shared" si="199"/>
        <v>3</v>
      </c>
      <c r="Q1809" s="7">
        <f t="shared" si="200"/>
        <v>20</v>
      </c>
      <c r="R1809" s="7">
        <f t="shared" si="201"/>
        <v>24</v>
      </c>
      <c r="S1809" s="13" t="e">
        <f>VLOOKUP(A1809,history!$B:$F,2,0)</f>
        <v>#N/A</v>
      </c>
      <c r="T1809" s="13">
        <f>VLOOKUP($C1809,日期!$A:$D,3,0)</f>
        <v>5</v>
      </c>
      <c r="U1809" s="13">
        <f>VLOOKUP($C1809,日期!$A:$D,4,0)</f>
        <v>1</v>
      </c>
      <c r="V1809" s="65">
        <f t="shared" si="202"/>
        <v>44317</v>
      </c>
      <c r="W1809" s="13" t="s">
        <v>3373</v>
      </c>
    </row>
    <row r="1810" spans="1:23" ht="15">
      <c r="A1810" s="15">
        <v>2514</v>
      </c>
      <c r="B1810" s="15">
        <v>2021</v>
      </c>
      <c r="C1810" s="13" t="s">
        <v>9</v>
      </c>
      <c r="D1810" s="15">
        <v>19</v>
      </c>
      <c r="E1810" s="13" t="s">
        <v>14</v>
      </c>
      <c r="F1810" s="13" t="s">
        <v>11</v>
      </c>
      <c r="G1810" s="13" t="s">
        <v>12</v>
      </c>
      <c r="H1810" s="13" t="s">
        <v>13</v>
      </c>
      <c r="I1810" s="3">
        <f t="shared" si="196"/>
        <v>20</v>
      </c>
      <c r="J1810" s="7">
        <f t="shared" si="197"/>
        <v>24</v>
      </c>
      <c r="K1810" s="3">
        <f>LEN(H1810)</f>
        <v>5</v>
      </c>
      <c r="L1810" s="13" t="str">
        <f>IF(OR(AND(LEN(H1810&gt;3),ISERROR(FIND("-",H1810,1))),AND(LEN(H1810)&gt;3,ISERROR(FIND("+",H1810,1)))),LEFT(H1810,2),H1810)</f>
        <v>20</v>
      </c>
      <c r="M1810" s="13" t="str">
        <f>IF(AND(LEN(H1810&gt;3),ISERROR(FIND("+",H1810,1))),RIGHT(H1810,2),IF(AND(LEN(H1810)=3,ISERROR(FIND("-",H1810,1))),LEFT(H1810,2),H1810))</f>
        <v>24</v>
      </c>
      <c r="N1810" s="13" t="str">
        <f>SUBSTITUTE(H1810,"+","-")</f>
        <v>20-24</v>
      </c>
      <c r="O1810" s="3">
        <f t="shared" si="198"/>
        <v>5</v>
      </c>
      <c r="P1810" s="3">
        <f t="shared" si="199"/>
        <v>3</v>
      </c>
      <c r="Q1810" s="7">
        <f t="shared" si="200"/>
        <v>20</v>
      </c>
      <c r="R1810" s="7">
        <f t="shared" si="201"/>
        <v>24</v>
      </c>
      <c r="S1810" s="13" t="e">
        <f>VLOOKUP(A1810,history!$B:$F,2,0)</f>
        <v>#N/A</v>
      </c>
      <c r="T1810" s="13">
        <f>VLOOKUP($C1810,日期!$A:$D,3,0)</f>
        <v>5</v>
      </c>
      <c r="U1810" s="13">
        <f>VLOOKUP($C1810,日期!$A:$D,4,0)</f>
        <v>1</v>
      </c>
      <c r="V1810" s="65">
        <f t="shared" si="202"/>
        <v>44317</v>
      </c>
      <c r="W1810" s="13" t="s">
        <v>3374</v>
      </c>
    </row>
    <row r="1811" spans="1:23" ht="15">
      <c r="A1811" s="15">
        <v>2513</v>
      </c>
      <c r="B1811" s="15">
        <v>2021</v>
      </c>
      <c r="C1811" s="13" t="s">
        <v>9</v>
      </c>
      <c r="D1811" s="15">
        <v>19</v>
      </c>
      <c r="E1811" s="13" t="s">
        <v>14</v>
      </c>
      <c r="F1811" s="13" t="s">
        <v>17</v>
      </c>
      <c r="G1811" s="13" t="s">
        <v>12</v>
      </c>
      <c r="H1811" s="13" t="s">
        <v>29</v>
      </c>
      <c r="I1811" s="3">
        <f t="shared" si="196"/>
        <v>40</v>
      </c>
      <c r="J1811" s="7">
        <f t="shared" si="197"/>
        <v>44</v>
      </c>
      <c r="K1811" s="3">
        <f>LEN(H1811)</f>
        <v>5</v>
      </c>
      <c r="L1811" s="13" t="str">
        <f>IF(OR(AND(LEN(H1811&gt;3),ISERROR(FIND("-",H1811,1))),AND(LEN(H1811)&gt;3,ISERROR(FIND("+",H1811,1)))),LEFT(H1811,2),H1811)</f>
        <v>40</v>
      </c>
      <c r="M1811" s="13" t="str">
        <f>IF(AND(LEN(H1811&gt;3),ISERROR(FIND("+",H1811,1))),RIGHT(H1811,2),IF(AND(LEN(H1811)=3,ISERROR(FIND("-",H1811,1))),LEFT(H1811,2),H1811))</f>
        <v>44</v>
      </c>
      <c r="N1811" s="13" t="str">
        <f>SUBSTITUTE(H1811,"+","-")</f>
        <v>40-44</v>
      </c>
      <c r="O1811" s="3">
        <f t="shared" si="198"/>
        <v>5</v>
      </c>
      <c r="P1811" s="3">
        <f t="shared" si="199"/>
        <v>3</v>
      </c>
      <c r="Q1811" s="7">
        <f t="shared" si="200"/>
        <v>40</v>
      </c>
      <c r="R1811" s="7">
        <f t="shared" si="201"/>
        <v>44</v>
      </c>
      <c r="S1811" s="13" t="e">
        <f>VLOOKUP(A1811,history!$B:$F,2,0)</f>
        <v>#N/A</v>
      </c>
      <c r="T1811" s="13">
        <f>VLOOKUP($C1811,日期!$A:$D,3,0)</f>
        <v>5</v>
      </c>
      <c r="U1811" s="13">
        <f>VLOOKUP($C1811,日期!$A:$D,4,0)</f>
        <v>1</v>
      </c>
      <c r="V1811" s="65">
        <f t="shared" si="202"/>
        <v>44317</v>
      </c>
      <c r="W1811" s="13" t="s">
        <v>3375</v>
      </c>
    </row>
    <row r="1812" spans="1:23" ht="15">
      <c r="A1812" s="15">
        <v>2512</v>
      </c>
      <c r="B1812" s="15">
        <v>2021</v>
      </c>
      <c r="C1812" s="13" t="s">
        <v>9</v>
      </c>
      <c r="D1812" s="15">
        <v>19</v>
      </c>
      <c r="E1812" s="13" t="s">
        <v>10</v>
      </c>
      <c r="F1812" s="13" t="s">
        <v>11</v>
      </c>
      <c r="G1812" s="13" t="s">
        <v>12</v>
      </c>
      <c r="H1812" s="13" t="s">
        <v>35</v>
      </c>
      <c r="I1812" s="3">
        <f t="shared" si="196"/>
        <v>55</v>
      </c>
      <c r="J1812" s="7">
        <f t="shared" si="197"/>
        <v>59</v>
      </c>
      <c r="K1812" s="3">
        <f>LEN(H1812)</f>
        <v>5</v>
      </c>
      <c r="L1812" s="13" t="str">
        <f>IF(OR(AND(LEN(H1812&gt;3),ISERROR(FIND("-",H1812,1))),AND(LEN(H1812)&gt;3,ISERROR(FIND("+",H1812,1)))),LEFT(H1812,2),H1812)</f>
        <v>55</v>
      </c>
      <c r="M1812" s="13" t="str">
        <f>IF(AND(LEN(H1812&gt;3),ISERROR(FIND("+",H1812,1))),RIGHT(H1812,2),IF(AND(LEN(H1812)=3,ISERROR(FIND("-",H1812,1))),LEFT(H1812,2),H1812))</f>
        <v>59</v>
      </c>
      <c r="N1812" s="13" t="str">
        <f>SUBSTITUTE(H1812,"+","-")</f>
        <v>55-59</v>
      </c>
      <c r="O1812" s="3">
        <f t="shared" si="198"/>
        <v>5</v>
      </c>
      <c r="P1812" s="3">
        <f t="shared" si="199"/>
        <v>3</v>
      </c>
      <c r="Q1812" s="7">
        <f t="shared" si="200"/>
        <v>55</v>
      </c>
      <c r="R1812" s="7">
        <f t="shared" si="201"/>
        <v>59</v>
      </c>
      <c r="S1812" s="13" t="e">
        <f>VLOOKUP(A1812,history!$B:$F,2,0)</f>
        <v>#N/A</v>
      </c>
      <c r="T1812" s="13">
        <f>VLOOKUP($C1812,日期!$A:$D,3,0)</f>
        <v>5</v>
      </c>
      <c r="U1812" s="13">
        <f>VLOOKUP($C1812,日期!$A:$D,4,0)</f>
        <v>1</v>
      </c>
      <c r="V1812" s="65">
        <f t="shared" si="202"/>
        <v>44317</v>
      </c>
      <c r="W1812" s="13" t="s">
        <v>3376</v>
      </c>
    </row>
    <row r="1813" spans="1:23" ht="15">
      <c r="A1813" s="15">
        <v>2511</v>
      </c>
      <c r="B1813" s="15">
        <v>2021</v>
      </c>
      <c r="C1813" s="13" t="s">
        <v>9</v>
      </c>
      <c r="D1813" s="15">
        <v>19</v>
      </c>
      <c r="E1813" s="13" t="s">
        <v>10</v>
      </c>
      <c r="F1813" s="13" t="s">
        <v>17</v>
      </c>
      <c r="G1813" s="13" t="s">
        <v>12</v>
      </c>
      <c r="H1813" s="13" t="s">
        <v>37</v>
      </c>
      <c r="I1813" s="3">
        <f t="shared" si="196"/>
        <v>50</v>
      </c>
      <c r="J1813" s="7">
        <f t="shared" si="197"/>
        <v>54</v>
      </c>
      <c r="K1813" s="3">
        <f>LEN(H1813)</f>
        <v>5</v>
      </c>
      <c r="L1813" s="13" t="str">
        <f>IF(OR(AND(LEN(H1813&gt;3),ISERROR(FIND("-",H1813,1))),AND(LEN(H1813)&gt;3,ISERROR(FIND("+",H1813,1)))),LEFT(H1813,2),H1813)</f>
        <v>50</v>
      </c>
      <c r="M1813" s="13" t="str">
        <f>IF(AND(LEN(H1813&gt;3),ISERROR(FIND("+",H1813,1))),RIGHT(H1813,2),IF(AND(LEN(H1813)=3,ISERROR(FIND("-",H1813,1))),LEFT(H1813,2),H1813))</f>
        <v>54</v>
      </c>
      <c r="N1813" s="13" t="str">
        <f>SUBSTITUTE(H1813,"+","-")</f>
        <v>50-54</v>
      </c>
      <c r="O1813" s="3">
        <f t="shared" si="198"/>
        <v>5</v>
      </c>
      <c r="P1813" s="3">
        <f t="shared" si="199"/>
        <v>3</v>
      </c>
      <c r="Q1813" s="7">
        <f t="shared" si="200"/>
        <v>50</v>
      </c>
      <c r="R1813" s="7">
        <f t="shared" si="201"/>
        <v>54</v>
      </c>
      <c r="S1813" s="13" t="e">
        <f>VLOOKUP(A1813,history!$B:$F,2,0)</f>
        <v>#N/A</v>
      </c>
      <c r="T1813" s="13">
        <f>VLOOKUP($C1813,日期!$A:$D,3,0)</f>
        <v>5</v>
      </c>
      <c r="U1813" s="13">
        <f>VLOOKUP($C1813,日期!$A:$D,4,0)</f>
        <v>1</v>
      </c>
      <c r="V1813" s="65">
        <f t="shared" si="202"/>
        <v>44317</v>
      </c>
      <c r="W1813" s="13" t="s">
        <v>3377</v>
      </c>
    </row>
    <row r="1814" spans="1:23" ht="15">
      <c r="A1814" s="15">
        <v>2510</v>
      </c>
      <c r="B1814" s="15">
        <v>2021</v>
      </c>
      <c r="C1814" s="13" t="s">
        <v>9</v>
      </c>
      <c r="D1814" s="15">
        <v>19</v>
      </c>
      <c r="E1814" s="13" t="s">
        <v>24</v>
      </c>
      <c r="F1814" s="13" t="s">
        <v>11</v>
      </c>
      <c r="G1814" s="13" t="s">
        <v>25</v>
      </c>
      <c r="H1814" s="13" t="s">
        <v>13</v>
      </c>
      <c r="I1814" s="3">
        <f t="shared" si="196"/>
        <v>20</v>
      </c>
      <c r="J1814" s="7">
        <f t="shared" si="197"/>
        <v>24</v>
      </c>
      <c r="K1814" s="3">
        <f>LEN(H1814)</f>
        <v>5</v>
      </c>
      <c r="L1814" s="13" t="str">
        <f>IF(OR(AND(LEN(H1814&gt;3),ISERROR(FIND("-",H1814,1))),AND(LEN(H1814)&gt;3,ISERROR(FIND("+",H1814,1)))),LEFT(H1814,2),H1814)</f>
        <v>20</v>
      </c>
      <c r="M1814" s="13" t="str">
        <f>IF(AND(LEN(H1814&gt;3),ISERROR(FIND("+",H1814,1))),RIGHT(H1814,2),IF(AND(LEN(H1814)=3,ISERROR(FIND("-",H1814,1))),LEFT(H1814,2),H1814))</f>
        <v>24</v>
      </c>
      <c r="N1814" s="13" t="str">
        <f>SUBSTITUTE(H1814,"+","-")</f>
        <v>20-24</v>
      </c>
      <c r="O1814" s="3">
        <f t="shared" si="198"/>
        <v>5</v>
      </c>
      <c r="P1814" s="3">
        <f t="shared" si="199"/>
        <v>3</v>
      </c>
      <c r="Q1814" s="7">
        <f t="shared" si="200"/>
        <v>20</v>
      </c>
      <c r="R1814" s="7">
        <f t="shared" si="201"/>
        <v>24</v>
      </c>
      <c r="S1814" s="13" t="e">
        <f>VLOOKUP(A1814,history!$B:$F,2,0)</f>
        <v>#N/A</v>
      </c>
      <c r="T1814" s="13">
        <f>VLOOKUP($C1814,日期!$A:$D,3,0)</f>
        <v>5</v>
      </c>
      <c r="U1814" s="13">
        <f>VLOOKUP($C1814,日期!$A:$D,4,0)</f>
        <v>1</v>
      </c>
      <c r="V1814" s="65">
        <f t="shared" si="202"/>
        <v>44317</v>
      </c>
      <c r="W1814" s="13" t="s">
        <v>3378</v>
      </c>
    </row>
    <row r="1815" spans="1:23" ht="15">
      <c r="A1815" s="15">
        <v>2509</v>
      </c>
      <c r="B1815" s="15">
        <v>2021</v>
      </c>
      <c r="C1815" s="13" t="s">
        <v>9</v>
      </c>
      <c r="D1815" s="15">
        <v>19</v>
      </c>
      <c r="E1815" s="13" t="s">
        <v>14</v>
      </c>
      <c r="F1815" s="13" t="s">
        <v>11</v>
      </c>
      <c r="G1815" s="13" t="s">
        <v>12</v>
      </c>
      <c r="H1815" s="13" t="s">
        <v>13</v>
      </c>
      <c r="I1815" s="3">
        <f t="shared" si="196"/>
        <v>20</v>
      </c>
      <c r="J1815" s="7">
        <f t="shared" si="197"/>
        <v>24</v>
      </c>
      <c r="K1815" s="3">
        <f>LEN(H1815)</f>
        <v>5</v>
      </c>
      <c r="L1815" s="13" t="str">
        <f>IF(OR(AND(LEN(H1815&gt;3),ISERROR(FIND("-",H1815,1))),AND(LEN(H1815)&gt;3,ISERROR(FIND("+",H1815,1)))),LEFT(H1815,2),H1815)</f>
        <v>20</v>
      </c>
      <c r="M1815" s="13" t="str">
        <f>IF(AND(LEN(H1815&gt;3),ISERROR(FIND("+",H1815,1))),RIGHT(H1815,2),IF(AND(LEN(H1815)=3,ISERROR(FIND("-",H1815,1))),LEFT(H1815,2),H1815))</f>
        <v>24</v>
      </c>
      <c r="N1815" s="13" t="str">
        <f>SUBSTITUTE(H1815,"+","-")</f>
        <v>20-24</v>
      </c>
      <c r="O1815" s="3">
        <f t="shared" si="198"/>
        <v>5</v>
      </c>
      <c r="P1815" s="3">
        <f t="shared" si="199"/>
        <v>3</v>
      </c>
      <c r="Q1815" s="7">
        <f t="shared" si="200"/>
        <v>20</v>
      </c>
      <c r="R1815" s="7">
        <f t="shared" si="201"/>
        <v>24</v>
      </c>
      <c r="S1815" s="13" t="e">
        <f>VLOOKUP(A1815,history!$B:$F,2,0)</f>
        <v>#N/A</v>
      </c>
      <c r="T1815" s="13">
        <f>VLOOKUP($C1815,日期!$A:$D,3,0)</f>
        <v>5</v>
      </c>
      <c r="U1815" s="13">
        <f>VLOOKUP($C1815,日期!$A:$D,4,0)</f>
        <v>1</v>
      </c>
      <c r="V1815" s="65">
        <f t="shared" si="202"/>
        <v>44317</v>
      </c>
      <c r="W1815" s="13" t="s">
        <v>3379</v>
      </c>
    </row>
    <row r="1816" spans="1:23" ht="15">
      <c r="A1816" s="15">
        <v>2508</v>
      </c>
      <c r="B1816" s="15">
        <v>2021</v>
      </c>
      <c r="C1816" s="13" t="s">
        <v>9</v>
      </c>
      <c r="D1816" s="15">
        <v>19</v>
      </c>
      <c r="E1816" s="13" t="s">
        <v>14</v>
      </c>
      <c r="F1816" s="13" t="s">
        <v>17</v>
      </c>
      <c r="G1816" s="13" t="s">
        <v>12</v>
      </c>
      <c r="H1816" s="13" t="s">
        <v>29</v>
      </c>
      <c r="I1816" s="3">
        <f t="shared" si="196"/>
        <v>40</v>
      </c>
      <c r="J1816" s="7">
        <f t="shared" si="197"/>
        <v>44</v>
      </c>
      <c r="K1816" s="3">
        <f>LEN(H1816)</f>
        <v>5</v>
      </c>
      <c r="L1816" s="13" t="str">
        <f>IF(OR(AND(LEN(H1816&gt;3),ISERROR(FIND("-",H1816,1))),AND(LEN(H1816)&gt;3,ISERROR(FIND("+",H1816,1)))),LEFT(H1816,2),H1816)</f>
        <v>40</v>
      </c>
      <c r="M1816" s="13" t="str">
        <f>IF(AND(LEN(H1816&gt;3),ISERROR(FIND("+",H1816,1))),RIGHT(H1816,2),IF(AND(LEN(H1816)=3,ISERROR(FIND("-",H1816,1))),LEFT(H1816,2),H1816))</f>
        <v>44</v>
      </c>
      <c r="N1816" s="13" t="str">
        <f>SUBSTITUTE(H1816,"+","-")</f>
        <v>40-44</v>
      </c>
      <c r="O1816" s="3">
        <f t="shared" si="198"/>
        <v>5</v>
      </c>
      <c r="P1816" s="3">
        <f t="shared" si="199"/>
        <v>3</v>
      </c>
      <c r="Q1816" s="7">
        <f t="shared" si="200"/>
        <v>40</v>
      </c>
      <c r="R1816" s="7">
        <f t="shared" si="201"/>
        <v>44</v>
      </c>
      <c r="S1816" s="13" t="e">
        <f>VLOOKUP(A1816,history!$B:$F,2,0)</f>
        <v>#N/A</v>
      </c>
      <c r="T1816" s="13">
        <f>VLOOKUP($C1816,日期!$A:$D,3,0)</f>
        <v>5</v>
      </c>
      <c r="U1816" s="13">
        <f>VLOOKUP($C1816,日期!$A:$D,4,0)</f>
        <v>1</v>
      </c>
      <c r="V1816" s="65">
        <f t="shared" si="202"/>
        <v>44317</v>
      </c>
      <c r="W1816" s="13" t="s">
        <v>3380</v>
      </c>
    </row>
    <row r="1817" spans="1:23" ht="15">
      <c r="A1817" s="15">
        <v>2507</v>
      </c>
      <c r="B1817" s="15">
        <v>2021</v>
      </c>
      <c r="C1817" s="13" t="s">
        <v>9</v>
      </c>
      <c r="D1817" s="15">
        <v>19</v>
      </c>
      <c r="E1817" s="13" t="s">
        <v>10</v>
      </c>
      <c r="F1817" s="13" t="s">
        <v>11</v>
      </c>
      <c r="G1817" s="13" t="s">
        <v>12</v>
      </c>
      <c r="H1817" s="13" t="s">
        <v>35</v>
      </c>
      <c r="I1817" s="3">
        <f t="shared" si="196"/>
        <v>55</v>
      </c>
      <c r="J1817" s="7">
        <f t="shared" si="197"/>
        <v>59</v>
      </c>
      <c r="K1817" s="3">
        <f>LEN(H1817)</f>
        <v>5</v>
      </c>
      <c r="L1817" s="13" t="str">
        <f>IF(OR(AND(LEN(H1817&gt;3),ISERROR(FIND("-",H1817,1))),AND(LEN(H1817)&gt;3,ISERROR(FIND("+",H1817,1)))),LEFT(H1817,2),H1817)</f>
        <v>55</v>
      </c>
      <c r="M1817" s="13" t="str">
        <f>IF(AND(LEN(H1817&gt;3),ISERROR(FIND("+",H1817,1))),RIGHT(H1817,2),IF(AND(LEN(H1817)=3,ISERROR(FIND("-",H1817,1))),LEFT(H1817,2),H1817))</f>
        <v>59</v>
      </c>
      <c r="N1817" s="13" t="str">
        <f>SUBSTITUTE(H1817,"+","-")</f>
        <v>55-59</v>
      </c>
      <c r="O1817" s="3">
        <f t="shared" si="198"/>
        <v>5</v>
      </c>
      <c r="P1817" s="3">
        <f t="shared" si="199"/>
        <v>3</v>
      </c>
      <c r="Q1817" s="7">
        <f t="shared" si="200"/>
        <v>55</v>
      </c>
      <c r="R1817" s="7">
        <f t="shared" si="201"/>
        <v>59</v>
      </c>
      <c r="S1817" s="13" t="e">
        <f>VLOOKUP(A1817,history!$B:$F,2,0)</f>
        <v>#N/A</v>
      </c>
      <c r="T1817" s="13">
        <f>VLOOKUP($C1817,日期!$A:$D,3,0)</f>
        <v>5</v>
      </c>
      <c r="U1817" s="13">
        <f>VLOOKUP($C1817,日期!$A:$D,4,0)</f>
        <v>1</v>
      </c>
      <c r="V1817" s="65">
        <f t="shared" si="202"/>
        <v>44317</v>
      </c>
      <c r="W1817" s="13" t="s">
        <v>3381</v>
      </c>
    </row>
    <row r="1818" spans="1:23" ht="15">
      <c r="A1818" s="15">
        <v>2506</v>
      </c>
      <c r="B1818" s="15">
        <v>2021</v>
      </c>
      <c r="C1818" s="13" t="s">
        <v>9</v>
      </c>
      <c r="D1818" s="15">
        <v>19</v>
      </c>
      <c r="E1818" s="13" t="s">
        <v>10</v>
      </c>
      <c r="F1818" s="13" t="s">
        <v>17</v>
      </c>
      <c r="G1818" s="13" t="s">
        <v>12</v>
      </c>
      <c r="H1818" s="13" t="s">
        <v>37</v>
      </c>
      <c r="I1818" s="3">
        <f t="shared" si="196"/>
        <v>50</v>
      </c>
      <c r="J1818" s="7">
        <f t="shared" si="197"/>
        <v>54</v>
      </c>
      <c r="K1818" s="3">
        <f>LEN(H1818)</f>
        <v>5</v>
      </c>
      <c r="L1818" s="13" t="str">
        <f>IF(OR(AND(LEN(H1818&gt;3),ISERROR(FIND("-",H1818,1))),AND(LEN(H1818)&gt;3,ISERROR(FIND("+",H1818,1)))),LEFT(H1818,2),H1818)</f>
        <v>50</v>
      </c>
      <c r="M1818" s="13" t="str">
        <f>IF(AND(LEN(H1818&gt;3),ISERROR(FIND("+",H1818,1))),RIGHT(H1818,2),IF(AND(LEN(H1818)=3,ISERROR(FIND("-",H1818,1))),LEFT(H1818,2),H1818))</f>
        <v>54</v>
      </c>
      <c r="N1818" s="13" t="str">
        <f>SUBSTITUTE(H1818,"+","-")</f>
        <v>50-54</v>
      </c>
      <c r="O1818" s="3">
        <f t="shared" si="198"/>
        <v>5</v>
      </c>
      <c r="P1818" s="3">
        <f t="shared" si="199"/>
        <v>3</v>
      </c>
      <c r="Q1818" s="7">
        <f t="shared" si="200"/>
        <v>50</v>
      </c>
      <c r="R1818" s="7">
        <f t="shared" si="201"/>
        <v>54</v>
      </c>
      <c r="S1818" s="13" t="e">
        <f>VLOOKUP(A1818,history!$B:$F,2,0)</f>
        <v>#N/A</v>
      </c>
      <c r="T1818" s="13">
        <f>VLOOKUP($C1818,日期!$A:$D,3,0)</f>
        <v>5</v>
      </c>
      <c r="U1818" s="13">
        <f>VLOOKUP($C1818,日期!$A:$D,4,0)</f>
        <v>1</v>
      </c>
      <c r="V1818" s="65">
        <f t="shared" si="202"/>
        <v>44317</v>
      </c>
      <c r="W1818" s="13" t="s">
        <v>3382</v>
      </c>
    </row>
    <row r="1819" spans="1:23" ht="15">
      <c r="A1819" s="15">
        <v>2505</v>
      </c>
      <c r="B1819" s="15">
        <v>2021</v>
      </c>
      <c r="C1819" s="13" t="s">
        <v>9</v>
      </c>
      <c r="D1819" s="15">
        <v>19</v>
      </c>
      <c r="E1819" s="13" t="s">
        <v>24</v>
      </c>
      <c r="F1819" s="13" t="s">
        <v>11</v>
      </c>
      <c r="G1819" s="13" t="s">
        <v>25</v>
      </c>
      <c r="H1819" s="13" t="s">
        <v>13</v>
      </c>
      <c r="I1819" s="3">
        <f t="shared" si="196"/>
        <v>20</v>
      </c>
      <c r="J1819" s="7">
        <f t="shared" si="197"/>
        <v>24</v>
      </c>
      <c r="K1819" s="3">
        <f>LEN(H1819)</f>
        <v>5</v>
      </c>
      <c r="L1819" s="13" t="str">
        <f>IF(OR(AND(LEN(H1819&gt;3),ISERROR(FIND("-",H1819,1))),AND(LEN(H1819)&gt;3,ISERROR(FIND("+",H1819,1)))),LEFT(H1819,2),H1819)</f>
        <v>20</v>
      </c>
      <c r="M1819" s="13" t="str">
        <f>IF(AND(LEN(H1819&gt;3),ISERROR(FIND("+",H1819,1))),RIGHT(H1819,2),IF(AND(LEN(H1819)=3,ISERROR(FIND("-",H1819,1))),LEFT(H1819,2),H1819))</f>
        <v>24</v>
      </c>
      <c r="N1819" s="13" t="str">
        <f>SUBSTITUTE(H1819,"+","-")</f>
        <v>20-24</v>
      </c>
      <c r="O1819" s="3">
        <f t="shared" si="198"/>
        <v>5</v>
      </c>
      <c r="P1819" s="3">
        <f t="shared" si="199"/>
        <v>3</v>
      </c>
      <c r="Q1819" s="7">
        <f t="shared" si="200"/>
        <v>20</v>
      </c>
      <c r="R1819" s="7">
        <f t="shared" si="201"/>
        <v>24</v>
      </c>
      <c r="S1819" s="13" t="e">
        <f>VLOOKUP(A1819,history!$B:$F,2,0)</f>
        <v>#N/A</v>
      </c>
      <c r="T1819" s="13">
        <f>VLOOKUP($C1819,日期!$A:$D,3,0)</f>
        <v>5</v>
      </c>
      <c r="U1819" s="13">
        <f>VLOOKUP($C1819,日期!$A:$D,4,0)</f>
        <v>1</v>
      </c>
      <c r="V1819" s="65">
        <f t="shared" si="202"/>
        <v>44317</v>
      </c>
      <c r="W1819" s="13" t="s">
        <v>3383</v>
      </c>
    </row>
    <row r="1820" spans="1:23" ht="15">
      <c r="A1820" s="15">
        <v>2504</v>
      </c>
      <c r="B1820" s="15">
        <v>2021</v>
      </c>
      <c r="C1820" s="13" t="s">
        <v>9</v>
      </c>
      <c r="D1820" s="15">
        <v>19</v>
      </c>
      <c r="E1820" s="13" t="s">
        <v>14</v>
      </c>
      <c r="F1820" s="13" t="s">
        <v>11</v>
      </c>
      <c r="G1820" s="13" t="s">
        <v>12</v>
      </c>
      <c r="H1820" s="13" t="s">
        <v>13</v>
      </c>
      <c r="I1820" s="3">
        <f t="shared" si="196"/>
        <v>20</v>
      </c>
      <c r="J1820" s="7">
        <f t="shared" si="197"/>
        <v>24</v>
      </c>
      <c r="K1820" s="3">
        <f>LEN(H1820)</f>
        <v>5</v>
      </c>
      <c r="L1820" s="13" t="str">
        <f>IF(OR(AND(LEN(H1820&gt;3),ISERROR(FIND("-",H1820,1))),AND(LEN(H1820)&gt;3,ISERROR(FIND("+",H1820,1)))),LEFT(H1820,2),H1820)</f>
        <v>20</v>
      </c>
      <c r="M1820" s="13" t="str">
        <f>IF(AND(LEN(H1820&gt;3),ISERROR(FIND("+",H1820,1))),RIGHT(H1820,2),IF(AND(LEN(H1820)=3,ISERROR(FIND("-",H1820,1))),LEFT(H1820,2),H1820))</f>
        <v>24</v>
      </c>
      <c r="N1820" s="13" t="str">
        <f>SUBSTITUTE(H1820,"+","-")</f>
        <v>20-24</v>
      </c>
      <c r="O1820" s="3">
        <f t="shared" si="198"/>
        <v>5</v>
      </c>
      <c r="P1820" s="3">
        <f t="shared" si="199"/>
        <v>3</v>
      </c>
      <c r="Q1820" s="7">
        <f t="shared" si="200"/>
        <v>20</v>
      </c>
      <c r="R1820" s="7">
        <f t="shared" si="201"/>
        <v>24</v>
      </c>
      <c r="S1820" s="13" t="e">
        <f>VLOOKUP(A1820,history!$B:$F,2,0)</f>
        <v>#N/A</v>
      </c>
      <c r="T1820" s="13">
        <f>VLOOKUP($C1820,日期!$A:$D,3,0)</f>
        <v>5</v>
      </c>
      <c r="U1820" s="13">
        <f>VLOOKUP($C1820,日期!$A:$D,4,0)</f>
        <v>1</v>
      </c>
      <c r="V1820" s="65">
        <f t="shared" si="202"/>
        <v>44317</v>
      </c>
      <c r="W1820" s="13" t="s">
        <v>3384</v>
      </c>
    </row>
    <row r="1821" spans="1:23" ht="15">
      <c r="A1821" s="15">
        <v>2503</v>
      </c>
      <c r="B1821" s="15">
        <v>2021</v>
      </c>
      <c r="C1821" s="13" t="s">
        <v>9</v>
      </c>
      <c r="D1821" s="15">
        <v>19</v>
      </c>
      <c r="E1821" s="13" t="s">
        <v>14</v>
      </c>
      <c r="F1821" s="13" t="s">
        <v>17</v>
      </c>
      <c r="G1821" s="13" t="s">
        <v>12</v>
      </c>
      <c r="H1821" s="13" t="s">
        <v>29</v>
      </c>
      <c r="I1821" s="3">
        <f t="shared" si="196"/>
        <v>40</v>
      </c>
      <c r="J1821" s="7">
        <f t="shared" si="197"/>
        <v>44</v>
      </c>
      <c r="K1821" s="3">
        <f>LEN(H1821)</f>
        <v>5</v>
      </c>
      <c r="L1821" s="13" t="str">
        <f>IF(OR(AND(LEN(H1821&gt;3),ISERROR(FIND("-",H1821,1))),AND(LEN(H1821)&gt;3,ISERROR(FIND("+",H1821,1)))),LEFT(H1821,2),H1821)</f>
        <v>40</v>
      </c>
      <c r="M1821" s="13" t="str">
        <f>IF(AND(LEN(H1821&gt;3),ISERROR(FIND("+",H1821,1))),RIGHT(H1821,2),IF(AND(LEN(H1821)=3,ISERROR(FIND("-",H1821,1))),LEFT(H1821,2),H1821))</f>
        <v>44</v>
      </c>
      <c r="N1821" s="13" t="str">
        <f>SUBSTITUTE(H1821,"+","-")</f>
        <v>40-44</v>
      </c>
      <c r="O1821" s="3">
        <f t="shared" si="198"/>
        <v>5</v>
      </c>
      <c r="P1821" s="3">
        <f t="shared" si="199"/>
        <v>3</v>
      </c>
      <c r="Q1821" s="7">
        <f t="shared" si="200"/>
        <v>40</v>
      </c>
      <c r="R1821" s="7">
        <f t="shared" si="201"/>
        <v>44</v>
      </c>
      <c r="S1821" s="13" t="e">
        <f>VLOOKUP(A1821,history!$B:$F,2,0)</f>
        <v>#N/A</v>
      </c>
      <c r="T1821" s="13">
        <f>VLOOKUP($C1821,日期!$A:$D,3,0)</f>
        <v>5</v>
      </c>
      <c r="U1821" s="13">
        <f>VLOOKUP($C1821,日期!$A:$D,4,0)</f>
        <v>1</v>
      </c>
      <c r="V1821" s="65">
        <f t="shared" si="202"/>
        <v>44317</v>
      </c>
      <c r="W1821" s="13" t="s">
        <v>3385</v>
      </c>
    </row>
    <row r="1822" spans="1:23" ht="15">
      <c r="A1822" s="15">
        <v>2502</v>
      </c>
      <c r="B1822" s="15">
        <v>2021</v>
      </c>
      <c r="C1822" s="13" t="s">
        <v>9</v>
      </c>
      <c r="D1822" s="15">
        <v>19</v>
      </c>
      <c r="E1822" s="13" t="s">
        <v>10</v>
      </c>
      <c r="F1822" s="13" t="s">
        <v>11</v>
      </c>
      <c r="G1822" s="13" t="s">
        <v>12</v>
      </c>
      <c r="H1822" s="13" t="s">
        <v>35</v>
      </c>
      <c r="I1822" s="3">
        <f t="shared" si="196"/>
        <v>55</v>
      </c>
      <c r="J1822" s="7">
        <f t="shared" si="197"/>
        <v>59</v>
      </c>
      <c r="K1822" s="3">
        <f>LEN(H1822)</f>
        <v>5</v>
      </c>
      <c r="L1822" s="13" t="str">
        <f>IF(OR(AND(LEN(H1822&gt;3),ISERROR(FIND("-",H1822,1))),AND(LEN(H1822)&gt;3,ISERROR(FIND("+",H1822,1)))),LEFT(H1822,2),H1822)</f>
        <v>55</v>
      </c>
      <c r="M1822" s="13" t="str">
        <f>IF(AND(LEN(H1822&gt;3),ISERROR(FIND("+",H1822,1))),RIGHT(H1822,2),IF(AND(LEN(H1822)=3,ISERROR(FIND("-",H1822,1))),LEFT(H1822,2),H1822))</f>
        <v>59</v>
      </c>
      <c r="N1822" s="13" t="str">
        <f>SUBSTITUTE(H1822,"+","-")</f>
        <v>55-59</v>
      </c>
      <c r="O1822" s="3">
        <f t="shared" si="198"/>
        <v>5</v>
      </c>
      <c r="P1822" s="3">
        <f t="shared" si="199"/>
        <v>3</v>
      </c>
      <c r="Q1822" s="7">
        <f t="shared" si="200"/>
        <v>55</v>
      </c>
      <c r="R1822" s="7">
        <f t="shared" si="201"/>
        <v>59</v>
      </c>
      <c r="S1822" s="13" t="e">
        <f>VLOOKUP(A1822,history!$B:$F,2,0)</f>
        <v>#N/A</v>
      </c>
      <c r="T1822" s="13">
        <f>VLOOKUP($C1822,日期!$A:$D,3,0)</f>
        <v>5</v>
      </c>
      <c r="U1822" s="13">
        <f>VLOOKUP($C1822,日期!$A:$D,4,0)</f>
        <v>1</v>
      </c>
      <c r="V1822" s="65">
        <f t="shared" si="202"/>
        <v>44317</v>
      </c>
      <c r="W1822" s="13" t="s">
        <v>3386</v>
      </c>
    </row>
    <row r="1823" spans="1:23" ht="15">
      <c r="A1823" s="15">
        <v>2501</v>
      </c>
      <c r="B1823" s="15">
        <v>2021</v>
      </c>
      <c r="C1823" s="13" t="s">
        <v>9</v>
      </c>
      <c r="D1823" s="15">
        <v>19</v>
      </c>
      <c r="E1823" s="13" t="s">
        <v>10</v>
      </c>
      <c r="F1823" s="13" t="s">
        <v>17</v>
      </c>
      <c r="G1823" s="13" t="s">
        <v>12</v>
      </c>
      <c r="H1823" s="13" t="s">
        <v>37</v>
      </c>
      <c r="I1823" s="3">
        <f t="shared" si="196"/>
        <v>50</v>
      </c>
      <c r="J1823" s="7">
        <f t="shared" si="197"/>
        <v>54</v>
      </c>
      <c r="K1823" s="3">
        <f>LEN(H1823)</f>
        <v>5</v>
      </c>
      <c r="L1823" s="13" t="str">
        <f>IF(OR(AND(LEN(H1823&gt;3),ISERROR(FIND("-",H1823,1))),AND(LEN(H1823)&gt;3,ISERROR(FIND("+",H1823,1)))),LEFT(H1823,2),H1823)</f>
        <v>50</v>
      </c>
      <c r="M1823" s="13" t="str">
        <f>IF(AND(LEN(H1823&gt;3),ISERROR(FIND("+",H1823,1))),RIGHT(H1823,2),IF(AND(LEN(H1823)=3,ISERROR(FIND("-",H1823,1))),LEFT(H1823,2),H1823))</f>
        <v>54</v>
      </c>
      <c r="N1823" s="13" t="str">
        <f>SUBSTITUTE(H1823,"+","-")</f>
        <v>50-54</v>
      </c>
      <c r="O1823" s="3">
        <f t="shared" si="198"/>
        <v>5</v>
      </c>
      <c r="P1823" s="3">
        <f t="shared" si="199"/>
        <v>3</v>
      </c>
      <c r="Q1823" s="7">
        <f t="shared" si="200"/>
        <v>50</v>
      </c>
      <c r="R1823" s="7">
        <f t="shared" si="201"/>
        <v>54</v>
      </c>
      <c r="S1823" s="13" t="e">
        <f>VLOOKUP(A1823,history!$B:$F,2,0)</f>
        <v>#N/A</v>
      </c>
      <c r="T1823" s="13">
        <f>VLOOKUP($C1823,日期!$A:$D,3,0)</f>
        <v>5</v>
      </c>
      <c r="U1823" s="13">
        <f>VLOOKUP($C1823,日期!$A:$D,4,0)</f>
        <v>1</v>
      </c>
      <c r="V1823" s="65">
        <f t="shared" si="202"/>
        <v>44317</v>
      </c>
      <c r="W1823" s="13" t="s">
        <v>3387</v>
      </c>
    </row>
    <row r="1824" spans="1:23" ht="15">
      <c r="A1824" s="15">
        <v>2500</v>
      </c>
      <c r="B1824" s="15">
        <v>2021</v>
      </c>
      <c r="C1824" s="13" t="s">
        <v>9</v>
      </c>
      <c r="D1824" s="15">
        <v>19</v>
      </c>
      <c r="E1824" s="13" t="s">
        <v>24</v>
      </c>
      <c r="F1824" s="13" t="s">
        <v>11</v>
      </c>
      <c r="G1824" s="13" t="s">
        <v>25</v>
      </c>
      <c r="H1824" s="13" t="s">
        <v>16</v>
      </c>
      <c r="I1824" s="3">
        <f t="shared" si="196"/>
        <v>15</v>
      </c>
      <c r="J1824" s="7">
        <f t="shared" si="197"/>
        <v>19</v>
      </c>
      <c r="K1824" s="3">
        <f>LEN(H1824)</f>
        <v>5</v>
      </c>
      <c r="L1824" s="13" t="str">
        <f>IF(OR(AND(LEN(H1824&gt;3),ISERROR(FIND("-",H1824,1))),AND(LEN(H1824)&gt;3,ISERROR(FIND("+",H1824,1)))),LEFT(H1824,2),H1824)</f>
        <v>15</v>
      </c>
      <c r="M1824" s="13" t="str">
        <f>IF(AND(LEN(H1824&gt;3),ISERROR(FIND("+",H1824,1))),RIGHT(H1824,2),IF(AND(LEN(H1824)=3,ISERROR(FIND("-",H1824,1))),LEFT(H1824,2),H1824))</f>
        <v>19</v>
      </c>
      <c r="N1824" s="13" t="str">
        <f>SUBSTITUTE(H1824,"+","-")</f>
        <v>15-19</v>
      </c>
      <c r="O1824" s="3">
        <f t="shared" si="198"/>
        <v>5</v>
      </c>
      <c r="P1824" s="3">
        <f t="shared" si="199"/>
        <v>3</v>
      </c>
      <c r="Q1824" s="7">
        <f t="shared" si="200"/>
        <v>15</v>
      </c>
      <c r="R1824" s="7">
        <f t="shared" si="201"/>
        <v>19</v>
      </c>
      <c r="S1824" s="13" t="e">
        <f>VLOOKUP(A1824,history!$B:$F,2,0)</f>
        <v>#N/A</v>
      </c>
      <c r="T1824" s="13">
        <f>VLOOKUP($C1824,日期!$A:$D,3,0)</f>
        <v>5</v>
      </c>
      <c r="U1824" s="13">
        <f>VLOOKUP($C1824,日期!$A:$D,4,0)</f>
        <v>1</v>
      </c>
      <c r="V1824" s="65">
        <f t="shared" si="202"/>
        <v>44317</v>
      </c>
      <c r="W1824" s="13" t="s">
        <v>3388</v>
      </c>
    </row>
    <row r="1825" spans="1:23" ht="15">
      <c r="A1825" s="15">
        <v>2499</v>
      </c>
      <c r="B1825" s="15">
        <v>2021</v>
      </c>
      <c r="C1825" s="13" t="s">
        <v>9</v>
      </c>
      <c r="D1825" s="15">
        <v>19</v>
      </c>
      <c r="E1825" s="13" t="s">
        <v>14</v>
      </c>
      <c r="F1825" s="13" t="s">
        <v>11</v>
      </c>
      <c r="G1825" s="13" t="s">
        <v>12</v>
      </c>
      <c r="H1825" s="15">
        <v>2</v>
      </c>
      <c r="I1825" s="3">
        <f t="shared" si="196"/>
        <v>2</v>
      </c>
      <c r="J1825" s="7">
        <f t="shared" si="197"/>
        <v>2</v>
      </c>
      <c r="K1825" s="3">
        <f>LEN(H1825)</f>
        <v>1</v>
      </c>
      <c r="L1825" s="13" t="str">
        <f>IF(OR(AND(LEN(H1825&gt;3),ISERROR(FIND("-",H1825,1))),AND(LEN(H1825)&gt;3,ISERROR(FIND("+",H1825,1)))),LEFT(H1825,2),H1825)</f>
        <v>2</v>
      </c>
      <c r="M1825" s="13" t="str">
        <f>IF(AND(LEN(H1825&gt;3),ISERROR(FIND("+",H1825,1))),RIGHT(H1825,2),IF(AND(LEN(H1825)=3,ISERROR(FIND("-",H1825,1))),LEFT(H1825,2),H1825))</f>
        <v>2</v>
      </c>
      <c r="N1825" s="13" t="str">
        <f>SUBSTITUTE(H1825,"+","-")</f>
        <v>2</v>
      </c>
      <c r="O1825" s="3">
        <f t="shared" si="198"/>
        <v>1</v>
      </c>
      <c r="P1825" s="52" t="e">
        <f t="shared" si="199"/>
        <v>#VALUE!</v>
      </c>
      <c r="Q1825" s="7">
        <f t="shared" si="200"/>
        <v>2</v>
      </c>
      <c r="R1825" s="7">
        <f t="shared" si="201"/>
        <v>2</v>
      </c>
      <c r="S1825" s="13" t="e">
        <f>VLOOKUP(A1825,history!$B:$F,2,0)</f>
        <v>#N/A</v>
      </c>
      <c r="T1825" s="13">
        <f>VLOOKUP($C1825,日期!$A:$D,3,0)</f>
        <v>5</v>
      </c>
      <c r="U1825" s="13">
        <f>VLOOKUP($C1825,日期!$A:$D,4,0)</f>
        <v>1</v>
      </c>
      <c r="V1825" s="65">
        <f t="shared" si="202"/>
        <v>44317</v>
      </c>
      <c r="W1825" s="13" t="s">
        <v>3389</v>
      </c>
    </row>
    <row r="1826" spans="1:23" ht="15">
      <c r="A1826" s="15">
        <v>2498</v>
      </c>
      <c r="B1826" s="15">
        <v>2021</v>
      </c>
      <c r="C1826" s="13" t="s">
        <v>9</v>
      </c>
      <c r="D1826" s="15">
        <v>19</v>
      </c>
      <c r="E1826" s="13" t="s">
        <v>14</v>
      </c>
      <c r="F1826" s="13" t="s">
        <v>17</v>
      </c>
      <c r="G1826" s="13" t="s">
        <v>12</v>
      </c>
      <c r="H1826" s="13" t="s">
        <v>29</v>
      </c>
      <c r="I1826" s="3">
        <f t="shared" si="196"/>
        <v>40</v>
      </c>
      <c r="J1826" s="7">
        <f t="shared" si="197"/>
        <v>44</v>
      </c>
      <c r="K1826" s="3">
        <f>LEN(H1826)</f>
        <v>5</v>
      </c>
      <c r="L1826" s="13" t="str">
        <f>IF(OR(AND(LEN(H1826&gt;3),ISERROR(FIND("-",H1826,1))),AND(LEN(H1826)&gt;3,ISERROR(FIND("+",H1826,1)))),LEFT(H1826,2),H1826)</f>
        <v>40</v>
      </c>
      <c r="M1826" s="13" t="str">
        <f>IF(AND(LEN(H1826&gt;3),ISERROR(FIND("+",H1826,1))),RIGHT(H1826,2),IF(AND(LEN(H1826)=3,ISERROR(FIND("-",H1826,1))),LEFT(H1826,2),H1826))</f>
        <v>44</v>
      </c>
      <c r="N1826" s="13" t="str">
        <f>SUBSTITUTE(H1826,"+","-")</f>
        <v>40-44</v>
      </c>
      <c r="O1826" s="3">
        <f t="shared" si="198"/>
        <v>5</v>
      </c>
      <c r="P1826" s="3">
        <f t="shared" si="199"/>
        <v>3</v>
      </c>
      <c r="Q1826" s="7">
        <f t="shared" si="200"/>
        <v>40</v>
      </c>
      <c r="R1826" s="7">
        <f t="shared" si="201"/>
        <v>44</v>
      </c>
      <c r="S1826" s="13" t="e">
        <f>VLOOKUP(A1826,history!$B:$F,2,0)</f>
        <v>#N/A</v>
      </c>
      <c r="T1826" s="13">
        <f>VLOOKUP($C1826,日期!$A:$D,3,0)</f>
        <v>5</v>
      </c>
      <c r="U1826" s="13">
        <f>VLOOKUP($C1826,日期!$A:$D,4,0)</f>
        <v>1</v>
      </c>
      <c r="V1826" s="65">
        <f t="shared" si="202"/>
        <v>44317</v>
      </c>
      <c r="W1826" s="13" t="s">
        <v>3390</v>
      </c>
    </row>
    <row r="1827" spans="1:23" ht="15">
      <c r="A1827" s="15">
        <v>2497</v>
      </c>
      <c r="B1827" s="15">
        <v>2021</v>
      </c>
      <c r="C1827" s="13" t="s">
        <v>9</v>
      </c>
      <c r="D1827" s="15">
        <v>19</v>
      </c>
      <c r="E1827" s="13" t="s">
        <v>10</v>
      </c>
      <c r="F1827" s="13" t="s">
        <v>11</v>
      </c>
      <c r="G1827" s="13" t="s">
        <v>12</v>
      </c>
      <c r="H1827" s="13" t="s">
        <v>35</v>
      </c>
      <c r="I1827" s="3">
        <f t="shared" si="196"/>
        <v>55</v>
      </c>
      <c r="J1827" s="7">
        <f t="shared" si="197"/>
        <v>59</v>
      </c>
      <c r="K1827" s="3">
        <f>LEN(H1827)</f>
        <v>5</v>
      </c>
      <c r="L1827" s="13" t="str">
        <f>IF(OR(AND(LEN(H1827&gt;3),ISERROR(FIND("-",H1827,1))),AND(LEN(H1827)&gt;3,ISERROR(FIND("+",H1827,1)))),LEFT(H1827,2),H1827)</f>
        <v>55</v>
      </c>
      <c r="M1827" s="13" t="str">
        <f>IF(AND(LEN(H1827&gt;3),ISERROR(FIND("+",H1827,1))),RIGHT(H1827,2),IF(AND(LEN(H1827)=3,ISERROR(FIND("-",H1827,1))),LEFT(H1827,2),H1827))</f>
        <v>59</v>
      </c>
      <c r="N1827" s="13" t="str">
        <f>SUBSTITUTE(H1827,"+","-")</f>
        <v>55-59</v>
      </c>
      <c r="O1827" s="3">
        <f t="shared" si="198"/>
        <v>5</v>
      </c>
      <c r="P1827" s="3">
        <f t="shared" si="199"/>
        <v>3</v>
      </c>
      <c r="Q1827" s="7">
        <f t="shared" si="200"/>
        <v>55</v>
      </c>
      <c r="R1827" s="7">
        <f t="shared" si="201"/>
        <v>59</v>
      </c>
      <c r="S1827" s="13" t="e">
        <f>VLOOKUP(A1827,history!$B:$F,2,0)</f>
        <v>#N/A</v>
      </c>
      <c r="T1827" s="13">
        <f>VLOOKUP($C1827,日期!$A:$D,3,0)</f>
        <v>5</v>
      </c>
      <c r="U1827" s="13">
        <f>VLOOKUP($C1827,日期!$A:$D,4,0)</f>
        <v>1</v>
      </c>
      <c r="V1827" s="65">
        <f t="shared" si="202"/>
        <v>44317</v>
      </c>
      <c r="W1827" s="13" t="s">
        <v>3391</v>
      </c>
    </row>
    <row r="1828" spans="1:23" ht="15">
      <c r="A1828" s="15">
        <v>2496</v>
      </c>
      <c r="B1828" s="15">
        <v>2021</v>
      </c>
      <c r="C1828" s="13" t="s">
        <v>9</v>
      </c>
      <c r="D1828" s="15">
        <v>19</v>
      </c>
      <c r="E1828" s="13" t="s">
        <v>10</v>
      </c>
      <c r="F1828" s="13" t="s">
        <v>17</v>
      </c>
      <c r="G1828" s="13" t="s">
        <v>12</v>
      </c>
      <c r="H1828" s="13" t="s">
        <v>37</v>
      </c>
      <c r="I1828" s="3">
        <f t="shared" si="196"/>
        <v>50</v>
      </c>
      <c r="J1828" s="7">
        <f t="shared" si="197"/>
        <v>54</v>
      </c>
      <c r="K1828" s="3">
        <f>LEN(H1828)</f>
        <v>5</v>
      </c>
      <c r="L1828" s="13" t="str">
        <f>IF(OR(AND(LEN(H1828&gt;3),ISERROR(FIND("-",H1828,1))),AND(LEN(H1828)&gt;3,ISERROR(FIND("+",H1828,1)))),LEFT(H1828,2),H1828)</f>
        <v>50</v>
      </c>
      <c r="M1828" s="13" t="str">
        <f>IF(AND(LEN(H1828&gt;3),ISERROR(FIND("+",H1828,1))),RIGHT(H1828,2),IF(AND(LEN(H1828)=3,ISERROR(FIND("-",H1828,1))),LEFT(H1828,2),H1828))</f>
        <v>54</v>
      </c>
      <c r="N1828" s="13" t="str">
        <f>SUBSTITUTE(H1828,"+","-")</f>
        <v>50-54</v>
      </c>
      <c r="O1828" s="3">
        <f t="shared" si="198"/>
        <v>5</v>
      </c>
      <c r="P1828" s="3">
        <f t="shared" si="199"/>
        <v>3</v>
      </c>
      <c r="Q1828" s="7">
        <f t="shared" si="200"/>
        <v>50</v>
      </c>
      <c r="R1828" s="7">
        <f t="shared" si="201"/>
        <v>54</v>
      </c>
      <c r="S1828" s="13" t="e">
        <f>VLOOKUP(A1828,history!$B:$F,2,0)</f>
        <v>#N/A</v>
      </c>
      <c r="T1828" s="13">
        <f>VLOOKUP($C1828,日期!$A:$D,3,0)</f>
        <v>5</v>
      </c>
      <c r="U1828" s="13">
        <f>VLOOKUP($C1828,日期!$A:$D,4,0)</f>
        <v>1</v>
      </c>
      <c r="V1828" s="65">
        <f t="shared" si="202"/>
        <v>44317</v>
      </c>
      <c r="W1828" s="13" t="s">
        <v>3392</v>
      </c>
    </row>
    <row r="1829" spans="1:23" ht="15">
      <c r="A1829" s="15">
        <v>2495</v>
      </c>
      <c r="B1829" s="15">
        <v>2021</v>
      </c>
      <c r="C1829" s="13" t="s">
        <v>9</v>
      </c>
      <c r="D1829" s="15">
        <v>19</v>
      </c>
      <c r="E1829" s="13" t="s">
        <v>24</v>
      </c>
      <c r="F1829" s="13" t="s">
        <v>11</v>
      </c>
      <c r="G1829" s="13" t="s">
        <v>25</v>
      </c>
      <c r="H1829" s="13" t="s">
        <v>16</v>
      </c>
      <c r="I1829" s="3">
        <f t="shared" si="196"/>
        <v>15</v>
      </c>
      <c r="J1829" s="7">
        <f t="shared" si="197"/>
        <v>19</v>
      </c>
      <c r="K1829" s="3">
        <f>LEN(H1829)</f>
        <v>5</v>
      </c>
      <c r="L1829" s="13" t="str">
        <f>IF(OR(AND(LEN(H1829&gt;3),ISERROR(FIND("-",H1829,1))),AND(LEN(H1829)&gt;3,ISERROR(FIND("+",H1829,1)))),LEFT(H1829,2),H1829)</f>
        <v>15</v>
      </c>
      <c r="M1829" s="13" t="str">
        <f>IF(AND(LEN(H1829&gt;3),ISERROR(FIND("+",H1829,1))),RIGHT(H1829,2),IF(AND(LEN(H1829)=3,ISERROR(FIND("-",H1829,1))),LEFT(H1829,2),H1829))</f>
        <v>19</v>
      </c>
      <c r="N1829" s="13" t="str">
        <f>SUBSTITUTE(H1829,"+","-")</f>
        <v>15-19</v>
      </c>
      <c r="O1829" s="3">
        <f t="shared" si="198"/>
        <v>5</v>
      </c>
      <c r="P1829" s="3">
        <f t="shared" si="199"/>
        <v>3</v>
      </c>
      <c r="Q1829" s="7">
        <f t="shared" si="200"/>
        <v>15</v>
      </c>
      <c r="R1829" s="7">
        <f t="shared" si="201"/>
        <v>19</v>
      </c>
      <c r="S1829" s="13" t="e">
        <f>VLOOKUP(A1829,history!$B:$F,2,0)</f>
        <v>#N/A</v>
      </c>
      <c r="T1829" s="13">
        <f>VLOOKUP($C1829,日期!$A:$D,3,0)</f>
        <v>5</v>
      </c>
      <c r="U1829" s="13">
        <f>VLOOKUP($C1829,日期!$A:$D,4,0)</f>
        <v>1</v>
      </c>
      <c r="V1829" s="65">
        <f t="shared" si="202"/>
        <v>44317</v>
      </c>
      <c r="W1829" s="13" t="s">
        <v>3393</v>
      </c>
    </row>
    <row r="1830" spans="1:23" ht="15">
      <c r="A1830" s="15">
        <v>2494</v>
      </c>
      <c r="B1830" s="15">
        <v>2021</v>
      </c>
      <c r="C1830" s="13" t="s">
        <v>9</v>
      </c>
      <c r="D1830" s="15">
        <v>19</v>
      </c>
      <c r="E1830" s="13" t="s">
        <v>14</v>
      </c>
      <c r="F1830" s="13" t="s">
        <v>11</v>
      </c>
      <c r="G1830" s="13" t="s">
        <v>12</v>
      </c>
      <c r="H1830" s="13" t="s">
        <v>16</v>
      </c>
      <c r="I1830" s="3">
        <f t="shared" si="196"/>
        <v>15</v>
      </c>
      <c r="J1830" s="7">
        <f t="shared" si="197"/>
        <v>19</v>
      </c>
      <c r="K1830" s="3">
        <f>LEN(H1830)</f>
        <v>5</v>
      </c>
      <c r="L1830" s="13" t="str">
        <f>IF(OR(AND(LEN(H1830&gt;3),ISERROR(FIND("-",H1830,1))),AND(LEN(H1830)&gt;3,ISERROR(FIND("+",H1830,1)))),LEFT(H1830,2),H1830)</f>
        <v>15</v>
      </c>
      <c r="M1830" s="13" t="str">
        <f>IF(AND(LEN(H1830&gt;3),ISERROR(FIND("+",H1830,1))),RIGHT(H1830,2),IF(AND(LEN(H1830)=3,ISERROR(FIND("-",H1830,1))),LEFT(H1830,2),H1830))</f>
        <v>19</v>
      </c>
      <c r="N1830" s="13" t="str">
        <f>SUBSTITUTE(H1830,"+","-")</f>
        <v>15-19</v>
      </c>
      <c r="O1830" s="3">
        <f t="shared" si="198"/>
        <v>5</v>
      </c>
      <c r="P1830" s="3">
        <f t="shared" si="199"/>
        <v>3</v>
      </c>
      <c r="Q1830" s="7">
        <f t="shared" si="200"/>
        <v>15</v>
      </c>
      <c r="R1830" s="7">
        <f t="shared" si="201"/>
        <v>19</v>
      </c>
      <c r="S1830" s="13" t="e">
        <f>VLOOKUP(A1830,history!$B:$F,2,0)</f>
        <v>#N/A</v>
      </c>
      <c r="T1830" s="13">
        <f>VLOOKUP($C1830,日期!$A:$D,3,0)</f>
        <v>5</v>
      </c>
      <c r="U1830" s="13">
        <f>VLOOKUP($C1830,日期!$A:$D,4,0)</f>
        <v>1</v>
      </c>
      <c r="V1830" s="65">
        <f t="shared" si="202"/>
        <v>44317</v>
      </c>
      <c r="W1830" s="13" t="s">
        <v>3394</v>
      </c>
    </row>
    <row r="1831" spans="1:23" ht="15">
      <c r="A1831" s="15">
        <v>2493</v>
      </c>
      <c r="B1831" s="15">
        <v>2021</v>
      </c>
      <c r="C1831" s="13" t="s">
        <v>9</v>
      </c>
      <c r="D1831" s="15">
        <v>19</v>
      </c>
      <c r="E1831" s="13" t="s">
        <v>14</v>
      </c>
      <c r="F1831" s="13" t="s">
        <v>17</v>
      </c>
      <c r="G1831" s="13" t="s">
        <v>12</v>
      </c>
      <c r="H1831" s="13" t="s">
        <v>29</v>
      </c>
      <c r="I1831" s="3">
        <f t="shared" si="196"/>
        <v>40</v>
      </c>
      <c r="J1831" s="7">
        <f t="shared" si="197"/>
        <v>44</v>
      </c>
      <c r="K1831" s="3">
        <f>LEN(H1831)</f>
        <v>5</v>
      </c>
      <c r="L1831" s="13" t="str">
        <f>IF(OR(AND(LEN(H1831&gt;3),ISERROR(FIND("-",H1831,1))),AND(LEN(H1831)&gt;3,ISERROR(FIND("+",H1831,1)))),LEFT(H1831,2),H1831)</f>
        <v>40</v>
      </c>
      <c r="M1831" s="13" t="str">
        <f>IF(AND(LEN(H1831&gt;3),ISERROR(FIND("+",H1831,1))),RIGHT(H1831,2),IF(AND(LEN(H1831)=3,ISERROR(FIND("-",H1831,1))),LEFT(H1831,2),H1831))</f>
        <v>44</v>
      </c>
      <c r="N1831" s="13" t="str">
        <f>SUBSTITUTE(H1831,"+","-")</f>
        <v>40-44</v>
      </c>
      <c r="O1831" s="3">
        <f t="shared" si="198"/>
        <v>5</v>
      </c>
      <c r="P1831" s="3">
        <f t="shared" si="199"/>
        <v>3</v>
      </c>
      <c r="Q1831" s="7">
        <f t="shared" si="200"/>
        <v>40</v>
      </c>
      <c r="R1831" s="7">
        <f t="shared" si="201"/>
        <v>44</v>
      </c>
      <c r="S1831" s="13" t="e">
        <f>VLOOKUP(A1831,history!$B:$F,2,0)</f>
        <v>#N/A</v>
      </c>
      <c r="T1831" s="13">
        <f>VLOOKUP($C1831,日期!$A:$D,3,0)</f>
        <v>5</v>
      </c>
      <c r="U1831" s="13">
        <f>VLOOKUP($C1831,日期!$A:$D,4,0)</f>
        <v>1</v>
      </c>
      <c r="V1831" s="65">
        <f t="shared" si="202"/>
        <v>44317</v>
      </c>
      <c r="W1831" s="13" t="s">
        <v>3395</v>
      </c>
    </row>
    <row r="1832" spans="1:23" ht="15">
      <c r="A1832" s="15">
        <v>2492</v>
      </c>
      <c r="B1832" s="15">
        <v>2021</v>
      </c>
      <c r="C1832" s="13" t="s">
        <v>9</v>
      </c>
      <c r="D1832" s="15">
        <v>19</v>
      </c>
      <c r="E1832" s="13" t="s">
        <v>10</v>
      </c>
      <c r="F1832" s="13" t="s">
        <v>11</v>
      </c>
      <c r="G1832" s="13" t="s">
        <v>12</v>
      </c>
      <c r="H1832" s="13" t="s">
        <v>35</v>
      </c>
      <c r="I1832" s="3">
        <f t="shared" si="196"/>
        <v>55</v>
      </c>
      <c r="J1832" s="7">
        <f t="shared" si="197"/>
        <v>59</v>
      </c>
      <c r="K1832" s="3">
        <f>LEN(H1832)</f>
        <v>5</v>
      </c>
      <c r="L1832" s="13" t="str">
        <f>IF(OR(AND(LEN(H1832&gt;3),ISERROR(FIND("-",H1832,1))),AND(LEN(H1832)&gt;3,ISERROR(FIND("+",H1832,1)))),LEFT(H1832,2),H1832)</f>
        <v>55</v>
      </c>
      <c r="M1832" s="13" t="str">
        <f>IF(AND(LEN(H1832&gt;3),ISERROR(FIND("+",H1832,1))),RIGHT(H1832,2),IF(AND(LEN(H1832)=3,ISERROR(FIND("-",H1832,1))),LEFT(H1832,2),H1832))</f>
        <v>59</v>
      </c>
      <c r="N1832" s="13" t="str">
        <f>SUBSTITUTE(H1832,"+","-")</f>
        <v>55-59</v>
      </c>
      <c r="O1832" s="3">
        <f t="shared" si="198"/>
        <v>5</v>
      </c>
      <c r="P1832" s="3">
        <f t="shared" si="199"/>
        <v>3</v>
      </c>
      <c r="Q1832" s="7">
        <f t="shared" si="200"/>
        <v>55</v>
      </c>
      <c r="R1832" s="7">
        <f t="shared" si="201"/>
        <v>59</v>
      </c>
      <c r="S1832" s="13" t="e">
        <f>VLOOKUP(A1832,history!$B:$F,2,0)</f>
        <v>#N/A</v>
      </c>
      <c r="T1832" s="13">
        <f>VLOOKUP($C1832,日期!$A:$D,3,0)</f>
        <v>5</v>
      </c>
      <c r="U1832" s="13">
        <f>VLOOKUP($C1832,日期!$A:$D,4,0)</f>
        <v>1</v>
      </c>
      <c r="V1832" s="65">
        <f t="shared" si="202"/>
        <v>44317</v>
      </c>
      <c r="W1832" s="13" t="s">
        <v>3396</v>
      </c>
    </row>
    <row r="1833" spans="1:23" ht="15">
      <c r="A1833" s="15">
        <v>2491</v>
      </c>
      <c r="B1833" s="15">
        <v>2021</v>
      </c>
      <c r="C1833" s="13" t="s">
        <v>9</v>
      </c>
      <c r="D1833" s="15">
        <v>19</v>
      </c>
      <c r="E1833" s="13" t="s">
        <v>10</v>
      </c>
      <c r="F1833" s="13" t="s">
        <v>17</v>
      </c>
      <c r="G1833" s="13" t="s">
        <v>12</v>
      </c>
      <c r="H1833" s="13" t="s">
        <v>37</v>
      </c>
      <c r="I1833" s="3">
        <f t="shared" si="196"/>
        <v>50</v>
      </c>
      <c r="J1833" s="7">
        <f t="shared" si="197"/>
        <v>54</v>
      </c>
      <c r="K1833" s="3">
        <f>LEN(H1833)</f>
        <v>5</v>
      </c>
      <c r="L1833" s="13" t="str">
        <f>IF(OR(AND(LEN(H1833&gt;3),ISERROR(FIND("-",H1833,1))),AND(LEN(H1833)&gt;3,ISERROR(FIND("+",H1833,1)))),LEFT(H1833,2),H1833)</f>
        <v>50</v>
      </c>
      <c r="M1833" s="13" t="str">
        <f>IF(AND(LEN(H1833&gt;3),ISERROR(FIND("+",H1833,1))),RIGHT(H1833,2),IF(AND(LEN(H1833)=3,ISERROR(FIND("-",H1833,1))),LEFT(H1833,2),H1833))</f>
        <v>54</v>
      </c>
      <c r="N1833" s="13" t="str">
        <f>SUBSTITUTE(H1833,"+","-")</f>
        <v>50-54</v>
      </c>
      <c r="O1833" s="3">
        <f t="shared" si="198"/>
        <v>5</v>
      </c>
      <c r="P1833" s="3">
        <f t="shared" si="199"/>
        <v>3</v>
      </c>
      <c r="Q1833" s="7">
        <f t="shared" si="200"/>
        <v>50</v>
      </c>
      <c r="R1833" s="7">
        <f t="shared" si="201"/>
        <v>54</v>
      </c>
      <c r="S1833" s="13" t="e">
        <f>VLOOKUP(A1833,history!$B:$F,2,0)</f>
        <v>#N/A</v>
      </c>
      <c r="T1833" s="13">
        <f>VLOOKUP($C1833,日期!$A:$D,3,0)</f>
        <v>5</v>
      </c>
      <c r="U1833" s="13">
        <f>VLOOKUP($C1833,日期!$A:$D,4,0)</f>
        <v>1</v>
      </c>
      <c r="V1833" s="65">
        <f t="shared" si="202"/>
        <v>44317</v>
      </c>
      <c r="W1833" s="13" t="s">
        <v>3397</v>
      </c>
    </row>
    <row r="1834" spans="1:23" ht="15">
      <c r="A1834" s="15">
        <v>2490</v>
      </c>
      <c r="B1834" s="15">
        <v>2021</v>
      </c>
      <c r="C1834" s="13" t="s">
        <v>9</v>
      </c>
      <c r="D1834" s="15">
        <v>19</v>
      </c>
      <c r="E1834" s="13" t="s">
        <v>24</v>
      </c>
      <c r="F1834" s="13" t="s">
        <v>17</v>
      </c>
      <c r="G1834" s="13" t="s">
        <v>25</v>
      </c>
      <c r="H1834" s="13" t="s">
        <v>35</v>
      </c>
      <c r="I1834" s="3">
        <f t="shared" si="196"/>
        <v>55</v>
      </c>
      <c r="J1834" s="7">
        <f t="shared" si="197"/>
        <v>59</v>
      </c>
      <c r="K1834" s="3">
        <f>LEN(H1834)</f>
        <v>5</v>
      </c>
      <c r="L1834" s="13" t="str">
        <f>IF(OR(AND(LEN(H1834&gt;3),ISERROR(FIND("-",H1834,1))),AND(LEN(H1834)&gt;3,ISERROR(FIND("+",H1834,1)))),LEFT(H1834,2),H1834)</f>
        <v>55</v>
      </c>
      <c r="M1834" s="13" t="str">
        <f>IF(AND(LEN(H1834&gt;3),ISERROR(FIND("+",H1834,1))),RIGHT(H1834,2),IF(AND(LEN(H1834)=3,ISERROR(FIND("-",H1834,1))),LEFT(H1834,2),H1834))</f>
        <v>59</v>
      </c>
      <c r="N1834" s="13" t="str">
        <f>SUBSTITUTE(H1834,"+","-")</f>
        <v>55-59</v>
      </c>
      <c r="O1834" s="3">
        <f t="shared" si="198"/>
        <v>5</v>
      </c>
      <c r="P1834" s="3">
        <f t="shared" si="199"/>
        <v>3</v>
      </c>
      <c r="Q1834" s="7">
        <f t="shared" si="200"/>
        <v>55</v>
      </c>
      <c r="R1834" s="7">
        <f t="shared" si="201"/>
        <v>59</v>
      </c>
      <c r="S1834" s="13" t="e">
        <f>VLOOKUP(A1834,history!$B:$F,2,0)</f>
        <v>#N/A</v>
      </c>
      <c r="T1834" s="13">
        <f>VLOOKUP($C1834,日期!$A:$D,3,0)</f>
        <v>5</v>
      </c>
      <c r="U1834" s="13">
        <f>VLOOKUP($C1834,日期!$A:$D,4,0)</f>
        <v>1</v>
      </c>
      <c r="V1834" s="65">
        <f t="shared" si="202"/>
        <v>44317</v>
      </c>
      <c r="W1834" s="13" t="s">
        <v>3398</v>
      </c>
    </row>
    <row r="1835" spans="1:23" ht="15">
      <c r="A1835" s="15">
        <v>2489</v>
      </c>
      <c r="B1835" s="15">
        <v>2021</v>
      </c>
      <c r="C1835" s="13" t="s">
        <v>9</v>
      </c>
      <c r="D1835" s="15">
        <v>19</v>
      </c>
      <c r="E1835" s="13" t="s">
        <v>14</v>
      </c>
      <c r="F1835" s="13" t="s">
        <v>11</v>
      </c>
      <c r="G1835" s="13" t="s">
        <v>12</v>
      </c>
      <c r="H1835" s="13" t="s">
        <v>47</v>
      </c>
      <c r="I1835" s="3">
        <f t="shared" si="196"/>
        <v>10</v>
      </c>
      <c r="J1835" s="7">
        <f t="shared" si="197"/>
        <v>14</v>
      </c>
      <c r="K1835" s="3">
        <f>LEN(H1835)</f>
        <v>5</v>
      </c>
      <c r="L1835" s="13" t="str">
        <f>IF(OR(AND(LEN(H1835&gt;3),ISERROR(FIND("-",H1835,1))),AND(LEN(H1835)&gt;3,ISERROR(FIND("+",H1835,1)))),LEFT(H1835,2),H1835)</f>
        <v>10</v>
      </c>
      <c r="M1835" s="13" t="str">
        <f>IF(AND(LEN(H1835&gt;3),ISERROR(FIND("+",H1835,1))),RIGHT(H1835,2),IF(AND(LEN(H1835)=3,ISERROR(FIND("-",H1835,1))),LEFT(H1835,2),H1835))</f>
        <v>14</v>
      </c>
      <c r="N1835" s="13" t="str">
        <f>SUBSTITUTE(H1835,"+","-")</f>
        <v>10-14</v>
      </c>
      <c r="O1835" s="3">
        <f t="shared" si="198"/>
        <v>5</v>
      </c>
      <c r="P1835" s="3">
        <f t="shared" si="199"/>
        <v>3</v>
      </c>
      <c r="Q1835" s="7">
        <f t="shared" si="200"/>
        <v>10</v>
      </c>
      <c r="R1835" s="7">
        <f t="shared" si="201"/>
        <v>14</v>
      </c>
      <c r="S1835" s="13" t="e">
        <f>VLOOKUP(A1835,history!$B:$F,2,0)</f>
        <v>#N/A</v>
      </c>
      <c r="T1835" s="13">
        <f>VLOOKUP($C1835,日期!$A:$D,3,0)</f>
        <v>5</v>
      </c>
      <c r="U1835" s="13">
        <f>VLOOKUP($C1835,日期!$A:$D,4,0)</f>
        <v>1</v>
      </c>
      <c r="V1835" s="65">
        <f t="shared" si="202"/>
        <v>44317</v>
      </c>
      <c r="W1835" s="13" t="s">
        <v>3399</v>
      </c>
    </row>
    <row r="1836" spans="1:23" ht="15">
      <c r="A1836" s="15">
        <v>2488</v>
      </c>
      <c r="B1836" s="15">
        <v>2021</v>
      </c>
      <c r="C1836" s="13" t="s">
        <v>9</v>
      </c>
      <c r="D1836" s="15">
        <v>19</v>
      </c>
      <c r="E1836" s="13" t="s">
        <v>14</v>
      </c>
      <c r="F1836" s="13" t="s">
        <v>17</v>
      </c>
      <c r="G1836" s="13" t="s">
        <v>12</v>
      </c>
      <c r="H1836" s="13" t="s">
        <v>29</v>
      </c>
      <c r="I1836" s="3">
        <f t="shared" si="196"/>
        <v>40</v>
      </c>
      <c r="J1836" s="7">
        <f t="shared" si="197"/>
        <v>44</v>
      </c>
      <c r="K1836" s="3">
        <f>LEN(H1836)</f>
        <v>5</v>
      </c>
      <c r="L1836" s="13" t="str">
        <f>IF(OR(AND(LEN(H1836&gt;3),ISERROR(FIND("-",H1836,1))),AND(LEN(H1836)&gt;3,ISERROR(FIND("+",H1836,1)))),LEFT(H1836,2),H1836)</f>
        <v>40</v>
      </c>
      <c r="M1836" s="13" t="str">
        <f>IF(AND(LEN(H1836&gt;3),ISERROR(FIND("+",H1836,1))),RIGHT(H1836,2),IF(AND(LEN(H1836)=3,ISERROR(FIND("-",H1836,1))),LEFT(H1836,2),H1836))</f>
        <v>44</v>
      </c>
      <c r="N1836" s="13" t="str">
        <f>SUBSTITUTE(H1836,"+","-")</f>
        <v>40-44</v>
      </c>
      <c r="O1836" s="3">
        <f t="shared" si="198"/>
        <v>5</v>
      </c>
      <c r="P1836" s="3">
        <f t="shared" si="199"/>
        <v>3</v>
      </c>
      <c r="Q1836" s="7">
        <f t="shared" si="200"/>
        <v>40</v>
      </c>
      <c r="R1836" s="7">
        <f t="shared" si="201"/>
        <v>44</v>
      </c>
      <c r="S1836" s="13" t="e">
        <f>VLOOKUP(A1836,history!$B:$F,2,0)</f>
        <v>#N/A</v>
      </c>
      <c r="T1836" s="13">
        <f>VLOOKUP($C1836,日期!$A:$D,3,0)</f>
        <v>5</v>
      </c>
      <c r="U1836" s="13">
        <f>VLOOKUP($C1836,日期!$A:$D,4,0)</f>
        <v>1</v>
      </c>
      <c r="V1836" s="65">
        <f t="shared" si="202"/>
        <v>44317</v>
      </c>
      <c r="W1836" s="13" t="s">
        <v>3400</v>
      </c>
    </row>
    <row r="1837" spans="1:23" ht="15">
      <c r="A1837" s="15">
        <v>2487</v>
      </c>
      <c r="B1837" s="15">
        <v>2021</v>
      </c>
      <c r="C1837" s="13" t="s">
        <v>9</v>
      </c>
      <c r="D1837" s="15">
        <v>19</v>
      </c>
      <c r="E1837" s="13" t="s">
        <v>10</v>
      </c>
      <c r="F1837" s="13" t="s">
        <v>11</v>
      </c>
      <c r="G1837" s="13" t="s">
        <v>12</v>
      </c>
      <c r="H1837" s="13" t="s">
        <v>37</v>
      </c>
      <c r="I1837" s="3">
        <f t="shared" si="196"/>
        <v>50</v>
      </c>
      <c r="J1837" s="7">
        <f t="shared" si="197"/>
        <v>54</v>
      </c>
      <c r="K1837" s="3">
        <f>LEN(H1837)</f>
        <v>5</v>
      </c>
      <c r="L1837" s="13" t="str">
        <f>IF(OR(AND(LEN(H1837&gt;3),ISERROR(FIND("-",H1837,1))),AND(LEN(H1837)&gt;3,ISERROR(FIND("+",H1837,1)))),LEFT(H1837,2),H1837)</f>
        <v>50</v>
      </c>
      <c r="M1837" s="13" t="str">
        <f>IF(AND(LEN(H1837&gt;3),ISERROR(FIND("+",H1837,1))),RIGHT(H1837,2),IF(AND(LEN(H1837)=3,ISERROR(FIND("-",H1837,1))),LEFT(H1837,2),H1837))</f>
        <v>54</v>
      </c>
      <c r="N1837" s="13" t="str">
        <f>SUBSTITUTE(H1837,"+","-")</f>
        <v>50-54</v>
      </c>
      <c r="O1837" s="3">
        <f t="shared" si="198"/>
        <v>5</v>
      </c>
      <c r="P1837" s="3">
        <f t="shared" si="199"/>
        <v>3</v>
      </c>
      <c r="Q1837" s="7">
        <f t="shared" si="200"/>
        <v>50</v>
      </c>
      <c r="R1837" s="7">
        <f t="shared" si="201"/>
        <v>54</v>
      </c>
      <c r="S1837" s="13" t="e">
        <f>VLOOKUP(A1837,history!$B:$F,2,0)</f>
        <v>#N/A</v>
      </c>
      <c r="T1837" s="13">
        <f>VLOOKUP($C1837,日期!$A:$D,3,0)</f>
        <v>5</v>
      </c>
      <c r="U1837" s="13">
        <f>VLOOKUP($C1837,日期!$A:$D,4,0)</f>
        <v>1</v>
      </c>
      <c r="V1837" s="65">
        <f t="shared" si="202"/>
        <v>44317</v>
      </c>
      <c r="W1837" s="13" t="s">
        <v>3401</v>
      </c>
    </row>
    <row r="1838" spans="1:23" ht="15">
      <c r="A1838" s="15">
        <v>2486</v>
      </c>
      <c r="B1838" s="15">
        <v>2021</v>
      </c>
      <c r="C1838" s="13" t="s">
        <v>9</v>
      </c>
      <c r="D1838" s="15">
        <v>19</v>
      </c>
      <c r="E1838" s="13" t="s">
        <v>10</v>
      </c>
      <c r="F1838" s="13" t="s">
        <v>17</v>
      </c>
      <c r="G1838" s="13" t="s">
        <v>12</v>
      </c>
      <c r="H1838" s="13" t="s">
        <v>37</v>
      </c>
      <c r="I1838" s="3">
        <f t="shared" si="196"/>
        <v>50</v>
      </c>
      <c r="J1838" s="7">
        <f t="shared" si="197"/>
        <v>54</v>
      </c>
      <c r="K1838" s="3">
        <f>LEN(H1838)</f>
        <v>5</v>
      </c>
      <c r="L1838" s="13" t="str">
        <f>IF(OR(AND(LEN(H1838&gt;3),ISERROR(FIND("-",H1838,1))),AND(LEN(H1838)&gt;3,ISERROR(FIND("+",H1838,1)))),LEFT(H1838,2),H1838)</f>
        <v>50</v>
      </c>
      <c r="M1838" s="13" t="str">
        <f>IF(AND(LEN(H1838&gt;3),ISERROR(FIND("+",H1838,1))),RIGHT(H1838,2),IF(AND(LEN(H1838)=3,ISERROR(FIND("-",H1838,1))),LEFT(H1838,2),H1838))</f>
        <v>54</v>
      </c>
      <c r="N1838" s="13" t="str">
        <f>SUBSTITUTE(H1838,"+","-")</f>
        <v>50-54</v>
      </c>
      <c r="O1838" s="3">
        <f t="shared" si="198"/>
        <v>5</v>
      </c>
      <c r="P1838" s="3">
        <f t="shared" si="199"/>
        <v>3</v>
      </c>
      <c r="Q1838" s="7">
        <f t="shared" si="200"/>
        <v>50</v>
      </c>
      <c r="R1838" s="7">
        <f t="shared" si="201"/>
        <v>54</v>
      </c>
      <c r="S1838" s="13" t="e">
        <f>VLOOKUP(A1838,history!$B:$F,2,0)</f>
        <v>#N/A</v>
      </c>
      <c r="T1838" s="13">
        <f>VLOOKUP($C1838,日期!$A:$D,3,0)</f>
        <v>5</v>
      </c>
      <c r="U1838" s="13">
        <f>VLOOKUP($C1838,日期!$A:$D,4,0)</f>
        <v>1</v>
      </c>
      <c r="V1838" s="65">
        <f t="shared" si="202"/>
        <v>44317</v>
      </c>
      <c r="W1838" s="13" t="s">
        <v>3402</v>
      </c>
    </row>
    <row r="1839" spans="1:23" ht="15">
      <c r="A1839" s="15">
        <v>2485</v>
      </c>
      <c r="B1839" s="15">
        <v>2021</v>
      </c>
      <c r="C1839" s="13" t="s">
        <v>9</v>
      </c>
      <c r="D1839" s="15">
        <v>19</v>
      </c>
      <c r="E1839" s="13" t="s">
        <v>24</v>
      </c>
      <c r="F1839" s="13" t="s">
        <v>17</v>
      </c>
      <c r="G1839" s="13" t="s">
        <v>25</v>
      </c>
      <c r="H1839" s="13" t="s">
        <v>34</v>
      </c>
      <c r="I1839" s="3">
        <f t="shared" si="196"/>
        <v>35</v>
      </c>
      <c r="J1839" s="7">
        <f t="shared" si="197"/>
        <v>39</v>
      </c>
      <c r="K1839" s="3">
        <f>LEN(H1839)</f>
        <v>5</v>
      </c>
      <c r="L1839" s="13" t="str">
        <f>IF(OR(AND(LEN(H1839&gt;3),ISERROR(FIND("-",H1839,1))),AND(LEN(H1839)&gt;3,ISERROR(FIND("+",H1839,1)))),LEFT(H1839,2),H1839)</f>
        <v>35</v>
      </c>
      <c r="M1839" s="13" t="str">
        <f>IF(AND(LEN(H1839&gt;3),ISERROR(FIND("+",H1839,1))),RIGHT(H1839,2),IF(AND(LEN(H1839)=3,ISERROR(FIND("-",H1839,1))),LEFT(H1839,2),H1839))</f>
        <v>39</v>
      </c>
      <c r="N1839" s="13" t="str">
        <f>SUBSTITUTE(H1839,"+","-")</f>
        <v>35-39</v>
      </c>
      <c r="O1839" s="3">
        <f t="shared" si="198"/>
        <v>5</v>
      </c>
      <c r="P1839" s="3">
        <f t="shared" si="199"/>
        <v>3</v>
      </c>
      <c r="Q1839" s="7">
        <f t="shared" si="200"/>
        <v>35</v>
      </c>
      <c r="R1839" s="7">
        <f t="shared" si="201"/>
        <v>39</v>
      </c>
      <c r="S1839" s="13" t="e">
        <f>VLOOKUP(A1839,history!$B:$F,2,0)</f>
        <v>#N/A</v>
      </c>
      <c r="T1839" s="13">
        <f>VLOOKUP($C1839,日期!$A:$D,3,0)</f>
        <v>5</v>
      </c>
      <c r="U1839" s="13">
        <f>VLOOKUP($C1839,日期!$A:$D,4,0)</f>
        <v>1</v>
      </c>
      <c r="V1839" s="65">
        <f t="shared" si="202"/>
        <v>44317</v>
      </c>
      <c r="W1839" s="13" t="s">
        <v>3403</v>
      </c>
    </row>
    <row r="1840" spans="1:23" ht="15">
      <c r="A1840" s="15">
        <v>2484</v>
      </c>
      <c r="B1840" s="15">
        <v>2021</v>
      </c>
      <c r="C1840" s="13" t="s">
        <v>9</v>
      </c>
      <c r="D1840" s="15">
        <v>19</v>
      </c>
      <c r="E1840" s="13" t="s">
        <v>14</v>
      </c>
      <c r="F1840" s="13" t="s">
        <v>11</v>
      </c>
      <c r="G1840" s="13" t="s">
        <v>12</v>
      </c>
      <c r="H1840" s="13" t="s">
        <v>47</v>
      </c>
      <c r="I1840" s="3">
        <f t="shared" si="196"/>
        <v>10</v>
      </c>
      <c r="J1840" s="7">
        <f t="shared" si="197"/>
        <v>14</v>
      </c>
      <c r="K1840" s="3">
        <f>LEN(H1840)</f>
        <v>5</v>
      </c>
      <c r="L1840" s="13" t="str">
        <f>IF(OR(AND(LEN(H1840&gt;3),ISERROR(FIND("-",H1840,1))),AND(LEN(H1840)&gt;3,ISERROR(FIND("+",H1840,1)))),LEFT(H1840,2),H1840)</f>
        <v>10</v>
      </c>
      <c r="M1840" s="13" t="str">
        <f>IF(AND(LEN(H1840&gt;3),ISERROR(FIND("+",H1840,1))),RIGHT(H1840,2),IF(AND(LEN(H1840)=3,ISERROR(FIND("-",H1840,1))),LEFT(H1840,2),H1840))</f>
        <v>14</v>
      </c>
      <c r="N1840" s="13" t="str">
        <f>SUBSTITUTE(H1840,"+","-")</f>
        <v>10-14</v>
      </c>
      <c r="O1840" s="3">
        <f t="shared" si="198"/>
        <v>5</v>
      </c>
      <c r="P1840" s="3">
        <f t="shared" si="199"/>
        <v>3</v>
      </c>
      <c r="Q1840" s="7">
        <f t="shared" si="200"/>
        <v>10</v>
      </c>
      <c r="R1840" s="7">
        <f t="shared" si="201"/>
        <v>14</v>
      </c>
      <c r="S1840" s="13" t="e">
        <f>VLOOKUP(A1840,history!$B:$F,2,0)</f>
        <v>#N/A</v>
      </c>
      <c r="T1840" s="13">
        <f>VLOOKUP($C1840,日期!$A:$D,3,0)</f>
        <v>5</v>
      </c>
      <c r="U1840" s="13">
        <f>VLOOKUP($C1840,日期!$A:$D,4,0)</f>
        <v>1</v>
      </c>
      <c r="V1840" s="65">
        <f t="shared" si="202"/>
        <v>44317</v>
      </c>
      <c r="W1840" s="13" t="s">
        <v>3404</v>
      </c>
    </row>
    <row r="1841" spans="1:23" ht="15">
      <c r="A1841" s="15">
        <v>2483</v>
      </c>
      <c r="B1841" s="15">
        <v>2021</v>
      </c>
      <c r="C1841" s="13" t="s">
        <v>9</v>
      </c>
      <c r="D1841" s="15">
        <v>19</v>
      </c>
      <c r="E1841" s="13" t="s">
        <v>14</v>
      </c>
      <c r="F1841" s="13" t="s">
        <v>17</v>
      </c>
      <c r="G1841" s="13" t="s">
        <v>12</v>
      </c>
      <c r="H1841" s="13" t="s">
        <v>29</v>
      </c>
      <c r="I1841" s="3">
        <f t="shared" si="196"/>
        <v>40</v>
      </c>
      <c r="J1841" s="7">
        <f t="shared" si="197"/>
        <v>44</v>
      </c>
      <c r="K1841" s="3">
        <f>LEN(H1841)</f>
        <v>5</v>
      </c>
      <c r="L1841" s="13" t="str">
        <f>IF(OR(AND(LEN(H1841&gt;3),ISERROR(FIND("-",H1841,1))),AND(LEN(H1841)&gt;3,ISERROR(FIND("+",H1841,1)))),LEFT(H1841,2),H1841)</f>
        <v>40</v>
      </c>
      <c r="M1841" s="13" t="str">
        <f>IF(AND(LEN(H1841&gt;3),ISERROR(FIND("+",H1841,1))),RIGHT(H1841,2),IF(AND(LEN(H1841)=3,ISERROR(FIND("-",H1841,1))),LEFT(H1841,2),H1841))</f>
        <v>44</v>
      </c>
      <c r="N1841" s="13" t="str">
        <f>SUBSTITUTE(H1841,"+","-")</f>
        <v>40-44</v>
      </c>
      <c r="O1841" s="3">
        <f t="shared" si="198"/>
        <v>5</v>
      </c>
      <c r="P1841" s="3">
        <f t="shared" si="199"/>
        <v>3</v>
      </c>
      <c r="Q1841" s="7">
        <f t="shared" si="200"/>
        <v>40</v>
      </c>
      <c r="R1841" s="7">
        <f t="shared" si="201"/>
        <v>44</v>
      </c>
      <c r="S1841" s="13" t="e">
        <f>VLOOKUP(A1841,history!$B:$F,2,0)</f>
        <v>#N/A</v>
      </c>
      <c r="T1841" s="13">
        <f>VLOOKUP($C1841,日期!$A:$D,3,0)</f>
        <v>5</v>
      </c>
      <c r="U1841" s="13">
        <f>VLOOKUP($C1841,日期!$A:$D,4,0)</f>
        <v>1</v>
      </c>
      <c r="V1841" s="65">
        <f t="shared" si="202"/>
        <v>44317</v>
      </c>
      <c r="W1841" s="13" t="s">
        <v>3405</v>
      </c>
    </row>
    <row r="1842" spans="1:23" ht="15">
      <c r="A1842" s="15">
        <v>2482</v>
      </c>
      <c r="B1842" s="15">
        <v>2021</v>
      </c>
      <c r="C1842" s="13" t="s">
        <v>9</v>
      </c>
      <c r="D1842" s="15">
        <v>19</v>
      </c>
      <c r="E1842" s="13" t="s">
        <v>10</v>
      </c>
      <c r="F1842" s="13" t="s">
        <v>11</v>
      </c>
      <c r="G1842" s="13" t="s">
        <v>12</v>
      </c>
      <c r="H1842" s="13" t="s">
        <v>37</v>
      </c>
      <c r="I1842" s="3">
        <f t="shared" si="196"/>
        <v>50</v>
      </c>
      <c r="J1842" s="7">
        <f t="shared" si="197"/>
        <v>54</v>
      </c>
      <c r="K1842" s="3">
        <f>LEN(H1842)</f>
        <v>5</v>
      </c>
      <c r="L1842" s="13" t="str">
        <f>IF(OR(AND(LEN(H1842&gt;3),ISERROR(FIND("-",H1842,1))),AND(LEN(H1842)&gt;3,ISERROR(FIND("+",H1842,1)))),LEFT(H1842,2),H1842)</f>
        <v>50</v>
      </c>
      <c r="M1842" s="13" t="str">
        <f>IF(AND(LEN(H1842&gt;3),ISERROR(FIND("+",H1842,1))),RIGHT(H1842,2),IF(AND(LEN(H1842)=3,ISERROR(FIND("-",H1842,1))),LEFT(H1842,2),H1842))</f>
        <v>54</v>
      </c>
      <c r="N1842" s="13" t="str">
        <f>SUBSTITUTE(H1842,"+","-")</f>
        <v>50-54</v>
      </c>
      <c r="O1842" s="3">
        <f t="shared" si="198"/>
        <v>5</v>
      </c>
      <c r="P1842" s="3">
        <f t="shared" si="199"/>
        <v>3</v>
      </c>
      <c r="Q1842" s="7">
        <f t="shared" si="200"/>
        <v>50</v>
      </c>
      <c r="R1842" s="7">
        <f t="shared" si="201"/>
        <v>54</v>
      </c>
      <c r="S1842" s="13" t="e">
        <f>VLOOKUP(A1842,history!$B:$F,2,0)</f>
        <v>#N/A</v>
      </c>
      <c r="T1842" s="13">
        <f>VLOOKUP($C1842,日期!$A:$D,3,0)</f>
        <v>5</v>
      </c>
      <c r="U1842" s="13">
        <f>VLOOKUP($C1842,日期!$A:$D,4,0)</f>
        <v>1</v>
      </c>
      <c r="V1842" s="65">
        <f t="shared" si="202"/>
        <v>44317</v>
      </c>
      <c r="W1842" s="13" t="s">
        <v>3406</v>
      </c>
    </row>
    <row r="1843" spans="1:23" ht="15">
      <c r="A1843" s="15">
        <v>2481</v>
      </c>
      <c r="B1843" s="15">
        <v>2021</v>
      </c>
      <c r="C1843" s="13" t="s">
        <v>9</v>
      </c>
      <c r="D1843" s="15">
        <v>19</v>
      </c>
      <c r="E1843" s="13" t="s">
        <v>10</v>
      </c>
      <c r="F1843" s="13" t="s">
        <v>17</v>
      </c>
      <c r="G1843" s="13" t="s">
        <v>12</v>
      </c>
      <c r="H1843" s="13" t="s">
        <v>37</v>
      </c>
      <c r="I1843" s="3">
        <f t="shared" si="196"/>
        <v>50</v>
      </c>
      <c r="J1843" s="7">
        <f t="shared" si="197"/>
        <v>54</v>
      </c>
      <c r="K1843" s="3">
        <f>LEN(H1843)</f>
        <v>5</v>
      </c>
      <c r="L1843" s="13" t="str">
        <f>IF(OR(AND(LEN(H1843&gt;3),ISERROR(FIND("-",H1843,1))),AND(LEN(H1843)&gt;3,ISERROR(FIND("+",H1843,1)))),LEFT(H1843,2),H1843)</f>
        <v>50</v>
      </c>
      <c r="M1843" s="13" t="str">
        <f>IF(AND(LEN(H1843&gt;3),ISERROR(FIND("+",H1843,1))),RIGHT(H1843,2),IF(AND(LEN(H1843)=3,ISERROR(FIND("-",H1843,1))),LEFT(H1843,2),H1843))</f>
        <v>54</v>
      </c>
      <c r="N1843" s="13" t="str">
        <f>SUBSTITUTE(H1843,"+","-")</f>
        <v>50-54</v>
      </c>
      <c r="O1843" s="3">
        <f t="shared" si="198"/>
        <v>5</v>
      </c>
      <c r="P1843" s="3">
        <f t="shared" si="199"/>
        <v>3</v>
      </c>
      <c r="Q1843" s="7">
        <f t="shared" si="200"/>
        <v>50</v>
      </c>
      <c r="R1843" s="7">
        <f t="shared" si="201"/>
        <v>54</v>
      </c>
      <c r="S1843" s="13" t="e">
        <f>VLOOKUP(A1843,history!$B:$F,2,0)</f>
        <v>#N/A</v>
      </c>
      <c r="T1843" s="13">
        <f>VLOOKUP($C1843,日期!$A:$D,3,0)</f>
        <v>5</v>
      </c>
      <c r="U1843" s="13">
        <f>VLOOKUP($C1843,日期!$A:$D,4,0)</f>
        <v>1</v>
      </c>
      <c r="V1843" s="65">
        <f t="shared" si="202"/>
        <v>44317</v>
      </c>
      <c r="W1843" s="13" t="s">
        <v>3407</v>
      </c>
    </row>
    <row r="1844" spans="1:23" ht="15">
      <c r="A1844" s="15">
        <v>2480</v>
      </c>
      <c r="B1844" s="15">
        <v>2021</v>
      </c>
      <c r="C1844" s="13" t="s">
        <v>9</v>
      </c>
      <c r="D1844" s="15">
        <v>19</v>
      </c>
      <c r="E1844" s="13" t="s">
        <v>24</v>
      </c>
      <c r="F1844" s="13" t="s">
        <v>17</v>
      </c>
      <c r="G1844" s="13" t="s">
        <v>25</v>
      </c>
      <c r="H1844" s="13" t="s">
        <v>34</v>
      </c>
      <c r="I1844" s="3">
        <f t="shared" si="196"/>
        <v>35</v>
      </c>
      <c r="J1844" s="7">
        <f t="shared" si="197"/>
        <v>39</v>
      </c>
      <c r="K1844" s="3">
        <f>LEN(H1844)</f>
        <v>5</v>
      </c>
      <c r="L1844" s="13" t="str">
        <f>IF(OR(AND(LEN(H1844&gt;3),ISERROR(FIND("-",H1844,1))),AND(LEN(H1844)&gt;3,ISERROR(FIND("+",H1844,1)))),LEFT(H1844,2),H1844)</f>
        <v>35</v>
      </c>
      <c r="M1844" s="13" t="str">
        <f>IF(AND(LEN(H1844&gt;3),ISERROR(FIND("+",H1844,1))),RIGHT(H1844,2),IF(AND(LEN(H1844)=3,ISERROR(FIND("-",H1844,1))),LEFT(H1844,2),H1844))</f>
        <v>39</v>
      </c>
      <c r="N1844" s="13" t="str">
        <f>SUBSTITUTE(H1844,"+","-")</f>
        <v>35-39</v>
      </c>
      <c r="O1844" s="3">
        <f t="shared" si="198"/>
        <v>5</v>
      </c>
      <c r="P1844" s="3">
        <f t="shared" si="199"/>
        <v>3</v>
      </c>
      <c r="Q1844" s="7">
        <f t="shared" si="200"/>
        <v>35</v>
      </c>
      <c r="R1844" s="7">
        <f t="shared" si="201"/>
        <v>39</v>
      </c>
      <c r="S1844" s="13" t="e">
        <f>VLOOKUP(A1844,history!$B:$F,2,0)</f>
        <v>#N/A</v>
      </c>
      <c r="T1844" s="13">
        <f>VLOOKUP($C1844,日期!$A:$D,3,0)</f>
        <v>5</v>
      </c>
      <c r="U1844" s="13">
        <f>VLOOKUP($C1844,日期!$A:$D,4,0)</f>
        <v>1</v>
      </c>
      <c r="V1844" s="65">
        <f t="shared" si="202"/>
        <v>44317</v>
      </c>
      <c r="W1844" s="13" t="s">
        <v>3408</v>
      </c>
    </row>
    <row r="1845" spans="1:23" ht="15">
      <c r="A1845" s="15">
        <v>2479</v>
      </c>
      <c r="B1845" s="15">
        <v>2021</v>
      </c>
      <c r="C1845" s="13" t="s">
        <v>9</v>
      </c>
      <c r="D1845" s="15">
        <v>19</v>
      </c>
      <c r="E1845" s="13" t="s">
        <v>14</v>
      </c>
      <c r="F1845" s="13" t="s">
        <v>11</v>
      </c>
      <c r="G1845" s="13" t="s">
        <v>12</v>
      </c>
      <c r="H1845" s="13" t="s">
        <v>47</v>
      </c>
      <c r="I1845" s="3">
        <f t="shared" si="196"/>
        <v>10</v>
      </c>
      <c r="J1845" s="7">
        <f t="shared" si="197"/>
        <v>14</v>
      </c>
      <c r="K1845" s="3">
        <f>LEN(H1845)</f>
        <v>5</v>
      </c>
      <c r="L1845" s="13" t="str">
        <f>IF(OR(AND(LEN(H1845&gt;3),ISERROR(FIND("-",H1845,1))),AND(LEN(H1845)&gt;3,ISERROR(FIND("+",H1845,1)))),LEFT(H1845,2),H1845)</f>
        <v>10</v>
      </c>
      <c r="M1845" s="13" t="str">
        <f>IF(AND(LEN(H1845&gt;3),ISERROR(FIND("+",H1845,1))),RIGHT(H1845,2),IF(AND(LEN(H1845)=3,ISERROR(FIND("-",H1845,1))),LEFT(H1845,2),H1845))</f>
        <v>14</v>
      </c>
      <c r="N1845" s="13" t="str">
        <f>SUBSTITUTE(H1845,"+","-")</f>
        <v>10-14</v>
      </c>
      <c r="O1845" s="3">
        <f t="shared" si="198"/>
        <v>5</v>
      </c>
      <c r="P1845" s="3">
        <f t="shared" si="199"/>
        <v>3</v>
      </c>
      <c r="Q1845" s="7">
        <f t="shared" si="200"/>
        <v>10</v>
      </c>
      <c r="R1845" s="7">
        <f t="shared" si="201"/>
        <v>14</v>
      </c>
      <c r="S1845" s="13" t="e">
        <f>VLOOKUP(A1845,history!$B:$F,2,0)</f>
        <v>#N/A</v>
      </c>
      <c r="T1845" s="13">
        <f>VLOOKUP($C1845,日期!$A:$D,3,0)</f>
        <v>5</v>
      </c>
      <c r="U1845" s="13">
        <f>VLOOKUP($C1845,日期!$A:$D,4,0)</f>
        <v>1</v>
      </c>
      <c r="V1845" s="65">
        <f t="shared" si="202"/>
        <v>44317</v>
      </c>
      <c r="W1845" s="13" t="s">
        <v>3409</v>
      </c>
    </row>
    <row r="1846" spans="1:23" ht="15">
      <c r="A1846" s="15">
        <v>2478</v>
      </c>
      <c r="B1846" s="15">
        <v>2021</v>
      </c>
      <c r="C1846" s="13" t="s">
        <v>9</v>
      </c>
      <c r="D1846" s="15">
        <v>19</v>
      </c>
      <c r="E1846" s="13" t="s">
        <v>14</v>
      </c>
      <c r="F1846" s="13" t="s">
        <v>17</v>
      </c>
      <c r="G1846" s="13" t="s">
        <v>12</v>
      </c>
      <c r="H1846" s="13" t="s">
        <v>29</v>
      </c>
      <c r="I1846" s="3">
        <f t="shared" si="196"/>
        <v>40</v>
      </c>
      <c r="J1846" s="7">
        <f t="shared" si="197"/>
        <v>44</v>
      </c>
      <c r="K1846" s="3">
        <f>LEN(H1846)</f>
        <v>5</v>
      </c>
      <c r="L1846" s="13" t="str">
        <f>IF(OR(AND(LEN(H1846&gt;3),ISERROR(FIND("-",H1846,1))),AND(LEN(H1846)&gt;3,ISERROR(FIND("+",H1846,1)))),LEFT(H1846,2),H1846)</f>
        <v>40</v>
      </c>
      <c r="M1846" s="13" t="str">
        <f>IF(AND(LEN(H1846&gt;3),ISERROR(FIND("+",H1846,1))),RIGHT(H1846,2),IF(AND(LEN(H1846)=3,ISERROR(FIND("-",H1846,1))),LEFT(H1846,2),H1846))</f>
        <v>44</v>
      </c>
      <c r="N1846" s="13" t="str">
        <f>SUBSTITUTE(H1846,"+","-")</f>
        <v>40-44</v>
      </c>
      <c r="O1846" s="3">
        <f t="shared" si="198"/>
        <v>5</v>
      </c>
      <c r="P1846" s="3">
        <f t="shared" si="199"/>
        <v>3</v>
      </c>
      <c r="Q1846" s="7">
        <f t="shared" si="200"/>
        <v>40</v>
      </c>
      <c r="R1846" s="7">
        <f t="shared" si="201"/>
        <v>44</v>
      </c>
      <c r="S1846" s="13" t="e">
        <f>VLOOKUP(A1846,history!$B:$F,2,0)</f>
        <v>#N/A</v>
      </c>
      <c r="T1846" s="13">
        <f>VLOOKUP($C1846,日期!$A:$D,3,0)</f>
        <v>5</v>
      </c>
      <c r="U1846" s="13">
        <f>VLOOKUP($C1846,日期!$A:$D,4,0)</f>
        <v>1</v>
      </c>
      <c r="V1846" s="65">
        <f t="shared" si="202"/>
        <v>44317</v>
      </c>
      <c r="W1846" s="13" t="s">
        <v>3410</v>
      </c>
    </row>
    <row r="1847" spans="1:23" ht="15">
      <c r="A1847" s="15">
        <v>2477</v>
      </c>
      <c r="B1847" s="15">
        <v>2021</v>
      </c>
      <c r="C1847" s="13" t="s">
        <v>9</v>
      </c>
      <c r="D1847" s="15">
        <v>19</v>
      </c>
      <c r="E1847" s="13" t="s">
        <v>10</v>
      </c>
      <c r="F1847" s="13" t="s">
        <v>11</v>
      </c>
      <c r="G1847" s="13" t="s">
        <v>12</v>
      </c>
      <c r="H1847" s="13" t="s">
        <v>37</v>
      </c>
      <c r="I1847" s="3">
        <f t="shared" si="196"/>
        <v>50</v>
      </c>
      <c r="J1847" s="7">
        <f t="shared" si="197"/>
        <v>54</v>
      </c>
      <c r="K1847" s="3">
        <f>LEN(H1847)</f>
        <v>5</v>
      </c>
      <c r="L1847" s="13" t="str">
        <f>IF(OR(AND(LEN(H1847&gt;3),ISERROR(FIND("-",H1847,1))),AND(LEN(H1847)&gt;3,ISERROR(FIND("+",H1847,1)))),LEFT(H1847,2),H1847)</f>
        <v>50</v>
      </c>
      <c r="M1847" s="13" t="str">
        <f>IF(AND(LEN(H1847&gt;3),ISERROR(FIND("+",H1847,1))),RIGHT(H1847,2),IF(AND(LEN(H1847)=3,ISERROR(FIND("-",H1847,1))),LEFT(H1847,2),H1847))</f>
        <v>54</v>
      </c>
      <c r="N1847" s="13" t="str">
        <f>SUBSTITUTE(H1847,"+","-")</f>
        <v>50-54</v>
      </c>
      <c r="O1847" s="3">
        <f t="shared" si="198"/>
        <v>5</v>
      </c>
      <c r="P1847" s="3">
        <f t="shared" si="199"/>
        <v>3</v>
      </c>
      <c r="Q1847" s="7">
        <f t="shared" si="200"/>
        <v>50</v>
      </c>
      <c r="R1847" s="7">
        <f t="shared" si="201"/>
        <v>54</v>
      </c>
      <c r="S1847" s="13" t="e">
        <f>VLOOKUP(A1847,history!$B:$F,2,0)</f>
        <v>#N/A</v>
      </c>
      <c r="T1847" s="13">
        <f>VLOOKUP($C1847,日期!$A:$D,3,0)</f>
        <v>5</v>
      </c>
      <c r="U1847" s="13">
        <f>VLOOKUP($C1847,日期!$A:$D,4,0)</f>
        <v>1</v>
      </c>
      <c r="V1847" s="65">
        <f t="shared" si="202"/>
        <v>44317</v>
      </c>
      <c r="W1847" s="13" t="s">
        <v>3411</v>
      </c>
    </row>
    <row r="1848" spans="1:23" ht="15">
      <c r="A1848" s="15">
        <v>2476</v>
      </c>
      <c r="B1848" s="15">
        <v>2021</v>
      </c>
      <c r="C1848" s="13" t="s">
        <v>9</v>
      </c>
      <c r="D1848" s="15">
        <v>19</v>
      </c>
      <c r="E1848" s="13" t="s">
        <v>10</v>
      </c>
      <c r="F1848" s="13" t="s">
        <v>17</v>
      </c>
      <c r="G1848" s="13" t="s">
        <v>12</v>
      </c>
      <c r="H1848" s="13" t="s">
        <v>37</v>
      </c>
      <c r="I1848" s="3">
        <f t="shared" si="196"/>
        <v>50</v>
      </c>
      <c r="J1848" s="7">
        <f t="shared" si="197"/>
        <v>54</v>
      </c>
      <c r="K1848" s="3">
        <f>LEN(H1848)</f>
        <v>5</v>
      </c>
      <c r="L1848" s="13" t="str">
        <f>IF(OR(AND(LEN(H1848&gt;3),ISERROR(FIND("-",H1848,1))),AND(LEN(H1848)&gt;3,ISERROR(FIND("+",H1848,1)))),LEFT(H1848,2),H1848)</f>
        <v>50</v>
      </c>
      <c r="M1848" s="13" t="str">
        <f>IF(AND(LEN(H1848&gt;3),ISERROR(FIND("+",H1848,1))),RIGHT(H1848,2),IF(AND(LEN(H1848)=3,ISERROR(FIND("-",H1848,1))),LEFT(H1848,2),H1848))</f>
        <v>54</v>
      </c>
      <c r="N1848" s="13" t="str">
        <f>SUBSTITUTE(H1848,"+","-")</f>
        <v>50-54</v>
      </c>
      <c r="O1848" s="3">
        <f t="shared" si="198"/>
        <v>5</v>
      </c>
      <c r="P1848" s="3">
        <f t="shared" si="199"/>
        <v>3</v>
      </c>
      <c r="Q1848" s="7">
        <f t="shared" si="200"/>
        <v>50</v>
      </c>
      <c r="R1848" s="7">
        <f t="shared" si="201"/>
        <v>54</v>
      </c>
      <c r="S1848" s="13" t="e">
        <f>VLOOKUP(A1848,history!$B:$F,2,0)</f>
        <v>#N/A</v>
      </c>
      <c r="T1848" s="13">
        <f>VLOOKUP($C1848,日期!$A:$D,3,0)</f>
        <v>5</v>
      </c>
      <c r="U1848" s="13">
        <f>VLOOKUP($C1848,日期!$A:$D,4,0)</f>
        <v>1</v>
      </c>
      <c r="V1848" s="65">
        <f t="shared" si="202"/>
        <v>44317</v>
      </c>
      <c r="W1848" s="13" t="s">
        <v>3412</v>
      </c>
    </row>
    <row r="1849" spans="1:23" ht="15">
      <c r="A1849" s="15">
        <v>2475</v>
      </c>
      <c r="B1849" s="15">
        <v>2021</v>
      </c>
      <c r="C1849" s="13" t="s">
        <v>9</v>
      </c>
      <c r="D1849" s="15">
        <v>19</v>
      </c>
      <c r="E1849" s="13" t="s">
        <v>24</v>
      </c>
      <c r="F1849" s="13" t="s">
        <v>17</v>
      </c>
      <c r="G1849" s="13" t="s">
        <v>25</v>
      </c>
      <c r="H1849" s="13" t="s">
        <v>26</v>
      </c>
      <c r="I1849" s="3">
        <f t="shared" si="196"/>
        <v>30</v>
      </c>
      <c r="J1849" s="7">
        <f t="shared" si="197"/>
        <v>34</v>
      </c>
      <c r="K1849" s="3">
        <f>LEN(H1849)</f>
        <v>5</v>
      </c>
      <c r="L1849" s="13" t="str">
        <f>IF(OR(AND(LEN(H1849&gt;3),ISERROR(FIND("-",H1849,1))),AND(LEN(H1849)&gt;3,ISERROR(FIND("+",H1849,1)))),LEFT(H1849,2),H1849)</f>
        <v>30</v>
      </c>
      <c r="M1849" s="13" t="str">
        <f>IF(AND(LEN(H1849&gt;3),ISERROR(FIND("+",H1849,1))),RIGHT(H1849,2),IF(AND(LEN(H1849)=3,ISERROR(FIND("-",H1849,1))),LEFT(H1849,2),H1849))</f>
        <v>34</v>
      </c>
      <c r="N1849" s="13" t="str">
        <f>SUBSTITUTE(H1849,"+","-")</f>
        <v>30-34</v>
      </c>
      <c r="O1849" s="3">
        <f t="shared" si="198"/>
        <v>5</v>
      </c>
      <c r="P1849" s="3">
        <f t="shared" si="199"/>
        <v>3</v>
      </c>
      <c r="Q1849" s="7">
        <f t="shared" si="200"/>
        <v>30</v>
      </c>
      <c r="R1849" s="7">
        <f t="shared" si="201"/>
        <v>34</v>
      </c>
      <c r="S1849" s="13" t="e">
        <f>VLOOKUP(A1849,history!$B:$F,2,0)</f>
        <v>#N/A</v>
      </c>
      <c r="T1849" s="13">
        <f>VLOOKUP($C1849,日期!$A:$D,3,0)</f>
        <v>5</v>
      </c>
      <c r="U1849" s="13">
        <f>VLOOKUP($C1849,日期!$A:$D,4,0)</f>
        <v>1</v>
      </c>
      <c r="V1849" s="65">
        <f t="shared" si="202"/>
        <v>44317</v>
      </c>
      <c r="W1849" s="13" t="s">
        <v>3413</v>
      </c>
    </row>
    <row r="1850" spans="1:23" ht="15">
      <c r="A1850" s="15">
        <v>2474</v>
      </c>
      <c r="B1850" s="15">
        <v>2021</v>
      </c>
      <c r="C1850" s="13" t="s">
        <v>9</v>
      </c>
      <c r="D1850" s="15">
        <v>19</v>
      </c>
      <c r="E1850" s="13" t="s">
        <v>14</v>
      </c>
      <c r="F1850" s="13" t="s">
        <v>17</v>
      </c>
      <c r="G1850" s="13" t="s">
        <v>12</v>
      </c>
      <c r="H1850" s="13" t="s">
        <v>15</v>
      </c>
      <c r="I1850" s="3">
        <f t="shared" si="196"/>
        <v>70</v>
      </c>
      <c r="J1850" s="7">
        <f t="shared" si="197"/>
        <v>70</v>
      </c>
      <c r="K1850" s="3">
        <f>LEN(H1850)</f>
        <v>3</v>
      </c>
      <c r="L1850" s="13" t="str">
        <f>IF(OR(AND(LEN(H1850&gt;3),ISERROR(FIND("-",H1850,1))),AND(LEN(H1850)&gt;3,ISERROR(FIND("+",H1850,1)))),LEFT(H1850,2),H1850)</f>
        <v>70</v>
      </c>
      <c r="M1850" s="13" t="str">
        <f>IF(AND(LEN(H1850&gt;3),ISERROR(FIND("+",H1850,1))),RIGHT(H1850,2),IF(AND(LEN(H1850)=3,ISERROR(FIND("-",H1850,1))),LEFT(H1850,2),H1850))</f>
        <v>70</v>
      </c>
      <c r="N1850" s="13" t="str">
        <f>SUBSTITUTE(H1850,"+","-")</f>
        <v>70-</v>
      </c>
      <c r="O1850" s="3">
        <f t="shared" si="198"/>
        <v>3</v>
      </c>
      <c r="P1850" s="3">
        <f t="shared" si="199"/>
        <v>3</v>
      </c>
      <c r="Q1850" s="7">
        <f t="shared" si="200"/>
        <v>70</v>
      </c>
      <c r="R1850" s="7">
        <f t="shared" si="201"/>
        <v>70</v>
      </c>
      <c r="S1850" s="13" t="e">
        <f>VLOOKUP(A1850,history!$B:$F,2,0)</f>
        <v>#N/A</v>
      </c>
      <c r="T1850" s="13">
        <f>VLOOKUP($C1850,日期!$A:$D,3,0)</f>
        <v>5</v>
      </c>
      <c r="U1850" s="13">
        <f>VLOOKUP($C1850,日期!$A:$D,4,0)</f>
        <v>1</v>
      </c>
      <c r="V1850" s="65">
        <f t="shared" si="202"/>
        <v>44317</v>
      </c>
      <c r="W1850" s="13" t="s">
        <v>3414</v>
      </c>
    </row>
    <row r="1851" spans="1:23" ht="15">
      <c r="A1851" s="15">
        <v>2473</v>
      </c>
      <c r="B1851" s="15">
        <v>2021</v>
      </c>
      <c r="C1851" s="13" t="s">
        <v>9</v>
      </c>
      <c r="D1851" s="15">
        <v>19</v>
      </c>
      <c r="E1851" s="13" t="s">
        <v>14</v>
      </c>
      <c r="F1851" s="13" t="s">
        <v>17</v>
      </c>
      <c r="G1851" s="13" t="s">
        <v>12</v>
      </c>
      <c r="H1851" s="13" t="s">
        <v>29</v>
      </c>
      <c r="I1851" s="3">
        <f t="shared" si="196"/>
        <v>40</v>
      </c>
      <c r="J1851" s="7">
        <f t="shared" si="197"/>
        <v>44</v>
      </c>
      <c r="K1851" s="3">
        <f>LEN(H1851)</f>
        <v>5</v>
      </c>
      <c r="L1851" s="13" t="str">
        <f>IF(OR(AND(LEN(H1851&gt;3),ISERROR(FIND("-",H1851,1))),AND(LEN(H1851)&gt;3,ISERROR(FIND("+",H1851,1)))),LEFT(H1851,2),H1851)</f>
        <v>40</v>
      </c>
      <c r="M1851" s="13" t="str">
        <f>IF(AND(LEN(H1851&gt;3),ISERROR(FIND("+",H1851,1))),RIGHT(H1851,2),IF(AND(LEN(H1851)=3,ISERROR(FIND("-",H1851,1))),LEFT(H1851,2),H1851))</f>
        <v>44</v>
      </c>
      <c r="N1851" s="13" t="str">
        <f>SUBSTITUTE(H1851,"+","-")</f>
        <v>40-44</v>
      </c>
      <c r="O1851" s="3">
        <f t="shared" si="198"/>
        <v>5</v>
      </c>
      <c r="P1851" s="3">
        <f t="shared" si="199"/>
        <v>3</v>
      </c>
      <c r="Q1851" s="7">
        <f t="shared" si="200"/>
        <v>40</v>
      </c>
      <c r="R1851" s="7">
        <f t="shared" si="201"/>
        <v>44</v>
      </c>
      <c r="S1851" s="13" t="e">
        <f>VLOOKUP(A1851,history!$B:$F,2,0)</f>
        <v>#N/A</v>
      </c>
      <c r="T1851" s="13">
        <f>VLOOKUP($C1851,日期!$A:$D,3,0)</f>
        <v>5</v>
      </c>
      <c r="U1851" s="13">
        <f>VLOOKUP($C1851,日期!$A:$D,4,0)</f>
        <v>1</v>
      </c>
      <c r="V1851" s="65">
        <f t="shared" si="202"/>
        <v>44317</v>
      </c>
      <c r="W1851" s="13" t="s">
        <v>3415</v>
      </c>
    </row>
    <row r="1852" spans="1:23" ht="15">
      <c r="A1852" s="15">
        <v>2472</v>
      </c>
      <c r="B1852" s="15">
        <v>2021</v>
      </c>
      <c r="C1852" s="13" t="s">
        <v>9</v>
      </c>
      <c r="D1852" s="15">
        <v>19</v>
      </c>
      <c r="E1852" s="13" t="s">
        <v>10</v>
      </c>
      <c r="F1852" s="13" t="s">
        <v>11</v>
      </c>
      <c r="G1852" s="13" t="s">
        <v>12</v>
      </c>
      <c r="H1852" s="13" t="s">
        <v>37</v>
      </c>
      <c r="I1852" s="3">
        <f t="shared" si="196"/>
        <v>50</v>
      </c>
      <c r="J1852" s="7">
        <f t="shared" si="197"/>
        <v>54</v>
      </c>
      <c r="K1852" s="3">
        <f>LEN(H1852)</f>
        <v>5</v>
      </c>
      <c r="L1852" s="13" t="str">
        <f>IF(OR(AND(LEN(H1852&gt;3),ISERROR(FIND("-",H1852,1))),AND(LEN(H1852)&gt;3,ISERROR(FIND("+",H1852,1)))),LEFT(H1852,2),H1852)</f>
        <v>50</v>
      </c>
      <c r="M1852" s="13" t="str">
        <f>IF(AND(LEN(H1852&gt;3),ISERROR(FIND("+",H1852,1))),RIGHT(H1852,2),IF(AND(LEN(H1852)=3,ISERROR(FIND("-",H1852,1))),LEFT(H1852,2),H1852))</f>
        <v>54</v>
      </c>
      <c r="N1852" s="13" t="str">
        <f>SUBSTITUTE(H1852,"+","-")</f>
        <v>50-54</v>
      </c>
      <c r="O1852" s="3">
        <f t="shared" si="198"/>
        <v>5</v>
      </c>
      <c r="P1852" s="3">
        <f t="shared" si="199"/>
        <v>3</v>
      </c>
      <c r="Q1852" s="7">
        <f t="shared" si="200"/>
        <v>50</v>
      </c>
      <c r="R1852" s="7">
        <f t="shared" si="201"/>
        <v>54</v>
      </c>
      <c r="S1852" s="13" t="e">
        <f>VLOOKUP(A1852,history!$B:$F,2,0)</f>
        <v>#N/A</v>
      </c>
      <c r="T1852" s="13">
        <f>VLOOKUP($C1852,日期!$A:$D,3,0)</f>
        <v>5</v>
      </c>
      <c r="U1852" s="13">
        <f>VLOOKUP($C1852,日期!$A:$D,4,0)</f>
        <v>1</v>
      </c>
      <c r="V1852" s="65">
        <f t="shared" si="202"/>
        <v>44317</v>
      </c>
      <c r="W1852" s="13" t="s">
        <v>3416</v>
      </c>
    </row>
    <row r="1853" spans="1:23" ht="15">
      <c r="A1853" s="15">
        <v>2471</v>
      </c>
      <c r="B1853" s="15">
        <v>2021</v>
      </c>
      <c r="C1853" s="13" t="s">
        <v>9</v>
      </c>
      <c r="D1853" s="15">
        <v>19</v>
      </c>
      <c r="E1853" s="13" t="s">
        <v>10</v>
      </c>
      <c r="F1853" s="13" t="s">
        <v>17</v>
      </c>
      <c r="G1853" s="13" t="s">
        <v>12</v>
      </c>
      <c r="H1853" s="13" t="s">
        <v>37</v>
      </c>
      <c r="I1853" s="3">
        <f t="shared" si="196"/>
        <v>50</v>
      </c>
      <c r="J1853" s="7">
        <f t="shared" si="197"/>
        <v>54</v>
      </c>
      <c r="K1853" s="3">
        <f>LEN(H1853)</f>
        <v>5</v>
      </c>
      <c r="L1853" s="13" t="str">
        <f>IF(OR(AND(LEN(H1853&gt;3),ISERROR(FIND("-",H1853,1))),AND(LEN(H1853)&gt;3,ISERROR(FIND("+",H1853,1)))),LEFT(H1853,2),H1853)</f>
        <v>50</v>
      </c>
      <c r="M1853" s="13" t="str">
        <f>IF(AND(LEN(H1853&gt;3),ISERROR(FIND("+",H1853,1))),RIGHT(H1853,2),IF(AND(LEN(H1853)=3,ISERROR(FIND("-",H1853,1))),LEFT(H1853,2),H1853))</f>
        <v>54</v>
      </c>
      <c r="N1853" s="13" t="str">
        <f>SUBSTITUTE(H1853,"+","-")</f>
        <v>50-54</v>
      </c>
      <c r="O1853" s="3">
        <f t="shared" si="198"/>
        <v>5</v>
      </c>
      <c r="P1853" s="3">
        <f t="shared" si="199"/>
        <v>3</v>
      </c>
      <c r="Q1853" s="7">
        <f t="shared" si="200"/>
        <v>50</v>
      </c>
      <c r="R1853" s="7">
        <f t="shared" si="201"/>
        <v>54</v>
      </c>
      <c r="S1853" s="13" t="e">
        <f>VLOOKUP(A1853,history!$B:$F,2,0)</f>
        <v>#N/A</v>
      </c>
      <c r="T1853" s="13">
        <f>VLOOKUP($C1853,日期!$A:$D,3,0)</f>
        <v>5</v>
      </c>
      <c r="U1853" s="13">
        <f>VLOOKUP($C1853,日期!$A:$D,4,0)</f>
        <v>1</v>
      </c>
      <c r="V1853" s="65">
        <f t="shared" si="202"/>
        <v>44317</v>
      </c>
      <c r="W1853" s="13" t="s">
        <v>3417</v>
      </c>
    </row>
    <row r="1854" spans="1:23" ht="15">
      <c r="A1854" s="15">
        <v>2470</v>
      </c>
      <c r="B1854" s="15">
        <v>2021</v>
      </c>
      <c r="C1854" s="13" t="s">
        <v>9</v>
      </c>
      <c r="D1854" s="15">
        <v>19</v>
      </c>
      <c r="E1854" s="13" t="s">
        <v>24</v>
      </c>
      <c r="F1854" s="13" t="s">
        <v>17</v>
      </c>
      <c r="G1854" s="13" t="s">
        <v>25</v>
      </c>
      <c r="H1854" s="13" t="s">
        <v>26</v>
      </c>
      <c r="I1854" s="3">
        <f t="shared" si="196"/>
        <v>30</v>
      </c>
      <c r="J1854" s="7">
        <f t="shared" si="197"/>
        <v>34</v>
      </c>
      <c r="K1854" s="3">
        <f>LEN(H1854)</f>
        <v>5</v>
      </c>
      <c r="L1854" s="13" t="str">
        <f>IF(OR(AND(LEN(H1854&gt;3),ISERROR(FIND("-",H1854,1))),AND(LEN(H1854)&gt;3,ISERROR(FIND("+",H1854,1)))),LEFT(H1854,2),H1854)</f>
        <v>30</v>
      </c>
      <c r="M1854" s="13" t="str">
        <f>IF(AND(LEN(H1854&gt;3),ISERROR(FIND("+",H1854,1))),RIGHT(H1854,2),IF(AND(LEN(H1854)=3,ISERROR(FIND("-",H1854,1))),LEFT(H1854,2),H1854))</f>
        <v>34</v>
      </c>
      <c r="N1854" s="13" t="str">
        <f>SUBSTITUTE(H1854,"+","-")</f>
        <v>30-34</v>
      </c>
      <c r="O1854" s="3">
        <f t="shared" si="198"/>
        <v>5</v>
      </c>
      <c r="P1854" s="3">
        <f t="shared" si="199"/>
        <v>3</v>
      </c>
      <c r="Q1854" s="7">
        <f t="shared" si="200"/>
        <v>30</v>
      </c>
      <c r="R1854" s="7">
        <f t="shared" si="201"/>
        <v>34</v>
      </c>
      <c r="S1854" s="13" t="e">
        <f>VLOOKUP(A1854,history!$B:$F,2,0)</f>
        <v>#N/A</v>
      </c>
      <c r="T1854" s="13">
        <f>VLOOKUP($C1854,日期!$A:$D,3,0)</f>
        <v>5</v>
      </c>
      <c r="U1854" s="13">
        <f>VLOOKUP($C1854,日期!$A:$D,4,0)</f>
        <v>1</v>
      </c>
      <c r="V1854" s="65">
        <f t="shared" si="202"/>
        <v>44317</v>
      </c>
      <c r="W1854" s="13" t="s">
        <v>3418</v>
      </c>
    </row>
    <row r="1855" spans="1:23" ht="15">
      <c r="A1855" s="15">
        <v>2469</v>
      </c>
      <c r="B1855" s="15">
        <v>2021</v>
      </c>
      <c r="C1855" s="13" t="s">
        <v>9</v>
      </c>
      <c r="D1855" s="15">
        <v>19</v>
      </c>
      <c r="E1855" s="13" t="s">
        <v>14</v>
      </c>
      <c r="F1855" s="13" t="s">
        <v>17</v>
      </c>
      <c r="G1855" s="13" t="s">
        <v>12</v>
      </c>
      <c r="H1855" s="13" t="s">
        <v>15</v>
      </c>
      <c r="I1855" s="3">
        <f t="shared" si="196"/>
        <v>70</v>
      </c>
      <c r="J1855" s="7">
        <f t="shared" si="197"/>
        <v>70</v>
      </c>
      <c r="K1855" s="3">
        <f>LEN(H1855)</f>
        <v>3</v>
      </c>
      <c r="L1855" s="13" t="str">
        <f>IF(OR(AND(LEN(H1855&gt;3),ISERROR(FIND("-",H1855,1))),AND(LEN(H1855)&gt;3,ISERROR(FIND("+",H1855,1)))),LEFT(H1855,2),H1855)</f>
        <v>70</v>
      </c>
      <c r="M1855" s="13" t="str">
        <f>IF(AND(LEN(H1855&gt;3),ISERROR(FIND("+",H1855,1))),RIGHT(H1855,2),IF(AND(LEN(H1855)=3,ISERROR(FIND("-",H1855,1))),LEFT(H1855,2),H1855))</f>
        <v>70</v>
      </c>
      <c r="N1855" s="13" t="str">
        <f>SUBSTITUTE(H1855,"+","-")</f>
        <v>70-</v>
      </c>
      <c r="O1855" s="3">
        <f t="shared" si="198"/>
        <v>3</v>
      </c>
      <c r="P1855" s="3">
        <f t="shared" si="199"/>
        <v>3</v>
      </c>
      <c r="Q1855" s="7">
        <f t="shared" si="200"/>
        <v>70</v>
      </c>
      <c r="R1855" s="7">
        <f t="shared" si="201"/>
        <v>70</v>
      </c>
      <c r="S1855" s="13" t="e">
        <f>VLOOKUP(A1855,history!$B:$F,2,0)</f>
        <v>#N/A</v>
      </c>
      <c r="T1855" s="13">
        <f>VLOOKUP($C1855,日期!$A:$D,3,0)</f>
        <v>5</v>
      </c>
      <c r="U1855" s="13">
        <f>VLOOKUP($C1855,日期!$A:$D,4,0)</f>
        <v>1</v>
      </c>
      <c r="V1855" s="65">
        <f t="shared" si="202"/>
        <v>44317</v>
      </c>
      <c r="W1855" s="13" t="s">
        <v>3419</v>
      </c>
    </row>
    <row r="1856" spans="1:23" ht="15">
      <c r="A1856" s="15">
        <v>2468</v>
      </c>
      <c r="B1856" s="15">
        <v>2021</v>
      </c>
      <c r="C1856" s="13" t="s">
        <v>9</v>
      </c>
      <c r="D1856" s="15">
        <v>19</v>
      </c>
      <c r="E1856" s="13" t="s">
        <v>14</v>
      </c>
      <c r="F1856" s="13" t="s">
        <v>17</v>
      </c>
      <c r="G1856" s="13" t="s">
        <v>12</v>
      </c>
      <c r="H1856" s="13" t="s">
        <v>29</v>
      </c>
      <c r="I1856" s="3">
        <f t="shared" si="196"/>
        <v>40</v>
      </c>
      <c r="J1856" s="7">
        <f t="shared" si="197"/>
        <v>44</v>
      </c>
      <c r="K1856" s="3">
        <f>LEN(H1856)</f>
        <v>5</v>
      </c>
      <c r="L1856" s="13" t="str">
        <f>IF(OR(AND(LEN(H1856&gt;3),ISERROR(FIND("-",H1856,1))),AND(LEN(H1856)&gt;3,ISERROR(FIND("+",H1856,1)))),LEFT(H1856,2),H1856)</f>
        <v>40</v>
      </c>
      <c r="M1856" s="13" t="str">
        <f>IF(AND(LEN(H1856&gt;3),ISERROR(FIND("+",H1856,1))),RIGHT(H1856,2),IF(AND(LEN(H1856)=3,ISERROR(FIND("-",H1856,1))),LEFT(H1856,2),H1856))</f>
        <v>44</v>
      </c>
      <c r="N1856" s="13" t="str">
        <f>SUBSTITUTE(H1856,"+","-")</f>
        <v>40-44</v>
      </c>
      <c r="O1856" s="3">
        <f t="shared" si="198"/>
        <v>5</v>
      </c>
      <c r="P1856" s="3">
        <f t="shared" si="199"/>
        <v>3</v>
      </c>
      <c r="Q1856" s="7">
        <f t="shared" si="200"/>
        <v>40</v>
      </c>
      <c r="R1856" s="7">
        <f t="shared" si="201"/>
        <v>44</v>
      </c>
      <c r="S1856" s="13" t="e">
        <f>VLOOKUP(A1856,history!$B:$F,2,0)</f>
        <v>#N/A</v>
      </c>
      <c r="T1856" s="13">
        <f>VLOOKUP($C1856,日期!$A:$D,3,0)</f>
        <v>5</v>
      </c>
      <c r="U1856" s="13">
        <f>VLOOKUP($C1856,日期!$A:$D,4,0)</f>
        <v>1</v>
      </c>
      <c r="V1856" s="65">
        <f t="shared" si="202"/>
        <v>44317</v>
      </c>
      <c r="W1856" s="13" t="s">
        <v>3420</v>
      </c>
    </row>
    <row r="1857" spans="1:23" ht="15">
      <c r="A1857" s="15">
        <v>2467</v>
      </c>
      <c r="B1857" s="15">
        <v>2021</v>
      </c>
      <c r="C1857" s="13" t="s">
        <v>9</v>
      </c>
      <c r="D1857" s="15">
        <v>19</v>
      </c>
      <c r="E1857" s="13" t="s">
        <v>10</v>
      </c>
      <c r="F1857" s="13" t="s">
        <v>11</v>
      </c>
      <c r="G1857" s="13" t="s">
        <v>12</v>
      </c>
      <c r="H1857" s="13" t="s">
        <v>37</v>
      </c>
      <c r="I1857" s="3">
        <f t="shared" si="196"/>
        <v>50</v>
      </c>
      <c r="J1857" s="7">
        <f t="shared" si="197"/>
        <v>54</v>
      </c>
      <c r="K1857" s="3">
        <f>LEN(H1857)</f>
        <v>5</v>
      </c>
      <c r="L1857" s="13" t="str">
        <f>IF(OR(AND(LEN(H1857&gt;3),ISERROR(FIND("-",H1857,1))),AND(LEN(H1857)&gt;3,ISERROR(FIND("+",H1857,1)))),LEFT(H1857,2),H1857)</f>
        <v>50</v>
      </c>
      <c r="M1857" s="13" t="str">
        <f>IF(AND(LEN(H1857&gt;3),ISERROR(FIND("+",H1857,1))),RIGHT(H1857,2),IF(AND(LEN(H1857)=3,ISERROR(FIND("-",H1857,1))),LEFT(H1857,2),H1857))</f>
        <v>54</v>
      </c>
      <c r="N1857" s="13" t="str">
        <f>SUBSTITUTE(H1857,"+","-")</f>
        <v>50-54</v>
      </c>
      <c r="O1857" s="3">
        <f t="shared" si="198"/>
        <v>5</v>
      </c>
      <c r="P1857" s="3">
        <f t="shared" si="199"/>
        <v>3</v>
      </c>
      <c r="Q1857" s="7">
        <f t="shared" si="200"/>
        <v>50</v>
      </c>
      <c r="R1857" s="7">
        <f t="shared" si="201"/>
        <v>54</v>
      </c>
      <c r="S1857" s="13" t="e">
        <f>VLOOKUP(A1857,history!$B:$F,2,0)</f>
        <v>#N/A</v>
      </c>
      <c r="T1857" s="13">
        <f>VLOOKUP($C1857,日期!$A:$D,3,0)</f>
        <v>5</v>
      </c>
      <c r="U1857" s="13">
        <f>VLOOKUP($C1857,日期!$A:$D,4,0)</f>
        <v>1</v>
      </c>
      <c r="V1857" s="65">
        <f t="shared" si="202"/>
        <v>44317</v>
      </c>
      <c r="W1857" s="13" t="s">
        <v>3421</v>
      </c>
    </row>
    <row r="1858" spans="1:23" ht="15">
      <c r="A1858" s="15">
        <v>2466</v>
      </c>
      <c r="B1858" s="15">
        <v>2021</v>
      </c>
      <c r="C1858" s="13" t="s">
        <v>9</v>
      </c>
      <c r="D1858" s="15">
        <v>19</v>
      </c>
      <c r="E1858" s="13" t="s">
        <v>10</v>
      </c>
      <c r="F1858" s="13" t="s">
        <v>17</v>
      </c>
      <c r="G1858" s="13" t="s">
        <v>12</v>
      </c>
      <c r="H1858" s="13" t="s">
        <v>37</v>
      </c>
      <c r="I1858" s="3">
        <f t="shared" si="196"/>
        <v>50</v>
      </c>
      <c r="J1858" s="7">
        <f t="shared" si="197"/>
        <v>54</v>
      </c>
      <c r="K1858" s="3">
        <f>LEN(H1858)</f>
        <v>5</v>
      </c>
      <c r="L1858" s="13" t="str">
        <f>IF(OR(AND(LEN(H1858&gt;3),ISERROR(FIND("-",H1858,1))),AND(LEN(H1858)&gt;3,ISERROR(FIND("+",H1858,1)))),LEFT(H1858,2),H1858)</f>
        <v>50</v>
      </c>
      <c r="M1858" s="13" t="str">
        <f>IF(AND(LEN(H1858&gt;3),ISERROR(FIND("+",H1858,1))),RIGHT(H1858,2),IF(AND(LEN(H1858)=3,ISERROR(FIND("-",H1858,1))),LEFT(H1858,2),H1858))</f>
        <v>54</v>
      </c>
      <c r="N1858" s="13" t="str">
        <f>SUBSTITUTE(H1858,"+","-")</f>
        <v>50-54</v>
      </c>
      <c r="O1858" s="3">
        <f t="shared" si="198"/>
        <v>5</v>
      </c>
      <c r="P1858" s="3">
        <f t="shared" si="199"/>
        <v>3</v>
      </c>
      <c r="Q1858" s="7">
        <f t="shared" si="200"/>
        <v>50</v>
      </c>
      <c r="R1858" s="7">
        <f t="shared" si="201"/>
        <v>54</v>
      </c>
      <c r="S1858" s="13" t="e">
        <f>VLOOKUP(A1858,history!$B:$F,2,0)</f>
        <v>#N/A</v>
      </c>
      <c r="T1858" s="13">
        <f>VLOOKUP($C1858,日期!$A:$D,3,0)</f>
        <v>5</v>
      </c>
      <c r="U1858" s="13">
        <f>VLOOKUP($C1858,日期!$A:$D,4,0)</f>
        <v>1</v>
      </c>
      <c r="V1858" s="65">
        <f t="shared" si="202"/>
        <v>44317</v>
      </c>
      <c r="W1858" s="13" t="s">
        <v>3422</v>
      </c>
    </row>
    <row r="1859" spans="1:23" ht="15">
      <c r="A1859" s="15">
        <v>2465</v>
      </c>
      <c r="B1859" s="15">
        <v>2021</v>
      </c>
      <c r="C1859" s="13" t="s">
        <v>9</v>
      </c>
      <c r="D1859" s="15">
        <v>19</v>
      </c>
      <c r="E1859" s="13" t="s">
        <v>24</v>
      </c>
      <c r="F1859" s="13" t="s">
        <v>17</v>
      </c>
      <c r="G1859" s="13" t="s">
        <v>25</v>
      </c>
      <c r="H1859" s="13" t="s">
        <v>31</v>
      </c>
      <c r="I1859" s="3">
        <f t="shared" ref="I1859:I1922" si="203">VALUE(IF(LEN(H1859)&gt;=3,LEFT(H1859,2),H1859))</f>
        <v>25</v>
      </c>
      <c r="J1859" s="7">
        <f t="shared" ref="J1859:J1922" si="204">VALUE(IF(LEN(H1859)=5,RIGHT(H1859,2),LEFT(H1859,2)))</f>
        <v>29</v>
      </c>
      <c r="K1859" s="3">
        <f>LEN(H1859)</f>
        <v>5</v>
      </c>
      <c r="L1859" s="13" t="str">
        <f>IF(OR(AND(LEN(H1859&gt;3),ISERROR(FIND("-",H1859,1))),AND(LEN(H1859)&gt;3,ISERROR(FIND("+",H1859,1)))),LEFT(H1859,2),H1859)</f>
        <v>25</v>
      </c>
      <c r="M1859" s="13" t="str">
        <f>IF(AND(LEN(H1859&gt;3),ISERROR(FIND("+",H1859,1))),RIGHT(H1859,2),IF(AND(LEN(H1859)=3,ISERROR(FIND("-",H1859,1))),LEFT(H1859,2),H1859))</f>
        <v>29</v>
      </c>
      <c r="N1859" s="13" t="str">
        <f>SUBSTITUTE(H1859,"+","-")</f>
        <v>25-29</v>
      </c>
      <c r="O1859" s="3">
        <f t="shared" ref="O1859:O1922" si="205">LEN(N1859)</f>
        <v>5</v>
      </c>
      <c r="P1859" s="3">
        <f t="shared" ref="P1859:P1922" si="206">FIND("-",N1859,1)</f>
        <v>3</v>
      </c>
      <c r="Q1859" s="7">
        <f t="shared" ref="Q1859:Q1922" si="207">VALUE(IF(ISERROR(FIND("-",N1859,1)),N1859,LEFT(N1859,FIND("-",N1859,1)-1)))</f>
        <v>25</v>
      </c>
      <c r="R1859" s="7">
        <f t="shared" ref="R1859:R1922" si="208">VALUE(IF(ISERROR(FIND("-",N1859,1)),N1859,IF(AND(FIND("-",N1859,1)=3,LEN(N1859)=3),LEFT(N1859,2),RIGHT(N1859,FIND("-",N1859,1)-1))))</f>
        <v>29</v>
      </c>
      <c r="S1859" s="13" t="e">
        <f>VLOOKUP(A1859,history!$B:$F,2,0)</f>
        <v>#N/A</v>
      </c>
      <c r="T1859" s="13">
        <f>VLOOKUP($C1859,日期!$A:$D,3,0)</f>
        <v>5</v>
      </c>
      <c r="U1859" s="13">
        <f>VLOOKUP($C1859,日期!$A:$D,4,0)</f>
        <v>1</v>
      </c>
      <c r="V1859" s="65">
        <f t="shared" ref="V1859:V1922" si="209">DATE(B1859,T1859,U1859)</f>
        <v>44317</v>
      </c>
      <c r="W1859" s="13" t="s">
        <v>3423</v>
      </c>
    </row>
    <row r="1860" spans="1:23" ht="15">
      <c r="A1860" s="15">
        <v>2464</v>
      </c>
      <c r="B1860" s="15">
        <v>2021</v>
      </c>
      <c r="C1860" s="13" t="s">
        <v>9</v>
      </c>
      <c r="D1860" s="15">
        <v>19</v>
      </c>
      <c r="E1860" s="13" t="s">
        <v>14</v>
      </c>
      <c r="F1860" s="13" t="s">
        <v>17</v>
      </c>
      <c r="G1860" s="13" t="s">
        <v>12</v>
      </c>
      <c r="H1860" s="13" t="s">
        <v>15</v>
      </c>
      <c r="I1860" s="3">
        <f t="shared" si="203"/>
        <v>70</v>
      </c>
      <c r="J1860" s="7">
        <f t="shared" si="204"/>
        <v>70</v>
      </c>
      <c r="K1860" s="3">
        <f>LEN(H1860)</f>
        <v>3</v>
      </c>
      <c r="L1860" s="13" t="str">
        <f>IF(OR(AND(LEN(H1860&gt;3),ISERROR(FIND("-",H1860,1))),AND(LEN(H1860)&gt;3,ISERROR(FIND("+",H1860,1)))),LEFT(H1860,2),H1860)</f>
        <v>70</v>
      </c>
      <c r="M1860" s="13" t="str">
        <f>IF(AND(LEN(H1860&gt;3),ISERROR(FIND("+",H1860,1))),RIGHT(H1860,2),IF(AND(LEN(H1860)=3,ISERROR(FIND("-",H1860,1))),LEFT(H1860,2),H1860))</f>
        <v>70</v>
      </c>
      <c r="N1860" s="13" t="str">
        <f>SUBSTITUTE(H1860,"+","-")</f>
        <v>70-</v>
      </c>
      <c r="O1860" s="3">
        <f t="shared" si="205"/>
        <v>3</v>
      </c>
      <c r="P1860" s="3">
        <f t="shared" si="206"/>
        <v>3</v>
      </c>
      <c r="Q1860" s="7">
        <f t="shared" si="207"/>
        <v>70</v>
      </c>
      <c r="R1860" s="7">
        <f t="shared" si="208"/>
        <v>70</v>
      </c>
      <c r="S1860" s="13" t="e">
        <f>VLOOKUP(A1860,history!$B:$F,2,0)</f>
        <v>#N/A</v>
      </c>
      <c r="T1860" s="13">
        <f>VLOOKUP($C1860,日期!$A:$D,3,0)</f>
        <v>5</v>
      </c>
      <c r="U1860" s="13">
        <f>VLOOKUP($C1860,日期!$A:$D,4,0)</f>
        <v>1</v>
      </c>
      <c r="V1860" s="65">
        <f t="shared" si="209"/>
        <v>44317</v>
      </c>
      <c r="W1860" s="13" t="s">
        <v>3424</v>
      </c>
    </row>
    <row r="1861" spans="1:23" ht="15">
      <c r="A1861" s="15">
        <v>2463</v>
      </c>
      <c r="B1861" s="15">
        <v>2021</v>
      </c>
      <c r="C1861" s="13" t="s">
        <v>9</v>
      </c>
      <c r="D1861" s="15">
        <v>19</v>
      </c>
      <c r="E1861" s="13" t="s">
        <v>14</v>
      </c>
      <c r="F1861" s="13" t="s">
        <v>17</v>
      </c>
      <c r="G1861" s="13" t="s">
        <v>12</v>
      </c>
      <c r="H1861" s="13" t="s">
        <v>29</v>
      </c>
      <c r="I1861" s="3">
        <f t="shared" si="203"/>
        <v>40</v>
      </c>
      <c r="J1861" s="7">
        <f t="shared" si="204"/>
        <v>44</v>
      </c>
      <c r="K1861" s="3">
        <f>LEN(H1861)</f>
        <v>5</v>
      </c>
      <c r="L1861" s="13" t="str">
        <f>IF(OR(AND(LEN(H1861&gt;3),ISERROR(FIND("-",H1861,1))),AND(LEN(H1861)&gt;3,ISERROR(FIND("+",H1861,1)))),LEFT(H1861,2),H1861)</f>
        <v>40</v>
      </c>
      <c r="M1861" s="13" t="str">
        <f>IF(AND(LEN(H1861&gt;3),ISERROR(FIND("+",H1861,1))),RIGHT(H1861,2),IF(AND(LEN(H1861)=3,ISERROR(FIND("-",H1861,1))),LEFT(H1861,2),H1861))</f>
        <v>44</v>
      </c>
      <c r="N1861" s="13" t="str">
        <f>SUBSTITUTE(H1861,"+","-")</f>
        <v>40-44</v>
      </c>
      <c r="O1861" s="3">
        <f t="shared" si="205"/>
        <v>5</v>
      </c>
      <c r="P1861" s="3">
        <f t="shared" si="206"/>
        <v>3</v>
      </c>
      <c r="Q1861" s="7">
        <f t="shared" si="207"/>
        <v>40</v>
      </c>
      <c r="R1861" s="7">
        <f t="shared" si="208"/>
        <v>44</v>
      </c>
      <c r="S1861" s="13" t="e">
        <f>VLOOKUP(A1861,history!$B:$F,2,0)</f>
        <v>#N/A</v>
      </c>
      <c r="T1861" s="13">
        <f>VLOOKUP($C1861,日期!$A:$D,3,0)</f>
        <v>5</v>
      </c>
      <c r="U1861" s="13">
        <f>VLOOKUP($C1861,日期!$A:$D,4,0)</f>
        <v>1</v>
      </c>
      <c r="V1861" s="65">
        <f t="shared" si="209"/>
        <v>44317</v>
      </c>
      <c r="W1861" s="13" t="s">
        <v>3425</v>
      </c>
    </row>
    <row r="1862" spans="1:23" ht="15">
      <c r="A1862" s="15">
        <v>2462</v>
      </c>
      <c r="B1862" s="15">
        <v>2021</v>
      </c>
      <c r="C1862" s="13" t="s">
        <v>9</v>
      </c>
      <c r="D1862" s="15">
        <v>19</v>
      </c>
      <c r="E1862" s="13" t="s">
        <v>10</v>
      </c>
      <c r="F1862" s="13" t="s">
        <v>11</v>
      </c>
      <c r="G1862" s="13" t="s">
        <v>12</v>
      </c>
      <c r="H1862" s="13" t="s">
        <v>37</v>
      </c>
      <c r="I1862" s="3">
        <f t="shared" si="203"/>
        <v>50</v>
      </c>
      <c r="J1862" s="7">
        <f t="shared" si="204"/>
        <v>54</v>
      </c>
      <c r="K1862" s="3">
        <f>LEN(H1862)</f>
        <v>5</v>
      </c>
      <c r="L1862" s="13" t="str">
        <f>IF(OR(AND(LEN(H1862&gt;3),ISERROR(FIND("-",H1862,1))),AND(LEN(H1862)&gt;3,ISERROR(FIND("+",H1862,1)))),LEFT(H1862,2),H1862)</f>
        <v>50</v>
      </c>
      <c r="M1862" s="13" t="str">
        <f>IF(AND(LEN(H1862&gt;3),ISERROR(FIND("+",H1862,1))),RIGHT(H1862,2),IF(AND(LEN(H1862)=3,ISERROR(FIND("-",H1862,1))),LEFT(H1862,2),H1862))</f>
        <v>54</v>
      </c>
      <c r="N1862" s="13" t="str">
        <f>SUBSTITUTE(H1862,"+","-")</f>
        <v>50-54</v>
      </c>
      <c r="O1862" s="3">
        <f t="shared" si="205"/>
        <v>5</v>
      </c>
      <c r="P1862" s="3">
        <f t="shared" si="206"/>
        <v>3</v>
      </c>
      <c r="Q1862" s="7">
        <f t="shared" si="207"/>
        <v>50</v>
      </c>
      <c r="R1862" s="7">
        <f t="shared" si="208"/>
        <v>54</v>
      </c>
      <c r="S1862" s="13" t="e">
        <f>VLOOKUP(A1862,history!$B:$F,2,0)</f>
        <v>#N/A</v>
      </c>
      <c r="T1862" s="13">
        <f>VLOOKUP($C1862,日期!$A:$D,3,0)</f>
        <v>5</v>
      </c>
      <c r="U1862" s="13">
        <f>VLOOKUP($C1862,日期!$A:$D,4,0)</f>
        <v>1</v>
      </c>
      <c r="V1862" s="65">
        <f t="shared" si="209"/>
        <v>44317</v>
      </c>
      <c r="W1862" s="13" t="s">
        <v>3426</v>
      </c>
    </row>
    <row r="1863" spans="1:23" ht="15">
      <c r="A1863" s="15">
        <v>2461</v>
      </c>
      <c r="B1863" s="15">
        <v>2021</v>
      </c>
      <c r="C1863" s="13" t="s">
        <v>9</v>
      </c>
      <c r="D1863" s="15">
        <v>19</v>
      </c>
      <c r="E1863" s="13" t="s">
        <v>10</v>
      </c>
      <c r="F1863" s="13" t="s">
        <v>17</v>
      </c>
      <c r="G1863" s="13" t="s">
        <v>12</v>
      </c>
      <c r="H1863" s="13" t="s">
        <v>37</v>
      </c>
      <c r="I1863" s="3">
        <f t="shared" si="203"/>
        <v>50</v>
      </c>
      <c r="J1863" s="7">
        <f t="shared" si="204"/>
        <v>54</v>
      </c>
      <c r="K1863" s="3">
        <f>LEN(H1863)</f>
        <v>5</v>
      </c>
      <c r="L1863" s="13" t="str">
        <f>IF(OR(AND(LEN(H1863&gt;3),ISERROR(FIND("-",H1863,1))),AND(LEN(H1863)&gt;3,ISERROR(FIND("+",H1863,1)))),LEFT(H1863,2),H1863)</f>
        <v>50</v>
      </c>
      <c r="M1863" s="13" t="str">
        <f>IF(AND(LEN(H1863&gt;3),ISERROR(FIND("+",H1863,1))),RIGHT(H1863,2),IF(AND(LEN(H1863)=3,ISERROR(FIND("-",H1863,1))),LEFT(H1863,2),H1863))</f>
        <v>54</v>
      </c>
      <c r="N1863" s="13" t="str">
        <f>SUBSTITUTE(H1863,"+","-")</f>
        <v>50-54</v>
      </c>
      <c r="O1863" s="3">
        <f t="shared" si="205"/>
        <v>5</v>
      </c>
      <c r="P1863" s="3">
        <f t="shared" si="206"/>
        <v>3</v>
      </c>
      <c r="Q1863" s="7">
        <f t="shared" si="207"/>
        <v>50</v>
      </c>
      <c r="R1863" s="7">
        <f t="shared" si="208"/>
        <v>54</v>
      </c>
      <c r="S1863" s="13" t="e">
        <f>VLOOKUP(A1863,history!$B:$F,2,0)</f>
        <v>#N/A</v>
      </c>
      <c r="T1863" s="13">
        <f>VLOOKUP($C1863,日期!$A:$D,3,0)</f>
        <v>5</v>
      </c>
      <c r="U1863" s="13">
        <f>VLOOKUP($C1863,日期!$A:$D,4,0)</f>
        <v>1</v>
      </c>
      <c r="V1863" s="65">
        <f t="shared" si="209"/>
        <v>44317</v>
      </c>
      <c r="W1863" s="13" t="s">
        <v>3427</v>
      </c>
    </row>
    <row r="1864" spans="1:23" ht="15">
      <c r="A1864" s="15">
        <v>2460</v>
      </c>
      <c r="B1864" s="15">
        <v>2021</v>
      </c>
      <c r="C1864" s="13" t="s">
        <v>9</v>
      </c>
      <c r="D1864" s="15">
        <v>19</v>
      </c>
      <c r="E1864" s="13" t="s">
        <v>24</v>
      </c>
      <c r="F1864" s="13" t="s">
        <v>17</v>
      </c>
      <c r="G1864" s="13" t="s">
        <v>25</v>
      </c>
      <c r="H1864" s="13" t="s">
        <v>31</v>
      </c>
      <c r="I1864" s="3">
        <f t="shared" si="203"/>
        <v>25</v>
      </c>
      <c r="J1864" s="7">
        <f t="shared" si="204"/>
        <v>29</v>
      </c>
      <c r="K1864" s="3">
        <f>LEN(H1864)</f>
        <v>5</v>
      </c>
      <c r="L1864" s="13" t="str">
        <f>IF(OR(AND(LEN(H1864&gt;3),ISERROR(FIND("-",H1864,1))),AND(LEN(H1864)&gt;3,ISERROR(FIND("+",H1864,1)))),LEFT(H1864,2),H1864)</f>
        <v>25</v>
      </c>
      <c r="M1864" s="13" t="str">
        <f>IF(AND(LEN(H1864&gt;3),ISERROR(FIND("+",H1864,1))),RIGHT(H1864,2),IF(AND(LEN(H1864)=3,ISERROR(FIND("-",H1864,1))),LEFT(H1864,2),H1864))</f>
        <v>29</v>
      </c>
      <c r="N1864" s="13" t="str">
        <f>SUBSTITUTE(H1864,"+","-")</f>
        <v>25-29</v>
      </c>
      <c r="O1864" s="3">
        <f t="shared" si="205"/>
        <v>5</v>
      </c>
      <c r="P1864" s="3">
        <f t="shared" si="206"/>
        <v>3</v>
      </c>
      <c r="Q1864" s="7">
        <f t="shared" si="207"/>
        <v>25</v>
      </c>
      <c r="R1864" s="7">
        <f t="shared" si="208"/>
        <v>29</v>
      </c>
      <c r="S1864" s="13" t="e">
        <f>VLOOKUP(A1864,history!$B:$F,2,0)</f>
        <v>#N/A</v>
      </c>
      <c r="T1864" s="13">
        <f>VLOOKUP($C1864,日期!$A:$D,3,0)</f>
        <v>5</v>
      </c>
      <c r="U1864" s="13">
        <f>VLOOKUP($C1864,日期!$A:$D,4,0)</f>
        <v>1</v>
      </c>
      <c r="V1864" s="65">
        <f t="shared" si="209"/>
        <v>44317</v>
      </c>
      <c r="W1864" s="13" t="s">
        <v>3428</v>
      </c>
    </row>
    <row r="1865" spans="1:23" ht="15">
      <c r="A1865" s="15">
        <v>2459</v>
      </c>
      <c r="B1865" s="15">
        <v>2021</v>
      </c>
      <c r="C1865" s="13" t="s">
        <v>9</v>
      </c>
      <c r="D1865" s="15">
        <v>19</v>
      </c>
      <c r="E1865" s="13" t="s">
        <v>14</v>
      </c>
      <c r="F1865" s="13" t="s">
        <v>17</v>
      </c>
      <c r="G1865" s="13" t="s">
        <v>12</v>
      </c>
      <c r="H1865" s="13" t="s">
        <v>15</v>
      </c>
      <c r="I1865" s="3">
        <f t="shared" si="203"/>
        <v>70</v>
      </c>
      <c r="J1865" s="7">
        <f t="shared" si="204"/>
        <v>70</v>
      </c>
      <c r="K1865" s="3">
        <f>LEN(H1865)</f>
        <v>3</v>
      </c>
      <c r="L1865" s="13" t="str">
        <f>IF(OR(AND(LEN(H1865&gt;3),ISERROR(FIND("-",H1865,1))),AND(LEN(H1865)&gt;3,ISERROR(FIND("+",H1865,1)))),LEFT(H1865,2),H1865)</f>
        <v>70</v>
      </c>
      <c r="M1865" s="13" t="str">
        <f>IF(AND(LEN(H1865&gt;3),ISERROR(FIND("+",H1865,1))),RIGHT(H1865,2),IF(AND(LEN(H1865)=3,ISERROR(FIND("-",H1865,1))),LEFT(H1865,2),H1865))</f>
        <v>70</v>
      </c>
      <c r="N1865" s="13" t="str">
        <f>SUBSTITUTE(H1865,"+","-")</f>
        <v>70-</v>
      </c>
      <c r="O1865" s="3">
        <f t="shared" si="205"/>
        <v>3</v>
      </c>
      <c r="P1865" s="3">
        <f t="shared" si="206"/>
        <v>3</v>
      </c>
      <c r="Q1865" s="7">
        <f t="shared" si="207"/>
        <v>70</v>
      </c>
      <c r="R1865" s="7">
        <f t="shared" si="208"/>
        <v>70</v>
      </c>
      <c r="S1865" s="13" t="e">
        <f>VLOOKUP(A1865,history!$B:$F,2,0)</f>
        <v>#N/A</v>
      </c>
      <c r="T1865" s="13">
        <f>VLOOKUP($C1865,日期!$A:$D,3,0)</f>
        <v>5</v>
      </c>
      <c r="U1865" s="13">
        <f>VLOOKUP($C1865,日期!$A:$D,4,0)</f>
        <v>1</v>
      </c>
      <c r="V1865" s="65">
        <f t="shared" si="209"/>
        <v>44317</v>
      </c>
      <c r="W1865" s="13" t="s">
        <v>3429</v>
      </c>
    </row>
    <row r="1866" spans="1:23" ht="15">
      <c r="A1866" s="15">
        <v>2458</v>
      </c>
      <c r="B1866" s="15">
        <v>2021</v>
      </c>
      <c r="C1866" s="13" t="s">
        <v>9</v>
      </c>
      <c r="D1866" s="15">
        <v>19</v>
      </c>
      <c r="E1866" s="13" t="s">
        <v>14</v>
      </c>
      <c r="F1866" s="13" t="s">
        <v>17</v>
      </c>
      <c r="G1866" s="13" t="s">
        <v>12</v>
      </c>
      <c r="H1866" s="13" t="s">
        <v>29</v>
      </c>
      <c r="I1866" s="3">
        <f t="shared" si="203"/>
        <v>40</v>
      </c>
      <c r="J1866" s="7">
        <f t="shared" si="204"/>
        <v>44</v>
      </c>
      <c r="K1866" s="3">
        <f>LEN(H1866)</f>
        <v>5</v>
      </c>
      <c r="L1866" s="13" t="str">
        <f>IF(OR(AND(LEN(H1866&gt;3),ISERROR(FIND("-",H1866,1))),AND(LEN(H1866)&gt;3,ISERROR(FIND("+",H1866,1)))),LEFT(H1866,2),H1866)</f>
        <v>40</v>
      </c>
      <c r="M1866" s="13" t="str">
        <f>IF(AND(LEN(H1866&gt;3),ISERROR(FIND("+",H1866,1))),RIGHT(H1866,2),IF(AND(LEN(H1866)=3,ISERROR(FIND("-",H1866,1))),LEFT(H1866,2),H1866))</f>
        <v>44</v>
      </c>
      <c r="N1866" s="13" t="str">
        <f>SUBSTITUTE(H1866,"+","-")</f>
        <v>40-44</v>
      </c>
      <c r="O1866" s="3">
        <f t="shared" si="205"/>
        <v>5</v>
      </c>
      <c r="P1866" s="3">
        <f t="shared" si="206"/>
        <v>3</v>
      </c>
      <c r="Q1866" s="7">
        <f t="shared" si="207"/>
        <v>40</v>
      </c>
      <c r="R1866" s="7">
        <f t="shared" si="208"/>
        <v>44</v>
      </c>
      <c r="S1866" s="13" t="e">
        <f>VLOOKUP(A1866,history!$B:$F,2,0)</f>
        <v>#N/A</v>
      </c>
      <c r="T1866" s="13">
        <f>VLOOKUP($C1866,日期!$A:$D,3,0)</f>
        <v>5</v>
      </c>
      <c r="U1866" s="13">
        <f>VLOOKUP($C1866,日期!$A:$D,4,0)</f>
        <v>1</v>
      </c>
      <c r="V1866" s="65">
        <f t="shared" si="209"/>
        <v>44317</v>
      </c>
      <c r="W1866" s="13" t="s">
        <v>3430</v>
      </c>
    </row>
    <row r="1867" spans="1:23" ht="15">
      <c r="A1867" s="15">
        <v>2457</v>
      </c>
      <c r="B1867" s="15">
        <v>2021</v>
      </c>
      <c r="C1867" s="13" t="s">
        <v>9</v>
      </c>
      <c r="D1867" s="15">
        <v>19</v>
      </c>
      <c r="E1867" s="13" t="s">
        <v>10</v>
      </c>
      <c r="F1867" s="13" t="s">
        <v>11</v>
      </c>
      <c r="G1867" s="13" t="s">
        <v>12</v>
      </c>
      <c r="H1867" s="13" t="s">
        <v>37</v>
      </c>
      <c r="I1867" s="3">
        <f t="shared" si="203"/>
        <v>50</v>
      </c>
      <c r="J1867" s="7">
        <f t="shared" si="204"/>
        <v>54</v>
      </c>
      <c r="K1867" s="3">
        <f>LEN(H1867)</f>
        <v>5</v>
      </c>
      <c r="L1867" s="13" t="str">
        <f>IF(OR(AND(LEN(H1867&gt;3),ISERROR(FIND("-",H1867,1))),AND(LEN(H1867)&gt;3,ISERROR(FIND("+",H1867,1)))),LEFT(H1867,2),H1867)</f>
        <v>50</v>
      </c>
      <c r="M1867" s="13" t="str">
        <f>IF(AND(LEN(H1867&gt;3),ISERROR(FIND("+",H1867,1))),RIGHT(H1867,2),IF(AND(LEN(H1867)=3,ISERROR(FIND("-",H1867,1))),LEFT(H1867,2),H1867))</f>
        <v>54</v>
      </c>
      <c r="N1867" s="13" t="str">
        <f>SUBSTITUTE(H1867,"+","-")</f>
        <v>50-54</v>
      </c>
      <c r="O1867" s="3">
        <f t="shared" si="205"/>
        <v>5</v>
      </c>
      <c r="P1867" s="3">
        <f t="shared" si="206"/>
        <v>3</v>
      </c>
      <c r="Q1867" s="7">
        <f t="shared" si="207"/>
        <v>50</v>
      </c>
      <c r="R1867" s="7">
        <f t="shared" si="208"/>
        <v>54</v>
      </c>
      <c r="S1867" s="13" t="e">
        <f>VLOOKUP(A1867,history!$B:$F,2,0)</f>
        <v>#N/A</v>
      </c>
      <c r="T1867" s="13">
        <f>VLOOKUP($C1867,日期!$A:$D,3,0)</f>
        <v>5</v>
      </c>
      <c r="U1867" s="13">
        <f>VLOOKUP($C1867,日期!$A:$D,4,0)</f>
        <v>1</v>
      </c>
      <c r="V1867" s="65">
        <f t="shared" si="209"/>
        <v>44317</v>
      </c>
      <c r="W1867" s="13" t="s">
        <v>3431</v>
      </c>
    </row>
    <row r="1868" spans="1:23" ht="15">
      <c r="A1868" s="15">
        <v>2456</v>
      </c>
      <c r="B1868" s="15">
        <v>2021</v>
      </c>
      <c r="C1868" s="13" t="s">
        <v>9</v>
      </c>
      <c r="D1868" s="15">
        <v>19</v>
      </c>
      <c r="E1868" s="13" t="s">
        <v>10</v>
      </c>
      <c r="F1868" s="13" t="s">
        <v>17</v>
      </c>
      <c r="G1868" s="13" t="s">
        <v>12</v>
      </c>
      <c r="H1868" s="13" t="s">
        <v>37</v>
      </c>
      <c r="I1868" s="3">
        <f t="shared" si="203"/>
        <v>50</v>
      </c>
      <c r="J1868" s="7">
        <f t="shared" si="204"/>
        <v>54</v>
      </c>
      <c r="K1868" s="3">
        <f>LEN(H1868)</f>
        <v>5</v>
      </c>
      <c r="L1868" s="13" t="str">
        <f>IF(OR(AND(LEN(H1868&gt;3),ISERROR(FIND("-",H1868,1))),AND(LEN(H1868)&gt;3,ISERROR(FIND("+",H1868,1)))),LEFT(H1868,2),H1868)</f>
        <v>50</v>
      </c>
      <c r="M1868" s="13" t="str">
        <f>IF(AND(LEN(H1868&gt;3),ISERROR(FIND("+",H1868,1))),RIGHT(H1868,2),IF(AND(LEN(H1868)=3,ISERROR(FIND("-",H1868,1))),LEFT(H1868,2),H1868))</f>
        <v>54</v>
      </c>
      <c r="N1868" s="13" t="str">
        <f>SUBSTITUTE(H1868,"+","-")</f>
        <v>50-54</v>
      </c>
      <c r="O1868" s="3">
        <f t="shared" si="205"/>
        <v>5</v>
      </c>
      <c r="P1868" s="3">
        <f t="shared" si="206"/>
        <v>3</v>
      </c>
      <c r="Q1868" s="7">
        <f t="shared" si="207"/>
        <v>50</v>
      </c>
      <c r="R1868" s="7">
        <f t="shared" si="208"/>
        <v>54</v>
      </c>
      <c r="S1868" s="13" t="e">
        <f>VLOOKUP(A1868,history!$B:$F,2,0)</f>
        <v>#N/A</v>
      </c>
      <c r="T1868" s="13">
        <f>VLOOKUP($C1868,日期!$A:$D,3,0)</f>
        <v>5</v>
      </c>
      <c r="U1868" s="13">
        <f>VLOOKUP($C1868,日期!$A:$D,4,0)</f>
        <v>1</v>
      </c>
      <c r="V1868" s="65">
        <f t="shared" si="209"/>
        <v>44317</v>
      </c>
      <c r="W1868" s="13" t="s">
        <v>3432</v>
      </c>
    </row>
    <row r="1869" spans="1:23" ht="15">
      <c r="A1869" s="15">
        <v>2455</v>
      </c>
      <c r="B1869" s="15">
        <v>2021</v>
      </c>
      <c r="C1869" s="13" t="s">
        <v>9</v>
      </c>
      <c r="D1869" s="15">
        <v>19</v>
      </c>
      <c r="E1869" s="13" t="s">
        <v>24</v>
      </c>
      <c r="F1869" s="13" t="s">
        <v>17</v>
      </c>
      <c r="G1869" s="13" t="s">
        <v>25</v>
      </c>
      <c r="H1869" s="13" t="s">
        <v>31</v>
      </c>
      <c r="I1869" s="3">
        <f t="shared" si="203"/>
        <v>25</v>
      </c>
      <c r="J1869" s="7">
        <f t="shared" si="204"/>
        <v>29</v>
      </c>
      <c r="K1869" s="3">
        <f>LEN(H1869)</f>
        <v>5</v>
      </c>
      <c r="L1869" s="13" t="str">
        <f>IF(OR(AND(LEN(H1869&gt;3),ISERROR(FIND("-",H1869,1))),AND(LEN(H1869)&gt;3,ISERROR(FIND("+",H1869,1)))),LEFT(H1869,2),H1869)</f>
        <v>25</v>
      </c>
      <c r="M1869" s="13" t="str">
        <f>IF(AND(LEN(H1869&gt;3),ISERROR(FIND("+",H1869,1))),RIGHT(H1869,2),IF(AND(LEN(H1869)=3,ISERROR(FIND("-",H1869,1))),LEFT(H1869,2),H1869))</f>
        <v>29</v>
      </c>
      <c r="N1869" s="13" t="str">
        <f>SUBSTITUTE(H1869,"+","-")</f>
        <v>25-29</v>
      </c>
      <c r="O1869" s="3">
        <f t="shared" si="205"/>
        <v>5</v>
      </c>
      <c r="P1869" s="3">
        <f t="shared" si="206"/>
        <v>3</v>
      </c>
      <c r="Q1869" s="7">
        <f t="shared" si="207"/>
        <v>25</v>
      </c>
      <c r="R1869" s="7">
        <f t="shared" si="208"/>
        <v>29</v>
      </c>
      <c r="S1869" s="13" t="e">
        <f>VLOOKUP(A1869,history!$B:$F,2,0)</f>
        <v>#N/A</v>
      </c>
      <c r="T1869" s="13">
        <f>VLOOKUP($C1869,日期!$A:$D,3,0)</f>
        <v>5</v>
      </c>
      <c r="U1869" s="13">
        <f>VLOOKUP($C1869,日期!$A:$D,4,0)</f>
        <v>1</v>
      </c>
      <c r="V1869" s="65">
        <f t="shared" si="209"/>
        <v>44317</v>
      </c>
      <c r="W1869" s="13" t="s">
        <v>3433</v>
      </c>
    </row>
    <row r="1870" spans="1:23" ht="15">
      <c r="A1870" s="15">
        <v>2454</v>
      </c>
      <c r="B1870" s="15">
        <v>2021</v>
      </c>
      <c r="C1870" s="13" t="s">
        <v>9</v>
      </c>
      <c r="D1870" s="15">
        <v>19</v>
      </c>
      <c r="E1870" s="13" t="s">
        <v>14</v>
      </c>
      <c r="F1870" s="13" t="s">
        <v>17</v>
      </c>
      <c r="G1870" s="13" t="s">
        <v>12</v>
      </c>
      <c r="H1870" s="13" t="s">
        <v>15</v>
      </c>
      <c r="I1870" s="3">
        <f t="shared" si="203"/>
        <v>70</v>
      </c>
      <c r="J1870" s="7">
        <f t="shared" si="204"/>
        <v>70</v>
      </c>
      <c r="K1870" s="3">
        <f>LEN(H1870)</f>
        <v>3</v>
      </c>
      <c r="L1870" s="13" t="str">
        <f>IF(OR(AND(LEN(H1870&gt;3),ISERROR(FIND("-",H1870,1))),AND(LEN(H1870)&gt;3,ISERROR(FIND("+",H1870,1)))),LEFT(H1870,2),H1870)</f>
        <v>70</v>
      </c>
      <c r="M1870" s="13" t="str">
        <f>IF(AND(LEN(H1870&gt;3),ISERROR(FIND("+",H1870,1))),RIGHT(H1870,2),IF(AND(LEN(H1870)=3,ISERROR(FIND("-",H1870,1))),LEFT(H1870,2),H1870))</f>
        <v>70</v>
      </c>
      <c r="N1870" s="13" t="str">
        <f>SUBSTITUTE(H1870,"+","-")</f>
        <v>70-</v>
      </c>
      <c r="O1870" s="3">
        <f t="shared" si="205"/>
        <v>3</v>
      </c>
      <c r="P1870" s="3">
        <f t="shared" si="206"/>
        <v>3</v>
      </c>
      <c r="Q1870" s="7">
        <f t="shared" si="207"/>
        <v>70</v>
      </c>
      <c r="R1870" s="7">
        <f t="shared" si="208"/>
        <v>70</v>
      </c>
      <c r="S1870" s="13" t="e">
        <f>VLOOKUP(A1870,history!$B:$F,2,0)</f>
        <v>#N/A</v>
      </c>
      <c r="T1870" s="13">
        <f>VLOOKUP($C1870,日期!$A:$D,3,0)</f>
        <v>5</v>
      </c>
      <c r="U1870" s="13">
        <f>VLOOKUP($C1870,日期!$A:$D,4,0)</f>
        <v>1</v>
      </c>
      <c r="V1870" s="65">
        <f t="shared" si="209"/>
        <v>44317</v>
      </c>
      <c r="W1870" s="13" t="s">
        <v>3434</v>
      </c>
    </row>
    <row r="1871" spans="1:23" ht="15">
      <c r="A1871" s="15">
        <v>2453</v>
      </c>
      <c r="B1871" s="15">
        <v>2021</v>
      </c>
      <c r="C1871" s="13" t="s">
        <v>9</v>
      </c>
      <c r="D1871" s="15">
        <v>19</v>
      </c>
      <c r="E1871" s="13" t="s">
        <v>14</v>
      </c>
      <c r="F1871" s="13" t="s">
        <v>17</v>
      </c>
      <c r="G1871" s="13" t="s">
        <v>12</v>
      </c>
      <c r="H1871" s="13" t="s">
        <v>29</v>
      </c>
      <c r="I1871" s="3">
        <f t="shared" si="203"/>
        <v>40</v>
      </c>
      <c r="J1871" s="7">
        <f t="shared" si="204"/>
        <v>44</v>
      </c>
      <c r="K1871" s="3">
        <f>LEN(H1871)</f>
        <v>5</v>
      </c>
      <c r="L1871" s="13" t="str">
        <f>IF(OR(AND(LEN(H1871&gt;3),ISERROR(FIND("-",H1871,1))),AND(LEN(H1871)&gt;3,ISERROR(FIND("+",H1871,1)))),LEFT(H1871,2),H1871)</f>
        <v>40</v>
      </c>
      <c r="M1871" s="13" t="str">
        <f>IF(AND(LEN(H1871&gt;3),ISERROR(FIND("+",H1871,1))),RIGHT(H1871,2),IF(AND(LEN(H1871)=3,ISERROR(FIND("-",H1871,1))),LEFT(H1871,2),H1871))</f>
        <v>44</v>
      </c>
      <c r="N1871" s="13" t="str">
        <f>SUBSTITUTE(H1871,"+","-")</f>
        <v>40-44</v>
      </c>
      <c r="O1871" s="3">
        <f t="shared" si="205"/>
        <v>5</v>
      </c>
      <c r="P1871" s="3">
        <f t="shared" si="206"/>
        <v>3</v>
      </c>
      <c r="Q1871" s="7">
        <f t="shared" si="207"/>
        <v>40</v>
      </c>
      <c r="R1871" s="7">
        <f t="shared" si="208"/>
        <v>44</v>
      </c>
      <c r="S1871" s="13" t="e">
        <f>VLOOKUP(A1871,history!$B:$F,2,0)</f>
        <v>#N/A</v>
      </c>
      <c r="T1871" s="13">
        <f>VLOOKUP($C1871,日期!$A:$D,3,0)</f>
        <v>5</v>
      </c>
      <c r="U1871" s="13">
        <f>VLOOKUP($C1871,日期!$A:$D,4,0)</f>
        <v>1</v>
      </c>
      <c r="V1871" s="65">
        <f t="shared" si="209"/>
        <v>44317</v>
      </c>
      <c r="W1871" s="13" t="s">
        <v>3435</v>
      </c>
    </row>
    <row r="1872" spans="1:23" ht="15">
      <c r="A1872" s="15">
        <v>2452</v>
      </c>
      <c r="B1872" s="15">
        <v>2021</v>
      </c>
      <c r="C1872" s="13" t="s">
        <v>9</v>
      </c>
      <c r="D1872" s="15">
        <v>19</v>
      </c>
      <c r="E1872" s="13" t="s">
        <v>10</v>
      </c>
      <c r="F1872" s="13" t="s">
        <v>11</v>
      </c>
      <c r="G1872" s="13" t="s">
        <v>12</v>
      </c>
      <c r="H1872" s="13" t="s">
        <v>37</v>
      </c>
      <c r="I1872" s="3">
        <f t="shared" si="203"/>
        <v>50</v>
      </c>
      <c r="J1872" s="7">
        <f t="shared" si="204"/>
        <v>54</v>
      </c>
      <c r="K1872" s="3">
        <f>LEN(H1872)</f>
        <v>5</v>
      </c>
      <c r="L1872" s="13" t="str">
        <f>IF(OR(AND(LEN(H1872&gt;3),ISERROR(FIND("-",H1872,1))),AND(LEN(H1872)&gt;3,ISERROR(FIND("+",H1872,1)))),LEFT(H1872,2),H1872)</f>
        <v>50</v>
      </c>
      <c r="M1872" s="13" t="str">
        <f>IF(AND(LEN(H1872&gt;3),ISERROR(FIND("+",H1872,1))),RIGHT(H1872,2),IF(AND(LEN(H1872)=3,ISERROR(FIND("-",H1872,1))),LEFT(H1872,2),H1872))</f>
        <v>54</v>
      </c>
      <c r="N1872" s="13" t="str">
        <f>SUBSTITUTE(H1872,"+","-")</f>
        <v>50-54</v>
      </c>
      <c r="O1872" s="3">
        <f t="shared" si="205"/>
        <v>5</v>
      </c>
      <c r="P1872" s="3">
        <f t="shared" si="206"/>
        <v>3</v>
      </c>
      <c r="Q1872" s="7">
        <f t="shared" si="207"/>
        <v>50</v>
      </c>
      <c r="R1872" s="7">
        <f t="shared" si="208"/>
        <v>54</v>
      </c>
      <c r="S1872" s="13" t="e">
        <f>VLOOKUP(A1872,history!$B:$F,2,0)</f>
        <v>#N/A</v>
      </c>
      <c r="T1872" s="13">
        <f>VLOOKUP($C1872,日期!$A:$D,3,0)</f>
        <v>5</v>
      </c>
      <c r="U1872" s="13">
        <f>VLOOKUP($C1872,日期!$A:$D,4,0)</f>
        <v>1</v>
      </c>
      <c r="V1872" s="65">
        <f t="shared" si="209"/>
        <v>44317</v>
      </c>
      <c r="W1872" s="13" t="s">
        <v>3436</v>
      </c>
    </row>
    <row r="1873" spans="1:23" ht="15">
      <c r="A1873" s="15">
        <v>2451</v>
      </c>
      <c r="B1873" s="15">
        <v>2021</v>
      </c>
      <c r="C1873" s="13" t="s">
        <v>9</v>
      </c>
      <c r="D1873" s="15">
        <v>19</v>
      </c>
      <c r="E1873" s="13" t="s">
        <v>10</v>
      </c>
      <c r="F1873" s="13" t="s">
        <v>17</v>
      </c>
      <c r="G1873" s="13" t="s">
        <v>12</v>
      </c>
      <c r="H1873" s="13" t="s">
        <v>37</v>
      </c>
      <c r="I1873" s="3">
        <f t="shared" si="203"/>
        <v>50</v>
      </c>
      <c r="J1873" s="7">
        <f t="shared" si="204"/>
        <v>54</v>
      </c>
      <c r="K1873" s="3">
        <f>LEN(H1873)</f>
        <v>5</v>
      </c>
      <c r="L1873" s="13" t="str">
        <f>IF(OR(AND(LEN(H1873&gt;3),ISERROR(FIND("-",H1873,1))),AND(LEN(H1873)&gt;3,ISERROR(FIND("+",H1873,1)))),LEFT(H1873,2),H1873)</f>
        <v>50</v>
      </c>
      <c r="M1873" s="13" t="str">
        <f>IF(AND(LEN(H1873&gt;3),ISERROR(FIND("+",H1873,1))),RIGHT(H1873,2),IF(AND(LEN(H1873)=3,ISERROR(FIND("-",H1873,1))),LEFT(H1873,2),H1873))</f>
        <v>54</v>
      </c>
      <c r="N1873" s="13" t="str">
        <f>SUBSTITUTE(H1873,"+","-")</f>
        <v>50-54</v>
      </c>
      <c r="O1873" s="3">
        <f t="shared" si="205"/>
        <v>5</v>
      </c>
      <c r="P1873" s="3">
        <f t="shared" si="206"/>
        <v>3</v>
      </c>
      <c r="Q1873" s="7">
        <f t="shared" si="207"/>
        <v>50</v>
      </c>
      <c r="R1873" s="7">
        <f t="shared" si="208"/>
        <v>54</v>
      </c>
      <c r="S1873" s="13" t="e">
        <f>VLOOKUP(A1873,history!$B:$F,2,0)</f>
        <v>#N/A</v>
      </c>
      <c r="T1873" s="13">
        <f>VLOOKUP($C1873,日期!$A:$D,3,0)</f>
        <v>5</v>
      </c>
      <c r="U1873" s="13">
        <f>VLOOKUP($C1873,日期!$A:$D,4,0)</f>
        <v>1</v>
      </c>
      <c r="V1873" s="65">
        <f t="shared" si="209"/>
        <v>44317</v>
      </c>
      <c r="W1873" s="13" t="s">
        <v>3437</v>
      </c>
    </row>
    <row r="1874" spans="1:23" ht="15">
      <c r="A1874" s="15">
        <v>2450</v>
      </c>
      <c r="B1874" s="15">
        <v>2021</v>
      </c>
      <c r="C1874" s="13" t="s">
        <v>9</v>
      </c>
      <c r="D1874" s="15">
        <v>19</v>
      </c>
      <c r="E1874" s="13" t="s">
        <v>24</v>
      </c>
      <c r="F1874" s="13" t="s">
        <v>17</v>
      </c>
      <c r="G1874" s="13" t="s">
        <v>25</v>
      </c>
      <c r="H1874" s="13" t="s">
        <v>31</v>
      </c>
      <c r="I1874" s="3">
        <f t="shared" si="203"/>
        <v>25</v>
      </c>
      <c r="J1874" s="7">
        <f t="shared" si="204"/>
        <v>29</v>
      </c>
      <c r="K1874" s="3">
        <f>LEN(H1874)</f>
        <v>5</v>
      </c>
      <c r="L1874" s="13" t="str">
        <f>IF(OR(AND(LEN(H1874&gt;3),ISERROR(FIND("-",H1874,1))),AND(LEN(H1874)&gt;3,ISERROR(FIND("+",H1874,1)))),LEFT(H1874,2),H1874)</f>
        <v>25</v>
      </c>
      <c r="M1874" s="13" t="str">
        <f>IF(AND(LEN(H1874&gt;3),ISERROR(FIND("+",H1874,1))),RIGHT(H1874,2),IF(AND(LEN(H1874)=3,ISERROR(FIND("-",H1874,1))),LEFT(H1874,2),H1874))</f>
        <v>29</v>
      </c>
      <c r="N1874" s="13" t="str">
        <f>SUBSTITUTE(H1874,"+","-")</f>
        <v>25-29</v>
      </c>
      <c r="O1874" s="3">
        <f t="shared" si="205"/>
        <v>5</v>
      </c>
      <c r="P1874" s="3">
        <f t="shared" si="206"/>
        <v>3</v>
      </c>
      <c r="Q1874" s="7">
        <f t="shared" si="207"/>
        <v>25</v>
      </c>
      <c r="R1874" s="7">
        <f t="shared" si="208"/>
        <v>29</v>
      </c>
      <c r="S1874" s="13" t="e">
        <f>VLOOKUP(A1874,history!$B:$F,2,0)</f>
        <v>#N/A</v>
      </c>
      <c r="T1874" s="13">
        <f>VLOOKUP($C1874,日期!$A:$D,3,0)</f>
        <v>5</v>
      </c>
      <c r="U1874" s="13">
        <f>VLOOKUP($C1874,日期!$A:$D,4,0)</f>
        <v>1</v>
      </c>
      <c r="V1874" s="65">
        <f t="shared" si="209"/>
        <v>44317</v>
      </c>
      <c r="W1874" s="13" t="s">
        <v>3438</v>
      </c>
    </row>
    <row r="1875" spans="1:23" ht="15">
      <c r="A1875" s="15">
        <v>2449</v>
      </c>
      <c r="B1875" s="15">
        <v>2021</v>
      </c>
      <c r="C1875" s="13" t="s">
        <v>9</v>
      </c>
      <c r="D1875" s="15">
        <v>19</v>
      </c>
      <c r="E1875" s="13" t="s">
        <v>14</v>
      </c>
      <c r="F1875" s="13" t="s">
        <v>17</v>
      </c>
      <c r="G1875" s="13" t="s">
        <v>12</v>
      </c>
      <c r="H1875" s="13" t="s">
        <v>15</v>
      </c>
      <c r="I1875" s="3">
        <f t="shared" si="203"/>
        <v>70</v>
      </c>
      <c r="J1875" s="7">
        <f t="shared" si="204"/>
        <v>70</v>
      </c>
      <c r="K1875" s="3">
        <f>LEN(H1875)</f>
        <v>3</v>
      </c>
      <c r="L1875" s="13" t="str">
        <f>IF(OR(AND(LEN(H1875&gt;3),ISERROR(FIND("-",H1875,1))),AND(LEN(H1875)&gt;3,ISERROR(FIND("+",H1875,1)))),LEFT(H1875,2),H1875)</f>
        <v>70</v>
      </c>
      <c r="M1875" s="13" t="str">
        <f>IF(AND(LEN(H1875&gt;3),ISERROR(FIND("+",H1875,1))),RIGHT(H1875,2),IF(AND(LEN(H1875)=3,ISERROR(FIND("-",H1875,1))),LEFT(H1875,2),H1875))</f>
        <v>70</v>
      </c>
      <c r="N1875" s="13" t="str">
        <f>SUBSTITUTE(H1875,"+","-")</f>
        <v>70-</v>
      </c>
      <c r="O1875" s="3">
        <f t="shared" si="205"/>
        <v>3</v>
      </c>
      <c r="P1875" s="3">
        <f t="shared" si="206"/>
        <v>3</v>
      </c>
      <c r="Q1875" s="7">
        <f t="shared" si="207"/>
        <v>70</v>
      </c>
      <c r="R1875" s="7">
        <f t="shared" si="208"/>
        <v>70</v>
      </c>
      <c r="S1875" s="13" t="e">
        <f>VLOOKUP(A1875,history!$B:$F,2,0)</f>
        <v>#N/A</v>
      </c>
      <c r="T1875" s="13">
        <f>VLOOKUP($C1875,日期!$A:$D,3,0)</f>
        <v>5</v>
      </c>
      <c r="U1875" s="13">
        <f>VLOOKUP($C1875,日期!$A:$D,4,0)</f>
        <v>1</v>
      </c>
      <c r="V1875" s="65">
        <f t="shared" si="209"/>
        <v>44317</v>
      </c>
      <c r="W1875" s="13" t="s">
        <v>3439</v>
      </c>
    </row>
    <row r="1876" spans="1:23" ht="15">
      <c r="A1876" s="15">
        <v>2448</v>
      </c>
      <c r="B1876" s="15">
        <v>2021</v>
      </c>
      <c r="C1876" s="13" t="s">
        <v>9</v>
      </c>
      <c r="D1876" s="15">
        <v>19</v>
      </c>
      <c r="E1876" s="13" t="s">
        <v>14</v>
      </c>
      <c r="F1876" s="13" t="s">
        <v>17</v>
      </c>
      <c r="G1876" s="13" t="s">
        <v>12</v>
      </c>
      <c r="H1876" s="13" t="s">
        <v>29</v>
      </c>
      <c r="I1876" s="3">
        <f t="shared" si="203"/>
        <v>40</v>
      </c>
      <c r="J1876" s="7">
        <f t="shared" si="204"/>
        <v>44</v>
      </c>
      <c r="K1876" s="3">
        <f>LEN(H1876)</f>
        <v>5</v>
      </c>
      <c r="L1876" s="13" t="str">
        <f>IF(OR(AND(LEN(H1876&gt;3),ISERROR(FIND("-",H1876,1))),AND(LEN(H1876)&gt;3,ISERROR(FIND("+",H1876,1)))),LEFT(H1876,2),H1876)</f>
        <v>40</v>
      </c>
      <c r="M1876" s="13" t="str">
        <f>IF(AND(LEN(H1876&gt;3),ISERROR(FIND("+",H1876,1))),RIGHT(H1876,2),IF(AND(LEN(H1876)=3,ISERROR(FIND("-",H1876,1))),LEFT(H1876,2),H1876))</f>
        <v>44</v>
      </c>
      <c r="N1876" s="13" t="str">
        <f>SUBSTITUTE(H1876,"+","-")</f>
        <v>40-44</v>
      </c>
      <c r="O1876" s="3">
        <f t="shared" si="205"/>
        <v>5</v>
      </c>
      <c r="P1876" s="3">
        <f t="shared" si="206"/>
        <v>3</v>
      </c>
      <c r="Q1876" s="7">
        <f t="shared" si="207"/>
        <v>40</v>
      </c>
      <c r="R1876" s="7">
        <f t="shared" si="208"/>
        <v>44</v>
      </c>
      <c r="S1876" s="13" t="e">
        <f>VLOOKUP(A1876,history!$B:$F,2,0)</f>
        <v>#N/A</v>
      </c>
      <c r="T1876" s="13">
        <f>VLOOKUP($C1876,日期!$A:$D,3,0)</f>
        <v>5</v>
      </c>
      <c r="U1876" s="13">
        <f>VLOOKUP($C1876,日期!$A:$D,4,0)</f>
        <v>1</v>
      </c>
      <c r="V1876" s="65">
        <f t="shared" si="209"/>
        <v>44317</v>
      </c>
      <c r="W1876" s="13" t="s">
        <v>3440</v>
      </c>
    </row>
    <row r="1877" spans="1:23" ht="15">
      <c r="A1877" s="15">
        <v>2447</v>
      </c>
      <c r="B1877" s="15">
        <v>2021</v>
      </c>
      <c r="C1877" s="13" t="s">
        <v>9</v>
      </c>
      <c r="D1877" s="15">
        <v>19</v>
      </c>
      <c r="E1877" s="13" t="s">
        <v>10</v>
      </c>
      <c r="F1877" s="13" t="s">
        <v>11</v>
      </c>
      <c r="G1877" s="13" t="s">
        <v>12</v>
      </c>
      <c r="H1877" s="13" t="s">
        <v>37</v>
      </c>
      <c r="I1877" s="3">
        <f t="shared" si="203"/>
        <v>50</v>
      </c>
      <c r="J1877" s="7">
        <f t="shared" si="204"/>
        <v>54</v>
      </c>
      <c r="K1877" s="3">
        <f>LEN(H1877)</f>
        <v>5</v>
      </c>
      <c r="L1877" s="13" t="str">
        <f>IF(OR(AND(LEN(H1877&gt;3),ISERROR(FIND("-",H1877,1))),AND(LEN(H1877)&gt;3,ISERROR(FIND("+",H1877,1)))),LEFT(H1877,2),H1877)</f>
        <v>50</v>
      </c>
      <c r="M1877" s="13" t="str">
        <f>IF(AND(LEN(H1877&gt;3),ISERROR(FIND("+",H1877,1))),RIGHT(H1877,2),IF(AND(LEN(H1877)=3,ISERROR(FIND("-",H1877,1))),LEFT(H1877,2),H1877))</f>
        <v>54</v>
      </c>
      <c r="N1877" s="13" t="str">
        <f>SUBSTITUTE(H1877,"+","-")</f>
        <v>50-54</v>
      </c>
      <c r="O1877" s="3">
        <f t="shared" si="205"/>
        <v>5</v>
      </c>
      <c r="P1877" s="3">
        <f t="shared" si="206"/>
        <v>3</v>
      </c>
      <c r="Q1877" s="7">
        <f t="shared" si="207"/>
        <v>50</v>
      </c>
      <c r="R1877" s="7">
        <f t="shared" si="208"/>
        <v>54</v>
      </c>
      <c r="S1877" s="13" t="e">
        <f>VLOOKUP(A1877,history!$B:$F,2,0)</f>
        <v>#N/A</v>
      </c>
      <c r="T1877" s="13">
        <f>VLOOKUP($C1877,日期!$A:$D,3,0)</f>
        <v>5</v>
      </c>
      <c r="U1877" s="13">
        <f>VLOOKUP($C1877,日期!$A:$D,4,0)</f>
        <v>1</v>
      </c>
      <c r="V1877" s="65">
        <f t="shared" si="209"/>
        <v>44317</v>
      </c>
      <c r="W1877" s="13" t="s">
        <v>3441</v>
      </c>
    </row>
    <row r="1878" spans="1:23" ht="15">
      <c r="A1878" s="15">
        <v>2446</v>
      </c>
      <c r="B1878" s="15">
        <v>2021</v>
      </c>
      <c r="C1878" s="13" t="s">
        <v>9</v>
      </c>
      <c r="D1878" s="15">
        <v>19</v>
      </c>
      <c r="E1878" s="13" t="s">
        <v>10</v>
      </c>
      <c r="F1878" s="13" t="s">
        <v>17</v>
      </c>
      <c r="G1878" s="13" t="s">
        <v>12</v>
      </c>
      <c r="H1878" s="13" t="s">
        <v>37</v>
      </c>
      <c r="I1878" s="3">
        <f t="shared" si="203"/>
        <v>50</v>
      </c>
      <c r="J1878" s="7">
        <f t="shared" si="204"/>
        <v>54</v>
      </c>
      <c r="K1878" s="3">
        <f>LEN(H1878)</f>
        <v>5</v>
      </c>
      <c r="L1878" s="13" t="str">
        <f>IF(OR(AND(LEN(H1878&gt;3),ISERROR(FIND("-",H1878,1))),AND(LEN(H1878)&gt;3,ISERROR(FIND("+",H1878,1)))),LEFT(H1878,2),H1878)</f>
        <v>50</v>
      </c>
      <c r="M1878" s="13" t="str">
        <f>IF(AND(LEN(H1878&gt;3),ISERROR(FIND("+",H1878,1))),RIGHT(H1878,2),IF(AND(LEN(H1878)=3,ISERROR(FIND("-",H1878,1))),LEFT(H1878,2),H1878))</f>
        <v>54</v>
      </c>
      <c r="N1878" s="13" t="str">
        <f>SUBSTITUTE(H1878,"+","-")</f>
        <v>50-54</v>
      </c>
      <c r="O1878" s="3">
        <f t="shared" si="205"/>
        <v>5</v>
      </c>
      <c r="P1878" s="3">
        <f t="shared" si="206"/>
        <v>3</v>
      </c>
      <c r="Q1878" s="7">
        <f t="shared" si="207"/>
        <v>50</v>
      </c>
      <c r="R1878" s="7">
        <f t="shared" si="208"/>
        <v>54</v>
      </c>
      <c r="S1878" s="13" t="e">
        <f>VLOOKUP(A1878,history!$B:$F,2,0)</f>
        <v>#N/A</v>
      </c>
      <c r="T1878" s="13">
        <f>VLOOKUP($C1878,日期!$A:$D,3,0)</f>
        <v>5</v>
      </c>
      <c r="U1878" s="13">
        <f>VLOOKUP($C1878,日期!$A:$D,4,0)</f>
        <v>1</v>
      </c>
      <c r="V1878" s="65">
        <f t="shared" si="209"/>
        <v>44317</v>
      </c>
      <c r="W1878" s="13" t="s">
        <v>3442</v>
      </c>
    </row>
    <row r="1879" spans="1:23" ht="15">
      <c r="A1879" s="15">
        <v>2445</v>
      </c>
      <c r="B1879" s="15">
        <v>2021</v>
      </c>
      <c r="C1879" s="13" t="s">
        <v>9</v>
      </c>
      <c r="D1879" s="15">
        <v>19</v>
      </c>
      <c r="E1879" s="13" t="s">
        <v>24</v>
      </c>
      <c r="F1879" s="13" t="s">
        <v>17</v>
      </c>
      <c r="G1879" s="13" t="s">
        <v>25</v>
      </c>
      <c r="H1879" s="13" t="s">
        <v>31</v>
      </c>
      <c r="I1879" s="3">
        <f t="shared" si="203"/>
        <v>25</v>
      </c>
      <c r="J1879" s="7">
        <f t="shared" si="204"/>
        <v>29</v>
      </c>
      <c r="K1879" s="3">
        <f>LEN(H1879)</f>
        <v>5</v>
      </c>
      <c r="L1879" s="13" t="str">
        <f>IF(OR(AND(LEN(H1879&gt;3),ISERROR(FIND("-",H1879,1))),AND(LEN(H1879)&gt;3,ISERROR(FIND("+",H1879,1)))),LEFT(H1879,2),H1879)</f>
        <v>25</v>
      </c>
      <c r="M1879" s="13" t="str">
        <f>IF(AND(LEN(H1879&gt;3),ISERROR(FIND("+",H1879,1))),RIGHT(H1879,2),IF(AND(LEN(H1879)=3,ISERROR(FIND("-",H1879,1))),LEFT(H1879,2),H1879))</f>
        <v>29</v>
      </c>
      <c r="N1879" s="13" t="str">
        <f>SUBSTITUTE(H1879,"+","-")</f>
        <v>25-29</v>
      </c>
      <c r="O1879" s="3">
        <f t="shared" si="205"/>
        <v>5</v>
      </c>
      <c r="P1879" s="3">
        <f t="shared" si="206"/>
        <v>3</v>
      </c>
      <c r="Q1879" s="7">
        <f t="shared" si="207"/>
        <v>25</v>
      </c>
      <c r="R1879" s="7">
        <f t="shared" si="208"/>
        <v>29</v>
      </c>
      <c r="S1879" s="13" t="e">
        <f>VLOOKUP(A1879,history!$B:$F,2,0)</f>
        <v>#N/A</v>
      </c>
      <c r="T1879" s="13">
        <f>VLOOKUP($C1879,日期!$A:$D,3,0)</f>
        <v>5</v>
      </c>
      <c r="U1879" s="13">
        <f>VLOOKUP($C1879,日期!$A:$D,4,0)</f>
        <v>1</v>
      </c>
      <c r="V1879" s="65">
        <f t="shared" si="209"/>
        <v>44317</v>
      </c>
      <c r="W1879" s="13" t="s">
        <v>3443</v>
      </c>
    </row>
    <row r="1880" spans="1:23" ht="15">
      <c r="A1880" s="15">
        <v>2444</v>
      </c>
      <c r="B1880" s="15">
        <v>2021</v>
      </c>
      <c r="C1880" s="13" t="s">
        <v>9</v>
      </c>
      <c r="D1880" s="15">
        <v>19</v>
      </c>
      <c r="E1880" s="13" t="s">
        <v>14</v>
      </c>
      <c r="F1880" s="13" t="s">
        <v>17</v>
      </c>
      <c r="G1880" s="13" t="s">
        <v>12</v>
      </c>
      <c r="H1880" s="13" t="s">
        <v>15</v>
      </c>
      <c r="I1880" s="3">
        <f t="shared" si="203"/>
        <v>70</v>
      </c>
      <c r="J1880" s="7">
        <f t="shared" si="204"/>
        <v>70</v>
      </c>
      <c r="K1880" s="3">
        <f>LEN(H1880)</f>
        <v>3</v>
      </c>
      <c r="L1880" s="13" t="str">
        <f>IF(OR(AND(LEN(H1880&gt;3),ISERROR(FIND("-",H1880,1))),AND(LEN(H1880)&gt;3,ISERROR(FIND("+",H1880,1)))),LEFT(H1880,2),H1880)</f>
        <v>70</v>
      </c>
      <c r="M1880" s="13" t="str">
        <f>IF(AND(LEN(H1880&gt;3),ISERROR(FIND("+",H1880,1))),RIGHT(H1880,2),IF(AND(LEN(H1880)=3,ISERROR(FIND("-",H1880,1))),LEFT(H1880,2),H1880))</f>
        <v>70</v>
      </c>
      <c r="N1880" s="13" t="str">
        <f>SUBSTITUTE(H1880,"+","-")</f>
        <v>70-</v>
      </c>
      <c r="O1880" s="3">
        <f t="shared" si="205"/>
        <v>3</v>
      </c>
      <c r="P1880" s="3">
        <f t="shared" si="206"/>
        <v>3</v>
      </c>
      <c r="Q1880" s="7">
        <f t="shared" si="207"/>
        <v>70</v>
      </c>
      <c r="R1880" s="7">
        <f t="shared" si="208"/>
        <v>70</v>
      </c>
      <c r="S1880" s="13" t="e">
        <f>VLOOKUP(A1880,history!$B:$F,2,0)</f>
        <v>#N/A</v>
      </c>
      <c r="T1880" s="13">
        <f>VLOOKUP($C1880,日期!$A:$D,3,0)</f>
        <v>5</v>
      </c>
      <c r="U1880" s="13">
        <f>VLOOKUP($C1880,日期!$A:$D,4,0)</f>
        <v>1</v>
      </c>
      <c r="V1880" s="65">
        <f t="shared" si="209"/>
        <v>44317</v>
      </c>
      <c r="W1880" s="13" t="s">
        <v>3444</v>
      </c>
    </row>
    <row r="1881" spans="1:23" ht="15">
      <c r="A1881" s="15">
        <v>2443</v>
      </c>
      <c r="B1881" s="15">
        <v>2021</v>
      </c>
      <c r="C1881" s="13" t="s">
        <v>9</v>
      </c>
      <c r="D1881" s="15">
        <v>19</v>
      </c>
      <c r="E1881" s="13" t="s">
        <v>14</v>
      </c>
      <c r="F1881" s="13" t="s">
        <v>17</v>
      </c>
      <c r="G1881" s="13" t="s">
        <v>12</v>
      </c>
      <c r="H1881" s="13" t="s">
        <v>29</v>
      </c>
      <c r="I1881" s="3">
        <f t="shared" si="203"/>
        <v>40</v>
      </c>
      <c r="J1881" s="7">
        <f t="shared" si="204"/>
        <v>44</v>
      </c>
      <c r="K1881" s="3">
        <f>LEN(H1881)</f>
        <v>5</v>
      </c>
      <c r="L1881" s="13" t="str">
        <f>IF(OR(AND(LEN(H1881&gt;3),ISERROR(FIND("-",H1881,1))),AND(LEN(H1881)&gt;3,ISERROR(FIND("+",H1881,1)))),LEFT(H1881,2),H1881)</f>
        <v>40</v>
      </c>
      <c r="M1881" s="13" t="str">
        <f>IF(AND(LEN(H1881&gt;3),ISERROR(FIND("+",H1881,1))),RIGHT(H1881,2),IF(AND(LEN(H1881)=3,ISERROR(FIND("-",H1881,1))),LEFT(H1881,2),H1881))</f>
        <v>44</v>
      </c>
      <c r="N1881" s="13" t="str">
        <f>SUBSTITUTE(H1881,"+","-")</f>
        <v>40-44</v>
      </c>
      <c r="O1881" s="3">
        <f t="shared" si="205"/>
        <v>5</v>
      </c>
      <c r="P1881" s="3">
        <f t="shared" si="206"/>
        <v>3</v>
      </c>
      <c r="Q1881" s="7">
        <f t="shared" si="207"/>
        <v>40</v>
      </c>
      <c r="R1881" s="7">
        <f t="shared" si="208"/>
        <v>44</v>
      </c>
      <c r="S1881" s="13" t="e">
        <f>VLOOKUP(A1881,history!$B:$F,2,0)</f>
        <v>#N/A</v>
      </c>
      <c r="T1881" s="13">
        <f>VLOOKUP($C1881,日期!$A:$D,3,0)</f>
        <v>5</v>
      </c>
      <c r="U1881" s="13">
        <f>VLOOKUP($C1881,日期!$A:$D,4,0)</f>
        <v>1</v>
      </c>
      <c r="V1881" s="65">
        <f t="shared" si="209"/>
        <v>44317</v>
      </c>
      <c r="W1881" s="13" t="s">
        <v>3445</v>
      </c>
    </row>
    <row r="1882" spans="1:23" ht="15">
      <c r="A1882" s="15">
        <v>2442</v>
      </c>
      <c r="B1882" s="15">
        <v>2021</v>
      </c>
      <c r="C1882" s="13" t="s">
        <v>9</v>
      </c>
      <c r="D1882" s="15">
        <v>19</v>
      </c>
      <c r="E1882" s="13" t="s">
        <v>10</v>
      </c>
      <c r="F1882" s="13" t="s">
        <v>11</v>
      </c>
      <c r="G1882" s="13" t="s">
        <v>12</v>
      </c>
      <c r="H1882" s="13" t="s">
        <v>37</v>
      </c>
      <c r="I1882" s="3">
        <f t="shared" si="203"/>
        <v>50</v>
      </c>
      <c r="J1882" s="7">
        <f t="shared" si="204"/>
        <v>54</v>
      </c>
      <c r="K1882" s="3">
        <f>LEN(H1882)</f>
        <v>5</v>
      </c>
      <c r="L1882" s="13" t="str">
        <f>IF(OR(AND(LEN(H1882&gt;3),ISERROR(FIND("-",H1882,1))),AND(LEN(H1882)&gt;3,ISERROR(FIND("+",H1882,1)))),LEFT(H1882,2),H1882)</f>
        <v>50</v>
      </c>
      <c r="M1882" s="13" t="str">
        <f>IF(AND(LEN(H1882&gt;3),ISERROR(FIND("+",H1882,1))),RIGHT(H1882,2),IF(AND(LEN(H1882)=3,ISERROR(FIND("-",H1882,1))),LEFT(H1882,2),H1882))</f>
        <v>54</v>
      </c>
      <c r="N1882" s="13" t="str">
        <f>SUBSTITUTE(H1882,"+","-")</f>
        <v>50-54</v>
      </c>
      <c r="O1882" s="3">
        <f t="shared" si="205"/>
        <v>5</v>
      </c>
      <c r="P1882" s="3">
        <f t="shared" si="206"/>
        <v>3</v>
      </c>
      <c r="Q1882" s="7">
        <f t="shared" si="207"/>
        <v>50</v>
      </c>
      <c r="R1882" s="7">
        <f t="shared" si="208"/>
        <v>54</v>
      </c>
      <c r="S1882" s="13" t="e">
        <f>VLOOKUP(A1882,history!$B:$F,2,0)</f>
        <v>#N/A</v>
      </c>
      <c r="T1882" s="13">
        <f>VLOOKUP($C1882,日期!$A:$D,3,0)</f>
        <v>5</v>
      </c>
      <c r="U1882" s="13">
        <f>VLOOKUP($C1882,日期!$A:$D,4,0)</f>
        <v>1</v>
      </c>
      <c r="V1882" s="65">
        <f t="shared" si="209"/>
        <v>44317</v>
      </c>
      <c r="W1882" s="13" t="s">
        <v>3446</v>
      </c>
    </row>
    <row r="1883" spans="1:23" ht="15">
      <c r="A1883" s="15">
        <v>2441</v>
      </c>
      <c r="B1883" s="15">
        <v>2021</v>
      </c>
      <c r="C1883" s="13" t="s">
        <v>9</v>
      </c>
      <c r="D1883" s="15">
        <v>19</v>
      </c>
      <c r="E1883" s="13" t="s">
        <v>10</v>
      </c>
      <c r="F1883" s="13" t="s">
        <v>17</v>
      </c>
      <c r="G1883" s="13" t="s">
        <v>12</v>
      </c>
      <c r="H1883" s="13" t="s">
        <v>37</v>
      </c>
      <c r="I1883" s="3">
        <f t="shared" si="203"/>
        <v>50</v>
      </c>
      <c r="J1883" s="7">
        <f t="shared" si="204"/>
        <v>54</v>
      </c>
      <c r="K1883" s="3">
        <f>LEN(H1883)</f>
        <v>5</v>
      </c>
      <c r="L1883" s="13" t="str">
        <f>IF(OR(AND(LEN(H1883&gt;3),ISERROR(FIND("-",H1883,1))),AND(LEN(H1883)&gt;3,ISERROR(FIND("+",H1883,1)))),LEFT(H1883,2),H1883)</f>
        <v>50</v>
      </c>
      <c r="M1883" s="13" t="str">
        <f>IF(AND(LEN(H1883&gt;3),ISERROR(FIND("+",H1883,1))),RIGHT(H1883,2),IF(AND(LEN(H1883)=3,ISERROR(FIND("-",H1883,1))),LEFT(H1883,2),H1883))</f>
        <v>54</v>
      </c>
      <c r="N1883" s="13" t="str">
        <f>SUBSTITUTE(H1883,"+","-")</f>
        <v>50-54</v>
      </c>
      <c r="O1883" s="3">
        <f t="shared" si="205"/>
        <v>5</v>
      </c>
      <c r="P1883" s="3">
        <f t="shared" si="206"/>
        <v>3</v>
      </c>
      <c r="Q1883" s="7">
        <f t="shared" si="207"/>
        <v>50</v>
      </c>
      <c r="R1883" s="7">
        <f t="shared" si="208"/>
        <v>54</v>
      </c>
      <c r="S1883" s="13" t="e">
        <f>VLOOKUP(A1883,history!$B:$F,2,0)</f>
        <v>#N/A</v>
      </c>
      <c r="T1883" s="13">
        <f>VLOOKUP($C1883,日期!$A:$D,3,0)</f>
        <v>5</v>
      </c>
      <c r="U1883" s="13">
        <f>VLOOKUP($C1883,日期!$A:$D,4,0)</f>
        <v>1</v>
      </c>
      <c r="V1883" s="65">
        <f t="shared" si="209"/>
        <v>44317</v>
      </c>
      <c r="W1883" s="13" t="s">
        <v>3447</v>
      </c>
    </row>
    <row r="1884" spans="1:23" ht="15">
      <c r="A1884" s="15">
        <v>2440</v>
      </c>
      <c r="B1884" s="15">
        <v>2021</v>
      </c>
      <c r="C1884" s="13" t="s">
        <v>9</v>
      </c>
      <c r="D1884" s="15">
        <v>19</v>
      </c>
      <c r="E1884" s="13" t="s">
        <v>39</v>
      </c>
      <c r="F1884" s="13" t="s">
        <v>11</v>
      </c>
      <c r="G1884" s="13" t="s">
        <v>12</v>
      </c>
      <c r="H1884" s="13" t="s">
        <v>15</v>
      </c>
      <c r="I1884" s="3">
        <f t="shared" si="203"/>
        <v>70</v>
      </c>
      <c r="J1884" s="7">
        <f t="shared" si="204"/>
        <v>70</v>
      </c>
      <c r="K1884" s="3">
        <f>LEN(H1884)</f>
        <v>3</v>
      </c>
      <c r="L1884" s="13" t="str">
        <f>IF(OR(AND(LEN(H1884&gt;3),ISERROR(FIND("-",H1884,1))),AND(LEN(H1884)&gt;3,ISERROR(FIND("+",H1884,1)))),LEFT(H1884,2),H1884)</f>
        <v>70</v>
      </c>
      <c r="M1884" s="13" t="str">
        <f>IF(AND(LEN(H1884&gt;3),ISERROR(FIND("+",H1884,1))),RIGHT(H1884,2),IF(AND(LEN(H1884)=3,ISERROR(FIND("-",H1884,1))),LEFT(H1884,2),H1884))</f>
        <v>70</v>
      </c>
      <c r="N1884" s="13" t="str">
        <f>SUBSTITUTE(H1884,"+","-")</f>
        <v>70-</v>
      </c>
      <c r="O1884" s="3">
        <f t="shared" si="205"/>
        <v>3</v>
      </c>
      <c r="P1884" s="3">
        <f t="shared" si="206"/>
        <v>3</v>
      </c>
      <c r="Q1884" s="7">
        <f t="shared" si="207"/>
        <v>70</v>
      </c>
      <c r="R1884" s="7">
        <f t="shared" si="208"/>
        <v>70</v>
      </c>
      <c r="S1884" s="13" t="e">
        <f>VLOOKUP(A1884,history!$B:$F,2,0)</f>
        <v>#N/A</v>
      </c>
      <c r="T1884" s="13">
        <f>VLOOKUP($C1884,日期!$A:$D,3,0)</f>
        <v>5</v>
      </c>
      <c r="U1884" s="13">
        <f>VLOOKUP($C1884,日期!$A:$D,4,0)</f>
        <v>1</v>
      </c>
      <c r="V1884" s="65">
        <f t="shared" si="209"/>
        <v>44317</v>
      </c>
      <c r="W1884" s="13" t="s">
        <v>3448</v>
      </c>
    </row>
    <row r="1885" spans="1:23" ht="15">
      <c r="A1885" s="15">
        <v>2439</v>
      </c>
      <c r="B1885" s="15">
        <v>2021</v>
      </c>
      <c r="C1885" s="13" t="s">
        <v>9</v>
      </c>
      <c r="D1885" s="15">
        <v>19</v>
      </c>
      <c r="E1885" s="13" t="s">
        <v>14</v>
      </c>
      <c r="F1885" s="13" t="s">
        <v>17</v>
      </c>
      <c r="G1885" s="13" t="s">
        <v>12</v>
      </c>
      <c r="H1885" s="13" t="s">
        <v>15</v>
      </c>
      <c r="I1885" s="3">
        <f t="shared" si="203"/>
        <v>70</v>
      </c>
      <c r="J1885" s="7">
        <f t="shared" si="204"/>
        <v>70</v>
      </c>
      <c r="K1885" s="3">
        <f>LEN(H1885)</f>
        <v>3</v>
      </c>
      <c r="L1885" s="13" t="str">
        <f>IF(OR(AND(LEN(H1885&gt;3),ISERROR(FIND("-",H1885,1))),AND(LEN(H1885)&gt;3,ISERROR(FIND("+",H1885,1)))),LEFT(H1885,2),H1885)</f>
        <v>70</v>
      </c>
      <c r="M1885" s="13" t="str">
        <f>IF(AND(LEN(H1885&gt;3),ISERROR(FIND("+",H1885,1))),RIGHT(H1885,2),IF(AND(LEN(H1885)=3,ISERROR(FIND("-",H1885,1))),LEFT(H1885,2),H1885))</f>
        <v>70</v>
      </c>
      <c r="N1885" s="13" t="str">
        <f>SUBSTITUTE(H1885,"+","-")</f>
        <v>70-</v>
      </c>
      <c r="O1885" s="3">
        <f t="shared" si="205"/>
        <v>3</v>
      </c>
      <c r="P1885" s="3">
        <f t="shared" si="206"/>
        <v>3</v>
      </c>
      <c r="Q1885" s="7">
        <f t="shared" si="207"/>
        <v>70</v>
      </c>
      <c r="R1885" s="7">
        <f t="shared" si="208"/>
        <v>70</v>
      </c>
      <c r="S1885" s="13" t="e">
        <f>VLOOKUP(A1885,history!$B:$F,2,0)</f>
        <v>#N/A</v>
      </c>
      <c r="T1885" s="13">
        <f>VLOOKUP($C1885,日期!$A:$D,3,0)</f>
        <v>5</v>
      </c>
      <c r="U1885" s="13">
        <f>VLOOKUP($C1885,日期!$A:$D,4,0)</f>
        <v>1</v>
      </c>
      <c r="V1885" s="65">
        <f t="shared" si="209"/>
        <v>44317</v>
      </c>
      <c r="W1885" s="13" t="s">
        <v>3449</v>
      </c>
    </row>
    <row r="1886" spans="1:23" ht="15">
      <c r="A1886" s="15">
        <v>2438</v>
      </c>
      <c r="B1886" s="15">
        <v>2021</v>
      </c>
      <c r="C1886" s="13" t="s">
        <v>9</v>
      </c>
      <c r="D1886" s="15">
        <v>19</v>
      </c>
      <c r="E1886" s="13" t="s">
        <v>14</v>
      </c>
      <c r="F1886" s="13" t="s">
        <v>17</v>
      </c>
      <c r="G1886" s="13" t="s">
        <v>12</v>
      </c>
      <c r="H1886" s="13" t="s">
        <v>29</v>
      </c>
      <c r="I1886" s="3">
        <f t="shared" si="203"/>
        <v>40</v>
      </c>
      <c r="J1886" s="7">
        <f t="shared" si="204"/>
        <v>44</v>
      </c>
      <c r="K1886" s="3">
        <f>LEN(H1886)</f>
        <v>5</v>
      </c>
      <c r="L1886" s="13" t="str">
        <f>IF(OR(AND(LEN(H1886&gt;3),ISERROR(FIND("-",H1886,1))),AND(LEN(H1886)&gt;3,ISERROR(FIND("+",H1886,1)))),LEFT(H1886,2),H1886)</f>
        <v>40</v>
      </c>
      <c r="M1886" s="13" t="str">
        <f>IF(AND(LEN(H1886&gt;3),ISERROR(FIND("+",H1886,1))),RIGHT(H1886,2),IF(AND(LEN(H1886)=3,ISERROR(FIND("-",H1886,1))),LEFT(H1886,2),H1886))</f>
        <v>44</v>
      </c>
      <c r="N1886" s="13" t="str">
        <f>SUBSTITUTE(H1886,"+","-")</f>
        <v>40-44</v>
      </c>
      <c r="O1886" s="3">
        <f t="shared" si="205"/>
        <v>5</v>
      </c>
      <c r="P1886" s="3">
        <f t="shared" si="206"/>
        <v>3</v>
      </c>
      <c r="Q1886" s="7">
        <f t="shared" si="207"/>
        <v>40</v>
      </c>
      <c r="R1886" s="7">
        <f t="shared" si="208"/>
        <v>44</v>
      </c>
      <c r="S1886" s="13" t="e">
        <f>VLOOKUP(A1886,history!$B:$F,2,0)</f>
        <v>#N/A</v>
      </c>
      <c r="T1886" s="13">
        <f>VLOOKUP($C1886,日期!$A:$D,3,0)</f>
        <v>5</v>
      </c>
      <c r="U1886" s="13">
        <f>VLOOKUP($C1886,日期!$A:$D,4,0)</f>
        <v>1</v>
      </c>
      <c r="V1886" s="65">
        <f t="shared" si="209"/>
        <v>44317</v>
      </c>
      <c r="W1886" s="13" t="s">
        <v>3450</v>
      </c>
    </row>
    <row r="1887" spans="1:23" ht="15">
      <c r="A1887" s="15">
        <v>2437</v>
      </c>
      <c r="B1887" s="15">
        <v>2021</v>
      </c>
      <c r="C1887" s="13" t="s">
        <v>9</v>
      </c>
      <c r="D1887" s="15">
        <v>19</v>
      </c>
      <c r="E1887" s="13" t="s">
        <v>10</v>
      </c>
      <c r="F1887" s="13" t="s">
        <v>11</v>
      </c>
      <c r="G1887" s="13" t="s">
        <v>12</v>
      </c>
      <c r="H1887" s="13" t="s">
        <v>37</v>
      </c>
      <c r="I1887" s="3">
        <f t="shared" si="203"/>
        <v>50</v>
      </c>
      <c r="J1887" s="7">
        <f t="shared" si="204"/>
        <v>54</v>
      </c>
      <c r="K1887" s="3">
        <f>LEN(H1887)</f>
        <v>5</v>
      </c>
      <c r="L1887" s="13" t="str">
        <f>IF(OR(AND(LEN(H1887&gt;3),ISERROR(FIND("-",H1887,1))),AND(LEN(H1887)&gt;3,ISERROR(FIND("+",H1887,1)))),LEFT(H1887,2),H1887)</f>
        <v>50</v>
      </c>
      <c r="M1887" s="13" t="str">
        <f>IF(AND(LEN(H1887&gt;3),ISERROR(FIND("+",H1887,1))),RIGHT(H1887,2),IF(AND(LEN(H1887)=3,ISERROR(FIND("-",H1887,1))),LEFT(H1887,2),H1887))</f>
        <v>54</v>
      </c>
      <c r="N1887" s="13" t="str">
        <f>SUBSTITUTE(H1887,"+","-")</f>
        <v>50-54</v>
      </c>
      <c r="O1887" s="3">
        <f t="shared" si="205"/>
        <v>5</v>
      </c>
      <c r="P1887" s="3">
        <f t="shared" si="206"/>
        <v>3</v>
      </c>
      <c r="Q1887" s="7">
        <f t="shared" si="207"/>
        <v>50</v>
      </c>
      <c r="R1887" s="7">
        <f t="shared" si="208"/>
        <v>54</v>
      </c>
      <c r="S1887" s="13" t="e">
        <f>VLOOKUP(A1887,history!$B:$F,2,0)</f>
        <v>#N/A</v>
      </c>
      <c r="T1887" s="13">
        <f>VLOOKUP($C1887,日期!$A:$D,3,0)</f>
        <v>5</v>
      </c>
      <c r="U1887" s="13">
        <f>VLOOKUP($C1887,日期!$A:$D,4,0)</f>
        <v>1</v>
      </c>
      <c r="V1887" s="65">
        <f t="shared" si="209"/>
        <v>44317</v>
      </c>
      <c r="W1887" s="13" t="s">
        <v>3451</v>
      </c>
    </row>
    <row r="1888" spans="1:23" ht="15">
      <c r="A1888" s="15">
        <v>2436</v>
      </c>
      <c r="B1888" s="15">
        <v>2021</v>
      </c>
      <c r="C1888" s="13" t="s">
        <v>9</v>
      </c>
      <c r="D1888" s="15">
        <v>19</v>
      </c>
      <c r="E1888" s="13" t="s">
        <v>10</v>
      </c>
      <c r="F1888" s="13" t="s">
        <v>17</v>
      </c>
      <c r="G1888" s="13" t="s">
        <v>12</v>
      </c>
      <c r="H1888" s="13" t="s">
        <v>37</v>
      </c>
      <c r="I1888" s="3">
        <f t="shared" si="203"/>
        <v>50</v>
      </c>
      <c r="J1888" s="7">
        <f t="shared" si="204"/>
        <v>54</v>
      </c>
      <c r="K1888" s="3">
        <f>LEN(H1888)</f>
        <v>5</v>
      </c>
      <c r="L1888" s="13" t="str">
        <f>IF(OR(AND(LEN(H1888&gt;3),ISERROR(FIND("-",H1888,1))),AND(LEN(H1888)&gt;3,ISERROR(FIND("+",H1888,1)))),LEFT(H1888,2),H1888)</f>
        <v>50</v>
      </c>
      <c r="M1888" s="13" t="str">
        <f>IF(AND(LEN(H1888&gt;3),ISERROR(FIND("+",H1888,1))),RIGHT(H1888,2),IF(AND(LEN(H1888)=3,ISERROR(FIND("-",H1888,1))),LEFT(H1888,2),H1888))</f>
        <v>54</v>
      </c>
      <c r="N1888" s="13" t="str">
        <f>SUBSTITUTE(H1888,"+","-")</f>
        <v>50-54</v>
      </c>
      <c r="O1888" s="3">
        <f t="shared" si="205"/>
        <v>5</v>
      </c>
      <c r="P1888" s="3">
        <f t="shared" si="206"/>
        <v>3</v>
      </c>
      <c r="Q1888" s="7">
        <f t="shared" si="207"/>
        <v>50</v>
      </c>
      <c r="R1888" s="7">
        <f t="shared" si="208"/>
        <v>54</v>
      </c>
      <c r="S1888" s="13" t="e">
        <f>VLOOKUP(A1888,history!$B:$F,2,0)</f>
        <v>#N/A</v>
      </c>
      <c r="T1888" s="13">
        <f>VLOOKUP($C1888,日期!$A:$D,3,0)</f>
        <v>5</v>
      </c>
      <c r="U1888" s="13">
        <f>VLOOKUP($C1888,日期!$A:$D,4,0)</f>
        <v>1</v>
      </c>
      <c r="V1888" s="65">
        <f t="shared" si="209"/>
        <v>44317</v>
      </c>
      <c r="W1888" s="13" t="s">
        <v>3452</v>
      </c>
    </row>
    <row r="1889" spans="1:23" ht="15">
      <c r="A1889" s="15">
        <v>2435</v>
      </c>
      <c r="B1889" s="15">
        <v>2021</v>
      </c>
      <c r="C1889" s="13" t="s">
        <v>9</v>
      </c>
      <c r="D1889" s="15">
        <v>19</v>
      </c>
      <c r="E1889" s="13" t="s">
        <v>39</v>
      </c>
      <c r="F1889" s="13" t="s">
        <v>11</v>
      </c>
      <c r="G1889" s="13" t="s">
        <v>12</v>
      </c>
      <c r="H1889" s="13" t="s">
        <v>32</v>
      </c>
      <c r="I1889" s="3">
        <f t="shared" si="203"/>
        <v>60</v>
      </c>
      <c r="J1889" s="7">
        <f t="shared" si="204"/>
        <v>64</v>
      </c>
      <c r="K1889" s="3">
        <f>LEN(H1889)</f>
        <v>5</v>
      </c>
      <c r="L1889" s="13" t="str">
        <f>IF(OR(AND(LEN(H1889&gt;3),ISERROR(FIND("-",H1889,1))),AND(LEN(H1889)&gt;3,ISERROR(FIND("+",H1889,1)))),LEFT(H1889,2),H1889)</f>
        <v>60</v>
      </c>
      <c r="M1889" s="13" t="str">
        <f>IF(AND(LEN(H1889&gt;3),ISERROR(FIND("+",H1889,1))),RIGHT(H1889,2),IF(AND(LEN(H1889)=3,ISERROR(FIND("-",H1889,1))),LEFT(H1889,2),H1889))</f>
        <v>64</v>
      </c>
      <c r="N1889" s="13" t="str">
        <f>SUBSTITUTE(H1889,"+","-")</f>
        <v>60-64</v>
      </c>
      <c r="O1889" s="3">
        <f t="shared" si="205"/>
        <v>5</v>
      </c>
      <c r="P1889" s="3">
        <f t="shared" si="206"/>
        <v>3</v>
      </c>
      <c r="Q1889" s="7">
        <f t="shared" si="207"/>
        <v>60</v>
      </c>
      <c r="R1889" s="7">
        <f t="shared" si="208"/>
        <v>64</v>
      </c>
      <c r="S1889" s="13" t="e">
        <f>VLOOKUP(A1889,history!$B:$F,2,0)</f>
        <v>#N/A</v>
      </c>
      <c r="T1889" s="13">
        <f>VLOOKUP($C1889,日期!$A:$D,3,0)</f>
        <v>5</v>
      </c>
      <c r="U1889" s="13">
        <f>VLOOKUP($C1889,日期!$A:$D,4,0)</f>
        <v>1</v>
      </c>
      <c r="V1889" s="65">
        <f t="shared" si="209"/>
        <v>44317</v>
      </c>
      <c r="W1889" s="13" t="s">
        <v>3453</v>
      </c>
    </row>
    <row r="1890" spans="1:23" ht="15">
      <c r="A1890" s="15">
        <v>2434</v>
      </c>
      <c r="B1890" s="15">
        <v>2021</v>
      </c>
      <c r="C1890" s="13" t="s">
        <v>9</v>
      </c>
      <c r="D1890" s="15">
        <v>19</v>
      </c>
      <c r="E1890" s="13" t="s">
        <v>14</v>
      </c>
      <c r="F1890" s="13" t="s">
        <v>17</v>
      </c>
      <c r="G1890" s="13" t="s">
        <v>12</v>
      </c>
      <c r="H1890" s="13" t="s">
        <v>15</v>
      </c>
      <c r="I1890" s="3">
        <f t="shared" si="203"/>
        <v>70</v>
      </c>
      <c r="J1890" s="7">
        <f t="shared" si="204"/>
        <v>70</v>
      </c>
      <c r="K1890" s="3">
        <f>LEN(H1890)</f>
        <v>3</v>
      </c>
      <c r="L1890" s="13" t="str">
        <f>IF(OR(AND(LEN(H1890&gt;3),ISERROR(FIND("-",H1890,1))),AND(LEN(H1890)&gt;3,ISERROR(FIND("+",H1890,1)))),LEFT(H1890,2),H1890)</f>
        <v>70</v>
      </c>
      <c r="M1890" s="13" t="str">
        <f>IF(AND(LEN(H1890&gt;3),ISERROR(FIND("+",H1890,1))),RIGHT(H1890,2),IF(AND(LEN(H1890)=3,ISERROR(FIND("-",H1890,1))),LEFT(H1890,2),H1890))</f>
        <v>70</v>
      </c>
      <c r="N1890" s="13" t="str">
        <f>SUBSTITUTE(H1890,"+","-")</f>
        <v>70-</v>
      </c>
      <c r="O1890" s="3">
        <f t="shared" si="205"/>
        <v>3</v>
      </c>
      <c r="P1890" s="3">
        <f t="shared" si="206"/>
        <v>3</v>
      </c>
      <c r="Q1890" s="7">
        <f t="shared" si="207"/>
        <v>70</v>
      </c>
      <c r="R1890" s="7">
        <f t="shared" si="208"/>
        <v>70</v>
      </c>
      <c r="S1890" s="13" t="e">
        <f>VLOOKUP(A1890,history!$B:$F,2,0)</f>
        <v>#N/A</v>
      </c>
      <c r="T1890" s="13">
        <f>VLOOKUP($C1890,日期!$A:$D,3,0)</f>
        <v>5</v>
      </c>
      <c r="U1890" s="13">
        <f>VLOOKUP($C1890,日期!$A:$D,4,0)</f>
        <v>1</v>
      </c>
      <c r="V1890" s="65">
        <f t="shared" si="209"/>
        <v>44317</v>
      </c>
      <c r="W1890" s="13" t="s">
        <v>3454</v>
      </c>
    </row>
    <row r="1891" spans="1:23" ht="15">
      <c r="A1891" s="15">
        <v>2433</v>
      </c>
      <c r="B1891" s="15">
        <v>2021</v>
      </c>
      <c r="C1891" s="13" t="s">
        <v>9</v>
      </c>
      <c r="D1891" s="15">
        <v>19</v>
      </c>
      <c r="E1891" s="13" t="s">
        <v>14</v>
      </c>
      <c r="F1891" s="13" t="s">
        <v>17</v>
      </c>
      <c r="G1891" s="13" t="s">
        <v>12</v>
      </c>
      <c r="H1891" s="13" t="s">
        <v>29</v>
      </c>
      <c r="I1891" s="3">
        <f t="shared" si="203"/>
        <v>40</v>
      </c>
      <c r="J1891" s="7">
        <f t="shared" si="204"/>
        <v>44</v>
      </c>
      <c r="K1891" s="3">
        <f>LEN(H1891)</f>
        <v>5</v>
      </c>
      <c r="L1891" s="13" t="str">
        <f>IF(OR(AND(LEN(H1891&gt;3),ISERROR(FIND("-",H1891,1))),AND(LEN(H1891)&gt;3,ISERROR(FIND("+",H1891,1)))),LEFT(H1891,2),H1891)</f>
        <v>40</v>
      </c>
      <c r="M1891" s="13" t="str">
        <f>IF(AND(LEN(H1891&gt;3),ISERROR(FIND("+",H1891,1))),RIGHT(H1891,2),IF(AND(LEN(H1891)=3,ISERROR(FIND("-",H1891,1))),LEFT(H1891,2),H1891))</f>
        <v>44</v>
      </c>
      <c r="N1891" s="13" t="str">
        <f>SUBSTITUTE(H1891,"+","-")</f>
        <v>40-44</v>
      </c>
      <c r="O1891" s="3">
        <f t="shared" si="205"/>
        <v>5</v>
      </c>
      <c r="P1891" s="3">
        <f t="shared" si="206"/>
        <v>3</v>
      </c>
      <c r="Q1891" s="7">
        <f t="shared" si="207"/>
        <v>40</v>
      </c>
      <c r="R1891" s="7">
        <f t="shared" si="208"/>
        <v>44</v>
      </c>
      <c r="S1891" s="13" t="e">
        <f>VLOOKUP(A1891,history!$B:$F,2,0)</f>
        <v>#N/A</v>
      </c>
      <c r="T1891" s="13">
        <f>VLOOKUP($C1891,日期!$A:$D,3,0)</f>
        <v>5</v>
      </c>
      <c r="U1891" s="13">
        <f>VLOOKUP($C1891,日期!$A:$D,4,0)</f>
        <v>1</v>
      </c>
      <c r="V1891" s="65">
        <f t="shared" si="209"/>
        <v>44317</v>
      </c>
      <c r="W1891" s="13" t="s">
        <v>3455</v>
      </c>
    </row>
    <row r="1892" spans="1:23" ht="15">
      <c r="A1892" s="15">
        <v>2432</v>
      </c>
      <c r="B1892" s="15">
        <v>2021</v>
      </c>
      <c r="C1892" s="13" t="s">
        <v>9</v>
      </c>
      <c r="D1892" s="15">
        <v>19</v>
      </c>
      <c r="E1892" s="13" t="s">
        <v>10</v>
      </c>
      <c r="F1892" s="13" t="s">
        <v>11</v>
      </c>
      <c r="G1892" s="13" t="s">
        <v>12</v>
      </c>
      <c r="H1892" s="13" t="s">
        <v>37</v>
      </c>
      <c r="I1892" s="3">
        <f t="shared" si="203"/>
        <v>50</v>
      </c>
      <c r="J1892" s="7">
        <f t="shared" si="204"/>
        <v>54</v>
      </c>
      <c r="K1892" s="3">
        <f>LEN(H1892)</f>
        <v>5</v>
      </c>
      <c r="L1892" s="13" t="str">
        <f>IF(OR(AND(LEN(H1892&gt;3),ISERROR(FIND("-",H1892,1))),AND(LEN(H1892)&gt;3,ISERROR(FIND("+",H1892,1)))),LEFT(H1892,2),H1892)</f>
        <v>50</v>
      </c>
      <c r="M1892" s="13" t="str">
        <f>IF(AND(LEN(H1892&gt;3),ISERROR(FIND("+",H1892,1))),RIGHT(H1892,2),IF(AND(LEN(H1892)=3,ISERROR(FIND("-",H1892,1))),LEFT(H1892,2),H1892))</f>
        <v>54</v>
      </c>
      <c r="N1892" s="13" t="str">
        <f>SUBSTITUTE(H1892,"+","-")</f>
        <v>50-54</v>
      </c>
      <c r="O1892" s="3">
        <f t="shared" si="205"/>
        <v>5</v>
      </c>
      <c r="P1892" s="3">
        <f t="shared" si="206"/>
        <v>3</v>
      </c>
      <c r="Q1892" s="7">
        <f t="shared" si="207"/>
        <v>50</v>
      </c>
      <c r="R1892" s="7">
        <f t="shared" si="208"/>
        <v>54</v>
      </c>
      <c r="S1892" s="13" t="e">
        <f>VLOOKUP(A1892,history!$B:$F,2,0)</f>
        <v>#N/A</v>
      </c>
      <c r="T1892" s="13">
        <f>VLOOKUP($C1892,日期!$A:$D,3,0)</f>
        <v>5</v>
      </c>
      <c r="U1892" s="13">
        <f>VLOOKUP($C1892,日期!$A:$D,4,0)</f>
        <v>1</v>
      </c>
      <c r="V1892" s="65">
        <f t="shared" si="209"/>
        <v>44317</v>
      </c>
      <c r="W1892" s="13" t="s">
        <v>3456</v>
      </c>
    </row>
    <row r="1893" spans="1:23" ht="15">
      <c r="A1893" s="15">
        <v>2431</v>
      </c>
      <c r="B1893" s="15">
        <v>2021</v>
      </c>
      <c r="C1893" s="13" t="s">
        <v>9</v>
      </c>
      <c r="D1893" s="15">
        <v>19</v>
      </c>
      <c r="E1893" s="13" t="s">
        <v>10</v>
      </c>
      <c r="F1893" s="13" t="s">
        <v>17</v>
      </c>
      <c r="G1893" s="13" t="s">
        <v>12</v>
      </c>
      <c r="H1893" s="13" t="s">
        <v>37</v>
      </c>
      <c r="I1893" s="3">
        <f t="shared" si="203"/>
        <v>50</v>
      </c>
      <c r="J1893" s="7">
        <f t="shared" si="204"/>
        <v>54</v>
      </c>
      <c r="K1893" s="3">
        <f>LEN(H1893)</f>
        <v>5</v>
      </c>
      <c r="L1893" s="13" t="str">
        <f>IF(OR(AND(LEN(H1893&gt;3),ISERROR(FIND("-",H1893,1))),AND(LEN(H1893)&gt;3,ISERROR(FIND("+",H1893,1)))),LEFT(H1893,2),H1893)</f>
        <v>50</v>
      </c>
      <c r="M1893" s="13" t="str">
        <f>IF(AND(LEN(H1893&gt;3),ISERROR(FIND("+",H1893,1))),RIGHT(H1893,2),IF(AND(LEN(H1893)=3,ISERROR(FIND("-",H1893,1))),LEFT(H1893,2),H1893))</f>
        <v>54</v>
      </c>
      <c r="N1893" s="13" t="str">
        <f>SUBSTITUTE(H1893,"+","-")</f>
        <v>50-54</v>
      </c>
      <c r="O1893" s="3">
        <f t="shared" si="205"/>
        <v>5</v>
      </c>
      <c r="P1893" s="3">
        <f t="shared" si="206"/>
        <v>3</v>
      </c>
      <c r="Q1893" s="7">
        <f t="shared" si="207"/>
        <v>50</v>
      </c>
      <c r="R1893" s="7">
        <f t="shared" si="208"/>
        <v>54</v>
      </c>
      <c r="S1893" s="13" t="e">
        <f>VLOOKUP(A1893,history!$B:$F,2,0)</f>
        <v>#N/A</v>
      </c>
      <c r="T1893" s="13">
        <f>VLOOKUP($C1893,日期!$A:$D,3,0)</f>
        <v>5</v>
      </c>
      <c r="U1893" s="13">
        <f>VLOOKUP($C1893,日期!$A:$D,4,0)</f>
        <v>1</v>
      </c>
      <c r="V1893" s="65">
        <f t="shared" si="209"/>
        <v>44317</v>
      </c>
      <c r="W1893" s="13" t="s">
        <v>3457</v>
      </c>
    </row>
    <row r="1894" spans="1:23" ht="15">
      <c r="A1894" s="15">
        <v>2430</v>
      </c>
      <c r="B1894" s="15">
        <v>2021</v>
      </c>
      <c r="C1894" s="13" t="s">
        <v>9</v>
      </c>
      <c r="D1894" s="15">
        <v>19</v>
      </c>
      <c r="E1894" s="13" t="s">
        <v>39</v>
      </c>
      <c r="F1894" s="13" t="s">
        <v>11</v>
      </c>
      <c r="G1894" s="13" t="s">
        <v>12</v>
      </c>
      <c r="H1894" s="13" t="s">
        <v>49</v>
      </c>
      <c r="I1894" s="3" t="e">
        <f t="shared" si="203"/>
        <v>#VALUE!</v>
      </c>
      <c r="J1894" s="7" t="e">
        <f t="shared" si="204"/>
        <v>#VALUE!</v>
      </c>
      <c r="K1894" s="3">
        <f>LEN(H1894)</f>
        <v>3</v>
      </c>
      <c r="L1894" s="13" t="str">
        <f>IF(OR(AND(LEN(H1894&gt;3),ISERROR(FIND("-",H1894,1))),AND(LEN(H1894)&gt;3,ISERROR(FIND("+",H1894,1)))),LEFT(H1894,2),H1894)</f>
        <v>5-9</v>
      </c>
      <c r="M1894" s="13" t="str">
        <f>IF(AND(LEN(H1894&gt;3),ISERROR(FIND("+",H1894,1))),RIGHT(H1894,2),IF(AND(LEN(H1894)=3,ISERROR(FIND("-",H1894,1))),LEFT(H1894,2),H1894))</f>
        <v>-9</v>
      </c>
      <c r="N1894" s="13" t="str">
        <f>SUBSTITUTE(H1894,"+","-")</f>
        <v>5-9</v>
      </c>
      <c r="O1894" s="3">
        <f t="shared" si="205"/>
        <v>3</v>
      </c>
      <c r="P1894" s="3">
        <f t="shared" si="206"/>
        <v>2</v>
      </c>
      <c r="Q1894" s="7">
        <f t="shared" si="207"/>
        <v>5</v>
      </c>
      <c r="R1894" s="7">
        <f t="shared" si="208"/>
        <v>9</v>
      </c>
      <c r="S1894" s="13" t="e">
        <f>VLOOKUP(A1894,history!$B:$F,2,0)</f>
        <v>#N/A</v>
      </c>
      <c r="T1894" s="13">
        <f>VLOOKUP($C1894,日期!$A:$D,3,0)</f>
        <v>5</v>
      </c>
      <c r="U1894" s="13">
        <f>VLOOKUP($C1894,日期!$A:$D,4,0)</f>
        <v>1</v>
      </c>
      <c r="V1894" s="65">
        <f t="shared" si="209"/>
        <v>44317</v>
      </c>
      <c r="W1894" s="13" t="s">
        <v>3458</v>
      </c>
    </row>
    <row r="1895" spans="1:23" ht="15">
      <c r="A1895" s="15">
        <v>2429</v>
      </c>
      <c r="B1895" s="15">
        <v>2021</v>
      </c>
      <c r="C1895" s="13" t="s">
        <v>9</v>
      </c>
      <c r="D1895" s="15">
        <v>19</v>
      </c>
      <c r="E1895" s="13" t="s">
        <v>14</v>
      </c>
      <c r="F1895" s="13" t="s">
        <v>17</v>
      </c>
      <c r="G1895" s="13" t="s">
        <v>12</v>
      </c>
      <c r="H1895" s="13" t="s">
        <v>15</v>
      </c>
      <c r="I1895" s="3">
        <f t="shared" si="203"/>
        <v>70</v>
      </c>
      <c r="J1895" s="7">
        <f t="shared" si="204"/>
        <v>70</v>
      </c>
      <c r="K1895" s="3">
        <f>LEN(H1895)</f>
        <v>3</v>
      </c>
      <c r="L1895" s="13" t="str">
        <f>IF(OR(AND(LEN(H1895&gt;3),ISERROR(FIND("-",H1895,1))),AND(LEN(H1895)&gt;3,ISERROR(FIND("+",H1895,1)))),LEFT(H1895,2),H1895)</f>
        <v>70</v>
      </c>
      <c r="M1895" s="13" t="str">
        <f>IF(AND(LEN(H1895&gt;3),ISERROR(FIND("+",H1895,1))),RIGHT(H1895,2),IF(AND(LEN(H1895)=3,ISERROR(FIND("-",H1895,1))),LEFT(H1895,2),H1895))</f>
        <v>70</v>
      </c>
      <c r="N1895" s="13" t="str">
        <f>SUBSTITUTE(H1895,"+","-")</f>
        <v>70-</v>
      </c>
      <c r="O1895" s="3">
        <f t="shared" si="205"/>
        <v>3</v>
      </c>
      <c r="P1895" s="3">
        <f t="shared" si="206"/>
        <v>3</v>
      </c>
      <c r="Q1895" s="7">
        <f t="shared" si="207"/>
        <v>70</v>
      </c>
      <c r="R1895" s="7">
        <f t="shared" si="208"/>
        <v>70</v>
      </c>
      <c r="S1895" s="13" t="e">
        <f>VLOOKUP(A1895,history!$B:$F,2,0)</f>
        <v>#N/A</v>
      </c>
      <c r="T1895" s="13">
        <f>VLOOKUP($C1895,日期!$A:$D,3,0)</f>
        <v>5</v>
      </c>
      <c r="U1895" s="13">
        <f>VLOOKUP($C1895,日期!$A:$D,4,0)</f>
        <v>1</v>
      </c>
      <c r="V1895" s="65">
        <f t="shared" si="209"/>
        <v>44317</v>
      </c>
      <c r="W1895" s="13" t="s">
        <v>3459</v>
      </c>
    </row>
    <row r="1896" spans="1:23" ht="15">
      <c r="A1896" s="15">
        <v>2428</v>
      </c>
      <c r="B1896" s="15">
        <v>2021</v>
      </c>
      <c r="C1896" s="13" t="s">
        <v>9</v>
      </c>
      <c r="D1896" s="15">
        <v>19</v>
      </c>
      <c r="E1896" s="13" t="s">
        <v>14</v>
      </c>
      <c r="F1896" s="13" t="s">
        <v>17</v>
      </c>
      <c r="G1896" s="13" t="s">
        <v>12</v>
      </c>
      <c r="H1896" s="13" t="s">
        <v>29</v>
      </c>
      <c r="I1896" s="3">
        <f t="shared" si="203"/>
        <v>40</v>
      </c>
      <c r="J1896" s="7">
        <f t="shared" si="204"/>
        <v>44</v>
      </c>
      <c r="K1896" s="3">
        <f>LEN(H1896)</f>
        <v>5</v>
      </c>
      <c r="L1896" s="13" t="str">
        <f>IF(OR(AND(LEN(H1896&gt;3),ISERROR(FIND("-",H1896,1))),AND(LEN(H1896)&gt;3,ISERROR(FIND("+",H1896,1)))),LEFT(H1896,2),H1896)</f>
        <v>40</v>
      </c>
      <c r="M1896" s="13" t="str">
        <f>IF(AND(LEN(H1896&gt;3),ISERROR(FIND("+",H1896,1))),RIGHT(H1896,2),IF(AND(LEN(H1896)=3,ISERROR(FIND("-",H1896,1))),LEFT(H1896,2),H1896))</f>
        <v>44</v>
      </c>
      <c r="N1896" s="13" t="str">
        <f>SUBSTITUTE(H1896,"+","-")</f>
        <v>40-44</v>
      </c>
      <c r="O1896" s="3">
        <f t="shared" si="205"/>
        <v>5</v>
      </c>
      <c r="P1896" s="3">
        <f t="shared" si="206"/>
        <v>3</v>
      </c>
      <c r="Q1896" s="7">
        <f t="shared" si="207"/>
        <v>40</v>
      </c>
      <c r="R1896" s="7">
        <f t="shared" si="208"/>
        <v>44</v>
      </c>
      <c r="S1896" s="13" t="e">
        <f>VLOOKUP(A1896,history!$B:$F,2,0)</f>
        <v>#N/A</v>
      </c>
      <c r="T1896" s="13">
        <f>VLOOKUP($C1896,日期!$A:$D,3,0)</f>
        <v>5</v>
      </c>
      <c r="U1896" s="13">
        <f>VLOOKUP($C1896,日期!$A:$D,4,0)</f>
        <v>1</v>
      </c>
      <c r="V1896" s="65">
        <f t="shared" si="209"/>
        <v>44317</v>
      </c>
      <c r="W1896" s="13" t="s">
        <v>3460</v>
      </c>
    </row>
    <row r="1897" spans="1:23" ht="15">
      <c r="A1897" s="15">
        <v>2427</v>
      </c>
      <c r="B1897" s="15">
        <v>2021</v>
      </c>
      <c r="C1897" s="13" t="s">
        <v>9</v>
      </c>
      <c r="D1897" s="15">
        <v>19</v>
      </c>
      <c r="E1897" s="13" t="s">
        <v>10</v>
      </c>
      <c r="F1897" s="13" t="s">
        <v>11</v>
      </c>
      <c r="G1897" s="13" t="s">
        <v>12</v>
      </c>
      <c r="H1897" s="13" t="s">
        <v>37</v>
      </c>
      <c r="I1897" s="3">
        <f t="shared" si="203"/>
        <v>50</v>
      </c>
      <c r="J1897" s="7">
        <f t="shared" si="204"/>
        <v>54</v>
      </c>
      <c r="K1897" s="3">
        <f>LEN(H1897)</f>
        <v>5</v>
      </c>
      <c r="L1897" s="13" t="str">
        <f>IF(OR(AND(LEN(H1897&gt;3),ISERROR(FIND("-",H1897,1))),AND(LEN(H1897)&gt;3,ISERROR(FIND("+",H1897,1)))),LEFT(H1897,2),H1897)</f>
        <v>50</v>
      </c>
      <c r="M1897" s="13" t="str">
        <f>IF(AND(LEN(H1897&gt;3),ISERROR(FIND("+",H1897,1))),RIGHT(H1897,2),IF(AND(LEN(H1897)=3,ISERROR(FIND("-",H1897,1))),LEFT(H1897,2),H1897))</f>
        <v>54</v>
      </c>
      <c r="N1897" s="13" t="str">
        <f>SUBSTITUTE(H1897,"+","-")</f>
        <v>50-54</v>
      </c>
      <c r="O1897" s="3">
        <f t="shared" si="205"/>
        <v>5</v>
      </c>
      <c r="P1897" s="3">
        <f t="shared" si="206"/>
        <v>3</v>
      </c>
      <c r="Q1897" s="7">
        <f t="shared" si="207"/>
        <v>50</v>
      </c>
      <c r="R1897" s="7">
        <f t="shared" si="208"/>
        <v>54</v>
      </c>
      <c r="S1897" s="13" t="e">
        <f>VLOOKUP(A1897,history!$B:$F,2,0)</f>
        <v>#N/A</v>
      </c>
      <c r="T1897" s="13">
        <f>VLOOKUP($C1897,日期!$A:$D,3,0)</f>
        <v>5</v>
      </c>
      <c r="U1897" s="13">
        <f>VLOOKUP($C1897,日期!$A:$D,4,0)</f>
        <v>1</v>
      </c>
      <c r="V1897" s="65">
        <f t="shared" si="209"/>
        <v>44317</v>
      </c>
      <c r="W1897" s="13" t="s">
        <v>3461</v>
      </c>
    </row>
    <row r="1898" spans="1:23" ht="15">
      <c r="A1898" s="15">
        <v>2426</v>
      </c>
      <c r="B1898" s="15">
        <v>2021</v>
      </c>
      <c r="C1898" s="13" t="s">
        <v>9</v>
      </c>
      <c r="D1898" s="15">
        <v>19</v>
      </c>
      <c r="E1898" s="13" t="s">
        <v>10</v>
      </c>
      <c r="F1898" s="13" t="s">
        <v>17</v>
      </c>
      <c r="G1898" s="13" t="s">
        <v>12</v>
      </c>
      <c r="H1898" s="13" t="s">
        <v>37</v>
      </c>
      <c r="I1898" s="3">
        <f t="shared" si="203"/>
        <v>50</v>
      </c>
      <c r="J1898" s="7">
        <f t="shared" si="204"/>
        <v>54</v>
      </c>
      <c r="K1898" s="3">
        <f>LEN(H1898)</f>
        <v>5</v>
      </c>
      <c r="L1898" s="13" t="str">
        <f>IF(OR(AND(LEN(H1898&gt;3),ISERROR(FIND("-",H1898,1))),AND(LEN(H1898)&gt;3,ISERROR(FIND("+",H1898,1)))),LEFT(H1898,2),H1898)</f>
        <v>50</v>
      </c>
      <c r="M1898" s="13" t="str">
        <f>IF(AND(LEN(H1898&gt;3),ISERROR(FIND("+",H1898,1))),RIGHT(H1898,2),IF(AND(LEN(H1898)=3,ISERROR(FIND("-",H1898,1))),LEFT(H1898,2),H1898))</f>
        <v>54</v>
      </c>
      <c r="N1898" s="13" t="str">
        <f>SUBSTITUTE(H1898,"+","-")</f>
        <v>50-54</v>
      </c>
      <c r="O1898" s="3">
        <f t="shared" si="205"/>
        <v>5</v>
      </c>
      <c r="P1898" s="3">
        <f t="shared" si="206"/>
        <v>3</v>
      </c>
      <c r="Q1898" s="7">
        <f t="shared" si="207"/>
        <v>50</v>
      </c>
      <c r="R1898" s="7">
        <f t="shared" si="208"/>
        <v>54</v>
      </c>
      <c r="S1898" s="13" t="e">
        <f>VLOOKUP(A1898,history!$B:$F,2,0)</f>
        <v>#N/A</v>
      </c>
      <c r="T1898" s="13">
        <f>VLOOKUP($C1898,日期!$A:$D,3,0)</f>
        <v>5</v>
      </c>
      <c r="U1898" s="13">
        <f>VLOOKUP($C1898,日期!$A:$D,4,0)</f>
        <v>1</v>
      </c>
      <c r="V1898" s="65">
        <f t="shared" si="209"/>
        <v>44317</v>
      </c>
      <c r="W1898" s="13" t="s">
        <v>3462</v>
      </c>
    </row>
    <row r="1899" spans="1:23" ht="15">
      <c r="A1899" s="15">
        <v>2425</v>
      </c>
      <c r="B1899" s="15">
        <v>2021</v>
      </c>
      <c r="C1899" s="13" t="s">
        <v>9</v>
      </c>
      <c r="D1899" s="15">
        <v>19</v>
      </c>
      <c r="E1899" s="13" t="s">
        <v>39</v>
      </c>
      <c r="F1899" s="13" t="s">
        <v>11</v>
      </c>
      <c r="G1899" s="13" t="s">
        <v>12</v>
      </c>
      <c r="H1899" s="13" t="s">
        <v>35</v>
      </c>
      <c r="I1899" s="3">
        <f t="shared" si="203"/>
        <v>55</v>
      </c>
      <c r="J1899" s="7">
        <f t="shared" si="204"/>
        <v>59</v>
      </c>
      <c r="K1899" s="3">
        <f>LEN(H1899)</f>
        <v>5</v>
      </c>
      <c r="L1899" s="13" t="str">
        <f>IF(OR(AND(LEN(H1899&gt;3),ISERROR(FIND("-",H1899,1))),AND(LEN(H1899)&gt;3,ISERROR(FIND("+",H1899,1)))),LEFT(H1899,2),H1899)</f>
        <v>55</v>
      </c>
      <c r="M1899" s="13" t="str">
        <f>IF(AND(LEN(H1899&gt;3),ISERROR(FIND("+",H1899,1))),RIGHT(H1899,2),IF(AND(LEN(H1899)=3,ISERROR(FIND("-",H1899,1))),LEFT(H1899,2),H1899))</f>
        <v>59</v>
      </c>
      <c r="N1899" s="13" t="str">
        <f>SUBSTITUTE(H1899,"+","-")</f>
        <v>55-59</v>
      </c>
      <c r="O1899" s="3">
        <f t="shared" si="205"/>
        <v>5</v>
      </c>
      <c r="P1899" s="3">
        <f t="shared" si="206"/>
        <v>3</v>
      </c>
      <c r="Q1899" s="7">
        <f t="shared" si="207"/>
        <v>55</v>
      </c>
      <c r="R1899" s="7">
        <f t="shared" si="208"/>
        <v>59</v>
      </c>
      <c r="S1899" s="13" t="e">
        <f>VLOOKUP(A1899,history!$B:$F,2,0)</f>
        <v>#N/A</v>
      </c>
      <c r="T1899" s="13">
        <f>VLOOKUP($C1899,日期!$A:$D,3,0)</f>
        <v>5</v>
      </c>
      <c r="U1899" s="13">
        <f>VLOOKUP($C1899,日期!$A:$D,4,0)</f>
        <v>1</v>
      </c>
      <c r="V1899" s="65">
        <f t="shared" si="209"/>
        <v>44317</v>
      </c>
      <c r="W1899" s="13" t="s">
        <v>3463</v>
      </c>
    </row>
    <row r="1900" spans="1:23" ht="15">
      <c r="A1900" s="15">
        <v>2424</v>
      </c>
      <c r="B1900" s="15">
        <v>2021</v>
      </c>
      <c r="C1900" s="13" t="s">
        <v>9</v>
      </c>
      <c r="D1900" s="15">
        <v>19</v>
      </c>
      <c r="E1900" s="13" t="s">
        <v>14</v>
      </c>
      <c r="F1900" s="13" t="s">
        <v>17</v>
      </c>
      <c r="G1900" s="13" t="s">
        <v>12</v>
      </c>
      <c r="H1900" s="13" t="s">
        <v>15</v>
      </c>
      <c r="I1900" s="3">
        <f t="shared" si="203"/>
        <v>70</v>
      </c>
      <c r="J1900" s="7">
        <f t="shared" si="204"/>
        <v>70</v>
      </c>
      <c r="K1900" s="3">
        <f>LEN(H1900)</f>
        <v>3</v>
      </c>
      <c r="L1900" s="13" t="str">
        <f>IF(OR(AND(LEN(H1900&gt;3),ISERROR(FIND("-",H1900,1))),AND(LEN(H1900)&gt;3,ISERROR(FIND("+",H1900,1)))),LEFT(H1900,2),H1900)</f>
        <v>70</v>
      </c>
      <c r="M1900" s="13" t="str">
        <f>IF(AND(LEN(H1900&gt;3),ISERROR(FIND("+",H1900,1))),RIGHT(H1900,2),IF(AND(LEN(H1900)=3,ISERROR(FIND("-",H1900,1))),LEFT(H1900,2),H1900))</f>
        <v>70</v>
      </c>
      <c r="N1900" s="13" t="str">
        <f>SUBSTITUTE(H1900,"+","-")</f>
        <v>70-</v>
      </c>
      <c r="O1900" s="3">
        <f t="shared" si="205"/>
        <v>3</v>
      </c>
      <c r="P1900" s="3">
        <f t="shared" si="206"/>
        <v>3</v>
      </c>
      <c r="Q1900" s="7">
        <f t="shared" si="207"/>
        <v>70</v>
      </c>
      <c r="R1900" s="7">
        <f t="shared" si="208"/>
        <v>70</v>
      </c>
      <c r="S1900" s="13" t="e">
        <f>VLOOKUP(A1900,history!$B:$F,2,0)</f>
        <v>#N/A</v>
      </c>
      <c r="T1900" s="13">
        <f>VLOOKUP($C1900,日期!$A:$D,3,0)</f>
        <v>5</v>
      </c>
      <c r="U1900" s="13">
        <f>VLOOKUP($C1900,日期!$A:$D,4,0)</f>
        <v>1</v>
      </c>
      <c r="V1900" s="65">
        <f t="shared" si="209"/>
        <v>44317</v>
      </c>
      <c r="W1900" s="13" t="s">
        <v>3464</v>
      </c>
    </row>
    <row r="1901" spans="1:23" ht="15">
      <c r="A1901" s="15">
        <v>2423</v>
      </c>
      <c r="B1901" s="15">
        <v>2021</v>
      </c>
      <c r="C1901" s="13" t="s">
        <v>9</v>
      </c>
      <c r="D1901" s="15">
        <v>19</v>
      </c>
      <c r="E1901" s="13" t="s">
        <v>14</v>
      </c>
      <c r="F1901" s="13" t="s">
        <v>17</v>
      </c>
      <c r="G1901" s="13" t="s">
        <v>12</v>
      </c>
      <c r="H1901" s="13" t="s">
        <v>29</v>
      </c>
      <c r="I1901" s="3">
        <f t="shared" si="203"/>
        <v>40</v>
      </c>
      <c r="J1901" s="7">
        <f t="shared" si="204"/>
        <v>44</v>
      </c>
      <c r="K1901" s="3">
        <f>LEN(H1901)</f>
        <v>5</v>
      </c>
      <c r="L1901" s="13" t="str">
        <f>IF(OR(AND(LEN(H1901&gt;3),ISERROR(FIND("-",H1901,1))),AND(LEN(H1901)&gt;3,ISERROR(FIND("+",H1901,1)))),LEFT(H1901,2),H1901)</f>
        <v>40</v>
      </c>
      <c r="M1901" s="13" t="str">
        <f>IF(AND(LEN(H1901&gt;3),ISERROR(FIND("+",H1901,1))),RIGHT(H1901,2),IF(AND(LEN(H1901)=3,ISERROR(FIND("-",H1901,1))),LEFT(H1901,2),H1901))</f>
        <v>44</v>
      </c>
      <c r="N1901" s="13" t="str">
        <f>SUBSTITUTE(H1901,"+","-")</f>
        <v>40-44</v>
      </c>
      <c r="O1901" s="3">
        <f t="shared" si="205"/>
        <v>5</v>
      </c>
      <c r="P1901" s="3">
        <f t="shared" si="206"/>
        <v>3</v>
      </c>
      <c r="Q1901" s="7">
        <f t="shared" si="207"/>
        <v>40</v>
      </c>
      <c r="R1901" s="7">
        <f t="shared" si="208"/>
        <v>44</v>
      </c>
      <c r="S1901" s="13" t="e">
        <f>VLOOKUP(A1901,history!$B:$F,2,0)</f>
        <v>#N/A</v>
      </c>
      <c r="T1901" s="13">
        <f>VLOOKUP($C1901,日期!$A:$D,3,0)</f>
        <v>5</v>
      </c>
      <c r="U1901" s="13">
        <f>VLOOKUP($C1901,日期!$A:$D,4,0)</f>
        <v>1</v>
      </c>
      <c r="V1901" s="65">
        <f t="shared" si="209"/>
        <v>44317</v>
      </c>
      <c r="W1901" s="13" t="s">
        <v>3465</v>
      </c>
    </row>
    <row r="1902" spans="1:23" ht="15">
      <c r="A1902" s="15">
        <v>2422</v>
      </c>
      <c r="B1902" s="15">
        <v>2021</v>
      </c>
      <c r="C1902" s="13" t="s">
        <v>9</v>
      </c>
      <c r="D1902" s="15">
        <v>19</v>
      </c>
      <c r="E1902" s="13" t="s">
        <v>10</v>
      </c>
      <c r="F1902" s="13" t="s">
        <v>11</v>
      </c>
      <c r="G1902" s="13" t="s">
        <v>12</v>
      </c>
      <c r="H1902" s="13" t="s">
        <v>37</v>
      </c>
      <c r="I1902" s="3">
        <f t="shared" si="203"/>
        <v>50</v>
      </c>
      <c r="J1902" s="7">
        <f t="shared" si="204"/>
        <v>54</v>
      </c>
      <c r="K1902" s="3">
        <f>LEN(H1902)</f>
        <v>5</v>
      </c>
      <c r="L1902" s="13" t="str">
        <f>IF(OR(AND(LEN(H1902&gt;3),ISERROR(FIND("-",H1902,1))),AND(LEN(H1902)&gt;3,ISERROR(FIND("+",H1902,1)))),LEFT(H1902,2),H1902)</f>
        <v>50</v>
      </c>
      <c r="M1902" s="13" t="str">
        <f>IF(AND(LEN(H1902&gt;3),ISERROR(FIND("+",H1902,1))),RIGHT(H1902,2),IF(AND(LEN(H1902)=3,ISERROR(FIND("-",H1902,1))),LEFT(H1902,2),H1902))</f>
        <v>54</v>
      </c>
      <c r="N1902" s="13" t="str">
        <f>SUBSTITUTE(H1902,"+","-")</f>
        <v>50-54</v>
      </c>
      <c r="O1902" s="3">
        <f t="shared" si="205"/>
        <v>5</v>
      </c>
      <c r="P1902" s="3">
        <f t="shared" si="206"/>
        <v>3</v>
      </c>
      <c r="Q1902" s="7">
        <f t="shared" si="207"/>
        <v>50</v>
      </c>
      <c r="R1902" s="7">
        <f t="shared" si="208"/>
        <v>54</v>
      </c>
      <c r="S1902" s="13" t="e">
        <f>VLOOKUP(A1902,history!$B:$F,2,0)</f>
        <v>#N/A</v>
      </c>
      <c r="T1902" s="13">
        <f>VLOOKUP($C1902,日期!$A:$D,3,0)</f>
        <v>5</v>
      </c>
      <c r="U1902" s="13">
        <f>VLOOKUP($C1902,日期!$A:$D,4,0)</f>
        <v>1</v>
      </c>
      <c r="V1902" s="65">
        <f t="shared" si="209"/>
        <v>44317</v>
      </c>
      <c r="W1902" s="13" t="s">
        <v>3466</v>
      </c>
    </row>
    <row r="1903" spans="1:23" ht="15">
      <c r="A1903" s="15">
        <v>2421</v>
      </c>
      <c r="B1903" s="15">
        <v>2021</v>
      </c>
      <c r="C1903" s="13" t="s">
        <v>9</v>
      </c>
      <c r="D1903" s="15">
        <v>19</v>
      </c>
      <c r="E1903" s="13" t="s">
        <v>10</v>
      </c>
      <c r="F1903" s="13" t="s">
        <v>17</v>
      </c>
      <c r="G1903" s="13" t="s">
        <v>12</v>
      </c>
      <c r="H1903" s="13" t="s">
        <v>37</v>
      </c>
      <c r="I1903" s="3">
        <f t="shared" si="203"/>
        <v>50</v>
      </c>
      <c r="J1903" s="7">
        <f t="shared" si="204"/>
        <v>54</v>
      </c>
      <c r="K1903" s="3">
        <f>LEN(H1903)</f>
        <v>5</v>
      </c>
      <c r="L1903" s="13" t="str">
        <f>IF(OR(AND(LEN(H1903&gt;3),ISERROR(FIND("-",H1903,1))),AND(LEN(H1903)&gt;3,ISERROR(FIND("+",H1903,1)))),LEFT(H1903,2),H1903)</f>
        <v>50</v>
      </c>
      <c r="M1903" s="13" t="str">
        <f>IF(AND(LEN(H1903&gt;3),ISERROR(FIND("+",H1903,1))),RIGHT(H1903,2),IF(AND(LEN(H1903)=3,ISERROR(FIND("-",H1903,1))),LEFT(H1903,2),H1903))</f>
        <v>54</v>
      </c>
      <c r="N1903" s="13" t="str">
        <f>SUBSTITUTE(H1903,"+","-")</f>
        <v>50-54</v>
      </c>
      <c r="O1903" s="3">
        <f t="shared" si="205"/>
        <v>5</v>
      </c>
      <c r="P1903" s="3">
        <f t="shared" si="206"/>
        <v>3</v>
      </c>
      <c r="Q1903" s="7">
        <f t="shared" si="207"/>
        <v>50</v>
      </c>
      <c r="R1903" s="7">
        <f t="shared" si="208"/>
        <v>54</v>
      </c>
      <c r="S1903" s="13" t="e">
        <f>VLOOKUP(A1903,history!$B:$F,2,0)</f>
        <v>#N/A</v>
      </c>
      <c r="T1903" s="13">
        <f>VLOOKUP($C1903,日期!$A:$D,3,0)</f>
        <v>5</v>
      </c>
      <c r="U1903" s="13">
        <f>VLOOKUP($C1903,日期!$A:$D,4,0)</f>
        <v>1</v>
      </c>
      <c r="V1903" s="65">
        <f t="shared" si="209"/>
        <v>44317</v>
      </c>
      <c r="W1903" s="13" t="s">
        <v>3467</v>
      </c>
    </row>
    <row r="1904" spans="1:23" ht="15">
      <c r="A1904" s="15">
        <v>2420</v>
      </c>
      <c r="B1904" s="15">
        <v>2021</v>
      </c>
      <c r="C1904" s="13" t="s">
        <v>9</v>
      </c>
      <c r="D1904" s="15">
        <v>19</v>
      </c>
      <c r="E1904" s="13" t="s">
        <v>39</v>
      </c>
      <c r="F1904" s="13" t="s">
        <v>11</v>
      </c>
      <c r="G1904" s="13" t="s">
        <v>12</v>
      </c>
      <c r="H1904" s="13" t="s">
        <v>37</v>
      </c>
      <c r="I1904" s="3">
        <f t="shared" si="203"/>
        <v>50</v>
      </c>
      <c r="J1904" s="7">
        <f t="shared" si="204"/>
        <v>54</v>
      </c>
      <c r="K1904" s="3">
        <f>LEN(H1904)</f>
        <v>5</v>
      </c>
      <c r="L1904" s="13" t="str">
        <f>IF(OR(AND(LEN(H1904&gt;3),ISERROR(FIND("-",H1904,1))),AND(LEN(H1904)&gt;3,ISERROR(FIND("+",H1904,1)))),LEFT(H1904,2),H1904)</f>
        <v>50</v>
      </c>
      <c r="M1904" s="13" t="str">
        <f>IF(AND(LEN(H1904&gt;3),ISERROR(FIND("+",H1904,1))),RIGHT(H1904,2),IF(AND(LEN(H1904)=3,ISERROR(FIND("-",H1904,1))),LEFT(H1904,2),H1904))</f>
        <v>54</v>
      </c>
      <c r="N1904" s="13" t="str">
        <f>SUBSTITUTE(H1904,"+","-")</f>
        <v>50-54</v>
      </c>
      <c r="O1904" s="3">
        <f t="shared" si="205"/>
        <v>5</v>
      </c>
      <c r="P1904" s="3">
        <f t="shared" si="206"/>
        <v>3</v>
      </c>
      <c r="Q1904" s="7">
        <f t="shared" si="207"/>
        <v>50</v>
      </c>
      <c r="R1904" s="7">
        <f t="shared" si="208"/>
        <v>54</v>
      </c>
      <c r="S1904" s="13" t="e">
        <f>VLOOKUP(A1904,history!$B:$F,2,0)</f>
        <v>#N/A</v>
      </c>
      <c r="T1904" s="13">
        <f>VLOOKUP($C1904,日期!$A:$D,3,0)</f>
        <v>5</v>
      </c>
      <c r="U1904" s="13">
        <f>VLOOKUP($C1904,日期!$A:$D,4,0)</f>
        <v>1</v>
      </c>
      <c r="V1904" s="65">
        <f t="shared" si="209"/>
        <v>44317</v>
      </c>
      <c r="W1904" s="13" t="s">
        <v>3468</v>
      </c>
    </row>
    <row r="1905" spans="1:23" ht="15">
      <c r="A1905" s="15">
        <v>2419</v>
      </c>
      <c r="B1905" s="15">
        <v>2021</v>
      </c>
      <c r="C1905" s="13" t="s">
        <v>9</v>
      </c>
      <c r="D1905" s="15">
        <v>19</v>
      </c>
      <c r="E1905" s="13" t="s">
        <v>14</v>
      </c>
      <c r="F1905" s="13" t="s">
        <v>17</v>
      </c>
      <c r="G1905" s="13" t="s">
        <v>12</v>
      </c>
      <c r="H1905" s="13" t="s">
        <v>15</v>
      </c>
      <c r="I1905" s="3">
        <f t="shared" si="203"/>
        <v>70</v>
      </c>
      <c r="J1905" s="7">
        <f t="shared" si="204"/>
        <v>70</v>
      </c>
      <c r="K1905" s="3">
        <f>LEN(H1905)</f>
        <v>3</v>
      </c>
      <c r="L1905" s="13" t="str">
        <f>IF(OR(AND(LEN(H1905&gt;3),ISERROR(FIND("-",H1905,1))),AND(LEN(H1905)&gt;3,ISERROR(FIND("+",H1905,1)))),LEFT(H1905,2),H1905)</f>
        <v>70</v>
      </c>
      <c r="M1905" s="13" t="str">
        <f>IF(AND(LEN(H1905&gt;3),ISERROR(FIND("+",H1905,1))),RIGHT(H1905,2),IF(AND(LEN(H1905)=3,ISERROR(FIND("-",H1905,1))),LEFT(H1905,2),H1905))</f>
        <v>70</v>
      </c>
      <c r="N1905" s="13" t="str">
        <f>SUBSTITUTE(H1905,"+","-")</f>
        <v>70-</v>
      </c>
      <c r="O1905" s="3">
        <f t="shared" si="205"/>
        <v>3</v>
      </c>
      <c r="P1905" s="3">
        <f t="shared" si="206"/>
        <v>3</v>
      </c>
      <c r="Q1905" s="7">
        <f t="shared" si="207"/>
        <v>70</v>
      </c>
      <c r="R1905" s="7">
        <f t="shared" si="208"/>
        <v>70</v>
      </c>
      <c r="S1905" s="13" t="e">
        <f>VLOOKUP(A1905,history!$B:$F,2,0)</f>
        <v>#N/A</v>
      </c>
      <c r="T1905" s="13">
        <f>VLOOKUP($C1905,日期!$A:$D,3,0)</f>
        <v>5</v>
      </c>
      <c r="U1905" s="13">
        <f>VLOOKUP($C1905,日期!$A:$D,4,0)</f>
        <v>1</v>
      </c>
      <c r="V1905" s="65">
        <f t="shared" si="209"/>
        <v>44317</v>
      </c>
      <c r="W1905" s="13" t="s">
        <v>3469</v>
      </c>
    </row>
    <row r="1906" spans="1:23" ht="15">
      <c r="A1906" s="15">
        <v>2418</v>
      </c>
      <c r="B1906" s="15">
        <v>2021</v>
      </c>
      <c r="C1906" s="13" t="s">
        <v>9</v>
      </c>
      <c r="D1906" s="15">
        <v>19</v>
      </c>
      <c r="E1906" s="13" t="s">
        <v>14</v>
      </c>
      <c r="F1906" s="13" t="s">
        <v>17</v>
      </c>
      <c r="G1906" s="13" t="s">
        <v>12</v>
      </c>
      <c r="H1906" s="13" t="s">
        <v>29</v>
      </c>
      <c r="I1906" s="3">
        <f t="shared" si="203"/>
        <v>40</v>
      </c>
      <c r="J1906" s="7">
        <f t="shared" si="204"/>
        <v>44</v>
      </c>
      <c r="K1906" s="3">
        <f>LEN(H1906)</f>
        <v>5</v>
      </c>
      <c r="L1906" s="13" t="str">
        <f>IF(OR(AND(LEN(H1906&gt;3),ISERROR(FIND("-",H1906,1))),AND(LEN(H1906)&gt;3,ISERROR(FIND("+",H1906,1)))),LEFT(H1906,2),H1906)</f>
        <v>40</v>
      </c>
      <c r="M1906" s="13" t="str">
        <f>IF(AND(LEN(H1906&gt;3),ISERROR(FIND("+",H1906,1))),RIGHT(H1906,2),IF(AND(LEN(H1906)=3,ISERROR(FIND("-",H1906,1))),LEFT(H1906,2),H1906))</f>
        <v>44</v>
      </c>
      <c r="N1906" s="13" t="str">
        <f>SUBSTITUTE(H1906,"+","-")</f>
        <v>40-44</v>
      </c>
      <c r="O1906" s="3">
        <f t="shared" si="205"/>
        <v>5</v>
      </c>
      <c r="P1906" s="3">
        <f t="shared" si="206"/>
        <v>3</v>
      </c>
      <c r="Q1906" s="7">
        <f t="shared" si="207"/>
        <v>40</v>
      </c>
      <c r="R1906" s="7">
        <f t="shared" si="208"/>
        <v>44</v>
      </c>
      <c r="S1906" s="13" t="e">
        <f>VLOOKUP(A1906,history!$B:$F,2,0)</f>
        <v>#N/A</v>
      </c>
      <c r="T1906" s="13">
        <f>VLOOKUP($C1906,日期!$A:$D,3,0)</f>
        <v>5</v>
      </c>
      <c r="U1906" s="13">
        <f>VLOOKUP($C1906,日期!$A:$D,4,0)</f>
        <v>1</v>
      </c>
      <c r="V1906" s="65">
        <f t="shared" si="209"/>
        <v>44317</v>
      </c>
      <c r="W1906" s="13" t="s">
        <v>3470</v>
      </c>
    </row>
    <row r="1907" spans="1:23" ht="15">
      <c r="A1907" s="15">
        <v>2417</v>
      </c>
      <c r="B1907" s="15">
        <v>2021</v>
      </c>
      <c r="C1907" s="13" t="s">
        <v>9</v>
      </c>
      <c r="D1907" s="15">
        <v>19</v>
      </c>
      <c r="E1907" s="13" t="s">
        <v>10</v>
      </c>
      <c r="F1907" s="13" t="s">
        <v>11</v>
      </c>
      <c r="G1907" s="13" t="s">
        <v>12</v>
      </c>
      <c r="H1907" s="13" t="s">
        <v>37</v>
      </c>
      <c r="I1907" s="3">
        <f t="shared" si="203"/>
        <v>50</v>
      </c>
      <c r="J1907" s="7">
        <f t="shared" si="204"/>
        <v>54</v>
      </c>
      <c r="K1907" s="3">
        <f>LEN(H1907)</f>
        <v>5</v>
      </c>
      <c r="L1907" s="13" t="str">
        <f>IF(OR(AND(LEN(H1907&gt;3),ISERROR(FIND("-",H1907,1))),AND(LEN(H1907)&gt;3,ISERROR(FIND("+",H1907,1)))),LEFT(H1907,2),H1907)</f>
        <v>50</v>
      </c>
      <c r="M1907" s="13" t="str">
        <f>IF(AND(LEN(H1907&gt;3),ISERROR(FIND("+",H1907,1))),RIGHT(H1907,2),IF(AND(LEN(H1907)=3,ISERROR(FIND("-",H1907,1))),LEFT(H1907,2),H1907))</f>
        <v>54</v>
      </c>
      <c r="N1907" s="13" t="str">
        <f>SUBSTITUTE(H1907,"+","-")</f>
        <v>50-54</v>
      </c>
      <c r="O1907" s="3">
        <f t="shared" si="205"/>
        <v>5</v>
      </c>
      <c r="P1907" s="3">
        <f t="shared" si="206"/>
        <v>3</v>
      </c>
      <c r="Q1907" s="7">
        <f t="shared" si="207"/>
        <v>50</v>
      </c>
      <c r="R1907" s="7">
        <f t="shared" si="208"/>
        <v>54</v>
      </c>
      <c r="S1907" s="13" t="e">
        <f>VLOOKUP(A1907,history!$B:$F,2,0)</f>
        <v>#N/A</v>
      </c>
      <c r="T1907" s="13">
        <f>VLOOKUP($C1907,日期!$A:$D,3,0)</f>
        <v>5</v>
      </c>
      <c r="U1907" s="13">
        <f>VLOOKUP($C1907,日期!$A:$D,4,0)</f>
        <v>1</v>
      </c>
      <c r="V1907" s="65">
        <f t="shared" si="209"/>
        <v>44317</v>
      </c>
      <c r="W1907" s="13" t="s">
        <v>3471</v>
      </c>
    </row>
    <row r="1908" spans="1:23" ht="15">
      <c r="A1908" s="15">
        <v>2416</v>
      </c>
      <c r="B1908" s="15">
        <v>2021</v>
      </c>
      <c r="C1908" s="13" t="s">
        <v>9</v>
      </c>
      <c r="D1908" s="15">
        <v>19</v>
      </c>
      <c r="E1908" s="13" t="s">
        <v>10</v>
      </c>
      <c r="F1908" s="13" t="s">
        <v>17</v>
      </c>
      <c r="G1908" s="13" t="s">
        <v>12</v>
      </c>
      <c r="H1908" s="13" t="s">
        <v>37</v>
      </c>
      <c r="I1908" s="3">
        <f t="shared" si="203"/>
        <v>50</v>
      </c>
      <c r="J1908" s="7">
        <f t="shared" si="204"/>
        <v>54</v>
      </c>
      <c r="K1908" s="3">
        <f>LEN(H1908)</f>
        <v>5</v>
      </c>
      <c r="L1908" s="13" t="str">
        <f>IF(OR(AND(LEN(H1908&gt;3),ISERROR(FIND("-",H1908,1))),AND(LEN(H1908)&gt;3,ISERROR(FIND("+",H1908,1)))),LEFT(H1908,2),H1908)</f>
        <v>50</v>
      </c>
      <c r="M1908" s="13" t="str">
        <f>IF(AND(LEN(H1908&gt;3),ISERROR(FIND("+",H1908,1))),RIGHT(H1908,2),IF(AND(LEN(H1908)=3,ISERROR(FIND("-",H1908,1))),LEFT(H1908,2),H1908))</f>
        <v>54</v>
      </c>
      <c r="N1908" s="13" t="str">
        <f>SUBSTITUTE(H1908,"+","-")</f>
        <v>50-54</v>
      </c>
      <c r="O1908" s="3">
        <f t="shared" si="205"/>
        <v>5</v>
      </c>
      <c r="P1908" s="3">
        <f t="shared" si="206"/>
        <v>3</v>
      </c>
      <c r="Q1908" s="7">
        <f t="shared" si="207"/>
        <v>50</v>
      </c>
      <c r="R1908" s="7">
        <f t="shared" si="208"/>
        <v>54</v>
      </c>
      <c r="S1908" s="13" t="e">
        <f>VLOOKUP(A1908,history!$B:$F,2,0)</f>
        <v>#N/A</v>
      </c>
      <c r="T1908" s="13">
        <f>VLOOKUP($C1908,日期!$A:$D,3,0)</f>
        <v>5</v>
      </c>
      <c r="U1908" s="13">
        <f>VLOOKUP($C1908,日期!$A:$D,4,0)</f>
        <v>1</v>
      </c>
      <c r="V1908" s="65">
        <f t="shared" si="209"/>
        <v>44317</v>
      </c>
      <c r="W1908" s="13" t="s">
        <v>3472</v>
      </c>
    </row>
    <row r="1909" spans="1:23" ht="15">
      <c r="A1909" s="15">
        <v>2415</v>
      </c>
      <c r="B1909" s="15">
        <v>2021</v>
      </c>
      <c r="C1909" s="13" t="s">
        <v>9</v>
      </c>
      <c r="D1909" s="15">
        <v>19</v>
      </c>
      <c r="E1909" s="13" t="s">
        <v>39</v>
      </c>
      <c r="F1909" s="13" t="s">
        <v>11</v>
      </c>
      <c r="G1909" s="13" t="s">
        <v>12</v>
      </c>
      <c r="H1909" s="13" t="s">
        <v>30</v>
      </c>
      <c r="I1909" s="3">
        <f t="shared" si="203"/>
        <v>45</v>
      </c>
      <c r="J1909" s="7">
        <f t="shared" si="204"/>
        <v>49</v>
      </c>
      <c r="K1909" s="3">
        <f>LEN(H1909)</f>
        <v>5</v>
      </c>
      <c r="L1909" s="13" t="str">
        <f>IF(OR(AND(LEN(H1909&gt;3),ISERROR(FIND("-",H1909,1))),AND(LEN(H1909)&gt;3,ISERROR(FIND("+",H1909,1)))),LEFT(H1909,2),H1909)</f>
        <v>45</v>
      </c>
      <c r="M1909" s="13" t="str">
        <f>IF(AND(LEN(H1909&gt;3),ISERROR(FIND("+",H1909,1))),RIGHT(H1909,2),IF(AND(LEN(H1909)=3,ISERROR(FIND("-",H1909,1))),LEFT(H1909,2),H1909))</f>
        <v>49</v>
      </c>
      <c r="N1909" s="13" t="str">
        <f>SUBSTITUTE(H1909,"+","-")</f>
        <v>45-49</v>
      </c>
      <c r="O1909" s="3">
        <f t="shared" si="205"/>
        <v>5</v>
      </c>
      <c r="P1909" s="3">
        <f t="shared" si="206"/>
        <v>3</v>
      </c>
      <c r="Q1909" s="7">
        <f t="shared" si="207"/>
        <v>45</v>
      </c>
      <c r="R1909" s="7">
        <f t="shared" si="208"/>
        <v>49</v>
      </c>
      <c r="S1909" s="13" t="e">
        <f>VLOOKUP(A1909,history!$B:$F,2,0)</f>
        <v>#N/A</v>
      </c>
      <c r="T1909" s="13">
        <f>VLOOKUP($C1909,日期!$A:$D,3,0)</f>
        <v>5</v>
      </c>
      <c r="U1909" s="13">
        <f>VLOOKUP($C1909,日期!$A:$D,4,0)</f>
        <v>1</v>
      </c>
      <c r="V1909" s="65">
        <f t="shared" si="209"/>
        <v>44317</v>
      </c>
      <c r="W1909" s="13" t="s">
        <v>3473</v>
      </c>
    </row>
    <row r="1910" spans="1:23" ht="15">
      <c r="A1910" s="15">
        <v>2414</v>
      </c>
      <c r="B1910" s="15">
        <v>2021</v>
      </c>
      <c r="C1910" s="13" t="s">
        <v>9</v>
      </c>
      <c r="D1910" s="15">
        <v>19</v>
      </c>
      <c r="E1910" s="13" t="s">
        <v>14</v>
      </c>
      <c r="F1910" s="13" t="s">
        <v>17</v>
      </c>
      <c r="G1910" s="13" t="s">
        <v>12</v>
      </c>
      <c r="H1910" s="13" t="s">
        <v>15</v>
      </c>
      <c r="I1910" s="3">
        <f t="shared" si="203"/>
        <v>70</v>
      </c>
      <c r="J1910" s="7">
        <f t="shared" si="204"/>
        <v>70</v>
      </c>
      <c r="K1910" s="3">
        <f>LEN(H1910)</f>
        <v>3</v>
      </c>
      <c r="L1910" s="13" t="str">
        <f>IF(OR(AND(LEN(H1910&gt;3),ISERROR(FIND("-",H1910,1))),AND(LEN(H1910)&gt;3,ISERROR(FIND("+",H1910,1)))),LEFT(H1910,2),H1910)</f>
        <v>70</v>
      </c>
      <c r="M1910" s="13" t="str">
        <f>IF(AND(LEN(H1910&gt;3),ISERROR(FIND("+",H1910,1))),RIGHT(H1910,2),IF(AND(LEN(H1910)=3,ISERROR(FIND("-",H1910,1))),LEFT(H1910,2),H1910))</f>
        <v>70</v>
      </c>
      <c r="N1910" s="13" t="str">
        <f>SUBSTITUTE(H1910,"+","-")</f>
        <v>70-</v>
      </c>
      <c r="O1910" s="3">
        <f t="shared" si="205"/>
        <v>3</v>
      </c>
      <c r="P1910" s="3">
        <f t="shared" si="206"/>
        <v>3</v>
      </c>
      <c r="Q1910" s="7">
        <f t="shared" si="207"/>
        <v>70</v>
      </c>
      <c r="R1910" s="7">
        <f t="shared" si="208"/>
        <v>70</v>
      </c>
      <c r="S1910" s="13" t="e">
        <f>VLOOKUP(A1910,history!$B:$F,2,0)</f>
        <v>#N/A</v>
      </c>
      <c r="T1910" s="13">
        <f>VLOOKUP($C1910,日期!$A:$D,3,0)</f>
        <v>5</v>
      </c>
      <c r="U1910" s="13">
        <f>VLOOKUP($C1910,日期!$A:$D,4,0)</f>
        <v>1</v>
      </c>
      <c r="V1910" s="65">
        <f t="shared" si="209"/>
        <v>44317</v>
      </c>
      <c r="W1910" s="13" t="s">
        <v>3474</v>
      </c>
    </row>
    <row r="1911" spans="1:23" ht="15">
      <c r="A1911" s="15">
        <v>2413</v>
      </c>
      <c r="B1911" s="15">
        <v>2021</v>
      </c>
      <c r="C1911" s="13" t="s">
        <v>9</v>
      </c>
      <c r="D1911" s="15">
        <v>19</v>
      </c>
      <c r="E1911" s="13" t="s">
        <v>14</v>
      </c>
      <c r="F1911" s="13" t="s">
        <v>17</v>
      </c>
      <c r="G1911" s="13" t="s">
        <v>12</v>
      </c>
      <c r="H1911" s="13" t="s">
        <v>29</v>
      </c>
      <c r="I1911" s="3">
        <f t="shared" si="203"/>
        <v>40</v>
      </c>
      <c r="J1911" s="7">
        <f t="shared" si="204"/>
        <v>44</v>
      </c>
      <c r="K1911" s="3">
        <f>LEN(H1911)</f>
        <v>5</v>
      </c>
      <c r="L1911" s="13" t="str">
        <f>IF(OR(AND(LEN(H1911&gt;3),ISERROR(FIND("-",H1911,1))),AND(LEN(H1911)&gt;3,ISERROR(FIND("+",H1911,1)))),LEFT(H1911,2),H1911)</f>
        <v>40</v>
      </c>
      <c r="M1911" s="13" t="str">
        <f>IF(AND(LEN(H1911&gt;3),ISERROR(FIND("+",H1911,1))),RIGHT(H1911,2),IF(AND(LEN(H1911)=3,ISERROR(FIND("-",H1911,1))),LEFT(H1911,2),H1911))</f>
        <v>44</v>
      </c>
      <c r="N1911" s="13" t="str">
        <f>SUBSTITUTE(H1911,"+","-")</f>
        <v>40-44</v>
      </c>
      <c r="O1911" s="3">
        <f t="shared" si="205"/>
        <v>5</v>
      </c>
      <c r="P1911" s="3">
        <f t="shared" si="206"/>
        <v>3</v>
      </c>
      <c r="Q1911" s="7">
        <f t="shared" si="207"/>
        <v>40</v>
      </c>
      <c r="R1911" s="7">
        <f t="shared" si="208"/>
        <v>44</v>
      </c>
      <c r="S1911" s="13" t="e">
        <f>VLOOKUP(A1911,history!$B:$F,2,0)</f>
        <v>#N/A</v>
      </c>
      <c r="T1911" s="13">
        <f>VLOOKUP($C1911,日期!$A:$D,3,0)</f>
        <v>5</v>
      </c>
      <c r="U1911" s="13">
        <f>VLOOKUP($C1911,日期!$A:$D,4,0)</f>
        <v>1</v>
      </c>
      <c r="V1911" s="65">
        <f t="shared" si="209"/>
        <v>44317</v>
      </c>
      <c r="W1911" s="13" t="s">
        <v>3475</v>
      </c>
    </row>
    <row r="1912" spans="1:23" ht="15">
      <c r="A1912" s="15">
        <v>2412</v>
      </c>
      <c r="B1912" s="15">
        <v>2021</v>
      </c>
      <c r="C1912" s="13" t="s">
        <v>9</v>
      </c>
      <c r="D1912" s="15">
        <v>19</v>
      </c>
      <c r="E1912" s="13" t="s">
        <v>10</v>
      </c>
      <c r="F1912" s="13" t="s">
        <v>11</v>
      </c>
      <c r="G1912" s="13" t="s">
        <v>12</v>
      </c>
      <c r="H1912" s="13" t="s">
        <v>37</v>
      </c>
      <c r="I1912" s="3">
        <f t="shared" si="203"/>
        <v>50</v>
      </c>
      <c r="J1912" s="7">
        <f t="shared" si="204"/>
        <v>54</v>
      </c>
      <c r="K1912" s="3">
        <f>LEN(H1912)</f>
        <v>5</v>
      </c>
      <c r="L1912" s="13" t="str">
        <f>IF(OR(AND(LEN(H1912&gt;3),ISERROR(FIND("-",H1912,1))),AND(LEN(H1912)&gt;3,ISERROR(FIND("+",H1912,1)))),LEFT(H1912,2),H1912)</f>
        <v>50</v>
      </c>
      <c r="M1912" s="13" t="str">
        <f>IF(AND(LEN(H1912&gt;3),ISERROR(FIND("+",H1912,1))),RIGHT(H1912,2),IF(AND(LEN(H1912)=3,ISERROR(FIND("-",H1912,1))),LEFT(H1912,2),H1912))</f>
        <v>54</v>
      </c>
      <c r="N1912" s="13" t="str">
        <f>SUBSTITUTE(H1912,"+","-")</f>
        <v>50-54</v>
      </c>
      <c r="O1912" s="3">
        <f t="shared" si="205"/>
        <v>5</v>
      </c>
      <c r="P1912" s="3">
        <f t="shared" si="206"/>
        <v>3</v>
      </c>
      <c r="Q1912" s="7">
        <f t="shared" si="207"/>
        <v>50</v>
      </c>
      <c r="R1912" s="7">
        <f t="shared" si="208"/>
        <v>54</v>
      </c>
      <c r="S1912" s="13" t="e">
        <f>VLOOKUP(A1912,history!$B:$F,2,0)</f>
        <v>#N/A</v>
      </c>
      <c r="T1912" s="13">
        <f>VLOOKUP($C1912,日期!$A:$D,3,0)</f>
        <v>5</v>
      </c>
      <c r="U1912" s="13">
        <f>VLOOKUP($C1912,日期!$A:$D,4,0)</f>
        <v>1</v>
      </c>
      <c r="V1912" s="65">
        <f t="shared" si="209"/>
        <v>44317</v>
      </c>
      <c r="W1912" s="13" t="s">
        <v>3476</v>
      </c>
    </row>
    <row r="1913" spans="1:23" ht="15">
      <c r="A1913" s="15">
        <v>2411</v>
      </c>
      <c r="B1913" s="15">
        <v>2021</v>
      </c>
      <c r="C1913" s="13" t="s">
        <v>9</v>
      </c>
      <c r="D1913" s="15">
        <v>19</v>
      </c>
      <c r="E1913" s="13" t="s">
        <v>10</v>
      </c>
      <c r="F1913" s="13" t="s">
        <v>17</v>
      </c>
      <c r="G1913" s="13" t="s">
        <v>12</v>
      </c>
      <c r="H1913" s="13" t="s">
        <v>37</v>
      </c>
      <c r="I1913" s="3">
        <f t="shared" si="203"/>
        <v>50</v>
      </c>
      <c r="J1913" s="7">
        <f t="shared" si="204"/>
        <v>54</v>
      </c>
      <c r="K1913" s="3">
        <f>LEN(H1913)</f>
        <v>5</v>
      </c>
      <c r="L1913" s="13" t="str">
        <f>IF(OR(AND(LEN(H1913&gt;3),ISERROR(FIND("-",H1913,1))),AND(LEN(H1913)&gt;3,ISERROR(FIND("+",H1913,1)))),LEFT(H1913,2),H1913)</f>
        <v>50</v>
      </c>
      <c r="M1913" s="13" t="str">
        <f>IF(AND(LEN(H1913&gt;3),ISERROR(FIND("+",H1913,1))),RIGHT(H1913,2),IF(AND(LEN(H1913)=3,ISERROR(FIND("-",H1913,1))),LEFT(H1913,2),H1913))</f>
        <v>54</v>
      </c>
      <c r="N1913" s="13" t="str">
        <f>SUBSTITUTE(H1913,"+","-")</f>
        <v>50-54</v>
      </c>
      <c r="O1913" s="3">
        <f t="shared" si="205"/>
        <v>5</v>
      </c>
      <c r="P1913" s="3">
        <f t="shared" si="206"/>
        <v>3</v>
      </c>
      <c r="Q1913" s="7">
        <f t="shared" si="207"/>
        <v>50</v>
      </c>
      <c r="R1913" s="7">
        <f t="shared" si="208"/>
        <v>54</v>
      </c>
      <c r="S1913" s="13" t="e">
        <f>VLOOKUP(A1913,history!$B:$F,2,0)</f>
        <v>#N/A</v>
      </c>
      <c r="T1913" s="13">
        <f>VLOOKUP($C1913,日期!$A:$D,3,0)</f>
        <v>5</v>
      </c>
      <c r="U1913" s="13">
        <f>VLOOKUP($C1913,日期!$A:$D,4,0)</f>
        <v>1</v>
      </c>
      <c r="V1913" s="65">
        <f t="shared" si="209"/>
        <v>44317</v>
      </c>
      <c r="W1913" s="13" t="s">
        <v>3477</v>
      </c>
    </row>
    <row r="1914" spans="1:23" ht="15">
      <c r="A1914" s="15">
        <v>2410</v>
      </c>
      <c r="B1914" s="15">
        <v>2021</v>
      </c>
      <c r="C1914" s="13" t="s">
        <v>9</v>
      </c>
      <c r="D1914" s="15">
        <v>19</v>
      </c>
      <c r="E1914" s="13" t="s">
        <v>39</v>
      </c>
      <c r="F1914" s="13" t="s">
        <v>11</v>
      </c>
      <c r="G1914" s="13" t="s">
        <v>12</v>
      </c>
      <c r="H1914" s="13" t="s">
        <v>34</v>
      </c>
      <c r="I1914" s="3">
        <f t="shared" si="203"/>
        <v>35</v>
      </c>
      <c r="J1914" s="7">
        <f t="shared" si="204"/>
        <v>39</v>
      </c>
      <c r="K1914" s="3">
        <f>LEN(H1914)</f>
        <v>5</v>
      </c>
      <c r="L1914" s="13" t="str">
        <f>IF(OR(AND(LEN(H1914&gt;3),ISERROR(FIND("-",H1914,1))),AND(LEN(H1914)&gt;3,ISERROR(FIND("+",H1914,1)))),LEFT(H1914,2),H1914)</f>
        <v>35</v>
      </c>
      <c r="M1914" s="13" t="str">
        <f>IF(AND(LEN(H1914&gt;3),ISERROR(FIND("+",H1914,1))),RIGHT(H1914,2),IF(AND(LEN(H1914)=3,ISERROR(FIND("-",H1914,1))),LEFT(H1914,2),H1914))</f>
        <v>39</v>
      </c>
      <c r="N1914" s="13" t="str">
        <f>SUBSTITUTE(H1914,"+","-")</f>
        <v>35-39</v>
      </c>
      <c r="O1914" s="3">
        <f t="shared" si="205"/>
        <v>5</v>
      </c>
      <c r="P1914" s="3">
        <f t="shared" si="206"/>
        <v>3</v>
      </c>
      <c r="Q1914" s="7">
        <f t="shared" si="207"/>
        <v>35</v>
      </c>
      <c r="R1914" s="7">
        <f t="shared" si="208"/>
        <v>39</v>
      </c>
      <c r="S1914" s="13" t="e">
        <f>VLOOKUP(A1914,history!$B:$F,2,0)</f>
        <v>#N/A</v>
      </c>
      <c r="T1914" s="13">
        <f>VLOOKUP($C1914,日期!$A:$D,3,0)</f>
        <v>5</v>
      </c>
      <c r="U1914" s="13">
        <f>VLOOKUP($C1914,日期!$A:$D,4,0)</f>
        <v>1</v>
      </c>
      <c r="V1914" s="65">
        <f t="shared" si="209"/>
        <v>44317</v>
      </c>
      <c r="W1914" s="13" t="s">
        <v>3478</v>
      </c>
    </row>
    <row r="1915" spans="1:23" ht="15">
      <c r="A1915" s="15">
        <v>2409</v>
      </c>
      <c r="B1915" s="15">
        <v>2021</v>
      </c>
      <c r="C1915" s="13" t="s">
        <v>9</v>
      </c>
      <c r="D1915" s="15">
        <v>19</v>
      </c>
      <c r="E1915" s="13" t="s">
        <v>14</v>
      </c>
      <c r="F1915" s="13" t="s">
        <v>17</v>
      </c>
      <c r="G1915" s="13" t="s">
        <v>12</v>
      </c>
      <c r="H1915" s="13" t="s">
        <v>15</v>
      </c>
      <c r="I1915" s="3">
        <f t="shared" si="203"/>
        <v>70</v>
      </c>
      <c r="J1915" s="7">
        <f t="shared" si="204"/>
        <v>70</v>
      </c>
      <c r="K1915" s="3">
        <f>LEN(H1915)</f>
        <v>3</v>
      </c>
      <c r="L1915" s="13" t="str">
        <f>IF(OR(AND(LEN(H1915&gt;3),ISERROR(FIND("-",H1915,1))),AND(LEN(H1915)&gt;3,ISERROR(FIND("+",H1915,1)))),LEFT(H1915,2),H1915)</f>
        <v>70</v>
      </c>
      <c r="M1915" s="13" t="str">
        <f>IF(AND(LEN(H1915&gt;3),ISERROR(FIND("+",H1915,1))),RIGHT(H1915,2),IF(AND(LEN(H1915)=3,ISERROR(FIND("-",H1915,1))),LEFT(H1915,2),H1915))</f>
        <v>70</v>
      </c>
      <c r="N1915" s="13" t="str">
        <f>SUBSTITUTE(H1915,"+","-")</f>
        <v>70-</v>
      </c>
      <c r="O1915" s="3">
        <f t="shared" si="205"/>
        <v>3</v>
      </c>
      <c r="P1915" s="3">
        <f t="shared" si="206"/>
        <v>3</v>
      </c>
      <c r="Q1915" s="7">
        <f t="shared" si="207"/>
        <v>70</v>
      </c>
      <c r="R1915" s="7">
        <f t="shared" si="208"/>
        <v>70</v>
      </c>
      <c r="S1915" s="13" t="e">
        <f>VLOOKUP(A1915,history!$B:$F,2,0)</f>
        <v>#N/A</v>
      </c>
      <c r="T1915" s="13">
        <f>VLOOKUP($C1915,日期!$A:$D,3,0)</f>
        <v>5</v>
      </c>
      <c r="U1915" s="13">
        <f>VLOOKUP($C1915,日期!$A:$D,4,0)</f>
        <v>1</v>
      </c>
      <c r="V1915" s="65">
        <f t="shared" si="209"/>
        <v>44317</v>
      </c>
      <c r="W1915" s="13" t="s">
        <v>3479</v>
      </c>
    </row>
    <row r="1916" spans="1:23" ht="15">
      <c r="A1916" s="15">
        <v>2408</v>
      </c>
      <c r="B1916" s="15">
        <v>2021</v>
      </c>
      <c r="C1916" s="13" t="s">
        <v>9</v>
      </c>
      <c r="D1916" s="15">
        <v>19</v>
      </c>
      <c r="E1916" s="13" t="s">
        <v>14</v>
      </c>
      <c r="F1916" s="13" t="s">
        <v>17</v>
      </c>
      <c r="G1916" s="13" t="s">
        <v>12</v>
      </c>
      <c r="H1916" s="13" t="s">
        <v>34</v>
      </c>
      <c r="I1916" s="3">
        <f t="shared" si="203"/>
        <v>35</v>
      </c>
      <c r="J1916" s="7">
        <f t="shared" si="204"/>
        <v>39</v>
      </c>
      <c r="K1916" s="3">
        <f>LEN(H1916)</f>
        <v>5</v>
      </c>
      <c r="L1916" s="13" t="str">
        <f>IF(OR(AND(LEN(H1916&gt;3),ISERROR(FIND("-",H1916,1))),AND(LEN(H1916)&gt;3,ISERROR(FIND("+",H1916,1)))),LEFT(H1916,2),H1916)</f>
        <v>35</v>
      </c>
      <c r="M1916" s="13" t="str">
        <f>IF(AND(LEN(H1916&gt;3),ISERROR(FIND("+",H1916,1))),RIGHT(H1916,2),IF(AND(LEN(H1916)=3,ISERROR(FIND("-",H1916,1))),LEFT(H1916,2),H1916))</f>
        <v>39</v>
      </c>
      <c r="N1916" s="13" t="str">
        <f>SUBSTITUTE(H1916,"+","-")</f>
        <v>35-39</v>
      </c>
      <c r="O1916" s="3">
        <f t="shared" si="205"/>
        <v>5</v>
      </c>
      <c r="P1916" s="3">
        <f t="shared" si="206"/>
        <v>3</v>
      </c>
      <c r="Q1916" s="7">
        <f t="shared" si="207"/>
        <v>35</v>
      </c>
      <c r="R1916" s="7">
        <f t="shared" si="208"/>
        <v>39</v>
      </c>
      <c r="S1916" s="13" t="e">
        <f>VLOOKUP(A1916,history!$B:$F,2,0)</f>
        <v>#N/A</v>
      </c>
      <c r="T1916" s="13">
        <f>VLOOKUP($C1916,日期!$A:$D,3,0)</f>
        <v>5</v>
      </c>
      <c r="U1916" s="13">
        <f>VLOOKUP($C1916,日期!$A:$D,4,0)</f>
        <v>1</v>
      </c>
      <c r="V1916" s="65">
        <f t="shared" si="209"/>
        <v>44317</v>
      </c>
      <c r="W1916" s="13" t="s">
        <v>3480</v>
      </c>
    </row>
    <row r="1917" spans="1:23" ht="15">
      <c r="A1917" s="15">
        <v>2407</v>
      </c>
      <c r="B1917" s="15">
        <v>2021</v>
      </c>
      <c r="C1917" s="13" t="s">
        <v>9</v>
      </c>
      <c r="D1917" s="15">
        <v>19</v>
      </c>
      <c r="E1917" s="13" t="s">
        <v>10</v>
      </c>
      <c r="F1917" s="13" t="s">
        <v>11</v>
      </c>
      <c r="G1917" s="13" t="s">
        <v>12</v>
      </c>
      <c r="H1917" s="13" t="s">
        <v>30</v>
      </c>
      <c r="I1917" s="3">
        <f t="shared" si="203"/>
        <v>45</v>
      </c>
      <c r="J1917" s="7">
        <f t="shared" si="204"/>
        <v>49</v>
      </c>
      <c r="K1917" s="3">
        <f>LEN(H1917)</f>
        <v>5</v>
      </c>
      <c r="L1917" s="13" t="str">
        <f>IF(OR(AND(LEN(H1917&gt;3),ISERROR(FIND("-",H1917,1))),AND(LEN(H1917)&gt;3,ISERROR(FIND("+",H1917,1)))),LEFT(H1917,2),H1917)</f>
        <v>45</v>
      </c>
      <c r="M1917" s="13" t="str">
        <f>IF(AND(LEN(H1917&gt;3),ISERROR(FIND("+",H1917,1))),RIGHT(H1917,2),IF(AND(LEN(H1917)=3,ISERROR(FIND("-",H1917,1))),LEFT(H1917,2),H1917))</f>
        <v>49</v>
      </c>
      <c r="N1917" s="13" t="str">
        <f>SUBSTITUTE(H1917,"+","-")</f>
        <v>45-49</v>
      </c>
      <c r="O1917" s="3">
        <f t="shared" si="205"/>
        <v>5</v>
      </c>
      <c r="P1917" s="3">
        <f t="shared" si="206"/>
        <v>3</v>
      </c>
      <c r="Q1917" s="7">
        <f t="shared" si="207"/>
        <v>45</v>
      </c>
      <c r="R1917" s="7">
        <f t="shared" si="208"/>
        <v>49</v>
      </c>
      <c r="S1917" s="13" t="e">
        <f>VLOOKUP(A1917,history!$B:$F,2,0)</f>
        <v>#N/A</v>
      </c>
      <c r="T1917" s="13">
        <f>VLOOKUP($C1917,日期!$A:$D,3,0)</f>
        <v>5</v>
      </c>
      <c r="U1917" s="13">
        <f>VLOOKUP($C1917,日期!$A:$D,4,0)</f>
        <v>1</v>
      </c>
      <c r="V1917" s="65">
        <f t="shared" si="209"/>
        <v>44317</v>
      </c>
      <c r="W1917" s="13" t="s">
        <v>3481</v>
      </c>
    </row>
    <row r="1918" spans="1:23" ht="15">
      <c r="A1918" s="15">
        <v>2406</v>
      </c>
      <c r="B1918" s="15">
        <v>2021</v>
      </c>
      <c r="C1918" s="13" t="s">
        <v>9</v>
      </c>
      <c r="D1918" s="15">
        <v>19</v>
      </c>
      <c r="E1918" s="13" t="s">
        <v>10</v>
      </c>
      <c r="F1918" s="13" t="s">
        <v>17</v>
      </c>
      <c r="G1918" s="13" t="s">
        <v>12</v>
      </c>
      <c r="H1918" s="13" t="s">
        <v>37</v>
      </c>
      <c r="I1918" s="3">
        <f t="shared" si="203"/>
        <v>50</v>
      </c>
      <c r="J1918" s="7">
        <f t="shared" si="204"/>
        <v>54</v>
      </c>
      <c r="K1918" s="3">
        <f>LEN(H1918)</f>
        <v>5</v>
      </c>
      <c r="L1918" s="13" t="str">
        <f>IF(OR(AND(LEN(H1918&gt;3),ISERROR(FIND("-",H1918,1))),AND(LEN(H1918)&gt;3,ISERROR(FIND("+",H1918,1)))),LEFT(H1918,2),H1918)</f>
        <v>50</v>
      </c>
      <c r="M1918" s="13" t="str">
        <f>IF(AND(LEN(H1918&gt;3),ISERROR(FIND("+",H1918,1))),RIGHT(H1918,2),IF(AND(LEN(H1918)=3,ISERROR(FIND("-",H1918,1))),LEFT(H1918,2),H1918))</f>
        <v>54</v>
      </c>
      <c r="N1918" s="13" t="str">
        <f>SUBSTITUTE(H1918,"+","-")</f>
        <v>50-54</v>
      </c>
      <c r="O1918" s="3">
        <f t="shared" si="205"/>
        <v>5</v>
      </c>
      <c r="P1918" s="3">
        <f t="shared" si="206"/>
        <v>3</v>
      </c>
      <c r="Q1918" s="7">
        <f t="shared" si="207"/>
        <v>50</v>
      </c>
      <c r="R1918" s="7">
        <f t="shared" si="208"/>
        <v>54</v>
      </c>
      <c r="S1918" s="13" t="e">
        <f>VLOOKUP(A1918,history!$B:$F,2,0)</f>
        <v>#N/A</v>
      </c>
      <c r="T1918" s="13">
        <f>VLOOKUP($C1918,日期!$A:$D,3,0)</f>
        <v>5</v>
      </c>
      <c r="U1918" s="13">
        <f>VLOOKUP($C1918,日期!$A:$D,4,0)</f>
        <v>1</v>
      </c>
      <c r="V1918" s="65">
        <f t="shared" si="209"/>
        <v>44317</v>
      </c>
      <c r="W1918" s="13" t="s">
        <v>3482</v>
      </c>
    </row>
    <row r="1919" spans="1:23" ht="15">
      <c r="A1919" s="15">
        <v>2405</v>
      </c>
      <c r="B1919" s="15">
        <v>2021</v>
      </c>
      <c r="C1919" s="13" t="s">
        <v>9</v>
      </c>
      <c r="D1919" s="15">
        <v>19</v>
      </c>
      <c r="E1919" s="13" t="s">
        <v>39</v>
      </c>
      <c r="F1919" s="13" t="s">
        <v>11</v>
      </c>
      <c r="G1919" s="13" t="s">
        <v>12</v>
      </c>
      <c r="H1919" s="13" t="s">
        <v>34</v>
      </c>
      <c r="I1919" s="3">
        <f t="shared" si="203"/>
        <v>35</v>
      </c>
      <c r="J1919" s="7">
        <f t="shared" si="204"/>
        <v>39</v>
      </c>
      <c r="K1919" s="3">
        <f>LEN(H1919)</f>
        <v>5</v>
      </c>
      <c r="L1919" s="13" t="str">
        <f>IF(OR(AND(LEN(H1919&gt;3),ISERROR(FIND("-",H1919,1))),AND(LEN(H1919)&gt;3,ISERROR(FIND("+",H1919,1)))),LEFT(H1919,2),H1919)</f>
        <v>35</v>
      </c>
      <c r="M1919" s="13" t="str">
        <f>IF(AND(LEN(H1919&gt;3),ISERROR(FIND("+",H1919,1))),RIGHT(H1919,2),IF(AND(LEN(H1919)=3,ISERROR(FIND("-",H1919,1))),LEFT(H1919,2),H1919))</f>
        <v>39</v>
      </c>
      <c r="N1919" s="13" t="str">
        <f>SUBSTITUTE(H1919,"+","-")</f>
        <v>35-39</v>
      </c>
      <c r="O1919" s="3">
        <f t="shared" si="205"/>
        <v>5</v>
      </c>
      <c r="P1919" s="3">
        <f t="shared" si="206"/>
        <v>3</v>
      </c>
      <c r="Q1919" s="7">
        <f t="shared" si="207"/>
        <v>35</v>
      </c>
      <c r="R1919" s="7">
        <f t="shared" si="208"/>
        <v>39</v>
      </c>
      <c r="S1919" s="13" t="e">
        <f>VLOOKUP(A1919,history!$B:$F,2,0)</f>
        <v>#N/A</v>
      </c>
      <c r="T1919" s="13">
        <f>VLOOKUP($C1919,日期!$A:$D,3,0)</f>
        <v>5</v>
      </c>
      <c r="U1919" s="13">
        <f>VLOOKUP($C1919,日期!$A:$D,4,0)</f>
        <v>1</v>
      </c>
      <c r="V1919" s="65">
        <f t="shared" si="209"/>
        <v>44317</v>
      </c>
      <c r="W1919" s="13" t="s">
        <v>3483</v>
      </c>
    </row>
    <row r="1920" spans="1:23" ht="15">
      <c r="A1920" s="15">
        <v>2404</v>
      </c>
      <c r="B1920" s="15">
        <v>2021</v>
      </c>
      <c r="C1920" s="13" t="s">
        <v>9</v>
      </c>
      <c r="D1920" s="15">
        <v>19</v>
      </c>
      <c r="E1920" s="13" t="s">
        <v>14</v>
      </c>
      <c r="F1920" s="13" t="s">
        <v>17</v>
      </c>
      <c r="G1920" s="13" t="s">
        <v>12</v>
      </c>
      <c r="H1920" s="13" t="s">
        <v>15</v>
      </c>
      <c r="I1920" s="3">
        <f t="shared" si="203"/>
        <v>70</v>
      </c>
      <c r="J1920" s="7">
        <f t="shared" si="204"/>
        <v>70</v>
      </c>
      <c r="K1920" s="3">
        <f>LEN(H1920)</f>
        <v>3</v>
      </c>
      <c r="L1920" s="13" t="str">
        <f>IF(OR(AND(LEN(H1920&gt;3),ISERROR(FIND("-",H1920,1))),AND(LEN(H1920)&gt;3,ISERROR(FIND("+",H1920,1)))),LEFT(H1920,2),H1920)</f>
        <v>70</v>
      </c>
      <c r="M1920" s="13" t="str">
        <f>IF(AND(LEN(H1920&gt;3),ISERROR(FIND("+",H1920,1))),RIGHT(H1920,2),IF(AND(LEN(H1920)=3,ISERROR(FIND("-",H1920,1))),LEFT(H1920,2),H1920))</f>
        <v>70</v>
      </c>
      <c r="N1920" s="13" t="str">
        <f>SUBSTITUTE(H1920,"+","-")</f>
        <v>70-</v>
      </c>
      <c r="O1920" s="3">
        <f t="shared" si="205"/>
        <v>3</v>
      </c>
      <c r="P1920" s="3">
        <f t="shared" si="206"/>
        <v>3</v>
      </c>
      <c r="Q1920" s="7">
        <f t="shared" si="207"/>
        <v>70</v>
      </c>
      <c r="R1920" s="7">
        <f t="shared" si="208"/>
        <v>70</v>
      </c>
      <c r="S1920" s="13" t="e">
        <f>VLOOKUP(A1920,history!$B:$F,2,0)</f>
        <v>#N/A</v>
      </c>
      <c r="T1920" s="13">
        <f>VLOOKUP($C1920,日期!$A:$D,3,0)</f>
        <v>5</v>
      </c>
      <c r="U1920" s="13">
        <f>VLOOKUP($C1920,日期!$A:$D,4,0)</f>
        <v>1</v>
      </c>
      <c r="V1920" s="65">
        <f t="shared" si="209"/>
        <v>44317</v>
      </c>
      <c r="W1920" s="13" t="s">
        <v>3484</v>
      </c>
    </row>
    <row r="1921" spans="1:23" ht="15">
      <c r="A1921" s="15">
        <v>2403</v>
      </c>
      <c r="B1921" s="15">
        <v>2021</v>
      </c>
      <c r="C1921" s="13" t="s">
        <v>9</v>
      </c>
      <c r="D1921" s="15">
        <v>19</v>
      </c>
      <c r="E1921" s="13" t="s">
        <v>14</v>
      </c>
      <c r="F1921" s="13" t="s">
        <v>17</v>
      </c>
      <c r="G1921" s="13" t="s">
        <v>12</v>
      </c>
      <c r="H1921" s="13" t="s">
        <v>34</v>
      </c>
      <c r="I1921" s="3">
        <f t="shared" si="203"/>
        <v>35</v>
      </c>
      <c r="J1921" s="7">
        <f t="shared" si="204"/>
        <v>39</v>
      </c>
      <c r="K1921" s="3">
        <f>LEN(H1921)</f>
        <v>5</v>
      </c>
      <c r="L1921" s="13" t="str">
        <f>IF(OR(AND(LEN(H1921&gt;3),ISERROR(FIND("-",H1921,1))),AND(LEN(H1921)&gt;3,ISERROR(FIND("+",H1921,1)))),LEFT(H1921,2),H1921)</f>
        <v>35</v>
      </c>
      <c r="M1921" s="13" t="str">
        <f>IF(AND(LEN(H1921&gt;3),ISERROR(FIND("+",H1921,1))),RIGHT(H1921,2),IF(AND(LEN(H1921)=3,ISERROR(FIND("-",H1921,1))),LEFT(H1921,2),H1921))</f>
        <v>39</v>
      </c>
      <c r="N1921" s="13" t="str">
        <f>SUBSTITUTE(H1921,"+","-")</f>
        <v>35-39</v>
      </c>
      <c r="O1921" s="3">
        <f t="shared" si="205"/>
        <v>5</v>
      </c>
      <c r="P1921" s="3">
        <f t="shared" si="206"/>
        <v>3</v>
      </c>
      <c r="Q1921" s="7">
        <f t="shared" si="207"/>
        <v>35</v>
      </c>
      <c r="R1921" s="7">
        <f t="shared" si="208"/>
        <v>39</v>
      </c>
      <c r="S1921" s="13" t="e">
        <f>VLOOKUP(A1921,history!$B:$F,2,0)</f>
        <v>#N/A</v>
      </c>
      <c r="T1921" s="13">
        <f>VLOOKUP($C1921,日期!$A:$D,3,0)</f>
        <v>5</v>
      </c>
      <c r="U1921" s="13">
        <f>VLOOKUP($C1921,日期!$A:$D,4,0)</f>
        <v>1</v>
      </c>
      <c r="V1921" s="65">
        <f t="shared" si="209"/>
        <v>44317</v>
      </c>
      <c r="W1921" s="13" t="s">
        <v>3485</v>
      </c>
    </row>
    <row r="1922" spans="1:23" ht="15">
      <c r="A1922" s="15">
        <v>2402</v>
      </c>
      <c r="B1922" s="15">
        <v>2021</v>
      </c>
      <c r="C1922" s="13" t="s">
        <v>9</v>
      </c>
      <c r="D1922" s="15">
        <v>19</v>
      </c>
      <c r="E1922" s="13" t="s">
        <v>10</v>
      </c>
      <c r="F1922" s="13" t="s">
        <v>11</v>
      </c>
      <c r="G1922" s="13" t="s">
        <v>12</v>
      </c>
      <c r="H1922" s="13" t="s">
        <v>30</v>
      </c>
      <c r="I1922" s="3">
        <f t="shared" si="203"/>
        <v>45</v>
      </c>
      <c r="J1922" s="7">
        <f t="shared" si="204"/>
        <v>49</v>
      </c>
      <c r="K1922" s="3">
        <f>LEN(H1922)</f>
        <v>5</v>
      </c>
      <c r="L1922" s="13" t="str">
        <f>IF(OR(AND(LEN(H1922&gt;3),ISERROR(FIND("-",H1922,1))),AND(LEN(H1922)&gt;3,ISERROR(FIND("+",H1922,1)))),LEFT(H1922,2),H1922)</f>
        <v>45</v>
      </c>
      <c r="M1922" s="13" t="str">
        <f>IF(AND(LEN(H1922&gt;3),ISERROR(FIND("+",H1922,1))),RIGHT(H1922,2),IF(AND(LEN(H1922)=3,ISERROR(FIND("-",H1922,1))),LEFT(H1922,2),H1922))</f>
        <v>49</v>
      </c>
      <c r="N1922" s="13" t="str">
        <f>SUBSTITUTE(H1922,"+","-")</f>
        <v>45-49</v>
      </c>
      <c r="O1922" s="3">
        <f t="shared" si="205"/>
        <v>5</v>
      </c>
      <c r="P1922" s="3">
        <f t="shared" si="206"/>
        <v>3</v>
      </c>
      <c r="Q1922" s="7">
        <f t="shared" si="207"/>
        <v>45</v>
      </c>
      <c r="R1922" s="7">
        <f t="shared" si="208"/>
        <v>49</v>
      </c>
      <c r="S1922" s="13" t="e">
        <f>VLOOKUP(A1922,history!$B:$F,2,0)</f>
        <v>#N/A</v>
      </c>
      <c r="T1922" s="13">
        <f>VLOOKUP($C1922,日期!$A:$D,3,0)</f>
        <v>5</v>
      </c>
      <c r="U1922" s="13">
        <f>VLOOKUP($C1922,日期!$A:$D,4,0)</f>
        <v>1</v>
      </c>
      <c r="V1922" s="65">
        <f t="shared" si="209"/>
        <v>44317</v>
      </c>
      <c r="W1922" s="13" t="s">
        <v>3486</v>
      </c>
    </row>
    <row r="1923" spans="1:23" ht="15">
      <c r="A1923" s="15">
        <v>2401</v>
      </c>
      <c r="B1923" s="15">
        <v>2021</v>
      </c>
      <c r="C1923" s="13" t="s">
        <v>9</v>
      </c>
      <c r="D1923" s="15">
        <v>19</v>
      </c>
      <c r="E1923" s="13" t="s">
        <v>10</v>
      </c>
      <c r="F1923" s="13" t="s">
        <v>17</v>
      </c>
      <c r="G1923" s="13" t="s">
        <v>12</v>
      </c>
      <c r="H1923" s="13" t="s">
        <v>37</v>
      </c>
      <c r="I1923" s="3">
        <f t="shared" ref="I1923:I1986" si="210">VALUE(IF(LEN(H1923)&gt;=3,LEFT(H1923,2),H1923))</f>
        <v>50</v>
      </c>
      <c r="J1923" s="7">
        <f t="shared" ref="J1923:J1986" si="211">VALUE(IF(LEN(H1923)=5,RIGHT(H1923,2),LEFT(H1923,2)))</f>
        <v>54</v>
      </c>
      <c r="K1923" s="3">
        <f>LEN(H1923)</f>
        <v>5</v>
      </c>
      <c r="L1923" s="13" t="str">
        <f>IF(OR(AND(LEN(H1923&gt;3),ISERROR(FIND("-",H1923,1))),AND(LEN(H1923)&gt;3,ISERROR(FIND("+",H1923,1)))),LEFT(H1923,2),H1923)</f>
        <v>50</v>
      </c>
      <c r="M1923" s="13" t="str">
        <f>IF(AND(LEN(H1923&gt;3),ISERROR(FIND("+",H1923,1))),RIGHT(H1923,2),IF(AND(LEN(H1923)=3,ISERROR(FIND("-",H1923,1))),LEFT(H1923,2),H1923))</f>
        <v>54</v>
      </c>
      <c r="N1923" s="13" t="str">
        <f>SUBSTITUTE(H1923,"+","-")</f>
        <v>50-54</v>
      </c>
      <c r="O1923" s="3">
        <f t="shared" ref="O1923:O1986" si="212">LEN(N1923)</f>
        <v>5</v>
      </c>
      <c r="P1923" s="3">
        <f t="shared" ref="P1923:P1986" si="213">FIND("-",N1923,1)</f>
        <v>3</v>
      </c>
      <c r="Q1923" s="7">
        <f t="shared" ref="Q1923:Q1986" si="214">VALUE(IF(ISERROR(FIND("-",N1923,1)),N1923,LEFT(N1923,FIND("-",N1923,1)-1)))</f>
        <v>50</v>
      </c>
      <c r="R1923" s="7">
        <f t="shared" ref="R1923:R1986" si="215">VALUE(IF(ISERROR(FIND("-",N1923,1)),N1923,IF(AND(FIND("-",N1923,1)=3,LEN(N1923)=3),LEFT(N1923,2),RIGHT(N1923,FIND("-",N1923,1)-1))))</f>
        <v>54</v>
      </c>
      <c r="S1923" s="13" t="e">
        <f>VLOOKUP(A1923,history!$B:$F,2,0)</f>
        <v>#N/A</v>
      </c>
      <c r="T1923" s="13">
        <f>VLOOKUP($C1923,日期!$A:$D,3,0)</f>
        <v>5</v>
      </c>
      <c r="U1923" s="13">
        <f>VLOOKUP($C1923,日期!$A:$D,4,0)</f>
        <v>1</v>
      </c>
      <c r="V1923" s="65">
        <f t="shared" ref="V1923:V1986" si="216">DATE(B1923,T1923,U1923)</f>
        <v>44317</v>
      </c>
      <c r="W1923" s="13" t="s">
        <v>3487</v>
      </c>
    </row>
    <row r="1924" spans="1:23" ht="15">
      <c r="A1924" s="15">
        <v>2400</v>
      </c>
      <c r="B1924" s="15">
        <v>2021</v>
      </c>
      <c r="C1924" s="13" t="s">
        <v>9</v>
      </c>
      <c r="D1924" s="15">
        <v>19</v>
      </c>
      <c r="E1924" s="13" t="s">
        <v>39</v>
      </c>
      <c r="F1924" s="13" t="s">
        <v>11</v>
      </c>
      <c r="G1924" s="13" t="s">
        <v>12</v>
      </c>
      <c r="H1924" s="13" t="s">
        <v>26</v>
      </c>
      <c r="I1924" s="3">
        <f t="shared" si="210"/>
        <v>30</v>
      </c>
      <c r="J1924" s="7">
        <f t="shared" si="211"/>
        <v>34</v>
      </c>
      <c r="K1924" s="3">
        <f>LEN(H1924)</f>
        <v>5</v>
      </c>
      <c r="L1924" s="13" t="str">
        <f>IF(OR(AND(LEN(H1924&gt;3),ISERROR(FIND("-",H1924,1))),AND(LEN(H1924)&gt;3,ISERROR(FIND("+",H1924,1)))),LEFT(H1924,2),H1924)</f>
        <v>30</v>
      </c>
      <c r="M1924" s="13" t="str">
        <f>IF(AND(LEN(H1924&gt;3),ISERROR(FIND("+",H1924,1))),RIGHT(H1924,2),IF(AND(LEN(H1924)=3,ISERROR(FIND("-",H1924,1))),LEFT(H1924,2),H1924))</f>
        <v>34</v>
      </c>
      <c r="N1924" s="13" t="str">
        <f>SUBSTITUTE(H1924,"+","-")</f>
        <v>30-34</v>
      </c>
      <c r="O1924" s="3">
        <f t="shared" si="212"/>
        <v>5</v>
      </c>
      <c r="P1924" s="3">
        <f t="shared" si="213"/>
        <v>3</v>
      </c>
      <c r="Q1924" s="7">
        <f t="shared" si="214"/>
        <v>30</v>
      </c>
      <c r="R1924" s="7">
        <f t="shared" si="215"/>
        <v>34</v>
      </c>
      <c r="S1924" s="13" t="e">
        <f>VLOOKUP(A1924,history!$B:$F,2,0)</f>
        <v>#N/A</v>
      </c>
      <c r="T1924" s="13">
        <f>VLOOKUP($C1924,日期!$A:$D,3,0)</f>
        <v>5</v>
      </c>
      <c r="U1924" s="13">
        <f>VLOOKUP($C1924,日期!$A:$D,4,0)</f>
        <v>1</v>
      </c>
      <c r="V1924" s="65">
        <f t="shared" si="216"/>
        <v>44317</v>
      </c>
      <c r="W1924" s="13" t="s">
        <v>3488</v>
      </c>
    </row>
    <row r="1925" spans="1:23" ht="15">
      <c r="A1925" s="15">
        <v>2399</v>
      </c>
      <c r="B1925" s="15">
        <v>2021</v>
      </c>
      <c r="C1925" s="13" t="s">
        <v>9</v>
      </c>
      <c r="D1925" s="15">
        <v>19</v>
      </c>
      <c r="E1925" s="13" t="s">
        <v>14</v>
      </c>
      <c r="F1925" s="13" t="s">
        <v>17</v>
      </c>
      <c r="G1925" s="13" t="s">
        <v>12</v>
      </c>
      <c r="H1925" s="13" t="s">
        <v>15</v>
      </c>
      <c r="I1925" s="3">
        <f t="shared" si="210"/>
        <v>70</v>
      </c>
      <c r="J1925" s="7">
        <f t="shared" si="211"/>
        <v>70</v>
      </c>
      <c r="K1925" s="3">
        <f>LEN(H1925)</f>
        <v>3</v>
      </c>
      <c r="L1925" s="13" t="str">
        <f>IF(OR(AND(LEN(H1925&gt;3),ISERROR(FIND("-",H1925,1))),AND(LEN(H1925)&gt;3,ISERROR(FIND("+",H1925,1)))),LEFT(H1925,2),H1925)</f>
        <v>70</v>
      </c>
      <c r="M1925" s="13" t="str">
        <f>IF(AND(LEN(H1925&gt;3),ISERROR(FIND("+",H1925,1))),RIGHT(H1925,2),IF(AND(LEN(H1925)=3,ISERROR(FIND("-",H1925,1))),LEFT(H1925,2),H1925))</f>
        <v>70</v>
      </c>
      <c r="N1925" s="13" t="str">
        <f>SUBSTITUTE(H1925,"+","-")</f>
        <v>70-</v>
      </c>
      <c r="O1925" s="3">
        <f t="shared" si="212"/>
        <v>3</v>
      </c>
      <c r="P1925" s="3">
        <f t="shared" si="213"/>
        <v>3</v>
      </c>
      <c r="Q1925" s="7">
        <f t="shared" si="214"/>
        <v>70</v>
      </c>
      <c r="R1925" s="7">
        <f t="shared" si="215"/>
        <v>70</v>
      </c>
      <c r="S1925" s="13" t="e">
        <f>VLOOKUP(A1925,history!$B:$F,2,0)</f>
        <v>#N/A</v>
      </c>
      <c r="T1925" s="13">
        <f>VLOOKUP($C1925,日期!$A:$D,3,0)</f>
        <v>5</v>
      </c>
      <c r="U1925" s="13">
        <f>VLOOKUP($C1925,日期!$A:$D,4,0)</f>
        <v>1</v>
      </c>
      <c r="V1925" s="65">
        <f t="shared" si="216"/>
        <v>44317</v>
      </c>
      <c r="W1925" s="13" t="s">
        <v>3489</v>
      </c>
    </row>
    <row r="1926" spans="1:23" ht="15">
      <c r="A1926" s="15">
        <v>2398</v>
      </c>
      <c r="B1926" s="15">
        <v>2021</v>
      </c>
      <c r="C1926" s="13" t="s">
        <v>9</v>
      </c>
      <c r="D1926" s="15">
        <v>19</v>
      </c>
      <c r="E1926" s="13" t="s">
        <v>14</v>
      </c>
      <c r="F1926" s="13" t="s">
        <v>17</v>
      </c>
      <c r="G1926" s="13" t="s">
        <v>12</v>
      </c>
      <c r="H1926" s="13" t="s">
        <v>34</v>
      </c>
      <c r="I1926" s="3">
        <f t="shared" si="210"/>
        <v>35</v>
      </c>
      <c r="J1926" s="7">
        <f t="shared" si="211"/>
        <v>39</v>
      </c>
      <c r="K1926" s="3">
        <f>LEN(H1926)</f>
        <v>5</v>
      </c>
      <c r="L1926" s="13" t="str">
        <f>IF(OR(AND(LEN(H1926&gt;3),ISERROR(FIND("-",H1926,1))),AND(LEN(H1926)&gt;3,ISERROR(FIND("+",H1926,1)))),LEFT(H1926,2),H1926)</f>
        <v>35</v>
      </c>
      <c r="M1926" s="13" t="str">
        <f>IF(AND(LEN(H1926&gt;3),ISERROR(FIND("+",H1926,1))),RIGHT(H1926,2),IF(AND(LEN(H1926)=3,ISERROR(FIND("-",H1926,1))),LEFT(H1926,2),H1926))</f>
        <v>39</v>
      </c>
      <c r="N1926" s="13" t="str">
        <f>SUBSTITUTE(H1926,"+","-")</f>
        <v>35-39</v>
      </c>
      <c r="O1926" s="3">
        <f t="shared" si="212"/>
        <v>5</v>
      </c>
      <c r="P1926" s="3">
        <f t="shared" si="213"/>
        <v>3</v>
      </c>
      <c r="Q1926" s="7">
        <f t="shared" si="214"/>
        <v>35</v>
      </c>
      <c r="R1926" s="7">
        <f t="shared" si="215"/>
        <v>39</v>
      </c>
      <c r="S1926" s="13" t="e">
        <f>VLOOKUP(A1926,history!$B:$F,2,0)</f>
        <v>#N/A</v>
      </c>
      <c r="T1926" s="13">
        <f>VLOOKUP($C1926,日期!$A:$D,3,0)</f>
        <v>5</v>
      </c>
      <c r="U1926" s="13">
        <f>VLOOKUP($C1926,日期!$A:$D,4,0)</f>
        <v>1</v>
      </c>
      <c r="V1926" s="65">
        <f t="shared" si="216"/>
        <v>44317</v>
      </c>
      <c r="W1926" s="13" t="s">
        <v>3490</v>
      </c>
    </row>
    <row r="1927" spans="1:23" ht="15">
      <c r="A1927" s="15">
        <v>2397</v>
      </c>
      <c r="B1927" s="15">
        <v>2021</v>
      </c>
      <c r="C1927" s="13" t="s">
        <v>9</v>
      </c>
      <c r="D1927" s="15">
        <v>19</v>
      </c>
      <c r="E1927" s="13" t="s">
        <v>10</v>
      </c>
      <c r="F1927" s="13" t="s">
        <v>11</v>
      </c>
      <c r="G1927" s="13" t="s">
        <v>12</v>
      </c>
      <c r="H1927" s="13" t="s">
        <v>30</v>
      </c>
      <c r="I1927" s="3">
        <f t="shared" si="210"/>
        <v>45</v>
      </c>
      <c r="J1927" s="7">
        <f t="shared" si="211"/>
        <v>49</v>
      </c>
      <c r="K1927" s="3">
        <f>LEN(H1927)</f>
        <v>5</v>
      </c>
      <c r="L1927" s="13" t="str">
        <f>IF(OR(AND(LEN(H1927&gt;3),ISERROR(FIND("-",H1927,1))),AND(LEN(H1927)&gt;3,ISERROR(FIND("+",H1927,1)))),LEFT(H1927,2),H1927)</f>
        <v>45</v>
      </c>
      <c r="M1927" s="13" t="str">
        <f>IF(AND(LEN(H1927&gt;3),ISERROR(FIND("+",H1927,1))),RIGHT(H1927,2),IF(AND(LEN(H1927)=3,ISERROR(FIND("-",H1927,1))),LEFT(H1927,2),H1927))</f>
        <v>49</v>
      </c>
      <c r="N1927" s="13" t="str">
        <f>SUBSTITUTE(H1927,"+","-")</f>
        <v>45-49</v>
      </c>
      <c r="O1927" s="3">
        <f t="shared" si="212"/>
        <v>5</v>
      </c>
      <c r="P1927" s="3">
        <f t="shared" si="213"/>
        <v>3</v>
      </c>
      <c r="Q1927" s="7">
        <f t="shared" si="214"/>
        <v>45</v>
      </c>
      <c r="R1927" s="7">
        <f t="shared" si="215"/>
        <v>49</v>
      </c>
      <c r="S1927" s="13" t="e">
        <f>VLOOKUP(A1927,history!$B:$F,2,0)</f>
        <v>#N/A</v>
      </c>
      <c r="T1927" s="13">
        <f>VLOOKUP($C1927,日期!$A:$D,3,0)</f>
        <v>5</v>
      </c>
      <c r="U1927" s="13">
        <f>VLOOKUP($C1927,日期!$A:$D,4,0)</f>
        <v>1</v>
      </c>
      <c r="V1927" s="65">
        <f t="shared" si="216"/>
        <v>44317</v>
      </c>
      <c r="W1927" s="13" t="s">
        <v>3491</v>
      </c>
    </row>
    <row r="1928" spans="1:23" ht="15">
      <c r="A1928" s="15">
        <v>2396</v>
      </c>
      <c r="B1928" s="15">
        <v>2021</v>
      </c>
      <c r="C1928" s="13" t="s">
        <v>9</v>
      </c>
      <c r="D1928" s="15">
        <v>19</v>
      </c>
      <c r="E1928" s="13" t="s">
        <v>10</v>
      </c>
      <c r="F1928" s="13" t="s">
        <v>17</v>
      </c>
      <c r="G1928" s="13" t="s">
        <v>12</v>
      </c>
      <c r="H1928" s="13" t="s">
        <v>37</v>
      </c>
      <c r="I1928" s="3">
        <f t="shared" si="210"/>
        <v>50</v>
      </c>
      <c r="J1928" s="7">
        <f t="shared" si="211"/>
        <v>54</v>
      </c>
      <c r="K1928" s="3">
        <f>LEN(H1928)</f>
        <v>5</v>
      </c>
      <c r="L1928" s="13" t="str">
        <f>IF(OR(AND(LEN(H1928&gt;3),ISERROR(FIND("-",H1928,1))),AND(LEN(H1928)&gt;3,ISERROR(FIND("+",H1928,1)))),LEFT(H1928,2),H1928)</f>
        <v>50</v>
      </c>
      <c r="M1928" s="13" t="str">
        <f>IF(AND(LEN(H1928&gt;3),ISERROR(FIND("+",H1928,1))),RIGHT(H1928,2),IF(AND(LEN(H1928)=3,ISERROR(FIND("-",H1928,1))),LEFT(H1928,2),H1928))</f>
        <v>54</v>
      </c>
      <c r="N1928" s="13" t="str">
        <f>SUBSTITUTE(H1928,"+","-")</f>
        <v>50-54</v>
      </c>
      <c r="O1928" s="3">
        <f t="shared" si="212"/>
        <v>5</v>
      </c>
      <c r="P1928" s="3">
        <f t="shared" si="213"/>
        <v>3</v>
      </c>
      <c r="Q1928" s="7">
        <f t="shared" si="214"/>
        <v>50</v>
      </c>
      <c r="R1928" s="7">
        <f t="shared" si="215"/>
        <v>54</v>
      </c>
      <c r="S1928" s="13" t="e">
        <f>VLOOKUP(A1928,history!$B:$F,2,0)</f>
        <v>#N/A</v>
      </c>
      <c r="T1928" s="13">
        <f>VLOOKUP($C1928,日期!$A:$D,3,0)</f>
        <v>5</v>
      </c>
      <c r="U1928" s="13">
        <f>VLOOKUP($C1928,日期!$A:$D,4,0)</f>
        <v>1</v>
      </c>
      <c r="V1928" s="65">
        <f t="shared" si="216"/>
        <v>44317</v>
      </c>
      <c r="W1928" s="13" t="s">
        <v>3492</v>
      </c>
    </row>
    <row r="1929" spans="1:23" ht="15">
      <c r="A1929" s="15">
        <v>2395</v>
      </c>
      <c r="B1929" s="15">
        <v>2021</v>
      </c>
      <c r="C1929" s="13" t="s">
        <v>9</v>
      </c>
      <c r="D1929" s="15">
        <v>19</v>
      </c>
      <c r="E1929" s="13" t="s">
        <v>39</v>
      </c>
      <c r="F1929" s="13" t="s">
        <v>11</v>
      </c>
      <c r="G1929" s="13" t="s">
        <v>12</v>
      </c>
      <c r="H1929" s="13" t="s">
        <v>26</v>
      </c>
      <c r="I1929" s="3">
        <f t="shared" si="210"/>
        <v>30</v>
      </c>
      <c r="J1929" s="7">
        <f t="shared" si="211"/>
        <v>34</v>
      </c>
      <c r="K1929" s="3">
        <f>LEN(H1929)</f>
        <v>5</v>
      </c>
      <c r="L1929" s="13" t="str">
        <f>IF(OR(AND(LEN(H1929&gt;3),ISERROR(FIND("-",H1929,1))),AND(LEN(H1929)&gt;3,ISERROR(FIND("+",H1929,1)))),LEFT(H1929,2),H1929)</f>
        <v>30</v>
      </c>
      <c r="M1929" s="13" t="str">
        <f>IF(AND(LEN(H1929&gt;3),ISERROR(FIND("+",H1929,1))),RIGHT(H1929,2),IF(AND(LEN(H1929)=3,ISERROR(FIND("-",H1929,1))),LEFT(H1929,2),H1929))</f>
        <v>34</v>
      </c>
      <c r="N1929" s="13" t="str">
        <f>SUBSTITUTE(H1929,"+","-")</f>
        <v>30-34</v>
      </c>
      <c r="O1929" s="3">
        <f t="shared" si="212"/>
        <v>5</v>
      </c>
      <c r="P1929" s="3">
        <f t="shared" si="213"/>
        <v>3</v>
      </c>
      <c r="Q1929" s="7">
        <f t="shared" si="214"/>
        <v>30</v>
      </c>
      <c r="R1929" s="7">
        <f t="shared" si="215"/>
        <v>34</v>
      </c>
      <c r="S1929" s="13" t="e">
        <f>VLOOKUP(A1929,history!$B:$F,2,0)</f>
        <v>#N/A</v>
      </c>
      <c r="T1929" s="13">
        <f>VLOOKUP($C1929,日期!$A:$D,3,0)</f>
        <v>5</v>
      </c>
      <c r="U1929" s="13">
        <f>VLOOKUP($C1929,日期!$A:$D,4,0)</f>
        <v>1</v>
      </c>
      <c r="V1929" s="65">
        <f t="shared" si="216"/>
        <v>44317</v>
      </c>
      <c r="W1929" s="13" t="s">
        <v>3493</v>
      </c>
    </row>
    <row r="1930" spans="1:23" ht="15">
      <c r="A1930" s="15">
        <v>2394</v>
      </c>
      <c r="B1930" s="15">
        <v>2021</v>
      </c>
      <c r="C1930" s="13" t="s">
        <v>9</v>
      </c>
      <c r="D1930" s="15">
        <v>19</v>
      </c>
      <c r="E1930" s="13" t="s">
        <v>14</v>
      </c>
      <c r="F1930" s="13" t="s">
        <v>17</v>
      </c>
      <c r="G1930" s="13" t="s">
        <v>12</v>
      </c>
      <c r="H1930" s="13" t="s">
        <v>15</v>
      </c>
      <c r="I1930" s="3">
        <f t="shared" si="210"/>
        <v>70</v>
      </c>
      <c r="J1930" s="7">
        <f t="shared" si="211"/>
        <v>70</v>
      </c>
      <c r="K1930" s="3">
        <f>LEN(H1930)</f>
        <v>3</v>
      </c>
      <c r="L1930" s="13" t="str">
        <f>IF(OR(AND(LEN(H1930&gt;3),ISERROR(FIND("-",H1930,1))),AND(LEN(H1930)&gt;3,ISERROR(FIND("+",H1930,1)))),LEFT(H1930,2),H1930)</f>
        <v>70</v>
      </c>
      <c r="M1930" s="13" t="str">
        <f>IF(AND(LEN(H1930&gt;3),ISERROR(FIND("+",H1930,1))),RIGHT(H1930,2),IF(AND(LEN(H1930)=3,ISERROR(FIND("-",H1930,1))),LEFT(H1930,2),H1930))</f>
        <v>70</v>
      </c>
      <c r="N1930" s="13" t="str">
        <f>SUBSTITUTE(H1930,"+","-")</f>
        <v>70-</v>
      </c>
      <c r="O1930" s="3">
        <f t="shared" si="212"/>
        <v>3</v>
      </c>
      <c r="P1930" s="3">
        <f t="shared" si="213"/>
        <v>3</v>
      </c>
      <c r="Q1930" s="7">
        <f t="shared" si="214"/>
        <v>70</v>
      </c>
      <c r="R1930" s="7">
        <f t="shared" si="215"/>
        <v>70</v>
      </c>
      <c r="S1930" s="13" t="e">
        <f>VLOOKUP(A1930,history!$B:$F,2,0)</f>
        <v>#N/A</v>
      </c>
      <c r="T1930" s="13">
        <f>VLOOKUP($C1930,日期!$A:$D,3,0)</f>
        <v>5</v>
      </c>
      <c r="U1930" s="13">
        <f>VLOOKUP($C1930,日期!$A:$D,4,0)</f>
        <v>1</v>
      </c>
      <c r="V1930" s="65">
        <f t="shared" si="216"/>
        <v>44317</v>
      </c>
      <c r="W1930" s="13" t="s">
        <v>3494</v>
      </c>
    </row>
    <row r="1931" spans="1:23" ht="15">
      <c r="A1931" s="15">
        <v>2393</v>
      </c>
      <c r="B1931" s="15">
        <v>2021</v>
      </c>
      <c r="C1931" s="13" t="s">
        <v>9</v>
      </c>
      <c r="D1931" s="15">
        <v>19</v>
      </c>
      <c r="E1931" s="13" t="s">
        <v>14</v>
      </c>
      <c r="F1931" s="13" t="s">
        <v>17</v>
      </c>
      <c r="G1931" s="13" t="s">
        <v>12</v>
      </c>
      <c r="H1931" s="13" t="s">
        <v>34</v>
      </c>
      <c r="I1931" s="3">
        <f t="shared" si="210"/>
        <v>35</v>
      </c>
      <c r="J1931" s="7">
        <f t="shared" si="211"/>
        <v>39</v>
      </c>
      <c r="K1931" s="3">
        <f>LEN(H1931)</f>
        <v>5</v>
      </c>
      <c r="L1931" s="13" t="str">
        <f>IF(OR(AND(LEN(H1931&gt;3),ISERROR(FIND("-",H1931,1))),AND(LEN(H1931)&gt;3,ISERROR(FIND("+",H1931,1)))),LEFT(H1931,2),H1931)</f>
        <v>35</v>
      </c>
      <c r="M1931" s="13" t="str">
        <f>IF(AND(LEN(H1931&gt;3),ISERROR(FIND("+",H1931,1))),RIGHT(H1931,2),IF(AND(LEN(H1931)=3,ISERROR(FIND("-",H1931,1))),LEFT(H1931,2),H1931))</f>
        <v>39</v>
      </c>
      <c r="N1931" s="13" t="str">
        <f>SUBSTITUTE(H1931,"+","-")</f>
        <v>35-39</v>
      </c>
      <c r="O1931" s="3">
        <f t="shared" si="212"/>
        <v>5</v>
      </c>
      <c r="P1931" s="3">
        <f t="shared" si="213"/>
        <v>3</v>
      </c>
      <c r="Q1931" s="7">
        <f t="shared" si="214"/>
        <v>35</v>
      </c>
      <c r="R1931" s="7">
        <f t="shared" si="215"/>
        <v>39</v>
      </c>
      <c r="S1931" s="13" t="e">
        <f>VLOOKUP(A1931,history!$B:$F,2,0)</f>
        <v>#N/A</v>
      </c>
      <c r="T1931" s="13">
        <f>VLOOKUP($C1931,日期!$A:$D,3,0)</f>
        <v>5</v>
      </c>
      <c r="U1931" s="13">
        <f>VLOOKUP($C1931,日期!$A:$D,4,0)</f>
        <v>1</v>
      </c>
      <c r="V1931" s="65">
        <f t="shared" si="216"/>
        <v>44317</v>
      </c>
      <c r="W1931" s="13" t="s">
        <v>3495</v>
      </c>
    </row>
    <row r="1932" spans="1:23" ht="15">
      <c r="A1932" s="15">
        <v>2392</v>
      </c>
      <c r="B1932" s="15">
        <v>2021</v>
      </c>
      <c r="C1932" s="13" t="s">
        <v>9</v>
      </c>
      <c r="D1932" s="15">
        <v>19</v>
      </c>
      <c r="E1932" s="13" t="s">
        <v>10</v>
      </c>
      <c r="F1932" s="13" t="s">
        <v>11</v>
      </c>
      <c r="G1932" s="13" t="s">
        <v>12</v>
      </c>
      <c r="H1932" s="13" t="s">
        <v>30</v>
      </c>
      <c r="I1932" s="3">
        <f t="shared" si="210"/>
        <v>45</v>
      </c>
      <c r="J1932" s="7">
        <f t="shared" si="211"/>
        <v>49</v>
      </c>
      <c r="K1932" s="3">
        <f>LEN(H1932)</f>
        <v>5</v>
      </c>
      <c r="L1932" s="13" t="str">
        <f>IF(OR(AND(LEN(H1932&gt;3),ISERROR(FIND("-",H1932,1))),AND(LEN(H1932)&gt;3,ISERROR(FIND("+",H1932,1)))),LEFT(H1932,2),H1932)</f>
        <v>45</v>
      </c>
      <c r="M1932" s="13" t="str">
        <f>IF(AND(LEN(H1932&gt;3),ISERROR(FIND("+",H1932,1))),RIGHT(H1932,2),IF(AND(LEN(H1932)=3,ISERROR(FIND("-",H1932,1))),LEFT(H1932,2),H1932))</f>
        <v>49</v>
      </c>
      <c r="N1932" s="13" t="str">
        <f>SUBSTITUTE(H1932,"+","-")</f>
        <v>45-49</v>
      </c>
      <c r="O1932" s="3">
        <f t="shared" si="212"/>
        <v>5</v>
      </c>
      <c r="P1932" s="3">
        <f t="shared" si="213"/>
        <v>3</v>
      </c>
      <c r="Q1932" s="7">
        <f t="shared" si="214"/>
        <v>45</v>
      </c>
      <c r="R1932" s="7">
        <f t="shared" si="215"/>
        <v>49</v>
      </c>
      <c r="S1932" s="13" t="e">
        <f>VLOOKUP(A1932,history!$B:$F,2,0)</f>
        <v>#N/A</v>
      </c>
      <c r="T1932" s="13">
        <f>VLOOKUP($C1932,日期!$A:$D,3,0)</f>
        <v>5</v>
      </c>
      <c r="U1932" s="13">
        <f>VLOOKUP($C1932,日期!$A:$D,4,0)</f>
        <v>1</v>
      </c>
      <c r="V1932" s="65">
        <f t="shared" si="216"/>
        <v>44317</v>
      </c>
      <c r="W1932" s="13" t="s">
        <v>3496</v>
      </c>
    </row>
    <row r="1933" spans="1:23" ht="15">
      <c r="A1933" s="15">
        <v>2391</v>
      </c>
      <c r="B1933" s="15">
        <v>2021</v>
      </c>
      <c r="C1933" s="13" t="s">
        <v>9</v>
      </c>
      <c r="D1933" s="15">
        <v>19</v>
      </c>
      <c r="E1933" s="13" t="s">
        <v>10</v>
      </c>
      <c r="F1933" s="13" t="s">
        <v>17</v>
      </c>
      <c r="G1933" s="13" t="s">
        <v>12</v>
      </c>
      <c r="H1933" s="13" t="s">
        <v>37</v>
      </c>
      <c r="I1933" s="3">
        <f t="shared" si="210"/>
        <v>50</v>
      </c>
      <c r="J1933" s="7">
        <f t="shared" si="211"/>
        <v>54</v>
      </c>
      <c r="K1933" s="3">
        <f>LEN(H1933)</f>
        <v>5</v>
      </c>
      <c r="L1933" s="13" t="str">
        <f>IF(OR(AND(LEN(H1933&gt;3),ISERROR(FIND("-",H1933,1))),AND(LEN(H1933)&gt;3,ISERROR(FIND("+",H1933,1)))),LEFT(H1933,2),H1933)</f>
        <v>50</v>
      </c>
      <c r="M1933" s="13" t="str">
        <f>IF(AND(LEN(H1933&gt;3),ISERROR(FIND("+",H1933,1))),RIGHT(H1933,2),IF(AND(LEN(H1933)=3,ISERROR(FIND("-",H1933,1))),LEFT(H1933,2),H1933))</f>
        <v>54</v>
      </c>
      <c r="N1933" s="13" t="str">
        <f>SUBSTITUTE(H1933,"+","-")</f>
        <v>50-54</v>
      </c>
      <c r="O1933" s="3">
        <f t="shared" si="212"/>
        <v>5</v>
      </c>
      <c r="P1933" s="3">
        <f t="shared" si="213"/>
        <v>3</v>
      </c>
      <c r="Q1933" s="7">
        <f t="shared" si="214"/>
        <v>50</v>
      </c>
      <c r="R1933" s="7">
        <f t="shared" si="215"/>
        <v>54</v>
      </c>
      <c r="S1933" s="13" t="e">
        <f>VLOOKUP(A1933,history!$B:$F,2,0)</f>
        <v>#N/A</v>
      </c>
      <c r="T1933" s="13">
        <f>VLOOKUP($C1933,日期!$A:$D,3,0)</f>
        <v>5</v>
      </c>
      <c r="U1933" s="13">
        <f>VLOOKUP($C1933,日期!$A:$D,4,0)</f>
        <v>1</v>
      </c>
      <c r="V1933" s="65">
        <f t="shared" si="216"/>
        <v>44317</v>
      </c>
      <c r="W1933" s="13" t="s">
        <v>3497</v>
      </c>
    </row>
    <row r="1934" spans="1:23" ht="15">
      <c r="A1934" s="15">
        <v>2390</v>
      </c>
      <c r="B1934" s="15">
        <v>2021</v>
      </c>
      <c r="C1934" s="13" t="s">
        <v>9</v>
      </c>
      <c r="D1934" s="15">
        <v>19</v>
      </c>
      <c r="E1934" s="13" t="s">
        <v>39</v>
      </c>
      <c r="F1934" s="13" t="s">
        <v>11</v>
      </c>
      <c r="G1934" s="13" t="s">
        <v>12</v>
      </c>
      <c r="H1934" s="13" t="s">
        <v>31</v>
      </c>
      <c r="I1934" s="3">
        <f t="shared" si="210"/>
        <v>25</v>
      </c>
      <c r="J1934" s="7">
        <f t="shared" si="211"/>
        <v>29</v>
      </c>
      <c r="K1934" s="3">
        <f>LEN(H1934)</f>
        <v>5</v>
      </c>
      <c r="L1934" s="13" t="str">
        <f>IF(OR(AND(LEN(H1934&gt;3),ISERROR(FIND("-",H1934,1))),AND(LEN(H1934)&gt;3,ISERROR(FIND("+",H1934,1)))),LEFT(H1934,2),H1934)</f>
        <v>25</v>
      </c>
      <c r="M1934" s="13" t="str">
        <f>IF(AND(LEN(H1934&gt;3),ISERROR(FIND("+",H1934,1))),RIGHT(H1934,2),IF(AND(LEN(H1934)=3,ISERROR(FIND("-",H1934,1))),LEFT(H1934,2),H1934))</f>
        <v>29</v>
      </c>
      <c r="N1934" s="13" t="str">
        <f>SUBSTITUTE(H1934,"+","-")</f>
        <v>25-29</v>
      </c>
      <c r="O1934" s="3">
        <f t="shared" si="212"/>
        <v>5</v>
      </c>
      <c r="P1934" s="3">
        <f t="shared" si="213"/>
        <v>3</v>
      </c>
      <c r="Q1934" s="7">
        <f t="shared" si="214"/>
        <v>25</v>
      </c>
      <c r="R1934" s="7">
        <f t="shared" si="215"/>
        <v>29</v>
      </c>
      <c r="S1934" s="13" t="e">
        <f>VLOOKUP(A1934,history!$B:$F,2,0)</f>
        <v>#N/A</v>
      </c>
      <c r="T1934" s="13">
        <f>VLOOKUP($C1934,日期!$A:$D,3,0)</f>
        <v>5</v>
      </c>
      <c r="U1934" s="13">
        <f>VLOOKUP($C1934,日期!$A:$D,4,0)</f>
        <v>1</v>
      </c>
      <c r="V1934" s="65">
        <f t="shared" si="216"/>
        <v>44317</v>
      </c>
      <c r="W1934" s="13" t="s">
        <v>3498</v>
      </c>
    </row>
    <row r="1935" spans="1:23" ht="15">
      <c r="A1935" s="15">
        <v>2389</v>
      </c>
      <c r="B1935" s="15">
        <v>2021</v>
      </c>
      <c r="C1935" s="13" t="s">
        <v>9</v>
      </c>
      <c r="D1935" s="15">
        <v>19</v>
      </c>
      <c r="E1935" s="13" t="s">
        <v>14</v>
      </c>
      <c r="F1935" s="13" t="s">
        <v>17</v>
      </c>
      <c r="G1935" s="13" t="s">
        <v>12</v>
      </c>
      <c r="H1935" s="13" t="s">
        <v>15</v>
      </c>
      <c r="I1935" s="3">
        <f t="shared" si="210"/>
        <v>70</v>
      </c>
      <c r="J1935" s="7">
        <f t="shared" si="211"/>
        <v>70</v>
      </c>
      <c r="K1935" s="3">
        <f>LEN(H1935)</f>
        <v>3</v>
      </c>
      <c r="L1935" s="13" t="str">
        <f>IF(OR(AND(LEN(H1935&gt;3),ISERROR(FIND("-",H1935,1))),AND(LEN(H1935)&gt;3,ISERROR(FIND("+",H1935,1)))),LEFT(H1935,2),H1935)</f>
        <v>70</v>
      </c>
      <c r="M1935" s="13" t="str">
        <f>IF(AND(LEN(H1935&gt;3),ISERROR(FIND("+",H1935,1))),RIGHT(H1935,2),IF(AND(LEN(H1935)=3,ISERROR(FIND("-",H1935,1))),LEFT(H1935,2),H1935))</f>
        <v>70</v>
      </c>
      <c r="N1935" s="13" t="str">
        <f>SUBSTITUTE(H1935,"+","-")</f>
        <v>70-</v>
      </c>
      <c r="O1935" s="3">
        <f t="shared" si="212"/>
        <v>3</v>
      </c>
      <c r="P1935" s="3">
        <f t="shared" si="213"/>
        <v>3</v>
      </c>
      <c r="Q1935" s="7">
        <f t="shared" si="214"/>
        <v>70</v>
      </c>
      <c r="R1935" s="7">
        <f t="shared" si="215"/>
        <v>70</v>
      </c>
      <c r="S1935" s="13" t="e">
        <f>VLOOKUP(A1935,history!$B:$F,2,0)</f>
        <v>#N/A</v>
      </c>
      <c r="T1935" s="13">
        <f>VLOOKUP($C1935,日期!$A:$D,3,0)</f>
        <v>5</v>
      </c>
      <c r="U1935" s="13">
        <f>VLOOKUP($C1935,日期!$A:$D,4,0)</f>
        <v>1</v>
      </c>
      <c r="V1935" s="65">
        <f t="shared" si="216"/>
        <v>44317</v>
      </c>
      <c r="W1935" s="13" t="s">
        <v>3499</v>
      </c>
    </row>
    <row r="1936" spans="1:23" ht="15">
      <c r="A1936" s="15">
        <v>2388</v>
      </c>
      <c r="B1936" s="15">
        <v>2021</v>
      </c>
      <c r="C1936" s="13" t="s">
        <v>9</v>
      </c>
      <c r="D1936" s="15">
        <v>19</v>
      </c>
      <c r="E1936" s="13" t="s">
        <v>14</v>
      </c>
      <c r="F1936" s="13" t="s">
        <v>17</v>
      </c>
      <c r="G1936" s="13" t="s">
        <v>12</v>
      </c>
      <c r="H1936" s="13" t="s">
        <v>34</v>
      </c>
      <c r="I1936" s="3">
        <f t="shared" si="210"/>
        <v>35</v>
      </c>
      <c r="J1936" s="7">
        <f t="shared" si="211"/>
        <v>39</v>
      </c>
      <c r="K1936" s="3">
        <f>LEN(H1936)</f>
        <v>5</v>
      </c>
      <c r="L1936" s="13" t="str">
        <f>IF(OR(AND(LEN(H1936&gt;3),ISERROR(FIND("-",H1936,1))),AND(LEN(H1936)&gt;3,ISERROR(FIND("+",H1936,1)))),LEFT(H1936,2),H1936)</f>
        <v>35</v>
      </c>
      <c r="M1936" s="13" t="str">
        <f>IF(AND(LEN(H1936&gt;3),ISERROR(FIND("+",H1936,1))),RIGHT(H1936,2),IF(AND(LEN(H1936)=3,ISERROR(FIND("-",H1936,1))),LEFT(H1936,2),H1936))</f>
        <v>39</v>
      </c>
      <c r="N1936" s="13" t="str">
        <f>SUBSTITUTE(H1936,"+","-")</f>
        <v>35-39</v>
      </c>
      <c r="O1936" s="3">
        <f t="shared" si="212"/>
        <v>5</v>
      </c>
      <c r="P1936" s="3">
        <f t="shared" si="213"/>
        <v>3</v>
      </c>
      <c r="Q1936" s="7">
        <f t="shared" si="214"/>
        <v>35</v>
      </c>
      <c r="R1936" s="7">
        <f t="shared" si="215"/>
        <v>39</v>
      </c>
      <c r="S1936" s="13" t="e">
        <f>VLOOKUP(A1936,history!$B:$F,2,0)</f>
        <v>#N/A</v>
      </c>
      <c r="T1936" s="13">
        <f>VLOOKUP($C1936,日期!$A:$D,3,0)</f>
        <v>5</v>
      </c>
      <c r="U1936" s="13">
        <f>VLOOKUP($C1936,日期!$A:$D,4,0)</f>
        <v>1</v>
      </c>
      <c r="V1936" s="65">
        <f t="shared" si="216"/>
        <v>44317</v>
      </c>
      <c r="W1936" s="13" t="s">
        <v>3500</v>
      </c>
    </row>
    <row r="1937" spans="1:23" ht="15">
      <c r="A1937" s="15">
        <v>2387</v>
      </c>
      <c r="B1937" s="15">
        <v>2021</v>
      </c>
      <c r="C1937" s="13" t="s">
        <v>9</v>
      </c>
      <c r="D1937" s="15">
        <v>19</v>
      </c>
      <c r="E1937" s="13" t="s">
        <v>10</v>
      </c>
      <c r="F1937" s="13" t="s">
        <v>11</v>
      </c>
      <c r="G1937" s="13" t="s">
        <v>12</v>
      </c>
      <c r="H1937" s="13" t="s">
        <v>30</v>
      </c>
      <c r="I1937" s="3">
        <f t="shared" si="210"/>
        <v>45</v>
      </c>
      <c r="J1937" s="7">
        <f t="shared" si="211"/>
        <v>49</v>
      </c>
      <c r="K1937" s="3">
        <f>LEN(H1937)</f>
        <v>5</v>
      </c>
      <c r="L1937" s="13" t="str">
        <f>IF(OR(AND(LEN(H1937&gt;3),ISERROR(FIND("-",H1937,1))),AND(LEN(H1937)&gt;3,ISERROR(FIND("+",H1937,1)))),LEFT(H1937,2),H1937)</f>
        <v>45</v>
      </c>
      <c r="M1937" s="13" t="str">
        <f>IF(AND(LEN(H1937&gt;3),ISERROR(FIND("+",H1937,1))),RIGHT(H1937,2),IF(AND(LEN(H1937)=3,ISERROR(FIND("-",H1937,1))),LEFT(H1937,2),H1937))</f>
        <v>49</v>
      </c>
      <c r="N1937" s="13" t="str">
        <f>SUBSTITUTE(H1937,"+","-")</f>
        <v>45-49</v>
      </c>
      <c r="O1937" s="3">
        <f t="shared" si="212"/>
        <v>5</v>
      </c>
      <c r="P1937" s="3">
        <f t="shared" si="213"/>
        <v>3</v>
      </c>
      <c r="Q1937" s="7">
        <f t="shared" si="214"/>
        <v>45</v>
      </c>
      <c r="R1937" s="7">
        <f t="shared" si="215"/>
        <v>49</v>
      </c>
      <c r="S1937" s="13" t="e">
        <f>VLOOKUP(A1937,history!$B:$F,2,0)</f>
        <v>#N/A</v>
      </c>
      <c r="T1937" s="13">
        <f>VLOOKUP($C1937,日期!$A:$D,3,0)</f>
        <v>5</v>
      </c>
      <c r="U1937" s="13">
        <f>VLOOKUP($C1937,日期!$A:$D,4,0)</f>
        <v>1</v>
      </c>
      <c r="V1937" s="65">
        <f t="shared" si="216"/>
        <v>44317</v>
      </c>
      <c r="W1937" s="13" t="s">
        <v>3501</v>
      </c>
    </row>
    <row r="1938" spans="1:23" ht="15">
      <c r="A1938" s="15">
        <v>2386</v>
      </c>
      <c r="B1938" s="15">
        <v>2021</v>
      </c>
      <c r="C1938" s="13" t="s">
        <v>9</v>
      </c>
      <c r="D1938" s="15">
        <v>19</v>
      </c>
      <c r="E1938" s="13" t="s">
        <v>10</v>
      </c>
      <c r="F1938" s="13" t="s">
        <v>17</v>
      </c>
      <c r="G1938" s="13" t="s">
        <v>12</v>
      </c>
      <c r="H1938" s="13" t="s">
        <v>37</v>
      </c>
      <c r="I1938" s="3">
        <f t="shared" si="210"/>
        <v>50</v>
      </c>
      <c r="J1938" s="7">
        <f t="shared" si="211"/>
        <v>54</v>
      </c>
      <c r="K1938" s="3">
        <f>LEN(H1938)</f>
        <v>5</v>
      </c>
      <c r="L1938" s="13" t="str">
        <f>IF(OR(AND(LEN(H1938&gt;3),ISERROR(FIND("-",H1938,1))),AND(LEN(H1938)&gt;3,ISERROR(FIND("+",H1938,1)))),LEFT(H1938,2),H1938)</f>
        <v>50</v>
      </c>
      <c r="M1938" s="13" t="str">
        <f>IF(AND(LEN(H1938&gt;3),ISERROR(FIND("+",H1938,1))),RIGHT(H1938,2),IF(AND(LEN(H1938)=3,ISERROR(FIND("-",H1938,1))),LEFT(H1938,2),H1938))</f>
        <v>54</v>
      </c>
      <c r="N1938" s="13" t="str">
        <f>SUBSTITUTE(H1938,"+","-")</f>
        <v>50-54</v>
      </c>
      <c r="O1938" s="3">
        <f t="shared" si="212"/>
        <v>5</v>
      </c>
      <c r="P1938" s="3">
        <f t="shared" si="213"/>
        <v>3</v>
      </c>
      <c r="Q1938" s="7">
        <f t="shared" si="214"/>
        <v>50</v>
      </c>
      <c r="R1938" s="7">
        <f t="shared" si="215"/>
        <v>54</v>
      </c>
      <c r="S1938" s="13" t="e">
        <f>VLOOKUP(A1938,history!$B:$F,2,0)</f>
        <v>#N/A</v>
      </c>
      <c r="T1938" s="13">
        <f>VLOOKUP($C1938,日期!$A:$D,3,0)</f>
        <v>5</v>
      </c>
      <c r="U1938" s="13">
        <f>VLOOKUP($C1938,日期!$A:$D,4,0)</f>
        <v>1</v>
      </c>
      <c r="V1938" s="65">
        <f t="shared" si="216"/>
        <v>44317</v>
      </c>
      <c r="W1938" s="13" t="s">
        <v>3502</v>
      </c>
    </row>
    <row r="1939" spans="1:23" ht="15">
      <c r="A1939" s="15">
        <v>2385</v>
      </c>
      <c r="B1939" s="15">
        <v>2021</v>
      </c>
      <c r="C1939" s="13" t="s">
        <v>9</v>
      </c>
      <c r="D1939" s="15">
        <v>19</v>
      </c>
      <c r="E1939" s="13" t="s">
        <v>39</v>
      </c>
      <c r="F1939" s="13" t="s">
        <v>11</v>
      </c>
      <c r="G1939" s="13" t="s">
        <v>12</v>
      </c>
      <c r="H1939" s="15">
        <v>2</v>
      </c>
      <c r="I1939" s="3">
        <f t="shared" si="210"/>
        <v>2</v>
      </c>
      <c r="J1939" s="7">
        <f t="shared" si="211"/>
        <v>2</v>
      </c>
      <c r="K1939" s="3">
        <f>LEN(H1939)</f>
        <v>1</v>
      </c>
      <c r="L1939" s="13" t="str">
        <f>IF(OR(AND(LEN(H1939&gt;3),ISERROR(FIND("-",H1939,1))),AND(LEN(H1939)&gt;3,ISERROR(FIND("+",H1939,1)))),LEFT(H1939,2),H1939)</f>
        <v>2</v>
      </c>
      <c r="M1939" s="13" t="str">
        <f>IF(AND(LEN(H1939&gt;3),ISERROR(FIND("+",H1939,1))),RIGHT(H1939,2),IF(AND(LEN(H1939)=3,ISERROR(FIND("-",H1939,1))),LEFT(H1939,2),H1939))</f>
        <v>2</v>
      </c>
      <c r="N1939" s="13" t="str">
        <f>SUBSTITUTE(H1939,"+","-")</f>
        <v>2</v>
      </c>
      <c r="O1939" s="3">
        <f t="shared" si="212"/>
        <v>1</v>
      </c>
      <c r="P1939" s="52" t="e">
        <f t="shared" si="213"/>
        <v>#VALUE!</v>
      </c>
      <c r="Q1939" s="7">
        <f t="shared" si="214"/>
        <v>2</v>
      </c>
      <c r="R1939" s="7">
        <f t="shared" si="215"/>
        <v>2</v>
      </c>
      <c r="S1939" s="13" t="e">
        <f>VLOOKUP(A1939,history!$B:$F,2,0)</f>
        <v>#N/A</v>
      </c>
      <c r="T1939" s="13">
        <f>VLOOKUP($C1939,日期!$A:$D,3,0)</f>
        <v>5</v>
      </c>
      <c r="U1939" s="13">
        <f>VLOOKUP($C1939,日期!$A:$D,4,0)</f>
        <v>1</v>
      </c>
      <c r="V1939" s="65">
        <f t="shared" si="216"/>
        <v>44317</v>
      </c>
      <c r="W1939" s="13" t="s">
        <v>3503</v>
      </c>
    </row>
    <row r="1940" spans="1:23" ht="15">
      <c r="A1940" s="15">
        <v>2384</v>
      </c>
      <c r="B1940" s="15">
        <v>2021</v>
      </c>
      <c r="C1940" s="13" t="s">
        <v>9</v>
      </c>
      <c r="D1940" s="15">
        <v>19</v>
      </c>
      <c r="E1940" s="13" t="s">
        <v>14</v>
      </c>
      <c r="F1940" s="13" t="s">
        <v>17</v>
      </c>
      <c r="G1940" s="13" t="s">
        <v>12</v>
      </c>
      <c r="H1940" s="13" t="s">
        <v>15</v>
      </c>
      <c r="I1940" s="3">
        <f t="shared" si="210"/>
        <v>70</v>
      </c>
      <c r="J1940" s="7">
        <f t="shared" si="211"/>
        <v>70</v>
      </c>
      <c r="K1940" s="3">
        <f>LEN(H1940)</f>
        <v>3</v>
      </c>
      <c r="L1940" s="13" t="str">
        <f>IF(OR(AND(LEN(H1940&gt;3),ISERROR(FIND("-",H1940,1))),AND(LEN(H1940)&gt;3,ISERROR(FIND("+",H1940,1)))),LEFT(H1940,2),H1940)</f>
        <v>70</v>
      </c>
      <c r="M1940" s="13" t="str">
        <f>IF(AND(LEN(H1940&gt;3),ISERROR(FIND("+",H1940,1))),RIGHT(H1940,2),IF(AND(LEN(H1940)=3,ISERROR(FIND("-",H1940,1))),LEFT(H1940,2),H1940))</f>
        <v>70</v>
      </c>
      <c r="N1940" s="13" t="str">
        <f>SUBSTITUTE(H1940,"+","-")</f>
        <v>70-</v>
      </c>
      <c r="O1940" s="3">
        <f t="shared" si="212"/>
        <v>3</v>
      </c>
      <c r="P1940" s="3">
        <f t="shared" si="213"/>
        <v>3</v>
      </c>
      <c r="Q1940" s="7">
        <f t="shared" si="214"/>
        <v>70</v>
      </c>
      <c r="R1940" s="7">
        <f t="shared" si="215"/>
        <v>70</v>
      </c>
      <c r="S1940" s="13" t="e">
        <f>VLOOKUP(A1940,history!$B:$F,2,0)</f>
        <v>#N/A</v>
      </c>
      <c r="T1940" s="13">
        <f>VLOOKUP($C1940,日期!$A:$D,3,0)</f>
        <v>5</v>
      </c>
      <c r="U1940" s="13">
        <f>VLOOKUP($C1940,日期!$A:$D,4,0)</f>
        <v>1</v>
      </c>
      <c r="V1940" s="65">
        <f t="shared" si="216"/>
        <v>44317</v>
      </c>
      <c r="W1940" s="13" t="s">
        <v>3504</v>
      </c>
    </row>
    <row r="1941" spans="1:23" ht="15">
      <c r="A1941" s="15">
        <v>2383</v>
      </c>
      <c r="B1941" s="15">
        <v>2021</v>
      </c>
      <c r="C1941" s="13" t="s">
        <v>9</v>
      </c>
      <c r="D1941" s="15">
        <v>19</v>
      </c>
      <c r="E1941" s="13" t="s">
        <v>14</v>
      </c>
      <c r="F1941" s="13" t="s">
        <v>17</v>
      </c>
      <c r="G1941" s="13" t="s">
        <v>12</v>
      </c>
      <c r="H1941" s="13" t="s">
        <v>34</v>
      </c>
      <c r="I1941" s="3">
        <f t="shared" si="210"/>
        <v>35</v>
      </c>
      <c r="J1941" s="7">
        <f t="shared" si="211"/>
        <v>39</v>
      </c>
      <c r="K1941" s="3">
        <f>LEN(H1941)</f>
        <v>5</v>
      </c>
      <c r="L1941" s="13" t="str">
        <f>IF(OR(AND(LEN(H1941&gt;3),ISERROR(FIND("-",H1941,1))),AND(LEN(H1941)&gt;3,ISERROR(FIND("+",H1941,1)))),LEFT(H1941,2),H1941)</f>
        <v>35</v>
      </c>
      <c r="M1941" s="13" t="str">
        <f>IF(AND(LEN(H1941&gt;3),ISERROR(FIND("+",H1941,1))),RIGHT(H1941,2),IF(AND(LEN(H1941)=3,ISERROR(FIND("-",H1941,1))),LEFT(H1941,2),H1941))</f>
        <v>39</v>
      </c>
      <c r="N1941" s="13" t="str">
        <f>SUBSTITUTE(H1941,"+","-")</f>
        <v>35-39</v>
      </c>
      <c r="O1941" s="3">
        <f t="shared" si="212"/>
        <v>5</v>
      </c>
      <c r="P1941" s="3">
        <f t="shared" si="213"/>
        <v>3</v>
      </c>
      <c r="Q1941" s="7">
        <f t="shared" si="214"/>
        <v>35</v>
      </c>
      <c r="R1941" s="7">
        <f t="shared" si="215"/>
        <v>39</v>
      </c>
      <c r="S1941" s="13" t="e">
        <f>VLOOKUP(A1941,history!$B:$F,2,0)</f>
        <v>#N/A</v>
      </c>
      <c r="T1941" s="13">
        <f>VLOOKUP($C1941,日期!$A:$D,3,0)</f>
        <v>5</v>
      </c>
      <c r="U1941" s="13">
        <f>VLOOKUP($C1941,日期!$A:$D,4,0)</f>
        <v>1</v>
      </c>
      <c r="V1941" s="65">
        <f t="shared" si="216"/>
        <v>44317</v>
      </c>
      <c r="W1941" s="13" t="s">
        <v>3505</v>
      </c>
    </row>
    <row r="1942" spans="1:23" ht="15">
      <c r="A1942" s="15">
        <v>2382</v>
      </c>
      <c r="B1942" s="15">
        <v>2021</v>
      </c>
      <c r="C1942" s="13" t="s">
        <v>9</v>
      </c>
      <c r="D1942" s="15">
        <v>19</v>
      </c>
      <c r="E1942" s="13" t="s">
        <v>10</v>
      </c>
      <c r="F1942" s="13" t="s">
        <v>11</v>
      </c>
      <c r="G1942" s="13" t="s">
        <v>12</v>
      </c>
      <c r="H1942" s="13" t="s">
        <v>30</v>
      </c>
      <c r="I1942" s="3">
        <f t="shared" si="210"/>
        <v>45</v>
      </c>
      <c r="J1942" s="7">
        <f t="shared" si="211"/>
        <v>49</v>
      </c>
      <c r="K1942" s="3">
        <f>LEN(H1942)</f>
        <v>5</v>
      </c>
      <c r="L1942" s="13" t="str">
        <f>IF(OR(AND(LEN(H1942&gt;3),ISERROR(FIND("-",H1942,1))),AND(LEN(H1942)&gt;3,ISERROR(FIND("+",H1942,1)))),LEFT(H1942,2),H1942)</f>
        <v>45</v>
      </c>
      <c r="M1942" s="13" t="str">
        <f>IF(AND(LEN(H1942&gt;3),ISERROR(FIND("+",H1942,1))),RIGHT(H1942,2),IF(AND(LEN(H1942)=3,ISERROR(FIND("-",H1942,1))),LEFT(H1942,2),H1942))</f>
        <v>49</v>
      </c>
      <c r="N1942" s="13" t="str">
        <f>SUBSTITUTE(H1942,"+","-")</f>
        <v>45-49</v>
      </c>
      <c r="O1942" s="3">
        <f t="shared" si="212"/>
        <v>5</v>
      </c>
      <c r="P1942" s="3">
        <f t="shared" si="213"/>
        <v>3</v>
      </c>
      <c r="Q1942" s="7">
        <f t="shared" si="214"/>
        <v>45</v>
      </c>
      <c r="R1942" s="7">
        <f t="shared" si="215"/>
        <v>49</v>
      </c>
      <c r="S1942" s="13" t="e">
        <f>VLOOKUP(A1942,history!$B:$F,2,0)</f>
        <v>#N/A</v>
      </c>
      <c r="T1942" s="13">
        <f>VLOOKUP($C1942,日期!$A:$D,3,0)</f>
        <v>5</v>
      </c>
      <c r="U1942" s="13">
        <f>VLOOKUP($C1942,日期!$A:$D,4,0)</f>
        <v>1</v>
      </c>
      <c r="V1942" s="65">
        <f t="shared" si="216"/>
        <v>44317</v>
      </c>
      <c r="W1942" s="13" t="s">
        <v>3506</v>
      </c>
    </row>
    <row r="1943" spans="1:23" ht="15">
      <c r="A1943" s="15">
        <v>2381</v>
      </c>
      <c r="B1943" s="15">
        <v>2021</v>
      </c>
      <c r="C1943" s="13" t="s">
        <v>9</v>
      </c>
      <c r="D1943" s="15">
        <v>19</v>
      </c>
      <c r="E1943" s="13" t="s">
        <v>10</v>
      </c>
      <c r="F1943" s="13" t="s">
        <v>17</v>
      </c>
      <c r="G1943" s="13" t="s">
        <v>12</v>
      </c>
      <c r="H1943" s="13" t="s">
        <v>37</v>
      </c>
      <c r="I1943" s="3">
        <f t="shared" si="210"/>
        <v>50</v>
      </c>
      <c r="J1943" s="7">
        <f t="shared" si="211"/>
        <v>54</v>
      </c>
      <c r="K1943" s="3">
        <f>LEN(H1943)</f>
        <v>5</v>
      </c>
      <c r="L1943" s="13" t="str">
        <f>IF(OR(AND(LEN(H1943&gt;3),ISERROR(FIND("-",H1943,1))),AND(LEN(H1943)&gt;3,ISERROR(FIND("+",H1943,1)))),LEFT(H1943,2),H1943)</f>
        <v>50</v>
      </c>
      <c r="M1943" s="13" t="str">
        <f>IF(AND(LEN(H1943&gt;3),ISERROR(FIND("+",H1943,1))),RIGHT(H1943,2),IF(AND(LEN(H1943)=3,ISERROR(FIND("-",H1943,1))),LEFT(H1943,2),H1943))</f>
        <v>54</v>
      </c>
      <c r="N1943" s="13" t="str">
        <f>SUBSTITUTE(H1943,"+","-")</f>
        <v>50-54</v>
      </c>
      <c r="O1943" s="3">
        <f t="shared" si="212"/>
        <v>5</v>
      </c>
      <c r="P1943" s="3">
        <f t="shared" si="213"/>
        <v>3</v>
      </c>
      <c r="Q1943" s="7">
        <f t="shared" si="214"/>
        <v>50</v>
      </c>
      <c r="R1943" s="7">
        <f t="shared" si="215"/>
        <v>54</v>
      </c>
      <c r="S1943" s="13" t="e">
        <f>VLOOKUP(A1943,history!$B:$F,2,0)</f>
        <v>#N/A</v>
      </c>
      <c r="T1943" s="13">
        <f>VLOOKUP($C1943,日期!$A:$D,3,0)</f>
        <v>5</v>
      </c>
      <c r="U1943" s="13">
        <f>VLOOKUP($C1943,日期!$A:$D,4,0)</f>
        <v>1</v>
      </c>
      <c r="V1943" s="65">
        <f t="shared" si="216"/>
        <v>44317</v>
      </c>
      <c r="W1943" s="13" t="s">
        <v>3507</v>
      </c>
    </row>
    <row r="1944" spans="1:23" ht="15">
      <c r="A1944" s="15">
        <v>2380</v>
      </c>
      <c r="B1944" s="15">
        <v>2021</v>
      </c>
      <c r="C1944" s="13" t="s">
        <v>9</v>
      </c>
      <c r="D1944" s="15">
        <v>19</v>
      </c>
      <c r="E1944" s="13" t="s">
        <v>39</v>
      </c>
      <c r="F1944" s="13" t="s">
        <v>17</v>
      </c>
      <c r="G1944" s="13" t="s">
        <v>12</v>
      </c>
      <c r="H1944" s="13" t="s">
        <v>32</v>
      </c>
      <c r="I1944" s="3">
        <f t="shared" si="210"/>
        <v>60</v>
      </c>
      <c r="J1944" s="7">
        <f t="shared" si="211"/>
        <v>64</v>
      </c>
      <c r="K1944" s="3">
        <f>LEN(H1944)</f>
        <v>5</v>
      </c>
      <c r="L1944" s="13" t="str">
        <f>IF(OR(AND(LEN(H1944&gt;3),ISERROR(FIND("-",H1944,1))),AND(LEN(H1944)&gt;3,ISERROR(FIND("+",H1944,1)))),LEFT(H1944,2),H1944)</f>
        <v>60</v>
      </c>
      <c r="M1944" s="13" t="str">
        <f>IF(AND(LEN(H1944&gt;3),ISERROR(FIND("+",H1944,1))),RIGHT(H1944,2),IF(AND(LEN(H1944)=3,ISERROR(FIND("-",H1944,1))),LEFT(H1944,2),H1944))</f>
        <v>64</v>
      </c>
      <c r="N1944" s="13" t="str">
        <f>SUBSTITUTE(H1944,"+","-")</f>
        <v>60-64</v>
      </c>
      <c r="O1944" s="3">
        <f t="shared" si="212"/>
        <v>5</v>
      </c>
      <c r="P1944" s="3">
        <f t="shared" si="213"/>
        <v>3</v>
      </c>
      <c r="Q1944" s="7">
        <f t="shared" si="214"/>
        <v>60</v>
      </c>
      <c r="R1944" s="7">
        <f t="shared" si="215"/>
        <v>64</v>
      </c>
      <c r="S1944" s="13" t="e">
        <f>VLOOKUP(A1944,history!$B:$F,2,0)</f>
        <v>#N/A</v>
      </c>
      <c r="T1944" s="13">
        <f>VLOOKUP($C1944,日期!$A:$D,3,0)</f>
        <v>5</v>
      </c>
      <c r="U1944" s="13">
        <f>VLOOKUP($C1944,日期!$A:$D,4,0)</f>
        <v>1</v>
      </c>
      <c r="V1944" s="65">
        <f t="shared" si="216"/>
        <v>44317</v>
      </c>
      <c r="W1944" s="13" t="s">
        <v>3508</v>
      </c>
    </row>
    <row r="1945" spans="1:23" ht="15">
      <c r="A1945" s="15">
        <v>2379</v>
      </c>
      <c r="B1945" s="15">
        <v>2021</v>
      </c>
      <c r="C1945" s="13" t="s">
        <v>9</v>
      </c>
      <c r="D1945" s="15">
        <v>19</v>
      </c>
      <c r="E1945" s="13" t="s">
        <v>14</v>
      </c>
      <c r="F1945" s="13" t="s">
        <v>17</v>
      </c>
      <c r="G1945" s="13" t="s">
        <v>12</v>
      </c>
      <c r="H1945" s="13" t="s">
        <v>18</v>
      </c>
      <c r="I1945" s="3">
        <f t="shared" si="210"/>
        <v>65</v>
      </c>
      <c r="J1945" s="7">
        <f t="shared" si="211"/>
        <v>69</v>
      </c>
      <c r="K1945" s="3">
        <f>LEN(H1945)</f>
        <v>5</v>
      </c>
      <c r="L1945" s="13" t="str">
        <f>IF(OR(AND(LEN(H1945&gt;3),ISERROR(FIND("-",H1945,1))),AND(LEN(H1945)&gt;3,ISERROR(FIND("+",H1945,1)))),LEFT(H1945,2),H1945)</f>
        <v>65</v>
      </c>
      <c r="M1945" s="13" t="str">
        <f>IF(AND(LEN(H1945&gt;3),ISERROR(FIND("+",H1945,1))),RIGHT(H1945,2),IF(AND(LEN(H1945)=3,ISERROR(FIND("-",H1945,1))),LEFT(H1945,2),H1945))</f>
        <v>69</v>
      </c>
      <c r="N1945" s="13" t="str">
        <f>SUBSTITUTE(H1945,"+","-")</f>
        <v>65-69</v>
      </c>
      <c r="O1945" s="3">
        <f t="shared" si="212"/>
        <v>5</v>
      </c>
      <c r="P1945" s="3">
        <f t="shared" si="213"/>
        <v>3</v>
      </c>
      <c r="Q1945" s="7">
        <f t="shared" si="214"/>
        <v>65</v>
      </c>
      <c r="R1945" s="7">
        <f t="shared" si="215"/>
        <v>69</v>
      </c>
      <c r="S1945" s="13" t="e">
        <f>VLOOKUP(A1945,history!$B:$F,2,0)</f>
        <v>#N/A</v>
      </c>
      <c r="T1945" s="13">
        <f>VLOOKUP($C1945,日期!$A:$D,3,0)</f>
        <v>5</v>
      </c>
      <c r="U1945" s="13">
        <f>VLOOKUP($C1945,日期!$A:$D,4,0)</f>
        <v>1</v>
      </c>
      <c r="V1945" s="65">
        <f t="shared" si="216"/>
        <v>44317</v>
      </c>
      <c r="W1945" s="13" t="s">
        <v>3509</v>
      </c>
    </row>
    <row r="1946" spans="1:23" ht="15">
      <c r="A1946" s="15">
        <v>2378</v>
      </c>
      <c r="B1946" s="15">
        <v>2021</v>
      </c>
      <c r="C1946" s="13" t="s">
        <v>9</v>
      </c>
      <c r="D1946" s="15">
        <v>19</v>
      </c>
      <c r="E1946" s="13" t="s">
        <v>14</v>
      </c>
      <c r="F1946" s="13" t="s">
        <v>17</v>
      </c>
      <c r="G1946" s="13" t="s">
        <v>12</v>
      </c>
      <c r="H1946" s="13" t="s">
        <v>34</v>
      </c>
      <c r="I1946" s="3">
        <f t="shared" si="210"/>
        <v>35</v>
      </c>
      <c r="J1946" s="7">
        <f t="shared" si="211"/>
        <v>39</v>
      </c>
      <c r="K1946" s="3">
        <f>LEN(H1946)</f>
        <v>5</v>
      </c>
      <c r="L1946" s="13" t="str">
        <f>IF(OR(AND(LEN(H1946&gt;3),ISERROR(FIND("-",H1946,1))),AND(LEN(H1946)&gt;3,ISERROR(FIND("+",H1946,1)))),LEFT(H1946,2),H1946)</f>
        <v>35</v>
      </c>
      <c r="M1946" s="13" t="str">
        <f>IF(AND(LEN(H1946&gt;3),ISERROR(FIND("+",H1946,1))),RIGHT(H1946,2),IF(AND(LEN(H1946)=3,ISERROR(FIND("-",H1946,1))),LEFT(H1946,2),H1946))</f>
        <v>39</v>
      </c>
      <c r="N1946" s="13" t="str">
        <f>SUBSTITUTE(H1946,"+","-")</f>
        <v>35-39</v>
      </c>
      <c r="O1946" s="3">
        <f t="shared" si="212"/>
        <v>5</v>
      </c>
      <c r="P1946" s="3">
        <f t="shared" si="213"/>
        <v>3</v>
      </c>
      <c r="Q1946" s="7">
        <f t="shared" si="214"/>
        <v>35</v>
      </c>
      <c r="R1946" s="7">
        <f t="shared" si="215"/>
        <v>39</v>
      </c>
      <c r="S1946" s="13" t="e">
        <f>VLOOKUP(A1946,history!$B:$F,2,0)</f>
        <v>#N/A</v>
      </c>
      <c r="T1946" s="13">
        <f>VLOOKUP($C1946,日期!$A:$D,3,0)</f>
        <v>5</v>
      </c>
      <c r="U1946" s="13">
        <f>VLOOKUP($C1946,日期!$A:$D,4,0)</f>
        <v>1</v>
      </c>
      <c r="V1946" s="65">
        <f t="shared" si="216"/>
        <v>44317</v>
      </c>
      <c r="W1946" s="13" t="s">
        <v>3510</v>
      </c>
    </row>
    <row r="1947" spans="1:23" ht="15">
      <c r="A1947" s="15">
        <v>2377</v>
      </c>
      <c r="B1947" s="15">
        <v>2021</v>
      </c>
      <c r="C1947" s="13" t="s">
        <v>9</v>
      </c>
      <c r="D1947" s="15">
        <v>19</v>
      </c>
      <c r="E1947" s="13" t="s">
        <v>10</v>
      </c>
      <c r="F1947" s="13" t="s">
        <v>11</v>
      </c>
      <c r="G1947" s="13" t="s">
        <v>12</v>
      </c>
      <c r="H1947" s="13" t="s">
        <v>30</v>
      </c>
      <c r="I1947" s="3">
        <f t="shared" si="210"/>
        <v>45</v>
      </c>
      <c r="J1947" s="7">
        <f t="shared" si="211"/>
        <v>49</v>
      </c>
      <c r="K1947" s="3">
        <f>LEN(H1947)</f>
        <v>5</v>
      </c>
      <c r="L1947" s="13" t="str">
        <f>IF(OR(AND(LEN(H1947&gt;3),ISERROR(FIND("-",H1947,1))),AND(LEN(H1947)&gt;3,ISERROR(FIND("+",H1947,1)))),LEFT(H1947,2),H1947)</f>
        <v>45</v>
      </c>
      <c r="M1947" s="13" t="str">
        <f>IF(AND(LEN(H1947&gt;3),ISERROR(FIND("+",H1947,1))),RIGHT(H1947,2),IF(AND(LEN(H1947)=3,ISERROR(FIND("-",H1947,1))),LEFT(H1947,2),H1947))</f>
        <v>49</v>
      </c>
      <c r="N1947" s="13" t="str">
        <f>SUBSTITUTE(H1947,"+","-")</f>
        <v>45-49</v>
      </c>
      <c r="O1947" s="3">
        <f t="shared" si="212"/>
        <v>5</v>
      </c>
      <c r="P1947" s="3">
        <f t="shared" si="213"/>
        <v>3</v>
      </c>
      <c r="Q1947" s="7">
        <f t="shared" si="214"/>
        <v>45</v>
      </c>
      <c r="R1947" s="7">
        <f t="shared" si="215"/>
        <v>49</v>
      </c>
      <c r="S1947" s="13" t="e">
        <f>VLOOKUP(A1947,history!$B:$F,2,0)</f>
        <v>#N/A</v>
      </c>
      <c r="T1947" s="13">
        <f>VLOOKUP($C1947,日期!$A:$D,3,0)</f>
        <v>5</v>
      </c>
      <c r="U1947" s="13">
        <f>VLOOKUP($C1947,日期!$A:$D,4,0)</f>
        <v>1</v>
      </c>
      <c r="V1947" s="65">
        <f t="shared" si="216"/>
        <v>44317</v>
      </c>
      <c r="W1947" s="13" t="s">
        <v>3511</v>
      </c>
    </row>
    <row r="1948" spans="1:23" ht="15">
      <c r="A1948" s="15">
        <v>2376</v>
      </c>
      <c r="B1948" s="15">
        <v>2021</v>
      </c>
      <c r="C1948" s="13" t="s">
        <v>9</v>
      </c>
      <c r="D1948" s="15">
        <v>19</v>
      </c>
      <c r="E1948" s="13" t="s">
        <v>10</v>
      </c>
      <c r="F1948" s="13" t="s">
        <v>17</v>
      </c>
      <c r="G1948" s="13" t="s">
        <v>12</v>
      </c>
      <c r="H1948" s="13" t="s">
        <v>37</v>
      </c>
      <c r="I1948" s="3">
        <f t="shared" si="210"/>
        <v>50</v>
      </c>
      <c r="J1948" s="7">
        <f t="shared" si="211"/>
        <v>54</v>
      </c>
      <c r="K1948" s="3">
        <f>LEN(H1948)</f>
        <v>5</v>
      </c>
      <c r="L1948" s="13" t="str">
        <f>IF(OR(AND(LEN(H1948&gt;3),ISERROR(FIND("-",H1948,1))),AND(LEN(H1948)&gt;3,ISERROR(FIND("+",H1948,1)))),LEFT(H1948,2),H1948)</f>
        <v>50</v>
      </c>
      <c r="M1948" s="13" t="str">
        <f>IF(AND(LEN(H1948&gt;3),ISERROR(FIND("+",H1948,1))),RIGHT(H1948,2),IF(AND(LEN(H1948)=3,ISERROR(FIND("-",H1948,1))),LEFT(H1948,2),H1948))</f>
        <v>54</v>
      </c>
      <c r="N1948" s="13" t="str">
        <f>SUBSTITUTE(H1948,"+","-")</f>
        <v>50-54</v>
      </c>
      <c r="O1948" s="3">
        <f t="shared" si="212"/>
        <v>5</v>
      </c>
      <c r="P1948" s="3">
        <f t="shared" si="213"/>
        <v>3</v>
      </c>
      <c r="Q1948" s="7">
        <f t="shared" si="214"/>
        <v>50</v>
      </c>
      <c r="R1948" s="7">
        <f t="shared" si="215"/>
        <v>54</v>
      </c>
      <c r="S1948" s="13" t="e">
        <f>VLOOKUP(A1948,history!$B:$F,2,0)</f>
        <v>#N/A</v>
      </c>
      <c r="T1948" s="13">
        <f>VLOOKUP($C1948,日期!$A:$D,3,0)</f>
        <v>5</v>
      </c>
      <c r="U1948" s="13">
        <f>VLOOKUP($C1948,日期!$A:$D,4,0)</f>
        <v>1</v>
      </c>
      <c r="V1948" s="65">
        <f t="shared" si="216"/>
        <v>44317</v>
      </c>
      <c r="W1948" s="13" t="s">
        <v>3512</v>
      </c>
    </row>
    <row r="1949" spans="1:23" ht="15">
      <c r="A1949" s="15">
        <v>2375</v>
      </c>
      <c r="B1949" s="15">
        <v>2021</v>
      </c>
      <c r="C1949" s="13" t="s">
        <v>9</v>
      </c>
      <c r="D1949" s="15">
        <v>19</v>
      </c>
      <c r="E1949" s="13" t="s">
        <v>39</v>
      </c>
      <c r="F1949" s="13" t="s">
        <v>17</v>
      </c>
      <c r="G1949" s="13" t="s">
        <v>12</v>
      </c>
      <c r="H1949" s="13" t="s">
        <v>32</v>
      </c>
      <c r="I1949" s="3">
        <f t="shared" si="210"/>
        <v>60</v>
      </c>
      <c r="J1949" s="7">
        <f t="shared" si="211"/>
        <v>64</v>
      </c>
      <c r="K1949" s="3">
        <f>LEN(H1949)</f>
        <v>5</v>
      </c>
      <c r="L1949" s="13" t="str">
        <f>IF(OR(AND(LEN(H1949&gt;3),ISERROR(FIND("-",H1949,1))),AND(LEN(H1949)&gt;3,ISERROR(FIND("+",H1949,1)))),LEFT(H1949,2),H1949)</f>
        <v>60</v>
      </c>
      <c r="M1949" s="13" t="str">
        <f>IF(AND(LEN(H1949&gt;3),ISERROR(FIND("+",H1949,1))),RIGHT(H1949,2),IF(AND(LEN(H1949)=3,ISERROR(FIND("-",H1949,1))),LEFT(H1949,2),H1949))</f>
        <v>64</v>
      </c>
      <c r="N1949" s="13" t="str">
        <f>SUBSTITUTE(H1949,"+","-")</f>
        <v>60-64</v>
      </c>
      <c r="O1949" s="3">
        <f t="shared" si="212"/>
        <v>5</v>
      </c>
      <c r="P1949" s="3">
        <f t="shared" si="213"/>
        <v>3</v>
      </c>
      <c r="Q1949" s="7">
        <f t="shared" si="214"/>
        <v>60</v>
      </c>
      <c r="R1949" s="7">
        <f t="shared" si="215"/>
        <v>64</v>
      </c>
      <c r="S1949" s="13" t="e">
        <f>VLOOKUP(A1949,history!$B:$F,2,0)</f>
        <v>#N/A</v>
      </c>
      <c r="T1949" s="13">
        <f>VLOOKUP($C1949,日期!$A:$D,3,0)</f>
        <v>5</v>
      </c>
      <c r="U1949" s="13">
        <f>VLOOKUP($C1949,日期!$A:$D,4,0)</f>
        <v>1</v>
      </c>
      <c r="V1949" s="65">
        <f t="shared" si="216"/>
        <v>44317</v>
      </c>
      <c r="W1949" s="13" t="s">
        <v>3513</v>
      </c>
    </row>
    <row r="1950" spans="1:23" ht="15">
      <c r="A1950" s="15">
        <v>2374</v>
      </c>
      <c r="B1950" s="15">
        <v>2021</v>
      </c>
      <c r="C1950" s="13" t="s">
        <v>9</v>
      </c>
      <c r="D1950" s="15">
        <v>19</v>
      </c>
      <c r="E1950" s="13" t="s">
        <v>14</v>
      </c>
      <c r="F1950" s="13" t="s">
        <v>17</v>
      </c>
      <c r="G1950" s="13" t="s">
        <v>12</v>
      </c>
      <c r="H1950" s="13" t="s">
        <v>18</v>
      </c>
      <c r="I1950" s="3">
        <f t="shared" si="210"/>
        <v>65</v>
      </c>
      <c r="J1950" s="7">
        <f t="shared" si="211"/>
        <v>69</v>
      </c>
      <c r="K1950" s="3">
        <f>LEN(H1950)</f>
        <v>5</v>
      </c>
      <c r="L1950" s="13" t="str">
        <f>IF(OR(AND(LEN(H1950&gt;3),ISERROR(FIND("-",H1950,1))),AND(LEN(H1950)&gt;3,ISERROR(FIND("+",H1950,1)))),LEFT(H1950,2),H1950)</f>
        <v>65</v>
      </c>
      <c r="M1950" s="13" t="str">
        <f>IF(AND(LEN(H1950&gt;3),ISERROR(FIND("+",H1950,1))),RIGHT(H1950,2),IF(AND(LEN(H1950)=3,ISERROR(FIND("-",H1950,1))),LEFT(H1950,2),H1950))</f>
        <v>69</v>
      </c>
      <c r="N1950" s="13" t="str">
        <f>SUBSTITUTE(H1950,"+","-")</f>
        <v>65-69</v>
      </c>
      <c r="O1950" s="3">
        <f t="shared" si="212"/>
        <v>5</v>
      </c>
      <c r="P1950" s="3">
        <f t="shared" si="213"/>
        <v>3</v>
      </c>
      <c r="Q1950" s="7">
        <f t="shared" si="214"/>
        <v>65</v>
      </c>
      <c r="R1950" s="7">
        <f t="shared" si="215"/>
        <v>69</v>
      </c>
      <c r="S1950" s="13" t="e">
        <f>VLOOKUP(A1950,history!$B:$F,2,0)</f>
        <v>#N/A</v>
      </c>
      <c r="T1950" s="13">
        <f>VLOOKUP($C1950,日期!$A:$D,3,0)</f>
        <v>5</v>
      </c>
      <c r="U1950" s="13">
        <f>VLOOKUP($C1950,日期!$A:$D,4,0)</f>
        <v>1</v>
      </c>
      <c r="V1950" s="65">
        <f t="shared" si="216"/>
        <v>44317</v>
      </c>
      <c r="W1950" s="13" t="s">
        <v>3514</v>
      </c>
    </row>
    <row r="1951" spans="1:23" ht="15">
      <c r="A1951" s="15">
        <v>2373</v>
      </c>
      <c r="B1951" s="15">
        <v>2021</v>
      </c>
      <c r="C1951" s="13" t="s">
        <v>9</v>
      </c>
      <c r="D1951" s="15">
        <v>19</v>
      </c>
      <c r="E1951" s="13" t="s">
        <v>14</v>
      </c>
      <c r="F1951" s="13" t="s">
        <v>17</v>
      </c>
      <c r="G1951" s="13" t="s">
        <v>12</v>
      </c>
      <c r="H1951" s="13" t="s">
        <v>34</v>
      </c>
      <c r="I1951" s="3">
        <f t="shared" si="210"/>
        <v>35</v>
      </c>
      <c r="J1951" s="7">
        <f t="shared" si="211"/>
        <v>39</v>
      </c>
      <c r="K1951" s="3">
        <f>LEN(H1951)</f>
        <v>5</v>
      </c>
      <c r="L1951" s="13" t="str">
        <f>IF(OR(AND(LEN(H1951&gt;3),ISERROR(FIND("-",H1951,1))),AND(LEN(H1951)&gt;3,ISERROR(FIND("+",H1951,1)))),LEFT(H1951,2),H1951)</f>
        <v>35</v>
      </c>
      <c r="M1951" s="13" t="str">
        <f>IF(AND(LEN(H1951&gt;3),ISERROR(FIND("+",H1951,1))),RIGHT(H1951,2),IF(AND(LEN(H1951)=3,ISERROR(FIND("-",H1951,1))),LEFT(H1951,2),H1951))</f>
        <v>39</v>
      </c>
      <c r="N1951" s="13" t="str">
        <f>SUBSTITUTE(H1951,"+","-")</f>
        <v>35-39</v>
      </c>
      <c r="O1951" s="3">
        <f t="shared" si="212"/>
        <v>5</v>
      </c>
      <c r="P1951" s="3">
        <f t="shared" si="213"/>
        <v>3</v>
      </c>
      <c r="Q1951" s="7">
        <f t="shared" si="214"/>
        <v>35</v>
      </c>
      <c r="R1951" s="7">
        <f t="shared" si="215"/>
        <v>39</v>
      </c>
      <c r="S1951" s="13" t="e">
        <f>VLOOKUP(A1951,history!$B:$F,2,0)</f>
        <v>#N/A</v>
      </c>
      <c r="T1951" s="13">
        <f>VLOOKUP($C1951,日期!$A:$D,3,0)</f>
        <v>5</v>
      </c>
      <c r="U1951" s="13">
        <f>VLOOKUP($C1951,日期!$A:$D,4,0)</f>
        <v>1</v>
      </c>
      <c r="V1951" s="65">
        <f t="shared" si="216"/>
        <v>44317</v>
      </c>
      <c r="W1951" s="13" t="s">
        <v>3515</v>
      </c>
    </row>
    <row r="1952" spans="1:23" ht="15">
      <c r="A1952" s="15">
        <v>2372</v>
      </c>
      <c r="B1952" s="15">
        <v>2021</v>
      </c>
      <c r="C1952" s="13" t="s">
        <v>9</v>
      </c>
      <c r="D1952" s="15">
        <v>19</v>
      </c>
      <c r="E1952" s="13" t="s">
        <v>10</v>
      </c>
      <c r="F1952" s="13" t="s">
        <v>11</v>
      </c>
      <c r="G1952" s="13" t="s">
        <v>12</v>
      </c>
      <c r="H1952" s="13" t="s">
        <v>30</v>
      </c>
      <c r="I1952" s="3">
        <f t="shared" si="210"/>
        <v>45</v>
      </c>
      <c r="J1952" s="7">
        <f t="shared" si="211"/>
        <v>49</v>
      </c>
      <c r="K1952" s="3">
        <f>LEN(H1952)</f>
        <v>5</v>
      </c>
      <c r="L1952" s="13" t="str">
        <f>IF(OR(AND(LEN(H1952&gt;3),ISERROR(FIND("-",H1952,1))),AND(LEN(H1952)&gt;3,ISERROR(FIND("+",H1952,1)))),LEFT(H1952,2),H1952)</f>
        <v>45</v>
      </c>
      <c r="M1952" s="13" t="str">
        <f>IF(AND(LEN(H1952&gt;3),ISERROR(FIND("+",H1952,1))),RIGHT(H1952,2),IF(AND(LEN(H1952)=3,ISERROR(FIND("-",H1952,1))),LEFT(H1952,2),H1952))</f>
        <v>49</v>
      </c>
      <c r="N1952" s="13" t="str">
        <f>SUBSTITUTE(H1952,"+","-")</f>
        <v>45-49</v>
      </c>
      <c r="O1952" s="3">
        <f t="shared" si="212"/>
        <v>5</v>
      </c>
      <c r="P1952" s="3">
        <f t="shared" si="213"/>
        <v>3</v>
      </c>
      <c r="Q1952" s="7">
        <f t="shared" si="214"/>
        <v>45</v>
      </c>
      <c r="R1952" s="7">
        <f t="shared" si="215"/>
        <v>49</v>
      </c>
      <c r="S1952" s="13" t="e">
        <f>VLOOKUP(A1952,history!$B:$F,2,0)</f>
        <v>#N/A</v>
      </c>
      <c r="T1952" s="13">
        <f>VLOOKUP($C1952,日期!$A:$D,3,0)</f>
        <v>5</v>
      </c>
      <c r="U1952" s="13">
        <f>VLOOKUP($C1952,日期!$A:$D,4,0)</f>
        <v>1</v>
      </c>
      <c r="V1952" s="65">
        <f t="shared" si="216"/>
        <v>44317</v>
      </c>
      <c r="W1952" s="13" t="s">
        <v>3516</v>
      </c>
    </row>
    <row r="1953" spans="1:23" ht="15">
      <c r="A1953" s="15">
        <v>2371</v>
      </c>
      <c r="B1953" s="15">
        <v>2021</v>
      </c>
      <c r="C1953" s="13" t="s">
        <v>9</v>
      </c>
      <c r="D1953" s="15">
        <v>19</v>
      </c>
      <c r="E1953" s="13" t="s">
        <v>10</v>
      </c>
      <c r="F1953" s="13" t="s">
        <v>17</v>
      </c>
      <c r="G1953" s="13" t="s">
        <v>12</v>
      </c>
      <c r="H1953" s="13" t="s">
        <v>37</v>
      </c>
      <c r="I1953" s="3">
        <f t="shared" si="210"/>
        <v>50</v>
      </c>
      <c r="J1953" s="7">
        <f t="shared" si="211"/>
        <v>54</v>
      </c>
      <c r="K1953" s="3">
        <f>LEN(H1953)</f>
        <v>5</v>
      </c>
      <c r="L1953" s="13" t="str">
        <f>IF(OR(AND(LEN(H1953&gt;3),ISERROR(FIND("-",H1953,1))),AND(LEN(H1953)&gt;3,ISERROR(FIND("+",H1953,1)))),LEFT(H1953,2),H1953)</f>
        <v>50</v>
      </c>
      <c r="M1953" s="13" t="str">
        <f>IF(AND(LEN(H1953&gt;3),ISERROR(FIND("+",H1953,1))),RIGHT(H1953,2),IF(AND(LEN(H1953)=3,ISERROR(FIND("-",H1953,1))),LEFT(H1953,2),H1953))</f>
        <v>54</v>
      </c>
      <c r="N1953" s="13" t="str">
        <f>SUBSTITUTE(H1953,"+","-")</f>
        <v>50-54</v>
      </c>
      <c r="O1953" s="3">
        <f t="shared" si="212"/>
        <v>5</v>
      </c>
      <c r="P1953" s="3">
        <f t="shared" si="213"/>
        <v>3</v>
      </c>
      <c r="Q1953" s="7">
        <f t="shared" si="214"/>
        <v>50</v>
      </c>
      <c r="R1953" s="7">
        <f t="shared" si="215"/>
        <v>54</v>
      </c>
      <c r="S1953" s="13" t="e">
        <f>VLOOKUP(A1953,history!$B:$F,2,0)</f>
        <v>#N/A</v>
      </c>
      <c r="T1953" s="13">
        <f>VLOOKUP($C1953,日期!$A:$D,3,0)</f>
        <v>5</v>
      </c>
      <c r="U1953" s="13">
        <f>VLOOKUP($C1953,日期!$A:$D,4,0)</f>
        <v>1</v>
      </c>
      <c r="V1953" s="65">
        <f t="shared" si="216"/>
        <v>44317</v>
      </c>
      <c r="W1953" s="13" t="s">
        <v>3517</v>
      </c>
    </row>
    <row r="1954" spans="1:23" ht="15">
      <c r="A1954" s="15">
        <v>2370</v>
      </c>
      <c r="B1954" s="15">
        <v>2021</v>
      </c>
      <c r="C1954" s="13" t="s">
        <v>9</v>
      </c>
      <c r="D1954" s="15">
        <v>19</v>
      </c>
      <c r="E1954" s="13" t="s">
        <v>39</v>
      </c>
      <c r="F1954" s="13" t="s">
        <v>17</v>
      </c>
      <c r="G1954" s="13" t="s">
        <v>12</v>
      </c>
      <c r="H1954" s="13" t="s">
        <v>32</v>
      </c>
      <c r="I1954" s="3">
        <f t="shared" si="210"/>
        <v>60</v>
      </c>
      <c r="J1954" s="7">
        <f t="shared" si="211"/>
        <v>64</v>
      </c>
      <c r="K1954" s="3">
        <f>LEN(H1954)</f>
        <v>5</v>
      </c>
      <c r="L1954" s="13" t="str">
        <f>IF(OR(AND(LEN(H1954&gt;3),ISERROR(FIND("-",H1954,1))),AND(LEN(H1954)&gt;3,ISERROR(FIND("+",H1954,1)))),LEFT(H1954,2),H1954)</f>
        <v>60</v>
      </c>
      <c r="M1954" s="13" t="str">
        <f>IF(AND(LEN(H1954&gt;3),ISERROR(FIND("+",H1954,1))),RIGHT(H1954,2),IF(AND(LEN(H1954)=3,ISERROR(FIND("-",H1954,1))),LEFT(H1954,2),H1954))</f>
        <v>64</v>
      </c>
      <c r="N1954" s="13" t="str">
        <f>SUBSTITUTE(H1954,"+","-")</f>
        <v>60-64</v>
      </c>
      <c r="O1954" s="3">
        <f t="shared" si="212"/>
        <v>5</v>
      </c>
      <c r="P1954" s="3">
        <f t="shared" si="213"/>
        <v>3</v>
      </c>
      <c r="Q1954" s="7">
        <f t="shared" si="214"/>
        <v>60</v>
      </c>
      <c r="R1954" s="7">
        <f t="shared" si="215"/>
        <v>64</v>
      </c>
      <c r="S1954" s="13" t="e">
        <f>VLOOKUP(A1954,history!$B:$F,2,0)</f>
        <v>#N/A</v>
      </c>
      <c r="T1954" s="13">
        <f>VLOOKUP($C1954,日期!$A:$D,3,0)</f>
        <v>5</v>
      </c>
      <c r="U1954" s="13">
        <f>VLOOKUP($C1954,日期!$A:$D,4,0)</f>
        <v>1</v>
      </c>
      <c r="V1954" s="65">
        <f t="shared" si="216"/>
        <v>44317</v>
      </c>
      <c r="W1954" s="13" t="s">
        <v>3518</v>
      </c>
    </row>
    <row r="1955" spans="1:23" ht="15">
      <c r="A1955" s="15">
        <v>2369</v>
      </c>
      <c r="B1955" s="15">
        <v>2021</v>
      </c>
      <c r="C1955" s="13" t="s">
        <v>9</v>
      </c>
      <c r="D1955" s="15">
        <v>19</v>
      </c>
      <c r="E1955" s="13" t="s">
        <v>14</v>
      </c>
      <c r="F1955" s="13" t="s">
        <v>17</v>
      </c>
      <c r="G1955" s="13" t="s">
        <v>12</v>
      </c>
      <c r="H1955" s="13" t="s">
        <v>18</v>
      </c>
      <c r="I1955" s="3">
        <f t="shared" si="210"/>
        <v>65</v>
      </c>
      <c r="J1955" s="7">
        <f t="shared" si="211"/>
        <v>69</v>
      </c>
      <c r="K1955" s="3">
        <f>LEN(H1955)</f>
        <v>5</v>
      </c>
      <c r="L1955" s="13" t="str">
        <f>IF(OR(AND(LEN(H1955&gt;3),ISERROR(FIND("-",H1955,1))),AND(LEN(H1955)&gt;3,ISERROR(FIND("+",H1955,1)))),LEFT(H1955,2),H1955)</f>
        <v>65</v>
      </c>
      <c r="M1955" s="13" t="str">
        <f>IF(AND(LEN(H1955&gt;3),ISERROR(FIND("+",H1955,1))),RIGHT(H1955,2),IF(AND(LEN(H1955)=3,ISERROR(FIND("-",H1955,1))),LEFT(H1955,2),H1955))</f>
        <v>69</v>
      </c>
      <c r="N1955" s="13" t="str">
        <f>SUBSTITUTE(H1955,"+","-")</f>
        <v>65-69</v>
      </c>
      <c r="O1955" s="3">
        <f t="shared" si="212"/>
        <v>5</v>
      </c>
      <c r="P1955" s="3">
        <f t="shared" si="213"/>
        <v>3</v>
      </c>
      <c r="Q1955" s="7">
        <f t="shared" si="214"/>
        <v>65</v>
      </c>
      <c r="R1955" s="7">
        <f t="shared" si="215"/>
        <v>69</v>
      </c>
      <c r="S1955" s="13" t="e">
        <f>VLOOKUP(A1955,history!$B:$F,2,0)</f>
        <v>#N/A</v>
      </c>
      <c r="T1955" s="13">
        <f>VLOOKUP($C1955,日期!$A:$D,3,0)</f>
        <v>5</v>
      </c>
      <c r="U1955" s="13">
        <f>VLOOKUP($C1955,日期!$A:$D,4,0)</f>
        <v>1</v>
      </c>
      <c r="V1955" s="65">
        <f t="shared" si="216"/>
        <v>44317</v>
      </c>
      <c r="W1955" s="13" t="s">
        <v>3519</v>
      </c>
    </row>
    <row r="1956" spans="1:23" ht="15">
      <c r="A1956" s="15">
        <v>2368</v>
      </c>
      <c r="B1956" s="15">
        <v>2021</v>
      </c>
      <c r="C1956" s="13" t="s">
        <v>9</v>
      </c>
      <c r="D1956" s="15">
        <v>19</v>
      </c>
      <c r="E1956" s="13" t="s">
        <v>14</v>
      </c>
      <c r="F1956" s="13" t="s">
        <v>17</v>
      </c>
      <c r="G1956" s="13" t="s">
        <v>12</v>
      </c>
      <c r="H1956" s="13" t="s">
        <v>34</v>
      </c>
      <c r="I1956" s="3">
        <f t="shared" si="210"/>
        <v>35</v>
      </c>
      <c r="J1956" s="7">
        <f t="shared" si="211"/>
        <v>39</v>
      </c>
      <c r="K1956" s="3">
        <f>LEN(H1956)</f>
        <v>5</v>
      </c>
      <c r="L1956" s="13" t="str">
        <f>IF(OR(AND(LEN(H1956&gt;3),ISERROR(FIND("-",H1956,1))),AND(LEN(H1956)&gt;3,ISERROR(FIND("+",H1956,1)))),LEFT(H1956,2),H1956)</f>
        <v>35</v>
      </c>
      <c r="M1956" s="13" t="str">
        <f>IF(AND(LEN(H1956&gt;3),ISERROR(FIND("+",H1956,1))),RIGHT(H1956,2),IF(AND(LEN(H1956)=3,ISERROR(FIND("-",H1956,1))),LEFT(H1956,2),H1956))</f>
        <v>39</v>
      </c>
      <c r="N1956" s="13" t="str">
        <f>SUBSTITUTE(H1956,"+","-")</f>
        <v>35-39</v>
      </c>
      <c r="O1956" s="3">
        <f t="shared" si="212"/>
        <v>5</v>
      </c>
      <c r="P1956" s="3">
        <f t="shared" si="213"/>
        <v>3</v>
      </c>
      <c r="Q1956" s="7">
        <f t="shared" si="214"/>
        <v>35</v>
      </c>
      <c r="R1956" s="7">
        <f t="shared" si="215"/>
        <v>39</v>
      </c>
      <c r="S1956" s="13" t="e">
        <f>VLOOKUP(A1956,history!$B:$F,2,0)</f>
        <v>#N/A</v>
      </c>
      <c r="T1956" s="13">
        <f>VLOOKUP($C1956,日期!$A:$D,3,0)</f>
        <v>5</v>
      </c>
      <c r="U1956" s="13">
        <f>VLOOKUP($C1956,日期!$A:$D,4,0)</f>
        <v>1</v>
      </c>
      <c r="V1956" s="65">
        <f t="shared" si="216"/>
        <v>44317</v>
      </c>
      <c r="W1956" s="13" t="s">
        <v>3520</v>
      </c>
    </row>
    <row r="1957" spans="1:23" ht="15">
      <c r="A1957" s="15">
        <v>2367</v>
      </c>
      <c r="B1957" s="15">
        <v>2021</v>
      </c>
      <c r="C1957" s="13" t="s">
        <v>9</v>
      </c>
      <c r="D1957" s="15">
        <v>19</v>
      </c>
      <c r="E1957" s="13" t="s">
        <v>10</v>
      </c>
      <c r="F1957" s="13" t="s">
        <v>11</v>
      </c>
      <c r="G1957" s="13" t="s">
        <v>12</v>
      </c>
      <c r="H1957" s="13" t="s">
        <v>30</v>
      </c>
      <c r="I1957" s="3">
        <f t="shared" si="210"/>
        <v>45</v>
      </c>
      <c r="J1957" s="7">
        <f t="shared" si="211"/>
        <v>49</v>
      </c>
      <c r="K1957" s="3">
        <f>LEN(H1957)</f>
        <v>5</v>
      </c>
      <c r="L1957" s="13" t="str">
        <f>IF(OR(AND(LEN(H1957&gt;3),ISERROR(FIND("-",H1957,1))),AND(LEN(H1957)&gt;3,ISERROR(FIND("+",H1957,1)))),LEFT(H1957,2),H1957)</f>
        <v>45</v>
      </c>
      <c r="M1957" s="13" t="str">
        <f>IF(AND(LEN(H1957&gt;3),ISERROR(FIND("+",H1957,1))),RIGHT(H1957,2),IF(AND(LEN(H1957)=3,ISERROR(FIND("-",H1957,1))),LEFT(H1957,2),H1957))</f>
        <v>49</v>
      </c>
      <c r="N1957" s="13" t="str">
        <f>SUBSTITUTE(H1957,"+","-")</f>
        <v>45-49</v>
      </c>
      <c r="O1957" s="3">
        <f t="shared" si="212"/>
        <v>5</v>
      </c>
      <c r="P1957" s="3">
        <f t="shared" si="213"/>
        <v>3</v>
      </c>
      <c r="Q1957" s="7">
        <f t="shared" si="214"/>
        <v>45</v>
      </c>
      <c r="R1957" s="7">
        <f t="shared" si="215"/>
        <v>49</v>
      </c>
      <c r="S1957" s="13" t="e">
        <f>VLOOKUP(A1957,history!$B:$F,2,0)</f>
        <v>#N/A</v>
      </c>
      <c r="T1957" s="13">
        <f>VLOOKUP($C1957,日期!$A:$D,3,0)</f>
        <v>5</v>
      </c>
      <c r="U1957" s="13">
        <f>VLOOKUP($C1957,日期!$A:$D,4,0)</f>
        <v>1</v>
      </c>
      <c r="V1957" s="65">
        <f t="shared" si="216"/>
        <v>44317</v>
      </c>
      <c r="W1957" s="13" t="s">
        <v>3521</v>
      </c>
    </row>
    <row r="1958" spans="1:23" ht="15">
      <c r="A1958" s="15">
        <v>2366</v>
      </c>
      <c r="B1958" s="15">
        <v>2021</v>
      </c>
      <c r="C1958" s="13" t="s">
        <v>9</v>
      </c>
      <c r="D1958" s="15">
        <v>19</v>
      </c>
      <c r="E1958" s="13" t="s">
        <v>10</v>
      </c>
      <c r="F1958" s="13" t="s">
        <v>17</v>
      </c>
      <c r="G1958" s="13" t="s">
        <v>12</v>
      </c>
      <c r="H1958" s="13" t="s">
        <v>37</v>
      </c>
      <c r="I1958" s="3">
        <f t="shared" si="210"/>
        <v>50</v>
      </c>
      <c r="J1958" s="7">
        <f t="shared" si="211"/>
        <v>54</v>
      </c>
      <c r="K1958" s="3">
        <f>LEN(H1958)</f>
        <v>5</v>
      </c>
      <c r="L1958" s="13" t="str">
        <f>IF(OR(AND(LEN(H1958&gt;3),ISERROR(FIND("-",H1958,1))),AND(LEN(H1958)&gt;3,ISERROR(FIND("+",H1958,1)))),LEFT(H1958,2),H1958)</f>
        <v>50</v>
      </c>
      <c r="M1958" s="13" t="str">
        <f>IF(AND(LEN(H1958&gt;3),ISERROR(FIND("+",H1958,1))),RIGHT(H1958,2),IF(AND(LEN(H1958)=3,ISERROR(FIND("-",H1958,1))),LEFT(H1958,2),H1958))</f>
        <v>54</v>
      </c>
      <c r="N1958" s="13" t="str">
        <f>SUBSTITUTE(H1958,"+","-")</f>
        <v>50-54</v>
      </c>
      <c r="O1958" s="3">
        <f t="shared" si="212"/>
        <v>5</v>
      </c>
      <c r="P1958" s="3">
        <f t="shared" si="213"/>
        <v>3</v>
      </c>
      <c r="Q1958" s="7">
        <f t="shared" si="214"/>
        <v>50</v>
      </c>
      <c r="R1958" s="7">
        <f t="shared" si="215"/>
        <v>54</v>
      </c>
      <c r="S1958" s="13" t="e">
        <f>VLOOKUP(A1958,history!$B:$F,2,0)</f>
        <v>#N/A</v>
      </c>
      <c r="T1958" s="13">
        <f>VLOOKUP($C1958,日期!$A:$D,3,0)</f>
        <v>5</v>
      </c>
      <c r="U1958" s="13">
        <f>VLOOKUP($C1958,日期!$A:$D,4,0)</f>
        <v>1</v>
      </c>
      <c r="V1958" s="65">
        <f t="shared" si="216"/>
        <v>44317</v>
      </c>
      <c r="W1958" s="13" t="s">
        <v>3522</v>
      </c>
    </row>
    <row r="1959" spans="1:23" ht="15">
      <c r="A1959" s="15">
        <v>2365</v>
      </c>
      <c r="B1959" s="15">
        <v>2021</v>
      </c>
      <c r="C1959" s="13" t="s">
        <v>9</v>
      </c>
      <c r="D1959" s="15">
        <v>19</v>
      </c>
      <c r="E1959" s="13" t="s">
        <v>39</v>
      </c>
      <c r="F1959" s="13" t="s">
        <v>17</v>
      </c>
      <c r="G1959" s="13" t="s">
        <v>12</v>
      </c>
      <c r="H1959" s="13" t="s">
        <v>32</v>
      </c>
      <c r="I1959" s="3">
        <f t="shared" si="210"/>
        <v>60</v>
      </c>
      <c r="J1959" s="7">
        <f t="shared" si="211"/>
        <v>64</v>
      </c>
      <c r="K1959" s="3">
        <f>LEN(H1959)</f>
        <v>5</v>
      </c>
      <c r="L1959" s="13" t="str">
        <f>IF(OR(AND(LEN(H1959&gt;3),ISERROR(FIND("-",H1959,1))),AND(LEN(H1959)&gt;3,ISERROR(FIND("+",H1959,1)))),LEFT(H1959,2),H1959)</f>
        <v>60</v>
      </c>
      <c r="M1959" s="13" t="str">
        <f>IF(AND(LEN(H1959&gt;3),ISERROR(FIND("+",H1959,1))),RIGHT(H1959,2),IF(AND(LEN(H1959)=3,ISERROR(FIND("-",H1959,1))),LEFT(H1959,2),H1959))</f>
        <v>64</v>
      </c>
      <c r="N1959" s="13" t="str">
        <f>SUBSTITUTE(H1959,"+","-")</f>
        <v>60-64</v>
      </c>
      <c r="O1959" s="3">
        <f t="shared" si="212"/>
        <v>5</v>
      </c>
      <c r="P1959" s="3">
        <f t="shared" si="213"/>
        <v>3</v>
      </c>
      <c r="Q1959" s="7">
        <f t="shared" si="214"/>
        <v>60</v>
      </c>
      <c r="R1959" s="7">
        <f t="shared" si="215"/>
        <v>64</v>
      </c>
      <c r="S1959" s="13" t="e">
        <f>VLOOKUP(A1959,history!$B:$F,2,0)</f>
        <v>#N/A</v>
      </c>
      <c r="T1959" s="13">
        <f>VLOOKUP($C1959,日期!$A:$D,3,0)</f>
        <v>5</v>
      </c>
      <c r="U1959" s="13">
        <f>VLOOKUP($C1959,日期!$A:$D,4,0)</f>
        <v>1</v>
      </c>
      <c r="V1959" s="65">
        <f t="shared" si="216"/>
        <v>44317</v>
      </c>
      <c r="W1959" s="13" t="s">
        <v>3523</v>
      </c>
    </row>
    <row r="1960" spans="1:23" ht="15">
      <c r="A1960" s="15">
        <v>2364</v>
      </c>
      <c r="B1960" s="15">
        <v>2021</v>
      </c>
      <c r="C1960" s="13" t="s">
        <v>9</v>
      </c>
      <c r="D1960" s="15">
        <v>19</v>
      </c>
      <c r="E1960" s="13" t="s">
        <v>14</v>
      </c>
      <c r="F1960" s="13" t="s">
        <v>17</v>
      </c>
      <c r="G1960" s="13" t="s">
        <v>12</v>
      </c>
      <c r="H1960" s="13" t="s">
        <v>18</v>
      </c>
      <c r="I1960" s="3">
        <f t="shared" si="210"/>
        <v>65</v>
      </c>
      <c r="J1960" s="7">
        <f t="shared" si="211"/>
        <v>69</v>
      </c>
      <c r="K1960" s="3">
        <f>LEN(H1960)</f>
        <v>5</v>
      </c>
      <c r="L1960" s="13" t="str">
        <f>IF(OR(AND(LEN(H1960&gt;3),ISERROR(FIND("-",H1960,1))),AND(LEN(H1960)&gt;3,ISERROR(FIND("+",H1960,1)))),LEFT(H1960,2),H1960)</f>
        <v>65</v>
      </c>
      <c r="M1960" s="13" t="str">
        <f>IF(AND(LEN(H1960&gt;3),ISERROR(FIND("+",H1960,1))),RIGHT(H1960,2),IF(AND(LEN(H1960)=3,ISERROR(FIND("-",H1960,1))),LEFT(H1960,2),H1960))</f>
        <v>69</v>
      </c>
      <c r="N1960" s="13" t="str">
        <f>SUBSTITUTE(H1960,"+","-")</f>
        <v>65-69</v>
      </c>
      <c r="O1960" s="3">
        <f t="shared" si="212"/>
        <v>5</v>
      </c>
      <c r="P1960" s="3">
        <f t="shared" si="213"/>
        <v>3</v>
      </c>
      <c r="Q1960" s="7">
        <f t="shared" si="214"/>
        <v>65</v>
      </c>
      <c r="R1960" s="7">
        <f t="shared" si="215"/>
        <v>69</v>
      </c>
      <c r="S1960" s="13" t="e">
        <f>VLOOKUP(A1960,history!$B:$F,2,0)</f>
        <v>#N/A</v>
      </c>
      <c r="T1960" s="13">
        <f>VLOOKUP($C1960,日期!$A:$D,3,0)</f>
        <v>5</v>
      </c>
      <c r="U1960" s="13">
        <f>VLOOKUP($C1960,日期!$A:$D,4,0)</f>
        <v>1</v>
      </c>
      <c r="V1960" s="65">
        <f t="shared" si="216"/>
        <v>44317</v>
      </c>
      <c r="W1960" s="13" t="s">
        <v>3524</v>
      </c>
    </row>
    <row r="1961" spans="1:23" ht="15">
      <c r="A1961" s="15">
        <v>2363</v>
      </c>
      <c r="B1961" s="15">
        <v>2021</v>
      </c>
      <c r="C1961" s="13" t="s">
        <v>9</v>
      </c>
      <c r="D1961" s="15">
        <v>19</v>
      </c>
      <c r="E1961" s="13" t="s">
        <v>14</v>
      </c>
      <c r="F1961" s="13" t="s">
        <v>17</v>
      </c>
      <c r="G1961" s="13" t="s">
        <v>12</v>
      </c>
      <c r="H1961" s="13" t="s">
        <v>34</v>
      </c>
      <c r="I1961" s="3">
        <f t="shared" si="210"/>
        <v>35</v>
      </c>
      <c r="J1961" s="7">
        <f t="shared" si="211"/>
        <v>39</v>
      </c>
      <c r="K1961" s="3">
        <f>LEN(H1961)</f>
        <v>5</v>
      </c>
      <c r="L1961" s="13" t="str">
        <f>IF(OR(AND(LEN(H1961&gt;3),ISERROR(FIND("-",H1961,1))),AND(LEN(H1961)&gt;3,ISERROR(FIND("+",H1961,1)))),LEFT(H1961,2),H1961)</f>
        <v>35</v>
      </c>
      <c r="M1961" s="13" t="str">
        <f>IF(AND(LEN(H1961&gt;3),ISERROR(FIND("+",H1961,1))),RIGHT(H1961,2),IF(AND(LEN(H1961)=3,ISERROR(FIND("-",H1961,1))),LEFT(H1961,2),H1961))</f>
        <v>39</v>
      </c>
      <c r="N1961" s="13" t="str">
        <f>SUBSTITUTE(H1961,"+","-")</f>
        <v>35-39</v>
      </c>
      <c r="O1961" s="3">
        <f t="shared" si="212"/>
        <v>5</v>
      </c>
      <c r="P1961" s="3">
        <f t="shared" si="213"/>
        <v>3</v>
      </c>
      <c r="Q1961" s="7">
        <f t="shared" si="214"/>
        <v>35</v>
      </c>
      <c r="R1961" s="7">
        <f t="shared" si="215"/>
        <v>39</v>
      </c>
      <c r="S1961" s="13" t="e">
        <f>VLOOKUP(A1961,history!$B:$F,2,0)</f>
        <v>#N/A</v>
      </c>
      <c r="T1961" s="13">
        <f>VLOOKUP($C1961,日期!$A:$D,3,0)</f>
        <v>5</v>
      </c>
      <c r="U1961" s="13">
        <f>VLOOKUP($C1961,日期!$A:$D,4,0)</f>
        <v>1</v>
      </c>
      <c r="V1961" s="65">
        <f t="shared" si="216"/>
        <v>44317</v>
      </c>
      <c r="W1961" s="13" t="s">
        <v>3525</v>
      </c>
    </row>
    <row r="1962" spans="1:23" ht="15">
      <c r="A1962" s="15">
        <v>2362</v>
      </c>
      <c r="B1962" s="15">
        <v>2021</v>
      </c>
      <c r="C1962" s="13" t="s">
        <v>9</v>
      </c>
      <c r="D1962" s="15">
        <v>19</v>
      </c>
      <c r="E1962" s="13" t="s">
        <v>10</v>
      </c>
      <c r="F1962" s="13" t="s">
        <v>11</v>
      </c>
      <c r="G1962" s="13" t="s">
        <v>12</v>
      </c>
      <c r="H1962" s="13" t="s">
        <v>30</v>
      </c>
      <c r="I1962" s="3">
        <f t="shared" si="210"/>
        <v>45</v>
      </c>
      <c r="J1962" s="7">
        <f t="shared" si="211"/>
        <v>49</v>
      </c>
      <c r="K1962" s="3">
        <f>LEN(H1962)</f>
        <v>5</v>
      </c>
      <c r="L1962" s="13" t="str">
        <f>IF(OR(AND(LEN(H1962&gt;3),ISERROR(FIND("-",H1962,1))),AND(LEN(H1962)&gt;3,ISERROR(FIND("+",H1962,1)))),LEFT(H1962,2),H1962)</f>
        <v>45</v>
      </c>
      <c r="M1962" s="13" t="str">
        <f>IF(AND(LEN(H1962&gt;3),ISERROR(FIND("+",H1962,1))),RIGHT(H1962,2),IF(AND(LEN(H1962)=3,ISERROR(FIND("-",H1962,1))),LEFT(H1962,2),H1962))</f>
        <v>49</v>
      </c>
      <c r="N1962" s="13" t="str">
        <f>SUBSTITUTE(H1962,"+","-")</f>
        <v>45-49</v>
      </c>
      <c r="O1962" s="3">
        <f t="shared" si="212"/>
        <v>5</v>
      </c>
      <c r="P1962" s="3">
        <f t="shared" si="213"/>
        <v>3</v>
      </c>
      <c r="Q1962" s="7">
        <f t="shared" si="214"/>
        <v>45</v>
      </c>
      <c r="R1962" s="7">
        <f t="shared" si="215"/>
        <v>49</v>
      </c>
      <c r="S1962" s="13" t="e">
        <f>VLOOKUP(A1962,history!$B:$F,2,0)</f>
        <v>#N/A</v>
      </c>
      <c r="T1962" s="13">
        <f>VLOOKUP($C1962,日期!$A:$D,3,0)</f>
        <v>5</v>
      </c>
      <c r="U1962" s="13">
        <f>VLOOKUP($C1962,日期!$A:$D,4,0)</f>
        <v>1</v>
      </c>
      <c r="V1962" s="65">
        <f t="shared" si="216"/>
        <v>44317</v>
      </c>
      <c r="W1962" s="13" t="s">
        <v>3526</v>
      </c>
    </row>
    <row r="1963" spans="1:23" ht="15">
      <c r="A1963" s="15">
        <v>2361</v>
      </c>
      <c r="B1963" s="15">
        <v>2021</v>
      </c>
      <c r="C1963" s="13" t="s">
        <v>9</v>
      </c>
      <c r="D1963" s="15">
        <v>19</v>
      </c>
      <c r="E1963" s="13" t="s">
        <v>10</v>
      </c>
      <c r="F1963" s="13" t="s">
        <v>17</v>
      </c>
      <c r="G1963" s="13" t="s">
        <v>12</v>
      </c>
      <c r="H1963" s="13" t="s">
        <v>37</v>
      </c>
      <c r="I1963" s="3">
        <f t="shared" si="210"/>
        <v>50</v>
      </c>
      <c r="J1963" s="7">
        <f t="shared" si="211"/>
        <v>54</v>
      </c>
      <c r="K1963" s="3">
        <f>LEN(H1963)</f>
        <v>5</v>
      </c>
      <c r="L1963" s="13" t="str">
        <f>IF(OR(AND(LEN(H1963&gt;3),ISERROR(FIND("-",H1963,1))),AND(LEN(H1963)&gt;3,ISERROR(FIND("+",H1963,1)))),LEFT(H1963,2),H1963)</f>
        <v>50</v>
      </c>
      <c r="M1963" s="13" t="str">
        <f>IF(AND(LEN(H1963&gt;3),ISERROR(FIND("+",H1963,1))),RIGHT(H1963,2),IF(AND(LEN(H1963)=3,ISERROR(FIND("-",H1963,1))),LEFT(H1963,2),H1963))</f>
        <v>54</v>
      </c>
      <c r="N1963" s="13" t="str">
        <f>SUBSTITUTE(H1963,"+","-")</f>
        <v>50-54</v>
      </c>
      <c r="O1963" s="3">
        <f t="shared" si="212"/>
        <v>5</v>
      </c>
      <c r="P1963" s="3">
        <f t="shared" si="213"/>
        <v>3</v>
      </c>
      <c r="Q1963" s="7">
        <f t="shared" si="214"/>
        <v>50</v>
      </c>
      <c r="R1963" s="7">
        <f t="shared" si="215"/>
        <v>54</v>
      </c>
      <c r="S1963" s="13" t="e">
        <f>VLOOKUP(A1963,history!$B:$F,2,0)</f>
        <v>#N/A</v>
      </c>
      <c r="T1963" s="13">
        <f>VLOOKUP($C1963,日期!$A:$D,3,0)</f>
        <v>5</v>
      </c>
      <c r="U1963" s="13">
        <f>VLOOKUP($C1963,日期!$A:$D,4,0)</f>
        <v>1</v>
      </c>
      <c r="V1963" s="65">
        <f t="shared" si="216"/>
        <v>44317</v>
      </c>
      <c r="W1963" s="13" t="s">
        <v>3527</v>
      </c>
    </row>
    <row r="1964" spans="1:23" ht="15">
      <c r="A1964" s="15">
        <v>2360</v>
      </c>
      <c r="B1964" s="15">
        <v>2021</v>
      </c>
      <c r="C1964" s="13" t="s">
        <v>9</v>
      </c>
      <c r="D1964" s="15">
        <v>19</v>
      </c>
      <c r="E1964" s="13" t="s">
        <v>39</v>
      </c>
      <c r="F1964" s="13" t="s">
        <v>17</v>
      </c>
      <c r="G1964" s="13" t="s">
        <v>12</v>
      </c>
      <c r="H1964" s="13" t="s">
        <v>35</v>
      </c>
      <c r="I1964" s="3">
        <f t="shared" si="210"/>
        <v>55</v>
      </c>
      <c r="J1964" s="7">
        <f t="shared" si="211"/>
        <v>59</v>
      </c>
      <c r="K1964" s="3">
        <f>LEN(H1964)</f>
        <v>5</v>
      </c>
      <c r="L1964" s="13" t="str">
        <f>IF(OR(AND(LEN(H1964&gt;3),ISERROR(FIND("-",H1964,1))),AND(LEN(H1964)&gt;3,ISERROR(FIND("+",H1964,1)))),LEFT(H1964,2),H1964)</f>
        <v>55</v>
      </c>
      <c r="M1964" s="13" t="str">
        <f>IF(AND(LEN(H1964&gt;3),ISERROR(FIND("+",H1964,1))),RIGHT(H1964,2),IF(AND(LEN(H1964)=3,ISERROR(FIND("-",H1964,1))),LEFT(H1964,2),H1964))</f>
        <v>59</v>
      </c>
      <c r="N1964" s="13" t="str">
        <f>SUBSTITUTE(H1964,"+","-")</f>
        <v>55-59</v>
      </c>
      <c r="O1964" s="3">
        <f t="shared" si="212"/>
        <v>5</v>
      </c>
      <c r="P1964" s="3">
        <f t="shared" si="213"/>
        <v>3</v>
      </c>
      <c r="Q1964" s="7">
        <f t="shared" si="214"/>
        <v>55</v>
      </c>
      <c r="R1964" s="7">
        <f t="shared" si="215"/>
        <v>59</v>
      </c>
      <c r="S1964" s="13" t="e">
        <f>VLOOKUP(A1964,history!$B:$F,2,0)</f>
        <v>#N/A</v>
      </c>
      <c r="T1964" s="13">
        <f>VLOOKUP($C1964,日期!$A:$D,3,0)</f>
        <v>5</v>
      </c>
      <c r="U1964" s="13">
        <f>VLOOKUP($C1964,日期!$A:$D,4,0)</f>
        <v>1</v>
      </c>
      <c r="V1964" s="65">
        <f t="shared" si="216"/>
        <v>44317</v>
      </c>
      <c r="W1964" s="13" t="s">
        <v>3528</v>
      </c>
    </row>
    <row r="1965" spans="1:23" ht="15">
      <c r="A1965" s="15">
        <v>2359</v>
      </c>
      <c r="B1965" s="15">
        <v>2021</v>
      </c>
      <c r="C1965" s="13" t="s">
        <v>9</v>
      </c>
      <c r="D1965" s="15">
        <v>19</v>
      </c>
      <c r="E1965" s="13" t="s">
        <v>14</v>
      </c>
      <c r="F1965" s="13" t="s">
        <v>17</v>
      </c>
      <c r="G1965" s="13" t="s">
        <v>12</v>
      </c>
      <c r="H1965" s="13" t="s">
        <v>18</v>
      </c>
      <c r="I1965" s="3">
        <f t="shared" si="210"/>
        <v>65</v>
      </c>
      <c r="J1965" s="7">
        <f t="shared" si="211"/>
        <v>69</v>
      </c>
      <c r="K1965" s="3">
        <f>LEN(H1965)</f>
        <v>5</v>
      </c>
      <c r="L1965" s="13" t="str">
        <f>IF(OR(AND(LEN(H1965&gt;3),ISERROR(FIND("-",H1965,1))),AND(LEN(H1965)&gt;3,ISERROR(FIND("+",H1965,1)))),LEFT(H1965,2),H1965)</f>
        <v>65</v>
      </c>
      <c r="M1965" s="13" t="str">
        <f>IF(AND(LEN(H1965&gt;3),ISERROR(FIND("+",H1965,1))),RIGHT(H1965,2),IF(AND(LEN(H1965)=3,ISERROR(FIND("-",H1965,1))),LEFT(H1965,2),H1965))</f>
        <v>69</v>
      </c>
      <c r="N1965" s="13" t="str">
        <f>SUBSTITUTE(H1965,"+","-")</f>
        <v>65-69</v>
      </c>
      <c r="O1965" s="3">
        <f t="shared" si="212"/>
        <v>5</v>
      </c>
      <c r="P1965" s="3">
        <f t="shared" si="213"/>
        <v>3</v>
      </c>
      <c r="Q1965" s="7">
        <f t="shared" si="214"/>
        <v>65</v>
      </c>
      <c r="R1965" s="7">
        <f t="shared" si="215"/>
        <v>69</v>
      </c>
      <c r="S1965" s="13" t="e">
        <f>VLOOKUP(A1965,history!$B:$F,2,0)</f>
        <v>#N/A</v>
      </c>
      <c r="T1965" s="13">
        <f>VLOOKUP($C1965,日期!$A:$D,3,0)</f>
        <v>5</v>
      </c>
      <c r="U1965" s="13">
        <f>VLOOKUP($C1965,日期!$A:$D,4,0)</f>
        <v>1</v>
      </c>
      <c r="V1965" s="65">
        <f t="shared" si="216"/>
        <v>44317</v>
      </c>
      <c r="W1965" s="13" t="s">
        <v>3529</v>
      </c>
    </row>
    <row r="1966" spans="1:23" ht="15">
      <c r="A1966" s="15">
        <v>2358</v>
      </c>
      <c r="B1966" s="15">
        <v>2021</v>
      </c>
      <c r="C1966" s="13" t="s">
        <v>9</v>
      </c>
      <c r="D1966" s="15">
        <v>19</v>
      </c>
      <c r="E1966" s="13" t="s">
        <v>14</v>
      </c>
      <c r="F1966" s="13" t="s">
        <v>17</v>
      </c>
      <c r="G1966" s="13" t="s">
        <v>12</v>
      </c>
      <c r="H1966" s="13" t="s">
        <v>34</v>
      </c>
      <c r="I1966" s="3">
        <f t="shared" si="210"/>
        <v>35</v>
      </c>
      <c r="J1966" s="7">
        <f t="shared" si="211"/>
        <v>39</v>
      </c>
      <c r="K1966" s="3">
        <f>LEN(H1966)</f>
        <v>5</v>
      </c>
      <c r="L1966" s="13" t="str">
        <f>IF(OR(AND(LEN(H1966&gt;3),ISERROR(FIND("-",H1966,1))),AND(LEN(H1966)&gt;3,ISERROR(FIND("+",H1966,1)))),LEFT(H1966,2),H1966)</f>
        <v>35</v>
      </c>
      <c r="M1966" s="13" t="str">
        <f>IF(AND(LEN(H1966&gt;3),ISERROR(FIND("+",H1966,1))),RIGHT(H1966,2),IF(AND(LEN(H1966)=3,ISERROR(FIND("-",H1966,1))),LEFT(H1966,2),H1966))</f>
        <v>39</v>
      </c>
      <c r="N1966" s="13" t="str">
        <f>SUBSTITUTE(H1966,"+","-")</f>
        <v>35-39</v>
      </c>
      <c r="O1966" s="3">
        <f t="shared" si="212"/>
        <v>5</v>
      </c>
      <c r="P1966" s="3">
        <f t="shared" si="213"/>
        <v>3</v>
      </c>
      <c r="Q1966" s="7">
        <f t="shared" si="214"/>
        <v>35</v>
      </c>
      <c r="R1966" s="7">
        <f t="shared" si="215"/>
        <v>39</v>
      </c>
      <c r="S1966" s="13" t="e">
        <f>VLOOKUP(A1966,history!$B:$F,2,0)</f>
        <v>#N/A</v>
      </c>
      <c r="T1966" s="13">
        <f>VLOOKUP($C1966,日期!$A:$D,3,0)</f>
        <v>5</v>
      </c>
      <c r="U1966" s="13">
        <f>VLOOKUP($C1966,日期!$A:$D,4,0)</f>
        <v>1</v>
      </c>
      <c r="V1966" s="65">
        <f t="shared" si="216"/>
        <v>44317</v>
      </c>
      <c r="W1966" s="13" t="s">
        <v>3530</v>
      </c>
    </row>
    <row r="1967" spans="1:23" ht="15">
      <c r="A1967" s="15">
        <v>2357</v>
      </c>
      <c r="B1967" s="15">
        <v>2021</v>
      </c>
      <c r="C1967" s="13" t="s">
        <v>9</v>
      </c>
      <c r="D1967" s="15">
        <v>19</v>
      </c>
      <c r="E1967" s="13" t="s">
        <v>10</v>
      </c>
      <c r="F1967" s="13" t="s">
        <v>11</v>
      </c>
      <c r="G1967" s="13" t="s">
        <v>12</v>
      </c>
      <c r="H1967" s="13" t="s">
        <v>30</v>
      </c>
      <c r="I1967" s="3">
        <f t="shared" si="210"/>
        <v>45</v>
      </c>
      <c r="J1967" s="7">
        <f t="shared" si="211"/>
        <v>49</v>
      </c>
      <c r="K1967" s="3">
        <f>LEN(H1967)</f>
        <v>5</v>
      </c>
      <c r="L1967" s="13" t="str">
        <f>IF(OR(AND(LEN(H1967&gt;3),ISERROR(FIND("-",H1967,1))),AND(LEN(H1967)&gt;3,ISERROR(FIND("+",H1967,1)))),LEFT(H1967,2),H1967)</f>
        <v>45</v>
      </c>
      <c r="M1967" s="13" t="str">
        <f>IF(AND(LEN(H1967&gt;3),ISERROR(FIND("+",H1967,1))),RIGHT(H1967,2),IF(AND(LEN(H1967)=3,ISERROR(FIND("-",H1967,1))),LEFT(H1967,2),H1967))</f>
        <v>49</v>
      </c>
      <c r="N1967" s="13" t="str">
        <f>SUBSTITUTE(H1967,"+","-")</f>
        <v>45-49</v>
      </c>
      <c r="O1967" s="3">
        <f t="shared" si="212"/>
        <v>5</v>
      </c>
      <c r="P1967" s="3">
        <f t="shared" si="213"/>
        <v>3</v>
      </c>
      <c r="Q1967" s="7">
        <f t="shared" si="214"/>
        <v>45</v>
      </c>
      <c r="R1967" s="7">
        <f t="shared" si="215"/>
        <v>49</v>
      </c>
      <c r="S1967" s="13" t="e">
        <f>VLOOKUP(A1967,history!$B:$F,2,0)</f>
        <v>#N/A</v>
      </c>
      <c r="T1967" s="13">
        <f>VLOOKUP($C1967,日期!$A:$D,3,0)</f>
        <v>5</v>
      </c>
      <c r="U1967" s="13">
        <f>VLOOKUP($C1967,日期!$A:$D,4,0)</f>
        <v>1</v>
      </c>
      <c r="V1967" s="65">
        <f t="shared" si="216"/>
        <v>44317</v>
      </c>
      <c r="W1967" s="13" t="s">
        <v>3531</v>
      </c>
    </row>
    <row r="1968" spans="1:23" ht="15">
      <c r="A1968" s="15">
        <v>2356</v>
      </c>
      <c r="B1968" s="15">
        <v>2021</v>
      </c>
      <c r="C1968" s="13" t="s">
        <v>9</v>
      </c>
      <c r="D1968" s="15">
        <v>19</v>
      </c>
      <c r="E1968" s="13" t="s">
        <v>10</v>
      </c>
      <c r="F1968" s="13" t="s">
        <v>17</v>
      </c>
      <c r="G1968" s="13" t="s">
        <v>12</v>
      </c>
      <c r="H1968" s="13" t="s">
        <v>37</v>
      </c>
      <c r="I1968" s="3">
        <f t="shared" si="210"/>
        <v>50</v>
      </c>
      <c r="J1968" s="7">
        <f t="shared" si="211"/>
        <v>54</v>
      </c>
      <c r="K1968" s="3">
        <f>LEN(H1968)</f>
        <v>5</v>
      </c>
      <c r="L1968" s="13" t="str">
        <f>IF(OR(AND(LEN(H1968&gt;3),ISERROR(FIND("-",H1968,1))),AND(LEN(H1968)&gt;3,ISERROR(FIND("+",H1968,1)))),LEFT(H1968,2),H1968)</f>
        <v>50</v>
      </c>
      <c r="M1968" s="13" t="str">
        <f>IF(AND(LEN(H1968&gt;3),ISERROR(FIND("+",H1968,1))),RIGHT(H1968,2),IF(AND(LEN(H1968)=3,ISERROR(FIND("-",H1968,1))),LEFT(H1968,2),H1968))</f>
        <v>54</v>
      </c>
      <c r="N1968" s="13" t="str">
        <f>SUBSTITUTE(H1968,"+","-")</f>
        <v>50-54</v>
      </c>
      <c r="O1968" s="3">
        <f t="shared" si="212"/>
        <v>5</v>
      </c>
      <c r="P1968" s="3">
        <f t="shared" si="213"/>
        <v>3</v>
      </c>
      <c r="Q1968" s="7">
        <f t="shared" si="214"/>
        <v>50</v>
      </c>
      <c r="R1968" s="7">
        <f t="shared" si="215"/>
        <v>54</v>
      </c>
      <c r="S1968" s="13" t="e">
        <f>VLOOKUP(A1968,history!$B:$F,2,0)</f>
        <v>#N/A</v>
      </c>
      <c r="T1968" s="13">
        <f>VLOOKUP($C1968,日期!$A:$D,3,0)</f>
        <v>5</v>
      </c>
      <c r="U1968" s="13">
        <f>VLOOKUP($C1968,日期!$A:$D,4,0)</f>
        <v>1</v>
      </c>
      <c r="V1968" s="65">
        <f t="shared" si="216"/>
        <v>44317</v>
      </c>
      <c r="W1968" s="13" t="s">
        <v>3532</v>
      </c>
    </row>
    <row r="1969" spans="1:23" ht="15">
      <c r="A1969" s="15">
        <v>2355</v>
      </c>
      <c r="B1969" s="15">
        <v>2021</v>
      </c>
      <c r="C1969" s="13" t="s">
        <v>9</v>
      </c>
      <c r="D1969" s="15">
        <v>19</v>
      </c>
      <c r="E1969" s="13" t="s">
        <v>39</v>
      </c>
      <c r="F1969" s="13" t="s">
        <v>17</v>
      </c>
      <c r="G1969" s="13" t="s">
        <v>12</v>
      </c>
      <c r="H1969" s="13" t="s">
        <v>35</v>
      </c>
      <c r="I1969" s="3">
        <f t="shared" si="210"/>
        <v>55</v>
      </c>
      <c r="J1969" s="7">
        <f t="shared" si="211"/>
        <v>59</v>
      </c>
      <c r="K1969" s="3">
        <f>LEN(H1969)</f>
        <v>5</v>
      </c>
      <c r="L1969" s="13" t="str">
        <f>IF(OR(AND(LEN(H1969&gt;3),ISERROR(FIND("-",H1969,1))),AND(LEN(H1969)&gt;3,ISERROR(FIND("+",H1969,1)))),LEFT(H1969,2),H1969)</f>
        <v>55</v>
      </c>
      <c r="M1969" s="13" t="str">
        <f>IF(AND(LEN(H1969&gt;3),ISERROR(FIND("+",H1969,1))),RIGHT(H1969,2),IF(AND(LEN(H1969)=3,ISERROR(FIND("-",H1969,1))),LEFT(H1969,2),H1969))</f>
        <v>59</v>
      </c>
      <c r="N1969" s="13" t="str">
        <f>SUBSTITUTE(H1969,"+","-")</f>
        <v>55-59</v>
      </c>
      <c r="O1969" s="3">
        <f t="shared" si="212"/>
        <v>5</v>
      </c>
      <c r="P1969" s="3">
        <f t="shared" si="213"/>
        <v>3</v>
      </c>
      <c r="Q1969" s="7">
        <f t="shared" si="214"/>
        <v>55</v>
      </c>
      <c r="R1969" s="7">
        <f t="shared" si="215"/>
        <v>59</v>
      </c>
      <c r="S1969" s="13" t="e">
        <f>VLOOKUP(A1969,history!$B:$F,2,0)</f>
        <v>#N/A</v>
      </c>
      <c r="T1969" s="13">
        <f>VLOOKUP($C1969,日期!$A:$D,3,0)</f>
        <v>5</v>
      </c>
      <c r="U1969" s="13">
        <f>VLOOKUP($C1969,日期!$A:$D,4,0)</f>
        <v>1</v>
      </c>
      <c r="V1969" s="65">
        <f t="shared" si="216"/>
        <v>44317</v>
      </c>
      <c r="W1969" s="13" t="s">
        <v>3533</v>
      </c>
    </row>
    <row r="1970" spans="1:23" ht="15">
      <c r="A1970" s="15">
        <v>2354</v>
      </c>
      <c r="B1970" s="15">
        <v>2021</v>
      </c>
      <c r="C1970" s="13" t="s">
        <v>9</v>
      </c>
      <c r="D1970" s="15">
        <v>19</v>
      </c>
      <c r="E1970" s="13" t="s">
        <v>14</v>
      </c>
      <c r="F1970" s="13" t="s">
        <v>17</v>
      </c>
      <c r="G1970" s="13" t="s">
        <v>12</v>
      </c>
      <c r="H1970" s="13" t="s">
        <v>18</v>
      </c>
      <c r="I1970" s="3">
        <f t="shared" si="210"/>
        <v>65</v>
      </c>
      <c r="J1970" s="7">
        <f t="shared" si="211"/>
        <v>69</v>
      </c>
      <c r="K1970" s="3">
        <f>LEN(H1970)</f>
        <v>5</v>
      </c>
      <c r="L1970" s="13" t="str">
        <f>IF(OR(AND(LEN(H1970&gt;3),ISERROR(FIND("-",H1970,1))),AND(LEN(H1970)&gt;3,ISERROR(FIND("+",H1970,1)))),LEFT(H1970,2),H1970)</f>
        <v>65</v>
      </c>
      <c r="M1970" s="13" t="str">
        <f>IF(AND(LEN(H1970&gt;3),ISERROR(FIND("+",H1970,1))),RIGHT(H1970,2),IF(AND(LEN(H1970)=3,ISERROR(FIND("-",H1970,1))),LEFT(H1970,2),H1970))</f>
        <v>69</v>
      </c>
      <c r="N1970" s="13" t="str">
        <f>SUBSTITUTE(H1970,"+","-")</f>
        <v>65-69</v>
      </c>
      <c r="O1970" s="3">
        <f t="shared" si="212"/>
        <v>5</v>
      </c>
      <c r="P1970" s="3">
        <f t="shared" si="213"/>
        <v>3</v>
      </c>
      <c r="Q1970" s="7">
        <f t="shared" si="214"/>
        <v>65</v>
      </c>
      <c r="R1970" s="7">
        <f t="shared" si="215"/>
        <v>69</v>
      </c>
      <c r="S1970" s="13" t="e">
        <f>VLOOKUP(A1970,history!$B:$F,2,0)</f>
        <v>#N/A</v>
      </c>
      <c r="T1970" s="13">
        <f>VLOOKUP($C1970,日期!$A:$D,3,0)</f>
        <v>5</v>
      </c>
      <c r="U1970" s="13">
        <f>VLOOKUP($C1970,日期!$A:$D,4,0)</f>
        <v>1</v>
      </c>
      <c r="V1970" s="65">
        <f t="shared" si="216"/>
        <v>44317</v>
      </c>
      <c r="W1970" s="13" t="s">
        <v>3534</v>
      </c>
    </row>
    <row r="1971" spans="1:23" ht="15">
      <c r="A1971" s="15">
        <v>2353</v>
      </c>
      <c r="B1971" s="15">
        <v>2021</v>
      </c>
      <c r="C1971" s="13" t="s">
        <v>9</v>
      </c>
      <c r="D1971" s="15">
        <v>19</v>
      </c>
      <c r="E1971" s="13" t="s">
        <v>14</v>
      </c>
      <c r="F1971" s="13" t="s">
        <v>17</v>
      </c>
      <c r="G1971" s="13" t="s">
        <v>12</v>
      </c>
      <c r="H1971" s="13" t="s">
        <v>34</v>
      </c>
      <c r="I1971" s="3">
        <f t="shared" si="210"/>
        <v>35</v>
      </c>
      <c r="J1971" s="7">
        <f t="shared" si="211"/>
        <v>39</v>
      </c>
      <c r="K1971" s="3">
        <f>LEN(H1971)</f>
        <v>5</v>
      </c>
      <c r="L1971" s="13" t="str">
        <f>IF(OR(AND(LEN(H1971&gt;3),ISERROR(FIND("-",H1971,1))),AND(LEN(H1971)&gt;3,ISERROR(FIND("+",H1971,1)))),LEFT(H1971,2),H1971)</f>
        <v>35</v>
      </c>
      <c r="M1971" s="13" t="str">
        <f>IF(AND(LEN(H1971&gt;3),ISERROR(FIND("+",H1971,1))),RIGHT(H1971,2),IF(AND(LEN(H1971)=3,ISERROR(FIND("-",H1971,1))),LEFT(H1971,2),H1971))</f>
        <v>39</v>
      </c>
      <c r="N1971" s="13" t="str">
        <f>SUBSTITUTE(H1971,"+","-")</f>
        <v>35-39</v>
      </c>
      <c r="O1971" s="3">
        <f t="shared" si="212"/>
        <v>5</v>
      </c>
      <c r="P1971" s="3">
        <f t="shared" si="213"/>
        <v>3</v>
      </c>
      <c r="Q1971" s="7">
        <f t="shared" si="214"/>
        <v>35</v>
      </c>
      <c r="R1971" s="7">
        <f t="shared" si="215"/>
        <v>39</v>
      </c>
      <c r="S1971" s="13" t="e">
        <f>VLOOKUP(A1971,history!$B:$F,2,0)</f>
        <v>#N/A</v>
      </c>
      <c r="T1971" s="13">
        <f>VLOOKUP($C1971,日期!$A:$D,3,0)</f>
        <v>5</v>
      </c>
      <c r="U1971" s="13">
        <f>VLOOKUP($C1971,日期!$A:$D,4,0)</f>
        <v>1</v>
      </c>
      <c r="V1971" s="65">
        <f t="shared" si="216"/>
        <v>44317</v>
      </c>
      <c r="W1971" s="13" t="s">
        <v>3535</v>
      </c>
    </row>
    <row r="1972" spans="1:23" ht="15">
      <c r="A1972" s="15">
        <v>2352</v>
      </c>
      <c r="B1972" s="15">
        <v>2021</v>
      </c>
      <c r="C1972" s="13" t="s">
        <v>9</v>
      </c>
      <c r="D1972" s="15">
        <v>19</v>
      </c>
      <c r="E1972" s="13" t="s">
        <v>10</v>
      </c>
      <c r="F1972" s="13" t="s">
        <v>11</v>
      </c>
      <c r="G1972" s="13" t="s">
        <v>12</v>
      </c>
      <c r="H1972" s="13" t="s">
        <v>30</v>
      </c>
      <c r="I1972" s="3">
        <f t="shared" si="210"/>
        <v>45</v>
      </c>
      <c r="J1972" s="7">
        <f t="shared" si="211"/>
        <v>49</v>
      </c>
      <c r="K1972" s="3">
        <f>LEN(H1972)</f>
        <v>5</v>
      </c>
      <c r="L1972" s="13" t="str">
        <f>IF(OR(AND(LEN(H1972&gt;3),ISERROR(FIND("-",H1972,1))),AND(LEN(H1972)&gt;3,ISERROR(FIND("+",H1972,1)))),LEFT(H1972,2),H1972)</f>
        <v>45</v>
      </c>
      <c r="M1972" s="13" t="str">
        <f>IF(AND(LEN(H1972&gt;3),ISERROR(FIND("+",H1972,1))),RIGHT(H1972,2),IF(AND(LEN(H1972)=3,ISERROR(FIND("-",H1972,1))),LEFT(H1972,2),H1972))</f>
        <v>49</v>
      </c>
      <c r="N1972" s="13" t="str">
        <f>SUBSTITUTE(H1972,"+","-")</f>
        <v>45-49</v>
      </c>
      <c r="O1972" s="3">
        <f t="shared" si="212"/>
        <v>5</v>
      </c>
      <c r="P1972" s="3">
        <f t="shared" si="213"/>
        <v>3</v>
      </c>
      <c r="Q1972" s="7">
        <f t="shared" si="214"/>
        <v>45</v>
      </c>
      <c r="R1972" s="7">
        <f t="shared" si="215"/>
        <v>49</v>
      </c>
      <c r="S1972" s="13" t="e">
        <f>VLOOKUP(A1972,history!$B:$F,2,0)</f>
        <v>#N/A</v>
      </c>
      <c r="T1972" s="13">
        <f>VLOOKUP($C1972,日期!$A:$D,3,0)</f>
        <v>5</v>
      </c>
      <c r="U1972" s="13">
        <f>VLOOKUP($C1972,日期!$A:$D,4,0)</f>
        <v>1</v>
      </c>
      <c r="V1972" s="65">
        <f t="shared" si="216"/>
        <v>44317</v>
      </c>
      <c r="W1972" s="13" t="s">
        <v>3536</v>
      </c>
    </row>
    <row r="1973" spans="1:23" ht="15">
      <c r="A1973" s="15">
        <v>2351</v>
      </c>
      <c r="B1973" s="15">
        <v>2021</v>
      </c>
      <c r="C1973" s="13" t="s">
        <v>9</v>
      </c>
      <c r="D1973" s="15">
        <v>19</v>
      </c>
      <c r="E1973" s="13" t="s">
        <v>10</v>
      </c>
      <c r="F1973" s="13" t="s">
        <v>17</v>
      </c>
      <c r="G1973" s="13" t="s">
        <v>12</v>
      </c>
      <c r="H1973" s="13" t="s">
        <v>37</v>
      </c>
      <c r="I1973" s="3">
        <f t="shared" si="210"/>
        <v>50</v>
      </c>
      <c r="J1973" s="7">
        <f t="shared" si="211"/>
        <v>54</v>
      </c>
      <c r="K1973" s="3">
        <f>LEN(H1973)</f>
        <v>5</v>
      </c>
      <c r="L1973" s="13" t="str">
        <f>IF(OR(AND(LEN(H1973&gt;3),ISERROR(FIND("-",H1973,1))),AND(LEN(H1973)&gt;3,ISERROR(FIND("+",H1973,1)))),LEFT(H1973,2),H1973)</f>
        <v>50</v>
      </c>
      <c r="M1973" s="13" t="str">
        <f>IF(AND(LEN(H1973&gt;3),ISERROR(FIND("+",H1973,1))),RIGHT(H1973,2),IF(AND(LEN(H1973)=3,ISERROR(FIND("-",H1973,1))),LEFT(H1973,2),H1973))</f>
        <v>54</v>
      </c>
      <c r="N1973" s="13" t="str">
        <f>SUBSTITUTE(H1973,"+","-")</f>
        <v>50-54</v>
      </c>
      <c r="O1973" s="3">
        <f t="shared" si="212"/>
        <v>5</v>
      </c>
      <c r="P1973" s="3">
        <f t="shared" si="213"/>
        <v>3</v>
      </c>
      <c r="Q1973" s="7">
        <f t="shared" si="214"/>
        <v>50</v>
      </c>
      <c r="R1973" s="7">
        <f t="shared" si="215"/>
        <v>54</v>
      </c>
      <c r="S1973" s="13" t="e">
        <f>VLOOKUP(A1973,history!$B:$F,2,0)</f>
        <v>#N/A</v>
      </c>
      <c r="T1973" s="13">
        <f>VLOOKUP($C1973,日期!$A:$D,3,0)</f>
        <v>5</v>
      </c>
      <c r="U1973" s="13">
        <f>VLOOKUP($C1973,日期!$A:$D,4,0)</f>
        <v>1</v>
      </c>
      <c r="V1973" s="65">
        <f t="shared" si="216"/>
        <v>44317</v>
      </c>
      <c r="W1973" s="13" t="s">
        <v>3537</v>
      </c>
    </row>
    <row r="1974" spans="1:23" ht="15">
      <c r="A1974" s="15">
        <v>2350</v>
      </c>
      <c r="B1974" s="15">
        <v>2021</v>
      </c>
      <c r="C1974" s="13" t="s">
        <v>9</v>
      </c>
      <c r="D1974" s="15">
        <v>19</v>
      </c>
      <c r="E1974" s="13" t="s">
        <v>39</v>
      </c>
      <c r="F1974" s="13" t="s">
        <v>17</v>
      </c>
      <c r="G1974" s="13" t="s">
        <v>12</v>
      </c>
      <c r="H1974" s="13" t="s">
        <v>37</v>
      </c>
      <c r="I1974" s="3">
        <f t="shared" si="210"/>
        <v>50</v>
      </c>
      <c r="J1974" s="7">
        <f t="shared" si="211"/>
        <v>54</v>
      </c>
      <c r="K1974" s="3">
        <f>LEN(H1974)</f>
        <v>5</v>
      </c>
      <c r="L1974" s="13" t="str">
        <f>IF(OR(AND(LEN(H1974&gt;3),ISERROR(FIND("-",H1974,1))),AND(LEN(H1974)&gt;3,ISERROR(FIND("+",H1974,1)))),LEFT(H1974,2),H1974)</f>
        <v>50</v>
      </c>
      <c r="M1974" s="13" t="str">
        <f>IF(AND(LEN(H1974&gt;3),ISERROR(FIND("+",H1974,1))),RIGHT(H1974,2),IF(AND(LEN(H1974)=3,ISERROR(FIND("-",H1974,1))),LEFT(H1974,2),H1974))</f>
        <v>54</v>
      </c>
      <c r="N1974" s="13" t="str">
        <f>SUBSTITUTE(H1974,"+","-")</f>
        <v>50-54</v>
      </c>
      <c r="O1974" s="3">
        <f t="shared" si="212"/>
        <v>5</v>
      </c>
      <c r="P1974" s="3">
        <f t="shared" si="213"/>
        <v>3</v>
      </c>
      <c r="Q1974" s="7">
        <f t="shared" si="214"/>
        <v>50</v>
      </c>
      <c r="R1974" s="7">
        <f t="shared" si="215"/>
        <v>54</v>
      </c>
      <c r="S1974" s="13" t="e">
        <f>VLOOKUP(A1974,history!$B:$F,2,0)</f>
        <v>#N/A</v>
      </c>
      <c r="T1974" s="13">
        <f>VLOOKUP($C1974,日期!$A:$D,3,0)</f>
        <v>5</v>
      </c>
      <c r="U1974" s="13">
        <f>VLOOKUP($C1974,日期!$A:$D,4,0)</f>
        <v>1</v>
      </c>
      <c r="V1974" s="65">
        <f t="shared" si="216"/>
        <v>44317</v>
      </c>
      <c r="W1974" s="13" t="s">
        <v>3538</v>
      </c>
    </row>
    <row r="1975" spans="1:23" ht="15">
      <c r="A1975" s="15">
        <v>2349</v>
      </c>
      <c r="B1975" s="15">
        <v>2021</v>
      </c>
      <c r="C1975" s="13" t="s">
        <v>9</v>
      </c>
      <c r="D1975" s="15">
        <v>19</v>
      </c>
      <c r="E1975" s="13" t="s">
        <v>14</v>
      </c>
      <c r="F1975" s="13" t="s">
        <v>17</v>
      </c>
      <c r="G1975" s="13" t="s">
        <v>12</v>
      </c>
      <c r="H1975" s="13" t="s">
        <v>18</v>
      </c>
      <c r="I1975" s="3">
        <f t="shared" si="210"/>
        <v>65</v>
      </c>
      <c r="J1975" s="7">
        <f t="shared" si="211"/>
        <v>69</v>
      </c>
      <c r="K1975" s="3">
        <f>LEN(H1975)</f>
        <v>5</v>
      </c>
      <c r="L1975" s="13" t="str">
        <f>IF(OR(AND(LEN(H1975&gt;3),ISERROR(FIND("-",H1975,1))),AND(LEN(H1975)&gt;3,ISERROR(FIND("+",H1975,1)))),LEFT(H1975,2),H1975)</f>
        <v>65</v>
      </c>
      <c r="M1975" s="13" t="str">
        <f>IF(AND(LEN(H1975&gt;3),ISERROR(FIND("+",H1975,1))),RIGHT(H1975,2),IF(AND(LEN(H1975)=3,ISERROR(FIND("-",H1975,1))),LEFT(H1975,2),H1975))</f>
        <v>69</v>
      </c>
      <c r="N1975" s="13" t="str">
        <f>SUBSTITUTE(H1975,"+","-")</f>
        <v>65-69</v>
      </c>
      <c r="O1975" s="3">
        <f t="shared" si="212"/>
        <v>5</v>
      </c>
      <c r="P1975" s="3">
        <f t="shared" si="213"/>
        <v>3</v>
      </c>
      <c r="Q1975" s="7">
        <f t="shared" si="214"/>
        <v>65</v>
      </c>
      <c r="R1975" s="7">
        <f t="shared" si="215"/>
        <v>69</v>
      </c>
      <c r="S1975" s="13" t="e">
        <f>VLOOKUP(A1975,history!$B:$F,2,0)</f>
        <v>#N/A</v>
      </c>
      <c r="T1975" s="13">
        <f>VLOOKUP($C1975,日期!$A:$D,3,0)</f>
        <v>5</v>
      </c>
      <c r="U1975" s="13">
        <f>VLOOKUP($C1975,日期!$A:$D,4,0)</f>
        <v>1</v>
      </c>
      <c r="V1975" s="65">
        <f t="shared" si="216"/>
        <v>44317</v>
      </c>
      <c r="W1975" s="13" t="s">
        <v>3539</v>
      </c>
    </row>
    <row r="1976" spans="1:23" ht="15">
      <c r="A1976" s="15">
        <v>2348</v>
      </c>
      <c r="B1976" s="15">
        <v>2021</v>
      </c>
      <c r="C1976" s="13" t="s">
        <v>9</v>
      </c>
      <c r="D1976" s="15">
        <v>19</v>
      </c>
      <c r="E1976" s="13" t="s">
        <v>14</v>
      </c>
      <c r="F1976" s="13" t="s">
        <v>17</v>
      </c>
      <c r="G1976" s="13" t="s">
        <v>12</v>
      </c>
      <c r="H1976" s="13" t="s">
        <v>34</v>
      </c>
      <c r="I1976" s="3">
        <f t="shared" si="210"/>
        <v>35</v>
      </c>
      <c r="J1976" s="7">
        <f t="shared" si="211"/>
        <v>39</v>
      </c>
      <c r="K1976" s="3">
        <f>LEN(H1976)</f>
        <v>5</v>
      </c>
      <c r="L1976" s="13" t="str">
        <f>IF(OR(AND(LEN(H1976&gt;3),ISERROR(FIND("-",H1976,1))),AND(LEN(H1976)&gt;3,ISERROR(FIND("+",H1976,1)))),LEFT(H1976,2),H1976)</f>
        <v>35</v>
      </c>
      <c r="M1976" s="13" t="str">
        <f>IF(AND(LEN(H1976&gt;3),ISERROR(FIND("+",H1976,1))),RIGHT(H1976,2),IF(AND(LEN(H1976)=3,ISERROR(FIND("-",H1976,1))),LEFT(H1976,2),H1976))</f>
        <v>39</v>
      </c>
      <c r="N1976" s="13" t="str">
        <f>SUBSTITUTE(H1976,"+","-")</f>
        <v>35-39</v>
      </c>
      <c r="O1976" s="3">
        <f t="shared" si="212"/>
        <v>5</v>
      </c>
      <c r="P1976" s="3">
        <f t="shared" si="213"/>
        <v>3</v>
      </c>
      <c r="Q1976" s="7">
        <f t="shared" si="214"/>
        <v>35</v>
      </c>
      <c r="R1976" s="7">
        <f t="shared" si="215"/>
        <v>39</v>
      </c>
      <c r="S1976" s="13" t="e">
        <f>VLOOKUP(A1976,history!$B:$F,2,0)</f>
        <v>#N/A</v>
      </c>
      <c r="T1976" s="13">
        <f>VLOOKUP($C1976,日期!$A:$D,3,0)</f>
        <v>5</v>
      </c>
      <c r="U1976" s="13">
        <f>VLOOKUP($C1976,日期!$A:$D,4,0)</f>
        <v>1</v>
      </c>
      <c r="V1976" s="65">
        <f t="shared" si="216"/>
        <v>44317</v>
      </c>
      <c r="W1976" s="13" t="s">
        <v>3540</v>
      </c>
    </row>
    <row r="1977" spans="1:23" ht="15">
      <c r="A1977" s="15">
        <v>2347</v>
      </c>
      <c r="B1977" s="15">
        <v>2021</v>
      </c>
      <c r="C1977" s="13" t="s">
        <v>9</v>
      </c>
      <c r="D1977" s="15">
        <v>19</v>
      </c>
      <c r="E1977" s="13" t="s">
        <v>10</v>
      </c>
      <c r="F1977" s="13" t="s">
        <v>11</v>
      </c>
      <c r="G1977" s="13" t="s">
        <v>12</v>
      </c>
      <c r="H1977" s="13" t="s">
        <v>30</v>
      </c>
      <c r="I1977" s="3">
        <f t="shared" si="210"/>
        <v>45</v>
      </c>
      <c r="J1977" s="7">
        <f t="shared" si="211"/>
        <v>49</v>
      </c>
      <c r="K1977" s="3">
        <f>LEN(H1977)</f>
        <v>5</v>
      </c>
      <c r="L1977" s="13" t="str">
        <f>IF(OR(AND(LEN(H1977&gt;3),ISERROR(FIND("-",H1977,1))),AND(LEN(H1977)&gt;3,ISERROR(FIND("+",H1977,1)))),LEFT(H1977,2),H1977)</f>
        <v>45</v>
      </c>
      <c r="M1977" s="13" t="str">
        <f>IF(AND(LEN(H1977&gt;3),ISERROR(FIND("+",H1977,1))),RIGHT(H1977,2),IF(AND(LEN(H1977)=3,ISERROR(FIND("-",H1977,1))),LEFT(H1977,2),H1977))</f>
        <v>49</v>
      </c>
      <c r="N1977" s="13" t="str">
        <f>SUBSTITUTE(H1977,"+","-")</f>
        <v>45-49</v>
      </c>
      <c r="O1977" s="3">
        <f t="shared" si="212"/>
        <v>5</v>
      </c>
      <c r="P1977" s="3">
        <f t="shared" si="213"/>
        <v>3</v>
      </c>
      <c r="Q1977" s="7">
        <f t="shared" si="214"/>
        <v>45</v>
      </c>
      <c r="R1977" s="7">
        <f t="shared" si="215"/>
        <v>49</v>
      </c>
      <c r="S1977" s="13" t="e">
        <f>VLOOKUP(A1977,history!$B:$F,2,0)</f>
        <v>#N/A</v>
      </c>
      <c r="T1977" s="13">
        <f>VLOOKUP($C1977,日期!$A:$D,3,0)</f>
        <v>5</v>
      </c>
      <c r="U1977" s="13">
        <f>VLOOKUP($C1977,日期!$A:$D,4,0)</f>
        <v>1</v>
      </c>
      <c r="V1977" s="65">
        <f t="shared" si="216"/>
        <v>44317</v>
      </c>
      <c r="W1977" s="13" t="s">
        <v>3541</v>
      </c>
    </row>
    <row r="1978" spans="1:23" ht="15">
      <c r="A1978" s="15">
        <v>2346</v>
      </c>
      <c r="B1978" s="15">
        <v>2021</v>
      </c>
      <c r="C1978" s="13" t="s">
        <v>9</v>
      </c>
      <c r="D1978" s="15">
        <v>19</v>
      </c>
      <c r="E1978" s="13" t="s">
        <v>10</v>
      </c>
      <c r="F1978" s="13" t="s">
        <v>17</v>
      </c>
      <c r="G1978" s="13" t="s">
        <v>12</v>
      </c>
      <c r="H1978" s="13" t="s">
        <v>37</v>
      </c>
      <c r="I1978" s="3">
        <f t="shared" si="210"/>
        <v>50</v>
      </c>
      <c r="J1978" s="7">
        <f t="shared" si="211"/>
        <v>54</v>
      </c>
      <c r="K1978" s="3">
        <f>LEN(H1978)</f>
        <v>5</v>
      </c>
      <c r="L1978" s="13" t="str">
        <f>IF(OR(AND(LEN(H1978&gt;3),ISERROR(FIND("-",H1978,1))),AND(LEN(H1978)&gt;3,ISERROR(FIND("+",H1978,1)))),LEFT(H1978,2),H1978)</f>
        <v>50</v>
      </c>
      <c r="M1978" s="13" t="str">
        <f>IF(AND(LEN(H1978&gt;3),ISERROR(FIND("+",H1978,1))),RIGHT(H1978,2),IF(AND(LEN(H1978)=3,ISERROR(FIND("-",H1978,1))),LEFT(H1978,2),H1978))</f>
        <v>54</v>
      </c>
      <c r="N1978" s="13" t="str">
        <f>SUBSTITUTE(H1978,"+","-")</f>
        <v>50-54</v>
      </c>
      <c r="O1978" s="3">
        <f t="shared" si="212"/>
        <v>5</v>
      </c>
      <c r="P1978" s="3">
        <f t="shared" si="213"/>
        <v>3</v>
      </c>
      <c r="Q1978" s="7">
        <f t="shared" si="214"/>
        <v>50</v>
      </c>
      <c r="R1978" s="7">
        <f t="shared" si="215"/>
        <v>54</v>
      </c>
      <c r="S1978" s="13" t="e">
        <f>VLOOKUP(A1978,history!$B:$F,2,0)</f>
        <v>#N/A</v>
      </c>
      <c r="T1978" s="13">
        <f>VLOOKUP($C1978,日期!$A:$D,3,0)</f>
        <v>5</v>
      </c>
      <c r="U1978" s="13">
        <f>VLOOKUP($C1978,日期!$A:$D,4,0)</f>
        <v>1</v>
      </c>
      <c r="V1978" s="65">
        <f t="shared" si="216"/>
        <v>44317</v>
      </c>
      <c r="W1978" s="13" t="s">
        <v>3542</v>
      </c>
    </row>
    <row r="1979" spans="1:23" ht="15">
      <c r="A1979" s="15">
        <v>2345</v>
      </c>
      <c r="B1979" s="15">
        <v>2021</v>
      </c>
      <c r="C1979" s="13" t="s">
        <v>9</v>
      </c>
      <c r="D1979" s="15">
        <v>19</v>
      </c>
      <c r="E1979" s="13" t="s">
        <v>39</v>
      </c>
      <c r="F1979" s="13" t="s">
        <v>17</v>
      </c>
      <c r="G1979" s="13" t="s">
        <v>12</v>
      </c>
      <c r="H1979" s="13" t="s">
        <v>34</v>
      </c>
      <c r="I1979" s="3">
        <f t="shared" si="210"/>
        <v>35</v>
      </c>
      <c r="J1979" s="7">
        <f t="shared" si="211"/>
        <v>39</v>
      </c>
      <c r="K1979" s="3">
        <f>LEN(H1979)</f>
        <v>5</v>
      </c>
      <c r="L1979" s="13" t="str">
        <f>IF(OR(AND(LEN(H1979&gt;3),ISERROR(FIND("-",H1979,1))),AND(LEN(H1979)&gt;3,ISERROR(FIND("+",H1979,1)))),LEFT(H1979,2),H1979)</f>
        <v>35</v>
      </c>
      <c r="M1979" s="13" t="str">
        <f>IF(AND(LEN(H1979&gt;3),ISERROR(FIND("+",H1979,1))),RIGHT(H1979,2),IF(AND(LEN(H1979)=3,ISERROR(FIND("-",H1979,1))),LEFT(H1979,2),H1979))</f>
        <v>39</v>
      </c>
      <c r="N1979" s="13" t="str">
        <f>SUBSTITUTE(H1979,"+","-")</f>
        <v>35-39</v>
      </c>
      <c r="O1979" s="3">
        <f t="shared" si="212"/>
        <v>5</v>
      </c>
      <c r="P1979" s="3">
        <f t="shared" si="213"/>
        <v>3</v>
      </c>
      <c r="Q1979" s="7">
        <f t="shared" si="214"/>
        <v>35</v>
      </c>
      <c r="R1979" s="7">
        <f t="shared" si="215"/>
        <v>39</v>
      </c>
      <c r="S1979" s="13" t="e">
        <f>VLOOKUP(A1979,history!$B:$F,2,0)</f>
        <v>#N/A</v>
      </c>
      <c r="T1979" s="13">
        <f>VLOOKUP($C1979,日期!$A:$D,3,0)</f>
        <v>5</v>
      </c>
      <c r="U1979" s="13">
        <f>VLOOKUP($C1979,日期!$A:$D,4,0)</f>
        <v>1</v>
      </c>
      <c r="V1979" s="65">
        <f t="shared" si="216"/>
        <v>44317</v>
      </c>
      <c r="W1979" s="13" t="s">
        <v>3543</v>
      </c>
    </row>
    <row r="1980" spans="1:23" ht="15">
      <c r="A1980" s="15">
        <v>2344</v>
      </c>
      <c r="B1980" s="15">
        <v>2021</v>
      </c>
      <c r="C1980" s="13" t="s">
        <v>9</v>
      </c>
      <c r="D1980" s="15">
        <v>19</v>
      </c>
      <c r="E1980" s="13" t="s">
        <v>14</v>
      </c>
      <c r="F1980" s="13" t="s">
        <v>17</v>
      </c>
      <c r="G1980" s="13" t="s">
        <v>12</v>
      </c>
      <c r="H1980" s="13" t="s">
        <v>18</v>
      </c>
      <c r="I1980" s="3">
        <f t="shared" si="210"/>
        <v>65</v>
      </c>
      <c r="J1980" s="7">
        <f t="shared" si="211"/>
        <v>69</v>
      </c>
      <c r="K1980" s="3">
        <f>LEN(H1980)</f>
        <v>5</v>
      </c>
      <c r="L1980" s="13" t="str">
        <f>IF(OR(AND(LEN(H1980&gt;3),ISERROR(FIND("-",H1980,1))),AND(LEN(H1980)&gt;3,ISERROR(FIND("+",H1980,1)))),LEFT(H1980,2),H1980)</f>
        <v>65</v>
      </c>
      <c r="M1980" s="13" t="str">
        <f>IF(AND(LEN(H1980&gt;3),ISERROR(FIND("+",H1980,1))),RIGHT(H1980,2),IF(AND(LEN(H1980)=3,ISERROR(FIND("-",H1980,1))),LEFT(H1980,2),H1980))</f>
        <v>69</v>
      </c>
      <c r="N1980" s="13" t="str">
        <f>SUBSTITUTE(H1980,"+","-")</f>
        <v>65-69</v>
      </c>
      <c r="O1980" s="3">
        <f t="shared" si="212"/>
        <v>5</v>
      </c>
      <c r="P1980" s="3">
        <f t="shared" si="213"/>
        <v>3</v>
      </c>
      <c r="Q1980" s="7">
        <f t="shared" si="214"/>
        <v>65</v>
      </c>
      <c r="R1980" s="7">
        <f t="shared" si="215"/>
        <v>69</v>
      </c>
      <c r="S1980" s="13" t="e">
        <f>VLOOKUP(A1980,history!$B:$F,2,0)</f>
        <v>#N/A</v>
      </c>
      <c r="T1980" s="13">
        <f>VLOOKUP($C1980,日期!$A:$D,3,0)</f>
        <v>5</v>
      </c>
      <c r="U1980" s="13">
        <f>VLOOKUP($C1980,日期!$A:$D,4,0)</f>
        <v>1</v>
      </c>
      <c r="V1980" s="65">
        <f t="shared" si="216"/>
        <v>44317</v>
      </c>
      <c r="W1980" s="13" t="s">
        <v>3544</v>
      </c>
    </row>
    <row r="1981" spans="1:23" ht="15">
      <c r="A1981" s="15">
        <v>2343</v>
      </c>
      <c r="B1981" s="15">
        <v>2021</v>
      </c>
      <c r="C1981" s="13" t="s">
        <v>9</v>
      </c>
      <c r="D1981" s="15">
        <v>19</v>
      </c>
      <c r="E1981" s="13" t="s">
        <v>14</v>
      </c>
      <c r="F1981" s="13" t="s">
        <v>17</v>
      </c>
      <c r="G1981" s="13" t="s">
        <v>12</v>
      </c>
      <c r="H1981" s="13" t="s">
        <v>34</v>
      </c>
      <c r="I1981" s="3">
        <f t="shared" si="210"/>
        <v>35</v>
      </c>
      <c r="J1981" s="7">
        <f t="shared" si="211"/>
        <v>39</v>
      </c>
      <c r="K1981" s="3">
        <f>LEN(H1981)</f>
        <v>5</v>
      </c>
      <c r="L1981" s="13" t="str">
        <f>IF(OR(AND(LEN(H1981&gt;3),ISERROR(FIND("-",H1981,1))),AND(LEN(H1981)&gt;3,ISERROR(FIND("+",H1981,1)))),LEFT(H1981,2),H1981)</f>
        <v>35</v>
      </c>
      <c r="M1981" s="13" t="str">
        <f>IF(AND(LEN(H1981&gt;3),ISERROR(FIND("+",H1981,1))),RIGHT(H1981,2),IF(AND(LEN(H1981)=3,ISERROR(FIND("-",H1981,1))),LEFT(H1981,2),H1981))</f>
        <v>39</v>
      </c>
      <c r="N1981" s="13" t="str">
        <f>SUBSTITUTE(H1981,"+","-")</f>
        <v>35-39</v>
      </c>
      <c r="O1981" s="3">
        <f t="shared" si="212"/>
        <v>5</v>
      </c>
      <c r="P1981" s="3">
        <f t="shared" si="213"/>
        <v>3</v>
      </c>
      <c r="Q1981" s="7">
        <f t="shared" si="214"/>
        <v>35</v>
      </c>
      <c r="R1981" s="7">
        <f t="shared" si="215"/>
        <v>39</v>
      </c>
      <c r="S1981" s="13" t="e">
        <f>VLOOKUP(A1981,history!$B:$F,2,0)</f>
        <v>#N/A</v>
      </c>
      <c r="T1981" s="13">
        <f>VLOOKUP($C1981,日期!$A:$D,3,0)</f>
        <v>5</v>
      </c>
      <c r="U1981" s="13">
        <f>VLOOKUP($C1981,日期!$A:$D,4,0)</f>
        <v>1</v>
      </c>
      <c r="V1981" s="65">
        <f t="shared" si="216"/>
        <v>44317</v>
      </c>
      <c r="W1981" s="13" t="s">
        <v>3545</v>
      </c>
    </row>
    <row r="1982" spans="1:23" ht="15">
      <c r="A1982" s="15">
        <v>2342</v>
      </c>
      <c r="B1982" s="15">
        <v>2021</v>
      </c>
      <c r="C1982" s="13" t="s">
        <v>9</v>
      </c>
      <c r="D1982" s="15">
        <v>19</v>
      </c>
      <c r="E1982" s="13" t="s">
        <v>10</v>
      </c>
      <c r="F1982" s="13" t="s">
        <v>11</v>
      </c>
      <c r="G1982" s="13" t="s">
        <v>12</v>
      </c>
      <c r="H1982" s="13" t="s">
        <v>29</v>
      </c>
      <c r="I1982" s="3">
        <f t="shared" si="210"/>
        <v>40</v>
      </c>
      <c r="J1982" s="7">
        <f t="shared" si="211"/>
        <v>44</v>
      </c>
      <c r="K1982" s="3">
        <f>LEN(H1982)</f>
        <v>5</v>
      </c>
      <c r="L1982" s="13" t="str">
        <f>IF(OR(AND(LEN(H1982&gt;3),ISERROR(FIND("-",H1982,1))),AND(LEN(H1982)&gt;3,ISERROR(FIND("+",H1982,1)))),LEFT(H1982,2),H1982)</f>
        <v>40</v>
      </c>
      <c r="M1982" s="13" t="str">
        <f>IF(AND(LEN(H1982&gt;3),ISERROR(FIND("+",H1982,1))),RIGHT(H1982,2),IF(AND(LEN(H1982)=3,ISERROR(FIND("-",H1982,1))),LEFT(H1982,2),H1982))</f>
        <v>44</v>
      </c>
      <c r="N1982" s="13" t="str">
        <f>SUBSTITUTE(H1982,"+","-")</f>
        <v>40-44</v>
      </c>
      <c r="O1982" s="3">
        <f t="shared" si="212"/>
        <v>5</v>
      </c>
      <c r="P1982" s="3">
        <f t="shared" si="213"/>
        <v>3</v>
      </c>
      <c r="Q1982" s="7">
        <f t="shared" si="214"/>
        <v>40</v>
      </c>
      <c r="R1982" s="7">
        <f t="shared" si="215"/>
        <v>44</v>
      </c>
      <c r="S1982" s="13" t="e">
        <f>VLOOKUP(A1982,history!$B:$F,2,0)</f>
        <v>#N/A</v>
      </c>
      <c r="T1982" s="13">
        <f>VLOOKUP($C1982,日期!$A:$D,3,0)</f>
        <v>5</v>
      </c>
      <c r="U1982" s="13">
        <f>VLOOKUP($C1982,日期!$A:$D,4,0)</f>
        <v>1</v>
      </c>
      <c r="V1982" s="65">
        <f t="shared" si="216"/>
        <v>44317</v>
      </c>
      <c r="W1982" s="13" t="s">
        <v>3546</v>
      </c>
    </row>
    <row r="1983" spans="1:23" ht="15">
      <c r="A1983" s="15">
        <v>2341</v>
      </c>
      <c r="B1983" s="15">
        <v>2021</v>
      </c>
      <c r="C1983" s="13" t="s">
        <v>9</v>
      </c>
      <c r="D1983" s="15">
        <v>19</v>
      </c>
      <c r="E1983" s="13" t="s">
        <v>10</v>
      </c>
      <c r="F1983" s="13" t="s">
        <v>17</v>
      </c>
      <c r="G1983" s="13" t="s">
        <v>12</v>
      </c>
      <c r="H1983" s="13" t="s">
        <v>37</v>
      </c>
      <c r="I1983" s="3">
        <f t="shared" si="210"/>
        <v>50</v>
      </c>
      <c r="J1983" s="7">
        <f t="shared" si="211"/>
        <v>54</v>
      </c>
      <c r="K1983" s="3">
        <f>LEN(H1983)</f>
        <v>5</v>
      </c>
      <c r="L1983" s="13" t="str">
        <f>IF(OR(AND(LEN(H1983&gt;3),ISERROR(FIND("-",H1983,1))),AND(LEN(H1983)&gt;3,ISERROR(FIND("+",H1983,1)))),LEFT(H1983,2),H1983)</f>
        <v>50</v>
      </c>
      <c r="M1983" s="13" t="str">
        <f>IF(AND(LEN(H1983&gt;3),ISERROR(FIND("+",H1983,1))),RIGHT(H1983,2),IF(AND(LEN(H1983)=3,ISERROR(FIND("-",H1983,1))),LEFT(H1983,2),H1983))</f>
        <v>54</v>
      </c>
      <c r="N1983" s="13" t="str">
        <f>SUBSTITUTE(H1983,"+","-")</f>
        <v>50-54</v>
      </c>
      <c r="O1983" s="3">
        <f t="shared" si="212"/>
        <v>5</v>
      </c>
      <c r="P1983" s="3">
        <f t="shared" si="213"/>
        <v>3</v>
      </c>
      <c r="Q1983" s="7">
        <f t="shared" si="214"/>
        <v>50</v>
      </c>
      <c r="R1983" s="7">
        <f t="shared" si="215"/>
        <v>54</v>
      </c>
      <c r="S1983" s="13" t="e">
        <f>VLOOKUP(A1983,history!$B:$F,2,0)</f>
        <v>#N/A</v>
      </c>
      <c r="T1983" s="13">
        <f>VLOOKUP($C1983,日期!$A:$D,3,0)</f>
        <v>5</v>
      </c>
      <c r="U1983" s="13">
        <f>VLOOKUP($C1983,日期!$A:$D,4,0)</f>
        <v>1</v>
      </c>
      <c r="V1983" s="65">
        <f t="shared" si="216"/>
        <v>44317</v>
      </c>
      <c r="W1983" s="13" t="s">
        <v>3547</v>
      </c>
    </row>
    <row r="1984" spans="1:23" ht="15">
      <c r="A1984" s="15">
        <v>2340</v>
      </c>
      <c r="B1984" s="15">
        <v>2021</v>
      </c>
      <c r="C1984" s="13" t="s">
        <v>9</v>
      </c>
      <c r="D1984" s="15">
        <v>19</v>
      </c>
      <c r="E1984" s="13" t="s">
        <v>39</v>
      </c>
      <c r="F1984" s="13" t="s">
        <v>17</v>
      </c>
      <c r="G1984" s="13" t="s">
        <v>12</v>
      </c>
      <c r="H1984" s="13" t="s">
        <v>34</v>
      </c>
      <c r="I1984" s="3">
        <f t="shared" si="210"/>
        <v>35</v>
      </c>
      <c r="J1984" s="7">
        <f t="shared" si="211"/>
        <v>39</v>
      </c>
      <c r="K1984" s="3">
        <f>LEN(H1984)</f>
        <v>5</v>
      </c>
      <c r="L1984" s="13" t="str">
        <f>IF(OR(AND(LEN(H1984&gt;3),ISERROR(FIND("-",H1984,1))),AND(LEN(H1984)&gt;3,ISERROR(FIND("+",H1984,1)))),LEFT(H1984,2),H1984)</f>
        <v>35</v>
      </c>
      <c r="M1984" s="13" t="str">
        <f>IF(AND(LEN(H1984&gt;3),ISERROR(FIND("+",H1984,1))),RIGHT(H1984,2),IF(AND(LEN(H1984)=3,ISERROR(FIND("-",H1984,1))),LEFT(H1984,2),H1984))</f>
        <v>39</v>
      </c>
      <c r="N1984" s="13" t="str">
        <f>SUBSTITUTE(H1984,"+","-")</f>
        <v>35-39</v>
      </c>
      <c r="O1984" s="3">
        <f t="shared" si="212"/>
        <v>5</v>
      </c>
      <c r="P1984" s="3">
        <f t="shared" si="213"/>
        <v>3</v>
      </c>
      <c r="Q1984" s="7">
        <f t="shared" si="214"/>
        <v>35</v>
      </c>
      <c r="R1984" s="7">
        <f t="shared" si="215"/>
        <v>39</v>
      </c>
      <c r="S1984" s="13" t="e">
        <f>VLOOKUP(A1984,history!$B:$F,2,0)</f>
        <v>#N/A</v>
      </c>
      <c r="T1984" s="13">
        <f>VLOOKUP($C1984,日期!$A:$D,3,0)</f>
        <v>5</v>
      </c>
      <c r="U1984" s="13">
        <f>VLOOKUP($C1984,日期!$A:$D,4,0)</f>
        <v>1</v>
      </c>
      <c r="V1984" s="65">
        <f t="shared" si="216"/>
        <v>44317</v>
      </c>
      <c r="W1984" s="13" t="s">
        <v>3548</v>
      </c>
    </row>
    <row r="1985" spans="1:23" ht="15">
      <c r="A1985" s="15">
        <v>2339</v>
      </c>
      <c r="B1985" s="15">
        <v>2021</v>
      </c>
      <c r="C1985" s="13" t="s">
        <v>9</v>
      </c>
      <c r="D1985" s="15">
        <v>19</v>
      </c>
      <c r="E1985" s="13" t="s">
        <v>14</v>
      </c>
      <c r="F1985" s="13" t="s">
        <v>17</v>
      </c>
      <c r="G1985" s="13" t="s">
        <v>12</v>
      </c>
      <c r="H1985" s="13" t="s">
        <v>18</v>
      </c>
      <c r="I1985" s="3">
        <f t="shared" si="210"/>
        <v>65</v>
      </c>
      <c r="J1985" s="7">
        <f t="shared" si="211"/>
        <v>69</v>
      </c>
      <c r="K1985" s="3">
        <f>LEN(H1985)</f>
        <v>5</v>
      </c>
      <c r="L1985" s="13" t="str">
        <f>IF(OR(AND(LEN(H1985&gt;3),ISERROR(FIND("-",H1985,1))),AND(LEN(H1985)&gt;3,ISERROR(FIND("+",H1985,1)))),LEFT(H1985,2),H1985)</f>
        <v>65</v>
      </c>
      <c r="M1985" s="13" t="str">
        <f>IF(AND(LEN(H1985&gt;3),ISERROR(FIND("+",H1985,1))),RIGHT(H1985,2),IF(AND(LEN(H1985)=3,ISERROR(FIND("-",H1985,1))),LEFT(H1985,2),H1985))</f>
        <v>69</v>
      </c>
      <c r="N1985" s="13" t="str">
        <f>SUBSTITUTE(H1985,"+","-")</f>
        <v>65-69</v>
      </c>
      <c r="O1985" s="3">
        <f t="shared" si="212"/>
        <v>5</v>
      </c>
      <c r="P1985" s="3">
        <f t="shared" si="213"/>
        <v>3</v>
      </c>
      <c r="Q1985" s="7">
        <f t="shared" si="214"/>
        <v>65</v>
      </c>
      <c r="R1985" s="7">
        <f t="shared" si="215"/>
        <v>69</v>
      </c>
      <c r="S1985" s="13" t="e">
        <f>VLOOKUP(A1985,history!$B:$F,2,0)</f>
        <v>#N/A</v>
      </c>
      <c r="T1985" s="13">
        <f>VLOOKUP($C1985,日期!$A:$D,3,0)</f>
        <v>5</v>
      </c>
      <c r="U1985" s="13">
        <f>VLOOKUP($C1985,日期!$A:$D,4,0)</f>
        <v>1</v>
      </c>
      <c r="V1985" s="65">
        <f t="shared" si="216"/>
        <v>44317</v>
      </c>
      <c r="W1985" s="13" t="s">
        <v>3549</v>
      </c>
    </row>
    <row r="1986" spans="1:23" ht="15">
      <c r="A1986" s="15">
        <v>2338</v>
      </c>
      <c r="B1986" s="15">
        <v>2021</v>
      </c>
      <c r="C1986" s="13" t="s">
        <v>9</v>
      </c>
      <c r="D1986" s="15">
        <v>19</v>
      </c>
      <c r="E1986" s="13" t="s">
        <v>14</v>
      </c>
      <c r="F1986" s="13" t="s">
        <v>17</v>
      </c>
      <c r="G1986" s="13" t="s">
        <v>12</v>
      </c>
      <c r="H1986" s="13" t="s">
        <v>34</v>
      </c>
      <c r="I1986" s="3">
        <f t="shared" si="210"/>
        <v>35</v>
      </c>
      <c r="J1986" s="7">
        <f t="shared" si="211"/>
        <v>39</v>
      </c>
      <c r="K1986" s="3">
        <f>LEN(H1986)</f>
        <v>5</v>
      </c>
      <c r="L1986" s="13" t="str">
        <f>IF(OR(AND(LEN(H1986&gt;3),ISERROR(FIND("-",H1986,1))),AND(LEN(H1986)&gt;3,ISERROR(FIND("+",H1986,1)))),LEFT(H1986,2),H1986)</f>
        <v>35</v>
      </c>
      <c r="M1986" s="13" t="str">
        <f>IF(AND(LEN(H1986&gt;3),ISERROR(FIND("+",H1986,1))),RIGHT(H1986,2),IF(AND(LEN(H1986)=3,ISERROR(FIND("-",H1986,1))),LEFT(H1986,2),H1986))</f>
        <v>39</v>
      </c>
      <c r="N1986" s="13" t="str">
        <f>SUBSTITUTE(H1986,"+","-")</f>
        <v>35-39</v>
      </c>
      <c r="O1986" s="3">
        <f t="shared" si="212"/>
        <v>5</v>
      </c>
      <c r="P1986" s="3">
        <f t="shared" si="213"/>
        <v>3</v>
      </c>
      <c r="Q1986" s="7">
        <f t="shared" si="214"/>
        <v>35</v>
      </c>
      <c r="R1986" s="7">
        <f t="shared" si="215"/>
        <v>39</v>
      </c>
      <c r="S1986" s="13" t="e">
        <f>VLOOKUP(A1986,history!$B:$F,2,0)</f>
        <v>#N/A</v>
      </c>
      <c r="T1986" s="13">
        <f>VLOOKUP($C1986,日期!$A:$D,3,0)</f>
        <v>5</v>
      </c>
      <c r="U1986" s="13">
        <f>VLOOKUP($C1986,日期!$A:$D,4,0)</f>
        <v>1</v>
      </c>
      <c r="V1986" s="65">
        <f t="shared" si="216"/>
        <v>44317</v>
      </c>
      <c r="W1986" s="13" t="s">
        <v>3550</v>
      </c>
    </row>
    <row r="1987" spans="1:23" ht="15">
      <c r="A1987" s="15">
        <v>2337</v>
      </c>
      <c r="B1987" s="15">
        <v>2021</v>
      </c>
      <c r="C1987" s="13" t="s">
        <v>9</v>
      </c>
      <c r="D1987" s="15">
        <v>19</v>
      </c>
      <c r="E1987" s="13" t="s">
        <v>10</v>
      </c>
      <c r="F1987" s="13" t="s">
        <v>11</v>
      </c>
      <c r="G1987" s="13" t="s">
        <v>12</v>
      </c>
      <c r="H1987" s="13" t="s">
        <v>29</v>
      </c>
      <c r="I1987" s="3">
        <f t="shared" ref="I1987:I2050" si="217">VALUE(IF(LEN(H1987)&gt;=3,LEFT(H1987,2),H1987))</f>
        <v>40</v>
      </c>
      <c r="J1987" s="7">
        <f t="shared" ref="J1987:J2050" si="218">VALUE(IF(LEN(H1987)=5,RIGHT(H1987,2),LEFT(H1987,2)))</f>
        <v>44</v>
      </c>
      <c r="K1987" s="3">
        <f>LEN(H1987)</f>
        <v>5</v>
      </c>
      <c r="L1987" s="13" t="str">
        <f>IF(OR(AND(LEN(H1987&gt;3),ISERROR(FIND("-",H1987,1))),AND(LEN(H1987)&gt;3,ISERROR(FIND("+",H1987,1)))),LEFT(H1987,2),H1987)</f>
        <v>40</v>
      </c>
      <c r="M1987" s="13" t="str">
        <f>IF(AND(LEN(H1987&gt;3),ISERROR(FIND("+",H1987,1))),RIGHT(H1987,2),IF(AND(LEN(H1987)=3,ISERROR(FIND("-",H1987,1))),LEFT(H1987,2),H1987))</f>
        <v>44</v>
      </c>
      <c r="N1987" s="13" t="str">
        <f>SUBSTITUTE(H1987,"+","-")</f>
        <v>40-44</v>
      </c>
      <c r="O1987" s="3">
        <f t="shared" ref="O1987:O2050" si="219">LEN(N1987)</f>
        <v>5</v>
      </c>
      <c r="P1987" s="3">
        <f t="shared" ref="P1987:P2050" si="220">FIND("-",N1987,1)</f>
        <v>3</v>
      </c>
      <c r="Q1987" s="7">
        <f t="shared" ref="Q1987:Q2050" si="221">VALUE(IF(ISERROR(FIND("-",N1987,1)),N1987,LEFT(N1987,FIND("-",N1987,1)-1)))</f>
        <v>40</v>
      </c>
      <c r="R1987" s="7">
        <f t="shared" ref="R1987:R2050" si="222">VALUE(IF(ISERROR(FIND("-",N1987,1)),N1987,IF(AND(FIND("-",N1987,1)=3,LEN(N1987)=3),LEFT(N1987,2),RIGHT(N1987,FIND("-",N1987,1)-1))))</f>
        <v>44</v>
      </c>
      <c r="S1987" s="13" t="e">
        <f>VLOOKUP(A1987,history!$B:$F,2,0)</f>
        <v>#N/A</v>
      </c>
      <c r="T1987" s="13">
        <f>VLOOKUP($C1987,日期!$A:$D,3,0)</f>
        <v>5</v>
      </c>
      <c r="U1987" s="13">
        <f>VLOOKUP($C1987,日期!$A:$D,4,0)</f>
        <v>1</v>
      </c>
      <c r="V1987" s="65">
        <f t="shared" ref="V1987:V2050" si="223">DATE(B1987,T1987,U1987)</f>
        <v>44317</v>
      </c>
      <c r="W1987" s="13" t="s">
        <v>3551</v>
      </c>
    </row>
    <row r="1988" spans="1:23" ht="15">
      <c r="A1988" s="15">
        <v>2336</v>
      </c>
      <c r="B1988" s="15">
        <v>2021</v>
      </c>
      <c r="C1988" s="13" t="s">
        <v>9</v>
      </c>
      <c r="D1988" s="15">
        <v>19</v>
      </c>
      <c r="E1988" s="13" t="s">
        <v>10</v>
      </c>
      <c r="F1988" s="13" t="s">
        <v>17</v>
      </c>
      <c r="G1988" s="13" t="s">
        <v>12</v>
      </c>
      <c r="H1988" s="13" t="s">
        <v>37</v>
      </c>
      <c r="I1988" s="3">
        <f t="shared" si="217"/>
        <v>50</v>
      </c>
      <c r="J1988" s="7">
        <f t="shared" si="218"/>
        <v>54</v>
      </c>
      <c r="K1988" s="3">
        <f>LEN(H1988)</f>
        <v>5</v>
      </c>
      <c r="L1988" s="13" t="str">
        <f>IF(OR(AND(LEN(H1988&gt;3),ISERROR(FIND("-",H1988,1))),AND(LEN(H1988)&gt;3,ISERROR(FIND("+",H1988,1)))),LEFT(H1988,2),H1988)</f>
        <v>50</v>
      </c>
      <c r="M1988" s="13" t="str">
        <f>IF(AND(LEN(H1988&gt;3),ISERROR(FIND("+",H1988,1))),RIGHT(H1988,2),IF(AND(LEN(H1988)=3,ISERROR(FIND("-",H1988,1))),LEFT(H1988,2),H1988))</f>
        <v>54</v>
      </c>
      <c r="N1988" s="13" t="str">
        <f>SUBSTITUTE(H1988,"+","-")</f>
        <v>50-54</v>
      </c>
      <c r="O1988" s="3">
        <f t="shared" si="219"/>
        <v>5</v>
      </c>
      <c r="P1988" s="3">
        <f t="shared" si="220"/>
        <v>3</v>
      </c>
      <c r="Q1988" s="7">
        <f t="shared" si="221"/>
        <v>50</v>
      </c>
      <c r="R1988" s="7">
        <f t="shared" si="222"/>
        <v>54</v>
      </c>
      <c r="S1988" s="13" t="e">
        <f>VLOOKUP(A1988,history!$B:$F,2,0)</f>
        <v>#N/A</v>
      </c>
      <c r="T1988" s="13">
        <f>VLOOKUP($C1988,日期!$A:$D,3,0)</f>
        <v>5</v>
      </c>
      <c r="U1988" s="13">
        <f>VLOOKUP($C1988,日期!$A:$D,4,0)</f>
        <v>1</v>
      </c>
      <c r="V1988" s="65">
        <f t="shared" si="223"/>
        <v>44317</v>
      </c>
      <c r="W1988" s="13" t="s">
        <v>3552</v>
      </c>
    </row>
    <row r="1989" spans="1:23" ht="15">
      <c r="A1989" s="15">
        <v>2335</v>
      </c>
      <c r="B1989" s="15">
        <v>2021</v>
      </c>
      <c r="C1989" s="13" t="s">
        <v>9</v>
      </c>
      <c r="D1989" s="15">
        <v>19</v>
      </c>
      <c r="E1989" s="13" t="s">
        <v>39</v>
      </c>
      <c r="F1989" s="13" t="s">
        <v>17</v>
      </c>
      <c r="G1989" s="13" t="s">
        <v>12</v>
      </c>
      <c r="H1989" s="13" t="s">
        <v>26</v>
      </c>
      <c r="I1989" s="3">
        <f t="shared" si="217"/>
        <v>30</v>
      </c>
      <c r="J1989" s="7">
        <f t="shared" si="218"/>
        <v>34</v>
      </c>
      <c r="K1989" s="3">
        <f>LEN(H1989)</f>
        <v>5</v>
      </c>
      <c r="L1989" s="13" t="str">
        <f>IF(OR(AND(LEN(H1989&gt;3),ISERROR(FIND("-",H1989,1))),AND(LEN(H1989)&gt;3,ISERROR(FIND("+",H1989,1)))),LEFT(H1989,2),H1989)</f>
        <v>30</v>
      </c>
      <c r="M1989" s="13" t="str">
        <f>IF(AND(LEN(H1989&gt;3),ISERROR(FIND("+",H1989,1))),RIGHT(H1989,2),IF(AND(LEN(H1989)=3,ISERROR(FIND("-",H1989,1))),LEFT(H1989,2),H1989))</f>
        <v>34</v>
      </c>
      <c r="N1989" s="13" t="str">
        <f>SUBSTITUTE(H1989,"+","-")</f>
        <v>30-34</v>
      </c>
      <c r="O1989" s="3">
        <f t="shared" si="219"/>
        <v>5</v>
      </c>
      <c r="P1989" s="3">
        <f t="shared" si="220"/>
        <v>3</v>
      </c>
      <c r="Q1989" s="7">
        <f t="shared" si="221"/>
        <v>30</v>
      </c>
      <c r="R1989" s="7">
        <f t="shared" si="222"/>
        <v>34</v>
      </c>
      <c r="S1989" s="13" t="e">
        <f>VLOOKUP(A1989,history!$B:$F,2,0)</f>
        <v>#N/A</v>
      </c>
      <c r="T1989" s="13">
        <f>VLOOKUP($C1989,日期!$A:$D,3,0)</f>
        <v>5</v>
      </c>
      <c r="U1989" s="13">
        <f>VLOOKUP($C1989,日期!$A:$D,4,0)</f>
        <v>1</v>
      </c>
      <c r="V1989" s="65">
        <f t="shared" si="223"/>
        <v>44317</v>
      </c>
      <c r="W1989" s="13" t="s">
        <v>3553</v>
      </c>
    </row>
    <row r="1990" spans="1:23" ht="15">
      <c r="A1990" s="15">
        <v>2334</v>
      </c>
      <c r="B1990" s="15">
        <v>2021</v>
      </c>
      <c r="C1990" s="13" t="s">
        <v>9</v>
      </c>
      <c r="D1990" s="15">
        <v>19</v>
      </c>
      <c r="E1990" s="13" t="s">
        <v>14</v>
      </c>
      <c r="F1990" s="13" t="s">
        <v>17</v>
      </c>
      <c r="G1990" s="13" t="s">
        <v>12</v>
      </c>
      <c r="H1990" s="13" t="s">
        <v>18</v>
      </c>
      <c r="I1990" s="3">
        <f t="shared" si="217"/>
        <v>65</v>
      </c>
      <c r="J1990" s="7">
        <f t="shared" si="218"/>
        <v>69</v>
      </c>
      <c r="K1990" s="3">
        <f>LEN(H1990)</f>
        <v>5</v>
      </c>
      <c r="L1990" s="13" t="str">
        <f>IF(OR(AND(LEN(H1990&gt;3),ISERROR(FIND("-",H1990,1))),AND(LEN(H1990)&gt;3,ISERROR(FIND("+",H1990,1)))),LEFT(H1990,2),H1990)</f>
        <v>65</v>
      </c>
      <c r="M1990" s="13" t="str">
        <f>IF(AND(LEN(H1990&gt;3),ISERROR(FIND("+",H1990,1))),RIGHT(H1990,2),IF(AND(LEN(H1990)=3,ISERROR(FIND("-",H1990,1))),LEFT(H1990,2),H1990))</f>
        <v>69</v>
      </c>
      <c r="N1990" s="13" t="str">
        <f>SUBSTITUTE(H1990,"+","-")</f>
        <v>65-69</v>
      </c>
      <c r="O1990" s="3">
        <f t="shared" si="219"/>
        <v>5</v>
      </c>
      <c r="P1990" s="3">
        <f t="shared" si="220"/>
        <v>3</v>
      </c>
      <c r="Q1990" s="7">
        <f t="shared" si="221"/>
        <v>65</v>
      </c>
      <c r="R1990" s="7">
        <f t="shared" si="222"/>
        <v>69</v>
      </c>
      <c r="S1990" s="13" t="e">
        <f>VLOOKUP(A1990,history!$B:$F,2,0)</f>
        <v>#N/A</v>
      </c>
      <c r="T1990" s="13">
        <f>VLOOKUP($C1990,日期!$A:$D,3,0)</f>
        <v>5</v>
      </c>
      <c r="U1990" s="13">
        <f>VLOOKUP($C1990,日期!$A:$D,4,0)</f>
        <v>1</v>
      </c>
      <c r="V1990" s="65">
        <f t="shared" si="223"/>
        <v>44317</v>
      </c>
      <c r="W1990" s="13" t="s">
        <v>3554</v>
      </c>
    </row>
    <row r="1991" spans="1:23" ht="15">
      <c r="A1991" s="15">
        <v>2333</v>
      </c>
      <c r="B1991" s="15">
        <v>2021</v>
      </c>
      <c r="C1991" s="13" t="s">
        <v>9</v>
      </c>
      <c r="D1991" s="15">
        <v>19</v>
      </c>
      <c r="E1991" s="13" t="s">
        <v>14</v>
      </c>
      <c r="F1991" s="13" t="s">
        <v>17</v>
      </c>
      <c r="G1991" s="13" t="s">
        <v>12</v>
      </c>
      <c r="H1991" s="13" t="s">
        <v>34</v>
      </c>
      <c r="I1991" s="3">
        <f t="shared" si="217"/>
        <v>35</v>
      </c>
      <c r="J1991" s="7">
        <f t="shared" si="218"/>
        <v>39</v>
      </c>
      <c r="K1991" s="3">
        <f>LEN(H1991)</f>
        <v>5</v>
      </c>
      <c r="L1991" s="13" t="str">
        <f>IF(OR(AND(LEN(H1991&gt;3),ISERROR(FIND("-",H1991,1))),AND(LEN(H1991)&gt;3,ISERROR(FIND("+",H1991,1)))),LEFT(H1991,2),H1991)</f>
        <v>35</v>
      </c>
      <c r="M1991" s="13" t="str">
        <f>IF(AND(LEN(H1991&gt;3),ISERROR(FIND("+",H1991,1))),RIGHT(H1991,2),IF(AND(LEN(H1991)=3,ISERROR(FIND("-",H1991,1))),LEFT(H1991,2),H1991))</f>
        <v>39</v>
      </c>
      <c r="N1991" s="13" t="str">
        <f>SUBSTITUTE(H1991,"+","-")</f>
        <v>35-39</v>
      </c>
      <c r="O1991" s="3">
        <f t="shared" si="219"/>
        <v>5</v>
      </c>
      <c r="P1991" s="3">
        <f t="shared" si="220"/>
        <v>3</v>
      </c>
      <c r="Q1991" s="7">
        <f t="shared" si="221"/>
        <v>35</v>
      </c>
      <c r="R1991" s="7">
        <f t="shared" si="222"/>
        <v>39</v>
      </c>
      <c r="S1991" s="13" t="e">
        <f>VLOOKUP(A1991,history!$B:$F,2,0)</f>
        <v>#N/A</v>
      </c>
      <c r="T1991" s="13">
        <f>VLOOKUP($C1991,日期!$A:$D,3,0)</f>
        <v>5</v>
      </c>
      <c r="U1991" s="13">
        <f>VLOOKUP($C1991,日期!$A:$D,4,0)</f>
        <v>1</v>
      </c>
      <c r="V1991" s="65">
        <f t="shared" si="223"/>
        <v>44317</v>
      </c>
      <c r="W1991" s="13" t="s">
        <v>3555</v>
      </c>
    </row>
    <row r="1992" spans="1:23" ht="15">
      <c r="A1992" s="15">
        <v>2332</v>
      </c>
      <c r="B1992" s="15">
        <v>2021</v>
      </c>
      <c r="C1992" s="13" t="s">
        <v>9</v>
      </c>
      <c r="D1992" s="15">
        <v>19</v>
      </c>
      <c r="E1992" s="13" t="s">
        <v>10</v>
      </c>
      <c r="F1992" s="13" t="s">
        <v>11</v>
      </c>
      <c r="G1992" s="13" t="s">
        <v>12</v>
      </c>
      <c r="H1992" s="13" t="s">
        <v>29</v>
      </c>
      <c r="I1992" s="3">
        <f t="shared" si="217"/>
        <v>40</v>
      </c>
      <c r="J1992" s="7">
        <f t="shared" si="218"/>
        <v>44</v>
      </c>
      <c r="K1992" s="3">
        <f>LEN(H1992)</f>
        <v>5</v>
      </c>
      <c r="L1992" s="13" t="str">
        <f>IF(OR(AND(LEN(H1992&gt;3),ISERROR(FIND("-",H1992,1))),AND(LEN(H1992)&gt;3,ISERROR(FIND("+",H1992,1)))),LEFT(H1992,2),H1992)</f>
        <v>40</v>
      </c>
      <c r="M1992" s="13" t="str">
        <f>IF(AND(LEN(H1992&gt;3),ISERROR(FIND("+",H1992,1))),RIGHT(H1992,2),IF(AND(LEN(H1992)=3,ISERROR(FIND("-",H1992,1))),LEFT(H1992,2),H1992))</f>
        <v>44</v>
      </c>
      <c r="N1992" s="13" t="str">
        <f>SUBSTITUTE(H1992,"+","-")</f>
        <v>40-44</v>
      </c>
      <c r="O1992" s="3">
        <f t="shared" si="219"/>
        <v>5</v>
      </c>
      <c r="P1992" s="3">
        <f t="shared" si="220"/>
        <v>3</v>
      </c>
      <c r="Q1992" s="7">
        <f t="shared" si="221"/>
        <v>40</v>
      </c>
      <c r="R1992" s="7">
        <f t="shared" si="222"/>
        <v>44</v>
      </c>
      <c r="S1992" s="13" t="e">
        <f>VLOOKUP(A1992,history!$B:$F,2,0)</f>
        <v>#N/A</v>
      </c>
      <c r="T1992" s="13">
        <f>VLOOKUP($C1992,日期!$A:$D,3,0)</f>
        <v>5</v>
      </c>
      <c r="U1992" s="13">
        <f>VLOOKUP($C1992,日期!$A:$D,4,0)</f>
        <v>1</v>
      </c>
      <c r="V1992" s="65">
        <f t="shared" si="223"/>
        <v>44317</v>
      </c>
      <c r="W1992" s="13" t="s">
        <v>3556</v>
      </c>
    </row>
    <row r="1993" spans="1:23" ht="15">
      <c r="A1993" s="15">
        <v>2331</v>
      </c>
      <c r="B1993" s="15">
        <v>2021</v>
      </c>
      <c r="C1993" s="13" t="s">
        <v>9</v>
      </c>
      <c r="D1993" s="15">
        <v>19</v>
      </c>
      <c r="E1993" s="13" t="s">
        <v>10</v>
      </c>
      <c r="F1993" s="13" t="s">
        <v>17</v>
      </c>
      <c r="G1993" s="13" t="s">
        <v>12</v>
      </c>
      <c r="H1993" s="13" t="s">
        <v>37</v>
      </c>
      <c r="I1993" s="3">
        <f t="shared" si="217"/>
        <v>50</v>
      </c>
      <c r="J1993" s="7">
        <f t="shared" si="218"/>
        <v>54</v>
      </c>
      <c r="K1993" s="3">
        <f>LEN(H1993)</f>
        <v>5</v>
      </c>
      <c r="L1993" s="13" t="str">
        <f>IF(OR(AND(LEN(H1993&gt;3),ISERROR(FIND("-",H1993,1))),AND(LEN(H1993)&gt;3,ISERROR(FIND("+",H1993,1)))),LEFT(H1993,2),H1993)</f>
        <v>50</v>
      </c>
      <c r="M1993" s="13" t="str">
        <f>IF(AND(LEN(H1993&gt;3),ISERROR(FIND("+",H1993,1))),RIGHT(H1993,2),IF(AND(LEN(H1993)=3,ISERROR(FIND("-",H1993,1))),LEFT(H1993,2),H1993))</f>
        <v>54</v>
      </c>
      <c r="N1993" s="13" t="str">
        <f>SUBSTITUTE(H1993,"+","-")</f>
        <v>50-54</v>
      </c>
      <c r="O1993" s="3">
        <f t="shared" si="219"/>
        <v>5</v>
      </c>
      <c r="P1993" s="3">
        <f t="shared" si="220"/>
        <v>3</v>
      </c>
      <c r="Q1993" s="7">
        <f t="shared" si="221"/>
        <v>50</v>
      </c>
      <c r="R1993" s="7">
        <f t="shared" si="222"/>
        <v>54</v>
      </c>
      <c r="S1993" s="13" t="e">
        <f>VLOOKUP(A1993,history!$B:$F,2,0)</f>
        <v>#N/A</v>
      </c>
      <c r="T1993" s="13">
        <f>VLOOKUP($C1993,日期!$A:$D,3,0)</f>
        <v>5</v>
      </c>
      <c r="U1993" s="13">
        <f>VLOOKUP($C1993,日期!$A:$D,4,0)</f>
        <v>1</v>
      </c>
      <c r="V1993" s="65">
        <f t="shared" si="223"/>
        <v>44317</v>
      </c>
      <c r="W1993" s="13" t="s">
        <v>3557</v>
      </c>
    </row>
    <row r="1994" spans="1:23" ht="15">
      <c r="A1994" s="15">
        <v>2330</v>
      </c>
      <c r="B1994" s="15">
        <v>2021</v>
      </c>
      <c r="C1994" s="13" t="s">
        <v>9</v>
      </c>
      <c r="D1994" s="15">
        <v>19</v>
      </c>
      <c r="E1994" s="13" t="s">
        <v>39</v>
      </c>
      <c r="F1994" s="13" t="s">
        <v>17</v>
      </c>
      <c r="G1994" s="13" t="s">
        <v>12</v>
      </c>
      <c r="H1994" s="13" t="s">
        <v>26</v>
      </c>
      <c r="I1994" s="3">
        <f t="shared" si="217"/>
        <v>30</v>
      </c>
      <c r="J1994" s="7">
        <f t="shared" si="218"/>
        <v>34</v>
      </c>
      <c r="K1994" s="3">
        <f>LEN(H1994)</f>
        <v>5</v>
      </c>
      <c r="L1994" s="13" t="str">
        <f>IF(OR(AND(LEN(H1994&gt;3),ISERROR(FIND("-",H1994,1))),AND(LEN(H1994)&gt;3,ISERROR(FIND("+",H1994,1)))),LEFT(H1994,2),H1994)</f>
        <v>30</v>
      </c>
      <c r="M1994" s="13" t="str">
        <f>IF(AND(LEN(H1994&gt;3),ISERROR(FIND("+",H1994,1))),RIGHT(H1994,2),IF(AND(LEN(H1994)=3,ISERROR(FIND("-",H1994,1))),LEFT(H1994,2),H1994))</f>
        <v>34</v>
      </c>
      <c r="N1994" s="13" t="str">
        <f>SUBSTITUTE(H1994,"+","-")</f>
        <v>30-34</v>
      </c>
      <c r="O1994" s="3">
        <f t="shared" si="219"/>
        <v>5</v>
      </c>
      <c r="P1994" s="3">
        <f t="shared" si="220"/>
        <v>3</v>
      </c>
      <c r="Q1994" s="7">
        <f t="shared" si="221"/>
        <v>30</v>
      </c>
      <c r="R1994" s="7">
        <f t="shared" si="222"/>
        <v>34</v>
      </c>
      <c r="S1994" s="13" t="e">
        <f>VLOOKUP(A1994,history!$B:$F,2,0)</f>
        <v>#N/A</v>
      </c>
      <c r="T1994" s="13">
        <f>VLOOKUP($C1994,日期!$A:$D,3,0)</f>
        <v>5</v>
      </c>
      <c r="U1994" s="13">
        <f>VLOOKUP($C1994,日期!$A:$D,4,0)</f>
        <v>1</v>
      </c>
      <c r="V1994" s="65">
        <f t="shared" si="223"/>
        <v>44317</v>
      </c>
      <c r="W1994" s="13" t="s">
        <v>3558</v>
      </c>
    </row>
    <row r="1995" spans="1:23" ht="15">
      <c r="A1995" s="15">
        <v>2329</v>
      </c>
      <c r="B1995" s="15">
        <v>2021</v>
      </c>
      <c r="C1995" s="13" t="s">
        <v>9</v>
      </c>
      <c r="D1995" s="15">
        <v>19</v>
      </c>
      <c r="E1995" s="13" t="s">
        <v>14</v>
      </c>
      <c r="F1995" s="13" t="s">
        <v>17</v>
      </c>
      <c r="G1995" s="13" t="s">
        <v>12</v>
      </c>
      <c r="H1995" s="13" t="s">
        <v>18</v>
      </c>
      <c r="I1995" s="3">
        <f t="shared" si="217"/>
        <v>65</v>
      </c>
      <c r="J1995" s="7">
        <f t="shared" si="218"/>
        <v>69</v>
      </c>
      <c r="K1995" s="3">
        <f>LEN(H1995)</f>
        <v>5</v>
      </c>
      <c r="L1995" s="13" t="str">
        <f>IF(OR(AND(LEN(H1995&gt;3),ISERROR(FIND("-",H1995,1))),AND(LEN(H1995)&gt;3,ISERROR(FIND("+",H1995,1)))),LEFT(H1995,2),H1995)</f>
        <v>65</v>
      </c>
      <c r="M1995" s="13" t="str">
        <f>IF(AND(LEN(H1995&gt;3),ISERROR(FIND("+",H1995,1))),RIGHT(H1995,2),IF(AND(LEN(H1995)=3,ISERROR(FIND("-",H1995,1))),LEFT(H1995,2),H1995))</f>
        <v>69</v>
      </c>
      <c r="N1995" s="13" t="str">
        <f>SUBSTITUTE(H1995,"+","-")</f>
        <v>65-69</v>
      </c>
      <c r="O1995" s="3">
        <f t="shared" si="219"/>
        <v>5</v>
      </c>
      <c r="P1995" s="3">
        <f t="shared" si="220"/>
        <v>3</v>
      </c>
      <c r="Q1995" s="7">
        <f t="shared" si="221"/>
        <v>65</v>
      </c>
      <c r="R1995" s="7">
        <f t="shared" si="222"/>
        <v>69</v>
      </c>
      <c r="S1995" s="13" t="e">
        <f>VLOOKUP(A1995,history!$B:$F,2,0)</f>
        <v>#N/A</v>
      </c>
      <c r="T1995" s="13">
        <f>VLOOKUP($C1995,日期!$A:$D,3,0)</f>
        <v>5</v>
      </c>
      <c r="U1995" s="13">
        <f>VLOOKUP($C1995,日期!$A:$D,4,0)</f>
        <v>1</v>
      </c>
      <c r="V1995" s="65">
        <f t="shared" si="223"/>
        <v>44317</v>
      </c>
      <c r="W1995" s="13" t="s">
        <v>3559</v>
      </c>
    </row>
    <row r="1996" spans="1:23" ht="15">
      <c r="A1996" s="15">
        <v>2328</v>
      </c>
      <c r="B1996" s="15">
        <v>2021</v>
      </c>
      <c r="C1996" s="13" t="s">
        <v>9</v>
      </c>
      <c r="D1996" s="15">
        <v>19</v>
      </c>
      <c r="E1996" s="13" t="s">
        <v>14</v>
      </c>
      <c r="F1996" s="13" t="s">
        <v>17</v>
      </c>
      <c r="G1996" s="13" t="s">
        <v>12</v>
      </c>
      <c r="H1996" s="13" t="s">
        <v>34</v>
      </c>
      <c r="I1996" s="3">
        <f t="shared" si="217"/>
        <v>35</v>
      </c>
      <c r="J1996" s="7">
        <f t="shared" si="218"/>
        <v>39</v>
      </c>
      <c r="K1996" s="3">
        <f>LEN(H1996)</f>
        <v>5</v>
      </c>
      <c r="L1996" s="13" t="str">
        <f>IF(OR(AND(LEN(H1996&gt;3),ISERROR(FIND("-",H1996,1))),AND(LEN(H1996)&gt;3,ISERROR(FIND("+",H1996,1)))),LEFT(H1996,2),H1996)</f>
        <v>35</v>
      </c>
      <c r="M1996" s="13" t="str">
        <f>IF(AND(LEN(H1996&gt;3),ISERROR(FIND("+",H1996,1))),RIGHT(H1996,2),IF(AND(LEN(H1996)=3,ISERROR(FIND("-",H1996,1))),LEFT(H1996,2),H1996))</f>
        <v>39</v>
      </c>
      <c r="N1996" s="13" t="str">
        <f>SUBSTITUTE(H1996,"+","-")</f>
        <v>35-39</v>
      </c>
      <c r="O1996" s="3">
        <f t="shared" si="219"/>
        <v>5</v>
      </c>
      <c r="P1996" s="3">
        <f t="shared" si="220"/>
        <v>3</v>
      </c>
      <c r="Q1996" s="7">
        <f t="shared" si="221"/>
        <v>35</v>
      </c>
      <c r="R1996" s="7">
        <f t="shared" si="222"/>
        <v>39</v>
      </c>
      <c r="S1996" s="13" t="e">
        <f>VLOOKUP(A1996,history!$B:$F,2,0)</f>
        <v>#N/A</v>
      </c>
      <c r="T1996" s="13">
        <f>VLOOKUP($C1996,日期!$A:$D,3,0)</f>
        <v>5</v>
      </c>
      <c r="U1996" s="13">
        <f>VLOOKUP($C1996,日期!$A:$D,4,0)</f>
        <v>1</v>
      </c>
      <c r="V1996" s="65">
        <f t="shared" si="223"/>
        <v>44317</v>
      </c>
      <c r="W1996" s="13" t="s">
        <v>3560</v>
      </c>
    </row>
    <row r="1997" spans="1:23" ht="15">
      <c r="A1997" s="15">
        <v>2327</v>
      </c>
      <c r="B1997" s="15">
        <v>2021</v>
      </c>
      <c r="C1997" s="13" t="s">
        <v>9</v>
      </c>
      <c r="D1997" s="15">
        <v>19</v>
      </c>
      <c r="E1997" s="13" t="s">
        <v>10</v>
      </c>
      <c r="F1997" s="13" t="s">
        <v>11</v>
      </c>
      <c r="G1997" s="13" t="s">
        <v>12</v>
      </c>
      <c r="H1997" s="13" t="s">
        <v>29</v>
      </c>
      <c r="I1997" s="3">
        <f t="shared" si="217"/>
        <v>40</v>
      </c>
      <c r="J1997" s="7">
        <f t="shared" si="218"/>
        <v>44</v>
      </c>
      <c r="K1997" s="3">
        <f>LEN(H1997)</f>
        <v>5</v>
      </c>
      <c r="L1997" s="13" t="str">
        <f>IF(OR(AND(LEN(H1997&gt;3),ISERROR(FIND("-",H1997,1))),AND(LEN(H1997)&gt;3,ISERROR(FIND("+",H1997,1)))),LEFT(H1997,2),H1997)</f>
        <v>40</v>
      </c>
      <c r="M1997" s="13" t="str">
        <f>IF(AND(LEN(H1997&gt;3),ISERROR(FIND("+",H1997,1))),RIGHT(H1997,2),IF(AND(LEN(H1997)=3,ISERROR(FIND("-",H1997,1))),LEFT(H1997,2),H1997))</f>
        <v>44</v>
      </c>
      <c r="N1997" s="13" t="str">
        <f>SUBSTITUTE(H1997,"+","-")</f>
        <v>40-44</v>
      </c>
      <c r="O1997" s="3">
        <f t="shared" si="219"/>
        <v>5</v>
      </c>
      <c r="P1997" s="3">
        <f t="shared" si="220"/>
        <v>3</v>
      </c>
      <c r="Q1997" s="7">
        <f t="shared" si="221"/>
        <v>40</v>
      </c>
      <c r="R1997" s="7">
        <f t="shared" si="222"/>
        <v>44</v>
      </c>
      <c r="S1997" s="13" t="e">
        <f>VLOOKUP(A1997,history!$B:$F,2,0)</f>
        <v>#N/A</v>
      </c>
      <c r="T1997" s="13">
        <f>VLOOKUP($C1997,日期!$A:$D,3,0)</f>
        <v>5</v>
      </c>
      <c r="U1997" s="13">
        <f>VLOOKUP($C1997,日期!$A:$D,4,0)</f>
        <v>1</v>
      </c>
      <c r="V1997" s="65">
        <f t="shared" si="223"/>
        <v>44317</v>
      </c>
      <c r="W1997" s="13" t="s">
        <v>3561</v>
      </c>
    </row>
    <row r="1998" spans="1:23" ht="15">
      <c r="A1998" s="15">
        <v>2326</v>
      </c>
      <c r="B1998" s="15">
        <v>2021</v>
      </c>
      <c r="C1998" s="13" t="s">
        <v>9</v>
      </c>
      <c r="D1998" s="15">
        <v>19</v>
      </c>
      <c r="E1998" s="13" t="s">
        <v>10</v>
      </c>
      <c r="F1998" s="13" t="s">
        <v>17</v>
      </c>
      <c r="G1998" s="13" t="s">
        <v>12</v>
      </c>
      <c r="H1998" s="13" t="s">
        <v>37</v>
      </c>
      <c r="I1998" s="3">
        <f t="shared" si="217"/>
        <v>50</v>
      </c>
      <c r="J1998" s="7">
        <f t="shared" si="218"/>
        <v>54</v>
      </c>
      <c r="K1998" s="3">
        <f>LEN(H1998)</f>
        <v>5</v>
      </c>
      <c r="L1998" s="13" t="str">
        <f>IF(OR(AND(LEN(H1998&gt;3),ISERROR(FIND("-",H1998,1))),AND(LEN(H1998)&gt;3,ISERROR(FIND("+",H1998,1)))),LEFT(H1998,2),H1998)</f>
        <v>50</v>
      </c>
      <c r="M1998" s="13" t="str">
        <f>IF(AND(LEN(H1998&gt;3),ISERROR(FIND("+",H1998,1))),RIGHT(H1998,2),IF(AND(LEN(H1998)=3,ISERROR(FIND("-",H1998,1))),LEFT(H1998,2),H1998))</f>
        <v>54</v>
      </c>
      <c r="N1998" s="13" t="str">
        <f>SUBSTITUTE(H1998,"+","-")</f>
        <v>50-54</v>
      </c>
      <c r="O1998" s="3">
        <f t="shared" si="219"/>
        <v>5</v>
      </c>
      <c r="P1998" s="3">
        <f t="shared" si="220"/>
        <v>3</v>
      </c>
      <c r="Q1998" s="7">
        <f t="shared" si="221"/>
        <v>50</v>
      </c>
      <c r="R1998" s="7">
        <f t="shared" si="222"/>
        <v>54</v>
      </c>
      <c r="S1998" s="13" t="e">
        <f>VLOOKUP(A1998,history!$B:$F,2,0)</f>
        <v>#N/A</v>
      </c>
      <c r="T1998" s="13">
        <f>VLOOKUP($C1998,日期!$A:$D,3,0)</f>
        <v>5</v>
      </c>
      <c r="U1998" s="13">
        <f>VLOOKUP($C1998,日期!$A:$D,4,0)</f>
        <v>1</v>
      </c>
      <c r="V1998" s="65">
        <f t="shared" si="223"/>
        <v>44317</v>
      </c>
      <c r="W1998" s="13" t="s">
        <v>3562</v>
      </c>
    </row>
    <row r="1999" spans="1:23" ht="15">
      <c r="A1999" s="15">
        <v>2325</v>
      </c>
      <c r="B1999" s="15">
        <v>2021</v>
      </c>
      <c r="C1999" s="13" t="s">
        <v>9</v>
      </c>
      <c r="D1999" s="15">
        <v>19</v>
      </c>
      <c r="E1999" s="13" t="s">
        <v>39</v>
      </c>
      <c r="F1999" s="13" t="s">
        <v>17</v>
      </c>
      <c r="G1999" s="13" t="s">
        <v>12</v>
      </c>
      <c r="H1999" s="13" t="s">
        <v>13</v>
      </c>
      <c r="I1999" s="3">
        <f t="shared" si="217"/>
        <v>20</v>
      </c>
      <c r="J1999" s="7">
        <f t="shared" si="218"/>
        <v>24</v>
      </c>
      <c r="K1999" s="3">
        <f>LEN(H1999)</f>
        <v>5</v>
      </c>
      <c r="L1999" s="13" t="str">
        <f>IF(OR(AND(LEN(H1999&gt;3),ISERROR(FIND("-",H1999,1))),AND(LEN(H1999)&gt;3,ISERROR(FIND("+",H1999,1)))),LEFT(H1999,2),H1999)</f>
        <v>20</v>
      </c>
      <c r="M1999" s="13" t="str">
        <f>IF(AND(LEN(H1999&gt;3),ISERROR(FIND("+",H1999,1))),RIGHT(H1999,2),IF(AND(LEN(H1999)=3,ISERROR(FIND("-",H1999,1))),LEFT(H1999,2),H1999))</f>
        <v>24</v>
      </c>
      <c r="N1999" s="13" t="str">
        <f>SUBSTITUTE(H1999,"+","-")</f>
        <v>20-24</v>
      </c>
      <c r="O1999" s="3">
        <f t="shared" si="219"/>
        <v>5</v>
      </c>
      <c r="P1999" s="3">
        <f t="shared" si="220"/>
        <v>3</v>
      </c>
      <c r="Q1999" s="7">
        <f t="shared" si="221"/>
        <v>20</v>
      </c>
      <c r="R1999" s="7">
        <f t="shared" si="222"/>
        <v>24</v>
      </c>
      <c r="S1999" s="13" t="e">
        <f>VLOOKUP(A1999,history!$B:$F,2,0)</f>
        <v>#N/A</v>
      </c>
      <c r="T1999" s="13">
        <f>VLOOKUP($C1999,日期!$A:$D,3,0)</f>
        <v>5</v>
      </c>
      <c r="U1999" s="13">
        <f>VLOOKUP($C1999,日期!$A:$D,4,0)</f>
        <v>1</v>
      </c>
      <c r="V1999" s="65">
        <f t="shared" si="223"/>
        <v>44317</v>
      </c>
      <c r="W1999" s="13" t="s">
        <v>3563</v>
      </c>
    </row>
    <row r="2000" spans="1:23" ht="15">
      <c r="A2000" s="15">
        <v>2324</v>
      </c>
      <c r="B2000" s="15">
        <v>2021</v>
      </c>
      <c r="C2000" s="13" t="s">
        <v>9</v>
      </c>
      <c r="D2000" s="15">
        <v>19</v>
      </c>
      <c r="E2000" s="13" t="s">
        <v>14</v>
      </c>
      <c r="F2000" s="13" t="s">
        <v>17</v>
      </c>
      <c r="G2000" s="13" t="s">
        <v>12</v>
      </c>
      <c r="H2000" s="13" t="s">
        <v>18</v>
      </c>
      <c r="I2000" s="3">
        <f t="shared" si="217"/>
        <v>65</v>
      </c>
      <c r="J2000" s="7">
        <f t="shared" si="218"/>
        <v>69</v>
      </c>
      <c r="K2000" s="3">
        <f>LEN(H2000)</f>
        <v>5</v>
      </c>
      <c r="L2000" s="13" t="str">
        <f>IF(OR(AND(LEN(H2000&gt;3),ISERROR(FIND("-",H2000,1))),AND(LEN(H2000)&gt;3,ISERROR(FIND("+",H2000,1)))),LEFT(H2000,2),H2000)</f>
        <v>65</v>
      </c>
      <c r="M2000" s="13" t="str">
        <f>IF(AND(LEN(H2000&gt;3),ISERROR(FIND("+",H2000,1))),RIGHT(H2000,2),IF(AND(LEN(H2000)=3,ISERROR(FIND("-",H2000,1))),LEFT(H2000,2),H2000))</f>
        <v>69</v>
      </c>
      <c r="N2000" s="13" t="str">
        <f>SUBSTITUTE(H2000,"+","-")</f>
        <v>65-69</v>
      </c>
      <c r="O2000" s="3">
        <f t="shared" si="219"/>
        <v>5</v>
      </c>
      <c r="P2000" s="3">
        <f t="shared" si="220"/>
        <v>3</v>
      </c>
      <c r="Q2000" s="7">
        <f t="shared" si="221"/>
        <v>65</v>
      </c>
      <c r="R2000" s="7">
        <f t="shared" si="222"/>
        <v>69</v>
      </c>
      <c r="S2000" s="13" t="e">
        <f>VLOOKUP(A2000,history!$B:$F,2,0)</f>
        <v>#N/A</v>
      </c>
      <c r="T2000" s="13">
        <f>VLOOKUP($C2000,日期!$A:$D,3,0)</f>
        <v>5</v>
      </c>
      <c r="U2000" s="13">
        <f>VLOOKUP($C2000,日期!$A:$D,4,0)</f>
        <v>1</v>
      </c>
      <c r="V2000" s="65">
        <f t="shared" si="223"/>
        <v>44317</v>
      </c>
      <c r="W2000" s="13" t="s">
        <v>3564</v>
      </c>
    </row>
    <row r="2001" spans="1:23" ht="15">
      <c r="A2001" s="15">
        <v>2323</v>
      </c>
      <c r="B2001" s="15">
        <v>2021</v>
      </c>
      <c r="C2001" s="13" t="s">
        <v>9</v>
      </c>
      <c r="D2001" s="15">
        <v>19</v>
      </c>
      <c r="E2001" s="13" t="s">
        <v>14</v>
      </c>
      <c r="F2001" s="13" t="s">
        <v>17</v>
      </c>
      <c r="G2001" s="13" t="s">
        <v>12</v>
      </c>
      <c r="H2001" s="13" t="s">
        <v>34</v>
      </c>
      <c r="I2001" s="3">
        <f t="shared" si="217"/>
        <v>35</v>
      </c>
      <c r="J2001" s="7">
        <f t="shared" si="218"/>
        <v>39</v>
      </c>
      <c r="K2001" s="3">
        <f>LEN(H2001)</f>
        <v>5</v>
      </c>
      <c r="L2001" s="13" t="str">
        <f>IF(OR(AND(LEN(H2001&gt;3),ISERROR(FIND("-",H2001,1))),AND(LEN(H2001)&gt;3,ISERROR(FIND("+",H2001,1)))),LEFT(H2001,2),H2001)</f>
        <v>35</v>
      </c>
      <c r="M2001" s="13" t="str">
        <f>IF(AND(LEN(H2001&gt;3),ISERROR(FIND("+",H2001,1))),RIGHT(H2001,2),IF(AND(LEN(H2001)=3,ISERROR(FIND("-",H2001,1))),LEFT(H2001,2),H2001))</f>
        <v>39</v>
      </c>
      <c r="N2001" s="13" t="str">
        <f>SUBSTITUTE(H2001,"+","-")</f>
        <v>35-39</v>
      </c>
      <c r="O2001" s="3">
        <f t="shared" si="219"/>
        <v>5</v>
      </c>
      <c r="P2001" s="3">
        <f t="shared" si="220"/>
        <v>3</v>
      </c>
      <c r="Q2001" s="7">
        <f t="shared" si="221"/>
        <v>35</v>
      </c>
      <c r="R2001" s="7">
        <f t="shared" si="222"/>
        <v>39</v>
      </c>
      <c r="S2001" s="13" t="e">
        <f>VLOOKUP(A2001,history!$B:$F,2,0)</f>
        <v>#N/A</v>
      </c>
      <c r="T2001" s="13">
        <f>VLOOKUP($C2001,日期!$A:$D,3,0)</f>
        <v>5</v>
      </c>
      <c r="U2001" s="13">
        <f>VLOOKUP($C2001,日期!$A:$D,4,0)</f>
        <v>1</v>
      </c>
      <c r="V2001" s="65">
        <f t="shared" si="223"/>
        <v>44317</v>
      </c>
      <c r="W2001" s="13" t="s">
        <v>3565</v>
      </c>
    </row>
    <row r="2002" spans="1:23" ht="15">
      <c r="A2002" s="15">
        <v>2322</v>
      </c>
      <c r="B2002" s="15">
        <v>2021</v>
      </c>
      <c r="C2002" s="13" t="s">
        <v>9</v>
      </c>
      <c r="D2002" s="15">
        <v>19</v>
      </c>
      <c r="E2002" s="13" t="s">
        <v>10</v>
      </c>
      <c r="F2002" s="13" t="s">
        <v>11</v>
      </c>
      <c r="G2002" s="13" t="s">
        <v>12</v>
      </c>
      <c r="H2002" s="13" t="s">
        <v>29</v>
      </c>
      <c r="I2002" s="3">
        <f t="shared" si="217"/>
        <v>40</v>
      </c>
      <c r="J2002" s="7">
        <f t="shared" si="218"/>
        <v>44</v>
      </c>
      <c r="K2002" s="3">
        <f>LEN(H2002)</f>
        <v>5</v>
      </c>
      <c r="L2002" s="13" t="str">
        <f>IF(OR(AND(LEN(H2002&gt;3),ISERROR(FIND("-",H2002,1))),AND(LEN(H2002)&gt;3,ISERROR(FIND("+",H2002,1)))),LEFT(H2002,2),H2002)</f>
        <v>40</v>
      </c>
      <c r="M2002" s="13" t="str">
        <f>IF(AND(LEN(H2002&gt;3),ISERROR(FIND("+",H2002,1))),RIGHT(H2002,2),IF(AND(LEN(H2002)=3,ISERROR(FIND("-",H2002,1))),LEFT(H2002,2),H2002))</f>
        <v>44</v>
      </c>
      <c r="N2002" s="13" t="str">
        <f>SUBSTITUTE(H2002,"+","-")</f>
        <v>40-44</v>
      </c>
      <c r="O2002" s="3">
        <f t="shared" si="219"/>
        <v>5</v>
      </c>
      <c r="P2002" s="3">
        <f t="shared" si="220"/>
        <v>3</v>
      </c>
      <c r="Q2002" s="7">
        <f t="shared" si="221"/>
        <v>40</v>
      </c>
      <c r="R2002" s="7">
        <f t="shared" si="222"/>
        <v>44</v>
      </c>
      <c r="S2002" s="13" t="e">
        <f>VLOOKUP(A2002,history!$B:$F,2,0)</f>
        <v>#N/A</v>
      </c>
      <c r="T2002" s="13">
        <f>VLOOKUP($C2002,日期!$A:$D,3,0)</f>
        <v>5</v>
      </c>
      <c r="U2002" s="13">
        <f>VLOOKUP($C2002,日期!$A:$D,4,0)</f>
        <v>1</v>
      </c>
      <c r="V2002" s="65">
        <f t="shared" si="223"/>
        <v>44317</v>
      </c>
      <c r="W2002" s="13" t="s">
        <v>3566</v>
      </c>
    </row>
    <row r="2003" spans="1:23" ht="15">
      <c r="A2003" s="15">
        <v>2321</v>
      </c>
      <c r="B2003" s="15">
        <v>2021</v>
      </c>
      <c r="C2003" s="13" t="s">
        <v>9</v>
      </c>
      <c r="D2003" s="15">
        <v>19</v>
      </c>
      <c r="E2003" s="13" t="s">
        <v>10</v>
      </c>
      <c r="F2003" s="13" t="s">
        <v>17</v>
      </c>
      <c r="G2003" s="13" t="s">
        <v>12</v>
      </c>
      <c r="H2003" s="13" t="s">
        <v>37</v>
      </c>
      <c r="I2003" s="3">
        <f t="shared" si="217"/>
        <v>50</v>
      </c>
      <c r="J2003" s="7">
        <f t="shared" si="218"/>
        <v>54</v>
      </c>
      <c r="K2003" s="3">
        <f>LEN(H2003)</f>
        <v>5</v>
      </c>
      <c r="L2003" s="13" t="str">
        <f>IF(OR(AND(LEN(H2003&gt;3),ISERROR(FIND("-",H2003,1))),AND(LEN(H2003)&gt;3,ISERROR(FIND("+",H2003,1)))),LEFT(H2003,2),H2003)</f>
        <v>50</v>
      </c>
      <c r="M2003" s="13" t="str">
        <f>IF(AND(LEN(H2003&gt;3),ISERROR(FIND("+",H2003,1))),RIGHT(H2003,2),IF(AND(LEN(H2003)=3,ISERROR(FIND("-",H2003,1))),LEFT(H2003,2),H2003))</f>
        <v>54</v>
      </c>
      <c r="N2003" s="13" t="str">
        <f>SUBSTITUTE(H2003,"+","-")</f>
        <v>50-54</v>
      </c>
      <c r="O2003" s="3">
        <f t="shared" si="219"/>
        <v>5</v>
      </c>
      <c r="P2003" s="3">
        <f t="shared" si="220"/>
        <v>3</v>
      </c>
      <c r="Q2003" s="7">
        <f t="shared" si="221"/>
        <v>50</v>
      </c>
      <c r="R2003" s="7">
        <f t="shared" si="222"/>
        <v>54</v>
      </c>
      <c r="S2003" s="13" t="e">
        <f>VLOOKUP(A2003,history!$B:$F,2,0)</f>
        <v>#N/A</v>
      </c>
      <c r="T2003" s="13">
        <f>VLOOKUP($C2003,日期!$A:$D,3,0)</f>
        <v>5</v>
      </c>
      <c r="U2003" s="13">
        <f>VLOOKUP($C2003,日期!$A:$D,4,0)</f>
        <v>1</v>
      </c>
      <c r="V2003" s="65">
        <f t="shared" si="223"/>
        <v>44317</v>
      </c>
      <c r="W2003" s="13" t="s">
        <v>3567</v>
      </c>
    </row>
    <row r="2004" spans="1:23" ht="15">
      <c r="A2004" s="15">
        <v>2320</v>
      </c>
      <c r="B2004" s="15">
        <v>2021</v>
      </c>
      <c r="C2004" s="13" t="s">
        <v>9</v>
      </c>
      <c r="D2004" s="15">
        <v>19</v>
      </c>
      <c r="E2004" s="13" t="s">
        <v>39</v>
      </c>
      <c r="F2004" s="13" t="s">
        <v>17</v>
      </c>
      <c r="G2004" s="13" t="s">
        <v>12</v>
      </c>
      <c r="H2004" s="13" t="s">
        <v>16</v>
      </c>
      <c r="I2004" s="3">
        <f t="shared" si="217"/>
        <v>15</v>
      </c>
      <c r="J2004" s="7">
        <f t="shared" si="218"/>
        <v>19</v>
      </c>
      <c r="K2004" s="3">
        <f>LEN(H2004)</f>
        <v>5</v>
      </c>
      <c r="L2004" s="13" t="str">
        <f>IF(OR(AND(LEN(H2004&gt;3),ISERROR(FIND("-",H2004,1))),AND(LEN(H2004)&gt;3,ISERROR(FIND("+",H2004,1)))),LEFT(H2004,2),H2004)</f>
        <v>15</v>
      </c>
      <c r="M2004" s="13" t="str">
        <f>IF(AND(LEN(H2004&gt;3),ISERROR(FIND("+",H2004,1))),RIGHT(H2004,2),IF(AND(LEN(H2004)=3,ISERROR(FIND("-",H2004,1))),LEFT(H2004,2),H2004))</f>
        <v>19</v>
      </c>
      <c r="N2004" s="13" t="str">
        <f>SUBSTITUTE(H2004,"+","-")</f>
        <v>15-19</v>
      </c>
      <c r="O2004" s="3">
        <f t="shared" si="219"/>
        <v>5</v>
      </c>
      <c r="P2004" s="3">
        <f t="shared" si="220"/>
        <v>3</v>
      </c>
      <c r="Q2004" s="7">
        <f t="shared" si="221"/>
        <v>15</v>
      </c>
      <c r="R2004" s="7">
        <f t="shared" si="222"/>
        <v>19</v>
      </c>
      <c r="S2004" s="13" t="e">
        <f>VLOOKUP(A2004,history!$B:$F,2,0)</f>
        <v>#N/A</v>
      </c>
      <c r="T2004" s="13">
        <f>VLOOKUP($C2004,日期!$A:$D,3,0)</f>
        <v>5</v>
      </c>
      <c r="U2004" s="13">
        <f>VLOOKUP($C2004,日期!$A:$D,4,0)</f>
        <v>1</v>
      </c>
      <c r="V2004" s="65">
        <f t="shared" si="223"/>
        <v>44317</v>
      </c>
      <c r="W2004" s="13" t="s">
        <v>3568</v>
      </c>
    </row>
    <row r="2005" spans="1:23" ht="15">
      <c r="A2005" s="15">
        <v>2319</v>
      </c>
      <c r="B2005" s="15">
        <v>2021</v>
      </c>
      <c r="C2005" s="13" t="s">
        <v>9</v>
      </c>
      <c r="D2005" s="15">
        <v>19</v>
      </c>
      <c r="E2005" s="13" t="s">
        <v>14</v>
      </c>
      <c r="F2005" s="13" t="s">
        <v>17</v>
      </c>
      <c r="G2005" s="13" t="s">
        <v>12</v>
      </c>
      <c r="H2005" s="13" t="s">
        <v>18</v>
      </c>
      <c r="I2005" s="3">
        <f t="shared" si="217"/>
        <v>65</v>
      </c>
      <c r="J2005" s="7">
        <f t="shared" si="218"/>
        <v>69</v>
      </c>
      <c r="K2005" s="3">
        <f>LEN(H2005)</f>
        <v>5</v>
      </c>
      <c r="L2005" s="13" t="str">
        <f>IF(OR(AND(LEN(H2005&gt;3),ISERROR(FIND("-",H2005,1))),AND(LEN(H2005)&gt;3,ISERROR(FIND("+",H2005,1)))),LEFT(H2005,2),H2005)</f>
        <v>65</v>
      </c>
      <c r="M2005" s="13" t="str">
        <f>IF(AND(LEN(H2005&gt;3),ISERROR(FIND("+",H2005,1))),RIGHT(H2005,2),IF(AND(LEN(H2005)=3,ISERROR(FIND("-",H2005,1))),LEFT(H2005,2),H2005))</f>
        <v>69</v>
      </c>
      <c r="N2005" s="13" t="str">
        <f>SUBSTITUTE(H2005,"+","-")</f>
        <v>65-69</v>
      </c>
      <c r="O2005" s="3">
        <f t="shared" si="219"/>
        <v>5</v>
      </c>
      <c r="P2005" s="3">
        <f t="shared" si="220"/>
        <v>3</v>
      </c>
      <c r="Q2005" s="7">
        <f t="shared" si="221"/>
        <v>65</v>
      </c>
      <c r="R2005" s="7">
        <f t="shared" si="222"/>
        <v>69</v>
      </c>
      <c r="S2005" s="13" t="e">
        <f>VLOOKUP(A2005,history!$B:$F,2,0)</f>
        <v>#N/A</v>
      </c>
      <c r="T2005" s="13">
        <f>VLOOKUP($C2005,日期!$A:$D,3,0)</f>
        <v>5</v>
      </c>
      <c r="U2005" s="13">
        <f>VLOOKUP($C2005,日期!$A:$D,4,0)</f>
        <v>1</v>
      </c>
      <c r="V2005" s="65">
        <f t="shared" si="223"/>
        <v>44317</v>
      </c>
      <c r="W2005" s="13" t="s">
        <v>3569</v>
      </c>
    </row>
    <row r="2006" spans="1:23" ht="15">
      <c r="A2006" s="15">
        <v>2318</v>
      </c>
      <c r="B2006" s="15">
        <v>2021</v>
      </c>
      <c r="C2006" s="13" t="s">
        <v>9</v>
      </c>
      <c r="D2006" s="15">
        <v>19</v>
      </c>
      <c r="E2006" s="13" t="s">
        <v>14</v>
      </c>
      <c r="F2006" s="13" t="s">
        <v>17</v>
      </c>
      <c r="G2006" s="13" t="s">
        <v>12</v>
      </c>
      <c r="H2006" s="13" t="s">
        <v>26</v>
      </c>
      <c r="I2006" s="3">
        <f t="shared" si="217"/>
        <v>30</v>
      </c>
      <c r="J2006" s="7">
        <f t="shared" si="218"/>
        <v>34</v>
      </c>
      <c r="K2006" s="3">
        <f>LEN(H2006)</f>
        <v>5</v>
      </c>
      <c r="L2006" s="13" t="str">
        <f>IF(OR(AND(LEN(H2006&gt;3),ISERROR(FIND("-",H2006,1))),AND(LEN(H2006)&gt;3,ISERROR(FIND("+",H2006,1)))),LEFT(H2006,2),H2006)</f>
        <v>30</v>
      </c>
      <c r="M2006" s="13" t="str">
        <f>IF(AND(LEN(H2006&gt;3),ISERROR(FIND("+",H2006,1))),RIGHT(H2006,2),IF(AND(LEN(H2006)=3,ISERROR(FIND("-",H2006,1))),LEFT(H2006,2),H2006))</f>
        <v>34</v>
      </c>
      <c r="N2006" s="13" t="str">
        <f>SUBSTITUTE(H2006,"+","-")</f>
        <v>30-34</v>
      </c>
      <c r="O2006" s="3">
        <f t="shared" si="219"/>
        <v>5</v>
      </c>
      <c r="P2006" s="3">
        <f t="shared" si="220"/>
        <v>3</v>
      </c>
      <c r="Q2006" s="7">
        <f t="shared" si="221"/>
        <v>30</v>
      </c>
      <c r="R2006" s="7">
        <f t="shared" si="222"/>
        <v>34</v>
      </c>
      <c r="S2006" s="13" t="e">
        <f>VLOOKUP(A2006,history!$B:$F,2,0)</f>
        <v>#N/A</v>
      </c>
      <c r="T2006" s="13">
        <f>VLOOKUP($C2006,日期!$A:$D,3,0)</f>
        <v>5</v>
      </c>
      <c r="U2006" s="13">
        <f>VLOOKUP($C2006,日期!$A:$D,4,0)</f>
        <v>1</v>
      </c>
      <c r="V2006" s="65">
        <f t="shared" si="223"/>
        <v>44317</v>
      </c>
      <c r="W2006" s="13" t="s">
        <v>3570</v>
      </c>
    </row>
    <row r="2007" spans="1:23" ht="15">
      <c r="A2007" s="15">
        <v>2317</v>
      </c>
      <c r="B2007" s="15">
        <v>2021</v>
      </c>
      <c r="C2007" s="13" t="s">
        <v>9</v>
      </c>
      <c r="D2007" s="15">
        <v>19</v>
      </c>
      <c r="E2007" s="13" t="s">
        <v>10</v>
      </c>
      <c r="F2007" s="13" t="s">
        <v>11</v>
      </c>
      <c r="G2007" s="13" t="s">
        <v>12</v>
      </c>
      <c r="H2007" s="13" t="s">
        <v>29</v>
      </c>
      <c r="I2007" s="3">
        <f t="shared" si="217"/>
        <v>40</v>
      </c>
      <c r="J2007" s="7">
        <f t="shared" si="218"/>
        <v>44</v>
      </c>
      <c r="K2007" s="3">
        <f>LEN(H2007)</f>
        <v>5</v>
      </c>
      <c r="L2007" s="13" t="str">
        <f>IF(OR(AND(LEN(H2007&gt;3),ISERROR(FIND("-",H2007,1))),AND(LEN(H2007)&gt;3,ISERROR(FIND("+",H2007,1)))),LEFT(H2007,2),H2007)</f>
        <v>40</v>
      </c>
      <c r="M2007" s="13" t="str">
        <f>IF(AND(LEN(H2007&gt;3),ISERROR(FIND("+",H2007,1))),RIGHT(H2007,2),IF(AND(LEN(H2007)=3,ISERROR(FIND("-",H2007,1))),LEFT(H2007,2),H2007))</f>
        <v>44</v>
      </c>
      <c r="N2007" s="13" t="str">
        <f>SUBSTITUTE(H2007,"+","-")</f>
        <v>40-44</v>
      </c>
      <c r="O2007" s="3">
        <f t="shared" si="219"/>
        <v>5</v>
      </c>
      <c r="P2007" s="3">
        <f t="shared" si="220"/>
        <v>3</v>
      </c>
      <c r="Q2007" s="7">
        <f t="shared" si="221"/>
        <v>40</v>
      </c>
      <c r="R2007" s="7">
        <f t="shared" si="222"/>
        <v>44</v>
      </c>
      <c r="S2007" s="13" t="e">
        <f>VLOOKUP(A2007,history!$B:$F,2,0)</f>
        <v>#N/A</v>
      </c>
      <c r="T2007" s="13">
        <f>VLOOKUP($C2007,日期!$A:$D,3,0)</f>
        <v>5</v>
      </c>
      <c r="U2007" s="13">
        <f>VLOOKUP($C2007,日期!$A:$D,4,0)</f>
        <v>1</v>
      </c>
      <c r="V2007" s="65">
        <f t="shared" si="223"/>
        <v>44317</v>
      </c>
      <c r="W2007" s="13" t="s">
        <v>3571</v>
      </c>
    </row>
    <row r="2008" spans="1:23" ht="15">
      <c r="A2008" s="15">
        <v>2316</v>
      </c>
      <c r="B2008" s="15">
        <v>2021</v>
      </c>
      <c r="C2008" s="13" t="s">
        <v>9</v>
      </c>
      <c r="D2008" s="15">
        <v>19</v>
      </c>
      <c r="E2008" s="13" t="s">
        <v>10</v>
      </c>
      <c r="F2008" s="13" t="s">
        <v>17</v>
      </c>
      <c r="G2008" s="13" t="s">
        <v>12</v>
      </c>
      <c r="H2008" s="13" t="s">
        <v>37</v>
      </c>
      <c r="I2008" s="3">
        <f t="shared" si="217"/>
        <v>50</v>
      </c>
      <c r="J2008" s="7">
        <f t="shared" si="218"/>
        <v>54</v>
      </c>
      <c r="K2008" s="3">
        <f>LEN(H2008)</f>
        <v>5</v>
      </c>
      <c r="L2008" s="13" t="str">
        <f>IF(OR(AND(LEN(H2008&gt;3),ISERROR(FIND("-",H2008,1))),AND(LEN(H2008)&gt;3,ISERROR(FIND("+",H2008,1)))),LEFT(H2008,2),H2008)</f>
        <v>50</v>
      </c>
      <c r="M2008" s="13" t="str">
        <f>IF(AND(LEN(H2008&gt;3),ISERROR(FIND("+",H2008,1))),RIGHT(H2008,2),IF(AND(LEN(H2008)=3,ISERROR(FIND("-",H2008,1))),LEFT(H2008,2),H2008))</f>
        <v>54</v>
      </c>
      <c r="N2008" s="13" t="str">
        <f>SUBSTITUTE(H2008,"+","-")</f>
        <v>50-54</v>
      </c>
      <c r="O2008" s="3">
        <f t="shared" si="219"/>
        <v>5</v>
      </c>
      <c r="P2008" s="3">
        <f t="shared" si="220"/>
        <v>3</v>
      </c>
      <c r="Q2008" s="7">
        <f t="shared" si="221"/>
        <v>50</v>
      </c>
      <c r="R2008" s="7">
        <f t="shared" si="222"/>
        <v>54</v>
      </c>
      <c r="S2008" s="13" t="e">
        <f>VLOOKUP(A2008,history!$B:$F,2,0)</f>
        <v>#N/A</v>
      </c>
      <c r="T2008" s="13">
        <f>VLOOKUP($C2008,日期!$A:$D,3,0)</f>
        <v>5</v>
      </c>
      <c r="U2008" s="13">
        <f>VLOOKUP($C2008,日期!$A:$D,4,0)</f>
        <v>1</v>
      </c>
      <c r="V2008" s="65">
        <f t="shared" si="223"/>
        <v>44317</v>
      </c>
      <c r="W2008" s="13" t="s">
        <v>3572</v>
      </c>
    </row>
    <row r="2009" spans="1:23" ht="15">
      <c r="A2009" s="15">
        <v>2315</v>
      </c>
      <c r="B2009" s="15">
        <v>2021</v>
      </c>
      <c r="C2009" s="13" t="s">
        <v>9</v>
      </c>
      <c r="D2009" s="15">
        <v>19</v>
      </c>
      <c r="E2009" s="13" t="s">
        <v>48</v>
      </c>
      <c r="F2009" s="13" t="s">
        <v>17</v>
      </c>
      <c r="G2009" s="13" t="s">
        <v>12</v>
      </c>
      <c r="H2009" s="13" t="s">
        <v>15</v>
      </c>
      <c r="I2009" s="3">
        <f t="shared" si="217"/>
        <v>70</v>
      </c>
      <c r="J2009" s="7">
        <f t="shared" si="218"/>
        <v>70</v>
      </c>
      <c r="K2009" s="3">
        <f>LEN(H2009)</f>
        <v>3</v>
      </c>
      <c r="L2009" s="13" t="str">
        <f>IF(OR(AND(LEN(H2009&gt;3),ISERROR(FIND("-",H2009,1))),AND(LEN(H2009)&gt;3,ISERROR(FIND("+",H2009,1)))),LEFT(H2009,2),H2009)</f>
        <v>70</v>
      </c>
      <c r="M2009" s="13" t="str">
        <f>IF(AND(LEN(H2009&gt;3),ISERROR(FIND("+",H2009,1))),RIGHT(H2009,2),IF(AND(LEN(H2009)=3,ISERROR(FIND("-",H2009,1))),LEFT(H2009,2),H2009))</f>
        <v>70</v>
      </c>
      <c r="N2009" s="13" t="str">
        <f>SUBSTITUTE(H2009,"+","-")</f>
        <v>70-</v>
      </c>
      <c r="O2009" s="3">
        <f t="shared" si="219"/>
        <v>3</v>
      </c>
      <c r="P2009" s="3">
        <f t="shared" si="220"/>
        <v>3</v>
      </c>
      <c r="Q2009" s="7">
        <f t="shared" si="221"/>
        <v>70</v>
      </c>
      <c r="R2009" s="7">
        <f t="shared" si="222"/>
        <v>70</v>
      </c>
      <c r="S2009" s="13" t="e">
        <f>VLOOKUP(A2009,history!$B:$F,2,0)</f>
        <v>#N/A</v>
      </c>
      <c r="T2009" s="13">
        <f>VLOOKUP($C2009,日期!$A:$D,3,0)</f>
        <v>5</v>
      </c>
      <c r="U2009" s="13">
        <f>VLOOKUP($C2009,日期!$A:$D,4,0)</f>
        <v>1</v>
      </c>
      <c r="V2009" s="65">
        <f t="shared" si="223"/>
        <v>44317</v>
      </c>
      <c r="W2009" s="13" t="s">
        <v>3573</v>
      </c>
    </row>
    <row r="2010" spans="1:23" ht="15">
      <c r="A2010" s="15">
        <v>2314</v>
      </c>
      <c r="B2010" s="15">
        <v>2021</v>
      </c>
      <c r="C2010" s="13" t="s">
        <v>9</v>
      </c>
      <c r="D2010" s="15">
        <v>19</v>
      </c>
      <c r="E2010" s="13" t="s">
        <v>14</v>
      </c>
      <c r="F2010" s="13" t="s">
        <v>17</v>
      </c>
      <c r="G2010" s="13" t="s">
        <v>12</v>
      </c>
      <c r="H2010" s="13" t="s">
        <v>18</v>
      </c>
      <c r="I2010" s="3">
        <f t="shared" si="217"/>
        <v>65</v>
      </c>
      <c r="J2010" s="7">
        <f t="shared" si="218"/>
        <v>69</v>
      </c>
      <c r="K2010" s="3">
        <f>LEN(H2010)</f>
        <v>5</v>
      </c>
      <c r="L2010" s="13" t="str">
        <f>IF(OR(AND(LEN(H2010&gt;3),ISERROR(FIND("-",H2010,1))),AND(LEN(H2010)&gt;3,ISERROR(FIND("+",H2010,1)))),LEFT(H2010,2),H2010)</f>
        <v>65</v>
      </c>
      <c r="M2010" s="13" t="str">
        <f>IF(AND(LEN(H2010&gt;3),ISERROR(FIND("+",H2010,1))),RIGHT(H2010,2),IF(AND(LEN(H2010)=3,ISERROR(FIND("-",H2010,1))),LEFT(H2010,2),H2010))</f>
        <v>69</v>
      </c>
      <c r="N2010" s="13" t="str">
        <f>SUBSTITUTE(H2010,"+","-")</f>
        <v>65-69</v>
      </c>
      <c r="O2010" s="3">
        <f t="shared" si="219"/>
        <v>5</v>
      </c>
      <c r="P2010" s="3">
        <f t="shared" si="220"/>
        <v>3</v>
      </c>
      <c r="Q2010" s="7">
        <f t="shared" si="221"/>
        <v>65</v>
      </c>
      <c r="R2010" s="7">
        <f t="shared" si="222"/>
        <v>69</v>
      </c>
      <c r="S2010" s="13" t="e">
        <f>VLOOKUP(A2010,history!$B:$F,2,0)</f>
        <v>#N/A</v>
      </c>
      <c r="T2010" s="13">
        <f>VLOOKUP($C2010,日期!$A:$D,3,0)</f>
        <v>5</v>
      </c>
      <c r="U2010" s="13">
        <f>VLOOKUP($C2010,日期!$A:$D,4,0)</f>
        <v>1</v>
      </c>
      <c r="V2010" s="65">
        <f t="shared" si="223"/>
        <v>44317</v>
      </c>
      <c r="W2010" s="13" t="s">
        <v>3574</v>
      </c>
    </row>
    <row r="2011" spans="1:23" ht="15">
      <c r="A2011" s="15">
        <v>2313</v>
      </c>
      <c r="B2011" s="15">
        <v>2021</v>
      </c>
      <c r="C2011" s="13" t="s">
        <v>9</v>
      </c>
      <c r="D2011" s="15">
        <v>19</v>
      </c>
      <c r="E2011" s="13" t="s">
        <v>14</v>
      </c>
      <c r="F2011" s="13" t="s">
        <v>17</v>
      </c>
      <c r="G2011" s="13" t="s">
        <v>12</v>
      </c>
      <c r="H2011" s="13" t="s">
        <v>26</v>
      </c>
      <c r="I2011" s="3">
        <f t="shared" si="217"/>
        <v>30</v>
      </c>
      <c r="J2011" s="7">
        <f t="shared" si="218"/>
        <v>34</v>
      </c>
      <c r="K2011" s="3">
        <f>LEN(H2011)</f>
        <v>5</v>
      </c>
      <c r="L2011" s="13" t="str">
        <f>IF(OR(AND(LEN(H2011&gt;3),ISERROR(FIND("-",H2011,1))),AND(LEN(H2011)&gt;3,ISERROR(FIND("+",H2011,1)))),LEFT(H2011,2),H2011)</f>
        <v>30</v>
      </c>
      <c r="M2011" s="13" t="str">
        <f>IF(AND(LEN(H2011&gt;3),ISERROR(FIND("+",H2011,1))),RIGHT(H2011,2),IF(AND(LEN(H2011)=3,ISERROR(FIND("-",H2011,1))),LEFT(H2011,2),H2011))</f>
        <v>34</v>
      </c>
      <c r="N2011" s="13" t="str">
        <f>SUBSTITUTE(H2011,"+","-")</f>
        <v>30-34</v>
      </c>
      <c r="O2011" s="3">
        <f t="shared" si="219"/>
        <v>5</v>
      </c>
      <c r="P2011" s="3">
        <f t="shared" si="220"/>
        <v>3</v>
      </c>
      <c r="Q2011" s="7">
        <f t="shared" si="221"/>
        <v>30</v>
      </c>
      <c r="R2011" s="7">
        <f t="shared" si="222"/>
        <v>34</v>
      </c>
      <c r="S2011" s="13" t="e">
        <f>VLOOKUP(A2011,history!$B:$F,2,0)</f>
        <v>#N/A</v>
      </c>
      <c r="T2011" s="13">
        <f>VLOOKUP($C2011,日期!$A:$D,3,0)</f>
        <v>5</v>
      </c>
      <c r="U2011" s="13">
        <f>VLOOKUP($C2011,日期!$A:$D,4,0)</f>
        <v>1</v>
      </c>
      <c r="V2011" s="65">
        <f t="shared" si="223"/>
        <v>44317</v>
      </c>
      <c r="W2011" s="13" t="s">
        <v>3575</v>
      </c>
    </row>
    <row r="2012" spans="1:23" ht="15">
      <c r="A2012" s="15">
        <v>2312</v>
      </c>
      <c r="B2012" s="15">
        <v>2021</v>
      </c>
      <c r="C2012" s="13" t="s">
        <v>9</v>
      </c>
      <c r="D2012" s="15">
        <v>19</v>
      </c>
      <c r="E2012" s="13" t="s">
        <v>10</v>
      </c>
      <c r="F2012" s="13" t="s">
        <v>11</v>
      </c>
      <c r="G2012" s="13" t="s">
        <v>12</v>
      </c>
      <c r="H2012" s="13" t="s">
        <v>29</v>
      </c>
      <c r="I2012" s="3">
        <f t="shared" si="217"/>
        <v>40</v>
      </c>
      <c r="J2012" s="7">
        <f t="shared" si="218"/>
        <v>44</v>
      </c>
      <c r="K2012" s="3">
        <f>LEN(H2012)</f>
        <v>5</v>
      </c>
      <c r="L2012" s="13" t="str">
        <f>IF(OR(AND(LEN(H2012&gt;3),ISERROR(FIND("-",H2012,1))),AND(LEN(H2012)&gt;3,ISERROR(FIND("+",H2012,1)))),LEFT(H2012,2),H2012)</f>
        <v>40</v>
      </c>
      <c r="M2012" s="13" t="str">
        <f>IF(AND(LEN(H2012&gt;3),ISERROR(FIND("+",H2012,1))),RIGHT(H2012,2),IF(AND(LEN(H2012)=3,ISERROR(FIND("-",H2012,1))),LEFT(H2012,2),H2012))</f>
        <v>44</v>
      </c>
      <c r="N2012" s="13" t="str">
        <f>SUBSTITUTE(H2012,"+","-")</f>
        <v>40-44</v>
      </c>
      <c r="O2012" s="3">
        <f t="shared" si="219"/>
        <v>5</v>
      </c>
      <c r="P2012" s="3">
        <f t="shared" si="220"/>
        <v>3</v>
      </c>
      <c r="Q2012" s="7">
        <f t="shared" si="221"/>
        <v>40</v>
      </c>
      <c r="R2012" s="7">
        <f t="shared" si="222"/>
        <v>44</v>
      </c>
      <c r="S2012" s="13" t="e">
        <f>VLOOKUP(A2012,history!$B:$F,2,0)</f>
        <v>#N/A</v>
      </c>
      <c r="T2012" s="13">
        <f>VLOOKUP($C2012,日期!$A:$D,3,0)</f>
        <v>5</v>
      </c>
      <c r="U2012" s="13">
        <f>VLOOKUP($C2012,日期!$A:$D,4,0)</f>
        <v>1</v>
      </c>
      <c r="V2012" s="65">
        <f t="shared" si="223"/>
        <v>44317</v>
      </c>
      <c r="W2012" s="13" t="s">
        <v>3576</v>
      </c>
    </row>
    <row r="2013" spans="1:23" ht="15">
      <c r="A2013" s="15">
        <v>2311</v>
      </c>
      <c r="B2013" s="15">
        <v>2021</v>
      </c>
      <c r="C2013" s="13" t="s">
        <v>9</v>
      </c>
      <c r="D2013" s="15">
        <v>19</v>
      </c>
      <c r="E2013" s="13" t="s">
        <v>10</v>
      </c>
      <c r="F2013" s="13" t="s">
        <v>17</v>
      </c>
      <c r="G2013" s="13" t="s">
        <v>12</v>
      </c>
      <c r="H2013" s="13" t="s">
        <v>37</v>
      </c>
      <c r="I2013" s="3">
        <f t="shared" si="217"/>
        <v>50</v>
      </c>
      <c r="J2013" s="7">
        <f t="shared" si="218"/>
        <v>54</v>
      </c>
      <c r="K2013" s="3">
        <f>LEN(H2013)</f>
        <v>5</v>
      </c>
      <c r="L2013" s="13" t="str">
        <f>IF(OR(AND(LEN(H2013&gt;3),ISERROR(FIND("-",H2013,1))),AND(LEN(H2013)&gt;3,ISERROR(FIND("+",H2013,1)))),LEFT(H2013,2),H2013)</f>
        <v>50</v>
      </c>
      <c r="M2013" s="13" t="str">
        <f>IF(AND(LEN(H2013&gt;3),ISERROR(FIND("+",H2013,1))),RIGHT(H2013,2),IF(AND(LEN(H2013)=3,ISERROR(FIND("-",H2013,1))),LEFT(H2013,2),H2013))</f>
        <v>54</v>
      </c>
      <c r="N2013" s="13" t="str">
        <f>SUBSTITUTE(H2013,"+","-")</f>
        <v>50-54</v>
      </c>
      <c r="O2013" s="3">
        <f t="shared" si="219"/>
        <v>5</v>
      </c>
      <c r="P2013" s="3">
        <f t="shared" si="220"/>
        <v>3</v>
      </c>
      <c r="Q2013" s="7">
        <f t="shared" si="221"/>
        <v>50</v>
      </c>
      <c r="R2013" s="7">
        <f t="shared" si="222"/>
        <v>54</v>
      </c>
      <c r="S2013" s="13" t="e">
        <f>VLOOKUP(A2013,history!$B:$F,2,0)</f>
        <v>#N/A</v>
      </c>
      <c r="T2013" s="13">
        <f>VLOOKUP($C2013,日期!$A:$D,3,0)</f>
        <v>5</v>
      </c>
      <c r="U2013" s="13">
        <f>VLOOKUP($C2013,日期!$A:$D,4,0)</f>
        <v>1</v>
      </c>
      <c r="V2013" s="65">
        <f t="shared" si="223"/>
        <v>44317</v>
      </c>
      <c r="W2013" s="13" t="s">
        <v>3577</v>
      </c>
    </row>
    <row r="2014" spans="1:23" ht="15">
      <c r="A2014" s="15">
        <v>2310</v>
      </c>
      <c r="B2014" s="15">
        <v>2021</v>
      </c>
      <c r="C2014" s="13" t="s">
        <v>9</v>
      </c>
      <c r="D2014" s="15">
        <v>19</v>
      </c>
      <c r="E2014" s="13" t="s">
        <v>14</v>
      </c>
      <c r="F2014" s="13" t="s">
        <v>11</v>
      </c>
      <c r="G2014" s="13" t="s">
        <v>12</v>
      </c>
      <c r="H2014" s="13" t="s">
        <v>15</v>
      </c>
      <c r="I2014" s="3">
        <f t="shared" si="217"/>
        <v>70</v>
      </c>
      <c r="J2014" s="7">
        <f t="shared" si="218"/>
        <v>70</v>
      </c>
      <c r="K2014" s="3">
        <f>LEN(H2014)</f>
        <v>3</v>
      </c>
      <c r="L2014" s="13" t="str">
        <f>IF(OR(AND(LEN(H2014&gt;3),ISERROR(FIND("-",H2014,1))),AND(LEN(H2014)&gt;3,ISERROR(FIND("+",H2014,1)))),LEFT(H2014,2),H2014)</f>
        <v>70</v>
      </c>
      <c r="M2014" s="13" t="str">
        <f>IF(AND(LEN(H2014&gt;3),ISERROR(FIND("+",H2014,1))),RIGHT(H2014,2),IF(AND(LEN(H2014)=3,ISERROR(FIND("-",H2014,1))),LEFT(H2014,2),H2014))</f>
        <v>70</v>
      </c>
      <c r="N2014" s="13" t="str">
        <f>SUBSTITUTE(H2014,"+","-")</f>
        <v>70-</v>
      </c>
      <c r="O2014" s="3">
        <f t="shared" si="219"/>
        <v>3</v>
      </c>
      <c r="P2014" s="3">
        <f t="shared" si="220"/>
        <v>3</v>
      </c>
      <c r="Q2014" s="7">
        <f t="shared" si="221"/>
        <v>70</v>
      </c>
      <c r="R2014" s="7">
        <f t="shared" si="222"/>
        <v>70</v>
      </c>
      <c r="S2014" s="13" t="e">
        <f>VLOOKUP(A2014,history!$B:$F,2,0)</f>
        <v>#N/A</v>
      </c>
      <c r="T2014" s="13">
        <f>VLOOKUP($C2014,日期!$A:$D,3,0)</f>
        <v>5</v>
      </c>
      <c r="U2014" s="13">
        <f>VLOOKUP($C2014,日期!$A:$D,4,0)</f>
        <v>1</v>
      </c>
      <c r="V2014" s="65">
        <f t="shared" si="223"/>
        <v>44317</v>
      </c>
      <c r="W2014" s="13" t="s">
        <v>3578</v>
      </c>
    </row>
    <row r="2015" spans="1:23" ht="15">
      <c r="A2015" s="15">
        <v>2309</v>
      </c>
      <c r="B2015" s="15">
        <v>2021</v>
      </c>
      <c r="C2015" s="13" t="s">
        <v>9</v>
      </c>
      <c r="D2015" s="15">
        <v>19</v>
      </c>
      <c r="E2015" s="13" t="s">
        <v>14</v>
      </c>
      <c r="F2015" s="13" t="s">
        <v>17</v>
      </c>
      <c r="G2015" s="13" t="s">
        <v>12</v>
      </c>
      <c r="H2015" s="13" t="s">
        <v>18</v>
      </c>
      <c r="I2015" s="3">
        <f t="shared" si="217"/>
        <v>65</v>
      </c>
      <c r="J2015" s="7">
        <f t="shared" si="218"/>
        <v>69</v>
      </c>
      <c r="K2015" s="3">
        <f>LEN(H2015)</f>
        <v>5</v>
      </c>
      <c r="L2015" s="13" t="str">
        <f>IF(OR(AND(LEN(H2015&gt;3),ISERROR(FIND("-",H2015,1))),AND(LEN(H2015)&gt;3,ISERROR(FIND("+",H2015,1)))),LEFT(H2015,2),H2015)</f>
        <v>65</v>
      </c>
      <c r="M2015" s="13" t="str">
        <f>IF(AND(LEN(H2015&gt;3),ISERROR(FIND("+",H2015,1))),RIGHT(H2015,2),IF(AND(LEN(H2015)=3,ISERROR(FIND("-",H2015,1))),LEFT(H2015,2),H2015))</f>
        <v>69</v>
      </c>
      <c r="N2015" s="13" t="str">
        <f>SUBSTITUTE(H2015,"+","-")</f>
        <v>65-69</v>
      </c>
      <c r="O2015" s="3">
        <f t="shared" si="219"/>
        <v>5</v>
      </c>
      <c r="P2015" s="3">
        <f t="shared" si="220"/>
        <v>3</v>
      </c>
      <c r="Q2015" s="7">
        <f t="shared" si="221"/>
        <v>65</v>
      </c>
      <c r="R2015" s="7">
        <f t="shared" si="222"/>
        <v>69</v>
      </c>
      <c r="S2015" s="13" t="e">
        <f>VLOOKUP(A2015,history!$B:$F,2,0)</f>
        <v>#N/A</v>
      </c>
      <c r="T2015" s="13">
        <f>VLOOKUP($C2015,日期!$A:$D,3,0)</f>
        <v>5</v>
      </c>
      <c r="U2015" s="13">
        <f>VLOOKUP($C2015,日期!$A:$D,4,0)</f>
        <v>1</v>
      </c>
      <c r="V2015" s="65">
        <f t="shared" si="223"/>
        <v>44317</v>
      </c>
      <c r="W2015" s="13" t="s">
        <v>3579</v>
      </c>
    </row>
    <row r="2016" spans="1:23" ht="15">
      <c r="A2016" s="15">
        <v>2308</v>
      </c>
      <c r="B2016" s="15">
        <v>2021</v>
      </c>
      <c r="C2016" s="13" t="s">
        <v>9</v>
      </c>
      <c r="D2016" s="15">
        <v>19</v>
      </c>
      <c r="E2016" s="13" t="s">
        <v>14</v>
      </c>
      <c r="F2016" s="13" t="s">
        <v>17</v>
      </c>
      <c r="G2016" s="13" t="s">
        <v>12</v>
      </c>
      <c r="H2016" s="13" t="s">
        <v>26</v>
      </c>
      <c r="I2016" s="3">
        <f t="shared" si="217"/>
        <v>30</v>
      </c>
      <c r="J2016" s="7">
        <f t="shared" si="218"/>
        <v>34</v>
      </c>
      <c r="K2016" s="3">
        <f>LEN(H2016)</f>
        <v>5</v>
      </c>
      <c r="L2016" s="13" t="str">
        <f>IF(OR(AND(LEN(H2016&gt;3),ISERROR(FIND("-",H2016,1))),AND(LEN(H2016)&gt;3,ISERROR(FIND("+",H2016,1)))),LEFT(H2016,2),H2016)</f>
        <v>30</v>
      </c>
      <c r="M2016" s="13" t="str">
        <f>IF(AND(LEN(H2016&gt;3),ISERROR(FIND("+",H2016,1))),RIGHT(H2016,2),IF(AND(LEN(H2016)=3,ISERROR(FIND("-",H2016,1))),LEFT(H2016,2),H2016))</f>
        <v>34</v>
      </c>
      <c r="N2016" s="13" t="str">
        <f>SUBSTITUTE(H2016,"+","-")</f>
        <v>30-34</v>
      </c>
      <c r="O2016" s="3">
        <f t="shared" si="219"/>
        <v>5</v>
      </c>
      <c r="P2016" s="3">
        <f t="shared" si="220"/>
        <v>3</v>
      </c>
      <c r="Q2016" s="7">
        <f t="shared" si="221"/>
        <v>30</v>
      </c>
      <c r="R2016" s="7">
        <f t="shared" si="222"/>
        <v>34</v>
      </c>
      <c r="S2016" s="13" t="e">
        <f>VLOOKUP(A2016,history!$B:$F,2,0)</f>
        <v>#N/A</v>
      </c>
      <c r="T2016" s="13">
        <f>VLOOKUP($C2016,日期!$A:$D,3,0)</f>
        <v>5</v>
      </c>
      <c r="U2016" s="13">
        <f>VLOOKUP($C2016,日期!$A:$D,4,0)</f>
        <v>1</v>
      </c>
      <c r="V2016" s="65">
        <f t="shared" si="223"/>
        <v>44317</v>
      </c>
      <c r="W2016" s="13" t="s">
        <v>3580</v>
      </c>
    </row>
    <row r="2017" spans="1:23" ht="15">
      <c r="A2017" s="15">
        <v>2307</v>
      </c>
      <c r="B2017" s="15">
        <v>2021</v>
      </c>
      <c r="C2017" s="13" t="s">
        <v>9</v>
      </c>
      <c r="D2017" s="15">
        <v>19</v>
      </c>
      <c r="E2017" s="13" t="s">
        <v>10</v>
      </c>
      <c r="F2017" s="13" t="s">
        <v>11</v>
      </c>
      <c r="G2017" s="13" t="s">
        <v>12</v>
      </c>
      <c r="H2017" s="13" t="s">
        <v>29</v>
      </c>
      <c r="I2017" s="3">
        <f t="shared" si="217"/>
        <v>40</v>
      </c>
      <c r="J2017" s="7">
        <f t="shared" si="218"/>
        <v>44</v>
      </c>
      <c r="K2017" s="3">
        <f>LEN(H2017)</f>
        <v>5</v>
      </c>
      <c r="L2017" s="13" t="str">
        <f>IF(OR(AND(LEN(H2017&gt;3),ISERROR(FIND("-",H2017,1))),AND(LEN(H2017)&gt;3,ISERROR(FIND("+",H2017,1)))),LEFT(H2017,2),H2017)</f>
        <v>40</v>
      </c>
      <c r="M2017" s="13" t="str">
        <f>IF(AND(LEN(H2017&gt;3),ISERROR(FIND("+",H2017,1))),RIGHT(H2017,2),IF(AND(LEN(H2017)=3,ISERROR(FIND("-",H2017,1))),LEFT(H2017,2),H2017))</f>
        <v>44</v>
      </c>
      <c r="N2017" s="13" t="str">
        <f>SUBSTITUTE(H2017,"+","-")</f>
        <v>40-44</v>
      </c>
      <c r="O2017" s="3">
        <f t="shared" si="219"/>
        <v>5</v>
      </c>
      <c r="P2017" s="3">
        <f t="shared" si="220"/>
        <v>3</v>
      </c>
      <c r="Q2017" s="7">
        <f t="shared" si="221"/>
        <v>40</v>
      </c>
      <c r="R2017" s="7">
        <f t="shared" si="222"/>
        <v>44</v>
      </c>
      <c r="S2017" s="13" t="e">
        <f>VLOOKUP(A2017,history!$B:$F,2,0)</f>
        <v>#N/A</v>
      </c>
      <c r="T2017" s="13">
        <f>VLOOKUP($C2017,日期!$A:$D,3,0)</f>
        <v>5</v>
      </c>
      <c r="U2017" s="13">
        <f>VLOOKUP($C2017,日期!$A:$D,4,0)</f>
        <v>1</v>
      </c>
      <c r="V2017" s="65">
        <f t="shared" si="223"/>
        <v>44317</v>
      </c>
      <c r="W2017" s="13" t="s">
        <v>3581</v>
      </c>
    </row>
    <row r="2018" spans="1:23" ht="15">
      <c r="A2018" s="15">
        <v>2306</v>
      </c>
      <c r="B2018" s="15">
        <v>2021</v>
      </c>
      <c r="C2018" s="13" t="s">
        <v>9</v>
      </c>
      <c r="D2018" s="15">
        <v>19</v>
      </c>
      <c r="E2018" s="13" t="s">
        <v>10</v>
      </c>
      <c r="F2018" s="13" t="s">
        <v>17</v>
      </c>
      <c r="G2018" s="13" t="s">
        <v>12</v>
      </c>
      <c r="H2018" s="13" t="s">
        <v>37</v>
      </c>
      <c r="I2018" s="3">
        <f t="shared" si="217"/>
        <v>50</v>
      </c>
      <c r="J2018" s="7">
        <f t="shared" si="218"/>
        <v>54</v>
      </c>
      <c r="K2018" s="3">
        <f>LEN(H2018)</f>
        <v>5</v>
      </c>
      <c r="L2018" s="13" t="str">
        <f>IF(OR(AND(LEN(H2018&gt;3),ISERROR(FIND("-",H2018,1))),AND(LEN(H2018)&gt;3,ISERROR(FIND("+",H2018,1)))),LEFT(H2018,2),H2018)</f>
        <v>50</v>
      </c>
      <c r="M2018" s="13" t="str">
        <f>IF(AND(LEN(H2018&gt;3),ISERROR(FIND("+",H2018,1))),RIGHT(H2018,2),IF(AND(LEN(H2018)=3,ISERROR(FIND("-",H2018,1))),LEFT(H2018,2),H2018))</f>
        <v>54</v>
      </c>
      <c r="N2018" s="13" t="str">
        <f>SUBSTITUTE(H2018,"+","-")</f>
        <v>50-54</v>
      </c>
      <c r="O2018" s="3">
        <f t="shared" si="219"/>
        <v>5</v>
      </c>
      <c r="P2018" s="3">
        <f t="shared" si="220"/>
        <v>3</v>
      </c>
      <c r="Q2018" s="7">
        <f t="shared" si="221"/>
        <v>50</v>
      </c>
      <c r="R2018" s="7">
        <f t="shared" si="222"/>
        <v>54</v>
      </c>
      <c r="S2018" s="13" t="e">
        <f>VLOOKUP(A2018,history!$B:$F,2,0)</f>
        <v>#N/A</v>
      </c>
      <c r="T2018" s="13">
        <f>VLOOKUP($C2018,日期!$A:$D,3,0)</f>
        <v>5</v>
      </c>
      <c r="U2018" s="13">
        <f>VLOOKUP($C2018,日期!$A:$D,4,0)</f>
        <v>1</v>
      </c>
      <c r="V2018" s="65">
        <f t="shared" si="223"/>
        <v>44317</v>
      </c>
      <c r="W2018" s="13" t="s">
        <v>3582</v>
      </c>
    </row>
    <row r="2019" spans="1:23" ht="15">
      <c r="A2019" s="15">
        <v>2305</v>
      </c>
      <c r="B2019" s="15">
        <v>2021</v>
      </c>
      <c r="C2019" s="13" t="s">
        <v>9</v>
      </c>
      <c r="D2019" s="15">
        <v>19</v>
      </c>
      <c r="E2019" s="13" t="s">
        <v>14</v>
      </c>
      <c r="F2019" s="13" t="s">
        <v>11</v>
      </c>
      <c r="G2019" s="13" t="s">
        <v>12</v>
      </c>
      <c r="H2019" s="13" t="s">
        <v>15</v>
      </c>
      <c r="I2019" s="3">
        <f t="shared" si="217"/>
        <v>70</v>
      </c>
      <c r="J2019" s="7">
        <f t="shared" si="218"/>
        <v>70</v>
      </c>
      <c r="K2019" s="3">
        <f>LEN(H2019)</f>
        <v>3</v>
      </c>
      <c r="L2019" s="13" t="str">
        <f>IF(OR(AND(LEN(H2019&gt;3),ISERROR(FIND("-",H2019,1))),AND(LEN(H2019)&gt;3,ISERROR(FIND("+",H2019,1)))),LEFT(H2019,2),H2019)</f>
        <v>70</v>
      </c>
      <c r="M2019" s="13" t="str">
        <f>IF(AND(LEN(H2019&gt;3),ISERROR(FIND("+",H2019,1))),RIGHT(H2019,2),IF(AND(LEN(H2019)=3,ISERROR(FIND("-",H2019,1))),LEFT(H2019,2),H2019))</f>
        <v>70</v>
      </c>
      <c r="N2019" s="13" t="str">
        <f>SUBSTITUTE(H2019,"+","-")</f>
        <v>70-</v>
      </c>
      <c r="O2019" s="3">
        <f t="shared" si="219"/>
        <v>3</v>
      </c>
      <c r="P2019" s="3">
        <f t="shared" si="220"/>
        <v>3</v>
      </c>
      <c r="Q2019" s="7">
        <f t="shared" si="221"/>
        <v>70</v>
      </c>
      <c r="R2019" s="7">
        <f t="shared" si="222"/>
        <v>70</v>
      </c>
      <c r="S2019" s="13" t="e">
        <f>VLOOKUP(A2019,history!$B:$F,2,0)</f>
        <v>#N/A</v>
      </c>
      <c r="T2019" s="13">
        <f>VLOOKUP($C2019,日期!$A:$D,3,0)</f>
        <v>5</v>
      </c>
      <c r="U2019" s="13">
        <f>VLOOKUP($C2019,日期!$A:$D,4,0)</f>
        <v>1</v>
      </c>
      <c r="V2019" s="65">
        <f t="shared" si="223"/>
        <v>44317</v>
      </c>
      <c r="W2019" s="13" t="s">
        <v>3583</v>
      </c>
    </row>
    <row r="2020" spans="1:23" ht="15">
      <c r="A2020" s="15">
        <v>2304</v>
      </c>
      <c r="B2020" s="15">
        <v>2021</v>
      </c>
      <c r="C2020" s="13" t="s">
        <v>9</v>
      </c>
      <c r="D2020" s="15">
        <v>19</v>
      </c>
      <c r="E2020" s="13" t="s">
        <v>14</v>
      </c>
      <c r="F2020" s="13" t="s">
        <v>17</v>
      </c>
      <c r="G2020" s="13" t="s">
        <v>12</v>
      </c>
      <c r="H2020" s="13" t="s">
        <v>18</v>
      </c>
      <c r="I2020" s="3">
        <f t="shared" si="217"/>
        <v>65</v>
      </c>
      <c r="J2020" s="7">
        <f t="shared" si="218"/>
        <v>69</v>
      </c>
      <c r="K2020" s="3">
        <f>LEN(H2020)</f>
        <v>5</v>
      </c>
      <c r="L2020" s="13" t="str">
        <f>IF(OR(AND(LEN(H2020&gt;3),ISERROR(FIND("-",H2020,1))),AND(LEN(H2020)&gt;3,ISERROR(FIND("+",H2020,1)))),LEFT(H2020,2),H2020)</f>
        <v>65</v>
      </c>
      <c r="M2020" s="13" t="str">
        <f>IF(AND(LEN(H2020&gt;3),ISERROR(FIND("+",H2020,1))),RIGHT(H2020,2),IF(AND(LEN(H2020)=3,ISERROR(FIND("-",H2020,1))),LEFT(H2020,2),H2020))</f>
        <v>69</v>
      </c>
      <c r="N2020" s="13" t="str">
        <f>SUBSTITUTE(H2020,"+","-")</f>
        <v>65-69</v>
      </c>
      <c r="O2020" s="3">
        <f t="shared" si="219"/>
        <v>5</v>
      </c>
      <c r="P2020" s="3">
        <f t="shared" si="220"/>
        <v>3</v>
      </c>
      <c r="Q2020" s="7">
        <f t="shared" si="221"/>
        <v>65</v>
      </c>
      <c r="R2020" s="7">
        <f t="shared" si="222"/>
        <v>69</v>
      </c>
      <c r="S2020" s="13" t="e">
        <f>VLOOKUP(A2020,history!$B:$F,2,0)</f>
        <v>#N/A</v>
      </c>
      <c r="T2020" s="13">
        <f>VLOOKUP($C2020,日期!$A:$D,3,0)</f>
        <v>5</v>
      </c>
      <c r="U2020" s="13">
        <f>VLOOKUP($C2020,日期!$A:$D,4,0)</f>
        <v>1</v>
      </c>
      <c r="V2020" s="65">
        <f t="shared" si="223"/>
        <v>44317</v>
      </c>
      <c r="W2020" s="13" t="s">
        <v>3584</v>
      </c>
    </row>
    <row r="2021" spans="1:23" ht="15">
      <c r="A2021" s="15">
        <v>2303</v>
      </c>
      <c r="B2021" s="15">
        <v>2021</v>
      </c>
      <c r="C2021" s="13" t="s">
        <v>9</v>
      </c>
      <c r="D2021" s="15">
        <v>19</v>
      </c>
      <c r="E2021" s="13" t="s">
        <v>14</v>
      </c>
      <c r="F2021" s="13" t="s">
        <v>17</v>
      </c>
      <c r="G2021" s="13" t="s">
        <v>12</v>
      </c>
      <c r="H2021" s="13" t="s">
        <v>26</v>
      </c>
      <c r="I2021" s="3">
        <f t="shared" si="217"/>
        <v>30</v>
      </c>
      <c r="J2021" s="7">
        <f t="shared" si="218"/>
        <v>34</v>
      </c>
      <c r="K2021" s="3">
        <f>LEN(H2021)</f>
        <v>5</v>
      </c>
      <c r="L2021" s="13" t="str">
        <f>IF(OR(AND(LEN(H2021&gt;3),ISERROR(FIND("-",H2021,1))),AND(LEN(H2021)&gt;3,ISERROR(FIND("+",H2021,1)))),LEFT(H2021,2),H2021)</f>
        <v>30</v>
      </c>
      <c r="M2021" s="13" t="str">
        <f>IF(AND(LEN(H2021&gt;3),ISERROR(FIND("+",H2021,1))),RIGHT(H2021,2),IF(AND(LEN(H2021)=3,ISERROR(FIND("-",H2021,1))),LEFT(H2021,2),H2021))</f>
        <v>34</v>
      </c>
      <c r="N2021" s="13" t="str">
        <f>SUBSTITUTE(H2021,"+","-")</f>
        <v>30-34</v>
      </c>
      <c r="O2021" s="3">
        <f t="shared" si="219"/>
        <v>5</v>
      </c>
      <c r="P2021" s="3">
        <f t="shared" si="220"/>
        <v>3</v>
      </c>
      <c r="Q2021" s="7">
        <f t="shared" si="221"/>
        <v>30</v>
      </c>
      <c r="R2021" s="7">
        <f t="shared" si="222"/>
        <v>34</v>
      </c>
      <c r="S2021" s="13" t="e">
        <f>VLOOKUP(A2021,history!$B:$F,2,0)</f>
        <v>#N/A</v>
      </c>
      <c r="T2021" s="13">
        <f>VLOOKUP($C2021,日期!$A:$D,3,0)</f>
        <v>5</v>
      </c>
      <c r="U2021" s="13">
        <f>VLOOKUP($C2021,日期!$A:$D,4,0)</f>
        <v>1</v>
      </c>
      <c r="V2021" s="65">
        <f t="shared" si="223"/>
        <v>44317</v>
      </c>
      <c r="W2021" s="13" t="s">
        <v>3585</v>
      </c>
    </row>
    <row r="2022" spans="1:23" ht="15">
      <c r="A2022" s="15">
        <v>2302</v>
      </c>
      <c r="B2022" s="15">
        <v>2021</v>
      </c>
      <c r="C2022" s="13" t="s">
        <v>9</v>
      </c>
      <c r="D2022" s="15">
        <v>19</v>
      </c>
      <c r="E2022" s="13" t="s">
        <v>10</v>
      </c>
      <c r="F2022" s="13" t="s">
        <v>11</v>
      </c>
      <c r="G2022" s="13" t="s">
        <v>12</v>
      </c>
      <c r="H2022" s="13" t="s">
        <v>29</v>
      </c>
      <c r="I2022" s="3">
        <f t="shared" si="217"/>
        <v>40</v>
      </c>
      <c r="J2022" s="7">
        <f t="shared" si="218"/>
        <v>44</v>
      </c>
      <c r="K2022" s="3">
        <f>LEN(H2022)</f>
        <v>5</v>
      </c>
      <c r="L2022" s="13" t="str">
        <f>IF(OR(AND(LEN(H2022&gt;3),ISERROR(FIND("-",H2022,1))),AND(LEN(H2022)&gt;3,ISERROR(FIND("+",H2022,1)))),LEFT(H2022,2),H2022)</f>
        <v>40</v>
      </c>
      <c r="M2022" s="13" t="str">
        <f>IF(AND(LEN(H2022&gt;3),ISERROR(FIND("+",H2022,1))),RIGHT(H2022,2),IF(AND(LEN(H2022)=3,ISERROR(FIND("-",H2022,1))),LEFT(H2022,2),H2022))</f>
        <v>44</v>
      </c>
      <c r="N2022" s="13" t="str">
        <f>SUBSTITUTE(H2022,"+","-")</f>
        <v>40-44</v>
      </c>
      <c r="O2022" s="3">
        <f t="shared" si="219"/>
        <v>5</v>
      </c>
      <c r="P2022" s="3">
        <f t="shared" si="220"/>
        <v>3</v>
      </c>
      <c r="Q2022" s="7">
        <f t="shared" si="221"/>
        <v>40</v>
      </c>
      <c r="R2022" s="7">
        <f t="shared" si="222"/>
        <v>44</v>
      </c>
      <c r="S2022" s="13" t="e">
        <f>VLOOKUP(A2022,history!$B:$F,2,0)</f>
        <v>#N/A</v>
      </c>
      <c r="T2022" s="13">
        <f>VLOOKUP($C2022,日期!$A:$D,3,0)</f>
        <v>5</v>
      </c>
      <c r="U2022" s="13">
        <f>VLOOKUP($C2022,日期!$A:$D,4,0)</f>
        <v>1</v>
      </c>
      <c r="V2022" s="65">
        <f t="shared" si="223"/>
        <v>44317</v>
      </c>
      <c r="W2022" s="13" t="s">
        <v>3586</v>
      </c>
    </row>
    <row r="2023" spans="1:23" ht="15">
      <c r="A2023" s="15">
        <v>2301</v>
      </c>
      <c r="B2023" s="15">
        <v>2021</v>
      </c>
      <c r="C2023" s="13" t="s">
        <v>9</v>
      </c>
      <c r="D2023" s="15">
        <v>19</v>
      </c>
      <c r="E2023" s="13" t="s">
        <v>10</v>
      </c>
      <c r="F2023" s="13" t="s">
        <v>17</v>
      </c>
      <c r="G2023" s="13" t="s">
        <v>12</v>
      </c>
      <c r="H2023" s="13" t="s">
        <v>37</v>
      </c>
      <c r="I2023" s="3">
        <f t="shared" si="217"/>
        <v>50</v>
      </c>
      <c r="J2023" s="7">
        <f t="shared" si="218"/>
        <v>54</v>
      </c>
      <c r="K2023" s="3">
        <f>LEN(H2023)</f>
        <v>5</v>
      </c>
      <c r="L2023" s="13" t="str">
        <f>IF(OR(AND(LEN(H2023&gt;3),ISERROR(FIND("-",H2023,1))),AND(LEN(H2023)&gt;3,ISERROR(FIND("+",H2023,1)))),LEFT(H2023,2),H2023)</f>
        <v>50</v>
      </c>
      <c r="M2023" s="13" t="str">
        <f>IF(AND(LEN(H2023&gt;3),ISERROR(FIND("+",H2023,1))),RIGHT(H2023,2),IF(AND(LEN(H2023)=3,ISERROR(FIND("-",H2023,1))),LEFT(H2023,2),H2023))</f>
        <v>54</v>
      </c>
      <c r="N2023" s="13" t="str">
        <f>SUBSTITUTE(H2023,"+","-")</f>
        <v>50-54</v>
      </c>
      <c r="O2023" s="3">
        <f t="shared" si="219"/>
        <v>5</v>
      </c>
      <c r="P2023" s="3">
        <f t="shared" si="220"/>
        <v>3</v>
      </c>
      <c r="Q2023" s="7">
        <f t="shared" si="221"/>
        <v>50</v>
      </c>
      <c r="R2023" s="7">
        <f t="shared" si="222"/>
        <v>54</v>
      </c>
      <c r="S2023" s="13" t="e">
        <f>VLOOKUP(A2023,history!$B:$F,2,0)</f>
        <v>#N/A</v>
      </c>
      <c r="T2023" s="13">
        <f>VLOOKUP($C2023,日期!$A:$D,3,0)</f>
        <v>5</v>
      </c>
      <c r="U2023" s="13">
        <f>VLOOKUP($C2023,日期!$A:$D,4,0)</f>
        <v>1</v>
      </c>
      <c r="V2023" s="65">
        <f t="shared" si="223"/>
        <v>44317</v>
      </c>
      <c r="W2023" s="13" t="s">
        <v>3587</v>
      </c>
    </row>
    <row r="2024" spans="1:23" ht="15">
      <c r="A2024" s="15">
        <v>2300</v>
      </c>
      <c r="B2024" s="15">
        <v>2021</v>
      </c>
      <c r="C2024" s="13" t="s">
        <v>9</v>
      </c>
      <c r="D2024" s="15">
        <v>19</v>
      </c>
      <c r="E2024" s="13" t="s">
        <v>14</v>
      </c>
      <c r="F2024" s="13" t="s">
        <v>11</v>
      </c>
      <c r="G2024" s="13" t="s">
        <v>12</v>
      </c>
      <c r="H2024" s="13" t="s">
        <v>15</v>
      </c>
      <c r="I2024" s="3">
        <f t="shared" si="217"/>
        <v>70</v>
      </c>
      <c r="J2024" s="7">
        <f t="shared" si="218"/>
        <v>70</v>
      </c>
      <c r="K2024" s="3">
        <f>LEN(H2024)</f>
        <v>3</v>
      </c>
      <c r="L2024" s="13" t="str">
        <f>IF(OR(AND(LEN(H2024&gt;3),ISERROR(FIND("-",H2024,1))),AND(LEN(H2024)&gt;3,ISERROR(FIND("+",H2024,1)))),LEFT(H2024,2),H2024)</f>
        <v>70</v>
      </c>
      <c r="M2024" s="13" t="str">
        <f>IF(AND(LEN(H2024&gt;3),ISERROR(FIND("+",H2024,1))),RIGHT(H2024,2),IF(AND(LEN(H2024)=3,ISERROR(FIND("-",H2024,1))),LEFT(H2024,2),H2024))</f>
        <v>70</v>
      </c>
      <c r="N2024" s="13" t="str">
        <f>SUBSTITUTE(H2024,"+","-")</f>
        <v>70-</v>
      </c>
      <c r="O2024" s="3">
        <f t="shared" si="219"/>
        <v>3</v>
      </c>
      <c r="P2024" s="3">
        <f t="shared" si="220"/>
        <v>3</v>
      </c>
      <c r="Q2024" s="7">
        <f t="shared" si="221"/>
        <v>70</v>
      </c>
      <c r="R2024" s="7">
        <f t="shared" si="222"/>
        <v>70</v>
      </c>
      <c r="S2024" s="13" t="e">
        <f>VLOOKUP(A2024,history!$B:$F,2,0)</f>
        <v>#N/A</v>
      </c>
      <c r="T2024" s="13">
        <f>VLOOKUP($C2024,日期!$A:$D,3,0)</f>
        <v>5</v>
      </c>
      <c r="U2024" s="13">
        <f>VLOOKUP($C2024,日期!$A:$D,4,0)</f>
        <v>1</v>
      </c>
      <c r="V2024" s="65">
        <f t="shared" si="223"/>
        <v>44317</v>
      </c>
      <c r="W2024" s="13" t="s">
        <v>3588</v>
      </c>
    </row>
    <row r="2025" spans="1:23" ht="15">
      <c r="A2025" s="15">
        <v>2299</v>
      </c>
      <c r="B2025" s="15">
        <v>2021</v>
      </c>
      <c r="C2025" s="13" t="s">
        <v>9</v>
      </c>
      <c r="D2025" s="15">
        <v>19</v>
      </c>
      <c r="E2025" s="13" t="s">
        <v>14</v>
      </c>
      <c r="F2025" s="13" t="s">
        <v>17</v>
      </c>
      <c r="G2025" s="13" t="s">
        <v>12</v>
      </c>
      <c r="H2025" s="13" t="s">
        <v>18</v>
      </c>
      <c r="I2025" s="3">
        <f t="shared" si="217"/>
        <v>65</v>
      </c>
      <c r="J2025" s="7">
        <f t="shared" si="218"/>
        <v>69</v>
      </c>
      <c r="K2025" s="3">
        <f>LEN(H2025)</f>
        <v>5</v>
      </c>
      <c r="L2025" s="13" t="str">
        <f>IF(OR(AND(LEN(H2025&gt;3),ISERROR(FIND("-",H2025,1))),AND(LEN(H2025)&gt;3,ISERROR(FIND("+",H2025,1)))),LEFT(H2025,2),H2025)</f>
        <v>65</v>
      </c>
      <c r="M2025" s="13" t="str">
        <f>IF(AND(LEN(H2025&gt;3),ISERROR(FIND("+",H2025,1))),RIGHT(H2025,2),IF(AND(LEN(H2025)=3,ISERROR(FIND("-",H2025,1))),LEFT(H2025,2),H2025))</f>
        <v>69</v>
      </c>
      <c r="N2025" s="13" t="str">
        <f>SUBSTITUTE(H2025,"+","-")</f>
        <v>65-69</v>
      </c>
      <c r="O2025" s="3">
        <f t="shared" si="219"/>
        <v>5</v>
      </c>
      <c r="P2025" s="3">
        <f t="shared" si="220"/>
        <v>3</v>
      </c>
      <c r="Q2025" s="7">
        <f t="shared" si="221"/>
        <v>65</v>
      </c>
      <c r="R2025" s="7">
        <f t="shared" si="222"/>
        <v>69</v>
      </c>
      <c r="S2025" s="13" t="e">
        <f>VLOOKUP(A2025,history!$B:$F,2,0)</f>
        <v>#N/A</v>
      </c>
      <c r="T2025" s="13">
        <f>VLOOKUP($C2025,日期!$A:$D,3,0)</f>
        <v>5</v>
      </c>
      <c r="U2025" s="13">
        <f>VLOOKUP($C2025,日期!$A:$D,4,0)</f>
        <v>1</v>
      </c>
      <c r="V2025" s="65">
        <f t="shared" si="223"/>
        <v>44317</v>
      </c>
      <c r="W2025" s="13" t="s">
        <v>3589</v>
      </c>
    </row>
    <row r="2026" spans="1:23" ht="15">
      <c r="A2026" s="15">
        <v>2298</v>
      </c>
      <c r="B2026" s="15">
        <v>2021</v>
      </c>
      <c r="C2026" s="13" t="s">
        <v>9</v>
      </c>
      <c r="D2026" s="15">
        <v>19</v>
      </c>
      <c r="E2026" s="13" t="s">
        <v>14</v>
      </c>
      <c r="F2026" s="13" t="s">
        <v>17</v>
      </c>
      <c r="G2026" s="13" t="s">
        <v>12</v>
      </c>
      <c r="H2026" s="13" t="s">
        <v>26</v>
      </c>
      <c r="I2026" s="3">
        <f t="shared" si="217"/>
        <v>30</v>
      </c>
      <c r="J2026" s="7">
        <f t="shared" si="218"/>
        <v>34</v>
      </c>
      <c r="K2026" s="3">
        <f>LEN(H2026)</f>
        <v>5</v>
      </c>
      <c r="L2026" s="13" t="str">
        <f>IF(OR(AND(LEN(H2026&gt;3),ISERROR(FIND("-",H2026,1))),AND(LEN(H2026)&gt;3,ISERROR(FIND("+",H2026,1)))),LEFT(H2026,2),H2026)</f>
        <v>30</v>
      </c>
      <c r="M2026" s="13" t="str">
        <f>IF(AND(LEN(H2026&gt;3),ISERROR(FIND("+",H2026,1))),RIGHT(H2026,2),IF(AND(LEN(H2026)=3,ISERROR(FIND("-",H2026,1))),LEFT(H2026,2),H2026))</f>
        <v>34</v>
      </c>
      <c r="N2026" s="13" t="str">
        <f>SUBSTITUTE(H2026,"+","-")</f>
        <v>30-34</v>
      </c>
      <c r="O2026" s="3">
        <f t="shared" si="219"/>
        <v>5</v>
      </c>
      <c r="P2026" s="3">
        <f t="shared" si="220"/>
        <v>3</v>
      </c>
      <c r="Q2026" s="7">
        <f t="shared" si="221"/>
        <v>30</v>
      </c>
      <c r="R2026" s="7">
        <f t="shared" si="222"/>
        <v>34</v>
      </c>
      <c r="S2026" s="13" t="e">
        <f>VLOOKUP(A2026,history!$B:$F,2,0)</f>
        <v>#N/A</v>
      </c>
      <c r="T2026" s="13">
        <f>VLOOKUP($C2026,日期!$A:$D,3,0)</f>
        <v>5</v>
      </c>
      <c r="U2026" s="13">
        <f>VLOOKUP($C2026,日期!$A:$D,4,0)</f>
        <v>1</v>
      </c>
      <c r="V2026" s="65">
        <f t="shared" si="223"/>
        <v>44317</v>
      </c>
      <c r="W2026" s="13" t="s">
        <v>3590</v>
      </c>
    </row>
    <row r="2027" spans="1:23" ht="15">
      <c r="A2027" s="15">
        <v>2297</v>
      </c>
      <c r="B2027" s="15">
        <v>2021</v>
      </c>
      <c r="C2027" s="13" t="s">
        <v>9</v>
      </c>
      <c r="D2027" s="15">
        <v>19</v>
      </c>
      <c r="E2027" s="13" t="s">
        <v>10</v>
      </c>
      <c r="F2027" s="13" t="s">
        <v>11</v>
      </c>
      <c r="G2027" s="13" t="s">
        <v>12</v>
      </c>
      <c r="H2027" s="13" t="s">
        <v>29</v>
      </c>
      <c r="I2027" s="3">
        <f t="shared" si="217"/>
        <v>40</v>
      </c>
      <c r="J2027" s="7">
        <f t="shared" si="218"/>
        <v>44</v>
      </c>
      <c r="K2027" s="3">
        <f>LEN(H2027)</f>
        <v>5</v>
      </c>
      <c r="L2027" s="13" t="str">
        <f>IF(OR(AND(LEN(H2027&gt;3),ISERROR(FIND("-",H2027,1))),AND(LEN(H2027)&gt;3,ISERROR(FIND("+",H2027,1)))),LEFT(H2027,2),H2027)</f>
        <v>40</v>
      </c>
      <c r="M2027" s="13" t="str">
        <f>IF(AND(LEN(H2027&gt;3),ISERROR(FIND("+",H2027,1))),RIGHT(H2027,2),IF(AND(LEN(H2027)=3,ISERROR(FIND("-",H2027,1))),LEFT(H2027,2),H2027))</f>
        <v>44</v>
      </c>
      <c r="N2027" s="13" t="str">
        <f>SUBSTITUTE(H2027,"+","-")</f>
        <v>40-44</v>
      </c>
      <c r="O2027" s="3">
        <f t="shared" si="219"/>
        <v>5</v>
      </c>
      <c r="P2027" s="3">
        <f t="shared" si="220"/>
        <v>3</v>
      </c>
      <c r="Q2027" s="7">
        <f t="shared" si="221"/>
        <v>40</v>
      </c>
      <c r="R2027" s="7">
        <f t="shared" si="222"/>
        <v>44</v>
      </c>
      <c r="S2027" s="13" t="e">
        <f>VLOOKUP(A2027,history!$B:$F,2,0)</f>
        <v>#N/A</v>
      </c>
      <c r="T2027" s="13">
        <f>VLOOKUP($C2027,日期!$A:$D,3,0)</f>
        <v>5</v>
      </c>
      <c r="U2027" s="13">
        <f>VLOOKUP($C2027,日期!$A:$D,4,0)</f>
        <v>1</v>
      </c>
      <c r="V2027" s="65">
        <f t="shared" si="223"/>
        <v>44317</v>
      </c>
      <c r="W2027" s="13" t="s">
        <v>3591</v>
      </c>
    </row>
    <row r="2028" spans="1:23" ht="15">
      <c r="A2028" s="15">
        <v>2296</v>
      </c>
      <c r="B2028" s="15">
        <v>2021</v>
      </c>
      <c r="C2028" s="13" t="s">
        <v>9</v>
      </c>
      <c r="D2028" s="15">
        <v>19</v>
      </c>
      <c r="E2028" s="13" t="s">
        <v>10</v>
      </c>
      <c r="F2028" s="13" t="s">
        <v>17</v>
      </c>
      <c r="G2028" s="13" t="s">
        <v>12</v>
      </c>
      <c r="H2028" s="13" t="s">
        <v>37</v>
      </c>
      <c r="I2028" s="3">
        <f t="shared" si="217"/>
        <v>50</v>
      </c>
      <c r="J2028" s="7">
        <f t="shared" si="218"/>
        <v>54</v>
      </c>
      <c r="K2028" s="3">
        <f>LEN(H2028)</f>
        <v>5</v>
      </c>
      <c r="L2028" s="13" t="str">
        <f>IF(OR(AND(LEN(H2028&gt;3),ISERROR(FIND("-",H2028,1))),AND(LEN(H2028)&gt;3,ISERROR(FIND("+",H2028,1)))),LEFT(H2028,2),H2028)</f>
        <v>50</v>
      </c>
      <c r="M2028" s="13" t="str">
        <f>IF(AND(LEN(H2028&gt;3),ISERROR(FIND("+",H2028,1))),RIGHT(H2028,2),IF(AND(LEN(H2028)=3,ISERROR(FIND("-",H2028,1))),LEFT(H2028,2),H2028))</f>
        <v>54</v>
      </c>
      <c r="N2028" s="13" t="str">
        <f>SUBSTITUTE(H2028,"+","-")</f>
        <v>50-54</v>
      </c>
      <c r="O2028" s="3">
        <f t="shared" si="219"/>
        <v>5</v>
      </c>
      <c r="P2028" s="3">
        <f t="shared" si="220"/>
        <v>3</v>
      </c>
      <c r="Q2028" s="7">
        <f t="shared" si="221"/>
        <v>50</v>
      </c>
      <c r="R2028" s="7">
        <f t="shared" si="222"/>
        <v>54</v>
      </c>
      <c r="S2028" s="13" t="e">
        <f>VLOOKUP(A2028,history!$B:$F,2,0)</f>
        <v>#N/A</v>
      </c>
      <c r="T2028" s="13">
        <f>VLOOKUP($C2028,日期!$A:$D,3,0)</f>
        <v>5</v>
      </c>
      <c r="U2028" s="13">
        <f>VLOOKUP($C2028,日期!$A:$D,4,0)</f>
        <v>1</v>
      </c>
      <c r="V2028" s="65">
        <f t="shared" si="223"/>
        <v>44317</v>
      </c>
      <c r="W2028" s="13" t="s">
        <v>3592</v>
      </c>
    </row>
    <row r="2029" spans="1:23" ht="15">
      <c r="A2029" s="15">
        <v>2295</v>
      </c>
      <c r="B2029" s="15">
        <v>2021</v>
      </c>
      <c r="C2029" s="13" t="s">
        <v>9</v>
      </c>
      <c r="D2029" s="15">
        <v>19</v>
      </c>
      <c r="E2029" s="13" t="s">
        <v>14</v>
      </c>
      <c r="F2029" s="13" t="s">
        <v>11</v>
      </c>
      <c r="G2029" s="13" t="s">
        <v>12</v>
      </c>
      <c r="H2029" s="13" t="s">
        <v>15</v>
      </c>
      <c r="I2029" s="3">
        <f t="shared" si="217"/>
        <v>70</v>
      </c>
      <c r="J2029" s="7">
        <f t="shared" si="218"/>
        <v>70</v>
      </c>
      <c r="K2029" s="3">
        <f>LEN(H2029)</f>
        <v>3</v>
      </c>
      <c r="L2029" s="13" t="str">
        <f>IF(OR(AND(LEN(H2029&gt;3),ISERROR(FIND("-",H2029,1))),AND(LEN(H2029)&gt;3,ISERROR(FIND("+",H2029,1)))),LEFT(H2029,2),H2029)</f>
        <v>70</v>
      </c>
      <c r="M2029" s="13" t="str">
        <f>IF(AND(LEN(H2029&gt;3),ISERROR(FIND("+",H2029,1))),RIGHT(H2029,2),IF(AND(LEN(H2029)=3,ISERROR(FIND("-",H2029,1))),LEFT(H2029,2),H2029))</f>
        <v>70</v>
      </c>
      <c r="N2029" s="13" t="str">
        <f>SUBSTITUTE(H2029,"+","-")</f>
        <v>70-</v>
      </c>
      <c r="O2029" s="3">
        <f t="shared" si="219"/>
        <v>3</v>
      </c>
      <c r="P2029" s="3">
        <f t="shared" si="220"/>
        <v>3</v>
      </c>
      <c r="Q2029" s="7">
        <f t="shared" si="221"/>
        <v>70</v>
      </c>
      <c r="R2029" s="7">
        <f t="shared" si="222"/>
        <v>70</v>
      </c>
      <c r="S2029" s="13" t="e">
        <f>VLOOKUP(A2029,history!$B:$F,2,0)</f>
        <v>#N/A</v>
      </c>
      <c r="T2029" s="13">
        <f>VLOOKUP($C2029,日期!$A:$D,3,0)</f>
        <v>5</v>
      </c>
      <c r="U2029" s="13">
        <f>VLOOKUP($C2029,日期!$A:$D,4,0)</f>
        <v>1</v>
      </c>
      <c r="V2029" s="65">
        <f t="shared" si="223"/>
        <v>44317</v>
      </c>
      <c r="W2029" s="13" t="s">
        <v>3593</v>
      </c>
    </row>
    <row r="2030" spans="1:23" ht="15">
      <c r="A2030" s="15">
        <v>2294</v>
      </c>
      <c r="B2030" s="15">
        <v>2021</v>
      </c>
      <c r="C2030" s="13" t="s">
        <v>9</v>
      </c>
      <c r="D2030" s="15">
        <v>19</v>
      </c>
      <c r="E2030" s="13" t="s">
        <v>14</v>
      </c>
      <c r="F2030" s="13" t="s">
        <v>17</v>
      </c>
      <c r="G2030" s="13" t="s">
        <v>12</v>
      </c>
      <c r="H2030" s="13" t="s">
        <v>18</v>
      </c>
      <c r="I2030" s="3">
        <f t="shared" si="217"/>
        <v>65</v>
      </c>
      <c r="J2030" s="7">
        <f t="shared" si="218"/>
        <v>69</v>
      </c>
      <c r="K2030" s="3">
        <f>LEN(H2030)</f>
        <v>5</v>
      </c>
      <c r="L2030" s="13" t="str">
        <f>IF(OR(AND(LEN(H2030&gt;3),ISERROR(FIND("-",H2030,1))),AND(LEN(H2030)&gt;3,ISERROR(FIND("+",H2030,1)))),LEFT(H2030,2),H2030)</f>
        <v>65</v>
      </c>
      <c r="M2030" s="13" t="str">
        <f>IF(AND(LEN(H2030&gt;3),ISERROR(FIND("+",H2030,1))),RIGHT(H2030,2),IF(AND(LEN(H2030)=3,ISERROR(FIND("-",H2030,1))),LEFT(H2030,2),H2030))</f>
        <v>69</v>
      </c>
      <c r="N2030" s="13" t="str">
        <f>SUBSTITUTE(H2030,"+","-")</f>
        <v>65-69</v>
      </c>
      <c r="O2030" s="3">
        <f t="shared" si="219"/>
        <v>5</v>
      </c>
      <c r="P2030" s="3">
        <f t="shared" si="220"/>
        <v>3</v>
      </c>
      <c r="Q2030" s="7">
        <f t="shared" si="221"/>
        <v>65</v>
      </c>
      <c r="R2030" s="7">
        <f t="shared" si="222"/>
        <v>69</v>
      </c>
      <c r="S2030" s="13" t="e">
        <f>VLOOKUP(A2030,history!$B:$F,2,0)</f>
        <v>#N/A</v>
      </c>
      <c r="T2030" s="13">
        <f>VLOOKUP($C2030,日期!$A:$D,3,0)</f>
        <v>5</v>
      </c>
      <c r="U2030" s="13">
        <f>VLOOKUP($C2030,日期!$A:$D,4,0)</f>
        <v>1</v>
      </c>
      <c r="V2030" s="65">
        <f t="shared" si="223"/>
        <v>44317</v>
      </c>
      <c r="W2030" s="13" t="s">
        <v>3594</v>
      </c>
    </row>
    <row r="2031" spans="1:23" ht="15">
      <c r="A2031" s="15">
        <v>2293</v>
      </c>
      <c r="B2031" s="15">
        <v>2021</v>
      </c>
      <c r="C2031" s="13" t="s">
        <v>9</v>
      </c>
      <c r="D2031" s="15">
        <v>19</v>
      </c>
      <c r="E2031" s="13" t="s">
        <v>14</v>
      </c>
      <c r="F2031" s="13" t="s">
        <v>17</v>
      </c>
      <c r="G2031" s="13" t="s">
        <v>12</v>
      </c>
      <c r="H2031" s="13" t="s">
        <v>26</v>
      </c>
      <c r="I2031" s="3">
        <f t="shared" si="217"/>
        <v>30</v>
      </c>
      <c r="J2031" s="7">
        <f t="shared" si="218"/>
        <v>34</v>
      </c>
      <c r="K2031" s="3">
        <f>LEN(H2031)</f>
        <v>5</v>
      </c>
      <c r="L2031" s="13" t="str">
        <f>IF(OR(AND(LEN(H2031&gt;3),ISERROR(FIND("-",H2031,1))),AND(LEN(H2031)&gt;3,ISERROR(FIND("+",H2031,1)))),LEFT(H2031,2),H2031)</f>
        <v>30</v>
      </c>
      <c r="M2031" s="13" t="str">
        <f>IF(AND(LEN(H2031&gt;3),ISERROR(FIND("+",H2031,1))),RIGHT(H2031,2),IF(AND(LEN(H2031)=3,ISERROR(FIND("-",H2031,1))),LEFT(H2031,2),H2031))</f>
        <v>34</v>
      </c>
      <c r="N2031" s="13" t="str">
        <f>SUBSTITUTE(H2031,"+","-")</f>
        <v>30-34</v>
      </c>
      <c r="O2031" s="3">
        <f t="shared" si="219"/>
        <v>5</v>
      </c>
      <c r="P2031" s="3">
        <f t="shared" si="220"/>
        <v>3</v>
      </c>
      <c r="Q2031" s="7">
        <f t="shared" si="221"/>
        <v>30</v>
      </c>
      <c r="R2031" s="7">
        <f t="shared" si="222"/>
        <v>34</v>
      </c>
      <c r="S2031" s="13" t="e">
        <f>VLOOKUP(A2031,history!$B:$F,2,0)</f>
        <v>#N/A</v>
      </c>
      <c r="T2031" s="13">
        <f>VLOOKUP($C2031,日期!$A:$D,3,0)</f>
        <v>5</v>
      </c>
      <c r="U2031" s="13">
        <f>VLOOKUP($C2031,日期!$A:$D,4,0)</f>
        <v>1</v>
      </c>
      <c r="V2031" s="65">
        <f t="shared" si="223"/>
        <v>44317</v>
      </c>
      <c r="W2031" s="13" t="s">
        <v>3595</v>
      </c>
    </row>
    <row r="2032" spans="1:23" ht="15">
      <c r="A2032" s="15">
        <v>2292</v>
      </c>
      <c r="B2032" s="15">
        <v>2021</v>
      </c>
      <c r="C2032" s="13" t="s">
        <v>9</v>
      </c>
      <c r="D2032" s="15">
        <v>19</v>
      </c>
      <c r="E2032" s="13" t="s">
        <v>10</v>
      </c>
      <c r="F2032" s="13" t="s">
        <v>11</v>
      </c>
      <c r="G2032" s="13" t="s">
        <v>12</v>
      </c>
      <c r="H2032" s="13" t="s">
        <v>29</v>
      </c>
      <c r="I2032" s="3">
        <f t="shared" si="217"/>
        <v>40</v>
      </c>
      <c r="J2032" s="7">
        <f t="shared" si="218"/>
        <v>44</v>
      </c>
      <c r="K2032" s="3">
        <f>LEN(H2032)</f>
        <v>5</v>
      </c>
      <c r="L2032" s="13" t="str">
        <f>IF(OR(AND(LEN(H2032&gt;3),ISERROR(FIND("-",H2032,1))),AND(LEN(H2032)&gt;3,ISERROR(FIND("+",H2032,1)))),LEFT(H2032,2),H2032)</f>
        <v>40</v>
      </c>
      <c r="M2032" s="13" t="str">
        <f>IF(AND(LEN(H2032&gt;3),ISERROR(FIND("+",H2032,1))),RIGHT(H2032,2),IF(AND(LEN(H2032)=3,ISERROR(FIND("-",H2032,1))),LEFT(H2032,2),H2032))</f>
        <v>44</v>
      </c>
      <c r="N2032" s="13" t="str">
        <f>SUBSTITUTE(H2032,"+","-")</f>
        <v>40-44</v>
      </c>
      <c r="O2032" s="3">
        <f t="shared" si="219"/>
        <v>5</v>
      </c>
      <c r="P2032" s="3">
        <f t="shared" si="220"/>
        <v>3</v>
      </c>
      <c r="Q2032" s="7">
        <f t="shared" si="221"/>
        <v>40</v>
      </c>
      <c r="R2032" s="7">
        <f t="shared" si="222"/>
        <v>44</v>
      </c>
      <c r="S2032" s="13" t="e">
        <f>VLOOKUP(A2032,history!$B:$F,2,0)</f>
        <v>#N/A</v>
      </c>
      <c r="T2032" s="13">
        <f>VLOOKUP($C2032,日期!$A:$D,3,0)</f>
        <v>5</v>
      </c>
      <c r="U2032" s="13">
        <f>VLOOKUP($C2032,日期!$A:$D,4,0)</f>
        <v>1</v>
      </c>
      <c r="V2032" s="65">
        <f t="shared" si="223"/>
        <v>44317</v>
      </c>
      <c r="W2032" s="13" t="s">
        <v>3596</v>
      </c>
    </row>
    <row r="2033" spans="1:23" ht="15">
      <c r="A2033" s="15">
        <v>2291</v>
      </c>
      <c r="B2033" s="15">
        <v>2021</v>
      </c>
      <c r="C2033" s="13" t="s">
        <v>9</v>
      </c>
      <c r="D2033" s="15">
        <v>19</v>
      </c>
      <c r="E2033" s="13" t="s">
        <v>10</v>
      </c>
      <c r="F2033" s="13" t="s">
        <v>17</v>
      </c>
      <c r="G2033" s="13" t="s">
        <v>12</v>
      </c>
      <c r="H2033" s="13" t="s">
        <v>30</v>
      </c>
      <c r="I2033" s="3">
        <f t="shared" si="217"/>
        <v>45</v>
      </c>
      <c r="J2033" s="7">
        <f t="shared" si="218"/>
        <v>49</v>
      </c>
      <c r="K2033" s="3">
        <f>LEN(H2033)</f>
        <v>5</v>
      </c>
      <c r="L2033" s="13" t="str">
        <f>IF(OR(AND(LEN(H2033&gt;3),ISERROR(FIND("-",H2033,1))),AND(LEN(H2033)&gt;3,ISERROR(FIND("+",H2033,1)))),LEFT(H2033,2),H2033)</f>
        <v>45</v>
      </c>
      <c r="M2033" s="13" t="str">
        <f>IF(AND(LEN(H2033&gt;3),ISERROR(FIND("+",H2033,1))),RIGHT(H2033,2),IF(AND(LEN(H2033)=3,ISERROR(FIND("-",H2033,1))),LEFT(H2033,2),H2033))</f>
        <v>49</v>
      </c>
      <c r="N2033" s="13" t="str">
        <f>SUBSTITUTE(H2033,"+","-")</f>
        <v>45-49</v>
      </c>
      <c r="O2033" s="3">
        <f t="shared" si="219"/>
        <v>5</v>
      </c>
      <c r="P2033" s="3">
        <f t="shared" si="220"/>
        <v>3</v>
      </c>
      <c r="Q2033" s="7">
        <f t="shared" si="221"/>
        <v>45</v>
      </c>
      <c r="R2033" s="7">
        <f t="shared" si="222"/>
        <v>49</v>
      </c>
      <c r="S2033" s="13" t="e">
        <f>VLOOKUP(A2033,history!$B:$F,2,0)</f>
        <v>#N/A</v>
      </c>
      <c r="T2033" s="13">
        <f>VLOOKUP($C2033,日期!$A:$D,3,0)</f>
        <v>5</v>
      </c>
      <c r="U2033" s="13">
        <f>VLOOKUP($C2033,日期!$A:$D,4,0)</f>
        <v>1</v>
      </c>
      <c r="V2033" s="65">
        <f t="shared" si="223"/>
        <v>44317</v>
      </c>
      <c r="W2033" s="13" t="s">
        <v>3597</v>
      </c>
    </row>
    <row r="2034" spans="1:23" ht="15">
      <c r="A2034" s="15">
        <v>2290</v>
      </c>
      <c r="B2034" s="15">
        <v>2021</v>
      </c>
      <c r="C2034" s="13" t="s">
        <v>9</v>
      </c>
      <c r="D2034" s="15">
        <v>19</v>
      </c>
      <c r="E2034" s="13" t="s">
        <v>14</v>
      </c>
      <c r="F2034" s="13" t="s">
        <v>11</v>
      </c>
      <c r="G2034" s="13" t="s">
        <v>12</v>
      </c>
      <c r="H2034" s="13" t="s">
        <v>15</v>
      </c>
      <c r="I2034" s="3">
        <f t="shared" si="217"/>
        <v>70</v>
      </c>
      <c r="J2034" s="7">
        <f t="shared" si="218"/>
        <v>70</v>
      </c>
      <c r="K2034" s="3">
        <f>LEN(H2034)</f>
        <v>3</v>
      </c>
      <c r="L2034" s="13" t="str">
        <f>IF(OR(AND(LEN(H2034&gt;3),ISERROR(FIND("-",H2034,1))),AND(LEN(H2034)&gt;3,ISERROR(FIND("+",H2034,1)))),LEFT(H2034,2),H2034)</f>
        <v>70</v>
      </c>
      <c r="M2034" s="13" t="str">
        <f>IF(AND(LEN(H2034&gt;3),ISERROR(FIND("+",H2034,1))),RIGHT(H2034,2),IF(AND(LEN(H2034)=3,ISERROR(FIND("-",H2034,1))),LEFT(H2034,2),H2034))</f>
        <v>70</v>
      </c>
      <c r="N2034" s="13" t="str">
        <f>SUBSTITUTE(H2034,"+","-")</f>
        <v>70-</v>
      </c>
      <c r="O2034" s="3">
        <f t="shared" si="219"/>
        <v>3</v>
      </c>
      <c r="P2034" s="3">
        <f t="shared" si="220"/>
        <v>3</v>
      </c>
      <c r="Q2034" s="7">
        <f t="shared" si="221"/>
        <v>70</v>
      </c>
      <c r="R2034" s="7">
        <f t="shared" si="222"/>
        <v>70</v>
      </c>
      <c r="S2034" s="13" t="e">
        <f>VLOOKUP(A2034,history!$B:$F,2,0)</f>
        <v>#N/A</v>
      </c>
      <c r="T2034" s="13">
        <f>VLOOKUP($C2034,日期!$A:$D,3,0)</f>
        <v>5</v>
      </c>
      <c r="U2034" s="13">
        <f>VLOOKUP($C2034,日期!$A:$D,4,0)</f>
        <v>1</v>
      </c>
      <c r="V2034" s="65">
        <f t="shared" si="223"/>
        <v>44317</v>
      </c>
      <c r="W2034" s="13" t="s">
        <v>3598</v>
      </c>
    </row>
    <row r="2035" spans="1:23" ht="15">
      <c r="A2035" s="15">
        <v>2289</v>
      </c>
      <c r="B2035" s="15">
        <v>2021</v>
      </c>
      <c r="C2035" s="13" t="s">
        <v>9</v>
      </c>
      <c r="D2035" s="15">
        <v>19</v>
      </c>
      <c r="E2035" s="13" t="s">
        <v>14</v>
      </c>
      <c r="F2035" s="13" t="s">
        <v>17</v>
      </c>
      <c r="G2035" s="13" t="s">
        <v>12</v>
      </c>
      <c r="H2035" s="13" t="s">
        <v>18</v>
      </c>
      <c r="I2035" s="3">
        <f t="shared" si="217"/>
        <v>65</v>
      </c>
      <c r="J2035" s="7">
        <f t="shared" si="218"/>
        <v>69</v>
      </c>
      <c r="K2035" s="3">
        <f>LEN(H2035)</f>
        <v>5</v>
      </c>
      <c r="L2035" s="13" t="str">
        <f>IF(OR(AND(LEN(H2035&gt;3),ISERROR(FIND("-",H2035,1))),AND(LEN(H2035)&gt;3,ISERROR(FIND("+",H2035,1)))),LEFT(H2035,2),H2035)</f>
        <v>65</v>
      </c>
      <c r="M2035" s="13" t="str">
        <f>IF(AND(LEN(H2035&gt;3),ISERROR(FIND("+",H2035,1))),RIGHT(H2035,2),IF(AND(LEN(H2035)=3,ISERROR(FIND("-",H2035,1))),LEFT(H2035,2),H2035))</f>
        <v>69</v>
      </c>
      <c r="N2035" s="13" t="str">
        <f>SUBSTITUTE(H2035,"+","-")</f>
        <v>65-69</v>
      </c>
      <c r="O2035" s="3">
        <f t="shared" si="219"/>
        <v>5</v>
      </c>
      <c r="P2035" s="3">
        <f t="shared" si="220"/>
        <v>3</v>
      </c>
      <c r="Q2035" s="7">
        <f t="shared" si="221"/>
        <v>65</v>
      </c>
      <c r="R2035" s="7">
        <f t="shared" si="222"/>
        <v>69</v>
      </c>
      <c r="S2035" s="13" t="e">
        <f>VLOOKUP(A2035,history!$B:$F,2,0)</f>
        <v>#N/A</v>
      </c>
      <c r="T2035" s="13">
        <f>VLOOKUP($C2035,日期!$A:$D,3,0)</f>
        <v>5</v>
      </c>
      <c r="U2035" s="13">
        <f>VLOOKUP($C2035,日期!$A:$D,4,0)</f>
        <v>1</v>
      </c>
      <c r="V2035" s="65">
        <f t="shared" si="223"/>
        <v>44317</v>
      </c>
      <c r="W2035" s="13" t="s">
        <v>3599</v>
      </c>
    </row>
    <row r="2036" spans="1:23" ht="15">
      <c r="A2036" s="15">
        <v>2288</v>
      </c>
      <c r="B2036" s="15">
        <v>2021</v>
      </c>
      <c r="C2036" s="13" t="s">
        <v>9</v>
      </c>
      <c r="D2036" s="15">
        <v>19</v>
      </c>
      <c r="E2036" s="13" t="s">
        <v>14</v>
      </c>
      <c r="F2036" s="13" t="s">
        <v>17</v>
      </c>
      <c r="G2036" s="13" t="s">
        <v>12</v>
      </c>
      <c r="H2036" s="13" t="s">
        <v>26</v>
      </c>
      <c r="I2036" s="3">
        <f t="shared" si="217"/>
        <v>30</v>
      </c>
      <c r="J2036" s="7">
        <f t="shared" si="218"/>
        <v>34</v>
      </c>
      <c r="K2036" s="3">
        <f>LEN(H2036)</f>
        <v>5</v>
      </c>
      <c r="L2036" s="13" t="str">
        <f>IF(OR(AND(LEN(H2036&gt;3),ISERROR(FIND("-",H2036,1))),AND(LEN(H2036)&gt;3,ISERROR(FIND("+",H2036,1)))),LEFT(H2036,2),H2036)</f>
        <v>30</v>
      </c>
      <c r="M2036" s="13" t="str">
        <f>IF(AND(LEN(H2036&gt;3),ISERROR(FIND("+",H2036,1))),RIGHT(H2036,2),IF(AND(LEN(H2036)=3,ISERROR(FIND("-",H2036,1))),LEFT(H2036,2),H2036))</f>
        <v>34</v>
      </c>
      <c r="N2036" s="13" t="str">
        <f>SUBSTITUTE(H2036,"+","-")</f>
        <v>30-34</v>
      </c>
      <c r="O2036" s="3">
        <f t="shared" si="219"/>
        <v>5</v>
      </c>
      <c r="P2036" s="3">
        <f t="shared" si="220"/>
        <v>3</v>
      </c>
      <c r="Q2036" s="7">
        <f t="shared" si="221"/>
        <v>30</v>
      </c>
      <c r="R2036" s="7">
        <f t="shared" si="222"/>
        <v>34</v>
      </c>
      <c r="S2036" s="13" t="e">
        <f>VLOOKUP(A2036,history!$B:$F,2,0)</f>
        <v>#N/A</v>
      </c>
      <c r="T2036" s="13">
        <f>VLOOKUP($C2036,日期!$A:$D,3,0)</f>
        <v>5</v>
      </c>
      <c r="U2036" s="13">
        <f>VLOOKUP($C2036,日期!$A:$D,4,0)</f>
        <v>1</v>
      </c>
      <c r="V2036" s="65">
        <f t="shared" si="223"/>
        <v>44317</v>
      </c>
      <c r="W2036" s="13" t="s">
        <v>3600</v>
      </c>
    </row>
    <row r="2037" spans="1:23" ht="15">
      <c r="A2037" s="15">
        <v>2287</v>
      </c>
      <c r="B2037" s="15">
        <v>2021</v>
      </c>
      <c r="C2037" s="13" t="s">
        <v>9</v>
      </c>
      <c r="D2037" s="15">
        <v>19</v>
      </c>
      <c r="E2037" s="13" t="s">
        <v>10</v>
      </c>
      <c r="F2037" s="13" t="s">
        <v>11</v>
      </c>
      <c r="G2037" s="13" t="s">
        <v>12</v>
      </c>
      <c r="H2037" s="13" t="s">
        <v>29</v>
      </c>
      <c r="I2037" s="3">
        <f t="shared" si="217"/>
        <v>40</v>
      </c>
      <c r="J2037" s="7">
        <f t="shared" si="218"/>
        <v>44</v>
      </c>
      <c r="K2037" s="3">
        <f>LEN(H2037)</f>
        <v>5</v>
      </c>
      <c r="L2037" s="13" t="str">
        <f>IF(OR(AND(LEN(H2037&gt;3),ISERROR(FIND("-",H2037,1))),AND(LEN(H2037)&gt;3,ISERROR(FIND("+",H2037,1)))),LEFT(H2037,2),H2037)</f>
        <v>40</v>
      </c>
      <c r="M2037" s="13" t="str">
        <f>IF(AND(LEN(H2037&gt;3),ISERROR(FIND("+",H2037,1))),RIGHT(H2037,2),IF(AND(LEN(H2037)=3,ISERROR(FIND("-",H2037,1))),LEFT(H2037,2),H2037))</f>
        <v>44</v>
      </c>
      <c r="N2037" s="13" t="str">
        <f>SUBSTITUTE(H2037,"+","-")</f>
        <v>40-44</v>
      </c>
      <c r="O2037" s="3">
        <f t="shared" si="219"/>
        <v>5</v>
      </c>
      <c r="P2037" s="3">
        <f t="shared" si="220"/>
        <v>3</v>
      </c>
      <c r="Q2037" s="7">
        <f t="shared" si="221"/>
        <v>40</v>
      </c>
      <c r="R2037" s="7">
        <f t="shared" si="222"/>
        <v>44</v>
      </c>
      <c r="S2037" s="13" t="e">
        <f>VLOOKUP(A2037,history!$B:$F,2,0)</f>
        <v>#N/A</v>
      </c>
      <c r="T2037" s="13">
        <f>VLOOKUP($C2037,日期!$A:$D,3,0)</f>
        <v>5</v>
      </c>
      <c r="U2037" s="13">
        <f>VLOOKUP($C2037,日期!$A:$D,4,0)</f>
        <v>1</v>
      </c>
      <c r="V2037" s="65">
        <f t="shared" si="223"/>
        <v>44317</v>
      </c>
      <c r="W2037" s="13" t="s">
        <v>3601</v>
      </c>
    </row>
    <row r="2038" spans="1:23" ht="15">
      <c r="A2038" s="15">
        <v>2286</v>
      </c>
      <c r="B2038" s="15">
        <v>2021</v>
      </c>
      <c r="C2038" s="13" t="s">
        <v>9</v>
      </c>
      <c r="D2038" s="15">
        <v>19</v>
      </c>
      <c r="E2038" s="13" t="s">
        <v>10</v>
      </c>
      <c r="F2038" s="13" t="s">
        <v>17</v>
      </c>
      <c r="G2038" s="13" t="s">
        <v>12</v>
      </c>
      <c r="H2038" s="13" t="s">
        <v>30</v>
      </c>
      <c r="I2038" s="3">
        <f t="shared" si="217"/>
        <v>45</v>
      </c>
      <c r="J2038" s="7">
        <f t="shared" si="218"/>
        <v>49</v>
      </c>
      <c r="K2038" s="3">
        <f>LEN(H2038)</f>
        <v>5</v>
      </c>
      <c r="L2038" s="13" t="str">
        <f>IF(OR(AND(LEN(H2038&gt;3),ISERROR(FIND("-",H2038,1))),AND(LEN(H2038)&gt;3,ISERROR(FIND("+",H2038,1)))),LEFT(H2038,2),H2038)</f>
        <v>45</v>
      </c>
      <c r="M2038" s="13" t="str">
        <f>IF(AND(LEN(H2038&gt;3),ISERROR(FIND("+",H2038,1))),RIGHT(H2038,2),IF(AND(LEN(H2038)=3,ISERROR(FIND("-",H2038,1))),LEFT(H2038,2),H2038))</f>
        <v>49</v>
      </c>
      <c r="N2038" s="13" t="str">
        <f>SUBSTITUTE(H2038,"+","-")</f>
        <v>45-49</v>
      </c>
      <c r="O2038" s="3">
        <f t="shared" si="219"/>
        <v>5</v>
      </c>
      <c r="P2038" s="3">
        <f t="shared" si="220"/>
        <v>3</v>
      </c>
      <c r="Q2038" s="7">
        <f t="shared" si="221"/>
        <v>45</v>
      </c>
      <c r="R2038" s="7">
        <f t="shared" si="222"/>
        <v>49</v>
      </c>
      <c r="S2038" s="13" t="e">
        <f>VLOOKUP(A2038,history!$B:$F,2,0)</f>
        <v>#N/A</v>
      </c>
      <c r="T2038" s="13">
        <f>VLOOKUP($C2038,日期!$A:$D,3,0)</f>
        <v>5</v>
      </c>
      <c r="U2038" s="13">
        <f>VLOOKUP($C2038,日期!$A:$D,4,0)</f>
        <v>1</v>
      </c>
      <c r="V2038" s="65">
        <f t="shared" si="223"/>
        <v>44317</v>
      </c>
      <c r="W2038" s="13" t="s">
        <v>3602</v>
      </c>
    </row>
    <row r="2039" spans="1:23" ht="15">
      <c r="A2039" s="15">
        <v>2285</v>
      </c>
      <c r="B2039" s="15">
        <v>2021</v>
      </c>
      <c r="C2039" s="13" t="s">
        <v>9</v>
      </c>
      <c r="D2039" s="15">
        <v>19</v>
      </c>
      <c r="E2039" s="13" t="s">
        <v>14</v>
      </c>
      <c r="F2039" s="13" t="s">
        <v>11</v>
      </c>
      <c r="G2039" s="13" t="s">
        <v>12</v>
      </c>
      <c r="H2039" s="13" t="s">
        <v>15</v>
      </c>
      <c r="I2039" s="3">
        <f t="shared" si="217"/>
        <v>70</v>
      </c>
      <c r="J2039" s="7">
        <f t="shared" si="218"/>
        <v>70</v>
      </c>
      <c r="K2039" s="3">
        <f>LEN(H2039)</f>
        <v>3</v>
      </c>
      <c r="L2039" s="13" t="str">
        <f>IF(OR(AND(LEN(H2039&gt;3),ISERROR(FIND("-",H2039,1))),AND(LEN(H2039)&gt;3,ISERROR(FIND("+",H2039,1)))),LEFT(H2039,2),H2039)</f>
        <v>70</v>
      </c>
      <c r="M2039" s="13" t="str">
        <f>IF(AND(LEN(H2039&gt;3),ISERROR(FIND("+",H2039,1))),RIGHT(H2039,2),IF(AND(LEN(H2039)=3,ISERROR(FIND("-",H2039,1))),LEFT(H2039,2),H2039))</f>
        <v>70</v>
      </c>
      <c r="N2039" s="13" t="str">
        <f>SUBSTITUTE(H2039,"+","-")</f>
        <v>70-</v>
      </c>
      <c r="O2039" s="3">
        <f t="shared" si="219"/>
        <v>3</v>
      </c>
      <c r="P2039" s="3">
        <f t="shared" si="220"/>
        <v>3</v>
      </c>
      <c r="Q2039" s="7">
        <f t="shared" si="221"/>
        <v>70</v>
      </c>
      <c r="R2039" s="7">
        <f t="shared" si="222"/>
        <v>70</v>
      </c>
      <c r="S2039" s="13" t="e">
        <f>VLOOKUP(A2039,history!$B:$F,2,0)</f>
        <v>#N/A</v>
      </c>
      <c r="T2039" s="13">
        <f>VLOOKUP($C2039,日期!$A:$D,3,0)</f>
        <v>5</v>
      </c>
      <c r="U2039" s="13">
        <f>VLOOKUP($C2039,日期!$A:$D,4,0)</f>
        <v>1</v>
      </c>
      <c r="V2039" s="65">
        <f t="shared" si="223"/>
        <v>44317</v>
      </c>
      <c r="W2039" s="13" t="s">
        <v>3603</v>
      </c>
    </row>
    <row r="2040" spans="1:23" ht="15">
      <c r="A2040" s="15">
        <v>2284</v>
      </c>
      <c r="B2040" s="15">
        <v>2021</v>
      </c>
      <c r="C2040" s="13" t="s">
        <v>9</v>
      </c>
      <c r="D2040" s="15">
        <v>19</v>
      </c>
      <c r="E2040" s="13" t="s">
        <v>14</v>
      </c>
      <c r="F2040" s="13" t="s">
        <v>17</v>
      </c>
      <c r="G2040" s="13" t="s">
        <v>12</v>
      </c>
      <c r="H2040" s="13" t="s">
        <v>18</v>
      </c>
      <c r="I2040" s="3">
        <f t="shared" si="217"/>
        <v>65</v>
      </c>
      <c r="J2040" s="7">
        <f t="shared" si="218"/>
        <v>69</v>
      </c>
      <c r="K2040" s="3">
        <f>LEN(H2040)</f>
        <v>5</v>
      </c>
      <c r="L2040" s="13" t="str">
        <f>IF(OR(AND(LEN(H2040&gt;3),ISERROR(FIND("-",H2040,1))),AND(LEN(H2040)&gt;3,ISERROR(FIND("+",H2040,1)))),LEFT(H2040,2),H2040)</f>
        <v>65</v>
      </c>
      <c r="M2040" s="13" t="str">
        <f>IF(AND(LEN(H2040&gt;3),ISERROR(FIND("+",H2040,1))),RIGHT(H2040,2),IF(AND(LEN(H2040)=3,ISERROR(FIND("-",H2040,1))),LEFT(H2040,2),H2040))</f>
        <v>69</v>
      </c>
      <c r="N2040" s="13" t="str">
        <f>SUBSTITUTE(H2040,"+","-")</f>
        <v>65-69</v>
      </c>
      <c r="O2040" s="3">
        <f t="shared" si="219"/>
        <v>5</v>
      </c>
      <c r="P2040" s="3">
        <f t="shared" si="220"/>
        <v>3</v>
      </c>
      <c r="Q2040" s="7">
        <f t="shared" si="221"/>
        <v>65</v>
      </c>
      <c r="R2040" s="7">
        <f t="shared" si="222"/>
        <v>69</v>
      </c>
      <c r="S2040" s="13" t="e">
        <f>VLOOKUP(A2040,history!$B:$F,2,0)</f>
        <v>#N/A</v>
      </c>
      <c r="T2040" s="13">
        <f>VLOOKUP($C2040,日期!$A:$D,3,0)</f>
        <v>5</v>
      </c>
      <c r="U2040" s="13">
        <f>VLOOKUP($C2040,日期!$A:$D,4,0)</f>
        <v>1</v>
      </c>
      <c r="V2040" s="65">
        <f t="shared" si="223"/>
        <v>44317</v>
      </c>
      <c r="W2040" s="13" t="s">
        <v>3604</v>
      </c>
    </row>
    <row r="2041" spans="1:23" ht="15">
      <c r="A2041" s="15">
        <v>2283</v>
      </c>
      <c r="B2041" s="15">
        <v>2021</v>
      </c>
      <c r="C2041" s="13" t="s">
        <v>9</v>
      </c>
      <c r="D2041" s="15">
        <v>19</v>
      </c>
      <c r="E2041" s="13" t="s">
        <v>14</v>
      </c>
      <c r="F2041" s="13" t="s">
        <v>17</v>
      </c>
      <c r="G2041" s="13" t="s">
        <v>12</v>
      </c>
      <c r="H2041" s="13" t="s">
        <v>26</v>
      </c>
      <c r="I2041" s="3">
        <f t="shared" si="217"/>
        <v>30</v>
      </c>
      <c r="J2041" s="7">
        <f t="shared" si="218"/>
        <v>34</v>
      </c>
      <c r="K2041" s="3">
        <f>LEN(H2041)</f>
        <v>5</v>
      </c>
      <c r="L2041" s="13" t="str">
        <f>IF(OR(AND(LEN(H2041&gt;3),ISERROR(FIND("-",H2041,1))),AND(LEN(H2041)&gt;3,ISERROR(FIND("+",H2041,1)))),LEFT(H2041,2),H2041)</f>
        <v>30</v>
      </c>
      <c r="M2041" s="13" t="str">
        <f>IF(AND(LEN(H2041&gt;3),ISERROR(FIND("+",H2041,1))),RIGHT(H2041,2),IF(AND(LEN(H2041)=3,ISERROR(FIND("-",H2041,1))),LEFT(H2041,2),H2041))</f>
        <v>34</v>
      </c>
      <c r="N2041" s="13" t="str">
        <f>SUBSTITUTE(H2041,"+","-")</f>
        <v>30-34</v>
      </c>
      <c r="O2041" s="3">
        <f t="shared" si="219"/>
        <v>5</v>
      </c>
      <c r="P2041" s="3">
        <f t="shared" si="220"/>
        <v>3</v>
      </c>
      <c r="Q2041" s="7">
        <f t="shared" si="221"/>
        <v>30</v>
      </c>
      <c r="R2041" s="7">
        <f t="shared" si="222"/>
        <v>34</v>
      </c>
      <c r="S2041" s="13" t="e">
        <f>VLOOKUP(A2041,history!$B:$F,2,0)</f>
        <v>#N/A</v>
      </c>
      <c r="T2041" s="13">
        <f>VLOOKUP($C2041,日期!$A:$D,3,0)</f>
        <v>5</v>
      </c>
      <c r="U2041" s="13">
        <f>VLOOKUP($C2041,日期!$A:$D,4,0)</f>
        <v>1</v>
      </c>
      <c r="V2041" s="65">
        <f t="shared" si="223"/>
        <v>44317</v>
      </c>
      <c r="W2041" s="13" t="s">
        <v>3605</v>
      </c>
    </row>
    <row r="2042" spans="1:23" ht="15">
      <c r="A2042" s="15">
        <v>2282</v>
      </c>
      <c r="B2042" s="15">
        <v>2021</v>
      </c>
      <c r="C2042" s="13" t="s">
        <v>9</v>
      </c>
      <c r="D2042" s="15">
        <v>19</v>
      </c>
      <c r="E2042" s="13" t="s">
        <v>10</v>
      </c>
      <c r="F2042" s="13" t="s">
        <v>11</v>
      </c>
      <c r="G2042" s="13" t="s">
        <v>12</v>
      </c>
      <c r="H2042" s="13" t="s">
        <v>29</v>
      </c>
      <c r="I2042" s="3">
        <f t="shared" si="217"/>
        <v>40</v>
      </c>
      <c r="J2042" s="7">
        <f t="shared" si="218"/>
        <v>44</v>
      </c>
      <c r="K2042" s="3">
        <f>LEN(H2042)</f>
        <v>5</v>
      </c>
      <c r="L2042" s="13" t="str">
        <f>IF(OR(AND(LEN(H2042&gt;3),ISERROR(FIND("-",H2042,1))),AND(LEN(H2042)&gt;3,ISERROR(FIND("+",H2042,1)))),LEFT(H2042,2),H2042)</f>
        <v>40</v>
      </c>
      <c r="M2042" s="13" t="str">
        <f>IF(AND(LEN(H2042&gt;3),ISERROR(FIND("+",H2042,1))),RIGHT(H2042,2),IF(AND(LEN(H2042)=3,ISERROR(FIND("-",H2042,1))),LEFT(H2042,2),H2042))</f>
        <v>44</v>
      </c>
      <c r="N2042" s="13" t="str">
        <f>SUBSTITUTE(H2042,"+","-")</f>
        <v>40-44</v>
      </c>
      <c r="O2042" s="3">
        <f t="shared" si="219"/>
        <v>5</v>
      </c>
      <c r="P2042" s="3">
        <f t="shared" si="220"/>
        <v>3</v>
      </c>
      <c r="Q2042" s="7">
        <f t="shared" si="221"/>
        <v>40</v>
      </c>
      <c r="R2042" s="7">
        <f t="shared" si="222"/>
        <v>44</v>
      </c>
      <c r="S2042" s="13" t="e">
        <f>VLOOKUP(A2042,history!$B:$F,2,0)</f>
        <v>#N/A</v>
      </c>
      <c r="T2042" s="13">
        <f>VLOOKUP($C2042,日期!$A:$D,3,0)</f>
        <v>5</v>
      </c>
      <c r="U2042" s="13">
        <f>VLOOKUP($C2042,日期!$A:$D,4,0)</f>
        <v>1</v>
      </c>
      <c r="V2042" s="65">
        <f t="shared" si="223"/>
        <v>44317</v>
      </c>
      <c r="W2042" s="13" t="s">
        <v>3606</v>
      </c>
    </row>
    <row r="2043" spans="1:23" ht="15">
      <c r="A2043" s="15">
        <v>2281</v>
      </c>
      <c r="B2043" s="15">
        <v>2021</v>
      </c>
      <c r="C2043" s="13" t="s">
        <v>9</v>
      </c>
      <c r="D2043" s="15">
        <v>19</v>
      </c>
      <c r="E2043" s="13" t="s">
        <v>10</v>
      </c>
      <c r="F2043" s="13" t="s">
        <v>17</v>
      </c>
      <c r="G2043" s="13" t="s">
        <v>12</v>
      </c>
      <c r="H2043" s="13" t="s">
        <v>30</v>
      </c>
      <c r="I2043" s="3">
        <f t="shared" si="217"/>
        <v>45</v>
      </c>
      <c r="J2043" s="7">
        <f t="shared" si="218"/>
        <v>49</v>
      </c>
      <c r="K2043" s="3">
        <f>LEN(H2043)</f>
        <v>5</v>
      </c>
      <c r="L2043" s="13" t="str">
        <f>IF(OR(AND(LEN(H2043&gt;3),ISERROR(FIND("-",H2043,1))),AND(LEN(H2043)&gt;3,ISERROR(FIND("+",H2043,1)))),LEFT(H2043,2),H2043)</f>
        <v>45</v>
      </c>
      <c r="M2043" s="13" t="str">
        <f>IF(AND(LEN(H2043&gt;3),ISERROR(FIND("+",H2043,1))),RIGHT(H2043,2),IF(AND(LEN(H2043)=3,ISERROR(FIND("-",H2043,1))),LEFT(H2043,2),H2043))</f>
        <v>49</v>
      </c>
      <c r="N2043" s="13" t="str">
        <f>SUBSTITUTE(H2043,"+","-")</f>
        <v>45-49</v>
      </c>
      <c r="O2043" s="3">
        <f t="shared" si="219"/>
        <v>5</v>
      </c>
      <c r="P2043" s="3">
        <f t="shared" si="220"/>
        <v>3</v>
      </c>
      <c r="Q2043" s="7">
        <f t="shared" si="221"/>
        <v>45</v>
      </c>
      <c r="R2043" s="7">
        <f t="shared" si="222"/>
        <v>49</v>
      </c>
      <c r="S2043" s="13" t="e">
        <f>VLOOKUP(A2043,history!$B:$F,2,0)</f>
        <v>#N/A</v>
      </c>
      <c r="T2043" s="13">
        <f>VLOOKUP($C2043,日期!$A:$D,3,0)</f>
        <v>5</v>
      </c>
      <c r="U2043" s="13">
        <f>VLOOKUP($C2043,日期!$A:$D,4,0)</f>
        <v>1</v>
      </c>
      <c r="V2043" s="65">
        <f t="shared" si="223"/>
        <v>44317</v>
      </c>
      <c r="W2043" s="13" t="s">
        <v>3607</v>
      </c>
    </row>
    <row r="2044" spans="1:23" ht="15">
      <c r="A2044" s="15">
        <v>2280</v>
      </c>
      <c r="B2044" s="15">
        <v>2021</v>
      </c>
      <c r="C2044" s="13" t="s">
        <v>9</v>
      </c>
      <c r="D2044" s="15">
        <v>19</v>
      </c>
      <c r="E2044" s="13" t="s">
        <v>14</v>
      </c>
      <c r="F2044" s="13" t="s">
        <v>11</v>
      </c>
      <c r="G2044" s="13" t="s">
        <v>12</v>
      </c>
      <c r="H2044" s="13" t="s">
        <v>15</v>
      </c>
      <c r="I2044" s="3">
        <f t="shared" si="217"/>
        <v>70</v>
      </c>
      <c r="J2044" s="7">
        <f t="shared" si="218"/>
        <v>70</v>
      </c>
      <c r="K2044" s="3">
        <f>LEN(H2044)</f>
        <v>3</v>
      </c>
      <c r="L2044" s="13" t="str">
        <f>IF(OR(AND(LEN(H2044&gt;3),ISERROR(FIND("-",H2044,1))),AND(LEN(H2044)&gt;3,ISERROR(FIND("+",H2044,1)))),LEFT(H2044,2),H2044)</f>
        <v>70</v>
      </c>
      <c r="M2044" s="13" t="str">
        <f>IF(AND(LEN(H2044&gt;3),ISERROR(FIND("+",H2044,1))),RIGHT(H2044,2),IF(AND(LEN(H2044)=3,ISERROR(FIND("-",H2044,1))),LEFT(H2044,2),H2044))</f>
        <v>70</v>
      </c>
      <c r="N2044" s="13" t="str">
        <f>SUBSTITUTE(H2044,"+","-")</f>
        <v>70-</v>
      </c>
      <c r="O2044" s="3">
        <f t="shared" si="219"/>
        <v>3</v>
      </c>
      <c r="P2044" s="3">
        <f t="shared" si="220"/>
        <v>3</v>
      </c>
      <c r="Q2044" s="7">
        <f t="shared" si="221"/>
        <v>70</v>
      </c>
      <c r="R2044" s="7">
        <f t="shared" si="222"/>
        <v>70</v>
      </c>
      <c r="S2044" s="13" t="e">
        <f>VLOOKUP(A2044,history!$B:$F,2,0)</f>
        <v>#N/A</v>
      </c>
      <c r="T2044" s="13">
        <f>VLOOKUP($C2044,日期!$A:$D,3,0)</f>
        <v>5</v>
      </c>
      <c r="U2044" s="13">
        <f>VLOOKUP($C2044,日期!$A:$D,4,0)</f>
        <v>1</v>
      </c>
      <c r="V2044" s="65">
        <f t="shared" si="223"/>
        <v>44317</v>
      </c>
      <c r="W2044" s="13" t="s">
        <v>3608</v>
      </c>
    </row>
    <row r="2045" spans="1:23" ht="15">
      <c r="A2045" s="15">
        <v>2279</v>
      </c>
      <c r="B2045" s="15">
        <v>2021</v>
      </c>
      <c r="C2045" s="13" t="s">
        <v>9</v>
      </c>
      <c r="D2045" s="15">
        <v>19</v>
      </c>
      <c r="E2045" s="13" t="s">
        <v>14</v>
      </c>
      <c r="F2045" s="13" t="s">
        <v>17</v>
      </c>
      <c r="G2045" s="13" t="s">
        <v>12</v>
      </c>
      <c r="H2045" s="13" t="s">
        <v>32</v>
      </c>
      <c r="I2045" s="3">
        <f t="shared" si="217"/>
        <v>60</v>
      </c>
      <c r="J2045" s="7">
        <f t="shared" si="218"/>
        <v>64</v>
      </c>
      <c r="K2045" s="3">
        <f>LEN(H2045)</f>
        <v>5</v>
      </c>
      <c r="L2045" s="13" t="str">
        <f>IF(OR(AND(LEN(H2045&gt;3),ISERROR(FIND("-",H2045,1))),AND(LEN(H2045)&gt;3,ISERROR(FIND("+",H2045,1)))),LEFT(H2045,2),H2045)</f>
        <v>60</v>
      </c>
      <c r="M2045" s="13" t="str">
        <f>IF(AND(LEN(H2045&gt;3),ISERROR(FIND("+",H2045,1))),RIGHT(H2045,2),IF(AND(LEN(H2045)=3,ISERROR(FIND("-",H2045,1))),LEFT(H2045,2),H2045))</f>
        <v>64</v>
      </c>
      <c r="N2045" s="13" t="str">
        <f>SUBSTITUTE(H2045,"+","-")</f>
        <v>60-64</v>
      </c>
      <c r="O2045" s="3">
        <f t="shared" si="219"/>
        <v>5</v>
      </c>
      <c r="P2045" s="3">
        <f t="shared" si="220"/>
        <v>3</v>
      </c>
      <c r="Q2045" s="7">
        <f t="shared" si="221"/>
        <v>60</v>
      </c>
      <c r="R2045" s="7">
        <f t="shared" si="222"/>
        <v>64</v>
      </c>
      <c r="S2045" s="13" t="e">
        <f>VLOOKUP(A2045,history!$B:$F,2,0)</f>
        <v>#N/A</v>
      </c>
      <c r="T2045" s="13">
        <f>VLOOKUP($C2045,日期!$A:$D,3,0)</f>
        <v>5</v>
      </c>
      <c r="U2045" s="13">
        <f>VLOOKUP($C2045,日期!$A:$D,4,0)</f>
        <v>1</v>
      </c>
      <c r="V2045" s="65">
        <f t="shared" si="223"/>
        <v>44317</v>
      </c>
      <c r="W2045" s="13" t="s">
        <v>3609</v>
      </c>
    </row>
    <row r="2046" spans="1:23" ht="15">
      <c r="A2046" s="15">
        <v>2278</v>
      </c>
      <c r="B2046" s="15">
        <v>2021</v>
      </c>
      <c r="C2046" s="13" t="s">
        <v>9</v>
      </c>
      <c r="D2046" s="15">
        <v>19</v>
      </c>
      <c r="E2046" s="13" t="s">
        <v>14</v>
      </c>
      <c r="F2046" s="13" t="s">
        <v>17</v>
      </c>
      <c r="G2046" s="13" t="s">
        <v>12</v>
      </c>
      <c r="H2046" s="13" t="s">
        <v>26</v>
      </c>
      <c r="I2046" s="3">
        <f t="shared" si="217"/>
        <v>30</v>
      </c>
      <c r="J2046" s="7">
        <f t="shared" si="218"/>
        <v>34</v>
      </c>
      <c r="K2046" s="3">
        <f>LEN(H2046)</f>
        <v>5</v>
      </c>
      <c r="L2046" s="13" t="str">
        <f>IF(OR(AND(LEN(H2046&gt;3),ISERROR(FIND("-",H2046,1))),AND(LEN(H2046)&gt;3,ISERROR(FIND("+",H2046,1)))),LEFT(H2046,2),H2046)</f>
        <v>30</v>
      </c>
      <c r="M2046" s="13" t="str">
        <f>IF(AND(LEN(H2046&gt;3),ISERROR(FIND("+",H2046,1))),RIGHT(H2046,2),IF(AND(LEN(H2046)=3,ISERROR(FIND("-",H2046,1))),LEFT(H2046,2),H2046))</f>
        <v>34</v>
      </c>
      <c r="N2046" s="13" t="str">
        <f>SUBSTITUTE(H2046,"+","-")</f>
        <v>30-34</v>
      </c>
      <c r="O2046" s="3">
        <f t="shared" si="219"/>
        <v>5</v>
      </c>
      <c r="P2046" s="3">
        <f t="shared" si="220"/>
        <v>3</v>
      </c>
      <c r="Q2046" s="7">
        <f t="shared" si="221"/>
        <v>30</v>
      </c>
      <c r="R2046" s="7">
        <f t="shared" si="222"/>
        <v>34</v>
      </c>
      <c r="S2046" s="13" t="e">
        <f>VLOOKUP(A2046,history!$B:$F,2,0)</f>
        <v>#N/A</v>
      </c>
      <c r="T2046" s="13">
        <f>VLOOKUP($C2046,日期!$A:$D,3,0)</f>
        <v>5</v>
      </c>
      <c r="U2046" s="13">
        <f>VLOOKUP($C2046,日期!$A:$D,4,0)</f>
        <v>1</v>
      </c>
      <c r="V2046" s="65">
        <f t="shared" si="223"/>
        <v>44317</v>
      </c>
      <c r="W2046" s="13" t="s">
        <v>3610</v>
      </c>
    </row>
    <row r="2047" spans="1:23" ht="15">
      <c r="A2047" s="15">
        <v>2277</v>
      </c>
      <c r="B2047" s="15">
        <v>2021</v>
      </c>
      <c r="C2047" s="13" t="s">
        <v>9</v>
      </c>
      <c r="D2047" s="15">
        <v>19</v>
      </c>
      <c r="E2047" s="13" t="s">
        <v>10</v>
      </c>
      <c r="F2047" s="13" t="s">
        <v>11</v>
      </c>
      <c r="G2047" s="13" t="s">
        <v>12</v>
      </c>
      <c r="H2047" s="13" t="s">
        <v>29</v>
      </c>
      <c r="I2047" s="3">
        <f t="shared" si="217"/>
        <v>40</v>
      </c>
      <c r="J2047" s="7">
        <f t="shared" si="218"/>
        <v>44</v>
      </c>
      <c r="K2047" s="3">
        <f>LEN(H2047)</f>
        <v>5</v>
      </c>
      <c r="L2047" s="13" t="str">
        <f>IF(OR(AND(LEN(H2047&gt;3),ISERROR(FIND("-",H2047,1))),AND(LEN(H2047)&gt;3,ISERROR(FIND("+",H2047,1)))),LEFT(H2047,2),H2047)</f>
        <v>40</v>
      </c>
      <c r="M2047" s="13" t="str">
        <f>IF(AND(LEN(H2047&gt;3),ISERROR(FIND("+",H2047,1))),RIGHT(H2047,2),IF(AND(LEN(H2047)=3,ISERROR(FIND("-",H2047,1))),LEFT(H2047,2),H2047))</f>
        <v>44</v>
      </c>
      <c r="N2047" s="13" t="str">
        <f>SUBSTITUTE(H2047,"+","-")</f>
        <v>40-44</v>
      </c>
      <c r="O2047" s="3">
        <f t="shared" si="219"/>
        <v>5</v>
      </c>
      <c r="P2047" s="3">
        <f t="shared" si="220"/>
        <v>3</v>
      </c>
      <c r="Q2047" s="7">
        <f t="shared" si="221"/>
        <v>40</v>
      </c>
      <c r="R2047" s="7">
        <f t="shared" si="222"/>
        <v>44</v>
      </c>
      <c r="S2047" s="13" t="e">
        <f>VLOOKUP(A2047,history!$B:$F,2,0)</f>
        <v>#N/A</v>
      </c>
      <c r="T2047" s="13">
        <f>VLOOKUP($C2047,日期!$A:$D,3,0)</f>
        <v>5</v>
      </c>
      <c r="U2047" s="13">
        <f>VLOOKUP($C2047,日期!$A:$D,4,0)</f>
        <v>1</v>
      </c>
      <c r="V2047" s="65">
        <f t="shared" si="223"/>
        <v>44317</v>
      </c>
      <c r="W2047" s="13" t="s">
        <v>3611</v>
      </c>
    </row>
    <row r="2048" spans="1:23" ht="15">
      <c r="A2048" s="15">
        <v>2276</v>
      </c>
      <c r="B2048" s="15">
        <v>2021</v>
      </c>
      <c r="C2048" s="13" t="s">
        <v>9</v>
      </c>
      <c r="D2048" s="15">
        <v>19</v>
      </c>
      <c r="E2048" s="13" t="s">
        <v>10</v>
      </c>
      <c r="F2048" s="13" t="s">
        <v>17</v>
      </c>
      <c r="G2048" s="13" t="s">
        <v>12</v>
      </c>
      <c r="H2048" s="13" t="s">
        <v>30</v>
      </c>
      <c r="I2048" s="3">
        <f t="shared" si="217"/>
        <v>45</v>
      </c>
      <c r="J2048" s="7">
        <f t="shared" si="218"/>
        <v>49</v>
      </c>
      <c r="K2048" s="3">
        <f>LEN(H2048)</f>
        <v>5</v>
      </c>
      <c r="L2048" s="13" t="str">
        <f>IF(OR(AND(LEN(H2048&gt;3),ISERROR(FIND("-",H2048,1))),AND(LEN(H2048)&gt;3,ISERROR(FIND("+",H2048,1)))),LEFT(H2048,2),H2048)</f>
        <v>45</v>
      </c>
      <c r="M2048" s="13" t="str">
        <f>IF(AND(LEN(H2048&gt;3),ISERROR(FIND("+",H2048,1))),RIGHT(H2048,2),IF(AND(LEN(H2048)=3,ISERROR(FIND("-",H2048,1))),LEFT(H2048,2),H2048))</f>
        <v>49</v>
      </c>
      <c r="N2048" s="13" t="str">
        <f>SUBSTITUTE(H2048,"+","-")</f>
        <v>45-49</v>
      </c>
      <c r="O2048" s="3">
        <f t="shared" si="219"/>
        <v>5</v>
      </c>
      <c r="P2048" s="3">
        <f t="shared" si="220"/>
        <v>3</v>
      </c>
      <c r="Q2048" s="7">
        <f t="shared" si="221"/>
        <v>45</v>
      </c>
      <c r="R2048" s="7">
        <f t="shared" si="222"/>
        <v>49</v>
      </c>
      <c r="S2048" s="13" t="e">
        <f>VLOOKUP(A2048,history!$B:$F,2,0)</f>
        <v>#N/A</v>
      </c>
      <c r="T2048" s="13">
        <f>VLOOKUP($C2048,日期!$A:$D,3,0)</f>
        <v>5</v>
      </c>
      <c r="U2048" s="13">
        <f>VLOOKUP($C2048,日期!$A:$D,4,0)</f>
        <v>1</v>
      </c>
      <c r="V2048" s="65">
        <f t="shared" si="223"/>
        <v>44317</v>
      </c>
      <c r="W2048" s="13" t="s">
        <v>3612</v>
      </c>
    </row>
    <row r="2049" spans="1:23" ht="15">
      <c r="A2049" s="15">
        <v>2275</v>
      </c>
      <c r="B2049" s="15">
        <v>2021</v>
      </c>
      <c r="C2049" s="13" t="s">
        <v>9</v>
      </c>
      <c r="D2049" s="15">
        <v>19</v>
      </c>
      <c r="E2049" s="13" t="s">
        <v>14</v>
      </c>
      <c r="F2049" s="13" t="s">
        <v>11</v>
      </c>
      <c r="G2049" s="13" t="s">
        <v>12</v>
      </c>
      <c r="H2049" s="13" t="s">
        <v>15</v>
      </c>
      <c r="I2049" s="3">
        <f t="shared" si="217"/>
        <v>70</v>
      </c>
      <c r="J2049" s="7">
        <f t="shared" si="218"/>
        <v>70</v>
      </c>
      <c r="K2049" s="3">
        <f>LEN(H2049)</f>
        <v>3</v>
      </c>
      <c r="L2049" s="13" t="str">
        <f>IF(OR(AND(LEN(H2049&gt;3),ISERROR(FIND("-",H2049,1))),AND(LEN(H2049)&gt;3,ISERROR(FIND("+",H2049,1)))),LEFT(H2049,2),H2049)</f>
        <v>70</v>
      </c>
      <c r="M2049" s="13" t="str">
        <f>IF(AND(LEN(H2049&gt;3),ISERROR(FIND("+",H2049,1))),RIGHT(H2049,2),IF(AND(LEN(H2049)=3,ISERROR(FIND("-",H2049,1))),LEFT(H2049,2),H2049))</f>
        <v>70</v>
      </c>
      <c r="N2049" s="13" t="str">
        <f>SUBSTITUTE(H2049,"+","-")</f>
        <v>70-</v>
      </c>
      <c r="O2049" s="3">
        <f t="shared" si="219"/>
        <v>3</v>
      </c>
      <c r="P2049" s="3">
        <f t="shared" si="220"/>
        <v>3</v>
      </c>
      <c r="Q2049" s="7">
        <f t="shared" si="221"/>
        <v>70</v>
      </c>
      <c r="R2049" s="7">
        <f t="shared" si="222"/>
        <v>70</v>
      </c>
      <c r="S2049" s="13" t="e">
        <f>VLOOKUP(A2049,history!$B:$F,2,0)</f>
        <v>#N/A</v>
      </c>
      <c r="T2049" s="13">
        <f>VLOOKUP($C2049,日期!$A:$D,3,0)</f>
        <v>5</v>
      </c>
      <c r="U2049" s="13">
        <f>VLOOKUP($C2049,日期!$A:$D,4,0)</f>
        <v>1</v>
      </c>
      <c r="V2049" s="65">
        <f t="shared" si="223"/>
        <v>44317</v>
      </c>
      <c r="W2049" s="13" t="s">
        <v>3613</v>
      </c>
    </row>
    <row r="2050" spans="1:23" ht="15">
      <c r="A2050" s="15">
        <v>2274</v>
      </c>
      <c r="B2050" s="15">
        <v>2021</v>
      </c>
      <c r="C2050" s="13" t="s">
        <v>9</v>
      </c>
      <c r="D2050" s="15">
        <v>19</v>
      </c>
      <c r="E2050" s="13" t="s">
        <v>14</v>
      </c>
      <c r="F2050" s="13" t="s">
        <v>17</v>
      </c>
      <c r="G2050" s="13" t="s">
        <v>12</v>
      </c>
      <c r="H2050" s="13" t="s">
        <v>32</v>
      </c>
      <c r="I2050" s="3">
        <f t="shared" si="217"/>
        <v>60</v>
      </c>
      <c r="J2050" s="7">
        <f t="shared" si="218"/>
        <v>64</v>
      </c>
      <c r="K2050" s="3">
        <f>LEN(H2050)</f>
        <v>5</v>
      </c>
      <c r="L2050" s="13" t="str">
        <f>IF(OR(AND(LEN(H2050&gt;3),ISERROR(FIND("-",H2050,1))),AND(LEN(H2050)&gt;3,ISERROR(FIND("+",H2050,1)))),LEFT(H2050,2),H2050)</f>
        <v>60</v>
      </c>
      <c r="M2050" s="13" t="str">
        <f>IF(AND(LEN(H2050&gt;3),ISERROR(FIND("+",H2050,1))),RIGHT(H2050,2),IF(AND(LEN(H2050)=3,ISERROR(FIND("-",H2050,1))),LEFT(H2050,2),H2050))</f>
        <v>64</v>
      </c>
      <c r="N2050" s="13" t="str">
        <f>SUBSTITUTE(H2050,"+","-")</f>
        <v>60-64</v>
      </c>
      <c r="O2050" s="3">
        <f t="shared" si="219"/>
        <v>5</v>
      </c>
      <c r="P2050" s="3">
        <f t="shared" si="220"/>
        <v>3</v>
      </c>
      <c r="Q2050" s="7">
        <f t="shared" si="221"/>
        <v>60</v>
      </c>
      <c r="R2050" s="7">
        <f t="shared" si="222"/>
        <v>64</v>
      </c>
      <c r="S2050" s="13" t="e">
        <f>VLOOKUP(A2050,history!$B:$F,2,0)</f>
        <v>#N/A</v>
      </c>
      <c r="T2050" s="13">
        <f>VLOOKUP($C2050,日期!$A:$D,3,0)</f>
        <v>5</v>
      </c>
      <c r="U2050" s="13">
        <f>VLOOKUP($C2050,日期!$A:$D,4,0)</f>
        <v>1</v>
      </c>
      <c r="V2050" s="65">
        <f t="shared" si="223"/>
        <v>44317</v>
      </c>
      <c r="W2050" s="13" t="s">
        <v>3614</v>
      </c>
    </row>
    <row r="2051" spans="1:23" ht="15">
      <c r="A2051" s="15">
        <v>2273</v>
      </c>
      <c r="B2051" s="15">
        <v>2021</v>
      </c>
      <c r="C2051" s="13" t="s">
        <v>9</v>
      </c>
      <c r="D2051" s="15">
        <v>19</v>
      </c>
      <c r="E2051" s="13" t="s">
        <v>14</v>
      </c>
      <c r="F2051" s="13" t="s">
        <v>17</v>
      </c>
      <c r="G2051" s="13" t="s">
        <v>12</v>
      </c>
      <c r="H2051" s="13" t="s">
        <v>26</v>
      </c>
      <c r="I2051" s="3">
        <f t="shared" ref="I2051:I2114" si="224">VALUE(IF(LEN(H2051)&gt;=3,LEFT(H2051,2),H2051))</f>
        <v>30</v>
      </c>
      <c r="J2051" s="7">
        <f t="shared" ref="J2051:J2114" si="225">VALUE(IF(LEN(H2051)=5,RIGHT(H2051,2),LEFT(H2051,2)))</f>
        <v>34</v>
      </c>
      <c r="K2051" s="3">
        <f>LEN(H2051)</f>
        <v>5</v>
      </c>
      <c r="L2051" s="13" t="str">
        <f>IF(OR(AND(LEN(H2051&gt;3),ISERROR(FIND("-",H2051,1))),AND(LEN(H2051)&gt;3,ISERROR(FIND("+",H2051,1)))),LEFT(H2051,2),H2051)</f>
        <v>30</v>
      </c>
      <c r="M2051" s="13" t="str">
        <f>IF(AND(LEN(H2051&gt;3),ISERROR(FIND("+",H2051,1))),RIGHT(H2051,2),IF(AND(LEN(H2051)=3,ISERROR(FIND("-",H2051,1))),LEFT(H2051,2),H2051))</f>
        <v>34</v>
      </c>
      <c r="N2051" s="13" t="str">
        <f>SUBSTITUTE(H2051,"+","-")</f>
        <v>30-34</v>
      </c>
      <c r="O2051" s="3">
        <f t="shared" ref="O2051:O2114" si="226">LEN(N2051)</f>
        <v>5</v>
      </c>
      <c r="P2051" s="3">
        <f t="shared" ref="P2051:P2114" si="227">FIND("-",N2051,1)</f>
        <v>3</v>
      </c>
      <c r="Q2051" s="7">
        <f t="shared" ref="Q2051:Q2114" si="228">VALUE(IF(ISERROR(FIND("-",N2051,1)),N2051,LEFT(N2051,FIND("-",N2051,1)-1)))</f>
        <v>30</v>
      </c>
      <c r="R2051" s="7">
        <f t="shared" ref="R2051:R2114" si="229">VALUE(IF(ISERROR(FIND("-",N2051,1)),N2051,IF(AND(FIND("-",N2051,1)=3,LEN(N2051)=3),LEFT(N2051,2),RIGHT(N2051,FIND("-",N2051,1)-1))))</f>
        <v>34</v>
      </c>
      <c r="S2051" s="13" t="e">
        <f>VLOOKUP(A2051,history!$B:$F,2,0)</f>
        <v>#N/A</v>
      </c>
      <c r="T2051" s="13">
        <f>VLOOKUP($C2051,日期!$A:$D,3,0)</f>
        <v>5</v>
      </c>
      <c r="U2051" s="13">
        <f>VLOOKUP($C2051,日期!$A:$D,4,0)</f>
        <v>1</v>
      </c>
      <c r="V2051" s="65">
        <f t="shared" ref="V2051:V2114" si="230">DATE(B2051,T2051,U2051)</f>
        <v>44317</v>
      </c>
      <c r="W2051" s="13" t="s">
        <v>3615</v>
      </c>
    </row>
    <row r="2052" spans="1:23" ht="15">
      <c r="A2052" s="15">
        <v>2272</v>
      </c>
      <c r="B2052" s="15">
        <v>2021</v>
      </c>
      <c r="C2052" s="13" t="s">
        <v>9</v>
      </c>
      <c r="D2052" s="15">
        <v>19</v>
      </c>
      <c r="E2052" s="13" t="s">
        <v>10</v>
      </c>
      <c r="F2052" s="13" t="s">
        <v>11</v>
      </c>
      <c r="G2052" s="13" t="s">
        <v>12</v>
      </c>
      <c r="H2052" s="15">
        <v>4</v>
      </c>
      <c r="I2052" s="3">
        <f t="shared" si="224"/>
        <v>4</v>
      </c>
      <c r="J2052" s="7">
        <f t="shared" si="225"/>
        <v>4</v>
      </c>
      <c r="K2052" s="3">
        <f>LEN(H2052)</f>
        <v>1</v>
      </c>
      <c r="L2052" s="13" t="str">
        <f>IF(OR(AND(LEN(H2052&gt;3),ISERROR(FIND("-",H2052,1))),AND(LEN(H2052)&gt;3,ISERROR(FIND("+",H2052,1)))),LEFT(H2052,2),H2052)</f>
        <v>4</v>
      </c>
      <c r="M2052" s="13" t="str">
        <f>IF(AND(LEN(H2052&gt;3),ISERROR(FIND("+",H2052,1))),RIGHT(H2052,2),IF(AND(LEN(H2052)=3,ISERROR(FIND("-",H2052,1))),LEFT(H2052,2),H2052))</f>
        <v>4</v>
      </c>
      <c r="N2052" s="13" t="str">
        <f>SUBSTITUTE(H2052,"+","-")</f>
        <v>4</v>
      </c>
      <c r="O2052" s="3">
        <f t="shared" si="226"/>
        <v>1</v>
      </c>
      <c r="P2052" s="52" t="e">
        <f t="shared" si="227"/>
        <v>#VALUE!</v>
      </c>
      <c r="Q2052" s="7">
        <f t="shared" si="228"/>
        <v>4</v>
      </c>
      <c r="R2052" s="7">
        <f t="shared" si="229"/>
        <v>4</v>
      </c>
      <c r="S2052" s="13" t="e">
        <f>VLOOKUP(A2052,history!$B:$F,2,0)</f>
        <v>#N/A</v>
      </c>
      <c r="T2052" s="13">
        <f>VLOOKUP($C2052,日期!$A:$D,3,0)</f>
        <v>5</v>
      </c>
      <c r="U2052" s="13">
        <f>VLOOKUP($C2052,日期!$A:$D,4,0)</f>
        <v>1</v>
      </c>
      <c r="V2052" s="65">
        <f t="shared" si="230"/>
        <v>44317</v>
      </c>
      <c r="W2052" s="13" t="s">
        <v>3616</v>
      </c>
    </row>
    <row r="2053" spans="1:23" ht="15">
      <c r="A2053" s="15">
        <v>2271</v>
      </c>
      <c r="B2053" s="15">
        <v>2021</v>
      </c>
      <c r="C2053" s="13" t="s">
        <v>9</v>
      </c>
      <c r="D2053" s="15">
        <v>19</v>
      </c>
      <c r="E2053" s="13" t="s">
        <v>10</v>
      </c>
      <c r="F2053" s="13" t="s">
        <v>17</v>
      </c>
      <c r="G2053" s="13" t="s">
        <v>12</v>
      </c>
      <c r="H2053" s="13" t="s">
        <v>30</v>
      </c>
      <c r="I2053" s="3">
        <f t="shared" si="224"/>
        <v>45</v>
      </c>
      <c r="J2053" s="7">
        <f t="shared" si="225"/>
        <v>49</v>
      </c>
      <c r="K2053" s="3">
        <f>LEN(H2053)</f>
        <v>5</v>
      </c>
      <c r="L2053" s="13" t="str">
        <f>IF(OR(AND(LEN(H2053&gt;3),ISERROR(FIND("-",H2053,1))),AND(LEN(H2053)&gt;3,ISERROR(FIND("+",H2053,1)))),LEFT(H2053,2),H2053)</f>
        <v>45</v>
      </c>
      <c r="M2053" s="13" t="str">
        <f>IF(AND(LEN(H2053&gt;3),ISERROR(FIND("+",H2053,1))),RIGHT(H2053,2),IF(AND(LEN(H2053)=3,ISERROR(FIND("-",H2053,1))),LEFT(H2053,2),H2053))</f>
        <v>49</v>
      </c>
      <c r="N2053" s="13" t="str">
        <f>SUBSTITUTE(H2053,"+","-")</f>
        <v>45-49</v>
      </c>
      <c r="O2053" s="3">
        <f t="shared" si="226"/>
        <v>5</v>
      </c>
      <c r="P2053" s="3">
        <f t="shared" si="227"/>
        <v>3</v>
      </c>
      <c r="Q2053" s="7">
        <f t="shared" si="228"/>
        <v>45</v>
      </c>
      <c r="R2053" s="7">
        <f t="shared" si="229"/>
        <v>49</v>
      </c>
      <c r="S2053" s="13" t="e">
        <f>VLOOKUP(A2053,history!$B:$F,2,0)</f>
        <v>#N/A</v>
      </c>
      <c r="T2053" s="13">
        <f>VLOOKUP($C2053,日期!$A:$D,3,0)</f>
        <v>5</v>
      </c>
      <c r="U2053" s="13">
        <f>VLOOKUP($C2053,日期!$A:$D,4,0)</f>
        <v>1</v>
      </c>
      <c r="V2053" s="65">
        <f t="shared" si="230"/>
        <v>44317</v>
      </c>
      <c r="W2053" s="13" t="s">
        <v>3617</v>
      </c>
    </row>
    <row r="2054" spans="1:23" ht="15">
      <c r="A2054" s="15">
        <v>2270</v>
      </c>
      <c r="B2054" s="15">
        <v>2021</v>
      </c>
      <c r="C2054" s="13" t="s">
        <v>9</v>
      </c>
      <c r="D2054" s="15">
        <v>19</v>
      </c>
      <c r="E2054" s="13" t="s">
        <v>14</v>
      </c>
      <c r="F2054" s="13" t="s">
        <v>11</v>
      </c>
      <c r="G2054" s="13" t="s">
        <v>12</v>
      </c>
      <c r="H2054" s="13" t="s">
        <v>15</v>
      </c>
      <c r="I2054" s="3">
        <f t="shared" si="224"/>
        <v>70</v>
      </c>
      <c r="J2054" s="7">
        <f t="shared" si="225"/>
        <v>70</v>
      </c>
      <c r="K2054" s="3">
        <f>LEN(H2054)</f>
        <v>3</v>
      </c>
      <c r="L2054" s="13" t="str">
        <f>IF(OR(AND(LEN(H2054&gt;3),ISERROR(FIND("-",H2054,1))),AND(LEN(H2054)&gt;3,ISERROR(FIND("+",H2054,1)))),LEFT(H2054,2),H2054)</f>
        <v>70</v>
      </c>
      <c r="M2054" s="13" t="str">
        <f>IF(AND(LEN(H2054&gt;3),ISERROR(FIND("+",H2054,1))),RIGHT(H2054,2),IF(AND(LEN(H2054)=3,ISERROR(FIND("-",H2054,1))),LEFT(H2054,2),H2054))</f>
        <v>70</v>
      </c>
      <c r="N2054" s="13" t="str">
        <f>SUBSTITUTE(H2054,"+","-")</f>
        <v>70-</v>
      </c>
      <c r="O2054" s="3">
        <f t="shared" si="226"/>
        <v>3</v>
      </c>
      <c r="P2054" s="3">
        <f t="shared" si="227"/>
        <v>3</v>
      </c>
      <c r="Q2054" s="7">
        <f t="shared" si="228"/>
        <v>70</v>
      </c>
      <c r="R2054" s="7">
        <f t="shared" si="229"/>
        <v>70</v>
      </c>
      <c r="S2054" s="13" t="e">
        <f>VLOOKUP(A2054,history!$B:$F,2,0)</f>
        <v>#N/A</v>
      </c>
      <c r="T2054" s="13">
        <f>VLOOKUP($C2054,日期!$A:$D,3,0)</f>
        <v>5</v>
      </c>
      <c r="U2054" s="13">
        <f>VLOOKUP($C2054,日期!$A:$D,4,0)</f>
        <v>1</v>
      </c>
      <c r="V2054" s="65">
        <f t="shared" si="230"/>
        <v>44317</v>
      </c>
      <c r="W2054" s="13" t="s">
        <v>3618</v>
      </c>
    </row>
    <row r="2055" spans="1:23" ht="15">
      <c r="A2055" s="15">
        <v>2269</v>
      </c>
      <c r="B2055" s="15">
        <v>2021</v>
      </c>
      <c r="C2055" s="13" t="s">
        <v>9</v>
      </c>
      <c r="D2055" s="15">
        <v>19</v>
      </c>
      <c r="E2055" s="13" t="s">
        <v>14</v>
      </c>
      <c r="F2055" s="13" t="s">
        <v>17</v>
      </c>
      <c r="G2055" s="13" t="s">
        <v>12</v>
      </c>
      <c r="H2055" s="13" t="s">
        <v>32</v>
      </c>
      <c r="I2055" s="3">
        <f t="shared" si="224"/>
        <v>60</v>
      </c>
      <c r="J2055" s="7">
        <f t="shared" si="225"/>
        <v>64</v>
      </c>
      <c r="K2055" s="3">
        <f>LEN(H2055)</f>
        <v>5</v>
      </c>
      <c r="L2055" s="13" t="str">
        <f>IF(OR(AND(LEN(H2055&gt;3),ISERROR(FIND("-",H2055,1))),AND(LEN(H2055)&gt;3,ISERROR(FIND("+",H2055,1)))),LEFT(H2055,2),H2055)</f>
        <v>60</v>
      </c>
      <c r="M2055" s="13" t="str">
        <f>IF(AND(LEN(H2055&gt;3),ISERROR(FIND("+",H2055,1))),RIGHT(H2055,2),IF(AND(LEN(H2055)=3,ISERROR(FIND("-",H2055,1))),LEFT(H2055,2),H2055))</f>
        <v>64</v>
      </c>
      <c r="N2055" s="13" t="str">
        <f>SUBSTITUTE(H2055,"+","-")</f>
        <v>60-64</v>
      </c>
      <c r="O2055" s="3">
        <f t="shared" si="226"/>
        <v>5</v>
      </c>
      <c r="P2055" s="3">
        <f t="shared" si="227"/>
        <v>3</v>
      </c>
      <c r="Q2055" s="7">
        <f t="shared" si="228"/>
        <v>60</v>
      </c>
      <c r="R2055" s="7">
        <f t="shared" si="229"/>
        <v>64</v>
      </c>
      <c r="S2055" s="13" t="e">
        <f>VLOOKUP(A2055,history!$B:$F,2,0)</f>
        <v>#N/A</v>
      </c>
      <c r="T2055" s="13">
        <f>VLOOKUP($C2055,日期!$A:$D,3,0)</f>
        <v>5</v>
      </c>
      <c r="U2055" s="13">
        <f>VLOOKUP($C2055,日期!$A:$D,4,0)</f>
        <v>1</v>
      </c>
      <c r="V2055" s="65">
        <f t="shared" si="230"/>
        <v>44317</v>
      </c>
      <c r="W2055" s="13" t="s">
        <v>3619</v>
      </c>
    </row>
    <row r="2056" spans="1:23" ht="15">
      <c r="A2056" s="15">
        <v>2268</v>
      </c>
      <c r="B2056" s="15">
        <v>2021</v>
      </c>
      <c r="C2056" s="13" t="s">
        <v>9</v>
      </c>
      <c r="D2056" s="15">
        <v>19</v>
      </c>
      <c r="E2056" s="13" t="s">
        <v>14</v>
      </c>
      <c r="F2056" s="13" t="s">
        <v>17</v>
      </c>
      <c r="G2056" s="13" t="s">
        <v>12</v>
      </c>
      <c r="H2056" s="13" t="s">
        <v>31</v>
      </c>
      <c r="I2056" s="3">
        <f t="shared" si="224"/>
        <v>25</v>
      </c>
      <c r="J2056" s="7">
        <f t="shared" si="225"/>
        <v>29</v>
      </c>
      <c r="K2056" s="3">
        <f>LEN(H2056)</f>
        <v>5</v>
      </c>
      <c r="L2056" s="13" t="str">
        <f>IF(OR(AND(LEN(H2056&gt;3),ISERROR(FIND("-",H2056,1))),AND(LEN(H2056)&gt;3,ISERROR(FIND("+",H2056,1)))),LEFT(H2056,2),H2056)</f>
        <v>25</v>
      </c>
      <c r="M2056" s="13" t="str">
        <f>IF(AND(LEN(H2056&gt;3),ISERROR(FIND("+",H2056,1))),RIGHT(H2056,2),IF(AND(LEN(H2056)=3,ISERROR(FIND("-",H2056,1))),LEFT(H2056,2),H2056))</f>
        <v>29</v>
      </c>
      <c r="N2056" s="13" t="str">
        <f>SUBSTITUTE(H2056,"+","-")</f>
        <v>25-29</v>
      </c>
      <c r="O2056" s="3">
        <f t="shared" si="226"/>
        <v>5</v>
      </c>
      <c r="P2056" s="3">
        <f t="shared" si="227"/>
        <v>3</v>
      </c>
      <c r="Q2056" s="7">
        <f t="shared" si="228"/>
        <v>25</v>
      </c>
      <c r="R2056" s="7">
        <f t="shared" si="229"/>
        <v>29</v>
      </c>
      <c r="S2056" s="13" t="e">
        <f>VLOOKUP(A2056,history!$B:$F,2,0)</f>
        <v>#N/A</v>
      </c>
      <c r="T2056" s="13">
        <f>VLOOKUP($C2056,日期!$A:$D,3,0)</f>
        <v>5</v>
      </c>
      <c r="U2056" s="13">
        <f>VLOOKUP($C2056,日期!$A:$D,4,0)</f>
        <v>1</v>
      </c>
      <c r="V2056" s="65">
        <f t="shared" si="230"/>
        <v>44317</v>
      </c>
      <c r="W2056" s="13" t="s">
        <v>3620</v>
      </c>
    </row>
    <row r="2057" spans="1:23" ht="15">
      <c r="A2057" s="15">
        <v>2267</v>
      </c>
      <c r="B2057" s="15">
        <v>2021</v>
      </c>
      <c r="C2057" s="13" t="s">
        <v>9</v>
      </c>
      <c r="D2057" s="15">
        <v>19</v>
      </c>
      <c r="E2057" s="13" t="s">
        <v>10</v>
      </c>
      <c r="F2057" s="13" t="s">
        <v>11</v>
      </c>
      <c r="G2057" s="13" t="s">
        <v>12</v>
      </c>
      <c r="H2057" s="13" t="s">
        <v>34</v>
      </c>
      <c r="I2057" s="3">
        <f t="shared" si="224"/>
        <v>35</v>
      </c>
      <c r="J2057" s="7">
        <f t="shared" si="225"/>
        <v>39</v>
      </c>
      <c r="K2057" s="3">
        <f>LEN(H2057)</f>
        <v>5</v>
      </c>
      <c r="L2057" s="13" t="str">
        <f>IF(OR(AND(LEN(H2057&gt;3),ISERROR(FIND("-",H2057,1))),AND(LEN(H2057)&gt;3,ISERROR(FIND("+",H2057,1)))),LEFT(H2057,2),H2057)</f>
        <v>35</v>
      </c>
      <c r="M2057" s="13" t="str">
        <f>IF(AND(LEN(H2057&gt;3),ISERROR(FIND("+",H2057,1))),RIGHT(H2057,2),IF(AND(LEN(H2057)=3,ISERROR(FIND("-",H2057,1))),LEFT(H2057,2),H2057))</f>
        <v>39</v>
      </c>
      <c r="N2057" s="13" t="str">
        <f>SUBSTITUTE(H2057,"+","-")</f>
        <v>35-39</v>
      </c>
      <c r="O2057" s="3">
        <f t="shared" si="226"/>
        <v>5</v>
      </c>
      <c r="P2057" s="3">
        <f t="shared" si="227"/>
        <v>3</v>
      </c>
      <c r="Q2057" s="7">
        <f t="shared" si="228"/>
        <v>35</v>
      </c>
      <c r="R2057" s="7">
        <f t="shared" si="229"/>
        <v>39</v>
      </c>
      <c r="S2057" s="13" t="e">
        <f>VLOOKUP(A2057,history!$B:$F,2,0)</f>
        <v>#N/A</v>
      </c>
      <c r="T2057" s="13">
        <f>VLOOKUP($C2057,日期!$A:$D,3,0)</f>
        <v>5</v>
      </c>
      <c r="U2057" s="13">
        <f>VLOOKUP($C2057,日期!$A:$D,4,0)</f>
        <v>1</v>
      </c>
      <c r="V2057" s="65">
        <f t="shared" si="230"/>
        <v>44317</v>
      </c>
      <c r="W2057" s="13" t="s">
        <v>3621</v>
      </c>
    </row>
    <row r="2058" spans="1:23" ht="15">
      <c r="A2058" s="15">
        <v>2266</v>
      </c>
      <c r="B2058" s="15">
        <v>2021</v>
      </c>
      <c r="C2058" s="13" t="s">
        <v>9</v>
      </c>
      <c r="D2058" s="15">
        <v>19</v>
      </c>
      <c r="E2058" s="13" t="s">
        <v>10</v>
      </c>
      <c r="F2058" s="13" t="s">
        <v>17</v>
      </c>
      <c r="G2058" s="13" t="s">
        <v>12</v>
      </c>
      <c r="H2058" s="13" t="s">
        <v>30</v>
      </c>
      <c r="I2058" s="3">
        <f t="shared" si="224"/>
        <v>45</v>
      </c>
      <c r="J2058" s="7">
        <f t="shared" si="225"/>
        <v>49</v>
      </c>
      <c r="K2058" s="3">
        <f>LEN(H2058)</f>
        <v>5</v>
      </c>
      <c r="L2058" s="13" t="str">
        <f>IF(OR(AND(LEN(H2058&gt;3),ISERROR(FIND("-",H2058,1))),AND(LEN(H2058)&gt;3,ISERROR(FIND("+",H2058,1)))),LEFT(H2058,2),H2058)</f>
        <v>45</v>
      </c>
      <c r="M2058" s="13" t="str">
        <f>IF(AND(LEN(H2058&gt;3),ISERROR(FIND("+",H2058,1))),RIGHT(H2058,2),IF(AND(LEN(H2058)=3,ISERROR(FIND("-",H2058,1))),LEFT(H2058,2),H2058))</f>
        <v>49</v>
      </c>
      <c r="N2058" s="13" t="str">
        <f>SUBSTITUTE(H2058,"+","-")</f>
        <v>45-49</v>
      </c>
      <c r="O2058" s="3">
        <f t="shared" si="226"/>
        <v>5</v>
      </c>
      <c r="P2058" s="3">
        <f t="shared" si="227"/>
        <v>3</v>
      </c>
      <c r="Q2058" s="7">
        <f t="shared" si="228"/>
        <v>45</v>
      </c>
      <c r="R2058" s="7">
        <f t="shared" si="229"/>
        <v>49</v>
      </c>
      <c r="S2058" s="13" t="e">
        <f>VLOOKUP(A2058,history!$B:$F,2,0)</f>
        <v>#N/A</v>
      </c>
      <c r="T2058" s="13">
        <f>VLOOKUP($C2058,日期!$A:$D,3,0)</f>
        <v>5</v>
      </c>
      <c r="U2058" s="13">
        <f>VLOOKUP($C2058,日期!$A:$D,4,0)</f>
        <v>1</v>
      </c>
      <c r="V2058" s="65">
        <f t="shared" si="230"/>
        <v>44317</v>
      </c>
      <c r="W2058" s="13" t="s">
        <v>3622</v>
      </c>
    </row>
    <row r="2059" spans="1:23" ht="15">
      <c r="A2059" s="15">
        <v>2265</v>
      </c>
      <c r="B2059" s="15">
        <v>2021</v>
      </c>
      <c r="C2059" s="13" t="s">
        <v>9</v>
      </c>
      <c r="D2059" s="15">
        <v>19</v>
      </c>
      <c r="E2059" s="13" t="s">
        <v>14</v>
      </c>
      <c r="F2059" s="13" t="s">
        <v>11</v>
      </c>
      <c r="G2059" s="13" t="s">
        <v>12</v>
      </c>
      <c r="H2059" s="13" t="s">
        <v>15</v>
      </c>
      <c r="I2059" s="3">
        <f t="shared" si="224"/>
        <v>70</v>
      </c>
      <c r="J2059" s="7">
        <f t="shared" si="225"/>
        <v>70</v>
      </c>
      <c r="K2059" s="3">
        <f>LEN(H2059)</f>
        <v>3</v>
      </c>
      <c r="L2059" s="13" t="str">
        <f>IF(OR(AND(LEN(H2059&gt;3),ISERROR(FIND("-",H2059,1))),AND(LEN(H2059)&gt;3,ISERROR(FIND("+",H2059,1)))),LEFT(H2059,2),H2059)</f>
        <v>70</v>
      </c>
      <c r="M2059" s="13" t="str">
        <f>IF(AND(LEN(H2059&gt;3),ISERROR(FIND("+",H2059,1))),RIGHT(H2059,2),IF(AND(LEN(H2059)=3,ISERROR(FIND("-",H2059,1))),LEFT(H2059,2),H2059))</f>
        <v>70</v>
      </c>
      <c r="N2059" s="13" t="str">
        <f>SUBSTITUTE(H2059,"+","-")</f>
        <v>70-</v>
      </c>
      <c r="O2059" s="3">
        <f t="shared" si="226"/>
        <v>3</v>
      </c>
      <c r="P2059" s="3">
        <f t="shared" si="227"/>
        <v>3</v>
      </c>
      <c r="Q2059" s="7">
        <f t="shared" si="228"/>
        <v>70</v>
      </c>
      <c r="R2059" s="7">
        <f t="shared" si="229"/>
        <v>70</v>
      </c>
      <c r="S2059" s="13" t="e">
        <f>VLOOKUP(A2059,history!$B:$F,2,0)</f>
        <v>#N/A</v>
      </c>
      <c r="T2059" s="13">
        <f>VLOOKUP($C2059,日期!$A:$D,3,0)</f>
        <v>5</v>
      </c>
      <c r="U2059" s="13">
        <f>VLOOKUP($C2059,日期!$A:$D,4,0)</f>
        <v>1</v>
      </c>
      <c r="V2059" s="65">
        <f t="shared" si="230"/>
        <v>44317</v>
      </c>
      <c r="W2059" s="13" t="s">
        <v>3623</v>
      </c>
    </row>
    <row r="2060" spans="1:23" ht="15">
      <c r="A2060" s="15">
        <v>2264</v>
      </c>
      <c r="B2060" s="15">
        <v>2021</v>
      </c>
      <c r="C2060" s="13" t="s">
        <v>9</v>
      </c>
      <c r="D2060" s="15">
        <v>19</v>
      </c>
      <c r="E2060" s="13" t="s">
        <v>14</v>
      </c>
      <c r="F2060" s="13" t="s">
        <v>17</v>
      </c>
      <c r="G2060" s="13" t="s">
        <v>12</v>
      </c>
      <c r="H2060" s="13" t="s">
        <v>32</v>
      </c>
      <c r="I2060" s="3">
        <f t="shared" si="224"/>
        <v>60</v>
      </c>
      <c r="J2060" s="7">
        <f t="shared" si="225"/>
        <v>64</v>
      </c>
      <c r="K2060" s="3">
        <f>LEN(H2060)</f>
        <v>5</v>
      </c>
      <c r="L2060" s="13" t="str">
        <f>IF(OR(AND(LEN(H2060&gt;3),ISERROR(FIND("-",H2060,1))),AND(LEN(H2060)&gt;3,ISERROR(FIND("+",H2060,1)))),LEFT(H2060,2),H2060)</f>
        <v>60</v>
      </c>
      <c r="M2060" s="13" t="str">
        <f>IF(AND(LEN(H2060&gt;3),ISERROR(FIND("+",H2060,1))),RIGHT(H2060,2),IF(AND(LEN(H2060)=3,ISERROR(FIND("-",H2060,1))),LEFT(H2060,2),H2060))</f>
        <v>64</v>
      </c>
      <c r="N2060" s="13" t="str">
        <f>SUBSTITUTE(H2060,"+","-")</f>
        <v>60-64</v>
      </c>
      <c r="O2060" s="3">
        <f t="shared" si="226"/>
        <v>5</v>
      </c>
      <c r="P2060" s="3">
        <f t="shared" si="227"/>
        <v>3</v>
      </c>
      <c r="Q2060" s="7">
        <f t="shared" si="228"/>
        <v>60</v>
      </c>
      <c r="R2060" s="7">
        <f t="shared" si="229"/>
        <v>64</v>
      </c>
      <c r="S2060" s="13" t="e">
        <f>VLOOKUP(A2060,history!$B:$F,2,0)</f>
        <v>#N/A</v>
      </c>
      <c r="T2060" s="13">
        <f>VLOOKUP($C2060,日期!$A:$D,3,0)</f>
        <v>5</v>
      </c>
      <c r="U2060" s="13">
        <f>VLOOKUP($C2060,日期!$A:$D,4,0)</f>
        <v>1</v>
      </c>
      <c r="V2060" s="65">
        <f t="shared" si="230"/>
        <v>44317</v>
      </c>
      <c r="W2060" s="13" t="s">
        <v>3624</v>
      </c>
    </row>
    <row r="2061" spans="1:23" ht="15">
      <c r="A2061" s="15">
        <v>2263</v>
      </c>
      <c r="B2061" s="15">
        <v>2021</v>
      </c>
      <c r="C2061" s="13" t="s">
        <v>9</v>
      </c>
      <c r="D2061" s="15">
        <v>19</v>
      </c>
      <c r="E2061" s="13" t="s">
        <v>14</v>
      </c>
      <c r="F2061" s="13" t="s">
        <v>17</v>
      </c>
      <c r="G2061" s="13" t="s">
        <v>12</v>
      </c>
      <c r="H2061" s="13" t="s">
        <v>31</v>
      </c>
      <c r="I2061" s="3">
        <f t="shared" si="224"/>
        <v>25</v>
      </c>
      <c r="J2061" s="7">
        <f t="shared" si="225"/>
        <v>29</v>
      </c>
      <c r="K2061" s="3">
        <f>LEN(H2061)</f>
        <v>5</v>
      </c>
      <c r="L2061" s="13" t="str">
        <f>IF(OR(AND(LEN(H2061&gt;3),ISERROR(FIND("-",H2061,1))),AND(LEN(H2061)&gt;3,ISERROR(FIND("+",H2061,1)))),LEFT(H2061,2),H2061)</f>
        <v>25</v>
      </c>
      <c r="M2061" s="13" t="str">
        <f>IF(AND(LEN(H2061&gt;3),ISERROR(FIND("+",H2061,1))),RIGHT(H2061,2),IF(AND(LEN(H2061)=3,ISERROR(FIND("-",H2061,1))),LEFT(H2061,2),H2061))</f>
        <v>29</v>
      </c>
      <c r="N2061" s="13" t="str">
        <f>SUBSTITUTE(H2061,"+","-")</f>
        <v>25-29</v>
      </c>
      <c r="O2061" s="3">
        <f t="shared" si="226"/>
        <v>5</v>
      </c>
      <c r="P2061" s="3">
        <f t="shared" si="227"/>
        <v>3</v>
      </c>
      <c r="Q2061" s="7">
        <f t="shared" si="228"/>
        <v>25</v>
      </c>
      <c r="R2061" s="7">
        <f t="shared" si="229"/>
        <v>29</v>
      </c>
      <c r="S2061" s="13" t="e">
        <f>VLOOKUP(A2061,history!$B:$F,2,0)</f>
        <v>#N/A</v>
      </c>
      <c r="T2061" s="13">
        <f>VLOOKUP($C2061,日期!$A:$D,3,0)</f>
        <v>5</v>
      </c>
      <c r="U2061" s="13">
        <f>VLOOKUP($C2061,日期!$A:$D,4,0)</f>
        <v>1</v>
      </c>
      <c r="V2061" s="65">
        <f t="shared" si="230"/>
        <v>44317</v>
      </c>
      <c r="W2061" s="13" t="s">
        <v>3625</v>
      </c>
    </row>
    <row r="2062" spans="1:23" ht="15">
      <c r="A2062" s="15">
        <v>2262</v>
      </c>
      <c r="B2062" s="15">
        <v>2021</v>
      </c>
      <c r="C2062" s="13" t="s">
        <v>9</v>
      </c>
      <c r="D2062" s="15">
        <v>19</v>
      </c>
      <c r="E2062" s="13" t="s">
        <v>36</v>
      </c>
      <c r="F2062" s="13" t="s">
        <v>11</v>
      </c>
      <c r="G2062" s="13" t="s">
        <v>12</v>
      </c>
      <c r="H2062" s="13" t="s">
        <v>15</v>
      </c>
      <c r="I2062" s="3">
        <f t="shared" si="224"/>
        <v>70</v>
      </c>
      <c r="J2062" s="7">
        <f t="shared" si="225"/>
        <v>70</v>
      </c>
      <c r="K2062" s="3">
        <f>LEN(H2062)</f>
        <v>3</v>
      </c>
      <c r="L2062" s="13" t="str">
        <f>IF(OR(AND(LEN(H2062&gt;3),ISERROR(FIND("-",H2062,1))),AND(LEN(H2062)&gt;3,ISERROR(FIND("+",H2062,1)))),LEFT(H2062,2),H2062)</f>
        <v>70</v>
      </c>
      <c r="M2062" s="13" t="str">
        <f>IF(AND(LEN(H2062&gt;3),ISERROR(FIND("+",H2062,1))),RIGHT(H2062,2),IF(AND(LEN(H2062)=3,ISERROR(FIND("-",H2062,1))),LEFT(H2062,2),H2062))</f>
        <v>70</v>
      </c>
      <c r="N2062" s="13" t="str">
        <f>SUBSTITUTE(H2062,"+","-")</f>
        <v>70-</v>
      </c>
      <c r="O2062" s="3">
        <f t="shared" si="226"/>
        <v>3</v>
      </c>
      <c r="P2062" s="3">
        <f t="shared" si="227"/>
        <v>3</v>
      </c>
      <c r="Q2062" s="7">
        <f t="shared" si="228"/>
        <v>70</v>
      </c>
      <c r="R2062" s="7">
        <f t="shared" si="229"/>
        <v>70</v>
      </c>
      <c r="S2062" s="13" t="e">
        <f>VLOOKUP(A2062,history!$B:$F,2,0)</f>
        <v>#N/A</v>
      </c>
      <c r="T2062" s="13">
        <f>VLOOKUP($C2062,日期!$A:$D,3,0)</f>
        <v>5</v>
      </c>
      <c r="U2062" s="13">
        <f>VLOOKUP($C2062,日期!$A:$D,4,0)</f>
        <v>1</v>
      </c>
      <c r="V2062" s="65">
        <f t="shared" si="230"/>
        <v>44317</v>
      </c>
      <c r="W2062" s="13" t="s">
        <v>3626</v>
      </c>
    </row>
    <row r="2063" spans="1:23" ht="15">
      <c r="A2063" s="15">
        <v>2261</v>
      </c>
      <c r="B2063" s="15">
        <v>2021</v>
      </c>
      <c r="C2063" s="13" t="s">
        <v>9</v>
      </c>
      <c r="D2063" s="15">
        <v>19</v>
      </c>
      <c r="E2063" s="13" t="s">
        <v>10</v>
      </c>
      <c r="F2063" s="13" t="s">
        <v>11</v>
      </c>
      <c r="G2063" s="13" t="s">
        <v>12</v>
      </c>
      <c r="H2063" s="13" t="s">
        <v>34</v>
      </c>
      <c r="I2063" s="3">
        <f t="shared" si="224"/>
        <v>35</v>
      </c>
      <c r="J2063" s="7">
        <f t="shared" si="225"/>
        <v>39</v>
      </c>
      <c r="K2063" s="3">
        <f>LEN(H2063)</f>
        <v>5</v>
      </c>
      <c r="L2063" s="13" t="str">
        <f>IF(OR(AND(LEN(H2063&gt;3),ISERROR(FIND("-",H2063,1))),AND(LEN(H2063)&gt;3,ISERROR(FIND("+",H2063,1)))),LEFT(H2063,2),H2063)</f>
        <v>35</v>
      </c>
      <c r="M2063" s="13" t="str">
        <f>IF(AND(LEN(H2063&gt;3),ISERROR(FIND("+",H2063,1))),RIGHT(H2063,2),IF(AND(LEN(H2063)=3,ISERROR(FIND("-",H2063,1))),LEFT(H2063,2),H2063))</f>
        <v>39</v>
      </c>
      <c r="N2063" s="13" t="str">
        <f>SUBSTITUTE(H2063,"+","-")</f>
        <v>35-39</v>
      </c>
      <c r="O2063" s="3">
        <f t="shared" si="226"/>
        <v>5</v>
      </c>
      <c r="P2063" s="3">
        <f t="shared" si="227"/>
        <v>3</v>
      </c>
      <c r="Q2063" s="7">
        <f t="shared" si="228"/>
        <v>35</v>
      </c>
      <c r="R2063" s="7">
        <f t="shared" si="229"/>
        <v>39</v>
      </c>
      <c r="S2063" s="13" t="e">
        <f>VLOOKUP(A2063,history!$B:$F,2,0)</f>
        <v>#N/A</v>
      </c>
      <c r="T2063" s="13">
        <f>VLOOKUP($C2063,日期!$A:$D,3,0)</f>
        <v>5</v>
      </c>
      <c r="U2063" s="13">
        <f>VLOOKUP($C2063,日期!$A:$D,4,0)</f>
        <v>1</v>
      </c>
      <c r="V2063" s="65">
        <f t="shared" si="230"/>
        <v>44317</v>
      </c>
      <c r="W2063" s="13" t="s">
        <v>3627</v>
      </c>
    </row>
    <row r="2064" spans="1:23" ht="15">
      <c r="A2064" s="15">
        <v>2260</v>
      </c>
      <c r="B2064" s="15">
        <v>2021</v>
      </c>
      <c r="C2064" s="13" t="s">
        <v>9</v>
      </c>
      <c r="D2064" s="15">
        <v>19</v>
      </c>
      <c r="E2064" s="13" t="s">
        <v>10</v>
      </c>
      <c r="F2064" s="13" t="s">
        <v>17</v>
      </c>
      <c r="G2064" s="13" t="s">
        <v>12</v>
      </c>
      <c r="H2064" s="13" t="s">
        <v>30</v>
      </c>
      <c r="I2064" s="3">
        <f t="shared" si="224"/>
        <v>45</v>
      </c>
      <c r="J2064" s="7">
        <f t="shared" si="225"/>
        <v>49</v>
      </c>
      <c r="K2064" s="3">
        <f>LEN(H2064)</f>
        <v>5</v>
      </c>
      <c r="L2064" s="13" t="str">
        <f>IF(OR(AND(LEN(H2064&gt;3),ISERROR(FIND("-",H2064,1))),AND(LEN(H2064)&gt;3,ISERROR(FIND("+",H2064,1)))),LEFT(H2064,2),H2064)</f>
        <v>45</v>
      </c>
      <c r="M2064" s="13" t="str">
        <f>IF(AND(LEN(H2064&gt;3),ISERROR(FIND("+",H2064,1))),RIGHT(H2064,2),IF(AND(LEN(H2064)=3,ISERROR(FIND("-",H2064,1))),LEFT(H2064,2),H2064))</f>
        <v>49</v>
      </c>
      <c r="N2064" s="13" t="str">
        <f>SUBSTITUTE(H2064,"+","-")</f>
        <v>45-49</v>
      </c>
      <c r="O2064" s="3">
        <f t="shared" si="226"/>
        <v>5</v>
      </c>
      <c r="P2064" s="3">
        <f t="shared" si="227"/>
        <v>3</v>
      </c>
      <c r="Q2064" s="7">
        <f t="shared" si="228"/>
        <v>45</v>
      </c>
      <c r="R2064" s="7">
        <f t="shared" si="229"/>
        <v>49</v>
      </c>
      <c r="S2064" s="13" t="e">
        <f>VLOOKUP(A2064,history!$B:$F,2,0)</f>
        <v>#N/A</v>
      </c>
      <c r="T2064" s="13">
        <f>VLOOKUP($C2064,日期!$A:$D,3,0)</f>
        <v>5</v>
      </c>
      <c r="U2064" s="13">
        <f>VLOOKUP($C2064,日期!$A:$D,4,0)</f>
        <v>1</v>
      </c>
      <c r="V2064" s="65">
        <f t="shared" si="230"/>
        <v>44317</v>
      </c>
      <c r="W2064" s="13" t="s">
        <v>3628</v>
      </c>
    </row>
    <row r="2065" spans="1:23" ht="15">
      <c r="A2065" s="15">
        <v>2259</v>
      </c>
      <c r="B2065" s="15">
        <v>2021</v>
      </c>
      <c r="C2065" s="13" t="s">
        <v>9</v>
      </c>
      <c r="D2065" s="15">
        <v>19</v>
      </c>
      <c r="E2065" s="13" t="s">
        <v>14</v>
      </c>
      <c r="F2065" s="13" t="s">
        <v>11</v>
      </c>
      <c r="G2065" s="13" t="s">
        <v>12</v>
      </c>
      <c r="H2065" s="13" t="s">
        <v>15</v>
      </c>
      <c r="I2065" s="3">
        <f t="shared" si="224"/>
        <v>70</v>
      </c>
      <c r="J2065" s="7">
        <f t="shared" si="225"/>
        <v>70</v>
      </c>
      <c r="K2065" s="3">
        <f>LEN(H2065)</f>
        <v>3</v>
      </c>
      <c r="L2065" s="13" t="str">
        <f>IF(OR(AND(LEN(H2065&gt;3),ISERROR(FIND("-",H2065,1))),AND(LEN(H2065)&gt;3,ISERROR(FIND("+",H2065,1)))),LEFT(H2065,2),H2065)</f>
        <v>70</v>
      </c>
      <c r="M2065" s="13" t="str">
        <f>IF(AND(LEN(H2065&gt;3),ISERROR(FIND("+",H2065,1))),RIGHT(H2065,2),IF(AND(LEN(H2065)=3,ISERROR(FIND("-",H2065,1))),LEFT(H2065,2),H2065))</f>
        <v>70</v>
      </c>
      <c r="N2065" s="13" t="str">
        <f>SUBSTITUTE(H2065,"+","-")</f>
        <v>70-</v>
      </c>
      <c r="O2065" s="3">
        <f t="shared" si="226"/>
        <v>3</v>
      </c>
      <c r="P2065" s="3">
        <f t="shared" si="227"/>
        <v>3</v>
      </c>
      <c r="Q2065" s="7">
        <f t="shared" si="228"/>
        <v>70</v>
      </c>
      <c r="R2065" s="7">
        <f t="shared" si="229"/>
        <v>70</v>
      </c>
      <c r="S2065" s="13" t="e">
        <f>VLOOKUP(A2065,history!$B:$F,2,0)</f>
        <v>#N/A</v>
      </c>
      <c r="T2065" s="13">
        <f>VLOOKUP($C2065,日期!$A:$D,3,0)</f>
        <v>5</v>
      </c>
      <c r="U2065" s="13">
        <f>VLOOKUP($C2065,日期!$A:$D,4,0)</f>
        <v>1</v>
      </c>
      <c r="V2065" s="65">
        <f t="shared" si="230"/>
        <v>44317</v>
      </c>
      <c r="W2065" s="13" t="s">
        <v>3629</v>
      </c>
    </row>
    <row r="2066" spans="1:23" ht="15">
      <c r="A2066" s="15">
        <v>2258</v>
      </c>
      <c r="B2066" s="15">
        <v>2021</v>
      </c>
      <c r="C2066" s="13" t="s">
        <v>9</v>
      </c>
      <c r="D2066" s="15">
        <v>19</v>
      </c>
      <c r="E2066" s="13" t="s">
        <v>14</v>
      </c>
      <c r="F2066" s="13" t="s">
        <v>17</v>
      </c>
      <c r="G2066" s="13" t="s">
        <v>12</v>
      </c>
      <c r="H2066" s="13" t="s">
        <v>32</v>
      </c>
      <c r="I2066" s="3">
        <f t="shared" si="224"/>
        <v>60</v>
      </c>
      <c r="J2066" s="7">
        <f t="shared" si="225"/>
        <v>64</v>
      </c>
      <c r="K2066" s="3">
        <f>LEN(H2066)</f>
        <v>5</v>
      </c>
      <c r="L2066" s="13" t="str">
        <f>IF(OR(AND(LEN(H2066&gt;3),ISERROR(FIND("-",H2066,1))),AND(LEN(H2066)&gt;3,ISERROR(FIND("+",H2066,1)))),LEFT(H2066,2),H2066)</f>
        <v>60</v>
      </c>
      <c r="M2066" s="13" t="str">
        <f>IF(AND(LEN(H2066&gt;3),ISERROR(FIND("+",H2066,1))),RIGHT(H2066,2),IF(AND(LEN(H2066)=3,ISERROR(FIND("-",H2066,1))),LEFT(H2066,2),H2066))</f>
        <v>64</v>
      </c>
      <c r="N2066" s="13" t="str">
        <f>SUBSTITUTE(H2066,"+","-")</f>
        <v>60-64</v>
      </c>
      <c r="O2066" s="3">
        <f t="shared" si="226"/>
        <v>5</v>
      </c>
      <c r="P2066" s="3">
        <f t="shared" si="227"/>
        <v>3</v>
      </c>
      <c r="Q2066" s="7">
        <f t="shared" si="228"/>
        <v>60</v>
      </c>
      <c r="R2066" s="7">
        <f t="shared" si="229"/>
        <v>64</v>
      </c>
      <c r="S2066" s="13" t="e">
        <f>VLOOKUP(A2066,history!$B:$F,2,0)</f>
        <v>#N/A</v>
      </c>
      <c r="T2066" s="13">
        <f>VLOOKUP($C2066,日期!$A:$D,3,0)</f>
        <v>5</v>
      </c>
      <c r="U2066" s="13">
        <f>VLOOKUP($C2066,日期!$A:$D,4,0)</f>
        <v>1</v>
      </c>
      <c r="V2066" s="65">
        <f t="shared" si="230"/>
        <v>44317</v>
      </c>
      <c r="W2066" s="13" t="s">
        <v>3630</v>
      </c>
    </row>
    <row r="2067" spans="1:23" ht="15">
      <c r="A2067" s="15">
        <v>2257</v>
      </c>
      <c r="B2067" s="15">
        <v>2021</v>
      </c>
      <c r="C2067" s="13" t="s">
        <v>9</v>
      </c>
      <c r="D2067" s="15">
        <v>19</v>
      </c>
      <c r="E2067" s="13" t="s">
        <v>14</v>
      </c>
      <c r="F2067" s="13" t="s">
        <v>17</v>
      </c>
      <c r="G2067" s="13" t="s">
        <v>12</v>
      </c>
      <c r="H2067" s="13" t="s">
        <v>31</v>
      </c>
      <c r="I2067" s="3">
        <f t="shared" si="224"/>
        <v>25</v>
      </c>
      <c r="J2067" s="7">
        <f t="shared" si="225"/>
        <v>29</v>
      </c>
      <c r="K2067" s="3">
        <f>LEN(H2067)</f>
        <v>5</v>
      </c>
      <c r="L2067" s="13" t="str">
        <f>IF(OR(AND(LEN(H2067&gt;3),ISERROR(FIND("-",H2067,1))),AND(LEN(H2067)&gt;3,ISERROR(FIND("+",H2067,1)))),LEFT(H2067,2),H2067)</f>
        <v>25</v>
      </c>
      <c r="M2067" s="13" t="str">
        <f>IF(AND(LEN(H2067&gt;3),ISERROR(FIND("+",H2067,1))),RIGHT(H2067,2),IF(AND(LEN(H2067)=3,ISERROR(FIND("-",H2067,1))),LEFT(H2067,2),H2067))</f>
        <v>29</v>
      </c>
      <c r="N2067" s="13" t="str">
        <f>SUBSTITUTE(H2067,"+","-")</f>
        <v>25-29</v>
      </c>
      <c r="O2067" s="3">
        <f t="shared" si="226"/>
        <v>5</v>
      </c>
      <c r="P2067" s="3">
        <f t="shared" si="227"/>
        <v>3</v>
      </c>
      <c r="Q2067" s="7">
        <f t="shared" si="228"/>
        <v>25</v>
      </c>
      <c r="R2067" s="7">
        <f t="shared" si="229"/>
        <v>29</v>
      </c>
      <c r="S2067" s="13" t="e">
        <f>VLOOKUP(A2067,history!$B:$F,2,0)</f>
        <v>#N/A</v>
      </c>
      <c r="T2067" s="13">
        <f>VLOOKUP($C2067,日期!$A:$D,3,0)</f>
        <v>5</v>
      </c>
      <c r="U2067" s="13">
        <f>VLOOKUP($C2067,日期!$A:$D,4,0)</f>
        <v>1</v>
      </c>
      <c r="V2067" s="65">
        <f t="shared" si="230"/>
        <v>44317</v>
      </c>
      <c r="W2067" s="13" t="s">
        <v>3631</v>
      </c>
    </row>
    <row r="2068" spans="1:23" ht="15">
      <c r="A2068" s="15">
        <v>2256</v>
      </c>
      <c r="B2068" s="15">
        <v>2021</v>
      </c>
      <c r="C2068" s="13" t="s">
        <v>9</v>
      </c>
      <c r="D2068" s="15">
        <v>19</v>
      </c>
      <c r="E2068" s="13" t="s">
        <v>36</v>
      </c>
      <c r="F2068" s="13" t="s">
        <v>11</v>
      </c>
      <c r="G2068" s="13" t="s">
        <v>12</v>
      </c>
      <c r="H2068" s="13" t="s">
        <v>18</v>
      </c>
      <c r="I2068" s="3">
        <f t="shared" si="224"/>
        <v>65</v>
      </c>
      <c r="J2068" s="7">
        <f t="shared" si="225"/>
        <v>69</v>
      </c>
      <c r="K2068" s="3">
        <f>LEN(H2068)</f>
        <v>5</v>
      </c>
      <c r="L2068" s="13" t="str">
        <f>IF(OR(AND(LEN(H2068&gt;3),ISERROR(FIND("-",H2068,1))),AND(LEN(H2068)&gt;3,ISERROR(FIND("+",H2068,1)))),LEFT(H2068,2),H2068)</f>
        <v>65</v>
      </c>
      <c r="M2068" s="13" t="str">
        <f>IF(AND(LEN(H2068&gt;3),ISERROR(FIND("+",H2068,1))),RIGHT(H2068,2),IF(AND(LEN(H2068)=3,ISERROR(FIND("-",H2068,1))),LEFT(H2068,2),H2068))</f>
        <v>69</v>
      </c>
      <c r="N2068" s="13" t="str">
        <f>SUBSTITUTE(H2068,"+","-")</f>
        <v>65-69</v>
      </c>
      <c r="O2068" s="3">
        <f t="shared" si="226"/>
        <v>5</v>
      </c>
      <c r="P2068" s="3">
        <f t="shared" si="227"/>
        <v>3</v>
      </c>
      <c r="Q2068" s="7">
        <f t="shared" si="228"/>
        <v>65</v>
      </c>
      <c r="R2068" s="7">
        <f t="shared" si="229"/>
        <v>69</v>
      </c>
      <c r="S2068" s="13" t="e">
        <f>VLOOKUP(A2068,history!$B:$F,2,0)</f>
        <v>#N/A</v>
      </c>
      <c r="T2068" s="13">
        <f>VLOOKUP($C2068,日期!$A:$D,3,0)</f>
        <v>5</v>
      </c>
      <c r="U2068" s="13">
        <f>VLOOKUP($C2068,日期!$A:$D,4,0)</f>
        <v>1</v>
      </c>
      <c r="V2068" s="65">
        <f t="shared" si="230"/>
        <v>44317</v>
      </c>
      <c r="W2068" s="13" t="s">
        <v>3632</v>
      </c>
    </row>
    <row r="2069" spans="1:23" ht="15">
      <c r="A2069" s="15">
        <v>2255</v>
      </c>
      <c r="B2069" s="15">
        <v>2021</v>
      </c>
      <c r="C2069" s="13" t="s">
        <v>9</v>
      </c>
      <c r="D2069" s="15">
        <v>19</v>
      </c>
      <c r="E2069" s="13" t="s">
        <v>10</v>
      </c>
      <c r="F2069" s="13" t="s">
        <v>11</v>
      </c>
      <c r="G2069" s="13" t="s">
        <v>12</v>
      </c>
      <c r="H2069" s="13" t="s">
        <v>34</v>
      </c>
      <c r="I2069" s="3">
        <f t="shared" si="224"/>
        <v>35</v>
      </c>
      <c r="J2069" s="7">
        <f t="shared" si="225"/>
        <v>39</v>
      </c>
      <c r="K2069" s="3">
        <f>LEN(H2069)</f>
        <v>5</v>
      </c>
      <c r="L2069" s="13" t="str">
        <f>IF(OR(AND(LEN(H2069&gt;3),ISERROR(FIND("-",H2069,1))),AND(LEN(H2069)&gt;3,ISERROR(FIND("+",H2069,1)))),LEFT(H2069,2),H2069)</f>
        <v>35</v>
      </c>
      <c r="M2069" s="13" t="str">
        <f>IF(AND(LEN(H2069&gt;3),ISERROR(FIND("+",H2069,1))),RIGHT(H2069,2),IF(AND(LEN(H2069)=3,ISERROR(FIND("-",H2069,1))),LEFT(H2069,2),H2069))</f>
        <v>39</v>
      </c>
      <c r="N2069" s="13" t="str">
        <f>SUBSTITUTE(H2069,"+","-")</f>
        <v>35-39</v>
      </c>
      <c r="O2069" s="3">
        <f t="shared" si="226"/>
        <v>5</v>
      </c>
      <c r="P2069" s="3">
        <f t="shared" si="227"/>
        <v>3</v>
      </c>
      <c r="Q2069" s="7">
        <f t="shared" si="228"/>
        <v>35</v>
      </c>
      <c r="R2069" s="7">
        <f t="shared" si="229"/>
        <v>39</v>
      </c>
      <c r="S2069" s="13" t="e">
        <f>VLOOKUP(A2069,history!$B:$F,2,0)</f>
        <v>#N/A</v>
      </c>
      <c r="T2069" s="13">
        <f>VLOOKUP($C2069,日期!$A:$D,3,0)</f>
        <v>5</v>
      </c>
      <c r="U2069" s="13">
        <f>VLOOKUP($C2069,日期!$A:$D,4,0)</f>
        <v>1</v>
      </c>
      <c r="V2069" s="65">
        <f t="shared" si="230"/>
        <v>44317</v>
      </c>
      <c r="W2069" s="13" t="s">
        <v>3633</v>
      </c>
    </row>
    <row r="2070" spans="1:23" ht="15">
      <c r="A2070" s="15">
        <v>2254</v>
      </c>
      <c r="B2070" s="15">
        <v>2021</v>
      </c>
      <c r="C2070" s="13" t="s">
        <v>9</v>
      </c>
      <c r="D2070" s="15">
        <v>19</v>
      </c>
      <c r="E2070" s="13" t="s">
        <v>10</v>
      </c>
      <c r="F2070" s="13" t="s">
        <v>17</v>
      </c>
      <c r="G2070" s="13" t="s">
        <v>12</v>
      </c>
      <c r="H2070" s="13" t="s">
        <v>30</v>
      </c>
      <c r="I2070" s="3">
        <f t="shared" si="224"/>
        <v>45</v>
      </c>
      <c r="J2070" s="7">
        <f t="shared" si="225"/>
        <v>49</v>
      </c>
      <c r="K2070" s="3">
        <f>LEN(H2070)</f>
        <v>5</v>
      </c>
      <c r="L2070" s="13" t="str">
        <f>IF(OR(AND(LEN(H2070&gt;3),ISERROR(FIND("-",H2070,1))),AND(LEN(H2070)&gt;3,ISERROR(FIND("+",H2070,1)))),LEFT(H2070,2),H2070)</f>
        <v>45</v>
      </c>
      <c r="M2070" s="13" t="str">
        <f>IF(AND(LEN(H2070&gt;3),ISERROR(FIND("+",H2070,1))),RIGHT(H2070,2),IF(AND(LEN(H2070)=3,ISERROR(FIND("-",H2070,1))),LEFT(H2070,2),H2070))</f>
        <v>49</v>
      </c>
      <c r="N2070" s="13" t="str">
        <f>SUBSTITUTE(H2070,"+","-")</f>
        <v>45-49</v>
      </c>
      <c r="O2070" s="3">
        <f t="shared" si="226"/>
        <v>5</v>
      </c>
      <c r="P2070" s="3">
        <f t="shared" si="227"/>
        <v>3</v>
      </c>
      <c r="Q2070" s="7">
        <f t="shared" si="228"/>
        <v>45</v>
      </c>
      <c r="R2070" s="7">
        <f t="shared" si="229"/>
        <v>49</v>
      </c>
      <c r="S2070" s="13" t="e">
        <f>VLOOKUP(A2070,history!$B:$F,2,0)</f>
        <v>#N/A</v>
      </c>
      <c r="T2070" s="13">
        <f>VLOOKUP($C2070,日期!$A:$D,3,0)</f>
        <v>5</v>
      </c>
      <c r="U2070" s="13">
        <f>VLOOKUP($C2070,日期!$A:$D,4,0)</f>
        <v>1</v>
      </c>
      <c r="V2070" s="65">
        <f t="shared" si="230"/>
        <v>44317</v>
      </c>
      <c r="W2070" s="13" t="s">
        <v>3634</v>
      </c>
    </row>
    <row r="2071" spans="1:23" ht="15">
      <c r="A2071" s="15">
        <v>2253</v>
      </c>
      <c r="B2071" s="15">
        <v>2021</v>
      </c>
      <c r="C2071" s="13" t="s">
        <v>9</v>
      </c>
      <c r="D2071" s="15">
        <v>19</v>
      </c>
      <c r="E2071" s="13" t="s">
        <v>14</v>
      </c>
      <c r="F2071" s="13" t="s">
        <v>11</v>
      </c>
      <c r="G2071" s="13" t="s">
        <v>12</v>
      </c>
      <c r="H2071" s="13" t="s">
        <v>15</v>
      </c>
      <c r="I2071" s="3">
        <f t="shared" si="224"/>
        <v>70</v>
      </c>
      <c r="J2071" s="7">
        <f t="shared" si="225"/>
        <v>70</v>
      </c>
      <c r="K2071" s="3">
        <f>LEN(H2071)</f>
        <v>3</v>
      </c>
      <c r="L2071" s="13" t="str">
        <f>IF(OR(AND(LEN(H2071&gt;3),ISERROR(FIND("-",H2071,1))),AND(LEN(H2071)&gt;3,ISERROR(FIND("+",H2071,1)))),LEFT(H2071,2),H2071)</f>
        <v>70</v>
      </c>
      <c r="M2071" s="13" t="str">
        <f>IF(AND(LEN(H2071&gt;3),ISERROR(FIND("+",H2071,1))),RIGHT(H2071,2),IF(AND(LEN(H2071)=3,ISERROR(FIND("-",H2071,1))),LEFT(H2071,2),H2071))</f>
        <v>70</v>
      </c>
      <c r="N2071" s="13" t="str">
        <f>SUBSTITUTE(H2071,"+","-")</f>
        <v>70-</v>
      </c>
      <c r="O2071" s="3">
        <f t="shared" si="226"/>
        <v>3</v>
      </c>
      <c r="P2071" s="3">
        <f t="shared" si="227"/>
        <v>3</v>
      </c>
      <c r="Q2071" s="7">
        <f t="shared" si="228"/>
        <v>70</v>
      </c>
      <c r="R2071" s="7">
        <f t="shared" si="229"/>
        <v>70</v>
      </c>
      <c r="S2071" s="13" t="e">
        <f>VLOOKUP(A2071,history!$B:$F,2,0)</f>
        <v>#N/A</v>
      </c>
      <c r="T2071" s="13">
        <f>VLOOKUP($C2071,日期!$A:$D,3,0)</f>
        <v>5</v>
      </c>
      <c r="U2071" s="13">
        <f>VLOOKUP($C2071,日期!$A:$D,4,0)</f>
        <v>1</v>
      </c>
      <c r="V2071" s="65">
        <f t="shared" si="230"/>
        <v>44317</v>
      </c>
      <c r="W2071" s="13" t="s">
        <v>3635</v>
      </c>
    </row>
    <row r="2072" spans="1:23" ht="15">
      <c r="A2072" s="15">
        <v>2252</v>
      </c>
      <c r="B2072" s="15">
        <v>2021</v>
      </c>
      <c r="C2072" s="13" t="s">
        <v>9</v>
      </c>
      <c r="D2072" s="15">
        <v>19</v>
      </c>
      <c r="E2072" s="13" t="s">
        <v>14</v>
      </c>
      <c r="F2072" s="13" t="s">
        <v>17</v>
      </c>
      <c r="G2072" s="13" t="s">
        <v>12</v>
      </c>
      <c r="H2072" s="13" t="s">
        <v>32</v>
      </c>
      <c r="I2072" s="3">
        <f t="shared" si="224"/>
        <v>60</v>
      </c>
      <c r="J2072" s="7">
        <f t="shared" si="225"/>
        <v>64</v>
      </c>
      <c r="K2072" s="3">
        <f>LEN(H2072)</f>
        <v>5</v>
      </c>
      <c r="L2072" s="13" t="str">
        <f>IF(OR(AND(LEN(H2072&gt;3),ISERROR(FIND("-",H2072,1))),AND(LEN(H2072)&gt;3,ISERROR(FIND("+",H2072,1)))),LEFT(H2072,2),H2072)</f>
        <v>60</v>
      </c>
      <c r="M2072" s="13" t="str">
        <f>IF(AND(LEN(H2072&gt;3),ISERROR(FIND("+",H2072,1))),RIGHT(H2072,2),IF(AND(LEN(H2072)=3,ISERROR(FIND("-",H2072,1))),LEFT(H2072,2),H2072))</f>
        <v>64</v>
      </c>
      <c r="N2072" s="13" t="str">
        <f>SUBSTITUTE(H2072,"+","-")</f>
        <v>60-64</v>
      </c>
      <c r="O2072" s="3">
        <f t="shared" si="226"/>
        <v>5</v>
      </c>
      <c r="P2072" s="3">
        <f t="shared" si="227"/>
        <v>3</v>
      </c>
      <c r="Q2072" s="7">
        <f t="shared" si="228"/>
        <v>60</v>
      </c>
      <c r="R2072" s="7">
        <f t="shared" si="229"/>
        <v>64</v>
      </c>
      <c r="S2072" s="13" t="e">
        <f>VLOOKUP(A2072,history!$B:$F,2,0)</f>
        <v>#N/A</v>
      </c>
      <c r="T2072" s="13">
        <f>VLOOKUP($C2072,日期!$A:$D,3,0)</f>
        <v>5</v>
      </c>
      <c r="U2072" s="13">
        <f>VLOOKUP($C2072,日期!$A:$D,4,0)</f>
        <v>1</v>
      </c>
      <c r="V2072" s="65">
        <f t="shared" si="230"/>
        <v>44317</v>
      </c>
      <c r="W2072" s="13" t="s">
        <v>3636</v>
      </c>
    </row>
    <row r="2073" spans="1:23" ht="15">
      <c r="A2073" s="15">
        <v>2251</v>
      </c>
      <c r="B2073" s="15">
        <v>2021</v>
      </c>
      <c r="C2073" s="13" t="s">
        <v>9</v>
      </c>
      <c r="D2073" s="15">
        <v>19</v>
      </c>
      <c r="E2073" s="13" t="s">
        <v>14</v>
      </c>
      <c r="F2073" s="13" t="s">
        <v>17</v>
      </c>
      <c r="G2073" s="13" t="s">
        <v>12</v>
      </c>
      <c r="H2073" s="13" t="s">
        <v>31</v>
      </c>
      <c r="I2073" s="3">
        <f t="shared" si="224"/>
        <v>25</v>
      </c>
      <c r="J2073" s="7">
        <f t="shared" si="225"/>
        <v>29</v>
      </c>
      <c r="K2073" s="3">
        <f>LEN(H2073)</f>
        <v>5</v>
      </c>
      <c r="L2073" s="13" t="str">
        <f>IF(OR(AND(LEN(H2073&gt;3),ISERROR(FIND("-",H2073,1))),AND(LEN(H2073)&gt;3,ISERROR(FIND("+",H2073,1)))),LEFT(H2073,2),H2073)</f>
        <v>25</v>
      </c>
      <c r="M2073" s="13" t="str">
        <f>IF(AND(LEN(H2073&gt;3),ISERROR(FIND("+",H2073,1))),RIGHT(H2073,2),IF(AND(LEN(H2073)=3,ISERROR(FIND("-",H2073,1))),LEFT(H2073,2),H2073))</f>
        <v>29</v>
      </c>
      <c r="N2073" s="13" t="str">
        <f>SUBSTITUTE(H2073,"+","-")</f>
        <v>25-29</v>
      </c>
      <c r="O2073" s="3">
        <f t="shared" si="226"/>
        <v>5</v>
      </c>
      <c r="P2073" s="3">
        <f t="shared" si="227"/>
        <v>3</v>
      </c>
      <c r="Q2073" s="7">
        <f t="shared" si="228"/>
        <v>25</v>
      </c>
      <c r="R2073" s="7">
        <f t="shared" si="229"/>
        <v>29</v>
      </c>
      <c r="S2073" s="13" t="e">
        <f>VLOOKUP(A2073,history!$B:$F,2,0)</f>
        <v>#N/A</v>
      </c>
      <c r="T2073" s="13">
        <f>VLOOKUP($C2073,日期!$A:$D,3,0)</f>
        <v>5</v>
      </c>
      <c r="U2073" s="13">
        <f>VLOOKUP($C2073,日期!$A:$D,4,0)</f>
        <v>1</v>
      </c>
      <c r="V2073" s="65">
        <f t="shared" si="230"/>
        <v>44317</v>
      </c>
      <c r="W2073" s="13" t="s">
        <v>3637</v>
      </c>
    </row>
    <row r="2074" spans="1:23" ht="15">
      <c r="A2074" s="15">
        <v>2250</v>
      </c>
      <c r="B2074" s="15">
        <v>2021</v>
      </c>
      <c r="C2074" s="13" t="s">
        <v>9</v>
      </c>
      <c r="D2074" s="15">
        <v>19</v>
      </c>
      <c r="E2074" s="13" t="s">
        <v>36</v>
      </c>
      <c r="F2074" s="13" t="s">
        <v>11</v>
      </c>
      <c r="G2074" s="13" t="s">
        <v>12</v>
      </c>
      <c r="H2074" s="13" t="s">
        <v>18</v>
      </c>
      <c r="I2074" s="3">
        <f t="shared" si="224"/>
        <v>65</v>
      </c>
      <c r="J2074" s="7">
        <f t="shared" si="225"/>
        <v>69</v>
      </c>
      <c r="K2074" s="3">
        <f>LEN(H2074)</f>
        <v>5</v>
      </c>
      <c r="L2074" s="13" t="str">
        <f>IF(OR(AND(LEN(H2074&gt;3),ISERROR(FIND("-",H2074,1))),AND(LEN(H2074)&gt;3,ISERROR(FIND("+",H2074,1)))),LEFT(H2074,2),H2074)</f>
        <v>65</v>
      </c>
      <c r="M2074" s="13" t="str">
        <f>IF(AND(LEN(H2074&gt;3),ISERROR(FIND("+",H2074,1))),RIGHT(H2074,2),IF(AND(LEN(H2074)=3,ISERROR(FIND("-",H2074,1))),LEFT(H2074,2),H2074))</f>
        <v>69</v>
      </c>
      <c r="N2074" s="13" t="str">
        <f>SUBSTITUTE(H2074,"+","-")</f>
        <v>65-69</v>
      </c>
      <c r="O2074" s="3">
        <f t="shared" si="226"/>
        <v>5</v>
      </c>
      <c r="P2074" s="3">
        <f t="shared" si="227"/>
        <v>3</v>
      </c>
      <c r="Q2074" s="7">
        <f t="shared" si="228"/>
        <v>65</v>
      </c>
      <c r="R2074" s="7">
        <f t="shared" si="229"/>
        <v>69</v>
      </c>
      <c r="S2074" s="13" t="e">
        <f>VLOOKUP(A2074,history!$B:$F,2,0)</f>
        <v>#N/A</v>
      </c>
      <c r="T2074" s="13">
        <f>VLOOKUP($C2074,日期!$A:$D,3,0)</f>
        <v>5</v>
      </c>
      <c r="U2074" s="13">
        <f>VLOOKUP($C2074,日期!$A:$D,4,0)</f>
        <v>1</v>
      </c>
      <c r="V2074" s="65">
        <f t="shared" si="230"/>
        <v>44317</v>
      </c>
      <c r="W2074" s="13" t="s">
        <v>3638</v>
      </c>
    </row>
    <row r="2075" spans="1:23" ht="15">
      <c r="A2075" s="15">
        <v>2249</v>
      </c>
      <c r="B2075" s="15">
        <v>2021</v>
      </c>
      <c r="C2075" s="13" t="s">
        <v>9</v>
      </c>
      <c r="D2075" s="15">
        <v>19</v>
      </c>
      <c r="E2075" s="13" t="s">
        <v>10</v>
      </c>
      <c r="F2075" s="13" t="s">
        <v>11</v>
      </c>
      <c r="G2075" s="13" t="s">
        <v>12</v>
      </c>
      <c r="H2075" s="13" t="s">
        <v>34</v>
      </c>
      <c r="I2075" s="3">
        <f t="shared" si="224"/>
        <v>35</v>
      </c>
      <c r="J2075" s="7">
        <f t="shared" si="225"/>
        <v>39</v>
      </c>
      <c r="K2075" s="3">
        <f>LEN(H2075)</f>
        <v>5</v>
      </c>
      <c r="L2075" s="13" t="str">
        <f>IF(OR(AND(LEN(H2075&gt;3),ISERROR(FIND("-",H2075,1))),AND(LEN(H2075)&gt;3,ISERROR(FIND("+",H2075,1)))),LEFT(H2075,2),H2075)</f>
        <v>35</v>
      </c>
      <c r="M2075" s="13" t="str">
        <f>IF(AND(LEN(H2075&gt;3),ISERROR(FIND("+",H2075,1))),RIGHT(H2075,2),IF(AND(LEN(H2075)=3,ISERROR(FIND("-",H2075,1))),LEFT(H2075,2),H2075))</f>
        <v>39</v>
      </c>
      <c r="N2075" s="13" t="str">
        <f>SUBSTITUTE(H2075,"+","-")</f>
        <v>35-39</v>
      </c>
      <c r="O2075" s="3">
        <f t="shared" si="226"/>
        <v>5</v>
      </c>
      <c r="P2075" s="3">
        <f t="shared" si="227"/>
        <v>3</v>
      </c>
      <c r="Q2075" s="7">
        <f t="shared" si="228"/>
        <v>35</v>
      </c>
      <c r="R2075" s="7">
        <f t="shared" si="229"/>
        <v>39</v>
      </c>
      <c r="S2075" s="13" t="e">
        <f>VLOOKUP(A2075,history!$B:$F,2,0)</f>
        <v>#N/A</v>
      </c>
      <c r="T2075" s="13">
        <f>VLOOKUP($C2075,日期!$A:$D,3,0)</f>
        <v>5</v>
      </c>
      <c r="U2075" s="13">
        <f>VLOOKUP($C2075,日期!$A:$D,4,0)</f>
        <v>1</v>
      </c>
      <c r="V2075" s="65">
        <f t="shared" si="230"/>
        <v>44317</v>
      </c>
      <c r="W2075" s="13" t="s">
        <v>3639</v>
      </c>
    </row>
    <row r="2076" spans="1:23" ht="15">
      <c r="A2076" s="15">
        <v>2248</v>
      </c>
      <c r="B2076" s="15">
        <v>2021</v>
      </c>
      <c r="C2076" s="13" t="s">
        <v>9</v>
      </c>
      <c r="D2076" s="15">
        <v>19</v>
      </c>
      <c r="E2076" s="13" t="s">
        <v>10</v>
      </c>
      <c r="F2076" s="13" t="s">
        <v>17</v>
      </c>
      <c r="G2076" s="13" t="s">
        <v>12</v>
      </c>
      <c r="H2076" s="13" t="s">
        <v>30</v>
      </c>
      <c r="I2076" s="3">
        <f t="shared" si="224"/>
        <v>45</v>
      </c>
      <c r="J2076" s="7">
        <f t="shared" si="225"/>
        <v>49</v>
      </c>
      <c r="K2076" s="3">
        <f>LEN(H2076)</f>
        <v>5</v>
      </c>
      <c r="L2076" s="13" t="str">
        <f>IF(OR(AND(LEN(H2076&gt;3),ISERROR(FIND("-",H2076,1))),AND(LEN(H2076)&gt;3,ISERROR(FIND("+",H2076,1)))),LEFT(H2076,2),H2076)</f>
        <v>45</v>
      </c>
      <c r="M2076" s="13" t="str">
        <f>IF(AND(LEN(H2076&gt;3),ISERROR(FIND("+",H2076,1))),RIGHT(H2076,2),IF(AND(LEN(H2076)=3,ISERROR(FIND("-",H2076,1))),LEFT(H2076,2),H2076))</f>
        <v>49</v>
      </c>
      <c r="N2076" s="13" t="str">
        <f>SUBSTITUTE(H2076,"+","-")</f>
        <v>45-49</v>
      </c>
      <c r="O2076" s="3">
        <f t="shared" si="226"/>
        <v>5</v>
      </c>
      <c r="P2076" s="3">
        <f t="shared" si="227"/>
        <v>3</v>
      </c>
      <c r="Q2076" s="7">
        <f t="shared" si="228"/>
        <v>45</v>
      </c>
      <c r="R2076" s="7">
        <f t="shared" si="229"/>
        <v>49</v>
      </c>
      <c r="S2076" s="13" t="e">
        <f>VLOOKUP(A2076,history!$B:$F,2,0)</f>
        <v>#N/A</v>
      </c>
      <c r="T2076" s="13">
        <f>VLOOKUP($C2076,日期!$A:$D,3,0)</f>
        <v>5</v>
      </c>
      <c r="U2076" s="13">
        <f>VLOOKUP($C2076,日期!$A:$D,4,0)</f>
        <v>1</v>
      </c>
      <c r="V2076" s="65">
        <f t="shared" si="230"/>
        <v>44317</v>
      </c>
      <c r="W2076" s="13" t="s">
        <v>3640</v>
      </c>
    </row>
    <row r="2077" spans="1:23" ht="15">
      <c r="A2077" s="15">
        <v>2247</v>
      </c>
      <c r="B2077" s="15">
        <v>2021</v>
      </c>
      <c r="C2077" s="13" t="s">
        <v>9</v>
      </c>
      <c r="D2077" s="15">
        <v>19</v>
      </c>
      <c r="E2077" s="13" t="s">
        <v>14</v>
      </c>
      <c r="F2077" s="13" t="s">
        <v>11</v>
      </c>
      <c r="G2077" s="13" t="s">
        <v>12</v>
      </c>
      <c r="H2077" s="13" t="s">
        <v>15</v>
      </c>
      <c r="I2077" s="3">
        <f t="shared" si="224"/>
        <v>70</v>
      </c>
      <c r="J2077" s="7">
        <f t="shared" si="225"/>
        <v>70</v>
      </c>
      <c r="K2077" s="3">
        <f>LEN(H2077)</f>
        <v>3</v>
      </c>
      <c r="L2077" s="13" t="str">
        <f>IF(OR(AND(LEN(H2077&gt;3),ISERROR(FIND("-",H2077,1))),AND(LEN(H2077)&gt;3,ISERROR(FIND("+",H2077,1)))),LEFT(H2077,2),H2077)</f>
        <v>70</v>
      </c>
      <c r="M2077" s="13" t="str">
        <f>IF(AND(LEN(H2077&gt;3),ISERROR(FIND("+",H2077,1))),RIGHT(H2077,2),IF(AND(LEN(H2077)=3,ISERROR(FIND("-",H2077,1))),LEFT(H2077,2),H2077))</f>
        <v>70</v>
      </c>
      <c r="N2077" s="13" t="str">
        <f>SUBSTITUTE(H2077,"+","-")</f>
        <v>70-</v>
      </c>
      <c r="O2077" s="3">
        <f t="shared" si="226"/>
        <v>3</v>
      </c>
      <c r="P2077" s="3">
        <f t="shared" si="227"/>
        <v>3</v>
      </c>
      <c r="Q2077" s="7">
        <f t="shared" si="228"/>
        <v>70</v>
      </c>
      <c r="R2077" s="7">
        <f t="shared" si="229"/>
        <v>70</v>
      </c>
      <c r="S2077" s="13" t="e">
        <f>VLOOKUP(A2077,history!$B:$F,2,0)</f>
        <v>#N/A</v>
      </c>
      <c r="T2077" s="13">
        <f>VLOOKUP($C2077,日期!$A:$D,3,0)</f>
        <v>5</v>
      </c>
      <c r="U2077" s="13">
        <f>VLOOKUP($C2077,日期!$A:$D,4,0)</f>
        <v>1</v>
      </c>
      <c r="V2077" s="65">
        <f t="shared" si="230"/>
        <v>44317</v>
      </c>
      <c r="W2077" s="13" t="s">
        <v>3641</v>
      </c>
    </row>
    <row r="2078" spans="1:23" ht="15">
      <c r="A2078" s="15">
        <v>2246</v>
      </c>
      <c r="B2078" s="15">
        <v>2021</v>
      </c>
      <c r="C2078" s="13" t="s">
        <v>9</v>
      </c>
      <c r="D2078" s="15">
        <v>19</v>
      </c>
      <c r="E2078" s="13" t="s">
        <v>14</v>
      </c>
      <c r="F2078" s="13" t="s">
        <v>17</v>
      </c>
      <c r="G2078" s="13" t="s">
        <v>12</v>
      </c>
      <c r="H2078" s="13" t="s">
        <v>32</v>
      </c>
      <c r="I2078" s="3">
        <f t="shared" si="224"/>
        <v>60</v>
      </c>
      <c r="J2078" s="7">
        <f t="shared" si="225"/>
        <v>64</v>
      </c>
      <c r="K2078" s="3">
        <f>LEN(H2078)</f>
        <v>5</v>
      </c>
      <c r="L2078" s="13" t="str">
        <f>IF(OR(AND(LEN(H2078&gt;3),ISERROR(FIND("-",H2078,1))),AND(LEN(H2078)&gt;3,ISERROR(FIND("+",H2078,1)))),LEFT(H2078,2),H2078)</f>
        <v>60</v>
      </c>
      <c r="M2078" s="13" t="str">
        <f>IF(AND(LEN(H2078&gt;3),ISERROR(FIND("+",H2078,1))),RIGHT(H2078,2),IF(AND(LEN(H2078)=3,ISERROR(FIND("-",H2078,1))),LEFT(H2078,2),H2078))</f>
        <v>64</v>
      </c>
      <c r="N2078" s="13" t="str">
        <f>SUBSTITUTE(H2078,"+","-")</f>
        <v>60-64</v>
      </c>
      <c r="O2078" s="3">
        <f t="shared" si="226"/>
        <v>5</v>
      </c>
      <c r="P2078" s="3">
        <f t="shared" si="227"/>
        <v>3</v>
      </c>
      <c r="Q2078" s="7">
        <f t="shared" si="228"/>
        <v>60</v>
      </c>
      <c r="R2078" s="7">
        <f t="shared" si="229"/>
        <v>64</v>
      </c>
      <c r="S2078" s="13" t="e">
        <f>VLOOKUP(A2078,history!$B:$F,2,0)</f>
        <v>#N/A</v>
      </c>
      <c r="T2078" s="13">
        <f>VLOOKUP($C2078,日期!$A:$D,3,0)</f>
        <v>5</v>
      </c>
      <c r="U2078" s="13">
        <f>VLOOKUP($C2078,日期!$A:$D,4,0)</f>
        <v>1</v>
      </c>
      <c r="V2078" s="65">
        <f t="shared" si="230"/>
        <v>44317</v>
      </c>
      <c r="W2078" s="13" t="s">
        <v>3642</v>
      </c>
    </row>
    <row r="2079" spans="1:23" ht="15">
      <c r="A2079" s="15">
        <v>2245</v>
      </c>
      <c r="B2079" s="15">
        <v>2021</v>
      </c>
      <c r="C2079" s="13" t="s">
        <v>9</v>
      </c>
      <c r="D2079" s="15">
        <v>19</v>
      </c>
      <c r="E2079" s="13" t="s">
        <v>14</v>
      </c>
      <c r="F2079" s="13" t="s">
        <v>17</v>
      </c>
      <c r="G2079" s="13" t="s">
        <v>12</v>
      </c>
      <c r="H2079" s="13" t="s">
        <v>31</v>
      </c>
      <c r="I2079" s="3">
        <f t="shared" si="224"/>
        <v>25</v>
      </c>
      <c r="J2079" s="7">
        <f t="shared" si="225"/>
        <v>29</v>
      </c>
      <c r="K2079" s="3">
        <f>LEN(H2079)</f>
        <v>5</v>
      </c>
      <c r="L2079" s="13" t="str">
        <f>IF(OR(AND(LEN(H2079&gt;3),ISERROR(FIND("-",H2079,1))),AND(LEN(H2079)&gt;3,ISERROR(FIND("+",H2079,1)))),LEFT(H2079,2),H2079)</f>
        <v>25</v>
      </c>
      <c r="M2079" s="13" t="str">
        <f>IF(AND(LEN(H2079&gt;3),ISERROR(FIND("+",H2079,1))),RIGHT(H2079,2),IF(AND(LEN(H2079)=3,ISERROR(FIND("-",H2079,1))),LEFT(H2079,2),H2079))</f>
        <v>29</v>
      </c>
      <c r="N2079" s="13" t="str">
        <f>SUBSTITUTE(H2079,"+","-")</f>
        <v>25-29</v>
      </c>
      <c r="O2079" s="3">
        <f t="shared" si="226"/>
        <v>5</v>
      </c>
      <c r="P2079" s="3">
        <f t="shared" si="227"/>
        <v>3</v>
      </c>
      <c r="Q2079" s="7">
        <f t="shared" si="228"/>
        <v>25</v>
      </c>
      <c r="R2079" s="7">
        <f t="shared" si="229"/>
        <v>29</v>
      </c>
      <c r="S2079" s="13" t="e">
        <f>VLOOKUP(A2079,history!$B:$F,2,0)</f>
        <v>#N/A</v>
      </c>
      <c r="T2079" s="13">
        <f>VLOOKUP($C2079,日期!$A:$D,3,0)</f>
        <v>5</v>
      </c>
      <c r="U2079" s="13">
        <f>VLOOKUP($C2079,日期!$A:$D,4,0)</f>
        <v>1</v>
      </c>
      <c r="V2079" s="65">
        <f t="shared" si="230"/>
        <v>44317</v>
      </c>
      <c r="W2079" s="13" t="s">
        <v>3643</v>
      </c>
    </row>
    <row r="2080" spans="1:23" ht="15">
      <c r="A2080" s="15">
        <v>2244</v>
      </c>
      <c r="B2080" s="15">
        <v>2021</v>
      </c>
      <c r="C2080" s="13" t="s">
        <v>9</v>
      </c>
      <c r="D2080" s="15">
        <v>19</v>
      </c>
      <c r="E2080" s="13" t="s">
        <v>36</v>
      </c>
      <c r="F2080" s="13" t="s">
        <v>11</v>
      </c>
      <c r="G2080" s="13" t="s">
        <v>12</v>
      </c>
      <c r="H2080" s="13" t="s">
        <v>32</v>
      </c>
      <c r="I2080" s="3">
        <f t="shared" si="224"/>
        <v>60</v>
      </c>
      <c r="J2080" s="7">
        <f t="shared" si="225"/>
        <v>64</v>
      </c>
      <c r="K2080" s="3">
        <f>LEN(H2080)</f>
        <v>5</v>
      </c>
      <c r="L2080" s="13" t="str">
        <f>IF(OR(AND(LEN(H2080&gt;3),ISERROR(FIND("-",H2080,1))),AND(LEN(H2080)&gt;3,ISERROR(FIND("+",H2080,1)))),LEFT(H2080,2),H2080)</f>
        <v>60</v>
      </c>
      <c r="M2080" s="13" t="str">
        <f>IF(AND(LEN(H2080&gt;3),ISERROR(FIND("+",H2080,1))),RIGHT(H2080,2),IF(AND(LEN(H2080)=3,ISERROR(FIND("-",H2080,1))),LEFT(H2080,2),H2080))</f>
        <v>64</v>
      </c>
      <c r="N2080" s="13" t="str">
        <f>SUBSTITUTE(H2080,"+","-")</f>
        <v>60-64</v>
      </c>
      <c r="O2080" s="3">
        <f t="shared" si="226"/>
        <v>5</v>
      </c>
      <c r="P2080" s="3">
        <f t="shared" si="227"/>
        <v>3</v>
      </c>
      <c r="Q2080" s="7">
        <f t="shared" si="228"/>
        <v>60</v>
      </c>
      <c r="R2080" s="7">
        <f t="shared" si="229"/>
        <v>64</v>
      </c>
      <c r="S2080" s="13" t="e">
        <f>VLOOKUP(A2080,history!$B:$F,2,0)</f>
        <v>#N/A</v>
      </c>
      <c r="T2080" s="13">
        <f>VLOOKUP($C2080,日期!$A:$D,3,0)</f>
        <v>5</v>
      </c>
      <c r="U2080" s="13">
        <f>VLOOKUP($C2080,日期!$A:$D,4,0)</f>
        <v>1</v>
      </c>
      <c r="V2080" s="65">
        <f t="shared" si="230"/>
        <v>44317</v>
      </c>
      <c r="W2080" s="13" t="s">
        <v>3644</v>
      </c>
    </row>
    <row r="2081" spans="1:23" ht="15">
      <c r="A2081" s="15">
        <v>2243</v>
      </c>
      <c r="B2081" s="15">
        <v>2021</v>
      </c>
      <c r="C2081" s="13" t="s">
        <v>9</v>
      </c>
      <c r="D2081" s="15">
        <v>19</v>
      </c>
      <c r="E2081" s="13" t="s">
        <v>10</v>
      </c>
      <c r="F2081" s="13" t="s">
        <v>11</v>
      </c>
      <c r="G2081" s="13" t="s">
        <v>12</v>
      </c>
      <c r="H2081" s="13" t="s">
        <v>34</v>
      </c>
      <c r="I2081" s="3">
        <f t="shared" si="224"/>
        <v>35</v>
      </c>
      <c r="J2081" s="7">
        <f t="shared" si="225"/>
        <v>39</v>
      </c>
      <c r="K2081" s="3">
        <f>LEN(H2081)</f>
        <v>5</v>
      </c>
      <c r="L2081" s="13" t="str">
        <f>IF(OR(AND(LEN(H2081&gt;3),ISERROR(FIND("-",H2081,1))),AND(LEN(H2081)&gt;3,ISERROR(FIND("+",H2081,1)))),LEFT(H2081,2),H2081)</f>
        <v>35</v>
      </c>
      <c r="M2081" s="13" t="str">
        <f>IF(AND(LEN(H2081&gt;3),ISERROR(FIND("+",H2081,1))),RIGHT(H2081,2),IF(AND(LEN(H2081)=3,ISERROR(FIND("-",H2081,1))),LEFT(H2081,2),H2081))</f>
        <v>39</v>
      </c>
      <c r="N2081" s="13" t="str">
        <f>SUBSTITUTE(H2081,"+","-")</f>
        <v>35-39</v>
      </c>
      <c r="O2081" s="3">
        <f t="shared" si="226"/>
        <v>5</v>
      </c>
      <c r="P2081" s="3">
        <f t="shared" si="227"/>
        <v>3</v>
      </c>
      <c r="Q2081" s="7">
        <f t="shared" si="228"/>
        <v>35</v>
      </c>
      <c r="R2081" s="7">
        <f t="shared" si="229"/>
        <v>39</v>
      </c>
      <c r="S2081" s="13" t="e">
        <f>VLOOKUP(A2081,history!$B:$F,2,0)</f>
        <v>#N/A</v>
      </c>
      <c r="T2081" s="13">
        <f>VLOOKUP($C2081,日期!$A:$D,3,0)</f>
        <v>5</v>
      </c>
      <c r="U2081" s="13">
        <f>VLOOKUP($C2081,日期!$A:$D,4,0)</f>
        <v>1</v>
      </c>
      <c r="V2081" s="65">
        <f t="shared" si="230"/>
        <v>44317</v>
      </c>
      <c r="W2081" s="13" t="s">
        <v>3645</v>
      </c>
    </row>
    <row r="2082" spans="1:23" ht="15">
      <c r="A2082" s="15">
        <v>2242</v>
      </c>
      <c r="B2082" s="15">
        <v>2021</v>
      </c>
      <c r="C2082" s="13" t="s">
        <v>9</v>
      </c>
      <c r="D2082" s="15">
        <v>19</v>
      </c>
      <c r="E2082" s="13" t="s">
        <v>10</v>
      </c>
      <c r="F2082" s="13" t="s">
        <v>17</v>
      </c>
      <c r="G2082" s="13" t="s">
        <v>12</v>
      </c>
      <c r="H2082" s="13" t="s">
        <v>30</v>
      </c>
      <c r="I2082" s="3">
        <f t="shared" si="224"/>
        <v>45</v>
      </c>
      <c r="J2082" s="7">
        <f t="shared" si="225"/>
        <v>49</v>
      </c>
      <c r="K2082" s="3">
        <f>LEN(H2082)</f>
        <v>5</v>
      </c>
      <c r="L2082" s="13" t="str">
        <f>IF(OR(AND(LEN(H2082&gt;3),ISERROR(FIND("-",H2082,1))),AND(LEN(H2082)&gt;3,ISERROR(FIND("+",H2082,1)))),LEFT(H2082,2),H2082)</f>
        <v>45</v>
      </c>
      <c r="M2082" s="13" t="str">
        <f>IF(AND(LEN(H2082&gt;3),ISERROR(FIND("+",H2082,1))),RIGHT(H2082,2),IF(AND(LEN(H2082)=3,ISERROR(FIND("-",H2082,1))),LEFT(H2082,2),H2082))</f>
        <v>49</v>
      </c>
      <c r="N2082" s="13" t="str">
        <f>SUBSTITUTE(H2082,"+","-")</f>
        <v>45-49</v>
      </c>
      <c r="O2082" s="3">
        <f t="shared" si="226"/>
        <v>5</v>
      </c>
      <c r="P2082" s="3">
        <f t="shared" si="227"/>
        <v>3</v>
      </c>
      <c r="Q2082" s="7">
        <f t="shared" si="228"/>
        <v>45</v>
      </c>
      <c r="R2082" s="7">
        <f t="shared" si="229"/>
        <v>49</v>
      </c>
      <c r="S2082" s="13" t="e">
        <f>VLOOKUP(A2082,history!$B:$F,2,0)</f>
        <v>#N/A</v>
      </c>
      <c r="T2082" s="13">
        <f>VLOOKUP($C2082,日期!$A:$D,3,0)</f>
        <v>5</v>
      </c>
      <c r="U2082" s="13">
        <f>VLOOKUP($C2082,日期!$A:$D,4,0)</f>
        <v>1</v>
      </c>
      <c r="V2082" s="65">
        <f t="shared" si="230"/>
        <v>44317</v>
      </c>
      <c r="W2082" s="13" t="s">
        <v>3646</v>
      </c>
    </row>
    <row r="2083" spans="1:23" ht="15">
      <c r="A2083" s="15">
        <v>2241</v>
      </c>
      <c r="B2083" s="15">
        <v>2021</v>
      </c>
      <c r="C2083" s="13" t="s">
        <v>9</v>
      </c>
      <c r="D2083" s="15">
        <v>19</v>
      </c>
      <c r="E2083" s="13" t="s">
        <v>14</v>
      </c>
      <c r="F2083" s="13" t="s">
        <v>11</v>
      </c>
      <c r="G2083" s="13" t="s">
        <v>12</v>
      </c>
      <c r="H2083" s="13" t="s">
        <v>15</v>
      </c>
      <c r="I2083" s="3">
        <f t="shared" si="224"/>
        <v>70</v>
      </c>
      <c r="J2083" s="7">
        <f t="shared" si="225"/>
        <v>70</v>
      </c>
      <c r="K2083" s="3">
        <f>LEN(H2083)</f>
        <v>3</v>
      </c>
      <c r="L2083" s="13" t="str">
        <f>IF(OR(AND(LEN(H2083&gt;3),ISERROR(FIND("-",H2083,1))),AND(LEN(H2083)&gt;3,ISERROR(FIND("+",H2083,1)))),LEFT(H2083,2),H2083)</f>
        <v>70</v>
      </c>
      <c r="M2083" s="13" t="str">
        <f>IF(AND(LEN(H2083&gt;3),ISERROR(FIND("+",H2083,1))),RIGHT(H2083,2),IF(AND(LEN(H2083)=3,ISERROR(FIND("-",H2083,1))),LEFT(H2083,2),H2083))</f>
        <v>70</v>
      </c>
      <c r="N2083" s="13" t="str">
        <f>SUBSTITUTE(H2083,"+","-")</f>
        <v>70-</v>
      </c>
      <c r="O2083" s="3">
        <f t="shared" si="226"/>
        <v>3</v>
      </c>
      <c r="P2083" s="3">
        <f t="shared" si="227"/>
        <v>3</v>
      </c>
      <c r="Q2083" s="7">
        <f t="shared" si="228"/>
        <v>70</v>
      </c>
      <c r="R2083" s="7">
        <f t="shared" si="229"/>
        <v>70</v>
      </c>
      <c r="S2083" s="13" t="e">
        <f>VLOOKUP(A2083,history!$B:$F,2,0)</f>
        <v>#N/A</v>
      </c>
      <c r="T2083" s="13">
        <f>VLOOKUP($C2083,日期!$A:$D,3,0)</f>
        <v>5</v>
      </c>
      <c r="U2083" s="13">
        <f>VLOOKUP($C2083,日期!$A:$D,4,0)</f>
        <v>1</v>
      </c>
      <c r="V2083" s="65">
        <f t="shared" si="230"/>
        <v>44317</v>
      </c>
      <c r="W2083" s="13" t="s">
        <v>3647</v>
      </c>
    </row>
    <row r="2084" spans="1:23" ht="15">
      <c r="A2084" s="15">
        <v>2240</v>
      </c>
      <c r="B2084" s="15">
        <v>2021</v>
      </c>
      <c r="C2084" s="13" t="s">
        <v>9</v>
      </c>
      <c r="D2084" s="15">
        <v>19</v>
      </c>
      <c r="E2084" s="13" t="s">
        <v>14</v>
      </c>
      <c r="F2084" s="13" t="s">
        <v>17</v>
      </c>
      <c r="G2084" s="13" t="s">
        <v>12</v>
      </c>
      <c r="H2084" s="13" t="s">
        <v>32</v>
      </c>
      <c r="I2084" s="3">
        <f t="shared" si="224"/>
        <v>60</v>
      </c>
      <c r="J2084" s="7">
        <f t="shared" si="225"/>
        <v>64</v>
      </c>
      <c r="K2084" s="3">
        <f>LEN(H2084)</f>
        <v>5</v>
      </c>
      <c r="L2084" s="13" t="str">
        <f>IF(OR(AND(LEN(H2084&gt;3),ISERROR(FIND("-",H2084,1))),AND(LEN(H2084)&gt;3,ISERROR(FIND("+",H2084,1)))),LEFT(H2084,2),H2084)</f>
        <v>60</v>
      </c>
      <c r="M2084" s="13" t="str">
        <f>IF(AND(LEN(H2084&gt;3),ISERROR(FIND("+",H2084,1))),RIGHT(H2084,2),IF(AND(LEN(H2084)=3,ISERROR(FIND("-",H2084,1))),LEFT(H2084,2),H2084))</f>
        <v>64</v>
      </c>
      <c r="N2084" s="13" t="str">
        <f>SUBSTITUTE(H2084,"+","-")</f>
        <v>60-64</v>
      </c>
      <c r="O2084" s="3">
        <f t="shared" si="226"/>
        <v>5</v>
      </c>
      <c r="P2084" s="3">
        <f t="shared" si="227"/>
        <v>3</v>
      </c>
      <c r="Q2084" s="7">
        <f t="shared" si="228"/>
        <v>60</v>
      </c>
      <c r="R2084" s="7">
        <f t="shared" si="229"/>
        <v>64</v>
      </c>
      <c r="S2084" s="13" t="e">
        <f>VLOOKUP(A2084,history!$B:$F,2,0)</f>
        <v>#N/A</v>
      </c>
      <c r="T2084" s="13">
        <f>VLOOKUP($C2084,日期!$A:$D,3,0)</f>
        <v>5</v>
      </c>
      <c r="U2084" s="13">
        <f>VLOOKUP($C2084,日期!$A:$D,4,0)</f>
        <v>1</v>
      </c>
      <c r="V2084" s="65">
        <f t="shared" si="230"/>
        <v>44317</v>
      </c>
      <c r="W2084" s="13" t="s">
        <v>3648</v>
      </c>
    </row>
    <row r="2085" spans="1:23" ht="15">
      <c r="A2085" s="15">
        <v>2239</v>
      </c>
      <c r="B2085" s="15">
        <v>2021</v>
      </c>
      <c r="C2085" s="13" t="s">
        <v>9</v>
      </c>
      <c r="D2085" s="15">
        <v>19</v>
      </c>
      <c r="E2085" s="13" t="s">
        <v>14</v>
      </c>
      <c r="F2085" s="13" t="s">
        <v>17</v>
      </c>
      <c r="G2085" s="13" t="s">
        <v>12</v>
      </c>
      <c r="H2085" s="13" t="s">
        <v>31</v>
      </c>
      <c r="I2085" s="3">
        <f t="shared" si="224"/>
        <v>25</v>
      </c>
      <c r="J2085" s="7">
        <f t="shared" si="225"/>
        <v>29</v>
      </c>
      <c r="K2085" s="3">
        <f>LEN(H2085)</f>
        <v>5</v>
      </c>
      <c r="L2085" s="13" t="str">
        <f>IF(OR(AND(LEN(H2085&gt;3),ISERROR(FIND("-",H2085,1))),AND(LEN(H2085)&gt;3,ISERROR(FIND("+",H2085,1)))),LEFT(H2085,2),H2085)</f>
        <v>25</v>
      </c>
      <c r="M2085" s="13" t="str">
        <f>IF(AND(LEN(H2085&gt;3),ISERROR(FIND("+",H2085,1))),RIGHT(H2085,2),IF(AND(LEN(H2085)=3,ISERROR(FIND("-",H2085,1))),LEFT(H2085,2),H2085))</f>
        <v>29</v>
      </c>
      <c r="N2085" s="13" t="str">
        <f>SUBSTITUTE(H2085,"+","-")</f>
        <v>25-29</v>
      </c>
      <c r="O2085" s="3">
        <f t="shared" si="226"/>
        <v>5</v>
      </c>
      <c r="P2085" s="3">
        <f t="shared" si="227"/>
        <v>3</v>
      </c>
      <c r="Q2085" s="7">
        <f t="shared" si="228"/>
        <v>25</v>
      </c>
      <c r="R2085" s="7">
        <f t="shared" si="229"/>
        <v>29</v>
      </c>
      <c r="S2085" s="13" t="e">
        <f>VLOOKUP(A2085,history!$B:$F,2,0)</f>
        <v>#N/A</v>
      </c>
      <c r="T2085" s="13">
        <f>VLOOKUP($C2085,日期!$A:$D,3,0)</f>
        <v>5</v>
      </c>
      <c r="U2085" s="13">
        <f>VLOOKUP($C2085,日期!$A:$D,4,0)</f>
        <v>1</v>
      </c>
      <c r="V2085" s="65">
        <f t="shared" si="230"/>
        <v>44317</v>
      </c>
      <c r="W2085" s="13" t="s">
        <v>3649</v>
      </c>
    </row>
    <row r="2086" spans="1:23" ht="15">
      <c r="A2086" s="15">
        <v>2238</v>
      </c>
      <c r="B2086" s="15">
        <v>2021</v>
      </c>
      <c r="C2086" s="13" t="s">
        <v>9</v>
      </c>
      <c r="D2086" s="15">
        <v>19</v>
      </c>
      <c r="E2086" s="13" t="s">
        <v>36</v>
      </c>
      <c r="F2086" s="13" t="s">
        <v>11</v>
      </c>
      <c r="G2086" s="13" t="s">
        <v>12</v>
      </c>
      <c r="H2086" s="13" t="s">
        <v>32</v>
      </c>
      <c r="I2086" s="3">
        <f t="shared" si="224"/>
        <v>60</v>
      </c>
      <c r="J2086" s="7">
        <f t="shared" si="225"/>
        <v>64</v>
      </c>
      <c r="K2086" s="3">
        <f>LEN(H2086)</f>
        <v>5</v>
      </c>
      <c r="L2086" s="13" t="str">
        <f>IF(OR(AND(LEN(H2086&gt;3),ISERROR(FIND("-",H2086,1))),AND(LEN(H2086)&gt;3,ISERROR(FIND("+",H2086,1)))),LEFT(H2086,2),H2086)</f>
        <v>60</v>
      </c>
      <c r="M2086" s="13" t="str">
        <f>IF(AND(LEN(H2086&gt;3),ISERROR(FIND("+",H2086,1))),RIGHT(H2086,2),IF(AND(LEN(H2086)=3,ISERROR(FIND("-",H2086,1))),LEFT(H2086,2),H2086))</f>
        <v>64</v>
      </c>
      <c r="N2086" s="13" t="str">
        <f>SUBSTITUTE(H2086,"+","-")</f>
        <v>60-64</v>
      </c>
      <c r="O2086" s="3">
        <f t="shared" si="226"/>
        <v>5</v>
      </c>
      <c r="P2086" s="3">
        <f t="shared" si="227"/>
        <v>3</v>
      </c>
      <c r="Q2086" s="7">
        <f t="shared" si="228"/>
        <v>60</v>
      </c>
      <c r="R2086" s="7">
        <f t="shared" si="229"/>
        <v>64</v>
      </c>
      <c r="S2086" s="13" t="e">
        <f>VLOOKUP(A2086,history!$B:$F,2,0)</f>
        <v>#N/A</v>
      </c>
      <c r="T2086" s="13">
        <f>VLOOKUP($C2086,日期!$A:$D,3,0)</f>
        <v>5</v>
      </c>
      <c r="U2086" s="13">
        <f>VLOOKUP($C2086,日期!$A:$D,4,0)</f>
        <v>1</v>
      </c>
      <c r="V2086" s="65">
        <f t="shared" si="230"/>
        <v>44317</v>
      </c>
      <c r="W2086" s="13" t="s">
        <v>3650</v>
      </c>
    </row>
    <row r="2087" spans="1:23" ht="15">
      <c r="A2087" s="15">
        <v>2237</v>
      </c>
      <c r="B2087" s="15">
        <v>2021</v>
      </c>
      <c r="C2087" s="13" t="s">
        <v>9</v>
      </c>
      <c r="D2087" s="15">
        <v>19</v>
      </c>
      <c r="E2087" s="13" t="s">
        <v>10</v>
      </c>
      <c r="F2087" s="13" t="s">
        <v>11</v>
      </c>
      <c r="G2087" s="13" t="s">
        <v>12</v>
      </c>
      <c r="H2087" s="13" t="s">
        <v>34</v>
      </c>
      <c r="I2087" s="3">
        <f t="shared" si="224"/>
        <v>35</v>
      </c>
      <c r="J2087" s="7">
        <f t="shared" si="225"/>
        <v>39</v>
      </c>
      <c r="K2087" s="3">
        <f>LEN(H2087)</f>
        <v>5</v>
      </c>
      <c r="L2087" s="13" t="str">
        <f>IF(OR(AND(LEN(H2087&gt;3),ISERROR(FIND("-",H2087,1))),AND(LEN(H2087)&gt;3,ISERROR(FIND("+",H2087,1)))),LEFT(H2087,2),H2087)</f>
        <v>35</v>
      </c>
      <c r="M2087" s="13" t="str">
        <f>IF(AND(LEN(H2087&gt;3),ISERROR(FIND("+",H2087,1))),RIGHT(H2087,2),IF(AND(LEN(H2087)=3,ISERROR(FIND("-",H2087,1))),LEFT(H2087,2),H2087))</f>
        <v>39</v>
      </c>
      <c r="N2087" s="13" t="str">
        <f>SUBSTITUTE(H2087,"+","-")</f>
        <v>35-39</v>
      </c>
      <c r="O2087" s="3">
        <f t="shared" si="226"/>
        <v>5</v>
      </c>
      <c r="P2087" s="3">
        <f t="shared" si="227"/>
        <v>3</v>
      </c>
      <c r="Q2087" s="7">
        <f t="shared" si="228"/>
        <v>35</v>
      </c>
      <c r="R2087" s="7">
        <f t="shared" si="229"/>
        <v>39</v>
      </c>
      <c r="S2087" s="13" t="e">
        <f>VLOOKUP(A2087,history!$B:$F,2,0)</f>
        <v>#N/A</v>
      </c>
      <c r="T2087" s="13">
        <f>VLOOKUP($C2087,日期!$A:$D,3,0)</f>
        <v>5</v>
      </c>
      <c r="U2087" s="13">
        <f>VLOOKUP($C2087,日期!$A:$D,4,0)</f>
        <v>1</v>
      </c>
      <c r="V2087" s="65">
        <f t="shared" si="230"/>
        <v>44317</v>
      </c>
      <c r="W2087" s="13" t="s">
        <v>3651</v>
      </c>
    </row>
    <row r="2088" spans="1:23" ht="15">
      <c r="A2088" s="15">
        <v>2236</v>
      </c>
      <c r="B2088" s="15">
        <v>2021</v>
      </c>
      <c r="C2088" s="13" t="s">
        <v>9</v>
      </c>
      <c r="D2088" s="15">
        <v>19</v>
      </c>
      <c r="E2088" s="13" t="s">
        <v>10</v>
      </c>
      <c r="F2088" s="13" t="s">
        <v>17</v>
      </c>
      <c r="G2088" s="13" t="s">
        <v>12</v>
      </c>
      <c r="H2088" s="13" t="s">
        <v>30</v>
      </c>
      <c r="I2088" s="3">
        <f t="shared" si="224"/>
        <v>45</v>
      </c>
      <c r="J2088" s="7">
        <f t="shared" si="225"/>
        <v>49</v>
      </c>
      <c r="K2088" s="3">
        <f>LEN(H2088)</f>
        <v>5</v>
      </c>
      <c r="L2088" s="13" t="str">
        <f>IF(OR(AND(LEN(H2088&gt;3),ISERROR(FIND("-",H2088,1))),AND(LEN(H2088)&gt;3,ISERROR(FIND("+",H2088,1)))),LEFT(H2088,2),H2088)</f>
        <v>45</v>
      </c>
      <c r="M2088" s="13" t="str">
        <f>IF(AND(LEN(H2088&gt;3),ISERROR(FIND("+",H2088,1))),RIGHT(H2088,2),IF(AND(LEN(H2088)=3,ISERROR(FIND("-",H2088,1))),LEFT(H2088,2),H2088))</f>
        <v>49</v>
      </c>
      <c r="N2088" s="13" t="str">
        <f>SUBSTITUTE(H2088,"+","-")</f>
        <v>45-49</v>
      </c>
      <c r="O2088" s="3">
        <f t="shared" si="226"/>
        <v>5</v>
      </c>
      <c r="P2088" s="3">
        <f t="shared" si="227"/>
        <v>3</v>
      </c>
      <c r="Q2088" s="7">
        <f t="shared" si="228"/>
        <v>45</v>
      </c>
      <c r="R2088" s="7">
        <f t="shared" si="229"/>
        <v>49</v>
      </c>
      <c r="S2088" s="13" t="e">
        <f>VLOOKUP(A2088,history!$B:$F,2,0)</f>
        <v>#N/A</v>
      </c>
      <c r="T2088" s="13">
        <f>VLOOKUP($C2088,日期!$A:$D,3,0)</f>
        <v>5</v>
      </c>
      <c r="U2088" s="13">
        <f>VLOOKUP($C2088,日期!$A:$D,4,0)</f>
        <v>1</v>
      </c>
      <c r="V2088" s="65">
        <f t="shared" si="230"/>
        <v>44317</v>
      </c>
      <c r="W2088" s="13" t="s">
        <v>3652</v>
      </c>
    </row>
    <row r="2089" spans="1:23" ht="15">
      <c r="A2089" s="15">
        <v>2235</v>
      </c>
      <c r="B2089" s="15">
        <v>2021</v>
      </c>
      <c r="C2089" s="13" t="s">
        <v>9</v>
      </c>
      <c r="D2089" s="15">
        <v>19</v>
      </c>
      <c r="E2089" s="13" t="s">
        <v>14</v>
      </c>
      <c r="F2089" s="13" t="s">
        <v>11</v>
      </c>
      <c r="G2089" s="13" t="s">
        <v>12</v>
      </c>
      <c r="H2089" s="13" t="s">
        <v>15</v>
      </c>
      <c r="I2089" s="3">
        <f t="shared" si="224"/>
        <v>70</v>
      </c>
      <c r="J2089" s="7">
        <f t="shared" si="225"/>
        <v>70</v>
      </c>
      <c r="K2089" s="3">
        <f>LEN(H2089)</f>
        <v>3</v>
      </c>
      <c r="L2089" s="13" t="str">
        <f>IF(OR(AND(LEN(H2089&gt;3),ISERROR(FIND("-",H2089,1))),AND(LEN(H2089)&gt;3,ISERROR(FIND("+",H2089,1)))),LEFT(H2089,2),H2089)</f>
        <v>70</v>
      </c>
      <c r="M2089" s="13" t="str">
        <f>IF(AND(LEN(H2089&gt;3),ISERROR(FIND("+",H2089,1))),RIGHT(H2089,2),IF(AND(LEN(H2089)=3,ISERROR(FIND("-",H2089,1))),LEFT(H2089,2),H2089))</f>
        <v>70</v>
      </c>
      <c r="N2089" s="13" t="str">
        <f>SUBSTITUTE(H2089,"+","-")</f>
        <v>70-</v>
      </c>
      <c r="O2089" s="3">
        <f t="shared" si="226"/>
        <v>3</v>
      </c>
      <c r="P2089" s="3">
        <f t="shared" si="227"/>
        <v>3</v>
      </c>
      <c r="Q2089" s="7">
        <f t="shared" si="228"/>
        <v>70</v>
      </c>
      <c r="R2089" s="7">
        <f t="shared" si="229"/>
        <v>70</v>
      </c>
      <c r="S2089" s="13" t="e">
        <f>VLOOKUP(A2089,history!$B:$F,2,0)</f>
        <v>#N/A</v>
      </c>
      <c r="T2089" s="13">
        <f>VLOOKUP($C2089,日期!$A:$D,3,0)</f>
        <v>5</v>
      </c>
      <c r="U2089" s="13">
        <f>VLOOKUP($C2089,日期!$A:$D,4,0)</f>
        <v>1</v>
      </c>
      <c r="V2089" s="65">
        <f t="shared" si="230"/>
        <v>44317</v>
      </c>
      <c r="W2089" s="13" t="s">
        <v>3653</v>
      </c>
    </row>
    <row r="2090" spans="1:23" ht="15">
      <c r="A2090" s="15">
        <v>2234</v>
      </c>
      <c r="B2090" s="15">
        <v>2021</v>
      </c>
      <c r="C2090" s="13" t="s">
        <v>9</v>
      </c>
      <c r="D2090" s="15">
        <v>19</v>
      </c>
      <c r="E2090" s="13" t="s">
        <v>14</v>
      </c>
      <c r="F2090" s="13" t="s">
        <v>17</v>
      </c>
      <c r="G2090" s="13" t="s">
        <v>12</v>
      </c>
      <c r="H2090" s="13" t="s">
        <v>32</v>
      </c>
      <c r="I2090" s="3">
        <f t="shared" si="224"/>
        <v>60</v>
      </c>
      <c r="J2090" s="7">
        <f t="shared" si="225"/>
        <v>64</v>
      </c>
      <c r="K2090" s="3">
        <f>LEN(H2090)</f>
        <v>5</v>
      </c>
      <c r="L2090" s="13" t="str">
        <f>IF(OR(AND(LEN(H2090&gt;3),ISERROR(FIND("-",H2090,1))),AND(LEN(H2090)&gt;3,ISERROR(FIND("+",H2090,1)))),LEFT(H2090,2),H2090)</f>
        <v>60</v>
      </c>
      <c r="M2090" s="13" t="str">
        <f>IF(AND(LEN(H2090&gt;3),ISERROR(FIND("+",H2090,1))),RIGHT(H2090,2),IF(AND(LEN(H2090)=3,ISERROR(FIND("-",H2090,1))),LEFT(H2090,2),H2090))</f>
        <v>64</v>
      </c>
      <c r="N2090" s="13" t="str">
        <f>SUBSTITUTE(H2090,"+","-")</f>
        <v>60-64</v>
      </c>
      <c r="O2090" s="3">
        <f t="shared" si="226"/>
        <v>5</v>
      </c>
      <c r="P2090" s="3">
        <f t="shared" si="227"/>
        <v>3</v>
      </c>
      <c r="Q2090" s="7">
        <f t="shared" si="228"/>
        <v>60</v>
      </c>
      <c r="R2090" s="7">
        <f t="shared" si="229"/>
        <v>64</v>
      </c>
      <c r="S2090" s="13" t="e">
        <f>VLOOKUP(A2090,history!$B:$F,2,0)</f>
        <v>#N/A</v>
      </c>
      <c r="T2090" s="13">
        <f>VLOOKUP($C2090,日期!$A:$D,3,0)</f>
        <v>5</v>
      </c>
      <c r="U2090" s="13">
        <f>VLOOKUP($C2090,日期!$A:$D,4,0)</f>
        <v>1</v>
      </c>
      <c r="V2090" s="65">
        <f t="shared" si="230"/>
        <v>44317</v>
      </c>
      <c r="W2090" s="13" t="s">
        <v>3654</v>
      </c>
    </row>
    <row r="2091" spans="1:23" ht="15">
      <c r="A2091" s="15">
        <v>2233</v>
      </c>
      <c r="B2091" s="15">
        <v>2021</v>
      </c>
      <c r="C2091" s="13" t="s">
        <v>9</v>
      </c>
      <c r="D2091" s="15">
        <v>19</v>
      </c>
      <c r="E2091" s="13" t="s">
        <v>14</v>
      </c>
      <c r="F2091" s="13" t="s">
        <v>17</v>
      </c>
      <c r="G2091" s="13" t="s">
        <v>12</v>
      </c>
      <c r="H2091" s="13" t="s">
        <v>13</v>
      </c>
      <c r="I2091" s="3">
        <f t="shared" si="224"/>
        <v>20</v>
      </c>
      <c r="J2091" s="7">
        <f t="shared" si="225"/>
        <v>24</v>
      </c>
      <c r="K2091" s="3">
        <f>LEN(H2091)</f>
        <v>5</v>
      </c>
      <c r="L2091" s="13" t="str">
        <f>IF(OR(AND(LEN(H2091&gt;3),ISERROR(FIND("-",H2091,1))),AND(LEN(H2091)&gt;3,ISERROR(FIND("+",H2091,1)))),LEFT(H2091,2),H2091)</f>
        <v>20</v>
      </c>
      <c r="M2091" s="13" t="str">
        <f>IF(AND(LEN(H2091&gt;3),ISERROR(FIND("+",H2091,1))),RIGHT(H2091,2),IF(AND(LEN(H2091)=3,ISERROR(FIND("-",H2091,1))),LEFT(H2091,2),H2091))</f>
        <v>24</v>
      </c>
      <c r="N2091" s="13" t="str">
        <f>SUBSTITUTE(H2091,"+","-")</f>
        <v>20-24</v>
      </c>
      <c r="O2091" s="3">
        <f t="shared" si="226"/>
        <v>5</v>
      </c>
      <c r="P2091" s="3">
        <f t="shared" si="227"/>
        <v>3</v>
      </c>
      <c r="Q2091" s="7">
        <f t="shared" si="228"/>
        <v>20</v>
      </c>
      <c r="R2091" s="7">
        <f t="shared" si="229"/>
        <v>24</v>
      </c>
      <c r="S2091" s="13" t="e">
        <f>VLOOKUP(A2091,history!$B:$F,2,0)</f>
        <v>#N/A</v>
      </c>
      <c r="T2091" s="13">
        <f>VLOOKUP($C2091,日期!$A:$D,3,0)</f>
        <v>5</v>
      </c>
      <c r="U2091" s="13">
        <f>VLOOKUP($C2091,日期!$A:$D,4,0)</f>
        <v>1</v>
      </c>
      <c r="V2091" s="65">
        <f t="shared" si="230"/>
        <v>44317</v>
      </c>
      <c r="W2091" s="13" t="s">
        <v>3655</v>
      </c>
    </row>
    <row r="2092" spans="1:23" ht="15">
      <c r="A2092" s="15">
        <v>2232</v>
      </c>
      <c r="B2092" s="15">
        <v>2021</v>
      </c>
      <c r="C2092" s="13" t="s">
        <v>9</v>
      </c>
      <c r="D2092" s="15">
        <v>19</v>
      </c>
      <c r="E2092" s="13" t="s">
        <v>36</v>
      </c>
      <c r="F2092" s="13" t="s">
        <v>11</v>
      </c>
      <c r="G2092" s="13" t="s">
        <v>12</v>
      </c>
      <c r="H2092" s="13" t="s">
        <v>49</v>
      </c>
      <c r="I2092" s="3" t="e">
        <f t="shared" si="224"/>
        <v>#VALUE!</v>
      </c>
      <c r="J2092" s="7" t="e">
        <f t="shared" si="225"/>
        <v>#VALUE!</v>
      </c>
      <c r="K2092" s="3">
        <f>LEN(H2092)</f>
        <v>3</v>
      </c>
      <c r="L2092" s="13" t="str">
        <f>IF(OR(AND(LEN(H2092&gt;3),ISERROR(FIND("-",H2092,1))),AND(LEN(H2092)&gt;3,ISERROR(FIND("+",H2092,1)))),LEFT(H2092,2),H2092)</f>
        <v>5-9</v>
      </c>
      <c r="M2092" s="13" t="str">
        <f>IF(AND(LEN(H2092&gt;3),ISERROR(FIND("+",H2092,1))),RIGHT(H2092,2),IF(AND(LEN(H2092)=3,ISERROR(FIND("-",H2092,1))),LEFT(H2092,2),H2092))</f>
        <v>-9</v>
      </c>
      <c r="N2092" s="13" t="str">
        <f>SUBSTITUTE(H2092,"+","-")</f>
        <v>5-9</v>
      </c>
      <c r="O2092" s="3">
        <f t="shared" si="226"/>
        <v>3</v>
      </c>
      <c r="P2092" s="3">
        <f t="shared" si="227"/>
        <v>2</v>
      </c>
      <c r="Q2092" s="7">
        <f t="shared" si="228"/>
        <v>5</v>
      </c>
      <c r="R2092" s="7">
        <f t="shared" si="229"/>
        <v>9</v>
      </c>
      <c r="S2092" s="13" t="e">
        <f>VLOOKUP(A2092,history!$B:$F,2,0)</f>
        <v>#N/A</v>
      </c>
      <c r="T2092" s="13">
        <f>VLOOKUP($C2092,日期!$A:$D,3,0)</f>
        <v>5</v>
      </c>
      <c r="U2092" s="13">
        <f>VLOOKUP($C2092,日期!$A:$D,4,0)</f>
        <v>1</v>
      </c>
      <c r="V2092" s="65">
        <f t="shared" si="230"/>
        <v>44317</v>
      </c>
      <c r="W2092" s="13" t="s">
        <v>3656</v>
      </c>
    </row>
    <row r="2093" spans="1:23" ht="15">
      <c r="A2093" s="15">
        <v>2231</v>
      </c>
      <c r="B2093" s="15">
        <v>2021</v>
      </c>
      <c r="C2093" s="13" t="s">
        <v>9</v>
      </c>
      <c r="D2093" s="15">
        <v>19</v>
      </c>
      <c r="E2093" s="13" t="s">
        <v>10</v>
      </c>
      <c r="F2093" s="13" t="s">
        <v>11</v>
      </c>
      <c r="G2093" s="13" t="s">
        <v>12</v>
      </c>
      <c r="H2093" s="13" t="s">
        <v>34</v>
      </c>
      <c r="I2093" s="3">
        <f t="shared" si="224"/>
        <v>35</v>
      </c>
      <c r="J2093" s="7">
        <f t="shared" si="225"/>
        <v>39</v>
      </c>
      <c r="K2093" s="3">
        <f>LEN(H2093)</f>
        <v>5</v>
      </c>
      <c r="L2093" s="13" t="str">
        <f>IF(OR(AND(LEN(H2093&gt;3),ISERROR(FIND("-",H2093,1))),AND(LEN(H2093)&gt;3,ISERROR(FIND("+",H2093,1)))),LEFT(H2093,2),H2093)</f>
        <v>35</v>
      </c>
      <c r="M2093" s="13" t="str">
        <f>IF(AND(LEN(H2093&gt;3),ISERROR(FIND("+",H2093,1))),RIGHT(H2093,2),IF(AND(LEN(H2093)=3,ISERROR(FIND("-",H2093,1))),LEFT(H2093,2),H2093))</f>
        <v>39</v>
      </c>
      <c r="N2093" s="13" t="str">
        <f>SUBSTITUTE(H2093,"+","-")</f>
        <v>35-39</v>
      </c>
      <c r="O2093" s="3">
        <f t="shared" si="226"/>
        <v>5</v>
      </c>
      <c r="P2093" s="3">
        <f t="shared" si="227"/>
        <v>3</v>
      </c>
      <c r="Q2093" s="7">
        <f t="shared" si="228"/>
        <v>35</v>
      </c>
      <c r="R2093" s="7">
        <f t="shared" si="229"/>
        <v>39</v>
      </c>
      <c r="S2093" s="13" t="e">
        <f>VLOOKUP(A2093,history!$B:$F,2,0)</f>
        <v>#N/A</v>
      </c>
      <c r="T2093" s="13">
        <f>VLOOKUP($C2093,日期!$A:$D,3,0)</f>
        <v>5</v>
      </c>
      <c r="U2093" s="13">
        <f>VLOOKUP($C2093,日期!$A:$D,4,0)</f>
        <v>1</v>
      </c>
      <c r="V2093" s="65">
        <f t="shared" si="230"/>
        <v>44317</v>
      </c>
      <c r="W2093" s="13" t="s">
        <v>3657</v>
      </c>
    </row>
    <row r="2094" spans="1:23" ht="15">
      <c r="A2094" s="15">
        <v>2230</v>
      </c>
      <c r="B2094" s="15">
        <v>2021</v>
      </c>
      <c r="C2094" s="13" t="s">
        <v>9</v>
      </c>
      <c r="D2094" s="15">
        <v>19</v>
      </c>
      <c r="E2094" s="13" t="s">
        <v>10</v>
      </c>
      <c r="F2094" s="13" t="s">
        <v>17</v>
      </c>
      <c r="G2094" s="13" t="s">
        <v>12</v>
      </c>
      <c r="H2094" s="13" t="s">
        <v>30</v>
      </c>
      <c r="I2094" s="3">
        <f t="shared" si="224"/>
        <v>45</v>
      </c>
      <c r="J2094" s="7">
        <f t="shared" si="225"/>
        <v>49</v>
      </c>
      <c r="K2094" s="3">
        <f>LEN(H2094)</f>
        <v>5</v>
      </c>
      <c r="L2094" s="13" t="str">
        <f>IF(OR(AND(LEN(H2094&gt;3),ISERROR(FIND("-",H2094,1))),AND(LEN(H2094)&gt;3,ISERROR(FIND("+",H2094,1)))),LEFT(H2094,2),H2094)</f>
        <v>45</v>
      </c>
      <c r="M2094" s="13" t="str">
        <f>IF(AND(LEN(H2094&gt;3),ISERROR(FIND("+",H2094,1))),RIGHT(H2094,2),IF(AND(LEN(H2094)=3,ISERROR(FIND("-",H2094,1))),LEFT(H2094,2),H2094))</f>
        <v>49</v>
      </c>
      <c r="N2094" s="13" t="str">
        <f>SUBSTITUTE(H2094,"+","-")</f>
        <v>45-49</v>
      </c>
      <c r="O2094" s="3">
        <f t="shared" si="226"/>
        <v>5</v>
      </c>
      <c r="P2094" s="3">
        <f t="shared" si="227"/>
        <v>3</v>
      </c>
      <c r="Q2094" s="7">
        <f t="shared" si="228"/>
        <v>45</v>
      </c>
      <c r="R2094" s="7">
        <f t="shared" si="229"/>
        <v>49</v>
      </c>
      <c r="S2094" s="13" t="e">
        <f>VLOOKUP(A2094,history!$B:$F,2,0)</f>
        <v>#N/A</v>
      </c>
      <c r="T2094" s="13">
        <f>VLOOKUP($C2094,日期!$A:$D,3,0)</f>
        <v>5</v>
      </c>
      <c r="U2094" s="13">
        <f>VLOOKUP($C2094,日期!$A:$D,4,0)</f>
        <v>1</v>
      </c>
      <c r="V2094" s="65">
        <f t="shared" si="230"/>
        <v>44317</v>
      </c>
      <c r="W2094" s="13" t="s">
        <v>3658</v>
      </c>
    </row>
    <row r="2095" spans="1:23" ht="15">
      <c r="A2095" s="15">
        <v>2229</v>
      </c>
      <c r="B2095" s="15">
        <v>2021</v>
      </c>
      <c r="C2095" s="13" t="s">
        <v>9</v>
      </c>
      <c r="D2095" s="15">
        <v>19</v>
      </c>
      <c r="E2095" s="13" t="s">
        <v>14</v>
      </c>
      <c r="F2095" s="13" t="s">
        <v>11</v>
      </c>
      <c r="G2095" s="13" t="s">
        <v>12</v>
      </c>
      <c r="H2095" s="13" t="s">
        <v>15</v>
      </c>
      <c r="I2095" s="3">
        <f t="shared" si="224"/>
        <v>70</v>
      </c>
      <c r="J2095" s="7">
        <f t="shared" si="225"/>
        <v>70</v>
      </c>
      <c r="K2095" s="3">
        <f>LEN(H2095)</f>
        <v>3</v>
      </c>
      <c r="L2095" s="13" t="str">
        <f>IF(OR(AND(LEN(H2095&gt;3),ISERROR(FIND("-",H2095,1))),AND(LEN(H2095)&gt;3,ISERROR(FIND("+",H2095,1)))),LEFT(H2095,2),H2095)</f>
        <v>70</v>
      </c>
      <c r="M2095" s="13" t="str">
        <f>IF(AND(LEN(H2095&gt;3),ISERROR(FIND("+",H2095,1))),RIGHT(H2095,2),IF(AND(LEN(H2095)=3,ISERROR(FIND("-",H2095,1))),LEFT(H2095,2),H2095))</f>
        <v>70</v>
      </c>
      <c r="N2095" s="13" t="str">
        <f>SUBSTITUTE(H2095,"+","-")</f>
        <v>70-</v>
      </c>
      <c r="O2095" s="3">
        <f t="shared" si="226"/>
        <v>3</v>
      </c>
      <c r="P2095" s="3">
        <f t="shared" si="227"/>
        <v>3</v>
      </c>
      <c r="Q2095" s="7">
        <f t="shared" si="228"/>
        <v>70</v>
      </c>
      <c r="R2095" s="7">
        <f t="shared" si="229"/>
        <v>70</v>
      </c>
      <c r="S2095" s="13" t="e">
        <f>VLOOKUP(A2095,history!$B:$F,2,0)</f>
        <v>#N/A</v>
      </c>
      <c r="T2095" s="13">
        <f>VLOOKUP($C2095,日期!$A:$D,3,0)</f>
        <v>5</v>
      </c>
      <c r="U2095" s="13">
        <f>VLOOKUP($C2095,日期!$A:$D,4,0)</f>
        <v>1</v>
      </c>
      <c r="V2095" s="65">
        <f t="shared" si="230"/>
        <v>44317</v>
      </c>
      <c r="W2095" s="13" t="s">
        <v>3659</v>
      </c>
    </row>
    <row r="2096" spans="1:23" ht="15">
      <c r="A2096" s="15">
        <v>2228</v>
      </c>
      <c r="B2096" s="15">
        <v>2021</v>
      </c>
      <c r="C2096" s="13" t="s">
        <v>9</v>
      </c>
      <c r="D2096" s="15">
        <v>19</v>
      </c>
      <c r="E2096" s="13" t="s">
        <v>14</v>
      </c>
      <c r="F2096" s="13" t="s">
        <v>17</v>
      </c>
      <c r="G2096" s="13" t="s">
        <v>12</v>
      </c>
      <c r="H2096" s="13" t="s">
        <v>32</v>
      </c>
      <c r="I2096" s="3">
        <f t="shared" si="224"/>
        <v>60</v>
      </c>
      <c r="J2096" s="7">
        <f t="shared" si="225"/>
        <v>64</v>
      </c>
      <c r="K2096" s="3">
        <f>LEN(H2096)</f>
        <v>5</v>
      </c>
      <c r="L2096" s="13" t="str">
        <f>IF(OR(AND(LEN(H2096&gt;3),ISERROR(FIND("-",H2096,1))),AND(LEN(H2096)&gt;3,ISERROR(FIND("+",H2096,1)))),LEFT(H2096,2),H2096)</f>
        <v>60</v>
      </c>
      <c r="M2096" s="13" t="str">
        <f>IF(AND(LEN(H2096&gt;3),ISERROR(FIND("+",H2096,1))),RIGHT(H2096,2),IF(AND(LEN(H2096)=3,ISERROR(FIND("-",H2096,1))),LEFT(H2096,2),H2096))</f>
        <v>64</v>
      </c>
      <c r="N2096" s="13" t="str">
        <f>SUBSTITUTE(H2096,"+","-")</f>
        <v>60-64</v>
      </c>
      <c r="O2096" s="3">
        <f t="shared" si="226"/>
        <v>5</v>
      </c>
      <c r="P2096" s="3">
        <f t="shared" si="227"/>
        <v>3</v>
      </c>
      <c r="Q2096" s="7">
        <f t="shared" si="228"/>
        <v>60</v>
      </c>
      <c r="R2096" s="7">
        <f t="shared" si="229"/>
        <v>64</v>
      </c>
      <c r="S2096" s="13" t="e">
        <f>VLOOKUP(A2096,history!$B:$F,2,0)</f>
        <v>#N/A</v>
      </c>
      <c r="T2096" s="13">
        <f>VLOOKUP($C2096,日期!$A:$D,3,0)</f>
        <v>5</v>
      </c>
      <c r="U2096" s="13">
        <f>VLOOKUP($C2096,日期!$A:$D,4,0)</f>
        <v>1</v>
      </c>
      <c r="V2096" s="65">
        <f t="shared" si="230"/>
        <v>44317</v>
      </c>
      <c r="W2096" s="13" t="s">
        <v>3660</v>
      </c>
    </row>
    <row r="2097" spans="1:23" ht="15">
      <c r="A2097" s="15">
        <v>2227</v>
      </c>
      <c r="B2097" s="15">
        <v>2021</v>
      </c>
      <c r="C2097" s="13" t="s">
        <v>9</v>
      </c>
      <c r="D2097" s="15">
        <v>19</v>
      </c>
      <c r="E2097" s="13" t="s">
        <v>14</v>
      </c>
      <c r="F2097" s="13" t="s">
        <v>17</v>
      </c>
      <c r="G2097" s="13" t="s">
        <v>12</v>
      </c>
      <c r="H2097" s="13" t="s">
        <v>13</v>
      </c>
      <c r="I2097" s="3">
        <f t="shared" si="224"/>
        <v>20</v>
      </c>
      <c r="J2097" s="7">
        <f t="shared" si="225"/>
        <v>24</v>
      </c>
      <c r="K2097" s="3">
        <f>LEN(H2097)</f>
        <v>5</v>
      </c>
      <c r="L2097" s="13" t="str">
        <f>IF(OR(AND(LEN(H2097&gt;3),ISERROR(FIND("-",H2097,1))),AND(LEN(H2097)&gt;3,ISERROR(FIND("+",H2097,1)))),LEFT(H2097,2),H2097)</f>
        <v>20</v>
      </c>
      <c r="M2097" s="13" t="str">
        <f>IF(AND(LEN(H2097&gt;3),ISERROR(FIND("+",H2097,1))),RIGHT(H2097,2),IF(AND(LEN(H2097)=3,ISERROR(FIND("-",H2097,1))),LEFT(H2097,2),H2097))</f>
        <v>24</v>
      </c>
      <c r="N2097" s="13" t="str">
        <f>SUBSTITUTE(H2097,"+","-")</f>
        <v>20-24</v>
      </c>
      <c r="O2097" s="3">
        <f t="shared" si="226"/>
        <v>5</v>
      </c>
      <c r="P2097" s="3">
        <f t="shared" si="227"/>
        <v>3</v>
      </c>
      <c r="Q2097" s="7">
        <f t="shared" si="228"/>
        <v>20</v>
      </c>
      <c r="R2097" s="7">
        <f t="shared" si="229"/>
        <v>24</v>
      </c>
      <c r="S2097" s="13" t="e">
        <f>VLOOKUP(A2097,history!$B:$F,2,0)</f>
        <v>#N/A</v>
      </c>
      <c r="T2097" s="13">
        <f>VLOOKUP($C2097,日期!$A:$D,3,0)</f>
        <v>5</v>
      </c>
      <c r="U2097" s="13">
        <f>VLOOKUP($C2097,日期!$A:$D,4,0)</f>
        <v>1</v>
      </c>
      <c r="V2097" s="65">
        <f t="shared" si="230"/>
        <v>44317</v>
      </c>
      <c r="W2097" s="13" t="s">
        <v>3661</v>
      </c>
    </row>
    <row r="2098" spans="1:23" ht="15">
      <c r="A2098" s="15">
        <v>2226</v>
      </c>
      <c r="B2098" s="15">
        <v>2021</v>
      </c>
      <c r="C2098" s="13" t="s">
        <v>9</v>
      </c>
      <c r="D2098" s="15">
        <v>19</v>
      </c>
      <c r="E2098" s="13" t="s">
        <v>36</v>
      </c>
      <c r="F2098" s="13" t="s">
        <v>11</v>
      </c>
      <c r="G2098" s="13" t="s">
        <v>12</v>
      </c>
      <c r="H2098" s="13" t="s">
        <v>35</v>
      </c>
      <c r="I2098" s="3">
        <f t="shared" si="224"/>
        <v>55</v>
      </c>
      <c r="J2098" s="7">
        <f t="shared" si="225"/>
        <v>59</v>
      </c>
      <c r="K2098" s="3">
        <f>LEN(H2098)</f>
        <v>5</v>
      </c>
      <c r="L2098" s="13" t="str">
        <f>IF(OR(AND(LEN(H2098&gt;3),ISERROR(FIND("-",H2098,1))),AND(LEN(H2098)&gt;3,ISERROR(FIND("+",H2098,1)))),LEFT(H2098,2),H2098)</f>
        <v>55</v>
      </c>
      <c r="M2098" s="13" t="str">
        <f>IF(AND(LEN(H2098&gt;3),ISERROR(FIND("+",H2098,1))),RIGHT(H2098,2),IF(AND(LEN(H2098)=3,ISERROR(FIND("-",H2098,1))),LEFT(H2098,2),H2098))</f>
        <v>59</v>
      </c>
      <c r="N2098" s="13" t="str">
        <f>SUBSTITUTE(H2098,"+","-")</f>
        <v>55-59</v>
      </c>
      <c r="O2098" s="3">
        <f t="shared" si="226"/>
        <v>5</v>
      </c>
      <c r="P2098" s="3">
        <f t="shared" si="227"/>
        <v>3</v>
      </c>
      <c r="Q2098" s="7">
        <f t="shared" si="228"/>
        <v>55</v>
      </c>
      <c r="R2098" s="7">
        <f t="shared" si="229"/>
        <v>59</v>
      </c>
      <c r="S2098" s="13" t="e">
        <f>VLOOKUP(A2098,history!$B:$F,2,0)</f>
        <v>#N/A</v>
      </c>
      <c r="T2098" s="13">
        <f>VLOOKUP($C2098,日期!$A:$D,3,0)</f>
        <v>5</v>
      </c>
      <c r="U2098" s="13">
        <f>VLOOKUP($C2098,日期!$A:$D,4,0)</f>
        <v>1</v>
      </c>
      <c r="V2098" s="65">
        <f t="shared" si="230"/>
        <v>44317</v>
      </c>
      <c r="W2098" s="13" t="s">
        <v>3662</v>
      </c>
    </row>
    <row r="2099" spans="1:23" ht="15">
      <c r="A2099" s="15">
        <v>2225</v>
      </c>
      <c r="B2099" s="15">
        <v>2021</v>
      </c>
      <c r="C2099" s="13" t="s">
        <v>9</v>
      </c>
      <c r="D2099" s="15">
        <v>19</v>
      </c>
      <c r="E2099" s="13" t="s">
        <v>10</v>
      </c>
      <c r="F2099" s="13" t="s">
        <v>11</v>
      </c>
      <c r="G2099" s="13" t="s">
        <v>12</v>
      </c>
      <c r="H2099" s="13" t="s">
        <v>34</v>
      </c>
      <c r="I2099" s="3">
        <f t="shared" si="224"/>
        <v>35</v>
      </c>
      <c r="J2099" s="7">
        <f t="shared" si="225"/>
        <v>39</v>
      </c>
      <c r="K2099" s="3">
        <f>LEN(H2099)</f>
        <v>5</v>
      </c>
      <c r="L2099" s="13" t="str">
        <f>IF(OR(AND(LEN(H2099&gt;3),ISERROR(FIND("-",H2099,1))),AND(LEN(H2099)&gt;3,ISERROR(FIND("+",H2099,1)))),LEFT(H2099,2),H2099)</f>
        <v>35</v>
      </c>
      <c r="M2099" s="13" t="str">
        <f>IF(AND(LEN(H2099&gt;3),ISERROR(FIND("+",H2099,1))),RIGHT(H2099,2),IF(AND(LEN(H2099)=3,ISERROR(FIND("-",H2099,1))),LEFT(H2099,2),H2099))</f>
        <v>39</v>
      </c>
      <c r="N2099" s="13" t="str">
        <f>SUBSTITUTE(H2099,"+","-")</f>
        <v>35-39</v>
      </c>
      <c r="O2099" s="3">
        <f t="shared" si="226"/>
        <v>5</v>
      </c>
      <c r="P2099" s="3">
        <f t="shared" si="227"/>
        <v>3</v>
      </c>
      <c r="Q2099" s="7">
        <f t="shared" si="228"/>
        <v>35</v>
      </c>
      <c r="R2099" s="7">
        <f t="shared" si="229"/>
        <v>39</v>
      </c>
      <c r="S2099" s="13" t="e">
        <f>VLOOKUP(A2099,history!$B:$F,2,0)</f>
        <v>#N/A</v>
      </c>
      <c r="T2099" s="13">
        <f>VLOOKUP($C2099,日期!$A:$D,3,0)</f>
        <v>5</v>
      </c>
      <c r="U2099" s="13">
        <f>VLOOKUP($C2099,日期!$A:$D,4,0)</f>
        <v>1</v>
      </c>
      <c r="V2099" s="65">
        <f t="shared" si="230"/>
        <v>44317</v>
      </c>
      <c r="W2099" s="13" t="s">
        <v>3663</v>
      </c>
    </row>
    <row r="2100" spans="1:23" ht="15">
      <c r="A2100" s="15">
        <v>2224</v>
      </c>
      <c r="B2100" s="15">
        <v>2021</v>
      </c>
      <c r="C2100" s="13" t="s">
        <v>9</v>
      </c>
      <c r="D2100" s="15">
        <v>19</v>
      </c>
      <c r="E2100" s="13" t="s">
        <v>10</v>
      </c>
      <c r="F2100" s="13" t="s">
        <v>17</v>
      </c>
      <c r="G2100" s="13" t="s">
        <v>12</v>
      </c>
      <c r="H2100" s="13" t="s">
        <v>30</v>
      </c>
      <c r="I2100" s="3">
        <f t="shared" si="224"/>
        <v>45</v>
      </c>
      <c r="J2100" s="7">
        <f t="shared" si="225"/>
        <v>49</v>
      </c>
      <c r="K2100" s="3">
        <f>LEN(H2100)</f>
        <v>5</v>
      </c>
      <c r="L2100" s="13" t="str">
        <f>IF(OR(AND(LEN(H2100&gt;3),ISERROR(FIND("-",H2100,1))),AND(LEN(H2100)&gt;3,ISERROR(FIND("+",H2100,1)))),LEFT(H2100,2),H2100)</f>
        <v>45</v>
      </c>
      <c r="M2100" s="13" t="str">
        <f>IF(AND(LEN(H2100&gt;3),ISERROR(FIND("+",H2100,1))),RIGHT(H2100,2),IF(AND(LEN(H2100)=3,ISERROR(FIND("-",H2100,1))),LEFT(H2100,2),H2100))</f>
        <v>49</v>
      </c>
      <c r="N2100" s="13" t="str">
        <f>SUBSTITUTE(H2100,"+","-")</f>
        <v>45-49</v>
      </c>
      <c r="O2100" s="3">
        <f t="shared" si="226"/>
        <v>5</v>
      </c>
      <c r="P2100" s="3">
        <f t="shared" si="227"/>
        <v>3</v>
      </c>
      <c r="Q2100" s="7">
        <f t="shared" si="228"/>
        <v>45</v>
      </c>
      <c r="R2100" s="7">
        <f t="shared" si="229"/>
        <v>49</v>
      </c>
      <c r="S2100" s="13" t="e">
        <f>VLOOKUP(A2100,history!$B:$F,2,0)</f>
        <v>#N/A</v>
      </c>
      <c r="T2100" s="13">
        <f>VLOOKUP($C2100,日期!$A:$D,3,0)</f>
        <v>5</v>
      </c>
      <c r="U2100" s="13">
        <f>VLOOKUP($C2100,日期!$A:$D,4,0)</f>
        <v>1</v>
      </c>
      <c r="V2100" s="65">
        <f t="shared" si="230"/>
        <v>44317</v>
      </c>
      <c r="W2100" s="13" t="s">
        <v>3664</v>
      </c>
    </row>
    <row r="2101" spans="1:23" ht="15">
      <c r="A2101" s="15">
        <v>2223</v>
      </c>
      <c r="B2101" s="15">
        <v>2021</v>
      </c>
      <c r="C2101" s="13" t="s">
        <v>9</v>
      </c>
      <c r="D2101" s="15">
        <v>19</v>
      </c>
      <c r="E2101" s="13" t="s">
        <v>14</v>
      </c>
      <c r="F2101" s="13" t="s">
        <v>11</v>
      </c>
      <c r="G2101" s="13" t="s">
        <v>12</v>
      </c>
      <c r="H2101" s="13" t="s">
        <v>15</v>
      </c>
      <c r="I2101" s="3">
        <f t="shared" si="224"/>
        <v>70</v>
      </c>
      <c r="J2101" s="7">
        <f t="shared" si="225"/>
        <v>70</v>
      </c>
      <c r="K2101" s="3">
        <f>LEN(H2101)</f>
        <v>3</v>
      </c>
      <c r="L2101" s="13" t="str">
        <f>IF(OR(AND(LEN(H2101&gt;3),ISERROR(FIND("-",H2101,1))),AND(LEN(H2101)&gt;3,ISERROR(FIND("+",H2101,1)))),LEFT(H2101,2),H2101)</f>
        <v>70</v>
      </c>
      <c r="M2101" s="13" t="str">
        <f>IF(AND(LEN(H2101&gt;3),ISERROR(FIND("+",H2101,1))),RIGHT(H2101,2),IF(AND(LEN(H2101)=3,ISERROR(FIND("-",H2101,1))),LEFT(H2101,2),H2101))</f>
        <v>70</v>
      </c>
      <c r="N2101" s="13" t="str">
        <f>SUBSTITUTE(H2101,"+","-")</f>
        <v>70-</v>
      </c>
      <c r="O2101" s="3">
        <f t="shared" si="226"/>
        <v>3</v>
      </c>
      <c r="P2101" s="3">
        <f t="shared" si="227"/>
        <v>3</v>
      </c>
      <c r="Q2101" s="7">
        <f t="shared" si="228"/>
        <v>70</v>
      </c>
      <c r="R2101" s="7">
        <f t="shared" si="229"/>
        <v>70</v>
      </c>
      <c r="S2101" s="13" t="e">
        <f>VLOOKUP(A2101,history!$B:$F,2,0)</f>
        <v>#N/A</v>
      </c>
      <c r="T2101" s="13">
        <f>VLOOKUP($C2101,日期!$A:$D,3,0)</f>
        <v>5</v>
      </c>
      <c r="U2101" s="13">
        <f>VLOOKUP($C2101,日期!$A:$D,4,0)</f>
        <v>1</v>
      </c>
      <c r="V2101" s="65">
        <f t="shared" si="230"/>
        <v>44317</v>
      </c>
      <c r="W2101" s="13" t="s">
        <v>3665</v>
      </c>
    </row>
    <row r="2102" spans="1:23" ht="15">
      <c r="A2102" s="15">
        <v>2222</v>
      </c>
      <c r="B2102" s="15">
        <v>2021</v>
      </c>
      <c r="C2102" s="13" t="s">
        <v>9</v>
      </c>
      <c r="D2102" s="15">
        <v>19</v>
      </c>
      <c r="E2102" s="13" t="s">
        <v>14</v>
      </c>
      <c r="F2102" s="13" t="s">
        <v>17</v>
      </c>
      <c r="G2102" s="13" t="s">
        <v>12</v>
      </c>
      <c r="H2102" s="13" t="s">
        <v>32</v>
      </c>
      <c r="I2102" s="3">
        <f t="shared" si="224"/>
        <v>60</v>
      </c>
      <c r="J2102" s="7">
        <f t="shared" si="225"/>
        <v>64</v>
      </c>
      <c r="K2102" s="3">
        <f>LEN(H2102)</f>
        <v>5</v>
      </c>
      <c r="L2102" s="13" t="str">
        <f>IF(OR(AND(LEN(H2102&gt;3),ISERROR(FIND("-",H2102,1))),AND(LEN(H2102)&gt;3,ISERROR(FIND("+",H2102,1)))),LEFT(H2102,2),H2102)</f>
        <v>60</v>
      </c>
      <c r="M2102" s="13" t="str">
        <f>IF(AND(LEN(H2102&gt;3),ISERROR(FIND("+",H2102,1))),RIGHT(H2102,2),IF(AND(LEN(H2102)=3,ISERROR(FIND("-",H2102,1))),LEFT(H2102,2),H2102))</f>
        <v>64</v>
      </c>
      <c r="N2102" s="13" t="str">
        <f>SUBSTITUTE(H2102,"+","-")</f>
        <v>60-64</v>
      </c>
      <c r="O2102" s="3">
        <f t="shared" si="226"/>
        <v>5</v>
      </c>
      <c r="P2102" s="3">
        <f t="shared" si="227"/>
        <v>3</v>
      </c>
      <c r="Q2102" s="7">
        <f t="shared" si="228"/>
        <v>60</v>
      </c>
      <c r="R2102" s="7">
        <f t="shared" si="229"/>
        <v>64</v>
      </c>
      <c r="S2102" s="13" t="e">
        <f>VLOOKUP(A2102,history!$B:$F,2,0)</f>
        <v>#N/A</v>
      </c>
      <c r="T2102" s="13">
        <f>VLOOKUP($C2102,日期!$A:$D,3,0)</f>
        <v>5</v>
      </c>
      <c r="U2102" s="13">
        <f>VLOOKUP($C2102,日期!$A:$D,4,0)</f>
        <v>1</v>
      </c>
      <c r="V2102" s="65">
        <f t="shared" si="230"/>
        <v>44317</v>
      </c>
      <c r="W2102" s="13" t="s">
        <v>3666</v>
      </c>
    </row>
    <row r="2103" spans="1:23" ht="15">
      <c r="A2103" s="15">
        <v>2221</v>
      </c>
      <c r="B2103" s="15">
        <v>2021</v>
      </c>
      <c r="C2103" s="13" t="s">
        <v>9</v>
      </c>
      <c r="D2103" s="15">
        <v>19</v>
      </c>
      <c r="E2103" s="13" t="s">
        <v>14</v>
      </c>
      <c r="F2103" s="13" t="s">
        <v>17</v>
      </c>
      <c r="G2103" s="13" t="s">
        <v>12</v>
      </c>
      <c r="H2103" s="13" t="s">
        <v>13</v>
      </c>
      <c r="I2103" s="3">
        <f t="shared" si="224"/>
        <v>20</v>
      </c>
      <c r="J2103" s="7">
        <f t="shared" si="225"/>
        <v>24</v>
      </c>
      <c r="K2103" s="3">
        <f>LEN(H2103)</f>
        <v>5</v>
      </c>
      <c r="L2103" s="13" t="str">
        <f>IF(OR(AND(LEN(H2103&gt;3),ISERROR(FIND("-",H2103,1))),AND(LEN(H2103)&gt;3,ISERROR(FIND("+",H2103,1)))),LEFT(H2103,2),H2103)</f>
        <v>20</v>
      </c>
      <c r="M2103" s="13" t="str">
        <f>IF(AND(LEN(H2103&gt;3),ISERROR(FIND("+",H2103,1))),RIGHT(H2103,2),IF(AND(LEN(H2103)=3,ISERROR(FIND("-",H2103,1))),LEFT(H2103,2),H2103))</f>
        <v>24</v>
      </c>
      <c r="N2103" s="13" t="str">
        <f>SUBSTITUTE(H2103,"+","-")</f>
        <v>20-24</v>
      </c>
      <c r="O2103" s="3">
        <f t="shared" si="226"/>
        <v>5</v>
      </c>
      <c r="P2103" s="3">
        <f t="shared" si="227"/>
        <v>3</v>
      </c>
      <c r="Q2103" s="7">
        <f t="shared" si="228"/>
        <v>20</v>
      </c>
      <c r="R2103" s="7">
        <f t="shared" si="229"/>
        <v>24</v>
      </c>
      <c r="S2103" s="13" t="e">
        <f>VLOOKUP(A2103,history!$B:$F,2,0)</f>
        <v>#N/A</v>
      </c>
      <c r="T2103" s="13">
        <f>VLOOKUP($C2103,日期!$A:$D,3,0)</f>
        <v>5</v>
      </c>
      <c r="U2103" s="13">
        <f>VLOOKUP($C2103,日期!$A:$D,4,0)</f>
        <v>1</v>
      </c>
      <c r="V2103" s="65">
        <f t="shared" si="230"/>
        <v>44317</v>
      </c>
      <c r="W2103" s="13" t="s">
        <v>3667</v>
      </c>
    </row>
    <row r="2104" spans="1:23" ht="15">
      <c r="A2104" s="15">
        <v>2220</v>
      </c>
      <c r="B2104" s="15">
        <v>2021</v>
      </c>
      <c r="C2104" s="13" t="s">
        <v>9</v>
      </c>
      <c r="D2104" s="15">
        <v>19</v>
      </c>
      <c r="E2104" s="13" t="s">
        <v>36</v>
      </c>
      <c r="F2104" s="13" t="s">
        <v>11</v>
      </c>
      <c r="G2104" s="13" t="s">
        <v>12</v>
      </c>
      <c r="H2104" s="13" t="s">
        <v>35</v>
      </c>
      <c r="I2104" s="3">
        <f t="shared" si="224"/>
        <v>55</v>
      </c>
      <c r="J2104" s="7">
        <f t="shared" si="225"/>
        <v>59</v>
      </c>
      <c r="K2104" s="3">
        <f>LEN(H2104)</f>
        <v>5</v>
      </c>
      <c r="L2104" s="13" t="str">
        <f>IF(OR(AND(LEN(H2104&gt;3),ISERROR(FIND("-",H2104,1))),AND(LEN(H2104)&gt;3,ISERROR(FIND("+",H2104,1)))),LEFT(H2104,2),H2104)</f>
        <v>55</v>
      </c>
      <c r="M2104" s="13" t="str">
        <f>IF(AND(LEN(H2104&gt;3),ISERROR(FIND("+",H2104,1))),RIGHT(H2104,2),IF(AND(LEN(H2104)=3,ISERROR(FIND("-",H2104,1))),LEFT(H2104,2),H2104))</f>
        <v>59</v>
      </c>
      <c r="N2104" s="13" t="str">
        <f>SUBSTITUTE(H2104,"+","-")</f>
        <v>55-59</v>
      </c>
      <c r="O2104" s="3">
        <f t="shared" si="226"/>
        <v>5</v>
      </c>
      <c r="P2104" s="3">
        <f t="shared" si="227"/>
        <v>3</v>
      </c>
      <c r="Q2104" s="7">
        <f t="shared" si="228"/>
        <v>55</v>
      </c>
      <c r="R2104" s="7">
        <f t="shared" si="229"/>
        <v>59</v>
      </c>
      <c r="S2104" s="13" t="e">
        <f>VLOOKUP(A2104,history!$B:$F,2,0)</f>
        <v>#N/A</v>
      </c>
      <c r="T2104" s="13">
        <f>VLOOKUP($C2104,日期!$A:$D,3,0)</f>
        <v>5</v>
      </c>
      <c r="U2104" s="13">
        <f>VLOOKUP($C2104,日期!$A:$D,4,0)</f>
        <v>1</v>
      </c>
      <c r="V2104" s="65">
        <f t="shared" si="230"/>
        <v>44317</v>
      </c>
      <c r="W2104" s="13" t="s">
        <v>3668</v>
      </c>
    </row>
    <row r="2105" spans="1:23" ht="15">
      <c r="A2105" s="15">
        <v>2219</v>
      </c>
      <c r="B2105" s="15">
        <v>2021</v>
      </c>
      <c r="C2105" s="13" t="s">
        <v>9</v>
      </c>
      <c r="D2105" s="15">
        <v>19</v>
      </c>
      <c r="E2105" s="13" t="s">
        <v>10</v>
      </c>
      <c r="F2105" s="13" t="s">
        <v>11</v>
      </c>
      <c r="G2105" s="13" t="s">
        <v>12</v>
      </c>
      <c r="H2105" s="13" t="s">
        <v>34</v>
      </c>
      <c r="I2105" s="3">
        <f t="shared" si="224"/>
        <v>35</v>
      </c>
      <c r="J2105" s="7">
        <f t="shared" si="225"/>
        <v>39</v>
      </c>
      <c r="K2105" s="3">
        <f>LEN(H2105)</f>
        <v>5</v>
      </c>
      <c r="L2105" s="13" t="str">
        <f>IF(OR(AND(LEN(H2105&gt;3),ISERROR(FIND("-",H2105,1))),AND(LEN(H2105)&gt;3,ISERROR(FIND("+",H2105,1)))),LEFT(H2105,2),H2105)</f>
        <v>35</v>
      </c>
      <c r="M2105" s="13" t="str">
        <f>IF(AND(LEN(H2105&gt;3),ISERROR(FIND("+",H2105,1))),RIGHT(H2105,2),IF(AND(LEN(H2105)=3,ISERROR(FIND("-",H2105,1))),LEFT(H2105,2),H2105))</f>
        <v>39</v>
      </c>
      <c r="N2105" s="13" t="str">
        <f>SUBSTITUTE(H2105,"+","-")</f>
        <v>35-39</v>
      </c>
      <c r="O2105" s="3">
        <f t="shared" si="226"/>
        <v>5</v>
      </c>
      <c r="P2105" s="3">
        <f t="shared" si="227"/>
        <v>3</v>
      </c>
      <c r="Q2105" s="7">
        <f t="shared" si="228"/>
        <v>35</v>
      </c>
      <c r="R2105" s="7">
        <f t="shared" si="229"/>
        <v>39</v>
      </c>
      <c r="S2105" s="13" t="e">
        <f>VLOOKUP(A2105,history!$B:$F,2,0)</f>
        <v>#N/A</v>
      </c>
      <c r="T2105" s="13">
        <f>VLOOKUP($C2105,日期!$A:$D,3,0)</f>
        <v>5</v>
      </c>
      <c r="U2105" s="13">
        <f>VLOOKUP($C2105,日期!$A:$D,4,0)</f>
        <v>1</v>
      </c>
      <c r="V2105" s="65">
        <f t="shared" si="230"/>
        <v>44317</v>
      </c>
      <c r="W2105" s="13" t="s">
        <v>3669</v>
      </c>
    </row>
    <row r="2106" spans="1:23" ht="15">
      <c r="A2106" s="15">
        <v>2218</v>
      </c>
      <c r="B2106" s="15">
        <v>2021</v>
      </c>
      <c r="C2106" s="13" t="s">
        <v>9</v>
      </c>
      <c r="D2106" s="15">
        <v>19</v>
      </c>
      <c r="E2106" s="13" t="s">
        <v>10</v>
      </c>
      <c r="F2106" s="13" t="s">
        <v>17</v>
      </c>
      <c r="G2106" s="13" t="s">
        <v>12</v>
      </c>
      <c r="H2106" s="13" t="s">
        <v>30</v>
      </c>
      <c r="I2106" s="3">
        <f t="shared" si="224"/>
        <v>45</v>
      </c>
      <c r="J2106" s="7">
        <f t="shared" si="225"/>
        <v>49</v>
      </c>
      <c r="K2106" s="3">
        <f>LEN(H2106)</f>
        <v>5</v>
      </c>
      <c r="L2106" s="13" t="str">
        <f>IF(OR(AND(LEN(H2106&gt;3),ISERROR(FIND("-",H2106,1))),AND(LEN(H2106)&gt;3,ISERROR(FIND("+",H2106,1)))),LEFT(H2106,2),H2106)</f>
        <v>45</v>
      </c>
      <c r="M2106" s="13" t="str">
        <f>IF(AND(LEN(H2106&gt;3),ISERROR(FIND("+",H2106,1))),RIGHT(H2106,2),IF(AND(LEN(H2106)=3,ISERROR(FIND("-",H2106,1))),LEFT(H2106,2),H2106))</f>
        <v>49</v>
      </c>
      <c r="N2106" s="13" t="str">
        <f>SUBSTITUTE(H2106,"+","-")</f>
        <v>45-49</v>
      </c>
      <c r="O2106" s="3">
        <f t="shared" si="226"/>
        <v>5</v>
      </c>
      <c r="P2106" s="3">
        <f t="shared" si="227"/>
        <v>3</v>
      </c>
      <c r="Q2106" s="7">
        <f t="shared" si="228"/>
        <v>45</v>
      </c>
      <c r="R2106" s="7">
        <f t="shared" si="229"/>
        <v>49</v>
      </c>
      <c r="S2106" s="13" t="e">
        <f>VLOOKUP(A2106,history!$B:$F,2,0)</f>
        <v>#N/A</v>
      </c>
      <c r="T2106" s="13">
        <f>VLOOKUP($C2106,日期!$A:$D,3,0)</f>
        <v>5</v>
      </c>
      <c r="U2106" s="13">
        <f>VLOOKUP($C2106,日期!$A:$D,4,0)</f>
        <v>1</v>
      </c>
      <c r="V2106" s="65">
        <f t="shared" si="230"/>
        <v>44317</v>
      </c>
      <c r="W2106" s="13" t="s">
        <v>3670</v>
      </c>
    </row>
    <row r="2107" spans="1:23" ht="15">
      <c r="A2107" s="15">
        <v>2217</v>
      </c>
      <c r="B2107" s="15">
        <v>2021</v>
      </c>
      <c r="C2107" s="13" t="s">
        <v>9</v>
      </c>
      <c r="D2107" s="15">
        <v>19</v>
      </c>
      <c r="E2107" s="13" t="s">
        <v>14</v>
      </c>
      <c r="F2107" s="13" t="s">
        <v>11</v>
      </c>
      <c r="G2107" s="13" t="s">
        <v>12</v>
      </c>
      <c r="H2107" s="13" t="s">
        <v>15</v>
      </c>
      <c r="I2107" s="3">
        <f t="shared" si="224"/>
        <v>70</v>
      </c>
      <c r="J2107" s="7">
        <f t="shared" si="225"/>
        <v>70</v>
      </c>
      <c r="K2107" s="3">
        <f>LEN(H2107)</f>
        <v>3</v>
      </c>
      <c r="L2107" s="13" t="str">
        <f>IF(OR(AND(LEN(H2107&gt;3),ISERROR(FIND("-",H2107,1))),AND(LEN(H2107)&gt;3,ISERROR(FIND("+",H2107,1)))),LEFT(H2107,2),H2107)</f>
        <v>70</v>
      </c>
      <c r="M2107" s="13" t="str">
        <f>IF(AND(LEN(H2107&gt;3),ISERROR(FIND("+",H2107,1))),RIGHT(H2107,2),IF(AND(LEN(H2107)=3,ISERROR(FIND("-",H2107,1))),LEFT(H2107,2),H2107))</f>
        <v>70</v>
      </c>
      <c r="N2107" s="13" t="str">
        <f>SUBSTITUTE(H2107,"+","-")</f>
        <v>70-</v>
      </c>
      <c r="O2107" s="3">
        <f t="shared" si="226"/>
        <v>3</v>
      </c>
      <c r="P2107" s="3">
        <f t="shared" si="227"/>
        <v>3</v>
      </c>
      <c r="Q2107" s="7">
        <f t="shared" si="228"/>
        <v>70</v>
      </c>
      <c r="R2107" s="7">
        <f t="shared" si="229"/>
        <v>70</v>
      </c>
      <c r="S2107" s="13" t="e">
        <f>VLOOKUP(A2107,history!$B:$F,2,0)</f>
        <v>#N/A</v>
      </c>
      <c r="T2107" s="13">
        <f>VLOOKUP($C2107,日期!$A:$D,3,0)</f>
        <v>5</v>
      </c>
      <c r="U2107" s="13">
        <f>VLOOKUP($C2107,日期!$A:$D,4,0)</f>
        <v>1</v>
      </c>
      <c r="V2107" s="65">
        <f t="shared" si="230"/>
        <v>44317</v>
      </c>
      <c r="W2107" s="13" t="s">
        <v>3671</v>
      </c>
    </row>
    <row r="2108" spans="1:23" ht="15">
      <c r="A2108" s="15">
        <v>2216</v>
      </c>
      <c r="B2108" s="15">
        <v>2021</v>
      </c>
      <c r="C2108" s="13" t="s">
        <v>9</v>
      </c>
      <c r="D2108" s="15">
        <v>19</v>
      </c>
      <c r="E2108" s="13" t="s">
        <v>14</v>
      </c>
      <c r="F2108" s="13" t="s">
        <v>17</v>
      </c>
      <c r="G2108" s="13" t="s">
        <v>12</v>
      </c>
      <c r="H2108" s="13" t="s">
        <v>32</v>
      </c>
      <c r="I2108" s="3">
        <f t="shared" si="224"/>
        <v>60</v>
      </c>
      <c r="J2108" s="7">
        <f t="shared" si="225"/>
        <v>64</v>
      </c>
      <c r="K2108" s="3">
        <f>LEN(H2108)</f>
        <v>5</v>
      </c>
      <c r="L2108" s="13" t="str">
        <f>IF(OR(AND(LEN(H2108&gt;3),ISERROR(FIND("-",H2108,1))),AND(LEN(H2108)&gt;3,ISERROR(FIND("+",H2108,1)))),LEFT(H2108,2),H2108)</f>
        <v>60</v>
      </c>
      <c r="M2108" s="13" t="str">
        <f>IF(AND(LEN(H2108&gt;3),ISERROR(FIND("+",H2108,1))),RIGHT(H2108,2),IF(AND(LEN(H2108)=3,ISERROR(FIND("-",H2108,1))),LEFT(H2108,2),H2108))</f>
        <v>64</v>
      </c>
      <c r="N2108" s="13" t="str">
        <f>SUBSTITUTE(H2108,"+","-")</f>
        <v>60-64</v>
      </c>
      <c r="O2108" s="3">
        <f t="shared" si="226"/>
        <v>5</v>
      </c>
      <c r="P2108" s="3">
        <f t="shared" si="227"/>
        <v>3</v>
      </c>
      <c r="Q2108" s="7">
        <f t="shared" si="228"/>
        <v>60</v>
      </c>
      <c r="R2108" s="7">
        <f t="shared" si="229"/>
        <v>64</v>
      </c>
      <c r="S2108" s="13" t="e">
        <f>VLOOKUP(A2108,history!$B:$F,2,0)</f>
        <v>#N/A</v>
      </c>
      <c r="T2108" s="13">
        <f>VLOOKUP($C2108,日期!$A:$D,3,0)</f>
        <v>5</v>
      </c>
      <c r="U2108" s="13">
        <f>VLOOKUP($C2108,日期!$A:$D,4,0)</f>
        <v>1</v>
      </c>
      <c r="V2108" s="65">
        <f t="shared" si="230"/>
        <v>44317</v>
      </c>
      <c r="W2108" s="13" t="s">
        <v>3672</v>
      </c>
    </row>
    <row r="2109" spans="1:23" ht="15">
      <c r="A2109" s="15">
        <v>2215</v>
      </c>
      <c r="B2109" s="15">
        <v>2021</v>
      </c>
      <c r="C2109" s="13" t="s">
        <v>9</v>
      </c>
      <c r="D2109" s="15">
        <v>19</v>
      </c>
      <c r="E2109" s="13" t="s">
        <v>14</v>
      </c>
      <c r="F2109" s="13" t="s">
        <v>17</v>
      </c>
      <c r="G2109" s="13" t="s">
        <v>12</v>
      </c>
      <c r="H2109" s="13" t="s">
        <v>13</v>
      </c>
      <c r="I2109" s="3">
        <f t="shared" si="224"/>
        <v>20</v>
      </c>
      <c r="J2109" s="7">
        <f t="shared" si="225"/>
        <v>24</v>
      </c>
      <c r="K2109" s="3">
        <f>LEN(H2109)</f>
        <v>5</v>
      </c>
      <c r="L2109" s="13" t="str">
        <f>IF(OR(AND(LEN(H2109&gt;3),ISERROR(FIND("-",H2109,1))),AND(LEN(H2109)&gt;3,ISERROR(FIND("+",H2109,1)))),LEFT(H2109,2),H2109)</f>
        <v>20</v>
      </c>
      <c r="M2109" s="13" t="str">
        <f>IF(AND(LEN(H2109&gt;3),ISERROR(FIND("+",H2109,1))),RIGHT(H2109,2),IF(AND(LEN(H2109)=3,ISERROR(FIND("-",H2109,1))),LEFT(H2109,2),H2109))</f>
        <v>24</v>
      </c>
      <c r="N2109" s="13" t="str">
        <f>SUBSTITUTE(H2109,"+","-")</f>
        <v>20-24</v>
      </c>
      <c r="O2109" s="3">
        <f t="shared" si="226"/>
        <v>5</v>
      </c>
      <c r="P2109" s="3">
        <f t="shared" si="227"/>
        <v>3</v>
      </c>
      <c r="Q2109" s="7">
        <f t="shared" si="228"/>
        <v>20</v>
      </c>
      <c r="R2109" s="7">
        <f t="shared" si="229"/>
        <v>24</v>
      </c>
      <c r="S2109" s="13" t="e">
        <f>VLOOKUP(A2109,history!$B:$F,2,0)</f>
        <v>#N/A</v>
      </c>
      <c r="T2109" s="13">
        <f>VLOOKUP($C2109,日期!$A:$D,3,0)</f>
        <v>5</v>
      </c>
      <c r="U2109" s="13">
        <f>VLOOKUP($C2109,日期!$A:$D,4,0)</f>
        <v>1</v>
      </c>
      <c r="V2109" s="65">
        <f t="shared" si="230"/>
        <v>44317</v>
      </c>
      <c r="W2109" s="13" t="s">
        <v>3673</v>
      </c>
    </row>
    <row r="2110" spans="1:23" ht="15">
      <c r="A2110" s="15">
        <v>2214</v>
      </c>
      <c r="B2110" s="15">
        <v>2021</v>
      </c>
      <c r="C2110" s="13" t="s">
        <v>9</v>
      </c>
      <c r="D2110" s="15">
        <v>19</v>
      </c>
      <c r="E2110" s="13" t="s">
        <v>36</v>
      </c>
      <c r="F2110" s="13" t="s">
        <v>11</v>
      </c>
      <c r="G2110" s="13" t="s">
        <v>12</v>
      </c>
      <c r="H2110" s="13" t="s">
        <v>35</v>
      </c>
      <c r="I2110" s="3">
        <f t="shared" si="224"/>
        <v>55</v>
      </c>
      <c r="J2110" s="7">
        <f t="shared" si="225"/>
        <v>59</v>
      </c>
      <c r="K2110" s="3">
        <f>LEN(H2110)</f>
        <v>5</v>
      </c>
      <c r="L2110" s="13" t="str">
        <f>IF(OR(AND(LEN(H2110&gt;3),ISERROR(FIND("-",H2110,1))),AND(LEN(H2110)&gt;3,ISERROR(FIND("+",H2110,1)))),LEFT(H2110,2),H2110)</f>
        <v>55</v>
      </c>
      <c r="M2110" s="13" t="str">
        <f>IF(AND(LEN(H2110&gt;3),ISERROR(FIND("+",H2110,1))),RIGHT(H2110,2),IF(AND(LEN(H2110)=3,ISERROR(FIND("-",H2110,1))),LEFT(H2110,2),H2110))</f>
        <v>59</v>
      </c>
      <c r="N2110" s="13" t="str">
        <f>SUBSTITUTE(H2110,"+","-")</f>
        <v>55-59</v>
      </c>
      <c r="O2110" s="3">
        <f t="shared" si="226"/>
        <v>5</v>
      </c>
      <c r="P2110" s="3">
        <f t="shared" si="227"/>
        <v>3</v>
      </c>
      <c r="Q2110" s="7">
        <f t="shared" si="228"/>
        <v>55</v>
      </c>
      <c r="R2110" s="7">
        <f t="shared" si="229"/>
        <v>59</v>
      </c>
      <c r="S2110" s="13" t="e">
        <f>VLOOKUP(A2110,history!$B:$F,2,0)</f>
        <v>#N/A</v>
      </c>
      <c r="T2110" s="13">
        <f>VLOOKUP($C2110,日期!$A:$D,3,0)</f>
        <v>5</v>
      </c>
      <c r="U2110" s="13">
        <f>VLOOKUP($C2110,日期!$A:$D,4,0)</f>
        <v>1</v>
      </c>
      <c r="V2110" s="65">
        <f t="shared" si="230"/>
        <v>44317</v>
      </c>
      <c r="W2110" s="13" t="s">
        <v>3674</v>
      </c>
    </row>
    <row r="2111" spans="1:23" ht="15">
      <c r="A2111" s="15">
        <v>2213</v>
      </c>
      <c r="B2111" s="15">
        <v>2021</v>
      </c>
      <c r="C2111" s="13" t="s">
        <v>9</v>
      </c>
      <c r="D2111" s="15">
        <v>19</v>
      </c>
      <c r="E2111" s="13" t="s">
        <v>10</v>
      </c>
      <c r="F2111" s="13" t="s">
        <v>11</v>
      </c>
      <c r="G2111" s="13" t="s">
        <v>12</v>
      </c>
      <c r="H2111" s="13" t="s">
        <v>34</v>
      </c>
      <c r="I2111" s="3">
        <f t="shared" si="224"/>
        <v>35</v>
      </c>
      <c r="J2111" s="7">
        <f t="shared" si="225"/>
        <v>39</v>
      </c>
      <c r="K2111" s="3">
        <f>LEN(H2111)</f>
        <v>5</v>
      </c>
      <c r="L2111" s="13" t="str">
        <f>IF(OR(AND(LEN(H2111&gt;3),ISERROR(FIND("-",H2111,1))),AND(LEN(H2111)&gt;3,ISERROR(FIND("+",H2111,1)))),LEFT(H2111,2),H2111)</f>
        <v>35</v>
      </c>
      <c r="M2111" s="13" t="str">
        <f>IF(AND(LEN(H2111&gt;3),ISERROR(FIND("+",H2111,1))),RIGHT(H2111,2),IF(AND(LEN(H2111)=3,ISERROR(FIND("-",H2111,1))),LEFT(H2111,2),H2111))</f>
        <v>39</v>
      </c>
      <c r="N2111" s="13" t="str">
        <f>SUBSTITUTE(H2111,"+","-")</f>
        <v>35-39</v>
      </c>
      <c r="O2111" s="3">
        <f t="shared" si="226"/>
        <v>5</v>
      </c>
      <c r="P2111" s="3">
        <f t="shared" si="227"/>
        <v>3</v>
      </c>
      <c r="Q2111" s="7">
        <f t="shared" si="228"/>
        <v>35</v>
      </c>
      <c r="R2111" s="7">
        <f t="shared" si="229"/>
        <v>39</v>
      </c>
      <c r="S2111" s="13" t="e">
        <f>VLOOKUP(A2111,history!$B:$F,2,0)</f>
        <v>#N/A</v>
      </c>
      <c r="T2111" s="13">
        <f>VLOOKUP($C2111,日期!$A:$D,3,0)</f>
        <v>5</v>
      </c>
      <c r="U2111" s="13">
        <f>VLOOKUP($C2111,日期!$A:$D,4,0)</f>
        <v>1</v>
      </c>
      <c r="V2111" s="65">
        <f t="shared" si="230"/>
        <v>44317</v>
      </c>
      <c r="W2111" s="13" t="s">
        <v>3675</v>
      </c>
    </row>
    <row r="2112" spans="1:23" ht="15">
      <c r="A2112" s="15">
        <v>2212</v>
      </c>
      <c r="B2112" s="15">
        <v>2021</v>
      </c>
      <c r="C2112" s="13" t="s">
        <v>9</v>
      </c>
      <c r="D2112" s="15">
        <v>19</v>
      </c>
      <c r="E2112" s="13" t="s">
        <v>10</v>
      </c>
      <c r="F2112" s="13" t="s">
        <v>17</v>
      </c>
      <c r="G2112" s="13" t="s">
        <v>12</v>
      </c>
      <c r="H2112" s="13" t="s">
        <v>30</v>
      </c>
      <c r="I2112" s="3">
        <f t="shared" si="224"/>
        <v>45</v>
      </c>
      <c r="J2112" s="7">
        <f t="shared" si="225"/>
        <v>49</v>
      </c>
      <c r="K2112" s="3">
        <f>LEN(H2112)</f>
        <v>5</v>
      </c>
      <c r="L2112" s="13" t="str">
        <f>IF(OR(AND(LEN(H2112&gt;3),ISERROR(FIND("-",H2112,1))),AND(LEN(H2112)&gt;3,ISERROR(FIND("+",H2112,1)))),LEFT(H2112,2),H2112)</f>
        <v>45</v>
      </c>
      <c r="M2112" s="13" t="str">
        <f>IF(AND(LEN(H2112&gt;3),ISERROR(FIND("+",H2112,1))),RIGHT(H2112,2),IF(AND(LEN(H2112)=3,ISERROR(FIND("-",H2112,1))),LEFT(H2112,2),H2112))</f>
        <v>49</v>
      </c>
      <c r="N2112" s="13" t="str">
        <f>SUBSTITUTE(H2112,"+","-")</f>
        <v>45-49</v>
      </c>
      <c r="O2112" s="3">
        <f t="shared" si="226"/>
        <v>5</v>
      </c>
      <c r="P2112" s="3">
        <f t="shared" si="227"/>
        <v>3</v>
      </c>
      <c r="Q2112" s="7">
        <f t="shared" si="228"/>
        <v>45</v>
      </c>
      <c r="R2112" s="7">
        <f t="shared" si="229"/>
        <v>49</v>
      </c>
      <c r="S2112" s="13" t="e">
        <f>VLOOKUP(A2112,history!$B:$F,2,0)</f>
        <v>#N/A</v>
      </c>
      <c r="T2112" s="13">
        <f>VLOOKUP($C2112,日期!$A:$D,3,0)</f>
        <v>5</v>
      </c>
      <c r="U2112" s="13">
        <f>VLOOKUP($C2112,日期!$A:$D,4,0)</f>
        <v>1</v>
      </c>
      <c r="V2112" s="65">
        <f t="shared" si="230"/>
        <v>44317</v>
      </c>
      <c r="W2112" s="13" t="s">
        <v>3676</v>
      </c>
    </row>
    <row r="2113" spans="1:23" ht="15">
      <c r="A2113" s="15">
        <v>2211</v>
      </c>
      <c r="B2113" s="15">
        <v>2021</v>
      </c>
      <c r="C2113" s="13" t="s">
        <v>9</v>
      </c>
      <c r="D2113" s="15">
        <v>19</v>
      </c>
      <c r="E2113" s="13" t="s">
        <v>14</v>
      </c>
      <c r="F2113" s="13" t="s">
        <v>11</v>
      </c>
      <c r="G2113" s="13" t="s">
        <v>12</v>
      </c>
      <c r="H2113" s="13" t="s">
        <v>15</v>
      </c>
      <c r="I2113" s="3">
        <f t="shared" si="224"/>
        <v>70</v>
      </c>
      <c r="J2113" s="7">
        <f t="shared" si="225"/>
        <v>70</v>
      </c>
      <c r="K2113" s="3">
        <f>LEN(H2113)</f>
        <v>3</v>
      </c>
      <c r="L2113" s="13" t="str">
        <f>IF(OR(AND(LEN(H2113&gt;3),ISERROR(FIND("-",H2113,1))),AND(LEN(H2113)&gt;3,ISERROR(FIND("+",H2113,1)))),LEFT(H2113,2),H2113)</f>
        <v>70</v>
      </c>
      <c r="M2113" s="13" t="str">
        <f>IF(AND(LEN(H2113&gt;3),ISERROR(FIND("+",H2113,1))),RIGHT(H2113,2),IF(AND(LEN(H2113)=3,ISERROR(FIND("-",H2113,1))),LEFT(H2113,2),H2113))</f>
        <v>70</v>
      </c>
      <c r="N2113" s="13" t="str">
        <f>SUBSTITUTE(H2113,"+","-")</f>
        <v>70-</v>
      </c>
      <c r="O2113" s="3">
        <f t="shared" si="226"/>
        <v>3</v>
      </c>
      <c r="P2113" s="3">
        <f t="shared" si="227"/>
        <v>3</v>
      </c>
      <c r="Q2113" s="7">
        <f t="shared" si="228"/>
        <v>70</v>
      </c>
      <c r="R2113" s="7">
        <f t="shared" si="229"/>
        <v>70</v>
      </c>
      <c r="S2113" s="13" t="e">
        <f>VLOOKUP(A2113,history!$B:$F,2,0)</f>
        <v>#N/A</v>
      </c>
      <c r="T2113" s="13">
        <f>VLOOKUP($C2113,日期!$A:$D,3,0)</f>
        <v>5</v>
      </c>
      <c r="U2113" s="13">
        <f>VLOOKUP($C2113,日期!$A:$D,4,0)</f>
        <v>1</v>
      </c>
      <c r="V2113" s="65">
        <f t="shared" si="230"/>
        <v>44317</v>
      </c>
      <c r="W2113" s="13" t="s">
        <v>3677</v>
      </c>
    </row>
    <row r="2114" spans="1:23" ht="15">
      <c r="A2114" s="15">
        <v>2210</v>
      </c>
      <c r="B2114" s="15">
        <v>2021</v>
      </c>
      <c r="C2114" s="13" t="s">
        <v>9</v>
      </c>
      <c r="D2114" s="15">
        <v>19</v>
      </c>
      <c r="E2114" s="13" t="s">
        <v>14</v>
      </c>
      <c r="F2114" s="13" t="s">
        <v>17</v>
      </c>
      <c r="G2114" s="13" t="s">
        <v>12</v>
      </c>
      <c r="H2114" s="13" t="s">
        <v>32</v>
      </c>
      <c r="I2114" s="3">
        <f t="shared" si="224"/>
        <v>60</v>
      </c>
      <c r="J2114" s="7">
        <f t="shared" si="225"/>
        <v>64</v>
      </c>
      <c r="K2114" s="3">
        <f>LEN(H2114)</f>
        <v>5</v>
      </c>
      <c r="L2114" s="13" t="str">
        <f>IF(OR(AND(LEN(H2114&gt;3),ISERROR(FIND("-",H2114,1))),AND(LEN(H2114)&gt;3,ISERROR(FIND("+",H2114,1)))),LEFT(H2114,2),H2114)</f>
        <v>60</v>
      </c>
      <c r="M2114" s="13" t="str">
        <f>IF(AND(LEN(H2114&gt;3),ISERROR(FIND("+",H2114,1))),RIGHT(H2114,2),IF(AND(LEN(H2114)=3,ISERROR(FIND("-",H2114,1))),LEFT(H2114,2),H2114))</f>
        <v>64</v>
      </c>
      <c r="N2114" s="13" t="str">
        <f>SUBSTITUTE(H2114,"+","-")</f>
        <v>60-64</v>
      </c>
      <c r="O2114" s="3">
        <f t="shared" si="226"/>
        <v>5</v>
      </c>
      <c r="P2114" s="3">
        <f t="shared" si="227"/>
        <v>3</v>
      </c>
      <c r="Q2114" s="7">
        <f t="shared" si="228"/>
        <v>60</v>
      </c>
      <c r="R2114" s="7">
        <f t="shared" si="229"/>
        <v>64</v>
      </c>
      <c r="S2114" s="13" t="e">
        <f>VLOOKUP(A2114,history!$B:$F,2,0)</f>
        <v>#N/A</v>
      </c>
      <c r="T2114" s="13">
        <f>VLOOKUP($C2114,日期!$A:$D,3,0)</f>
        <v>5</v>
      </c>
      <c r="U2114" s="13">
        <f>VLOOKUP($C2114,日期!$A:$D,4,0)</f>
        <v>1</v>
      </c>
      <c r="V2114" s="65">
        <f t="shared" si="230"/>
        <v>44317</v>
      </c>
      <c r="W2114" s="13" t="s">
        <v>3678</v>
      </c>
    </row>
    <row r="2115" spans="1:23" ht="15">
      <c r="A2115" s="15">
        <v>2209</v>
      </c>
      <c r="B2115" s="15">
        <v>2021</v>
      </c>
      <c r="C2115" s="13" t="s">
        <v>9</v>
      </c>
      <c r="D2115" s="15">
        <v>19</v>
      </c>
      <c r="E2115" s="13" t="s">
        <v>14</v>
      </c>
      <c r="F2115" s="13" t="s">
        <v>17</v>
      </c>
      <c r="G2115" s="13" t="s">
        <v>12</v>
      </c>
      <c r="H2115" s="13" t="s">
        <v>13</v>
      </c>
      <c r="I2115" s="3">
        <f t="shared" ref="I2115:I2178" si="231">VALUE(IF(LEN(H2115)&gt;=3,LEFT(H2115,2),H2115))</f>
        <v>20</v>
      </c>
      <c r="J2115" s="7">
        <f t="shared" ref="J2115:J2178" si="232">VALUE(IF(LEN(H2115)=5,RIGHT(H2115,2),LEFT(H2115,2)))</f>
        <v>24</v>
      </c>
      <c r="K2115" s="3">
        <f>LEN(H2115)</f>
        <v>5</v>
      </c>
      <c r="L2115" s="13" t="str">
        <f>IF(OR(AND(LEN(H2115&gt;3),ISERROR(FIND("-",H2115,1))),AND(LEN(H2115)&gt;3,ISERROR(FIND("+",H2115,1)))),LEFT(H2115,2),H2115)</f>
        <v>20</v>
      </c>
      <c r="M2115" s="13" t="str">
        <f>IF(AND(LEN(H2115&gt;3),ISERROR(FIND("+",H2115,1))),RIGHT(H2115,2),IF(AND(LEN(H2115)=3,ISERROR(FIND("-",H2115,1))),LEFT(H2115,2),H2115))</f>
        <v>24</v>
      </c>
      <c r="N2115" s="13" t="str">
        <f>SUBSTITUTE(H2115,"+","-")</f>
        <v>20-24</v>
      </c>
      <c r="O2115" s="3">
        <f t="shared" ref="O2115:O2178" si="233">LEN(N2115)</f>
        <v>5</v>
      </c>
      <c r="P2115" s="3">
        <f t="shared" ref="P2115:P2178" si="234">FIND("-",N2115,1)</f>
        <v>3</v>
      </c>
      <c r="Q2115" s="7">
        <f t="shared" ref="Q2115:Q2178" si="235">VALUE(IF(ISERROR(FIND("-",N2115,1)),N2115,LEFT(N2115,FIND("-",N2115,1)-1)))</f>
        <v>20</v>
      </c>
      <c r="R2115" s="7">
        <f t="shared" ref="R2115:R2178" si="236">VALUE(IF(ISERROR(FIND("-",N2115,1)),N2115,IF(AND(FIND("-",N2115,1)=3,LEN(N2115)=3),LEFT(N2115,2),RIGHT(N2115,FIND("-",N2115,1)-1))))</f>
        <v>24</v>
      </c>
      <c r="S2115" s="13" t="e">
        <f>VLOOKUP(A2115,history!$B:$F,2,0)</f>
        <v>#N/A</v>
      </c>
      <c r="T2115" s="13">
        <f>VLOOKUP($C2115,日期!$A:$D,3,0)</f>
        <v>5</v>
      </c>
      <c r="U2115" s="13">
        <f>VLOOKUP($C2115,日期!$A:$D,4,0)</f>
        <v>1</v>
      </c>
      <c r="V2115" s="65">
        <f t="shared" ref="V2115:V2178" si="237">DATE(B2115,T2115,U2115)</f>
        <v>44317</v>
      </c>
      <c r="W2115" s="13" t="s">
        <v>3679</v>
      </c>
    </row>
    <row r="2116" spans="1:23" ht="15">
      <c r="A2116" s="15">
        <v>2208</v>
      </c>
      <c r="B2116" s="15">
        <v>2021</v>
      </c>
      <c r="C2116" s="13" t="s">
        <v>9</v>
      </c>
      <c r="D2116" s="15">
        <v>19</v>
      </c>
      <c r="E2116" s="13" t="s">
        <v>36</v>
      </c>
      <c r="F2116" s="13" t="s">
        <v>11</v>
      </c>
      <c r="G2116" s="13" t="s">
        <v>12</v>
      </c>
      <c r="H2116" s="13" t="s">
        <v>35</v>
      </c>
      <c r="I2116" s="3">
        <f t="shared" si="231"/>
        <v>55</v>
      </c>
      <c r="J2116" s="7">
        <f t="shared" si="232"/>
        <v>59</v>
      </c>
      <c r="K2116" s="3">
        <f>LEN(H2116)</f>
        <v>5</v>
      </c>
      <c r="L2116" s="13" t="str">
        <f>IF(OR(AND(LEN(H2116&gt;3),ISERROR(FIND("-",H2116,1))),AND(LEN(H2116)&gt;3,ISERROR(FIND("+",H2116,1)))),LEFT(H2116,2),H2116)</f>
        <v>55</v>
      </c>
      <c r="M2116" s="13" t="str">
        <f>IF(AND(LEN(H2116&gt;3),ISERROR(FIND("+",H2116,1))),RIGHT(H2116,2),IF(AND(LEN(H2116)=3,ISERROR(FIND("-",H2116,1))),LEFT(H2116,2),H2116))</f>
        <v>59</v>
      </c>
      <c r="N2116" s="13" t="str">
        <f>SUBSTITUTE(H2116,"+","-")</f>
        <v>55-59</v>
      </c>
      <c r="O2116" s="3">
        <f t="shared" si="233"/>
        <v>5</v>
      </c>
      <c r="P2116" s="3">
        <f t="shared" si="234"/>
        <v>3</v>
      </c>
      <c r="Q2116" s="7">
        <f t="shared" si="235"/>
        <v>55</v>
      </c>
      <c r="R2116" s="7">
        <f t="shared" si="236"/>
        <v>59</v>
      </c>
      <c r="S2116" s="13" t="e">
        <f>VLOOKUP(A2116,history!$B:$F,2,0)</f>
        <v>#N/A</v>
      </c>
      <c r="T2116" s="13">
        <f>VLOOKUP($C2116,日期!$A:$D,3,0)</f>
        <v>5</v>
      </c>
      <c r="U2116" s="13">
        <f>VLOOKUP($C2116,日期!$A:$D,4,0)</f>
        <v>1</v>
      </c>
      <c r="V2116" s="65">
        <f t="shared" si="237"/>
        <v>44317</v>
      </c>
      <c r="W2116" s="13" t="s">
        <v>3680</v>
      </c>
    </row>
    <row r="2117" spans="1:23" ht="15">
      <c r="A2117" s="15">
        <v>2207</v>
      </c>
      <c r="B2117" s="15">
        <v>2021</v>
      </c>
      <c r="C2117" s="13" t="s">
        <v>9</v>
      </c>
      <c r="D2117" s="15">
        <v>19</v>
      </c>
      <c r="E2117" s="13" t="s">
        <v>10</v>
      </c>
      <c r="F2117" s="13" t="s">
        <v>11</v>
      </c>
      <c r="G2117" s="13" t="s">
        <v>12</v>
      </c>
      <c r="H2117" s="13" t="s">
        <v>34</v>
      </c>
      <c r="I2117" s="3">
        <f t="shared" si="231"/>
        <v>35</v>
      </c>
      <c r="J2117" s="7">
        <f t="shared" si="232"/>
        <v>39</v>
      </c>
      <c r="K2117" s="3">
        <f>LEN(H2117)</f>
        <v>5</v>
      </c>
      <c r="L2117" s="13" t="str">
        <f>IF(OR(AND(LEN(H2117&gt;3),ISERROR(FIND("-",H2117,1))),AND(LEN(H2117)&gt;3,ISERROR(FIND("+",H2117,1)))),LEFT(H2117,2),H2117)</f>
        <v>35</v>
      </c>
      <c r="M2117" s="13" t="str">
        <f>IF(AND(LEN(H2117&gt;3),ISERROR(FIND("+",H2117,1))),RIGHT(H2117,2),IF(AND(LEN(H2117)=3,ISERROR(FIND("-",H2117,1))),LEFT(H2117,2),H2117))</f>
        <v>39</v>
      </c>
      <c r="N2117" s="13" t="str">
        <f>SUBSTITUTE(H2117,"+","-")</f>
        <v>35-39</v>
      </c>
      <c r="O2117" s="3">
        <f t="shared" si="233"/>
        <v>5</v>
      </c>
      <c r="P2117" s="3">
        <f t="shared" si="234"/>
        <v>3</v>
      </c>
      <c r="Q2117" s="7">
        <f t="shared" si="235"/>
        <v>35</v>
      </c>
      <c r="R2117" s="7">
        <f t="shared" si="236"/>
        <v>39</v>
      </c>
      <c r="S2117" s="13" t="e">
        <f>VLOOKUP(A2117,history!$B:$F,2,0)</f>
        <v>#N/A</v>
      </c>
      <c r="T2117" s="13">
        <f>VLOOKUP($C2117,日期!$A:$D,3,0)</f>
        <v>5</v>
      </c>
      <c r="U2117" s="13">
        <f>VLOOKUP($C2117,日期!$A:$D,4,0)</f>
        <v>1</v>
      </c>
      <c r="V2117" s="65">
        <f t="shared" si="237"/>
        <v>44317</v>
      </c>
      <c r="W2117" s="13" t="s">
        <v>3681</v>
      </c>
    </row>
    <row r="2118" spans="1:23" ht="15">
      <c r="A2118" s="15">
        <v>2206</v>
      </c>
      <c r="B2118" s="15">
        <v>2021</v>
      </c>
      <c r="C2118" s="13" t="s">
        <v>9</v>
      </c>
      <c r="D2118" s="15">
        <v>19</v>
      </c>
      <c r="E2118" s="13" t="s">
        <v>10</v>
      </c>
      <c r="F2118" s="13" t="s">
        <v>17</v>
      </c>
      <c r="G2118" s="13" t="s">
        <v>12</v>
      </c>
      <c r="H2118" s="13" t="s">
        <v>30</v>
      </c>
      <c r="I2118" s="3">
        <f t="shared" si="231"/>
        <v>45</v>
      </c>
      <c r="J2118" s="7">
        <f t="shared" si="232"/>
        <v>49</v>
      </c>
      <c r="K2118" s="3">
        <f>LEN(H2118)</f>
        <v>5</v>
      </c>
      <c r="L2118" s="13" t="str">
        <f>IF(OR(AND(LEN(H2118&gt;3),ISERROR(FIND("-",H2118,1))),AND(LEN(H2118)&gt;3,ISERROR(FIND("+",H2118,1)))),LEFT(H2118,2),H2118)</f>
        <v>45</v>
      </c>
      <c r="M2118" s="13" t="str">
        <f>IF(AND(LEN(H2118&gt;3),ISERROR(FIND("+",H2118,1))),RIGHT(H2118,2),IF(AND(LEN(H2118)=3,ISERROR(FIND("-",H2118,1))),LEFT(H2118,2),H2118))</f>
        <v>49</v>
      </c>
      <c r="N2118" s="13" t="str">
        <f>SUBSTITUTE(H2118,"+","-")</f>
        <v>45-49</v>
      </c>
      <c r="O2118" s="3">
        <f t="shared" si="233"/>
        <v>5</v>
      </c>
      <c r="P2118" s="3">
        <f t="shared" si="234"/>
        <v>3</v>
      </c>
      <c r="Q2118" s="7">
        <f t="shared" si="235"/>
        <v>45</v>
      </c>
      <c r="R2118" s="7">
        <f t="shared" si="236"/>
        <v>49</v>
      </c>
      <c r="S2118" s="13" t="e">
        <f>VLOOKUP(A2118,history!$B:$F,2,0)</f>
        <v>#N/A</v>
      </c>
      <c r="T2118" s="13">
        <f>VLOOKUP($C2118,日期!$A:$D,3,0)</f>
        <v>5</v>
      </c>
      <c r="U2118" s="13">
        <f>VLOOKUP($C2118,日期!$A:$D,4,0)</f>
        <v>1</v>
      </c>
      <c r="V2118" s="65">
        <f t="shared" si="237"/>
        <v>44317</v>
      </c>
      <c r="W2118" s="13" t="s">
        <v>3682</v>
      </c>
    </row>
    <row r="2119" spans="1:23" ht="15">
      <c r="A2119" s="15">
        <v>2205</v>
      </c>
      <c r="B2119" s="15">
        <v>2021</v>
      </c>
      <c r="C2119" s="13" t="s">
        <v>9</v>
      </c>
      <c r="D2119" s="15">
        <v>19</v>
      </c>
      <c r="E2119" s="13" t="s">
        <v>14</v>
      </c>
      <c r="F2119" s="13" t="s">
        <v>11</v>
      </c>
      <c r="G2119" s="13" t="s">
        <v>12</v>
      </c>
      <c r="H2119" s="13" t="s">
        <v>15</v>
      </c>
      <c r="I2119" s="3">
        <f t="shared" si="231"/>
        <v>70</v>
      </c>
      <c r="J2119" s="7">
        <f t="shared" si="232"/>
        <v>70</v>
      </c>
      <c r="K2119" s="3">
        <f>LEN(H2119)</f>
        <v>3</v>
      </c>
      <c r="L2119" s="13" t="str">
        <f>IF(OR(AND(LEN(H2119&gt;3),ISERROR(FIND("-",H2119,1))),AND(LEN(H2119)&gt;3,ISERROR(FIND("+",H2119,1)))),LEFT(H2119,2),H2119)</f>
        <v>70</v>
      </c>
      <c r="M2119" s="13" t="str">
        <f>IF(AND(LEN(H2119&gt;3),ISERROR(FIND("+",H2119,1))),RIGHT(H2119,2),IF(AND(LEN(H2119)=3,ISERROR(FIND("-",H2119,1))),LEFT(H2119,2),H2119))</f>
        <v>70</v>
      </c>
      <c r="N2119" s="13" t="str">
        <f>SUBSTITUTE(H2119,"+","-")</f>
        <v>70-</v>
      </c>
      <c r="O2119" s="3">
        <f t="shared" si="233"/>
        <v>3</v>
      </c>
      <c r="P2119" s="3">
        <f t="shared" si="234"/>
        <v>3</v>
      </c>
      <c r="Q2119" s="7">
        <f t="shared" si="235"/>
        <v>70</v>
      </c>
      <c r="R2119" s="7">
        <f t="shared" si="236"/>
        <v>70</v>
      </c>
      <c r="S2119" s="13" t="e">
        <f>VLOOKUP(A2119,history!$B:$F,2,0)</f>
        <v>#N/A</v>
      </c>
      <c r="T2119" s="13">
        <f>VLOOKUP($C2119,日期!$A:$D,3,0)</f>
        <v>5</v>
      </c>
      <c r="U2119" s="13">
        <f>VLOOKUP($C2119,日期!$A:$D,4,0)</f>
        <v>1</v>
      </c>
      <c r="V2119" s="65">
        <f t="shared" si="237"/>
        <v>44317</v>
      </c>
      <c r="W2119" s="13" t="s">
        <v>3683</v>
      </c>
    </row>
    <row r="2120" spans="1:23" ht="15">
      <c r="A2120" s="15">
        <v>2204</v>
      </c>
      <c r="B2120" s="15">
        <v>2021</v>
      </c>
      <c r="C2120" s="13" t="s">
        <v>9</v>
      </c>
      <c r="D2120" s="15">
        <v>19</v>
      </c>
      <c r="E2120" s="13" t="s">
        <v>14</v>
      </c>
      <c r="F2120" s="13" t="s">
        <v>17</v>
      </c>
      <c r="G2120" s="13" t="s">
        <v>12</v>
      </c>
      <c r="H2120" s="13" t="s">
        <v>32</v>
      </c>
      <c r="I2120" s="3">
        <f t="shared" si="231"/>
        <v>60</v>
      </c>
      <c r="J2120" s="7">
        <f t="shared" si="232"/>
        <v>64</v>
      </c>
      <c r="K2120" s="3">
        <f>LEN(H2120)</f>
        <v>5</v>
      </c>
      <c r="L2120" s="13" t="str">
        <f>IF(OR(AND(LEN(H2120&gt;3),ISERROR(FIND("-",H2120,1))),AND(LEN(H2120)&gt;3,ISERROR(FIND("+",H2120,1)))),LEFT(H2120,2),H2120)</f>
        <v>60</v>
      </c>
      <c r="M2120" s="13" t="str">
        <f>IF(AND(LEN(H2120&gt;3),ISERROR(FIND("+",H2120,1))),RIGHT(H2120,2),IF(AND(LEN(H2120)=3,ISERROR(FIND("-",H2120,1))),LEFT(H2120,2),H2120))</f>
        <v>64</v>
      </c>
      <c r="N2120" s="13" t="str">
        <f>SUBSTITUTE(H2120,"+","-")</f>
        <v>60-64</v>
      </c>
      <c r="O2120" s="3">
        <f t="shared" si="233"/>
        <v>5</v>
      </c>
      <c r="P2120" s="3">
        <f t="shared" si="234"/>
        <v>3</v>
      </c>
      <c r="Q2120" s="7">
        <f t="shared" si="235"/>
        <v>60</v>
      </c>
      <c r="R2120" s="7">
        <f t="shared" si="236"/>
        <v>64</v>
      </c>
      <c r="S2120" s="13" t="e">
        <f>VLOOKUP(A2120,history!$B:$F,2,0)</f>
        <v>#N/A</v>
      </c>
      <c r="T2120" s="13">
        <f>VLOOKUP($C2120,日期!$A:$D,3,0)</f>
        <v>5</v>
      </c>
      <c r="U2120" s="13">
        <f>VLOOKUP($C2120,日期!$A:$D,4,0)</f>
        <v>1</v>
      </c>
      <c r="V2120" s="65">
        <f t="shared" si="237"/>
        <v>44317</v>
      </c>
      <c r="W2120" s="13" t="s">
        <v>3684</v>
      </c>
    </row>
    <row r="2121" spans="1:23" ht="15">
      <c r="A2121" s="15">
        <v>2203</v>
      </c>
      <c r="B2121" s="15">
        <v>2021</v>
      </c>
      <c r="C2121" s="13" t="s">
        <v>9</v>
      </c>
      <c r="D2121" s="15">
        <v>19</v>
      </c>
      <c r="E2121" s="13" t="s">
        <v>14</v>
      </c>
      <c r="F2121" s="13" t="s">
        <v>17</v>
      </c>
      <c r="G2121" s="13" t="s">
        <v>12</v>
      </c>
      <c r="H2121" s="13" t="s">
        <v>13</v>
      </c>
      <c r="I2121" s="3">
        <f t="shared" si="231"/>
        <v>20</v>
      </c>
      <c r="J2121" s="7">
        <f t="shared" si="232"/>
        <v>24</v>
      </c>
      <c r="K2121" s="3">
        <f>LEN(H2121)</f>
        <v>5</v>
      </c>
      <c r="L2121" s="13" t="str">
        <f>IF(OR(AND(LEN(H2121&gt;3),ISERROR(FIND("-",H2121,1))),AND(LEN(H2121)&gt;3,ISERROR(FIND("+",H2121,1)))),LEFT(H2121,2),H2121)</f>
        <v>20</v>
      </c>
      <c r="M2121" s="13" t="str">
        <f>IF(AND(LEN(H2121&gt;3),ISERROR(FIND("+",H2121,1))),RIGHT(H2121,2),IF(AND(LEN(H2121)=3,ISERROR(FIND("-",H2121,1))),LEFT(H2121,2),H2121))</f>
        <v>24</v>
      </c>
      <c r="N2121" s="13" t="str">
        <f>SUBSTITUTE(H2121,"+","-")</f>
        <v>20-24</v>
      </c>
      <c r="O2121" s="3">
        <f t="shared" si="233"/>
        <v>5</v>
      </c>
      <c r="P2121" s="3">
        <f t="shared" si="234"/>
        <v>3</v>
      </c>
      <c r="Q2121" s="7">
        <f t="shared" si="235"/>
        <v>20</v>
      </c>
      <c r="R2121" s="7">
        <f t="shared" si="236"/>
        <v>24</v>
      </c>
      <c r="S2121" s="13" t="e">
        <f>VLOOKUP(A2121,history!$B:$F,2,0)</f>
        <v>#N/A</v>
      </c>
      <c r="T2121" s="13">
        <f>VLOOKUP($C2121,日期!$A:$D,3,0)</f>
        <v>5</v>
      </c>
      <c r="U2121" s="13">
        <f>VLOOKUP($C2121,日期!$A:$D,4,0)</f>
        <v>1</v>
      </c>
      <c r="V2121" s="65">
        <f t="shared" si="237"/>
        <v>44317</v>
      </c>
      <c r="W2121" s="13" t="s">
        <v>3685</v>
      </c>
    </row>
    <row r="2122" spans="1:23" ht="15">
      <c r="A2122" s="15">
        <v>2202</v>
      </c>
      <c r="B2122" s="15">
        <v>2021</v>
      </c>
      <c r="C2122" s="13" t="s">
        <v>9</v>
      </c>
      <c r="D2122" s="15">
        <v>19</v>
      </c>
      <c r="E2122" s="13" t="s">
        <v>36</v>
      </c>
      <c r="F2122" s="13" t="s">
        <v>11</v>
      </c>
      <c r="G2122" s="13" t="s">
        <v>12</v>
      </c>
      <c r="H2122" s="13" t="s">
        <v>30</v>
      </c>
      <c r="I2122" s="3">
        <f t="shared" si="231"/>
        <v>45</v>
      </c>
      <c r="J2122" s="7">
        <f t="shared" si="232"/>
        <v>49</v>
      </c>
      <c r="K2122" s="3">
        <f>LEN(H2122)</f>
        <v>5</v>
      </c>
      <c r="L2122" s="13" t="str">
        <f>IF(OR(AND(LEN(H2122&gt;3),ISERROR(FIND("-",H2122,1))),AND(LEN(H2122)&gt;3,ISERROR(FIND("+",H2122,1)))),LEFT(H2122,2),H2122)</f>
        <v>45</v>
      </c>
      <c r="M2122" s="13" t="str">
        <f>IF(AND(LEN(H2122&gt;3),ISERROR(FIND("+",H2122,1))),RIGHT(H2122,2),IF(AND(LEN(H2122)=3,ISERROR(FIND("-",H2122,1))),LEFT(H2122,2),H2122))</f>
        <v>49</v>
      </c>
      <c r="N2122" s="13" t="str">
        <f>SUBSTITUTE(H2122,"+","-")</f>
        <v>45-49</v>
      </c>
      <c r="O2122" s="3">
        <f t="shared" si="233"/>
        <v>5</v>
      </c>
      <c r="P2122" s="3">
        <f t="shared" si="234"/>
        <v>3</v>
      </c>
      <c r="Q2122" s="7">
        <f t="shared" si="235"/>
        <v>45</v>
      </c>
      <c r="R2122" s="7">
        <f t="shared" si="236"/>
        <v>49</v>
      </c>
      <c r="S2122" s="13" t="e">
        <f>VLOOKUP(A2122,history!$B:$F,2,0)</f>
        <v>#N/A</v>
      </c>
      <c r="T2122" s="13">
        <f>VLOOKUP($C2122,日期!$A:$D,3,0)</f>
        <v>5</v>
      </c>
      <c r="U2122" s="13">
        <f>VLOOKUP($C2122,日期!$A:$D,4,0)</f>
        <v>1</v>
      </c>
      <c r="V2122" s="65">
        <f t="shared" si="237"/>
        <v>44317</v>
      </c>
      <c r="W2122" s="13" t="s">
        <v>3686</v>
      </c>
    </row>
    <row r="2123" spans="1:23" ht="15">
      <c r="A2123" s="15">
        <v>2201</v>
      </c>
      <c r="B2123" s="15">
        <v>2021</v>
      </c>
      <c r="C2123" s="13" t="s">
        <v>9</v>
      </c>
      <c r="D2123" s="15">
        <v>19</v>
      </c>
      <c r="E2123" s="13" t="s">
        <v>10</v>
      </c>
      <c r="F2123" s="13" t="s">
        <v>11</v>
      </c>
      <c r="G2123" s="13" t="s">
        <v>12</v>
      </c>
      <c r="H2123" s="13" t="s">
        <v>34</v>
      </c>
      <c r="I2123" s="3">
        <f t="shared" si="231"/>
        <v>35</v>
      </c>
      <c r="J2123" s="7">
        <f t="shared" si="232"/>
        <v>39</v>
      </c>
      <c r="K2123" s="3">
        <f>LEN(H2123)</f>
        <v>5</v>
      </c>
      <c r="L2123" s="13" t="str">
        <f>IF(OR(AND(LEN(H2123&gt;3),ISERROR(FIND("-",H2123,1))),AND(LEN(H2123)&gt;3,ISERROR(FIND("+",H2123,1)))),LEFT(H2123,2),H2123)</f>
        <v>35</v>
      </c>
      <c r="M2123" s="13" t="str">
        <f>IF(AND(LEN(H2123&gt;3),ISERROR(FIND("+",H2123,1))),RIGHT(H2123,2),IF(AND(LEN(H2123)=3,ISERROR(FIND("-",H2123,1))),LEFT(H2123,2),H2123))</f>
        <v>39</v>
      </c>
      <c r="N2123" s="13" t="str">
        <f>SUBSTITUTE(H2123,"+","-")</f>
        <v>35-39</v>
      </c>
      <c r="O2123" s="3">
        <f t="shared" si="233"/>
        <v>5</v>
      </c>
      <c r="P2123" s="3">
        <f t="shared" si="234"/>
        <v>3</v>
      </c>
      <c r="Q2123" s="7">
        <f t="shared" si="235"/>
        <v>35</v>
      </c>
      <c r="R2123" s="7">
        <f t="shared" si="236"/>
        <v>39</v>
      </c>
      <c r="S2123" s="13" t="e">
        <f>VLOOKUP(A2123,history!$B:$F,2,0)</f>
        <v>#N/A</v>
      </c>
      <c r="T2123" s="13">
        <f>VLOOKUP($C2123,日期!$A:$D,3,0)</f>
        <v>5</v>
      </c>
      <c r="U2123" s="13">
        <f>VLOOKUP($C2123,日期!$A:$D,4,0)</f>
        <v>1</v>
      </c>
      <c r="V2123" s="65">
        <f t="shared" si="237"/>
        <v>44317</v>
      </c>
      <c r="W2123" s="13" t="s">
        <v>3687</v>
      </c>
    </row>
    <row r="2124" spans="1:23" ht="15">
      <c r="A2124" s="15">
        <v>2200</v>
      </c>
      <c r="B2124" s="15">
        <v>2021</v>
      </c>
      <c r="C2124" s="13" t="s">
        <v>9</v>
      </c>
      <c r="D2124" s="15">
        <v>19</v>
      </c>
      <c r="E2124" s="13" t="s">
        <v>10</v>
      </c>
      <c r="F2124" s="13" t="s">
        <v>17</v>
      </c>
      <c r="G2124" s="13" t="s">
        <v>12</v>
      </c>
      <c r="H2124" s="13" t="s">
        <v>30</v>
      </c>
      <c r="I2124" s="3">
        <f t="shared" si="231"/>
        <v>45</v>
      </c>
      <c r="J2124" s="7">
        <f t="shared" si="232"/>
        <v>49</v>
      </c>
      <c r="K2124" s="3">
        <f>LEN(H2124)</f>
        <v>5</v>
      </c>
      <c r="L2124" s="13" t="str">
        <f>IF(OR(AND(LEN(H2124&gt;3),ISERROR(FIND("-",H2124,1))),AND(LEN(H2124)&gt;3,ISERROR(FIND("+",H2124,1)))),LEFT(H2124,2),H2124)</f>
        <v>45</v>
      </c>
      <c r="M2124" s="13" t="str">
        <f>IF(AND(LEN(H2124&gt;3),ISERROR(FIND("+",H2124,1))),RIGHT(H2124,2),IF(AND(LEN(H2124)=3,ISERROR(FIND("-",H2124,1))),LEFT(H2124,2),H2124))</f>
        <v>49</v>
      </c>
      <c r="N2124" s="13" t="str">
        <f>SUBSTITUTE(H2124,"+","-")</f>
        <v>45-49</v>
      </c>
      <c r="O2124" s="3">
        <f t="shared" si="233"/>
        <v>5</v>
      </c>
      <c r="P2124" s="3">
        <f t="shared" si="234"/>
        <v>3</v>
      </c>
      <c r="Q2124" s="7">
        <f t="shared" si="235"/>
        <v>45</v>
      </c>
      <c r="R2124" s="7">
        <f t="shared" si="236"/>
        <v>49</v>
      </c>
      <c r="S2124" s="13" t="e">
        <f>VLOOKUP(A2124,history!$B:$F,2,0)</f>
        <v>#N/A</v>
      </c>
      <c r="T2124" s="13">
        <f>VLOOKUP($C2124,日期!$A:$D,3,0)</f>
        <v>5</v>
      </c>
      <c r="U2124" s="13">
        <f>VLOOKUP($C2124,日期!$A:$D,4,0)</f>
        <v>1</v>
      </c>
      <c r="V2124" s="65">
        <f t="shared" si="237"/>
        <v>44317</v>
      </c>
      <c r="W2124" s="13" t="s">
        <v>3688</v>
      </c>
    </row>
    <row r="2125" spans="1:23" ht="15">
      <c r="A2125" s="15">
        <v>2199</v>
      </c>
      <c r="B2125" s="15">
        <v>2021</v>
      </c>
      <c r="C2125" s="13" t="s">
        <v>9</v>
      </c>
      <c r="D2125" s="15">
        <v>19</v>
      </c>
      <c r="E2125" s="13" t="s">
        <v>14</v>
      </c>
      <c r="F2125" s="13" t="s">
        <v>11</v>
      </c>
      <c r="G2125" s="13" t="s">
        <v>12</v>
      </c>
      <c r="H2125" s="13" t="s">
        <v>15</v>
      </c>
      <c r="I2125" s="3">
        <f t="shared" si="231"/>
        <v>70</v>
      </c>
      <c r="J2125" s="7">
        <f t="shared" si="232"/>
        <v>70</v>
      </c>
      <c r="K2125" s="3">
        <f>LEN(H2125)</f>
        <v>3</v>
      </c>
      <c r="L2125" s="13" t="str">
        <f>IF(OR(AND(LEN(H2125&gt;3),ISERROR(FIND("-",H2125,1))),AND(LEN(H2125)&gt;3,ISERROR(FIND("+",H2125,1)))),LEFT(H2125,2),H2125)</f>
        <v>70</v>
      </c>
      <c r="M2125" s="13" t="str">
        <f>IF(AND(LEN(H2125&gt;3),ISERROR(FIND("+",H2125,1))),RIGHT(H2125,2),IF(AND(LEN(H2125)=3,ISERROR(FIND("-",H2125,1))),LEFT(H2125,2),H2125))</f>
        <v>70</v>
      </c>
      <c r="N2125" s="13" t="str">
        <f>SUBSTITUTE(H2125,"+","-")</f>
        <v>70-</v>
      </c>
      <c r="O2125" s="3">
        <f t="shared" si="233"/>
        <v>3</v>
      </c>
      <c r="P2125" s="3">
        <f t="shared" si="234"/>
        <v>3</v>
      </c>
      <c r="Q2125" s="7">
        <f t="shared" si="235"/>
        <v>70</v>
      </c>
      <c r="R2125" s="7">
        <f t="shared" si="236"/>
        <v>70</v>
      </c>
      <c r="S2125" s="13" t="e">
        <f>VLOOKUP(A2125,history!$B:$F,2,0)</f>
        <v>#N/A</v>
      </c>
      <c r="T2125" s="13">
        <f>VLOOKUP($C2125,日期!$A:$D,3,0)</f>
        <v>5</v>
      </c>
      <c r="U2125" s="13">
        <f>VLOOKUP($C2125,日期!$A:$D,4,0)</f>
        <v>1</v>
      </c>
      <c r="V2125" s="65">
        <f t="shared" si="237"/>
        <v>44317</v>
      </c>
      <c r="W2125" s="13" t="s">
        <v>3689</v>
      </c>
    </row>
    <row r="2126" spans="1:23" ht="15">
      <c r="A2126" s="15">
        <v>2198</v>
      </c>
      <c r="B2126" s="15">
        <v>2021</v>
      </c>
      <c r="C2126" s="13" t="s">
        <v>9</v>
      </c>
      <c r="D2126" s="15">
        <v>19</v>
      </c>
      <c r="E2126" s="13" t="s">
        <v>14</v>
      </c>
      <c r="F2126" s="13" t="s">
        <v>17</v>
      </c>
      <c r="G2126" s="13" t="s">
        <v>12</v>
      </c>
      <c r="H2126" s="13" t="s">
        <v>32</v>
      </c>
      <c r="I2126" s="3">
        <f t="shared" si="231"/>
        <v>60</v>
      </c>
      <c r="J2126" s="7">
        <f t="shared" si="232"/>
        <v>64</v>
      </c>
      <c r="K2126" s="3">
        <f>LEN(H2126)</f>
        <v>5</v>
      </c>
      <c r="L2126" s="13" t="str">
        <f>IF(OR(AND(LEN(H2126&gt;3),ISERROR(FIND("-",H2126,1))),AND(LEN(H2126)&gt;3,ISERROR(FIND("+",H2126,1)))),LEFT(H2126,2),H2126)</f>
        <v>60</v>
      </c>
      <c r="M2126" s="13" t="str">
        <f>IF(AND(LEN(H2126&gt;3),ISERROR(FIND("+",H2126,1))),RIGHT(H2126,2),IF(AND(LEN(H2126)=3,ISERROR(FIND("-",H2126,1))),LEFT(H2126,2),H2126))</f>
        <v>64</v>
      </c>
      <c r="N2126" s="13" t="str">
        <f>SUBSTITUTE(H2126,"+","-")</f>
        <v>60-64</v>
      </c>
      <c r="O2126" s="3">
        <f t="shared" si="233"/>
        <v>5</v>
      </c>
      <c r="P2126" s="3">
        <f t="shared" si="234"/>
        <v>3</v>
      </c>
      <c r="Q2126" s="7">
        <f t="shared" si="235"/>
        <v>60</v>
      </c>
      <c r="R2126" s="7">
        <f t="shared" si="236"/>
        <v>64</v>
      </c>
      <c r="S2126" s="13" t="e">
        <f>VLOOKUP(A2126,history!$B:$F,2,0)</f>
        <v>#N/A</v>
      </c>
      <c r="T2126" s="13">
        <f>VLOOKUP($C2126,日期!$A:$D,3,0)</f>
        <v>5</v>
      </c>
      <c r="U2126" s="13">
        <f>VLOOKUP($C2126,日期!$A:$D,4,0)</f>
        <v>1</v>
      </c>
      <c r="V2126" s="65">
        <f t="shared" si="237"/>
        <v>44317</v>
      </c>
      <c r="W2126" s="13" t="s">
        <v>3690</v>
      </c>
    </row>
    <row r="2127" spans="1:23" ht="15">
      <c r="A2127" s="15">
        <v>2197</v>
      </c>
      <c r="B2127" s="15">
        <v>2021</v>
      </c>
      <c r="C2127" s="13" t="s">
        <v>9</v>
      </c>
      <c r="D2127" s="15">
        <v>19</v>
      </c>
      <c r="E2127" s="13" t="s">
        <v>14</v>
      </c>
      <c r="F2127" s="13" t="s">
        <v>17</v>
      </c>
      <c r="G2127" s="13" t="s">
        <v>12</v>
      </c>
      <c r="H2127" s="13" t="s">
        <v>13</v>
      </c>
      <c r="I2127" s="3">
        <f t="shared" si="231"/>
        <v>20</v>
      </c>
      <c r="J2127" s="7">
        <f t="shared" si="232"/>
        <v>24</v>
      </c>
      <c r="K2127" s="3">
        <f>LEN(H2127)</f>
        <v>5</v>
      </c>
      <c r="L2127" s="13" t="str">
        <f>IF(OR(AND(LEN(H2127&gt;3),ISERROR(FIND("-",H2127,1))),AND(LEN(H2127)&gt;3,ISERROR(FIND("+",H2127,1)))),LEFT(H2127,2),H2127)</f>
        <v>20</v>
      </c>
      <c r="M2127" s="13" t="str">
        <f>IF(AND(LEN(H2127&gt;3),ISERROR(FIND("+",H2127,1))),RIGHT(H2127,2),IF(AND(LEN(H2127)=3,ISERROR(FIND("-",H2127,1))),LEFT(H2127,2),H2127))</f>
        <v>24</v>
      </c>
      <c r="N2127" s="13" t="str">
        <f>SUBSTITUTE(H2127,"+","-")</f>
        <v>20-24</v>
      </c>
      <c r="O2127" s="3">
        <f t="shared" si="233"/>
        <v>5</v>
      </c>
      <c r="P2127" s="3">
        <f t="shared" si="234"/>
        <v>3</v>
      </c>
      <c r="Q2127" s="7">
        <f t="shared" si="235"/>
        <v>20</v>
      </c>
      <c r="R2127" s="7">
        <f t="shared" si="236"/>
        <v>24</v>
      </c>
      <c r="S2127" s="13" t="e">
        <f>VLOOKUP(A2127,history!$B:$F,2,0)</f>
        <v>#N/A</v>
      </c>
      <c r="T2127" s="13">
        <f>VLOOKUP($C2127,日期!$A:$D,3,0)</f>
        <v>5</v>
      </c>
      <c r="U2127" s="13">
        <f>VLOOKUP($C2127,日期!$A:$D,4,0)</f>
        <v>1</v>
      </c>
      <c r="V2127" s="65">
        <f t="shared" si="237"/>
        <v>44317</v>
      </c>
      <c r="W2127" s="13" t="s">
        <v>3691</v>
      </c>
    </row>
    <row r="2128" spans="1:23" ht="15">
      <c r="A2128" s="15">
        <v>2196</v>
      </c>
      <c r="B2128" s="15">
        <v>2021</v>
      </c>
      <c r="C2128" s="13" t="s">
        <v>9</v>
      </c>
      <c r="D2128" s="15">
        <v>19</v>
      </c>
      <c r="E2128" s="13" t="s">
        <v>36</v>
      </c>
      <c r="F2128" s="13" t="s">
        <v>11</v>
      </c>
      <c r="G2128" s="13" t="s">
        <v>12</v>
      </c>
      <c r="H2128" s="13" t="s">
        <v>34</v>
      </c>
      <c r="I2128" s="3">
        <f t="shared" si="231"/>
        <v>35</v>
      </c>
      <c r="J2128" s="7">
        <f t="shared" si="232"/>
        <v>39</v>
      </c>
      <c r="K2128" s="3">
        <f>LEN(H2128)</f>
        <v>5</v>
      </c>
      <c r="L2128" s="13" t="str">
        <f>IF(OR(AND(LEN(H2128&gt;3),ISERROR(FIND("-",H2128,1))),AND(LEN(H2128)&gt;3,ISERROR(FIND("+",H2128,1)))),LEFT(H2128,2),H2128)</f>
        <v>35</v>
      </c>
      <c r="M2128" s="13" t="str">
        <f>IF(AND(LEN(H2128&gt;3),ISERROR(FIND("+",H2128,1))),RIGHT(H2128,2),IF(AND(LEN(H2128)=3,ISERROR(FIND("-",H2128,1))),LEFT(H2128,2),H2128))</f>
        <v>39</v>
      </c>
      <c r="N2128" s="13" t="str">
        <f>SUBSTITUTE(H2128,"+","-")</f>
        <v>35-39</v>
      </c>
      <c r="O2128" s="3">
        <f t="shared" si="233"/>
        <v>5</v>
      </c>
      <c r="P2128" s="3">
        <f t="shared" si="234"/>
        <v>3</v>
      </c>
      <c r="Q2128" s="7">
        <f t="shared" si="235"/>
        <v>35</v>
      </c>
      <c r="R2128" s="7">
        <f t="shared" si="236"/>
        <v>39</v>
      </c>
      <c r="S2128" s="13" t="e">
        <f>VLOOKUP(A2128,history!$B:$F,2,0)</f>
        <v>#N/A</v>
      </c>
      <c r="T2128" s="13">
        <f>VLOOKUP($C2128,日期!$A:$D,3,0)</f>
        <v>5</v>
      </c>
      <c r="U2128" s="13">
        <f>VLOOKUP($C2128,日期!$A:$D,4,0)</f>
        <v>1</v>
      </c>
      <c r="V2128" s="65">
        <f t="shared" si="237"/>
        <v>44317</v>
      </c>
      <c r="W2128" s="13" t="s">
        <v>3692</v>
      </c>
    </row>
    <row r="2129" spans="1:23" ht="15">
      <c r="A2129" s="15">
        <v>2195</v>
      </c>
      <c r="B2129" s="15">
        <v>2021</v>
      </c>
      <c r="C2129" s="13" t="s">
        <v>9</v>
      </c>
      <c r="D2129" s="15">
        <v>19</v>
      </c>
      <c r="E2129" s="13" t="s">
        <v>10</v>
      </c>
      <c r="F2129" s="13" t="s">
        <v>11</v>
      </c>
      <c r="G2129" s="13" t="s">
        <v>12</v>
      </c>
      <c r="H2129" s="13" t="s">
        <v>34</v>
      </c>
      <c r="I2129" s="3">
        <f t="shared" si="231"/>
        <v>35</v>
      </c>
      <c r="J2129" s="7">
        <f t="shared" si="232"/>
        <v>39</v>
      </c>
      <c r="K2129" s="3">
        <f>LEN(H2129)</f>
        <v>5</v>
      </c>
      <c r="L2129" s="13" t="str">
        <f>IF(OR(AND(LEN(H2129&gt;3),ISERROR(FIND("-",H2129,1))),AND(LEN(H2129)&gt;3,ISERROR(FIND("+",H2129,1)))),LEFT(H2129,2),H2129)</f>
        <v>35</v>
      </c>
      <c r="M2129" s="13" t="str">
        <f>IF(AND(LEN(H2129&gt;3),ISERROR(FIND("+",H2129,1))),RIGHT(H2129,2),IF(AND(LEN(H2129)=3,ISERROR(FIND("-",H2129,1))),LEFT(H2129,2),H2129))</f>
        <v>39</v>
      </c>
      <c r="N2129" s="13" t="str">
        <f>SUBSTITUTE(H2129,"+","-")</f>
        <v>35-39</v>
      </c>
      <c r="O2129" s="3">
        <f t="shared" si="233"/>
        <v>5</v>
      </c>
      <c r="P2129" s="3">
        <f t="shared" si="234"/>
        <v>3</v>
      </c>
      <c r="Q2129" s="7">
        <f t="shared" si="235"/>
        <v>35</v>
      </c>
      <c r="R2129" s="7">
        <f t="shared" si="236"/>
        <v>39</v>
      </c>
      <c r="S2129" s="13" t="e">
        <f>VLOOKUP(A2129,history!$B:$F,2,0)</f>
        <v>#N/A</v>
      </c>
      <c r="T2129" s="13">
        <f>VLOOKUP($C2129,日期!$A:$D,3,0)</f>
        <v>5</v>
      </c>
      <c r="U2129" s="13">
        <f>VLOOKUP($C2129,日期!$A:$D,4,0)</f>
        <v>1</v>
      </c>
      <c r="V2129" s="65">
        <f t="shared" si="237"/>
        <v>44317</v>
      </c>
      <c r="W2129" s="13" t="s">
        <v>3693</v>
      </c>
    </row>
    <row r="2130" spans="1:23" ht="15">
      <c r="A2130" s="15">
        <v>2194</v>
      </c>
      <c r="B2130" s="15">
        <v>2021</v>
      </c>
      <c r="C2130" s="13" t="s">
        <v>9</v>
      </c>
      <c r="D2130" s="15">
        <v>19</v>
      </c>
      <c r="E2130" s="13" t="s">
        <v>10</v>
      </c>
      <c r="F2130" s="13" t="s">
        <v>17</v>
      </c>
      <c r="G2130" s="13" t="s">
        <v>12</v>
      </c>
      <c r="H2130" s="13" t="s">
        <v>30</v>
      </c>
      <c r="I2130" s="3">
        <f t="shared" si="231"/>
        <v>45</v>
      </c>
      <c r="J2130" s="7">
        <f t="shared" si="232"/>
        <v>49</v>
      </c>
      <c r="K2130" s="3">
        <f>LEN(H2130)</f>
        <v>5</v>
      </c>
      <c r="L2130" s="13" t="str">
        <f>IF(OR(AND(LEN(H2130&gt;3),ISERROR(FIND("-",H2130,1))),AND(LEN(H2130)&gt;3,ISERROR(FIND("+",H2130,1)))),LEFT(H2130,2),H2130)</f>
        <v>45</v>
      </c>
      <c r="M2130" s="13" t="str">
        <f>IF(AND(LEN(H2130&gt;3),ISERROR(FIND("+",H2130,1))),RIGHT(H2130,2),IF(AND(LEN(H2130)=3,ISERROR(FIND("-",H2130,1))),LEFT(H2130,2),H2130))</f>
        <v>49</v>
      </c>
      <c r="N2130" s="13" t="str">
        <f>SUBSTITUTE(H2130,"+","-")</f>
        <v>45-49</v>
      </c>
      <c r="O2130" s="3">
        <f t="shared" si="233"/>
        <v>5</v>
      </c>
      <c r="P2130" s="3">
        <f t="shared" si="234"/>
        <v>3</v>
      </c>
      <c r="Q2130" s="7">
        <f t="shared" si="235"/>
        <v>45</v>
      </c>
      <c r="R2130" s="7">
        <f t="shared" si="236"/>
        <v>49</v>
      </c>
      <c r="S2130" s="13" t="e">
        <f>VLOOKUP(A2130,history!$B:$F,2,0)</f>
        <v>#N/A</v>
      </c>
      <c r="T2130" s="13">
        <f>VLOOKUP($C2130,日期!$A:$D,3,0)</f>
        <v>5</v>
      </c>
      <c r="U2130" s="13">
        <f>VLOOKUP($C2130,日期!$A:$D,4,0)</f>
        <v>1</v>
      </c>
      <c r="V2130" s="65">
        <f t="shared" si="237"/>
        <v>44317</v>
      </c>
      <c r="W2130" s="13" t="s">
        <v>3694</v>
      </c>
    </row>
    <row r="2131" spans="1:23" ht="15">
      <c r="A2131" s="15">
        <v>2193</v>
      </c>
      <c r="B2131" s="15">
        <v>2021</v>
      </c>
      <c r="C2131" s="13" t="s">
        <v>9</v>
      </c>
      <c r="D2131" s="15">
        <v>19</v>
      </c>
      <c r="E2131" s="13" t="s">
        <v>14</v>
      </c>
      <c r="F2131" s="13" t="s">
        <v>11</v>
      </c>
      <c r="G2131" s="13" t="s">
        <v>12</v>
      </c>
      <c r="H2131" s="13" t="s">
        <v>15</v>
      </c>
      <c r="I2131" s="3">
        <f t="shared" si="231"/>
        <v>70</v>
      </c>
      <c r="J2131" s="7">
        <f t="shared" si="232"/>
        <v>70</v>
      </c>
      <c r="K2131" s="3">
        <f>LEN(H2131)</f>
        <v>3</v>
      </c>
      <c r="L2131" s="13" t="str">
        <f>IF(OR(AND(LEN(H2131&gt;3),ISERROR(FIND("-",H2131,1))),AND(LEN(H2131)&gt;3,ISERROR(FIND("+",H2131,1)))),LEFT(H2131,2),H2131)</f>
        <v>70</v>
      </c>
      <c r="M2131" s="13" t="str">
        <f>IF(AND(LEN(H2131&gt;3),ISERROR(FIND("+",H2131,1))),RIGHT(H2131,2),IF(AND(LEN(H2131)=3,ISERROR(FIND("-",H2131,1))),LEFT(H2131,2),H2131))</f>
        <v>70</v>
      </c>
      <c r="N2131" s="13" t="str">
        <f>SUBSTITUTE(H2131,"+","-")</f>
        <v>70-</v>
      </c>
      <c r="O2131" s="3">
        <f t="shared" si="233"/>
        <v>3</v>
      </c>
      <c r="P2131" s="3">
        <f t="shared" si="234"/>
        <v>3</v>
      </c>
      <c r="Q2131" s="7">
        <f t="shared" si="235"/>
        <v>70</v>
      </c>
      <c r="R2131" s="7">
        <f t="shared" si="236"/>
        <v>70</v>
      </c>
      <c r="S2131" s="13" t="e">
        <f>VLOOKUP(A2131,history!$B:$F,2,0)</f>
        <v>#N/A</v>
      </c>
      <c r="T2131" s="13">
        <f>VLOOKUP($C2131,日期!$A:$D,3,0)</f>
        <v>5</v>
      </c>
      <c r="U2131" s="13">
        <f>VLOOKUP($C2131,日期!$A:$D,4,0)</f>
        <v>1</v>
      </c>
      <c r="V2131" s="65">
        <f t="shared" si="237"/>
        <v>44317</v>
      </c>
      <c r="W2131" s="13" t="s">
        <v>3695</v>
      </c>
    </row>
    <row r="2132" spans="1:23" ht="15">
      <c r="A2132" s="15">
        <v>2192</v>
      </c>
      <c r="B2132" s="15">
        <v>2021</v>
      </c>
      <c r="C2132" s="13" t="s">
        <v>9</v>
      </c>
      <c r="D2132" s="15">
        <v>19</v>
      </c>
      <c r="E2132" s="13" t="s">
        <v>14</v>
      </c>
      <c r="F2132" s="13" t="s">
        <v>17</v>
      </c>
      <c r="G2132" s="13" t="s">
        <v>12</v>
      </c>
      <c r="H2132" s="13" t="s">
        <v>32</v>
      </c>
      <c r="I2132" s="3">
        <f t="shared" si="231"/>
        <v>60</v>
      </c>
      <c r="J2132" s="7">
        <f t="shared" si="232"/>
        <v>64</v>
      </c>
      <c r="K2132" s="3">
        <f>LEN(H2132)</f>
        <v>5</v>
      </c>
      <c r="L2132" s="13" t="str">
        <f>IF(OR(AND(LEN(H2132&gt;3),ISERROR(FIND("-",H2132,1))),AND(LEN(H2132)&gt;3,ISERROR(FIND("+",H2132,1)))),LEFT(H2132,2),H2132)</f>
        <v>60</v>
      </c>
      <c r="M2132" s="13" t="str">
        <f>IF(AND(LEN(H2132&gt;3),ISERROR(FIND("+",H2132,1))),RIGHT(H2132,2),IF(AND(LEN(H2132)=3,ISERROR(FIND("-",H2132,1))),LEFT(H2132,2),H2132))</f>
        <v>64</v>
      </c>
      <c r="N2132" s="13" t="str">
        <f>SUBSTITUTE(H2132,"+","-")</f>
        <v>60-64</v>
      </c>
      <c r="O2132" s="3">
        <f t="shared" si="233"/>
        <v>5</v>
      </c>
      <c r="P2132" s="3">
        <f t="shared" si="234"/>
        <v>3</v>
      </c>
      <c r="Q2132" s="7">
        <f t="shared" si="235"/>
        <v>60</v>
      </c>
      <c r="R2132" s="7">
        <f t="shared" si="236"/>
        <v>64</v>
      </c>
      <c r="S2132" s="13" t="e">
        <f>VLOOKUP(A2132,history!$B:$F,2,0)</f>
        <v>#N/A</v>
      </c>
      <c r="T2132" s="13">
        <f>VLOOKUP($C2132,日期!$A:$D,3,0)</f>
        <v>5</v>
      </c>
      <c r="U2132" s="13">
        <f>VLOOKUP($C2132,日期!$A:$D,4,0)</f>
        <v>1</v>
      </c>
      <c r="V2132" s="65">
        <f t="shared" si="237"/>
        <v>44317</v>
      </c>
      <c r="W2132" s="13" t="s">
        <v>3696</v>
      </c>
    </row>
    <row r="2133" spans="1:23" ht="15">
      <c r="A2133" s="15">
        <v>2191</v>
      </c>
      <c r="B2133" s="15">
        <v>2021</v>
      </c>
      <c r="C2133" s="13" t="s">
        <v>9</v>
      </c>
      <c r="D2133" s="15">
        <v>19</v>
      </c>
      <c r="E2133" s="13" t="s">
        <v>14</v>
      </c>
      <c r="F2133" s="13" t="s">
        <v>17</v>
      </c>
      <c r="G2133" s="13" t="s">
        <v>12</v>
      </c>
      <c r="H2133" s="13" t="s">
        <v>13</v>
      </c>
      <c r="I2133" s="3">
        <f t="shared" si="231"/>
        <v>20</v>
      </c>
      <c r="J2133" s="7">
        <f t="shared" si="232"/>
        <v>24</v>
      </c>
      <c r="K2133" s="3">
        <f>LEN(H2133)</f>
        <v>5</v>
      </c>
      <c r="L2133" s="13" t="str">
        <f>IF(OR(AND(LEN(H2133&gt;3),ISERROR(FIND("-",H2133,1))),AND(LEN(H2133)&gt;3,ISERROR(FIND("+",H2133,1)))),LEFT(H2133,2),H2133)</f>
        <v>20</v>
      </c>
      <c r="M2133" s="13" t="str">
        <f>IF(AND(LEN(H2133&gt;3),ISERROR(FIND("+",H2133,1))),RIGHT(H2133,2),IF(AND(LEN(H2133)=3,ISERROR(FIND("-",H2133,1))),LEFT(H2133,2),H2133))</f>
        <v>24</v>
      </c>
      <c r="N2133" s="13" t="str">
        <f>SUBSTITUTE(H2133,"+","-")</f>
        <v>20-24</v>
      </c>
      <c r="O2133" s="3">
        <f t="shared" si="233"/>
        <v>5</v>
      </c>
      <c r="P2133" s="3">
        <f t="shared" si="234"/>
        <v>3</v>
      </c>
      <c r="Q2133" s="7">
        <f t="shared" si="235"/>
        <v>20</v>
      </c>
      <c r="R2133" s="7">
        <f t="shared" si="236"/>
        <v>24</v>
      </c>
      <c r="S2133" s="13" t="e">
        <f>VLOOKUP(A2133,history!$B:$F,2,0)</f>
        <v>#N/A</v>
      </c>
      <c r="T2133" s="13">
        <f>VLOOKUP($C2133,日期!$A:$D,3,0)</f>
        <v>5</v>
      </c>
      <c r="U2133" s="13">
        <f>VLOOKUP($C2133,日期!$A:$D,4,0)</f>
        <v>1</v>
      </c>
      <c r="V2133" s="65">
        <f t="shared" si="237"/>
        <v>44317</v>
      </c>
      <c r="W2133" s="13" t="s">
        <v>3697</v>
      </c>
    </row>
    <row r="2134" spans="1:23" ht="15">
      <c r="A2134" s="15">
        <v>2190</v>
      </c>
      <c r="B2134" s="15">
        <v>2021</v>
      </c>
      <c r="C2134" s="13" t="s">
        <v>9</v>
      </c>
      <c r="D2134" s="15">
        <v>19</v>
      </c>
      <c r="E2134" s="13" t="s">
        <v>36</v>
      </c>
      <c r="F2134" s="13" t="s">
        <v>11</v>
      </c>
      <c r="G2134" s="13" t="s">
        <v>12</v>
      </c>
      <c r="H2134" s="13" t="s">
        <v>26</v>
      </c>
      <c r="I2134" s="3">
        <f t="shared" si="231"/>
        <v>30</v>
      </c>
      <c r="J2134" s="7">
        <f t="shared" si="232"/>
        <v>34</v>
      </c>
      <c r="K2134" s="3">
        <f>LEN(H2134)</f>
        <v>5</v>
      </c>
      <c r="L2134" s="13" t="str">
        <f>IF(OR(AND(LEN(H2134&gt;3),ISERROR(FIND("-",H2134,1))),AND(LEN(H2134)&gt;3,ISERROR(FIND("+",H2134,1)))),LEFT(H2134,2),H2134)</f>
        <v>30</v>
      </c>
      <c r="M2134" s="13" t="str">
        <f>IF(AND(LEN(H2134&gt;3),ISERROR(FIND("+",H2134,1))),RIGHT(H2134,2),IF(AND(LEN(H2134)=3,ISERROR(FIND("-",H2134,1))),LEFT(H2134,2),H2134))</f>
        <v>34</v>
      </c>
      <c r="N2134" s="13" t="str">
        <f>SUBSTITUTE(H2134,"+","-")</f>
        <v>30-34</v>
      </c>
      <c r="O2134" s="3">
        <f t="shared" si="233"/>
        <v>5</v>
      </c>
      <c r="P2134" s="3">
        <f t="shared" si="234"/>
        <v>3</v>
      </c>
      <c r="Q2134" s="7">
        <f t="shared" si="235"/>
        <v>30</v>
      </c>
      <c r="R2134" s="7">
        <f t="shared" si="236"/>
        <v>34</v>
      </c>
      <c r="S2134" s="13" t="e">
        <f>VLOOKUP(A2134,history!$B:$F,2,0)</f>
        <v>#N/A</v>
      </c>
      <c r="T2134" s="13">
        <f>VLOOKUP($C2134,日期!$A:$D,3,0)</f>
        <v>5</v>
      </c>
      <c r="U2134" s="13">
        <f>VLOOKUP($C2134,日期!$A:$D,4,0)</f>
        <v>1</v>
      </c>
      <c r="V2134" s="65">
        <f t="shared" si="237"/>
        <v>44317</v>
      </c>
      <c r="W2134" s="13" t="s">
        <v>3698</v>
      </c>
    </row>
    <row r="2135" spans="1:23" ht="15">
      <c r="A2135" s="15">
        <v>2189</v>
      </c>
      <c r="B2135" s="15">
        <v>2021</v>
      </c>
      <c r="C2135" s="13" t="s">
        <v>9</v>
      </c>
      <c r="D2135" s="15">
        <v>19</v>
      </c>
      <c r="E2135" s="13" t="s">
        <v>10</v>
      </c>
      <c r="F2135" s="13" t="s">
        <v>11</v>
      </c>
      <c r="G2135" s="13" t="s">
        <v>12</v>
      </c>
      <c r="H2135" s="13" t="s">
        <v>26</v>
      </c>
      <c r="I2135" s="3">
        <f t="shared" si="231"/>
        <v>30</v>
      </c>
      <c r="J2135" s="7">
        <f t="shared" si="232"/>
        <v>34</v>
      </c>
      <c r="K2135" s="3">
        <f>LEN(H2135)</f>
        <v>5</v>
      </c>
      <c r="L2135" s="13" t="str">
        <f>IF(OR(AND(LEN(H2135&gt;3),ISERROR(FIND("-",H2135,1))),AND(LEN(H2135)&gt;3,ISERROR(FIND("+",H2135,1)))),LEFT(H2135,2),H2135)</f>
        <v>30</v>
      </c>
      <c r="M2135" s="13" t="str">
        <f>IF(AND(LEN(H2135&gt;3),ISERROR(FIND("+",H2135,1))),RIGHT(H2135,2),IF(AND(LEN(H2135)=3,ISERROR(FIND("-",H2135,1))),LEFT(H2135,2),H2135))</f>
        <v>34</v>
      </c>
      <c r="N2135" s="13" t="str">
        <f>SUBSTITUTE(H2135,"+","-")</f>
        <v>30-34</v>
      </c>
      <c r="O2135" s="3">
        <f t="shared" si="233"/>
        <v>5</v>
      </c>
      <c r="P2135" s="3">
        <f t="shared" si="234"/>
        <v>3</v>
      </c>
      <c r="Q2135" s="7">
        <f t="shared" si="235"/>
        <v>30</v>
      </c>
      <c r="R2135" s="7">
        <f t="shared" si="236"/>
        <v>34</v>
      </c>
      <c r="S2135" s="13" t="e">
        <f>VLOOKUP(A2135,history!$B:$F,2,0)</f>
        <v>#N/A</v>
      </c>
      <c r="T2135" s="13">
        <f>VLOOKUP($C2135,日期!$A:$D,3,0)</f>
        <v>5</v>
      </c>
      <c r="U2135" s="13">
        <f>VLOOKUP($C2135,日期!$A:$D,4,0)</f>
        <v>1</v>
      </c>
      <c r="V2135" s="65">
        <f t="shared" si="237"/>
        <v>44317</v>
      </c>
      <c r="W2135" s="13" t="s">
        <v>3699</v>
      </c>
    </row>
    <row r="2136" spans="1:23" ht="15">
      <c r="A2136" s="15">
        <v>2188</v>
      </c>
      <c r="B2136" s="15">
        <v>2021</v>
      </c>
      <c r="C2136" s="13" t="s">
        <v>9</v>
      </c>
      <c r="D2136" s="15">
        <v>19</v>
      </c>
      <c r="E2136" s="13" t="s">
        <v>10</v>
      </c>
      <c r="F2136" s="13" t="s">
        <v>17</v>
      </c>
      <c r="G2136" s="13" t="s">
        <v>12</v>
      </c>
      <c r="H2136" s="13" t="s">
        <v>30</v>
      </c>
      <c r="I2136" s="3">
        <f t="shared" si="231"/>
        <v>45</v>
      </c>
      <c r="J2136" s="7">
        <f t="shared" si="232"/>
        <v>49</v>
      </c>
      <c r="K2136" s="3">
        <f>LEN(H2136)</f>
        <v>5</v>
      </c>
      <c r="L2136" s="13" t="str">
        <f>IF(OR(AND(LEN(H2136&gt;3),ISERROR(FIND("-",H2136,1))),AND(LEN(H2136)&gt;3,ISERROR(FIND("+",H2136,1)))),LEFT(H2136,2),H2136)</f>
        <v>45</v>
      </c>
      <c r="M2136" s="13" t="str">
        <f>IF(AND(LEN(H2136&gt;3),ISERROR(FIND("+",H2136,1))),RIGHT(H2136,2),IF(AND(LEN(H2136)=3,ISERROR(FIND("-",H2136,1))),LEFT(H2136,2),H2136))</f>
        <v>49</v>
      </c>
      <c r="N2136" s="13" t="str">
        <f>SUBSTITUTE(H2136,"+","-")</f>
        <v>45-49</v>
      </c>
      <c r="O2136" s="3">
        <f t="shared" si="233"/>
        <v>5</v>
      </c>
      <c r="P2136" s="3">
        <f t="shared" si="234"/>
        <v>3</v>
      </c>
      <c r="Q2136" s="7">
        <f t="shared" si="235"/>
        <v>45</v>
      </c>
      <c r="R2136" s="7">
        <f t="shared" si="236"/>
        <v>49</v>
      </c>
      <c r="S2136" s="13" t="e">
        <f>VLOOKUP(A2136,history!$B:$F,2,0)</f>
        <v>#N/A</v>
      </c>
      <c r="T2136" s="13">
        <f>VLOOKUP($C2136,日期!$A:$D,3,0)</f>
        <v>5</v>
      </c>
      <c r="U2136" s="13">
        <f>VLOOKUP($C2136,日期!$A:$D,4,0)</f>
        <v>1</v>
      </c>
      <c r="V2136" s="65">
        <f t="shared" si="237"/>
        <v>44317</v>
      </c>
      <c r="W2136" s="13" t="s">
        <v>3700</v>
      </c>
    </row>
    <row r="2137" spans="1:23" ht="15">
      <c r="A2137" s="15">
        <v>2187</v>
      </c>
      <c r="B2137" s="15">
        <v>2021</v>
      </c>
      <c r="C2137" s="13" t="s">
        <v>9</v>
      </c>
      <c r="D2137" s="15">
        <v>19</v>
      </c>
      <c r="E2137" s="13" t="s">
        <v>14</v>
      </c>
      <c r="F2137" s="13" t="s">
        <v>11</v>
      </c>
      <c r="G2137" s="13" t="s">
        <v>12</v>
      </c>
      <c r="H2137" s="13" t="s">
        <v>15</v>
      </c>
      <c r="I2137" s="3">
        <f t="shared" si="231"/>
        <v>70</v>
      </c>
      <c r="J2137" s="7">
        <f t="shared" si="232"/>
        <v>70</v>
      </c>
      <c r="K2137" s="3">
        <f>LEN(H2137)</f>
        <v>3</v>
      </c>
      <c r="L2137" s="13" t="str">
        <f>IF(OR(AND(LEN(H2137&gt;3),ISERROR(FIND("-",H2137,1))),AND(LEN(H2137)&gt;3,ISERROR(FIND("+",H2137,1)))),LEFT(H2137,2),H2137)</f>
        <v>70</v>
      </c>
      <c r="M2137" s="13" t="str">
        <f>IF(AND(LEN(H2137&gt;3),ISERROR(FIND("+",H2137,1))),RIGHT(H2137,2),IF(AND(LEN(H2137)=3,ISERROR(FIND("-",H2137,1))),LEFT(H2137,2),H2137))</f>
        <v>70</v>
      </c>
      <c r="N2137" s="13" t="str">
        <f>SUBSTITUTE(H2137,"+","-")</f>
        <v>70-</v>
      </c>
      <c r="O2137" s="3">
        <f t="shared" si="233"/>
        <v>3</v>
      </c>
      <c r="P2137" s="3">
        <f t="shared" si="234"/>
        <v>3</v>
      </c>
      <c r="Q2137" s="7">
        <f t="shared" si="235"/>
        <v>70</v>
      </c>
      <c r="R2137" s="7">
        <f t="shared" si="236"/>
        <v>70</v>
      </c>
      <c r="S2137" s="13" t="e">
        <f>VLOOKUP(A2137,history!$B:$F,2,0)</f>
        <v>#N/A</v>
      </c>
      <c r="T2137" s="13">
        <f>VLOOKUP($C2137,日期!$A:$D,3,0)</f>
        <v>5</v>
      </c>
      <c r="U2137" s="13">
        <f>VLOOKUP($C2137,日期!$A:$D,4,0)</f>
        <v>1</v>
      </c>
      <c r="V2137" s="65">
        <f t="shared" si="237"/>
        <v>44317</v>
      </c>
      <c r="W2137" s="13" t="s">
        <v>3701</v>
      </c>
    </row>
    <row r="2138" spans="1:23" ht="15">
      <c r="A2138" s="15">
        <v>2186</v>
      </c>
      <c r="B2138" s="15">
        <v>2021</v>
      </c>
      <c r="C2138" s="13" t="s">
        <v>9</v>
      </c>
      <c r="D2138" s="15">
        <v>19</v>
      </c>
      <c r="E2138" s="13" t="s">
        <v>14</v>
      </c>
      <c r="F2138" s="13" t="s">
        <v>17</v>
      </c>
      <c r="G2138" s="13" t="s">
        <v>12</v>
      </c>
      <c r="H2138" s="13" t="s">
        <v>32</v>
      </c>
      <c r="I2138" s="3">
        <f t="shared" si="231"/>
        <v>60</v>
      </c>
      <c r="J2138" s="7">
        <f t="shared" si="232"/>
        <v>64</v>
      </c>
      <c r="K2138" s="3">
        <f>LEN(H2138)</f>
        <v>5</v>
      </c>
      <c r="L2138" s="13" t="str">
        <f>IF(OR(AND(LEN(H2138&gt;3),ISERROR(FIND("-",H2138,1))),AND(LEN(H2138)&gt;3,ISERROR(FIND("+",H2138,1)))),LEFT(H2138,2),H2138)</f>
        <v>60</v>
      </c>
      <c r="M2138" s="13" t="str">
        <f>IF(AND(LEN(H2138&gt;3),ISERROR(FIND("+",H2138,1))),RIGHT(H2138,2),IF(AND(LEN(H2138)=3,ISERROR(FIND("-",H2138,1))),LEFT(H2138,2),H2138))</f>
        <v>64</v>
      </c>
      <c r="N2138" s="13" t="str">
        <f>SUBSTITUTE(H2138,"+","-")</f>
        <v>60-64</v>
      </c>
      <c r="O2138" s="3">
        <f t="shared" si="233"/>
        <v>5</v>
      </c>
      <c r="P2138" s="3">
        <f t="shared" si="234"/>
        <v>3</v>
      </c>
      <c r="Q2138" s="7">
        <f t="shared" si="235"/>
        <v>60</v>
      </c>
      <c r="R2138" s="7">
        <f t="shared" si="236"/>
        <v>64</v>
      </c>
      <c r="S2138" s="13" t="e">
        <f>VLOOKUP(A2138,history!$B:$F,2,0)</f>
        <v>#N/A</v>
      </c>
      <c r="T2138" s="13">
        <f>VLOOKUP($C2138,日期!$A:$D,3,0)</f>
        <v>5</v>
      </c>
      <c r="U2138" s="13">
        <f>VLOOKUP($C2138,日期!$A:$D,4,0)</f>
        <v>1</v>
      </c>
      <c r="V2138" s="65">
        <f t="shared" si="237"/>
        <v>44317</v>
      </c>
      <c r="W2138" s="13" t="s">
        <v>3702</v>
      </c>
    </row>
    <row r="2139" spans="1:23" ht="15">
      <c r="A2139" s="15">
        <v>2185</v>
      </c>
      <c r="B2139" s="15">
        <v>2021</v>
      </c>
      <c r="C2139" s="13" t="s">
        <v>9</v>
      </c>
      <c r="D2139" s="15">
        <v>19</v>
      </c>
      <c r="E2139" s="13" t="s">
        <v>14</v>
      </c>
      <c r="F2139" s="13" t="s">
        <v>17</v>
      </c>
      <c r="G2139" s="13" t="s">
        <v>12</v>
      </c>
      <c r="H2139" s="13" t="s">
        <v>16</v>
      </c>
      <c r="I2139" s="3">
        <f t="shared" si="231"/>
        <v>15</v>
      </c>
      <c r="J2139" s="7">
        <f t="shared" si="232"/>
        <v>19</v>
      </c>
      <c r="K2139" s="3">
        <f>LEN(H2139)</f>
        <v>5</v>
      </c>
      <c r="L2139" s="13" t="str">
        <f>IF(OR(AND(LEN(H2139&gt;3),ISERROR(FIND("-",H2139,1))),AND(LEN(H2139)&gt;3,ISERROR(FIND("+",H2139,1)))),LEFT(H2139,2),H2139)</f>
        <v>15</v>
      </c>
      <c r="M2139" s="13" t="str">
        <f>IF(AND(LEN(H2139&gt;3),ISERROR(FIND("+",H2139,1))),RIGHT(H2139,2),IF(AND(LEN(H2139)=3,ISERROR(FIND("-",H2139,1))),LEFT(H2139,2),H2139))</f>
        <v>19</v>
      </c>
      <c r="N2139" s="13" t="str">
        <f>SUBSTITUTE(H2139,"+","-")</f>
        <v>15-19</v>
      </c>
      <c r="O2139" s="3">
        <f t="shared" si="233"/>
        <v>5</v>
      </c>
      <c r="P2139" s="3">
        <f t="shared" si="234"/>
        <v>3</v>
      </c>
      <c r="Q2139" s="7">
        <f t="shared" si="235"/>
        <v>15</v>
      </c>
      <c r="R2139" s="7">
        <f t="shared" si="236"/>
        <v>19</v>
      </c>
      <c r="S2139" s="13" t="e">
        <f>VLOOKUP(A2139,history!$B:$F,2,0)</f>
        <v>#N/A</v>
      </c>
      <c r="T2139" s="13">
        <f>VLOOKUP($C2139,日期!$A:$D,3,0)</f>
        <v>5</v>
      </c>
      <c r="U2139" s="13">
        <f>VLOOKUP($C2139,日期!$A:$D,4,0)</f>
        <v>1</v>
      </c>
      <c r="V2139" s="65">
        <f t="shared" si="237"/>
        <v>44317</v>
      </c>
      <c r="W2139" s="13" t="s">
        <v>3703</v>
      </c>
    </row>
    <row r="2140" spans="1:23" ht="15">
      <c r="A2140" s="15">
        <v>2184</v>
      </c>
      <c r="B2140" s="15">
        <v>2021</v>
      </c>
      <c r="C2140" s="13" t="s">
        <v>9</v>
      </c>
      <c r="D2140" s="15">
        <v>19</v>
      </c>
      <c r="E2140" s="13" t="s">
        <v>36</v>
      </c>
      <c r="F2140" s="13" t="s">
        <v>11</v>
      </c>
      <c r="G2140" s="13" t="s">
        <v>12</v>
      </c>
      <c r="H2140" s="13" t="s">
        <v>26</v>
      </c>
      <c r="I2140" s="3">
        <f t="shared" si="231"/>
        <v>30</v>
      </c>
      <c r="J2140" s="7">
        <f t="shared" si="232"/>
        <v>34</v>
      </c>
      <c r="K2140" s="3">
        <f>LEN(H2140)</f>
        <v>5</v>
      </c>
      <c r="L2140" s="13" t="str">
        <f>IF(OR(AND(LEN(H2140&gt;3),ISERROR(FIND("-",H2140,1))),AND(LEN(H2140)&gt;3,ISERROR(FIND("+",H2140,1)))),LEFT(H2140,2),H2140)</f>
        <v>30</v>
      </c>
      <c r="M2140" s="13" t="str">
        <f>IF(AND(LEN(H2140&gt;3),ISERROR(FIND("+",H2140,1))),RIGHT(H2140,2),IF(AND(LEN(H2140)=3,ISERROR(FIND("-",H2140,1))),LEFT(H2140,2),H2140))</f>
        <v>34</v>
      </c>
      <c r="N2140" s="13" t="str">
        <f>SUBSTITUTE(H2140,"+","-")</f>
        <v>30-34</v>
      </c>
      <c r="O2140" s="3">
        <f t="shared" si="233"/>
        <v>5</v>
      </c>
      <c r="P2140" s="3">
        <f t="shared" si="234"/>
        <v>3</v>
      </c>
      <c r="Q2140" s="7">
        <f t="shared" si="235"/>
        <v>30</v>
      </c>
      <c r="R2140" s="7">
        <f t="shared" si="236"/>
        <v>34</v>
      </c>
      <c r="S2140" s="13" t="e">
        <f>VLOOKUP(A2140,history!$B:$F,2,0)</f>
        <v>#N/A</v>
      </c>
      <c r="T2140" s="13">
        <f>VLOOKUP($C2140,日期!$A:$D,3,0)</f>
        <v>5</v>
      </c>
      <c r="U2140" s="13">
        <f>VLOOKUP($C2140,日期!$A:$D,4,0)</f>
        <v>1</v>
      </c>
      <c r="V2140" s="65">
        <f t="shared" si="237"/>
        <v>44317</v>
      </c>
      <c r="W2140" s="13" t="s">
        <v>3704</v>
      </c>
    </row>
    <row r="2141" spans="1:23" ht="15">
      <c r="A2141" s="15">
        <v>2183</v>
      </c>
      <c r="B2141" s="15">
        <v>2021</v>
      </c>
      <c r="C2141" s="13" t="s">
        <v>9</v>
      </c>
      <c r="D2141" s="15">
        <v>19</v>
      </c>
      <c r="E2141" s="13" t="s">
        <v>10</v>
      </c>
      <c r="F2141" s="13" t="s">
        <v>11</v>
      </c>
      <c r="G2141" s="13" t="s">
        <v>12</v>
      </c>
      <c r="H2141" s="13" t="s">
        <v>26</v>
      </c>
      <c r="I2141" s="3">
        <f t="shared" si="231"/>
        <v>30</v>
      </c>
      <c r="J2141" s="7">
        <f t="shared" si="232"/>
        <v>34</v>
      </c>
      <c r="K2141" s="3">
        <f>LEN(H2141)</f>
        <v>5</v>
      </c>
      <c r="L2141" s="13" t="str">
        <f>IF(OR(AND(LEN(H2141&gt;3),ISERROR(FIND("-",H2141,1))),AND(LEN(H2141)&gt;3,ISERROR(FIND("+",H2141,1)))),LEFT(H2141,2),H2141)</f>
        <v>30</v>
      </c>
      <c r="M2141" s="13" t="str">
        <f>IF(AND(LEN(H2141&gt;3),ISERROR(FIND("+",H2141,1))),RIGHT(H2141,2),IF(AND(LEN(H2141)=3,ISERROR(FIND("-",H2141,1))),LEFT(H2141,2),H2141))</f>
        <v>34</v>
      </c>
      <c r="N2141" s="13" t="str">
        <f>SUBSTITUTE(H2141,"+","-")</f>
        <v>30-34</v>
      </c>
      <c r="O2141" s="3">
        <f t="shared" si="233"/>
        <v>5</v>
      </c>
      <c r="P2141" s="3">
        <f t="shared" si="234"/>
        <v>3</v>
      </c>
      <c r="Q2141" s="7">
        <f t="shared" si="235"/>
        <v>30</v>
      </c>
      <c r="R2141" s="7">
        <f t="shared" si="236"/>
        <v>34</v>
      </c>
      <c r="S2141" s="13" t="e">
        <f>VLOOKUP(A2141,history!$B:$F,2,0)</f>
        <v>#N/A</v>
      </c>
      <c r="T2141" s="13">
        <f>VLOOKUP($C2141,日期!$A:$D,3,0)</f>
        <v>5</v>
      </c>
      <c r="U2141" s="13">
        <f>VLOOKUP($C2141,日期!$A:$D,4,0)</f>
        <v>1</v>
      </c>
      <c r="V2141" s="65">
        <f t="shared" si="237"/>
        <v>44317</v>
      </c>
      <c r="W2141" s="13" t="s">
        <v>3705</v>
      </c>
    </row>
    <row r="2142" spans="1:23" ht="15">
      <c r="A2142" s="15">
        <v>2182</v>
      </c>
      <c r="B2142" s="15">
        <v>2021</v>
      </c>
      <c r="C2142" s="13" t="s">
        <v>9</v>
      </c>
      <c r="D2142" s="15">
        <v>19</v>
      </c>
      <c r="E2142" s="13" t="s">
        <v>10</v>
      </c>
      <c r="F2142" s="13" t="s">
        <v>17</v>
      </c>
      <c r="G2142" s="13" t="s">
        <v>12</v>
      </c>
      <c r="H2142" s="13" t="s">
        <v>30</v>
      </c>
      <c r="I2142" s="3">
        <f t="shared" si="231"/>
        <v>45</v>
      </c>
      <c r="J2142" s="7">
        <f t="shared" si="232"/>
        <v>49</v>
      </c>
      <c r="K2142" s="3">
        <f>LEN(H2142)</f>
        <v>5</v>
      </c>
      <c r="L2142" s="13" t="str">
        <f>IF(OR(AND(LEN(H2142&gt;3),ISERROR(FIND("-",H2142,1))),AND(LEN(H2142)&gt;3,ISERROR(FIND("+",H2142,1)))),LEFT(H2142,2),H2142)</f>
        <v>45</v>
      </c>
      <c r="M2142" s="13" t="str">
        <f>IF(AND(LEN(H2142&gt;3),ISERROR(FIND("+",H2142,1))),RIGHT(H2142,2),IF(AND(LEN(H2142)=3,ISERROR(FIND("-",H2142,1))),LEFT(H2142,2),H2142))</f>
        <v>49</v>
      </c>
      <c r="N2142" s="13" t="str">
        <f>SUBSTITUTE(H2142,"+","-")</f>
        <v>45-49</v>
      </c>
      <c r="O2142" s="3">
        <f t="shared" si="233"/>
        <v>5</v>
      </c>
      <c r="P2142" s="3">
        <f t="shared" si="234"/>
        <v>3</v>
      </c>
      <c r="Q2142" s="7">
        <f t="shared" si="235"/>
        <v>45</v>
      </c>
      <c r="R2142" s="7">
        <f t="shared" si="236"/>
        <v>49</v>
      </c>
      <c r="S2142" s="13" t="e">
        <f>VLOOKUP(A2142,history!$B:$F,2,0)</f>
        <v>#N/A</v>
      </c>
      <c r="T2142" s="13">
        <f>VLOOKUP($C2142,日期!$A:$D,3,0)</f>
        <v>5</v>
      </c>
      <c r="U2142" s="13">
        <f>VLOOKUP($C2142,日期!$A:$D,4,0)</f>
        <v>1</v>
      </c>
      <c r="V2142" s="65">
        <f t="shared" si="237"/>
        <v>44317</v>
      </c>
      <c r="W2142" s="13" t="s">
        <v>3706</v>
      </c>
    </row>
    <row r="2143" spans="1:23" ht="15">
      <c r="A2143" s="15">
        <v>2181</v>
      </c>
      <c r="B2143" s="15">
        <v>2021</v>
      </c>
      <c r="C2143" s="13" t="s">
        <v>9</v>
      </c>
      <c r="D2143" s="15">
        <v>19</v>
      </c>
      <c r="E2143" s="13" t="s">
        <v>14</v>
      </c>
      <c r="F2143" s="13" t="s">
        <v>11</v>
      </c>
      <c r="G2143" s="13" t="s">
        <v>12</v>
      </c>
      <c r="H2143" s="13" t="s">
        <v>15</v>
      </c>
      <c r="I2143" s="3">
        <f t="shared" si="231"/>
        <v>70</v>
      </c>
      <c r="J2143" s="7">
        <f t="shared" si="232"/>
        <v>70</v>
      </c>
      <c r="K2143" s="3">
        <f>LEN(H2143)</f>
        <v>3</v>
      </c>
      <c r="L2143" s="13" t="str">
        <f>IF(OR(AND(LEN(H2143&gt;3),ISERROR(FIND("-",H2143,1))),AND(LEN(H2143)&gt;3,ISERROR(FIND("+",H2143,1)))),LEFT(H2143,2),H2143)</f>
        <v>70</v>
      </c>
      <c r="M2143" s="13" t="str">
        <f>IF(AND(LEN(H2143&gt;3),ISERROR(FIND("+",H2143,1))),RIGHT(H2143,2),IF(AND(LEN(H2143)=3,ISERROR(FIND("-",H2143,1))),LEFT(H2143,2),H2143))</f>
        <v>70</v>
      </c>
      <c r="N2143" s="13" t="str">
        <f>SUBSTITUTE(H2143,"+","-")</f>
        <v>70-</v>
      </c>
      <c r="O2143" s="3">
        <f t="shared" si="233"/>
        <v>3</v>
      </c>
      <c r="P2143" s="3">
        <f t="shared" si="234"/>
        <v>3</v>
      </c>
      <c r="Q2143" s="7">
        <f t="shared" si="235"/>
        <v>70</v>
      </c>
      <c r="R2143" s="7">
        <f t="shared" si="236"/>
        <v>70</v>
      </c>
      <c r="S2143" s="13" t="e">
        <f>VLOOKUP(A2143,history!$B:$F,2,0)</f>
        <v>#N/A</v>
      </c>
      <c r="T2143" s="13">
        <f>VLOOKUP($C2143,日期!$A:$D,3,0)</f>
        <v>5</v>
      </c>
      <c r="U2143" s="13">
        <f>VLOOKUP($C2143,日期!$A:$D,4,0)</f>
        <v>1</v>
      </c>
      <c r="V2143" s="65">
        <f t="shared" si="237"/>
        <v>44317</v>
      </c>
      <c r="W2143" s="13" t="s">
        <v>3707</v>
      </c>
    </row>
    <row r="2144" spans="1:23" ht="15">
      <c r="A2144" s="15">
        <v>2180</v>
      </c>
      <c r="B2144" s="15">
        <v>2021</v>
      </c>
      <c r="C2144" s="13" t="s">
        <v>9</v>
      </c>
      <c r="D2144" s="15">
        <v>19</v>
      </c>
      <c r="E2144" s="13" t="s">
        <v>14</v>
      </c>
      <c r="F2144" s="13" t="s">
        <v>17</v>
      </c>
      <c r="G2144" s="13" t="s">
        <v>12</v>
      </c>
      <c r="H2144" s="13" t="s">
        <v>32</v>
      </c>
      <c r="I2144" s="3">
        <f t="shared" si="231"/>
        <v>60</v>
      </c>
      <c r="J2144" s="7">
        <f t="shared" si="232"/>
        <v>64</v>
      </c>
      <c r="K2144" s="3">
        <f>LEN(H2144)</f>
        <v>5</v>
      </c>
      <c r="L2144" s="13" t="str">
        <f>IF(OR(AND(LEN(H2144&gt;3),ISERROR(FIND("-",H2144,1))),AND(LEN(H2144)&gt;3,ISERROR(FIND("+",H2144,1)))),LEFT(H2144,2),H2144)</f>
        <v>60</v>
      </c>
      <c r="M2144" s="13" t="str">
        <f>IF(AND(LEN(H2144&gt;3),ISERROR(FIND("+",H2144,1))),RIGHT(H2144,2),IF(AND(LEN(H2144)=3,ISERROR(FIND("-",H2144,1))),LEFT(H2144,2),H2144))</f>
        <v>64</v>
      </c>
      <c r="N2144" s="13" t="str">
        <f>SUBSTITUTE(H2144,"+","-")</f>
        <v>60-64</v>
      </c>
      <c r="O2144" s="3">
        <f t="shared" si="233"/>
        <v>5</v>
      </c>
      <c r="P2144" s="3">
        <f t="shared" si="234"/>
        <v>3</v>
      </c>
      <c r="Q2144" s="7">
        <f t="shared" si="235"/>
        <v>60</v>
      </c>
      <c r="R2144" s="7">
        <f t="shared" si="236"/>
        <v>64</v>
      </c>
      <c r="S2144" s="13" t="e">
        <f>VLOOKUP(A2144,history!$B:$F,2,0)</f>
        <v>#N/A</v>
      </c>
      <c r="T2144" s="13">
        <f>VLOOKUP($C2144,日期!$A:$D,3,0)</f>
        <v>5</v>
      </c>
      <c r="U2144" s="13">
        <f>VLOOKUP($C2144,日期!$A:$D,4,0)</f>
        <v>1</v>
      </c>
      <c r="V2144" s="65">
        <f t="shared" si="237"/>
        <v>44317</v>
      </c>
      <c r="W2144" s="13" t="s">
        <v>3708</v>
      </c>
    </row>
    <row r="2145" spans="1:23" ht="15">
      <c r="A2145" s="15">
        <v>2179</v>
      </c>
      <c r="B2145" s="15">
        <v>2021</v>
      </c>
      <c r="C2145" s="13" t="s">
        <v>9</v>
      </c>
      <c r="D2145" s="15">
        <v>19</v>
      </c>
      <c r="E2145" s="13" t="s">
        <v>14</v>
      </c>
      <c r="F2145" s="13" t="s">
        <v>17</v>
      </c>
      <c r="G2145" s="13" t="s">
        <v>12</v>
      </c>
      <c r="H2145" s="13" t="s">
        <v>16</v>
      </c>
      <c r="I2145" s="3">
        <f t="shared" si="231"/>
        <v>15</v>
      </c>
      <c r="J2145" s="7">
        <f t="shared" si="232"/>
        <v>19</v>
      </c>
      <c r="K2145" s="3">
        <f>LEN(H2145)</f>
        <v>5</v>
      </c>
      <c r="L2145" s="13" t="str">
        <f>IF(OR(AND(LEN(H2145&gt;3),ISERROR(FIND("-",H2145,1))),AND(LEN(H2145)&gt;3,ISERROR(FIND("+",H2145,1)))),LEFT(H2145,2),H2145)</f>
        <v>15</v>
      </c>
      <c r="M2145" s="13" t="str">
        <f>IF(AND(LEN(H2145&gt;3),ISERROR(FIND("+",H2145,1))),RIGHT(H2145,2),IF(AND(LEN(H2145)=3,ISERROR(FIND("-",H2145,1))),LEFT(H2145,2),H2145))</f>
        <v>19</v>
      </c>
      <c r="N2145" s="13" t="str">
        <f>SUBSTITUTE(H2145,"+","-")</f>
        <v>15-19</v>
      </c>
      <c r="O2145" s="3">
        <f t="shared" si="233"/>
        <v>5</v>
      </c>
      <c r="P2145" s="3">
        <f t="shared" si="234"/>
        <v>3</v>
      </c>
      <c r="Q2145" s="7">
        <f t="shared" si="235"/>
        <v>15</v>
      </c>
      <c r="R2145" s="7">
        <f t="shared" si="236"/>
        <v>19</v>
      </c>
      <c r="S2145" s="13" t="e">
        <f>VLOOKUP(A2145,history!$B:$F,2,0)</f>
        <v>#N/A</v>
      </c>
      <c r="T2145" s="13">
        <f>VLOOKUP($C2145,日期!$A:$D,3,0)</f>
        <v>5</v>
      </c>
      <c r="U2145" s="13">
        <f>VLOOKUP($C2145,日期!$A:$D,4,0)</f>
        <v>1</v>
      </c>
      <c r="V2145" s="65">
        <f t="shared" si="237"/>
        <v>44317</v>
      </c>
      <c r="W2145" s="13" t="s">
        <v>3709</v>
      </c>
    </row>
    <row r="2146" spans="1:23" ht="15">
      <c r="A2146" s="15">
        <v>2178</v>
      </c>
      <c r="B2146" s="15">
        <v>2021</v>
      </c>
      <c r="C2146" s="13" t="s">
        <v>9</v>
      </c>
      <c r="D2146" s="15">
        <v>19</v>
      </c>
      <c r="E2146" s="13" t="s">
        <v>36</v>
      </c>
      <c r="F2146" s="13" t="s">
        <v>11</v>
      </c>
      <c r="G2146" s="13" t="s">
        <v>12</v>
      </c>
      <c r="H2146" s="13" t="s">
        <v>47</v>
      </c>
      <c r="I2146" s="3">
        <f t="shared" si="231"/>
        <v>10</v>
      </c>
      <c r="J2146" s="7">
        <f t="shared" si="232"/>
        <v>14</v>
      </c>
      <c r="K2146" s="3">
        <f>LEN(H2146)</f>
        <v>5</v>
      </c>
      <c r="L2146" s="13" t="str">
        <f>IF(OR(AND(LEN(H2146&gt;3),ISERROR(FIND("-",H2146,1))),AND(LEN(H2146)&gt;3,ISERROR(FIND("+",H2146,1)))),LEFT(H2146,2),H2146)</f>
        <v>10</v>
      </c>
      <c r="M2146" s="13" t="str">
        <f>IF(AND(LEN(H2146&gt;3),ISERROR(FIND("+",H2146,1))),RIGHT(H2146,2),IF(AND(LEN(H2146)=3,ISERROR(FIND("-",H2146,1))),LEFT(H2146,2),H2146))</f>
        <v>14</v>
      </c>
      <c r="N2146" s="13" t="str">
        <f>SUBSTITUTE(H2146,"+","-")</f>
        <v>10-14</v>
      </c>
      <c r="O2146" s="3">
        <f t="shared" si="233"/>
        <v>5</v>
      </c>
      <c r="P2146" s="3">
        <f t="shared" si="234"/>
        <v>3</v>
      </c>
      <c r="Q2146" s="7">
        <f t="shared" si="235"/>
        <v>10</v>
      </c>
      <c r="R2146" s="7">
        <f t="shared" si="236"/>
        <v>14</v>
      </c>
      <c r="S2146" s="13" t="e">
        <f>VLOOKUP(A2146,history!$B:$F,2,0)</f>
        <v>#N/A</v>
      </c>
      <c r="T2146" s="13">
        <f>VLOOKUP($C2146,日期!$A:$D,3,0)</f>
        <v>5</v>
      </c>
      <c r="U2146" s="13">
        <f>VLOOKUP($C2146,日期!$A:$D,4,0)</f>
        <v>1</v>
      </c>
      <c r="V2146" s="65">
        <f t="shared" si="237"/>
        <v>44317</v>
      </c>
      <c r="W2146" s="13" t="s">
        <v>3710</v>
      </c>
    </row>
    <row r="2147" spans="1:23" ht="15">
      <c r="A2147" s="15">
        <v>2177</v>
      </c>
      <c r="B2147" s="15">
        <v>2021</v>
      </c>
      <c r="C2147" s="13" t="s">
        <v>9</v>
      </c>
      <c r="D2147" s="15">
        <v>19</v>
      </c>
      <c r="E2147" s="13" t="s">
        <v>10</v>
      </c>
      <c r="F2147" s="13" t="s">
        <v>11</v>
      </c>
      <c r="G2147" s="13" t="s">
        <v>12</v>
      </c>
      <c r="H2147" s="13" t="s">
        <v>26</v>
      </c>
      <c r="I2147" s="3">
        <f t="shared" si="231"/>
        <v>30</v>
      </c>
      <c r="J2147" s="7">
        <f t="shared" si="232"/>
        <v>34</v>
      </c>
      <c r="K2147" s="3">
        <f>LEN(H2147)</f>
        <v>5</v>
      </c>
      <c r="L2147" s="13" t="str">
        <f>IF(OR(AND(LEN(H2147&gt;3),ISERROR(FIND("-",H2147,1))),AND(LEN(H2147)&gt;3,ISERROR(FIND("+",H2147,1)))),LEFT(H2147,2),H2147)</f>
        <v>30</v>
      </c>
      <c r="M2147" s="13" t="str">
        <f>IF(AND(LEN(H2147&gt;3),ISERROR(FIND("+",H2147,1))),RIGHT(H2147,2),IF(AND(LEN(H2147)=3,ISERROR(FIND("-",H2147,1))),LEFT(H2147,2),H2147))</f>
        <v>34</v>
      </c>
      <c r="N2147" s="13" t="str">
        <f>SUBSTITUTE(H2147,"+","-")</f>
        <v>30-34</v>
      </c>
      <c r="O2147" s="3">
        <f t="shared" si="233"/>
        <v>5</v>
      </c>
      <c r="P2147" s="3">
        <f t="shared" si="234"/>
        <v>3</v>
      </c>
      <c r="Q2147" s="7">
        <f t="shared" si="235"/>
        <v>30</v>
      </c>
      <c r="R2147" s="7">
        <f t="shared" si="236"/>
        <v>34</v>
      </c>
      <c r="S2147" s="13" t="e">
        <f>VLOOKUP(A2147,history!$B:$F,2,0)</f>
        <v>#N/A</v>
      </c>
      <c r="T2147" s="13">
        <f>VLOOKUP($C2147,日期!$A:$D,3,0)</f>
        <v>5</v>
      </c>
      <c r="U2147" s="13">
        <f>VLOOKUP($C2147,日期!$A:$D,4,0)</f>
        <v>1</v>
      </c>
      <c r="V2147" s="65">
        <f t="shared" si="237"/>
        <v>44317</v>
      </c>
      <c r="W2147" s="13" t="s">
        <v>3711</v>
      </c>
    </row>
    <row r="2148" spans="1:23" ht="15">
      <c r="A2148" s="15">
        <v>2176</v>
      </c>
      <c r="B2148" s="15">
        <v>2021</v>
      </c>
      <c r="C2148" s="13" t="s">
        <v>9</v>
      </c>
      <c r="D2148" s="15">
        <v>19</v>
      </c>
      <c r="E2148" s="13" t="s">
        <v>10</v>
      </c>
      <c r="F2148" s="13" t="s">
        <v>17</v>
      </c>
      <c r="G2148" s="13" t="s">
        <v>12</v>
      </c>
      <c r="H2148" s="13" t="s">
        <v>30</v>
      </c>
      <c r="I2148" s="3">
        <f t="shared" si="231"/>
        <v>45</v>
      </c>
      <c r="J2148" s="7">
        <f t="shared" si="232"/>
        <v>49</v>
      </c>
      <c r="K2148" s="3">
        <f>LEN(H2148)</f>
        <v>5</v>
      </c>
      <c r="L2148" s="13" t="str">
        <f>IF(OR(AND(LEN(H2148&gt;3),ISERROR(FIND("-",H2148,1))),AND(LEN(H2148)&gt;3,ISERROR(FIND("+",H2148,1)))),LEFT(H2148,2),H2148)</f>
        <v>45</v>
      </c>
      <c r="M2148" s="13" t="str">
        <f>IF(AND(LEN(H2148&gt;3),ISERROR(FIND("+",H2148,1))),RIGHT(H2148,2),IF(AND(LEN(H2148)=3,ISERROR(FIND("-",H2148,1))),LEFT(H2148,2),H2148))</f>
        <v>49</v>
      </c>
      <c r="N2148" s="13" t="str">
        <f>SUBSTITUTE(H2148,"+","-")</f>
        <v>45-49</v>
      </c>
      <c r="O2148" s="3">
        <f t="shared" si="233"/>
        <v>5</v>
      </c>
      <c r="P2148" s="3">
        <f t="shared" si="234"/>
        <v>3</v>
      </c>
      <c r="Q2148" s="7">
        <f t="shared" si="235"/>
        <v>45</v>
      </c>
      <c r="R2148" s="7">
        <f t="shared" si="236"/>
        <v>49</v>
      </c>
      <c r="S2148" s="13" t="e">
        <f>VLOOKUP(A2148,history!$B:$F,2,0)</f>
        <v>#N/A</v>
      </c>
      <c r="T2148" s="13">
        <f>VLOOKUP($C2148,日期!$A:$D,3,0)</f>
        <v>5</v>
      </c>
      <c r="U2148" s="13">
        <f>VLOOKUP($C2148,日期!$A:$D,4,0)</f>
        <v>1</v>
      </c>
      <c r="V2148" s="65">
        <f t="shared" si="237"/>
        <v>44317</v>
      </c>
      <c r="W2148" s="13" t="s">
        <v>3712</v>
      </c>
    </row>
    <row r="2149" spans="1:23" ht="15">
      <c r="A2149" s="15">
        <v>2175</v>
      </c>
      <c r="B2149" s="15">
        <v>2021</v>
      </c>
      <c r="C2149" s="13" t="s">
        <v>9</v>
      </c>
      <c r="D2149" s="15">
        <v>19</v>
      </c>
      <c r="E2149" s="13" t="s">
        <v>14</v>
      </c>
      <c r="F2149" s="13" t="s">
        <v>11</v>
      </c>
      <c r="G2149" s="13" t="s">
        <v>12</v>
      </c>
      <c r="H2149" s="13" t="s">
        <v>15</v>
      </c>
      <c r="I2149" s="3">
        <f t="shared" si="231"/>
        <v>70</v>
      </c>
      <c r="J2149" s="7">
        <f t="shared" si="232"/>
        <v>70</v>
      </c>
      <c r="K2149" s="3">
        <f>LEN(H2149)</f>
        <v>3</v>
      </c>
      <c r="L2149" s="13" t="str">
        <f>IF(OR(AND(LEN(H2149&gt;3),ISERROR(FIND("-",H2149,1))),AND(LEN(H2149)&gt;3,ISERROR(FIND("+",H2149,1)))),LEFT(H2149,2),H2149)</f>
        <v>70</v>
      </c>
      <c r="M2149" s="13" t="str">
        <f>IF(AND(LEN(H2149&gt;3),ISERROR(FIND("+",H2149,1))),RIGHT(H2149,2),IF(AND(LEN(H2149)=3,ISERROR(FIND("-",H2149,1))),LEFT(H2149,2),H2149))</f>
        <v>70</v>
      </c>
      <c r="N2149" s="13" t="str">
        <f>SUBSTITUTE(H2149,"+","-")</f>
        <v>70-</v>
      </c>
      <c r="O2149" s="3">
        <f t="shared" si="233"/>
        <v>3</v>
      </c>
      <c r="P2149" s="3">
        <f t="shared" si="234"/>
        <v>3</v>
      </c>
      <c r="Q2149" s="7">
        <f t="shared" si="235"/>
        <v>70</v>
      </c>
      <c r="R2149" s="7">
        <f t="shared" si="236"/>
        <v>70</v>
      </c>
      <c r="S2149" s="13" t="e">
        <f>VLOOKUP(A2149,history!$B:$F,2,0)</f>
        <v>#N/A</v>
      </c>
      <c r="T2149" s="13">
        <f>VLOOKUP($C2149,日期!$A:$D,3,0)</f>
        <v>5</v>
      </c>
      <c r="U2149" s="13">
        <f>VLOOKUP($C2149,日期!$A:$D,4,0)</f>
        <v>1</v>
      </c>
      <c r="V2149" s="65">
        <f t="shared" si="237"/>
        <v>44317</v>
      </c>
      <c r="W2149" s="13" t="s">
        <v>3713</v>
      </c>
    </row>
    <row r="2150" spans="1:23" ht="15">
      <c r="A2150" s="15">
        <v>2174</v>
      </c>
      <c r="B2150" s="15">
        <v>2021</v>
      </c>
      <c r="C2150" s="13" t="s">
        <v>9</v>
      </c>
      <c r="D2150" s="15">
        <v>19</v>
      </c>
      <c r="E2150" s="13" t="s">
        <v>14</v>
      </c>
      <c r="F2150" s="13" t="s">
        <v>17</v>
      </c>
      <c r="G2150" s="13" t="s">
        <v>12</v>
      </c>
      <c r="H2150" s="13" t="s">
        <v>32</v>
      </c>
      <c r="I2150" s="3">
        <f t="shared" si="231"/>
        <v>60</v>
      </c>
      <c r="J2150" s="7">
        <f t="shared" si="232"/>
        <v>64</v>
      </c>
      <c r="K2150" s="3">
        <f>LEN(H2150)</f>
        <v>5</v>
      </c>
      <c r="L2150" s="13" t="str">
        <f>IF(OR(AND(LEN(H2150&gt;3),ISERROR(FIND("-",H2150,1))),AND(LEN(H2150)&gt;3,ISERROR(FIND("+",H2150,1)))),LEFT(H2150,2),H2150)</f>
        <v>60</v>
      </c>
      <c r="M2150" s="13" t="str">
        <f>IF(AND(LEN(H2150&gt;3),ISERROR(FIND("+",H2150,1))),RIGHT(H2150,2),IF(AND(LEN(H2150)=3,ISERROR(FIND("-",H2150,1))),LEFT(H2150,2),H2150))</f>
        <v>64</v>
      </c>
      <c r="N2150" s="13" t="str">
        <f>SUBSTITUTE(H2150,"+","-")</f>
        <v>60-64</v>
      </c>
      <c r="O2150" s="3">
        <f t="shared" si="233"/>
        <v>5</v>
      </c>
      <c r="P2150" s="3">
        <f t="shared" si="234"/>
        <v>3</v>
      </c>
      <c r="Q2150" s="7">
        <f t="shared" si="235"/>
        <v>60</v>
      </c>
      <c r="R2150" s="7">
        <f t="shared" si="236"/>
        <v>64</v>
      </c>
      <c r="S2150" s="13" t="e">
        <f>VLOOKUP(A2150,history!$B:$F,2,0)</f>
        <v>#N/A</v>
      </c>
      <c r="T2150" s="13">
        <f>VLOOKUP($C2150,日期!$A:$D,3,0)</f>
        <v>5</v>
      </c>
      <c r="U2150" s="13">
        <f>VLOOKUP($C2150,日期!$A:$D,4,0)</f>
        <v>1</v>
      </c>
      <c r="V2150" s="65">
        <f t="shared" si="237"/>
        <v>44317</v>
      </c>
      <c r="W2150" s="13" t="s">
        <v>3714</v>
      </c>
    </row>
    <row r="2151" spans="1:23" ht="15">
      <c r="A2151" s="15">
        <v>2173</v>
      </c>
      <c r="B2151" s="15">
        <v>2021</v>
      </c>
      <c r="C2151" s="13" t="s">
        <v>9</v>
      </c>
      <c r="D2151" s="15">
        <v>19</v>
      </c>
      <c r="E2151" s="13" t="s">
        <v>14</v>
      </c>
      <c r="F2151" s="13" t="s">
        <v>17</v>
      </c>
      <c r="G2151" s="13" t="s">
        <v>12</v>
      </c>
      <c r="H2151" s="13" t="s">
        <v>16</v>
      </c>
      <c r="I2151" s="3">
        <f t="shared" si="231"/>
        <v>15</v>
      </c>
      <c r="J2151" s="7">
        <f t="shared" si="232"/>
        <v>19</v>
      </c>
      <c r="K2151" s="3">
        <f>LEN(H2151)</f>
        <v>5</v>
      </c>
      <c r="L2151" s="13" t="str">
        <f>IF(OR(AND(LEN(H2151&gt;3),ISERROR(FIND("-",H2151,1))),AND(LEN(H2151)&gt;3,ISERROR(FIND("+",H2151,1)))),LEFT(H2151,2),H2151)</f>
        <v>15</v>
      </c>
      <c r="M2151" s="13" t="str">
        <f>IF(AND(LEN(H2151&gt;3),ISERROR(FIND("+",H2151,1))),RIGHT(H2151,2),IF(AND(LEN(H2151)=3,ISERROR(FIND("-",H2151,1))),LEFT(H2151,2),H2151))</f>
        <v>19</v>
      </c>
      <c r="N2151" s="13" t="str">
        <f>SUBSTITUTE(H2151,"+","-")</f>
        <v>15-19</v>
      </c>
      <c r="O2151" s="3">
        <f t="shared" si="233"/>
        <v>5</v>
      </c>
      <c r="P2151" s="3">
        <f t="shared" si="234"/>
        <v>3</v>
      </c>
      <c r="Q2151" s="7">
        <f t="shared" si="235"/>
        <v>15</v>
      </c>
      <c r="R2151" s="7">
        <f t="shared" si="236"/>
        <v>19</v>
      </c>
      <c r="S2151" s="13" t="e">
        <f>VLOOKUP(A2151,history!$B:$F,2,0)</f>
        <v>#N/A</v>
      </c>
      <c r="T2151" s="13">
        <f>VLOOKUP($C2151,日期!$A:$D,3,0)</f>
        <v>5</v>
      </c>
      <c r="U2151" s="13">
        <f>VLOOKUP($C2151,日期!$A:$D,4,0)</f>
        <v>1</v>
      </c>
      <c r="V2151" s="65">
        <f t="shared" si="237"/>
        <v>44317</v>
      </c>
      <c r="W2151" s="13" t="s">
        <v>3715</v>
      </c>
    </row>
    <row r="2152" spans="1:23" ht="15">
      <c r="A2152" s="15">
        <v>2172</v>
      </c>
      <c r="B2152" s="15">
        <v>2021</v>
      </c>
      <c r="C2152" s="13" t="s">
        <v>9</v>
      </c>
      <c r="D2152" s="15">
        <v>19</v>
      </c>
      <c r="E2152" s="13" t="s">
        <v>36</v>
      </c>
      <c r="F2152" s="13" t="s">
        <v>11</v>
      </c>
      <c r="G2152" s="13" t="s">
        <v>12</v>
      </c>
      <c r="H2152" s="13" t="s">
        <v>47</v>
      </c>
      <c r="I2152" s="3">
        <f t="shared" si="231"/>
        <v>10</v>
      </c>
      <c r="J2152" s="7">
        <f t="shared" si="232"/>
        <v>14</v>
      </c>
      <c r="K2152" s="3">
        <f>LEN(H2152)</f>
        <v>5</v>
      </c>
      <c r="L2152" s="13" t="str">
        <f>IF(OR(AND(LEN(H2152&gt;3),ISERROR(FIND("-",H2152,1))),AND(LEN(H2152)&gt;3,ISERROR(FIND("+",H2152,1)))),LEFT(H2152,2),H2152)</f>
        <v>10</v>
      </c>
      <c r="M2152" s="13" t="str">
        <f>IF(AND(LEN(H2152&gt;3),ISERROR(FIND("+",H2152,1))),RIGHT(H2152,2),IF(AND(LEN(H2152)=3,ISERROR(FIND("-",H2152,1))),LEFT(H2152,2),H2152))</f>
        <v>14</v>
      </c>
      <c r="N2152" s="13" t="str">
        <f>SUBSTITUTE(H2152,"+","-")</f>
        <v>10-14</v>
      </c>
      <c r="O2152" s="3">
        <f t="shared" si="233"/>
        <v>5</v>
      </c>
      <c r="P2152" s="3">
        <f t="shared" si="234"/>
        <v>3</v>
      </c>
      <c r="Q2152" s="7">
        <f t="shared" si="235"/>
        <v>10</v>
      </c>
      <c r="R2152" s="7">
        <f t="shared" si="236"/>
        <v>14</v>
      </c>
      <c r="S2152" s="13" t="e">
        <f>VLOOKUP(A2152,history!$B:$F,2,0)</f>
        <v>#N/A</v>
      </c>
      <c r="T2152" s="13">
        <f>VLOOKUP($C2152,日期!$A:$D,3,0)</f>
        <v>5</v>
      </c>
      <c r="U2152" s="13">
        <f>VLOOKUP($C2152,日期!$A:$D,4,0)</f>
        <v>1</v>
      </c>
      <c r="V2152" s="65">
        <f t="shared" si="237"/>
        <v>44317</v>
      </c>
      <c r="W2152" s="13" t="s">
        <v>3716</v>
      </c>
    </row>
    <row r="2153" spans="1:23" ht="15">
      <c r="A2153" s="15">
        <v>2171</v>
      </c>
      <c r="B2153" s="15">
        <v>2021</v>
      </c>
      <c r="C2153" s="13" t="s">
        <v>9</v>
      </c>
      <c r="D2153" s="15">
        <v>19</v>
      </c>
      <c r="E2153" s="13" t="s">
        <v>10</v>
      </c>
      <c r="F2153" s="13" t="s">
        <v>11</v>
      </c>
      <c r="G2153" s="13" t="s">
        <v>12</v>
      </c>
      <c r="H2153" s="13" t="s">
        <v>26</v>
      </c>
      <c r="I2153" s="3">
        <f t="shared" si="231"/>
        <v>30</v>
      </c>
      <c r="J2153" s="7">
        <f t="shared" si="232"/>
        <v>34</v>
      </c>
      <c r="K2153" s="3">
        <f>LEN(H2153)</f>
        <v>5</v>
      </c>
      <c r="L2153" s="13" t="str">
        <f>IF(OR(AND(LEN(H2153&gt;3),ISERROR(FIND("-",H2153,1))),AND(LEN(H2153)&gt;3,ISERROR(FIND("+",H2153,1)))),LEFT(H2153,2),H2153)</f>
        <v>30</v>
      </c>
      <c r="M2153" s="13" t="str">
        <f>IF(AND(LEN(H2153&gt;3),ISERROR(FIND("+",H2153,1))),RIGHT(H2153,2),IF(AND(LEN(H2153)=3,ISERROR(FIND("-",H2153,1))),LEFT(H2153,2),H2153))</f>
        <v>34</v>
      </c>
      <c r="N2153" s="13" t="str">
        <f>SUBSTITUTE(H2153,"+","-")</f>
        <v>30-34</v>
      </c>
      <c r="O2153" s="3">
        <f t="shared" si="233"/>
        <v>5</v>
      </c>
      <c r="P2153" s="3">
        <f t="shared" si="234"/>
        <v>3</v>
      </c>
      <c r="Q2153" s="7">
        <f t="shared" si="235"/>
        <v>30</v>
      </c>
      <c r="R2153" s="7">
        <f t="shared" si="236"/>
        <v>34</v>
      </c>
      <c r="S2153" s="13" t="e">
        <f>VLOOKUP(A2153,history!$B:$F,2,0)</f>
        <v>#N/A</v>
      </c>
      <c r="T2153" s="13">
        <f>VLOOKUP($C2153,日期!$A:$D,3,0)</f>
        <v>5</v>
      </c>
      <c r="U2153" s="13">
        <f>VLOOKUP($C2153,日期!$A:$D,4,0)</f>
        <v>1</v>
      </c>
      <c r="V2153" s="65">
        <f t="shared" si="237"/>
        <v>44317</v>
      </c>
      <c r="W2153" s="13" t="s">
        <v>3717</v>
      </c>
    </row>
    <row r="2154" spans="1:23" ht="15">
      <c r="A2154" s="15">
        <v>2170</v>
      </c>
      <c r="B2154" s="15">
        <v>2021</v>
      </c>
      <c r="C2154" s="13" t="s">
        <v>9</v>
      </c>
      <c r="D2154" s="15">
        <v>19</v>
      </c>
      <c r="E2154" s="13" t="s">
        <v>10</v>
      </c>
      <c r="F2154" s="13" t="s">
        <v>17</v>
      </c>
      <c r="G2154" s="13" t="s">
        <v>12</v>
      </c>
      <c r="H2154" s="13" t="s">
        <v>30</v>
      </c>
      <c r="I2154" s="3">
        <f t="shared" si="231"/>
        <v>45</v>
      </c>
      <c r="J2154" s="7">
        <f t="shared" si="232"/>
        <v>49</v>
      </c>
      <c r="K2154" s="3">
        <f>LEN(H2154)</f>
        <v>5</v>
      </c>
      <c r="L2154" s="13" t="str">
        <f>IF(OR(AND(LEN(H2154&gt;3),ISERROR(FIND("-",H2154,1))),AND(LEN(H2154)&gt;3,ISERROR(FIND("+",H2154,1)))),LEFT(H2154,2),H2154)</f>
        <v>45</v>
      </c>
      <c r="M2154" s="13" t="str">
        <f>IF(AND(LEN(H2154&gt;3),ISERROR(FIND("+",H2154,1))),RIGHT(H2154,2),IF(AND(LEN(H2154)=3,ISERROR(FIND("-",H2154,1))),LEFT(H2154,2),H2154))</f>
        <v>49</v>
      </c>
      <c r="N2154" s="13" t="str">
        <f>SUBSTITUTE(H2154,"+","-")</f>
        <v>45-49</v>
      </c>
      <c r="O2154" s="3">
        <f t="shared" si="233"/>
        <v>5</v>
      </c>
      <c r="P2154" s="3">
        <f t="shared" si="234"/>
        <v>3</v>
      </c>
      <c r="Q2154" s="7">
        <f t="shared" si="235"/>
        <v>45</v>
      </c>
      <c r="R2154" s="7">
        <f t="shared" si="236"/>
        <v>49</v>
      </c>
      <c r="S2154" s="13" t="e">
        <f>VLOOKUP(A2154,history!$B:$F,2,0)</f>
        <v>#N/A</v>
      </c>
      <c r="T2154" s="13">
        <f>VLOOKUP($C2154,日期!$A:$D,3,0)</f>
        <v>5</v>
      </c>
      <c r="U2154" s="13">
        <f>VLOOKUP($C2154,日期!$A:$D,4,0)</f>
        <v>1</v>
      </c>
      <c r="V2154" s="65">
        <f t="shared" si="237"/>
        <v>44317</v>
      </c>
      <c r="W2154" s="13" t="s">
        <v>3718</v>
      </c>
    </row>
    <row r="2155" spans="1:23" ht="15">
      <c r="A2155" s="15">
        <v>2169</v>
      </c>
      <c r="B2155" s="15">
        <v>2021</v>
      </c>
      <c r="C2155" s="13" t="s">
        <v>9</v>
      </c>
      <c r="D2155" s="15">
        <v>19</v>
      </c>
      <c r="E2155" s="13" t="s">
        <v>14</v>
      </c>
      <c r="F2155" s="13" t="s">
        <v>11</v>
      </c>
      <c r="G2155" s="13" t="s">
        <v>12</v>
      </c>
      <c r="H2155" s="13" t="s">
        <v>15</v>
      </c>
      <c r="I2155" s="3">
        <f t="shared" si="231"/>
        <v>70</v>
      </c>
      <c r="J2155" s="7">
        <f t="shared" si="232"/>
        <v>70</v>
      </c>
      <c r="K2155" s="3">
        <f>LEN(H2155)</f>
        <v>3</v>
      </c>
      <c r="L2155" s="13" t="str">
        <f>IF(OR(AND(LEN(H2155&gt;3),ISERROR(FIND("-",H2155,1))),AND(LEN(H2155)&gt;3,ISERROR(FIND("+",H2155,1)))),LEFT(H2155,2),H2155)</f>
        <v>70</v>
      </c>
      <c r="M2155" s="13" t="str">
        <f>IF(AND(LEN(H2155&gt;3),ISERROR(FIND("+",H2155,1))),RIGHT(H2155,2),IF(AND(LEN(H2155)=3,ISERROR(FIND("-",H2155,1))),LEFT(H2155,2),H2155))</f>
        <v>70</v>
      </c>
      <c r="N2155" s="13" t="str">
        <f>SUBSTITUTE(H2155,"+","-")</f>
        <v>70-</v>
      </c>
      <c r="O2155" s="3">
        <f t="shared" si="233"/>
        <v>3</v>
      </c>
      <c r="P2155" s="3">
        <f t="shared" si="234"/>
        <v>3</v>
      </c>
      <c r="Q2155" s="7">
        <f t="shared" si="235"/>
        <v>70</v>
      </c>
      <c r="R2155" s="7">
        <f t="shared" si="236"/>
        <v>70</v>
      </c>
      <c r="S2155" s="13" t="e">
        <f>VLOOKUP(A2155,history!$B:$F,2,0)</f>
        <v>#N/A</v>
      </c>
      <c r="T2155" s="13">
        <f>VLOOKUP($C2155,日期!$A:$D,3,0)</f>
        <v>5</v>
      </c>
      <c r="U2155" s="13">
        <f>VLOOKUP($C2155,日期!$A:$D,4,0)</f>
        <v>1</v>
      </c>
      <c r="V2155" s="65">
        <f t="shared" si="237"/>
        <v>44317</v>
      </c>
      <c r="W2155" s="13" t="s">
        <v>3719</v>
      </c>
    </row>
    <row r="2156" spans="1:23" ht="15">
      <c r="A2156" s="15">
        <v>2168</v>
      </c>
      <c r="B2156" s="15">
        <v>2021</v>
      </c>
      <c r="C2156" s="13" t="s">
        <v>9</v>
      </c>
      <c r="D2156" s="15">
        <v>19</v>
      </c>
      <c r="E2156" s="13" t="s">
        <v>14</v>
      </c>
      <c r="F2156" s="13" t="s">
        <v>17</v>
      </c>
      <c r="G2156" s="13" t="s">
        <v>12</v>
      </c>
      <c r="H2156" s="13" t="s">
        <v>32</v>
      </c>
      <c r="I2156" s="3">
        <f t="shared" si="231"/>
        <v>60</v>
      </c>
      <c r="J2156" s="7">
        <f t="shared" si="232"/>
        <v>64</v>
      </c>
      <c r="K2156" s="3">
        <f>LEN(H2156)</f>
        <v>5</v>
      </c>
      <c r="L2156" s="13" t="str">
        <f>IF(OR(AND(LEN(H2156&gt;3),ISERROR(FIND("-",H2156,1))),AND(LEN(H2156)&gt;3,ISERROR(FIND("+",H2156,1)))),LEFT(H2156,2),H2156)</f>
        <v>60</v>
      </c>
      <c r="M2156" s="13" t="str">
        <f>IF(AND(LEN(H2156&gt;3),ISERROR(FIND("+",H2156,1))),RIGHT(H2156,2),IF(AND(LEN(H2156)=3,ISERROR(FIND("-",H2156,1))),LEFT(H2156,2),H2156))</f>
        <v>64</v>
      </c>
      <c r="N2156" s="13" t="str">
        <f>SUBSTITUTE(H2156,"+","-")</f>
        <v>60-64</v>
      </c>
      <c r="O2156" s="3">
        <f t="shared" si="233"/>
        <v>5</v>
      </c>
      <c r="P2156" s="3">
        <f t="shared" si="234"/>
        <v>3</v>
      </c>
      <c r="Q2156" s="7">
        <f t="shared" si="235"/>
        <v>60</v>
      </c>
      <c r="R2156" s="7">
        <f t="shared" si="236"/>
        <v>64</v>
      </c>
      <c r="S2156" s="13" t="e">
        <f>VLOOKUP(A2156,history!$B:$F,2,0)</f>
        <v>#N/A</v>
      </c>
      <c r="T2156" s="13">
        <f>VLOOKUP($C2156,日期!$A:$D,3,0)</f>
        <v>5</v>
      </c>
      <c r="U2156" s="13">
        <f>VLOOKUP($C2156,日期!$A:$D,4,0)</f>
        <v>1</v>
      </c>
      <c r="V2156" s="65">
        <f t="shared" si="237"/>
        <v>44317</v>
      </c>
      <c r="W2156" s="13" t="s">
        <v>3720</v>
      </c>
    </row>
    <row r="2157" spans="1:23" ht="15">
      <c r="A2157" s="15">
        <v>2167</v>
      </c>
      <c r="B2157" s="15">
        <v>2021</v>
      </c>
      <c r="C2157" s="13" t="s">
        <v>9</v>
      </c>
      <c r="D2157" s="15">
        <v>19</v>
      </c>
      <c r="E2157" s="13" t="s">
        <v>14</v>
      </c>
      <c r="F2157" s="13" t="s">
        <v>17</v>
      </c>
      <c r="G2157" s="13" t="s">
        <v>12</v>
      </c>
      <c r="H2157" s="13" t="s">
        <v>47</v>
      </c>
      <c r="I2157" s="3">
        <f t="shared" si="231"/>
        <v>10</v>
      </c>
      <c r="J2157" s="7">
        <f t="shared" si="232"/>
        <v>14</v>
      </c>
      <c r="K2157" s="3">
        <f>LEN(H2157)</f>
        <v>5</v>
      </c>
      <c r="L2157" s="13" t="str">
        <f>IF(OR(AND(LEN(H2157&gt;3),ISERROR(FIND("-",H2157,1))),AND(LEN(H2157)&gt;3,ISERROR(FIND("+",H2157,1)))),LEFT(H2157,2),H2157)</f>
        <v>10</v>
      </c>
      <c r="M2157" s="13" t="str">
        <f>IF(AND(LEN(H2157&gt;3),ISERROR(FIND("+",H2157,1))),RIGHT(H2157,2),IF(AND(LEN(H2157)=3,ISERROR(FIND("-",H2157,1))),LEFT(H2157,2),H2157))</f>
        <v>14</v>
      </c>
      <c r="N2157" s="13" t="str">
        <f>SUBSTITUTE(H2157,"+","-")</f>
        <v>10-14</v>
      </c>
      <c r="O2157" s="3">
        <f t="shared" si="233"/>
        <v>5</v>
      </c>
      <c r="P2157" s="3">
        <f t="shared" si="234"/>
        <v>3</v>
      </c>
      <c r="Q2157" s="7">
        <f t="shared" si="235"/>
        <v>10</v>
      </c>
      <c r="R2157" s="7">
        <f t="shared" si="236"/>
        <v>14</v>
      </c>
      <c r="S2157" s="13" t="e">
        <f>VLOOKUP(A2157,history!$B:$F,2,0)</f>
        <v>#N/A</v>
      </c>
      <c r="T2157" s="13">
        <f>VLOOKUP($C2157,日期!$A:$D,3,0)</f>
        <v>5</v>
      </c>
      <c r="U2157" s="13">
        <f>VLOOKUP($C2157,日期!$A:$D,4,0)</f>
        <v>1</v>
      </c>
      <c r="V2157" s="65">
        <f t="shared" si="237"/>
        <v>44317</v>
      </c>
      <c r="W2157" s="13" t="s">
        <v>3721</v>
      </c>
    </row>
    <row r="2158" spans="1:23" ht="15">
      <c r="A2158" s="15">
        <v>2166</v>
      </c>
      <c r="B2158" s="15">
        <v>2021</v>
      </c>
      <c r="C2158" s="13" t="s">
        <v>9</v>
      </c>
      <c r="D2158" s="15">
        <v>19</v>
      </c>
      <c r="E2158" s="13" t="s">
        <v>36</v>
      </c>
      <c r="F2158" s="13" t="s">
        <v>17</v>
      </c>
      <c r="G2158" s="13" t="s">
        <v>12</v>
      </c>
      <c r="H2158" s="13" t="s">
        <v>15</v>
      </c>
      <c r="I2158" s="3">
        <f t="shared" si="231"/>
        <v>70</v>
      </c>
      <c r="J2158" s="7">
        <f t="shared" si="232"/>
        <v>70</v>
      </c>
      <c r="K2158" s="3">
        <f>LEN(H2158)</f>
        <v>3</v>
      </c>
      <c r="L2158" s="13" t="str">
        <f>IF(OR(AND(LEN(H2158&gt;3),ISERROR(FIND("-",H2158,1))),AND(LEN(H2158)&gt;3,ISERROR(FIND("+",H2158,1)))),LEFT(H2158,2),H2158)</f>
        <v>70</v>
      </c>
      <c r="M2158" s="13" t="str">
        <f>IF(AND(LEN(H2158&gt;3),ISERROR(FIND("+",H2158,1))),RIGHT(H2158,2),IF(AND(LEN(H2158)=3,ISERROR(FIND("-",H2158,1))),LEFT(H2158,2),H2158))</f>
        <v>70</v>
      </c>
      <c r="N2158" s="13" t="str">
        <f>SUBSTITUTE(H2158,"+","-")</f>
        <v>70-</v>
      </c>
      <c r="O2158" s="3">
        <f t="shared" si="233"/>
        <v>3</v>
      </c>
      <c r="P2158" s="3">
        <f t="shared" si="234"/>
        <v>3</v>
      </c>
      <c r="Q2158" s="7">
        <f t="shared" si="235"/>
        <v>70</v>
      </c>
      <c r="R2158" s="7">
        <f t="shared" si="236"/>
        <v>70</v>
      </c>
      <c r="S2158" s="13" t="e">
        <f>VLOOKUP(A2158,history!$B:$F,2,0)</f>
        <v>#N/A</v>
      </c>
      <c r="T2158" s="13">
        <f>VLOOKUP($C2158,日期!$A:$D,3,0)</f>
        <v>5</v>
      </c>
      <c r="U2158" s="13">
        <f>VLOOKUP($C2158,日期!$A:$D,4,0)</f>
        <v>1</v>
      </c>
      <c r="V2158" s="65">
        <f t="shared" si="237"/>
        <v>44317</v>
      </c>
      <c r="W2158" s="13" t="s">
        <v>3722</v>
      </c>
    </row>
    <row r="2159" spans="1:23" ht="15">
      <c r="A2159" s="15">
        <v>2165</v>
      </c>
      <c r="B2159" s="15">
        <v>2021</v>
      </c>
      <c r="C2159" s="13" t="s">
        <v>9</v>
      </c>
      <c r="D2159" s="15">
        <v>19</v>
      </c>
      <c r="E2159" s="13" t="s">
        <v>10</v>
      </c>
      <c r="F2159" s="13" t="s">
        <v>11</v>
      </c>
      <c r="G2159" s="13" t="s">
        <v>12</v>
      </c>
      <c r="H2159" s="13" t="s">
        <v>26</v>
      </c>
      <c r="I2159" s="3">
        <f t="shared" si="231"/>
        <v>30</v>
      </c>
      <c r="J2159" s="7">
        <f t="shared" si="232"/>
        <v>34</v>
      </c>
      <c r="K2159" s="3">
        <f>LEN(H2159)</f>
        <v>5</v>
      </c>
      <c r="L2159" s="13" t="str">
        <f>IF(OR(AND(LEN(H2159&gt;3),ISERROR(FIND("-",H2159,1))),AND(LEN(H2159)&gt;3,ISERROR(FIND("+",H2159,1)))),LEFT(H2159,2),H2159)</f>
        <v>30</v>
      </c>
      <c r="M2159" s="13" t="str">
        <f>IF(AND(LEN(H2159&gt;3),ISERROR(FIND("+",H2159,1))),RIGHT(H2159,2),IF(AND(LEN(H2159)=3,ISERROR(FIND("-",H2159,1))),LEFT(H2159,2),H2159))</f>
        <v>34</v>
      </c>
      <c r="N2159" s="13" t="str">
        <f>SUBSTITUTE(H2159,"+","-")</f>
        <v>30-34</v>
      </c>
      <c r="O2159" s="3">
        <f t="shared" si="233"/>
        <v>5</v>
      </c>
      <c r="P2159" s="3">
        <f t="shared" si="234"/>
        <v>3</v>
      </c>
      <c r="Q2159" s="7">
        <f t="shared" si="235"/>
        <v>30</v>
      </c>
      <c r="R2159" s="7">
        <f t="shared" si="236"/>
        <v>34</v>
      </c>
      <c r="S2159" s="13" t="e">
        <f>VLOOKUP(A2159,history!$B:$F,2,0)</f>
        <v>#N/A</v>
      </c>
      <c r="T2159" s="13">
        <f>VLOOKUP($C2159,日期!$A:$D,3,0)</f>
        <v>5</v>
      </c>
      <c r="U2159" s="13">
        <f>VLOOKUP($C2159,日期!$A:$D,4,0)</f>
        <v>1</v>
      </c>
      <c r="V2159" s="65">
        <f t="shared" si="237"/>
        <v>44317</v>
      </c>
      <c r="W2159" s="13" t="s">
        <v>3723</v>
      </c>
    </row>
    <row r="2160" spans="1:23" ht="15">
      <c r="A2160" s="15">
        <v>2164</v>
      </c>
      <c r="B2160" s="15">
        <v>2021</v>
      </c>
      <c r="C2160" s="13" t="s">
        <v>9</v>
      </c>
      <c r="D2160" s="15">
        <v>19</v>
      </c>
      <c r="E2160" s="13" t="s">
        <v>10</v>
      </c>
      <c r="F2160" s="13" t="s">
        <v>17</v>
      </c>
      <c r="G2160" s="13" t="s">
        <v>12</v>
      </c>
      <c r="H2160" s="13" t="s">
        <v>30</v>
      </c>
      <c r="I2160" s="3">
        <f t="shared" si="231"/>
        <v>45</v>
      </c>
      <c r="J2160" s="7">
        <f t="shared" si="232"/>
        <v>49</v>
      </c>
      <c r="K2160" s="3">
        <f>LEN(H2160)</f>
        <v>5</v>
      </c>
      <c r="L2160" s="13" t="str">
        <f>IF(OR(AND(LEN(H2160&gt;3),ISERROR(FIND("-",H2160,1))),AND(LEN(H2160)&gt;3,ISERROR(FIND("+",H2160,1)))),LEFT(H2160,2),H2160)</f>
        <v>45</v>
      </c>
      <c r="M2160" s="13" t="str">
        <f>IF(AND(LEN(H2160&gt;3),ISERROR(FIND("+",H2160,1))),RIGHT(H2160,2),IF(AND(LEN(H2160)=3,ISERROR(FIND("-",H2160,1))),LEFT(H2160,2),H2160))</f>
        <v>49</v>
      </c>
      <c r="N2160" s="13" t="str">
        <f>SUBSTITUTE(H2160,"+","-")</f>
        <v>45-49</v>
      </c>
      <c r="O2160" s="3">
        <f t="shared" si="233"/>
        <v>5</v>
      </c>
      <c r="P2160" s="3">
        <f t="shared" si="234"/>
        <v>3</v>
      </c>
      <c r="Q2160" s="7">
        <f t="shared" si="235"/>
        <v>45</v>
      </c>
      <c r="R2160" s="7">
        <f t="shared" si="236"/>
        <v>49</v>
      </c>
      <c r="S2160" s="13" t="e">
        <f>VLOOKUP(A2160,history!$B:$F,2,0)</f>
        <v>#N/A</v>
      </c>
      <c r="T2160" s="13">
        <f>VLOOKUP($C2160,日期!$A:$D,3,0)</f>
        <v>5</v>
      </c>
      <c r="U2160" s="13">
        <f>VLOOKUP($C2160,日期!$A:$D,4,0)</f>
        <v>1</v>
      </c>
      <c r="V2160" s="65">
        <f t="shared" si="237"/>
        <v>44317</v>
      </c>
      <c r="W2160" s="13" t="s">
        <v>3724</v>
      </c>
    </row>
    <row r="2161" spans="1:23" ht="15">
      <c r="A2161" s="15">
        <v>2163</v>
      </c>
      <c r="B2161" s="15">
        <v>2021</v>
      </c>
      <c r="C2161" s="13" t="s">
        <v>9</v>
      </c>
      <c r="D2161" s="15">
        <v>19</v>
      </c>
      <c r="E2161" s="13" t="s">
        <v>14</v>
      </c>
      <c r="F2161" s="13" t="s">
        <v>11</v>
      </c>
      <c r="G2161" s="13" t="s">
        <v>12</v>
      </c>
      <c r="H2161" s="13" t="s">
        <v>15</v>
      </c>
      <c r="I2161" s="3">
        <f t="shared" si="231"/>
        <v>70</v>
      </c>
      <c r="J2161" s="7">
        <f t="shared" si="232"/>
        <v>70</v>
      </c>
      <c r="K2161" s="3">
        <f>LEN(H2161)</f>
        <v>3</v>
      </c>
      <c r="L2161" s="13" t="str">
        <f>IF(OR(AND(LEN(H2161&gt;3),ISERROR(FIND("-",H2161,1))),AND(LEN(H2161)&gt;3,ISERROR(FIND("+",H2161,1)))),LEFT(H2161,2),H2161)</f>
        <v>70</v>
      </c>
      <c r="M2161" s="13" t="str">
        <f>IF(AND(LEN(H2161&gt;3),ISERROR(FIND("+",H2161,1))),RIGHT(H2161,2),IF(AND(LEN(H2161)=3,ISERROR(FIND("-",H2161,1))),LEFT(H2161,2),H2161))</f>
        <v>70</v>
      </c>
      <c r="N2161" s="13" t="str">
        <f>SUBSTITUTE(H2161,"+","-")</f>
        <v>70-</v>
      </c>
      <c r="O2161" s="3">
        <f t="shared" si="233"/>
        <v>3</v>
      </c>
      <c r="P2161" s="3">
        <f t="shared" si="234"/>
        <v>3</v>
      </c>
      <c r="Q2161" s="7">
        <f t="shared" si="235"/>
        <v>70</v>
      </c>
      <c r="R2161" s="7">
        <f t="shared" si="236"/>
        <v>70</v>
      </c>
      <c r="S2161" s="13" t="e">
        <f>VLOOKUP(A2161,history!$B:$F,2,0)</f>
        <v>#N/A</v>
      </c>
      <c r="T2161" s="13">
        <f>VLOOKUP($C2161,日期!$A:$D,3,0)</f>
        <v>5</v>
      </c>
      <c r="U2161" s="13">
        <f>VLOOKUP($C2161,日期!$A:$D,4,0)</f>
        <v>1</v>
      </c>
      <c r="V2161" s="65">
        <f t="shared" si="237"/>
        <v>44317</v>
      </c>
      <c r="W2161" s="13" t="s">
        <v>3725</v>
      </c>
    </row>
    <row r="2162" spans="1:23" ht="15">
      <c r="A2162" s="15">
        <v>2162</v>
      </c>
      <c r="B2162" s="15">
        <v>2021</v>
      </c>
      <c r="C2162" s="13" t="s">
        <v>9</v>
      </c>
      <c r="D2162" s="15">
        <v>19</v>
      </c>
      <c r="E2162" s="13" t="s">
        <v>14</v>
      </c>
      <c r="F2162" s="13" t="s">
        <v>17</v>
      </c>
      <c r="G2162" s="13" t="s">
        <v>12</v>
      </c>
      <c r="H2162" s="13" t="s">
        <v>32</v>
      </c>
      <c r="I2162" s="3">
        <f t="shared" si="231"/>
        <v>60</v>
      </c>
      <c r="J2162" s="7">
        <f t="shared" si="232"/>
        <v>64</v>
      </c>
      <c r="K2162" s="3">
        <f>LEN(H2162)</f>
        <v>5</v>
      </c>
      <c r="L2162" s="13" t="str">
        <f>IF(OR(AND(LEN(H2162&gt;3),ISERROR(FIND("-",H2162,1))),AND(LEN(H2162)&gt;3,ISERROR(FIND("+",H2162,1)))),LEFT(H2162,2),H2162)</f>
        <v>60</v>
      </c>
      <c r="M2162" s="13" t="str">
        <f>IF(AND(LEN(H2162&gt;3),ISERROR(FIND("+",H2162,1))),RIGHT(H2162,2),IF(AND(LEN(H2162)=3,ISERROR(FIND("-",H2162,1))),LEFT(H2162,2),H2162))</f>
        <v>64</v>
      </c>
      <c r="N2162" s="13" t="str">
        <f>SUBSTITUTE(H2162,"+","-")</f>
        <v>60-64</v>
      </c>
      <c r="O2162" s="3">
        <f t="shared" si="233"/>
        <v>5</v>
      </c>
      <c r="P2162" s="3">
        <f t="shared" si="234"/>
        <v>3</v>
      </c>
      <c r="Q2162" s="7">
        <f t="shared" si="235"/>
        <v>60</v>
      </c>
      <c r="R2162" s="7">
        <f t="shared" si="236"/>
        <v>64</v>
      </c>
      <c r="S2162" s="13" t="e">
        <f>VLOOKUP(A2162,history!$B:$F,2,0)</f>
        <v>#N/A</v>
      </c>
      <c r="T2162" s="13">
        <f>VLOOKUP($C2162,日期!$A:$D,3,0)</f>
        <v>5</v>
      </c>
      <c r="U2162" s="13">
        <f>VLOOKUP($C2162,日期!$A:$D,4,0)</f>
        <v>1</v>
      </c>
      <c r="V2162" s="65">
        <f t="shared" si="237"/>
        <v>44317</v>
      </c>
      <c r="W2162" s="13" t="s">
        <v>3726</v>
      </c>
    </row>
    <row r="2163" spans="1:23" ht="15">
      <c r="A2163" s="15">
        <v>2161</v>
      </c>
      <c r="B2163" s="15">
        <v>2021</v>
      </c>
      <c r="C2163" s="13" t="s">
        <v>9</v>
      </c>
      <c r="D2163" s="15">
        <v>19</v>
      </c>
      <c r="E2163" s="13" t="s">
        <v>14</v>
      </c>
      <c r="F2163" s="13" t="s">
        <v>17</v>
      </c>
      <c r="G2163" s="13" t="s">
        <v>12</v>
      </c>
      <c r="H2163" s="13" t="s">
        <v>47</v>
      </c>
      <c r="I2163" s="3">
        <f t="shared" si="231"/>
        <v>10</v>
      </c>
      <c r="J2163" s="7">
        <f t="shared" si="232"/>
        <v>14</v>
      </c>
      <c r="K2163" s="3">
        <f>LEN(H2163)</f>
        <v>5</v>
      </c>
      <c r="L2163" s="13" t="str">
        <f>IF(OR(AND(LEN(H2163&gt;3),ISERROR(FIND("-",H2163,1))),AND(LEN(H2163)&gt;3,ISERROR(FIND("+",H2163,1)))),LEFT(H2163,2),H2163)</f>
        <v>10</v>
      </c>
      <c r="M2163" s="13" t="str">
        <f>IF(AND(LEN(H2163&gt;3),ISERROR(FIND("+",H2163,1))),RIGHT(H2163,2),IF(AND(LEN(H2163)=3,ISERROR(FIND("-",H2163,1))),LEFT(H2163,2),H2163))</f>
        <v>14</v>
      </c>
      <c r="N2163" s="13" t="str">
        <f>SUBSTITUTE(H2163,"+","-")</f>
        <v>10-14</v>
      </c>
      <c r="O2163" s="3">
        <f t="shared" si="233"/>
        <v>5</v>
      </c>
      <c r="P2163" s="3">
        <f t="shared" si="234"/>
        <v>3</v>
      </c>
      <c r="Q2163" s="7">
        <f t="shared" si="235"/>
        <v>10</v>
      </c>
      <c r="R2163" s="7">
        <f t="shared" si="236"/>
        <v>14</v>
      </c>
      <c r="S2163" s="13" t="e">
        <f>VLOOKUP(A2163,history!$B:$F,2,0)</f>
        <v>#N/A</v>
      </c>
      <c r="T2163" s="13">
        <f>VLOOKUP($C2163,日期!$A:$D,3,0)</f>
        <v>5</v>
      </c>
      <c r="U2163" s="13">
        <f>VLOOKUP($C2163,日期!$A:$D,4,0)</f>
        <v>1</v>
      </c>
      <c r="V2163" s="65">
        <f t="shared" si="237"/>
        <v>44317</v>
      </c>
      <c r="W2163" s="13" t="s">
        <v>3727</v>
      </c>
    </row>
    <row r="2164" spans="1:23" ht="15">
      <c r="A2164" s="15">
        <v>2160</v>
      </c>
      <c r="B2164" s="15">
        <v>2021</v>
      </c>
      <c r="C2164" s="13" t="s">
        <v>9</v>
      </c>
      <c r="D2164" s="15">
        <v>19</v>
      </c>
      <c r="E2164" s="13" t="s">
        <v>36</v>
      </c>
      <c r="F2164" s="13" t="s">
        <v>17</v>
      </c>
      <c r="G2164" s="13" t="s">
        <v>12</v>
      </c>
      <c r="H2164" s="13" t="s">
        <v>18</v>
      </c>
      <c r="I2164" s="3">
        <f t="shared" si="231"/>
        <v>65</v>
      </c>
      <c r="J2164" s="7">
        <f t="shared" si="232"/>
        <v>69</v>
      </c>
      <c r="K2164" s="3">
        <f>LEN(H2164)</f>
        <v>5</v>
      </c>
      <c r="L2164" s="13" t="str">
        <f>IF(OR(AND(LEN(H2164&gt;3),ISERROR(FIND("-",H2164,1))),AND(LEN(H2164)&gt;3,ISERROR(FIND("+",H2164,1)))),LEFT(H2164,2),H2164)</f>
        <v>65</v>
      </c>
      <c r="M2164" s="13" t="str">
        <f>IF(AND(LEN(H2164&gt;3),ISERROR(FIND("+",H2164,1))),RIGHT(H2164,2),IF(AND(LEN(H2164)=3,ISERROR(FIND("-",H2164,1))),LEFT(H2164,2),H2164))</f>
        <v>69</v>
      </c>
      <c r="N2164" s="13" t="str">
        <f>SUBSTITUTE(H2164,"+","-")</f>
        <v>65-69</v>
      </c>
      <c r="O2164" s="3">
        <f t="shared" si="233"/>
        <v>5</v>
      </c>
      <c r="P2164" s="3">
        <f t="shared" si="234"/>
        <v>3</v>
      </c>
      <c r="Q2164" s="7">
        <f t="shared" si="235"/>
        <v>65</v>
      </c>
      <c r="R2164" s="7">
        <f t="shared" si="236"/>
        <v>69</v>
      </c>
      <c r="S2164" s="13" t="e">
        <f>VLOOKUP(A2164,history!$B:$F,2,0)</f>
        <v>#N/A</v>
      </c>
      <c r="T2164" s="13">
        <f>VLOOKUP($C2164,日期!$A:$D,3,0)</f>
        <v>5</v>
      </c>
      <c r="U2164" s="13">
        <f>VLOOKUP($C2164,日期!$A:$D,4,0)</f>
        <v>1</v>
      </c>
      <c r="V2164" s="65">
        <f t="shared" si="237"/>
        <v>44317</v>
      </c>
      <c r="W2164" s="13" t="s">
        <v>3728</v>
      </c>
    </row>
    <row r="2165" spans="1:23" ht="15">
      <c r="A2165" s="15">
        <v>2159</v>
      </c>
      <c r="B2165" s="15">
        <v>2021</v>
      </c>
      <c r="C2165" s="13" t="s">
        <v>9</v>
      </c>
      <c r="D2165" s="15">
        <v>19</v>
      </c>
      <c r="E2165" s="13" t="s">
        <v>10</v>
      </c>
      <c r="F2165" s="13" t="s">
        <v>11</v>
      </c>
      <c r="G2165" s="13" t="s">
        <v>12</v>
      </c>
      <c r="H2165" s="13" t="s">
        <v>26</v>
      </c>
      <c r="I2165" s="3">
        <f t="shared" si="231"/>
        <v>30</v>
      </c>
      <c r="J2165" s="7">
        <f t="shared" si="232"/>
        <v>34</v>
      </c>
      <c r="K2165" s="3">
        <f>LEN(H2165)</f>
        <v>5</v>
      </c>
      <c r="L2165" s="13" t="str">
        <f>IF(OR(AND(LEN(H2165&gt;3),ISERROR(FIND("-",H2165,1))),AND(LEN(H2165)&gt;3,ISERROR(FIND("+",H2165,1)))),LEFT(H2165,2),H2165)</f>
        <v>30</v>
      </c>
      <c r="M2165" s="13" t="str">
        <f>IF(AND(LEN(H2165&gt;3),ISERROR(FIND("+",H2165,1))),RIGHT(H2165,2),IF(AND(LEN(H2165)=3,ISERROR(FIND("-",H2165,1))),LEFT(H2165,2),H2165))</f>
        <v>34</v>
      </c>
      <c r="N2165" s="13" t="str">
        <f>SUBSTITUTE(H2165,"+","-")</f>
        <v>30-34</v>
      </c>
      <c r="O2165" s="3">
        <f t="shared" si="233"/>
        <v>5</v>
      </c>
      <c r="P2165" s="3">
        <f t="shared" si="234"/>
        <v>3</v>
      </c>
      <c r="Q2165" s="7">
        <f t="shared" si="235"/>
        <v>30</v>
      </c>
      <c r="R2165" s="7">
        <f t="shared" si="236"/>
        <v>34</v>
      </c>
      <c r="S2165" s="13" t="e">
        <f>VLOOKUP(A2165,history!$B:$F,2,0)</f>
        <v>#N/A</v>
      </c>
      <c r="T2165" s="13">
        <f>VLOOKUP($C2165,日期!$A:$D,3,0)</f>
        <v>5</v>
      </c>
      <c r="U2165" s="13">
        <f>VLOOKUP($C2165,日期!$A:$D,4,0)</f>
        <v>1</v>
      </c>
      <c r="V2165" s="65">
        <f t="shared" si="237"/>
        <v>44317</v>
      </c>
      <c r="W2165" s="13" t="s">
        <v>3729</v>
      </c>
    </row>
    <row r="2166" spans="1:23" ht="15">
      <c r="A2166" s="15">
        <v>2158</v>
      </c>
      <c r="B2166" s="15">
        <v>2021</v>
      </c>
      <c r="C2166" s="13" t="s">
        <v>9</v>
      </c>
      <c r="D2166" s="15">
        <v>19</v>
      </c>
      <c r="E2166" s="13" t="s">
        <v>10</v>
      </c>
      <c r="F2166" s="13" t="s">
        <v>17</v>
      </c>
      <c r="G2166" s="13" t="s">
        <v>12</v>
      </c>
      <c r="H2166" s="13" t="s">
        <v>30</v>
      </c>
      <c r="I2166" s="3">
        <f t="shared" si="231"/>
        <v>45</v>
      </c>
      <c r="J2166" s="7">
        <f t="shared" si="232"/>
        <v>49</v>
      </c>
      <c r="K2166" s="3">
        <f>LEN(H2166)</f>
        <v>5</v>
      </c>
      <c r="L2166" s="13" t="str">
        <f>IF(OR(AND(LEN(H2166&gt;3),ISERROR(FIND("-",H2166,1))),AND(LEN(H2166)&gt;3,ISERROR(FIND("+",H2166,1)))),LEFT(H2166,2),H2166)</f>
        <v>45</v>
      </c>
      <c r="M2166" s="13" t="str">
        <f>IF(AND(LEN(H2166&gt;3),ISERROR(FIND("+",H2166,1))),RIGHT(H2166,2),IF(AND(LEN(H2166)=3,ISERROR(FIND("-",H2166,1))),LEFT(H2166,2),H2166))</f>
        <v>49</v>
      </c>
      <c r="N2166" s="13" t="str">
        <f>SUBSTITUTE(H2166,"+","-")</f>
        <v>45-49</v>
      </c>
      <c r="O2166" s="3">
        <f t="shared" si="233"/>
        <v>5</v>
      </c>
      <c r="P2166" s="3">
        <f t="shared" si="234"/>
        <v>3</v>
      </c>
      <c r="Q2166" s="7">
        <f t="shared" si="235"/>
        <v>45</v>
      </c>
      <c r="R2166" s="7">
        <f t="shared" si="236"/>
        <v>49</v>
      </c>
      <c r="S2166" s="13" t="e">
        <f>VLOOKUP(A2166,history!$B:$F,2,0)</f>
        <v>#N/A</v>
      </c>
      <c r="T2166" s="13">
        <f>VLOOKUP($C2166,日期!$A:$D,3,0)</f>
        <v>5</v>
      </c>
      <c r="U2166" s="13">
        <f>VLOOKUP($C2166,日期!$A:$D,4,0)</f>
        <v>1</v>
      </c>
      <c r="V2166" s="65">
        <f t="shared" si="237"/>
        <v>44317</v>
      </c>
      <c r="W2166" s="13" t="s">
        <v>3730</v>
      </c>
    </row>
    <row r="2167" spans="1:23" ht="15">
      <c r="A2167" s="15">
        <v>2157</v>
      </c>
      <c r="B2167" s="15">
        <v>2021</v>
      </c>
      <c r="C2167" s="13" t="s">
        <v>9</v>
      </c>
      <c r="D2167" s="15">
        <v>19</v>
      </c>
      <c r="E2167" s="13" t="s">
        <v>14</v>
      </c>
      <c r="F2167" s="13" t="s">
        <v>11</v>
      </c>
      <c r="G2167" s="13" t="s">
        <v>12</v>
      </c>
      <c r="H2167" s="13" t="s">
        <v>15</v>
      </c>
      <c r="I2167" s="3">
        <f t="shared" si="231"/>
        <v>70</v>
      </c>
      <c r="J2167" s="7">
        <f t="shared" si="232"/>
        <v>70</v>
      </c>
      <c r="K2167" s="3">
        <f>LEN(H2167)</f>
        <v>3</v>
      </c>
      <c r="L2167" s="13" t="str">
        <f>IF(OR(AND(LEN(H2167&gt;3),ISERROR(FIND("-",H2167,1))),AND(LEN(H2167)&gt;3,ISERROR(FIND("+",H2167,1)))),LEFT(H2167,2),H2167)</f>
        <v>70</v>
      </c>
      <c r="M2167" s="13" t="str">
        <f>IF(AND(LEN(H2167&gt;3),ISERROR(FIND("+",H2167,1))),RIGHT(H2167,2),IF(AND(LEN(H2167)=3,ISERROR(FIND("-",H2167,1))),LEFT(H2167,2),H2167))</f>
        <v>70</v>
      </c>
      <c r="N2167" s="13" t="str">
        <f>SUBSTITUTE(H2167,"+","-")</f>
        <v>70-</v>
      </c>
      <c r="O2167" s="3">
        <f t="shared" si="233"/>
        <v>3</v>
      </c>
      <c r="P2167" s="3">
        <f t="shared" si="234"/>
        <v>3</v>
      </c>
      <c r="Q2167" s="7">
        <f t="shared" si="235"/>
        <v>70</v>
      </c>
      <c r="R2167" s="7">
        <f t="shared" si="236"/>
        <v>70</v>
      </c>
      <c r="S2167" s="13" t="e">
        <f>VLOOKUP(A2167,history!$B:$F,2,0)</f>
        <v>#N/A</v>
      </c>
      <c r="T2167" s="13">
        <f>VLOOKUP($C2167,日期!$A:$D,3,0)</f>
        <v>5</v>
      </c>
      <c r="U2167" s="13">
        <f>VLOOKUP($C2167,日期!$A:$D,4,0)</f>
        <v>1</v>
      </c>
      <c r="V2167" s="65">
        <f t="shared" si="237"/>
        <v>44317</v>
      </c>
      <c r="W2167" s="13" t="s">
        <v>3731</v>
      </c>
    </row>
    <row r="2168" spans="1:23" ht="15">
      <c r="A2168" s="15">
        <v>2156</v>
      </c>
      <c r="B2168" s="15">
        <v>2021</v>
      </c>
      <c r="C2168" s="13" t="s">
        <v>9</v>
      </c>
      <c r="D2168" s="15">
        <v>19</v>
      </c>
      <c r="E2168" s="13" t="s">
        <v>14</v>
      </c>
      <c r="F2168" s="13" t="s">
        <v>17</v>
      </c>
      <c r="G2168" s="13" t="s">
        <v>12</v>
      </c>
      <c r="H2168" s="13" t="s">
        <v>32</v>
      </c>
      <c r="I2168" s="3">
        <f t="shared" si="231"/>
        <v>60</v>
      </c>
      <c r="J2168" s="7">
        <f t="shared" si="232"/>
        <v>64</v>
      </c>
      <c r="K2168" s="3">
        <f>LEN(H2168)</f>
        <v>5</v>
      </c>
      <c r="L2168" s="13" t="str">
        <f>IF(OR(AND(LEN(H2168&gt;3),ISERROR(FIND("-",H2168,1))),AND(LEN(H2168)&gt;3,ISERROR(FIND("+",H2168,1)))),LEFT(H2168,2),H2168)</f>
        <v>60</v>
      </c>
      <c r="M2168" s="13" t="str">
        <f>IF(AND(LEN(H2168&gt;3),ISERROR(FIND("+",H2168,1))),RIGHT(H2168,2),IF(AND(LEN(H2168)=3,ISERROR(FIND("-",H2168,1))),LEFT(H2168,2),H2168))</f>
        <v>64</v>
      </c>
      <c r="N2168" s="13" t="str">
        <f>SUBSTITUTE(H2168,"+","-")</f>
        <v>60-64</v>
      </c>
      <c r="O2168" s="3">
        <f t="shared" si="233"/>
        <v>5</v>
      </c>
      <c r="P2168" s="3">
        <f t="shared" si="234"/>
        <v>3</v>
      </c>
      <c r="Q2168" s="7">
        <f t="shared" si="235"/>
        <v>60</v>
      </c>
      <c r="R2168" s="7">
        <f t="shared" si="236"/>
        <v>64</v>
      </c>
      <c r="S2168" s="13" t="e">
        <f>VLOOKUP(A2168,history!$B:$F,2,0)</f>
        <v>#N/A</v>
      </c>
      <c r="T2168" s="13">
        <f>VLOOKUP($C2168,日期!$A:$D,3,0)</f>
        <v>5</v>
      </c>
      <c r="U2168" s="13">
        <f>VLOOKUP($C2168,日期!$A:$D,4,0)</f>
        <v>1</v>
      </c>
      <c r="V2168" s="65">
        <f t="shared" si="237"/>
        <v>44317</v>
      </c>
      <c r="W2168" s="13" t="s">
        <v>3732</v>
      </c>
    </row>
    <row r="2169" spans="1:23" ht="15">
      <c r="A2169" s="15">
        <v>2155</v>
      </c>
      <c r="B2169" s="15">
        <v>2021</v>
      </c>
      <c r="C2169" s="13" t="s">
        <v>9</v>
      </c>
      <c r="D2169" s="15">
        <v>19</v>
      </c>
      <c r="E2169" s="13" t="s">
        <v>44</v>
      </c>
      <c r="F2169" s="13" t="s">
        <v>11</v>
      </c>
      <c r="G2169" s="13" t="s">
        <v>12</v>
      </c>
      <c r="H2169" s="13" t="s">
        <v>15</v>
      </c>
      <c r="I2169" s="3">
        <f t="shared" si="231"/>
        <v>70</v>
      </c>
      <c r="J2169" s="7">
        <f t="shared" si="232"/>
        <v>70</v>
      </c>
      <c r="K2169" s="3">
        <f>LEN(H2169)</f>
        <v>3</v>
      </c>
      <c r="L2169" s="13" t="str">
        <f>IF(OR(AND(LEN(H2169&gt;3),ISERROR(FIND("-",H2169,1))),AND(LEN(H2169)&gt;3,ISERROR(FIND("+",H2169,1)))),LEFT(H2169,2),H2169)</f>
        <v>70</v>
      </c>
      <c r="M2169" s="13" t="str">
        <f>IF(AND(LEN(H2169&gt;3),ISERROR(FIND("+",H2169,1))),RIGHT(H2169,2),IF(AND(LEN(H2169)=3,ISERROR(FIND("-",H2169,1))),LEFT(H2169,2),H2169))</f>
        <v>70</v>
      </c>
      <c r="N2169" s="13" t="str">
        <f>SUBSTITUTE(H2169,"+","-")</f>
        <v>70-</v>
      </c>
      <c r="O2169" s="3">
        <f t="shared" si="233"/>
        <v>3</v>
      </c>
      <c r="P2169" s="3">
        <f t="shared" si="234"/>
        <v>3</v>
      </c>
      <c r="Q2169" s="7">
        <f t="shared" si="235"/>
        <v>70</v>
      </c>
      <c r="R2169" s="7">
        <f t="shared" si="236"/>
        <v>70</v>
      </c>
      <c r="S2169" s="13" t="e">
        <f>VLOOKUP(A2169,history!$B:$F,2,0)</f>
        <v>#N/A</v>
      </c>
      <c r="T2169" s="13">
        <f>VLOOKUP($C2169,日期!$A:$D,3,0)</f>
        <v>5</v>
      </c>
      <c r="U2169" s="13">
        <f>VLOOKUP($C2169,日期!$A:$D,4,0)</f>
        <v>1</v>
      </c>
      <c r="V2169" s="65">
        <f t="shared" si="237"/>
        <v>44317</v>
      </c>
      <c r="W2169" s="13" t="s">
        <v>3733</v>
      </c>
    </row>
    <row r="2170" spans="1:23" ht="15">
      <c r="A2170" s="15">
        <v>2154</v>
      </c>
      <c r="B2170" s="15">
        <v>2021</v>
      </c>
      <c r="C2170" s="13" t="s">
        <v>9</v>
      </c>
      <c r="D2170" s="15">
        <v>19</v>
      </c>
      <c r="E2170" s="13" t="s">
        <v>36</v>
      </c>
      <c r="F2170" s="13" t="s">
        <v>17</v>
      </c>
      <c r="G2170" s="13" t="s">
        <v>12</v>
      </c>
      <c r="H2170" s="13" t="s">
        <v>35</v>
      </c>
      <c r="I2170" s="3">
        <f t="shared" si="231"/>
        <v>55</v>
      </c>
      <c r="J2170" s="7">
        <f t="shared" si="232"/>
        <v>59</v>
      </c>
      <c r="K2170" s="3">
        <f>LEN(H2170)</f>
        <v>5</v>
      </c>
      <c r="L2170" s="13" t="str">
        <f>IF(OR(AND(LEN(H2170&gt;3),ISERROR(FIND("-",H2170,1))),AND(LEN(H2170)&gt;3,ISERROR(FIND("+",H2170,1)))),LEFT(H2170,2),H2170)</f>
        <v>55</v>
      </c>
      <c r="M2170" s="13" t="str">
        <f>IF(AND(LEN(H2170&gt;3),ISERROR(FIND("+",H2170,1))),RIGHT(H2170,2),IF(AND(LEN(H2170)=3,ISERROR(FIND("-",H2170,1))),LEFT(H2170,2),H2170))</f>
        <v>59</v>
      </c>
      <c r="N2170" s="13" t="str">
        <f>SUBSTITUTE(H2170,"+","-")</f>
        <v>55-59</v>
      </c>
      <c r="O2170" s="3">
        <f t="shared" si="233"/>
        <v>5</v>
      </c>
      <c r="P2170" s="3">
        <f t="shared" si="234"/>
        <v>3</v>
      </c>
      <c r="Q2170" s="7">
        <f t="shared" si="235"/>
        <v>55</v>
      </c>
      <c r="R2170" s="7">
        <f t="shared" si="236"/>
        <v>59</v>
      </c>
      <c r="S2170" s="13" t="e">
        <f>VLOOKUP(A2170,history!$B:$F,2,0)</f>
        <v>#N/A</v>
      </c>
      <c r="T2170" s="13">
        <f>VLOOKUP($C2170,日期!$A:$D,3,0)</f>
        <v>5</v>
      </c>
      <c r="U2170" s="13">
        <f>VLOOKUP($C2170,日期!$A:$D,4,0)</f>
        <v>1</v>
      </c>
      <c r="V2170" s="65">
        <f t="shared" si="237"/>
        <v>44317</v>
      </c>
      <c r="W2170" s="13" t="s">
        <v>3734</v>
      </c>
    </row>
    <row r="2171" spans="1:23" ht="15">
      <c r="A2171" s="15">
        <v>2153</v>
      </c>
      <c r="B2171" s="15">
        <v>2021</v>
      </c>
      <c r="C2171" s="13" t="s">
        <v>9</v>
      </c>
      <c r="D2171" s="15">
        <v>19</v>
      </c>
      <c r="E2171" s="13" t="s">
        <v>10</v>
      </c>
      <c r="F2171" s="13" t="s">
        <v>11</v>
      </c>
      <c r="G2171" s="13" t="s">
        <v>12</v>
      </c>
      <c r="H2171" s="13" t="s">
        <v>26</v>
      </c>
      <c r="I2171" s="3">
        <f t="shared" si="231"/>
        <v>30</v>
      </c>
      <c r="J2171" s="7">
        <f t="shared" si="232"/>
        <v>34</v>
      </c>
      <c r="K2171" s="3">
        <f>LEN(H2171)</f>
        <v>5</v>
      </c>
      <c r="L2171" s="13" t="str">
        <f>IF(OR(AND(LEN(H2171&gt;3),ISERROR(FIND("-",H2171,1))),AND(LEN(H2171)&gt;3,ISERROR(FIND("+",H2171,1)))),LEFT(H2171,2),H2171)</f>
        <v>30</v>
      </c>
      <c r="M2171" s="13" t="str">
        <f>IF(AND(LEN(H2171&gt;3),ISERROR(FIND("+",H2171,1))),RIGHT(H2171,2),IF(AND(LEN(H2171)=3,ISERROR(FIND("-",H2171,1))),LEFT(H2171,2),H2171))</f>
        <v>34</v>
      </c>
      <c r="N2171" s="13" t="str">
        <f>SUBSTITUTE(H2171,"+","-")</f>
        <v>30-34</v>
      </c>
      <c r="O2171" s="3">
        <f t="shared" si="233"/>
        <v>5</v>
      </c>
      <c r="P2171" s="3">
        <f t="shared" si="234"/>
        <v>3</v>
      </c>
      <c r="Q2171" s="7">
        <f t="shared" si="235"/>
        <v>30</v>
      </c>
      <c r="R2171" s="7">
        <f t="shared" si="236"/>
        <v>34</v>
      </c>
      <c r="S2171" s="13" t="e">
        <f>VLOOKUP(A2171,history!$B:$F,2,0)</f>
        <v>#N/A</v>
      </c>
      <c r="T2171" s="13">
        <f>VLOOKUP($C2171,日期!$A:$D,3,0)</f>
        <v>5</v>
      </c>
      <c r="U2171" s="13">
        <f>VLOOKUP($C2171,日期!$A:$D,4,0)</f>
        <v>1</v>
      </c>
      <c r="V2171" s="65">
        <f t="shared" si="237"/>
        <v>44317</v>
      </c>
      <c r="W2171" s="13" t="s">
        <v>3735</v>
      </c>
    </row>
    <row r="2172" spans="1:23" ht="15">
      <c r="A2172" s="15">
        <v>2152</v>
      </c>
      <c r="B2172" s="15">
        <v>2021</v>
      </c>
      <c r="C2172" s="13" t="s">
        <v>9</v>
      </c>
      <c r="D2172" s="15">
        <v>19</v>
      </c>
      <c r="E2172" s="13" t="s">
        <v>10</v>
      </c>
      <c r="F2172" s="13" t="s">
        <v>17</v>
      </c>
      <c r="G2172" s="13" t="s">
        <v>12</v>
      </c>
      <c r="H2172" s="13" t="s">
        <v>30</v>
      </c>
      <c r="I2172" s="3">
        <f t="shared" si="231"/>
        <v>45</v>
      </c>
      <c r="J2172" s="7">
        <f t="shared" si="232"/>
        <v>49</v>
      </c>
      <c r="K2172" s="3">
        <f>LEN(H2172)</f>
        <v>5</v>
      </c>
      <c r="L2172" s="13" t="str">
        <f>IF(OR(AND(LEN(H2172&gt;3),ISERROR(FIND("-",H2172,1))),AND(LEN(H2172)&gt;3,ISERROR(FIND("+",H2172,1)))),LEFT(H2172,2),H2172)</f>
        <v>45</v>
      </c>
      <c r="M2172" s="13" t="str">
        <f>IF(AND(LEN(H2172&gt;3),ISERROR(FIND("+",H2172,1))),RIGHT(H2172,2),IF(AND(LEN(H2172)=3,ISERROR(FIND("-",H2172,1))),LEFT(H2172,2),H2172))</f>
        <v>49</v>
      </c>
      <c r="N2172" s="13" t="str">
        <f>SUBSTITUTE(H2172,"+","-")</f>
        <v>45-49</v>
      </c>
      <c r="O2172" s="3">
        <f t="shared" si="233"/>
        <v>5</v>
      </c>
      <c r="P2172" s="3">
        <f t="shared" si="234"/>
        <v>3</v>
      </c>
      <c r="Q2172" s="7">
        <f t="shared" si="235"/>
        <v>45</v>
      </c>
      <c r="R2172" s="7">
        <f t="shared" si="236"/>
        <v>49</v>
      </c>
      <c r="S2172" s="13" t="e">
        <f>VLOOKUP(A2172,history!$B:$F,2,0)</f>
        <v>#N/A</v>
      </c>
      <c r="T2172" s="13">
        <f>VLOOKUP($C2172,日期!$A:$D,3,0)</f>
        <v>5</v>
      </c>
      <c r="U2172" s="13">
        <f>VLOOKUP($C2172,日期!$A:$D,4,0)</f>
        <v>1</v>
      </c>
      <c r="V2172" s="65">
        <f t="shared" si="237"/>
        <v>44317</v>
      </c>
      <c r="W2172" s="13" t="s">
        <v>3736</v>
      </c>
    </row>
    <row r="2173" spans="1:23" ht="15">
      <c r="A2173" s="15">
        <v>2151</v>
      </c>
      <c r="B2173" s="15">
        <v>2021</v>
      </c>
      <c r="C2173" s="13" t="s">
        <v>9</v>
      </c>
      <c r="D2173" s="15">
        <v>19</v>
      </c>
      <c r="E2173" s="13" t="s">
        <v>14</v>
      </c>
      <c r="F2173" s="13" t="s">
        <v>11</v>
      </c>
      <c r="G2173" s="13" t="s">
        <v>12</v>
      </c>
      <c r="H2173" s="13" t="s">
        <v>15</v>
      </c>
      <c r="I2173" s="3">
        <f t="shared" si="231"/>
        <v>70</v>
      </c>
      <c r="J2173" s="7">
        <f t="shared" si="232"/>
        <v>70</v>
      </c>
      <c r="K2173" s="3">
        <f>LEN(H2173)</f>
        <v>3</v>
      </c>
      <c r="L2173" s="13" t="str">
        <f>IF(OR(AND(LEN(H2173&gt;3),ISERROR(FIND("-",H2173,1))),AND(LEN(H2173)&gt;3,ISERROR(FIND("+",H2173,1)))),LEFT(H2173,2),H2173)</f>
        <v>70</v>
      </c>
      <c r="M2173" s="13" t="str">
        <f>IF(AND(LEN(H2173&gt;3),ISERROR(FIND("+",H2173,1))),RIGHT(H2173,2),IF(AND(LEN(H2173)=3,ISERROR(FIND("-",H2173,1))),LEFT(H2173,2),H2173))</f>
        <v>70</v>
      </c>
      <c r="N2173" s="13" t="str">
        <f>SUBSTITUTE(H2173,"+","-")</f>
        <v>70-</v>
      </c>
      <c r="O2173" s="3">
        <f t="shared" si="233"/>
        <v>3</v>
      </c>
      <c r="P2173" s="3">
        <f t="shared" si="234"/>
        <v>3</v>
      </c>
      <c r="Q2173" s="7">
        <f t="shared" si="235"/>
        <v>70</v>
      </c>
      <c r="R2173" s="7">
        <f t="shared" si="236"/>
        <v>70</v>
      </c>
      <c r="S2173" s="13" t="e">
        <f>VLOOKUP(A2173,history!$B:$F,2,0)</f>
        <v>#N/A</v>
      </c>
      <c r="T2173" s="13">
        <f>VLOOKUP($C2173,日期!$A:$D,3,0)</f>
        <v>5</v>
      </c>
      <c r="U2173" s="13">
        <f>VLOOKUP($C2173,日期!$A:$D,4,0)</f>
        <v>1</v>
      </c>
      <c r="V2173" s="65">
        <f t="shared" si="237"/>
        <v>44317</v>
      </c>
      <c r="W2173" s="13" t="s">
        <v>3737</v>
      </c>
    </row>
    <row r="2174" spans="1:23" ht="15">
      <c r="A2174" s="15">
        <v>2150</v>
      </c>
      <c r="B2174" s="15">
        <v>2021</v>
      </c>
      <c r="C2174" s="13" t="s">
        <v>9</v>
      </c>
      <c r="D2174" s="15">
        <v>19</v>
      </c>
      <c r="E2174" s="13" t="s">
        <v>14</v>
      </c>
      <c r="F2174" s="13" t="s">
        <v>17</v>
      </c>
      <c r="G2174" s="13" t="s">
        <v>12</v>
      </c>
      <c r="H2174" s="13" t="s">
        <v>32</v>
      </c>
      <c r="I2174" s="3">
        <f t="shared" si="231"/>
        <v>60</v>
      </c>
      <c r="J2174" s="7">
        <f t="shared" si="232"/>
        <v>64</v>
      </c>
      <c r="K2174" s="3">
        <f>LEN(H2174)</f>
        <v>5</v>
      </c>
      <c r="L2174" s="13" t="str">
        <f>IF(OR(AND(LEN(H2174&gt;3),ISERROR(FIND("-",H2174,1))),AND(LEN(H2174)&gt;3,ISERROR(FIND("+",H2174,1)))),LEFT(H2174,2),H2174)</f>
        <v>60</v>
      </c>
      <c r="M2174" s="13" t="str">
        <f>IF(AND(LEN(H2174&gt;3),ISERROR(FIND("+",H2174,1))),RIGHT(H2174,2),IF(AND(LEN(H2174)=3,ISERROR(FIND("-",H2174,1))),LEFT(H2174,2),H2174))</f>
        <v>64</v>
      </c>
      <c r="N2174" s="13" t="str">
        <f>SUBSTITUTE(H2174,"+","-")</f>
        <v>60-64</v>
      </c>
      <c r="O2174" s="3">
        <f t="shared" si="233"/>
        <v>5</v>
      </c>
      <c r="P2174" s="3">
        <f t="shared" si="234"/>
        <v>3</v>
      </c>
      <c r="Q2174" s="7">
        <f t="shared" si="235"/>
        <v>60</v>
      </c>
      <c r="R2174" s="7">
        <f t="shared" si="236"/>
        <v>64</v>
      </c>
      <c r="S2174" s="13" t="e">
        <f>VLOOKUP(A2174,history!$B:$F,2,0)</f>
        <v>#N/A</v>
      </c>
      <c r="T2174" s="13">
        <f>VLOOKUP($C2174,日期!$A:$D,3,0)</f>
        <v>5</v>
      </c>
      <c r="U2174" s="13">
        <f>VLOOKUP($C2174,日期!$A:$D,4,0)</f>
        <v>1</v>
      </c>
      <c r="V2174" s="65">
        <f t="shared" si="237"/>
        <v>44317</v>
      </c>
      <c r="W2174" s="13" t="s">
        <v>3738</v>
      </c>
    </row>
    <row r="2175" spans="1:23" ht="15">
      <c r="A2175" s="15">
        <v>2149</v>
      </c>
      <c r="B2175" s="15">
        <v>2021</v>
      </c>
      <c r="C2175" s="13" t="s">
        <v>9</v>
      </c>
      <c r="D2175" s="15">
        <v>19</v>
      </c>
      <c r="E2175" s="13" t="s">
        <v>44</v>
      </c>
      <c r="F2175" s="13" t="s">
        <v>11</v>
      </c>
      <c r="G2175" s="13" t="s">
        <v>12</v>
      </c>
      <c r="H2175" s="13" t="s">
        <v>18</v>
      </c>
      <c r="I2175" s="3">
        <f t="shared" si="231"/>
        <v>65</v>
      </c>
      <c r="J2175" s="7">
        <f t="shared" si="232"/>
        <v>69</v>
      </c>
      <c r="K2175" s="3">
        <f>LEN(H2175)</f>
        <v>5</v>
      </c>
      <c r="L2175" s="13" t="str">
        <f>IF(OR(AND(LEN(H2175&gt;3),ISERROR(FIND("-",H2175,1))),AND(LEN(H2175)&gt;3,ISERROR(FIND("+",H2175,1)))),LEFT(H2175,2),H2175)</f>
        <v>65</v>
      </c>
      <c r="M2175" s="13" t="str">
        <f>IF(AND(LEN(H2175&gt;3),ISERROR(FIND("+",H2175,1))),RIGHT(H2175,2),IF(AND(LEN(H2175)=3,ISERROR(FIND("-",H2175,1))),LEFT(H2175,2),H2175))</f>
        <v>69</v>
      </c>
      <c r="N2175" s="13" t="str">
        <f>SUBSTITUTE(H2175,"+","-")</f>
        <v>65-69</v>
      </c>
      <c r="O2175" s="3">
        <f t="shared" si="233"/>
        <v>5</v>
      </c>
      <c r="P2175" s="3">
        <f t="shared" si="234"/>
        <v>3</v>
      </c>
      <c r="Q2175" s="7">
        <f t="shared" si="235"/>
        <v>65</v>
      </c>
      <c r="R2175" s="7">
        <f t="shared" si="236"/>
        <v>69</v>
      </c>
      <c r="S2175" s="13" t="e">
        <f>VLOOKUP(A2175,history!$B:$F,2,0)</f>
        <v>#N/A</v>
      </c>
      <c r="T2175" s="13">
        <f>VLOOKUP($C2175,日期!$A:$D,3,0)</f>
        <v>5</v>
      </c>
      <c r="U2175" s="13">
        <f>VLOOKUP($C2175,日期!$A:$D,4,0)</f>
        <v>1</v>
      </c>
      <c r="V2175" s="65">
        <f t="shared" si="237"/>
        <v>44317</v>
      </c>
      <c r="W2175" s="13" t="s">
        <v>3739</v>
      </c>
    </row>
    <row r="2176" spans="1:23" ht="15">
      <c r="A2176" s="15">
        <v>2148</v>
      </c>
      <c r="B2176" s="15">
        <v>2021</v>
      </c>
      <c r="C2176" s="13" t="s">
        <v>9</v>
      </c>
      <c r="D2176" s="15">
        <v>19</v>
      </c>
      <c r="E2176" s="13" t="s">
        <v>36</v>
      </c>
      <c r="F2176" s="13" t="s">
        <v>17</v>
      </c>
      <c r="G2176" s="13" t="s">
        <v>12</v>
      </c>
      <c r="H2176" s="13" t="s">
        <v>35</v>
      </c>
      <c r="I2176" s="3">
        <f t="shared" si="231"/>
        <v>55</v>
      </c>
      <c r="J2176" s="7">
        <f t="shared" si="232"/>
        <v>59</v>
      </c>
      <c r="K2176" s="3">
        <f>LEN(H2176)</f>
        <v>5</v>
      </c>
      <c r="L2176" s="13" t="str">
        <f>IF(OR(AND(LEN(H2176&gt;3),ISERROR(FIND("-",H2176,1))),AND(LEN(H2176)&gt;3,ISERROR(FIND("+",H2176,1)))),LEFT(H2176,2),H2176)</f>
        <v>55</v>
      </c>
      <c r="M2176" s="13" t="str">
        <f>IF(AND(LEN(H2176&gt;3),ISERROR(FIND("+",H2176,1))),RIGHT(H2176,2),IF(AND(LEN(H2176)=3,ISERROR(FIND("-",H2176,1))),LEFT(H2176,2),H2176))</f>
        <v>59</v>
      </c>
      <c r="N2176" s="13" t="str">
        <f>SUBSTITUTE(H2176,"+","-")</f>
        <v>55-59</v>
      </c>
      <c r="O2176" s="3">
        <f t="shared" si="233"/>
        <v>5</v>
      </c>
      <c r="P2176" s="3">
        <f t="shared" si="234"/>
        <v>3</v>
      </c>
      <c r="Q2176" s="7">
        <f t="shared" si="235"/>
        <v>55</v>
      </c>
      <c r="R2176" s="7">
        <f t="shared" si="236"/>
        <v>59</v>
      </c>
      <c r="S2176" s="13" t="e">
        <f>VLOOKUP(A2176,history!$B:$F,2,0)</f>
        <v>#N/A</v>
      </c>
      <c r="T2176" s="13">
        <f>VLOOKUP($C2176,日期!$A:$D,3,0)</f>
        <v>5</v>
      </c>
      <c r="U2176" s="13">
        <f>VLOOKUP($C2176,日期!$A:$D,4,0)</f>
        <v>1</v>
      </c>
      <c r="V2176" s="65">
        <f t="shared" si="237"/>
        <v>44317</v>
      </c>
      <c r="W2176" s="13" t="s">
        <v>3740</v>
      </c>
    </row>
    <row r="2177" spans="1:23" ht="15">
      <c r="A2177" s="15">
        <v>2147</v>
      </c>
      <c r="B2177" s="15">
        <v>2021</v>
      </c>
      <c r="C2177" s="13" t="s">
        <v>9</v>
      </c>
      <c r="D2177" s="15">
        <v>19</v>
      </c>
      <c r="E2177" s="13" t="s">
        <v>10</v>
      </c>
      <c r="F2177" s="13" t="s">
        <v>11</v>
      </c>
      <c r="G2177" s="13" t="s">
        <v>12</v>
      </c>
      <c r="H2177" s="13" t="s">
        <v>26</v>
      </c>
      <c r="I2177" s="3">
        <f t="shared" si="231"/>
        <v>30</v>
      </c>
      <c r="J2177" s="7">
        <f t="shared" si="232"/>
        <v>34</v>
      </c>
      <c r="K2177" s="3">
        <f>LEN(H2177)</f>
        <v>5</v>
      </c>
      <c r="L2177" s="13" t="str">
        <f>IF(OR(AND(LEN(H2177&gt;3),ISERROR(FIND("-",H2177,1))),AND(LEN(H2177)&gt;3,ISERROR(FIND("+",H2177,1)))),LEFT(H2177,2),H2177)</f>
        <v>30</v>
      </c>
      <c r="M2177" s="13" t="str">
        <f>IF(AND(LEN(H2177&gt;3),ISERROR(FIND("+",H2177,1))),RIGHT(H2177,2),IF(AND(LEN(H2177)=3,ISERROR(FIND("-",H2177,1))),LEFT(H2177,2),H2177))</f>
        <v>34</v>
      </c>
      <c r="N2177" s="13" t="str">
        <f>SUBSTITUTE(H2177,"+","-")</f>
        <v>30-34</v>
      </c>
      <c r="O2177" s="3">
        <f t="shared" si="233"/>
        <v>5</v>
      </c>
      <c r="P2177" s="3">
        <f t="shared" si="234"/>
        <v>3</v>
      </c>
      <c r="Q2177" s="7">
        <f t="shared" si="235"/>
        <v>30</v>
      </c>
      <c r="R2177" s="7">
        <f t="shared" si="236"/>
        <v>34</v>
      </c>
      <c r="S2177" s="13" t="e">
        <f>VLOOKUP(A2177,history!$B:$F,2,0)</f>
        <v>#N/A</v>
      </c>
      <c r="T2177" s="13">
        <f>VLOOKUP($C2177,日期!$A:$D,3,0)</f>
        <v>5</v>
      </c>
      <c r="U2177" s="13">
        <f>VLOOKUP($C2177,日期!$A:$D,4,0)</f>
        <v>1</v>
      </c>
      <c r="V2177" s="65">
        <f t="shared" si="237"/>
        <v>44317</v>
      </c>
      <c r="W2177" s="13" t="s">
        <v>3741</v>
      </c>
    </row>
    <row r="2178" spans="1:23" ht="15">
      <c r="A2178" s="15">
        <v>2146</v>
      </c>
      <c r="B2178" s="15">
        <v>2021</v>
      </c>
      <c r="C2178" s="13" t="s">
        <v>9</v>
      </c>
      <c r="D2178" s="15">
        <v>19</v>
      </c>
      <c r="E2178" s="13" t="s">
        <v>10</v>
      </c>
      <c r="F2178" s="13" t="s">
        <v>17</v>
      </c>
      <c r="G2178" s="13" t="s">
        <v>12</v>
      </c>
      <c r="H2178" s="13" t="s">
        <v>30</v>
      </c>
      <c r="I2178" s="3">
        <f t="shared" si="231"/>
        <v>45</v>
      </c>
      <c r="J2178" s="7">
        <f t="shared" si="232"/>
        <v>49</v>
      </c>
      <c r="K2178" s="3">
        <f>LEN(H2178)</f>
        <v>5</v>
      </c>
      <c r="L2178" s="13" t="str">
        <f>IF(OR(AND(LEN(H2178&gt;3),ISERROR(FIND("-",H2178,1))),AND(LEN(H2178)&gt;3,ISERROR(FIND("+",H2178,1)))),LEFT(H2178,2),H2178)</f>
        <v>45</v>
      </c>
      <c r="M2178" s="13" t="str">
        <f>IF(AND(LEN(H2178&gt;3),ISERROR(FIND("+",H2178,1))),RIGHT(H2178,2),IF(AND(LEN(H2178)=3,ISERROR(FIND("-",H2178,1))),LEFT(H2178,2),H2178))</f>
        <v>49</v>
      </c>
      <c r="N2178" s="13" t="str">
        <f>SUBSTITUTE(H2178,"+","-")</f>
        <v>45-49</v>
      </c>
      <c r="O2178" s="3">
        <f t="shared" si="233"/>
        <v>5</v>
      </c>
      <c r="P2178" s="3">
        <f t="shared" si="234"/>
        <v>3</v>
      </c>
      <c r="Q2178" s="7">
        <f t="shared" si="235"/>
        <v>45</v>
      </c>
      <c r="R2178" s="7">
        <f t="shared" si="236"/>
        <v>49</v>
      </c>
      <c r="S2178" s="13" t="e">
        <f>VLOOKUP(A2178,history!$B:$F,2,0)</f>
        <v>#N/A</v>
      </c>
      <c r="T2178" s="13">
        <f>VLOOKUP($C2178,日期!$A:$D,3,0)</f>
        <v>5</v>
      </c>
      <c r="U2178" s="13">
        <f>VLOOKUP($C2178,日期!$A:$D,4,0)</f>
        <v>1</v>
      </c>
      <c r="V2178" s="65">
        <f t="shared" si="237"/>
        <v>44317</v>
      </c>
      <c r="W2178" s="13" t="s">
        <v>3742</v>
      </c>
    </row>
    <row r="2179" spans="1:23" ht="15">
      <c r="A2179" s="15">
        <v>2145</v>
      </c>
      <c r="B2179" s="15">
        <v>2021</v>
      </c>
      <c r="C2179" s="13" t="s">
        <v>9</v>
      </c>
      <c r="D2179" s="15">
        <v>19</v>
      </c>
      <c r="E2179" s="13" t="s">
        <v>14</v>
      </c>
      <c r="F2179" s="13" t="s">
        <v>11</v>
      </c>
      <c r="G2179" s="13" t="s">
        <v>12</v>
      </c>
      <c r="H2179" s="13" t="s">
        <v>15</v>
      </c>
      <c r="I2179" s="3">
        <f t="shared" ref="I2179:I2242" si="238">VALUE(IF(LEN(H2179)&gt;=3,LEFT(H2179,2),H2179))</f>
        <v>70</v>
      </c>
      <c r="J2179" s="7">
        <f t="shared" ref="J2179:J2242" si="239">VALUE(IF(LEN(H2179)=5,RIGHT(H2179,2),LEFT(H2179,2)))</f>
        <v>70</v>
      </c>
      <c r="K2179" s="3">
        <f>LEN(H2179)</f>
        <v>3</v>
      </c>
      <c r="L2179" s="13" t="str">
        <f>IF(OR(AND(LEN(H2179&gt;3),ISERROR(FIND("-",H2179,1))),AND(LEN(H2179)&gt;3,ISERROR(FIND("+",H2179,1)))),LEFT(H2179,2),H2179)</f>
        <v>70</v>
      </c>
      <c r="M2179" s="13" t="str">
        <f>IF(AND(LEN(H2179&gt;3),ISERROR(FIND("+",H2179,1))),RIGHT(H2179,2),IF(AND(LEN(H2179)=3,ISERROR(FIND("-",H2179,1))),LEFT(H2179,2),H2179))</f>
        <v>70</v>
      </c>
      <c r="N2179" s="13" t="str">
        <f>SUBSTITUTE(H2179,"+","-")</f>
        <v>70-</v>
      </c>
      <c r="O2179" s="3">
        <f t="shared" ref="O2179:O2242" si="240">LEN(N2179)</f>
        <v>3</v>
      </c>
      <c r="P2179" s="3">
        <f t="shared" ref="P2179:P2242" si="241">FIND("-",N2179,1)</f>
        <v>3</v>
      </c>
      <c r="Q2179" s="7">
        <f t="shared" ref="Q2179:Q2242" si="242">VALUE(IF(ISERROR(FIND("-",N2179,1)),N2179,LEFT(N2179,FIND("-",N2179,1)-1)))</f>
        <v>70</v>
      </c>
      <c r="R2179" s="7">
        <f t="shared" ref="R2179:R2242" si="243">VALUE(IF(ISERROR(FIND("-",N2179,1)),N2179,IF(AND(FIND("-",N2179,1)=3,LEN(N2179)=3),LEFT(N2179,2),RIGHT(N2179,FIND("-",N2179,1)-1))))</f>
        <v>70</v>
      </c>
      <c r="S2179" s="13" t="e">
        <f>VLOOKUP(A2179,history!$B:$F,2,0)</f>
        <v>#N/A</v>
      </c>
      <c r="T2179" s="13">
        <f>VLOOKUP($C2179,日期!$A:$D,3,0)</f>
        <v>5</v>
      </c>
      <c r="U2179" s="13">
        <f>VLOOKUP($C2179,日期!$A:$D,4,0)</f>
        <v>1</v>
      </c>
      <c r="V2179" s="65">
        <f t="shared" ref="V2179:V2242" si="244">DATE(B2179,T2179,U2179)</f>
        <v>44317</v>
      </c>
      <c r="W2179" s="13" t="s">
        <v>3743</v>
      </c>
    </row>
    <row r="2180" spans="1:23" ht="15">
      <c r="A2180" s="15">
        <v>2144</v>
      </c>
      <c r="B2180" s="15">
        <v>2021</v>
      </c>
      <c r="C2180" s="13" t="s">
        <v>9</v>
      </c>
      <c r="D2180" s="15">
        <v>19</v>
      </c>
      <c r="E2180" s="13" t="s">
        <v>14</v>
      </c>
      <c r="F2180" s="13" t="s">
        <v>17</v>
      </c>
      <c r="G2180" s="13" t="s">
        <v>12</v>
      </c>
      <c r="H2180" s="13" t="s">
        <v>32</v>
      </c>
      <c r="I2180" s="3">
        <f t="shared" si="238"/>
        <v>60</v>
      </c>
      <c r="J2180" s="7">
        <f t="shared" si="239"/>
        <v>64</v>
      </c>
      <c r="K2180" s="3">
        <f>LEN(H2180)</f>
        <v>5</v>
      </c>
      <c r="L2180" s="13" t="str">
        <f>IF(OR(AND(LEN(H2180&gt;3),ISERROR(FIND("-",H2180,1))),AND(LEN(H2180)&gt;3,ISERROR(FIND("+",H2180,1)))),LEFT(H2180,2),H2180)</f>
        <v>60</v>
      </c>
      <c r="M2180" s="13" t="str">
        <f>IF(AND(LEN(H2180&gt;3),ISERROR(FIND("+",H2180,1))),RIGHT(H2180,2),IF(AND(LEN(H2180)=3,ISERROR(FIND("-",H2180,1))),LEFT(H2180,2),H2180))</f>
        <v>64</v>
      </c>
      <c r="N2180" s="13" t="str">
        <f>SUBSTITUTE(H2180,"+","-")</f>
        <v>60-64</v>
      </c>
      <c r="O2180" s="3">
        <f t="shared" si="240"/>
        <v>5</v>
      </c>
      <c r="P2180" s="3">
        <f t="shared" si="241"/>
        <v>3</v>
      </c>
      <c r="Q2180" s="7">
        <f t="shared" si="242"/>
        <v>60</v>
      </c>
      <c r="R2180" s="7">
        <f t="shared" si="243"/>
        <v>64</v>
      </c>
      <c r="S2180" s="13" t="e">
        <f>VLOOKUP(A2180,history!$B:$F,2,0)</f>
        <v>#N/A</v>
      </c>
      <c r="T2180" s="13">
        <f>VLOOKUP($C2180,日期!$A:$D,3,0)</f>
        <v>5</v>
      </c>
      <c r="U2180" s="13">
        <f>VLOOKUP($C2180,日期!$A:$D,4,0)</f>
        <v>1</v>
      </c>
      <c r="V2180" s="65">
        <f t="shared" si="244"/>
        <v>44317</v>
      </c>
      <c r="W2180" s="13" t="s">
        <v>3744</v>
      </c>
    </row>
    <row r="2181" spans="1:23" ht="15">
      <c r="A2181" s="15">
        <v>2143</v>
      </c>
      <c r="B2181" s="15">
        <v>2021</v>
      </c>
      <c r="C2181" s="13" t="s">
        <v>9</v>
      </c>
      <c r="D2181" s="15">
        <v>19</v>
      </c>
      <c r="E2181" s="13" t="s">
        <v>44</v>
      </c>
      <c r="F2181" s="13" t="s">
        <v>11</v>
      </c>
      <c r="G2181" s="13" t="s">
        <v>12</v>
      </c>
      <c r="H2181" s="13" t="s">
        <v>31</v>
      </c>
      <c r="I2181" s="3">
        <f t="shared" si="238"/>
        <v>25</v>
      </c>
      <c r="J2181" s="7">
        <f t="shared" si="239"/>
        <v>29</v>
      </c>
      <c r="K2181" s="3">
        <f>LEN(H2181)</f>
        <v>5</v>
      </c>
      <c r="L2181" s="13" t="str">
        <f>IF(OR(AND(LEN(H2181&gt;3),ISERROR(FIND("-",H2181,1))),AND(LEN(H2181)&gt;3,ISERROR(FIND("+",H2181,1)))),LEFT(H2181,2),H2181)</f>
        <v>25</v>
      </c>
      <c r="M2181" s="13" t="str">
        <f>IF(AND(LEN(H2181&gt;3),ISERROR(FIND("+",H2181,1))),RIGHT(H2181,2),IF(AND(LEN(H2181)=3,ISERROR(FIND("-",H2181,1))),LEFT(H2181,2),H2181))</f>
        <v>29</v>
      </c>
      <c r="N2181" s="13" t="str">
        <f>SUBSTITUTE(H2181,"+","-")</f>
        <v>25-29</v>
      </c>
      <c r="O2181" s="3">
        <f t="shared" si="240"/>
        <v>5</v>
      </c>
      <c r="P2181" s="3">
        <f t="shared" si="241"/>
        <v>3</v>
      </c>
      <c r="Q2181" s="7">
        <f t="shared" si="242"/>
        <v>25</v>
      </c>
      <c r="R2181" s="7">
        <f t="shared" si="243"/>
        <v>29</v>
      </c>
      <c r="S2181" s="13" t="e">
        <f>VLOOKUP(A2181,history!$B:$F,2,0)</f>
        <v>#N/A</v>
      </c>
      <c r="T2181" s="13">
        <f>VLOOKUP($C2181,日期!$A:$D,3,0)</f>
        <v>5</v>
      </c>
      <c r="U2181" s="13">
        <f>VLOOKUP($C2181,日期!$A:$D,4,0)</f>
        <v>1</v>
      </c>
      <c r="V2181" s="65">
        <f t="shared" si="244"/>
        <v>44317</v>
      </c>
      <c r="W2181" s="13" t="s">
        <v>3745</v>
      </c>
    </row>
    <row r="2182" spans="1:23" ht="15">
      <c r="A2182" s="15">
        <v>2142</v>
      </c>
      <c r="B2182" s="15">
        <v>2021</v>
      </c>
      <c r="C2182" s="13" t="s">
        <v>9</v>
      </c>
      <c r="D2182" s="15">
        <v>19</v>
      </c>
      <c r="E2182" s="13" t="s">
        <v>36</v>
      </c>
      <c r="F2182" s="13" t="s">
        <v>17</v>
      </c>
      <c r="G2182" s="13" t="s">
        <v>12</v>
      </c>
      <c r="H2182" s="13" t="s">
        <v>35</v>
      </c>
      <c r="I2182" s="3">
        <f t="shared" si="238"/>
        <v>55</v>
      </c>
      <c r="J2182" s="7">
        <f t="shared" si="239"/>
        <v>59</v>
      </c>
      <c r="K2182" s="3">
        <f>LEN(H2182)</f>
        <v>5</v>
      </c>
      <c r="L2182" s="13" t="str">
        <f>IF(OR(AND(LEN(H2182&gt;3),ISERROR(FIND("-",H2182,1))),AND(LEN(H2182)&gt;3,ISERROR(FIND("+",H2182,1)))),LEFT(H2182,2),H2182)</f>
        <v>55</v>
      </c>
      <c r="M2182" s="13" t="str">
        <f>IF(AND(LEN(H2182&gt;3),ISERROR(FIND("+",H2182,1))),RIGHT(H2182,2),IF(AND(LEN(H2182)=3,ISERROR(FIND("-",H2182,1))),LEFT(H2182,2),H2182))</f>
        <v>59</v>
      </c>
      <c r="N2182" s="13" t="str">
        <f>SUBSTITUTE(H2182,"+","-")</f>
        <v>55-59</v>
      </c>
      <c r="O2182" s="3">
        <f t="shared" si="240"/>
        <v>5</v>
      </c>
      <c r="P2182" s="3">
        <f t="shared" si="241"/>
        <v>3</v>
      </c>
      <c r="Q2182" s="7">
        <f t="shared" si="242"/>
        <v>55</v>
      </c>
      <c r="R2182" s="7">
        <f t="shared" si="243"/>
        <v>59</v>
      </c>
      <c r="S2182" s="13" t="e">
        <f>VLOOKUP(A2182,history!$B:$F,2,0)</f>
        <v>#N/A</v>
      </c>
      <c r="T2182" s="13">
        <f>VLOOKUP($C2182,日期!$A:$D,3,0)</f>
        <v>5</v>
      </c>
      <c r="U2182" s="13">
        <f>VLOOKUP($C2182,日期!$A:$D,4,0)</f>
        <v>1</v>
      </c>
      <c r="V2182" s="65">
        <f t="shared" si="244"/>
        <v>44317</v>
      </c>
      <c r="W2182" s="13" t="s">
        <v>3746</v>
      </c>
    </row>
    <row r="2183" spans="1:23" ht="15">
      <c r="A2183" s="15">
        <v>2141</v>
      </c>
      <c r="B2183" s="15">
        <v>2021</v>
      </c>
      <c r="C2183" s="13" t="s">
        <v>9</v>
      </c>
      <c r="D2183" s="15">
        <v>19</v>
      </c>
      <c r="E2183" s="13" t="s">
        <v>10</v>
      </c>
      <c r="F2183" s="13" t="s">
        <v>11</v>
      </c>
      <c r="G2183" s="13" t="s">
        <v>12</v>
      </c>
      <c r="H2183" s="13" t="s">
        <v>31</v>
      </c>
      <c r="I2183" s="3">
        <f t="shared" si="238"/>
        <v>25</v>
      </c>
      <c r="J2183" s="7">
        <f t="shared" si="239"/>
        <v>29</v>
      </c>
      <c r="K2183" s="3">
        <f>LEN(H2183)</f>
        <v>5</v>
      </c>
      <c r="L2183" s="13" t="str">
        <f>IF(OR(AND(LEN(H2183&gt;3),ISERROR(FIND("-",H2183,1))),AND(LEN(H2183)&gt;3,ISERROR(FIND("+",H2183,1)))),LEFT(H2183,2),H2183)</f>
        <v>25</v>
      </c>
      <c r="M2183" s="13" t="str">
        <f>IF(AND(LEN(H2183&gt;3),ISERROR(FIND("+",H2183,1))),RIGHT(H2183,2),IF(AND(LEN(H2183)=3,ISERROR(FIND("-",H2183,1))),LEFT(H2183,2),H2183))</f>
        <v>29</v>
      </c>
      <c r="N2183" s="13" t="str">
        <f>SUBSTITUTE(H2183,"+","-")</f>
        <v>25-29</v>
      </c>
      <c r="O2183" s="3">
        <f t="shared" si="240"/>
        <v>5</v>
      </c>
      <c r="P2183" s="3">
        <f t="shared" si="241"/>
        <v>3</v>
      </c>
      <c r="Q2183" s="7">
        <f t="shared" si="242"/>
        <v>25</v>
      </c>
      <c r="R2183" s="7">
        <f t="shared" si="243"/>
        <v>29</v>
      </c>
      <c r="S2183" s="13" t="e">
        <f>VLOOKUP(A2183,history!$B:$F,2,0)</f>
        <v>#N/A</v>
      </c>
      <c r="T2183" s="13">
        <f>VLOOKUP($C2183,日期!$A:$D,3,0)</f>
        <v>5</v>
      </c>
      <c r="U2183" s="13">
        <f>VLOOKUP($C2183,日期!$A:$D,4,0)</f>
        <v>1</v>
      </c>
      <c r="V2183" s="65">
        <f t="shared" si="244"/>
        <v>44317</v>
      </c>
      <c r="W2183" s="13" t="s">
        <v>3747</v>
      </c>
    </row>
    <row r="2184" spans="1:23" ht="15">
      <c r="A2184" s="15">
        <v>2140</v>
      </c>
      <c r="B2184" s="15">
        <v>2021</v>
      </c>
      <c r="C2184" s="13" t="s">
        <v>9</v>
      </c>
      <c r="D2184" s="15">
        <v>19</v>
      </c>
      <c r="E2184" s="13" t="s">
        <v>10</v>
      </c>
      <c r="F2184" s="13" t="s">
        <v>17</v>
      </c>
      <c r="G2184" s="13" t="s">
        <v>12</v>
      </c>
      <c r="H2184" s="13" t="s">
        <v>30</v>
      </c>
      <c r="I2184" s="3">
        <f t="shared" si="238"/>
        <v>45</v>
      </c>
      <c r="J2184" s="7">
        <f t="shared" si="239"/>
        <v>49</v>
      </c>
      <c r="K2184" s="3">
        <f>LEN(H2184)</f>
        <v>5</v>
      </c>
      <c r="L2184" s="13" t="str">
        <f>IF(OR(AND(LEN(H2184&gt;3),ISERROR(FIND("-",H2184,1))),AND(LEN(H2184)&gt;3,ISERROR(FIND("+",H2184,1)))),LEFT(H2184,2),H2184)</f>
        <v>45</v>
      </c>
      <c r="M2184" s="13" t="str">
        <f>IF(AND(LEN(H2184&gt;3),ISERROR(FIND("+",H2184,1))),RIGHT(H2184,2),IF(AND(LEN(H2184)=3,ISERROR(FIND("-",H2184,1))),LEFT(H2184,2),H2184))</f>
        <v>49</v>
      </c>
      <c r="N2184" s="13" t="str">
        <f>SUBSTITUTE(H2184,"+","-")</f>
        <v>45-49</v>
      </c>
      <c r="O2184" s="3">
        <f t="shared" si="240"/>
        <v>5</v>
      </c>
      <c r="P2184" s="3">
        <f t="shared" si="241"/>
        <v>3</v>
      </c>
      <c r="Q2184" s="7">
        <f t="shared" si="242"/>
        <v>45</v>
      </c>
      <c r="R2184" s="7">
        <f t="shared" si="243"/>
        <v>49</v>
      </c>
      <c r="S2184" s="13" t="e">
        <f>VLOOKUP(A2184,history!$B:$F,2,0)</f>
        <v>#N/A</v>
      </c>
      <c r="T2184" s="13">
        <f>VLOOKUP($C2184,日期!$A:$D,3,0)</f>
        <v>5</v>
      </c>
      <c r="U2184" s="13">
        <f>VLOOKUP($C2184,日期!$A:$D,4,0)</f>
        <v>1</v>
      </c>
      <c r="V2184" s="65">
        <f t="shared" si="244"/>
        <v>44317</v>
      </c>
      <c r="W2184" s="13" t="s">
        <v>3748</v>
      </c>
    </row>
    <row r="2185" spans="1:23" ht="15">
      <c r="A2185" s="15">
        <v>2139</v>
      </c>
      <c r="B2185" s="15">
        <v>2021</v>
      </c>
      <c r="C2185" s="13" t="s">
        <v>9</v>
      </c>
      <c r="D2185" s="15">
        <v>19</v>
      </c>
      <c r="E2185" s="13" t="s">
        <v>14</v>
      </c>
      <c r="F2185" s="13" t="s">
        <v>11</v>
      </c>
      <c r="G2185" s="13" t="s">
        <v>12</v>
      </c>
      <c r="H2185" s="13" t="s">
        <v>15</v>
      </c>
      <c r="I2185" s="3">
        <f t="shared" si="238"/>
        <v>70</v>
      </c>
      <c r="J2185" s="7">
        <f t="shared" si="239"/>
        <v>70</v>
      </c>
      <c r="K2185" s="3">
        <f>LEN(H2185)</f>
        <v>3</v>
      </c>
      <c r="L2185" s="13" t="str">
        <f>IF(OR(AND(LEN(H2185&gt;3),ISERROR(FIND("-",H2185,1))),AND(LEN(H2185)&gt;3,ISERROR(FIND("+",H2185,1)))),LEFT(H2185,2),H2185)</f>
        <v>70</v>
      </c>
      <c r="M2185" s="13" t="str">
        <f>IF(AND(LEN(H2185&gt;3),ISERROR(FIND("+",H2185,1))),RIGHT(H2185,2),IF(AND(LEN(H2185)=3,ISERROR(FIND("-",H2185,1))),LEFT(H2185,2),H2185))</f>
        <v>70</v>
      </c>
      <c r="N2185" s="13" t="str">
        <f>SUBSTITUTE(H2185,"+","-")</f>
        <v>70-</v>
      </c>
      <c r="O2185" s="3">
        <f t="shared" si="240"/>
        <v>3</v>
      </c>
      <c r="P2185" s="3">
        <f t="shared" si="241"/>
        <v>3</v>
      </c>
      <c r="Q2185" s="7">
        <f t="shared" si="242"/>
        <v>70</v>
      </c>
      <c r="R2185" s="7">
        <f t="shared" si="243"/>
        <v>70</v>
      </c>
      <c r="S2185" s="13" t="e">
        <f>VLOOKUP(A2185,history!$B:$F,2,0)</f>
        <v>#N/A</v>
      </c>
      <c r="T2185" s="13">
        <f>VLOOKUP($C2185,日期!$A:$D,3,0)</f>
        <v>5</v>
      </c>
      <c r="U2185" s="13">
        <f>VLOOKUP($C2185,日期!$A:$D,4,0)</f>
        <v>1</v>
      </c>
      <c r="V2185" s="65">
        <f t="shared" si="244"/>
        <v>44317</v>
      </c>
      <c r="W2185" s="13" t="s">
        <v>3749</v>
      </c>
    </row>
    <row r="2186" spans="1:23" ht="15">
      <c r="A2186" s="15">
        <v>2138</v>
      </c>
      <c r="B2186" s="15">
        <v>2021</v>
      </c>
      <c r="C2186" s="13" t="s">
        <v>9</v>
      </c>
      <c r="D2186" s="15">
        <v>19</v>
      </c>
      <c r="E2186" s="13" t="s">
        <v>14</v>
      </c>
      <c r="F2186" s="13" t="s">
        <v>17</v>
      </c>
      <c r="G2186" s="13" t="s">
        <v>12</v>
      </c>
      <c r="H2186" s="13" t="s">
        <v>32</v>
      </c>
      <c r="I2186" s="3">
        <f t="shared" si="238"/>
        <v>60</v>
      </c>
      <c r="J2186" s="7">
        <f t="shared" si="239"/>
        <v>64</v>
      </c>
      <c r="K2186" s="3">
        <f>LEN(H2186)</f>
        <v>5</v>
      </c>
      <c r="L2186" s="13" t="str">
        <f>IF(OR(AND(LEN(H2186&gt;3),ISERROR(FIND("-",H2186,1))),AND(LEN(H2186)&gt;3,ISERROR(FIND("+",H2186,1)))),LEFT(H2186,2),H2186)</f>
        <v>60</v>
      </c>
      <c r="M2186" s="13" t="str">
        <f>IF(AND(LEN(H2186&gt;3),ISERROR(FIND("+",H2186,1))),RIGHT(H2186,2),IF(AND(LEN(H2186)=3,ISERROR(FIND("-",H2186,1))),LEFT(H2186,2),H2186))</f>
        <v>64</v>
      </c>
      <c r="N2186" s="13" t="str">
        <f>SUBSTITUTE(H2186,"+","-")</f>
        <v>60-64</v>
      </c>
      <c r="O2186" s="3">
        <f t="shared" si="240"/>
        <v>5</v>
      </c>
      <c r="P2186" s="3">
        <f t="shared" si="241"/>
        <v>3</v>
      </c>
      <c r="Q2186" s="7">
        <f t="shared" si="242"/>
        <v>60</v>
      </c>
      <c r="R2186" s="7">
        <f t="shared" si="243"/>
        <v>64</v>
      </c>
      <c r="S2186" s="13" t="e">
        <f>VLOOKUP(A2186,history!$B:$F,2,0)</f>
        <v>#N/A</v>
      </c>
      <c r="T2186" s="13">
        <f>VLOOKUP($C2186,日期!$A:$D,3,0)</f>
        <v>5</v>
      </c>
      <c r="U2186" s="13">
        <f>VLOOKUP($C2186,日期!$A:$D,4,0)</f>
        <v>1</v>
      </c>
      <c r="V2186" s="65">
        <f t="shared" si="244"/>
        <v>44317</v>
      </c>
      <c r="W2186" s="13" t="s">
        <v>3750</v>
      </c>
    </row>
    <row r="2187" spans="1:23" ht="15">
      <c r="A2187" s="15">
        <v>2137</v>
      </c>
      <c r="B2187" s="15">
        <v>2021</v>
      </c>
      <c r="C2187" s="13" t="s">
        <v>9</v>
      </c>
      <c r="D2187" s="15">
        <v>19</v>
      </c>
      <c r="E2187" s="13" t="s">
        <v>44</v>
      </c>
      <c r="F2187" s="13" t="s">
        <v>17</v>
      </c>
      <c r="G2187" s="13" t="s">
        <v>12</v>
      </c>
      <c r="H2187" s="13" t="s">
        <v>15</v>
      </c>
      <c r="I2187" s="3">
        <f t="shared" si="238"/>
        <v>70</v>
      </c>
      <c r="J2187" s="7">
        <f t="shared" si="239"/>
        <v>70</v>
      </c>
      <c r="K2187" s="3">
        <f>LEN(H2187)</f>
        <v>3</v>
      </c>
      <c r="L2187" s="13" t="str">
        <f>IF(OR(AND(LEN(H2187&gt;3),ISERROR(FIND("-",H2187,1))),AND(LEN(H2187)&gt;3,ISERROR(FIND("+",H2187,1)))),LEFT(H2187,2),H2187)</f>
        <v>70</v>
      </c>
      <c r="M2187" s="13" t="str">
        <f>IF(AND(LEN(H2187&gt;3),ISERROR(FIND("+",H2187,1))),RIGHT(H2187,2),IF(AND(LEN(H2187)=3,ISERROR(FIND("-",H2187,1))),LEFT(H2187,2),H2187))</f>
        <v>70</v>
      </c>
      <c r="N2187" s="13" t="str">
        <f>SUBSTITUTE(H2187,"+","-")</f>
        <v>70-</v>
      </c>
      <c r="O2187" s="3">
        <f t="shared" si="240"/>
        <v>3</v>
      </c>
      <c r="P2187" s="3">
        <f t="shared" si="241"/>
        <v>3</v>
      </c>
      <c r="Q2187" s="7">
        <f t="shared" si="242"/>
        <v>70</v>
      </c>
      <c r="R2187" s="7">
        <f t="shared" si="243"/>
        <v>70</v>
      </c>
      <c r="S2187" s="13" t="e">
        <f>VLOOKUP(A2187,history!$B:$F,2,0)</f>
        <v>#N/A</v>
      </c>
      <c r="T2187" s="13">
        <f>VLOOKUP($C2187,日期!$A:$D,3,0)</f>
        <v>5</v>
      </c>
      <c r="U2187" s="13">
        <f>VLOOKUP($C2187,日期!$A:$D,4,0)</f>
        <v>1</v>
      </c>
      <c r="V2187" s="65">
        <f t="shared" si="244"/>
        <v>44317</v>
      </c>
      <c r="W2187" s="13" t="s">
        <v>3751</v>
      </c>
    </row>
    <row r="2188" spans="1:23" ht="15">
      <c r="A2188" s="15">
        <v>2136</v>
      </c>
      <c r="B2188" s="15">
        <v>2021</v>
      </c>
      <c r="C2188" s="13" t="s">
        <v>9</v>
      </c>
      <c r="D2188" s="15">
        <v>19</v>
      </c>
      <c r="E2188" s="13" t="s">
        <v>36</v>
      </c>
      <c r="F2188" s="13" t="s">
        <v>17</v>
      </c>
      <c r="G2188" s="13" t="s">
        <v>12</v>
      </c>
      <c r="H2188" s="13" t="s">
        <v>37</v>
      </c>
      <c r="I2188" s="3">
        <f t="shared" si="238"/>
        <v>50</v>
      </c>
      <c r="J2188" s="7">
        <f t="shared" si="239"/>
        <v>54</v>
      </c>
      <c r="K2188" s="3">
        <f>LEN(H2188)</f>
        <v>5</v>
      </c>
      <c r="L2188" s="13" t="str">
        <f>IF(OR(AND(LEN(H2188&gt;3),ISERROR(FIND("-",H2188,1))),AND(LEN(H2188)&gt;3,ISERROR(FIND("+",H2188,1)))),LEFT(H2188,2),H2188)</f>
        <v>50</v>
      </c>
      <c r="M2188" s="13" t="str">
        <f>IF(AND(LEN(H2188&gt;3),ISERROR(FIND("+",H2188,1))),RIGHT(H2188,2),IF(AND(LEN(H2188)=3,ISERROR(FIND("-",H2188,1))),LEFT(H2188,2),H2188))</f>
        <v>54</v>
      </c>
      <c r="N2188" s="13" t="str">
        <f>SUBSTITUTE(H2188,"+","-")</f>
        <v>50-54</v>
      </c>
      <c r="O2188" s="3">
        <f t="shared" si="240"/>
        <v>5</v>
      </c>
      <c r="P2188" s="3">
        <f t="shared" si="241"/>
        <v>3</v>
      </c>
      <c r="Q2188" s="7">
        <f t="shared" si="242"/>
        <v>50</v>
      </c>
      <c r="R2188" s="7">
        <f t="shared" si="243"/>
        <v>54</v>
      </c>
      <c r="S2188" s="13" t="e">
        <f>VLOOKUP(A2188,history!$B:$F,2,0)</f>
        <v>#N/A</v>
      </c>
      <c r="T2188" s="13">
        <f>VLOOKUP($C2188,日期!$A:$D,3,0)</f>
        <v>5</v>
      </c>
      <c r="U2188" s="13">
        <f>VLOOKUP($C2188,日期!$A:$D,4,0)</f>
        <v>1</v>
      </c>
      <c r="V2188" s="65">
        <f t="shared" si="244"/>
        <v>44317</v>
      </c>
      <c r="W2188" s="13" t="s">
        <v>3752</v>
      </c>
    </row>
    <row r="2189" spans="1:23" ht="15">
      <c r="A2189" s="15">
        <v>2135</v>
      </c>
      <c r="B2189" s="15">
        <v>2021</v>
      </c>
      <c r="C2189" s="13" t="s">
        <v>9</v>
      </c>
      <c r="D2189" s="15">
        <v>19</v>
      </c>
      <c r="E2189" s="13" t="s">
        <v>10</v>
      </c>
      <c r="F2189" s="13" t="s">
        <v>11</v>
      </c>
      <c r="G2189" s="13" t="s">
        <v>12</v>
      </c>
      <c r="H2189" s="13" t="s">
        <v>31</v>
      </c>
      <c r="I2189" s="3">
        <f t="shared" si="238"/>
        <v>25</v>
      </c>
      <c r="J2189" s="7">
        <f t="shared" si="239"/>
        <v>29</v>
      </c>
      <c r="K2189" s="3">
        <f>LEN(H2189)</f>
        <v>5</v>
      </c>
      <c r="L2189" s="13" t="str">
        <f>IF(OR(AND(LEN(H2189&gt;3),ISERROR(FIND("-",H2189,1))),AND(LEN(H2189)&gt;3,ISERROR(FIND("+",H2189,1)))),LEFT(H2189,2),H2189)</f>
        <v>25</v>
      </c>
      <c r="M2189" s="13" t="str">
        <f>IF(AND(LEN(H2189&gt;3),ISERROR(FIND("+",H2189,1))),RIGHT(H2189,2),IF(AND(LEN(H2189)=3,ISERROR(FIND("-",H2189,1))),LEFT(H2189,2),H2189))</f>
        <v>29</v>
      </c>
      <c r="N2189" s="13" t="str">
        <f>SUBSTITUTE(H2189,"+","-")</f>
        <v>25-29</v>
      </c>
      <c r="O2189" s="3">
        <f t="shared" si="240"/>
        <v>5</v>
      </c>
      <c r="P2189" s="3">
        <f t="shared" si="241"/>
        <v>3</v>
      </c>
      <c r="Q2189" s="7">
        <f t="shared" si="242"/>
        <v>25</v>
      </c>
      <c r="R2189" s="7">
        <f t="shared" si="243"/>
        <v>29</v>
      </c>
      <c r="S2189" s="13" t="e">
        <f>VLOOKUP(A2189,history!$B:$F,2,0)</f>
        <v>#N/A</v>
      </c>
      <c r="T2189" s="13">
        <f>VLOOKUP($C2189,日期!$A:$D,3,0)</f>
        <v>5</v>
      </c>
      <c r="U2189" s="13">
        <f>VLOOKUP($C2189,日期!$A:$D,4,0)</f>
        <v>1</v>
      </c>
      <c r="V2189" s="65">
        <f t="shared" si="244"/>
        <v>44317</v>
      </c>
      <c r="W2189" s="13" t="s">
        <v>3753</v>
      </c>
    </row>
    <row r="2190" spans="1:23" ht="15">
      <c r="A2190" s="15">
        <v>2134</v>
      </c>
      <c r="B2190" s="15">
        <v>2021</v>
      </c>
      <c r="C2190" s="13" t="s">
        <v>9</v>
      </c>
      <c r="D2190" s="15">
        <v>19</v>
      </c>
      <c r="E2190" s="13" t="s">
        <v>10</v>
      </c>
      <c r="F2190" s="13" t="s">
        <v>17</v>
      </c>
      <c r="G2190" s="13" t="s">
        <v>12</v>
      </c>
      <c r="H2190" s="13" t="s">
        <v>30</v>
      </c>
      <c r="I2190" s="3">
        <f t="shared" si="238"/>
        <v>45</v>
      </c>
      <c r="J2190" s="7">
        <f t="shared" si="239"/>
        <v>49</v>
      </c>
      <c r="K2190" s="3">
        <f>LEN(H2190)</f>
        <v>5</v>
      </c>
      <c r="L2190" s="13" t="str">
        <f>IF(OR(AND(LEN(H2190&gt;3),ISERROR(FIND("-",H2190,1))),AND(LEN(H2190)&gt;3,ISERROR(FIND("+",H2190,1)))),LEFT(H2190,2),H2190)</f>
        <v>45</v>
      </c>
      <c r="M2190" s="13" t="str">
        <f>IF(AND(LEN(H2190&gt;3),ISERROR(FIND("+",H2190,1))),RIGHT(H2190,2),IF(AND(LEN(H2190)=3,ISERROR(FIND("-",H2190,1))),LEFT(H2190,2),H2190))</f>
        <v>49</v>
      </c>
      <c r="N2190" s="13" t="str">
        <f>SUBSTITUTE(H2190,"+","-")</f>
        <v>45-49</v>
      </c>
      <c r="O2190" s="3">
        <f t="shared" si="240"/>
        <v>5</v>
      </c>
      <c r="P2190" s="3">
        <f t="shared" si="241"/>
        <v>3</v>
      </c>
      <c r="Q2190" s="7">
        <f t="shared" si="242"/>
        <v>45</v>
      </c>
      <c r="R2190" s="7">
        <f t="shared" si="243"/>
        <v>49</v>
      </c>
      <c r="S2190" s="13" t="e">
        <f>VLOOKUP(A2190,history!$B:$F,2,0)</f>
        <v>#N/A</v>
      </c>
      <c r="T2190" s="13">
        <f>VLOOKUP($C2190,日期!$A:$D,3,0)</f>
        <v>5</v>
      </c>
      <c r="U2190" s="13">
        <f>VLOOKUP($C2190,日期!$A:$D,4,0)</f>
        <v>1</v>
      </c>
      <c r="V2190" s="65">
        <f t="shared" si="244"/>
        <v>44317</v>
      </c>
      <c r="W2190" s="13" t="s">
        <v>3754</v>
      </c>
    </row>
    <row r="2191" spans="1:23" ht="15">
      <c r="A2191" s="15">
        <v>2133</v>
      </c>
      <c r="B2191" s="15">
        <v>2021</v>
      </c>
      <c r="C2191" s="13" t="s">
        <v>9</v>
      </c>
      <c r="D2191" s="15">
        <v>19</v>
      </c>
      <c r="E2191" s="13" t="s">
        <v>14</v>
      </c>
      <c r="F2191" s="13" t="s">
        <v>11</v>
      </c>
      <c r="G2191" s="13" t="s">
        <v>12</v>
      </c>
      <c r="H2191" s="13" t="s">
        <v>15</v>
      </c>
      <c r="I2191" s="3">
        <f t="shared" si="238"/>
        <v>70</v>
      </c>
      <c r="J2191" s="7">
        <f t="shared" si="239"/>
        <v>70</v>
      </c>
      <c r="K2191" s="3">
        <f>LEN(H2191)</f>
        <v>3</v>
      </c>
      <c r="L2191" s="13" t="str">
        <f>IF(OR(AND(LEN(H2191&gt;3),ISERROR(FIND("-",H2191,1))),AND(LEN(H2191)&gt;3,ISERROR(FIND("+",H2191,1)))),LEFT(H2191,2),H2191)</f>
        <v>70</v>
      </c>
      <c r="M2191" s="13" t="str">
        <f>IF(AND(LEN(H2191&gt;3),ISERROR(FIND("+",H2191,1))),RIGHT(H2191,2),IF(AND(LEN(H2191)=3,ISERROR(FIND("-",H2191,1))),LEFT(H2191,2),H2191))</f>
        <v>70</v>
      </c>
      <c r="N2191" s="13" t="str">
        <f>SUBSTITUTE(H2191,"+","-")</f>
        <v>70-</v>
      </c>
      <c r="O2191" s="3">
        <f t="shared" si="240"/>
        <v>3</v>
      </c>
      <c r="P2191" s="3">
        <f t="shared" si="241"/>
        <v>3</v>
      </c>
      <c r="Q2191" s="7">
        <f t="shared" si="242"/>
        <v>70</v>
      </c>
      <c r="R2191" s="7">
        <f t="shared" si="243"/>
        <v>70</v>
      </c>
      <c r="S2191" s="13" t="e">
        <f>VLOOKUP(A2191,history!$B:$F,2,0)</f>
        <v>#N/A</v>
      </c>
      <c r="T2191" s="13">
        <f>VLOOKUP($C2191,日期!$A:$D,3,0)</f>
        <v>5</v>
      </c>
      <c r="U2191" s="13">
        <f>VLOOKUP($C2191,日期!$A:$D,4,0)</f>
        <v>1</v>
      </c>
      <c r="V2191" s="65">
        <f t="shared" si="244"/>
        <v>44317</v>
      </c>
      <c r="W2191" s="13" t="s">
        <v>3755</v>
      </c>
    </row>
    <row r="2192" spans="1:23" ht="15">
      <c r="A2192" s="15">
        <v>2132</v>
      </c>
      <c r="B2192" s="15">
        <v>2021</v>
      </c>
      <c r="C2192" s="13" t="s">
        <v>9</v>
      </c>
      <c r="D2192" s="15">
        <v>19</v>
      </c>
      <c r="E2192" s="13" t="s">
        <v>14</v>
      </c>
      <c r="F2192" s="13" t="s">
        <v>17</v>
      </c>
      <c r="G2192" s="13" t="s">
        <v>12</v>
      </c>
      <c r="H2192" s="13" t="s">
        <v>32</v>
      </c>
      <c r="I2192" s="3">
        <f t="shared" si="238"/>
        <v>60</v>
      </c>
      <c r="J2192" s="7">
        <f t="shared" si="239"/>
        <v>64</v>
      </c>
      <c r="K2192" s="3">
        <f>LEN(H2192)</f>
        <v>5</v>
      </c>
      <c r="L2192" s="13" t="str">
        <f>IF(OR(AND(LEN(H2192&gt;3),ISERROR(FIND("-",H2192,1))),AND(LEN(H2192)&gt;3,ISERROR(FIND("+",H2192,1)))),LEFT(H2192,2),H2192)</f>
        <v>60</v>
      </c>
      <c r="M2192" s="13" t="str">
        <f>IF(AND(LEN(H2192&gt;3),ISERROR(FIND("+",H2192,1))),RIGHT(H2192,2),IF(AND(LEN(H2192)=3,ISERROR(FIND("-",H2192,1))),LEFT(H2192,2),H2192))</f>
        <v>64</v>
      </c>
      <c r="N2192" s="13" t="str">
        <f>SUBSTITUTE(H2192,"+","-")</f>
        <v>60-64</v>
      </c>
      <c r="O2192" s="3">
        <f t="shared" si="240"/>
        <v>5</v>
      </c>
      <c r="P2192" s="3">
        <f t="shared" si="241"/>
        <v>3</v>
      </c>
      <c r="Q2192" s="7">
        <f t="shared" si="242"/>
        <v>60</v>
      </c>
      <c r="R2192" s="7">
        <f t="shared" si="243"/>
        <v>64</v>
      </c>
      <c r="S2192" s="13" t="e">
        <f>VLOOKUP(A2192,history!$B:$F,2,0)</f>
        <v>#N/A</v>
      </c>
      <c r="T2192" s="13">
        <f>VLOOKUP($C2192,日期!$A:$D,3,0)</f>
        <v>5</v>
      </c>
      <c r="U2192" s="13">
        <f>VLOOKUP($C2192,日期!$A:$D,4,0)</f>
        <v>1</v>
      </c>
      <c r="V2192" s="65">
        <f t="shared" si="244"/>
        <v>44317</v>
      </c>
      <c r="W2192" s="13" t="s">
        <v>3756</v>
      </c>
    </row>
    <row r="2193" spans="1:23" ht="15">
      <c r="A2193" s="15">
        <v>2131</v>
      </c>
      <c r="B2193" s="15">
        <v>2021</v>
      </c>
      <c r="C2193" s="13" t="s">
        <v>9</v>
      </c>
      <c r="D2193" s="15">
        <v>19</v>
      </c>
      <c r="E2193" s="13" t="s">
        <v>44</v>
      </c>
      <c r="F2193" s="13" t="s">
        <v>17</v>
      </c>
      <c r="G2193" s="13" t="s">
        <v>12</v>
      </c>
      <c r="H2193" s="13" t="s">
        <v>34</v>
      </c>
      <c r="I2193" s="3">
        <f t="shared" si="238"/>
        <v>35</v>
      </c>
      <c r="J2193" s="7">
        <f t="shared" si="239"/>
        <v>39</v>
      </c>
      <c r="K2193" s="3">
        <f>LEN(H2193)</f>
        <v>5</v>
      </c>
      <c r="L2193" s="13" t="str">
        <f>IF(OR(AND(LEN(H2193&gt;3),ISERROR(FIND("-",H2193,1))),AND(LEN(H2193)&gt;3,ISERROR(FIND("+",H2193,1)))),LEFT(H2193,2),H2193)</f>
        <v>35</v>
      </c>
      <c r="M2193" s="13" t="str">
        <f>IF(AND(LEN(H2193&gt;3),ISERROR(FIND("+",H2193,1))),RIGHT(H2193,2),IF(AND(LEN(H2193)=3,ISERROR(FIND("-",H2193,1))),LEFT(H2193,2),H2193))</f>
        <v>39</v>
      </c>
      <c r="N2193" s="13" t="str">
        <f>SUBSTITUTE(H2193,"+","-")</f>
        <v>35-39</v>
      </c>
      <c r="O2193" s="3">
        <f t="shared" si="240"/>
        <v>5</v>
      </c>
      <c r="P2193" s="3">
        <f t="shared" si="241"/>
        <v>3</v>
      </c>
      <c r="Q2193" s="7">
        <f t="shared" si="242"/>
        <v>35</v>
      </c>
      <c r="R2193" s="7">
        <f t="shared" si="243"/>
        <v>39</v>
      </c>
      <c r="S2193" s="13" t="e">
        <f>VLOOKUP(A2193,history!$B:$F,2,0)</f>
        <v>#N/A</v>
      </c>
      <c r="T2193" s="13">
        <f>VLOOKUP($C2193,日期!$A:$D,3,0)</f>
        <v>5</v>
      </c>
      <c r="U2193" s="13">
        <f>VLOOKUP($C2193,日期!$A:$D,4,0)</f>
        <v>1</v>
      </c>
      <c r="V2193" s="65">
        <f t="shared" si="244"/>
        <v>44317</v>
      </c>
      <c r="W2193" s="13" t="s">
        <v>3757</v>
      </c>
    </row>
    <row r="2194" spans="1:23" ht="15">
      <c r="A2194" s="15">
        <v>2130</v>
      </c>
      <c r="B2194" s="15">
        <v>2021</v>
      </c>
      <c r="C2194" s="13" t="s">
        <v>9</v>
      </c>
      <c r="D2194" s="15">
        <v>19</v>
      </c>
      <c r="E2194" s="13" t="s">
        <v>36</v>
      </c>
      <c r="F2194" s="13" t="s">
        <v>17</v>
      </c>
      <c r="G2194" s="13" t="s">
        <v>12</v>
      </c>
      <c r="H2194" s="13" t="s">
        <v>37</v>
      </c>
      <c r="I2194" s="3">
        <f t="shared" si="238"/>
        <v>50</v>
      </c>
      <c r="J2194" s="7">
        <f t="shared" si="239"/>
        <v>54</v>
      </c>
      <c r="K2194" s="3">
        <f>LEN(H2194)</f>
        <v>5</v>
      </c>
      <c r="L2194" s="13" t="str">
        <f>IF(OR(AND(LEN(H2194&gt;3),ISERROR(FIND("-",H2194,1))),AND(LEN(H2194)&gt;3,ISERROR(FIND("+",H2194,1)))),LEFT(H2194,2),H2194)</f>
        <v>50</v>
      </c>
      <c r="M2194" s="13" t="str">
        <f>IF(AND(LEN(H2194&gt;3),ISERROR(FIND("+",H2194,1))),RIGHT(H2194,2),IF(AND(LEN(H2194)=3,ISERROR(FIND("-",H2194,1))),LEFT(H2194,2),H2194))</f>
        <v>54</v>
      </c>
      <c r="N2194" s="13" t="str">
        <f>SUBSTITUTE(H2194,"+","-")</f>
        <v>50-54</v>
      </c>
      <c r="O2194" s="3">
        <f t="shared" si="240"/>
        <v>5</v>
      </c>
      <c r="P2194" s="3">
        <f t="shared" si="241"/>
        <v>3</v>
      </c>
      <c r="Q2194" s="7">
        <f t="shared" si="242"/>
        <v>50</v>
      </c>
      <c r="R2194" s="7">
        <f t="shared" si="243"/>
        <v>54</v>
      </c>
      <c r="S2194" s="13" t="e">
        <f>VLOOKUP(A2194,history!$B:$F,2,0)</f>
        <v>#N/A</v>
      </c>
      <c r="T2194" s="13">
        <f>VLOOKUP($C2194,日期!$A:$D,3,0)</f>
        <v>5</v>
      </c>
      <c r="U2194" s="13">
        <f>VLOOKUP($C2194,日期!$A:$D,4,0)</f>
        <v>1</v>
      </c>
      <c r="V2194" s="65">
        <f t="shared" si="244"/>
        <v>44317</v>
      </c>
      <c r="W2194" s="13" t="s">
        <v>3758</v>
      </c>
    </row>
    <row r="2195" spans="1:23" ht="15">
      <c r="A2195" s="15">
        <v>2129</v>
      </c>
      <c r="B2195" s="15">
        <v>2021</v>
      </c>
      <c r="C2195" s="13" t="s">
        <v>9</v>
      </c>
      <c r="D2195" s="15">
        <v>19</v>
      </c>
      <c r="E2195" s="13" t="s">
        <v>10</v>
      </c>
      <c r="F2195" s="13" t="s">
        <v>11</v>
      </c>
      <c r="G2195" s="13" t="s">
        <v>12</v>
      </c>
      <c r="H2195" s="13" t="s">
        <v>31</v>
      </c>
      <c r="I2195" s="3">
        <f t="shared" si="238"/>
        <v>25</v>
      </c>
      <c r="J2195" s="7">
        <f t="shared" si="239"/>
        <v>29</v>
      </c>
      <c r="K2195" s="3">
        <f>LEN(H2195)</f>
        <v>5</v>
      </c>
      <c r="L2195" s="13" t="str">
        <f>IF(OR(AND(LEN(H2195&gt;3),ISERROR(FIND("-",H2195,1))),AND(LEN(H2195)&gt;3,ISERROR(FIND("+",H2195,1)))),LEFT(H2195,2),H2195)</f>
        <v>25</v>
      </c>
      <c r="M2195" s="13" t="str">
        <f>IF(AND(LEN(H2195&gt;3),ISERROR(FIND("+",H2195,1))),RIGHT(H2195,2),IF(AND(LEN(H2195)=3,ISERROR(FIND("-",H2195,1))),LEFT(H2195,2),H2195))</f>
        <v>29</v>
      </c>
      <c r="N2195" s="13" t="str">
        <f>SUBSTITUTE(H2195,"+","-")</f>
        <v>25-29</v>
      </c>
      <c r="O2195" s="3">
        <f t="shared" si="240"/>
        <v>5</v>
      </c>
      <c r="P2195" s="3">
        <f t="shared" si="241"/>
        <v>3</v>
      </c>
      <c r="Q2195" s="7">
        <f t="shared" si="242"/>
        <v>25</v>
      </c>
      <c r="R2195" s="7">
        <f t="shared" si="243"/>
        <v>29</v>
      </c>
      <c r="S2195" s="13" t="e">
        <f>VLOOKUP(A2195,history!$B:$F,2,0)</f>
        <v>#N/A</v>
      </c>
      <c r="T2195" s="13">
        <f>VLOOKUP($C2195,日期!$A:$D,3,0)</f>
        <v>5</v>
      </c>
      <c r="U2195" s="13">
        <f>VLOOKUP($C2195,日期!$A:$D,4,0)</f>
        <v>1</v>
      </c>
      <c r="V2195" s="65">
        <f t="shared" si="244"/>
        <v>44317</v>
      </c>
      <c r="W2195" s="13" t="s">
        <v>3759</v>
      </c>
    </row>
    <row r="2196" spans="1:23" ht="15">
      <c r="A2196" s="15">
        <v>2128</v>
      </c>
      <c r="B2196" s="15">
        <v>2021</v>
      </c>
      <c r="C2196" s="13" t="s">
        <v>9</v>
      </c>
      <c r="D2196" s="15">
        <v>19</v>
      </c>
      <c r="E2196" s="13" t="s">
        <v>10</v>
      </c>
      <c r="F2196" s="13" t="s">
        <v>17</v>
      </c>
      <c r="G2196" s="13" t="s">
        <v>12</v>
      </c>
      <c r="H2196" s="13" t="s">
        <v>30</v>
      </c>
      <c r="I2196" s="3">
        <f t="shared" si="238"/>
        <v>45</v>
      </c>
      <c r="J2196" s="7">
        <f t="shared" si="239"/>
        <v>49</v>
      </c>
      <c r="K2196" s="3">
        <f>LEN(H2196)</f>
        <v>5</v>
      </c>
      <c r="L2196" s="13" t="str">
        <f>IF(OR(AND(LEN(H2196&gt;3),ISERROR(FIND("-",H2196,1))),AND(LEN(H2196)&gt;3,ISERROR(FIND("+",H2196,1)))),LEFT(H2196,2),H2196)</f>
        <v>45</v>
      </c>
      <c r="M2196" s="13" t="str">
        <f>IF(AND(LEN(H2196&gt;3),ISERROR(FIND("+",H2196,1))),RIGHT(H2196,2),IF(AND(LEN(H2196)=3,ISERROR(FIND("-",H2196,1))),LEFT(H2196,2),H2196))</f>
        <v>49</v>
      </c>
      <c r="N2196" s="13" t="str">
        <f>SUBSTITUTE(H2196,"+","-")</f>
        <v>45-49</v>
      </c>
      <c r="O2196" s="3">
        <f t="shared" si="240"/>
        <v>5</v>
      </c>
      <c r="P2196" s="3">
        <f t="shared" si="241"/>
        <v>3</v>
      </c>
      <c r="Q2196" s="7">
        <f t="shared" si="242"/>
        <v>45</v>
      </c>
      <c r="R2196" s="7">
        <f t="shared" si="243"/>
        <v>49</v>
      </c>
      <c r="S2196" s="13" t="e">
        <f>VLOOKUP(A2196,history!$B:$F,2,0)</f>
        <v>#N/A</v>
      </c>
      <c r="T2196" s="13">
        <f>VLOOKUP($C2196,日期!$A:$D,3,0)</f>
        <v>5</v>
      </c>
      <c r="U2196" s="13">
        <f>VLOOKUP($C2196,日期!$A:$D,4,0)</f>
        <v>1</v>
      </c>
      <c r="V2196" s="65">
        <f t="shared" si="244"/>
        <v>44317</v>
      </c>
      <c r="W2196" s="13" t="s">
        <v>3760</v>
      </c>
    </row>
    <row r="2197" spans="1:23" ht="15">
      <c r="A2197" s="15">
        <v>2127</v>
      </c>
      <c r="B2197" s="15">
        <v>2021</v>
      </c>
      <c r="C2197" s="13" t="s">
        <v>9</v>
      </c>
      <c r="D2197" s="15">
        <v>19</v>
      </c>
      <c r="E2197" s="13" t="s">
        <v>14</v>
      </c>
      <c r="F2197" s="13" t="s">
        <v>11</v>
      </c>
      <c r="G2197" s="13" t="s">
        <v>12</v>
      </c>
      <c r="H2197" s="13" t="s">
        <v>15</v>
      </c>
      <c r="I2197" s="3">
        <f t="shared" si="238"/>
        <v>70</v>
      </c>
      <c r="J2197" s="7">
        <f t="shared" si="239"/>
        <v>70</v>
      </c>
      <c r="K2197" s="3">
        <f>LEN(H2197)</f>
        <v>3</v>
      </c>
      <c r="L2197" s="13" t="str">
        <f>IF(OR(AND(LEN(H2197&gt;3),ISERROR(FIND("-",H2197,1))),AND(LEN(H2197)&gt;3,ISERROR(FIND("+",H2197,1)))),LEFT(H2197,2),H2197)</f>
        <v>70</v>
      </c>
      <c r="M2197" s="13" t="str">
        <f>IF(AND(LEN(H2197&gt;3),ISERROR(FIND("+",H2197,1))),RIGHT(H2197,2),IF(AND(LEN(H2197)=3,ISERROR(FIND("-",H2197,1))),LEFT(H2197,2),H2197))</f>
        <v>70</v>
      </c>
      <c r="N2197" s="13" t="str">
        <f>SUBSTITUTE(H2197,"+","-")</f>
        <v>70-</v>
      </c>
      <c r="O2197" s="3">
        <f t="shared" si="240"/>
        <v>3</v>
      </c>
      <c r="P2197" s="3">
        <f t="shared" si="241"/>
        <v>3</v>
      </c>
      <c r="Q2197" s="7">
        <f t="shared" si="242"/>
        <v>70</v>
      </c>
      <c r="R2197" s="7">
        <f t="shared" si="243"/>
        <v>70</v>
      </c>
      <c r="S2197" s="13" t="e">
        <f>VLOOKUP(A2197,history!$B:$F,2,0)</f>
        <v>#N/A</v>
      </c>
      <c r="T2197" s="13">
        <f>VLOOKUP($C2197,日期!$A:$D,3,0)</f>
        <v>5</v>
      </c>
      <c r="U2197" s="13">
        <f>VLOOKUP($C2197,日期!$A:$D,4,0)</f>
        <v>1</v>
      </c>
      <c r="V2197" s="65">
        <f t="shared" si="244"/>
        <v>44317</v>
      </c>
      <c r="W2197" s="13" t="s">
        <v>3761</v>
      </c>
    </row>
    <row r="2198" spans="1:23" ht="15">
      <c r="A2198" s="15">
        <v>2126</v>
      </c>
      <c r="B2198" s="15">
        <v>2021</v>
      </c>
      <c r="C2198" s="13" t="s">
        <v>9</v>
      </c>
      <c r="D2198" s="15">
        <v>19</v>
      </c>
      <c r="E2198" s="13" t="s">
        <v>14</v>
      </c>
      <c r="F2198" s="13" t="s">
        <v>17</v>
      </c>
      <c r="G2198" s="13" t="s">
        <v>12</v>
      </c>
      <c r="H2198" s="13" t="s">
        <v>32</v>
      </c>
      <c r="I2198" s="3">
        <f t="shared" si="238"/>
        <v>60</v>
      </c>
      <c r="J2198" s="7">
        <f t="shared" si="239"/>
        <v>64</v>
      </c>
      <c r="K2198" s="3">
        <f>LEN(H2198)</f>
        <v>5</v>
      </c>
      <c r="L2198" s="13" t="str">
        <f>IF(OR(AND(LEN(H2198&gt;3),ISERROR(FIND("-",H2198,1))),AND(LEN(H2198)&gt;3,ISERROR(FIND("+",H2198,1)))),LEFT(H2198,2),H2198)</f>
        <v>60</v>
      </c>
      <c r="M2198" s="13" t="str">
        <f>IF(AND(LEN(H2198&gt;3),ISERROR(FIND("+",H2198,1))),RIGHT(H2198,2),IF(AND(LEN(H2198)=3,ISERROR(FIND("-",H2198,1))),LEFT(H2198,2),H2198))</f>
        <v>64</v>
      </c>
      <c r="N2198" s="13" t="str">
        <f>SUBSTITUTE(H2198,"+","-")</f>
        <v>60-64</v>
      </c>
      <c r="O2198" s="3">
        <f t="shared" si="240"/>
        <v>5</v>
      </c>
      <c r="P2198" s="3">
        <f t="shared" si="241"/>
        <v>3</v>
      </c>
      <c r="Q2198" s="7">
        <f t="shared" si="242"/>
        <v>60</v>
      </c>
      <c r="R2198" s="7">
        <f t="shared" si="243"/>
        <v>64</v>
      </c>
      <c r="S2198" s="13" t="e">
        <f>VLOOKUP(A2198,history!$B:$F,2,0)</f>
        <v>#N/A</v>
      </c>
      <c r="T2198" s="13">
        <f>VLOOKUP($C2198,日期!$A:$D,3,0)</f>
        <v>5</v>
      </c>
      <c r="U2198" s="13">
        <f>VLOOKUP($C2198,日期!$A:$D,4,0)</f>
        <v>1</v>
      </c>
      <c r="V2198" s="65">
        <f t="shared" si="244"/>
        <v>44317</v>
      </c>
      <c r="W2198" s="13" t="s">
        <v>3762</v>
      </c>
    </row>
    <row r="2199" spans="1:23" ht="15">
      <c r="A2199" s="15">
        <v>2125</v>
      </c>
      <c r="B2199" s="15">
        <v>2021</v>
      </c>
      <c r="C2199" s="13" t="s">
        <v>9</v>
      </c>
      <c r="D2199" s="15">
        <v>19</v>
      </c>
      <c r="E2199" s="13" t="s">
        <v>44</v>
      </c>
      <c r="F2199" s="13" t="s">
        <v>17</v>
      </c>
      <c r="G2199" s="13" t="s">
        <v>12</v>
      </c>
      <c r="H2199" s="13" t="s">
        <v>47</v>
      </c>
      <c r="I2199" s="3">
        <f t="shared" si="238"/>
        <v>10</v>
      </c>
      <c r="J2199" s="7">
        <f t="shared" si="239"/>
        <v>14</v>
      </c>
      <c r="K2199" s="3">
        <f>LEN(H2199)</f>
        <v>5</v>
      </c>
      <c r="L2199" s="13" t="str">
        <f>IF(OR(AND(LEN(H2199&gt;3),ISERROR(FIND("-",H2199,1))),AND(LEN(H2199)&gt;3,ISERROR(FIND("+",H2199,1)))),LEFT(H2199,2),H2199)</f>
        <v>10</v>
      </c>
      <c r="M2199" s="13" t="str">
        <f>IF(AND(LEN(H2199&gt;3),ISERROR(FIND("+",H2199,1))),RIGHT(H2199,2),IF(AND(LEN(H2199)=3,ISERROR(FIND("-",H2199,1))),LEFT(H2199,2),H2199))</f>
        <v>14</v>
      </c>
      <c r="N2199" s="13" t="str">
        <f>SUBSTITUTE(H2199,"+","-")</f>
        <v>10-14</v>
      </c>
      <c r="O2199" s="3">
        <f t="shared" si="240"/>
        <v>5</v>
      </c>
      <c r="P2199" s="3">
        <f t="shared" si="241"/>
        <v>3</v>
      </c>
      <c r="Q2199" s="7">
        <f t="shared" si="242"/>
        <v>10</v>
      </c>
      <c r="R2199" s="7">
        <f t="shared" si="243"/>
        <v>14</v>
      </c>
      <c r="S2199" s="13" t="e">
        <f>VLOOKUP(A2199,history!$B:$F,2,0)</f>
        <v>#N/A</v>
      </c>
      <c r="T2199" s="13">
        <f>VLOOKUP($C2199,日期!$A:$D,3,0)</f>
        <v>5</v>
      </c>
      <c r="U2199" s="13">
        <f>VLOOKUP($C2199,日期!$A:$D,4,0)</f>
        <v>1</v>
      </c>
      <c r="V2199" s="65">
        <f t="shared" si="244"/>
        <v>44317</v>
      </c>
      <c r="W2199" s="13" t="s">
        <v>3763</v>
      </c>
    </row>
    <row r="2200" spans="1:23" ht="15">
      <c r="A2200" s="15">
        <v>2124</v>
      </c>
      <c r="B2200" s="15">
        <v>2021</v>
      </c>
      <c r="C2200" s="13" t="s">
        <v>9</v>
      </c>
      <c r="D2200" s="15">
        <v>19</v>
      </c>
      <c r="E2200" s="13" t="s">
        <v>36</v>
      </c>
      <c r="F2200" s="13" t="s">
        <v>17</v>
      </c>
      <c r="G2200" s="13" t="s">
        <v>12</v>
      </c>
      <c r="H2200" s="13" t="s">
        <v>30</v>
      </c>
      <c r="I2200" s="3">
        <f t="shared" si="238"/>
        <v>45</v>
      </c>
      <c r="J2200" s="7">
        <f t="shared" si="239"/>
        <v>49</v>
      </c>
      <c r="K2200" s="3">
        <f>LEN(H2200)</f>
        <v>5</v>
      </c>
      <c r="L2200" s="13" t="str">
        <f>IF(OR(AND(LEN(H2200&gt;3),ISERROR(FIND("-",H2200,1))),AND(LEN(H2200)&gt;3,ISERROR(FIND("+",H2200,1)))),LEFT(H2200,2),H2200)</f>
        <v>45</v>
      </c>
      <c r="M2200" s="13" t="str">
        <f>IF(AND(LEN(H2200&gt;3),ISERROR(FIND("+",H2200,1))),RIGHT(H2200,2),IF(AND(LEN(H2200)=3,ISERROR(FIND("-",H2200,1))),LEFT(H2200,2),H2200))</f>
        <v>49</v>
      </c>
      <c r="N2200" s="13" t="str">
        <f>SUBSTITUTE(H2200,"+","-")</f>
        <v>45-49</v>
      </c>
      <c r="O2200" s="3">
        <f t="shared" si="240"/>
        <v>5</v>
      </c>
      <c r="P2200" s="3">
        <f t="shared" si="241"/>
        <v>3</v>
      </c>
      <c r="Q2200" s="7">
        <f t="shared" si="242"/>
        <v>45</v>
      </c>
      <c r="R2200" s="7">
        <f t="shared" si="243"/>
        <v>49</v>
      </c>
      <c r="S2200" s="13" t="e">
        <f>VLOOKUP(A2200,history!$B:$F,2,0)</f>
        <v>#N/A</v>
      </c>
      <c r="T2200" s="13">
        <f>VLOOKUP($C2200,日期!$A:$D,3,0)</f>
        <v>5</v>
      </c>
      <c r="U2200" s="13">
        <f>VLOOKUP($C2200,日期!$A:$D,4,0)</f>
        <v>1</v>
      </c>
      <c r="V2200" s="65">
        <f t="shared" si="244"/>
        <v>44317</v>
      </c>
      <c r="W2200" s="13" t="s">
        <v>3764</v>
      </c>
    </row>
    <row r="2201" spans="1:23" ht="15">
      <c r="A2201" s="15">
        <v>2123</v>
      </c>
      <c r="B2201" s="15">
        <v>2021</v>
      </c>
      <c r="C2201" s="13" t="s">
        <v>9</v>
      </c>
      <c r="D2201" s="15">
        <v>19</v>
      </c>
      <c r="E2201" s="13" t="s">
        <v>10</v>
      </c>
      <c r="F2201" s="13" t="s">
        <v>11</v>
      </c>
      <c r="G2201" s="13" t="s">
        <v>12</v>
      </c>
      <c r="H2201" s="13" t="s">
        <v>31</v>
      </c>
      <c r="I2201" s="3">
        <f t="shared" si="238"/>
        <v>25</v>
      </c>
      <c r="J2201" s="7">
        <f t="shared" si="239"/>
        <v>29</v>
      </c>
      <c r="K2201" s="3">
        <f>LEN(H2201)</f>
        <v>5</v>
      </c>
      <c r="L2201" s="13" t="str">
        <f>IF(OR(AND(LEN(H2201&gt;3),ISERROR(FIND("-",H2201,1))),AND(LEN(H2201)&gt;3,ISERROR(FIND("+",H2201,1)))),LEFT(H2201,2),H2201)</f>
        <v>25</v>
      </c>
      <c r="M2201" s="13" t="str">
        <f>IF(AND(LEN(H2201&gt;3),ISERROR(FIND("+",H2201,1))),RIGHT(H2201,2),IF(AND(LEN(H2201)=3,ISERROR(FIND("-",H2201,1))),LEFT(H2201,2),H2201))</f>
        <v>29</v>
      </c>
      <c r="N2201" s="13" t="str">
        <f>SUBSTITUTE(H2201,"+","-")</f>
        <v>25-29</v>
      </c>
      <c r="O2201" s="3">
        <f t="shared" si="240"/>
        <v>5</v>
      </c>
      <c r="P2201" s="3">
        <f t="shared" si="241"/>
        <v>3</v>
      </c>
      <c r="Q2201" s="7">
        <f t="shared" si="242"/>
        <v>25</v>
      </c>
      <c r="R2201" s="7">
        <f t="shared" si="243"/>
        <v>29</v>
      </c>
      <c r="S2201" s="13" t="e">
        <f>VLOOKUP(A2201,history!$B:$F,2,0)</f>
        <v>#N/A</v>
      </c>
      <c r="T2201" s="13">
        <f>VLOOKUP($C2201,日期!$A:$D,3,0)</f>
        <v>5</v>
      </c>
      <c r="U2201" s="13">
        <f>VLOOKUP($C2201,日期!$A:$D,4,0)</f>
        <v>1</v>
      </c>
      <c r="V2201" s="65">
        <f t="shared" si="244"/>
        <v>44317</v>
      </c>
      <c r="W2201" s="13" t="s">
        <v>3765</v>
      </c>
    </row>
    <row r="2202" spans="1:23" ht="15">
      <c r="A2202" s="15">
        <v>2122</v>
      </c>
      <c r="B2202" s="15">
        <v>2021</v>
      </c>
      <c r="C2202" s="13" t="s">
        <v>9</v>
      </c>
      <c r="D2202" s="15">
        <v>19</v>
      </c>
      <c r="E2202" s="13" t="s">
        <v>10</v>
      </c>
      <c r="F2202" s="13" t="s">
        <v>17</v>
      </c>
      <c r="G2202" s="13" t="s">
        <v>12</v>
      </c>
      <c r="H2202" s="13" t="s">
        <v>30</v>
      </c>
      <c r="I2202" s="3">
        <f t="shared" si="238"/>
        <v>45</v>
      </c>
      <c r="J2202" s="7">
        <f t="shared" si="239"/>
        <v>49</v>
      </c>
      <c r="K2202" s="3">
        <f>LEN(H2202)</f>
        <v>5</v>
      </c>
      <c r="L2202" s="13" t="str">
        <f>IF(OR(AND(LEN(H2202&gt;3),ISERROR(FIND("-",H2202,1))),AND(LEN(H2202)&gt;3,ISERROR(FIND("+",H2202,1)))),LEFT(H2202,2),H2202)</f>
        <v>45</v>
      </c>
      <c r="M2202" s="13" t="str">
        <f>IF(AND(LEN(H2202&gt;3),ISERROR(FIND("+",H2202,1))),RIGHT(H2202,2),IF(AND(LEN(H2202)=3,ISERROR(FIND("-",H2202,1))),LEFT(H2202,2),H2202))</f>
        <v>49</v>
      </c>
      <c r="N2202" s="13" t="str">
        <f>SUBSTITUTE(H2202,"+","-")</f>
        <v>45-49</v>
      </c>
      <c r="O2202" s="3">
        <f t="shared" si="240"/>
        <v>5</v>
      </c>
      <c r="P2202" s="3">
        <f t="shared" si="241"/>
        <v>3</v>
      </c>
      <c r="Q2202" s="7">
        <f t="shared" si="242"/>
        <v>45</v>
      </c>
      <c r="R2202" s="7">
        <f t="shared" si="243"/>
        <v>49</v>
      </c>
      <c r="S2202" s="13" t="e">
        <f>VLOOKUP(A2202,history!$B:$F,2,0)</f>
        <v>#N/A</v>
      </c>
      <c r="T2202" s="13">
        <f>VLOOKUP($C2202,日期!$A:$D,3,0)</f>
        <v>5</v>
      </c>
      <c r="U2202" s="13">
        <f>VLOOKUP($C2202,日期!$A:$D,4,0)</f>
        <v>1</v>
      </c>
      <c r="V2202" s="65">
        <f t="shared" si="244"/>
        <v>44317</v>
      </c>
      <c r="W2202" s="13" t="s">
        <v>3766</v>
      </c>
    </row>
    <row r="2203" spans="1:23" ht="15">
      <c r="A2203" s="15">
        <v>2121</v>
      </c>
      <c r="B2203" s="15">
        <v>2021</v>
      </c>
      <c r="C2203" s="13" t="s">
        <v>9</v>
      </c>
      <c r="D2203" s="15">
        <v>19</v>
      </c>
      <c r="E2203" s="13" t="s">
        <v>14</v>
      </c>
      <c r="F2203" s="13" t="s">
        <v>11</v>
      </c>
      <c r="G2203" s="13" t="s">
        <v>12</v>
      </c>
      <c r="H2203" s="13" t="s">
        <v>15</v>
      </c>
      <c r="I2203" s="3">
        <f t="shared" si="238"/>
        <v>70</v>
      </c>
      <c r="J2203" s="7">
        <f t="shared" si="239"/>
        <v>70</v>
      </c>
      <c r="K2203" s="3">
        <f>LEN(H2203)</f>
        <v>3</v>
      </c>
      <c r="L2203" s="13" t="str">
        <f>IF(OR(AND(LEN(H2203&gt;3),ISERROR(FIND("-",H2203,1))),AND(LEN(H2203)&gt;3,ISERROR(FIND("+",H2203,1)))),LEFT(H2203,2),H2203)</f>
        <v>70</v>
      </c>
      <c r="M2203" s="13" t="str">
        <f>IF(AND(LEN(H2203&gt;3),ISERROR(FIND("+",H2203,1))),RIGHT(H2203,2),IF(AND(LEN(H2203)=3,ISERROR(FIND("-",H2203,1))),LEFT(H2203,2),H2203))</f>
        <v>70</v>
      </c>
      <c r="N2203" s="13" t="str">
        <f>SUBSTITUTE(H2203,"+","-")</f>
        <v>70-</v>
      </c>
      <c r="O2203" s="3">
        <f t="shared" si="240"/>
        <v>3</v>
      </c>
      <c r="P2203" s="3">
        <f t="shared" si="241"/>
        <v>3</v>
      </c>
      <c r="Q2203" s="7">
        <f t="shared" si="242"/>
        <v>70</v>
      </c>
      <c r="R2203" s="7">
        <f t="shared" si="243"/>
        <v>70</v>
      </c>
      <c r="S2203" s="13" t="e">
        <f>VLOOKUP(A2203,history!$B:$F,2,0)</f>
        <v>#N/A</v>
      </c>
      <c r="T2203" s="13">
        <f>VLOOKUP($C2203,日期!$A:$D,3,0)</f>
        <v>5</v>
      </c>
      <c r="U2203" s="13">
        <f>VLOOKUP($C2203,日期!$A:$D,4,0)</f>
        <v>1</v>
      </c>
      <c r="V2203" s="65">
        <f t="shared" si="244"/>
        <v>44317</v>
      </c>
      <c r="W2203" s="13" t="s">
        <v>3767</v>
      </c>
    </row>
    <row r="2204" spans="1:23" ht="15">
      <c r="A2204" s="15">
        <v>2120</v>
      </c>
      <c r="B2204" s="15">
        <v>2021</v>
      </c>
      <c r="C2204" s="13" t="s">
        <v>9</v>
      </c>
      <c r="D2204" s="15">
        <v>19</v>
      </c>
      <c r="E2204" s="13" t="s">
        <v>14</v>
      </c>
      <c r="F2204" s="13" t="s">
        <v>17</v>
      </c>
      <c r="G2204" s="13" t="s">
        <v>12</v>
      </c>
      <c r="H2204" s="13" t="s">
        <v>32</v>
      </c>
      <c r="I2204" s="3">
        <f t="shared" si="238"/>
        <v>60</v>
      </c>
      <c r="J2204" s="7">
        <f t="shared" si="239"/>
        <v>64</v>
      </c>
      <c r="K2204" s="3">
        <f>LEN(H2204)</f>
        <v>5</v>
      </c>
      <c r="L2204" s="13" t="str">
        <f>IF(OR(AND(LEN(H2204&gt;3),ISERROR(FIND("-",H2204,1))),AND(LEN(H2204)&gt;3,ISERROR(FIND("+",H2204,1)))),LEFT(H2204,2),H2204)</f>
        <v>60</v>
      </c>
      <c r="M2204" s="13" t="str">
        <f>IF(AND(LEN(H2204&gt;3),ISERROR(FIND("+",H2204,1))),RIGHT(H2204,2),IF(AND(LEN(H2204)=3,ISERROR(FIND("-",H2204,1))),LEFT(H2204,2),H2204))</f>
        <v>64</v>
      </c>
      <c r="N2204" s="13" t="str">
        <f>SUBSTITUTE(H2204,"+","-")</f>
        <v>60-64</v>
      </c>
      <c r="O2204" s="3">
        <f t="shared" si="240"/>
        <v>5</v>
      </c>
      <c r="P2204" s="3">
        <f t="shared" si="241"/>
        <v>3</v>
      </c>
      <c r="Q2204" s="7">
        <f t="shared" si="242"/>
        <v>60</v>
      </c>
      <c r="R2204" s="7">
        <f t="shared" si="243"/>
        <v>64</v>
      </c>
      <c r="S2204" s="13" t="e">
        <f>VLOOKUP(A2204,history!$B:$F,2,0)</f>
        <v>#N/A</v>
      </c>
      <c r="T2204" s="13">
        <f>VLOOKUP($C2204,日期!$A:$D,3,0)</f>
        <v>5</v>
      </c>
      <c r="U2204" s="13">
        <f>VLOOKUP($C2204,日期!$A:$D,4,0)</f>
        <v>1</v>
      </c>
      <c r="V2204" s="65">
        <f t="shared" si="244"/>
        <v>44317</v>
      </c>
      <c r="W2204" s="13" t="s">
        <v>3768</v>
      </c>
    </row>
    <row r="2205" spans="1:23" ht="15">
      <c r="A2205" s="15">
        <v>2119</v>
      </c>
      <c r="B2205" s="15">
        <v>2021</v>
      </c>
      <c r="C2205" s="13" t="s">
        <v>9</v>
      </c>
      <c r="D2205" s="15">
        <v>19</v>
      </c>
      <c r="E2205" s="13" t="s">
        <v>36</v>
      </c>
      <c r="F2205" s="13" t="s">
        <v>17</v>
      </c>
      <c r="G2205" s="13" t="s">
        <v>12</v>
      </c>
      <c r="H2205" s="13" t="s">
        <v>30</v>
      </c>
      <c r="I2205" s="3">
        <f t="shared" si="238"/>
        <v>45</v>
      </c>
      <c r="J2205" s="7">
        <f t="shared" si="239"/>
        <v>49</v>
      </c>
      <c r="K2205" s="3">
        <f>LEN(H2205)</f>
        <v>5</v>
      </c>
      <c r="L2205" s="13" t="str">
        <f>IF(OR(AND(LEN(H2205&gt;3),ISERROR(FIND("-",H2205,1))),AND(LEN(H2205)&gt;3,ISERROR(FIND("+",H2205,1)))),LEFT(H2205,2),H2205)</f>
        <v>45</v>
      </c>
      <c r="M2205" s="13" t="str">
        <f>IF(AND(LEN(H2205&gt;3),ISERROR(FIND("+",H2205,1))),RIGHT(H2205,2),IF(AND(LEN(H2205)=3,ISERROR(FIND("-",H2205,1))),LEFT(H2205,2),H2205))</f>
        <v>49</v>
      </c>
      <c r="N2205" s="13" t="str">
        <f>SUBSTITUTE(H2205,"+","-")</f>
        <v>45-49</v>
      </c>
      <c r="O2205" s="3">
        <f t="shared" si="240"/>
        <v>5</v>
      </c>
      <c r="P2205" s="3">
        <f t="shared" si="241"/>
        <v>3</v>
      </c>
      <c r="Q2205" s="7">
        <f t="shared" si="242"/>
        <v>45</v>
      </c>
      <c r="R2205" s="7">
        <f t="shared" si="243"/>
        <v>49</v>
      </c>
      <c r="S2205" s="13" t="e">
        <f>VLOOKUP(A2205,history!$B:$F,2,0)</f>
        <v>#N/A</v>
      </c>
      <c r="T2205" s="13">
        <f>VLOOKUP($C2205,日期!$A:$D,3,0)</f>
        <v>5</v>
      </c>
      <c r="U2205" s="13">
        <f>VLOOKUP($C2205,日期!$A:$D,4,0)</f>
        <v>1</v>
      </c>
      <c r="V2205" s="65">
        <f t="shared" si="244"/>
        <v>44317</v>
      </c>
      <c r="W2205" s="13" t="s">
        <v>3769</v>
      </c>
    </row>
    <row r="2206" spans="1:23" ht="15">
      <c r="A2206" s="15">
        <v>2118</v>
      </c>
      <c r="B2206" s="15">
        <v>2021</v>
      </c>
      <c r="C2206" s="13" t="s">
        <v>9</v>
      </c>
      <c r="D2206" s="15">
        <v>19</v>
      </c>
      <c r="E2206" s="13" t="s">
        <v>10</v>
      </c>
      <c r="F2206" s="13" t="s">
        <v>11</v>
      </c>
      <c r="G2206" s="13" t="s">
        <v>12</v>
      </c>
      <c r="H2206" s="13" t="s">
        <v>31</v>
      </c>
      <c r="I2206" s="3">
        <f t="shared" si="238"/>
        <v>25</v>
      </c>
      <c r="J2206" s="7">
        <f t="shared" si="239"/>
        <v>29</v>
      </c>
      <c r="K2206" s="3">
        <f>LEN(H2206)</f>
        <v>5</v>
      </c>
      <c r="L2206" s="13" t="str">
        <f>IF(OR(AND(LEN(H2206&gt;3),ISERROR(FIND("-",H2206,1))),AND(LEN(H2206)&gt;3,ISERROR(FIND("+",H2206,1)))),LEFT(H2206,2),H2206)</f>
        <v>25</v>
      </c>
      <c r="M2206" s="13" t="str">
        <f>IF(AND(LEN(H2206&gt;3),ISERROR(FIND("+",H2206,1))),RIGHT(H2206,2),IF(AND(LEN(H2206)=3,ISERROR(FIND("-",H2206,1))),LEFT(H2206,2),H2206))</f>
        <v>29</v>
      </c>
      <c r="N2206" s="13" t="str">
        <f>SUBSTITUTE(H2206,"+","-")</f>
        <v>25-29</v>
      </c>
      <c r="O2206" s="3">
        <f t="shared" si="240"/>
        <v>5</v>
      </c>
      <c r="P2206" s="3">
        <f t="shared" si="241"/>
        <v>3</v>
      </c>
      <c r="Q2206" s="7">
        <f t="shared" si="242"/>
        <v>25</v>
      </c>
      <c r="R2206" s="7">
        <f t="shared" si="243"/>
        <v>29</v>
      </c>
      <c r="S2206" s="13" t="e">
        <f>VLOOKUP(A2206,history!$B:$F,2,0)</f>
        <v>#N/A</v>
      </c>
      <c r="T2206" s="13">
        <f>VLOOKUP($C2206,日期!$A:$D,3,0)</f>
        <v>5</v>
      </c>
      <c r="U2206" s="13">
        <f>VLOOKUP($C2206,日期!$A:$D,4,0)</f>
        <v>1</v>
      </c>
      <c r="V2206" s="65">
        <f t="shared" si="244"/>
        <v>44317</v>
      </c>
      <c r="W2206" s="13" t="s">
        <v>3770</v>
      </c>
    </row>
    <row r="2207" spans="1:23" ht="15">
      <c r="A2207" s="15">
        <v>2117</v>
      </c>
      <c r="B2207" s="15">
        <v>2021</v>
      </c>
      <c r="C2207" s="13" t="s">
        <v>9</v>
      </c>
      <c r="D2207" s="15">
        <v>19</v>
      </c>
      <c r="E2207" s="13" t="s">
        <v>10</v>
      </c>
      <c r="F2207" s="13" t="s">
        <v>17</v>
      </c>
      <c r="G2207" s="13" t="s">
        <v>12</v>
      </c>
      <c r="H2207" s="13" t="s">
        <v>30</v>
      </c>
      <c r="I2207" s="3">
        <f t="shared" si="238"/>
        <v>45</v>
      </c>
      <c r="J2207" s="7">
        <f t="shared" si="239"/>
        <v>49</v>
      </c>
      <c r="K2207" s="3">
        <f>LEN(H2207)</f>
        <v>5</v>
      </c>
      <c r="L2207" s="13" t="str">
        <f>IF(OR(AND(LEN(H2207&gt;3),ISERROR(FIND("-",H2207,1))),AND(LEN(H2207)&gt;3,ISERROR(FIND("+",H2207,1)))),LEFT(H2207,2),H2207)</f>
        <v>45</v>
      </c>
      <c r="M2207" s="13" t="str">
        <f>IF(AND(LEN(H2207&gt;3),ISERROR(FIND("+",H2207,1))),RIGHT(H2207,2),IF(AND(LEN(H2207)=3,ISERROR(FIND("-",H2207,1))),LEFT(H2207,2),H2207))</f>
        <v>49</v>
      </c>
      <c r="N2207" s="13" t="str">
        <f>SUBSTITUTE(H2207,"+","-")</f>
        <v>45-49</v>
      </c>
      <c r="O2207" s="3">
        <f t="shared" si="240"/>
        <v>5</v>
      </c>
      <c r="P2207" s="3">
        <f t="shared" si="241"/>
        <v>3</v>
      </c>
      <c r="Q2207" s="7">
        <f t="shared" si="242"/>
        <v>45</v>
      </c>
      <c r="R2207" s="7">
        <f t="shared" si="243"/>
        <v>49</v>
      </c>
      <c r="S2207" s="13" t="e">
        <f>VLOOKUP(A2207,history!$B:$F,2,0)</f>
        <v>#N/A</v>
      </c>
      <c r="T2207" s="13">
        <f>VLOOKUP($C2207,日期!$A:$D,3,0)</f>
        <v>5</v>
      </c>
      <c r="U2207" s="13">
        <f>VLOOKUP($C2207,日期!$A:$D,4,0)</f>
        <v>1</v>
      </c>
      <c r="V2207" s="65">
        <f t="shared" si="244"/>
        <v>44317</v>
      </c>
      <c r="W2207" s="13" t="s">
        <v>3771</v>
      </c>
    </row>
    <row r="2208" spans="1:23" ht="15">
      <c r="A2208" s="15">
        <v>2116</v>
      </c>
      <c r="B2208" s="15">
        <v>2021</v>
      </c>
      <c r="C2208" s="13" t="s">
        <v>9</v>
      </c>
      <c r="D2208" s="15">
        <v>19</v>
      </c>
      <c r="E2208" s="13" t="s">
        <v>14</v>
      </c>
      <c r="F2208" s="13" t="s">
        <v>11</v>
      </c>
      <c r="G2208" s="13" t="s">
        <v>12</v>
      </c>
      <c r="H2208" s="13" t="s">
        <v>15</v>
      </c>
      <c r="I2208" s="3">
        <f t="shared" si="238"/>
        <v>70</v>
      </c>
      <c r="J2208" s="7">
        <f t="shared" si="239"/>
        <v>70</v>
      </c>
      <c r="K2208" s="3">
        <f>LEN(H2208)</f>
        <v>3</v>
      </c>
      <c r="L2208" s="13" t="str">
        <f>IF(OR(AND(LEN(H2208&gt;3),ISERROR(FIND("-",H2208,1))),AND(LEN(H2208)&gt;3,ISERROR(FIND("+",H2208,1)))),LEFT(H2208,2),H2208)</f>
        <v>70</v>
      </c>
      <c r="M2208" s="13" t="str">
        <f>IF(AND(LEN(H2208&gt;3),ISERROR(FIND("+",H2208,1))),RIGHT(H2208,2),IF(AND(LEN(H2208)=3,ISERROR(FIND("-",H2208,1))),LEFT(H2208,2),H2208))</f>
        <v>70</v>
      </c>
      <c r="N2208" s="13" t="str">
        <f>SUBSTITUTE(H2208,"+","-")</f>
        <v>70-</v>
      </c>
      <c r="O2208" s="3">
        <f t="shared" si="240"/>
        <v>3</v>
      </c>
      <c r="P2208" s="3">
        <f t="shared" si="241"/>
        <v>3</v>
      </c>
      <c r="Q2208" s="7">
        <f t="shared" si="242"/>
        <v>70</v>
      </c>
      <c r="R2208" s="7">
        <f t="shared" si="243"/>
        <v>70</v>
      </c>
      <c r="S2208" s="13" t="e">
        <f>VLOOKUP(A2208,history!$B:$F,2,0)</f>
        <v>#N/A</v>
      </c>
      <c r="T2208" s="13">
        <f>VLOOKUP($C2208,日期!$A:$D,3,0)</f>
        <v>5</v>
      </c>
      <c r="U2208" s="13">
        <f>VLOOKUP($C2208,日期!$A:$D,4,0)</f>
        <v>1</v>
      </c>
      <c r="V2208" s="65">
        <f t="shared" si="244"/>
        <v>44317</v>
      </c>
      <c r="W2208" s="13" t="s">
        <v>3772</v>
      </c>
    </row>
    <row r="2209" spans="1:23" ht="15">
      <c r="A2209" s="15">
        <v>2115</v>
      </c>
      <c r="B2209" s="15">
        <v>2021</v>
      </c>
      <c r="C2209" s="13" t="s">
        <v>9</v>
      </c>
      <c r="D2209" s="15">
        <v>19</v>
      </c>
      <c r="E2209" s="13" t="s">
        <v>14</v>
      </c>
      <c r="F2209" s="13" t="s">
        <v>17</v>
      </c>
      <c r="G2209" s="13" t="s">
        <v>12</v>
      </c>
      <c r="H2209" s="13" t="s">
        <v>32</v>
      </c>
      <c r="I2209" s="3">
        <f t="shared" si="238"/>
        <v>60</v>
      </c>
      <c r="J2209" s="7">
        <f t="shared" si="239"/>
        <v>64</v>
      </c>
      <c r="K2209" s="3">
        <f>LEN(H2209)</f>
        <v>5</v>
      </c>
      <c r="L2209" s="13" t="str">
        <f>IF(OR(AND(LEN(H2209&gt;3),ISERROR(FIND("-",H2209,1))),AND(LEN(H2209)&gt;3,ISERROR(FIND("+",H2209,1)))),LEFT(H2209,2),H2209)</f>
        <v>60</v>
      </c>
      <c r="M2209" s="13" t="str">
        <f>IF(AND(LEN(H2209&gt;3),ISERROR(FIND("+",H2209,1))),RIGHT(H2209,2),IF(AND(LEN(H2209)=3,ISERROR(FIND("-",H2209,1))),LEFT(H2209,2),H2209))</f>
        <v>64</v>
      </c>
      <c r="N2209" s="13" t="str">
        <f>SUBSTITUTE(H2209,"+","-")</f>
        <v>60-64</v>
      </c>
      <c r="O2209" s="3">
        <f t="shared" si="240"/>
        <v>5</v>
      </c>
      <c r="P2209" s="3">
        <f t="shared" si="241"/>
        <v>3</v>
      </c>
      <c r="Q2209" s="7">
        <f t="shared" si="242"/>
        <v>60</v>
      </c>
      <c r="R2209" s="7">
        <f t="shared" si="243"/>
        <v>64</v>
      </c>
      <c r="S2209" s="13" t="e">
        <f>VLOOKUP(A2209,history!$B:$F,2,0)</f>
        <v>#N/A</v>
      </c>
      <c r="T2209" s="13">
        <f>VLOOKUP($C2209,日期!$A:$D,3,0)</f>
        <v>5</v>
      </c>
      <c r="U2209" s="13">
        <f>VLOOKUP($C2209,日期!$A:$D,4,0)</f>
        <v>1</v>
      </c>
      <c r="V2209" s="65">
        <f t="shared" si="244"/>
        <v>44317</v>
      </c>
      <c r="W2209" s="13" t="s">
        <v>3773</v>
      </c>
    </row>
    <row r="2210" spans="1:23" ht="15">
      <c r="A2210" s="15">
        <v>2114</v>
      </c>
      <c r="B2210" s="15">
        <v>2021</v>
      </c>
      <c r="C2210" s="13" t="s">
        <v>9</v>
      </c>
      <c r="D2210" s="15">
        <v>19</v>
      </c>
      <c r="E2210" s="13" t="s">
        <v>36</v>
      </c>
      <c r="F2210" s="13" t="s">
        <v>17</v>
      </c>
      <c r="G2210" s="13" t="s">
        <v>12</v>
      </c>
      <c r="H2210" s="13" t="s">
        <v>29</v>
      </c>
      <c r="I2210" s="3">
        <f t="shared" si="238"/>
        <v>40</v>
      </c>
      <c r="J2210" s="7">
        <f t="shared" si="239"/>
        <v>44</v>
      </c>
      <c r="K2210" s="3">
        <f>LEN(H2210)</f>
        <v>5</v>
      </c>
      <c r="L2210" s="13" t="str">
        <f>IF(OR(AND(LEN(H2210&gt;3),ISERROR(FIND("-",H2210,1))),AND(LEN(H2210)&gt;3,ISERROR(FIND("+",H2210,1)))),LEFT(H2210,2),H2210)</f>
        <v>40</v>
      </c>
      <c r="M2210" s="13" t="str">
        <f>IF(AND(LEN(H2210&gt;3),ISERROR(FIND("+",H2210,1))),RIGHT(H2210,2),IF(AND(LEN(H2210)=3,ISERROR(FIND("-",H2210,1))),LEFT(H2210,2),H2210))</f>
        <v>44</v>
      </c>
      <c r="N2210" s="13" t="str">
        <f>SUBSTITUTE(H2210,"+","-")</f>
        <v>40-44</v>
      </c>
      <c r="O2210" s="3">
        <f t="shared" si="240"/>
        <v>5</v>
      </c>
      <c r="P2210" s="3">
        <f t="shared" si="241"/>
        <v>3</v>
      </c>
      <c r="Q2210" s="7">
        <f t="shared" si="242"/>
        <v>40</v>
      </c>
      <c r="R2210" s="7">
        <f t="shared" si="243"/>
        <v>44</v>
      </c>
      <c r="S2210" s="13" t="e">
        <f>VLOOKUP(A2210,history!$B:$F,2,0)</f>
        <v>#N/A</v>
      </c>
      <c r="T2210" s="13">
        <f>VLOOKUP($C2210,日期!$A:$D,3,0)</f>
        <v>5</v>
      </c>
      <c r="U2210" s="13">
        <f>VLOOKUP($C2210,日期!$A:$D,4,0)</f>
        <v>1</v>
      </c>
      <c r="V2210" s="65">
        <f t="shared" si="244"/>
        <v>44317</v>
      </c>
      <c r="W2210" s="13" t="s">
        <v>3774</v>
      </c>
    </row>
    <row r="2211" spans="1:23" ht="15">
      <c r="A2211" s="15">
        <v>2113</v>
      </c>
      <c r="B2211" s="15">
        <v>2021</v>
      </c>
      <c r="C2211" s="13" t="s">
        <v>9</v>
      </c>
      <c r="D2211" s="15">
        <v>19</v>
      </c>
      <c r="E2211" s="13" t="s">
        <v>10</v>
      </c>
      <c r="F2211" s="13" t="s">
        <v>11</v>
      </c>
      <c r="G2211" s="13" t="s">
        <v>12</v>
      </c>
      <c r="H2211" s="13" t="s">
        <v>31</v>
      </c>
      <c r="I2211" s="3">
        <f t="shared" si="238"/>
        <v>25</v>
      </c>
      <c r="J2211" s="7">
        <f t="shared" si="239"/>
        <v>29</v>
      </c>
      <c r="K2211" s="3">
        <f>LEN(H2211)</f>
        <v>5</v>
      </c>
      <c r="L2211" s="13" t="str">
        <f>IF(OR(AND(LEN(H2211&gt;3),ISERROR(FIND("-",H2211,1))),AND(LEN(H2211)&gt;3,ISERROR(FIND("+",H2211,1)))),LEFT(H2211,2),H2211)</f>
        <v>25</v>
      </c>
      <c r="M2211" s="13" t="str">
        <f>IF(AND(LEN(H2211&gt;3),ISERROR(FIND("+",H2211,1))),RIGHT(H2211,2),IF(AND(LEN(H2211)=3,ISERROR(FIND("-",H2211,1))),LEFT(H2211,2),H2211))</f>
        <v>29</v>
      </c>
      <c r="N2211" s="13" t="str">
        <f>SUBSTITUTE(H2211,"+","-")</f>
        <v>25-29</v>
      </c>
      <c r="O2211" s="3">
        <f t="shared" si="240"/>
        <v>5</v>
      </c>
      <c r="P2211" s="3">
        <f t="shared" si="241"/>
        <v>3</v>
      </c>
      <c r="Q2211" s="7">
        <f t="shared" si="242"/>
        <v>25</v>
      </c>
      <c r="R2211" s="7">
        <f t="shared" si="243"/>
        <v>29</v>
      </c>
      <c r="S2211" s="13" t="e">
        <f>VLOOKUP(A2211,history!$B:$F,2,0)</f>
        <v>#N/A</v>
      </c>
      <c r="T2211" s="13">
        <f>VLOOKUP($C2211,日期!$A:$D,3,0)</f>
        <v>5</v>
      </c>
      <c r="U2211" s="13">
        <f>VLOOKUP($C2211,日期!$A:$D,4,0)</f>
        <v>1</v>
      </c>
      <c r="V2211" s="65">
        <f t="shared" si="244"/>
        <v>44317</v>
      </c>
      <c r="W2211" s="13" t="s">
        <v>3775</v>
      </c>
    </row>
    <row r="2212" spans="1:23" ht="15">
      <c r="A2212" s="15">
        <v>2112</v>
      </c>
      <c r="B2212" s="15">
        <v>2021</v>
      </c>
      <c r="C2212" s="13" t="s">
        <v>9</v>
      </c>
      <c r="D2212" s="15">
        <v>19</v>
      </c>
      <c r="E2212" s="13" t="s">
        <v>10</v>
      </c>
      <c r="F2212" s="13" t="s">
        <v>17</v>
      </c>
      <c r="G2212" s="13" t="s">
        <v>12</v>
      </c>
      <c r="H2212" s="13" t="s">
        <v>30</v>
      </c>
      <c r="I2212" s="3">
        <f t="shared" si="238"/>
        <v>45</v>
      </c>
      <c r="J2212" s="7">
        <f t="shared" si="239"/>
        <v>49</v>
      </c>
      <c r="K2212" s="3">
        <f>LEN(H2212)</f>
        <v>5</v>
      </c>
      <c r="L2212" s="13" t="str">
        <f>IF(OR(AND(LEN(H2212&gt;3),ISERROR(FIND("-",H2212,1))),AND(LEN(H2212)&gt;3,ISERROR(FIND("+",H2212,1)))),LEFT(H2212,2),H2212)</f>
        <v>45</v>
      </c>
      <c r="M2212" s="13" t="str">
        <f>IF(AND(LEN(H2212&gt;3),ISERROR(FIND("+",H2212,1))),RIGHT(H2212,2),IF(AND(LEN(H2212)=3,ISERROR(FIND("-",H2212,1))),LEFT(H2212,2),H2212))</f>
        <v>49</v>
      </c>
      <c r="N2212" s="13" t="str">
        <f>SUBSTITUTE(H2212,"+","-")</f>
        <v>45-49</v>
      </c>
      <c r="O2212" s="3">
        <f t="shared" si="240"/>
        <v>5</v>
      </c>
      <c r="P2212" s="3">
        <f t="shared" si="241"/>
        <v>3</v>
      </c>
      <c r="Q2212" s="7">
        <f t="shared" si="242"/>
        <v>45</v>
      </c>
      <c r="R2212" s="7">
        <f t="shared" si="243"/>
        <v>49</v>
      </c>
      <c r="S2212" s="13" t="e">
        <f>VLOOKUP(A2212,history!$B:$F,2,0)</f>
        <v>#N/A</v>
      </c>
      <c r="T2212" s="13">
        <f>VLOOKUP($C2212,日期!$A:$D,3,0)</f>
        <v>5</v>
      </c>
      <c r="U2212" s="13">
        <f>VLOOKUP($C2212,日期!$A:$D,4,0)</f>
        <v>1</v>
      </c>
      <c r="V2212" s="65">
        <f t="shared" si="244"/>
        <v>44317</v>
      </c>
      <c r="W2212" s="13" t="s">
        <v>3776</v>
      </c>
    </row>
    <row r="2213" spans="1:23" ht="15">
      <c r="A2213" s="15">
        <v>2111</v>
      </c>
      <c r="B2213" s="15">
        <v>2021</v>
      </c>
      <c r="C2213" s="13" t="s">
        <v>9</v>
      </c>
      <c r="D2213" s="15">
        <v>19</v>
      </c>
      <c r="E2213" s="13" t="s">
        <v>14</v>
      </c>
      <c r="F2213" s="13" t="s">
        <v>11</v>
      </c>
      <c r="G2213" s="13" t="s">
        <v>12</v>
      </c>
      <c r="H2213" s="13" t="s">
        <v>15</v>
      </c>
      <c r="I2213" s="3">
        <f t="shared" si="238"/>
        <v>70</v>
      </c>
      <c r="J2213" s="7">
        <f t="shared" si="239"/>
        <v>70</v>
      </c>
      <c r="K2213" s="3">
        <f>LEN(H2213)</f>
        <v>3</v>
      </c>
      <c r="L2213" s="13" t="str">
        <f>IF(OR(AND(LEN(H2213&gt;3),ISERROR(FIND("-",H2213,1))),AND(LEN(H2213)&gt;3,ISERROR(FIND("+",H2213,1)))),LEFT(H2213,2),H2213)</f>
        <v>70</v>
      </c>
      <c r="M2213" s="13" t="str">
        <f>IF(AND(LEN(H2213&gt;3),ISERROR(FIND("+",H2213,1))),RIGHT(H2213,2),IF(AND(LEN(H2213)=3,ISERROR(FIND("-",H2213,1))),LEFT(H2213,2),H2213))</f>
        <v>70</v>
      </c>
      <c r="N2213" s="13" t="str">
        <f>SUBSTITUTE(H2213,"+","-")</f>
        <v>70-</v>
      </c>
      <c r="O2213" s="3">
        <f t="shared" si="240"/>
        <v>3</v>
      </c>
      <c r="P2213" s="3">
        <f t="shared" si="241"/>
        <v>3</v>
      </c>
      <c r="Q2213" s="7">
        <f t="shared" si="242"/>
        <v>70</v>
      </c>
      <c r="R2213" s="7">
        <f t="shared" si="243"/>
        <v>70</v>
      </c>
      <c r="S2213" s="13" t="e">
        <f>VLOOKUP(A2213,history!$B:$F,2,0)</f>
        <v>#N/A</v>
      </c>
      <c r="T2213" s="13">
        <f>VLOOKUP($C2213,日期!$A:$D,3,0)</f>
        <v>5</v>
      </c>
      <c r="U2213" s="13">
        <f>VLOOKUP($C2213,日期!$A:$D,4,0)</f>
        <v>1</v>
      </c>
      <c r="V2213" s="65">
        <f t="shared" si="244"/>
        <v>44317</v>
      </c>
      <c r="W2213" s="13" t="s">
        <v>3777</v>
      </c>
    </row>
    <row r="2214" spans="1:23" ht="15">
      <c r="A2214" s="15">
        <v>2110</v>
      </c>
      <c r="B2214" s="15">
        <v>2021</v>
      </c>
      <c r="C2214" s="13" t="s">
        <v>9</v>
      </c>
      <c r="D2214" s="15">
        <v>19</v>
      </c>
      <c r="E2214" s="13" t="s">
        <v>14</v>
      </c>
      <c r="F2214" s="13" t="s">
        <v>17</v>
      </c>
      <c r="G2214" s="13" t="s">
        <v>12</v>
      </c>
      <c r="H2214" s="13" t="s">
        <v>32</v>
      </c>
      <c r="I2214" s="3">
        <f t="shared" si="238"/>
        <v>60</v>
      </c>
      <c r="J2214" s="7">
        <f t="shared" si="239"/>
        <v>64</v>
      </c>
      <c r="K2214" s="3">
        <f>LEN(H2214)</f>
        <v>5</v>
      </c>
      <c r="L2214" s="13" t="str">
        <f>IF(OR(AND(LEN(H2214&gt;3),ISERROR(FIND("-",H2214,1))),AND(LEN(H2214)&gt;3,ISERROR(FIND("+",H2214,1)))),LEFT(H2214,2),H2214)</f>
        <v>60</v>
      </c>
      <c r="M2214" s="13" t="str">
        <f>IF(AND(LEN(H2214&gt;3),ISERROR(FIND("+",H2214,1))),RIGHT(H2214,2),IF(AND(LEN(H2214)=3,ISERROR(FIND("-",H2214,1))),LEFT(H2214,2),H2214))</f>
        <v>64</v>
      </c>
      <c r="N2214" s="13" t="str">
        <f>SUBSTITUTE(H2214,"+","-")</f>
        <v>60-64</v>
      </c>
      <c r="O2214" s="3">
        <f t="shared" si="240"/>
        <v>5</v>
      </c>
      <c r="P2214" s="3">
        <f t="shared" si="241"/>
        <v>3</v>
      </c>
      <c r="Q2214" s="7">
        <f t="shared" si="242"/>
        <v>60</v>
      </c>
      <c r="R2214" s="7">
        <f t="shared" si="243"/>
        <v>64</v>
      </c>
      <c r="S2214" s="13" t="e">
        <f>VLOOKUP(A2214,history!$B:$F,2,0)</f>
        <v>#N/A</v>
      </c>
      <c r="T2214" s="13">
        <f>VLOOKUP($C2214,日期!$A:$D,3,0)</f>
        <v>5</v>
      </c>
      <c r="U2214" s="13">
        <f>VLOOKUP($C2214,日期!$A:$D,4,0)</f>
        <v>1</v>
      </c>
      <c r="V2214" s="65">
        <f t="shared" si="244"/>
        <v>44317</v>
      </c>
      <c r="W2214" s="13" t="s">
        <v>3778</v>
      </c>
    </row>
    <row r="2215" spans="1:23" ht="15">
      <c r="A2215" s="15">
        <v>2109</v>
      </c>
      <c r="B2215" s="15">
        <v>2021</v>
      </c>
      <c r="C2215" s="13" t="s">
        <v>9</v>
      </c>
      <c r="D2215" s="15">
        <v>19</v>
      </c>
      <c r="E2215" s="13" t="s">
        <v>36</v>
      </c>
      <c r="F2215" s="13" t="s">
        <v>17</v>
      </c>
      <c r="G2215" s="13" t="s">
        <v>12</v>
      </c>
      <c r="H2215" s="13" t="s">
        <v>26</v>
      </c>
      <c r="I2215" s="3">
        <f t="shared" si="238"/>
        <v>30</v>
      </c>
      <c r="J2215" s="7">
        <f t="shared" si="239"/>
        <v>34</v>
      </c>
      <c r="K2215" s="3">
        <f>LEN(H2215)</f>
        <v>5</v>
      </c>
      <c r="L2215" s="13" t="str">
        <f>IF(OR(AND(LEN(H2215&gt;3),ISERROR(FIND("-",H2215,1))),AND(LEN(H2215)&gt;3,ISERROR(FIND("+",H2215,1)))),LEFT(H2215,2),H2215)</f>
        <v>30</v>
      </c>
      <c r="M2215" s="13" t="str">
        <f>IF(AND(LEN(H2215&gt;3),ISERROR(FIND("+",H2215,1))),RIGHT(H2215,2),IF(AND(LEN(H2215)=3,ISERROR(FIND("-",H2215,1))),LEFT(H2215,2),H2215))</f>
        <v>34</v>
      </c>
      <c r="N2215" s="13" t="str">
        <f>SUBSTITUTE(H2215,"+","-")</f>
        <v>30-34</v>
      </c>
      <c r="O2215" s="3">
        <f t="shared" si="240"/>
        <v>5</v>
      </c>
      <c r="P2215" s="3">
        <f t="shared" si="241"/>
        <v>3</v>
      </c>
      <c r="Q2215" s="7">
        <f t="shared" si="242"/>
        <v>30</v>
      </c>
      <c r="R2215" s="7">
        <f t="shared" si="243"/>
        <v>34</v>
      </c>
      <c r="S2215" s="13" t="e">
        <f>VLOOKUP(A2215,history!$B:$F,2,0)</f>
        <v>#N/A</v>
      </c>
      <c r="T2215" s="13">
        <f>VLOOKUP($C2215,日期!$A:$D,3,0)</f>
        <v>5</v>
      </c>
      <c r="U2215" s="13">
        <f>VLOOKUP($C2215,日期!$A:$D,4,0)</f>
        <v>1</v>
      </c>
      <c r="V2215" s="65">
        <f t="shared" si="244"/>
        <v>44317</v>
      </c>
      <c r="W2215" s="13" t="s">
        <v>3779</v>
      </c>
    </row>
    <row r="2216" spans="1:23" ht="15">
      <c r="A2216" s="15">
        <v>2108</v>
      </c>
      <c r="B2216" s="15">
        <v>2021</v>
      </c>
      <c r="C2216" s="13" t="s">
        <v>9</v>
      </c>
      <c r="D2216" s="15">
        <v>19</v>
      </c>
      <c r="E2216" s="13" t="s">
        <v>10</v>
      </c>
      <c r="F2216" s="13" t="s">
        <v>11</v>
      </c>
      <c r="G2216" s="13" t="s">
        <v>12</v>
      </c>
      <c r="H2216" s="13" t="s">
        <v>31</v>
      </c>
      <c r="I2216" s="3">
        <f t="shared" si="238"/>
        <v>25</v>
      </c>
      <c r="J2216" s="7">
        <f t="shared" si="239"/>
        <v>29</v>
      </c>
      <c r="K2216" s="3">
        <f>LEN(H2216)</f>
        <v>5</v>
      </c>
      <c r="L2216" s="13" t="str">
        <f>IF(OR(AND(LEN(H2216&gt;3),ISERROR(FIND("-",H2216,1))),AND(LEN(H2216)&gt;3,ISERROR(FIND("+",H2216,1)))),LEFT(H2216,2),H2216)</f>
        <v>25</v>
      </c>
      <c r="M2216" s="13" t="str">
        <f>IF(AND(LEN(H2216&gt;3),ISERROR(FIND("+",H2216,1))),RIGHT(H2216,2),IF(AND(LEN(H2216)=3,ISERROR(FIND("-",H2216,1))),LEFT(H2216,2),H2216))</f>
        <v>29</v>
      </c>
      <c r="N2216" s="13" t="str">
        <f>SUBSTITUTE(H2216,"+","-")</f>
        <v>25-29</v>
      </c>
      <c r="O2216" s="3">
        <f t="shared" si="240"/>
        <v>5</v>
      </c>
      <c r="P2216" s="3">
        <f t="shared" si="241"/>
        <v>3</v>
      </c>
      <c r="Q2216" s="7">
        <f t="shared" si="242"/>
        <v>25</v>
      </c>
      <c r="R2216" s="7">
        <f t="shared" si="243"/>
        <v>29</v>
      </c>
      <c r="S2216" s="13" t="e">
        <f>VLOOKUP(A2216,history!$B:$F,2,0)</f>
        <v>#N/A</v>
      </c>
      <c r="T2216" s="13">
        <f>VLOOKUP($C2216,日期!$A:$D,3,0)</f>
        <v>5</v>
      </c>
      <c r="U2216" s="13">
        <f>VLOOKUP($C2216,日期!$A:$D,4,0)</f>
        <v>1</v>
      </c>
      <c r="V2216" s="65">
        <f t="shared" si="244"/>
        <v>44317</v>
      </c>
      <c r="W2216" s="13" t="s">
        <v>3780</v>
      </c>
    </row>
    <row r="2217" spans="1:23" ht="15">
      <c r="A2217" s="15">
        <v>2107</v>
      </c>
      <c r="B2217" s="15">
        <v>2021</v>
      </c>
      <c r="C2217" s="13" t="s">
        <v>9</v>
      </c>
      <c r="D2217" s="15">
        <v>19</v>
      </c>
      <c r="E2217" s="13" t="s">
        <v>10</v>
      </c>
      <c r="F2217" s="13" t="s">
        <v>17</v>
      </c>
      <c r="G2217" s="13" t="s">
        <v>12</v>
      </c>
      <c r="H2217" s="13" t="s">
        <v>30</v>
      </c>
      <c r="I2217" s="3">
        <f t="shared" si="238"/>
        <v>45</v>
      </c>
      <c r="J2217" s="7">
        <f t="shared" si="239"/>
        <v>49</v>
      </c>
      <c r="K2217" s="3">
        <f>LEN(H2217)</f>
        <v>5</v>
      </c>
      <c r="L2217" s="13" t="str">
        <f>IF(OR(AND(LEN(H2217&gt;3),ISERROR(FIND("-",H2217,1))),AND(LEN(H2217)&gt;3,ISERROR(FIND("+",H2217,1)))),LEFT(H2217,2),H2217)</f>
        <v>45</v>
      </c>
      <c r="M2217" s="13" t="str">
        <f>IF(AND(LEN(H2217&gt;3),ISERROR(FIND("+",H2217,1))),RIGHT(H2217,2),IF(AND(LEN(H2217)=3,ISERROR(FIND("-",H2217,1))),LEFT(H2217,2),H2217))</f>
        <v>49</v>
      </c>
      <c r="N2217" s="13" t="str">
        <f>SUBSTITUTE(H2217,"+","-")</f>
        <v>45-49</v>
      </c>
      <c r="O2217" s="3">
        <f t="shared" si="240"/>
        <v>5</v>
      </c>
      <c r="P2217" s="3">
        <f t="shared" si="241"/>
        <v>3</v>
      </c>
      <c r="Q2217" s="7">
        <f t="shared" si="242"/>
        <v>45</v>
      </c>
      <c r="R2217" s="7">
        <f t="shared" si="243"/>
        <v>49</v>
      </c>
      <c r="S2217" s="13" t="e">
        <f>VLOOKUP(A2217,history!$B:$F,2,0)</f>
        <v>#N/A</v>
      </c>
      <c r="T2217" s="13">
        <f>VLOOKUP($C2217,日期!$A:$D,3,0)</f>
        <v>5</v>
      </c>
      <c r="U2217" s="13">
        <f>VLOOKUP($C2217,日期!$A:$D,4,0)</f>
        <v>1</v>
      </c>
      <c r="V2217" s="65">
        <f t="shared" si="244"/>
        <v>44317</v>
      </c>
      <c r="W2217" s="13" t="s">
        <v>3781</v>
      </c>
    </row>
    <row r="2218" spans="1:23" ht="15">
      <c r="A2218" s="15">
        <v>2106</v>
      </c>
      <c r="B2218" s="15">
        <v>2021</v>
      </c>
      <c r="C2218" s="13" t="s">
        <v>9</v>
      </c>
      <c r="D2218" s="15">
        <v>19</v>
      </c>
      <c r="E2218" s="13" t="s">
        <v>14</v>
      </c>
      <c r="F2218" s="13" t="s">
        <v>11</v>
      </c>
      <c r="G2218" s="13" t="s">
        <v>12</v>
      </c>
      <c r="H2218" s="13" t="s">
        <v>15</v>
      </c>
      <c r="I2218" s="3">
        <f t="shared" si="238"/>
        <v>70</v>
      </c>
      <c r="J2218" s="7">
        <f t="shared" si="239"/>
        <v>70</v>
      </c>
      <c r="K2218" s="3">
        <f>LEN(H2218)</f>
        <v>3</v>
      </c>
      <c r="L2218" s="13" t="str">
        <f>IF(OR(AND(LEN(H2218&gt;3),ISERROR(FIND("-",H2218,1))),AND(LEN(H2218)&gt;3,ISERROR(FIND("+",H2218,1)))),LEFT(H2218,2),H2218)</f>
        <v>70</v>
      </c>
      <c r="M2218" s="13" t="str">
        <f>IF(AND(LEN(H2218&gt;3),ISERROR(FIND("+",H2218,1))),RIGHT(H2218,2),IF(AND(LEN(H2218)=3,ISERROR(FIND("-",H2218,1))),LEFT(H2218,2),H2218))</f>
        <v>70</v>
      </c>
      <c r="N2218" s="13" t="str">
        <f>SUBSTITUTE(H2218,"+","-")</f>
        <v>70-</v>
      </c>
      <c r="O2218" s="3">
        <f t="shared" si="240"/>
        <v>3</v>
      </c>
      <c r="P2218" s="3">
        <f t="shared" si="241"/>
        <v>3</v>
      </c>
      <c r="Q2218" s="7">
        <f t="shared" si="242"/>
        <v>70</v>
      </c>
      <c r="R2218" s="7">
        <f t="shared" si="243"/>
        <v>70</v>
      </c>
      <c r="S2218" s="13" t="e">
        <f>VLOOKUP(A2218,history!$B:$F,2,0)</f>
        <v>#N/A</v>
      </c>
      <c r="T2218" s="13">
        <f>VLOOKUP($C2218,日期!$A:$D,3,0)</f>
        <v>5</v>
      </c>
      <c r="U2218" s="13">
        <f>VLOOKUP($C2218,日期!$A:$D,4,0)</f>
        <v>1</v>
      </c>
      <c r="V2218" s="65">
        <f t="shared" si="244"/>
        <v>44317</v>
      </c>
      <c r="W2218" s="13" t="s">
        <v>3782</v>
      </c>
    </row>
    <row r="2219" spans="1:23" ht="15">
      <c r="A2219" s="15">
        <v>2105</v>
      </c>
      <c r="B2219" s="15">
        <v>2021</v>
      </c>
      <c r="C2219" s="13" t="s">
        <v>9</v>
      </c>
      <c r="D2219" s="15">
        <v>19</v>
      </c>
      <c r="E2219" s="13" t="s">
        <v>14</v>
      </c>
      <c r="F2219" s="13" t="s">
        <v>17</v>
      </c>
      <c r="G2219" s="13" t="s">
        <v>12</v>
      </c>
      <c r="H2219" s="13" t="s">
        <v>32</v>
      </c>
      <c r="I2219" s="3">
        <f t="shared" si="238"/>
        <v>60</v>
      </c>
      <c r="J2219" s="7">
        <f t="shared" si="239"/>
        <v>64</v>
      </c>
      <c r="K2219" s="3">
        <f>LEN(H2219)</f>
        <v>5</v>
      </c>
      <c r="L2219" s="13" t="str">
        <f>IF(OR(AND(LEN(H2219&gt;3),ISERROR(FIND("-",H2219,1))),AND(LEN(H2219)&gt;3,ISERROR(FIND("+",H2219,1)))),LEFT(H2219,2),H2219)</f>
        <v>60</v>
      </c>
      <c r="M2219" s="13" t="str">
        <f>IF(AND(LEN(H2219&gt;3),ISERROR(FIND("+",H2219,1))),RIGHT(H2219,2),IF(AND(LEN(H2219)=3,ISERROR(FIND("-",H2219,1))),LEFT(H2219,2),H2219))</f>
        <v>64</v>
      </c>
      <c r="N2219" s="13" t="str">
        <f>SUBSTITUTE(H2219,"+","-")</f>
        <v>60-64</v>
      </c>
      <c r="O2219" s="3">
        <f t="shared" si="240"/>
        <v>5</v>
      </c>
      <c r="P2219" s="3">
        <f t="shared" si="241"/>
        <v>3</v>
      </c>
      <c r="Q2219" s="7">
        <f t="shared" si="242"/>
        <v>60</v>
      </c>
      <c r="R2219" s="7">
        <f t="shared" si="243"/>
        <v>64</v>
      </c>
      <c r="S2219" s="13" t="e">
        <f>VLOOKUP(A2219,history!$B:$F,2,0)</f>
        <v>#N/A</v>
      </c>
      <c r="T2219" s="13">
        <f>VLOOKUP($C2219,日期!$A:$D,3,0)</f>
        <v>5</v>
      </c>
      <c r="U2219" s="13">
        <f>VLOOKUP($C2219,日期!$A:$D,4,0)</f>
        <v>1</v>
      </c>
      <c r="V2219" s="65">
        <f t="shared" si="244"/>
        <v>44317</v>
      </c>
      <c r="W2219" s="13" t="s">
        <v>3783</v>
      </c>
    </row>
    <row r="2220" spans="1:23" ht="15">
      <c r="A2220" s="15">
        <v>2104</v>
      </c>
      <c r="B2220" s="15">
        <v>2021</v>
      </c>
      <c r="C2220" s="13" t="s">
        <v>9</v>
      </c>
      <c r="D2220" s="15">
        <v>19</v>
      </c>
      <c r="E2220" s="13" t="s">
        <v>36</v>
      </c>
      <c r="F2220" s="13" t="s">
        <v>17</v>
      </c>
      <c r="G2220" s="13" t="s">
        <v>12</v>
      </c>
      <c r="H2220" s="13" t="s">
        <v>13</v>
      </c>
      <c r="I2220" s="3">
        <f t="shared" si="238"/>
        <v>20</v>
      </c>
      <c r="J2220" s="7">
        <f t="shared" si="239"/>
        <v>24</v>
      </c>
      <c r="K2220" s="3">
        <f>LEN(H2220)</f>
        <v>5</v>
      </c>
      <c r="L2220" s="13" t="str">
        <f>IF(OR(AND(LEN(H2220&gt;3),ISERROR(FIND("-",H2220,1))),AND(LEN(H2220)&gt;3,ISERROR(FIND("+",H2220,1)))),LEFT(H2220,2),H2220)</f>
        <v>20</v>
      </c>
      <c r="M2220" s="13" t="str">
        <f>IF(AND(LEN(H2220&gt;3),ISERROR(FIND("+",H2220,1))),RIGHT(H2220,2),IF(AND(LEN(H2220)=3,ISERROR(FIND("-",H2220,1))),LEFT(H2220,2),H2220))</f>
        <v>24</v>
      </c>
      <c r="N2220" s="13" t="str">
        <f>SUBSTITUTE(H2220,"+","-")</f>
        <v>20-24</v>
      </c>
      <c r="O2220" s="3">
        <f t="shared" si="240"/>
        <v>5</v>
      </c>
      <c r="P2220" s="3">
        <f t="shared" si="241"/>
        <v>3</v>
      </c>
      <c r="Q2220" s="7">
        <f t="shared" si="242"/>
        <v>20</v>
      </c>
      <c r="R2220" s="7">
        <f t="shared" si="243"/>
        <v>24</v>
      </c>
      <c r="S2220" s="13" t="e">
        <f>VLOOKUP(A2220,history!$B:$F,2,0)</f>
        <v>#N/A</v>
      </c>
      <c r="T2220" s="13">
        <f>VLOOKUP($C2220,日期!$A:$D,3,0)</f>
        <v>5</v>
      </c>
      <c r="U2220" s="13">
        <f>VLOOKUP($C2220,日期!$A:$D,4,0)</f>
        <v>1</v>
      </c>
      <c r="V2220" s="65">
        <f t="shared" si="244"/>
        <v>44317</v>
      </c>
      <c r="W2220" s="13" t="s">
        <v>3784</v>
      </c>
    </row>
    <row r="2221" spans="1:23" ht="15">
      <c r="A2221" s="15">
        <v>2103</v>
      </c>
      <c r="B2221" s="15">
        <v>2021</v>
      </c>
      <c r="C2221" s="13" t="s">
        <v>9</v>
      </c>
      <c r="D2221" s="15">
        <v>19</v>
      </c>
      <c r="E2221" s="13" t="s">
        <v>10</v>
      </c>
      <c r="F2221" s="13" t="s">
        <v>11</v>
      </c>
      <c r="G2221" s="13" t="s">
        <v>12</v>
      </c>
      <c r="H2221" s="13" t="s">
        <v>31</v>
      </c>
      <c r="I2221" s="3">
        <f t="shared" si="238"/>
        <v>25</v>
      </c>
      <c r="J2221" s="7">
        <f t="shared" si="239"/>
        <v>29</v>
      </c>
      <c r="K2221" s="3">
        <f>LEN(H2221)</f>
        <v>5</v>
      </c>
      <c r="L2221" s="13" t="str">
        <f>IF(OR(AND(LEN(H2221&gt;3),ISERROR(FIND("-",H2221,1))),AND(LEN(H2221)&gt;3,ISERROR(FIND("+",H2221,1)))),LEFT(H2221,2),H2221)</f>
        <v>25</v>
      </c>
      <c r="M2221" s="13" t="str">
        <f>IF(AND(LEN(H2221&gt;3),ISERROR(FIND("+",H2221,1))),RIGHT(H2221,2),IF(AND(LEN(H2221)=3,ISERROR(FIND("-",H2221,1))),LEFT(H2221,2),H2221))</f>
        <v>29</v>
      </c>
      <c r="N2221" s="13" t="str">
        <f>SUBSTITUTE(H2221,"+","-")</f>
        <v>25-29</v>
      </c>
      <c r="O2221" s="3">
        <f t="shared" si="240"/>
        <v>5</v>
      </c>
      <c r="P2221" s="3">
        <f t="shared" si="241"/>
        <v>3</v>
      </c>
      <c r="Q2221" s="7">
        <f t="shared" si="242"/>
        <v>25</v>
      </c>
      <c r="R2221" s="7">
        <f t="shared" si="243"/>
        <v>29</v>
      </c>
      <c r="S2221" s="13" t="e">
        <f>VLOOKUP(A2221,history!$B:$F,2,0)</f>
        <v>#N/A</v>
      </c>
      <c r="T2221" s="13">
        <f>VLOOKUP($C2221,日期!$A:$D,3,0)</f>
        <v>5</v>
      </c>
      <c r="U2221" s="13">
        <f>VLOOKUP($C2221,日期!$A:$D,4,0)</f>
        <v>1</v>
      </c>
      <c r="V2221" s="65">
        <f t="shared" si="244"/>
        <v>44317</v>
      </c>
      <c r="W2221" s="13" t="s">
        <v>3785</v>
      </c>
    </row>
    <row r="2222" spans="1:23" ht="15">
      <c r="A2222" s="15">
        <v>2102</v>
      </c>
      <c r="B2222" s="15">
        <v>2021</v>
      </c>
      <c r="C2222" s="13" t="s">
        <v>9</v>
      </c>
      <c r="D2222" s="15">
        <v>19</v>
      </c>
      <c r="E2222" s="13" t="s">
        <v>10</v>
      </c>
      <c r="F2222" s="13" t="s">
        <v>17</v>
      </c>
      <c r="G2222" s="13" t="s">
        <v>12</v>
      </c>
      <c r="H2222" s="13" t="s">
        <v>30</v>
      </c>
      <c r="I2222" s="3">
        <f t="shared" si="238"/>
        <v>45</v>
      </c>
      <c r="J2222" s="7">
        <f t="shared" si="239"/>
        <v>49</v>
      </c>
      <c r="K2222" s="3">
        <f>LEN(H2222)</f>
        <v>5</v>
      </c>
      <c r="L2222" s="13" t="str">
        <f>IF(OR(AND(LEN(H2222&gt;3),ISERROR(FIND("-",H2222,1))),AND(LEN(H2222)&gt;3,ISERROR(FIND("+",H2222,1)))),LEFT(H2222,2),H2222)</f>
        <v>45</v>
      </c>
      <c r="M2222" s="13" t="str">
        <f>IF(AND(LEN(H2222&gt;3),ISERROR(FIND("+",H2222,1))),RIGHT(H2222,2),IF(AND(LEN(H2222)=3,ISERROR(FIND("-",H2222,1))),LEFT(H2222,2),H2222))</f>
        <v>49</v>
      </c>
      <c r="N2222" s="13" t="str">
        <f>SUBSTITUTE(H2222,"+","-")</f>
        <v>45-49</v>
      </c>
      <c r="O2222" s="3">
        <f t="shared" si="240"/>
        <v>5</v>
      </c>
      <c r="P2222" s="3">
        <f t="shared" si="241"/>
        <v>3</v>
      </c>
      <c r="Q2222" s="7">
        <f t="shared" si="242"/>
        <v>45</v>
      </c>
      <c r="R2222" s="7">
        <f t="shared" si="243"/>
        <v>49</v>
      </c>
      <c r="S2222" s="13" t="e">
        <f>VLOOKUP(A2222,history!$B:$F,2,0)</f>
        <v>#N/A</v>
      </c>
      <c r="T2222" s="13">
        <f>VLOOKUP($C2222,日期!$A:$D,3,0)</f>
        <v>5</v>
      </c>
      <c r="U2222" s="13">
        <f>VLOOKUP($C2222,日期!$A:$D,4,0)</f>
        <v>1</v>
      </c>
      <c r="V2222" s="65">
        <f t="shared" si="244"/>
        <v>44317</v>
      </c>
      <c r="W2222" s="13" t="s">
        <v>3786</v>
      </c>
    </row>
    <row r="2223" spans="1:23" ht="15">
      <c r="A2223" s="15">
        <v>2101</v>
      </c>
      <c r="B2223" s="15">
        <v>2021</v>
      </c>
      <c r="C2223" s="13" t="s">
        <v>9</v>
      </c>
      <c r="D2223" s="15">
        <v>19</v>
      </c>
      <c r="E2223" s="13" t="s">
        <v>14</v>
      </c>
      <c r="F2223" s="13" t="s">
        <v>11</v>
      </c>
      <c r="G2223" s="13" t="s">
        <v>12</v>
      </c>
      <c r="H2223" s="13" t="s">
        <v>15</v>
      </c>
      <c r="I2223" s="3">
        <f t="shared" si="238"/>
        <v>70</v>
      </c>
      <c r="J2223" s="7">
        <f t="shared" si="239"/>
        <v>70</v>
      </c>
      <c r="K2223" s="3">
        <f>LEN(H2223)</f>
        <v>3</v>
      </c>
      <c r="L2223" s="13" t="str">
        <f>IF(OR(AND(LEN(H2223&gt;3),ISERROR(FIND("-",H2223,1))),AND(LEN(H2223)&gt;3,ISERROR(FIND("+",H2223,1)))),LEFT(H2223,2),H2223)</f>
        <v>70</v>
      </c>
      <c r="M2223" s="13" t="str">
        <f>IF(AND(LEN(H2223&gt;3),ISERROR(FIND("+",H2223,1))),RIGHT(H2223,2),IF(AND(LEN(H2223)=3,ISERROR(FIND("-",H2223,1))),LEFT(H2223,2),H2223))</f>
        <v>70</v>
      </c>
      <c r="N2223" s="13" t="str">
        <f>SUBSTITUTE(H2223,"+","-")</f>
        <v>70-</v>
      </c>
      <c r="O2223" s="3">
        <f t="shared" si="240"/>
        <v>3</v>
      </c>
      <c r="P2223" s="3">
        <f t="shared" si="241"/>
        <v>3</v>
      </c>
      <c r="Q2223" s="7">
        <f t="shared" si="242"/>
        <v>70</v>
      </c>
      <c r="R2223" s="7">
        <f t="shared" si="243"/>
        <v>70</v>
      </c>
      <c r="S2223" s="13" t="e">
        <f>VLOOKUP(A2223,history!$B:$F,2,0)</f>
        <v>#N/A</v>
      </c>
      <c r="T2223" s="13">
        <f>VLOOKUP($C2223,日期!$A:$D,3,0)</f>
        <v>5</v>
      </c>
      <c r="U2223" s="13">
        <f>VLOOKUP($C2223,日期!$A:$D,4,0)</f>
        <v>1</v>
      </c>
      <c r="V2223" s="65">
        <f t="shared" si="244"/>
        <v>44317</v>
      </c>
      <c r="W2223" s="13" t="s">
        <v>3787</v>
      </c>
    </row>
    <row r="2224" spans="1:23" ht="15">
      <c r="A2224" s="15">
        <v>2100</v>
      </c>
      <c r="B2224" s="15">
        <v>2021</v>
      </c>
      <c r="C2224" s="13" t="s">
        <v>9</v>
      </c>
      <c r="D2224" s="15">
        <v>19</v>
      </c>
      <c r="E2224" s="13" t="s">
        <v>14</v>
      </c>
      <c r="F2224" s="13" t="s">
        <v>17</v>
      </c>
      <c r="G2224" s="13" t="s">
        <v>12</v>
      </c>
      <c r="H2224" s="13" t="s">
        <v>32</v>
      </c>
      <c r="I2224" s="3">
        <f t="shared" si="238"/>
        <v>60</v>
      </c>
      <c r="J2224" s="7">
        <f t="shared" si="239"/>
        <v>64</v>
      </c>
      <c r="K2224" s="3">
        <f>LEN(H2224)</f>
        <v>5</v>
      </c>
      <c r="L2224" s="13" t="str">
        <f>IF(OR(AND(LEN(H2224&gt;3),ISERROR(FIND("-",H2224,1))),AND(LEN(H2224)&gt;3,ISERROR(FIND("+",H2224,1)))),LEFT(H2224,2),H2224)</f>
        <v>60</v>
      </c>
      <c r="M2224" s="13" t="str">
        <f>IF(AND(LEN(H2224&gt;3),ISERROR(FIND("+",H2224,1))),RIGHT(H2224,2),IF(AND(LEN(H2224)=3,ISERROR(FIND("-",H2224,1))),LEFT(H2224,2),H2224))</f>
        <v>64</v>
      </c>
      <c r="N2224" s="13" t="str">
        <f>SUBSTITUTE(H2224,"+","-")</f>
        <v>60-64</v>
      </c>
      <c r="O2224" s="3">
        <f t="shared" si="240"/>
        <v>5</v>
      </c>
      <c r="P2224" s="3">
        <f t="shared" si="241"/>
        <v>3</v>
      </c>
      <c r="Q2224" s="7">
        <f t="shared" si="242"/>
        <v>60</v>
      </c>
      <c r="R2224" s="7">
        <f t="shared" si="243"/>
        <v>64</v>
      </c>
      <c r="S2224" s="13" t="e">
        <f>VLOOKUP(A2224,history!$B:$F,2,0)</f>
        <v>#N/A</v>
      </c>
      <c r="T2224" s="13">
        <f>VLOOKUP($C2224,日期!$A:$D,3,0)</f>
        <v>5</v>
      </c>
      <c r="U2224" s="13">
        <f>VLOOKUP($C2224,日期!$A:$D,4,0)</f>
        <v>1</v>
      </c>
      <c r="V2224" s="65">
        <f t="shared" si="244"/>
        <v>44317</v>
      </c>
      <c r="W2224" s="13" t="s">
        <v>3788</v>
      </c>
    </row>
    <row r="2225" spans="1:23" ht="15">
      <c r="A2225" s="15">
        <v>2099</v>
      </c>
      <c r="B2225" s="15">
        <v>2021</v>
      </c>
      <c r="C2225" s="13" t="s">
        <v>9</v>
      </c>
      <c r="D2225" s="15">
        <v>19</v>
      </c>
      <c r="E2225" s="13" t="s">
        <v>64</v>
      </c>
      <c r="F2225" s="13" t="s">
        <v>11</v>
      </c>
      <c r="G2225" s="13" t="s">
        <v>12</v>
      </c>
      <c r="H2225" s="13" t="s">
        <v>37</v>
      </c>
      <c r="I2225" s="3">
        <f t="shared" si="238"/>
        <v>50</v>
      </c>
      <c r="J2225" s="7">
        <f t="shared" si="239"/>
        <v>54</v>
      </c>
      <c r="K2225" s="3">
        <f>LEN(H2225)</f>
        <v>5</v>
      </c>
      <c r="L2225" s="13" t="str">
        <f>IF(OR(AND(LEN(H2225&gt;3),ISERROR(FIND("-",H2225,1))),AND(LEN(H2225)&gt;3,ISERROR(FIND("+",H2225,1)))),LEFT(H2225,2),H2225)</f>
        <v>50</v>
      </c>
      <c r="M2225" s="13" t="str">
        <f>IF(AND(LEN(H2225&gt;3),ISERROR(FIND("+",H2225,1))),RIGHT(H2225,2),IF(AND(LEN(H2225)=3,ISERROR(FIND("-",H2225,1))),LEFT(H2225,2),H2225))</f>
        <v>54</v>
      </c>
      <c r="N2225" s="13" t="str">
        <f>SUBSTITUTE(H2225,"+","-")</f>
        <v>50-54</v>
      </c>
      <c r="O2225" s="3">
        <f t="shared" si="240"/>
        <v>5</v>
      </c>
      <c r="P2225" s="3">
        <f t="shared" si="241"/>
        <v>3</v>
      </c>
      <c r="Q2225" s="7">
        <f t="shared" si="242"/>
        <v>50</v>
      </c>
      <c r="R2225" s="7">
        <f t="shared" si="243"/>
        <v>54</v>
      </c>
      <c r="S2225" s="13" t="e">
        <f>VLOOKUP(A2225,history!$B:$F,2,0)</f>
        <v>#N/A</v>
      </c>
      <c r="T2225" s="13">
        <f>VLOOKUP($C2225,日期!$A:$D,3,0)</f>
        <v>5</v>
      </c>
      <c r="U2225" s="13">
        <f>VLOOKUP($C2225,日期!$A:$D,4,0)</f>
        <v>1</v>
      </c>
      <c r="V2225" s="65">
        <f t="shared" si="244"/>
        <v>44317</v>
      </c>
      <c r="W2225" s="13" t="s">
        <v>3789</v>
      </c>
    </row>
    <row r="2226" spans="1:23" ht="15">
      <c r="A2226" s="15">
        <v>2098</v>
      </c>
      <c r="B2226" s="15">
        <v>2021</v>
      </c>
      <c r="C2226" s="13" t="s">
        <v>9</v>
      </c>
      <c r="D2226" s="15">
        <v>19</v>
      </c>
      <c r="E2226" s="13" t="s">
        <v>10</v>
      </c>
      <c r="F2226" s="13" t="s">
        <v>11</v>
      </c>
      <c r="G2226" s="13" t="s">
        <v>12</v>
      </c>
      <c r="H2226" s="13" t="s">
        <v>31</v>
      </c>
      <c r="I2226" s="3">
        <f t="shared" si="238"/>
        <v>25</v>
      </c>
      <c r="J2226" s="7">
        <f t="shared" si="239"/>
        <v>29</v>
      </c>
      <c r="K2226" s="3">
        <f>LEN(H2226)</f>
        <v>5</v>
      </c>
      <c r="L2226" s="13" t="str">
        <f>IF(OR(AND(LEN(H2226&gt;3),ISERROR(FIND("-",H2226,1))),AND(LEN(H2226)&gt;3,ISERROR(FIND("+",H2226,1)))),LEFT(H2226,2),H2226)</f>
        <v>25</v>
      </c>
      <c r="M2226" s="13" t="str">
        <f>IF(AND(LEN(H2226&gt;3),ISERROR(FIND("+",H2226,1))),RIGHT(H2226,2),IF(AND(LEN(H2226)=3,ISERROR(FIND("-",H2226,1))),LEFT(H2226,2),H2226))</f>
        <v>29</v>
      </c>
      <c r="N2226" s="13" t="str">
        <f>SUBSTITUTE(H2226,"+","-")</f>
        <v>25-29</v>
      </c>
      <c r="O2226" s="3">
        <f t="shared" si="240"/>
        <v>5</v>
      </c>
      <c r="P2226" s="3">
        <f t="shared" si="241"/>
        <v>3</v>
      </c>
      <c r="Q2226" s="7">
        <f t="shared" si="242"/>
        <v>25</v>
      </c>
      <c r="R2226" s="7">
        <f t="shared" si="243"/>
        <v>29</v>
      </c>
      <c r="S2226" s="13" t="e">
        <f>VLOOKUP(A2226,history!$B:$F,2,0)</f>
        <v>#N/A</v>
      </c>
      <c r="T2226" s="13">
        <f>VLOOKUP($C2226,日期!$A:$D,3,0)</f>
        <v>5</v>
      </c>
      <c r="U2226" s="13">
        <f>VLOOKUP($C2226,日期!$A:$D,4,0)</f>
        <v>1</v>
      </c>
      <c r="V2226" s="65">
        <f t="shared" si="244"/>
        <v>44317</v>
      </c>
      <c r="W2226" s="13" t="s">
        <v>3790</v>
      </c>
    </row>
    <row r="2227" spans="1:23" ht="15">
      <c r="A2227" s="15">
        <v>2097</v>
      </c>
      <c r="B2227" s="15">
        <v>2021</v>
      </c>
      <c r="C2227" s="13" t="s">
        <v>9</v>
      </c>
      <c r="D2227" s="15">
        <v>19</v>
      </c>
      <c r="E2227" s="13" t="s">
        <v>10</v>
      </c>
      <c r="F2227" s="13" t="s">
        <v>17</v>
      </c>
      <c r="G2227" s="13" t="s">
        <v>12</v>
      </c>
      <c r="H2227" s="13" t="s">
        <v>30</v>
      </c>
      <c r="I2227" s="3">
        <f t="shared" si="238"/>
        <v>45</v>
      </c>
      <c r="J2227" s="7">
        <f t="shared" si="239"/>
        <v>49</v>
      </c>
      <c r="K2227" s="3">
        <f>LEN(H2227)</f>
        <v>5</v>
      </c>
      <c r="L2227" s="13" t="str">
        <f>IF(OR(AND(LEN(H2227&gt;3),ISERROR(FIND("-",H2227,1))),AND(LEN(H2227)&gt;3,ISERROR(FIND("+",H2227,1)))),LEFT(H2227,2),H2227)</f>
        <v>45</v>
      </c>
      <c r="M2227" s="13" t="str">
        <f>IF(AND(LEN(H2227&gt;3),ISERROR(FIND("+",H2227,1))),RIGHT(H2227,2),IF(AND(LEN(H2227)=3,ISERROR(FIND("-",H2227,1))),LEFT(H2227,2),H2227))</f>
        <v>49</v>
      </c>
      <c r="N2227" s="13" t="str">
        <f>SUBSTITUTE(H2227,"+","-")</f>
        <v>45-49</v>
      </c>
      <c r="O2227" s="3">
        <f t="shared" si="240"/>
        <v>5</v>
      </c>
      <c r="P2227" s="3">
        <f t="shared" si="241"/>
        <v>3</v>
      </c>
      <c r="Q2227" s="7">
        <f t="shared" si="242"/>
        <v>45</v>
      </c>
      <c r="R2227" s="7">
        <f t="shared" si="243"/>
        <v>49</v>
      </c>
      <c r="S2227" s="13" t="e">
        <f>VLOOKUP(A2227,history!$B:$F,2,0)</f>
        <v>#N/A</v>
      </c>
      <c r="T2227" s="13">
        <f>VLOOKUP($C2227,日期!$A:$D,3,0)</f>
        <v>5</v>
      </c>
      <c r="U2227" s="13">
        <f>VLOOKUP($C2227,日期!$A:$D,4,0)</f>
        <v>1</v>
      </c>
      <c r="V2227" s="65">
        <f t="shared" si="244"/>
        <v>44317</v>
      </c>
      <c r="W2227" s="13" t="s">
        <v>3791</v>
      </c>
    </row>
    <row r="2228" spans="1:23" ht="15">
      <c r="A2228" s="15">
        <v>2096</v>
      </c>
      <c r="B2228" s="15">
        <v>2021</v>
      </c>
      <c r="C2228" s="13" t="s">
        <v>9</v>
      </c>
      <c r="D2228" s="15">
        <v>19</v>
      </c>
      <c r="E2228" s="13" t="s">
        <v>14</v>
      </c>
      <c r="F2228" s="13" t="s">
        <v>11</v>
      </c>
      <c r="G2228" s="13" t="s">
        <v>12</v>
      </c>
      <c r="H2228" s="13" t="s">
        <v>15</v>
      </c>
      <c r="I2228" s="3">
        <f t="shared" si="238"/>
        <v>70</v>
      </c>
      <c r="J2228" s="7">
        <f t="shared" si="239"/>
        <v>70</v>
      </c>
      <c r="K2228" s="3">
        <f>LEN(H2228)</f>
        <v>3</v>
      </c>
      <c r="L2228" s="13" t="str">
        <f>IF(OR(AND(LEN(H2228&gt;3),ISERROR(FIND("-",H2228,1))),AND(LEN(H2228)&gt;3,ISERROR(FIND("+",H2228,1)))),LEFT(H2228,2),H2228)</f>
        <v>70</v>
      </c>
      <c r="M2228" s="13" t="str">
        <f>IF(AND(LEN(H2228&gt;3),ISERROR(FIND("+",H2228,1))),RIGHT(H2228,2),IF(AND(LEN(H2228)=3,ISERROR(FIND("-",H2228,1))),LEFT(H2228,2),H2228))</f>
        <v>70</v>
      </c>
      <c r="N2228" s="13" t="str">
        <f>SUBSTITUTE(H2228,"+","-")</f>
        <v>70-</v>
      </c>
      <c r="O2228" s="3">
        <f t="shared" si="240"/>
        <v>3</v>
      </c>
      <c r="P2228" s="3">
        <f t="shared" si="241"/>
        <v>3</v>
      </c>
      <c r="Q2228" s="7">
        <f t="shared" si="242"/>
        <v>70</v>
      </c>
      <c r="R2228" s="7">
        <f t="shared" si="243"/>
        <v>70</v>
      </c>
      <c r="S2228" s="13" t="e">
        <f>VLOOKUP(A2228,history!$B:$F,2,0)</f>
        <v>#N/A</v>
      </c>
      <c r="T2228" s="13">
        <f>VLOOKUP($C2228,日期!$A:$D,3,0)</f>
        <v>5</v>
      </c>
      <c r="U2228" s="13">
        <f>VLOOKUP($C2228,日期!$A:$D,4,0)</f>
        <v>1</v>
      </c>
      <c r="V2228" s="65">
        <f t="shared" si="244"/>
        <v>44317</v>
      </c>
      <c r="W2228" s="13" t="s">
        <v>3792</v>
      </c>
    </row>
    <row r="2229" spans="1:23" ht="15">
      <c r="A2229" s="15">
        <v>2095</v>
      </c>
      <c r="B2229" s="15">
        <v>2021</v>
      </c>
      <c r="C2229" s="13" t="s">
        <v>9</v>
      </c>
      <c r="D2229" s="15">
        <v>19</v>
      </c>
      <c r="E2229" s="13" t="s">
        <v>14</v>
      </c>
      <c r="F2229" s="13" t="s">
        <v>17</v>
      </c>
      <c r="G2229" s="13" t="s">
        <v>12</v>
      </c>
      <c r="H2229" s="13" t="s">
        <v>32</v>
      </c>
      <c r="I2229" s="3">
        <f t="shared" si="238"/>
        <v>60</v>
      </c>
      <c r="J2229" s="7">
        <f t="shared" si="239"/>
        <v>64</v>
      </c>
      <c r="K2229" s="3">
        <f>LEN(H2229)</f>
        <v>5</v>
      </c>
      <c r="L2229" s="13" t="str">
        <f>IF(OR(AND(LEN(H2229&gt;3),ISERROR(FIND("-",H2229,1))),AND(LEN(H2229)&gt;3,ISERROR(FIND("+",H2229,1)))),LEFT(H2229,2),H2229)</f>
        <v>60</v>
      </c>
      <c r="M2229" s="13" t="str">
        <f>IF(AND(LEN(H2229&gt;3),ISERROR(FIND("+",H2229,1))),RIGHT(H2229,2),IF(AND(LEN(H2229)=3,ISERROR(FIND("-",H2229,1))),LEFT(H2229,2),H2229))</f>
        <v>64</v>
      </c>
      <c r="N2229" s="13" t="str">
        <f>SUBSTITUTE(H2229,"+","-")</f>
        <v>60-64</v>
      </c>
      <c r="O2229" s="3">
        <f t="shared" si="240"/>
        <v>5</v>
      </c>
      <c r="P2229" s="3">
        <f t="shared" si="241"/>
        <v>3</v>
      </c>
      <c r="Q2229" s="7">
        <f t="shared" si="242"/>
        <v>60</v>
      </c>
      <c r="R2229" s="7">
        <f t="shared" si="243"/>
        <v>64</v>
      </c>
      <c r="S2229" s="13" t="e">
        <f>VLOOKUP(A2229,history!$B:$F,2,0)</f>
        <v>#N/A</v>
      </c>
      <c r="T2229" s="13">
        <f>VLOOKUP($C2229,日期!$A:$D,3,0)</f>
        <v>5</v>
      </c>
      <c r="U2229" s="13">
        <f>VLOOKUP($C2229,日期!$A:$D,4,0)</f>
        <v>1</v>
      </c>
      <c r="V2229" s="65">
        <f t="shared" si="244"/>
        <v>44317</v>
      </c>
      <c r="W2229" s="13" t="s">
        <v>3793</v>
      </c>
    </row>
    <row r="2230" spans="1:23" ht="15">
      <c r="A2230" s="15">
        <v>2094</v>
      </c>
      <c r="B2230" s="15">
        <v>2021</v>
      </c>
      <c r="C2230" s="13" t="s">
        <v>9</v>
      </c>
      <c r="D2230" s="15">
        <v>19</v>
      </c>
      <c r="E2230" s="13" t="s">
        <v>64</v>
      </c>
      <c r="F2230" s="13" t="s">
        <v>11</v>
      </c>
      <c r="G2230" s="13" t="s">
        <v>12</v>
      </c>
      <c r="H2230" s="13" t="s">
        <v>31</v>
      </c>
      <c r="I2230" s="3">
        <f t="shared" si="238"/>
        <v>25</v>
      </c>
      <c r="J2230" s="7">
        <f t="shared" si="239"/>
        <v>29</v>
      </c>
      <c r="K2230" s="3">
        <f>LEN(H2230)</f>
        <v>5</v>
      </c>
      <c r="L2230" s="13" t="str">
        <f>IF(OR(AND(LEN(H2230&gt;3),ISERROR(FIND("-",H2230,1))),AND(LEN(H2230)&gt;3,ISERROR(FIND("+",H2230,1)))),LEFT(H2230,2),H2230)</f>
        <v>25</v>
      </c>
      <c r="M2230" s="13" t="str">
        <f>IF(AND(LEN(H2230&gt;3),ISERROR(FIND("+",H2230,1))),RIGHT(H2230,2),IF(AND(LEN(H2230)=3,ISERROR(FIND("-",H2230,1))),LEFT(H2230,2),H2230))</f>
        <v>29</v>
      </c>
      <c r="N2230" s="13" t="str">
        <f>SUBSTITUTE(H2230,"+","-")</f>
        <v>25-29</v>
      </c>
      <c r="O2230" s="3">
        <f t="shared" si="240"/>
        <v>5</v>
      </c>
      <c r="P2230" s="3">
        <f t="shared" si="241"/>
        <v>3</v>
      </c>
      <c r="Q2230" s="7">
        <f t="shared" si="242"/>
        <v>25</v>
      </c>
      <c r="R2230" s="7">
        <f t="shared" si="243"/>
        <v>29</v>
      </c>
      <c r="S2230" s="13" t="e">
        <f>VLOOKUP(A2230,history!$B:$F,2,0)</f>
        <v>#N/A</v>
      </c>
      <c r="T2230" s="13">
        <f>VLOOKUP($C2230,日期!$A:$D,3,0)</f>
        <v>5</v>
      </c>
      <c r="U2230" s="13">
        <f>VLOOKUP($C2230,日期!$A:$D,4,0)</f>
        <v>1</v>
      </c>
      <c r="V2230" s="65">
        <f t="shared" si="244"/>
        <v>44317</v>
      </c>
      <c r="W2230" s="13" t="s">
        <v>3794</v>
      </c>
    </row>
    <row r="2231" spans="1:23" ht="15">
      <c r="A2231" s="15">
        <v>2093</v>
      </c>
      <c r="B2231" s="15">
        <v>2021</v>
      </c>
      <c r="C2231" s="13" t="s">
        <v>9</v>
      </c>
      <c r="D2231" s="15">
        <v>19</v>
      </c>
      <c r="E2231" s="13" t="s">
        <v>10</v>
      </c>
      <c r="F2231" s="13" t="s">
        <v>11</v>
      </c>
      <c r="G2231" s="13" t="s">
        <v>12</v>
      </c>
      <c r="H2231" s="13" t="s">
        <v>31</v>
      </c>
      <c r="I2231" s="3">
        <f t="shared" si="238"/>
        <v>25</v>
      </c>
      <c r="J2231" s="7">
        <f t="shared" si="239"/>
        <v>29</v>
      </c>
      <c r="K2231" s="3">
        <f>LEN(H2231)</f>
        <v>5</v>
      </c>
      <c r="L2231" s="13" t="str">
        <f>IF(OR(AND(LEN(H2231&gt;3),ISERROR(FIND("-",H2231,1))),AND(LEN(H2231)&gt;3,ISERROR(FIND("+",H2231,1)))),LEFT(H2231,2),H2231)</f>
        <v>25</v>
      </c>
      <c r="M2231" s="13" t="str">
        <f>IF(AND(LEN(H2231&gt;3),ISERROR(FIND("+",H2231,1))),RIGHT(H2231,2),IF(AND(LEN(H2231)=3,ISERROR(FIND("-",H2231,1))),LEFT(H2231,2),H2231))</f>
        <v>29</v>
      </c>
      <c r="N2231" s="13" t="str">
        <f>SUBSTITUTE(H2231,"+","-")</f>
        <v>25-29</v>
      </c>
      <c r="O2231" s="3">
        <f t="shared" si="240"/>
        <v>5</v>
      </c>
      <c r="P2231" s="3">
        <f t="shared" si="241"/>
        <v>3</v>
      </c>
      <c r="Q2231" s="7">
        <f t="shared" si="242"/>
        <v>25</v>
      </c>
      <c r="R2231" s="7">
        <f t="shared" si="243"/>
        <v>29</v>
      </c>
      <c r="S2231" s="13" t="e">
        <f>VLOOKUP(A2231,history!$B:$F,2,0)</f>
        <v>#N/A</v>
      </c>
      <c r="T2231" s="13">
        <f>VLOOKUP($C2231,日期!$A:$D,3,0)</f>
        <v>5</v>
      </c>
      <c r="U2231" s="13">
        <f>VLOOKUP($C2231,日期!$A:$D,4,0)</f>
        <v>1</v>
      </c>
      <c r="V2231" s="65">
        <f t="shared" si="244"/>
        <v>44317</v>
      </c>
      <c r="W2231" s="13" t="s">
        <v>3795</v>
      </c>
    </row>
    <row r="2232" spans="1:23" ht="15">
      <c r="A2232" s="15">
        <v>2092</v>
      </c>
      <c r="B2232" s="15">
        <v>2021</v>
      </c>
      <c r="C2232" s="13" t="s">
        <v>9</v>
      </c>
      <c r="D2232" s="15">
        <v>19</v>
      </c>
      <c r="E2232" s="13" t="s">
        <v>10</v>
      </c>
      <c r="F2232" s="13" t="s">
        <v>17</v>
      </c>
      <c r="G2232" s="13" t="s">
        <v>12</v>
      </c>
      <c r="H2232" s="13" t="s">
        <v>30</v>
      </c>
      <c r="I2232" s="3">
        <f t="shared" si="238"/>
        <v>45</v>
      </c>
      <c r="J2232" s="7">
        <f t="shared" si="239"/>
        <v>49</v>
      </c>
      <c r="K2232" s="3">
        <f>LEN(H2232)</f>
        <v>5</v>
      </c>
      <c r="L2232" s="13" t="str">
        <f>IF(OR(AND(LEN(H2232&gt;3),ISERROR(FIND("-",H2232,1))),AND(LEN(H2232)&gt;3,ISERROR(FIND("+",H2232,1)))),LEFT(H2232,2),H2232)</f>
        <v>45</v>
      </c>
      <c r="M2232" s="13" t="str">
        <f>IF(AND(LEN(H2232&gt;3),ISERROR(FIND("+",H2232,1))),RIGHT(H2232,2),IF(AND(LEN(H2232)=3,ISERROR(FIND("-",H2232,1))),LEFT(H2232,2),H2232))</f>
        <v>49</v>
      </c>
      <c r="N2232" s="13" t="str">
        <f>SUBSTITUTE(H2232,"+","-")</f>
        <v>45-49</v>
      </c>
      <c r="O2232" s="3">
        <f t="shared" si="240"/>
        <v>5</v>
      </c>
      <c r="P2232" s="3">
        <f t="shared" si="241"/>
        <v>3</v>
      </c>
      <c r="Q2232" s="7">
        <f t="shared" si="242"/>
        <v>45</v>
      </c>
      <c r="R2232" s="7">
        <f t="shared" si="243"/>
        <v>49</v>
      </c>
      <c r="S2232" s="13" t="e">
        <f>VLOOKUP(A2232,history!$B:$F,2,0)</f>
        <v>#N/A</v>
      </c>
      <c r="T2232" s="13">
        <f>VLOOKUP($C2232,日期!$A:$D,3,0)</f>
        <v>5</v>
      </c>
      <c r="U2232" s="13">
        <f>VLOOKUP($C2232,日期!$A:$D,4,0)</f>
        <v>1</v>
      </c>
      <c r="V2232" s="65">
        <f t="shared" si="244"/>
        <v>44317</v>
      </c>
      <c r="W2232" s="13" t="s">
        <v>3796</v>
      </c>
    </row>
    <row r="2233" spans="1:23" ht="15">
      <c r="A2233" s="15">
        <v>2091</v>
      </c>
      <c r="B2233" s="15">
        <v>2021</v>
      </c>
      <c r="C2233" s="13" t="s">
        <v>9</v>
      </c>
      <c r="D2233" s="15">
        <v>19</v>
      </c>
      <c r="E2233" s="13" t="s">
        <v>14</v>
      </c>
      <c r="F2233" s="13" t="s">
        <v>11</v>
      </c>
      <c r="G2233" s="13" t="s">
        <v>12</v>
      </c>
      <c r="H2233" s="13" t="s">
        <v>15</v>
      </c>
      <c r="I2233" s="3">
        <f t="shared" si="238"/>
        <v>70</v>
      </c>
      <c r="J2233" s="7">
        <f t="shared" si="239"/>
        <v>70</v>
      </c>
      <c r="K2233" s="3">
        <f>LEN(H2233)</f>
        <v>3</v>
      </c>
      <c r="L2233" s="13" t="str">
        <f>IF(OR(AND(LEN(H2233&gt;3),ISERROR(FIND("-",H2233,1))),AND(LEN(H2233)&gt;3,ISERROR(FIND("+",H2233,1)))),LEFT(H2233,2),H2233)</f>
        <v>70</v>
      </c>
      <c r="M2233" s="13" t="str">
        <f>IF(AND(LEN(H2233&gt;3),ISERROR(FIND("+",H2233,1))),RIGHT(H2233,2),IF(AND(LEN(H2233)=3,ISERROR(FIND("-",H2233,1))),LEFT(H2233,2),H2233))</f>
        <v>70</v>
      </c>
      <c r="N2233" s="13" t="str">
        <f>SUBSTITUTE(H2233,"+","-")</f>
        <v>70-</v>
      </c>
      <c r="O2233" s="3">
        <f t="shared" si="240"/>
        <v>3</v>
      </c>
      <c r="P2233" s="3">
        <f t="shared" si="241"/>
        <v>3</v>
      </c>
      <c r="Q2233" s="7">
        <f t="shared" si="242"/>
        <v>70</v>
      </c>
      <c r="R2233" s="7">
        <f t="shared" si="243"/>
        <v>70</v>
      </c>
      <c r="S2233" s="13" t="e">
        <f>VLOOKUP(A2233,history!$B:$F,2,0)</f>
        <v>#N/A</v>
      </c>
      <c r="T2233" s="13">
        <f>VLOOKUP($C2233,日期!$A:$D,3,0)</f>
        <v>5</v>
      </c>
      <c r="U2233" s="13">
        <f>VLOOKUP($C2233,日期!$A:$D,4,0)</f>
        <v>1</v>
      </c>
      <c r="V2233" s="65">
        <f t="shared" si="244"/>
        <v>44317</v>
      </c>
      <c r="W2233" s="13" t="s">
        <v>3797</v>
      </c>
    </row>
    <row r="2234" spans="1:23" ht="15">
      <c r="A2234" s="15">
        <v>2090</v>
      </c>
      <c r="B2234" s="15">
        <v>2021</v>
      </c>
      <c r="C2234" s="13" t="s">
        <v>9</v>
      </c>
      <c r="D2234" s="15">
        <v>19</v>
      </c>
      <c r="E2234" s="13" t="s">
        <v>14</v>
      </c>
      <c r="F2234" s="13" t="s">
        <v>17</v>
      </c>
      <c r="G2234" s="13" t="s">
        <v>12</v>
      </c>
      <c r="H2234" s="13" t="s">
        <v>32</v>
      </c>
      <c r="I2234" s="3">
        <f t="shared" si="238"/>
        <v>60</v>
      </c>
      <c r="J2234" s="7">
        <f t="shared" si="239"/>
        <v>64</v>
      </c>
      <c r="K2234" s="3">
        <f>LEN(H2234)</f>
        <v>5</v>
      </c>
      <c r="L2234" s="13" t="str">
        <f>IF(OR(AND(LEN(H2234&gt;3),ISERROR(FIND("-",H2234,1))),AND(LEN(H2234)&gt;3,ISERROR(FIND("+",H2234,1)))),LEFT(H2234,2),H2234)</f>
        <v>60</v>
      </c>
      <c r="M2234" s="13" t="str">
        <f>IF(AND(LEN(H2234&gt;3),ISERROR(FIND("+",H2234,1))),RIGHT(H2234,2),IF(AND(LEN(H2234)=3,ISERROR(FIND("-",H2234,1))),LEFT(H2234,2),H2234))</f>
        <v>64</v>
      </c>
      <c r="N2234" s="13" t="str">
        <f>SUBSTITUTE(H2234,"+","-")</f>
        <v>60-64</v>
      </c>
      <c r="O2234" s="3">
        <f t="shared" si="240"/>
        <v>5</v>
      </c>
      <c r="P2234" s="3">
        <f t="shared" si="241"/>
        <v>3</v>
      </c>
      <c r="Q2234" s="7">
        <f t="shared" si="242"/>
        <v>60</v>
      </c>
      <c r="R2234" s="7">
        <f t="shared" si="243"/>
        <v>64</v>
      </c>
      <c r="S2234" s="13" t="e">
        <f>VLOOKUP(A2234,history!$B:$F,2,0)</f>
        <v>#N/A</v>
      </c>
      <c r="T2234" s="13">
        <f>VLOOKUP($C2234,日期!$A:$D,3,0)</f>
        <v>5</v>
      </c>
      <c r="U2234" s="13">
        <f>VLOOKUP($C2234,日期!$A:$D,4,0)</f>
        <v>1</v>
      </c>
      <c r="V2234" s="65">
        <f t="shared" si="244"/>
        <v>44317</v>
      </c>
      <c r="W2234" s="13" t="s">
        <v>3798</v>
      </c>
    </row>
    <row r="2235" spans="1:23" ht="15">
      <c r="A2235" s="15">
        <v>2089</v>
      </c>
      <c r="B2235" s="15">
        <v>2021</v>
      </c>
      <c r="C2235" s="13" t="s">
        <v>9</v>
      </c>
      <c r="D2235" s="15">
        <v>19</v>
      </c>
      <c r="E2235" s="13" t="s">
        <v>10</v>
      </c>
      <c r="F2235" s="13" t="s">
        <v>11</v>
      </c>
      <c r="G2235" s="13" t="s">
        <v>12</v>
      </c>
      <c r="H2235" s="13" t="s">
        <v>15</v>
      </c>
      <c r="I2235" s="3">
        <f t="shared" si="238"/>
        <v>70</v>
      </c>
      <c r="J2235" s="7">
        <f t="shared" si="239"/>
        <v>70</v>
      </c>
      <c r="K2235" s="3">
        <f>LEN(H2235)</f>
        <v>3</v>
      </c>
      <c r="L2235" s="13" t="str">
        <f>IF(OR(AND(LEN(H2235&gt;3),ISERROR(FIND("-",H2235,1))),AND(LEN(H2235)&gt;3,ISERROR(FIND("+",H2235,1)))),LEFT(H2235,2),H2235)</f>
        <v>70</v>
      </c>
      <c r="M2235" s="13" t="str">
        <f>IF(AND(LEN(H2235&gt;3),ISERROR(FIND("+",H2235,1))),RIGHT(H2235,2),IF(AND(LEN(H2235)=3,ISERROR(FIND("-",H2235,1))),LEFT(H2235,2),H2235))</f>
        <v>70</v>
      </c>
      <c r="N2235" s="13" t="str">
        <f>SUBSTITUTE(H2235,"+","-")</f>
        <v>70-</v>
      </c>
      <c r="O2235" s="3">
        <f t="shared" si="240"/>
        <v>3</v>
      </c>
      <c r="P2235" s="3">
        <f t="shared" si="241"/>
        <v>3</v>
      </c>
      <c r="Q2235" s="7">
        <f t="shared" si="242"/>
        <v>70</v>
      </c>
      <c r="R2235" s="7">
        <f t="shared" si="243"/>
        <v>70</v>
      </c>
      <c r="S2235" s="13" t="e">
        <f>VLOOKUP(A2235,history!$B:$F,2,0)</f>
        <v>#N/A</v>
      </c>
      <c r="T2235" s="13">
        <f>VLOOKUP($C2235,日期!$A:$D,3,0)</f>
        <v>5</v>
      </c>
      <c r="U2235" s="13">
        <f>VLOOKUP($C2235,日期!$A:$D,4,0)</f>
        <v>1</v>
      </c>
      <c r="V2235" s="65">
        <f t="shared" si="244"/>
        <v>44317</v>
      </c>
      <c r="W2235" s="13" t="s">
        <v>3799</v>
      </c>
    </row>
    <row r="2236" spans="1:23" ht="15">
      <c r="A2236" s="15">
        <v>2088</v>
      </c>
      <c r="B2236" s="15">
        <v>2021</v>
      </c>
      <c r="C2236" s="13" t="s">
        <v>9</v>
      </c>
      <c r="D2236" s="15">
        <v>19</v>
      </c>
      <c r="E2236" s="13" t="s">
        <v>10</v>
      </c>
      <c r="F2236" s="13" t="s">
        <v>11</v>
      </c>
      <c r="G2236" s="13" t="s">
        <v>12</v>
      </c>
      <c r="H2236" s="13" t="s">
        <v>31</v>
      </c>
      <c r="I2236" s="3">
        <f t="shared" si="238"/>
        <v>25</v>
      </c>
      <c r="J2236" s="7">
        <f t="shared" si="239"/>
        <v>29</v>
      </c>
      <c r="K2236" s="3">
        <f>LEN(H2236)</f>
        <v>5</v>
      </c>
      <c r="L2236" s="13" t="str">
        <f>IF(OR(AND(LEN(H2236&gt;3),ISERROR(FIND("-",H2236,1))),AND(LEN(H2236)&gt;3,ISERROR(FIND("+",H2236,1)))),LEFT(H2236,2),H2236)</f>
        <v>25</v>
      </c>
      <c r="M2236" s="13" t="str">
        <f>IF(AND(LEN(H2236&gt;3),ISERROR(FIND("+",H2236,1))),RIGHT(H2236,2),IF(AND(LEN(H2236)=3,ISERROR(FIND("-",H2236,1))),LEFT(H2236,2),H2236))</f>
        <v>29</v>
      </c>
      <c r="N2236" s="13" t="str">
        <f>SUBSTITUTE(H2236,"+","-")</f>
        <v>25-29</v>
      </c>
      <c r="O2236" s="3">
        <f t="shared" si="240"/>
        <v>5</v>
      </c>
      <c r="P2236" s="3">
        <f t="shared" si="241"/>
        <v>3</v>
      </c>
      <c r="Q2236" s="7">
        <f t="shared" si="242"/>
        <v>25</v>
      </c>
      <c r="R2236" s="7">
        <f t="shared" si="243"/>
        <v>29</v>
      </c>
      <c r="S2236" s="13" t="e">
        <f>VLOOKUP(A2236,history!$B:$F,2,0)</f>
        <v>#N/A</v>
      </c>
      <c r="T2236" s="13">
        <f>VLOOKUP($C2236,日期!$A:$D,3,0)</f>
        <v>5</v>
      </c>
      <c r="U2236" s="13">
        <f>VLOOKUP($C2236,日期!$A:$D,4,0)</f>
        <v>1</v>
      </c>
      <c r="V2236" s="65">
        <f t="shared" si="244"/>
        <v>44317</v>
      </c>
      <c r="W2236" s="13" t="s">
        <v>3800</v>
      </c>
    </row>
    <row r="2237" spans="1:23" ht="15">
      <c r="A2237" s="15">
        <v>2087</v>
      </c>
      <c r="B2237" s="15">
        <v>2021</v>
      </c>
      <c r="C2237" s="13" t="s">
        <v>9</v>
      </c>
      <c r="D2237" s="15">
        <v>19</v>
      </c>
      <c r="E2237" s="13" t="s">
        <v>10</v>
      </c>
      <c r="F2237" s="13" t="s">
        <v>17</v>
      </c>
      <c r="G2237" s="13" t="s">
        <v>12</v>
      </c>
      <c r="H2237" s="13" t="s">
        <v>30</v>
      </c>
      <c r="I2237" s="3">
        <f t="shared" si="238"/>
        <v>45</v>
      </c>
      <c r="J2237" s="7">
        <f t="shared" si="239"/>
        <v>49</v>
      </c>
      <c r="K2237" s="3">
        <f>LEN(H2237)</f>
        <v>5</v>
      </c>
      <c r="L2237" s="13" t="str">
        <f>IF(OR(AND(LEN(H2237&gt;3),ISERROR(FIND("-",H2237,1))),AND(LEN(H2237)&gt;3,ISERROR(FIND("+",H2237,1)))),LEFT(H2237,2),H2237)</f>
        <v>45</v>
      </c>
      <c r="M2237" s="13" t="str">
        <f>IF(AND(LEN(H2237&gt;3),ISERROR(FIND("+",H2237,1))),RIGHT(H2237,2),IF(AND(LEN(H2237)=3,ISERROR(FIND("-",H2237,1))),LEFT(H2237,2),H2237))</f>
        <v>49</v>
      </c>
      <c r="N2237" s="13" t="str">
        <f>SUBSTITUTE(H2237,"+","-")</f>
        <v>45-49</v>
      </c>
      <c r="O2237" s="3">
        <f t="shared" si="240"/>
        <v>5</v>
      </c>
      <c r="P2237" s="3">
        <f t="shared" si="241"/>
        <v>3</v>
      </c>
      <c r="Q2237" s="7">
        <f t="shared" si="242"/>
        <v>45</v>
      </c>
      <c r="R2237" s="7">
        <f t="shared" si="243"/>
        <v>49</v>
      </c>
      <c r="S2237" s="13" t="e">
        <f>VLOOKUP(A2237,history!$B:$F,2,0)</f>
        <v>#N/A</v>
      </c>
      <c r="T2237" s="13">
        <f>VLOOKUP($C2237,日期!$A:$D,3,0)</f>
        <v>5</v>
      </c>
      <c r="U2237" s="13">
        <f>VLOOKUP($C2237,日期!$A:$D,4,0)</f>
        <v>1</v>
      </c>
      <c r="V2237" s="65">
        <f t="shared" si="244"/>
        <v>44317</v>
      </c>
      <c r="W2237" s="13" t="s">
        <v>3801</v>
      </c>
    </row>
    <row r="2238" spans="1:23" ht="15">
      <c r="A2238" s="15">
        <v>2086</v>
      </c>
      <c r="B2238" s="15">
        <v>2021</v>
      </c>
      <c r="C2238" s="13" t="s">
        <v>9</v>
      </c>
      <c r="D2238" s="15">
        <v>19</v>
      </c>
      <c r="E2238" s="13" t="s">
        <v>14</v>
      </c>
      <c r="F2238" s="13" t="s">
        <v>11</v>
      </c>
      <c r="G2238" s="13" t="s">
        <v>12</v>
      </c>
      <c r="H2238" s="13" t="s">
        <v>15</v>
      </c>
      <c r="I2238" s="3">
        <f t="shared" si="238"/>
        <v>70</v>
      </c>
      <c r="J2238" s="7">
        <f t="shared" si="239"/>
        <v>70</v>
      </c>
      <c r="K2238" s="3">
        <f>LEN(H2238)</f>
        <v>3</v>
      </c>
      <c r="L2238" s="13" t="str">
        <f>IF(OR(AND(LEN(H2238&gt;3),ISERROR(FIND("-",H2238,1))),AND(LEN(H2238)&gt;3,ISERROR(FIND("+",H2238,1)))),LEFT(H2238,2),H2238)</f>
        <v>70</v>
      </c>
      <c r="M2238" s="13" t="str">
        <f>IF(AND(LEN(H2238&gt;3),ISERROR(FIND("+",H2238,1))),RIGHT(H2238,2),IF(AND(LEN(H2238)=3,ISERROR(FIND("-",H2238,1))),LEFT(H2238,2),H2238))</f>
        <v>70</v>
      </c>
      <c r="N2238" s="13" t="str">
        <f>SUBSTITUTE(H2238,"+","-")</f>
        <v>70-</v>
      </c>
      <c r="O2238" s="3">
        <f t="shared" si="240"/>
        <v>3</v>
      </c>
      <c r="P2238" s="3">
        <f t="shared" si="241"/>
        <v>3</v>
      </c>
      <c r="Q2238" s="7">
        <f t="shared" si="242"/>
        <v>70</v>
      </c>
      <c r="R2238" s="7">
        <f t="shared" si="243"/>
        <v>70</v>
      </c>
      <c r="S2238" s="13" t="e">
        <f>VLOOKUP(A2238,history!$B:$F,2,0)</f>
        <v>#N/A</v>
      </c>
      <c r="T2238" s="13">
        <f>VLOOKUP($C2238,日期!$A:$D,3,0)</f>
        <v>5</v>
      </c>
      <c r="U2238" s="13">
        <f>VLOOKUP($C2238,日期!$A:$D,4,0)</f>
        <v>1</v>
      </c>
      <c r="V2238" s="65">
        <f t="shared" si="244"/>
        <v>44317</v>
      </c>
      <c r="W2238" s="13" t="s">
        <v>3802</v>
      </c>
    </row>
    <row r="2239" spans="1:23" ht="15">
      <c r="A2239" s="15">
        <v>2085</v>
      </c>
      <c r="B2239" s="15">
        <v>2021</v>
      </c>
      <c r="C2239" s="13" t="s">
        <v>9</v>
      </c>
      <c r="D2239" s="15">
        <v>19</v>
      </c>
      <c r="E2239" s="13" t="s">
        <v>14</v>
      </c>
      <c r="F2239" s="13" t="s">
        <v>17</v>
      </c>
      <c r="G2239" s="13" t="s">
        <v>12</v>
      </c>
      <c r="H2239" s="13" t="s">
        <v>32</v>
      </c>
      <c r="I2239" s="3">
        <f t="shared" si="238"/>
        <v>60</v>
      </c>
      <c r="J2239" s="7">
        <f t="shared" si="239"/>
        <v>64</v>
      </c>
      <c r="K2239" s="3">
        <f>LEN(H2239)</f>
        <v>5</v>
      </c>
      <c r="L2239" s="13" t="str">
        <f>IF(OR(AND(LEN(H2239&gt;3),ISERROR(FIND("-",H2239,1))),AND(LEN(H2239)&gt;3,ISERROR(FIND("+",H2239,1)))),LEFT(H2239,2),H2239)</f>
        <v>60</v>
      </c>
      <c r="M2239" s="13" t="str">
        <f>IF(AND(LEN(H2239&gt;3),ISERROR(FIND("+",H2239,1))),RIGHT(H2239,2),IF(AND(LEN(H2239)=3,ISERROR(FIND("-",H2239,1))),LEFT(H2239,2),H2239))</f>
        <v>64</v>
      </c>
      <c r="N2239" s="13" t="str">
        <f>SUBSTITUTE(H2239,"+","-")</f>
        <v>60-64</v>
      </c>
      <c r="O2239" s="3">
        <f t="shared" si="240"/>
        <v>5</v>
      </c>
      <c r="P2239" s="3">
        <f t="shared" si="241"/>
        <v>3</v>
      </c>
      <c r="Q2239" s="7">
        <f t="shared" si="242"/>
        <v>60</v>
      </c>
      <c r="R2239" s="7">
        <f t="shared" si="243"/>
        <v>64</v>
      </c>
      <c r="S2239" s="13" t="e">
        <f>VLOOKUP(A2239,history!$B:$F,2,0)</f>
        <v>#N/A</v>
      </c>
      <c r="T2239" s="13">
        <f>VLOOKUP($C2239,日期!$A:$D,3,0)</f>
        <v>5</v>
      </c>
      <c r="U2239" s="13">
        <f>VLOOKUP($C2239,日期!$A:$D,4,0)</f>
        <v>1</v>
      </c>
      <c r="V2239" s="65">
        <f t="shared" si="244"/>
        <v>44317</v>
      </c>
      <c r="W2239" s="13" t="s">
        <v>3803</v>
      </c>
    </row>
    <row r="2240" spans="1:23" ht="15">
      <c r="A2240" s="15">
        <v>2084</v>
      </c>
      <c r="B2240" s="15">
        <v>2021</v>
      </c>
      <c r="C2240" s="13" t="s">
        <v>9</v>
      </c>
      <c r="D2240" s="15">
        <v>19</v>
      </c>
      <c r="E2240" s="13" t="s">
        <v>10</v>
      </c>
      <c r="F2240" s="13" t="s">
        <v>11</v>
      </c>
      <c r="G2240" s="13" t="s">
        <v>12</v>
      </c>
      <c r="H2240" s="13" t="s">
        <v>15</v>
      </c>
      <c r="I2240" s="3">
        <f t="shared" si="238"/>
        <v>70</v>
      </c>
      <c r="J2240" s="7">
        <f t="shared" si="239"/>
        <v>70</v>
      </c>
      <c r="K2240" s="3">
        <f>LEN(H2240)</f>
        <v>3</v>
      </c>
      <c r="L2240" s="13" t="str">
        <f>IF(OR(AND(LEN(H2240&gt;3),ISERROR(FIND("-",H2240,1))),AND(LEN(H2240)&gt;3,ISERROR(FIND("+",H2240,1)))),LEFT(H2240,2),H2240)</f>
        <v>70</v>
      </c>
      <c r="M2240" s="13" t="str">
        <f>IF(AND(LEN(H2240&gt;3),ISERROR(FIND("+",H2240,1))),RIGHT(H2240,2),IF(AND(LEN(H2240)=3,ISERROR(FIND("-",H2240,1))),LEFT(H2240,2),H2240))</f>
        <v>70</v>
      </c>
      <c r="N2240" s="13" t="str">
        <f>SUBSTITUTE(H2240,"+","-")</f>
        <v>70-</v>
      </c>
      <c r="O2240" s="3">
        <f t="shared" si="240"/>
        <v>3</v>
      </c>
      <c r="P2240" s="3">
        <f t="shared" si="241"/>
        <v>3</v>
      </c>
      <c r="Q2240" s="7">
        <f t="shared" si="242"/>
        <v>70</v>
      </c>
      <c r="R2240" s="7">
        <f t="shared" si="243"/>
        <v>70</v>
      </c>
      <c r="S2240" s="13" t="e">
        <f>VLOOKUP(A2240,history!$B:$F,2,0)</f>
        <v>#N/A</v>
      </c>
      <c r="T2240" s="13">
        <f>VLOOKUP($C2240,日期!$A:$D,3,0)</f>
        <v>5</v>
      </c>
      <c r="U2240" s="13">
        <f>VLOOKUP($C2240,日期!$A:$D,4,0)</f>
        <v>1</v>
      </c>
      <c r="V2240" s="65">
        <f t="shared" si="244"/>
        <v>44317</v>
      </c>
      <c r="W2240" s="13" t="s">
        <v>3804</v>
      </c>
    </row>
    <row r="2241" spans="1:23" ht="15">
      <c r="A2241" s="15">
        <v>2083</v>
      </c>
      <c r="B2241" s="15">
        <v>2021</v>
      </c>
      <c r="C2241" s="13" t="s">
        <v>9</v>
      </c>
      <c r="D2241" s="15">
        <v>19</v>
      </c>
      <c r="E2241" s="13" t="s">
        <v>10</v>
      </c>
      <c r="F2241" s="13" t="s">
        <v>11</v>
      </c>
      <c r="G2241" s="13" t="s">
        <v>12</v>
      </c>
      <c r="H2241" s="13" t="s">
        <v>13</v>
      </c>
      <c r="I2241" s="3">
        <f t="shared" si="238"/>
        <v>20</v>
      </c>
      <c r="J2241" s="7">
        <f t="shared" si="239"/>
        <v>24</v>
      </c>
      <c r="K2241" s="3">
        <f>LEN(H2241)</f>
        <v>5</v>
      </c>
      <c r="L2241" s="13" t="str">
        <f>IF(OR(AND(LEN(H2241&gt;3),ISERROR(FIND("-",H2241,1))),AND(LEN(H2241)&gt;3,ISERROR(FIND("+",H2241,1)))),LEFT(H2241,2),H2241)</f>
        <v>20</v>
      </c>
      <c r="M2241" s="13" t="str">
        <f>IF(AND(LEN(H2241&gt;3),ISERROR(FIND("+",H2241,1))),RIGHT(H2241,2),IF(AND(LEN(H2241)=3,ISERROR(FIND("-",H2241,1))),LEFT(H2241,2),H2241))</f>
        <v>24</v>
      </c>
      <c r="N2241" s="13" t="str">
        <f>SUBSTITUTE(H2241,"+","-")</f>
        <v>20-24</v>
      </c>
      <c r="O2241" s="3">
        <f t="shared" si="240"/>
        <v>5</v>
      </c>
      <c r="P2241" s="3">
        <f t="shared" si="241"/>
        <v>3</v>
      </c>
      <c r="Q2241" s="7">
        <f t="shared" si="242"/>
        <v>20</v>
      </c>
      <c r="R2241" s="7">
        <f t="shared" si="243"/>
        <v>24</v>
      </c>
      <c r="S2241" s="13" t="e">
        <f>VLOOKUP(A2241,history!$B:$F,2,0)</f>
        <v>#N/A</v>
      </c>
      <c r="T2241" s="13">
        <f>VLOOKUP($C2241,日期!$A:$D,3,0)</f>
        <v>5</v>
      </c>
      <c r="U2241" s="13">
        <f>VLOOKUP($C2241,日期!$A:$D,4,0)</f>
        <v>1</v>
      </c>
      <c r="V2241" s="65">
        <f t="shared" si="244"/>
        <v>44317</v>
      </c>
      <c r="W2241" s="13" t="s">
        <v>3805</v>
      </c>
    </row>
    <row r="2242" spans="1:23" ht="15">
      <c r="A2242" s="15">
        <v>2082</v>
      </c>
      <c r="B2242" s="15">
        <v>2021</v>
      </c>
      <c r="C2242" s="13" t="s">
        <v>9</v>
      </c>
      <c r="D2242" s="15">
        <v>19</v>
      </c>
      <c r="E2242" s="13" t="s">
        <v>10</v>
      </c>
      <c r="F2242" s="13" t="s">
        <v>17</v>
      </c>
      <c r="G2242" s="13" t="s">
        <v>12</v>
      </c>
      <c r="H2242" s="13" t="s">
        <v>30</v>
      </c>
      <c r="I2242" s="3">
        <f t="shared" si="238"/>
        <v>45</v>
      </c>
      <c r="J2242" s="7">
        <f t="shared" si="239"/>
        <v>49</v>
      </c>
      <c r="K2242" s="3">
        <f>LEN(H2242)</f>
        <v>5</v>
      </c>
      <c r="L2242" s="13" t="str">
        <f>IF(OR(AND(LEN(H2242&gt;3),ISERROR(FIND("-",H2242,1))),AND(LEN(H2242)&gt;3,ISERROR(FIND("+",H2242,1)))),LEFT(H2242,2),H2242)</f>
        <v>45</v>
      </c>
      <c r="M2242" s="13" t="str">
        <f>IF(AND(LEN(H2242&gt;3),ISERROR(FIND("+",H2242,1))),RIGHT(H2242,2),IF(AND(LEN(H2242)=3,ISERROR(FIND("-",H2242,1))),LEFT(H2242,2),H2242))</f>
        <v>49</v>
      </c>
      <c r="N2242" s="13" t="str">
        <f>SUBSTITUTE(H2242,"+","-")</f>
        <v>45-49</v>
      </c>
      <c r="O2242" s="3">
        <f t="shared" si="240"/>
        <v>5</v>
      </c>
      <c r="P2242" s="3">
        <f t="shared" si="241"/>
        <v>3</v>
      </c>
      <c r="Q2242" s="7">
        <f t="shared" si="242"/>
        <v>45</v>
      </c>
      <c r="R2242" s="7">
        <f t="shared" si="243"/>
        <v>49</v>
      </c>
      <c r="S2242" s="13" t="e">
        <f>VLOOKUP(A2242,history!$B:$F,2,0)</f>
        <v>#N/A</v>
      </c>
      <c r="T2242" s="13">
        <f>VLOOKUP($C2242,日期!$A:$D,3,0)</f>
        <v>5</v>
      </c>
      <c r="U2242" s="13">
        <f>VLOOKUP($C2242,日期!$A:$D,4,0)</f>
        <v>1</v>
      </c>
      <c r="V2242" s="65">
        <f t="shared" si="244"/>
        <v>44317</v>
      </c>
      <c r="W2242" s="13" t="s">
        <v>3806</v>
      </c>
    </row>
    <row r="2243" spans="1:23" ht="15">
      <c r="A2243" s="15">
        <v>2081</v>
      </c>
      <c r="B2243" s="15">
        <v>2021</v>
      </c>
      <c r="C2243" s="13" t="s">
        <v>9</v>
      </c>
      <c r="D2243" s="15">
        <v>19</v>
      </c>
      <c r="E2243" s="13" t="s">
        <v>14</v>
      </c>
      <c r="F2243" s="13" t="s">
        <v>11</v>
      </c>
      <c r="G2243" s="13" t="s">
        <v>12</v>
      </c>
      <c r="H2243" s="13" t="s">
        <v>15</v>
      </c>
      <c r="I2243" s="3">
        <f t="shared" ref="I2243:I2306" si="245">VALUE(IF(LEN(H2243)&gt;=3,LEFT(H2243,2),H2243))</f>
        <v>70</v>
      </c>
      <c r="J2243" s="7">
        <f t="shared" ref="J2243:J2306" si="246">VALUE(IF(LEN(H2243)=5,RIGHT(H2243,2),LEFT(H2243,2)))</f>
        <v>70</v>
      </c>
      <c r="K2243" s="3">
        <f>LEN(H2243)</f>
        <v>3</v>
      </c>
      <c r="L2243" s="13" t="str">
        <f>IF(OR(AND(LEN(H2243&gt;3),ISERROR(FIND("-",H2243,1))),AND(LEN(H2243)&gt;3,ISERROR(FIND("+",H2243,1)))),LEFT(H2243,2),H2243)</f>
        <v>70</v>
      </c>
      <c r="M2243" s="13" t="str">
        <f>IF(AND(LEN(H2243&gt;3),ISERROR(FIND("+",H2243,1))),RIGHT(H2243,2),IF(AND(LEN(H2243)=3,ISERROR(FIND("-",H2243,1))),LEFT(H2243,2),H2243))</f>
        <v>70</v>
      </c>
      <c r="N2243" s="13" t="str">
        <f>SUBSTITUTE(H2243,"+","-")</f>
        <v>70-</v>
      </c>
      <c r="O2243" s="3">
        <f t="shared" ref="O2243:O2306" si="247">LEN(N2243)</f>
        <v>3</v>
      </c>
      <c r="P2243" s="3">
        <f t="shared" ref="P2243:P2306" si="248">FIND("-",N2243,1)</f>
        <v>3</v>
      </c>
      <c r="Q2243" s="7">
        <f t="shared" ref="Q2243:Q2306" si="249">VALUE(IF(ISERROR(FIND("-",N2243,1)),N2243,LEFT(N2243,FIND("-",N2243,1)-1)))</f>
        <v>70</v>
      </c>
      <c r="R2243" s="7">
        <f t="shared" ref="R2243:R2306" si="250">VALUE(IF(ISERROR(FIND("-",N2243,1)),N2243,IF(AND(FIND("-",N2243,1)=3,LEN(N2243)=3),LEFT(N2243,2),RIGHT(N2243,FIND("-",N2243,1)-1))))</f>
        <v>70</v>
      </c>
      <c r="S2243" s="13" t="e">
        <f>VLOOKUP(A2243,history!$B:$F,2,0)</f>
        <v>#N/A</v>
      </c>
      <c r="T2243" s="13">
        <f>VLOOKUP($C2243,日期!$A:$D,3,0)</f>
        <v>5</v>
      </c>
      <c r="U2243" s="13">
        <f>VLOOKUP($C2243,日期!$A:$D,4,0)</f>
        <v>1</v>
      </c>
      <c r="V2243" s="65">
        <f t="shared" ref="V2243:V2306" si="251">DATE(B2243,T2243,U2243)</f>
        <v>44317</v>
      </c>
      <c r="W2243" s="13" t="s">
        <v>3807</v>
      </c>
    </row>
    <row r="2244" spans="1:23" ht="15">
      <c r="A2244" s="15">
        <v>2080</v>
      </c>
      <c r="B2244" s="15">
        <v>2021</v>
      </c>
      <c r="C2244" s="13" t="s">
        <v>9</v>
      </c>
      <c r="D2244" s="15">
        <v>19</v>
      </c>
      <c r="E2244" s="13" t="s">
        <v>14</v>
      </c>
      <c r="F2244" s="13" t="s">
        <v>17</v>
      </c>
      <c r="G2244" s="13" t="s">
        <v>12</v>
      </c>
      <c r="H2244" s="13" t="s">
        <v>32</v>
      </c>
      <c r="I2244" s="3">
        <f t="shared" si="245"/>
        <v>60</v>
      </c>
      <c r="J2244" s="7">
        <f t="shared" si="246"/>
        <v>64</v>
      </c>
      <c r="K2244" s="3">
        <f>LEN(H2244)</f>
        <v>5</v>
      </c>
      <c r="L2244" s="13" t="str">
        <f>IF(OR(AND(LEN(H2244&gt;3),ISERROR(FIND("-",H2244,1))),AND(LEN(H2244)&gt;3,ISERROR(FIND("+",H2244,1)))),LEFT(H2244,2),H2244)</f>
        <v>60</v>
      </c>
      <c r="M2244" s="13" t="str">
        <f>IF(AND(LEN(H2244&gt;3),ISERROR(FIND("+",H2244,1))),RIGHT(H2244,2),IF(AND(LEN(H2244)=3,ISERROR(FIND("-",H2244,1))),LEFT(H2244,2),H2244))</f>
        <v>64</v>
      </c>
      <c r="N2244" s="13" t="str">
        <f>SUBSTITUTE(H2244,"+","-")</f>
        <v>60-64</v>
      </c>
      <c r="O2244" s="3">
        <f t="shared" si="247"/>
        <v>5</v>
      </c>
      <c r="P2244" s="3">
        <f t="shared" si="248"/>
        <v>3</v>
      </c>
      <c r="Q2244" s="7">
        <f t="shared" si="249"/>
        <v>60</v>
      </c>
      <c r="R2244" s="7">
        <f t="shared" si="250"/>
        <v>64</v>
      </c>
      <c r="S2244" s="13" t="e">
        <f>VLOOKUP(A2244,history!$B:$F,2,0)</f>
        <v>#N/A</v>
      </c>
      <c r="T2244" s="13">
        <f>VLOOKUP($C2244,日期!$A:$D,3,0)</f>
        <v>5</v>
      </c>
      <c r="U2244" s="13">
        <f>VLOOKUP($C2244,日期!$A:$D,4,0)</f>
        <v>1</v>
      </c>
      <c r="V2244" s="65">
        <f t="shared" si="251"/>
        <v>44317</v>
      </c>
      <c r="W2244" s="13" t="s">
        <v>3808</v>
      </c>
    </row>
    <row r="2245" spans="1:23" ht="15">
      <c r="A2245" s="15">
        <v>2079</v>
      </c>
      <c r="B2245" s="15">
        <v>2021</v>
      </c>
      <c r="C2245" s="13" t="s">
        <v>9</v>
      </c>
      <c r="D2245" s="15">
        <v>19</v>
      </c>
      <c r="E2245" s="13" t="s">
        <v>10</v>
      </c>
      <c r="F2245" s="13" t="s">
        <v>11</v>
      </c>
      <c r="G2245" s="13" t="s">
        <v>12</v>
      </c>
      <c r="H2245" s="13" t="s">
        <v>15</v>
      </c>
      <c r="I2245" s="3">
        <f t="shared" si="245"/>
        <v>70</v>
      </c>
      <c r="J2245" s="7">
        <f t="shared" si="246"/>
        <v>70</v>
      </c>
      <c r="K2245" s="3">
        <f>LEN(H2245)</f>
        <v>3</v>
      </c>
      <c r="L2245" s="13" t="str">
        <f>IF(OR(AND(LEN(H2245&gt;3),ISERROR(FIND("-",H2245,1))),AND(LEN(H2245)&gt;3,ISERROR(FIND("+",H2245,1)))),LEFT(H2245,2),H2245)</f>
        <v>70</v>
      </c>
      <c r="M2245" s="13" t="str">
        <f>IF(AND(LEN(H2245&gt;3),ISERROR(FIND("+",H2245,1))),RIGHT(H2245,2),IF(AND(LEN(H2245)=3,ISERROR(FIND("-",H2245,1))),LEFT(H2245,2),H2245))</f>
        <v>70</v>
      </c>
      <c r="N2245" s="13" t="str">
        <f>SUBSTITUTE(H2245,"+","-")</f>
        <v>70-</v>
      </c>
      <c r="O2245" s="3">
        <f t="shared" si="247"/>
        <v>3</v>
      </c>
      <c r="P2245" s="3">
        <f t="shared" si="248"/>
        <v>3</v>
      </c>
      <c r="Q2245" s="7">
        <f t="shared" si="249"/>
        <v>70</v>
      </c>
      <c r="R2245" s="7">
        <f t="shared" si="250"/>
        <v>70</v>
      </c>
      <c r="S2245" s="13" t="e">
        <f>VLOOKUP(A2245,history!$B:$F,2,0)</f>
        <v>#N/A</v>
      </c>
      <c r="T2245" s="13">
        <f>VLOOKUP($C2245,日期!$A:$D,3,0)</f>
        <v>5</v>
      </c>
      <c r="U2245" s="13">
        <f>VLOOKUP($C2245,日期!$A:$D,4,0)</f>
        <v>1</v>
      </c>
      <c r="V2245" s="65">
        <f t="shared" si="251"/>
        <v>44317</v>
      </c>
      <c r="W2245" s="13" t="s">
        <v>3809</v>
      </c>
    </row>
    <row r="2246" spans="1:23" ht="15">
      <c r="A2246" s="15">
        <v>2078</v>
      </c>
      <c r="B2246" s="15">
        <v>2021</v>
      </c>
      <c r="C2246" s="13" t="s">
        <v>9</v>
      </c>
      <c r="D2246" s="15">
        <v>19</v>
      </c>
      <c r="E2246" s="13" t="s">
        <v>10</v>
      </c>
      <c r="F2246" s="13" t="s">
        <v>11</v>
      </c>
      <c r="G2246" s="13" t="s">
        <v>12</v>
      </c>
      <c r="H2246" s="13" t="s">
        <v>13</v>
      </c>
      <c r="I2246" s="3">
        <f t="shared" si="245"/>
        <v>20</v>
      </c>
      <c r="J2246" s="7">
        <f t="shared" si="246"/>
        <v>24</v>
      </c>
      <c r="K2246" s="3">
        <f>LEN(H2246)</f>
        <v>5</v>
      </c>
      <c r="L2246" s="13" t="str">
        <f>IF(OR(AND(LEN(H2246&gt;3),ISERROR(FIND("-",H2246,1))),AND(LEN(H2246)&gt;3,ISERROR(FIND("+",H2246,1)))),LEFT(H2246,2),H2246)</f>
        <v>20</v>
      </c>
      <c r="M2246" s="13" t="str">
        <f>IF(AND(LEN(H2246&gt;3),ISERROR(FIND("+",H2246,1))),RIGHT(H2246,2),IF(AND(LEN(H2246)=3,ISERROR(FIND("-",H2246,1))),LEFT(H2246,2),H2246))</f>
        <v>24</v>
      </c>
      <c r="N2246" s="13" t="str">
        <f>SUBSTITUTE(H2246,"+","-")</f>
        <v>20-24</v>
      </c>
      <c r="O2246" s="3">
        <f t="shared" si="247"/>
        <v>5</v>
      </c>
      <c r="P2246" s="3">
        <f t="shared" si="248"/>
        <v>3</v>
      </c>
      <c r="Q2246" s="7">
        <f t="shared" si="249"/>
        <v>20</v>
      </c>
      <c r="R2246" s="7">
        <f t="shared" si="250"/>
        <v>24</v>
      </c>
      <c r="S2246" s="13" t="e">
        <f>VLOOKUP(A2246,history!$B:$F,2,0)</f>
        <v>#N/A</v>
      </c>
      <c r="T2246" s="13">
        <f>VLOOKUP($C2246,日期!$A:$D,3,0)</f>
        <v>5</v>
      </c>
      <c r="U2246" s="13">
        <f>VLOOKUP($C2246,日期!$A:$D,4,0)</f>
        <v>1</v>
      </c>
      <c r="V2246" s="65">
        <f t="shared" si="251"/>
        <v>44317</v>
      </c>
      <c r="W2246" s="13" t="s">
        <v>3810</v>
      </c>
    </row>
    <row r="2247" spans="1:23" ht="15">
      <c r="A2247" s="15">
        <v>2077</v>
      </c>
      <c r="B2247" s="15">
        <v>2021</v>
      </c>
      <c r="C2247" s="13" t="s">
        <v>9</v>
      </c>
      <c r="D2247" s="15">
        <v>19</v>
      </c>
      <c r="E2247" s="13" t="s">
        <v>10</v>
      </c>
      <c r="F2247" s="13" t="s">
        <v>17</v>
      </c>
      <c r="G2247" s="13" t="s">
        <v>12</v>
      </c>
      <c r="H2247" s="13" t="s">
        <v>29</v>
      </c>
      <c r="I2247" s="3">
        <f t="shared" si="245"/>
        <v>40</v>
      </c>
      <c r="J2247" s="7">
        <f t="shared" si="246"/>
        <v>44</v>
      </c>
      <c r="K2247" s="3">
        <f>LEN(H2247)</f>
        <v>5</v>
      </c>
      <c r="L2247" s="13" t="str">
        <f>IF(OR(AND(LEN(H2247&gt;3),ISERROR(FIND("-",H2247,1))),AND(LEN(H2247)&gt;3,ISERROR(FIND("+",H2247,1)))),LEFT(H2247,2),H2247)</f>
        <v>40</v>
      </c>
      <c r="M2247" s="13" t="str">
        <f>IF(AND(LEN(H2247&gt;3),ISERROR(FIND("+",H2247,1))),RIGHT(H2247,2),IF(AND(LEN(H2247)=3,ISERROR(FIND("-",H2247,1))),LEFT(H2247,2),H2247))</f>
        <v>44</v>
      </c>
      <c r="N2247" s="13" t="str">
        <f>SUBSTITUTE(H2247,"+","-")</f>
        <v>40-44</v>
      </c>
      <c r="O2247" s="3">
        <f t="shared" si="247"/>
        <v>5</v>
      </c>
      <c r="P2247" s="3">
        <f t="shared" si="248"/>
        <v>3</v>
      </c>
      <c r="Q2247" s="7">
        <f t="shared" si="249"/>
        <v>40</v>
      </c>
      <c r="R2247" s="7">
        <f t="shared" si="250"/>
        <v>44</v>
      </c>
      <c r="S2247" s="13" t="e">
        <f>VLOOKUP(A2247,history!$B:$F,2,0)</f>
        <v>#N/A</v>
      </c>
      <c r="T2247" s="13">
        <f>VLOOKUP($C2247,日期!$A:$D,3,0)</f>
        <v>5</v>
      </c>
      <c r="U2247" s="13">
        <f>VLOOKUP($C2247,日期!$A:$D,4,0)</f>
        <v>1</v>
      </c>
      <c r="V2247" s="65">
        <f t="shared" si="251"/>
        <v>44317</v>
      </c>
      <c r="W2247" s="13" t="s">
        <v>3811</v>
      </c>
    </row>
    <row r="2248" spans="1:23" ht="15">
      <c r="A2248" s="15">
        <v>2076</v>
      </c>
      <c r="B2248" s="15">
        <v>2021</v>
      </c>
      <c r="C2248" s="13" t="s">
        <v>9</v>
      </c>
      <c r="D2248" s="15">
        <v>19</v>
      </c>
      <c r="E2248" s="13" t="s">
        <v>14</v>
      </c>
      <c r="F2248" s="13" t="s">
        <v>11</v>
      </c>
      <c r="G2248" s="13" t="s">
        <v>12</v>
      </c>
      <c r="H2248" s="13" t="s">
        <v>15</v>
      </c>
      <c r="I2248" s="3">
        <f t="shared" si="245"/>
        <v>70</v>
      </c>
      <c r="J2248" s="7">
        <f t="shared" si="246"/>
        <v>70</v>
      </c>
      <c r="K2248" s="3">
        <f>LEN(H2248)</f>
        <v>3</v>
      </c>
      <c r="L2248" s="13" t="str">
        <f>IF(OR(AND(LEN(H2248&gt;3),ISERROR(FIND("-",H2248,1))),AND(LEN(H2248)&gt;3,ISERROR(FIND("+",H2248,1)))),LEFT(H2248,2),H2248)</f>
        <v>70</v>
      </c>
      <c r="M2248" s="13" t="str">
        <f>IF(AND(LEN(H2248&gt;3),ISERROR(FIND("+",H2248,1))),RIGHT(H2248,2),IF(AND(LEN(H2248)=3,ISERROR(FIND("-",H2248,1))),LEFT(H2248,2),H2248))</f>
        <v>70</v>
      </c>
      <c r="N2248" s="13" t="str">
        <f>SUBSTITUTE(H2248,"+","-")</f>
        <v>70-</v>
      </c>
      <c r="O2248" s="3">
        <f t="shared" si="247"/>
        <v>3</v>
      </c>
      <c r="P2248" s="3">
        <f t="shared" si="248"/>
        <v>3</v>
      </c>
      <c r="Q2248" s="7">
        <f t="shared" si="249"/>
        <v>70</v>
      </c>
      <c r="R2248" s="7">
        <f t="shared" si="250"/>
        <v>70</v>
      </c>
      <c r="S2248" s="13" t="e">
        <f>VLOOKUP(A2248,history!$B:$F,2,0)</f>
        <v>#N/A</v>
      </c>
      <c r="T2248" s="13">
        <f>VLOOKUP($C2248,日期!$A:$D,3,0)</f>
        <v>5</v>
      </c>
      <c r="U2248" s="13">
        <f>VLOOKUP($C2248,日期!$A:$D,4,0)</f>
        <v>1</v>
      </c>
      <c r="V2248" s="65">
        <f t="shared" si="251"/>
        <v>44317</v>
      </c>
      <c r="W2248" s="13" t="s">
        <v>3812</v>
      </c>
    </row>
    <row r="2249" spans="1:23" ht="15">
      <c r="A2249" s="15">
        <v>2075</v>
      </c>
      <c r="B2249" s="15">
        <v>2021</v>
      </c>
      <c r="C2249" s="13" t="s">
        <v>9</v>
      </c>
      <c r="D2249" s="15">
        <v>19</v>
      </c>
      <c r="E2249" s="13" t="s">
        <v>14</v>
      </c>
      <c r="F2249" s="13" t="s">
        <v>17</v>
      </c>
      <c r="G2249" s="13" t="s">
        <v>12</v>
      </c>
      <c r="H2249" s="13" t="s">
        <v>32</v>
      </c>
      <c r="I2249" s="3">
        <f t="shared" si="245"/>
        <v>60</v>
      </c>
      <c r="J2249" s="7">
        <f t="shared" si="246"/>
        <v>64</v>
      </c>
      <c r="K2249" s="3">
        <f>LEN(H2249)</f>
        <v>5</v>
      </c>
      <c r="L2249" s="13" t="str">
        <f>IF(OR(AND(LEN(H2249&gt;3),ISERROR(FIND("-",H2249,1))),AND(LEN(H2249)&gt;3,ISERROR(FIND("+",H2249,1)))),LEFT(H2249,2),H2249)</f>
        <v>60</v>
      </c>
      <c r="M2249" s="13" t="str">
        <f>IF(AND(LEN(H2249&gt;3),ISERROR(FIND("+",H2249,1))),RIGHT(H2249,2),IF(AND(LEN(H2249)=3,ISERROR(FIND("-",H2249,1))),LEFT(H2249,2),H2249))</f>
        <v>64</v>
      </c>
      <c r="N2249" s="13" t="str">
        <f>SUBSTITUTE(H2249,"+","-")</f>
        <v>60-64</v>
      </c>
      <c r="O2249" s="3">
        <f t="shared" si="247"/>
        <v>5</v>
      </c>
      <c r="P2249" s="3">
        <f t="shared" si="248"/>
        <v>3</v>
      </c>
      <c r="Q2249" s="7">
        <f t="shared" si="249"/>
        <v>60</v>
      </c>
      <c r="R2249" s="7">
        <f t="shared" si="250"/>
        <v>64</v>
      </c>
      <c r="S2249" s="13" t="e">
        <f>VLOOKUP(A2249,history!$B:$F,2,0)</f>
        <v>#N/A</v>
      </c>
      <c r="T2249" s="13">
        <f>VLOOKUP($C2249,日期!$A:$D,3,0)</f>
        <v>5</v>
      </c>
      <c r="U2249" s="13">
        <f>VLOOKUP($C2249,日期!$A:$D,4,0)</f>
        <v>1</v>
      </c>
      <c r="V2249" s="65">
        <f t="shared" si="251"/>
        <v>44317</v>
      </c>
      <c r="W2249" s="13" t="s">
        <v>3813</v>
      </c>
    </row>
    <row r="2250" spans="1:23" ht="15">
      <c r="A2250" s="15">
        <v>2074</v>
      </c>
      <c r="B2250" s="15">
        <v>2021</v>
      </c>
      <c r="C2250" s="13" t="s">
        <v>9</v>
      </c>
      <c r="D2250" s="15">
        <v>19</v>
      </c>
      <c r="E2250" s="13" t="s">
        <v>10</v>
      </c>
      <c r="F2250" s="13" t="s">
        <v>11</v>
      </c>
      <c r="G2250" s="13" t="s">
        <v>12</v>
      </c>
      <c r="H2250" s="13" t="s">
        <v>15</v>
      </c>
      <c r="I2250" s="3">
        <f t="shared" si="245"/>
        <v>70</v>
      </c>
      <c r="J2250" s="7">
        <f t="shared" si="246"/>
        <v>70</v>
      </c>
      <c r="K2250" s="3">
        <f>LEN(H2250)</f>
        <v>3</v>
      </c>
      <c r="L2250" s="13" t="str">
        <f>IF(OR(AND(LEN(H2250&gt;3),ISERROR(FIND("-",H2250,1))),AND(LEN(H2250)&gt;3,ISERROR(FIND("+",H2250,1)))),LEFT(H2250,2),H2250)</f>
        <v>70</v>
      </c>
      <c r="M2250" s="13" t="str">
        <f>IF(AND(LEN(H2250&gt;3),ISERROR(FIND("+",H2250,1))),RIGHT(H2250,2),IF(AND(LEN(H2250)=3,ISERROR(FIND("-",H2250,1))),LEFT(H2250,2),H2250))</f>
        <v>70</v>
      </c>
      <c r="N2250" s="13" t="str">
        <f>SUBSTITUTE(H2250,"+","-")</f>
        <v>70-</v>
      </c>
      <c r="O2250" s="3">
        <f t="shared" si="247"/>
        <v>3</v>
      </c>
      <c r="P2250" s="3">
        <f t="shared" si="248"/>
        <v>3</v>
      </c>
      <c r="Q2250" s="7">
        <f t="shared" si="249"/>
        <v>70</v>
      </c>
      <c r="R2250" s="7">
        <f t="shared" si="250"/>
        <v>70</v>
      </c>
      <c r="S2250" s="13" t="e">
        <f>VLOOKUP(A2250,history!$B:$F,2,0)</f>
        <v>#N/A</v>
      </c>
      <c r="T2250" s="13">
        <f>VLOOKUP($C2250,日期!$A:$D,3,0)</f>
        <v>5</v>
      </c>
      <c r="U2250" s="13">
        <f>VLOOKUP($C2250,日期!$A:$D,4,0)</f>
        <v>1</v>
      </c>
      <c r="V2250" s="65">
        <f t="shared" si="251"/>
        <v>44317</v>
      </c>
      <c r="W2250" s="13" t="s">
        <v>3814</v>
      </c>
    </row>
    <row r="2251" spans="1:23" ht="15">
      <c r="A2251" s="15">
        <v>2073</v>
      </c>
      <c r="B2251" s="15">
        <v>2021</v>
      </c>
      <c r="C2251" s="13" t="s">
        <v>9</v>
      </c>
      <c r="D2251" s="15">
        <v>19</v>
      </c>
      <c r="E2251" s="13" t="s">
        <v>10</v>
      </c>
      <c r="F2251" s="13" t="s">
        <v>11</v>
      </c>
      <c r="G2251" s="13" t="s">
        <v>12</v>
      </c>
      <c r="H2251" s="13" t="s">
        <v>13</v>
      </c>
      <c r="I2251" s="3">
        <f t="shared" si="245"/>
        <v>20</v>
      </c>
      <c r="J2251" s="7">
        <f t="shared" si="246"/>
        <v>24</v>
      </c>
      <c r="K2251" s="3">
        <f>LEN(H2251)</f>
        <v>5</v>
      </c>
      <c r="L2251" s="13" t="str">
        <f>IF(OR(AND(LEN(H2251&gt;3),ISERROR(FIND("-",H2251,1))),AND(LEN(H2251)&gt;3,ISERROR(FIND("+",H2251,1)))),LEFT(H2251,2),H2251)</f>
        <v>20</v>
      </c>
      <c r="M2251" s="13" t="str">
        <f>IF(AND(LEN(H2251&gt;3),ISERROR(FIND("+",H2251,1))),RIGHT(H2251,2),IF(AND(LEN(H2251)=3,ISERROR(FIND("-",H2251,1))),LEFT(H2251,2),H2251))</f>
        <v>24</v>
      </c>
      <c r="N2251" s="13" t="str">
        <f>SUBSTITUTE(H2251,"+","-")</f>
        <v>20-24</v>
      </c>
      <c r="O2251" s="3">
        <f t="shared" si="247"/>
        <v>5</v>
      </c>
      <c r="P2251" s="3">
        <f t="shared" si="248"/>
        <v>3</v>
      </c>
      <c r="Q2251" s="7">
        <f t="shared" si="249"/>
        <v>20</v>
      </c>
      <c r="R2251" s="7">
        <f t="shared" si="250"/>
        <v>24</v>
      </c>
      <c r="S2251" s="13" t="e">
        <f>VLOOKUP(A2251,history!$B:$F,2,0)</f>
        <v>#N/A</v>
      </c>
      <c r="T2251" s="13">
        <f>VLOOKUP($C2251,日期!$A:$D,3,0)</f>
        <v>5</v>
      </c>
      <c r="U2251" s="13">
        <f>VLOOKUP($C2251,日期!$A:$D,4,0)</f>
        <v>1</v>
      </c>
      <c r="V2251" s="65">
        <f t="shared" si="251"/>
        <v>44317</v>
      </c>
      <c r="W2251" s="13" t="s">
        <v>3815</v>
      </c>
    </row>
    <row r="2252" spans="1:23" ht="15">
      <c r="A2252" s="15">
        <v>2072</v>
      </c>
      <c r="B2252" s="15">
        <v>2021</v>
      </c>
      <c r="C2252" s="13" t="s">
        <v>9</v>
      </c>
      <c r="D2252" s="15">
        <v>19</v>
      </c>
      <c r="E2252" s="13" t="s">
        <v>10</v>
      </c>
      <c r="F2252" s="13" t="s">
        <v>17</v>
      </c>
      <c r="G2252" s="13" t="s">
        <v>12</v>
      </c>
      <c r="H2252" s="13" t="s">
        <v>29</v>
      </c>
      <c r="I2252" s="3">
        <f t="shared" si="245"/>
        <v>40</v>
      </c>
      <c r="J2252" s="7">
        <f t="shared" si="246"/>
        <v>44</v>
      </c>
      <c r="K2252" s="3">
        <f>LEN(H2252)</f>
        <v>5</v>
      </c>
      <c r="L2252" s="13" t="str">
        <f>IF(OR(AND(LEN(H2252&gt;3),ISERROR(FIND("-",H2252,1))),AND(LEN(H2252)&gt;3,ISERROR(FIND("+",H2252,1)))),LEFT(H2252,2),H2252)</f>
        <v>40</v>
      </c>
      <c r="M2252" s="13" t="str">
        <f>IF(AND(LEN(H2252&gt;3),ISERROR(FIND("+",H2252,1))),RIGHT(H2252,2),IF(AND(LEN(H2252)=3,ISERROR(FIND("-",H2252,1))),LEFT(H2252,2),H2252))</f>
        <v>44</v>
      </c>
      <c r="N2252" s="13" t="str">
        <f>SUBSTITUTE(H2252,"+","-")</f>
        <v>40-44</v>
      </c>
      <c r="O2252" s="3">
        <f t="shared" si="247"/>
        <v>5</v>
      </c>
      <c r="P2252" s="3">
        <f t="shared" si="248"/>
        <v>3</v>
      </c>
      <c r="Q2252" s="7">
        <f t="shared" si="249"/>
        <v>40</v>
      </c>
      <c r="R2252" s="7">
        <f t="shared" si="250"/>
        <v>44</v>
      </c>
      <c r="S2252" s="13" t="e">
        <f>VLOOKUP(A2252,history!$B:$F,2,0)</f>
        <v>#N/A</v>
      </c>
      <c r="T2252" s="13">
        <f>VLOOKUP($C2252,日期!$A:$D,3,0)</f>
        <v>5</v>
      </c>
      <c r="U2252" s="13">
        <f>VLOOKUP($C2252,日期!$A:$D,4,0)</f>
        <v>1</v>
      </c>
      <c r="V2252" s="65">
        <f t="shared" si="251"/>
        <v>44317</v>
      </c>
      <c r="W2252" s="13" t="s">
        <v>3816</v>
      </c>
    </row>
    <row r="2253" spans="1:23" ht="15">
      <c r="A2253" s="15">
        <v>2071</v>
      </c>
      <c r="B2253" s="15">
        <v>2021</v>
      </c>
      <c r="C2253" s="13" t="s">
        <v>9</v>
      </c>
      <c r="D2253" s="15">
        <v>19</v>
      </c>
      <c r="E2253" s="13" t="s">
        <v>14</v>
      </c>
      <c r="F2253" s="13" t="s">
        <v>11</v>
      </c>
      <c r="G2253" s="13" t="s">
        <v>12</v>
      </c>
      <c r="H2253" s="13" t="s">
        <v>15</v>
      </c>
      <c r="I2253" s="3">
        <f t="shared" si="245"/>
        <v>70</v>
      </c>
      <c r="J2253" s="7">
        <f t="shared" si="246"/>
        <v>70</v>
      </c>
      <c r="K2253" s="3">
        <f>LEN(H2253)</f>
        <v>3</v>
      </c>
      <c r="L2253" s="13" t="str">
        <f>IF(OR(AND(LEN(H2253&gt;3),ISERROR(FIND("-",H2253,1))),AND(LEN(H2253)&gt;3,ISERROR(FIND("+",H2253,1)))),LEFT(H2253,2),H2253)</f>
        <v>70</v>
      </c>
      <c r="M2253" s="13" t="str">
        <f>IF(AND(LEN(H2253&gt;3),ISERROR(FIND("+",H2253,1))),RIGHT(H2253,2),IF(AND(LEN(H2253)=3,ISERROR(FIND("-",H2253,1))),LEFT(H2253,2),H2253))</f>
        <v>70</v>
      </c>
      <c r="N2253" s="13" t="str">
        <f>SUBSTITUTE(H2253,"+","-")</f>
        <v>70-</v>
      </c>
      <c r="O2253" s="3">
        <f t="shared" si="247"/>
        <v>3</v>
      </c>
      <c r="P2253" s="3">
        <f t="shared" si="248"/>
        <v>3</v>
      </c>
      <c r="Q2253" s="7">
        <f t="shared" si="249"/>
        <v>70</v>
      </c>
      <c r="R2253" s="7">
        <f t="shared" si="250"/>
        <v>70</v>
      </c>
      <c r="S2253" s="13" t="e">
        <f>VLOOKUP(A2253,history!$B:$F,2,0)</f>
        <v>#N/A</v>
      </c>
      <c r="T2253" s="13">
        <f>VLOOKUP($C2253,日期!$A:$D,3,0)</f>
        <v>5</v>
      </c>
      <c r="U2253" s="13">
        <f>VLOOKUP($C2253,日期!$A:$D,4,0)</f>
        <v>1</v>
      </c>
      <c r="V2253" s="65">
        <f t="shared" si="251"/>
        <v>44317</v>
      </c>
      <c r="W2253" s="13" t="s">
        <v>3817</v>
      </c>
    </row>
    <row r="2254" spans="1:23" ht="15">
      <c r="A2254" s="15">
        <v>2070</v>
      </c>
      <c r="B2254" s="15">
        <v>2021</v>
      </c>
      <c r="C2254" s="13" t="s">
        <v>9</v>
      </c>
      <c r="D2254" s="15">
        <v>19</v>
      </c>
      <c r="E2254" s="13" t="s">
        <v>14</v>
      </c>
      <c r="F2254" s="13" t="s">
        <v>17</v>
      </c>
      <c r="G2254" s="13" t="s">
        <v>12</v>
      </c>
      <c r="H2254" s="13" t="s">
        <v>32</v>
      </c>
      <c r="I2254" s="3">
        <f t="shared" si="245"/>
        <v>60</v>
      </c>
      <c r="J2254" s="7">
        <f t="shared" si="246"/>
        <v>64</v>
      </c>
      <c r="K2254" s="3">
        <f>LEN(H2254)</f>
        <v>5</v>
      </c>
      <c r="L2254" s="13" t="str">
        <f>IF(OR(AND(LEN(H2254&gt;3),ISERROR(FIND("-",H2254,1))),AND(LEN(H2254)&gt;3,ISERROR(FIND("+",H2254,1)))),LEFT(H2254,2),H2254)</f>
        <v>60</v>
      </c>
      <c r="M2254" s="13" t="str">
        <f>IF(AND(LEN(H2254&gt;3),ISERROR(FIND("+",H2254,1))),RIGHT(H2254,2),IF(AND(LEN(H2254)=3,ISERROR(FIND("-",H2254,1))),LEFT(H2254,2),H2254))</f>
        <v>64</v>
      </c>
      <c r="N2254" s="13" t="str">
        <f>SUBSTITUTE(H2254,"+","-")</f>
        <v>60-64</v>
      </c>
      <c r="O2254" s="3">
        <f t="shared" si="247"/>
        <v>5</v>
      </c>
      <c r="P2254" s="3">
        <f t="shared" si="248"/>
        <v>3</v>
      </c>
      <c r="Q2254" s="7">
        <f t="shared" si="249"/>
        <v>60</v>
      </c>
      <c r="R2254" s="7">
        <f t="shared" si="250"/>
        <v>64</v>
      </c>
      <c r="S2254" s="13" t="e">
        <f>VLOOKUP(A2254,history!$B:$F,2,0)</f>
        <v>#N/A</v>
      </c>
      <c r="T2254" s="13">
        <f>VLOOKUP($C2254,日期!$A:$D,3,0)</f>
        <v>5</v>
      </c>
      <c r="U2254" s="13">
        <f>VLOOKUP($C2254,日期!$A:$D,4,0)</f>
        <v>1</v>
      </c>
      <c r="V2254" s="65">
        <f t="shared" si="251"/>
        <v>44317</v>
      </c>
      <c r="W2254" s="13" t="s">
        <v>3818</v>
      </c>
    </row>
    <row r="2255" spans="1:23" ht="15">
      <c r="A2255" s="15">
        <v>2069</v>
      </c>
      <c r="B2255" s="15">
        <v>2021</v>
      </c>
      <c r="C2255" s="13" t="s">
        <v>9</v>
      </c>
      <c r="D2255" s="15">
        <v>19</v>
      </c>
      <c r="E2255" s="13" t="s">
        <v>10</v>
      </c>
      <c r="F2255" s="13" t="s">
        <v>11</v>
      </c>
      <c r="G2255" s="13" t="s">
        <v>12</v>
      </c>
      <c r="H2255" s="13" t="s">
        <v>15</v>
      </c>
      <c r="I2255" s="3">
        <f t="shared" si="245"/>
        <v>70</v>
      </c>
      <c r="J2255" s="7">
        <f t="shared" si="246"/>
        <v>70</v>
      </c>
      <c r="K2255" s="3">
        <f>LEN(H2255)</f>
        <v>3</v>
      </c>
      <c r="L2255" s="13" t="str">
        <f>IF(OR(AND(LEN(H2255&gt;3),ISERROR(FIND("-",H2255,1))),AND(LEN(H2255)&gt;3,ISERROR(FIND("+",H2255,1)))),LEFT(H2255,2),H2255)</f>
        <v>70</v>
      </c>
      <c r="M2255" s="13" t="str">
        <f>IF(AND(LEN(H2255&gt;3),ISERROR(FIND("+",H2255,1))),RIGHT(H2255,2),IF(AND(LEN(H2255)=3,ISERROR(FIND("-",H2255,1))),LEFT(H2255,2),H2255))</f>
        <v>70</v>
      </c>
      <c r="N2255" s="13" t="str">
        <f>SUBSTITUTE(H2255,"+","-")</f>
        <v>70-</v>
      </c>
      <c r="O2255" s="3">
        <f t="shared" si="247"/>
        <v>3</v>
      </c>
      <c r="P2255" s="3">
        <f t="shared" si="248"/>
        <v>3</v>
      </c>
      <c r="Q2255" s="7">
        <f t="shared" si="249"/>
        <v>70</v>
      </c>
      <c r="R2255" s="7">
        <f t="shared" si="250"/>
        <v>70</v>
      </c>
      <c r="S2255" s="13" t="e">
        <f>VLOOKUP(A2255,history!$B:$F,2,0)</f>
        <v>#N/A</v>
      </c>
      <c r="T2255" s="13">
        <f>VLOOKUP($C2255,日期!$A:$D,3,0)</f>
        <v>5</v>
      </c>
      <c r="U2255" s="13">
        <f>VLOOKUP($C2255,日期!$A:$D,4,0)</f>
        <v>1</v>
      </c>
      <c r="V2255" s="65">
        <f t="shared" si="251"/>
        <v>44317</v>
      </c>
      <c r="W2255" s="13" t="s">
        <v>3819</v>
      </c>
    </row>
    <row r="2256" spans="1:23" ht="15">
      <c r="A2256" s="15">
        <v>2068</v>
      </c>
      <c r="B2256" s="15">
        <v>2021</v>
      </c>
      <c r="C2256" s="13" t="s">
        <v>9</v>
      </c>
      <c r="D2256" s="15">
        <v>19</v>
      </c>
      <c r="E2256" s="13" t="s">
        <v>10</v>
      </c>
      <c r="F2256" s="13" t="s">
        <v>11</v>
      </c>
      <c r="G2256" s="13" t="s">
        <v>12</v>
      </c>
      <c r="H2256" s="13" t="s">
        <v>13</v>
      </c>
      <c r="I2256" s="3">
        <f t="shared" si="245"/>
        <v>20</v>
      </c>
      <c r="J2256" s="7">
        <f t="shared" si="246"/>
        <v>24</v>
      </c>
      <c r="K2256" s="3">
        <f>LEN(H2256)</f>
        <v>5</v>
      </c>
      <c r="L2256" s="13" t="str">
        <f>IF(OR(AND(LEN(H2256&gt;3),ISERROR(FIND("-",H2256,1))),AND(LEN(H2256)&gt;3,ISERROR(FIND("+",H2256,1)))),LEFT(H2256,2),H2256)</f>
        <v>20</v>
      </c>
      <c r="M2256" s="13" t="str">
        <f>IF(AND(LEN(H2256&gt;3),ISERROR(FIND("+",H2256,1))),RIGHT(H2256,2),IF(AND(LEN(H2256)=3,ISERROR(FIND("-",H2256,1))),LEFT(H2256,2),H2256))</f>
        <v>24</v>
      </c>
      <c r="N2256" s="13" t="str">
        <f>SUBSTITUTE(H2256,"+","-")</f>
        <v>20-24</v>
      </c>
      <c r="O2256" s="3">
        <f t="shared" si="247"/>
        <v>5</v>
      </c>
      <c r="P2256" s="3">
        <f t="shared" si="248"/>
        <v>3</v>
      </c>
      <c r="Q2256" s="7">
        <f t="shared" si="249"/>
        <v>20</v>
      </c>
      <c r="R2256" s="7">
        <f t="shared" si="250"/>
        <v>24</v>
      </c>
      <c r="S2256" s="13" t="e">
        <f>VLOOKUP(A2256,history!$B:$F,2,0)</f>
        <v>#N/A</v>
      </c>
      <c r="T2256" s="13">
        <f>VLOOKUP($C2256,日期!$A:$D,3,0)</f>
        <v>5</v>
      </c>
      <c r="U2256" s="13">
        <f>VLOOKUP($C2256,日期!$A:$D,4,0)</f>
        <v>1</v>
      </c>
      <c r="V2256" s="65">
        <f t="shared" si="251"/>
        <v>44317</v>
      </c>
      <c r="W2256" s="13" t="s">
        <v>3820</v>
      </c>
    </row>
    <row r="2257" spans="1:23" ht="15">
      <c r="A2257" s="15">
        <v>2067</v>
      </c>
      <c r="B2257" s="15">
        <v>2021</v>
      </c>
      <c r="C2257" s="13" t="s">
        <v>9</v>
      </c>
      <c r="D2257" s="15">
        <v>19</v>
      </c>
      <c r="E2257" s="13" t="s">
        <v>10</v>
      </c>
      <c r="F2257" s="13" t="s">
        <v>17</v>
      </c>
      <c r="G2257" s="13" t="s">
        <v>12</v>
      </c>
      <c r="H2257" s="13" t="s">
        <v>29</v>
      </c>
      <c r="I2257" s="3">
        <f t="shared" si="245"/>
        <v>40</v>
      </c>
      <c r="J2257" s="7">
        <f t="shared" si="246"/>
        <v>44</v>
      </c>
      <c r="K2257" s="3">
        <f>LEN(H2257)</f>
        <v>5</v>
      </c>
      <c r="L2257" s="13" t="str">
        <f>IF(OR(AND(LEN(H2257&gt;3),ISERROR(FIND("-",H2257,1))),AND(LEN(H2257)&gt;3,ISERROR(FIND("+",H2257,1)))),LEFT(H2257,2),H2257)</f>
        <v>40</v>
      </c>
      <c r="M2257" s="13" t="str">
        <f>IF(AND(LEN(H2257&gt;3),ISERROR(FIND("+",H2257,1))),RIGHT(H2257,2),IF(AND(LEN(H2257)=3,ISERROR(FIND("-",H2257,1))),LEFT(H2257,2),H2257))</f>
        <v>44</v>
      </c>
      <c r="N2257" s="13" t="str">
        <f>SUBSTITUTE(H2257,"+","-")</f>
        <v>40-44</v>
      </c>
      <c r="O2257" s="3">
        <f t="shared" si="247"/>
        <v>5</v>
      </c>
      <c r="P2257" s="3">
        <f t="shared" si="248"/>
        <v>3</v>
      </c>
      <c r="Q2257" s="7">
        <f t="shared" si="249"/>
        <v>40</v>
      </c>
      <c r="R2257" s="7">
        <f t="shared" si="250"/>
        <v>44</v>
      </c>
      <c r="S2257" s="13" t="e">
        <f>VLOOKUP(A2257,history!$B:$F,2,0)</f>
        <v>#N/A</v>
      </c>
      <c r="T2257" s="13">
        <f>VLOOKUP($C2257,日期!$A:$D,3,0)</f>
        <v>5</v>
      </c>
      <c r="U2257" s="13">
        <f>VLOOKUP($C2257,日期!$A:$D,4,0)</f>
        <v>1</v>
      </c>
      <c r="V2257" s="65">
        <f t="shared" si="251"/>
        <v>44317</v>
      </c>
      <c r="W2257" s="13" t="s">
        <v>3821</v>
      </c>
    </row>
    <row r="2258" spans="1:23" ht="15">
      <c r="A2258" s="15">
        <v>2066</v>
      </c>
      <c r="B2258" s="15">
        <v>2021</v>
      </c>
      <c r="C2258" s="13" t="s">
        <v>9</v>
      </c>
      <c r="D2258" s="15">
        <v>19</v>
      </c>
      <c r="E2258" s="13" t="s">
        <v>14</v>
      </c>
      <c r="F2258" s="13" t="s">
        <v>11</v>
      </c>
      <c r="G2258" s="13" t="s">
        <v>12</v>
      </c>
      <c r="H2258" s="13" t="s">
        <v>15</v>
      </c>
      <c r="I2258" s="3">
        <f t="shared" si="245"/>
        <v>70</v>
      </c>
      <c r="J2258" s="7">
        <f t="shared" si="246"/>
        <v>70</v>
      </c>
      <c r="K2258" s="3">
        <f>LEN(H2258)</f>
        <v>3</v>
      </c>
      <c r="L2258" s="13" t="str">
        <f>IF(OR(AND(LEN(H2258&gt;3),ISERROR(FIND("-",H2258,1))),AND(LEN(H2258)&gt;3,ISERROR(FIND("+",H2258,1)))),LEFT(H2258,2),H2258)</f>
        <v>70</v>
      </c>
      <c r="M2258" s="13" t="str">
        <f>IF(AND(LEN(H2258&gt;3),ISERROR(FIND("+",H2258,1))),RIGHT(H2258,2),IF(AND(LEN(H2258)=3,ISERROR(FIND("-",H2258,1))),LEFT(H2258,2),H2258))</f>
        <v>70</v>
      </c>
      <c r="N2258" s="13" t="str">
        <f>SUBSTITUTE(H2258,"+","-")</f>
        <v>70-</v>
      </c>
      <c r="O2258" s="3">
        <f t="shared" si="247"/>
        <v>3</v>
      </c>
      <c r="P2258" s="3">
        <f t="shared" si="248"/>
        <v>3</v>
      </c>
      <c r="Q2258" s="7">
        <f t="shared" si="249"/>
        <v>70</v>
      </c>
      <c r="R2258" s="7">
        <f t="shared" si="250"/>
        <v>70</v>
      </c>
      <c r="S2258" s="13" t="e">
        <f>VLOOKUP(A2258,history!$B:$F,2,0)</f>
        <v>#N/A</v>
      </c>
      <c r="T2258" s="13">
        <f>VLOOKUP($C2258,日期!$A:$D,3,0)</f>
        <v>5</v>
      </c>
      <c r="U2258" s="13">
        <f>VLOOKUP($C2258,日期!$A:$D,4,0)</f>
        <v>1</v>
      </c>
      <c r="V2258" s="65">
        <f t="shared" si="251"/>
        <v>44317</v>
      </c>
      <c r="W2258" s="13" t="s">
        <v>3822</v>
      </c>
    </row>
    <row r="2259" spans="1:23" ht="15">
      <c r="A2259" s="15">
        <v>2065</v>
      </c>
      <c r="B2259" s="15">
        <v>2021</v>
      </c>
      <c r="C2259" s="13" t="s">
        <v>9</v>
      </c>
      <c r="D2259" s="15">
        <v>19</v>
      </c>
      <c r="E2259" s="13" t="s">
        <v>14</v>
      </c>
      <c r="F2259" s="13" t="s">
        <v>17</v>
      </c>
      <c r="G2259" s="13" t="s">
        <v>12</v>
      </c>
      <c r="H2259" s="13" t="s">
        <v>32</v>
      </c>
      <c r="I2259" s="3">
        <f t="shared" si="245"/>
        <v>60</v>
      </c>
      <c r="J2259" s="7">
        <f t="shared" si="246"/>
        <v>64</v>
      </c>
      <c r="K2259" s="3">
        <f>LEN(H2259)</f>
        <v>5</v>
      </c>
      <c r="L2259" s="13" t="str">
        <f>IF(OR(AND(LEN(H2259&gt;3),ISERROR(FIND("-",H2259,1))),AND(LEN(H2259)&gt;3,ISERROR(FIND("+",H2259,1)))),LEFT(H2259,2),H2259)</f>
        <v>60</v>
      </c>
      <c r="M2259" s="13" t="str">
        <f>IF(AND(LEN(H2259&gt;3),ISERROR(FIND("+",H2259,1))),RIGHT(H2259,2),IF(AND(LEN(H2259)=3,ISERROR(FIND("-",H2259,1))),LEFT(H2259,2),H2259))</f>
        <v>64</v>
      </c>
      <c r="N2259" s="13" t="str">
        <f>SUBSTITUTE(H2259,"+","-")</f>
        <v>60-64</v>
      </c>
      <c r="O2259" s="3">
        <f t="shared" si="247"/>
        <v>5</v>
      </c>
      <c r="P2259" s="3">
        <f t="shared" si="248"/>
        <v>3</v>
      </c>
      <c r="Q2259" s="7">
        <f t="shared" si="249"/>
        <v>60</v>
      </c>
      <c r="R2259" s="7">
        <f t="shared" si="250"/>
        <v>64</v>
      </c>
      <c r="S2259" s="13" t="e">
        <f>VLOOKUP(A2259,history!$B:$F,2,0)</f>
        <v>#N/A</v>
      </c>
      <c r="T2259" s="13">
        <f>VLOOKUP($C2259,日期!$A:$D,3,0)</f>
        <v>5</v>
      </c>
      <c r="U2259" s="13">
        <f>VLOOKUP($C2259,日期!$A:$D,4,0)</f>
        <v>1</v>
      </c>
      <c r="V2259" s="65">
        <f t="shared" si="251"/>
        <v>44317</v>
      </c>
      <c r="W2259" s="13" t="s">
        <v>3823</v>
      </c>
    </row>
    <row r="2260" spans="1:23" ht="15">
      <c r="A2260" s="15">
        <v>2064</v>
      </c>
      <c r="B2260" s="15">
        <v>2021</v>
      </c>
      <c r="C2260" s="13" t="s">
        <v>9</v>
      </c>
      <c r="D2260" s="15">
        <v>19</v>
      </c>
      <c r="E2260" s="13" t="s">
        <v>10</v>
      </c>
      <c r="F2260" s="13" t="s">
        <v>11</v>
      </c>
      <c r="G2260" s="13" t="s">
        <v>12</v>
      </c>
      <c r="H2260" s="13" t="s">
        <v>15</v>
      </c>
      <c r="I2260" s="3">
        <f t="shared" si="245"/>
        <v>70</v>
      </c>
      <c r="J2260" s="7">
        <f t="shared" si="246"/>
        <v>70</v>
      </c>
      <c r="K2260" s="3">
        <f>LEN(H2260)</f>
        <v>3</v>
      </c>
      <c r="L2260" s="13" t="str">
        <f>IF(OR(AND(LEN(H2260&gt;3),ISERROR(FIND("-",H2260,1))),AND(LEN(H2260)&gt;3,ISERROR(FIND("+",H2260,1)))),LEFT(H2260,2),H2260)</f>
        <v>70</v>
      </c>
      <c r="M2260" s="13" t="str">
        <f>IF(AND(LEN(H2260&gt;3),ISERROR(FIND("+",H2260,1))),RIGHT(H2260,2),IF(AND(LEN(H2260)=3,ISERROR(FIND("-",H2260,1))),LEFT(H2260,2),H2260))</f>
        <v>70</v>
      </c>
      <c r="N2260" s="13" t="str">
        <f>SUBSTITUTE(H2260,"+","-")</f>
        <v>70-</v>
      </c>
      <c r="O2260" s="3">
        <f t="shared" si="247"/>
        <v>3</v>
      </c>
      <c r="P2260" s="3">
        <f t="shared" si="248"/>
        <v>3</v>
      </c>
      <c r="Q2260" s="7">
        <f t="shared" si="249"/>
        <v>70</v>
      </c>
      <c r="R2260" s="7">
        <f t="shared" si="250"/>
        <v>70</v>
      </c>
      <c r="S2260" s="13" t="e">
        <f>VLOOKUP(A2260,history!$B:$F,2,0)</f>
        <v>#N/A</v>
      </c>
      <c r="T2260" s="13">
        <f>VLOOKUP($C2260,日期!$A:$D,3,0)</f>
        <v>5</v>
      </c>
      <c r="U2260" s="13">
        <f>VLOOKUP($C2260,日期!$A:$D,4,0)</f>
        <v>1</v>
      </c>
      <c r="V2260" s="65">
        <f t="shared" si="251"/>
        <v>44317</v>
      </c>
      <c r="W2260" s="13" t="s">
        <v>3824</v>
      </c>
    </row>
    <row r="2261" spans="1:23" ht="15">
      <c r="A2261" s="15">
        <v>2063</v>
      </c>
      <c r="B2261" s="15">
        <v>2021</v>
      </c>
      <c r="C2261" s="13" t="s">
        <v>9</v>
      </c>
      <c r="D2261" s="15">
        <v>19</v>
      </c>
      <c r="E2261" s="13" t="s">
        <v>10</v>
      </c>
      <c r="F2261" s="13" t="s">
        <v>11</v>
      </c>
      <c r="G2261" s="13" t="s">
        <v>12</v>
      </c>
      <c r="H2261" s="13" t="s">
        <v>13</v>
      </c>
      <c r="I2261" s="3">
        <f t="shared" si="245"/>
        <v>20</v>
      </c>
      <c r="J2261" s="7">
        <f t="shared" si="246"/>
        <v>24</v>
      </c>
      <c r="K2261" s="3">
        <f>LEN(H2261)</f>
        <v>5</v>
      </c>
      <c r="L2261" s="13" t="str">
        <f>IF(OR(AND(LEN(H2261&gt;3),ISERROR(FIND("-",H2261,1))),AND(LEN(H2261)&gt;3,ISERROR(FIND("+",H2261,1)))),LEFT(H2261,2),H2261)</f>
        <v>20</v>
      </c>
      <c r="M2261" s="13" t="str">
        <f>IF(AND(LEN(H2261&gt;3),ISERROR(FIND("+",H2261,1))),RIGHT(H2261,2),IF(AND(LEN(H2261)=3,ISERROR(FIND("-",H2261,1))),LEFT(H2261,2),H2261))</f>
        <v>24</v>
      </c>
      <c r="N2261" s="13" t="str">
        <f>SUBSTITUTE(H2261,"+","-")</f>
        <v>20-24</v>
      </c>
      <c r="O2261" s="3">
        <f t="shared" si="247"/>
        <v>5</v>
      </c>
      <c r="P2261" s="3">
        <f t="shared" si="248"/>
        <v>3</v>
      </c>
      <c r="Q2261" s="7">
        <f t="shared" si="249"/>
        <v>20</v>
      </c>
      <c r="R2261" s="7">
        <f t="shared" si="250"/>
        <v>24</v>
      </c>
      <c r="S2261" s="13" t="e">
        <f>VLOOKUP(A2261,history!$B:$F,2,0)</f>
        <v>#N/A</v>
      </c>
      <c r="T2261" s="13">
        <f>VLOOKUP($C2261,日期!$A:$D,3,0)</f>
        <v>5</v>
      </c>
      <c r="U2261" s="13">
        <f>VLOOKUP($C2261,日期!$A:$D,4,0)</f>
        <v>1</v>
      </c>
      <c r="V2261" s="65">
        <f t="shared" si="251"/>
        <v>44317</v>
      </c>
      <c r="W2261" s="13" t="s">
        <v>3825</v>
      </c>
    </row>
    <row r="2262" spans="1:23" ht="15">
      <c r="A2262" s="15">
        <v>2062</v>
      </c>
      <c r="B2262" s="15">
        <v>2021</v>
      </c>
      <c r="C2262" s="13" t="s">
        <v>9</v>
      </c>
      <c r="D2262" s="15">
        <v>19</v>
      </c>
      <c r="E2262" s="13" t="s">
        <v>10</v>
      </c>
      <c r="F2262" s="13" t="s">
        <v>17</v>
      </c>
      <c r="G2262" s="13" t="s">
        <v>12</v>
      </c>
      <c r="H2262" s="13" t="s">
        <v>29</v>
      </c>
      <c r="I2262" s="3">
        <f t="shared" si="245"/>
        <v>40</v>
      </c>
      <c r="J2262" s="7">
        <f t="shared" si="246"/>
        <v>44</v>
      </c>
      <c r="K2262" s="3">
        <f>LEN(H2262)</f>
        <v>5</v>
      </c>
      <c r="L2262" s="13" t="str">
        <f>IF(OR(AND(LEN(H2262&gt;3),ISERROR(FIND("-",H2262,1))),AND(LEN(H2262)&gt;3,ISERROR(FIND("+",H2262,1)))),LEFT(H2262,2),H2262)</f>
        <v>40</v>
      </c>
      <c r="M2262" s="13" t="str">
        <f>IF(AND(LEN(H2262&gt;3),ISERROR(FIND("+",H2262,1))),RIGHT(H2262,2),IF(AND(LEN(H2262)=3,ISERROR(FIND("-",H2262,1))),LEFT(H2262,2),H2262))</f>
        <v>44</v>
      </c>
      <c r="N2262" s="13" t="str">
        <f>SUBSTITUTE(H2262,"+","-")</f>
        <v>40-44</v>
      </c>
      <c r="O2262" s="3">
        <f t="shared" si="247"/>
        <v>5</v>
      </c>
      <c r="P2262" s="3">
        <f t="shared" si="248"/>
        <v>3</v>
      </c>
      <c r="Q2262" s="7">
        <f t="shared" si="249"/>
        <v>40</v>
      </c>
      <c r="R2262" s="7">
        <f t="shared" si="250"/>
        <v>44</v>
      </c>
      <c r="S2262" s="13" t="e">
        <f>VLOOKUP(A2262,history!$B:$F,2,0)</f>
        <v>#N/A</v>
      </c>
      <c r="T2262" s="13">
        <f>VLOOKUP($C2262,日期!$A:$D,3,0)</f>
        <v>5</v>
      </c>
      <c r="U2262" s="13">
        <f>VLOOKUP($C2262,日期!$A:$D,4,0)</f>
        <v>1</v>
      </c>
      <c r="V2262" s="65">
        <f t="shared" si="251"/>
        <v>44317</v>
      </c>
      <c r="W2262" s="13" t="s">
        <v>3826</v>
      </c>
    </row>
    <row r="2263" spans="1:23" ht="15">
      <c r="A2263" s="15">
        <v>2061</v>
      </c>
      <c r="B2263" s="15">
        <v>2021</v>
      </c>
      <c r="C2263" s="13" t="s">
        <v>9</v>
      </c>
      <c r="D2263" s="15">
        <v>19</v>
      </c>
      <c r="E2263" s="13" t="s">
        <v>14</v>
      </c>
      <c r="F2263" s="13" t="s">
        <v>11</v>
      </c>
      <c r="G2263" s="13" t="s">
        <v>12</v>
      </c>
      <c r="H2263" s="13" t="s">
        <v>15</v>
      </c>
      <c r="I2263" s="3">
        <f t="shared" si="245"/>
        <v>70</v>
      </c>
      <c r="J2263" s="7">
        <f t="shared" si="246"/>
        <v>70</v>
      </c>
      <c r="K2263" s="3">
        <f>LEN(H2263)</f>
        <v>3</v>
      </c>
      <c r="L2263" s="13" t="str">
        <f>IF(OR(AND(LEN(H2263&gt;3),ISERROR(FIND("-",H2263,1))),AND(LEN(H2263)&gt;3,ISERROR(FIND("+",H2263,1)))),LEFT(H2263,2),H2263)</f>
        <v>70</v>
      </c>
      <c r="M2263" s="13" t="str">
        <f>IF(AND(LEN(H2263&gt;3),ISERROR(FIND("+",H2263,1))),RIGHT(H2263,2),IF(AND(LEN(H2263)=3,ISERROR(FIND("-",H2263,1))),LEFT(H2263,2),H2263))</f>
        <v>70</v>
      </c>
      <c r="N2263" s="13" t="str">
        <f>SUBSTITUTE(H2263,"+","-")</f>
        <v>70-</v>
      </c>
      <c r="O2263" s="3">
        <f t="shared" si="247"/>
        <v>3</v>
      </c>
      <c r="P2263" s="3">
        <f t="shared" si="248"/>
        <v>3</v>
      </c>
      <c r="Q2263" s="7">
        <f t="shared" si="249"/>
        <v>70</v>
      </c>
      <c r="R2263" s="7">
        <f t="shared" si="250"/>
        <v>70</v>
      </c>
      <c r="S2263" s="13" t="e">
        <f>VLOOKUP(A2263,history!$B:$F,2,0)</f>
        <v>#N/A</v>
      </c>
      <c r="T2263" s="13">
        <f>VLOOKUP($C2263,日期!$A:$D,3,0)</f>
        <v>5</v>
      </c>
      <c r="U2263" s="13">
        <f>VLOOKUP($C2263,日期!$A:$D,4,0)</f>
        <v>1</v>
      </c>
      <c r="V2263" s="65">
        <f t="shared" si="251"/>
        <v>44317</v>
      </c>
      <c r="W2263" s="13" t="s">
        <v>3827</v>
      </c>
    </row>
    <row r="2264" spans="1:23" ht="15">
      <c r="A2264" s="15">
        <v>2060</v>
      </c>
      <c r="B2264" s="15">
        <v>2021</v>
      </c>
      <c r="C2264" s="13" t="s">
        <v>9</v>
      </c>
      <c r="D2264" s="15">
        <v>19</v>
      </c>
      <c r="E2264" s="13" t="s">
        <v>14</v>
      </c>
      <c r="F2264" s="13" t="s">
        <v>17</v>
      </c>
      <c r="G2264" s="13" t="s">
        <v>12</v>
      </c>
      <c r="H2264" s="13" t="s">
        <v>49</v>
      </c>
      <c r="I2264" s="3" t="e">
        <f t="shared" si="245"/>
        <v>#VALUE!</v>
      </c>
      <c r="J2264" s="7" t="e">
        <f t="shared" si="246"/>
        <v>#VALUE!</v>
      </c>
      <c r="K2264" s="3">
        <f>LEN(H2264)</f>
        <v>3</v>
      </c>
      <c r="L2264" s="13" t="str">
        <f>IF(OR(AND(LEN(H2264&gt;3),ISERROR(FIND("-",H2264,1))),AND(LEN(H2264)&gt;3,ISERROR(FIND("+",H2264,1)))),LEFT(H2264,2),H2264)</f>
        <v>5-9</v>
      </c>
      <c r="M2264" s="13" t="str">
        <f>IF(AND(LEN(H2264&gt;3),ISERROR(FIND("+",H2264,1))),RIGHT(H2264,2),IF(AND(LEN(H2264)=3,ISERROR(FIND("-",H2264,1))),LEFT(H2264,2),H2264))</f>
        <v>-9</v>
      </c>
      <c r="N2264" s="13" t="str">
        <f>SUBSTITUTE(H2264,"+","-")</f>
        <v>5-9</v>
      </c>
      <c r="O2264" s="3">
        <f t="shared" si="247"/>
        <v>3</v>
      </c>
      <c r="P2264" s="3">
        <f t="shared" si="248"/>
        <v>2</v>
      </c>
      <c r="Q2264" s="7">
        <f t="shared" si="249"/>
        <v>5</v>
      </c>
      <c r="R2264" s="7">
        <f t="shared" si="250"/>
        <v>9</v>
      </c>
      <c r="S2264" s="13" t="e">
        <f>VLOOKUP(A2264,history!$B:$F,2,0)</f>
        <v>#N/A</v>
      </c>
      <c r="T2264" s="13">
        <f>VLOOKUP($C2264,日期!$A:$D,3,0)</f>
        <v>5</v>
      </c>
      <c r="U2264" s="13">
        <f>VLOOKUP($C2264,日期!$A:$D,4,0)</f>
        <v>1</v>
      </c>
      <c r="V2264" s="65">
        <f t="shared" si="251"/>
        <v>44317</v>
      </c>
      <c r="W2264" s="13" t="s">
        <v>3828</v>
      </c>
    </row>
    <row r="2265" spans="1:23" ht="15">
      <c r="A2265" s="15">
        <v>2059</v>
      </c>
      <c r="B2265" s="15">
        <v>2021</v>
      </c>
      <c r="C2265" s="13" t="s">
        <v>9</v>
      </c>
      <c r="D2265" s="15">
        <v>19</v>
      </c>
      <c r="E2265" s="13" t="s">
        <v>10</v>
      </c>
      <c r="F2265" s="13" t="s">
        <v>11</v>
      </c>
      <c r="G2265" s="13" t="s">
        <v>12</v>
      </c>
      <c r="H2265" s="13" t="s">
        <v>15</v>
      </c>
      <c r="I2265" s="3">
        <f t="shared" si="245"/>
        <v>70</v>
      </c>
      <c r="J2265" s="7">
        <f t="shared" si="246"/>
        <v>70</v>
      </c>
      <c r="K2265" s="3">
        <f>LEN(H2265)</f>
        <v>3</v>
      </c>
      <c r="L2265" s="13" t="str">
        <f>IF(OR(AND(LEN(H2265&gt;3),ISERROR(FIND("-",H2265,1))),AND(LEN(H2265)&gt;3,ISERROR(FIND("+",H2265,1)))),LEFT(H2265,2),H2265)</f>
        <v>70</v>
      </c>
      <c r="M2265" s="13" t="str">
        <f>IF(AND(LEN(H2265&gt;3),ISERROR(FIND("+",H2265,1))),RIGHT(H2265,2),IF(AND(LEN(H2265)=3,ISERROR(FIND("-",H2265,1))),LEFT(H2265,2),H2265))</f>
        <v>70</v>
      </c>
      <c r="N2265" s="13" t="str">
        <f>SUBSTITUTE(H2265,"+","-")</f>
        <v>70-</v>
      </c>
      <c r="O2265" s="3">
        <f t="shared" si="247"/>
        <v>3</v>
      </c>
      <c r="P2265" s="3">
        <f t="shared" si="248"/>
        <v>3</v>
      </c>
      <c r="Q2265" s="7">
        <f t="shared" si="249"/>
        <v>70</v>
      </c>
      <c r="R2265" s="7">
        <f t="shared" si="250"/>
        <v>70</v>
      </c>
      <c r="S2265" s="13" t="e">
        <f>VLOOKUP(A2265,history!$B:$F,2,0)</f>
        <v>#N/A</v>
      </c>
      <c r="T2265" s="13">
        <f>VLOOKUP($C2265,日期!$A:$D,3,0)</f>
        <v>5</v>
      </c>
      <c r="U2265" s="13">
        <f>VLOOKUP($C2265,日期!$A:$D,4,0)</f>
        <v>1</v>
      </c>
      <c r="V2265" s="65">
        <f t="shared" si="251"/>
        <v>44317</v>
      </c>
      <c r="W2265" s="13" t="s">
        <v>3829</v>
      </c>
    </row>
    <row r="2266" spans="1:23" ht="15">
      <c r="A2266" s="15">
        <v>2058</v>
      </c>
      <c r="B2266" s="15">
        <v>2021</v>
      </c>
      <c r="C2266" s="13" t="s">
        <v>9</v>
      </c>
      <c r="D2266" s="15">
        <v>19</v>
      </c>
      <c r="E2266" s="13" t="s">
        <v>10</v>
      </c>
      <c r="F2266" s="13" t="s">
        <v>11</v>
      </c>
      <c r="G2266" s="13" t="s">
        <v>12</v>
      </c>
      <c r="H2266" s="13" t="s">
        <v>13</v>
      </c>
      <c r="I2266" s="3">
        <f t="shared" si="245"/>
        <v>20</v>
      </c>
      <c r="J2266" s="7">
        <f t="shared" si="246"/>
        <v>24</v>
      </c>
      <c r="K2266" s="3">
        <f>LEN(H2266)</f>
        <v>5</v>
      </c>
      <c r="L2266" s="13" t="str">
        <f>IF(OR(AND(LEN(H2266&gt;3),ISERROR(FIND("-",H2266,1))),AND(LEN(H2266)&gt;3,ISERROR(FIND("+",H2266,1)))),LEFT(H2266,2),H2266)</f>
        <v>20</v>
      </c>
      <c r="M2266" s="13" t="str">
        <f>IF(AND(LEN(H2266&gt;3),ISERROR(FIND("+",H2266,1))),RIGHT(H2266,2),IF(AND(LEN(H2266)=3,ISERROR(FIND("-",H2266,1))),LEFT(H2266,2),H2266))</f>
        <v>24</v>
      </c>
      <c r="N2266" s="13" t="str">
        <f>SUBSTITUTE(H2266,"+","-")</f>
        <v>20-24</v>
      </c>
      <c r="O2266" s="3">
        <f t="shared" si="247"/>
        <v>5</v>
      </c>
      <c r="P2266" s="3">
        <f t="shared" si="248"/>
        <v>3</v>
      </c>
      <c r="Q2266" s="7">
        <f t="shared" si="249"/>
        <v>20</v>
      </c>
      <c r="R2266" s="7">
        <f t="shared" si="250"/>
        <v>24</v>
      </c>
      <c r="S2266" s="13" t="e">
        <f>VLOOKUP(A2266,history!$B:$F,2,0)</f>
        <v>#N/A</v>
      </c>
      <c r="T2266" s="13">
        <f>VLOOKUP($C2266,日期!$A:$D,3,0)</f>
        <v>5</v>
      </c>
      <c r="U2266" s="13">
        <f>VLOOKUP($C2266,日期!$A:$D,4,0)</f>
        <v>1</v>
      </c>
      <c r="V2266" s="65">
        <f t="shared" si="251"/>
        <v>44317</v>
      </c>
      <c r="W2266" s="13" t="s">
        <v>3830</v>
      </c>
    </row>
    <row r="2267" spans="1:23" ht="15">
      <c r="A2267" s="15">
        <v>2057</v>
      </c>
      <c r="B2267" s="15">
        <v>2021</v>
      </c>
      <c r="C2267" s="13" t="s">
        <v>9</v>
      </c>
      <c r="D2267" s="15">
        <v>19</v>
      </c>
      <c r="E2267" s="13" t="s">
        <v>10</v>
      </c>
      <c r="F2267" s="13" t="s">
        <v>17</v>
      </c>
      <c r="G2267" s="13" t="s">
        <v>12</v>
      </c>
      <c r="H2267" s="13" t="s">
        <v>29</v>
      </c>
      <c r="I2267" s="3">
        <f t="shared" si="245"/>
        <v>40</v>
      </c>
      <c r="J2267" s="7">
        <f t="shared" si="246"/>
        <v>44</v>
      </c>
      <c r="K2267" s="3">
        <f>LEN(H2267)</f>
        <v>5</v>
      </c>
      <c r="L2267" s="13" t="str">
        <f>IF(OR(AND(LEN(H2267&gt;3),ISERROR(FIND("-",H2267,1))),AND(LEN(H2267)&gt;3,ISERROR(FIND("+",H2267,1)))),LEFT(H2267,2),H2267)</f>
        <v>40</v>
      </c>
      <c r="M2267" s="13" t="str">
        <f>IF(AND(LEN(H2267&gt;3),ISERROR(FIND("+",H2267,1))),RIGHT(H2267,2),IF(AND(LEN(H2267)=3,ISERROR(FIND("-",H2267,1))),LEFT(H2267,2),H2267))</f>
        <v>44</v>
      </c>
      <c r="N2267" s="13" t="str">
        <f>SUBSTITUTE(H2267,"+","-")</f>
        <v>40-44</v>
      </c>
      <c r="O2267" s="3">
        <f t="shared" si="247"/>
        <v>5</v>
      </c>
      <c r="P2267" s="3">
        <f t="shared" si="248"/>
        <v>3</v>
      </c>
      <c r="Q2267" s="7">
        <f t="shared" si="249"/>
        <v>40</v>
      </c>
      <c r="R2267" s="7">
        <f t="shared" si="250"/>
        <v>44</v>
      </c>
      <c r="S2267" s="13" t="e">
        <f>VLOOKUP(A2267,history!$B:$F,2,0)</f>
        <v>#N/A</v>
      </c>
      <c r="T2267" s="13">
        <f>VLOOKUP($C2267,日期!$A:$D,3,0)</f>
        <v>5</v>
      </c>
      <c r="U2267" s="13">
        <f>VLOOKUP($C2267,日期!$A:$D,4,0)</f>
        <v>1</v>
      </c>
      <c r="V2267" s="65">
        <f t="shared" si="251"/>
        <v>44317</v>
      </c>
      <c r="W2267" s="13" t="s">
        <v>3831</v>
      </c>
    </row>
    <row r="2268" spans="1:23" ht="15">
      <c r="A2268" s="15">
        <v>2056</v>
      </c>
      <c r="B2268" s="15">
        <v>2021</v>
      </c>
      <c r="C2268" s="13" t="s">
        <v>9</v>
      </c>
      <c r="D2268" s="15">
        <v>19</v>
      </c>
      <c r="E2268" s="13" t="s">
        <v>14</v>
      </c>
      <c r="F2268" s="13" t="s">
        <v>11</v>
      </c>
      <c r="G2268" s="13" t="s">
        <v>12</v>
      </c>
      <c r="H2268" s="13" t="s">
        <v>15</v>
      </c>
      <c r="I2268" s="3">
        <f t="shared" si="245"/>
        <v>70</v>
      </c>
      <c r="J2268" s="7">
        <f t="shared" si="246"/>
        <v>70</v>
      </c>
      <c r="K2268" s="3">
        <f>LEN(H2268)</f>
        <v>3</v>
      </c>
      <c r="L2268" s="13" t="str">
        <f>IF(OR(AND(LEN(H2268&gt;3),ISERROR(FIND("-",H2268,1))),AND(LEN(H2268)&gt;3,ISERROR(FIND("+",H2268,1)))),LEFT(H2268,2),H2268)</f>
        <v>70</v>
      </c>
      <c r="M2268" s="13" t="str">
        <f>IF(AND(LEN(H2268&gt;3),ISERROR(FIND("+",H2268,1))),RIGHT(H2268,2),IF(AND(LEN(H2268)=3,ISERROR(FIND("-",H2268,1))),LEFT(H2268,2),H2268))</f>
        <v>70</v>
      </c>
      <c r="N2268" s="13" t="str">
        <f>SUBSTITUTE(H2268,"+","-")</f>
        <v>70-</v>
      </c>
      <c r="O2268" s="3">
        <f t="shared" si="247"/>
        <v>3</v>
      </c>
      <c r="P2268" s="3">
        <f t="shared" si="248"/>
        <v>3</v>
      </c>
      <c r="Q2268" s="7">
        <f t="shared" si="249"/>
        <v>70</v>
      </c>
      <c r="R2268" s="7">
        <f t="shared" si="250"/>
        <v>70</v>
      </c>
      <c r="S2268" s="13" t="e">
        <f>VLOOKUP(A2268,history!$B:$F,2,0)</f>
        <v>#N/A</v>
      </c>
      <c r="T2268" s="13">
        <f>VLOOKUP($C2268,日期!$A:$D,3,0)</f>
        <v>5</v>
      </c>
      <c r="U2268" s="13">
        <f>VLOOKUP($C2268,日期!$A:$D,4,0)</f>
        <v>1</v>
      </c>
      <c r="V2268" s="65">
        <f t="shared" si="251"/>
        <v>44317</v>
      </c>
      <c r="W2268" s="13" t="s">
        <v>3832</v>
      </c>
    </row>
    <row r="2269" spans="1:23" ht="15">
      <c r="A2269" s="15">
        <v>2055</v>
      </c>
      <c r="B2269" s="15">
        <v>2021</v>
      </c>
      <c r="C2269" s="13" t="s">
        <v>9</v>
      </c>
      <c r="D2269" s="15">
        <v>19</v>
      </c>
      <c r="E2269" s="13" t="s">
        <v>14</v>
      </c>
      <c r="F2269" s="13" t="s">
        <v>17</v>
      </c>
      <c r="G2269" s="13" t="s">
        <v>12</v>
      </c>
      <c r="H2269" s="13" t="s">
        <v>35</v>
      </c>
      <c r="I2269" s="3">
        <f t="shared" si="245"/>
        <v>55</v>
      </c>
      <c r="J2269" s="7">
        <f t="shared" si="246"/>
        <v>59</v>
      </c>
      <c r="K2269" s="3">
        <f>LEN(H2269)</f>
        <v>5</v>
      </c>
      <c r="L2269" s="13" t="str">
        <f>IF(OR(AND(LEN(H2269&gt;3),ISERROR(FIND("-",H2269,1))),AND(LEN(H2269)&gt;3,ISERROR(FIND("+",H2269,1)))),LEFT(H2269,2),H2269)</f>
        <v>55</v>
      </c>
      <c r="M2269" s="13" t="str">
        <f>IF(AND(LEN(H2269&gt;3),ISERROR(FIND("+",H2269,1))),RIGHT(H2269,2),IF(AND(LEN(H2269)=3,ISERROR(FIND("-",H2269,1))),LEFT(H2269,2),H2269))</f>
        <v>59</v>
      </c>
      <c r="N2269" s="13" t="str">
        <f>SUBSTITUTE(H2269,"+","-")</f>
        <v>55-59</v>
      </c>
      <c r="O2269" s="3">
        <f t="shared" si="247"/>
        <v>5</v>
      </c>
      <c r="P2269" s="3">
        <f t="shared" si="248"/>
        <v>3</v>
      </c>
      <c r="Q2269" s="7">
        <f t="shared" si="249"/>
        <v>55</v>
      </c>
      <c r="R2269" s="7">
        <f t="shared" si="250"/>
        <v>59</v>
      </c>
      <c r="S2269" s="13" t="e">
        <f>VLOOKUP(A2269,history!$B:$F,2,0)</f>
        <v>#N/A</v>
      </c>
      <c r="T2269" s="13">
        <f>VLOOKUP($C2269,日期!$A:$D,3,0)</f>
        <v>5</v>
      </c>
      <c r="U2269" s="13">
        <f>VLOOKUP($C2269,日期!$A:$D,4,0)</f>
        <v>1</v>
      </c>
      <c r="V2269" s="65">
        <f t="shared" si="251"/>
        <v>44317</v>
      </c>
      <c r="W2269" s="13" t="s">
        <v>3833</v>
      </c>
    </row>
    <row r="2270" spans="1:23" ht="15">
      <c r="A2270" s="15">
        <v>2054</v>
      </c>
      <c r="B2270" s="15">
        <v>2021</v>
      </c>
      <c r="C2270" s="13" t="s">
        <v>9</v>
      </c>
      <c r="D2270" s="15">
        <v>19</v>
      </c>
      <c r="E2270" s="13" t="s">
        <v>10</v>
      </c>
      <c r="F2270" s="13" t="s">
        <v>11</v>
      </c>
      <c r="G2270" s="13" t="s">
        <v>12</v>
      </c>
      <c r="H2270" s="13" t="s">
        <v>15</v>
      </c>
      <c r="I2270" s="3">
        <f t="shared" si="245"/>
        <v>70</v>
      </c>
      <c r="J2270" s="7">
        <f t="shared" si="246"/>
        <v>70</v>
      </c>
      <c r="K2270" s="3">
        <f>LEN(H2270)</f>
        <v>3</v>
      </c>
      <c r="L2270" s="13" t="str">
        <f>IF(OR(AND(LEN(H2270&gt;3),ISERROR(FIND("-",H2270,1))),AND(LEN(H2270)&gt;3,ISERROR(FIND("+",H2270,1)))),LEFT(H2270,2),H2270)</f>
        <v>70</v>
      </c>
      <c r="M2270" s="13" t="str">
        <f>IF(AND(LEN(H2270&gt;3),ISERROR(FIND("+",H2270,1))),RIGHT(H2270,2),IF(AND(LEN(H2270)=3,ISERROR(FIND("-",H2270,1))),LEFT(H2270,2),H2270))</f>
        <v>70</v>
      </c>
      <c r="N2270" s="13" t="str">
        <f>SUBSTITUTE(H2270,"+","-")</f>
        <v>70-</v>
      </c>
      <c r="O2270" s="3">
        <f t="shared" si="247"/>
        <v>3</v>
      </c>
      <c r="P2270" s="3">
        <f t="shared" si="248"/>
        <v>3</v>
      </c>
      <c r="Q2270" s="7">
        <f t="shared" si="249"/>
        <v>70</v>
      </c>
      <c r="R2270" s="7">
        <f t="shared" si="250"/>
        <v>70</v>
      </c>
      <c r="S2270" s="13" t="e">
        <f>VLOOKUP(A2270,history!$B:$F,2,0)</f>
        <v>#N/A</v>
      </c>
      <c r="T2270" s="13">
        <f>VLOOKUP($C2270,日期!$A:$D,3,0)</f>
        <v>5</v>
      </c>
      <c r="U2270" s="13">
        <f>VLOOKUP($C2270,日期!$A:$D,4,0)</f>
        <v>1</v>
      </c>
      <c r="V2270" s="65">
        <f t="shared" si="251"/>
        <v>44317</v>
      </c>
      <c r="W2270" s="13" t="s">
        <v>3834</v>
      </c>
    </row>
    <row r="2271" spans="1:23" ht="15">
      <c r="A2271" s="15">
        <v>2053</v>
      </c>
      <c r="B2271" s="15">
        <v>2021</v>
      </c>
      <c r="C2271" s="13" t="s">
        <v>9</v>
      </c>
      <c r="D2271" s="15">
        <v>19</v>
      </c>
      <c r="E2271" s="13" t="s">
        <v>10</v>
      </c>
      <c r="F2271" s="13" t="s">
        <v>11</v>
      </c>
      <c r="G2271" s="13" t="s">
        <v>12</v>
      </c>
      <c r="H2271" s="13" t="s">
        <v>13</v>
      </c>
      <c r="I2271" s="3">
        <f t="shared" si="245"/>
        <v>20</v>
      </c>
      <c r="J2271" s="7">
        <f t="shared" si="246"/>
        <v>24</v>
      </c>
      <c r="K2271" s="3">
        <f>LEN(H2271)</f>
        <v>5</v>
      </c>
      <c r="L2271" s="13" t="str">
        <f>IF(OR(AND(LEN(H2271&gt;3),ISERROR(FIND("-",H2271,1))),AND(LEN(H2271)&gt;3,ISERROR(FIND("+",H2271,1)))),LEFT(H2271,2),H2271)</f>
        <v>20</v>
      </c>
      <c r="M2271" s="13" t="str">
        <f>IF(AND(LEN(H2271&gt;3),ISERROR(FIND("+",H2271,1))),RIGHT(H2271,2),IF(AND(LEN(H2271)=3,ISERROR(FIND("-",H2271,1))),LEFT(H2271,2),H2271))</f>
        <v>24</v>
      </c>
      <c r="N2271" s="13" t="str">
        <f>SUBSTITUTE(H2271,"+","-")</f>
        <v>20-24</v>
      </c>
      <c r="O2271" s="3">
        <f t="shared" si="247"/>
        <v>5</v>
      </c>
      <c r="P2271" s="3">
        <f t="shared" si="248"/>
        <v>3</v>
      </c>
      <c r="Q2271" s="7">
        <f t="shared" si="249"/>
        <v>20</v>
      </c>
      <c r="R2271" s="7">
        <f t="shared" si="250"/>
        <v>24</v>
      </c>
      <c r="S2271" s="13" t="e">
        <f>VLOOKUP(A2271,history!$B:$F,2,0)</f>
        <v>#N/A</v>
      </c>
      <c r="T2271" s="13">
        <f>VLOOKUP($C2271,日期!$A:$D,3,0)</f>
        <v>5</v>
      </c>
      <c r="U2271" s="13">
        <f>VLOOKUP($C2271,日期!$A:$D,4,0)</f>
        <v>1</v>
      </c>
      <c r="V2271" s="65">
        <f t="shared" si="251"/>
        <v>44317</v>
      </c>
      <c r="W2271" s="13" t="s">
        <v>3835</v>
      </c>
    </row>
    <row r="2272" spans="1:23" ht="15">
      <c r="A2272" s="15">
        <v>2052</v>
      </c>
      <c r="B2272" s="15">
        <v>2021</v>
      </c>
      <c r="C2272" s="13" t="s">
        <v>9</v>
      </c>
      <c r="D2272" s="15">
        <v>19</v>
      </c>
      <c r="E2272" s="13" t="s">
        <v>10</v>
      </c>
      <c r="F2272" s="13" t="s">
        <v>17</v>
      </c>
      <c r="G2272" s="13" t="s">
        <v>12</v>
      </c>
      <c r="H2272" s="13" t="s">
        <v>29</v>
      </c>
      <c r="I2272" s="3">
        <f t="shared" si="245"/>
        <v>40</v>
      </c>
      <c r="J2272" s="7">
        <f t="shared" si="246"/>
        <v>44</v>
      </c>
      <c r="K2272" s="3">
        <f>LEN(H2272)</f>
        <v>5</v>
      </c>
      <c r="L2272" s="13" t="str">
        <f>IF(OR(AND(LEN(H2272&gt;3),ISERROR(FIND("-",H2272,1))),AND(LEN(H2272)&gt;3,ISERROR(FIND("+",H2272,1)))),LEFT(H2272,2),H2272)</f>
        <v>40</v>
      </c>
      <c r="M2272" s="13" t="str">
        <f>IF(AND(LEN(H2272&gt;3),ISERROR(FIND("+",H2272,1))),RIGHT(H2272,2),IF(AND(LEN(H2272)=3,ISERROR(FIND("-",H2272,1))),LEFT(H2272,2),H2272))</f>
        <v>44</v>
      </c>
      <c r="N2272" s="13" t="str">
        <f>SUBSTITUTE(H2272,"+","-")</f>
        <v>40-44</v>
      </c>
      <c r="O2272" s="3">
        <f t="shared" si="247"/>
        <v>5</v>
      </c>
      <c r="P2272" s="3">
        <f t="shared" si="248"/>
        <v>3</v>
      </c>
      <c r="Q2272" s="7">
        <f t="shared" si="249"/>
        <v>40</v>
      </c>
      <c r="R2272" s="7">
        <f t="shared" si="250"/>
        <v>44</v>
      </c>
      <c r="S2272" s="13" t="e">
        <f>VLOOKUP(A2272,history!$B:$F,2,0)</f>
        <v>#N/A</v>
      </c>
      <c r="T2272" s="13">
        <f>VLOOKUP($C2272,日期!$A:$D,3,0)</f>
        <v>5</v>
      </c>
      <c r="U2272" s="13">
        <f>VLOOKUP($C2272,日期!$A:$D,4,0)</f>
        <v>1</v>
      </c>
      <c r="V2272" s="65">
        <f t="shared" si="251"/>
        <v>44317</v>
      </c>
      <c r="W2272" s="13" t="s">
        <v>3836</v>
      </c>
    </row>
    <row r="2273" spans="1:23" ht="15">
      <c r="A2273" s="15">
        <v>2051</v>
      </c>
      <c r="B2273" s="15">
        <v>2021</v>
      </c>
      <c r="C2273" s="13" t="s">
        <v>9</v>
      </c>
      <c r="D2273" s="15">
        <v>19</v>
      </c>
      <c r="E2273" s="13" t="s">
        <v>14</v>
      </c>
      <c r="F2273" s="13" t="s">
        <v>11</v>
      </c>
      <c r="G2273" s="13" t="s">
        <v>12</v>
      </c>
      <c r="H2273" s="13" t="s">
        <v>15</v>
      </c>
      <c r="I2273" s="3">
        <f t="shared" si="245"/>
        <v>70</v>
      </c>
      <c r="J2273" s="7">
        <f t="shared" si="246"/>
        <v>70</v>
      </c>
      <c r="K2273" s="3">
        <f>LEN(H2273)</f>
        <v>3</v>
      </c>
      <c r="L2273" s="13" t="str">
        <f>IF(OR(AND(LEN(H2273&gt;3),ISERROR(FIND("-",H2273,1))),AND(LEN(H2273)&gt;3,ISERROR(FIND("+",H2273,1)))),LEFT(H2273,2),H2273)</f>
        <v>70</v>
      </c>
      <c r="M2273" s="13" t="str">
        <f>IF(AND(LEN(H2273&gt;3),ISERROR(FIND("+",H2273,1))),RIGHT(H2273,2),IF(AND(LEN(H2273)=3,ISERROR(FIND("-",H2273,1))),LEFT(H2273,2),H2273))</f>
        <v>70</v>
      </c>
      <c r="N2273" s="13" t="str">
        <f>SUBSTITUTE(H2273,"+","-")</f>
        <v>70-</v>
      </c>
      <c r="O2273" s="3">
        <f t="shared" si="247"/>
        <v>3</v>
      </c>
      <c r="P2273" s="3">
        <f t="shared" si="248"/>
        <v>3</v>
      </c>
      <c r="Q2273" s="7">
        <f t="shared" si="249"/>
        <v>70</v>
      </c>
      <c r="R2273" s="7">
        <f t="shared" si="250"/>
        <v>70</v>
      </c>
      <c r="S2273" s="13" t="e">
        <f>VLOOKUP(A2273,history!$B:$F,2,0)</f>
        <v>#N/A</v>
      </c>
      <c r="T2273" s="13">
        <f>VLOOKUP($C2273,日期!$A:$D,3,0)</f>
        <v>5</v>
      </c>
      <c r="U2273" s="13">
        <f>VLOOKUP($C2273,日期!$A:$D,4,0)</f>
        <v>1</v>
      </c>
      <c r="V2273" s="65">
        <f t="shared" si="251"/>
        <v>44317</v>
      </c>
      <c r="W2273" s="13" t="s">
        <v>3837</v>
      </c>
    </row>
    <row r="2274" spans="1:23" ht="15">
      <c r="A2274" s="15">
        <v>2050</v>
      </c>
      <c r="B2274" s="15">
        <v>2021</v>
      </c>
      <c r="C2274" s="13" t="s">
        <v>9</v>
      </c>
      <c r="D2274" s="15">
        <v>19</v>
      </c>
      <c r="E2274" s="13" t="s">
        <v>14</v>
      </c>
      <c r="F2274" s="13" t="s">
        <v>17</v>
      </c>
      <c r="G2274" s="13" t="s">
        <v>12</v>
      </c>
      <c r="H2274" s="13" t="s">
        <v>35</v>
      </c>
      <c r="I2274" s="3">
        <f t="shared" si="245"/>
        <v>55</v>
      </c>
      <c r="J2274" s="7">
        <f t="shared" si="246"/>
        <v>59</v>
      </c>
      <c r="K2274" s="3">
        <f>LEN(H2274)</f>
        <v>5</v>
      </c>
      <c r="L2274" s="13" t="str">
        <f>IF(OR(AND(LEN(H2274&gt;3),ISERROR(FIND("-",H2274,1))),AND(LEN(H2274)&gt;3,ISERROR(FIND("+",H2274,1)))),LEFT(H2274,2),H2274)</f>
        <v>55</v>
      </c>
      <c r="M2274" s="13" t="str">
        <f>IF(AND(LEN(H2274&gt;3),ISERROR(FIND("+",H2274,1))),RIGHT(H2274,2),IF(AND(LEN(H2274)=3,ISERROR(FIND("-",H2274,1))),LEFT(H2274,2),H2274))</f>
        <v>59</v>
      </c>
      <c r="N2274" s="13" t="str">
        <f>SUBSTITUTE(H2274,"+","-")</f>
        <v>55-59</v>
      </c>
      <c r="O2274" s="3">
        <f t="shared" si="247"/>
        <v>5</v>
      </c>
      <c r="P2274" s="3">
        <f t="shared" si="248"/>
        <v>3</v>
      </c>
      <c r="Q2274" s="7">
        <f t="shared" si="249"/>
        <v>55</v>
      </c>
      <c r="R2274" s="7">
        <f t="shared" si="250"/>
        <v>59</v>
      </c>
      <c r="S2274" s="13" t="e">
        <f>VLOOKUP(A2274,history!$B:$F,2,0)</f>
        <v>#N/A</v>
      </c>
      <c r="T2274" s="13">
        <f>VLOOKUP($C2274,日期!$A:$D,3,0)</f>
        <v>5</v>
      </c>
      <c r="U2274" s="13">
        <f>VLOOKUP($C2274,日期!$A:$D,4,0)</f>
        <v>1</v>
      </c>
      <c r="V2274" s="65">
        <f t="shared" si="251"/>
        <v>44317</v>
      </c>
      <c r="W2274" s="13" t="s">
        <v>3838</v>
      </c>
    </row>
    <row r="2275" spans="1:23" ht="15">
      <c r="A2275" s="15">
        <v>2049</v>
      </c>
      <c r="B2275" s="15">
        <v>2021</v>
      </c>
      <c r="C2275" s="13" t="s">
        <v>9</v>
      </c>
      <c r="D2275" s="15">
        <v>19</v>
      </c>
      <c r="E2275" s="13" t="s">
        <v>10</v>
      </c>
      <c r="F2275" s="13" t="s">
        <v>11</v>
      </c>
      <c r="G2275" s="13" t="s">
        <v>12</v>
      </c>
      <c r="H2275" s="13" t="s">
        <v>15</v>
      </c>
      <c r="I2275" s="3">
        <f t="shared" si="245"/>
        <v>70</v>
      </c>
      <c r="J2275" s="7">
        <f t="shared" si="246"/>
        <v>70</v>
      </c>
      <c r="K2275" s="3">
        <f>LEN(H2275)</f>
        <v>3</v>
      </c>
      <c r="L2275" s="13" t="str">
        <f>IF(OR(AND(LEN(H2275&gt;3),ISERROR(FIND("-",H2275,1))),AND(LEN(H2275)&gt;3,ISERROR(FIND("+",H2275,1)))),LEFT(H2275,2),H2275)</f>
        <v>70</v>
      </c>
      <c r="M2275" s="13" t="str">
        <f>IF(AND(LEN(H2275&gt;3),ISERROR(FIND("+",H2275,1))),RIGHT(H2275,2),IF(AND(LEN(H2275)=3,ISERROR(FIND("-",H2275,1))),LEFT(H2275,2),H2275))</f>
        <v>70</v>
      </c>
      <c r="N2275" s="13" t="str">
        <f>SUBSTITUTE(H2275,"+","-")</f>
        <v>70-</v>
      </c>
      <c r="O2275" s="3">
        <f t="shared" si="247"/>
        <v>3</v>
      </c>
      <c r="P2275" s="3">
        <f t="shared" si="248"/>
        <v>3</v>
      </c>
      <c r="Q2275" s="7">
        <f t="shared" si="249"/>
        <v>70</v>
      </c>
      <c r="R2275" s="7">
        <f t="shared" si="250"/>
        <v>70</v>
      </c>
      <c r="S2275" s="13" t="e">
        <f>VLOOKUP(A2275,history!$B:$F,2,0)</f>
        <v>#N/A</v>
      </c>
      <c r="T2275" s="13">
        <f>VLOOKUP($C2275,日期!$A:$D,3,0)</f>
        <v>5</v>
      </c>
      <c r="U2275" s="13">
        <f>VLOOKUP($C2275,日期!$A:$D,4,0)</f>
        <v>1</v>
      </c>
      <c r="V2275" s="65">
        <f t="shared" si="251"/>
        <v>44317</v>
      </c>
      <c r="W2275" s="13" t="s">
        <v>3839</v>
      </c>
    </row>
    <row r="2276" spans="1:23" ht="15">
      <c r="A2276" s="15">
        <v>2048</v>
      </c>
      <c r="B2276" s="15">
        <v>2021</v>
      </c>
      <c r="C2276" s="13" t="s">
        <v>9</v>
      </c>
      <c r="D2276" s="15">
        <v>19</v>
      </c>
      <c r="E2276" s="13" t="s">
        <v>10</v>
      </c>
      <c r="F2276" s="13" t="s">
        <v>11</v>
      </c>
      <c r="G2276" s="13" t="s">
        <v>12</v>
      </c>
      <c r="H2276" s="13" t="s">
        <v>13</v>
      </c>
      <c r="I2276" s="3">
        <f t="shared" si="245"/>
        <v>20</v>
      </c>
      <c r="J2276" s="7">
        <f t="shared" si="246"/>
        <v>24</v>
      </c>
      <c r="K2276" s="3">
        <f>LEN(H2276)</f>
        <v>5</v>
      </c>
      <c r="L2276" s="13" t="str">
        <f>IF(OR(AND(LEN(H2276&gt;3),ISERROR(FIND("-",H2276,1))),AND(LEN(H2276)&gt;3,ISERROR(FIND("+",H2276,1)))),LEFT(H2276,2),H2276)</f>
        <v>20</v>
      </c>
      <c r="M2276" s="13" t="str">
        <f>IF(AND(LEN(H2276&gt;3),ISERROR(FIND("+",H2276,1))),RIGHT(H2276,2),IF(AND(LEN(H2276)=3,ISERROR(FIND("-",H2276,1))),LEFT(H2276,2),H2276))</f>
        <v>24</v>
      </c>
      <c r="N2276" s="13" t="str">
        <f>SUBSTITUTE(H2276,"+","-")</f>
        <v>20-24</v>
      </c>
      <c r="O2276" s="3">
        <f t="shared" si="247"/>
        <v>5</v>
      </c>
      <c r="P2276" s="3">
        <f t="shared" si="248"/>
        <v>3</v>
      </c>
      <c r="Q2276" s="7">
        <f t="shared" si="249"/>
        <v>20</v>
      </c>
      <c r="R2276" s="7">
        <f t="shared" si="250"/>
        <v>24</v>
      </c>
      <c r="S2276" s="13" t="e">
        <f>VLOOKUP(A2276,history!$B:$F,2,0)</f>
        <v>#N/A</v>
      </c>
      <c r="T2276" s="13">
        <f>VLOOKUP($C2276,日期!$A:$D,3,0)</f>
        <v>5</v>
      </c>
      <c r="U2276" s="13">
        <f>VLOOKUP($C2276,日期!$A:$D,4,0)</f>
        <v>1</v>
      </c>
      <c r="V2276" s="65">
        <f t="shared" si="251"/>
        <v>44317</v>
      </c>
      <c r="W2276" s="13" t="s">
        <v>3840</v>
      </c>
    </row>
    <row r="2277" spans="1:23" ht="15">
      <c r="A2277" s="15">
        <v>2047</v>
      </c>
      <c r="B2277" s="15">
        <v>2021</v>
      </c>
      <c r="C2277" s="13" t="s">
        <v>9</v>
      </c>
      <c r="D2277" s="15">
        <v>19</v>
      </c>
      <c r="E2277" s="13" t="s">
        <v>10</v>
      </c>
      <c r="F2277" s="13" t="s">
        <v>17</v>
      </c>
      <c r="G2277" s="13" t="s">
        <v>12</v>
      </c>
      <c r="H2277" s="13" t="s">
        <v>29</v>
      </c>
      <c r="I2277" s="3">
        <f t="shared" si="245"/>
        <v>40</v>
      </c>
      <c r="J2277" s="7">
        <f t="shared" si="246"/>
        <v>44</v>
      </c>
      <c r="K2277" s="3">
        <f>LEN(H2277)</f>
        <v>5</v>
      </c>
      <c r="L2277" s="13" t="str">
        <f>IF(OR(AND(LEN(H2277&gt;3),ISERROR(FIND("-",H2277,1))),AND(LEN(H2277)&gt;3,ISERROR(FIND("+",H2277,1)))),LEFT(H2277,2),H2277)</f>
        <v>40</v>
      </c>
      <c r="M2277" s="13" t="str">
        <f>IF(AND(LEN(H2277&gt;3),ISERROR(FIND("+",H2277,1))),RIGHT(H2277,2),IF(AND(LEN(H2277)=3,ISERROR(FIND("-",H2277,1))),LEFT(H2277,2),H2277))</f>
        <v>44</v>
      </c>
      <c r="N2277" s="13" t="str">
        <f>SUBSTITUTE(H2277,"+","-")</f>
        <v>40-44</v>
      </c>
      <c r="O2277" s="3">
        <f t="shared" si="247"/>
        <v>5</v>
      </c>
      <c r="P2277" s="3">
        <f t="shared" si="248"/>
        <v>3</v>
      </c>
      <c r="Q2277" s="7">
        <f t="shared" si="249"/>
        <v>40</v>
      </c>
      <c r="R2277" s="7">
        <f t="shared" si="250"/>
        <v>44</v>
      </c>
      <c r="S2277" s="13" t="e">
        <f>VLOOKUP(A2277,history!$B:$F,2,0)</f>
        <v>#N/A</v>
      </c>
      <c r="T2277" s="13">
        <f>VLOOKUP($C2277,日期!$A:$D,3,0)</f>
        <v>5</v>
      </c>
      <c r="U2277" s="13">
        <f>VLOOKUP($C2277,日期!$A:$D,4,0)</f>
        <v>1</v>
      </c>
      <c r="V2277" s="65">
        <f t="shared" si="251"/>
        <v>44317</v>
      </c>
      <c r="W2277" s="13" t="s">
        <v>3841</v>
      </c>
    </row>
    <row r="2278" spans="1:23" ht="15">
      <c r="A2278" s="15">
        <v>2046</v>
      </c>
      <c r="B2278" s="15">
        <v>2021</v>
      </c>
      <c r="C2278" s="13" t="s">
        <v>9</v>
      </c>
      <c r="D2278" s="15">
        <v>19</v>
      </c>
      <c r="E2278" s="13" t="s">
        <v>14</v>
      </c>
      <c r="F2278" s="13" t="s">
        <v>11</v>
      </c>
      <c r="G2278" s="13" t="s">
        <v>12</v>
      </c>
      <c r="H2278" s="13" t="s">
        <v>15</v>
      </c>
      <c r="I2278" s="3">
        <f t="shared" si="245"/>
        <v>70</v>
      </c>
      <c r="J2278" s="7">
        <f t="shared" si="246"/>
        <v>70</v>
      </c>
      <c r="K2278" s="3">
        <f>LEN(H2278)</f>
        <v>3</v>
      </c>
      <c r="L2278" s="13" t="str">
        <f>IF(OR(AND(LEN(H2278&gt;3),ISERROR(FIND("-",H2278,1))),AND(LEN(H2278)&gt;3,ISERROR(FIND("+",H2278,1)))),LEFT(H2278,2),H2278)</f>
        <v>70</v>
      </c>
      <c r="M2278" s="13" t="str">
        <f>IF(AND(LEN(H2278&gt;3),ISERROR(FIND("+",H2278,1))),RIGHT(H2278,2),IF(AND(LEN(H2278)=3,ISERROR(FIND("-",H2278,1))),LEFT(H2278,2),H2278))</f>
        <v>70</v>
      </c>
      <c r="N2278" s="13" t="str">
        <f>SUBSTITUTE(H2278,"+","-")</f>
        <v>70-</v>
      </c>
      <c r="O2278" s="3">
        <f t="shared" si="247"/>
        <v>3</v>
      </c>
      <c r="P2278" s="3">
        <f t="shared" si="248"/>
        <v>3</v>
      </c>
      <c r="Q2278" s="7">
        <f t="shared" si="249"/>
        <v>70</v>
      </c>
      <c r="R2278" s="7">
        <f t="shared" si="250"/>
        <v>70</v>
      </c>
      <c r="S2278" s="13" t="e">
        <f>VLOOKUP(A2278,history!$B:$F,2,0)</f>
        <v>#N/A</v>
      </c>
      <c r="T2278" s="13">
        <f>VLOOKUP($C2278,日期!$A:$D,3,0)</f>
        <v>5</v>
      </c>
      <c r="U2278" s="13">
        <f>VLOOKUP($C2278,日期!$A:$D,4,0)</f>
        <v>1</v>
      </c>
      <c r="V2278" s="65">
        <f t="shared" si="251"/>
        <v>44317</v>
      </c>
      <c r="W2278" s="13" t="s">
        <v>3842</v>
      </c>
    </row>
    <row r="2279" spans="1:23" ht="15">
      <c r="A2279" s="15">
        <v>2045</v>
      </c>
      <c r="B2279" s="15">
        <v>2021</v>
      </c>
      <c r="C2279" s="13" t="s">
        <v>9</v>
      </c>
      <c r="D2279" s="15">
        <v>19</v>
      </c>
      <c r="E2279" s="13" t="s">
        <v>14</v>
      </c>
      <c r="F2279" s="13" t="s">
        <v>17</v>
      </c>
      <c r="G2279" s="13" t="s">
        <v>12</v>
      </c>
      <c r="H2279" s="13" t="s">
        <v>35</v>
      </c>
      <c r="I2279" s="3">
        <f t="shared" si="245"/>
        <v>55</v>
      </c>
      <c r="J2279" s="7">
        <f t="shared" si="246"/>
        <v>59</v>
      </c>
      <c r="K2279" s="3">
        <f>LEN(H2279)</f>
        <v>5</v>
      </c>
      <c r="L2279" s="13" t="str">
        <f>IF(OR(AND(LEN(H2279&gt;3),ISERROR(FIND("-",H2279,1))),AND(LEN(H2279)&gt;3,ISERROR(FIND("+",H2279,1)))),LEFT(H2279,2),H2279)</f>
        <v>55</v>
      </c>
      <c r="M2279" s="13" t="str">
        <f>IF(AND(LEN(H2279&gt;3),ISERROR(FIND("+",H2279,1))),RIGHT(H2279,2),IF(AND(LEN(H2279)=3,ISERROR(FIND("-",H2279,1))),LEFT(H2279,2),H2279))</f>
        <v>59</v>
      </c>
      <c r="N2279" s="13" t="str">
        <f>SUBSTITUTE(H2279,"+","-")</f>
        <v>55-59</v>
      </c>
      <c r="O2279" s="3">
        <f t="shared" si="247"/>
        <v>5</v>
      </c>
      <c r="P2279" s="3">
        <f t="shared" si="248"/>
        <v>3</v>
      </c>
      <c r="Q2279" s="7">
        <f t="shared" si="249"/>
        <v>55</v>
      </c>
      <c r="R2279" s="7">
        <f t="shared" si="250"/>
        <v>59</v>
      </c>
      <c r="S2279" s="13" t="e">
        <f>VLOOKUP(A2279,history!$B:$F,2,0)</f>
        <v>#N/A</v>
      </c>
      <c r="T2279" s="13">
        <f>VLOOKUP($C2279,日期!$A:$D,3,0)</f>
        <v>5</v>
      </c>
      <c r="U2279" s="13">
        <f>VLOOKUP($C2279,日期!$A:$D,4,0)</f>
        <v>1</v>
      </c>
      <c r="V2279" s="65">
        <f t="shared" si="251"/>
        <v>44317</v>
      </c>
      <c r="W2279" s="13" t="s">
        <v>3843</v>
      </c>
    </row>
    <row r="2280" spans="1:23" ht="15">
      <c r="A2280" s="15">
        <v>2044</v>
      </c>
      <c r="B2280" s="15">
        <v>2021</v>
      </c>
      <c r="C2280" s="13" t="s">
        <v>9</v>
      </c>
      <c r="D2280" s="15">
        <v>19</v>
      </c>
      <c r="E2280" s="13" t="s">
        <v>10</v>
      </c>
      <c r="F2280" s="13" t="s">
        <v>11</v>
      </c>
      <c r="G2280" s="13" t="s">
        <v>12</v>
      </c>
      <c r="H2280" s="13" t="s">
        <v>15</v>
      </c>
      <c r="I2280" s="3">
        <f t="shared" si="245"/>
        <v>70</v>
      </c>
      <c r="J2280" s="7">
        <f t="shared" si="246"/>
        <v>70</v>
      </c>
      <c r="K2280" s="3">
        <f>LEN(H2280)</f>
        <v>3</v>
      </c>
      <c r="L2280" s="13" t="str">
        <f>IF(OR(AND(LEN(H2280&gt;3),ISERROR(FIND("-",H2280,1))),AND(LEN(H2280)&gt;3,ISERROR(FIND("+",H2280,1)))),LEFT(H2280,2),H2280)</f>
        <v>70</v>
      </c>
      <c r="M2280" s="13" t="str">
        <f>IF(AND(LEN(H2280&gt;3),ISERROR(FIND("+",H2280,1))),RIGHT(H2280,2),IF(AND(LEN(H2280)=3,ISERROR(FIND("-",H2280,1))),LEFT(H2280,2),H2280))</f>
        <v>70</v>
      </c>
      <c r="N2280" s="13" t="str">
        <f>SUBSTITUTE(H2280,"+","-")</f>
        <v>70-</v>
      </c>
      <c r="O2280" s="3">
        <f t="shared" si="247"/>
        <v>3</v>
      </c>
      <c r="P2280" s="3">
        <f t="shared" si="248"/>
        <v>3</v>
      </c>
      <c r="Q2280" s="7">
        <f t="shared" si="249"/>
        <v>70</v>
      </c>
      <c r="R2280" s="7">
        <f t="shared" si="250"/>
        <v>70</v>
      </c>
      <c r="S2280" s="13" t="e">
        <f>VLOOKUP(A2280,history!$B:$F,2,0)</f>
        <v>#N/A</v>
      </c>
      <c r="T2280" s="13">
        <f>VLOOKUP($C2280,日期!$A:$D,3,0)</f>
        <v>5</v>
      </c>
      <c r="U2280" s="13">
        <f>VLOOKUP($C2280,日期!$A:$D,4,0)</f>
        <v>1</v>
      </c>
      <c r="V2280" s="65">
        <f t="shared" si="251"/>
        <v>44317</v>
      </c>
      <c r="W2280" s="13" t="s">
        <v>3844</v>
      </c>
    </row>
    <row r="2281" spans="1:23" ht="15">
      <c r="A2281" s="15">
        <v>2043</v>
      </c>
      <c r="B2281" s="15">
        <v>2021</v>
      </c>
      <c r="C2281" s="13" t="s">
        <v>9</v>
      </c>
      <c r="D2281" s="15">
        <v>19</v>
      </c>
      <c r="E2281" s="13" t="s">
        <v>10</v>
      </c>
      <c r="F2281" s="13" t="s">
        <v>11</v>
      </c>
      <c r="G2281" s="13" t="s">
        <v>12</v>
      </c>
      <c r="H2281" s="13" t="s">
        <v>16</v>
      </c>
      <c r="I2281" s="3">
        <f t="shared" si="245"/>
        <v>15</v>
      </c>
      <c r="J2281" s="7">
        <f t="shared" si="246"/>
        <v>19</v>
      </c>
      <c r="K2281" s="3">
        <f>LEN(H2281)</f>
        <v>5</v>
      </c>
      <c r="L2281" s="13" t="str">
        <f>IF(OR(AND(LEN(H2281&gt;3),ISERROR(FIND("-",H2281,1))),AND(LEN(H2281)&gt;3,ISERROR(FIND("+",H2281,1)))),LEFT(H2281,2),H2281)</f>
        <v>15</v>
      </c>
      <c r="M2281" s="13" t="str">
        <f>IF(AND(LEN(H2281&gt;3),ISERROR(FIND("+",H2281,1))),RIGHT(H2281,2),IF(AND(LEN(H2281)=3,ISERROR(FIND("-",H2281,1))),LEFT(H2281,2),H2281))</f>
        <v>19</v>
      </c>
      <c r="N2281" s="13" t="str">
        <f>SUBSTITUTE(H2281,"+","-")</f>
        <v>15-19</v>
      </c>
      <c r="O2281" s="3">
        <f t="shared" si="247"/>
        <v>5</v>
      </c>
      <c r="P2281" s="3">
        <f t="shared" si="248"/>
        <v>3</v>
      </c>
      <c r="Q2281" s="7">
        <f t="shared" si="249"/>
        <v>15</v>
      </c>
      <c r="R2281" s="7">
        <f t="shared" si="250"/>
        <v>19</v>
      </c>
      <c r="S2281" s="13" t="e">
        <f>VLOOKUP(A2281,history!$B:$F,2,0)</f>
        <v>#N/A</v>
      </c>
      <c r="T2281" s="13">
        <f>VLOOKUP($C2281,日期!$A:$D,3,0)</f>
        <v>5</v>
      </c>
      <c r="U2281" s="13">
        <f>VLOOKUP($C2281,日期!$A:$D,4,0)</f>
        <v>1</v>
      </c>
      <c r="V2281" s="65">
        <f t="shared" si="251"/>
        <v>44317</v>
      </c>
      <c r="W2281" s="13" t="s">
        <v>3845</v>
      </c>
    </row>
    <row r="2282" spans="1:23" ht="15">
      <c r="A2282" s="15">
        <v>2042</v>
      </c>
      <c r="B2282" s="15">
        <v>2021</v>
      </c>
      <c r="C2282" s="13" t="s">
        <v>9</v>
      </c>
      <c r="D2282" s="15">
        <v>19</v>
      </c>
      <c r="E2282" s="13" t="s">
        <v>10</v>
      </c>
      <c r="F2282" s="13" t="s">
        <v>17</v>
      </c>
      <c r="G2282" s="13" t="s">
        <v>12</v>
      </c>
      <c r="H2282" s="13" t="s">
        <v>29</v>
      </c>
      <c r="I2282" s="3">
        <f t="shared" si="245"/>
        <v>40</v>
      </c>
      <c r="J2282" s="7">
        <f t="shared" si="246"/>
        <v>44</v>
      </c>
      <c r="K2282" s="3">
        <f>LEN(H2282)</f>
        <v>5</v>
      </c>
      <c r="L2282" s="13" t="str">
        <f>IF(OR(AND(LEN(H2282&gt;3),ISERROR(FIND("-",H2282,1))),AND(LEN(H2282)&gt;3,ISERROR(FIND("+",H2282,1)))),LEFT(H2282,2),H2282)</f>
        <v>40</v>
      </c>
      <c r="M2282" s="13" t="str">
        <f>IF(AND(LEN(H2282&gt;3),ISERROR(FIND("+",H2282,1))),RIGHT(H2282,2),IF(AND(LEN(H2282)=3,ISERROR(FIND("-",H2282,1))),LEFT(H2282,2),H2282))</f>
        <v>44</v>
      </c>
      <c r="N2282" s="13" t="str">
        <f>SUBSTITUTE(H2282,"+","-")</f>
        <v>40-44</v>
      </c>
      <c r="O2282" s="3">
        <f t="shared" si="247"/>
        <v>5</v>
      </c>
      <c r="P2282" s="3">
        <f t="shared" si="248"/>
        <v>3</v>
      </c>
      <c r="Q2282" s="7">
        <f t="shared" si="249"/>
        <v>40</v>
      </c>
      <c r="R2282" s="7">
        <f t="shared" si="250"/>
        <v>44</v>
      </c>
      <c r="S2282" s="13" t="e">
        <f>VLOOKUP(A2282,history!$B:$F,2,0)</f>
        <v>#N/A</v>
      </c>
      <c r="T2282" s="13">
        <f>VLOOKUP($C2282,日期!$A:$D,3,0)</f>
        <v>5</v>
      </c>
      <c r="U2282" s="13">
        <f>VLOOKUP($C2282,日期!$A:$D,4,0)</f>
        <v>1</v>
      </c>
      <c r="V2282" s="65">
        <f t="shared" si="251"/>
        <v>44317</v>
      </c>
      <c r="W2282" s="13" t="s">
        <v>3846</v>
      </c>
    </row>
    <row r="2283" spans="1:23" ht="15">
      <c r="A2283" s="15">
        <v>2041</v>
      </c>
      <c r="B2283" s="15">
        <v>2021</v>
      </c>
      <c r="C2283" s="13" t="s">
        <v>9</v>
      </c>
      <c r="D2283" s="15">
        <v>19</v>
      </c>
      <c r="E2283" s="13" t="s">
        <v>14</v>
      </c>
      <c r="F2283" s="13" t="s">
        <v>11</v>
      </c>
      <c r="G2283" s="13" t="s">
        <v>12</v>
      </c>
      <c r="H2283" s="13" t="s">
        <v>15</v>
      </c>
      <c r="I2283" s="3">
        <f t="shared" si="245"/>
        <v>70</v>
      </c>
      <c r="J2283" s="7">
        <f t="shared" si="246"/>
        <v>70</v>
      </c>
      <c r="K2283" s="3">
        <f>LEN(H2283)</f>
        <v>3</v>
      </c>
      <c r="L2283" s="13" t="str">
        <f>IF(OR(AND(LEN(H2283&gt;3),ISERROR(FIND("-",H2283,1))),AND(LEN(H2283)&gt;3,ISERROR(FIND("+",H2283,1)))),LEFT(H2283,2),H2283)</f>
        <v>70</v>
      </c>
      <c r="M2283" s="13" t="str">
        <f>IF(AND(LEN(H2283&gt;3),ISERROR(FIND("+",H2283,1))),RIGHT(H2283,2),IF(AND(LEN(H2283)=3,ISERROR(FIND("-",H2283,1))),LEFT(H2283,2),H2283))</f>
        <v>70</v>
      </c>
      <c r="N2283" s="13" t="str">
        <f>SUBSTITUTE(H2283,"+","-")</f>
        <v>70-</v>
      </c>
      <c r="O2283" s="3">
        <f t="shared" si="247"/>
        <v>3</v>
      </c>
      <c r="P2283" s="3">
        <f t="shared" si="248"/>
        <v>3</v>
      </c>
      <c r="Q2283" s="7">
        <f t="shared" si="249"/>
        <v>70</v>
      </c>
      <c r="R2283" s="7">
        <f t="shared" si="250"/>
        <v>70</v>
      </c>
      <c r="S2283" s="13" t="e">
        <f>VLOOKUP(A2283,history!$B:$F,2,0)</f>
        <v>#N/A</v>
      </c>
      <c r="T2283" s="13">
        <f>VLOOKUP($C2283,日期!$A:$D,3,0)</f>
        <v>5</v>
      </c>
      <c r="U2283" s="13">
        <f>VLOOKUP($C2283,日期!$A:$D,4,0)</f>
        <v>1</v>
      </c>
      <c r="V2283" s="65">
        <f t="shared" si="251"/>
        <v>44317</v>
      </c>
      <c r="W2283" s="13" t="s">
        <v>3847</v>
      </c>
    </row>
    <row r="2284" spans="1:23" ht="15">
      <c r="A2284" s="15">
        <v>2040</v>
      </c>
      <c r="B2284" s="15">
        <v>2021</v>
      </c>
      <c r="C2284" s="13" t="s">
        <v>9</v>
      </c>
      <c r="D2284" s="15">
        <v>19</v>
      </c>
      <c r="E2284" s="13" t="s">
        <v>14</v>
      </c>
      <c r="F2284" s="13" t="s">
        <v>17</v>
      </c>
      <c r="G2284" s="13" t="s">
        <v>12</v>
      </c>
      <c r="H2284" s="13" t="s">
        <v>35</v>
      </c>
      <c r="I2284" s="3">
        <f t="shared" si="245"/>
        <v>55</v>
      </c>
      <c r="J2284" s="7">
        <f t="shared" si="246"/>
        <v>59</v>
      </c>
      <c r="K2284" s="3">
        <f>LEN(H2284)</f>
        <v>5</v>
      </c>
      <c r="L2284" s="13" t="str">
        <f>IF(OR(AND(LEN(H2284&gt;3),ISERROR(FIND("-",H2284,1))),AND(LEN(H2284)&gt;3,ISERROR(FIND("+",H2284,1)))),LEFT(H2284,2),H2284)</f>
        <v>55</v>
      </c>
      <c r="M2284" s="13" t="str">
        <f>IF(AND(LEN(H2284&gt;3),ISERROR(FIND("+",H2284,1))),RIGHT(H2284,2),IF(AND(LEN(H2284)=3,ISERROR(FIND("-",H2284,1))),LEFT(H2284,2),H2284))</f>
        <v>59</v>
      </c>
      <c r="N2284" s="13" t="str">
        <f>SUBSTITUTE(H2284,"+","-")</f>
        <v>55-59</v>
      </c>
      <c r="O2284" s="3">
        <f t="shared" si="247"/>
        <v>5</v>
      </c>
      <c r="P2284" s="3">
        <f t="shared" si="248"/>
        <v>3</v>
      </c>
      <c r="Q2284" s="7">
        <f t="shared" si="249"/>
        <v>55</v>
      </c>
      <c r="R2284" s="7">
        <f t="shared" si="250"/>
        <v>59</v>
      </c>
      <c r="S2284" s="13" t="e">
        <f>VLOOKUP(A2284,history!$B:$F,2,0)</f>
        <v>#N/A</v>
      </c>
      <c r="T2284" s="13">
        <f>VLOOKUP($C2284,日期!$A:$D,3,0)</f>
        <v>5</v>
      </c>
      <c r="U2284" s="13">
        <f>VLOOKUP($C2284,日期!$A:$D,4,0)</f>
        <v>1</v>
      </c>
      <c r="V2284" s="65">
        <f t="shared" si="251"/>
        <v>44317</v>
      </c>
      <c r="W2284" s="13" t="s">
        <v>3848</v>
      </c>
    </row>
    <row r="2285" spans="1:23" ht="15">
      <c r="A2285" s="15">
        <v>2039</v>
      </c>
      <c r="B2285" s="15">
        <v>2021</v>
      </c>
      <c r="C2285" s="13" t="s">
        <v>9</v>
      </c>
      <c r="D2285" s="15">
        <v>19</v>
      </c>
      <c r="E2285" s="13" t="s">
        <v>10</v>
      </c>
      <c r="F2285" s="13" t="s">
        <v>11</v>
      </c>
      <c r="G2285" s="13" t="s">
        <v>12</v>
      </c>
      <c r="H2285" s="13" t="s">
        <v>15</v>
      </c>
      <c r="I2285" s="3">
        <f t="shared" si="245"/>
        <v>70</v>
      </c>
      <c r="J2285" s="7">
        <f t="shared" si="246"/>
        <v>70</v>
      </c>
      <c r="K2285" s="3">
        <f>LEN(H2285)</f>
        <v>3</v>
      </c>
      <c r="L2285" s="13" t="str">
        <f>IF(OR(AND(LEN(H2285&gt;3),ISERROR(FIND("-",H2285,1))),AND(LEN(H2285)&gt;3,ISERROR(FIND("+",H2285,1)))),LEFT(H2285,2),H2285)</f>
        <v>70</v>
      </c>
      <c r="M2285" s="13" t="str">
        <f>IF(AND(LEN(H2285&gt;3),ISERROR(FIND("+",H2285,1))),RIGHT(H2285,2),IF(AND(LEN(H2285)=3,ISERROR(FIND("-",H2285,1))),LEFT(H2285,2),H2285))</f>
        <v>70</v>
      </c>
      <c r="N2285" s="13" t="str">
        <f>SUBSTITUTE(H2285,"+","-")</f>
        <v>70-</v>
      </c>
      <c r="O2285" s="3">
        <f t="shared" si="247"/>
        <v>3</v>
      </c>
      <c r="P2285" s="3">
        <f t="shared" si="248"/>
        <v>3</v>
      </c>
      <c r="Q2285" s="7">
        <f t="shared" si="249"/>
        <v>70</v>
      </c>
      <c r="R2285" s="7">
        <f t="shared" si="250"/>
        <v>70</v>
      </c>
      <c r="S2285" s="13" t="e">
        <f>VLOOKUP(A2285,history!$B:$F,2,0)</f>
        <v>#N/A</v>
      </c>
      <c r="T2285" s="13">
        <f>VLOOKUP($C2285,日期!$A:$D,3,0)</f>
        <v>5</v>
      </c>
      <c r="U2285" s="13">
        <f>VLOOKUP($C2285,日期!$A:$D,4,0)</f>
        <v>1</v>
      </c>
      <c r="V2285" s="65">
        <f t="shared" si="251"/>
        <v>44317</v>
      </c>
      <c r="W2285" s="13" t="s">
        <v>3849</v>
      </c>
    </row>
    <row r="2286" spans="1:23" ht="15">
      <c r="A2286" s="15">
        <v>2038</v>
      </c>
      <c r="B2286" s="15">
        <v>2021</v>
      </c>
      <c r="C2286" s="13" t="s">
        <v>9</v>
      </c>
      <c r="D2286" s="15">
        <v>19</v>
      </c>
      <c r="E2286" s="13" t="s">
        <v>10</v>
      </c>
      <c r="F2286" s="13" t="s">
        <v>11</v>
      </c>
      <c r="G2286" s="13" t="s">
        <v>12</v>
      </c>
      <c r="H2286" s="13" t="s">
        <v>16</v>
      </c>
      <c r="I2286" s="3">
        <f t="shared" si="245"/>
        <v>15</v>
      </c>
      <c r="J2286" s="7">
        <f t="shared" si="246"/>
        <v>19</v>
      </c>
      <c r="K2286" s="3">
        <f>LEN(H2286)</f>
        <v>5</v>
      </c>
      <c r="L2286" s="13" t="str">
        <f>IF(OR(AND(LEN(H2286&gt;3),ISERROR(FIND("-",H2286,1))),AND(LEN(H2286)&gt;3,ISERROR(FIND("+",H2286,1)))),LEFT(H2286,2),H2286)</f>
        <v>15</v>
      </c>
      <c r="M2286" s="13" t="str">
        <f>IF(AND(LEN(H2286&gt;3),ISERROR(FIND("+",H2286,1))),RIGHT(H2286,2),IF(AND(LEN(H2286)=3,ISERROR(FIND("-",H2286,1))),LEFT(H2286,2),H2286))</f>
        <v>19</v>
      </c>
      <c r="N2286" s="13" t="str">
        <f>SUBSTITUTE(H2286,"+","-")</f>
        <v>15-19</v>
      </c>
      <c r="O2286" s="3">
        <f t="shared" si="247"/>
        <v>5</v>
      </c>
      <c r="P2286" s="3">
        <f t="shared" si="248"/>
        <v>3</v>
      </c>
      <c r="Q2286" s="7">
        <f t="shared" si="249"/>
        <v>15</v>
      </c>
      <c r="R2286" s="7">
        <f t="shared" si="250"/>
        <v>19</v>
      </c>
      <c r="S2286" s="13" t="e">
        <f>VLOOKUP(A2286,history!$B:$F,2,0)</f>
        <v>#N/A</v>
      </c>
      <c r="T2286" s="13">
        <f>VLOOKUP($C2286,日期!$A:$D,3,0)</f>
        <v>5</v>
      </c>
      <c r="U2286" s="13">
        <f>VLOOKUP($C2286,日期!$A:$D,4,0)</f>
        <v>1</v>
      </c>
      <c r="V2286" s="65">
        <f t="shared" si="251"/>
        <v>44317</v>
      </c>
      <c r="W2286" s="13" t="s">
        <v>3850</v>
      </c>
    </row>
    <row r="2287" spans="1:23" ht="15">
      <c r="A2287" s="15">
        <v>2037</v>
      </c>
      <c r="B2287" s="15">
        <v>2021</v>
      </c>
      <c r="C2287" s="13" t="s">
        <v>9</v>
      </c>
      <c r="D2287" s="15">
        <v>19</v>
      </c>
      <c r="E2287" s="13" t="s">
        <v>10</v>
      </c>
      <c r="F2287" s="13" t="s">
        <v>17</v>
      </c>
      <c r="G2287" s="13" t="s">
        <v>12</v>
      </c>
      <c r="H2287" s="13" t="s">
        <v>29</v>
      </c>
      <c r="I2287" s="3">
        <f t="shared" si="245"/>
        <v>40</v>
      </c>
      <c r="J2287" s="7">
        <f t="shared" si="246"/>
        <v>44</v>
      </c>
      <c r="K2287" s="3">
        <f>LEN(H2287)</f>
        <v>5</v>
      </c>
      <c r="L2287" s="13" t="str">
        <f>IF(OR(AND(LEN(H2287&gt;3),ISERROR(FIND("-",H2287,1))),AND(LEN(H2287)&gt;3,ISERROR(FIND("+",H2287,1)))),LEFT(H2287,2),H2287)</f>
        <v>40</v>
      </c>
      <c r="M2287" s="13" t="str">
        <f>IF(AND(LEN(H2287&gt;3),ISERROR(FIND("+",H2287,1))),RIGHT(H2287,2),IF(AND(LEN(H2287)=3,ISERROR(FIND("-",H2287,1))),LEFT(H2287,2),H2287))</f>
        <v>44</v>
      </c>
      <c r="N2287" s="13" t="str">
        <f>SUBSTITUTE(H2287,"+","-")</f>
        <v>40-44</v>
      </c>
      <c r="O2287" s="3">
        <f t="shared" si="247"/>
        <v>5</v>
      </c>
      <c r="P2287" s="3">
        <f t="shared" si="248"/>
        <v>3</v>
      </c>
      <c r="Q2287" s="7">
        <f t="shared" si="249"/>
        <v>40</v>
      </c>
      <c r="R2287" s="7">
        <f t="shared" si="250"/>
        <v>44</v>
      </c>
      <c r="S2287" s="13" t="e">
        <f>VLOOKUP(A2287,history!$B:$F,2,0)</f>
        <v>#N/A</v>
      </c>
      <c r="T2287" s="13">
        <f>VLOOKUP($C2287,日期!$A:$D,3,0)</f>
        <v>5</v>
      </c>
      <c r="U2287" s="13">
        <f>VLOOKUP($C2287,日期!$A:$D,4,0)</f>
        <v>1</v>
      </c>
      <c r="V2287" s="65">
        <f t="shared" si="251"/>
        <v>44317</v>
      </c>
      <c r="W2287" s="13" t="s">
        <v>3851</v>
      </c>
    </row>
    <row r="2288" spans="1:23" ht="15">
      <c r="A2288" s="15">
        <v>2036</v>
      </c>
      <c r="B2288" s="15">
        <v>2021</v>
      </c>
      <c r="C2288" s="13" t="s">
        <v>9</v>
      </c>
      <c r="D2288" s="15">
        <v>19</v>
      </c>
      <c r="E2288" s="13" t="s">
        <v>14</v>
      </c>
      <c r="F2288" s="13" t="s">
        <v>11</v>
      </c>
      <c r="G2288" s="13" t="s">
        <v>12</v>
      </c>
      <c r="H2288" s="13" t="s">
        <v>18</v>
      </c>
      <c r="I2288" s="3">
        <f t="shared" si="245"/>
        <v>65</v>
      </c>
      <c r="J2288" s="7">
        <f t="shared" si="246"/>
        <v>69</v>
      </c>
      <c r="K2288" s="3">
        <f>LEN(H2288)</f>
        <v>5</v>
      </c>
      <c r="L2288" s="13" t="str">
        <f>IF(OR(AND(LEN(H2288&gt;3),ISERROR(FIND("-",H2288,1))),AND(LEN(H2288)&gt;3,ISERROR(FIND("+",H2288,1)))),LEFT(H2288,2),H2288)</f>
        <v>65</v>
      </c>
      <c r="M2288" s="13" t="str">
        <f>IF(AND(LEN(H2288&gt;3),ISERROR(FIND("+",H2288,1))),RIGHT(H2288,2),IF(AND(LEN(H2288)=3,ISERROR(FIND("-",H2288,1))),LEFT(H2288,2),H2288))</f>
        <v>69</v>
      </c>
      <c r="N2288" s="13" t="str">
        <f>SUBSTITUTE(H2288,"+","-")</f>
        <v>65-69</v>
      </c>
      <c r="O2288" s="3">
        <f t="shared" si="247"/>
        <v>5</v>
      </c>
      <c r="P2288" s="3">
        <f t="shared" si="248"/>
        <v>3</v>
      </c>
      <c r="Q2288" s="7">
        <f t="shared" si="249"/>
        <v>65</v>
      </c>
      <c r="R2288" s="7">
        <f t="shared" si="250"/>
        <v>69</v>
      </c>
      <c r="S2288" s="13" t="e">
        <f>VLOOKUP(A2288,history!$B:$F,2,0)</f>
        <v>#N/A</v>
      </c>
      <c r="T2288" s="13">
        <f>VLOOKUP($C2288,日期!$A:$D,3,0)</f>
        <v>5</v>
      </c>
      <c r="U2288" s="13">
        <f>VLOOKUP($C2288,日期!$A:$D,4,0)</f>
        <v>1</v>
      </c>
      <c r="V2288" s="65">
        <f t="shared" si="251"/>
        <v>44317</v>
      </c>
      <c r="W2288" s="13" t="s">
        <v>3852</v>
      </c>
    </row>
    <row r="2289" spans="1:23" ht="15">
      <c r="A2289" s="15">
        <v>2035</v>
      </c>
      <c r="B2289" s="15">
        <v>2021</v>
      </c>
      <c r="C2289" s="13" t="s">
        <v>9</v>
      </c>
      <c r="D2289" s="15">
        <v>19</v>
      </c>
      <c r="E2289" s="13" t="s">
        <v>14</v>
      </c>
      <c r="F2289" s="13" t="s">
        <v>17</v>
      </c>
      <c r="G2289" s="13" t="s">
        <v>12</v>
      </c>
      <c r="H2289" s="13" t="s">
        <v>35</v>
      </c>
      <c r="I2289" s="3">
        <f t="shared" si="245"/>
        <v>55</v>
      </c>
      <c r="J2289" s="7">
        <f t="shared" si="246"/>
        <v>59</v>
      </c>
      <c r="K2289" s="3">
        <f>LEN(H2289)</f>
        <v>5</v>
      </c>
      <c r="L2289" s="13" t="str">
        <f>IF(OR(AND(LEN(H2289&gt;3),ISERROR(FIND("-",H2289,1))),AND(LEN(H2289)&gt;3,ISERROR(FIND("+",H2289,1)))),LEFT(H2289,2),H2289)</f>
        <v>55</v>
      </c>
      <c r="M2289" s="13" t="str">
        <f>IF(AND(LEN(H2289&gt;3),ISERROR(FIND("+",H2289,1))),RIGHT(H2289,2),IF(AND(LEN(H2289)=3,ISERROR(FIND("-",H2289,1))),LEFT(H2289,2),H2289))</f>
        <v>59</v>
      </c>
      <c r="N2289" s="13" t="str">
        <f>SUBSTITUTE(H2289,"+","-")</f>
        <v>55-59</v>
      </c>
      <c r="O2289" s="3">
        <f t="shared" si="247"/>
        <v>5</v>
      </c>
      <c r="P2289" s="3">
        <f t="shared" si="248"/>
        <v>3</v>
      </c>
      <c r="Q2289" s="7">
        <f t="shared" si="249"/>
        <v>55</v>
      </c>
      <c r="R2289" s="7">
        <f t="shared" si="250"/>
        <v>59</v>
      </c>
      <c r="S2289" s="13" t="e">
        <f>VLOOKUP(A2289,history!$B:$F,2,0)</f>
        <v>#N/A</v>
      </c>
      <c r="T2289" s="13">
        <f>VLOOKUP($C2289,日期!$A:$D,3,0)</f>
        <v>5</v>
      </c>
      <c r="U2289" s="13">
        <f>VLOOKUP($C2289,日期!$A:$D,4,0)</f>
        <v>1</v>
      </c>
      <c r="V2289" s="65">
        <f t="shared" si="251"/>
        <v>44317</v>
      </c>
      <c r="W2289" s="13" t="s">
        <v>3853</v>
      </c>
    </row>
    <row r="2290" spans="1:23" ht="15">
      <c r="A2290" s="15">
        <v>2034</v>
      </c>
      <c r="B2290" s="15">
        <v>2021</v>
      </c>
      <c r="C2290" s="13" t="s">
        <v>9</v>
      </c>
      <c r="D2290" s="15">
        <v>19</v>
      </c>
      <c r="E2290" s="13" t="s">
        <v>10</v>
      </c>
      <c r="F2290" s="13" t="s">
        <v>11</v>
      </c>
      <c r="G2290" s="13" t="s">
        <v>12</v>
      </c>
      <c r="H2290" s="13" t="s">
        <v>15</v>
      </c>
      <c r="I2290" s="3">
        <f t="shared" si="245"/>
        <v>70</v>
      </c>
      <c r="J2290" s="7">
        <f t="shared" si="246"/>
        <v>70</v>
      </c>
      <c r="K2290" s="3">
        <f>LEN(H2290)</f>
        <v>3</v>
      </c>
      <c r="L2290" s="13" t="str">
        <f>IF(OR(AND(LEN(H2290&gt;3),ISERROR(FIND("-",H2290,1))),AND(LEN(H2290)&gt;3,ISERROR(FIND("+",H2290,1)))),LEFT(H2290,2),H2290)</f>
        <v>70</v>
      </c>
      <c r="M2290" s="13" t="str">
        <f>IF(AND(LEN(H2290&gt;3),ISERROR(FIND("+",H2290,1))),RIGHT(H2290,2),IF(AND(LEN(H2290)=3,ISERROR(FIND("-",H2290,1))),LEFT(H2290,2),H2290))</f>
        <v>70</v>
      </c>
      <c r="N2290" s="13" t="str">
        <f>SUBSTITUTE(H2290,"+","-")</f>
        <v>70-</v>
      </c>
      <c r="O2290" s="3">
        <f t="shared" si="247"/>
        <v>3</v>
      </c>
      <c r="P2290" s="3">
        <f t="shared" si="248"/>
        <v>3</v>
      </c>
      <c r="Q2290" s="7">
        <f t="shared" si="249"/>
        <v>70</v>
      </c>
      <c r="R2290" s="7">
        <f t="shared" si="250"/>
        <v>70</v>
      </c>
      <c r="S2290" s="13" t="e">
        <f>VLOOKUP(A2290,history!$B:$F,2,0)</f>
        <v>#N/A</v>
      </c>
      <c r="T2290" s="13">
        <f>VLOOKUP($C2290,日期!$A:$D,3,0)</f>
        <v>5</v>
      </c>
      <c r="U2290" s="13">
        <f>VLOOKUP($C2290,日期!$A:$D,4,0)</f>
        <v>1</v>
      </c>
      <c r="V2290" s="65">
        <f t="shared" si="251"/>
        <v>44317</v>
      </c>
      <c r="W2290" s="13" t="s">
        <v>3854</v>
      </c>
    </row>
    <row r="2291" spans="1:23" ht="15">
      <c r="A2291" s="15">
        <v>2033</v>
      </c>
      <c r="B2291" s="15">
        <v>2021</v>
      </c>
      <c r="C2291" s="13" t="s">
        <v>9</v>
      </c>
      <c r="D2291" s="15">
        <v>19</v>
      </c>
      <c r="E2291" s="13" t="s">
        <v>10</v>
      </c>
      <c r="F2291" s="13" t="s">
        <v>11</v>
      </c>
      <c r="G2291" s="13" t="s">
        <v>12</v>
      </c>
      <c r="H2291" s="13" t="s">
        <v>16</v>
      </c>
      <c r="I2291" s="3">
        <f t="shared" si="245"/>
        <v>15</v>
      </c>
      <c r="J2291" s="7">
        <f t="shared" si="246"/>
        <v>19</v>
      </c>
      <c r="K2291" s="3">
        <f>LEN(H2291)</f>
        <v>5</v>
      </c>
      <c r="L2291" s="13" t="str">
        <f>IF(OR(AND(LEN(H2291&gt;3),ISERROR(FIND("-",H2291,1))),AND(LEN(H2291)&gt;3,ISERROR(FIND("+",H2291,1)))),LEFT(H2291,2),H2291)</f>
        <v>15</v>
      </c>
      <c r="M2291" s="13" t="str">
        <f>IF(AND(LEN(H2291&gt;3),ISERROR(FIND("+",H2291,1))),RIGHT(H2291,2),IF(AND(LEN(H2291)=3,ISERROR(FIND("-",H2291,1))),LEFT(H2291,2),H2291))</f>
        <v>19</v>
      </c>
      <c r="N2291" s="13" t="str">
        <f>SUBSTITUTE(H2291,"+","-")</f>
        <v>15-19</v>
      </c>
      <c r="O2291" s="3">
        <f t="shared" si="247"/>
        <v>5</v>
      </c>
      <c r="P2291" s="3">
        <f t="shared" si="248"/>
        <v>3</v>
      </c>
      <c r="Q2291" s="7">
        <f t="shared" si="249"/>
        <v>15</v>
      </c>
      <c r="R2291" s="7">
        <f t="shared" si="250"/>
        <v>19</v>
      </c>
      <c r="S2291" s="13" t="e">
        <f>VLOOKUP(A2291,history!$B:$F,2,0)</f>
        <v>#N/A</v>
      </c>
      <c r="T2291" s="13">
        <f>VLOOKUP($C2291,日期!$A:$D,3,0)</f>
        <v>5</v>
      </c>
      <c r="U2291" s="13">
        <f>VLOOKUP($C2291,日期!$A:$D,4,0)</f>
        <v>1</v>
      </c>
      <c r="V2291" s="65">
        <f t="shared" si="251"/>
        <v>44317</v>
      </c>
      <c r="W2291" s="13" t="s">
        <v>3855</v>
      </c>
    </row>
    <row r="2292" spans="1:23" ht="15">
      <c r="A2292" s="15">
        <v>2032</v>
      </c>
      <c r="B2292" s="15">
        <v>2021</v>
      </c>
      <c r="C2292" s="13" t="s">
        <v>9</v>
      </c>
      <c r="D2292" s="15">
        <v>19</v>
      </c>
      <c r="E2292" s="13" t="s">
        <v>10</v>
      </c>
      <c r="F2292" s="13" t="s">
        <v>17</v>
      </c>
      <c r="G2292" s="13" t="s">
        <v>12</v>
      </c>
      <c r="H2292" s="13" t="s">
        <v>29</v>
      </c>
      <c r="I2292" s="3">
        <f t="shared" si="245"/>
        <v>40</v>
      </c>
      <c r="J2292" s="7">
        <f t="shared" si="246"/>
        <v>44</v>
      </c>
      <c r="K2292" s="3">
        <f>LEN(H2292)</f>
        <v>5</v>
      </c>
      <c r="L2292" s="13" t="str">
        <f>IF(OR(AND(LEN(H2292&gt;3),ISERROR(FIND("-",H2292,1))),AND(LEN(H2292)&gt;3,ISERROR(FIND("+",H2292,1)))),LEFT(H2292,2),H2292)</f>
        <v>40</v>
      </c>
      <c r="M2292" s="13" t="str">
        <f>IF(AND(LEN(H2292&gt;3),ISERROR(FIND("+",H2292,1))),RIGHT(H2292,2),IF(AND(LEN(H2292)=3,ISERROR(FIND("-",H2292,1))),LEFT(H2292,2),H2292))</f>
        <v>44</v>
      </c>
      <c r="N2292" s="13" t="str">
        <f>SUBSTITUTE(H2292,"+","-")</f>
        <v>40-44</v>
      </c>
      <c r="O2292" s="3">
        <f t="shared" si="247"/>
        <v>5</v>
      </c>
      <c r="P2292" s="3">
        <f t="shared" si="248"/>
        <v>3</v>
      </c>
      <c r="Q2292" s="7">
        <f t="shared" si="249"/>
        <v>40</v>
      </c>
      <c r="R2292" s="7">
        <f t="shared" si="250"/>
        <v>44</v>
      </c>
      <c r="S2292" s="13" t="e">
        <f>VLOOKUP(A2292,history!$B:$F,2,0)</f>
        <v>#N/A</v>
      </c>
      <c r="T2292" s="13">
        <f>VLOOKUP($C2292,日期!$A:$D,3,0)</f>
        <v>5</v>
      </c>
      <c r="U2292" s="13">
        <f>VLOOKUP($C2292,日期!$A:$D,4,0)</f>
        <v>1</v>
      </c>
      <c r="V2292" s="65">
        <f t="shared" si="251"/>
        <v>44317</v>
      </c>
      <c r="W2292" s="13" t="s">
        <v>3856</v>
      </c>
    </row>
    <row r="2293" spans="1:23" ht="15">
      <c r="A2293" s="15">
        <v>2031</v>
      </c>
      <c r="B2293" s="15">
        <v>2021</v>
      </c>
      <c r="C2293" s="13" t="s">
        <v>9</v>
      </c>
      <c r="D2293" s="15">
        <v>19</v>
      </c>
      <c r="E2293" s="13" t="s">
        <v>14</v>
      </c>
      <c r="F2293" s="13" t="s">
        <v>11</v>
      </c>
      <c r="G2293" s="13" t="s">
        <v>12</v>
      </c>
      <c r="H2293" s="13" t="s">
        <v>18</v>
      </c>
      <c r="I2293" s="3">
        <f t="shared" si="245"/>
        <v>65</v>
      </c>
      <c r="J2293" s="7">
        <f t="shared" si="246"/>
        <v>69</v>
      </c>
      <c r="K2293" s="3">
        <f>LEN(H2293)</f>
        <v>5</v>
      </c>
      <c r="L2293" s="13" t="str">
        <f>IF(OR(AND(LEN(H2293&gt;3),ISERROR(FIND("-",H2293,1))),AND(LEN(H2293)&gt;3,ISERROR(FIND("+",H2293,1)))),LEFT(H2293,2),H2293)</f>
        <v>65</v>
      </c>
      <c r="M2293" s="13" t="str">
        <f>IF(AND(LEN(H2293&gt;3),ISERROR(FIND("+",H2293,1))),RIGHT(H2293,2),IF(AND(LEN(H2293)=3,ISERROR(FIND("-",H2293,1))),LEFT(H2293,2),H2293))</f>
        <v>69</v>
      </c>
      <c r="N2293" s="13" t="str">
        <f>SUBSTITUTE(H2293,"+","-")</f>
        <v>65-69</v>
      </c>
      <c r="O2293" s="3">
        <f t="shared" si="247"/>
        <v>5</v>
      </c>
      <c r="P2293" s="3">
        <f t="shared" si="248"/>
        <v>3</v>
      </c>
      <c r="Q2293" s="7">
        <f t="shared" si="249"/>
        <v>65</v>
      </c>
      <c r="R2293" s="7">
        <f t="shared" si="250"/>
        <v>69</v>
      </c>
      <c r="S2293" s="13" t="e">
        <f>VLOOKUP(A2293,history!$B:$F,2,0)</f>
        <v>#N/A</v>
      </c>
      <c r="T2293" s="13">
        <f>VLOOKUP($C2293,日期!$A:$D,3,0)</f>
        <v>5</v>
      </c>
      <c r="U2293" s="13">
        <f>VLOOKUP($C2293,日期!$A:$D,4,0)</f>
        <v>1</v>
      </c>
      <c r="V2293" s="65">
        <f t="shared" si="251"/>
        <v>44317</v>
      </c>
      <c r="W2293" s="13" t="s">
        <v>3857</v>
      </c>
    </row>
    <row r="2294" spans="1:23" ht="15">
      <c r="A2294" s="15">
        <v>2030</v>
      </c>
      <c r="B2294" s="15">
        <v>2021</v>
      </c>
      <c r="C2294" s="13" t="s">
        <v>9</v>
      </c>
      <c r="D2294" s="15">
        <v>19</v>
      </c>
      <c r="E2294" s="13" t="s">
        <v>14</v>
      </c>
      <c r="F2294" s="13" t="s">
        <v>17</v>
      </c>
      <c r="G2294" s="13" t="s">
        <v>12</v>
      </c>
      <c r="H2294" s="13" t="s">
        <v>35</v>
      </c>
      <c r="I2294" s="3">
        <f t="shared" si="245"/>
        <v>55</v>
      </c>
      <c r="J2294" s="7">
        <f t="shared" si="246"/>
        <v>59</v>
      </c>
      <c r="K2294" s="3">
        <f>LEN(H2294)</f>
        <v>5</v>
      </c>
      <c r="L2294" s="13" t="str">
        <f>IF(OR(AND(LEN(H2294&gt;3),ISERROR(FIND("-",H2294,1))),AND(LEN(H2294)&gt;3,ISERROR(FIND("+",H2294,1)))),LEFT(H2294,2),H2294)</f>
        <v>55</v>
      </c>
      <c r="M2294" s="13" t="str">
        <f>IF(AND(LEN(H2294&gt;3),ISERROR(FIND("+",H2294,1))),RIGHT(H2294,2),IF(AND(LEN(H2294)=3,ISERROR(FIND("-",H2294,1))),LEFT(H2294,2),H2294))</f>
        <v>59</v>
      </c>
      <c r="N2294" s="13" t="str">
        <f>SUBSTITUTE(H2294,"+","-")</f>
        <v>55-59</v>
      </c>
      <c r="O2294" s="3">
        <f t="shared" si="247"/>
        <v>5</v>
      </c>
      <c r="P2294" s="3">
        <f t="shared" si="248"/>
        <v>3</v>
      </c>
      <c r="Q2294" s="7">
        <f t="shared" si="249"/>
        <v>55</v>
      </c>
      <c r="R2294" s="7">
        <f t="shared" si="250"/>
        <v>59</v>
      </c>
      <c r="S2294" s="13" t="e">
        <f>VLOOKUP(A2294,history!$B:$F,2,0)</f>
        <v>#N/A</v>
      </c>
      <c r="T2294" s="13">
        <f>VLOOKUP($C2294,日期!$A:$D,3,0)</f>
        <v>5</v>
      </c>
      <c r="U2294" s="13">
        <f>VLOOKUP($C2294,日期!$A:$D,4,0)</f>
        <v>1</v>
      </c>
      <c r="V2294" s="65">
        <f t="shared" si="251"/>
        <v>44317</v>
      </c>
      <c r="W2294" s="13" t="s">
        <v>3858</v>
      </c>
    </row>
    <row r="2295" spans="1:23" ht="15">
      <c r="A2295" s="15">
        <v>2029</v>
      </c>
      <c r="B2295" s="15">
        <v>2021</v>
      </c>
      <c r="C2295" s="13" t="s">
        <v>9</v>
      </c>
      <c r="D2295" s="15">
        <v>19</v>
      </c>
      <c r="E2295" s="13" t="s">
        <v>10</v>
      </c>
      <c r="F2295" s="13" t="s">
        <v>11</v>
      </c>
      <c r="G2295" s="13" t="s">
        <v>12</v>
      </c>
      <c r="H2295" s="13" t="s">
        <v>15</v>
      </c>
      <c r="I2295" s="3">
        <f t="shared" si="245"/>
        <v>70</v>
      </c>
      <c r="J2295" s="7">
        <f t="shared" si="246"/>
        <v>70</v>
      </c>
      <c r="K2295" s="3">
        <f>LEN(H2295)</f>
        <v>3</v>
      </c>
      <c r="L2295" s="13" t="str">
        <f>IF(OR(AND(LEN(H2295&gt;3),ISERROR(FIND("-",H2295,1))),AND(LEN(H2295)&gt;3,ISERROR(FIND("+",H2295,1)))),LEFT(H2295,2),H2295)</f>
        <v>70</v>
      </c>
      <c r="M2295" s="13" t="str">
        <f>IF(AND(LEN(H2295&gt;3),ISERROR(FIND("+",H2295,1))),RIGHT(H2295,2),IF(AND(LEN(H2295)=3,ISERROR(FIND("-",H2295,1))),LEFT(H2295,2),H2295))</f>
        <v>70</v>
      </c>
      <c r="N2295" s="13" t="str">
        <f>SUBSTITUTE(H2295,"+","-")</f>
        <v>70-</v>
      </c>
      <c r="O2295" s="3">
        <f t="shared" si="247"/>
        <v>3</v>
      </c>
      <c r="P2295" s="3">
        <f t="shared" si="248"/>
        <v>3</v>
      </c>
      <c r="Q2295" s="7">
        <f t="shared" si="249"/>
        <v>70</v>
      </c>
      <c r="R2295" s="7">
        <f t="shared" si="250"/>
        <v>70</v>
      </c>
      <c r="S2295" s="13" t="e">
        <f>VLOOKUP(A2295,history!$B:$F,2,0)</f>
        <v>#N/A</v>
      </c>
      <c r="T2295" s="13">
        <f>VLOOKUP($C2295,日期!$A:$D,3,0)</f>
        <v>5</v>
      </c>
      <c r="U2295" s="13">
        <f>VLOOKUP($C2295,日期!$A:$D,4,0)</f>
        <v>1</v>
      </c>
      <c r="V2295" s="65">
        <f t="shared" si="251"/>
        <v>44317</v>
      </c>
      <c r="W2295" s="13" t="s">
        <v>3859</v>
      </c>
    </row>
    <row r="2296" spans="1:23" ht="15">
      <c r="A2296" s="15">
        <v>2028</v>
      </c>
      <c r="B2296" s="15">
        <v>2021</v>
      </c>
      <c r="C2296" s="13" t="s">
        <v>9</v>
      </c>
      <c r="D2296" s="15">
        <v>19</v>
      </c>
      <c r="E2296" s="13" t="s">
        <v>10</v>
      </c>
      <c r="F2296" s="13" t="s">
        <v>11</v>
      </c>
      <c r="G2296" s="13" t="s">
        <v>12</v>
      </c>
      <c r="H2296" s="13" t="s">
        <v>47</v>
      </c>
      <c r="I2296" s="3">
        <f t="shared" si="245"/>
        <v>10</v>
      </c>
      <c r="J2296" s="7">
        <f t="shared" si="246"/>
        <v>14</v>
      </c>
      <c r="K2296" s="3">
        <f>LEN(H2296)</f>
        <v>5</v>
      </c>
      <c r="L2296" s="13" t="str">
        <f>IF(OR(AND(LEN(H2296&gt;3),ISERROR(FIND("-",H2296,1))),AND(LEN(H2296)&gt;3,ISERROR(FIND("+",H2296,1)))),LEFT(H2296,2),H2296)</f>
        <v>10</v>
      </c>
      <c r="M2296" s="13" t="str">
        <f>IF(AND(LEN(H2296&gt;3),ISERROR(FIND("+",H2296,1))),RIGHT(H2296,2),IF(AND(LEN(H2296)=3,ISERROR(FIND("-",H2296,1))),LEFT(H2296,2),H2296))</f>
        <v>14</v>
      </c>
      <c r="N2296" s="13" t="str">
        <f>SUBSTITUTE(H2296,"+","-")</f>
        <v>10-14</v>
      </c>
      <c r="O2296" s="3">
        <f t="shared" si="247"/>
        <v>5</v>
      </c>
      <c r="P2296" s="3">
        <f t="shared" si="248"/>
        <v>3</v>
      </c>
      <c r="Q2296" s="7">
        <f t="shared" si="249"/>
        <v>10</v>
      </c>
      <c r="R2296" s="7">
        <f t="shared" si="250"/>
        <v>14</v>
      </c>
      <c r="S2296" s="13" t="e">
        <f>VLOOKUP(A2296,history!$B:$F,2,0)</f>
        <v>#N/A</v>
      </c>
      <c r="T2296" s="13">
        <f>VLOOKUP($C2296,日期!$A:$D,3,0)</f>
        <v>5</v>
      </c>
      <c r="U2296" s="13">
        <f>VLOOKUP($C2296,日期!$A:$D,4,0)</f>
        <v>1</v>
      </c>
      <c r="V2296" s="65">
        <f t="shared" si="251"/>
        <v>44317</v>
      </c>
      <c r="W2296" s="13" t="s">
        <v>3860</v>
      </c>
    </row>
    <row r="2297" spans="1:23" ht="15">
      <c r="A2297" s="15">
        <v>2027</v>
      </c>
      <c r="B2297" s="15">
        <v>2021</v>
      </c>
      <c r="C2297" s="13" t="s">
        <v>9</v>
      </c>
      <c r="D2297" s="15">
        <v>19</v>
      </c>
      <c r="E2297" s="13" t="s">
        <v>10</v>
      </c>
      <c r="F2297" s="13" t="s">
        <v>17</v>
      </c>
      <c r="G2297" s="13" t="s">
        <v>12</v>
      </c>
      <c r="H2297" s="13" t="s">
        <v>29</v>
      </c>
      <c r="I2297" s="3">
        <f t="shared" si="245"/>
        <v>40</v>
      </c>
      <c r="J2297" s="7">
        <f t="shared" si="246"/>
        <v>44</v>
      </c>
      <c r="K2297" s="3">
        <f>LEN(H2297)</f>
        <v>5</v>
      </c>
      <c r="L2297" s="13" t="str">
        <f>IF(OR(AND(LEN(H2297&gt;3),ISERROR(FIND("-",H2297,1))),AND(LEN(H2297)&gt;3,ISERROR(FIND("+",H2297,1)))),LEFT(H2297,2),H2297)</f>
        <v>40</v>
      </c>
      <c r="M2297" s="13" t="str">
        <f>IF(AND(LEN(H2297&gt;3),ISERROR(FIND("+",H2297,1))),RIGHT(H2297,2),IF(AND(LEN(H2297)=3,ISERROR(FIND("-",H2297,1))),LEFT(H2297,2),H2297))</f>
        <v>44</v>
      </c>
      <c r="N2297" s="13" t="str">
        <f>SUBSTITUTE(H2297,"+","-")</f>
        <v>40-44</v>
      </c>
      <c r="O2297" s="3">
        <f t="shared" si="247"/>
        <v>5</v>
      </c>
      <c r="P2297" s="3">
        <f t="shared" si="248"/>
        <v>3</v>
      </c>
      <c r="Q2297" s="7">
        <f t="shared" si="249"/>
        <v>40</v>
      </c>
      <c r="R2297" s="7">
        <f t="shared" si="250"/>
        <v>44</v>
      </c>
      <c r="S2297" s="13" t="e">
        <f>VLOOKUP(A2297,history!$B:$F,2,0)</f>
        <v>#N/A</v>
      </c>
      <c r="T2297" s="13">
        <f>VLOOKUP($C2297,日期!$A:$D,3,0)</f>
        <v>5</v>
      </c>
      <c r="U2297" s="13">
        <f>VLOOKUP($C2297,日期!$A:$D,4,0)</f>
        <v>1</v>
      </c>
      <c r="V2297" s="65">
        <f t="shared" si="251"/>
        <v>44317</v>
      </c>
      <c r="W2297" s="13" t="s">
        <v>3861</v>
      </c>
    </row>
    <row r="2298" spans="1:23" ht="15">
      <c r="A2298" s="15">
        <v>2026</v>
      </c>
      <c r="B2298" s="15">
        <v>2021</v>
      </c>
      <c r="C2298" s="13" t="s">
        <v>9</v>
      </c>
      <c r="D2298" s="15">
        <v>19</v>
      </c>
      <c r="E2298" s="13" t="s">
        <v>14</v>
      </c>
      <c r="F2298" s="13" t="s">
        <v>11</v>
      </c>
      <c r="G2298" s="13" t="s">
        <v>12</v>
      </c>
      <c r="H2298" s="13" t="s">
        <v>18</v>
      </c>
      <c r="I2298" s="3">
        <f t="shared" si="245"/>
        <v>65</v>
      </c>
      <c r="J2298" s="7">
        <f t="shared" si="246"/>
        <v>69</v>
      </c>
      <c r="K2298" s="3">
        <f>LEN(H2298)</f>
        <v>5</v>
      </c>
      <c r="L2298" s="13" t="str">
        <f>IF(OR(AND(LEN(H2298&gt;3),ISERROR(FIND("-",H2298,1))),AND(LEN(H2298)&gt;3,ISERROR(FIND("+",H2298,1)))),LEFT(H2298,2),H2298)</f>
        <v>65</v>
      </c>
      <c r="M2298" s="13" t="str">
        <f>IF(AND(LEN(H2298&gt;3),ISERROR(FIND("+",H2298,1))),RIGHT(H2298,2),IF(AND(LEN(H2298)=3,ISERROR(FIND("-",H2298,1))),LEFT(H2298,2),H2298))</f>
        <v>69</v>
      </c>
      <c r="N2298" s="13" t="str">
        <f>SUBSTITUTE(H2298,"+","-")</f>
        <v>65-69</v>
      </c>
      <c r="O2298" s="3">
        <f t="shared" si="247"/>
        <v>5</v>
      </c>
      <c r="P2298" s="3">
        <f t="shared" si="248"/>
        <v>3</v>
      </c>
      <c r="Q2298" s="7">
        <f t="shared" si="249"/>
        <v>65</v>
      </c>
      <c r="R2298" s="7">
        <f t="shared" si="250"/>
        <v>69</v>
      </c>
      <c r="S2298" s="13" t="e">
        <f>VLOOKUP(A2298,history!$B:$F,2,0)</f>
        <v>#N/A</v>
      </c>
      <c r="T2298" s="13">
        <f>VLOOKUP($C2298,日期!$A:$D,3,0)</f>
        <v>5</v>
      </c>
      <c r="U2298" s="13">
        <f>VLOOKUP($C2298,日期!$A:$D,4,0)</f>
        <v>1</v>
      </c>
      <c r="V2298" s="65">
        <f t="shared" si="251"/>
        <v>44317</v>
      </c>
      <c r="W2298" s="13" t="s">
        <v>3862</v>
      </c>
    </row>
    <row r="2299" spans="1:23" ht="15">
      <c r="A2299" s="15">
        <v>2025</v>
      </c>
      <c r="B2299" s="15">
        <v>2021</v>
      </c>
      <c r="C2299" s="13" t="s">
        <v>9</v>
      </c>
      <c r="D2299" s="15">
        <v>19</v>
      </c>
      <c r="E2299" s="13" t="s">
        <v>14</v>
      </c>
      <c r="F2299" s="13" t="s">
        <v>17</v>
      </c>
      <c r="G2299" s="13" t="s">
        <v>12</v>
      </c>
      <c r="H2299" s="13" t="s">
        <v>35</v>
      </c>
      <c r="I2299" s="3">
        <f t="shared" si="245"/>
        <v>55</v>
      </c>
      <c r="J2299" s="7">
        <f t="shared" si="246"/>
        <v>59</v>
      </c>
      <c r="K2299" s="3">
        <f>LEN(H2299)</f>
        <v>5</v>
      </c>
      <c r="L2299" s="13" t="str">
        <f>IF(OR(AND(LEN(H2299&gt;3),ISERROR(FIND("-",H2299,1))),AND(LEN(H2299)&gt;3,ISERROR(FIND("+",H2299,1)))),LEFT(H2299,2),H2299)</f>
        <v>55</v>
      </c>
      <c r="M2299" s="13" t="str">
        <f>IF(AND(LEN(H2299&gt;3),ISERROR(FIND("+",H2299,1))),RIGHT(H2299,2),IF(AND(LEN(H2299)=3,ISERROR(FIND("-",H2299,1))),LEFT(H2299,2),H2299))</f>
        <v>59</v>
      </c>
      <c r="N2299" s="13" t="str">
        <f>SUBSTITUTE(H2299,"+","-")</f>
        <v>55-59</v>
      </c>
      <c r="O2299" s="3">
        <f t="shared" si="247"/>
        <v>5</v>
      </c>
      <c r="P2299" s="3">
        <f t="shared" si="248"/>
        <v>3</v>
      </c>
      <c r="Q2299" s="7">
        <f t="shared" si="249"/>
        <v>55</v>
      </c>
      <c r="R2299" s="7">
        <f t="shared" si="250"/>
        <v>59</v>
      </c>
      <c r="S2299" s="13" t="e">
        <f>VLOOKUP(A2299,history!$B:$F,2,0)</f>
        <v>#N/A</v>
      </c>
      <c r="T2299" s="13">
        <f>VLOOKUP($C2299,日期!$A:$D,3,0)</f>
        <v>5</v>
      </c>
      <c r="U2299" s="13">
        <f>VLOOKUP($C2299,日期!$A:$D,4,0)</f>
        <v>1</v>
      </c>
      <c r="V2299" s="65">
        <f t="shared" si="251"/>
        <v>44317</v>
      </c>
      <c r="W2299" s="13" t="s">
        <v>3863</v>
      </c>
    </row>
    <row r="2300" spans="1:23" ht="15">
      <c r="A2300" s="15">
        <v>2024</v>
      </c>
      <c r="B2300" s="15">
        <v>2021</v>
      </c>
      <c r="C2300" s="13" t="s">
        <v>9</v>
      </c>
      <c r="D2300" s="15">
        <v>19</v>
      </c>
      <c r="E2300" s="13" t="s">
        <v>10</v>
      </c>
      <c r="F2300" s="13" t="s">
        <v>11</v>
      </c>
      <c r="G2300" s="13" t="s">
        <v>12</v>
      </c>
      <c r="H2300" s="13" t="s">
        <v>15</v>
      </c>
      <c r="I2300" s="3">
        <f t="shared" si="245"/>
        <v>70</v>
      </c>
      <c r="J2300" s="7">
        <f t="shared" si="246"/>
        <v>70</v>
      </c>
      <c r="K2300" s="3">
        <f>LEN(H2300)</f>
        <v>3</v>
      </c>
      <c r="L2300" s="13" t="str">
        <f>IF(OR(AND(LEN(H2300&gt;3),ISERROR(FIND("-",H2300,1))),AND(LEN(H2300)&gt;3,ISERROR(FIND("+",H2300,1)))),LEFT(H2300,2),H2300)</f>
        <v>70</v>
      </c>
      <c r="M2300" s="13" t="str">
        <f>IF(AND(LEN(H2300&gt;3),ISERROR(FIND("+",H2300,1))),RIGHT(H2300,2),IF(AND(LEN(H2300)=3,ISERROR(FIND("-",H2300,1))),LEFT(H2300,2),H2300))</f>
        <v>70</v>
      </c>
      <c r="N2300" s="13" t="str">
        <f>SUBSTITUTE(H2300,"+","-")</f>
        <v>70-</v>
      </c>
      <c r="O2300" s="3">
        <f t="shared" si="247"/>
        <v>3</v>
      </c>
      <c r="P2300" s="3">
        <f t="shared" si="248"/>
        <v>3</v>
      </c>
      <c r="Q2300" s="7">
        <f t="shared" si="249"/>
        <v>70</v>
      </c>
      <c r="R2300" s="7">
        <f t="shared" si="250"/>
        <v>70</v>
      </c>
      <c r="S2300" s="13" t="e">
        <f>VLOOKUP(A2300,history!$B:$F,2,0)</f>
        <v>#N/A</v>
      </c>
      <c r="T2300" s="13">
        <f>VLOOKUP($C2300,日期!$A:$D,3,0)</f>
        <v>5</v>
      </c>
      <c r="U2300" s="13">
        <f>VLOOKUP($C2300,日期!$A:$D,4,0)</f>
        <v>1</v>
      </c>
      <c r="V2300" s="65">
        <f t="shared" si="251"/>
        <v>44317</v>
      </c>
      <c r="W2300" s="13" t="s">
        <v>3864</v>
      </c>
    </row>
    <row r="2301" spans="1:23" ht="15">
      <c r="A2301" s="15">
        <v>2023</v>
      </c>
      <c r="B2301" s="15">
        <v>2021</v>
      </c>
      <c r="C2301" s="13" t="s">
        <v>9</v>
      </c>
      <c r="D2301" s="15">
        <v>19</v>
      </c>
      <c r="E2301" s="13" t="s">
        <v>10</v>
      </c>
      <c r="F2301" s="13" t="s">
        <v>11</v>
      </c>
      <c r="G2301" s="13" t="s">
        <v>12</v>
      </c>
      <c r="H2301" s="15">
        <v>1</v>
      </c>
      <c r="I2301" s="3">
        <f t="shared" si="245"/>
        <v>1</v>
      </c>
      <c r="J2301" s="7">
        <f t="shared" si="246"/>
        <v>1</v>
      </c>
      <c r="K2301" s="3">
        <f>LEN(H2301)</f>
        <v>1</v>
      </c>
      <c r="L2301" s="13" t="str">
        <f>IF(OR(AND(LEN(H2301&gt;3),ISERROR(FIND("-",H2301,1))),AND(LEN(H2301)&gt;3,ISERROR(FIND("+",H2301,1)))),LEFT(H2301,2),H2301)</f>
        <v>1</v>
      </c>
      <c r="M2301" s="13" t="str">
        <f>IF(AND(LEN(H2301&gt;3),ISERROR(FIND("+",H2301,1))),RIGHT(H2301,2),IF(AND(LEN(H2301)=3,ISERROR(FIND("-",H2301,1))),LEFT(H2301,2),H2301))</f>
        <v>1</v>
      </c>
      <c r="N2301" s="13" t="str">
        <f>SUBSTITUTE(H2301,"+","-")</f>
        <v>1</v>
      </c>
      <c r="O2301" s="3">
        <f t="shared" si="247"/>
        <v>1</v>
      </c>
      <c r="P2301" s="52" t="e">
        <f t="shared" si="248"/>
        <v>#VALUE!</v>
      </c>
      <c r="Q2301" s="7">
        <f t="shared" si="249"/>
        <v>1</v>
      </c>
      <c r="R2301" s="7">
        <f t="shared" si="250"/>
        <v>1</v>
      </c>
      <c r="S2301" s="13" t="e">
        <f>VLOOKUP(A2301,history!$B:$F,2,0)</f>
        <v>#N/A</v>
      </c>
      <c r="T2301" s="13">
        <f>VLOOKUP($C2301,日期!$A:$D,3,0)</f>
        <v>5</v>
      </c>
      <c r="U2301" s="13">
        <f>VLOOKUP($C2301,日期!$A:$D,4,0)</f>
        <v>1</v>
      </c>
      <c r="V2301" s="65">
        <f t="shared" si="251"/>
        <v>44317</v>
      </c>
      <c r="W2301" s="13" t="s">
        <v>3865</v>
      </c>
    </row>
    <row r="2302" spans="1:23" ht="15">
      <c r="A2302" s="15">
        <v>2022</v>
      </c>
      <c r="B2302" s="15">
        <v>2021</v>
      </c>
      <c r="C2302" s="13" t="s">
        <v>9</v>
      </c>
      <c r="D2302" s="15">
        <v>19</v>
      </c>
      <c r="E2302" s="13" t="s">
        <v>10</v>
      </c>
      <c r="F2302" s="13" t="s">
        <v>17</v>
      </c>
      <c r="G2302" s="13" t="s">
        <v>12</v>
      </c>
      <c r="H2302" s="13" t="s">
        <v>29</v>
      </c>
      <c r="I2302" s="3">
        <f t="shared" si="245"/>
        <v>40</v>
      </c>
      <c r="J2302" s="7">
        <f t="shared" si="246"/>
        <v>44</v>
      </c>
      <c r="K2302" s="3">
        <f>LEN(H2302)</f>
        <v>5</v>
      </c>
      <c r="L2302" s="13" t="str">
        <f>IF(OR(AND(LEN(H2302&gt;3),ISERROR(FIND("-",H2302,1))),AND(LEN(H2302)&gt;3,ISERROR(FIND("+",H2302,1)))),LEFT(H2302,2),H2302)</f>
        <v>40</v>
      </c>
      <c r="M2302" s="13" t="str">
        <f>IF(AND(LEN(H2302&gt;3),ISERROR(FIND("+",H2302,1))),RIGHT(H2302,2),IF(AND(LEN(H2302)=3,ISERROR(FIND("-",H2302,1))),LEFT(H2302,2),H2302))</f>
        <v>44</v>
      </c>
      <c r="N2302" s="13" t="str">
        <f>SUBSTITUTE(H2302,"+","-")</f>
        <v>40-44</v>
      </c>
      <c r="O2302" s="3">
        <f t="shared" si="247"/>
        <v>5</v>
      </c>
      <c r="P2302" s="3">
        <f t="shared" si="248"/>
        <v>3</v>
      </c>
      <c r="Q2302" s="7">
        <f t="shared" si="249"/>
        <v>40</v>
      </c>
      <c r="R2302" s="7">
        <f t="shared" si="250"/>
        <v>44</v>
      </c>
      <c r="S2302" s="13" t="e">
        <f>VLOOKUP(A2302,history!$B:$F,2,0)</f>
        <v>#N/A</v>
      </c>
      <c r="T2302" s="13">
        <f>VLOOKUP($C2302,日期!$A:$D,3,0)</f>
        <v>5</v>
      </c>
      <c r="U2302" s="13">
        <f>VLOOKUP($C2302,日期!$A:$D,4,0)</f>
        <v>1</v>
      </c>
      <c r="V2302" s="65">
        <f t="shared" si="251"/>
        <v>44317</v>
      </c>
      <c r="W2302" s="13" t="s">
        <v>3866</v>
      </c>
    </row>
    <row r="2303" spans="1:23" ht="15">
      <c r="A2303" s="15">
        <v>2021</v>
      </c>
      <c r="B2303" s="15">
        <v>2021</v>
      </c>
      <c r="C2303" s="13" t="s">
        <v>9</v>
      </c>
      <c r="D2303" s="15">
        <v>19</v>
      </c>
      <c r="E2303" s="13" t="s">
        <v>14</v>
      </c>
      <c r="F2303" s="13" t="s">
        <v>11</v>
      </c>
      <c r="G2303" s="13" t="s">
        <v>12</v>
      </c>
      <c r="H2303" s="13" t="s">
        <v>18</v>
      </c>
      <c r="I2303" s="3">
        <f t="shared" si="245"/>
        <v>65</v>
      </c>
      <c r="J2303" s="7">
        <f t="shared" si="246"/>
        <v>69</v>
      </c>
      <c r="K2303" s="3">
        <f>LEN(H2303)</f>
        <v>5</v>
      </c>
      <c r="L2303" s="13" t="str">
        <f>IF(OR(AND(LEN(H2303&gt;3),ISERROR(FIND("-",H2303,1))),AND(LEN(H2303)&gt;3,ISERROR(FIND("+",H2303,1)))),LEFT(H2303,2),H2303)</f>
        <v>65</v>
      </c>
      <c r="M2303" s="13" t="str">
        <f>IF(AND(LEN(H2303&gt;3),ISERROR(FIND("+",H2303,1))),RIGHT(H2303,2),IF(AND(LEN(H2303)=3,ISERROR(FIND("-",H2303,1))),LEFT(H2303,2),H2303))</f>
        <v>69</v>
      </c>
      <c r="N2303" s="13" t="str">
        <f>SUBSTITUTE(H2303,"+","-")</f>
        <v>65-69</v>
      </c>
      <c r="O2303" s="3">
        <f t="shared" si="247"/>
        <v>5</v>
      </c>
      <c r="P2303" s="3">
        <f t="shared" si="248"/>
        <v>3</v>
      </c>
      <c r="Q2303" s="7">
        <f t="shared" si="249"/>
        <v>65</v>
      </c>
      <c r="R2303" s="7">
        <f t="shared" si="250"/>
        <v>69</v>
      </c>
      <c r="S2303" s="13" t="e">
        <f>VLOOKUP(A2303,history!$B:$F,2,0)</f>
        <v>#N/A</v>
      </c>
      <c r="T2303" s="13">
        <f>VLOOKUP($C2303,日期!$A:$D,3,0)</f>
        <v>5</v>
      </c>
      <c r="U2303" s="13">
        <f>VLOOKUP($C2303,日期!$A:$D,4,0)</f>
        <v>1</v>
      </c>
      <c r="V2303" s="65">
        <f t="shared" si="251"/>
        <v>44317</v>
      </c>
      <c r="W2303" s="13" t="s">
        <v>3867</v>
      </c>
    </row>
    <row r="2304" spans="1:23" ht="15">
      <c r="A2304" s="15">
        <v>2020</v>
      </c>
      <c r="B2304" s="15">
        <v>2021</v>
      </c>
      <c r="C2304" s="13" t="s">
        <v>9</v>
      </c>
      <c r="D2304" s="15">
        <v>19</v>
      </c>
      <c r="E2304" s="13" t="s">
        <v>14</v>
      </c>
      <c r="F2304" s="13" t="s">
        <v>17</v>
      </c>
      <c r="G2304" s="13" t="s">
        <v>12</v>
      </c>
      <c r="H2304" s="13" t="s">
        <v>35</v>
      </c>
      <c r="I2304" s="3">
        <f t="shared" si="245"/>
        <v>55</v>
      </c>
      <c r="J2304" s="7">
        <f t="shared" si="246"/>
        <v>59</v>
      </c>
      <c r="K2304" s="3">
        <f>LEN(H2304)</f>
        <v>5</v>
      </c>
      <c r="L2304" s="13" t="str">
        <f>IF(OR(AND(LEN(H2304&gt;3),ISERROR(FIND("-",H2304,1))),AND(LEN(H2304)&gt;3,ISERROR(FIND("+",H2304,1)))),LEFT(H2304,2),H2304)</f>
        <v>55</v>
      </c>
      <c r="M2304" s="13" t="str">
        <f>IF(AND(LEN(H2304&gt;3),ISERROR(FIND("+",H2304,1))),RIGHT(H2304,2),IF(AND(LEN(H2304)=3,ISERROR(FIND("-",H2304,1))),LEFT(H2304,2),H2304))</f>
        <v>59</v>
      </c>
      <c r="N2304" s="13" t="str">
        <f>SUBSTITUTE(H2304,"+","-")</f>
        <v>55-59</v>
      </c>
      <c r="O2304" s="3">
        <f t="shared" si="247"/>
        <v>5</v>
      </c>
      <c r="P2304" s="3">
        <f t="shared" si="248"/>
        <v>3</v>
      </c>
      <c r="Q2304" s="7">
        <f t="shared" si="249"/>
        <v>55</v>
      </c>
      <c r="R2304" s="7">
        <f t="shared" si="250"/>
        <v>59</v>
      </c>
      <c r="S2304" s="13" t="e">
        <f>VLOOKUP(A2304,history!$B:$F,2,0)</f>
        <v>#N/A</v>
      </c>
      <c r="T2304" s="13">
        <f>VLOOKUP($C2304,日期!$A:$D,3,0)</f>
        <v>5</v>
      </c>
      <c r="U2304" s="13">
        <f>VLOOKUP($C2304,日期!$A:$D,4,0)</f>
        <v>1</v>
      </c>
      <c r="V2304" s="65">
        <f t="shared" si="251"/>
        <v>44317</v>
      </c>
      <c r="W2304" s="13" t="s">
        <v>3868</v>
      </c>
    </row>
    <row r="2305" spans="1:23" ht="15">
      <c r="A2305" s="15">
        <v>2019</v>
      </c>
      <c r="B2305" s="15">
        <v>2021</v>
      </c>
      <c r="C2305" s="13" t="s">
        <v>9</v>
      </c>
      <c r="D2305" s="15">
        <v>19</v>
      </c>
      <c r="E2305" s="13" t="s">
        <v>10</v>
      </c>
      <c r="F2305" s="13" t="s">
        <v>11</v>
      </c>
      <c r="G2305" s="13" t="s">
        <v>12</v>
      </c>
      <c r="H2305" s="13" t="s">
        <v>15</v>
      </c>
      <c r="I2305" s="3">
        <f t="shared" si="245"/>
        <v>70</v>
      </c>
      <c r="J2305" s="7">
        <f t="shared" si="246"/>
        <v>70</v>
      </c>
      <c r="K2305" s="3">
        <f>LEN(H2305)</f>
        <v>3</v>
      </c>
      <c r="L2305" s="13" t="str">
        <f>IF(OR(AND(LEN(H2305&gt;3),ISERROR(FIND("-",H2305,1))),AND(LEN(H2305)&gt;3,ISERROR(FIND("+",H2305,1)))),LEFT(H2305,2),H2305)</f>
        <v>70</v>
      </c>
      <c r="M2305" s="13" t="str">
        <f>IF(AND(LEN(H2305&gt;3),ISERROR(FIND("+",H2305,1))),RIGHT(H2305,2),IF(AND(LEN(H2305)=3,ISERROR(FIND("-",H2305,1))),LEFT(H2305,2),H2305))</f>
        <v>70</v>
      </c>
      <c r="N2305" s="13" t="str">
        <f>SUBSTITUTE(H2305,"+","-")</f>
        <v>70-</v>
      </c>
      <c r="O2305" s="3">
        <f t="shared" si="247"/>
        <v>3</v>
      </c>
      <c r="P2305" s="3">
        <f t="shared" si="248"/>
        <v>3</v>
      </c>
      <c r="Q2305" s="7">
        <f t="shared" si="249"/>
        <v>70</v>
      </c>
      <c r="R2305" s="7">
        <f t="shared" si="250"/>
        <v>70</v>
      </c>
      <c r="S2305" s="13" t="e">
        <f>VLOOKUP(A2305,history!$B:$F,2,0)</f>
        <v>#N/A</v>
      </c>
      <c r="T2305" s="13">
        <f>VLOOKUP($C2305,日期!$A:$D,3,0)</f>
        <v>5</v>
      </c>
      <c r="U2305" s="13">
        <f>VLOOKUP($C2305,日期!$A:$D,4,0)</f>
        <v>1</v>
      </c>
      <c r="V2305" s="65">
        <f t="shared" si="251"/>
        <v>44317</v>
      </c>
      <c r="W2305" s="13" t="s">
        <v>3869</v>
      </c>
    </row>
    <row r="2306" spans="1:23" ht="15">
      <c r="A2306" s="15">
        <v>2018</v>
      </c>
      <c r="B2306" s="15">
        <v>2021</v>
      </c>
      <c r="C2306" s="13" t="s">
        <v>9</v>
      </c>
      <c r="D2306" s="15">
        <v>19</v>
      </c>
      <c r="E2306" s="13" t="s">
        <v>10</v>
      </c>
      <c r="F2306" s="13" t="s">
        <v>11</v>
      </c>
      <c r="G2306" s="13" t="s">
        <v>12</v>
      </c>
      <c r="H2306" s="15">
        <v>0</v>
      </c>
      <c r="I2306" s="3">
        <f t="shared" si="245"/>
        <v>0</v>
      </c>
      <c r="J2306" s="7">
        <f t="shared" si="246"/>
        <v>0</v>
      </c>
      <c r="K2306" s="3">
        <f>LEN(H2306)</f>
        <v>1</v>
      </c>
      <c r="L2306" s="13" t="str">
        <f>IF(OR(AND(LEN(H2306&gt;3),ISERROR(FIND("-",H2306,1))),AND(LEN(H2306)&gt;3,ISERROR(FIND("+",H2306,1)))),LEFT(H2306,2),H2306)</f>
        <v>0</v>
      </c>
      <c r="M2306" s="13" t="str">
        <f>IF(AND(LEN(H2306&gt;3),ISERROR(FIND("+",H2306,1))),RIGHT(H2306,2),IF(AND(LEN(H2306)=3,ISERROR(FIND("-",H2306,1))),LEFT(H2306,2),H2306))</f>
        <v>0</v>
      </c>
      <c r="N2306" s="13" t="str">
        <f>SUBSTITUTE(H2306,"+","-")</f>
        <v>0</v>
      </c>
      <c r="O2306" s="3">
        <f t="shared" si="247"/>
        <v>1</v>
      </c>
      <c r="P2306" s="52" t="e">
        <f t="shared" si="248"/>
        <v>#VALUE!</v>
      </c>
      <c r="Q2306" s="7">
        <f t="shared" si="249"/>
        <v>0</v>
      </c>
      <c r="R2306" s="7">
        <f t="shared" si="250"/>
        <v>0</v>
      </c>
      <c r="S2306" s="13" t="e">
        <f>VLOOKUP(A2306,history!$B:$F,2,0)</f>
        <v>#N/A</v>
      </c>
      <c r="T2306" s="13">
        <f>VLOOKUP($C2306,日期!$A:$D,3,0)</f>
        <v>5</v>
      </c>
      <c r="U2306" s="13">
        <f>VLOOKUP($C2306,日期!$A:$D,4,0)</f>
        <v>1</v>
      </c>
      <c r="V2306" s="65">
        <f t="shared" si="251"/>
        <v>44317</v>
      </c>
      <c r="W2306" s="13" t="s">
        <v>3870</v>
      </c>
    </row>
    <row r="2307" spans="1:23" ht="15">
      <c r="A2307" s="15">
        <v>2017</v>
      </c>
      <c r="B2307" s="15">
        <v>2021</v>
      </c>
      <c r="C2307" s="13" t="s">
        <v>9</v>
      </c>
      <c r="D2307" s="15">
        <v>19</v>
      </c>
      <c r="E2307" s="13" t="s">
        <v>10</v>
      </c>
      <c r="F2307" s="13" t="s">
        <v>17</v>
      </c>
      <c r="G2307" s="13" t="s">
        <v>12</v>
      </c>
      <c r="H2307" s="13" t="s">
        <v>29</v>
      </c>
      <c r="I2307" s="3">
        <f t="shared" ref="I2307:I2370" si="252">VALUE(IF(LEN(H2307)&gt;=3,LEFT(H2307,2),H2307))</f>
        <v>40</v>
      </c>
      <c r="J2307" s="7">
        <f t="shared" ref="J2307:J2370" si="253">VALUE(IF(LEN(H2307)=5,RIGHT(H2307,2),LEFT(H2307,2)))</f>
        <v>44</v>
      </c>
      <c r="K2307" s="3">
        <f>LEN(H2307)</f>
        <v>5</v>
      </c>
      <c r="L2307" s="13" t="str">
        <f>IF(OR(AND(LEN(H2307&gt;3),ISERROR(FIND("-",H2307,1))),AND(LEN(H2307)&gt;3,ISERROR(FIND("+",H2307,1)))),LEFT(H2307,2),H2307)</f>
        <v>40</v>
      </c>
      <c r="M2307" s="13" t="str">
        <f>IF(AND(LEN(H2307&gt;3),ISERROR(FIND("+",H2307,1))),RIGHT(H2307,2),IF(AND(LEN(H2307)=3,ISERROR(FIND("-",H2307,1))),LEFT(H2307,2),H2307))</f>
        <v>44</v>
      </c>
      <c r="N2307" s="13" t="str">
        <f>SUBSTITUTE(H2307,"+","-")</f>
        <v>40-44</v>
      </c>
      <c r="O2307" s="3">
        <f t="shared" ref="O2307:O2370" si="254">LEN(N2307)</f>
        <v>5</v>
      </c>
      <c r="P2307" s="3">
        <f t="shared" ref="P2307:P2370" si="255">FIND("-",N2307,1)</f>
        <v>3</v>
      </c>
      <c r="Q2307" s="7">
        <f t="shared" ref="Q2307:Q2370" si="256">VALUE(IF(ISERROR(FIND("-",N2307,1)),N2307,LEFT(N2307,FIND("-",N2307,1)-1)))</f>
        <v>40</v>
      </c>
      <c r="R2307" s="7">
        <f t="shared" ref="R2307:R2370" si="257">VALUE(IF(ISERROR(FIND("-",N2307,1)),N2307,IF(AND(FIND("-",N2307,1)=3,LEN(N2307)=3),LEFT(N2307,2),RIGHT(N2307,FIND("-",N2307,1)-1))))</f>
        <v>44</v>
      </c>
      <c r="S2307" s="13" t="e">
        <f>VLOOKUP(A2307,history!$B:$F,2,0)</f>
        <v>#N/A</v>
      </c>
      <c r="T2307" s="13">
        <f>VLOOKUP($C2307,日期!$A:$D,3,0)</f>
        <v>5</v>
      </c>
      <c r="U2307" s="13">
        <f>VLOOKUP($C2307,日期!$A:$D,4,0)</f>
        <v>1</v>
      </c>
      <c r="V2307" s="65">
        <f t="shared" ref="V2307:V2370" si="258">DATE(B2307,T2307,U2307)</f>
        <v>44317</v>
      </c>
      <c r="W2307" s="13" t="s">
        <v>3871</v>
      </c>
    </row>
    <row r="2308" spans="1:23" ht="15">
      <c r="A2308" s="15">
        <v>2016</v>
      </c>
      <c r="B2308" s="15">
        <v>2021</v>
      </c>
      <c r="C2308" s="13" t="s">
        <v>9</v>
      </c>
      <c r="D2308" s="15">
        <v>19</v>
      </c>
      <c r="E2308" s="13" t="s">
        <v>14</v>
      </c>
      <c r="F2308" s="13" t="s">
        <v>11</v>
      </c>
      <c r="G2308" s="13" t="s">
        <v>12</v>
      </c>
      <c r="H2308" s="13" t="s">
        <v>18</v>
      </c>
      <c r="I2308" s="3">
        <f t="shared" si="252"/>
        <v>65</v>
      </c>
      <c r="J2308" s="7">
        <f t="shared" si="253"/>
        <v>69</v>
      </c>
      <c r="K2308" s="3">
        <f>LEN(H2308)</f>
        <v>5</v>
      </c>
      <c r="L2308" s="13" t="str">
        <f>IF(OR(AND(LEN(H2308&gt;3),ISERROR(FIND("-",H2308,1))),AND(LEN(H2308)&gt;3,ISERROR(FIND("+",H2308,1)))),LEFT(H2308,2),H2308)</f>
        <v>65</v>
      </c>
      <c r="M2308" s="13" t="str">
        <f>IF(AND(LEN(H2308&gt;3),ISERROR(FIND("+",H2308,1))),RIGHT(H2308,2),IF(AND(LEN(H2308)=3,ISERROR(FIND("-",H2308,1))),LEFT(H2308,2),H2308))</f>
        <v>69</v>
      </c>
      <c r="N2308" s="13" t="str">
        <f>SUBSTITUTE(H2308,"+","-")</f>
        <v>65-69</v>
      </c>
      <c r="O2308" s="3">
        <f t="shared" si="254"/>
        <v>5</v>
      </c>
      <c r="P2308" s="3">
        <f t="shared" si="255"/>
        <v>3</v>
      </c>
      <c r="Q2308" s="7">
        <f t="shared" si="256"/>
        <v>65</v>
      </c>
      <c r="R2308" s="7">
        <f t="shared" si="257"/>
        <v>69</v>
      </c>
      <c r="S2308" s="13" t="e">
        <f>VLOOKUP(A2308,history!$B:$F,2,0)</f>
        <v>#N/A</v>
      </c>
      <c r="T2308" s="13">
        <f>VLOOKUP($C2308,日期!$A:$D,3,0)</f>
        <v>5</v>
      </c>
      <c r="U2308" s="13">
        <f>VLOOKUP($C2308,日期!$A:$D,4,0)</f>
        <v>1</v>
      </c>
      <c r="V2308" s="65">
        <f t="shared" si="258"/>
        <v>44317</v>
      </c>
      <c r="W2308" s="13" t="s">
        <v>3872</v>
      </c>
    </row>
    <row r="2309" spans="1:23" ht="15">
      <c r="A2309" s="15">
        <v>2015</v>
      </c>
      <c r="B2309" s="15">
        <v>2021</v>
      </c>
      <c r="C2309" s="13" t="s">
        <v>9</v>
      </c>
      <c r="D2309" s="15">
        <v>19</v>
      </c>
      <c r="E2309" s="13" t="s">
        <v>14</v>
      </c>
      <c r="F2309" s="13" t="s">
        <v>17</v>
      </c>
      <c r="G2309" s="13" t="s">
        <v>12</v>
      </c>
      <c r="H2309" s="13" t="s">
        <v>35</v>
      </c>
      <c r="I2309" s="3">
        <f t="shared" si="252"/>
        <v>55</v>
      </c>
      <c r="J2309" s="7">
        <f t="shared" si="253"/>
        <v>59</v>
      </c>
      <c r="K2309" s="3">
        <f>LEN(H2309)</f>
        <v>5</v>
      </c>
      <c r="L2309" s="13" t="str">
        <f>IF(OR(AND(LEN(H2309&gt;3),ISERROR(FIND("-",H2309,1))),AND(LEN(H2309)&gt;3,ISERROR(FIND("+",H2309,1)))),LEFT(H2309,2),H2309)</f>
        <v>55</v>
      </c>
      <c r="M2309" s="13" t="str">
        <f>IF(AND(LEN(H2309&gt;3),ISERROR(FIND("+",H2309,1))),RIGHT(H2309,2),IF(AND(LEN(H2309)=3,ISERROR(FIND("-",H2309,1))),LEFT(H2309,2),H2309))</f>
        <v>59</v>
      </c>
      <c r="N2309" s="13" t="str">
        <f>SUBSTITUTE(H2309,"+","-")</f>
        <v>55-59</v>
      </c>
      <c r="O2309" s="3">
        <f t="shared" si="254"/>
        <v>5</v>
      </c>
      <c r="P2309" s="3">
        <f t="shared" si="255"/>
        <v>3</v>
      </c>
      <c r="Q2309" s="7">
        <f t="shared" si="256"/>
        <v>55</v>
      </c>
      <c r="R2309" s="7">
        <f t="shared" si="257"/>
        <v>59</v>
      </c>
      <c r="S2309" s="13" t="e">
        <f>VLOOKUP(A2309,history!$B:$F,2,0)</f>
        <v>#N/A</v>
      </c>
      <c r="T2309" s="13">
        <f>VLOOKUP($C2309,日期!$A:$D,3,0)</f>
        <v>5</v>
      </c>
      <c r="U2309" s="13">
        <f>VLOOKUP($C2309,日期!$A:$D,4,0)</f>
        <v>1</v>
      </c>
      <c r="V2309" s="65">
        <f t="shared" si="258"/>
        <v>44317</v>
      </c>
      <c r="W2309" s="13" t="s">
        <v>3873</v>
      </c>
    </row>
    <row r="2310" spans="1:23" ht="15">
      <c r="A2310" s="15">
        <v>2014</v>
      </c>
      <c r="B2310" s="15">
        <v>2021</v>
      </c>
      <c r="C2310" s="13" t="s">
        <v>9</v>
      </c>
      <c r="D2310" s="15">
        <v>19</v>
      </c>
      <c r="E2310" s="13" t="s">
        <v>10</v>
      </c>
      <c r="F2310" s="13" t="s">
        <v>11</v>
      </c>
      <c r="G2310" s="13" t="s">
        <v>12</v>
      </c>
      <c r="H2310" s="13" t="s">
        <v>15</v>
      </c>
      <c r="I2310" s="3">
        <f t="shared" si="252"/>
        <v>70</v>
      </c>
      <c r="J2310" s="7">
        <f t="shared" si="253"/>
        <v>70</v>
      </c>
      <c r="K2310" s="3">
        <f>LEN(H2310)</f>
        <v>3</v>
      </c>
      <c r="L2310" s="13" t="str">
        <f>IF(OR(AND(LEN(H2310&gt;3),ISERROR(FIND("-",H2310,1))),AND(LEN(H2310)&gt;3,ISERROR(FIND("+",H2310,1)))),LEFT(H2310,2),H2310)</f>
        <v>70</v>
      </c>
      <c r="M2310" s="13" t="str">
        <f>IF(AND(LEN(H2310&gt;3),ISERROR(FIND("+",H2310,1))),RIGHT(H2310,2),IF(AND(LEN(H2310)=3,ISERROR(FIND("-",H2310,1))),LEFT(H2310,2),H2310))</f>
        <v>70</v>
      </c>
      <c r="N2310" s="13" t="str">
        <f>SUBSTITUTE(H2310,"+","-")</f>
        <v>70-</v>
      </c>
      <c r="O2310" s="3">
        <f t="shared" si="254"/>
        <v>3</v>
      </c>
      <c r="P2310" s="3">
        <f t="shared" si="255"/>
        <v>3</v>
      </c>
      <c r="Q2310" s="7">
        <f t="shared" si="256"/>
        <v>70</v>
      </c>
      <c r="R2310" s="7">
        <f t="shared" si="257"/>
        <v>70</v>
      </c>
      <c r="S2310" s="13" t="e">
        <f>VLOOKUP(A2310,history!$B:$F,2,0)</f>
        <v>#N/A</v>
      </c>
      <c r="T2310" s="13">
        <f>VLOOKUP($C2310,日期!$A:$D,3,0)</f>
        <v>5</v>
      </c>
      <c r="U2310" s="13">
        <f>VLOOKUP($C2310,日期!$A:$D,4,0)</f>
        <v>1</v>
      </c>
      <c r="V2310" s="65">
        <f t="shared" si="258"/>
        <v>44317</v>
      </c>
      <c r="W2310" s="13" t="s">
        <v>3874</v>
      </c>
    </row>
    <row r="2311" spans="1:23" ht="15">
      <c r="A2311" s="15">
        <v>2013</v>
      </c>
      <c r="B2311" s="15">
        <v>2021</v>
      </c>
      <c r="C2311" s="13" t="s">
        <v>9</v>
      </c>
      <c r="D2311" s="15">
        <v>19</v>
      </c>
      <c r="E2311" s="13" t="s">
        <v>10</v>
      </c>
      <c r="F2311" s="13" t="s">
        <v>17</v>
      </c>
      <c r="G2311" s="13" t="s">
        <v>12</v>
      </c>
      <c r="H2311" s="13" t="s">
        <v>15</v>
      </c>
      <c r="I2311" s="3">
        <f t="shared" si="252"/>
        <v>70</v>
      </c>
      <c r="J2311" s="7">
        <f t="shared" si="253"/>
        <v>70</v>
      </c>
      <c r="K2311" s="3">
        <f>LEN(H2311)</f>
        <v>3</v>
      </c>
      <c r="L2311" s="13" t="str">
        <f>IF(OR(AND(LEN(H2311&gt;3),ISERROR(FIND("-",H2311,1))),AND(LEN(H2311)&gt;3,ISERROR(FIND("+",H2311,1)))),LEFT(H2311,2),H2311)</f>
        <v>70</v>
      </c>
      <c r="M2311" s="13" t="str">
        <f>IF(AND(LEN(H2311&gt;3),ISERROR(FIND("+",H2311,1))),RIGHT(H2311,2),IF(AND(LEN(H2311)=3,ISERROR(FIND("-",H2311,1))),LEFT(H2311,2),H2311))</f>
        <v>70</v>
      </c>
      <c r="N2311" s="13" t="str">
        <f>SUBSTITUTE(H2311,"+","-")</f>
        <v>70-</v>
      </c>
      <c r="O2311" s="3">
        <f t="shared" si="254"/>
        <v>3</v>
      </c>
      <c r="P2311" s="3">
        <f t="shared" si="255"/>
        <v>3</v>
      </c>
      <c r="Q2311" s="7">
        <f t="shared" si="256"/>
        <v>70</v>
      </c>
      <c r="R2311" s="7">
        <f t="shared" si="257"/>
        <v>70</v>
      </c>
      <c r="S2311" s="13" t="e">
        <f>VLOOKUP(A2311,history!$B:$F,2,0)</f>
        <v>#N/A</v>
      </c>
      <c r="T2311" s="13">
        <f>VLOOKUP($C2311,日期!$A:$D,3,0)</f>
        <v>5</v>
      </c>
      <c r="U2311" s="13">
        <f>VLOOKUP($C2311,日期!$A:$D,4,0)</f>
        <v>1</v>
      </c>
      <c r="V2311" s="65">
        <f t="shared" si="258"/>
        <v>44317</v>
      </c>
      <c r="W2311" s="13" t="s">
        <v>3875</v>
      </c>
    </row>
    <row r="2312" spans="1:23" ht="15">
      <c r="A2312" s="15">
        <v>2012</v>
      </c>
      <c r="B2312" s="15">
        <v>2021</v>
      </c>
      <c r="C2312" s="13" t="s">
        <v>9</v>
      </c>
      <c r="D2312" s="15">
        <v>19</v>
      </c>
      <c r="E2312" s="13" t="s">
        <v>10</v>
      </c>
      <c r="F2312" s="13" t="s">
        <v>17</v>
      </c>
      <c r="G2312" s="13" t="s">
        <v>12</v>
      </c>
      <c r="H2312" s="13" t="s">
        <v>29</v>
      </c>
      <c r="I2312" s="3">
        <f t="shared" si="252"/>
        <v>40</v>
      </c>
      <c r="J2312" s="7">
        <f t="shared" si="253"/>
        <v>44</v>
      </c>
      <c r="K2312" s="3">
        <f>LEN(H2312)</f>
        <v>5</v>
      </c>
      <c r="L2312" s="13" t="str">
        <f>IF(OR(AND(LEN(H2312&gt;3),ISERROR(FIND("-",H2312,1))),AND(LEN(H2312)&gt;3,ISERROR(FIND("+",H2312,1)))),LEFT(H2312,2),H2312)</f>
        <v>40</v>
      </c>
      <c r="M2312" s="13" t="str">
        <f>IF(AND(LEN(H2312&gt;3),ISERROR(FIND("+",H2312,1))),RIGHT(H2312,2),IF(AND(LEN(H2312)=3,ISERROR(FIND("-",H2312,1))),LEFT(H2312,2),H2312))</f>
        <v>44</v>
      </c>
      <c r="N2312" s="13" t="str">
        <f>SUBSTITUTE(H2312,"+","-")</f>
        <v>40-44</v>
      </c>
      <c r="O2312" s="3">
        <f t="shared" si="254"/>
        <v>5</v>
      </c>
      <c r="P2312" s="3">
        <f t="shared" si="255"/>
        <v>3</v>
      </c>
      <c r="Q2312" s="7">
        <f t="shared" si="256"/>
        <v>40</v>
      </c>
      <c r="R2312" s="7">
        <f t="shared" si="257"/>
        <v>44</v>
      </c>
      <c r="S2312" s="13" t="e">
        <f>VLOOKUP(A2312,history!$B:$F,2,0)</f>
        <v>#N/A</v>
      </c>
      <c r="T2312" s="13">
        <f>VLOOKUP($C2312,日期!$A:$D,3,0)</f>
        <v>5</v>
      </c>
      <c r="U2312" s="13">
        <f>VLOOKUP($C2312,日期!$A:$D,4,0)</f>
        <v>1</v>
      </c>
      <c r="V2312" s="65">
        <f t="shared" si="258"/>
        <v>44317</v>
      </c>
      <c r="W2312" s="13" t="s">
        <v>3876</v>
      </c>
    </row>
    <row r="2313" spans="1:23" ht="15">
      <c r="A2313" s="15">
        <v>2011</v>
      </c>
      <c r="B2313" s="15">
        <v>2021</v>
      </c>
      <c r="C2313" s="13" t="s">
        <v>9</v>
      </c>
      <c r="D2313" s="15">
        <v>19</v>
      </c>
      <c r="E2313" s="13" t="s">
        <v>14</v>
      </c>
      <c r="F2313" s="13" t="s">
        <v>11</v>
      </c>
      <c r="G2313" s="13" t="s">
        <v>12</v>
      </c>
      <c r="H2313" s="13" t="s">
        <v>18</v>
      </c>
      <c r="I2313" s="3">
        <f t="shared" si="252"/>
        <v>65</v>
      </c>
      <c r="J2313" s="7">
        <f t="shared" si="253"/>
        <v>69</v>
      </c>
      <c r="K2313" s="3">
        <f>LEN(H2313)</f>
        <v>5</v>
      </c>
      <c r="L2313" s="13" t="str">
        <f>IF(OR(AND(LEN(H2313&gt;3),ISERROR(FIND("-",H2313,1))),AND(LEN(H2313)&gt;3,ISERROR(FIND("+",H2313,1)))),LEFT(H2313,2),H2313)</f>
        <v>65</v>
      </c>
      <c r="M2313" s="13" t="str">
        <f>IF(AND(LEN(H2313&gt;3),ISERROR(FIND("+",H2313,1))),RIGHT(H2313,2),IF(AND(LEN(H2313)=3,ISERROR(FIND("-",H2313,1))),LEFT(H2313,2),H2313))</f>
        <v>69</v>
      </c>
      <c r="N2313" s="13" t="str">
        <f>SUBSTITUTE(H2313,"+","-")</f>
        <v>65-69</v>
      </c>
      <c r="O2313" s="3">
        <f t="shared" si="254"/>
        <v>5</v>
      </c>
      <c r="P2313" s="3">
        <f t="shared" si="255"/>
        <v>3</v>
      </c>
      <c r="Q2313" s="7">
        <f t="shared" si="256"/>
        <v>65</v>
      </c>
      <c r="R2313" s="7">
        <f t="shared" si="257"/>
        <v>69</v>
      </c>
      <c r="S2313" s="13" t="e">
        <f>VLOOKUP(A2313,history!$B:$F,2,0)</f>
        <v>#N/A</v>
      </c>
      <c r="T2313" s="13">
        <f>VLOOKUP($C2313,日期!$A:$D,3,0)</f>
        <v>5</v>
      </c>
      <c r="U2313" s="13">
        <f>VLOOKUP($C2313,日期!$A:$D,4,0)</f>
        <v>1</v>
      </c>
      <c r="V2313" s="65">
        <f t="shared" si="258"/>
        <v>44317</v>
      </c>
      <c r="W2313" s="13" t="s">
        <v>3877</v>
      </c>
    </row>
    <row r="2314" spans="1:23" ht="15">
      <c r="A2314" s="15">
        <v>2010</v>
      </c>
      <c r="B2314" s="15">
        <v>2021</v>
      </c>
      <c r="C2314" s="13" t="s">
        <v>9</v>
      </c>
      <c r="D2314" s="15">
        <v>19</v>
      </c>
      <c r="E2314" s="13" t="s">
        <v>14</v>
      </c>
      <c r="F2314" s="13" t="s">
        <v>17</v>
      </c>
      <c r="G2314" s="13" t="s">
        <v>12</v>
      </c>
      <c r="H2314" s="13" t="s">
        <v>35</v>
      </c>
      <c r="I2314" s="3">
        <f t="shared" si="252"/>
        <v>55</v>
      </c>
      <c r="J2314" s="7">
        <f t="shared" si="253"/>
        <v>59</v>
      </c>
      <c r="K2314" s="3">
        <f>LEN(H2314)</f>
        <v>5</v>
      </c>
      <c r="L2314" s="13" t="str">
        <f>IF(OR(AND(LEN(H2314&gt;3),ISERROR(FIND("-",H2314,1))),AND(LEN(H2314)&gt;3,ISERROR(FIND("+",H2314,1)))),LEFT(H2314,2),H2314)</f>
        <v>55</v>
      </c>
      <c r="M2314" s="13" t="str">
        <f>IF(AND(LEN(H2314&gt;3),ISERROR(FIND("+",H2314,1))),RIGHT(H2314,2),IF(AND(LEN(H2314)=3,ISERROR(FIND("-",H2314,1))),LEFT(H2314,2),H2314))</f>
        <v>59</v>
      </c>
      <c r="N2314" s="13" t="str">
        <f>SUBSTITUTE(H2314,"+","-")</f>
        <v>55-59</v>
      </c>
      <c r="O2314" s="3">
        <f t="shared" si="254"/>
        <v>5</v>
      </c>
      <c r="P2314" s="3">
        <f t="shared" si="255"/>
        <v>3</v>
      </c>
      <c r="Q2314" s="7">
        <f t="shared" si="256"/>
        <v>55</v>
      </c>
      <c r="R2314" s="7">
        <f t="shared" si="257"/>
        <v>59</v>
      </c>
      <c r="S2314" s="13" t="e">
        <f>VLOOKUP(A2314,history!$B:$F,2,0)</f>
        <v>#N/A</v>
      </c>
      <c r="T2314" s="13">
        <f>VLOOKUP($C2314,日期!$A:$D,3,0)</f>
        <v>5</v>
      </c>
      <c r="U2314" s="13">
        <f>VLOOKUP($C2314,日期!$A:$D,4,0)</f>
        <v>1</v>
      </c>
      <c r="V2314" s="65">
        <f t="shared" si="258"/>
        <v>44317</v>
      </c>
      <c r="W2314" s="13" t="s">
        <v>3878</v>
      </c>
    </row>
    <row r="2315" spans="1:23" ht="15">
      <c r="A2315" s="15">
        <v>2009</v>
      </c>
      <c r="B2315" s="15">
        <v>2021</v>
      </c>
      <c r="C2315" s="13" t="s">
        <v>9</v>
      </c>
      <c r="D2315" s="15">
        <v>19</v>
      </c>
      <c r="E2315" s="13" t="s">
        <v>10</v>
      </c>
      <c r="F2315" s="13" t="s">
        <v>11</v>
      </c>
      <c r="G2315" s="13" t="s">
        <v>12</v>
      </c>
      <c r="H2315" s="13" t="s">
        <v>15</v>
      </c>
      <c r="I2315" s="3">
        <f t="shared" si="252"/>
        <v>70</v>
      </c>
      <c r="J2315" s="7">
        <f t="shared" si="253"/>
        <v>70</v>
      </c>
      <c r="K2315" s="3">
        <f>LEN(H2315)</f>
        <v>3</v>
      </c>
      <c r="L2315" s="13" t="str">
        <f>IF(OR(AND(LEN(H2315&gt;3),ISERROR(FIND("-",H2315,1))),AND(LEN(H2315)&gt;3,ISERROR(FIND("+",H2315,1)))),LEFT(H2315,2),H2315)</f>
        <v>70</v>
      </c>
      <c r="M2315" s="13" t="str">
        <f>IF(AND(LEN(H2315&gt;3),ISERROR(FIND("+",H2315,1))),RIGHT(H2315,2),IF(AND(LEN(H2315)=3,ISERROR(FIND("-",H2315,1))),LEFT(H2315,2),H2315))</f>
        <v>70</v>
      </c>
      <c r="N2315" s="13" t="str">
        <f>SUBSTITUTE(H2315,"+","-")</f>
        <v>70-</v>
      </c>
      <c r="O2315" s="3">
        <f t="shared" si="254"/>
        <v>3</v>
      </c>
      <c r="P2315" s="3">
        <f t="shared" si="255"/>
        <v>3</v>
      </c>
      <c r="Q2315" s="7">
        <f t="shared" si="256"/>
        <v>70</v>
      </c>
      <c r="R2315" s="7">
        <f t="shared" si="257"/>
        <v>70</v>
      </c>
      <c r="S2315" s="13" t="e">
        <f>VLOOKUP(A2315,history!$B:$F,2,0)</f>
        <v>#N/A</v>
      </c>
      <c r="T2315" s="13">
        <f>VLOOKUP($C2315,日期!$A:$D,3,0)</f>
        <v>5</v>
      </c>
      <c r="U2315" s="13">
        <f>VLOOKUP($C2315,日期!$A:$D,4,0)</f>
        <v>1</v>
      </c>
      <c r="V2315" s="65">
        <f t="shared" si="258"/>
        <v>44317</v>
      </c>
      <c r="W2315" s="13" t="s">
        <v>3879</v>
      </c>
    </row>
    <row r="2316" spans="1:23" ht="15">
      <c r="A2316" s="15">
        <v>2008</v>
      </c>
      <c r="B2316" s="15">
        <v>2021</v>
      </c>
      <c r="C2316" s="13" t="s">
        <v>9</v>
      </c>
      <c r="D2316" s="15">
        <v>19</v>
      </c>
      <c r="E2316" s="13" t="s">
        <v>10</v>
      </c>
      <c r="F2316" s="13" t="s">
        <v>17</v>
      </c>
      <c r="G2316" s="13" t="s">
        <v>12</v>
      </c>
      <c r="H2316" s="13" t="s">
        <v>15</v>
      </c>
      <c r="I2316" s="3">
        <f t="shared" si="252"/>
        <v>70</v>
      </c>
      <c r="J2316" s="7">
        <f t="shared" si="253"/>
        <v>70</v>
      </c>
      <c r="K2316" s="3">
        <f>LEN(H2316)</f>
        <v>3</v>
      </c>
      <c r="L2316" s="13" t="str">
        <f>IF(OR(AND(LEN(H2316&gt;3),ISERROR(FIND("-",H2316,1))),AND(LEN(H2316)&gt;3,ISERROR(FIND("+",H2316,1)))),LEFT(H2316,2),H2316)</f>
        <v>70</v>
      </c>
      <c r="M2316" s="13" t="str">
        <f>IF(AND(LEN(H2316&gt;3),ISERROR(FIND("+",H2316,1))),RIGHT(H2316,2),IF(AND(LEN(H2316)=3,ISERROR(FIND("-",H2316,1))),LEFT(H2316,2),H2316))</f>
        <v>70</v>
      </c>
      <c r="N2316" s="13" t="str">
        <f>SUBSTITUTE(H2316,"+","-")</f>
        <v>70-</v>
      </c>
      <c r="O2316" s="3">
        <f t="shared" si="254"/>
        <v>3</v>
      </c>
      <c r="P2316" s="3">
        <f t="shared" si="255"/>
        <v>3</v>
      </c>
      <c r="Q2316" s="7">
        <f t="shared" si="256"/>
        <v>70</v>
      </c>
      <c r="R2316" s="7">
        <f t="shared" si="257"/>
        <v>70</v>
      </c>
      <c r="S2316" s="13" t="e">
        <f>VLOOKUP(A2316,history!$B:$F,2,0)</f>
        <v>#N/A</v>
      </c>
      <c r="T2316" s="13">
        <f>VLOOKUP($C2316,日期!$A:$D,3,0)</f>
        <v>5</v>
      </c>
      <c r="U2316" s="13">
        <f>VLOOKUP($C2316,日期!$A:$D,4,0)</f>
        <v>1</v>
      </c>
      <c r="V2316" s="65">
        <f t="shared" si="258"/>
        <v>44317</v>
      </c>
      <c r="W2316" s="13" t="s">
        <v>3880</v>
      </c>
    </row>
    <row r="2317" spans="1:23" ht="15">
      <c r="A2317" s="15">
        <v>2007</v>
      </c>
      <c r="B2317" s="15">
        <v>2021</v>
      </c>
      <c r="C2317" s="13" t="s">
        <v>9</v>
      </c>
      <c r="D2317" s="15">
        <v>19</v>
      </c>
      <c r="E2317" s="13" t="s">
        <v>10</v>
      </c>
      <c r="F2317" s="13" t="s">
        <v>17</v>
      </c>
      <c r="G2317" s="13" t="s">
        <v>12</v>
      </c>
      <c r="H2317" s="13" t="s">
        <v>29</v>
      </c>
      <c r="I2317" s="3">
        <f t="shared" si="252"/>
        <v>40</v>
      </c>
      <c r="J2317" s="7">
        <f t="shared" si="253"/>
        <v>44</v>
      </c>
      <c r="K2317" s="3">
        <f>LEN(H2317)</f>
        <v>5</v>
      </c>
      <c r="L2317" s="13" t="str">
        <f>IF(OR(AND(LEN(H2317&gt;3),ISERROR(FIND("-",H2317,1))),AND(LEN(H2317)&gt;3,ISERROR(FIND("+",H2317,1)))),LEFT(H2317,2),H2317)</f>
        <v>40</v>
      </c>
      <c r="M2317" s="13" t="str">
        <f>IF(AND(LEN(H2317&gt;3),ISERROR(FIND("+",H2317,1))),RIGHT(H2317,2),IF(AND(LEN(H2317)=3,ISERROR(FIND("-",H2317,1))),LEFT(H2317,2),H2317))</f>
        <v>44</v>
      </c>
      <c r="N2317" s="13" t="str">
        <f>SUBSTITUTE(H2317,"+","-")</f>
        <v>40-44</v>
      </c>
      <c r="O2317" s="3">
        <f t="shared" si="254"/>
        <v>5</v>
      </c>
      <c r="P2317" s="3">
        <f t="shared" si="255"/>
        <v>3</v>
      </c>
      <c r="Q2317" s="7">
        <f t="shared" si="256"/>
        <v>40</v>
      </c>
      <c r="R2317" s="7">
        <f t="shared" si="257"/>
        <v>44</v>
      </c>
      <c r="S2317" s="13" t="e">
        <f>VLOOKUP(A2317,history!$B:$F,2,0)</f>
        <v>#N/A</v>
      </c>
      <c r="T2317" s="13">
        <f>VLOOKUP($C2317,日期!$A:$D,3,0)</f>
        <v>5</v>
      </c>
      <c r="U2317" s="13">
        <f>VLOOKUP($C2317,日期!$A:$D,4,0)</f>
        <v>1</v>
      </c>
      <c r="V2317" s="65">
        <f t="shared" si="258"/>
        <v>44317</v>
      </c>
      <c r="W2317" s="13" t="s">
        <v>3881</v>
      </c>
    </row>
    <row r="2318" spans="1:23" ht="15">
      <c r="A2318" s="15">
        <v>2006</v>
      </c>
      <c r="B2318" s="15">
        <v>2021</v>
      </c>
      <c r="C2318" s="13" t="s">
        <v>9</v>
      </c>
      <c r="D2318" s="15">
        <v>19</v>
      </c>
      <c r="E2318" s="13" t="s">
        <v>14</v>
      </c>
      <c r="F2318" s="13" t="s">
        <v>11</v>
      </c>
      <c r="G2318" s="13" t="s">
        <v>12</v>
      </c>
      <c r="H2318" s="13" t="s">
        <v>18</v>
      </c>
      <c r="I2318" s="3">
        <f t="shared" si="252"/>
        <v>65</v>
      </c>
      <c r="J2318" s="7">
        <f t="shared" si="253"/>
        <v>69</v>
      </c>
      <c r="K2318" s="3">
        <f>LEN(H2318)</f>
        <v>5</v>
      </c>
      <c r="L2318" s="13" t="str">
        <f>IF(OR(AND(LEN(H2318&gt;3),ISERROR(FIND("-",H2318,1))),AND(LEN(H2318)&gt;3,ISERROR(FIND("+",H2318,1)))),LEFT(H2318,2),H2318)</f>
        <v>65</v>
      </c>
      <c r="M2318" s="13" t="str">
        <f>IF(AND(LEN(H2318&gt;3),ISERROR(FIND("+",H2318,1))),RIGHT(H2318,2),IF(AND(LEN(H2318)=3,ISERROR(FIND("-",H2318,1))),LEFT(H2318,2),H2318))</f>
        <v>69</v>
      </c>
      <c r="N2318" s="13" t="str">
        <f>SUBSTITUTE(H2318,"+","-")</f>
        <v>65-69</v>
      </c>
      <c r="O2318" s="3">
        <f t="shared" si="254"/>
        <v>5</v>
      </c>
      <c r="P2318" s="3">
        <f t="shared" si="255"/>
        <v>3</v>
      </c>
      <c r="Q2318" s="7">
        <f t="shared" si="256"/>
        <v>65</v>
      </c>
      <c r="R2318" s="7">
        <f t="shared" si="257"/>
        <v>69</v>
      </c>
      <c r="S2318" s="13" t="e">
        <f>VLOOKUP(A2318,history!$B:$F,2,0)</f>
        <v>#N/A</v>
      </c>
      <c r="T2318" s="13">
        <f>VLOOKUP($C2318,日期!$A:$D,3,0)</f>
        <v>5</v>
      </c>
      <c r="U2318" s="13">
        <f>VLOOKUP($C2318,日期!$A:$D,4,0)</f>
        <v>1</v>
      </c>
      <c r="V2318" s="65">
        <f t="shared" si="258"/>
        <v>44317</v>
      </c>
      <c r="W2318" s="13" t="s">
        <v>3882</v>
      </c>
    </row>
    <row r="2319" spans="1:23" ht="15">
      <c r="A2319" s="15">
        <v>2005</v>
      </c>
      <c r="B2319" s="15">
        <v>2021</v>
      </c>
      <c r="C2319" s="13" t="s">
        <v>9</v>
      </c>
      <c r="D2319" s="15">
        <v>19</v>
      </c>
      <c r="E2319" s="13" t="s">
        <v>14</v>
      </c>
      <c r="F2319" s="13" t="s">
        <v>17</v>
      </c>
      <c r="G2319" s="13" t="s">
        <v>12</v>
      </c>
      <c r="H2319" s="13" t="s">
        <v>35</v>
      </c>
      <c r="I2319" s="3">
        <f t="shared" si="252"/>
        <v>55</v>
      </c>
      <c r="J2319" s="7">
        <f t="shared" si="253"/>
        <v>59</v>
      </c>
      <c r="K2319" s="3">
        <f>LEN(H2319)</f>
        <v>5</v>
      </c>
      <c r="L2319" s="13" t="str">
        <f>IF(OR(AND(LEN(H2319&gt;3),ISERROR(FIND("-",H2319,1))),AND(LEN(H2319)&gt;3,ISERROR(FIND("+",H2319,1)))),LEFT(H2319,2),H2319)</f>
        <v>55</v>
      </c>
      <c r="M2319" s="13" t="str">
        <f>IF(AND(LEN(H2319&gt;3),ISERROR(FIND("+",H2319,1))),RIGHT(H2319,2),IF(AND(LEN(H2319)=3,ISERROR(FIND("-",H2319,1))),LEFT(H2319,2),H2319))</f>
        <v>59</v>
      </c>
      <c r="N2319" s="13" t="str">
        <f>SUBSTITUTE(H2319,"+","-")</f>
        <v>55-59</v>
      </c>
      <c r="O2319" s="3">
        <f t="shared" si="254"/>
        <v>5</v>
      </c>
      <c r="P2319" s="3">
        <f t="shared" si="255"/>
        <v>3</v>
      </c>
      <c r="Q2319" s="7">
        <f t="shared" si="256"/>
        <v>55</v>
      </c>
      <c r="R2319" s="7">
        <f t="shared" si="257"/>
        <v>59</v>
      </c>
      <c r="S2319" s="13" t="e">
        <f>VLOOKUP(A2319,history!$B:$F,2,0)</f>
        <v>#N/A</v>
      </c>
      <c r="T2319" s="13">
        <f>VLOOKUP($C2319,日期!$A:$D,3,0)</f>
        <v>5</v>
      </c>
      <c r="U2319" s="13">
        <f>VLOOKUP($C2319,日期!$A:$D,4,0)</f>
        <v>1</v>
      </c>
      <c r="V2319" s="65">
        <f t="shared" si="258"/>
        <v>44317</v>
      </c>
      <c r="W2319" s="13" t="s">
        <v>3883</v>
      </c>
    </row>
    <row r="2320" spans="1:23" ht="15">
      <c r="A2320" s="15">
        <v>2004</v>
      </c>
      <c r="B2320" s="15">
        <v>2021</v>
      </c>
      <c r="C2320" s="13" t="s">
        <v>9</v>
      </c>
      <c r="D2320" s="15">
        <v>19</v>
      </c>
      <c r="E2320" s="13" t="s">
        <v>10</v>
      </c>
      <c r="F2320" s="13" t="s">
        <v>11</v>
      </c>
      <c r="G2320" s="13" t="s">
        <v>12</v>
      </c>
      <c r="H2320" s="13" t="s">
        <v>15</v>
      </c>
      <c r="I2320" s="3">
        <f t="shared" si="252"/>
        <v>70</v>
      </c>
      <c r="J2320" s="7">
        <f t="shared" si="253"/>
        <v>70</v>
      </c>
      <c r="K2320" s="3">
        <f>LEN(H2320)</f>
        <v>3</v>
      </c>
      <c r="L2320" s="13" t="str">
        <f>IF(OR(AND(LEN(H2320&gt;3),ISERROR(FIND("-",H2320,1))),AND(LEN(H2320)&gt;3,ISERROR(FIND("+",H2320,1)))),LEFT(H2320,2),H2320)</f>
        <v>70</v>
      </c>
      <c r="M2320" s="13" t="str">
        <f>IF(AND(LEN(H2320&gt;3),ISERROR(FIND("+",H2320,1))),RIGHT(H2320,2),IF(AND(LEN(H2320)=3,ISERROR(FIND("-",H2320,1))),LEFT(H2320,2),H2320))</f>
        <v>70</v>
      </c>
      <c r="N2320" s="13" t="str">
        <f>SUBSTITUTE(H2320,"+","-")</f>
        <v>70-</v>
      </c>
      <c r="O2320" s="3">
        <f t="shared" si="254"/>
        <v>3</v>
      </c>
      <c r="P2320" s="3">
        <f t="shared" si="255"/>
        <v>3</v>
      </c>
      <c r="Q2320" s="7">
        <f t="shared" si="256"/>
        <v>70</v>
      </c>
      <c r="R2320" s="7">
        <f t="shared" si="257"/>
        <v>70</v>
      </c>
      <c r="S2320" s="13" t="e">
        <f>VLOOKUP(A2320,history!$B:$F,2,0)</f>
        <v>#N/A</v>
      </c>
      <c r="T2320" s="13">
        <f>VLOOKUP($C2320,日期!$A:$D,3,0)</f>
        <v>5</v>
      </c>
      <c r="U2320" s="13">
        <f>VLOOKUP($C2320,日期!$A:$D,4,0)</f>
        <v>1</v>
      </c>
      <c r="V2320" s="65">
        <f t="shared" si="258"/>
        <v>44317</v>
      </c>
      <c r="W2320" s="13" t="s">
        <v>3884</v>
      </c>
    </row>
    <row r="2321" spans="1:23" ht="15">
      <c r="A2321" s="15">
        <v>2003</v>
      </c>
      <c r="B2321" s="15">
        <v>2021</v>
      </c>
      <c r="C2321" s="13" t="s">
        <v>9</v>
      </c>
      <c r="D2321" s="15">
        <v>19</v>
      </c>
      <c r="E2321" s="13" t="s">
        <v>10</v>
      </c>
      <c r="F2321" s="13" t="s">
        <v>17</v>
      </c>
      <c r="G2321" s="13" t="s">
        <v>12</v>
      </c>
      <c r="H2321" s="13" t="s">
        <v>15</v>
      </c>
      <c r="I2321" s="3">
        <f t="shared" si="252"/>
        <v>70</v>
      </c>
      <c r="J2321" s="7">
        <f t="shared" si="253"/>
        <v>70</v>
      </c>
      <c r="K2321" s="3">
        <f>LEN(H2321)</f>
        <v>3</v>
      </c>
      <c r="L2321" s="13" t="str">
        <f>IF(OR(AND(LEN(H2321&gt;3),ISERROR(FIND("-",H2321,1))),AND(LEN(H2321)&gt;3,ISERROR(FIND("+",H2321,1)))),LEFT(H2321,2),H2321)</f>
        <v>70</v>
      </c>
      <c r="M2321" s="13" t="str">
        <f>IF(AND(LEN(H2321&gt;3),ISERROR(FIND("+",H2321,1))),RIGHT(H2321,2),IF(AND(LEN(H2321)=3,ISERROR(FIND("-",H2321,1))),LEFT(H2321,2),H2321))</f>
        <v>70</v>
      </c>
      <c r="N2321" s="13" t="str">
        <f>SUBSTITUTE(H2321,"+","-")</f>
        <v>70-</v>
      </c>
      <c r="O2321" s="3">
        <f t="shared" si="254"/>
        <v>3</v>
      </c>
      <c r="P2321" s="3">
        <f t="shared" si="255"/>
        <v>3</v>
      </c>
      <c r="Q2321" s="7">
        <f t="shared" si="256"/>
        <v>70</v>
      </c>
      <c r="R2321" s="7">
        <f t="shared" si="257"/>
        <v>70</v>
      </c>
      <c r="S2321" s="13" t="e">
        <f>VLOOKUP(A2321,history!$B:$F,2,0)</f>
        <v>#N/A</v>
      </c>
      <c r="T2321" s="13">
        <f>VLOOKUP($C2321,日期!$A:$D,3,0)</f>
        <v>5</v>
      </c>
      <c r="U2321" s="13">
        <f>VLOOKUP($C2321,日期!$A:$D,4,0)</f>
        <v>1</v>
      </c>
      <c r="V2321" s="65">
        <f t="shared" si="258"/>
        <v>44317</v>
      </c>
      <c r="W2321" s="13" t="s">
        <v>3885</v>
      </c>
    </row>
    <row r="2322" spans="1:23" ht="15">
      <c r="A2322" s="15">
        <v>2002</v>
      </c>
      <c r="B2322" s="15">
        <v>2021</v>
      </c>
      <c r="C2322" s="13" t="s">
        <v>9</v>
      </c>
      <c r="D2322" s="15">
        <v>19</v>
      </c>
      <c r="E2322" s="13" t="s">
        <v>10</v>
      </c>
      <c r="F2322" s="13" t="s">
        <v>17</v>
      </c>
      <c r="G2322" s="13" t="s">
        <v>12</v>
      </c>
      <c r="H2322" s="13" t="s">
        <v>29</v>
      </c>
      <c r="I2322" s="3">
        <f t="shared" si="252"/>
        <v>40</v>
      </c>
      <c r="J2322" s="7">
        <f t="shared" si="253"/>
        <v>44</v>
      </c>
      <c r="K2322" s="3">
        <f>LEN(H2322)</f>
        <v>5</v>
      </c>
      <c r="L2322" s="13" t="str">
        <f>IF(OR(AND(LEN(H2322&gt;3),ISERROR(FIND("-",H2322,1))),AND(LEN(H2322)&gt;3,ISERROR(FIND("+",H2322,1)))),LEFT(H2322,2),H2322)</f>
        <v>40</v>
      </c>
      <c r="M2322" s="13" t="str">
        <f>IF(AND(LEN(H2322&gt;3),ISERROR(FIND("+",H2322,1))),RIGHT(H2322,2),IF(AND(LEN(H2322)=3,ISERROR(FIND("-",H2322,1))),LEFT(H2322,2),H2322))</f>
        <v>44</v>
      </c>
      <c r="N2322" s="13" t="str">
        <f>SUBSTITUTE(H2322,"+","-")</f>
        <v>40-44</v>
      </c>
      <c r="O2322" s="3">
        <f t="shared" si="254"/>
        <v>5</v>
      </c>
      <c r="P2322" s="3">
        <f t="shared" si="255"/>
        <v>3</v>
      </c>
      <c r="Q2322" s="7">
        <f t="shared" si="256"/>
        <v>40</v>
      </c>
      <c r="R2322" s="7">
        <f t="shared" si="257"/>
        <v>44</v>
      </c>
      <c r="S2322" s="13" t="e">
        <f>VLOOKUP(A2322,history!$B:$F,2,0)</f>
        <v>#N/A</v>
      </c>
      <c r="T2322" s="13">
        <f>VLOOKUP($C2322,日期!$A:$D,3,0)</f>
        <v>5</v>
      </c>
      <c r="U2322" s="13">
        <f>VLOOKUP($C2322,日期!$A:$D,4,0)</f>
        <v>1</v>
      </c>
      <c r="V2322" s="65">
        <f t="shared" si="258"/>
        <v>44317</v>
      </c>
      <c r="W2322" s="13" t="s">
        <v>3886</v>
      </c>
    </row>
    <row r="2323" spans="1:23" ht="15">
      <c r="A2323" s="15">
        <v>2001</v>
      </c>
      <c r="B2323" s="15">
        <v>2021</v>
      </c>
      <c r="C2323" s="13" t="s">
        <v>9</v>
      </c>
      <c r="D2323" s="15">
        <v>19</v>
      </c>
      <c r="E2323" s="13" t="s">
        <v>14</v>
      </c>
      <c r="F2323" s="13" t="s">
        <v>11</v>
      </c>
      <c r="G2323" s="13" t="s">
        <v>12</v>
      </c>
      <c r="H2323" s="13" t="s">
        <v>18</v>
      </c>
      <c r="I2323" s="3">
        <f t="shared" si="252"/>
        <v>65</v>
      </c>
      <c r="J2323" s="7">
        <f t="shared" si="253"/>
        <v>69</v>
      </c>
      <c r="K2323" s="3">
        <f>LEN(H2323)</f>
        <v>5</v>
      </c>
      <c r="L2323" s="13" t="str">
        <f>IF(OR(AND(LEN(H2323&gt;3),ISERROR(FIND("-",H2323,1))),AND(LEN(H2323)&gt;3,ISERROR(FIND("+",H2323,1)))),LEFT(H2323,2),H2323)</f>
        <v>65</v>
      </c>
      <c r="M2323" s="13" t="str">
        <f>IF(AND(LEN(H2323&gt;3),ISERROR(FIND("+",H2323,1))),RIGHT(H2323,2),IF(AND(LEN(H2323)=3,ISERROR(FIND("-",H2323,1))),LEFT(H2323,2),H2323))</f>
        <v>69</v>
      </c>
      <c r="N2323" s="13" t="str">
        <f>SUBSTITUTE(H2323,"+","-")</f>
        <v>65-69</v>
      </c>
      <c r="O2323" s="3">
        <f t="shared" si="254"/>
        <v>5</v>
      </c>
      <c r="P2323" s="3">
        <f t="shared" si="255"/>
        <v>3</v>
      </c>
      <c r="Q2323" s="7">
        <f t="shared" si="256"/>
        <v>65</v>
      </c>
      <c r="R2323" s="7">
        <f t="shared" si="257"/>
        <v>69</v>
      </c>
      <c r="S2323" s="13" t="e">
        <f>VLOOKUP(A2323,history!$B:$F,2,0)</f>
        <v>#N/A</v>
      </c>
      <c r="T2323" s="13">
        <f>VLOOKUP($C2323,日期!$A:$D,3,0)</f>
        <v>5</v>
      </c>
      <c r="U2323" s="13">
        <f>VLOOKUP($C2323,日期!$A:$D,4,0)</f>
        <v>1</v>
      </c>
      <c r="V2323" s="65">
        <f t="shared" si="258"/>
        <v>44317</v>
      </c>
      <c r="W2323" s="13" t="s">
        <v>3887</v>
      </c>
    </row>
    <row r="2324" spans="1:23" ht="15">
      <c r="A2324" s="15">
        <v>2000</v>
      </c>
      <c r="B2324" s="15">
        <v>2021</v>
      </c>
      <c r="C2324" s="13" t="s">
        <v>9</v>
      </c>
      <c r="D2324" s="15">
        <v>19</v>
      </c>
      <c r="E2324" s="13" t="s">
        <v>14</v>
      </c>
      <c r="F2324" s="13" t="s">
        <v>17</v>
      </c>
      <c r="G2324" s="13" t="s">
        <v>12</v>
      </c>
      <c r="H2324" s="13" t="s">
        <v>35</v>
      </c>
      <c r="I2324" s="3">
        <f t="shared" si="252"/>
        <v>55</v>
      </c>
      <c r="J2324" s="7">
        <f t="shared" si="253"/>
        <v>59</v>
      </c>
      <c r="K2324" s="3">
        <f>LEN(H2324)</f>
        <v>5</v>
      </c>
      <c r="L2324" s="13" t="str">
        <f>IF(OR(AND(LEN(H2324&gt;3),ISERROR(FIND("-",H2324,1))),AND(LEN(H2324)&gt;3,ISERROR(FIND("+",H2324,1)))),LEFT(H2324,2),H2324)</f>
        <v>55</v>
      </c>
      <c r="M2324" s="13" t="str">
        <f>IF(AND(LEN(H2324&gt;3),ISERROR(FIND("+",H2324,1))),RIGHT(H2324,2),IF(AND(LEN(H2324)=3,ISERROR(FIND("-",H2324,1))),LEFT(H2324,2),H2324))</f>
        <v>59</v>
      </c>
      <c r="N2324" s="13" t="str">
        <f>SUBSTITUTE(H2324,"+","-")</f>
        <v>55-59</v>
      </c>
      <c r="O2324" s="3">
        <f t="shared" si="254"/>
        <v>5</v>
      </c>
      <c r="P2324" s="3">
        <f t="shared" si="255"/>
        <v>3</v>
      </c>
      <c r="Q2324" s="7">
        <f t="shared" si="256"/>
        <v>55</v>
      </c>
      <c r="R2324" s="7">
        <f t="shared" si="257"/>
        <v>59</v>
      </c>
      <c r="S2324" s="13" t="e">
        <f>VLOOKUP(A2324,history!$B:$F,2,0)</f>
        <v>#N/A</v>
      </c>
      <c r="T2324" s="13">
        <f>VLOOKUP($C2324,日期!$A:$D,3,0)</f>
        <v>5</v>
      </c>
      <c r="U2324" s="13">
        <f>VLOOKUP($C2324,日期!$A:$D,4,0)</f>
        <v>1</v>
      </c>
      <c r="V2324" s="65">
        <f t="shared" si="258"/>
        <v>44317</v>
      </c>
      <c r="W2324" s="13" t="s">
        <v>3888</v>
      </c>
    </row>
    <row r="2325" spans="1:23" ht="15">
      <c r="A2325" s="15">
        <v>1999</v>
      </c>
      <c r="B2325" s="15">
        <v>2021</v>
      </c>
      <c r="C2325" s="13" t="s">
        <v>9</v>
      </c>
      <c r="D2325" s="15">
        <v>19</v>
      </c>
      <c r="E2325" s="13" t="s">
        <v>10</v>
      </c>
      <c r="F2325" s="13" t="s">
        <v>11</v>
      </c>
      <c r="G2325" s="13" t="s">
        <v>12</v>
      </c>
      <c r="H2325" s="13" t="s">
        <v>15</v>
      </c>
      <c r="I2325" s="3">
        <f t="shared" si="252"/>
        <v>70</v>
      </c>
      <c r="J2325" s="7">
        <f t="shared" si="253"/>
        <v>70</v>
      </c>
      <c r="K2325" s="3">
        <f>LEN(H2325)</f>
        <v>3</v>
      </c>
      <c r="L2325" s="13" t="str">
        <f>IF(OR(AND(LEN(H2325&gt;3),ISERROR(FIND("-",H2325,1))),AND(LEN(H2325)&gt;3,ISERROR(FIND("+",H2325,1)))),LEFT(H2325,2),H2325)</f>
        <v>70</v>
      </c>
      <c r="M2325" s="13" t="str">
        <f>IF(AND(LEN(H2325&gt;3),ISERROR(FIND("+",H2325,1))),RIGHT(H2325,2),IF(AND(LEN(H2325)=3,ISERROR(FIND("-",H2325,1))),LEFT(H2325,2),H2325))</f>
        <v>70</v>
      </c>
      <c r="N2325" s="13" t="str">
        <f>SUBSTITUTE(H2325,"+","-")</f>
        <v>70-</v>
      </c>
      <c r="O2325" s="3">
        <f t="shared" si="254"/>
        <v>3</v>
      </c>
      <c r="P2325" s="3">
        <f t="shared" si="255"/>
        <v>3</v>
      </c>
      <c r="Q2325" s="7">
        <f t="shared" si="256"/>
        <v>70</v>
      </c>
      <c r="R2325" s="7">
        <f t="shared" si="257"/>
        <v>70</v>
      </c>
      <c r="S2325" s="13" t="e">
        <f>VLOOKUP(A2325,history!$B:$F,2,0)</f>
        <v>#N/A</v>
      </c>
      <c r="T2325" s="13">
        <f>VLOOKUP($C2325,日期!$A:$D,3,0)</f>
        <v>5</v>
      </c>
      <c r="U2325" s="13">
        <f>VLOOKUP($C2325,日期!$A:$D,4,0)</f>
        <v>1</v>
      </c>
      <c r="V2325" s="65">
        <f t="shared" si="258"/>
        <v>44317</v>
      </c>
      <c r="W2325" s="13" t="s">
        <v>3889</v>
      </c>
    </row>
    <row r="2326" spans="1:23" ht="15">
      <c r="A2326" s="15">
        <v>1998</v>
      </c>
      <c r="B2326" s="15">
        <v>2021</v>
      </c>
      <c r="C2326" s="13" t="s">
        <v>9</v>
      </c>
      <c r="D2326" s="15">
        <v>19</v>
      </c>
      <c r="E2326" s="13" t="s">
        <v>10</v>
      </c>
      <c r="F2326" s="13" t="s">
        <v>17</v>
      </c>
      <c r="G2326" s="13" t="s">
        <v>12</v>
      </c>
      <c r="H2326" s="13" t="s">
        <v>15</v>
      </c>
      <c r="I2326" s="3">
        <f t="shared" si="252"/>
        <v>70</v>
      </c>
      <c r="J2326" s="7">
        <f t="shared" si="253"/>
        <v>70</v>
      </c>
      <c r="K2326" s="3">
        <f>LEN(H2326)</f>
        <v>3</v>
      </c>
      <c r="L2326" s="13" t="str">
        <f>IF(OR(AND(LEN(H2326&gt;3),ISERROR(FIND("-",H2326,1))),AND(LEN(H2326)&gt;3,ISERROR(FIND("+",H2326,1)))),LEFT(H2326,2),H2326)</f>
        <v>70</v>
      </c>
      <c r="M2326" s="13" t="str">
        <f>IF(AND(LEN(H2326&gt;3),ISERROR(FIND("+",H2326,1))),RIGHT(H2326,2),IF(AND(LEN(H2326)=3,ISERROR(FIND("-",H2326,1))),LEFT(H2326,2),H2326))</f>
        <v>70</v>
      </c>
      <c r="N2326" s="13" t="str">
        <f>SUBSTITUTE(H2326,"+","-")</f>
        <v>70-</v>
      </c>
      <c r="O2326" s="3">
        <f t="shared" si="254"/>
        <v>3</v>
      </c>
      <c r="P2326" s="3">
        <f t="shared" si="255"/>
        <v>3</v>
      </c>
      <c r="Q2326" s="7">
        <f t="shared" si="256"/>
        <v>70</v>
      </c>
      <c r="R2326" s="7">
        <f t="shared" si="257"/>
        <v>70</v>
      </c>
      <c r="S2326" s="13" t="e">
        <f>VLOOKUP(A2326,history!$B:$F,2,0)</f>
        <v>#N/A</v>
      </c>
      <c r="T2326" s="13">
        <f>VLOOKUP($C2326,日期!$A:$D,3,0)</f>
        <v>5</v>
      </c>
      <c r="U2326" s="13">
        <f>VLOOKUP($C2326,日期!$A:$D,4,0)</f>
        <v>1</v>
      </c>
      <c r="V2326" s="65">
        <f t="shared" si="258"/>
        <v>44317</v>
      </c>
      <c r="W2326" s="13" t="s">
        <v>3890</v>
      </c>
    </row>
    <row r="2327" spans="1:23" ht="15">
      <c r="A2327" s="15">
        <v>1997</v>
      </c>
      <c r="B2327" s="15">
        <v>2021</v>
      </c>
      <c r="C2327" s="13" t="s">
        <v>9</v>
      </c>
      <c r="D2327" s="15">
        <v>19</v>
      </c>
      <c r="E2327" s="13" t="s">
        <v>10</v>
      </c>
      <c r="F2327" s="13" t="s">
        <v>17</v>
      </c>
      <c r="G2327" s="13" t="s">
        <v>12</v>
      </c>
      <c r="H2327" s="13" t="s">
        <v>29</v>
      </c>
      <c r="I2327" s="3">
        <f t="shared" si="252"/>
        <v>40</v>
      </c>
      <c r="J2327" s="7">
        <f t="shared" si="253"/>
        <v>44</v>
      </c>
      <c r="K2327" s="3">
        <f>LEN(H2327)</f>
        <v>5</v>
      </c>
      <c r="L2327" s="13" t="str">
        <f>IF(OR(AND(LEN(H2327&gt;3),ISERROR(FIND("-",H2327,1))),AND(LEN(H2327)&gt;3,ISERROR(FIND("+",H2327,1)))),LEFT(H2327,2),H2327)</f>
        <v>40</v>
      </c>
      <c r="M2327" s="13" t="str">
        <f>IF(AND(LEN(H2327&gt;3),ISERROR(FIND("+",H2327,1))),RIGHT(H2327,2),IF(AND(LEN(H2327)=3,ISERROR(FIND("-",H2327,1))),LEFT(H2327,2),H2327))</f>
        <v>44</v>
      </c>
      <c r="N2327" s="13" t="str">
        <f>SUBSTITUTE(H2327,"+","-")</f>
        <v>40-44</v>
      </c>
      <c r="O2327" s="3">
        <f t="shared" si="254"/>
        <v>5</v>
      </c>
      <c r="P2327" s="3">
        <f t="shared" si="255"/>
        <v>3</v>
      </c>
      <c r="Q2327" s="7">
        <f t="shared" si="256"/>
        <v>40</v>
      </c>
      <c r="R2327" s="7">
        <f t="shared" si="257"/>
        <v>44</v>
      </c>
      <c r="S2327" s="13" t="e">
        <f>VLOOKUP(A2327,history!$B:$F,2,0)</f>
        <v>#N/A</v>
      </c>
      <c r="T2327" s="13">
        <f>VLOOKUP($C2327,日期!$A:$D,3,0)</f>
        <v>5</v>
      </c>
      <c r="U2327" s="13">
        <f>VLOOKUP($C2327,日期!$A:$D,4,0)</f>
        <v>1</v>
      </c>
      <c r="V2327" s="65">
        <f t="shared" si="258"/>
        <v>44317</v>
      </c>
      <c r="W2327" s="13" t="s">
        <v>3891</v>
      </c>
    </row>
    <row r="2328" spans="1:23" ht="15">
      <c r="A2328" s="15">
        <v>1996</v>
      </c>
      <c r="B2328" s="15">
        <v>2021</v>
      </c>
      <c r="C2328" s="13" t="s">
        <v>9</v>
      </c>
      <c r="D2328" s="15">
        <v>19</v>
      </c>
      <c r="E2328" s="13" t="s">
        <v>14</v>
      </c>
      <c r="F2328" s="13" t="s">
        <v>11</v>
      </c>
      <c r="G2328" s="13" t="s">
        <v>12</v>
      </c>
      <c r="H2328" s="13" t="s">
        <v>18</v>
      </c>
      <c r="I2328" s="3">
        <f t="shared" si="252"/>
        <v>65</v>
      </c>
      <c r="J2328" s="7">
        <f t="shared" si="253"/>
        <v>69</v>
      </c>
      <c r="K2328" s="3">
        <f>LEN(H2328)</f>
        <v>5</v>
      </c>
      <c r="L2328" s="13" t="str">
        <f>IF(OR(AND(LEN(H2328&gt;3),ISERROR(FIND("-",H2328,1))),AND(LEN(H2328)&gt;3,ISERROR(FIND("+",H2328,1)))),LEFT(H2328,2),H2328)</f>
        <v>65</v>
      </c>
      <c r="M2328" s="13" t="str">
        <f>IF(AND(LEN(H2328&gt;3),ISERROR(FIND("+",H2328,1))),RIGHT(H2328,2),IF(AND(LEN(H2328)=3,ISERROR(FIND("-",H2328,1))),LEFT(H2328,2),H2328))</f>
        <v>69</v>
      </c>
      <c r="N2328" s="13" t="str">
        <f>SUBSTITUTE(H2328,"+","-")</f>
        <v>65-69</v>
      </c>
      <c r="O2328" s="3">
        <f t="shared" si="254"/>
        <v>5</v>
      </c>
      <c r="P2328" s="3">
        <f t="shared" si="255"/>
        <v>3</v>
      </c>
      <c r="Q2328" s="7">
        <f t="shared" si="256"/>
        <v>65</v>
      </c>
      <c r="R2328" s="7">
        <f t="shared" si="257"/>
        <v>69</v>
      </c>
      <c r="S2328" s="13" t="e">
        <f>VLOOKUP(A2328,history!$B:$F,2,0)</f>
        <v>#N/A</v>
      </c>
      <c r="T2328" s="13">
        <f>VLOOKUP($C2328,日期!$A:$D,3,0)</f>
        <v>5</v>
      </c>
      <c r="U2328" s="13">
        <f>VLOOKUP($C2328,日期!$A:$D,4,0)</f>
        <v>1</v>
      </c>
      <c r="V2328" s="65">
        <f t="shared" si="258"/>
        <v>44317</v>
      </c>
      <c r="W2328" s="13" t="s">
        <v>3892</v>
      </c>
    </row>
    <row r="2329" spans="1:23" ht="15">
      <c r="A2329" s="15">
        <v>1995</v>
      </c>
      <c r="B2329" s="15">
        <v>2021</v>
      </c>
      <c r="C2329" s="13" t="s">
        <v>9</v>
      </c>
      <c r="D2329" s="15">
        <v>19</v>
      </c>
      <c r="E2329" s="13" t="s">
        <v>14</v>
      </c>
      <c r="F2329" s="13" t="s">
        <v>17</v>
      </c>
      <c r="G2329" s="13" t="s">
        <v>12</v>
      </c>
      <c r="H2329" s="13" t="s">
        <v>35</v>
      </c>
      <c r="I2329" s="3">
        <f t="shared" si="252"/>
        <v>55</v>
      </c>
      <c r="J2329" s="7">
        <f t="shared" si="253"/>
        <v>59</v>
      </c>
      <c r="K2329" s="3">
        <f>LEN(H2329)</f>
        <v>5</v>
      </c>
      <c r="L2329" s="13" t="str">
        <f>IF(OR(AND(LEN(H2329&gt;3),ISERROR(FIND("-",H2329,1))),AND(LEN(H2329)&gt;3,ISERROR(FIND("+",H2329,1)))),LEFT(H2329,2),H2329)</f>
        <v>55</v>
      </c>
      <c r="M2329" s="13" t="str">
        <f>IF(AND(LEN(H2329&gt;3),ISERROR(FIND("+",H2329,1))),RIGHT(H2329,2),IF(AND(LEN(H2329)=3,ISERROR(FIND("-",H2329,1))),LEFT(H2329,2),H2329))</f>
        <v>59</v>
      </c>
      <c r="N2329" s="13" t="str">
        <f>SUBSTITUTE(H2329,"+","-")</f>
        <v>55-59</v>
      </c>
      <c r="O2329" s="3">
        <f t="shared" si="254"/>
        <v>5</v>
      </c>
      <c r="P2329" s="3">
        <f t="shared" si="255"/>
        <v>3</v>
      </c>
      <c r="Q2329" s="7">
        <f t="shared" si="256"/>
        <v>55</v>
      </c>
      <c r="R2329" s="7">
        <f t="shared" si="257"/>
        <v>59</v>
      </c>
      <c r="S2329" s="13" t="e">
        <f>VLOOKUP(A2329,history!$B:$F,2,0)</f>
        <v>#N/A</v>
      </c>
      <c r="T2329" s="13">
        <f>VLOOKUP($C2329,日期!$A:$D,3,0)</f>
        <v>5</v>
      </c>
      <c r="U2329" s="13">
        <f>VLOOKUP($C2329,日期!$A:$D,4,0)</f>
        <v>1</v>
      </c>
      <c r="V2329" s="65">
        <f t="shared" si="258"/>
        <v>44317</v>
      </c>
      <c r="W2329" s="13" t="s">
        <v>3893</v>
      </c>
    </row>
    <row r="2330" spans="1:23" ht="15">
      <c r="A2330" s="15">
        <v>1994</v>
      </c>
      <c r="B2330" s="15">
        <v>2021</v>
      </c>
      <c r="C2330" s="13" t="s">
        <v>9</v>
      </c>
      <c r="D2330" s="15">
        <v>19</v>
      </c>
      <c r="E2330" s="13" t="s">
        <v>10</v>
      </c>
      <c r="F2330" s="13" t="s">
        <v>11</v>
      </c>
      <c r="G2330" s="13" t="s">
        <v>12</v>
      </c>
      <c r="H2330" s="13" t="s">
        <v>15</v>
      </c>
      <c r="I2330" s="3">
        <f t="shared" si="252"/>
        <v>70</v>
      </c>
      <c r="J2330" s="7">
        <f t="shared" si="253"/>
        <v>70</v>
      </c>
      <c r="K2330" s="3">
        <f>LEN(H2330)</f>
        <v>3</v>
      </c>
      <c r="L2330" s="13" t="str">
        <f>IF(OR(AND(LEN(H2330&gt;3),ISERROR(FIND("-",H2330,1))),AND(LEN(H2330)&gt;3,ISERROR(FIND("+",H2330,1)))),LEFT(H2330,2),H2330)</f>
        <v>70</v>
      </c>
      <c r="M2330" s="13" t="str">
        <f>IF(AND(LEN(H2330&gt;3),ISERROR(FIND("+",H2330,1))),RIGHT(H2330,2),IF(AND(LEN(H2330)=3,ISERROR(FIND("-",H2330,1))),LEFT(H2330,2),H2330))</f>
        <v>70</v>
      </c>
      <c r="N2330" s="13" t="str">
        <f>SUBSTITUTE(H2330,"+","-")</f>
        <v>70-</v>
      </c>
      <c r="O2330" s="3">
        <f t="shared" si="254"/>
        <v>3</v>
      </c>
      <c r="P2330" s="3">
        <f t="shared" si="255"/>
        <v>3</v>
      </c>
      <c r="Q2330" s="7">
        <f t="shared" si="256"/>
        <v>70</v>
      </c>
      <c r="R2330" s="7">
        <f t="shared" si="257"/>
        <v>70</v>
      </c>
      <c r="S2330" s="13" t="e">
        <f>VLOOKUP(A2330,history!$B:$F,2,0)</f>
        <v>#N/A</v>
      </c>
      <c r="T2330" s="13">
        <f>VLOOKUP($C2330,日期!$A:$D,3,0)</f>
        <v>5</v>
      </c>
      <c r="U2330" s="13">
        <f>VLOOKUP($C2330,日期!$A:$D,4,0)</f>
        <v>1</v>
      </c>
      <c r="V2330" s="65">
        <f t="shared" si="258"/>
        <v>44317</v>
      </c>
      <c r="W2330" s="13" t="s">
        <v>3894</v>
      </c>
    </row>
    <row r="2331" spans="1:23" ht="15">
      <c r="A2331" s="15">
        <v>1993</v>
      </c>
      <c r="B2331" s="15">
        <v>2021</v>
      </c>
      <c r="C2331" s="13" t="s">
        <v>9</v>
      </c>
      <c r="D2331" s="15">
        <v>19</v>
      </c>
      <c r="E2331" s="13" t="s">
        <v>10</v>
      </c>
      <c r="F2331" s="13" t="s">
        <v>17</v>
      </c>
      <c r="G2331" s="13" t="s">
        <v>12</v>
      </c>
      <c r="H2331" s="13" t="s">
        <v>15</v>
      </c>
      <c r="I2331" s="3">
        <f t="shared" si="252"/>
        <v>70</v>
      </c>
      <c r="J2331" s="7">
        <f t="shared" si="253"/>
        <v>70</v>
      </c>
      <c r="K2331" s="3">
        <f>LEN(H2331)</f>
        <v>3</v>
      </c>
      <c r="L2331" s="13" t="str">
        <f>IF(OR(AND(LEN(H2331&gt;3),ISERROR(FIND("-",H2331,1))),AND(LEN(H2331)&gt;3,ISERROR(FIND("+",H2331,1)))),LEFT(H2331,2),H2331)</f>
        <v>70</v>
      </c>
      <c r="M2331" s="13" t="str">
        <f>IF(AND(LEN(H2331&gt;3),ISERROR(FIND("+",H2331,1))),RIGHT(H2331,2),IF(AND(LEN(H2331)=3,ISERROR(FIND("-",H2331,1))),LEFT(H2331,2),H2331))</f>
        <v>70</v>
      </c>
      <c r="N2331" s="13" t="str">
        <f>SUBSTITUTE(H2331,"+","-")</f>
        <v>70-</v>
      </c>
      <c r="O2331" s="3">
        <f t="shared" si="254"/>
        <v>3</v>
      </c>
      <c r="P2331" s="3">
        <f t="shared" si="255"/>
        <v>3</v>
      </c>
      <c r="Q2331" s="7">
        <f t="shared" si="256"/>
        <v>70</v>
      </c>
      <c r="R2331" s="7">
        <f t="shared" si="257"/>
        <v>70</v>
      </c>
      <c r="S2331" s="13" t="e">
        <f>VLOOKUP(A2331,history!$B:$F,2,0)</f>
        <v>#N/A</v>
      </c>
      <c r="T2331" s="13">
        <f>VLOOKUP($C2331,日期!$A:$D,3,0)</f>
        <v>5</v>
      </c>
      <c r="U2331" s="13">
        <f>VLOOKUP($C2331,日期!$A:$D,4,0)</f>
        <v>1</v>
      </c>
      <c r="V2331" s="65">
        <f t="shared" si="258"/>
        <v>44317</v>
      </c>
      <c r="W2331" s="13" t="s">
        <v>3895</v>
      </c>
    </row>
    <row r="2332" spans="1:23" ht="15">
      <c r="A2332" s="15">
        <v>1992</v>
      </c>
      <c r="B2332" s="15">
        <v>2021</v>
      </c>
      <c r="C2332" s="13" t="s">
        <v>9</v>
      </c>
      <c r="D2332" s="15">
        <v>19</v>
      </c>
      <c r="E2332" s="13" t="s">
        <v>10</v>
      </c>
      <c r="F2332" s="13" t="s">
        <v>17</v>
      </c>
      <c r="G2332" s="13" t="s">
        <v>12</v>
      </c>
      <c r="H2332" s="13" t="s">
        <v>29</v>
      </c>
      <c r="I2332" s="3">
        <f t="shared" si="252"/>
        <v>40</v>
      </c>
      <c r="J2332" s="7">
        <f t="shared" si="253"/>
        <v>44</v>
      </c>
      <c r="K2332" s="3">
        <f>LEN(H2332)</f>
        <v>5</v>
      </c>
      <c r="L2332" s="13" t="str">
        <f>IF(OR(AND(LEN(H2332&gt;3),ISERROR(FIND("-",H2332,1))),AND(LEN(H2332)&gt;3,ISERROR(FIND("+",H2332,1)))),LEFT(H2332,2),H2332)</f>
        <v>40</v>
      </c>
      <c r="M2332" s="13" t="str">
        <f>IF(AND(LEN(H2332&gt;3),ISERROR(FIND("+",H2332,1))),RIGHT(H2332,2),IF(AND(LEN(H2332)=3,ISERROR(FIND("-",H2332,1))),LEFT(H2332,2),H2332))</f>
        <v>44</v>
      </c>
      <c r="N2332" s="13" t="str">
        <f>SUBSTITUTE(H2332,"+","-")</f>
        <v>40-44</v>
      </c>
      <c r="O2332" s="3">
        <f t="shared" si="254"/>
        <v>5</v>
      </c>
      <c r="P2332" s="3">
        <f t="shared" si="255"/>
        <v>3</v>
      </c>
      <c r="Q2332" s="7">
        <f t="shared" si="256"/>
        <v>40</v>
      </c>
      <c r="R2332" s="7">
        <f t="shared" si="257"/>
        <v>44</v>
      </c>
      <c r="S2332" s="13" t="e">
        <f>VLOOKUP(A2332,history!$B:$F,2,0)</f>
        <v>#N/A</v>
      </c>
      <c r="T2332" s="13">
        <f>VLOOKUP($C2332,日期!$A:$D,3,0)</f>
        <v>5</v>
      </c>
      <c r="U2332" s="13">
        <f>VLOOKUP($C2332,日期!$A:$D,4,0)</f>
        <v>1</v>
      </c>
      <c r="V2332" s="65">
        <f t="shared" si="258"/>
        <v>44317</v>
      </c>
      <c r="W2332" s="13" t="s">
        <v>3896</v>
      </c>
    </row>
    <row r="2333" spans="1:23" ht="15">
      <c r="A2333" s="15">
        <v>1991</v>
      </c>
      <c r="B2333" s="15">
        <v>2021</v>
      </c>
      <c r="C2333" s="13" t="s">
        <v>9</v>
      </c>
      <c r="D2333" s="15">
        <v>19</v>
      </c>
      <c r="E2333" s="13" t="s">
        <v>14</v>
      </c>
      <c r="F2333" s="13" t="s">
        <v>11</v>
      </c>
      <c r="G2333" s="13" t="s">
        <v>12</v>
      </c>
      <c r="H2333" s="13" t="s">
        <v>18</v>
      </c>
      <c r="I2333" s="3">
        <f t="shared" si="252"/>
        <v>65</v>
      </c>
      <c r="J2333" s="7">
        <f t="shared" si="253"/>
        <v>69</v>
      </c>
      <c r="K2333" s="3">
        <f>LEN(H2333)</f>
        <v>5</v>
      </c>
      <c r="L2333" s="13" t="str">
        <f>IF(OR(AND(LEN(H2333&gt;3),ISERROR(FIND("-",H2333,1))),AND(LEN(H2333)&gt;3,ISERROR(FIND("+",H2333,1)))),LEFT(H2333,2),H2333)</f>
        <v>65</v>
      </c>
      <c r="M2333" s="13" t="str">
        <f>IF(AND(LEN(H2333&gt;3),ISERROR(FIND("+",H2333,1))),RIGHT(H2333,2),IF(AND(LEN(H2333)=3,ISERROR(FIND("-",H2333,1))),LEFT(H2333,2),H2333))</f>
        <v>69</v>
      </c>
      <c r="N2333" s="13" t="str">
        <f>SUBSTITUTE(H2333,"+","-")</f>
        <v>65-69</v>
      </c>
      <c r="O2333" s="3">
        <f t="shared" si="254"/>
        <v>5</v>
      </c>
      <c r="P2333" s="3">
        <f t="shared" si="255"/>
        <v>3</v>
      </c>
      <c r="Q2333" s="7">
        <f t="shared" si="256"/>
        <v>65</v>
      </c>
      <c r="R2333" s="7">
        <f t="shared" si="257"/>
        <v>69</v>
      </c>
      <c r="S2333" s="13" t="e">
        <f>VLOOKUP(A2333,history!$B:$F,2,0)</f>
        <v>#N/A</v>
      </c>
      <c r="T2333" s="13">
        <f>VLOOKUP($C2333,日期!$A:$D,3,0)</f>
        <v>5</v>
      </c>
      <c r="U2333" s="13">
        <f>VLOOKUP($C2333,日期!$A:$D,4,0)</f>
        <v>1</v>
      </c>
      <c r="V2333" s="65">
        <f t="shared" si="258"/>
        <v>44317</v>
      </c>
      <c r="W2333" s="13" t="s">
        <v>3897</v>
      </c>
    </row>
    <row r="2334" spans="1:23" ht="15">
      <c r="A2334" s="15">
        <v>1990</v>
      </c>
      <c r="B2334" s="15">
        <v>2021</v>
      </c>
      <c r="C2334" s="13" t="s">
        <v>9</v>
      </c>
      <c r="D2334" s="15">
        <v>19</v>
      </c>
      <c r="E2334" s="13" t="s">
        <v>14</v>
      </c>
      <c r="F2334" s="13" t="s">
        <v>17</v>
      </c>
      <c r="G2334" s="13" t="s">
        <v>12</v>
      </c>
      <c r="H2334" s="13" t="s">
        <v>35</v>
      </c>
      <c r="I2334" s="3">
        <f t="shared" si="252"/>
        <v>55</v>
      </c>
      <c r="J2334" s="7">
        <f t="shared" si="253"/>
        <v>59</v>
      </c>
      <c r="K2334" s="3">
        <f>LEN(H2334)</f>
        <v>5</v>
      </c>
      <c r="L2334" s="13" t="str">
        <f>IF(OR(AND(LEN(H2334&gt;3),ISERROR(FIND("-",H2334,1))),AND(LEN(H2334)&gt;3,ISERROR(FIND("+",H2334,1)))),LEFT(H2334,2),H2334)</f>
        <v>55</v>
      </c>
      <c r="M2334" s="13" t="str">
        <f>IF(AND(LEN(H2334&gt;3),ISERROR(FIND("+",H2334,1))),RIGHT(H2334,2),IF(AND(LEN(H2334)=3,ISERROR(FIND("-",H2334,1))),LEFT(H2334,2),H2334))</f>
        <v>59</v>
      </c>
      <c r="N2334" s="13" t="str">
        <f>SUBSTITUTE(H2334,"+","-")</f>
        <v>55-59</v>
      </c>
      <c r="O2334" s="3">
        <f t="shared" si="254"/>
        <v>5</v>
      </c>
      <c r="P2334" s="3">
        <f t="shared" si="255"/>
        <v>3</v>
      </c>
      <c r="Q2334" s="7">
        <f t="shared" si="256"/>
        <v>55</v>
      </c>
      <c r="R2334" s="7">
        <f t="shared" si="257"/>
        <v>59</v>
      </c>
      <c r="S2334" s="13" t="e">
        <f>VLOOKUP(A2334,history!$B:$F,2,0)</f>
        <v>#N/A</v>
      </c>
      <c r="T2334" s="13">
        <f>VLOOKUP($C2334,日期!$A:$D,3,0)</f>
        <v>5</v>
      </c>
      <c r="U2334" s="13">
        <f>VLOOKUP($C2334,日期!$A:$D,4,0)</f>
        <v>1</v>
      </c>
      <c r="V2334" s="65">
        <f t="shared" si="258"/>
        <v>44317</v>
      </c>
      <c r="W2334" s="13" t="s">
        <v>3898</v>
      </c>
    </row>
    <row r="2335" spans="1:23" ht="15">
      <c r="A2335" s="15">
        <v>1989</v>
      </c>
      <c r="B2335" s="15">
        <v>2021</v>
      </c>
      <c r="C2335" s="13" t="s">
        <v>9</v>
      </c>
      <c r="D2335" s="15">
        <v>19</v>
      </c>
      <c r="E2335" s="13" t="s">
        <v>10</v>
      </c>
      <c r="F2335" s="13" t="s">
        <v>11</v>
      </c>
      <c r="G2335" s="13" t="s">
        <v>12</v>
      </c>
      <c r="H2335" s="13" t="s">
        <v>15</v>
      </c>
      <c r="I2335" s="3">
        <f t="shared" si="252"/>
        <v>70</v>
      </c>
      <c r="J2335" s="7">
        <f t="shared" si="253"/>
        <v>70</v>
      </c>
      <c r="K2335" s="3">
        <f>LEN(H2335)</f>
        <v>3</v>
      </c>
      <c r="L2335" s="13" t="str">
        <f>IF(OR(AND(LEN(H2335&gt;3),ISERROR(FIND("-",H2335,1))),AND(LEN(H2335)&gt;3,ISERROR(FIND("+",H2335,1)))),LEFT(H2335,2),H2335)</f>
        <v>70</v>
      </c>
      <c r="M2335" s="13" t="str">
        <f>IF(AND(LEN(H2335&gt;3),ISERROR(FIND("+",H2335,1))),RIGHT(H2335,2),IF(AND(LEN(H2335)=3,ISERROR(FIND("-",H2335,1))),LEFT(H2335,2),H2335))</f>
        <v>70</v>
      </c>
      <c r="N2335" s="13" t="str">
        <f>SUBSTITUTE(H2335,"+","-")</f>
        <v>70-</v>
      </c>
      <c r="O2335" s="3">
        <f t="shared" si="254"/>
        <v>3</v>
      </c>
      <c r="P2335" s="3">
        <f t="shared" si="255"/>
        <v>3</v>
      </c>
      <c r="Q2335" s="7">
        <f t="shared" si="256"/>
        <v>70</v>
      </c>
      <c r="R2335" s="7">
        <f t="shared" si="257"/>
        <v>70</v>
      </c>
      <c r="S2335" s="13" t="e">
        <f>VLOOKUP(A2335,history!$B:$F,2,0)</f>
        <v>#N/A</v>
      </c>
      <c r="T2335" s="13">
        <f>VLOOKUP($C2335,日期!$A:$D,3,0)</f>
        <v>5</v>
      </c>
      <c r="U2335" s="13">
        <f>VLOOKUP($C2335,日期!$A:$D,4,0)</f>
        <v>1</v>
      </c>
      <c r="V2335" s="65">
        <f t="shared" si="258"/>
        <v>44317</v>
      </c>
      <c r="W2335" s="13" t="s">
        <v>3899</v>
      </c>
    </row>
    <row r="2336" spans="1:23" ht="15">
      <c r="A2336" s="15">
        <v>1988</v>
      </c>
      <c r="B2336" s="15">
        <v>2021</v>
      </c>
      <c r="C2336" s="13" t="s">
        <v>9</v>
      </c>
      <c r="D2336" s="15">
        <v>19</v>
      </c>
      <c r="E2336" s="13" t="s">
        <v>10</v>
      </c>
      <c r="F2336" s="13" t="s">
        <v>17</v>
      </c>
      <c r="G2336" s="13" t="s">
        <v>12</v>
      </c>
      <c r="H2336" s="13" t="s">
        <v>15</v>
      </c>
      <c r="I2336" s="3">
        <f t="shared" si="252"/>
        <v>70</v>
      </c>
      <c r="J2336" s="7">
        <f t="shared" si="253"/>
        <v>70</v>
      </c>
      <c r="K2336" s="3">
        <f>LEN(H2336)</f>
        <v>3</v>
      </c>
      <c r="L2336" s="13" t="str">
        <f>IF(OR(AND(LEN(H2336&gt;3),ISERROR(FIND("-",H2336,1))),AND(LEN(H2336)&gt;3,ISERROR(FIND("+",H2336,1)))),LEFT(H2336,2),H2336)</f>
        <v>70</v>
      </c>
      <c r="M2336" s="13" t="str">
        <f>IF(AND(LEN(H2336&gt;3),ISERROR(FIND("+",H2336,1))),RIGHT(H2336,2),IF(AND(LEN(H2336)=3,ISERROR(FIND("-",H2336,1))),LEFT(H2336,2),H2336))</f>
        <v>70</v>
      </c>
      <c r="N2336" s="13" t="str">
        <f>SUBSTITUTE(H2336,"+","-")</f>
        <v>70-</v>
      </c>
      <c r="O2336" s="3">
        <f t="shared" si="254"/>
        <v>3</v>
      </c>
      <c r="P2336" s="3">
        <f t="shared" si="255"/>
        <v>3</v>
      </c>
      <c r="Q2336" s="7">
        <f t="shared" si="256"/>
        <v>70</v>
      </c>
      <c r="R2336" s="7">
        <f t="shared" si="257"/>
        <v>70</v>
      </c>
      <c r="S2336" s="13" t="e">
        <f>VLOOKUP(A2336,history!$B:$F,2,0)</f>
        <v>#N/A</v>
      </c>
      <c r="T2336" s="13">
        <f>VLOOKUP($C2336,日期!$A:$D,3,0)</f>
        <v>5</v>
      </c>
      <c r="U2336" s="13">
        <f>VLOOKUP($C2336,日期!$A:$D,4,0)</f>
        <v>1</v>
      </c>
      <c r="V2336" s="65">
        <f t="shared" si="258"/>
        <v>44317</v>
      </c>
      <c r="W2336" s="13" t="s">
        <v>3900</v>
      </c>
    </row>
    <row r="2337" spans="1:23" ht="15">
      <c r="A2337" s="15">
        <v>1987</v>
      </c>
      <c r="B2337" s="15">
        <v>2021</v>
      </c>
      <c r="C2337" s="13" t="s">
        <v>9</v>
      </c>
      <c r="D2337" s="15">
        <v>19</v>
      </c>
      <c r="E2337" s="13" t="s">
        <v>10</v>
      </c>
      <c r="F2337" s="13" t="s">
        <v>17</v>
      </c>
      <c r="G2337" s="13" t="s">
        <v>12</v>
      </c>
      <c r="H2337" s="13" t="s">
        <v>29</v>
      </c>
      <c r="I2337" s="3">
        <f t="shared" si="252"/>
        <v>40</v>
      </c>
      <c r="J2337" s="7">
        <f t="shared" si="253"/>
        <v>44</v>
      </c>
      <c r="K2337" s="3">
        <f>LEN(H2337)</f>
        <v>5</v>
      </c>
      <c r="L2337" s="13" t="str">
        <f>IF(OR(AND(LEN(H2337&gt;3),ISERROR(FIND("-",H2337,1))),AND(LEN(H2337)&gt;3,ISERROR(FIND("+",H2337,1)))),LEFT(H2337,2),H2337)</f>
        <v>40</v>
      </c>
      <c r="M2337" s="13" t="str">
        <f>IF(AND(LEN(H2337&gt;3),ISERROR(FIND("+",H2337,1))),RIGHT(H2337,2),IF(AND(LEN(H2337)=3,ISERROR(FIND("-",H2337,1))),LEFT(H2337,2),H2337))</f>
        <v>44</v>
      </c>
      <c r="N2337" s="13" t="str">
        <f>SUBSTITUTE(H2337,"+","-")</f>
        <v>40-44</v>
      </c>
      <c r="O2337" s="3">
        <f t="shared" si="254"/>
        <v>5</v>
      </c>
      <c r="P2337" s="3">
        <f t="shared" si="255"/>
        <v>3</v>
      </c>
      <c r="Q2337" s="7">
        <f t="shared" si="256"/>
        <v>40</v>
      </c>
      <c r="R2337" s="7">
        <f t="shared" si="257"/>
        <v>44</v>
      </c>
      <c r="S2337" s="13" t="e">
        <f>VLOOKUP(A2337,history!$B:$F,2,0)</f>
        <v>#N/A</v>
      </c>
      <c r="T2337" s="13">
        <f>VLOOKUP($C2337,日期!$A:$D,3,0)</f>
        <v>5</v>
      </c>
      <c r="U2337" s="13">
        <f>VLOOKUP($C2337,日期!$A:$D,4,0)</f>
        <v>1</v>
      </c>
      <c r="V2337" s="65">
        <f t="shared" si="258"/>
        <v>44317</v>
      </c>
      <c r="W2337" s="13" t="s">
        <v>3901</v>
      </c>
    </row>
    <row r="2338" spans="1:23" ht="15">
      <c r="A2338" s="15">
        <v>1986</v>
      </c>
      <c r="B2338" s="15">
        <v>2021</v>
      </c>
      <c r="C2338" s="13" t="s">
        <v>9</v>
      </c>
      <c r="D2338" s="15">
        <v>19</v>
      </c>
      <c r="E2338" s="13" t="s">
        <v>14</v>
      </c>
      <c r="F2338" s="13" t="s">
        <v>11</v>
      </c>
      <c r="G2338" s="13" t="s">
        <v>12</v>
      </c>
      <c r="H2338" s="13" t="s">
        <v>18</v>
      </c>
      <c r="I2338" s="3">
        <f t="shared" si="252"/>
        <v>65</v>
      </c>
      <c r="J2338" s="7">
        <f t="shared" si="253"/>
        <v>69</v>
      </c>
      <c r="K2338" s="3">
        <f>LEN(H2338)</f>
        <v>5</v>
      </c>
      <c r="L2338" s="13" t="str">
        <f>IF(OR(AND(LEN(H2338&gt;3),ISERROR(FIND("-",H2338,1))),AND(LEN(H2338)&gt;3,ISERROR(FIND("+",H2338,1)))),LEFT(H2338,2),H2338)</f>
        <v>65</v>
      </c>
      <c r="M2338" s="13" t="str">
        <f>IF(AND(LEN(H2338&gt;3),ISERROR(FIND("+",H2338,1))),RIGHT(H2338,2),IF(AND(LEN(H2338)=3,ISERROR(FIND("-",H2338,1))),LEFT(H2338,2),H2338))</f>
        <v>69</v>
      </c>
      <c r="N2338" s="13" t="str">
        <f>SUBSTITUTE(H2338,"+","-")</f>
        <v>65-69</v>
      </c>
      <c r="O2338" s="3">
        <f t="shared" si="254"/>
        <v>5</v>
      </c>
      <c r="P2338" s="3">
        <f t="shared" si="255"/>
        <v>3</v>
      </c>
      <c r="Q2338" s="7">
        <f t="shared" si="256"/>
        <v>65</v>
      </c>
      <c r="R2338" s="7">
        <f t="shared" si="257"/>
        <v>69</v>
      </c>
      <c r="S2338" s="13" t="e">
        <f>VLOOKUP(A2338,history!$B:$F,2,0)</f>
        <v>#N/A</v>
      </c>
      <c r="T2338" s="13">
        <f>VLOOKUP($C2338,日期!$A:$D,3,0)</f>
        <v>5</v>
      </c>
      <c r="U2338" s="13">
        <f>VLOOKUP($C2338,日期!$A:$D,4,0)</f>
        <v>1</v>
      </c>
      <c r="V2338" s="65">
        <f t="shared" si="258"/>
        <v>44317</v>
      </c>
      <c r="W2338" s="13" t="s">
        <v>3902</v>
      </c>
    </row>
    <row r="2339" spans="1:23" ht="15">
      <c r="A2339" s="15">
        <v>1985</v>
      </c>
      <c r="B2339" s="15">
        <v>2021</v>
      </c>
      <c r="C2339" s="13" t="s">
        <v>9</v>
      </c>
      <c r="D2339" s="15">
        <v>19</v>
      </c>
      <c r="E2339" s="13" t="s">
        <v>14</v>
      </c>
      <c r="F2339" s="13" t="s">
        <v>17</v>
      </c>
      <c r="G2339" s="13" t="s">
        <v>12</v>
      </c>
      <c r="H2339" s="13" t="s">
        <v>35</v>
      </c>
      <c r="I2339" s="3">
        <f t="shared" si="252"/>
        <v>55</v>
      </c>
      <c r="J2339" s="7">
        <f t="shared" si="253"/>
        <v>59</v>
      </c>
      <c r="K2339" s="3">
        <f>LEN(H2339)</f>
        <v>5</v>
      </c>
      <c r="L2339" s="13" t="str">
        <f>IF(OR(AND(LEN(H2339&gt;3),ISERROR(FIND("-",H2339,1))),AND(LEN(H2339)&gt;3,ISERROR(FIND("+",H2339,1)))),LEFT(H2339,2),H2339)</f>
        <v>55</v>
      </c>
      <c r="M2339" s="13" t="str">
        <f>IF(AND(LEN(H2339&gt;3),ISERROR(FIND("+",H2339,1))),RIGHT(H2339,2),IF(AND(LEN(H2339)=3,ISERROR(FIND("-",H2339,1))),LEFT(H2339,2),H2339))</f>
        <v>59</v>
      </c>
      <c r="N2339" s="13" t="str">
        <f>SUBSTITUTE(H2339,"+","-")</f>
        <v>55-59</v>
      </c>
      <c r="O2339" s="3">
        <f t="shared" si="254"/>
        <v>5</v>
      </c>
      <c r="P2339" s="3">
        <f t="shared" si="255"/>
        <v>3</v>
      </c>
      <c r="Q2339" s="7">
        <f t="shared" si="256"/>
        <v>55</v>
      </c>
      <c r="R2339" s="7">
        <f t="shared" si="257"/>
        <v>59</v>
      </c>
      <c r="S2339" s="13" t="e">
        <f>VLOOKUP(A2339,history!$B:$F,2,0)</f>
        <v>#N/A</v>
      </c>
      <c r="T2339" s="13">
        <f>VLOOKUP($C2339,日期!$A:$D,3,0)</f>
        <v>5</v>
      </c>
      <c r="U2339" s="13">
        <f>VLOOKUP($C2339,日期!$A:$D,4,0)</f>
        <v>1</v>
      </c>
      <c r="V2339" s="65">
        <f t="shared" si="258"/>
        <v>44317</v>
      </c>
      <c r="W2339" s="13" t="s">
        <v>3903</v>
      </c>
    </row>
    <row r="2340" spans="1:23" ht="15">
      <c r="A2340" s="15">
        <v>1984</v>
      </c>
      <c r="B2340" s="15">
        <v>2021</v>
      </c>
      <c r="C2340" s="13" t="s">
        <v>9</v>
      </c>
      <c r="D2340" s="15">
        <v>19</v>
      </c>
      <c r="E2340" s="13" t="s">
        <v>10</v>
      </c>
      <c r="F2340" s="13" t="s">
        <v>11</v>
      </c>
      <c r="G2340" s="13" t="s">
        <v>12</v>
      </c>
      <c r="H2340" s="13" t="s">
        <v>15</v>
      </c>
      <c r="I2340" s="3">
        <f t="shared" si="252"/>
        <v>70</v>
      </c>
      <c r="J2340" s="7">
        <f t="shared" si="253"/>
        <v>70</v>
      </c>
      <c r="K2340" s="3">
        <f>LEN(H2340)</f>
        <v>3</v>
      </c>
      <c r="L2340" s="13" t="str">
        <f>IF(OR(AND(LEN(H2340&gt;3),ISERROR(FIND("-",H2340,1))),AND(LEN(H2340)&gt;3,ISERROR(FIND("+",H2340,1)))),LEFT(H2340,2),H2340)</f>
        <v>70</v>
      </c>
      <c r="M2340" s="13" t="str">
        <f>IF(AND(LEN(H2340&gt;3),ISERROR(FIND("+",H2340,1))),RIGHT(H2340,2),IF(AND(LEN(H2340)=3,ISERROR(FIND("-",H2340,1))),LEFT(H2340,2),H2340))</f>
        <v>70</v>
      </c>
      <c r="N2340" s="13" t="str">
        <f>SUBSTITUTE(H2340,"+","-")</f>
        <v>70-</v>
      </c>
      <c r="O2340" s="3">
        <f t="shared" si="254"/>
        <v>3</v>
      </c>
      <c r="P2340" s="3">
        <f t="shared" si="255"/>
        <v>3</v>
      </c>
      <c r="Q2340" s="7">
        <f t="shared" si="256"/>
        <v>70</v>
      </c>
      <c r="R2340" s="7">
        <f t="shared" si="257"/>
        <v>70</v>
      </c>
      <c r="S2340" s="13" t="e">
        <f>VLOOKUP(A2340,history!$B:$F,2,0)</f>
        <v>#N/A</v>
      </c>
      <c r="T2340" s="13">
        <f>VLOOKUP($C2340,日期!$A:$D,3,0)</f>
        <v>5</v>
      </c>
      <c r="U2340" s="13">
        <f>VLOOKUP($C2340,日期!$A:$D,4,0)</f>
        <v>1</v>
      </c>
      <c r="V2340" s="65">
        <f t="shared" si="258"/>
        <v>44317</v>
      </c>
      <c r="W2340" s="13" t="s">
        <v>3904</v>
      </c>
    </row>
    <row r="2341" spans="1:23" ht="15">
      <c r="A2341" s="15">
        <v>1983</v>
      </c>
      <c r="B2341" s="15">
        <v>2021</v>
      </c>
      <c r="C2341" s="13" t="s">
        <v>9</v>
      </c>
      <c r="D2341" s="15">
        <v>19</v>
      </c>
      <c r="E2341" s="13" t="s">
        <v>10</v>
      </c>
      <c r="F2341" s="13" t="s">
        <v>17</v>
      </c>
      <c r="G2341" s="13" t="s">
        <v>12</v>
      </c>
      <c r="H2341" s="13" t="s">
        <v>15</v>
      </c>
      <c r="I2341" s="3">
        <f t="shared" si="252"/>
        <v>70</v>
      </c>
      <c r="J2341" s="7">
        <f t="shared" si="253"/>
        <v>70</v>
      </c>
      <c r="K2341" s="3">
        <f>LEN(H2341)</f>
        <v>3</v>
      </c>
      <c r="L2341" s="13" t="str">
        <f>IF(OR(AND(LEN(H2341&gt;3),ISERROR(FIND("-",H2341,1))),AND(LEN(H2341)&gt;3,ISERROR(FIND("+",H2341,1)))),LEFT(H2341,2),H2341)</f>
        <v>70</v>
      </c>
      <c r="M2341" s="13" t="str">
        <f>IF(AND(LEN(H2341&gt;3),ISERROR(FIND("+",H2341,1))),RIGHT(H2341,2),IF(AND(LEN(H2341)=3,ISERROR(FIND("-",H2341,1))),LEFT(H2341,2),H2341))</f>
        <v>70</v>
      </c>
      <c r="N2341" s="13" t="str">
        <f>SUBSTITUTE(H2341,"+","-")</f>
        <v>70-</v>
      </c>
      <c r="O2341" s="3">
        <f t="shared" si="254"/>
        <v>3</v>
      </c>
      <c r="P2341" s="3">
        <f t="shared" si="255"/>
        <v>3</v>
      </c>
      <c r="Q2341" s="7">
        <f t="shared" si="256"/>
        <v>70</v>
      </c>
      <c r="R2341" s="7">
        <f t="shared" si="257"/>
        <v>70</v>
      </c>
      <c r="S2341" s="13" t="e">
        <f>VLOOKUP(A2341,history!$B:$F,2,0)</f>
        <v>#N/A</v>
      </c>
      <c r="T2341" s="13">
        <f>VLOOKUP($C2341,日期!$A:$D,3,0)</f>
        <v>5</v>
      </c>
      <c r="U2341" s="13">
        <f>VLOOKUP($C2341,日期!$A:$D,4,0)</f>
        <v>1</v>
      </c>
      <c r="V2341" s="65">
        <f t="shared" si="258"/>
        <v>44317</v>
      </c>
      <c r="W2341" s="13" t="s">
        <v>3905</v>
      </c>
    </row>
    <row r="2342" spans="1:23" ht="15">
      <c r="A2342" s="15">
        <v>1982</v>
      </c>
      <c r="B2342" s="15">
        <v>2021</v>
      </c>
      <c r="C2342" s="13" t="s">
        <v>9</v>
      </c>
      <c r="D2342" s="15">
        <v>19</v>
      </c>
      <c r="E2342" s="13" t="s">
        <v>10</v>
      </c>
      <c r="F2342" s="13" t="s">
        <v>17</v>
      </c>
      <c r="G2342" s="13" t="s">
        <v>12</v>
      </c>
      <c r="H2342" s="13" t="s">
        <v>29</v>
      </c>
      <c r="I2342" s="3">
        <f t="shared" si="252"/>
        <v>40</v>
      </c>
      <c r="J2342" s="7">
        <f t="shared" si="253"/>
        <v>44</v>
      </c>
      <c r="K2342" s="3">
        <f>LEN(H2342)</f>
        <v>5</v>
      </c>
      <c r="L2342" s="13" t="str">
        <f>IF(OR(AND(LEN(H2342&gt;3),ISERROR(FIND("-",H2342,1))),AND(LEN(H2342)&gt;3,ISERROR(FIND("+",H2342,1)))),LEFT(H2342,2),H2342)</f>
        <v>40</v>
      </c>
      <c r="M2342" s="13" t="str">
        <f>IF(AND(LEN(H2342&gt;3),ISERROR(FIND("+",H2342,1))),RIGHT(H2342,2),IF(AND(LEN(H2342)=3,ISERROR(FIND("-",H2342,1))),LEFT(H2342,2),H2342))</f>
        <v>44</v>
      </c>
      <c r="N2342" s="13" t="str">
        <f>SUBSTITUTE(H2342,"+","-")</f>
        <v>40-44</v>
      </c>
      <c r="O2342" s="3">
        <f t="shared" si="254"/>
        <v>5</v>
      </c>
      <c r="P2342" s="3">
        <f t="shared" si="255"/>
        <v>3</v>
      </c>
      <c r="Q2342" s="7">
        <f t="shared" si="256"/>
        <v>40</v>
      </c>
      <c r="R2342" s="7">
        <f t="shared" si="257"/>
        <v>44</v>
      </c>
      <c r="S2342" s="13" t="e">
        <f>VLOOKUP(A2342,history!$B:$F,2,0)</f>
        <v>#N/A</v>
      </c>
      <c r="T2342" s="13">
        <f>VLOOKUP($C2342,日期!$A:$D,3,0)</f>
        <v>5</v>
      </c>
      <c r="U2342" s="13">
        <f>VLOOKUP($C2342,日期!$A:$D,4,0)</f>
        <v>1</v>
      </c>
      <c r="V2342" s="65">
        <f t="shared" si="258"/>
        <v>44317</v>
      </c>
      <c r="W2342" s="13" t="s">
        <v>3906</v>
      </c>
    </row>
    <row r="2343" spans="1:23" ht="15">
      <c r="A2343" s="15">
        <v>1981</v>
      </c>
      <c r="B2343" s="15">
        <v>2021</v>
      </c>
      <c r="C2343" s="13" t="s">
        <v>9</v>
      </c>
      <c r="D2343" s="15">
        <v>19</v>
      </c>
      <c r="E2343" s="13" t="s">
        <v>14</v>
      </c>
      <c r="F2343" s="13" t="s">
        <v>11</v>
      </c>
      <c r="G2343" s="13" t="s">
        <v>12</v>
      </c>
      <c r="H2343" s="13" t="s">
        <v>18</v>
      </c>
      <c r="I2343" s="3">
        <f t="shared" si="252"/>
        <v>65</v>
      </c>
      <c r="J2343" s="7">
        <f t="shared" si="253"/>
        <v>69</v>
      </c>
      <c r="K2343" s="3">
        <f>LEN(H2343)</f>
        <v>5</v>
      </c>
      <c r="L2343" s="13" t="str">
        <f>IF(OR(AND(LEN(H2343&gt;3),ISERROR(FIND("-",H2343,1))),AND(LEN(H2343)&gt;3,ISERROR(FIND("+",H2343,1)))),LEFT(H2343,2),H2343)</f>
        <v>65</v>
      </c>
      <c r="M2343" s="13" t="str">
        <f>IF(AND(LEN(H2343&gt;3),ISERROR(FIND("+",H2343,1))),RIGHT(H2343,2),IF(AND(LEN(H2343)=3,ISERROR(FIND("-",H2343,1))),LEFT(H2343,2),H2343))</f>
        <v>69</v>
      </c>
      <c r="N2343" s="13" t="str">
        <f>SUBSTITUTE(H2343,"+","-")</f>
        <v>65-69</v>
      </c>
      <c r="O2343" s="3">
        <f t="shared" si="254"/>
        <v>5</v>
      </c>
      <c r="P2343" s="3">
        <f t="shared" si="255"/>
        <v>3</v>
      </c>
      <c r="Q2343" s="7">
        <f t="shared" si="256"/>
        <v>65</v>
      </c>
      <c r="R2343" s="7">
        <f t="shared" si="257"/>
        <v>69</v>
      </c>
      <c r="S2343" s="13" t="e">
        <f>VLOOKUP(A2343,history!$B:$F,2,0)</f>
        <v>#N/A</v>
      </c>
      <c r="T2343" s="13">
        <f>VLOOKUP($C2343,日期!$A:$D,3,0)</f>
        <v>5</v>
      </c>
      <c r="U2343" s="13">
        <f>VLOOKUP($C2343,日期!$A:$D,4,0)</f>
        <v>1</v>
      </c>
      <c r="V2343" s="65">
        <f t="shared" si="258"/>
        <v>44317</v>
      </c>
      <c r="W2343" s="13" t="s">
        <v>3907</v>
      </c>
    </row>
    <row r="2344" spans="1:23" ht="15">
      <c r="A2344" s="15">
        <v>1980</v>
      </c>
      <c r="B2344" s="15">
        <v>2021</v>
      </c>
      <c r="C2344" s="13" t="s">
        <v>9</v>
      </c>
      <c r="D2344" s="15">
        <v>19</v>
      </c>
      <c r="E2344" s="13" t="s">
        <v>14</v>
      </c>
      <c r="F2344" s="13" t="s">
        <v>17</v>
      </c>
      <c r="G2344" s="13" t="s">
        <v>12</v>
      </c>
      <c r="H2344" s="13" t="s">
        <v>35</v>
      </c>
      <c r="I2344" s="3">
        <f t="shared" si="252"/>
        <v>55</v>
      </c>
      <c r="J2344" s="7">
        <f t="shared" si="253"/>
        <v>59</v>
      </c>
      <c r="K2344" s="3">
        <f>LEN(H2344)</f>
        <v>5</v>
      </c>
      <c r="L2344" s="13" t="str">
        <f>IF(OR(AND(LEN(H2344&gt;3),ISERROR(FIND("-",H2344,1))),AND(LEN(H2344)&gt;3,ISERROR(FIND("+",H2344,1)))),LEFT(H2344,2),H2344)</f>
        <v>55</v>
      </c>
      <c r="M2344" s="13" t="str">
        <f>IF(AND(LEN(H2344&gt;3),ISERROR(FIND("+",H2344,1))),RIGHT(H2344,2),IF(AND(LEN(H2344)=3,ISERROR(FIND("-",H2344,1))),LEFT(H2344,2),H2344))</f>
        <v>59</v>
      </c>
      <c r="N2344" s="13" t="str">
        <f>SUBSTITUTE(H2344,"+","-")</f>
        <v>55-59</v>
      </c>
      <c r="O2344" s="3">
        <f t="shared" si="254"/>
        <v>5</v>
      </c>
      <c r="P2344" s="3">
        <f t="shared" si="255"/>
        <v>3</v>
      </c>
      <c r="Q2344" s="7">
        <f t="shared" si="256"/>
        <v>55</v>
      </c>
      <c r="R2344" s="7">
        <f t="shared" si="257"/>
        <v>59</v>
      </c>
      <c r="S2344" s="13" t="e">
        <f>VLOOKUP(A2344,history!$B:$F,2,0)</f>
        <v>#N/A</v>
      </c>
      <c r="T2344" s="13">
        <f>VLOOKUP($C2344,日期!$A:$D,3,0)</f>
        <v>5</v>
      </c>
      <c r="U2344" s="13">
        <f>VLOOKUP($C2344,日期!$A:$D,4,0)</f>
        <v>1</v>
      </c>
      <c r="V2344" s="65">
        <f t="shared" si="258"/>
        <v>44317</v>
      </c>
      <c r="W2344" s="13" t="s">
        <v>3908</v>
      </c>
    </row>
    <row r="2345" spans="1:23" ht="15">
      <c r="A2345" s="15">
        <v>1979</v>
      </c>
      <c r="B2345" s="15">
        <v>2021</v>
      </c>
      <c r="C2345" s="13" t="s">
        <v>9</v>
      </c>
      <c r="D2345" s="15">
        <v>19</v>
      </c>
      <c r="E2345" s="13" t="s">
        <v>10</v>
      </c>
      <c r="F2345" s="13" t="s">
        <v>11</v>
      </c>
      <c r="G2345" s="13" t="s">
        <v>12</v>
      </c>
      <c r="H2345" s="13" t="s">
        <v>15</v>
      </c>
      <c r="I2345" s="3">
        <f t="shared" si="252"/>
        <v>70</v>
      </c>
      <c r="J2345" s="7">
        <f t="shared" si="253"/>
        <v>70</v>
      </c>
      <c r="K2345" s="3">
        <f>LEN(H2345)</f>
        <v>3</v>
      </c>
      <c r="L2345" s="13" t="str">
        <f>IF(OR(AND(LEN(H2345&gt;3),ISERROR(FIND("-",H2345,1))),AND(LEN(H2345)&gt;3,ISERROR(FIND("+",H2345,1)))),LEFT(H2345,2),H2345)</f>
        <v>70</v>
      </c>
      <c r="M2345" s="13" t="str">
        <f>IF(AND(LEN(H2345&gt;3),ISERROR(FIND("+",H2345,1))),RIGHT(H2345,2),IF(AND(LEN(H2345)=3,ISERROR(FIND("-",H2345,1))),LEFT(H2345,2),H2345))</f>
        <v>70</v>
      </c>
      <c r="N2345" s="13" t="str">
        <f>SUBSTITUTE(H2345,"+","-")</f>
        <v>70-</v>
      </c>
      <c r="O2345" s="3">
        <f t="shared" si="254"/>
        <v>3</v>
      </c>
      <c r="P2345" s="3">
        <f t="shared" si="255"/>
        <v>3</v>
      </c>
      <c r="Q2345" s="7">
        <f t="shared" si="256"/>
        <v>70</v>
      </c>
      <c r="R2345" s="7">
        <f t="shared" si="257"/>
        <v>70</v>
      </c>
      <c r="S2345" s="13" t="e">
        <f>VLOOKUP(A2345,history!$B:$F,2,0)</f>
        <v>#N/A</v>
      </c>
      <c r="T2345" s="13">
        <f>VLOOKUP($C2345,日期!$A:$D,3,0)</f>
        <v>5</v>
      </c>
      <c r="U2345" s="13">
        <f>VLOOKUP($C2345,日期!$A:$D,4,0)</f>
        <v>1</v>
      </c>
      <c r="V2345" s="65">
        <f t="shared" si="258"/>
        <v>44317</v>
      </c>
      <c r="W2345" s="13" t="s">
        <v>3909</v>
      </c>
    </row>
    <row r="2346" spans="1:23" ht="15">
      <c r="A2346" s="15">
        <v>1978</v>
      </c>
      <c r="B2346" s="15">
        <v>2021</v>
      </c>
      <c r="C2346" s="13" t="s">
        <v>9</v>
      </c>
      <c r="D2346" s="15">
        <v>19</v>
      </c>
      <c r="E2346" s="13" t="s">
        <v>10</v>
      </c>
      <c r="F2346" s="13" t="s">
        <v>17</v>
      </c>
      <c r="G2346" s="13" t="s">
        <v>12</v>
      </c>
      <c r="H2346" s="13" t="s">
        <v>15</v>
      </c>
      <c r="I2346" s="3">
        <f t="shared" si="252"/>
        <v>70</v>
      </c>
      <c r="J2346" s="7">
        <f t="shared" si="253"/>
        <v>70</v>
      </c>
      <c r="K2346" s="3">
        <f>LEN(H2346)</f>
        <v>3</v>
      </c>
      <c r="L2346" s="13" t="str">
        <f>IF(OR(AND(LEN(H2346&gt;3),ISERROR(FIND("-",H2346,1))),AND(LEN(H2346)&gt;3,ISERROR(FIND("+",H2346,1)))),LEFT(H2346,2),H2346)</f>
        <v>70</v>
      </c>
      <c r="M2346" s="13" t="str">
        <f>IF(AND(LEN(H2346&gt;3),ISERROR(FIND("+",H2346,1))),RIGHT(H2346,2),IF(AND(LEN(H2346)=3,ISERROR(FIND("-",H2346,1))),LEFT(H2346,2),H2346))</f>
        <v>70</v>
      </c>
      <c r="N2346" s="13" t="str">
        <f>SUBSTITUTE(H2346,"+","-")</f>
        <v>70-</v>
      </c>
      <c r="O2346" s="3">
        <f t="shared" si="254"/>
        <v>3</v>
      </c>
      <c r="P2346" s="3">
        <f t="shared" si="255"/>
        <v>3</v>
      </c>
      <c r="Q2346" s="7">
        <f t="shared" si="256"/>
        <v>70</v>
      </c>
      <c r="R2346" s="7">
        <f t="shared" si="257"/>
        <v>70</v>
      </c>
      <c r="S2346" s="13" t="e">
        <f>VLOOKUP(A2346,history!$B:$F,2,0)</f>
        <v>#N/A</v>
      </c>
      <c r="T2346" s="13">
        <f>VLOOKUP($C2346,日期!$A:$D,3,0)</f>
        <v>5</v>
      </c>
      <c r="U2346" s="13">
        <f>VLOOKUP($C2346,日期!$A:$D,4,0)</f>
        <v>1</v>
      </c>
      <c r="V2346" s="65">
        <f t="shared" si="258"/>
        <v>44317</v>
      </c>
      <c r="W2346" s="13" t="s">
        <v>3910</v>
      </c>
    </row>
    <row r="2347" spans="1:23" ht="15">
      <c r="A2347" s="15">
        <v>1977</v>
      </c>
      <c r="B2347" s="15">
        <v>2021</v>
      </c>
      <c r="C2347" s="13" t="s">
        <v>9</v>
      </c>
      <c r="D2347" s="15">
        <v>19</v>
      </c>
      <c r="E2347" s="13" t="s">
        <v>10</v>
      </c>
      <c r="F2347" s="13" t="s">
        <v>17</v>
      </c>
      <c r="G2347" s="13" t="s">
        <v>12</v>
      </c>
      <c r="H2347" s="13" t="s">
        <v>29</v>
      </c>
      <c r="I2347" s="3">
        <f t="shared" si="252"/>
        <v>40</v>
      </c>
      <c r="J2347" s="7">
        <f t="shared" si="253"/>
        <v>44</v>
      </c>
      <c r="K2347" s="3">
        <f>LEN(H2347)</f>
        <v>5</v>
      </c>
      <c r="L2347" s="13" t="str">
        <f>IF(OR(AND(LEN(H2347&gt;3),ISERROR(FIND("-",H2347,1))),AND(LEN(H2347)&gt;3,ISERROR(FIND("+",H2347,1)))),LEFT(H2347,2),H2347)</f>
        <v>40</v>
      </c>
      <c r="M2347" s="13" t="str">
        <f>IF(AND(LEN(H2347&gt;3),ISERROR(FIND("+",H2347,1))),RIGHT(H2347,2),IF(AND(LEN(H2347)=3,ISERROR(FIND("-",H2347,1))),LEFT(H2347,2),H2347))</f>
        <v>44</v>
      </c>
      <c r="N2347" s="13" t="str">
        <f>SUBSTITUTE(H2347,"+","-")</f>
        <v>40-44</v>
      </c>
      <c r="O2347" s="3">
        <f t="shared" si="254"/>
        <v>5</v>
      </c>
      <c r="P2347" s="3">
        <f t="shared" si="255"/>
        <v>3</v>
      </c>
      <c r="Q2347" s="7">
        <f t="shared" si="256"/>
        <v>40</v>
      </c>
      <c r="R2347" s="7">
        <f t="shared" si="257"/>
        <v>44</v>
      </c>
      <c r="S2347" s="13" t="e">
        <f>VLOOKUP(A2347,history!$B:$F,2,0)</f>
        <v>#N/A</v>
      </c>
      <c r="T2347" s="13">
        <f>VLOOKUP($C2347,日期!$A:$D,3,0)</f>
        <v>5</v>
      </c>
      <c r="U2347" s="13">
        <f>VLOOKUP($C2347,日期!$A:$D,4,0)</f>
        <v>1</v>
      </c>
      <c r="V2347" s="65">
        <f t="shared" si="258"/>
        <v>44317</v>
      </c>
      <c r="W2347" s="13" t="s">
        <v>3911</v>
      </c>
    </row>
    <row r="2348" spans="1:23" ht="15">
      <c r="A2348" s="15">
        <v>1976</v>
      </c>
      <c r="B2348" s="15">
        <v>2021</v>
      </c>
      <c r="C2348" s="13" t="s">
        <v>9</v>
      </c>
      <c r="D2348" s="15">
        <v>19</v>
      </c>
      <c r="E2348" s="13" t="s">
        <v>14</v>
      </c>
      <c r="F2348" s="13" t="s">
        <v>11</v>
      </c>
      <c r="G2348" s="13" t="s">
        <v>12</v>
      </c>
      <c r="H2348" s="13" t="s">
        <v>18</v>
      </c>
      <c r="I2348" s="3">
        <f t="shared" si="252"/>
        <v>65</v>
      </c>
      <c r="J2348" s="7">
        <f t="shared" si="253"/>
        <v>69</v>
      </c>
      <c r="K2348" s="3">
        <f>LEN(H2348)</f>
        <v>5</v>
      </c>
      <c r="L2348" s="13" t="str">
        <f>IF(OR(AND(LEN(H2348&gt;3),ISERROR(FIND("-",H2348,1))),AND(LEN(H2348)&gt;3,ISERROR(FIND("+",H2348,1)))),LEFT(H2348,2),H2348)</f>
        <v>65</v>
      </c>
      <c r="M2348" s="13" t="str">
        <f>IF(AND(LEN(H2348&gt;3),ISERROR(FIND("+",H2348,1))),RIGHT(H2348,2),IF(AND(LEN(H2348)=3,ISERROR(FIND("-",H2348,1))),LEFT(H2348,2),H2348))</f>
        <v>69</v>
      </c>
      <c r="N2348" s="13" t="str">
        <f>SUBSTITUTE(H2348,"+","-")</f>
        <v>65-69</v>
      </c>
      <c r="O2348" s="3">
        <f t="shared" si="254"/>
        <v>5</v>
      </c>
      <c r="P2348" s="3">
        <f t="shared" si="255"/>
        <v>3</v>
      </c>
      <c r="Q2348" s="7">
        <f t="shared" si="256"/>
        <v>65</v>
      </c>
      <c r="R2348" s="7">
        <f t="shared" si="257"/>
        <v>69</v>
      </c>
      <c r="S2348" s="13" t="e">
        <f>VLOOKUP(A2348,history!$B:$F,2,0)</f>
        <v>#N/A</v>
      </c>
      <c r="T2348" s="13">
        <f>VLOOKUP($C2348,日期!$A:$D,3,0)</f>
        <v>5</v>
      </c>
      <c r="U2348" s="13">
        <f>VLOOKUP($C2348,日期!$A:$D,4,0)</f>
        <v>1</v>
      </c>
      <c r="V2348" s="65">
        <f t="shared" si="258"/>
        <v>44317</v>
      </c>
      <c r="W2348" s="13" t="s">
        <v>3912</v>
      </c>
    </row>
    <row r="2349" spans="1:23" ht="15">
      <c r="A2349" s="15">
        <v>1975</v>
      </c>
      <c r="B2349" s="15">
        <v>2021</v>
      </c>
      <c r="C2349" s="13" t="s">
        <v>9</v>
      </c>
      <c r="D2349" s="15">
        <v>19</v>
      </c>
      <c r="E2349" s="13" t="s">
        <v>14</v>
      </c>
      <c r="F2349" s="13" t="s">
        <v>17</v>
      </c>
      <c r="G2349" s="13" t="s">
        <v>12</v>
      </c>
      <c r="H2349" s="13" t="s">
        <v>35</v>
      </c>
      <c r="I2349" s="3">
        <f t="shared" si="252"/>
        <v>55</v>
      </c>
      <c r="J2349" s="7">
        <f t="shared" si="253"/>
        <v>59</v>
      </c>
      <c r="K2349" s="3">
        <f>LEN(H2349)</f>
        <v>5</v>
      </c>
      <c r="L2349" s="13" t="str">
        <f>IF(OR(AND(LEN(H2349&gt;3),ISERROR(FIND("-",H2349,1))),AND(LEN(H2349)&gt;3,ISERROR(FIND("+",H2349,1)))),LEFT(H2349,2),H2349)</f>
        <v>55</v>
      </c>
      <c r="M2349" s="13" t="str">
        <f>IF(AND(LEN(H2349&gt;3),ISERROR(FIND("+",H2349,1))),RIGHT(H2349,2),IF(AND(LEN(H2349)=3,ISERROR(FIND("-",H2349,1))),LEFT(H2349,2),H2349))</f>
        <v>59</v>
      </c>
      <c r="N2349" s="13" t="str">
        <f>SUBSTITUTE(H2349,"+","-")</f>
        <v>55-59</v>
      </c>
      <c r="O2349" s="3">
        <f t="shared" si="254"/>
        <v>5</v>
      </c>
      <c r="P2349" s="3">
        <f t="shared" si="255"/>
        <v>3</v>
      </c>
      <c r="Q2349" s="7">
        <f t="shared" si="256"/>
        <v>55</v>
      </c>
      <c r="R2349" s="7">
        <f t="shared" si="257"/>
        <v>59</v>
      </c>
      <c r="S2349" s="13" t="e">
        <f>VLOOKUP(A2349,history!$B:$F,2,0)</f>
        <v>#N/A</v>
      </c>
      <c r="T2349" s="13">
        <f>VLOOKUP($C2349,日期!$A:$D,3,0)</f>
        <v>5</v>
      </c>
      <c r="U2349" s="13">
        <f>VLOOKUP($C2349,日期!$A:$D,4,0)</f>
        <v>1</v>
      </c>
      <c r="V2349" s="65">
        <f t="shared" si="258"/>
        <v>44317</v>
      </c>
      <c r="W2349" s="13" t="s">
        <v>3913</v>
      </c>
    </row>
    <row r="2350" spans="1:23" ht="15">
      <c r="A2350" s="15">
        <v>1974</v>
      </c>
      <c r="B2350" s="15">
        <v>2021</v>
      </c>
      <c r="C2350" s="13" t="s">
        <v>9</v>
      </c>
      <c r="D2350" s="15">
        <v>19</v>
      </c>
      <c r="E2350" s="13" t="s">
        <v>10</v>
      </c>
      <c r="F2350" s="13" t="s">
        <v>11</v>
      </c>
      <c r="G2350" s="13" t="s">
        <v>12</v>
      </c>
      <c r="H2350" s="13" t="s">
        <v>15</v>
      </c>
      <c r="I2350" s="3">
        <f t="shared" si="252"/>
        <v>70</v>
      </c>
      <c r="J2350" s="7">
        <f t="shared" si="253"/>
        <v>70</v>
      </c>
      <c r="K2350" s="3">
        <f>LEN(H2350)</f>
        <v>3</v>
      </c>
      <c r="L2350" s="13" t="str">
        <f>IF(OR(AND(LEN(H2350&gt;3),ISERROR(FIND("-",H2350,1))),AND(LEN(H2350)&gt;3,ISERROR(FIND("+",H2350,1)))),LEFT(H2350,2),H2350)</f>
        <v>70</v>
      </c>
      <c r="M2350" s="13" t="str">
        <f>IF(AND(LEN(H2350&gt;3),ISERROR(FIND("+",H2350,1))),RIGHT(H2350,2),IF(AND(LEN(H2350)=3,ISERROR(FIND("-",H2350,1))),LEFT(H2350,2),H2350))</f>
        <v>70</v>
      </c>
      <c r="N2350" s="13" t="str">
        <f>SUBSTITUTE(H2350,"+","-")</f>
        <v>70-</v>
      </c>
      <c r="O2350" s="3">
        <f t="shared" si="254"/>
        <v>3</v>
      </c>
      <c r="P2350" s="3">
        <f t="shared" si="255"/>
        <v>3</v>
      </c>
      <c r="Q2350" s="7">
        <f t="shared" si="256"/>
        <v>70</v>
      </c>
      <c r="R2350" s="7">
        <f t="shared" si="257"/>
        <v>70</v>
      </c>
      <c r="S2350" s="13" t="e">
        <f>VLOOKUP(A2350,history!$B:$F,2,0)</f>
        <v>#N/A</v>
      </c>
      <c r="T2350" s="13">
        <f>VLOOKUP($C2350,日期!$A:$D,3,0)</f>
        <v>5</v>
      </c>
      <c r="U2350" s="13">
        <f>VLOOKUP($C2350,日期!$A:$D,4,0)</f>
        <v>1</v>
      </c>
      <c r="V2350" s="65">
        <f t="shared" si="258"/>
        <v>44317</v>
      </c>
      <c r="W2350" s="13" t="s">
        <v>3914</v>
      </c>
    </row>
    <row r="2351" spans="1:23" ht="15">
      <c r="A2351" s="15">
        <v>1973</v>
      </c>
      <c r="B2351" s="15">
        <v>2021</v>
      </c>
      <c r="C2351" s="13" t="s">
        <v>9</v>
      </c>
      <c r="D2351" s="15">
        <v>19</v>
      </c>
      <c r="E2351" s="13" t="s">
        <v>10</v>
      </c>
      <c r="F2351" s="13" t="s">
        <v>17</v>
      </c>
      <c r="G2351" s="13" t="s">
        <v>12</v>
      </c>
      <c r="H2351" s="13" t="s">
        <v>15</v>
      </c>
      <c r="I2351" s="3">
        <f t="shared" si="252"/>
        <v>70</v>
      </c>
      <c r="J2351" s="7">
        <f t="shared" si="253"/>
        <v>70</v>
      </c>
      <c r="K2351" s="3">
        <f>LEN(H2351)</f>
        <v>3</v>
      </c>
      <c r="L2351" s="13" t="str">
        <f>IF(OR(AND(LEN(H2351&gt;3),ISERROR(FIND("-",H2351,1))),AND(LEN(H2351)&gt;3,ISERROR(FIND("+",H2351,1)))),LEFT(H2351,2),H2351)</f>
        <v>70</v>
      </c>
      <c r="M2351" s="13" t="str">
        <f>IF(AND(LEN(H2351&gt;3),ISERROR(FIND("+",H2351,1))),RIGHT(H2351,2),IF(AND(LEN(H2351)=3,ISERROR(FIND("-",H2351,1))),LEFT(H2351,2),H2351))</f>
        <v>70</v>
      </c>
      <c r="N2351" s="13" t="str">
        <f>SUBSTITUTE(H2351,"+","-")</f>
        <v>70-</v>
      </c>
      <c r="O2351" s="3">
        <f t="shared" si="254"/>
        <v>3</v>
      </c>
      <c r="P2351" s="3">
        <f t="shared" si="255"/>
        <v>3</v>
      </c>
      <c r="Q2351" s="7">
        <f t="shared" si="256"/>
        <v>70</v>
      </c>
      <c r="R2351" s="7">
        <f t="shared" si="257"/>
        <v>70</v>
      </c>
      <c r="S2351" s="13" t="e">
        <f>VLOOKUP(A2351,history!$B:$F,2,0)</f>
        <v>#N/A</v>
      </c>
      <c r="T2351" s="13">
        <f>VLOOKUP($C2351,日期!$A:$D,3,0)</f>
        <v>5</v>
      </c>
      <c r="U2351" s="13">
        <f>VLOOKUP($C2351,日期!$A:$D,4,0)</f>
        <v>1</v>
      </c>
      <c r="V2351" s="65">
        <f t="shared" si="258"/>
        <v>44317</v>
      </c>
      <c r="W2351" s="13" t="s">
        <v>3915</v>
      </c>
    </row>
    <row r="2352" spans="1:23" ht="15">
      <c r="A2352" s="15">
        <v>1972</v>
      </c>
      <c r="B2352" s="15">
        <v>2021</v>
      </c>
      <c r="C2352" s="13" t="s">
        <v>9</v>
      </c>
      <c r="D2352" s="15">
        <v>19</v>
      </c>
      <c r="E2352" s="13" t="s">
        <v>10</v>
      </c>
      <c r="F2352" s="13" t="s">
        <v>17</v>
      </c>
      <c r="G2352" s="13" t="s">
        <v>12</v>
      </c>
      <c r="H2352" s="13" t="s">
        <v>29</v>
      </c>
      <c r="I2352" s="3">
        <f t="shared" si="252"/>
        <v>40</v>
      </c>
      <c r="J2352" s="7">
        <f t="shared" si="253"/>
        <v>44</v>
      </c>
      <c r="K2352" s="3">
        <f>LEN(H2352)</f>
        <v>5</v>
      </c>
      <c r="L2352" s="13" t="str">
        <f>IF(OR(AND(LEN(H2352&gt;3),ISERROR(FIND("-",H2352,1))),AND(LEN(H2352)&gt;3,ISERROR(FIND("+",H2352,1)))),LEFT(H2352,2),H2352)</f>
        <v>40</v>
      </c>
      <c r="M2352" s="13" t="str">
        <f>IF(AND(LEN(H2352&gt;3),ISERROR(FIND("+",H2352,1))),RIGHT(H2352,2),IF(AND(LEN(H2352)=3,ISERROR(FIND("-",H2352,1))),LEFT(H2352,2),H2352))</f>
        <v>44</v>
      </c>
      <c r="N2352" s="13" t="str">
        <f>SUBSTITUTE(H2352,"+","-")</f>
        <v>40-44</v>
      </c>
      <c r="O2352" s="3">
        <f t="shared" si="254"/>
        <v>5</v>
      </c>
      <c r="P2352" s="3">
        <f t="shared" si="255"/>
        <v>3</v>
      </c>
      <c r="Q2352" s="7">
        <f t="shared" si="256"/>
        <v>40</v>
      </c>
      <c r="R2352" s="7">
        <f t="shared" si="257"/>
        <v>44</v>
      </c>
      <c r="S2352" s="13" t="e">
        <f>VLOOKUP(A2352,history!$B:$F,2,0)</f>
        <v>#N/A</v>
      </c>
      <c r="T2352" s="13">
        <f>VLOOKUP($C2352,日期!$A:$D,3,0)</f>
        <v>5</v>
      </c>
      <c r="U2352" s="13">
        <f>VLOOKUP($C2352,日期!$A:$D,4,0)</f>
        <v>1</v>
      </c>
      <c r="V2352" s="65">
        <f t="shared" si="258"/>
        <v>44317</v>
      </c>
      <c r="W2352" s="13" t="s">
        <v>3916</v>
      </c>
    </row>
    <row r="2353" spans="1:23" ht="15">
      <c r="A2353" s="15">
        <v>1971</v>
      </c>
      <c r="B2353" s="15">
        <v>2021</v>
      </c>
      <c r="C2353" s="13" t="s">
        <v>9</v>
      </c>
      <c r="D2353" s="15">
        <v>19</v>
      </c>
      <c r="E2353" s="13" t="s">
        <v>14</v>
      </c>
      <c r="F2353" s="13" t="s">
        <v>11</v>
      </c>
      <c r="G2353" s="13" t="s">
        <v>12</v>
      </c>
      <c r="H2353" s="13" t="s">
        <v>18</v>
      </c>
      <c r="I2353" s="3">
        <f t="shared" si="252"/>
        <v>65</v>
      </c>
      <c r="J2353" s="7">
        <f t="shared" si="253"/>
        <v>69</v>
      </c>
      <c r="K2353" s="3">
        <f>LEN(H2353)</f>
        <v>5</v>
      </c>
      <c r="L2353" s="13" t="str">
        <f>IF(OR(AND(LEN(H2353&gt;3),ISERROR(FIND("-",H2353,1))),AND(LEN(H2353)&gt;3,ISERROR(FIND("+",H2353,1)))),LEFT(H2353,2),H2353)</f>
        <v>65</v>
      </c>
      <c r="M2353" s="13" t="str">
        <f>IF(AND(LEN(H2353&gt;3),ISERROR(FIND("+",H2353,1))),RIGHT(H2353,2),IF(AND(LEN(H2353)=3,ISERROR(FIND("-",H2353,1))),LEFT(H2353,2),H2353))</f>
        <v>69</v>
      </c>
      <c r="N2353" s="13" t="str">
        <f>SUBSTITUTE(H2353,"+","-")</f>
        <v>65-69</v>
      </c>
      <c r="O2353" s="3">
        <f t="shared" si="254"/>
        <v>5</v>
      </c>
      <c r="P2353" s="3">
        <f t="shared" si="255"/>
        <v>3</v>
      </c>
      <c r="Q2353" s="7">
        <f t="shared" si="256"/>
        <v>65</v>
      </c>
      <c r="R2353" s="7">
        <f t="shared" si="257"/>
        <v>69</v>
      </c>
      <c r="S2353" s="13" t="e">
        <f>VLOOKUP(A2353,history!$B:$F,2,0)</f>
        <v>#N/A</v>
      </c>
      <c r="T2353" s="13">
        <f>VLOOKUP($C2353,日期!$A:$D,3,0)</f>
        <v>5</v>
      </c>
      <c r="U2353" s="13">
        <f>VLOOKUP($C2353,日期!$A:$D,4,0)</f>
        <v>1</v>
      </c>
      <c r="V2353" s="65">
        <f t="shared" si="258"/>
        <v>44317</v>
      </c>
      <c r="W2353" s="13" t="s">
        <v>3917</v>
      </c>
    </row>
    <row r="2354" spans="1:23" ht="15">
      <c r="A2354" s="15">
        <v>1970</v>
      </c>
      <c r="B2354" s="15">
        <v>2021</v>
      </c>
      <c r="C2354" s="13" t="s">
        <v>9</v>
      </c>
      <c r="D2354" s="15">
        <v>19</v>
      </c>
      <c r="E2354" s="13" t="s">
        <v>14</v>
      </c>
      <c r="F2354" s="13" t="s">
        <v>17</v>
      </c>
      <c r="G2354" s="13" t="s">
        <v>12</v>
      </c>
      <c r="H2354" s="13" t="s">
        <v>35</v>
      </c>
      <c r="I2354" s="3">
        <f t="shared" si="252"/>
        <v>55</v>
      </c>
      <c r="J2354" s="7">
        <f t="shared" si="253"/>
        <v>59</v>
      </c>
      <c r="K2354" s="3">
        <f>LEN(H2354)</f>
        <v>5</v>
      </c>
      <c r="L2354" s="13" t="str">
        <f>IF(OR(AND(LEN(H2354&gt;3),ISERROR(FIND("-",H2354,1))),AND(LEN(H2354)&gt;3,ISERROR(FIND("+",H2354,1)))),LEFT(H2354,2),H2354)</f>
        <v>55</v>
      </c>
      <c r="M2354" s="13" t="str">
        <f>IF(AND(LEN(H2354&gt;3),ISERROR(FIND("+",H2354,1))),RIGHT(H2354,2),IF(AND(LEN(H2354)=3,ISERROR(FIND("-",H2354,1))),LEFT(H2354,2),H2354))</f>
        <v>59</v>
      </c>
      <c r="N2354" s="13" t="str">
        <f>SUBSTITUTE(H2354,"+","-")</f>
        <v>55-59</v>
      </c>
      <c r="O2354" s="3">
        <f t="shared" si="254"/>
        <v>5</v>
      </c>
      <c r="P2354" s="3">
        <f t="shared" si="255"/>
        <v>3</v>
      </c>
      <c r="Q2354" s="7">
        <f t="shared" si="256"/>
        <v>55</v>
      </c>
      <c r="R2354" s="7">
        <f t="shared" si="257"/>
        <v>59</v>
      </c>
      <c r="S2354" s="13" t="e">
        <f>VLOOKUP(A2354,history!$B:$F,2,0)</f>
        <v>#N/A</v>
      </c>
      <c r="T2354" s="13">
        <f>VLOOKUP($C2354,日期!$A:$D,3,0)</f>
        <v>5</v>
      </c>
      <c r="U2354" s="13">
        <f>VLOOKUP($C2354,日期!$A:$D,4,0)</f>
        <v>1</v>
      </c>
      <c r="V2354" s="65">
        <f t="shared" si="258"/>
        <v>44317</v>
      </c>
      <c r="W2354" s="13" t="s">
        <v>3918</v>
      </c>
    </row>
    <row r="2355" spans="1:23" ht="15">
      <c r="A2355" s="15">
        <v>1969</v>
      </c>
      <c r="B2355" s="15">
        <v>2021</v>
      </c>
      <c r="C2355" s="13" t="s">
        <v>9</v>
      </c>
      <c r="D2355" s="15">
        <v>19</v>
      </c>
      <c r="E2355" s="13" t="s">
        <v>10</v>
      </c>
      <c r="F2355" s="13" t="s">
        <v>11</v>
      </c>
      <c r="G2355" s="13" t="s">
        <v>12</v>
      </c>
      <c r="H2355" s="13" t="s">
        <v>15</v>
      </c>
      <c r="I2355" s="3">
        <f t="shared" si="252"/>
        <v>70</v>
      </c>
      <c r="J2355" s="7">
        <f t="shared" si="253"/>
        <v>70</v>
      </c>
      <c r="K2355" s="3">
        <f>LEN(H2355)</f>
        <v>3</v>
      </c>
      <c r="L2355" s="13" t="str">
        <f>IF(OR(AND(LEN(H2355&gt;3),ISERROR(FIND("-",H2355,1))),AND(LEN(H2355)&gt;3,ISERROR(FIND("+",H2355,1)))),LEFT(H2355,2),H2355)</f>
        <v>70</v>
      </c>
      <c r="M2355" s="13" t="str">
        <f>IF(AND(LEN(H2355&gt;3),ISERROR(FIND("+",H2355,1))),RIGHT(H2355,2),IF(AND(LEN(H2355)=3,ISERROR(FIND("-",H2355,1))),LEFT(H2355,2),H2355))</f>
        <v>70</v>
      </c>
      <c r="N2355" s="13" t="str">
        <f>SUBSTITUTE(H2355,"+","-")</f>
        <v>70-</v>
      </c>
      <c r="O2355" s="3">
        <f t="shared" si="254"/>
        <v>3</v>
      </c>
      <c r="P2355" s="3">
        <f t="shared" si="255"/>
        <v>3</v>
      </c>
      <c r="Q2355" s="7">
        <f t="shared" si="256"/>
        <v>70</v>
      </c>
      <c r="R2355" s="7">
        <f t="shared" si="257"/>
        <v>70</v>
      </c>
      <c r="S2355" s="13" t="e">
        <f>VLOOKUP(A2355,history!$B:$F,2,0)</f>
        <v>#N/A</v>
      </c>
      <c r="T2355" s="13">
        <f>VLOOKUP($C2355,日期!$A:$D,3,0)</f>
        <v>5</v>
      </c>
      <c r="U2355" s="13">
        <f>VLOOKUP($C2355,日期!$A:$D,4,0)</f>
        <v>1</v>
      </c>
      <c r="V2355" s="65">
        <f t="shared" si="258"/>
        <v>44317</v>
      </c>
      <c r="W2355" s="13" t="s">
        <v>3919</v>
      </c>
    </row>
    <row r="2356" spans="1:23" ht="15">
      <c r="A2356" s="15">
        <v>1968</v>
      </c>
      <c r="B2356" s="15">
        <v>2021</v>
      </c>
      <c r="C2356" s="13" t="s">
        <v>9</v>
      </c>
      <c r="D2356" s="15">
        <v>19</v>
      </c>
      <c r="E2356" s="13" t="s">
        <v>10</v>
      </c>
      <c r="F2356" s="13" t="s">
        <v>17</v>
      </c>
      <c r="G2356" s="13" t="s">
        <v>12</v>
      </c>
      <c r="H2356" s="13" t="s">
        <v>15</v>
      </c>
      <c r="I2356" s="3">
        <f t="shared" si="252"/>
        <v>70</v>
      </c>
      <c r="J2356" s="7">
        <f t="shared" si="253"/>
        <v>70</v>
      </c>
      <c r="K2356" s="3">
        <f>LEN(H2356)</f>
        <v>3</v>
      </c>
      <c r="L2356" s="13" t="str">
        <f>IF(OR(AND(LEN(H2356&gt;3),ISERROR(FIND("-",H2356,1))),AND(LEN(H2356)&gt;3,ISERROR(FIND("+",H2356,1)))),LEFT(H2356,2),H2356)</f>
        <v>70</v>
      </c>
      <c r="M2356" s="13" t="str">
        <f>IF(AND(LEN(H2356&gt;3),ISERROR(FIND("+",H2356,1))),RIGHT(H2356,2),IF(AND(LEN(H2356)=3,ISERROR(FIND("-",H2356,1))),LEFT(H2356,2),H2356))</f>
        <v>70</v>
      </c>
      <c r="N2356" s="13" t="str">
        <f>SUBSTITUTE(H2356,"+","-")</f>
        <v>70-</v>
      </c>
      <c r="O2356" s="3">
        <f t="shared" si="254"/>
        <v>3</v>
      </c>
      <c r="P2356" s="3">
        <f t="shared" si="255"/>
        <v>3</v>
      </c>
      <c r="Q2356" s="7">
        <f t="shared" si="256"/>
        <v>70</v>
      </c>
      <c r="R2356" s="7">
        <f t="shared" si="257"/>
        <v>70</v>
      </c>
      <c r="S2356" s="13" t="e">
        <f>VLOOKUP(A2356,history!$B:$F,2,0)</f>
        <v>#N/A</v>
      </c>
      <c r="T2356" s="13">
        <f>VLOOKUP($C2356,日期!$A:$D,3,0)</f>
        <v>5</v>
      </c>
      <c r="U2356" s="13">
        <f>VLOOKUP($C2356,日期!$A:$D,4,0)</f>
        <v>1</v>
      </c>
      <c r="V2356" s="65">
        <f t="shared" si="258"/>
        <v>44317</v>
      </c>
      <c r="W2356" s="13" t="s">
        <v>3920</v>
      </c>
    </row>
    <row r="2357" spans="1:23" ht="15">
      <c r="A2357" s="15">
        <v>1967</v>
      </c>
      <c r="B2357" s="15">
        <v>2021</v>
      </c>
      <c r="C2357" s="13" t="s">
        <v>9</v>
      </c>
      <c r="D2357" s="15">
        <v>19</v>
      </c>
      <c r="E2357" s="13" t="s">
        <v>10</v>
      </c>
      <c r="F2357" s="13" t="s">
        <v>17</v>
      </c>
      <c r="G2357" s="13" t="s">
        <v>12</v>
      </c>
      <c r="H2357" s="13" t="s">
        <v>29</v>
      </c>
      <c r="I2357" s="3">
        <f t="shared" si="252"/>
        <v>40</v>
      </c>
      <c r="J2357" s="7">
        <f t="shared" si="253"/>
        <v>44</v>
      </c>
      <c r="K2357" s="3">
        <f>LEN(H2357)</f>
        <v>5</v>
      </c>
      <c r="L2357" s="13" t="str">
        <f>IF(OR(AND(LEN(H2357&gt;3),ISERROR(FIND("-",H2357,1))),AND(LEN(H2357)&gt;3,ISERROR(FIND("+",H2357,1)))),LEFT(H2357,2),H2357)</f>
        <v>40</v>
      </c>
      <c r="M2357" s="13" t="str">
        <f>IF(AND(LEN(H2357&gt;3),ISERROR(FIND("+",H2357,1))),RIGHT(H2357,2),IF(AND(LEN(H2357)=3,ISERROR(FIND("-",H2357,1))),LEFT(H2357,2),H2357))</f>
        <v>44</v>
      </c>
      <c r="N2357" s="13" t="str">
        <f>SUBSTITUTE(H2357,"+","-")</f>
        <v>40-44</v>
      </c>
      <c r="O2357" s="3">
        <f t="shared" si="254"/>
        <v>5</v>
      </c>
      <c r="P2357" s="3">
        <f t="shared" si="255"/>
        <v>3</v>
      </c>
      <c r="Q2357" s="7">
        <f t="shared" si="256"/>
        <v>40</v>
      </c>
      <c r="R2357" s="7">
        <f t="shared" si="257"/>
        <v>44</v>
      </c>
      <c r="S2357" s="13" t="e">
        <f>VLOOKUP(A2357,history!$B:$F,2,0)</f>
        <v>#N/A</v>
      </c>
      <c r="T2357" s="13">
        <f>VLOOKUP($C2357,日期!$A:$D,3,0)</f>
        <v>5</v>
      </c>
      <c r="U2357" s="13">
        <f>VLOOKUP($C2357,日期!$A:$D,4,0)</f>
        <v>1</v>
      </c>
      <c r="V2357" s="65">
        <f t="shared" si="258"/>
        <v>44317</v>
      </c>
      <c r="W2357" s="13" t="s">
        <v>3921</v>
      </c>
    </row>
    <row r="2358" spans="1:23" ht="15">
      <c r="A2358" s="15">
        <v>1966</v>
      </c>
      <c r="B2358" s="15">
        <v>2021</v>
      </c>
      <c r="C2358" s="13" t="s">
        <v>9</v>
      </c>
      <c r="D2358" s="15">
        <v>19</v>
      </c>
      <c r="E2358" s="13" t="s">
        <v>14</v>
      </c>
      <c r="F2358" s="13" t="s">
        <v>11</v>
      </c>
      <c r="G2358" s="13" t="s">
        <v>12</v>
      </c>
      <c r="H2358" s="13" t="s">
        <v>18</v>
      </c>
      <c r="I2358" s="3">
        <f t="shared" si="252"/>
        <v>65</v>
      </c>
      <c r="J2358" s="7">
        <f t="shared" si="253"/>
        <v>69</v>
      </c>
      <c r="K2358" s="3">
        <f>LEN(H2358)</f>
        <v>5</v>
      </c>
      <c r="L2358" s="13" t="str">
        <f>IF(OR(AND(LEN(H2358&gt;3),ISERROR(FIND("-",H2358,1))),AND(LEN(H2358)&gt;3,ISERROR(FIND("+",H2358,1)))),LEFT(H2358,2),H2358)</f>
        <v>65</v>
      </c>
      <c r="M2358" s="13" t="str">
        <f>IF(AND(LEN(H2358&gt;3),ISERROR(FIND("+",H2358,1))),RIGHT(H2358,2),IF(AND(LEN(H2358)=3,ISERROR(FIND("-",H2358,1))),LEFT(H2358,2),H2358))</f>
        <v>69</v>
      </c>
      <c r="N2358" s="13" t="str">
        <f>SUBSTITUTE(H2358,"+","-")</f>
        <v>65-69</v>
      </c>
      <c r="O2358" s="3">
        <f t="shared" si="254"/>
        <v>5</v>
      </c>
      <c r="P2358" s="3">
        <f t="shared" si="255"/>
        <v>3</v>
      </c>
      <c r="Q2358" s="7">
        <f t="shared" si="256"/>
        <v>65</v>
      </c>
      <c r="R2358" s="7">
        <f t="shared" si="257"/>
        <v>69</v>
      </c>
      <c r="S2358" s="13" t="e">
        <f>VLOOKUP(A2358,history!$B:$F,2,0)</f>
        <v>#N/A</v>
      </c>
      <c r="T2358" s="13">
        <f>VLOOKUP($C2358,日期!$A:$D,3,0)</f>
        <v>5</v>
      </c>
      <c r="U2358" s="13">
        <f>VLOOKUP($C2358,日期!$A:$D,4,0)</f>
        <v>1</v>
      </c>
      <c r="V2358" s="65">
        <f t="shared" si="258"/>
        <v>44317</v>
      </c>
      <c r="W2358" s="13" t="s">
        <v>3922</v>
      </c>
    </row>
    <row r="2359" spans="1:23" ht="15">
      <c r="A2359" s="15">
        <v>1965</v>
      </c>
      <c r="B2359" s="15">
        <v>2021</v>
      </c>
      <c r="C2359" s="13" t="s">
        <v>9</v>
      </c>
      <c r="D2359" s="15">
        <v>19</v>
      </c>
      <c r="E2359" s="13" t="s">
        <v>14</v>
      </c>
      <c r="F2359" s="13" t="s">
        <v>17</v>
      </c>
      <c r="G2359" s="13" t="s">
        <v>12</v>
      </c>
      <c r="H2359" s="13" t="s">
        <v>35</v>
      </c>
      <c r="I2359" s="3">
        <f t="shared" si="252"/>
        <v>55</v>
      </c>
      <c r="J2359" s="7">
        <f t="shared" si="253"/>
        <v>59</v>
      </c>
      <c r="K2359" s="3">
        <f>LEN(H2359)</f>
        <v>5</v>
      </c>
      <c r="L2359" s="13" t="str">
        <f>IF(OR(AND(LEN(H2359&gt;3),ISERROR(FIND("-",H2359,1))),AND(LEN(H2359)&gt;3,ISERROR(FIND("+",H2359,1)))),LEFT(H2359,2),H2359)</f>
        <v>55</v>
      </c>
      <c r="M2359" s="13" t="str">
        <f>IF(AND(LEN(H2359&gt;3),ISERROR(FIND("+",H2359,1))),RIGHT(H2359,2),IF(AND(LEN(H2359)=3,ISERROR(FIND("-",H2359,1))),LEFT(H2359,2),H2359))</f>
        <v>59</v>
      </c>
      <c r="N2359" s="13" t="str">
        <f>SUBSTITUTE(H2359,"+","-")</f>
        <v>55-59</v>
      </c>
      <c r="O2359" s="3">
        <f t="shared" si="254"/>
        <v>5</v>
      </c>
      <c r="P2359" s="3">
        <f t="shared" si="255"/>
        <v>3</v>
      </c>
      <c r="Q2359" s="7">
        <f t="shared" si="256"/>
        <v>55</v>
      </c>
      <c r="R2359" s="7">
        <f t="shared" si="257"/>
        <v>59</v>
      </c>
      <c r="S2359" s="13" t="e">
        <f>VLOOKUP(A2359,history!$B:$F,2,0)</f>
        <v>#N/A</v>
      </c>
      <c r="T2359" s="13">
        <f>VLOOKUP($C2359,日期!$A:$D,3,0)</f>
        <v>5</v>
      </c>
      <c r="U2359" s="13">
        <f>VLOOKUP($C2359,日期!$A:$D,4,0)</f>
        <v>1</v>
      </c>
      <c r="V2359" s="65">
        <f t="shared" si="258"/>
        <v>44317</v>
      </c>
      <c r="W2359" s="13" t="s">
        <v>3923</v>
      </c>
    </row>
    <row r="2360" spans="1:23" ht="15">
      <c r="A2360" s="15">
        <v>1964</v>
      </c>
      <c r="B2360" s="15">
        <v>2021</v>
      </c>
      <c r="C2360" s="13" t="s">
        <v>9</v>
      </c>
      <c r="D2360" s="15">
        <v>19</v>
      </c>
      <c r="E2360" s="13" t="s">
        <v>10</v>
      </c>
      <c r="F2360" s="13" t="s">
        <v>11</v>
      </c>
      <c r="G2360" s="13" t="s">
        <v>12</v>
      </c>
      <c r="H2360" s="13" t="s">
        <v>15</v>
      </c>
      <c r="I2360" s="3">
        <f t="shared" si="252"/>
        <v>70</v>
      </c>
      <c r="J2360" s="7">
        <f t="shared" si="253"/>
        <v>70</v>
      </c>
      <c r="K2360" s="3">
        <f>LEN(H2360)</f>
        <v>3</v>
      </c>
      <c r="L2360" s="13" t="str">
        <f>IF(OR(AND(LEN(H2360&gt;3),ISERROR(FIND("-",H2360,1))),AND(LEN(H2360)&gt;3,ISERROR(FIND("+",H2360,1)))),LEFT(H2360,2),H2360)</f>
        <v>70</v>
      </c>
      <c r="M2360" s="13" t="str">
        <f>IF(AND(LEN(H2360&gt;3),ISERROR(FIND("+",H2360,1))),RIGHT(H2360,2),IF(AND(LEN(H2360)=3,ISERROR(FIND("-",H2360,1))),LEFT(H2360,2),H2360))</f>
        <v>70</v>
      </c>
      <c r="N2360" s="13" t="str">
        <f>SUBSTITUTE(H2360,"+","-")</f>
        <v>70-</v>
      </c>
      <c r="O2360" s="3">
        <f t="shared" si="254"/>
        <v>3</v>
      </c>
      <c r="P2360" s="3">
        <f t="shared" si="255"/>
        <v>3</v>
      </c>
      <c r="Q2360" s="7">
        <f t="shared" si="256"/>
        <v>70</v>
      </c>
      <c r="R2360" s="7">
        <f t="shared" si="257"/>
        <v>70</v>
      </c>
      <c r="S2360" s="13" t="e">
        <f>VLOOKUP(A2360,history!$B:$F,2,0)</f>
        <v>#N/A</v>
      </c>
      <c r="T2360" s="13">
        <f>VLOOKUP($C2360,日期!$A:$D,3,0)</f>
        <v>5</v>
      </c>
      <c r="U2360" s="13">
        <f>VLOOKUP($C2360,日期!$A:$D,4,0)</f>
        <v>1</v>
      </c>
      <c r="V2360" s="65">
        <f t="shared" si="258"/>
        <v>44317</v>
      </c>
      <c r="W2360" s="13" t="s">
        <v>3924</v>
      </c>
    </row>
    <row r="2361" spans="1:23" ht="15">
      <c r="A2361" s="15">
        <v>1963</v>
      </c>
      <c r="B2361" s="15">
        <v>2021</v>
      </c>
      <c r="C2361" s="13" t="s">
        <v>9</v>
      </c>
      <c r="D2361" s="15">
        <v>19</v>
      </c>
      <c r="E2361" s="13" t="s">
        <v>10</v>
      </c>
      <c r="F2361" s="13" t="s">
        <v>17</v>
      </c>
      <c r="G2361" s="13" t="s">
        <v>12</v>
      </c>
      <c r="H2361" s="13" t="s">
        <v>15</v>
      </c>
      <c r="I2361" s="3">
        <f t="shared" si="252"/>
        <v>70</v>
      </c>
      <c r="J2361" s="7">
        <f t="shared" si="253"/>
        <v>70</v>
      </c>
      <c r="K2361" s="3">
        <f>LEN(H2361)</f>
        <v>3</v>
      </c>
      <c r="L2361" s="13" t="str">
        <f>IF(OR(AND(LEN(H2361&gt;3),ISERROR(FIND("-",H2361,1))),AND(LEN(H2361)&gt;3,ISERROR(FIND("+",H2361,1)))),LEFT(H2361,2),H2361)</f>
        <v>70</v>
      </c>
      <c r="M2361" s="13" t="str">
        <f>IF(AND(LEN(H2361&gt;3),ISERROR(FIND("+",H2361,1))),RIGHT(H2361,2),IF(AND(LEN(H2361)=3,ISERROR(FIND("-",H2361,1))),LEFT(H2361,2),H2361))</f>
        <v>70</v>
      </c>
      <c r="N2361" s="13" t="str">
        <f>SUBSTITUTE(H2361,"+","-")</f>
        <v>70-</v>
      </c>
      <c r="O2361" s="3">
        <f t="shared" si="254"/>
        <v>3</v>
      </c>
      <c r="P2361" s="3">
        <f t="shared" si="255"/>
        <v>3</v>
      </c>
      <c r="Q2361" s="7">
        <f t="shared" si="256"/>
        <v>70</v>
      </c>
      <c r="R2361" s="7">
        <f t="shared" si="257"/>
        <v>70</v>
      </c>
      <c r="S2361" s="13" t="e">
        <f>VLOOKUP(A2361,history!$B:$F,2,0)</f>
        <v>#N/A</v>
      </c>
      <c r="T2361" s="13">
        <f>VLOOKUP($C2361,日期!$A:$D,3,0)</f>
        <v>5</v>
      </c>
      <c r="U2361" s="13">
        <f>VLOOKUP($C2361,日期!$A:$D,4,0)</f>
        <v>1</v>
      </c>
      <c r="V2361" s="65">
        <f t="shared" si="258"/>
        <v>44317</v>
      </c>
      <c r="W2361" s="13" t="s">
        <v>3925</v>
      </c>
    </row>
    <row r="2362" spans="1:23" ht="15">
      <c r="A2362" s="15">
        <v>1962</v>
      </c>
      <c r="B2362" s="15">
        <v>2021</v>
      </c>
      <c r="C2362" s="13" t="s">
        <v>9</v>
      </c>
      <c r="D2362" s="15">
        <v>19</v>
      </c>
      <c r="E2362" s="13" t="s">
        <v>10</v>
      </c>
      <c r="F2362" s="13" t="s">
        <v>17</v>
      </c>
      <c r="G2362" s="13" t="s">
        <v>12</v>
      </c>
      <c r="H2362" s="13" t="s">
        <v>29</v>
      </c>
      <c r="I2362" s="3">
        <f t="shared" si="252"/>
        <v>40</v>
      </c>
      <c r="J2362" s="7">
        <f t="shared" si="253"/>
        <v>44</v>
      </c>
      <c r="K2362" s="3">
        <f>LEN(H2362)</f>
        <v>5</v>
      </c>
      <c r="L2362" s="13" t="str">
        <f>IF(OR(AND(LEN(H2362&gt;3),ISERROR(FIND("-",H2362,1))),AND(LEN(H2362)&gt;3,ISERROR(FIND("+",H2362,1)))),LEFT(H2362,2),H2362)</f>
        <v>40</v>
      </c>
      <c r="M2362" s="13" t="str">
        <f>IF(AND(LEN(H2362&gt;3),ISERROR(FIND("+",H2362,1))),RIGHT(H2362,2),IF(AND(LEN(H2362)=3,ISERROR(FIND("-",H2362,1))),LEFT(H2362,2),H2362))</f>
        <v>44</v>
      </c>
      <c r="N2362" s="13" t="str">
        <f>SUBSTITUTE(H2362,"+","-")</f>
        <v>40-44</v>
      </c>
      <c r="O2362" s="3">
        <f t="shared" si="254"/>
        <v>5</v>
      </c>
      <c r="P2362" s="3">
        <f t="shared" si="255"/>
        <v>3</v>
      </c>
      <c r="Q2362" s="7">
        <f t="shared" si="256"/>
        <v>40</v>
      </c>
      <c r="R2362" s="7">
        <f t="shared" si="257"/>
        <v>44</v>
      </c>
      <c r="S2362" s="13" t="e">
        <f>VLOOKUP(A2362,history!$B:$F,2,0)</f>
        <v>#N/A</v>
      </c>
      <c r="T2362" s="13">
        <f>VLOOKUP($C2362,日期!$A:$D,3,0)</f>
        <v>5</v>
      </c>
      <c r="U2362" s="13">
        <f>VLOOKUP($C2362,日期!$A:$D,4,0)</f>
        <v>1</v>
      </c>
      <c r="V2362" s="65">
        <f t="shared" si="258"/>
        <v>44317</v>
      </c>
      <c r="W2362" s="13" t="s">
        <v>3926</v>
      </c>
    </row>
    <row r="2363" spans="1:23" ht="15">
      <c r="A2363" s="15">
        <v>1961</v>
      </c>
      <c r="B2363" s="15">
        <v>2021</v>
      </c>
      <c r="C2363" s="13" t="s">
        <v>9</v>
      </c>
      <c r="D2363" s="15">
        <v>19</v>
      </c>
      <c r="E2363" s="13" t="s">
        <v>14</v>
      </c>
      <c r="F2363" s="13" t="s">
        <v>11</v>
      </c>
      <c r="G2363" s="13" t="s">
        <v>12</v>
      </c>
      <c r="H2363" s="13" t="s">
        <v>18</v>
      </c>
      <c r="I2363" s="3">
        <f t="shared" si="252"/>
        <v>65</v>
      </c>
      <c r="J2363" s="7">
        <f t="shared" si="253"/>
        <v>69</v>
      </c>
      <c r="K2363" s="3">
        <f>LEN(H2363)</f>
        <v>5</v>
      </c>
      <c r="L2363" s="13" t="str">
        <f>IF(OR(AND(LEN(H2363&gt;3),ISERROR(FIND("-",H2363,1))),AND(LEN(H2363)&gt;3,ISERROR(FIND("+",H2363,1)))),LEFT(H2363,2),H2363)</f>
        <v>65</v>
      </c>
      <c r="M2363" s="13" t="str">
        <f>IF(AND(LEN(H2363&gt;3),ISERROR(FIND("+",H2363,1))),RIGHT(H2363,2),IF(AND(LEN(H2363)=3,ISERROR(FIND("-",H2363,1))),LEFT(H2363,2),H2363))</f>
        <v>69</v>
      </c>
      <c r="N2363" s="13" t="str">
        <f>SUBSTITUTE(H2363,"+","-")</f>
        <v>65-69</v>
      </c>
      <c r="O2363" s="3">
        <f t="shared" si="254"/>
        <v>5</v>
      </c>
      <c r="P2363" s="3">
        <f t="shared" si="255"/>
        <v>3</v>
      </c>
      <c r="Q2363" s="7">
        <f t="shared" si="256"/>
        <v>65</v>
      </c>
      <c r="R2363" s="7">
        <f t="shared" si="257"/>
        <v>69</v>
      </c>
      <c r="S2363" s="13" t="e">
        <f>VLOOKUP(A2363,history!$B:$F,2,0)</f>
        <v>#N/A</v>
      </c>
      <c r="T2363" s="13">
        <f>VLOOKUP($C2363,日期!$A:$D,3,0)</f>
        <v>5</v>
      </c>
      <c r="U2363" s="13">
        <f>VLOOKUP($C2363,日期!$A:$D,4,0)</f>
        <v>1</v>
      </c>
      <c r="V2363" s="65">
        <f t="shared" si="258"/>
        <v>44317</v>
      </c>
      <c r="W2363" s="13" t="s">
        <v>3927</v>
      </c>
    </row>
    <row r="2364" spans="1:23" ht="15">
      <c r="A2364" s="15">
        <v>1960</v>
      </c>
      <c r="B2364" s="15">
        <v>2021</v>
      </c>
      <c r="C2364" s="13" t="s">
        <v>9</v>
      </c>
      <c r="D2364" s="15">
        <v>19</v>
      </c>
      <c r="E2364" s="13" t="s">
        <v>14</v>
      </c>
      <c r="F2364" s="13" t="s">
        <v>17</v>
      </c>
      <c r="G2364" s="13" t="s">
        <v>12</v>
      </c>
      <c r="H2364" s="13" t="s">
        <v>35</v>
      </c>
      <c r="I2364" s="3">
        <f t="shared" si="252"/>
        <v>55</v>
      </c>
      <c r="J2364" s="7">
        <f t="shared" si="253"/>
        <v>59</v>
      </c>
      <c r="K2364" s="3">
        <f>LEN(H2364)</f>
        <v>5</v>
      </c>
      <c r="L2364" s="13" t="str">
        <f>IF(OR(AND(LEN(H2364&gt;3),ISERROR(FIND("-",H2364,1))),AND(LEN(H2364)&gt;3,ISERROR(FIND("+",H2364,1)))),LEFT(H2364,2),H2364)</f>
        <v>55</v>
      </c>
      <c r="M2364" s="13" t="str">
        <f>IF(AND(LEN(H2364&gt;3),ISERROR(FIND("+",H2364,1))),RIGHT(H2364,2),IF(AND(LEN(H2364)=3,ISERROR(FIND("-",H2364,1))),LEFT(H2364,2),H2364))</f>
        <v>59</v>
      </c>
      <c r="N2364" s="13" t="str">
        <f>SUBSTITUTE(H2364,"+","-")</f>
        <v>55-59</v>
      </c>
      <c r="O2364" s="3">
        <f t="shared" si="254"/>
        <v>5</v>
      </c>
      <c r="P2364" s="3">
        <f t="shared" si="255"/>
        <v>3</v>
      </c>
      <c r="Q2364" s="7">
        <f t="shared" si="256"/>
        <v>55</v>
      </c>
      <c r="R2364" s="7">
        <f t="shared" si="257"/>
        <v>59</v>
      </c>
      <c r="S2364" s="13" t="e">
        <f>VLOOKUP(A2364,history!$B:$F,2,0)</f>
        <v>#N/A</v>
      </c>
      <c r="T2364" s="13">
        <f>VLOOKUP($C2364,日期!$A:$D,3,0)</f>
        <v>5</v>
      </c>
      <c r="U2364" s="13">
        <f>VLOOKUP($C2364,日期!$A:$D,4,0)</f>
        <v>1</v>
      </c>
      <c r="V2364" s="65">
        <f t="shared" si="258"/>
        <v>44317</v>
      </c>
      <c r="W2364" s="13" t="s">
        <v>3928</v>
      </c>
    </row>
    <row r="2365" spans="1:23" ht="15">
      <c r="A2365" s="15">
        <v>1959</v>
      </c>
      <c r="B2365" s="15">
        <v>2021</v>
      </c>
      <c r="C2365" s="13" t="s">
        <v>9</v>
      </c>
      <c r="D2365" s="15">
        <v>19</v>
      </c>
      <c r="E2365" s="13" t="s">
        <v>10</v>
      </c>
      <c r="F2365" s="13" t="s">
        <v>11</v>
      </c>
      <c r="G2365" s="13" t="s">
        <v>12</v>
      </c>
      <c r="H2365" s="13" t="s">
        <v>15</v>
      </c>
      <c r="I2365" s="3">
        <f t="shared" si="252"/>
        <v>70</v>
      </c>
      <c r="J2365" s="7">
        <f t="shared" si="253"/>
        <v>70</v>
      </c>
      <c r="K2365" s="3">
        <f>LEN(H2365)</f>
        <v>3</v>
      </c>
      <c r="L2365" s="13" t="str">
        <f>IF(OR(AND(LEN(H2365&gt;3),ISERROR(FIND("-",H2365,1))),AND(LEN(H2365)&gt;3,ISERROR(FIND("+",H2365,1)))),LEFT(H2365,2),H2365)</f>
        <v>70</v>
      </c>
      <c r="M2365" s="13" t="str">
        <f>IF(AND(LEN(H2365&gt;3),ISERROR(FIND("+",H2365,1))),RIGHT(H2365,2),IF(AND(LEN(H2365)=3,ISERROR(FIND("-",H2365,1))),LEFT(H2365,2),H2365))</f>
        <v>70</v>
      </c>
      <c r="N2365" s="13" t="str">
        <f>SUBSTITUTE(H2365,"+","-")</f>
        <v>70-</v>
      </c>
      <c r="O2365" s="3">
        <f t="shared" si="254"/>
        <v>3</v>
      </c>
      <c r="P2365" s="3">
        <f t="shared" si="255"/>
        <v>3</v>
      </c>
      <c r="Q2365" s="7">
        <f t="shared" si="256"/>
        <v>70</v>
      </c>
      <c r="R2365" s="7">
        <f t="shared" si="257"/>
        <v>70</v>
      </c>
      <c r="S2365" s="13" t="e">
        <f>VLOOKUP(A2365,history!$B:$F,2,0)</f>
        <v>#N/A</v>
      </c>
      <c r="T2365" s="13">
        <f>VLOOKUP($C2365,日期!$A:$D,3,0)</f>
        <v>5</v>
      </c>
      <c r="U2365" s="13">
        <f>VLOOKUP($C2365,日期!$A:$D,4,0)</f>
        <v>1</v>
      </c>
      <c r="V2365" s="65">
        <f t="shared" si="258"/>
        <v>44317</v>
      </c>
      <c r="W2365" s="13" t="s">
        <v>3929</v>
      </c>
    </row>
    <row r="2366" spans="1:23" ht="15">
      <c r="A2366" s="15">
        <v>1958</v>
      </c>
      <c r="B2366" s="15">
        <v>2021</v>
      </c>
      <c r="C2366" s="13" t="s">
        <v>9</v>
      </c>
      <c r="D2366" s="15">
        <v>19</v>
      </c>
      <c r="E2366" s="13" t="s">
        <v>10</v>
      </c>
      <c r="F2366" s="13" t="s">
        <v>17</v>
      </c>
      <c r="G2366" s="13" t="s">
        <v>12</v>
      </c>
      <c r="H2366" s="13" t="s">
        <v>15</v>
      </c>
      <c r="I2366" s="3">
        <f t="shared" si="252"/>
        <v>70</v>
      </c>
      <c r="J2366" s="7">
        <f t="shared" si="253"/>
        <v>70</v>
      </c>
      <c r="K2366" s="3">
        <f>LEN(H2366)</f>
        <v>3</v>
      </c>
      <c r="L2366" s="13" t="str">
        <f>IF(OR(AND(LEN(H2366&gt;3),ISERROR(FIND("-",H2366,1))),AND(LEN(H2366)&gt;3,ISERROR(FIND("+",H2366,1)))),LEFT(H2366,2),H2366)</f>
        <v>70</v>
      </c>
      <c r="M2366" s="13" t="str">
        <f>IF(AND(LEN(H2366&gt;3),ISERROR(FIND("+",H2366,1))),RIGHT(H2366,2),IF(AND(LEN(H2366)=3,ISERROR(FIND("-",H2366,1))),LEFT(H2366,2),H2366))</f>
        <v>70</v>
      </c>
      <c r="N2366" s="13" t="str">
        <f>SUBSTITUTE(H2366,"+","-")</f>
        <v>70-</v>
      </c>
      <c r="O2366" s="3">
        <f t="shared" si="254"/>
        <v>3</v>
      </c>
      <c r="P2366" s="3">
        <f t="shared" si="255"/>
        <v>3</v>
      </c>
      <c r="Q2366" s="7">
        <f t="shared" si="256"/>
        <v>70</v>
      </c>
      <c r="R2366" s="7">
        <f t="shared" si="257"/>
        <v>70</v>
      </c>
      <c r="S2366" s="13" t="e">
        <f>VLOOKUP(A2366,history!$B:$F,2,0)</f>
        <v>#N/A</v>
      </c>
      <c r="T2366" s="13">
        <f>VLOOKUP($C2366,日期!$A:$D,3,0)</f>
        <v>5</v>
      </c>
      <c r="U2366" s="13">
        <f>VLOOKUP($C2366,日期!$A:$D,4,0)</f>
        <v>1</v>
      </c>
      <c r="V2366" s="65">
        <f t="shared" si="258"/>
        <v>44317</v>
      </c>
      <c r="W2366" s="13" t="s">
        <v>3930</v>
      </c>
    </row>
    <row r="2367" spans="1:23" ht="15">
      <c r="A2367" s="15">
        <v>1957</v>
      </c>
      <c r="B2367" s="15">
        <v>2021</v>
      </c>
      <c r="C2367" s="13" t="s">
        <v>9</v>
      </c>
      <c r="D2367" s="15">
        <v>19</v>
      </c>
      <c r="E2367" s="13" t="s">
        <v>10</v>
      </c>
      <c r="F2367" s="13" t="s">
        <v>17</v>
      </c>
      <c r="G2367" s="13" t="s">
        <v>12</v>
      </c>
      <c r="H2367" s="13" t="s">
        <v>29</v>
      </c>
      <c r="I2367" s="3">
        <f t="shared" si="252"/>
        <v>40</v>
      </c>
      <c r="J2367" s="7">
        <f t="shared" si="253"/>
        <v>44</v>
      </c>
      <c r="K2367" s="3">
        <f>LEN(H2367)</f>
        <v>5</v>
      </c>
      <c r="L2367" s="13" t="str">
        <f>IF(OR(AND(LEN(H2367&gt;3),ISERROR(FIND("-",H2367,1))),AND(LEN(H2367)&gt;3,ISERROR(FIND("+",H2367,1)))),LEFT(H2367,2),H2367)</f>
        <v>40</v>
      </c>
      <c r="M2367" s="13" t="str">
        <f>IF(AND(LEN(H2367&gt;3),ISERROR(FIND("+",H2367,1))),RIGHT(H2367,2),IF(AND(LEN(H2367)=3,ISERROR(FIND("-",H2367,1))),LEFT(H2367,2),H2367))</f>
        <v>44</v>
      </c>
      <c r="N2367" s="13" t="str">
        <f>SUBSTITUTE(H2367,"+","-")</f>
        <v>40-44</v>
      </c>
      <c r="O2367" s="3">
        <f t="shared" si="254"/>
        <v>5</v>
      </c>
      <c r="P2367" s="3">
        <f t="shared" si="255"/>
        <v>3</v>
      </c>
      <c r="Q2367" s="7">
        <f t="shared" si="256"/>
        <v>40</v>
      </c>
      <c r="R2367" s="7">
        <f t="shared" si="257"/>
        <v>44</v>
      </c>
      <c r="S2367" s="13" t="e">
        <f>VLOOKUP(A2367,history!$B:$F,2,0)</f>
        <v>#N/A</v>
      </c>
      <c r="T2367" s="13">
        <f>VLOOKUP($C2367,日期!$A:$D,3,0)</f>
        <v>5</v>
      </c>
      <c r="U2367" s="13">
        <f>VLOOKUP($C2367,日期!$A:$D,4,0)</f>
        <v>1</v>
      </c>
      <c r="V2367" s="65">
        <f t="shared" si="258"/>
        <v>44317</v>
      </c>
      <c r="W2367" s="13" t="s">
        <v>3931</v>
      </c>
    </row>
    <row r="2368" spans="1:23" ht="15">
      <c r="A2368" s="15">
        <v>1956</v>
      </c>
      <c r="B2368" s="15">
        <v>2021</v>
      </c>
      <c r="C2368" s="13" t="s">
        <v>9</v>
      </c>
      <c r="D2368" s="15">
        <v>19</v>
      </c>
      <c r="E2368" s="13" t="s">
        <v>14</v>
      </c>
      <c r="F2368" s="13" t="s">
        <v>11</v>
      </c>
      <c r="G2368" s="13" t="s">
        <v>12</v>
      </c>
      <c r="H2368" s="13" t="s">
        <v>18</v>
      </c>
      <c r="I2368" s="3">
        <f t="shared" si="252"/>
        <v>65</v>
      </c>
      <c r="J2368" s="7">
        <f t="shared" si="253"/>
        <v>69</v>
      </c>
      <c r="K2368" s="3">
        <f>LEN(H2368)</f>
        <v>5</v>
      </c>
      <c r="L2368" s="13" t="str">
        <f>IF(OR(AND(LEN(H2368&gt;3),ISERROR(FIND("-",H2368,1))),AND(LEN(H2368)&gt;3,ISERROR(FIND("+",H2368,1)))),LEFT(H2368,2),H2368)</f>
        <v>65</v>
      </c>
      <c r="M2368" s="13" t="str">
        <f>IF(AND(LEN(H2368&gt;3),ISERROR(FIND("+",H2368,1))),RIGHT(H2368,2),IF(AND(LEN(H2368)=3,ISERROR(FIND("-",H2368,1))),LEFT(H2368,2),H2368))</f>
        <v>69</v>
      </c>
      <c r="N2368" s="13" t="str">
        <f>SUBSTITUTE(H2368,"+","-")</f>
        <v>65-69</v>
      </c>
      <c r="O2368" s="3">
        <f t="shared" si="254"/>
        <v>5</v>
      </c>
      <c r="P2368" s="3">
        <f t="shared" si="255"/>
        <v>3</v>
      </c>
      <c r="Q2368" s="7">
        <f t="shared" si="256"/>
        <v>65</v>
      </c>
      <c r="R2368" s="7">
        <f t="shared" si="257"/>
        <v>69</v>
      </c>
      <c r="S2368" s="13" t="e">
        <f>VLOOKUP(A2368,history!$B:$F,2,0)</f>
        <v>#N/A</v>
      </c>
      <c r="T2368" s="13">
        <f>VLOOKUP($C2368,日期!$A:$D,3,0)</f>
        <v>5</v>
      </c>
      <c r="U2368" s="13">
        <f>VLOOKUP($C2368,日期!$A:$D,4,0)</f>
        <v>1</v>
      </c>
      <c r="V2368" s="65">
        <f t="shared" si="258"/>
        <v>44317</v>
      </c>
      <c r="W2368" s="13" t="s">
        <v>3932</v>
      </c>
    </row>
    <row r="2369" spans="1:23" ht="15">
      <c r="A2369" s="15">
        <v>1955</v>
      </c>
      <c r="B2369" s="15">
        <v>2021</v>
      </c>
      <c r="C2369" s="13" t="s">
        <v>9</v>
      </c>
      <c r="D2369" s="15">
        <v>19</v>
      </c>
      <c r="E2369" s="13" t="s">
        <v>14</v>
      </c>
      <c r="F2369" s="13" t="s">
        <v>17</v>
      </c>
      <c r="G2369" s="13" t="s">
        <v>12</v>
      </c>
      <c r="H2369" s="13" t="s">
        <v>35</v>
      </c>
      <c r="I2369" s="3">
        <f t="shared" si="252"/>
        <v>55</v>
      </c>
      <c r="J2369" s="7">
        <f t="shared" si="253"/>
        <v>59</v>
      </c>
      <c r="K2369" s="3">
        <f>LEN(H2369)</f>
        <v>5</v>
      </c>
      <c r="L2369" s="13" t="str">
        <f>IF(OR(AND(LEN(H2369&gt;3),ISERROR(FIND("-",H2369,1))),AND(LEN(H2369)&gt;3,ISERROR(FIND("+",H2369,1)))),LEFT(H2369,2),H2369)</f>
        <v>55</v>
      </c>
      <c r="M2369" s="13" t="str">
        <f>IF(AND(LEN(H2369&gt;3),ISERROR(FIND("+",H2369,1))),RIGHT(H2369,2),IF(AND(LEN(H2369)=3,ISERROR(FIND("-",H2369,1))),LEFT(H2369,2),H2369))</f>
        <v>59</v>
      </c>
      <c r="N2369" s="13" t="str">
        <f>SUBSTITUTE(H2369,"+","-")</f>
        <v>55-59</v>
      </c>
      <c r="O2369" s="3">
        <f t="shared" si="254"/>
        <v>5</v>
      </c>
      <c r="P2369" s="3">
        <f t="shared" si="255"/>
        <v>3</v>
      </c>
      <c r="Q2369" s="7">
        <f t="shared" si="256"/>
        <v>55</v>
      </c>
      <c r="R2369" s="7">
        <f t="shared" si="257"/>
        <v>59</v>
      </c>
      <c r="S2369" s="13" t="e">
        <f>VLOOKUP(A2369,history!$B:$F,2,0)</f>
        <v>#N/A</v>
      </c>
      <c r="T2369" s="13">
        <f>VLOOKUP($C2369,日期!$A:$D,3,0)</f>
        <v>5</v>
      </c>
      <c r="U2369" s="13">
        <f>VLOOKUP($C2369,日期!$A:$D,4,0)</f>
        <v>1</v>
      </c>
      <c r="V2369" s="65">
        <f t="shared" si="258"/>
        <v>44317</v>
      </c>
      <c r="W2369" s="13" t="s">
        <v>3933</v>
      </c>
    </row>
    <row r="2370" spans="1:23" ht="15">
      <c r="A2370" s="15">
        <v>1954</v>
      </c>
      <c r="B2370" s="15">
        <v>2021</v>
      </c>
      <c r="C2370" s="13" t="s">
        <v>9</v>
      </c>
      <c r="D2370" s="15">
        <v>19</v>
      </c>
      <c r="E2370" s="13" t="s">
        <v>10</v>
      </c>
      <c r="F2370" s="13" t="s">
        <v>11</v>
      </c>
      <c r="G2370" s="13" t="s">
        <v>12</v>
      </c>
      <c r="H2370" s="13" t="s">
        <v>15</v>
      </c>
      <c r="I2370" s="3">
        <f t="shared" si="252"/>
        <v>70</v>
      </c>
      <c r="J2370" s="7">
        <f t="shared" si="253"/>
        <v>70</v>
      </c>
      <c r="K2370" s="3">
        <f>LEN(H2370)</f>
        <v>3</v>
      </c>
      <c r="L2370" s="13" t="str">
        <f>IF(OR(AND(LEN(H2370&gt;3),ISERROR(FIND("-",H2370,1))),AND(LEN(H2370)&gt;3,ISERROR(FIND("+",H2370,1)))),LEFT(H2370,2),H2370)</f>
        <v>70</v>
      </c>
      <c r="M2370" s="13" t="str">
        <f>IF(AND(LEN(H2370&gt;3),ISERROR(FIND("+",H2370,1))),RIGHT(H2370,2),IF(AND(LEN(H2370)=3,ISERROR(FIND("-",H2370,1))),LEFT(H2370,2),H2370))</f>
        <v>70</v>
      </c>
      <c r="N2370" s="13" t="str">
        <f>SUBSTITUTE(H2370,"+","-")</f>
        <v>70-</v>
      </c>
      <c r="O2370" s="3">
        <f t="shared" si="254"/>
        <v>3</v>
      </c>
      <c r="P2370" s="3">
        <f t="shared" si="255"/>
        <v>3</v>
      </c>
      <c r="Q2370" s="7">
        <f t="shared" si="256"/>
        <v>70</v>
      </c>
      <c r="R2370" s="7">
        <f t="shared" si="257"/>
        <v>70</v>
      </c>
      <c r="S2370" s="13" t="e">
        <f>VLOOKUP(A2370,history!$B:$F,2,0)</f>
        <v>#N/A</v>
      </c>
      <c r="T2370" s="13">
        <f>VLOOKUP($C2370,日期!$A:$D,3,0)</f>
        <v>5</v>
      </c>
      <c r="U2370" s="13">
        <f>VLOOKUP($C2370,日期!$A:$D,4,0)</f>
        <v>1</v>
      </c>
      <c r="V2370" s="65">
        <f t="shared" si="258"/>
        <v>44317</v>
      </c>
      <c r="W2370" s="13" t="s">
        <v>3934</v>
      </c>
    </row>
    <row r="2371" spans="1:23" ht="15">
      <c r="A2371" s="15">
        <v>1953</v>
      </c>
      <c r="B2371" s="15">
        <v>2021</v>
      </c>
      <c r="C2371" s="13" t="s">
        <v>9</v>
      </c>
      <c r="D2371" s="15">
        <v>19</v>
      </c>
      <c r="E2371" s="13" t="s">
        <v>10</v>
      </c>
      <c r="F2371" s="13" t="s">
        <v>17</v>
      </c>
      <c r="G2371" s="13" t="s">
        <v>12</v>
      </c>
      <c r="H2371" s="13" t="s">
        <v>15</v>
      </c>
      <c r="I2371" s="3">
        <f t="shared" ref="I2371:I2434" si="259">VALUE(IF(LEN(H2371)&gt;=3,LEFT(H2371,2),H2371))</f>
        <v>70</v>
      </c>
      <c r="J2371" s="7">
        <f t="shared" ref="J2371:J2434" si="260">VALUE(IF(LEN(H2371)=5,RIGHT(H2371,2),LEFT(H2371,2)))</f>
        <v>70</v>
      </c>
      <c r="K2371" s="3">
        <f>LEN(H2371)</f>
        <v>3</v>
      </c>
      <c r="L2371" s="13" t="str">
        <f>IF(OR(AND(LEN(H2371&gt;3),ISERROR(FIND("-",H2371,1))),AND(LEN(H2371)&gt;3,ISERROR(FIND("+",H2371,1)))),LEFT(H2371,2),H2371)</f>
        <v>70</v>
      </c>
      <c r="M2371" s="13" t="str">
        <f>IF(AND(LEN(H2371&gt;3),ISERROR(FIND("+",H2371,1))),RIGHT(H2371,2),IF(AND(LEN(H2371)=3,ISERROR(FIND("-",H2371,1))),LEFT(H2371,2),H2371))</f>
        <v>70</v>
      </c>
      <c r="N2371" s="13" t="str">
        <f>SUBSTITUTE(H2371,"+","-")</f>
        <v>70-</v>
      </c>
      <c r="O2371" s="3">
        <f t="shared" ref="O2371:O2434" si="261">LEN(N2371)</f>
        <v>3</v>
      </c>
      <c r="P2371" s="3">
        <f t="shared" ref="P2371:P2434" si="262">FIND("-",N2371,1)</f>
        <v>3</v>
      </c>
      <c r="Q2371" s="7">
        <f t="shared" ref="Q2371:Q2434" si="263">VALUE(IF(ISERROR(FIND("-",N2371,1)),N2371,LEFT(N2371,FIND("-",N2371,1)-1)))</f>
        <v>70</v>
      </c>
      <c r="R2371" s="7">
        <f t="shared" ref="R2371:R2434" si="264">VALUE(IF(ISERROR(FIND("-",N2371,1)),N2371,IF(AND(FIND("-",N2371,1)=3,LEN(N2371)=3),LEFT(N2371,2),RIGHT(N2371,FIND("-",N2371,1)-1))))</f>
        <v>70</v>
      </c>
      <c r="S2371" s="13" t="e">
        <f>VLOOKUP(A2371,history!$B:$F,2,0)</f>
        <v>#N/A</v>
      </c>
      <c r="T2371" s="13">
        <f>VLOOKUP($C2371,日期!$A:$D,3,0)</f>
        <v>5</v>
      </c>
      <c r="U2371" s="13">
        <f>VLOOKUP($C2371,日期!$A:$D,4,0)</f>
        <v>1</v>
      </c>
      <c r="V2371" s="65">
        <f t="shared" ref="V2371:V2434" si="265">DATE(B2371,T2371,U2371)</f>
        <v>44317</v>
      </c>
      <c r="W2371" s="13" t="s">
        <v>3935</v>
      </c>
    </row>
    <row r="2372" spans="1:23" ht="15">
      <c r="A2372" s="15">
        <v>1952</v>
      </c>
      <c r="B2372" s="15">
        <v>2021</v>
      </c>
      <c r="C2372" s="13" t="s">
        <v>9</v>
      </c>
      <c r="D2372" s="15">
        <v>19</v>
      </c>
      <c r="E2372" s="13" t="s">
        <v>10</v>
      </c>
      <c r="F2372" s="13" t="s">
        <v>17</v>
      </c>
      <c r="G2372" s="13" t="s">
        <v>12</v>
      </c>
      <c r="H2372" s="15">
        <v>4</v>
      </c>
      <c r="I2372" s="3">
        <f t="shared" si="259"/>
        <v>4</v>
      </c>
      <c r="J2372" s="7">
        <f t="shared" si="260"/>
        <v>4</v>
      </c>
      <c r="K2372" s="3">
        <f>LEN(H2372)</f>
        <v>1</v>
      </c>
      <c r="L2372" s="13" t="str">
        <f>IF(OR(AND(LEN(H2372&gt;3),ISERROR(FIND("-",H2372,1))),AND(LEN(H2372)&gt;3,ISERROR(FIND("+",H2372,1)))),LEFT(H2372,2),H2372)</f>
        <v>4</v>
      </c>
      <c r="M2372" s="13" t="str">
        <f>IF(AND(LEN(H2372&gt;3),ISERROR(FIND("+",H2372,1))),RIGHT(H2372,2),IF(AND(LEN(H2372)=3,ISERROR(FIND("-",H2372,1))),LEFT(H2372,2),H2372))</f>
        <v>4</v>
      </c>
      <c r="N2372" s="13" t="str">
        <f>SUBSTITUTE(H2372,"+","-")</f>
        <v>4</v>
      </c>
      <c r="O2372" s="3">
        <f t="shared" si="261"/>
        <v>1</v>
      </c>
      <c r="P2372" s="52" t="e">
        <f t="shared" si="262"/>
        <v>#VALUE!</v>
      </c>
      <c r="Q2372" s="7">
        <f t="shared" si="263"/>
        <v>4</v>
      </c>
      <c r="R2372" s="7">
        <f t="shared" si="264"/>
        <v>4</v>
      </c>
      <c r="S2372" s="13" t="e">
        <f>VLOOKUP(A2372,history!$B:$F,2,0)</f>
        <v>#N/A</v>
      </c>
      <c r="T2372" s="13">
        <f>VLOOKUP($C2372,日期!$A:$D,3,0)</f>
        <v>5</v>
      </c>
      <c r="U2372" s="13">
        <f>VLOOKUP($C2372,日期!$A:$D,4,0)</f>
        <v>1</v>
      </c>
      <c r="V2372" s="65">
        <f t="shared" si="265"/>
        <v>44317</v>
      </c>
      <c r="W2372" s="13" t="s">
        <v>3936</v>
      </c>
    </row>
    <row r="2373" spans="1:23" ht="15">
      <c r="A2373" s="15">
        <v>1951</v>
      </c>
      <c r="B2373" s="15">
        <v>2021</v>
      </c>
      <c r="C2373" s="13" t="s">
        <v>9</v>
      </c>
      <c r="D2373" s="15">
        <v>19</v>
      </c>
      <c r="E2373" s="13" t="s">
        <v>14</v>
      </c>
      <c r="F2373" s="13" t="s">
        <v>11</v>
      </c>
      <c r="G2373" s="13" t="s">
        <v>12</v>
      </c>
      <c r="H2373" s="13" t="s">
        <v>18</v>
      </c>
      <c r="I2373" s="3">
        <f t="shared" si="259"/>
        <v>65</v>
      </c>
      <c r="J2373" s="7">
        <f t="shared" si="260"/>
        <v>69</v>
      </c>
      <c r="K2373" s="3">
        <f>LEN(H2373)</f>
        <v>5</v>
      </c>
      <c r="L2373" s="13" t="str">
        <f>IF(OR(AND(LEN(H2373&gt;3),ISERROR(FIND("-",H2373,1))),AND(LEN(H2373)&gt;3,ISERROR(FIND("+",H2373,1)))),LEFT(H2373,2),H2373)</f>
        <v>65</v>
      </c>
      <c r="M2373" s="13" t="str">
        <f>IF(AND(LEN(H2373&gt;3),ISERROR(FIND("+",H2373,1))),RIGHT(H2373,2),IF(AND(LEN(H2373)=3,ISERROR(FIND("-",H2373,1))),LEFT(H2373,2),H2373))</f>
        <v>69</v>
      </c>
      <c r="N2373" s="13" t="str">
        <f>SUBSTITUTE(H2373,"+","-")</f>
        <v>65-69</v>
      </c>
      <c r="O2373" s="3">
        <f t="shared" si="261"/>
        <v>5</v>
      </c>
      <c r="P2373" s="3">
        <f t="shared" si="262"/>
        <v>3</v>
      </c>
      <c r="Q2373" s="7">
        <f t="shared" si="263"/>
        <v>65</v>
      </c>
      <c r="R2373" s="7">
        <f t="shared" si="264"/>
        <v>69</v>
      </c>
      <c r="S2373" s="13" t="e">
        <f>VLOOKUP(A2373,history!$B:$F,2,0)</f>
        <v>#N/A</v>
      </c>
      <c r="T2373" s="13">
        <f>VLOOKUP($C2373,日期!$A:$D,3,0)</f>
        <v>5</v>
      </c>
      <c r="U2373" s="13">
        <f>VLOOKUP($C2373,日期!$A:$D,4,0)</f>
        <v>1</v>
      </c>
      <c r="V2373" s="65">
        <f t="shared" si="265"/>
        <v>44317</v>
      </c>
      <c r="W2373" s="13" t="s">
        <v>3937</v>
      </c>
    </row>
    <row r="2374" spans="1:23" ht="15">
      <c r="A2374" s="15">
        <v>1950</v>
      </c>
      <c r="B2374" s="15">
        <v>2021</v>
      </c>
      <c r="C2374" s="13" t="s">
        <v>9</v>
      </c>
      <c r="D2374" s="15">
        <v>19</v>
      </c>
      <c r="E2374" s="13" t="s">
        <v>14</v>
      </c>
      <c r="F2374" s="13" t="s">
        <v>17</v>
      </c>
      <c r="G2374" s="13" t="s">
        <v>12</v>
      </c>
      <c r="H2374" s="13" t="s">
        <v>35</v>
      </c>
      <c r="I2374" s="3">
        <f t="shared" si="259"/>
        <v>55</v>
      </c>
      <c r="J2374" s="7">
        <f t="shared" si="260"/>
        <v>59</v>
      </c>
      <c r="K2374" s="3">
        <f>LEN(H2374)</f>
        <v>5</v>
      </c>
      <c r="L2374" s="13" t="str">
        <f>IF(OR(AND(LEN(H2374&gt;3),ISERROR(FIND("-",H2374,1))),AND(LEN(H2374)&gt;3,ISERROR(FIND("+",H2374,1)))),LEFT(H2374,2),H2374)</f>
        <v>55</v>
      </c>
      <c r="M2374" s="13" t="str">
        <f>IF(AND(LEN(H2374&gt;3),ISERROR(FIND("+",H2374,1))),RIGHT(H2374,2),IF(AND(LEN(H2374)=3,ISERROR(FIND("-",H2374,1))),LEFT(H2374,2),H2374))</f>
        <v>59</v>
      </c>
      <c r="N2374" s="13" t="str">
        <f>SUBSTITUTE(H2374,"+","-")</f>
        <v>55-59</v>
      </c>
      <c r="O2374" s="3">
        <f t="shared" si="261"/>
        <v>5</v>
      </c>
      <c r="P2374" s="3">
        <f t="shared" si="262"/>
        <v>3</v>
      </c>
      <c r="Q2374" s="7">
        <f t="shared" si="263"/>
        <v>55</v>
      </c>
      <c r="R2374" s="7">
        <f t="shared" si="264"/>
        <v>59</v>
      </c>
      <c r="S2374" s="13" t="e">
        <f>VLOOKUP(A2374,history!$B:$F,2,0)</f>
        <v>#N/A</v>
      </c>
      <c r="T2374" s="13">
        <f>VLOOKUP($C2374,日期!$A:$D,3,0)</f>
        <v>5</v>
      </c>
      <c r="U2374" s="13">
        <f>VLOOKUP($C2374,日期!$A:$D,4,0)</f>
        <v>1</v>
      </c>
      <c r="V2374" s="65">
        <f t="shared" si="265"/>
        <v>44317</v>
      </c>
      <c r="W2374" s="13" t="s">
        <v>3938</v>
      </c>
    </row>
    <row r="2375" spans="1:23" ht="15">
      <c r="A2375" s="15">
        <v>1949</v>
      </c>
      <c r="B2375" s="15">
        <v>2021</v>
      </c>
      <c r="C2375" s="13" t="s">
        <v>9</v>
      </c>
      <c r="D2375" s="15">
        <v>19</v>
      </c>
      <c r="E2375" s="13" t="s">
        <v>10</v>
      </c>
      <c r="F2375" s="13" t="s">
        <v>11</v>
      </c>
      <c r="G2375" s="13" t="s">
        <v>12</v>
      </c>
      <c r="H2375" s="13" t="s">
        <v>15</v>
      </c>
      <c r="I2375" s="3">
        <f t="shared" si="259"/>
        <v>70</v>
      </c>
      <c r="J2375" s="7">
        <f t="shared" si="260"/>
        <v>70</v>
      </c>
      <c r="K2375" s="3">
        <f>LEN(H2375)</f>
        <v>3</v>
      </c>
      <c r="L2375" s="13" t="str">
        <f>IF(OR(AND(LEN(H2375&gt;3),ISERROR(FIND("-",H2375,1))),AND(LEN(H2375)&gt;3,ISERROR(FIND("+",H2375,1)))),LEFT(H2375,2),H2375)</f>
        <v>70</v>
      </c>
      <c r="M2375" s="13" t="str">
        <f>IF(AND(LEN(H2375&gt;3),ISERROR(FIND("+",H2375,1))),RIGHT(H2375,2),IF(AND(LEN(H2375)=3,ISERROR(FIND("-",H2375,1))),LEFT(H2375,2),H2375))</f>
        <v>70</v>
      </c>
      <c r="N2375" s="13" t="str">
        <f>SUBSTITUTE(H2375,"+","-")</f>
        <v>70-</v>
      </c>
      <c r="O2375" s="3">
        <f t="shared" si="261"/>
        <v>3</v>
      </c>
      <c r="P2375" s="3">
        <f t="shared" si="262"/>
        <v>3</v>
      </c>
      <c r="Q2375" s="7">
        <f t="shared" si="263"/>
        <v>70</v>
      </c>
      <c r="R2375" s="7">
        <f t="shared" si="264"/>
        <v>70</v>
      </c>
      <c r="S2375" s="13" t="e">
        <f>VLOOKUP(A2375,history!$B:$F,2,0)</f>
        <v>#N/A</v>
      </c>
      <c r="T2375" s="13">
        <f>VLOOKUP($C2375,日期!$A:$D,3,0)</f>
        <v>5</v>
      </c>
      <c r="U2375" s="13">
        <f>VLOOKUP($C2375,日期!$A:$D,4,0)</f>
        <v>1</v>
      </c>
      <c r="V2375" s="65">
        <f t="shared" si="265"/>
        <v>44317</v>
      </c>
      <c r="W2375" s="13" t="s">
        <v>3939</v>
      </c>
    </row>
    <row r="2376" spans="1:23" ht="15">
      <c r="A2376" s="15">
        <v>1948</v>
      </c>
      <c r="B2376" s="15">
        <v>2021</v>
      </c>
      <c r="C2376" s="13" t="s">
        <v>9</v>
      </c>
      <c r="D2376" s="15">
        <v>19</v>
      </c>
      <c r="E2376" s="13" t="s">
        <v>10</v>
      </c>
      <c r="F2376" s="13" t="s">
        <v>17</v>
      </c>
      <c r="G2376" s="13" t="s">
        <v>12</v>
      </c>
      <c r="H2376" s="13" t="s">
        <v>15</v>
      </c>
      <c r="I2376" s="3">
        <f t="shared" si="259"/>
        <v>70</v>
      </c>
      <c r="J2376" s="7">
        <f t="shared" si="260"/>
        <v>70</v>
      </c>
      <c r="K2376" s="3">
        <f>LEN(H2376)</f>
        <v>3</v>
      </c>
      <c r="L2376" s="13" t="str">
        <f>IF(OR(AND(LEN(H2376&gt;3),ISERROR(FIND("-",H2376,1))),AND(LEN(H2376)&gt;3,ISERROR(FIND("+",H2376,1)))),LEFT(H2376,2),H2376)</f>
        <v>70</v>
      </c>
      <c r="M2376" s="13" t="str">
        <f>IF(AND(LEN(H2376&gt;3),ISERROR(FIND("+",H2376,1))),RIGHT(H2376,2),IF(AND(LEN(H2376)=3,ISERROR(FIND("-",H2376,1))),LEFT(H2376,2),H2376))</f>
        <v>70</v>
      </c>
      <c r="N2376" s="13" t="str">
        <f>SUBSTITUTE(H2376,"+","-")</f>
        <v>70-</v>
      </c>
      <c r="O2376" s="3">
        <f t="shared" si="261"/>
        <v>3</v>
      </c>
      <c r="P2376" s="3">
        <f t="shared" si="262"/>
        <v>3</v>
      </c>
      <c r="Q2376" s="7">
        <f t="shared" si="263"/>
        <v>70</v>
      </c>
      <c r="R2376" s="7">
        <f t="shared" si="264"/>
        <v>70</v>
      </c>
      <c r="S2376" s="13" t="e">
        <f>VLOOKUP(A2376,history!$B:$F,2,0)</f>
        <v>#N/A</v>
      </c>
      <c r="T2376" s="13">
        <f>VLOOKUP($C2376,日期!$A:$D,3,0)</f>
        <v>5</v>
      </c>
      <c r="U2376" s="13">
        <f>VLOOKUP($C2376,日期!$A:$D,4,0)</f>
        <v>1</v>
      </c>
      <c r="V2376" s="65">
        <f t="shared" si="265"/>
        <v>44317</v>
      </c>
      <c r="W2376" s="13" t="s">
        <v>3940</v>
      </c>
    </row>
    <row r="2377" spans="1:23" ht="15">
      <c r="A2377" s="15">
        <v>1947</v>
      </c>
      <c r="B2377" s="15">
        <v>2021</v>
      </c>
      <c r="C2377" s="13" t="s">
        <v>9</v>
      </c>
      <c r="D2377" s="15">
        <v>19</v>
      </c>
      <c r="E2377" s="13" t="s">
        <v>10</v>
      </c>
      <c r="F2377" s="13" t="s">
        <v>17</v>
      </c>
      <c r="G2377" s="13" t="s">
        <v>12</v>
      </c>
      <c r="H2377" s="13" t="s">
        <v>34</v>
      </c>
      <c r="I2377" s="3">
        <f t="shared" si="259"/>
        <v>35</v>
      </c>
      <c r="J2377" s="7">
        <f t="shared" si="260"/>
        <v>39</v>
      </c>
      <c r="K2377" s="3">
        <f>LEN(H2377)</f>
        <v>5</v>
      </c>
      <c r="L2377" s="13" t="str">
        <f>IF(OR(AND(LEN(H2377&gt;3),ISERROR(FIND("-",H2377,1))),AND(LEN(H2377)&gt;3,ISERROR(FIND("+",H2377,1)))),LEFT(H2377,2),H2377)</f>
        <v>35</v>
      </c>
      <c r="M2377" s="13" t="str">
        <f>IF(AND(LEN(H2377&gt;3),ISERROR(FIND("+",H2377,1))),RIGHT(H2377,2),IF(AND(LEN(H2377)=3,ISERROR(FIND("-",H2377,1))),LEFT(H2377,2),H2377))</f>
        <v>39</v>
      </c>
      <c r="N2377" s="13" t="str">
        <f>SUBSTITUTE(H2377,"+","-")</f>
        <v>35-39</v>
      </c>
      <c r="O2377" s="3">
        <f t="shared" si="261"/>
        <v>5</v>
      </c>
      <c r="P2377" s="3">
        <f t="shared" si="262"/>
        <v>3</v>
      </c>
      <c r="Q2377" s="7">
        <f t="shared" si="263"/>
        <v>35</v>
      </c>
      <c r="R2377" s="7">
        <f t="shared" si="264"/>
        <v>39</v>
      </c>
      <c r="S2377" s="13" t="e">
        <f>VLOOKUP(A2377,history!$B:$F,2,0)</f>
        <v>#N/A</v>
      </c>
      <c r="T2377" s="13">
        <f>VLOOKUP($C2377,日期!$A:$D,3,0)</f>
        <v>5</v>
      </c>
      <c r="U2377" s="13">
        <f>VLOOKUP($C2377,日期!$A:$D,4,0)</f>
        <v>1</v>
      </c>
      <c r="V2377" s="65">
        <f t="shared" si="265"/>
        <v>44317</v>
      </c>
      <c r="W2377" s="13" t="s">
        <v>3941</v>
      </c>
    </row>
    <row r="2378" spans="1:23" ht="15">
      <c r="A2378" s="15">
        <v>1946</v>
      </c>
      <c r="B2378" s="15">
        <v>2021</v>
      </c>
      <c r="C2378" s="13" t="s">
        <v>9</v>
      </c>
      <c r="D2378" s="15">
        <v>19</v>
      </c>
      <c r="E2378" s="13" t="s">
        <v>14</v>
      </c>
      <c r="F2378" s="13" t="s">
        <v>11</v>
      </c>
      <c r="G2378" s="13" t="s">
        <v>12</v>
      </c>
      <c r="H2378" s="13" t="s">
        <v>18</v>
      </c>
      <c r="I2378" s="3">
        <f t="shared" si="259"/>
        <v>65</v>
      </c>
      <c r="J2378" s="7">
        <f t="shared" si="260"/>
        <v>69</v>
      </c>
      <c r="K2378" s="3">
        <f>LEN(H2378)</f>
        <v>5</v>
      </c>
      <c r="L2378" s="13" t="str">
        <f>IF(OR(AND(LEN(H2378&gt;3),ISERROR(FIND("-",H2378,1))),AND(LEN(H2378)&gt;3,ISERROR(FIND("+",H2378,1)))),LEFT(H2378,2),H2378)</f>
        <v>65</v>
      </c>
      <c r="M2378" s="13" t="str">
        <f>IF(AND(LEN(H2378&gt;3),ISERROR(FIND("+",H2378,1))),RIGHT(H2378,2),IF(AND(LEN(H2378)=3,ISERROR(FIND("-",H2378,1))),LEFT(H2378,2),H2378))</f>
        <v>69</v>
      </c>
      <c r="N2378" s="13" t="str">
        <f>SUBSTITUTE(H2378,"+","-")</f>
        <v>65-69</v>
      </c>
      <c r="O2378" s="3">
        <f t="shared" si="261"/>
        <v>5</v>
      </c>
      <c r="P2378" s="3">
        <f t="shared" si="262"/>
        <v>3</v>
      </c>
      <c r="Q2378" s="7">
        <f t="shared" si="263"/>
        <v>65</v>
      </c>
      <c r="R2378" s="7">
        <f t="shared" si="264"/>
        <v>69</v>
      </c>
      <c r="S2378" s="13" t="e">
        <f>VLOOKUP(A2378,history!$B:$F,2,0)</f>
        <v>#N/A</v>
      </c>
      <c r="T2378" s="13">
        <f>VLOOKUP($C2378,日期!$A:$D,3,0)</f>
        <v>5</v>
      </c>
      <c r="U2378" s="13">
        <f>VLOOKUP($C2378,日期!$A:$D,4,0)</f>
        <v>1</v>
      </c>
      <c r="V2378" s="65">
        <f t="shared" si="265"/>
        <v>44317</v>
      </c>
      <c r="W2378" s="13" t="s">
        <v>3942</v>
      </c>
    </row>
    <row r="2379" spans="1:23" ht="15">
      <c r="A2379" s="15">
        <v>1945</v>
      </c>
      <c r="B2379" s="15">
        <v>2021</v>
      </c>
      <c r="C2379" s="13" t="s">
        <v>9</v>
      </c>
      <c r="D2379" s="15">
        <v>19</v>
      </c>
      <c r="E2379" s="13" t="s">
        <v>14</v>
      </c>
      <c r="F2379" s="13" t="s">
        <v>17</v>
      </c>
      <c r="G2379" s="13" t="s">
        <v>12</v>
      </c>
      <c r="H2379" s="13" t="s">
        <v>35</v>
      </c>
      <c r="I2379" s="3">
        <f t="shared" si="259"/>
        <v>55</v>
      </c>
      <c r="J2379" s="7">
        <f t="shared" si="260"/>
        <v>59</v>
      </c>
      <c r="K2379" s="3">
        <f>LEN(H2379)</f>
        <v>5</v>
      </c>
      <c r="L2379" s="13" t="str">
        <f>IF(OR(AND(LEN(H2379&gt;3),ISERROR(FIND("-",H2379,1))),AND(LEN(H2379)&gt;3,ISERROR(FIND("+",H2379,1)))),LEFT(H2379,2),H2379)</f>
        <v>55</v>
      </c>
      <c r="M2379" s="13" t="str">
        <f>IF(AND(LEN(H2379&gt;3),ISERROR(FIND("+",H2379,1))),RIGHT(H2379,2),IF(AND(LEN(H2379)=3,ISERROR(FIND("-",H2379,1))),LEFT(H2379,2),H2379))</f>
        <v>59</v>
      </c>
      <c r="N2379" s="13" t="str">
        <f>SUBSTITUTE(H2379,"+","-")</f>
        <v>55-59</v>
      </c>
      <c r="O2379" s="3">
        <f t="shared" si="261"/>
        <v>5</v>
      </c>
      <c r="P2379" s="3">
        <f t="shared" si="262"/>
        <v>3</v>
      </c>
      <c r="Q2379" s="7">
        <f t="shared" si="263"/>
        <v>55</v>
      </c>
      <c r="R2379" s="7">
        <f t="shared" si="264"/>
        <v>59</v>
      </c>
      <c r="S2379" s="13" t="e">
        <f>VLOOKUP(A2379,history!$B:$F,2,0)</f>
        <v>#N/A</v>
      </c>
      <c r="T2379" s="13">
        <f>VLOOKUP($C2379,日期!$A:$D,3,0)</f>
        <v>5</v>
      </c>
      <c r="U2379" s="13">
        <f>VLOOKUP($C2379,日期!$A:$D,4,0)</f>
        <v>1</v>
      </c>
      <c r="V2379" s="65">
        <f t="shared" si="265"/>
        <v>44317</v>
      </c>
      <c r="W2379" s="13" t="s">
        <v>3943</v>
      </c>
    </row>
    <row r="2380" spans="1:23" ht="15">
      <c r="A2380" s="15">
        <v>1944</v>
      </c>
      <c r="B2380" s="15">
        <v>2021</v>
      </c>
      <c r="C2380" s="13" t="s">
        <v>9</v>
      </c>
      <c r="D2380" s="15">
        <v>19</v>
      </c>
      <c r="E2380" s="13" t="s">
        <v>10</v>
      </c>
      <c r="F2380" s="13" t="s">
        <v>11</v>
      </c>
      <c r="G2380" s="13" t="s">
        <v>12</v>
      </c>
      <c r="H2380" s="13" t="s">
        <v>15</v>
      </c>
      <c r="I2380" s="3">
        <f t="shared" si="259"/>
        <v>70</v>
      </c>
      <c r="J2380" s="7">
        <f t="shared" si="260"/>
        <v>70</v>
      </c>
      <c r="K2380" s="3">
        <f>LEN(H2380)</f>
        <v>3</v>
      </c>
      <c r="L2380" s="13" t="str">
        <f>IF(OR(AND(LEN(H2380&gt;3),ISERROR(FIND("-",H2380,1))),AND(LEN(H2380)&gt;3,ISERROR(FIND("+",H2380,1)))),LEFT(H2380,2),H2380)</f>
        <v>70</v>
      </c>
      <c r="M2380" s="13" t="str">
        <f>IF(AND(LEN(H2380&gt;3),ISERROR(FIND("+",H2380,1))),RIGHT(H2380,2),IF(AND(LEN(H2380)=3,ISERROR(FIND("-",H2380,1))),LEFT(H2380,2),H2380))</f>
        <v>70</v>
      </c>
      <c r="N2380" s="13" t="str">
        <f>SUBSTITUTE(H2380,"+","-")</f>
        <v>70-</v>
      </c>
      <c r="O2380" s="3">
        <f t="shared" si="261"/>
        <v>3</v>
      </c>
      <c r="P2380" s="3">
        <f t="shared" si="262"/>
        <v>3</v>
      </c>
      <c r="Q2380" s="7">
        <f t="shared" si="263"/>
        <v>70</v>
      </c>
      <c r="R2380" s="7">
        <f t="shared" si="264"/>
        <v>70</v>
      </c>
      <c r="S2380" s="13" t="e">
        <f>VLOOKUP(A2380,history!$B:$F,2,0)</f>
        <v>#N/A</v>
      </c>
      <c r="T2380" s="13">
        <f>VLOOKUP($C2380,日期!$A:$D,3,0)</f>
        <v>5</v>
      </c>
      <c r="U2380" s="13">
        <f>VLOOKUP($C2380,日期!$A:$D,4,0)</f>
        <v>1</v>
      </c>
      <c r="V2380" s="65">
        <f t="shared" si="265"/>
        <v>44317</v>
      </c>
      <c r="W2380" s="13" t="s">
        <v>3944</v>
      </c>
    </row>
    <row r="2381" spans="1:23" ht="15">
      <c r="A2381" s="15">
        <v>1943</v>
      </c>
      <c r="B2381" s="15">
        <v>2021</v>
      </c>
      <c r="C2381" s="13" t="s">
        <v>9</v>
      </c>
      <c r="D2381" s="15">
        <v>19</v>
      </c>
      <c r="E2381" s="13" t="s">
        <v>10</v>
      </c>
      <c r="F2381" s="13" t="s">
        <v>17</v>
      </c>
      <c r="G2381" s="13" t="s">
        <v>12</v>
      </c>
      <c r="H2381" s="13" t="s">
        <v>15</v>
      </c>
      <c r="I2381" s="3">
        <f t="shared" si="259"/>
        <v>70</v>
      </c>
      <c r="J2381" s="7">
        <f t="shared" si="260"/>
        <v>70</v>
      </c>
      <c r="K2381" s="3">
        <f>LEN(H2381)</f>
        <v>3</v>
      </c>
      <c r="L2381" s="13" t="str">
        <f>IF(OR(AND(LEN(H2381&gt;3),ISERROR(FIND("-",H2381,1))),AND(LEN(H2381)&gt;3,ISERROR(FIND("+",H2381,1)))),LEFT(H2381,2),H2381)</f>
        <v>70</v>
      </c>
      <c r="M2381" s="13" t="str">
        <f>IF(AND(LEN(H2381&gt;3),ISERROR(FIND("+",H2381,1))),RIGHT(H2381,2),IF(AND(LEN(H2381)=3,ISERROR(FIND("-",H2381,1))),LEFT(H2381,2),H2381))</f>
        <v>70</v>
      </c>
      <c r="N2381" s="13" t="str">
        <f>SUBSTITUTE(H2381,"+","-")</f>
        <v>70-</v>
      </c>
      <c r="O2381" s="3">
        <f t="shared" si="261"/>
        <v>3</v>
      </c>
      <c r="P2381" s="3">
        <f t="shared" si="262"/>
        <v>3</v>
      </c>
      <c r="Q2381" s="7">
        <f t="shared" si="263"/>
        <v>70</v>
      </c>
      <c r="R2381" s="7">
        <f t="shared" si="264"/>
        <v>70</v>
      </c>
      <c r="S2381" s="13" t="e">
        <f>VLOOKUP(A2381,history!$B:$F,2,0)</f>
        <v>#N/A</v>
      </c>
      <c r="T2381" s="13">
        <f>VLOOKUP($C2381,日期!$A:$D,3,0)</f>
        <v>5</v>
      </c>
      <c r="U2381" s="13">
        <f>VLOOKUP($C2381,日期!$A:$D,4,0)</f>
        <v>1</v>
      </c>
      <c r="V2381" s="65">
        <f t="shared" si="265"/>
        <v>44317</v>
      </c>
      <c r="W2381" s="13" t="s">
        <v>3945</v>
      </c>
    </row>
    <row r="2382" spans="1:23" ht="15">
      <c r="A2382" s="15">
        <v>1942</v>
      </c>
      <c r="B2382" s="15">
        <v>2021</v>
      </c>
      <c r="C2382" s="13" t="s">
        <v>9</v>
      </c>
      <c r="D2382" s="15">
        <v>19</v>
      </c>
      <c r="E2382" s="13" t="s">
        <v>10</v>
      </c>
      <c r="F2382" s="13" t="s">
        <v>17</v>
      </c>
      <c r="G2382" s="13" t="s">
        <v>12</v>
      </c>
      <c r="H2382" s="13" t="s">
        <v>34</v>
      </c>
      <c r="I2382" s="3">
        <f t="shared" si="259"/>
        <v>35</v>
      </c>
      <c r="J2382" s="7">
        <f t="shared" si="260"/>
        <v>39</v>
      </c>
      <c r="K2382" s="3">
        <f>LEN(H2382)</f>
        <v>5</v>
      </c>
      <c r="L2382" s="13" t="str">
        <f>IF(OR(AND(LEN(H2382&gt;3),ISERROR(FIND("-",H2382,1))),AND(LEN(H2382)&gt;3,ISERROR(FIND("+",H2382,1)))),LEFT(H2382,2),H2382)</f>
        <v>35</v>
      </c>
      <c r="M2382" s="13" t="str">
        <f>IF(AND(LEN(H2382&gt;3),ISERROR(FIND("+",H2382,1))),RIGHT(H2382,2),IF(AND(LEN(H2382)=3,ISERROR(FIND("-",H2382,1))),LEFT(H2382,2),H2382))</f>
        <v>39</v>
      </c>
      <c r="N2382" s="13" t="str">
        <f>SUBSTITUTE(H2382,"+","-")</f>
        <v>35-39</v>
      </c>
      <c r="O2382" s="3">
        <f t="shared" si="261"/>
        <v>5</v>
      </c>
      <c r="P2382" s="3">
        <f t="shared" si="262"/>
        <v>3</v>
      </c>
      <c r="Q2382" s="7">
        <f t="shared" si="263"/>
        <v>35</v>
      </c>
      <c r="R2382" s="7">
        <f t="shared" si="264"/>
        <v>39</v>
      </c>
      <c r="S2382" s="13" t="e">
        <f>VLOOKUP(A2382,history!$B:$F,2,0)</f>
        <v>#N/A</v>
      </c>
      <c r="T2382" s="13">
        <f>VLOOKUP($C2382,日期!$A:$D,3,0)</f>
        <v>5</v>
      </c>
      <c r="U2382" s="13">
        <f>VLOOKUP($C2382,日期!$A:$D,4,0)</f>
        <v>1</v>
      </c>
      <c r="V2382" s="65">
        <f t="shared" si="265"/>
        <v>44317</v>
      </c>
      <c r="W2382" s="13" t="s">
        <v>3946</v>
      </c>
    </row>
    <row r="2383" spans="1:23" ht="15">
      <c r="A2383" s="15">
        <v>1941</v>
      </c>
      <c r="B2383" s="15">
        <v>2021</v>
      </c>
      <c r="C2383" s="13" t="s">
        <v>9</v>
      </c>
      <c r="D2383" s="15">
        <v>19</v>
      </c>
      <c r="E2383" s="13" t="s">
        <v>14</v>
      </c>
      <c r="F2383" s="13" t="s">
        <v>11</v>
      </c>
      <c r="G2383" s="13" t="s">
        <v>12</v>
      </c>
      <c r="H2383" s="13" t="s">
        <v>18</v>
      </c>
      <c r="I2383" s="3">
        <f t="shared" si="259"/>
        <v>65</v>
      </c>
      <c r="J2383" s="7">
        <f t="shared" si="260"/>
        <v>69</v>
      </c>
      <c r="K2383" s="3">
        <f>LEN(H2383)</f>
        <v>5</v>
      </c>
      <c r="L2383" s="13" t="str">
        <f>IF(OR(AND(LEN(H2383&gt;3),ISERROR(FIND("-",H2383,1))),AND(LEN(H2383)&gt;3,ISERROR(FIND("+",H2383,1)))),LEFT(H2383,2),H2383)</f>
        <v>65</v>
      </c>
      <c r="M2383" s="13" t="str">
        <f>IF(AND(LEN(H2383&gt;3),ISERROR(FIND("+",H2383,1))),RIGHT(H2383,2),IF(AND(LEN(H2383)=3,ISERROR(FIND("-",H2383,1))),LEFT(H2383,2),H2383))</f>
        <v>69</v>
      </c>
      <c r="N2383" s="13" t="str">
        <f>SUBSTITUTE(H2383,"+","-")</f>
        <v>65-69</v>
      </c>
      <c r="O2383" s="3">
        <f t="shared" si="261"/>
        <v>5</v>
      </c>
      <c r="P2383" s="3">
        <f t="shared" si="262"/>
        <v>3</v>
      </c>
      <c r="Q2383" s="7">
        <f t="shared" si="263"/>
        <v>65</v>
      </c>
      <c r="R2383" s="7">
        <f t="shared" si="264"/>
        <v>69</v>
      </c>
      <c r="S2383" s="13" t="e">
        <f>VLOOKUP(A2383,history!$B:$F,2,0)</f>
        <v>#N/A</v>
      </c>
      <c r="T2383" s="13">
        <f>VLOOKUP($C2383,日期!$A:$D,3,0)</f>
        <v>5</v>
      </c>
      <c r="U2383" s="13">
        <f>VLOOKUP($C2383,日期!$A:$D,4,0)</f>
        <v>1</v>
      </c>
      <c r="V2383" s="65">
        <f t="shared" si="265"/>
        <v>44317</v>
      </c>
      <c r="W2383" s="13" t="s">
        <v>3947</v>
      </c>
    </row>
    <row r="2384" spans="1:23" ht="15">
      <c r="A2384" s="15">
        <v>1940</v>
      </c>
      <c r="B2384" s="15">
        <v>2021</v>
      </c>
      <c r="C2384" s="13" t="s">
        <v>9</v>
      </c>
      <c r="D2384" s="15">
        <v>19</v>
      </c>
      <c r="E2384" s="13" t="s">
        <v>14</v>
      </c>
      <c r="F2384" s="13" t="s">
        <v>17</v>
      </c>
      <c r="G2384" s="13" t="s">
        <v>12</v>
      </c>
      <c r="H2384" s="13" t="s">
        <v>35</v>
      </c>
      <c r="I2384" s="3">
        <f t="shared" si="259"/>
        <v>55</v>
      </c>
      <c r="J2384" s="7">
        <f t="shared" si="260"/>
        <v>59</v>
      </c>
      <c r="K2384" s="3">
        <f>LEN(H2384)</f>
        <v>5</v>
      </c>
      <c r="L2384" s="13" t="str">
        <f>IF(OR(AND(LEN(H2384&gt;3),ISERROR(FIND("-",H2384,1))),AND(LEN(H2384)&gt;3,ISERROR(FIND("+",H2384,1)))),LEFT(H2384,2),H2384)</f>
        <v>55</v>
      </c>
      <c r="M2384" s="13" t="str">
        <f>IF(AND(LEN(H2384&gt;3),ISERROR(FIND("+",H2384,1))),RIGHT(H2384,2),IF(AND(LEN(H2384)=3,ISERROR(FIND("-",H2384,1))),LEFT(H2384,2),H2384))</f>
        <v>59</v>
      </c>
      <c r="N2384" s="13" t="str">
        <f>SUBSTITUTE(H2384,"+","-")</f>
        <v>55-59</v>
      </c>
      <c r="O2384" s="3">
        <f t="shared" si="261"/>
        <v>5</v>
      </c>
      <c r="P2384" s="3">
        <f t="shared" si="262"/>
        <v>3</v>
      </c>
      <c r="Q2384" s="7">
        <f t="shared" si="263"/>
        <v>55</v>
      </c>
      <c r="R2384" s="7">
        <f t="shared" si="264"/>
        <v>59</v>
      </c>
      <c r="S2384" s="13" t="e">
        <f>VLOOKUP(A2384,history!$B:$F,2,0)</f>
        <v>#N/A</v>
      </c>
      <c r="T2384" s="13">
        <f>VLOOKUP($C2384,日期!$A:$D,3,0)</f>
        <v>5</v>
      </c>
      <c r="U2384" s="13">
        <f>VLOOKUP($C2384,日期!$A:$D,4,0)</f>
        <v>1</v>
      </c>
      <c r="V2384" s="65">
        <f t="shared" si="265"/>
        <v>44317</v>
      </c>
      <c r="W2384" s="13" t="s">
        <v>3948</v>
      </c>
    </row>
    <row r="2385" spans="1:23" ht="15">
      <c r="A2385" s="15">
        <v>1939</v>
      </c>
      <c r="B2385" s="15">
        <v>2021</v>
      </c>
      <c r="C2385" s="13" t="s">
        <v>9</v>
      </c>
      <c r="D2385" s="15">
        <v>19</v>
      </c>
      <c r="E2385" s="13" t="s">
        <v>10</v>
      </c>
      <c r="F2385" s="13" t="s">
        <v>11</v>
      </c>
      <c r="G2385" s="13" t="s">
        <v>12</v>
      </c>
      <c r="H2385" s="13" t="s">
        <v>15</v>
      </c>
      <c r="I2385" s="3">
        <f t="shared" si="259"/>
        <v>70</v>
      </c>
      <c r="J2385" s="7">
        <f t="shared" si="260"/>
        <v>70</v>
      </c>
      <c r="K2385" s="3">
        <f>LEN(H2385)</f>
        <v>3</v>
      </c>
      <c r="L2385" s="13" t="str">
        <f>IF(OR(AND(LEN(H2385&gt;3),ISERROR(FIND("-",H2385,1))),AND(LEN(H2385)&gt;3,ISERROR(FIND("+",H2385,1)))),LEFT(H2385,2),H2385)</f>
        <v>70</v>
      </c>
      <c r="M2385" s="13" t="str">
        <f>IF(AND(LEN(H2385&gt;3),ISERROR(FIND("+",H2385,1))),RIGHT(H2385,2),IF(AND(LEN(H2385)=3,ISERROR(FIND("-",H2385,1))),LEFT(H2385,2),H2385))</f>
        <v>70</v>
      </c>
      <c r="N2385" s="13" t="str">
        <f>SUBSTITUTE(H2385,"+","-")</f>
        <v>70-</v>
      </c>
      <c r="O2385" s="3">
        <f t="shared" si="261"/>
        <v>3</v>
      </c>
      <c r="P2385" s="3">
        <f t="shared" si="262"/>
        <v>3</v>
      </c>
      <c r="Q2385" s="7">
        <f t="shared" si="263"/>
        <v>70</v>
      </c>
      <c r="R2385" s="7">
        <f t="shared" si="264"/>
        <v>70</v>
      </c>
      <c r="S2385" s="13" t="e">
        <f>VLOOKUP(A2385,history!$B:$F,2,0)</f>
        <v>#N/A</v>
      </c>
      <c r="T2385" s="13">
        <f>VLOOKUP($C2385,日期!$A:$D,3,0)</f>
        <v>5</v>
      </c>
      <c r="U2385" s="13">
        <f>VLOOKUP($C2385,日期!$A:$D,4,0)</f>
        <v>1</v>
      </c>
      <c r="V2385" s="65">
        <f t="shared" si="265"/>
        <v>44317</v>
      </c>
      <c r="W2385" s="13" t="s">
        <v>3949</v>
      </c>
    </row>
    <row r="2386" spans="1:23" ht="15">
      <c r="A2386" s="15">
        <v>1938</v>
      </c>
      <c r="B2386" s="15">
        <v>2021</v>
      </c>
      <c r="C2386" s="13" t="s">
        <v>9</v>
      </c>
      <c r="D2386" s="15">
        <v>19</v>
      </c>
      <c r="E2386" s="13" t="s">
        <v>10</v>
      </c>
      <c r="F2386" s="13" t="s">
        <v>17</v>
      </c>
      <c r="G2386" s="13" t="s">
        <v>12</v>
      </c>
      <c r="H2386" s="13" t="s">
        <v>15</v>
      </c>
      <c r="I2386" s="3">
        <f t="shared" si="259"/>
        <v>70</v>
      </c>
      <c r="J2386" s="7">
        <f t="shared" si="260"/>
        <v>70</v>
      </c>
      <c r="K2386" s="3">
        <f>LEN(H2386)</f>
        <v>3</v>
      </c>
      <c r="L2386" s="13" t="str">
        <f>IF(OR(AND(LEN(H2386&gt;3),ISERROR(FIND("-",H2386,1))),AND(LEN(H2386)&gt;3,ISERROR(FIND("+",H2386,1)))),LEFT(H2386,2),H2386)</f>
        <v>70</v>
      </c>
      <c r="M2386" s="13" t="str">
        <f>IF(AND(LEN(H2386&gt;3),ISERROR(FIND("+",H2386,1))),RIGHT(H2386,2),IF(AND(LEN(H2386)=3,ISERROR(FIND("-",H2386,1))),LEFT(H2386,2),H2386))</f>
        <v>70</v>
      </c>
      <c r="N2386" s="13" t="str">
        <f>SUBSTITUTE(H2386,"+","-")</f>
        <v>70-</v>
      </c>
      <c r="O2386" s="3">
        <f t="shared" si="261"/>
        <v>3</v>
      </c>
      <c r="P2386" s="3">
        <f t="shared" si="262"/>
        <v>3</v>
      </c>
      <c r="Q2386" s="7">
        <f t="shared" si="263"/>
        <v>70</v>
      </c>
      <c r="R2386" s="7">
        <f t="shared" si="264"/>
        <v>70</v>
      </c>
      <c r="S2386" s="13" t="e">
        <f>VLOOKUP(A2386,history!$B:$F,2,0)</f>
        <v>#N/A</v>
      </c>
      <c r="T2386" s="13">
        <f>VLOOKUP($C2386,日期!$A:$D,3,0)</f>
        <v>5</v>
      </c>
      <c r="U2386" s="13">
        <f>VLOOKUP($C2386,日期!$A:$D,4,0)</f>
        <v>1</v>
      </c>
      <c r="V2386" s="65">
        <f t="shared" si="265"/>
        <v>44317</v>
      </c>
      <c r="W2386" s="13" t="s">
        <v>3950</v>
      </c>
    </row>
    <row r="2387" spans="1:23" ht="15">
      <c r="A2387" s="15">
        <v>1937</v>
      </c>
      <c r="B2387" s="15">
        <v>2021</v>
      </c>
      <c r="C2387" s="13" t="s">
        <v>9</v>
      </c>
      <c r="D2387" s="15">
        <v>19</v>
      </c>
      <c r="E2387" s="13" t="s">
        <v>10</v>
      </c>
      <c r="F2387" s="13" t="s">
        <v>17</v>
      </c>
      <c r="G2387" s="13" t="s">
        <v>12</v>
      </c>
      <c r="H2387" s="13" t="s">
        <v>34</v>
      </c>
      <c r="I2387" s="3">
        <f t="shared" si="259"/>
        <v>35</v>
      </c>
      <c r="J2387" s="7">
        <f t="shared" si="260"/>
        <v>39</v>
      </c>
      <c r="K2387" s="3">
        <f>LEN(H2387)</f>
        <v>5</v>
      </c>
      <c r="L2387" s="13" t="str">
        <f>IF(OR(AND(LEN(H2387&gt;3),ISERROR(FIND("-",H2387,1))),AND(LEN(H2387)&gt;3,ISERROR(FIND("+",H2387,1)))),LEFT(H2387,2),H2387)</f>
        <v>35</v>
      </c>
      <c r="M2387" s="13" t="str">
        <f>IF(AND(LEN(H2387&gt;3),ISERROR(FIND("+",H2387,1))),RIGHT(H2387,2),IF(AND(LEN(H2387)=3,ISERROR(FIND("-",H2387,1))),LEFT(H2387,2),H2387))</f>
        <v>39</v>
      </c>
      <c r="N2387" s="13" t="str">
        <f>SUBSTITUTE(H2387,"+","-")</f>
        <v>35-39</v>
      </c>
      <c r="O2387" s="3">
        <f t="shared" si="261"/>
        <v>5</v>
      </c>
      <c r="P2387" s="3">
        <f t="shared" si="262"/>
        <v>3</v>
      </c>
      <c r="Q2387" s="7">
        <f t="shared" si="263"/>
        <v>35</v>
      </c>
      <c r="R2387" s="7">
        <f t="shared" si="264"/>
        <v>39</v>
      </c>
      <c r="S2387" s="13" t="e">
        <f>VLOOKUP(A2387,history!$B:$F,2,0)</f>
        <v>#N/A</v>
      </c>
      <c r="T2387" s="13">
        <f>VLOOKUP($C2387,日期!$A:$D,3,0)</f>
        <v>5</v>
      </c>
      <c r="U2387" s="13">
        <f>VLOOKUP($C2387,日期!$A:$D,4,0)</f>
        <v>1</v>
      </c>
      <c r="V2387" s="65">
        <f t="shared" si="265"/>
        <v>44317</v>
      </c>
      <c r="W2387" s="13" t="s">
        <v>3951</v>
      </c>
    </row>
    <row r="2388" spans="1:23" ht="15">
      <c r="A2388" s="15">
        <v>1936</v>
      </c>
      <c r="B2388" s="15">
        <v>2021</v>
      </c>
      <c r="C2388" s="13" t="s">
        <v>9</v>
      </c>
      <c r="D2388" s="15">
        <v>19</v>
      </c>
      <c r="E2388" s="13" t="s">
        <v>14</v>
      </c>
      <c r="F2388" s="13" t="s">
        <v>11</v>
      </c>
      <c r="G2388" s="13" t="s">
        <v>12</v>
      </c>
      <c r="H2388" s="13" t="s">
        <v>18</v>
      </c>
      <c r="I2388" s="3">
        <f t="shared" si="259"/>
        <v>65</v>
      </c>
      <c r="J2388" s="7">
        <f t="shared" si="260"/>
        <v>69</v>
      </c>
      <c r="K2388" s="3">
        <f>LEN(H2388)</f>
        <v>5</v>
      </c>
      <c r="L2388" s="13" t="str">
        <f>IF(OR(AND(LEN(H2388&gt;3),ISERROR(FIND("-",H2388,1))),AND(LEN(H2388)&gt;3,ISERROR(FIND("+",H2388,1)))),LEFT(H2388,2),H2388)</f>
        <v>65</v>
      </c>
      <c r="M2388" s="13" t="str">
        <f>IF(AND(LEN(H2388&gt;3),ISERROR(FIND("+",H2388,1))),RIGHT(H2388,2),IF(AND(LEN(H2388)=3,ISERROR(FIND("-",H2388,1))),LEFT(H2388,2),H2388))</f>
        <v>69</v>
      </c>
      <c r="N2388" s="13" t="str">
        <f>SUBSTITUTE(H2388,"+","-")</f>
        <v>65-69</v>
      </c>
      <c r="O2388" s="3">
        <f t="shared" si="261"/>
        <v>5</v>
      </c>
      <c r="P2388" s="3">
        <f t="shared" si="262"/>
        <v>3</v>
      </c>
      <c r="Q2388" s="7">
        <f t="shared" si="263"/>
        <v>65</v>
      </c>
      <c r="R2388" s="7">
        <f t="shared" si="264"/>
        <v>69</v>
      </c>
      <c r="S2388" s="13" t="e">
        <f>VLOOKUP(A2388,history!$B:$F,2,0)</f>
        <v>#N/A</v>
      </c>
      <c r="T2388" s="13">
        <f>VLOOKUP($C2388,日期!$A:$D,3,0)</f>
        <v>5</v>
      </c>
      <c r="U2388" s="13">
        <f>VLOOKUP($C2388,日期!$A:$D,4,0)</f>
        <v>1</v>
      </c>
      <c r="V2388" s="65">
        <f t="shared" si="265"/>
        <v>44317</v>
      </c>
      <c r="W2388" s="13" t="s">
        <v>3952</v>
      </c>
    </row>
    <row r="2389" spans="1:23" ht="15">
      <c r="A2389" s="15">
        <v>1935</v>
      </c>
      <c r="B2389" s="15">
        <v>2021</v>
      </c>
      <c r="C2389" s="13" t="s">
        <v>9</v>
      </c>
      <c r="D2389" s="15">
        <v>19</v>
      </c>
      <c r="E2389" s="13" t="s">
        <v>14</v>
      </c>
      <c r="F2389" s="13" t="s">
        <v>17</v>
      </c>
      <c r="G2389" s="13" t="s">
        <v>12</v>
      </c>
      <c r="H2389" s="13" t="s">
        <v>35</v>
      </c>
      <c r="I2389" s="3">
        <f t="shared" si="259"/>
        <v>55</v>
      </c>
      <c r="J2389" s="7">
        <f t="shared" si="260"/>
        <v>59</v>
      </c>
      <c r="K2389" s="3">
        <f>LEN(H2389)</f>
        <v>5</v>
      </c>
      <c r="L2389" s="13" t="str">
        <f>IF(OR(AND(LEN(H2389&gt;3),ISERROR(FIND("-",H2389,1))),AND(LEN(H2389)&gt;3,ISERROR(FIND("+",H2389,1)))),LEFT(H2389,2),H2389)</f>
        <v>55</v>
      </c>
      <c r="M2389" s="13" t="str">
        <f>IF(AND(LEN(H2389&gt;3),ISERROR(FIND("+",H2389,1))),RIGHT(H2389,2),IF(AND(LEN(H2389)=3,ISERROR(FIND("-",H2389,1))),LEFT(H2389,2),H2389))</f>
        <v>59</v>
      </c>
      <c r="N2389" s="13" t="str">
        <f>SUBSTITUTE(H2389,"+","-")</f>
        <v>55-59</v>
      </c>
      <c r="O2389" s="3">
        <f t="shared" si="261"/>
        <v>5</v>
      </c>
      <c r="P2389" s="3">
        <f t="shared" si="262"/>
        <v>3</v>
      </c>
      <c r="Q2389" s="7">
        <f t="shared" si="263"/>
        <v>55</v>
      </c>
      <c r="R2389" s="7">
        <f t="shared" si="264"/>
        <v>59</v>
      </c>
      <c r="S2389" s="13" t="e">
        <f>VLOOKUP(A2389,history!$B:$F,2,0)</f>
        <v>#N/A</v>
      </c>
      <c r="T2389" s="13">
        <f>VLOOKUP($C2389,日期!$A:$D,3,0)</f>
        <v>5</v>
      </c>
      <c r="U2389" s="13">
        <f>VLOOKUP($C2389,日期!$A:$D,4,0)</f>
        <v>1</v>
      </c>
      <c r="V2389" s="65">
        <f t="shared" si="265"/>
        <v>44317</v>
      </c>
      <c r="W2389" s="13" t="s">
        <v>3953</v>
      </c>
    </row>
    <row r="2390" spans="1:23" ht="15">
      <c r="A2390" s="15">
        <v>1934</v>
      </c>
      <c r="B2390" s="15">
        <v>2021</v>
      </c>
      <c r="C2390" s="13" t="s">
        <v>9</v>
      </c>
      <c r="D2390" s="15">
        <v>19</v>
      </c>
      <c r="E2390" s="13" t="s">
        <v>10</v>
      </c>
      <c r="F2390" s="13" t="s">
        <v>11</v>
      </c>
      <c r="G2390" s="13" t="s">
        <v>12</v>
      </c>
      <c r="H2390" s="13" t="s">
        <v>15</v>
      </c>
      <c r="I2390" s="3">
        <f t="shared" si="259"/>
        <v>70</v>
      </c>
      <c r="J2390" s="7">
        <f t="shared" si="260"/>
        <v>70</v>
      </c>
      <c r="K2390" s="3">
        <f>LEN(H2390)</f>
        <v>3</v>
      </c>
      <c r="L2390" s="13" t="str">
        <f>IF(OR(AND(LEN(H2390&gt;3),ISERROR(FIND("-",H2390,1))),AND(LEN(H2390)&gt;3,ISERROR(FIND("+",H2390,1)))),LEFT(H2390,2),H2390)</f>
        <v>70</v>
      </c>
      <c r="M2390" s="13" t="str">
        <f>IF(AND(LEN(H2390&gt;3),ISERROR(FIND("+",H2390,1))),RIGHT(H2390,2),IF(AND(LEN(H2390)=3,ISERROR(FIND("-",H2390,1))),LEFT(H2390,2),H2390))</f>
        <v>70</v>
      </c>
      <c r="N2390" s="13" t="str">
        <f>SUBSTITUTE(H2390,"+","-")</f>
        <v>70-</v>
      </c>
      <c r="O2390" s="3">
        <f t="shared" si="261"/>
        <v>3</v>
      </c>
      <c r="P2390" s="3">
        <f t="shared" si="262"/>
        <v>3</v>
      </c>
      <c r="Q2390" s="7">
        <f t="shared" si="263"/>
        <v>70</v>
      </c>
      <c r="R2390" s="7">
        <f t="shared" si="264"/>
        <v>70</v>
      </c>
      <c r="S2390" s="13" t="e">
        <f>VLOOKUP(A2390,history!$B:$F,2,0)</f>
        <v>#N/A</v>
      </c>
      <c r="T2390" s="13">
        <f>VLOOKUP($C2390,日期!$A:$D,3,0)</f>
        <v>5</v>
      </c>
      <c r="U2390" s="13">
        <f>VLOOKUP($C2390,日期!$A:$D,4,0)</f>
        <v>1</v>
      </c>
      <c r="V2390" s="65">
        <f t="shared" si="265"/>
        <v>44317</v>
      </c>
      <c r="W2390" s="13" t="s">
        <v>3954</v>
      </c>
    </row>
    <row r="2391" spans="1:23" ht="15">
      <c r="A2391" s="15">
        <v>1933</v>
      </c>
      <c r="B2391" s="15">
        <v>2021</v>
      </c>
      <c r="C2391" s="13" t="s">
        <v>9</v>
      </c>
      <c r="D2391" s="15">
        <v>19</v>
      </c>
      <c r="E2391" s="13" t="s">
        <v>10</v>
      </c>
      <c r="F2391" s="13" t="s">
        <v>17</v>
      </c>
      <c r="G2391" s="13" t="s">
        <v>12</v>
      </c>
      <c r="H2391" s="13" t="s">
        <v>15</v>
      </c>
      <c r="I2391" s="3">
        <f t="shared" si="259"/>
        <v>70</v>
      </c>
      <c r="J2391" s="7">
        <f t="shared" si="260"/>
        <v>70</v>
      </c>
      <c r="K2391" s="3">
        <f>LEN(H2391)</f>
        <v>3</v>
      </c>
      <c r="L2391" s="13" t="str">
        <f>IF(OR(AND(LEN(H2391&gt;3),ISERROR(FIND("-",H2391,1))),AND(LEN(H2391)&gt;3,ISERROR(FIND("+",H2391,1)))),LEFT(H2391,2),H2391)</f>
        <v>70</v>
      </c>
      <c r="M2391" s="13" t="str">
        <f>IF(AND(LEN(H2391&gt;3),ISERROR(FIND("+",H2391,1))),RIGHT(H2391,2),IF(AND(LEN(H2391)=3,ISERROR(FIND("-",H2391,1))),LEFT(H2391,2),H2391))</f>
        <v>70</v>
      </c>
      <c r="N2391" s="13" t="str">
        <f>SUBSTITUTE(H2391,"+","-")</f>
        <v>70-</v>
      </c>
      <c r="O2391" s="3">
        <f t="shared" si="261"/>
        <v>3</v>
      </c>
      <c r="P2391" s="3">
        <f t="shared" si="262"/>
        <v>3</v>
      </c>
      <c r="Q2391" s="7">
        <f t="shared" si="263"/>
        <v>70</v>
      </c>
      <c r="R2391" s="7">
        <f t="shared" si="264"/>
        <v>70</v>
      </c>
      <c r="S2391" s="13" t="e">
        <f>VLOOKUP(A2391,history!$B:$F,2,0)</f>
        <v>#N/A</v>
      </c>
      <c r="T2391" s="13">
        <f>VLOOKUP($C2391,日期!$A:$D,3,0)</f>
        <v>5</v>
      </c>
      <c r="U2391" s="13">
        <f>VLOOKUP($C2391,日期!$A:$D,4,0)</f>
        <v>1</v>
      </c>
      <c r="V2391" s="65">
        <f t="shared" si="265"/>
        <v>44317</v>
      </c>
      <c r="W2391" s="13" t="s">
        <v>3955</v>
      </c>
    </row>
    <row r="2392" spans="1:23" ht="15">
      <c r="A2392" s="15">
        <v>1932</v>
      </c>
      <c r="B2392" s="15">
        <v>2021</v>
      </c>
      <c r="C2392" s="13" t="s">
        <v>9</v>
      </c>
      <c r="D2392" s="15">
        <v>19</v>
      </c>
      <c r="E2392" s="13" t="s">
        <v>10</v>
      </c>
      <c r="F2392" s="13" t="s">
        <v>17</v>
      </c>
      <c r="G2392" s="13" t="s">
        <v>12</v>
      </c>
      <c r="H2392" s="13" t="s">
        <v>34</v>
      </c>
      <c r="I2392" s="3">
        <f t="shared" si="259"/>
        <v>35</v>
      </c>
      <c r="J2392" s="7">
        <f t="shared" si="260"/>
        <v>39</v>
      </c>
      <c r="K2392" s="3">
        <f>LEN(H2392)</f>
        <v>5</v>
      </c>
      <c r="L2392" s="13" t="str">
        <f>IF(OR(AND(LEN(H2392&gt;3),ISERROR(FIND("-",H2392,1))),AND(LEN(H2392)&gt;3,ISERROR(FIND("+",H2392,1)))),LEFT(H2392,2),H2392)</f>
        <v>35</v>
      </c>
      <c r="M2392" s="13" t="str">
        <f>IF(AND(LEN(H2392&gt;3),ISERROR(FIND("+",H2392,1))),RIGHT(H2392,2),IF(AND(LEN(H2392)=3,ISERROR(FIND("-",H2392,1))),LEFT(H2392,2),H2392))</f>
        <v>39</v>
      </c>
      <c r="N2392" s="13" t="str">
        <f>SUBSTITUTE(H2392,"+","-")</f>
        <v>35-39</v>
      </c>
      <c r="O2392" s="3">
        <f t="shared" si="261"/>
        <v>5</v>
      </c>
      <c r="P2392" s="3">
        <f t="shared" si="262"/>
        <v>3</v>
      </c>
      <c r="Q2392" s="7">
        <f t="shared" si="263"/>
        <v>35</v>
      </c>
      <c r="R2392" s="7">
        <f t="shared" si="264"/>
        <v>39</v>
      </c>
      <c r="S2392" s="13" t="e">
        <f>VLOOKUP(A2392,history!$B:$F,2,0)</f>
        <v>#N/A</v>
      </c>
      <c r="T2392" s="13">
        <f>VLOOKUP($C2392,日期!$A:$D,3,0)</f>
        <v>5</v>
      </c>
      <c r="U2392" s="13">
        <f>VLOOKUP($C2392,日期!$A:$D,4,0)</f>
        <v>1</v>
      </c>
      <c r="V2392" s="65">
        <f t="shared" si="265"/>
        <v>44317</v>
      </c>
      <c r="W2392" s="13" t="s">
        <v>3956</v>
      </c>
    </row>
    <row r="2393" spans="1:23" ht="15">
      <c r="A2393" s="15">
        <v>1931</v>
      </c>
      <c r="B2393" s="15">
        <v>2021</v>
      </c>
      <c r="C2393" s="13" t="s">
        <v>9</v>
      </c>
      <c r="D2393" s="15">
        <v>19</v>
      </c>
      <c r="E2393" s="13" t="s">
        <v>14</v>
      </c>
      <c r="F2393" s="13" t="s">
        <v>11</v>
      </c>
      <c r="G2393" s="13" t="s">
        <v>12</v>
      </c>
      <c r="H2393" s="13" t="s">
        <v>18</v>
      </c>
      <c r="I2393" s="3">
        <f t="shared" si="259"/>
        <v>65</v>
      </c>
      <c r="J2393" s="7">
        <f t="shared" si="260"/>
        <v>69</v>
      </c>
      <c r="K2393" s="3">
        <f>LEN(H2393)</f>
        <v>5</v>
      </c>
      <c r="L2393" s="13" t="str">
        <f>IF(OR(AND(LEN(H2393&gt;3),ISERROR(FIND("-",H2393,1))),AND(LEN(H2393)&gt;3,ISERROR(FIND("+",H2393,1)))),LEFT(H2393,2),H2393)</f>
        <v>65</v>
      </c>
      <c r="M2393" s="13" t="str">
        <f>IF(AND(LEN(H2393&gt;3),ISERROR(FIND("+",H2393,1))),RIGHT(H2393,2),IF(AND(LEN(H2393)=3,ISERROR(FIND("-",H2393,1))),LEFT(H2393,2),H2393))</f>
        <v>69</v>
      </c>
      <c r="N2393" s="13" t="str">
        <f>SUBSTITUTE(H2393,"+","-")</f>
        <v>65-69</v>
      </c>
      <c r="O2393" s="3">
        <f t="shared" si="261"/>
        <v>5</v>
      </c>
      <c r="P2393" s="3">
        <f t="shared" si="262"/>
        <v>3</v>
      </c>
      <c r="Q2393" s="7">
        <f t="shared" si="263"/>
        <v>65</v>
      </c>
      <c r="R2393" s="7">
        <f t="shared" si="264"/>
        <v>69</v>
      </c>
      <c r="S2393" s="13" t="e">
        <f>VLOOKUP(A2393,history!$B:$F,2,0)</f>
        <v>#N/A</v>
      </c>
      <c r="T2393" s="13">
        <f>VLOOKUP($C2393,日期!$A:$D,3,0)</f>
        <v>5</v>
      </c>
      <c r="U2393" s="13">
        <f>VLOOKUP($C2393,日期!$A:$D,4,0)</f>
        <v>1</v>
      </c>
      <c r="V2393" s="65">
        <f t="shared" si="265"/>
        <v>44317</v>
      </c>
      <c r="W2393" s="13" t="s">
        <v>3957</v>
      </c>
    </row>
    <row r="2394" spans="1:23" ht="15">
      <c r="A2394" s="15">
        <v>1930</v>
      </c>
      <c r="B2394" s="15">
        <v>2021</v>
      </c>
      <c r="C2394" s="13" t="s">
        <v>9</v>
      </c>
      <c r="D2394" s="15">
        <v>19</v>
      </c>
      <c r="E2394" s="13" t="s">
        <v>14</v>
      </c>
      <c r="F2394" s="13" t="s">
        <v>17</v>
      </c>
      <c r="G2394" s="13" t="s">
        <v>12</v>
      </c>
      <c r="H2394" s="13" t="s">
        <v>35</v>
      </c>
      <c r="I2394" s="3">
        <f t="shared" si="259"/>
        <v>55</v>
      </c>
      <c r="J2394" s="7">
        <f t="shared" si="260"/>
        <v>59</v>
      </c>
      <c r="K2394" s="3">
        <f>LEN(H2394)</f>
        <v>5</v>
      </c>
      <c r="L2394" s="13" t="str">
        <f>IF(OR(AND(LEN(H2394&gt;3),ISERROR(FIND("-",H2394,1))),AND(LEN(H2394)&gt;3,ISERROR(FIND("+",H2394,1)))),LEFT(H2394,2),H2394)</f>
        <v>55</v>
      </c>
      <c r="M2394" s="13" t="str">
        <f>IF(AND(LEN(H2394&gt;3),ISERROR(FIND("+",H2394,1))),RIGHT(H2394,2),IF(AND(LEN(H2394)=3,ISERROR(FIND("-",H2394,1))),LEFT(H2394,2),H2394))</f>
        <v>59</v>
      </c>
      <c r="N2394" s="13" t="str">
        <f>SUBSTITUTE(H2394,"+","-")</f>
        <v>55-59</v>
      </c>
      <c r="O2394" s="3">
        <f t="shared" si="261"/>
        <v>5</v>
      </c>
      <c r="P2394" s="3">
        <f t="shared" si="262"/>
        <v>3</v>
      </c>
      <c r="Q2394" s="7">
        <f t="shared" si="263"/>
        <v>55</v>
      </c>
      <c r="R2394" s="7">
        <f t="shared" si="264"/>
        <v>59</v>
      </c>
      <c r="S2394" s="13" t="e">
        <f>VLOOKUP(A2394,history!$B:$F,2,0)</f>
        <v>#N/A</v>
      </c>
      <c r="T2394" s="13">
        <f>VLOOKUP($C2394,日期!$A:$D,3,0)</f>
        <v>5</v>
      </c>
      <c r="U2394" s="13">
        <f>VLOOKUP($C2394,日期!$A:$D,4,0)</f>
        <v>1</v>
      </c>
      <c r="V2394" s="65">
        <f t="shared" si="265"/>
        <v>44317</v>
      </c>
      <c r="W2394" s="13" t="s">
        <v>3958</v>
      </c>
    </row>
    <row r="2395" spans="1:23" ht="15">
      <c r="A2395" s="15">
        <v>1929</v>
      </c>
      <c r="B2395" s="15">
        <v>2021</v>
      </c>
      <c r="C2395" s="13" t="s">
        <v>9</v>
      </c>
      <c r="D2395" s="15">
        <v>19</v>
      </c>
      <c r="E2395" s="13" t="s">
        <v>10</v>
      </c>
      <c r="F2395" s="13" t="s">
        <v>11</v>
      </c>
      <c r="G2395" s="13" t="s">
        <v>12</v>
      </c>
      <c r="H2395" s="13" t="s">
        <v>15</v>
      </c>
      <c r="I2395" s="3">
        <f t="shared" si="259"/>
        <v>70</v>
      </c>
      <c r="J2395" s="7">
        <f t="shared" si="260"/>
        <v>70</v>
      </c>
      <c r="K2395" s="3">
        <f>LEN(H2395)</f>
        <v>3</v>
      </c>
      <c r="L2395" s="13" t="str">
        <f>IF(OR(AND(LEN(H2395&gt;3),ISERROR(FIND("-",H2395,1))),AND(LEN(H2395)&gt;3,ISERROR(FIND("+",H2395,1)))),LEFT(H2395,2),H2395)</f>
        <v>70</v>
      </c>
      <c r="M2395" s="13" t="str">
        <f>IF(AND(LEN(H2395&gt;3),ISERROR(FIND("+",H2395,1))),RIGHT(H2395,2),IF(AND(LEN(H2395)=3,ISERROR(FIND("-",H2395,1))),LEFT(H2395,2),H2395))</f>
        <v>70</v>
      </c>
      <c r="N2395" s="13" t="str">
        <f>SUBSTITUTE(H2395,"+","-")</f>
        <v>70-</v>
      </c>
      <c r="O2395" s="3">
        <f t="shared" si="261"/>
        <v>3</v>
      </c>
      <c r="P2395" s="3">
        <f t="shared" si="262"/>
        <v>3</v>
      </c>
      <c r="Q2395" s="7">
        <f t="shared" si="263"/>
        <v>70</v>
      </c>
      <c r="R2395" s="7">
        <f t="shared" si="264"/>
        <v>70</v>
      </c>
      <c r="S2395" s="13" t="e">
        <f>VLOOKUP(A2395,history!$B:$F,2,0)</f>
        <v>#N/A</v>
      </c>
      <c r="T2395" s="13">
        <f>VLOOKUP($C2395,日期!$A:$D,3,0)</f>
        <v>5</v>
      </c>
      <c r="U2395" s="13">
        <f>VLOOKUP($C2395,日期!$A:$D,4,0)</f>
        <v>1</v>
      </c>
      <c r="V2395" s="65">
        <f t="shared" si="265"/>
        <v>44317</v>
      </c>
      <c r="W2395" s="13" t="s">
        <v>3959</v>
      </c>
    </row>
    <row r="2396" spans="1:23" ht="15">
      <c r="A2396" s="15">
        <v>1928</v>
      </c>
      <c r="B2396" s="15">
        <v>2021</v>
      </c>
      <c r="C2396" s="13" t="s">
        <v>9</v>
      </c>
      <c r="D2396" s="15">
        <v>19</v>
      </c>
      <c r="E2396" s="13" t="s">
        <v>10</v>
      </c>
      <c r="F2396" s="13" t="s">
        <v>17</v>
      </c>
      <c r="G2396" s="13" t="s">
        <v>12</v>
      </c>
      <c r="H2396" s="13" t="s">
        <v>15</v>
      </c>
      <c r="I2396" s="3">
        <f t="shared" si="259"/>
        <v>70</v>
      </c>
      <c r="J2396" s="7">
        <f t="shared" si="260"/>
        <v>70</v>
      </c>
      <c r="K2396" s="3">
        <f>LEN(H2396)</f>
        <v>3</v>
      </c>
      <c r="L2396" s="13" t="str">
        <f>IF(OR(AND(LEN(H2396&gt;3),ISERROR(FIND("-",H2396,1))),AND(LEN(H2396)&gt;3,ISERROR(FIND("+",H2396,1)))),LEFT(H2396,2),H2396)</f>
        <v>70</v>
      </c>
      <c r="M2396" s="13" t="str">
        <f>IF(AND(LEN(H2396&gt;3),ISERROR(FIND("+",H2396,1))),RIGHT(H2396,2),IF(AND(LEN(H2396)=3,ISERROR(FIND("-",H2396,1))),LEFT(H2396,2),H2396))</f>
        <v>70</v>
      </c>
      <c r="N2396" s="13" t="str">
        <f>SUBSTITUTE(H2396,"+","-")</f>
        <v>70-</v>
      </c>
      <c r="O2396" s="3">
        <f t="shared" si="261"/>
        <v>3</v>
      </c>
      <c r="P2396" s="3">
        <f t="shared" si="262"/>
        <v>3</v>
      </c>
      <c r="Q2396" s="7">
        <f t="shared" si="263"/>
        <v>70</v>
      </c>
      <c r="R2396" s="7">
        <f t="shared" si="264"/>
        <v>70</v>
      </c>
      <c r="S2396" s="13" t="e">
        <f>VLOOKUP(A2396,history!$B:$F,2,0)</f>
        <v>#N/A</v>
      </c>
      <c r="T2396" s="13">
        <f>VLOOKUP($C2396,日期!$A:$D,3,0)</f>
        <v>5</v>
      </c>
      <c r="U2396" s="13">
        <f>VLOOKUP($C2396,日期!$A:$D,4,0)</f>
        <v>1</v>
      </c>
      <c r="V2396" s="65">
        <f t="shared" si="265"/>
        <v>44317</v>
      </c>
      <c r="W2396" s="13" t="s">
        <v>3960</v>
      </c>
    </row>
    <row r="2397" spans="1:23" ht="15">
      <c r="A2397" s="15">
        <v>1927</v>
      </c>
      <c r="B2397" s="15">
        <v>2021</v>
      </c>
      <c r="C2397" s="13" t="s">
        <v>9</v>
      </c>
      <c r="D2397" s="15">
        <v>19</v>
      </c>
      <c r="E2397" s="13" t="s">
        <v>10</v>
      </c>
      <c r="F2397" s="13" t="s">
        <v>17</v>
      </c>
      <c r="G2397" s="13" t="s">
        <v>12</v>
      </c>
      <c r="H2397" s="13" t="s">
        <v>34</v>
      </c>
      <c r="I2397" s="3">
        <f t="shared" si="259"/>
        <v>35</v>
      </c>
      <c r="J2397" s="7">
        <f t="shared" si="260"/>
        <v>39</v>
      </c>
      <c r="K2397" s="3">
        <f>LEN(H2397)</f>
        <v>5</v>
      </c>
      <c r="L2397" s="13" t="str">
        <f>IF(OR(AND(LEN(H2397&gt;3),ISERROR(FIND("-",H2397,1))),AND(LEN(H2397)&gt;3,ISERROR(FIND("+",H2397,1)))),LEFT(H2397,2),H2397)</f>
        <v>35</v>
      </c>
      <c r="M2397" s="13" t="str">
        <f>IF(AND(LEN(H2397&gt;3),ISERROR(FIND("+",H2397,1))),RIGHT(H2397,2),IF(AND(LEN(H2397)=3,ISERROR(FIND("-",H2397,1))),LEFT(H2397,2),H2397))</f>
        <v>39</v>
      </c>
      <c r="N2397" s="13" t="str">
        <f>SUBSTITUTE(H2397,"+","-")</f>
        <v>35-39</v>
      </c>
      <c r="O2397" s="3">
        <f t="shared" si="261"/>
        <v>5</v>
      </c>
      <c r="P2397" s="3">
        <f t="shared" si="262"/>
        <v>3</v>
      </c>
      <c r="Q2397" s="7">
        <f t="shared" si="263"/>
        <v>35</v>
      </c>
      <c r="R2397" s="7">
        <f t="shared" si="264"/>
        <v>39</v>
      </c>
      <c r="S2397" s="13" t="e">
        <f>VLOOKUP(A2397,history!$B:$F,2,0)</f>
        <v>#N/A</v>
      </c>
      <c r="T2397" s="13">
        <f>VLOOKUP($C2397,日期!$A:$D,3,0)</f>
        <v>5</v>
      </c>
      <c r="U2397" s="13">
        <f>VLOOKUP($C2397,日期!$A:$D,4,0)</f>
        <v>1</v>
      </c>
      <c r="V2397" s="65">
        <f t="shared" si="265"/>
        <v>44317</v>
      </c>
      <c r="W2397" s="13" t="s">
        <v>3961</v>
      </c>
    </row>
    <row r="2398" spans="1:23" ht="15">
      <c r="A2398" s="15">
        <v>1926</v>
      </c>
      <c r="B2398" s="15">
        <v>2021</v>
      </c>
      <c r="C2398" s="13" t="s">
        <v>9</v>
      </c>
      <c r="D2398" s="15">
        <v>19</v>
      </c>
      <c r="E2398" s="13" t="s">
        <v>14</v>
      </c>
      <c r="F2398" s="13" t="s">
        <v>11</v>
      </c>
      <c r="G2398" s="13" t="s">
        <v>12</v>
      </c>
      <c r="H2398" s="13" t="s">
        <v>18</v>
      </c>
      <c r="I2398" s="3">
        <f t="shared" si="259"/>
        <v>65</v>
      </c>
      <c r="J2398" s="7">
        <f t="shared" si="260"/>
        <v>69</v>
      </c>
      <c r="K2398" s="3">
        <f>LEN(H2398)</f>
        <v>5</v>
      </c>
      <c r="L2398" s="13" t="str">
        <f>IF(OR(AND(LEN(H2398&gt;3),ISERROR(FIND("-",H2398,1))),AND(LEN(H2398)&gt;3,ISERROR(FIND("+",H2398,1)))),LEFT(H2398,2),H2398)</f>
        <v>65</v>
      </c>
      <c r="M2398" s="13" t="str">
        <f>IF(AND(LEN(H2398&gt;3),ISERROR(FIND("+",H2398,1))),RIGHT(H2398,2),IF(AND(LEN(H2398)=3,ISERROR(FIND("-",H2398,1))),LEFT(H2398,2),H2398))</f>
        <v>69</v>
      </c>
      <c r="N2398" s="13" t="str">
        <f>SUBSTITUTE(H2398,"+","-")</f>
        <v>65-69</v>
      </c>
      <c r="O2398" s="3">
        <f t="shared" si="261"/>
        <v>5</v>
      </c>
      <c r="P2398" s="3">
        <f t="shared" si="262"/>
        <v>3</v>
      </c>
      <c r="Q2398" s="7">
        <f t="shared" si="263"/>
        <v>65</v>
      </c>
      <c r="R2398" s="7">
        <f t="shared" si="264"/>
        <v>69</v>
      </c>
      <c r="S2398" s="13" t="e">
        <f>VLOOKUP(A2398,history!$B:$F,2,0)</f>
        <v>#N/A</v>
      </c>
      <c r="T2398" s="13">
        <f>VLOOKUP($C2398,日期!$A:$D,3,0)</f>
        <v>5</v>
      </c>
      <c r="U2398" s="13">
        <f>VLOOKUP($C2398,日期!$A:$D,4,0)</f>
        <v>1</v>
      </c>
      <c r="V2398" s="65">
        <f t="shared" si="265"/>
        <v>44317</v>
      </c>
      <c r="W2398" s="13" t="s">
        <v>3962</v>
      </c>
    </row>
    <row r="2399" spans="1:23" ht="15">
      <c r="A2399" s="15">
        <v>1925</v>
      </c>
      <c r="B2399" s="15">
        <v>2021</v>
      </c>
      <c r="C2399" s="13" t="s">
        <v>9</v>
      </c>
      <c r="D2399" s="15">
        <v>19</v>
      </c>
      <c r="E2399" s="13" t="s">
        <v>14</v>
      </c>
      <c r="F2399" s="13" t="s">
        <v>17</v>
      </c>
      <c r="G2399" s="13" t="s">
        <v>12</v>
      </c>
      <c r="H2399" s="13" t="s">
        <v>35</v>
      </c>
      <c r="I2399" s="3">
        <f t="shared" si="259"/>
        <v>55</v>
      </c>
      <c r="J2399" s="7">
        <f t="shared" si="260"/>
        <v>59</v>
      </c>
      <c r="K2399" s="3">
        <f>LEN(H2399)</f>
        <v>5</v>
      </c>
      <c r="L2399" s="13" t="str">
        <f>IF(OR(AND(LEN(H2399&gt;3),ISERROR(FIND("-",H2399,1))),AND(LEN(H2399)&gt;3,ISERROR(FIND("+",H2399,1)))),LEFT(H2399,2),H2399)</f>
        <v>55</v>
      </c>
      <c r="M2399" s="13" t="str">
        <f>IF(AND(LEN(H2399&gt;3),ISERROR(FIND("+",H2399,1))),RIGHT(H2399,2),IF(AND(LEN(H2399)=3,ISERROR(FIND("-",H2399,1))),LEFT(H2399,2),H2399))</f>
        <v>59</v>
      </c>
      <c r="N2399" s="13" t="str">
        <f>SUBSTITUTE(H2399,"+","-")</f>
        <v>55-59</v>
      </c>
      <c r="O2399" s="3">
        <f t="shared" si="261"/>
        <v>5</v>
      </c>
      <c r="P2399" s="3">
        <f t="shared" si="262"/>
        <v>3</v>
      </c>
      <c r="Q2399" s="7">
        <f t="shared" si="263"/>
        <v>55</v>
      </c>
      <c r="R2399" s="7">
        <f t="shared" si="264"/>
        <v>59</v>
      </c>
      <c r="S2399" s="13" t="e">
        <f>VLOOKUP(A2399,history!$B:$F,2,0)</f>
        <v>#N/A</v>
      </c>
      <c r="T2399" s="13">
        <f>VLOOKUP($C2399,日期!$A:$D,3,0)</f>
        <v>5</v>
      </c>
      <c r="U2399" s="13">
        <f>VLOOKUP($C2399,日期!$A:$D,4,0)</f>
        <v>1</v>
      </c>
      <c r="V2399" s="65">
        <f t="shared" si="265"/>
        <v>44317</v>
      </c>
      <c r="W2399" s="13" t="s">
        <v>3963</v>
      </c>
    </row>
    <row r="2400" spans="1:23" ht="15">
      <c r="A2400" s="15">
        <v>1924</v>
      </c>
      <c r="B2400" s="15">
        <v>2021</v>
      </c>
      <c r="C2400" s="13" t="s">
        <v>9</v>
      </c>
      <c r="D2400" s="15">
        <v>19</v>
      </c>
      <c r="E2400" s="13" t="s">
        <v>10</v>
      </c>
      <c r="F2400" s="13" t="s">
        <v>11</v>
      </c>
      <c r="G2400" s="13" t="s">
        <v>12</v>
      </c>
      <c r="H2400" s="13" t="s">
        <v>15</v>
      </c>
      <c r="I2400" s="3">
        <f t="shared" si="259"/>
        <v>70</v>
      </c>
      <c r="J2400" s="7">
        <f t="shared" si="260"/>
        <v>70</v>
      </c>
      <c r="K2400" s="3">
        <f>LEN(H2400)</f>
        <v>3</v>
      </c>
      <c r="L2400" s="13" t="str">
        <f>IF(OR(AND(LEN(H2400&gt;3),ISERROR(FIND("-",H2400,1))),AND(LEN(H2400)&gt;3,ISERROR(FIND("+",H2400,1)))),LEFT(H2400,2),H2400)</f>
        <v>70</v>
      </c>
      <c r="M2400" s="13" t="str">
        <f>IF(AND(LEN(H2400&gt;3),ISERROR(FIND("+",H2400,1))),RIGHT(H2400,2),IF(AND(LEN(H2400)=3,ISERROR(FIND("-",H2400,1))),LEFT(H2400,2),H2400))</f>
        <v>70</v>
      </c>
      <c r="N2400" s="13" t="str">
        <f>SUBSTITUTE(H2400,"+","-")</f>
        <v>70-</v>
      </c>
      <c r="O2400" s="3">
        <f t="shared" si="261"/>
        <v>3</v>
      </c>
      <c r="P2400" s="3">
        <f t="shared" si="262"/>
        <v>3</v>
      </c>
      <c r="Q2400" s="7">
        <f t="shared" si="263"/>
        <v>70</v>
      </c>
      <c r="R2400" s="7">
        <f t="shared" si="264"/>
        <v>70</v>
      </c>
      <c r="S2400" s="13" t="e">
        <f>VLOOKUP(A2400,history!$B:$F,2,0)</f>
        <v>#N/A</v>
      </c>
      <c r="T2400" s="13">
        <f>VLOOKUP($C2400,日期!$A:$D,3,0)</f>
        <v>5</v>
      </c>
      <c r="U2400" s="13">
        <f>VLOOKUP($C2400,日期!$A:$D,4,0)</f>
        <v>1</v>
      </c>
      <c r="V2400" s="65">
        <f t="shared" si="265"/>
        <v>44317</v>
      </c>
      <c r="W2400" s="13" t="s">
        <v>3964</v>
      </c>
    </row>
    <row r="2401" spans="1:23" ht="15">
      <c r="A2401" s="15">
        <v>1923</v>
      </c>
      <c r="B2401" s="15">
        <v>2021</v>
      </c>
      <c r="C2401" s="13" t="s">
        <v>9</v>
      </c>
      <c r="D2401" s="15">
        <v>19</v>
      </c>
      <c r="E2401" s="13" t="s">
        <v>10</v>
      </c>
      <c r="F2401" s="13" t="s">
        <v>17</v>
      </c>
      <c r="G2401" s="13" t="s">
        <v>12</v>
      </c>
      <c r="H2401" s="13" t="s">
        <v>15</v>
      </c>
      <c r="I2401" s="3">
        <f t="shared" si="259"/>
        <v>70</v>
      </c>
      <c r="J2401" s="7">
        <f t="shared" si="260"/>
        <v>70</v>
      </c>
      <c r="K2401" s="3">
        <f>LEN(H2401)</f>
        <v>3</v>
      </c>
      <c r="L2401" s="13" t="str">
        <f>IF(OR(AND(LEN(H2401&gt;3),ISERROR(FIND("-",H2401,1))),AND(LEN(H2401)&gt;3,ISERROR(FIND("+",H2401,1)))),LEFT(H2401,2),H2401)</f>
        <v>70</v>
      </c>
      <c r="M2401" s="13" t="str">
        <f>IF(AND(LEN(H2401&gt;3),ISERROR(FIND("+",H2401,1))),RIGHT(H2401,2),IF(AND(LEN(H2401)=3,ISERROR(FIND("-",H2401,1))),LEFT(H2401,2),H2401))</f>
        <v>70</v>
      </c>
      <c r="N2401" s="13" t="str">
        <f>SUBSTITUTE(H2401,"+","-")</f>
        <v>70-</v>
      </c>
      <c r="O2401" s="3">
        <f t="shared" si="261"/>
        <v>3</v>
      </c>
      <c r="P2401" s="3">
        <f t="shared" si="262"/>
        <v>3</v>
      </c>
      <c r="Q2401" s="7">
        <f t="shared" si="263"/>
        <v>70</v>
      </c>
      <c r="R2401" s="7">
        <f t="shared" si="264"/>
        <v>70</v>
      </c>
      <c r="S2401" s="13" t="e">
        <f>VLOOKUP(A2401,history!$B:$F,2,0)</f>
        <v>#N/A</v>
      </c>
      <c r="T2401" s="13">
        <f>VLOOKUP($C2401,日期!$A:$D,3,0)</f>
        <v>5</v>
      </c>
      <c r="U2401" s="13">
        <f>VLOOKUP($C2401,日期!$A:$D,4,0)</f>
        <v>1</v>
      </c>
      <c r="V2401" s="65">
        <f t="shared" si="265"/>
        <v>44317</v>
      </c>
      <c r="W2401" s="13" t="s">
        <v>3965</v>
      </c>
    </row>
    <row r="2402" spans="1:23" ht="15">
      <c r="A2402" s="15">
        <v>1922</v>
      </c>
      <c r="B2402" s="15">
        <v>2021</v>
      </c>
      <c r="C2402" s="13" t="s">
        <v>9</v>
      </c>
      <c r="D2402" s="15">
        <v>19</v>
      </c>
      <c r="E2402" s="13" t="s">
        <v>10</v>
      </c>
      <c r="F2402" s="13" t="s">
        <v>17</v>
      </c>
      <c r="G2402" s="13" t="s">
        <v>12</v>
      </c>
      <c r="H2402" s="13" t="s">
        <v>34</v>
      </c>
      <c r="I2402" s="3">
        <f t="shared" si="259"/>
        <v>35</v>
      </c>
      <c r="J2402" s="7">
        <f t="shared" si="260"/>
        <v>39</v>
      </c>
      <c r="K2402" s="3">
        <f>LEN(H2402)</f>
        <v>5</v>
      </c>
      <c r="L2402" s="13" t="str">
        <f>IF(OR(AND(LEN(H2402&gt;3),ISERROR(FIND("-",H2402,1))),AND(LEN(H2402)&gt;3,ISERROR(FIND("+",H2402,1)))),LEFT(H2402,2),H2402)</f>
        <v>35</v>
      </c>
      <c r="M2402" s="13" t="str">
        <f>IF(AND(LEN(H2402&gt;3),ISERROR(FIND("+",H2402,1))),RIGHT(H2402,2),IF(AND(LEN(H2402)=3,ISERROR(FIND("-",H2402,1))),LEFT(H2402,2),H2402))</f>
        <v>39</v>
      </c>
      <c r="N2402" s="13" t="str">
        <f>SUBSTITUTE(H2402,"+","-")</f>
        <v>35-39</v>
      </c>
      <c r="O2402" s="3">
        <f t="shared" si="261"/>
        <v>5</v>
      </c>
      <c r="P2402" s="3">
        <f t="shared" si="262"/>
        <v>3</v>
      </c>
      <c r="Q2402" s="7">
        <f t="shared" si="263"/>
        <v>35</v>
      </c>
      <c r="R2402" s="7">
        <f t="shared" si="264"/>
        <v>39</v>
      </c>
      <c r="S2402" s="13" t="e">
        <f>VLOOKUP(A2402,history!$B:$F,2,0)</f>
        <v>#N/A</v>
      </c>
      <c r="T2402" s="13">
        <f>VLOOKUP($C2402,日期!$A:$D,3,0)</f>
        <v>5</v>
      </c>
      <c r="U2402" s="13">
        <f>VLOOKUP($C2402,日期!$A:$D,4,0)</f>
        <v>1</v>
      </c>
      <c r="V2402" s="65">
        <f t="shared" si="265"/>
        <v>44317</v>
      </c>
      <c r="W2402" s="13" t="s">
        <v>3966</v>
      </c>
    </row>
    <row r="2403" spans="1:23" ht="15">
      <c r="A2403" s="15">
        <v>1921</v>
      </c>
      <c r="B2403" s="15">
        <v>2021</v>
      </c>
      <c r="C2403" s="13" t="s">
        <v>9</v>
      </c>
      <c r="D2403" s="15">
        <v>19</v>
      </c>
      <c r="E2403" s="13" t="s">
        <v>14</v>
      </c>
      <c r="F2403" s="13" t="s">
        <v>11</v>
      </c>
      <c r="G2403" s="13" t="s">
        <v>12</v>
      </c>
      <c r="H2403" s="13" t="s">
        <v>18</v>
      </c>
      <c r="I2403" s="3">
        <f t="shared" si="259"/>
        <v>65</v>
      </c>
      <c r="J2403" s="7">
        <f t="shared" si="260"/>
        <v>69</v>
      </c>
      <c r="K2403" s="3">
        <f>LEN(H2403)</f>
        <v>5</v>
      </c>
      <c r="L2403" s="13" t="str">
        <f>IF(OR(AND(LEN(H2403&gt;3),ISERROR(FIND("-",H2403,1))),AND(LEN(H2403)&gt;3,ISERROR(FIND("+",H2403,1)))),LEFT(H2403,2),H2403)</f>
        <v>65</v>
      </c>
      <c r="M2403" s="13" t="str">
        <f>IF(AND(LEN(H2403&gt;3),ISERROR(FIND("+",H2403,1))),RIGHT(H2403,2),IF(AND(LEN(H2403)=3,ISERROR(FIND("-",H2403,1))),LEFT(H2403,2),H2403))</f>
        <v>69</v>
      </c>
      <c r="N2403" s="13" t="str">
        <f>SUBSTITUTE(H2403,"+","-")</f>
        <v>65-69</v>
      </c>
      <c r="O2403" s="3">
        <f t="shared" si="261"/>
        <v>5</v>
      </c>
      <c r="P2403" s="3">
        <f t="shared" si="262"/>
        <v>3</v>
      </c>
      <c r="Q2403" s="7">
        <f t="shared" si="263"/>
        <v>65</v>
      </c>
      <c r="R2403" s="7">
        <f t="shared" si="264"/>
        <v>69</v>
      </c>
      <c r="S2403" s="13" t="e">
        <f>VLOOKUP(A2403,history!$B:$F,2,0)</f>
        <v>#N/A</v>
      </c>
      <c r="T2403" s="13">
        <f>VLOOKUP($C2403,日期!$A:$D,3,0)</f>
        <v>5</v>
      </c>
      <c r="U2403" s="13">
        <f>VLOOKUP($C2403,日期!$A:$D,4,0)</f>
        <v>1</v>
      </c>
      <c r="V2403" s="65">
        <f t="shared" si="265"/>
        <v>44317</v>
      </c>
      <c r="W2403" s="13" t="s">
        <v>3967</v>
      </c>
    </row>
    <row r="2404" spans="1:23" ht="15">
      <c r="A2404" s="15">
        <v>1920</v>
      </c>
      <c r="B2404" s="15">
        <v>2021</v>
      </c>
      <c r="C2404" s="13" t="s">
        <v>9</v>
      </c>
      <c r="D2404" s="15">
        <v>19</v>
      </c>
      <c r="E2404" s="13" t="s">
        <v>14</v>
      </c>
      <c r="F2404" s="13" t="s">
        <v>17</v>
      </c>
      <c r="G2404" s="13" t="s">
        <v>12</v>
      </c>
      <c r="H2404" s="13" t="s">
        <v>35</v>
      </c>
      <c r="I2404" s="3">
        <f t="shared" si="259"/>
        <v>55</v>
      </c>
      <c r="J2404" s="7">
        <f t="shared" si="260"/>
        <v>59</v>
      </c>
      <c r="K2404" s="3">
        <f>LEN(H2404)</f>
        <v>5</v>
      </c>
      <c r="L2404" s="13" t="str">
        <f>IF(OR(AND(LEN(H2404&gt;3),ISERROR(FIND("-",H2404,1))),AND(LEN(H2404)&gt;3,ISERROR(FIND("+",H2404,1)))),LEFT(H2404,2),H2404)</f>
        <v>55</v>
      </c>
      <c r="M2404" s="13" t="str">
        <f>IF(AND(LEN(H2404&gt;3),ISERROR(FIND("+",H2404,1))),RIGHT(H2404,2),IF(AND(LEN(H2404)=3,ISERROR(FIND("-",H2404,1))),LEFT(H2404,2),H2404))</f>
        <v>59</v>
      </c>
      <c r="N2404" s="13" t="str">
        <f>SUBSTITUTE(H2404,"+","-")</f>
        <v>55-59</v>
      </c>
      <c r="O2404" s="3">
        <f t="shared" si="261"/>
        <v>5</v>
      </c>
      <c r="P2404" s="3">
        <f t="shared" si="262"/>
        <v>3</v>
      </c>
      <c r="Q2404" s="7">
        <f t="shared" si="263"/>
        <v>55</v>
      </c>
      <c r="R2404" s="7">
        <f t="shared" si="264"/>
        <v>59</v>
      </c>
      <c r="S2404" s="13" t="e">
        <f>VLOOKUP(A2404,history!$B:$F,2,0)</f>
        <v>#N/A</v>
      </c>
      <c r="T2404" s="13">
        <f>VLOOKUP($C2404,日期!$A:$D,3,0)</f>
        <v>5</v>
      </c>
      <c r="U2404" s="13">
        <f>VLOOKUP($C2404,日期!$A:$D,4,0)</f>
        <v>1</v>
      </c>
      <c r="V2404" s="65">
        <f t="shared" si="265"/>
        <v>44317</v>
      </c>
      <c r="W2404" s="13" t="s">
        <v>3968</v>
      </c>
    </row>
    <row r="2405" spans="1:23" ht="15">
      <c r="A2405" s="15">
        <v>1919</v>
      </c>
      <c r="B2405" s="15">
        <v>2021</v>
      </c>
      <c r="C2405" s="13" t="s">
        <v>9</v>
      </c>
      <c r="D2405" s="15">
        <v>19</v>
      </c>
      <c r="E2405" s="13" t="s">
        <v>10</v>
      </c>
      <c r="F2405" s="13" t="s">
        <v>11</v>
      </c>
      <c r="G2405" s="13" t="s">
        <v>12</v>
      </c>
      <c r="H2405" s="13" t="s">
        <v>15</v>
      </c>
      <c r="I2405" s="3">
        <f t="shared" si="259"/>
        <v>70</v>
      </c>
      <c r="J2405" s="7">
        <f t="shared" si="260"/>
        <v>70</v>
      </c>
      <c r="K2405" s="3">
        <f>LEN(H2405)</f>
        <v>3</v>
      </c>
      <c r="L2405" s="13" t="str">
        <f>IF(OR(AND(LEN(H2405&gt;3),ISERROR(FIND("-",H2405,1))),AND(LEN(H2405)&gt;3,ISERROR(FIND("+",H2405,1)))),LEFT(H2405,2),H2405)</f>
        <v>70</v>
      </c>
      <c r="M2405" s="13" t="str">
        <f>IF(AND(LEN(H2405&gt;3),ISERROR(FIND("+",H2405,1))),RIGHT(H2405,2),IF(AND(LEN(H2405)=3,ISERROR(FIND("-",H2405,1))),LEFT(H2405,2),H2405))</f>
        <v>70</v>
      </c>
      <c r="N2405" s="13" t="str">
        <f>SUBSTITUTE(H2405,"+","-")</f>
        <v>70-</v>
      </c>
      <c r="O2405" s="3">
        <f t="shared" si="261"/>
        <v>3</v>
      </c>
      <c r="P2405" s="3">
        <f t="shared" si="262"/>
        <v>3</v>
      </c>
      <c r="Q2405" s="7">
        <f t="shared" si="263"/>
        <v>70</v>
      </c>
      <c r="R2405" s="7">
        <f t="shared" si="264"/>
        <v>70</v>
      </c>
      <c r="S2405" s="13" t="e">
        <f>VLOOKUP(A2405,history!$B:$F,2,0)</f>
        <v>#N/A</v>
      </c>
      <c r="T2405" s="13">
        <f>VLOOKUP($C2405,日期!$A:$D,3,0)</f>
        <v>5</v>
      </c>
      <c r="U2405" s="13">
        <f>VLOOKUP($C2405,日期!$A:$D,4,0)</f>
        <v>1</v>
      </c>
      <c r="V2405" s="65">
        <f t="shared" si="265"/>
        <v>44317</v>
      </c>
      <c r="W2405" s="13" t="s">
        <v>3969</v>
      </c>
    </row>
    <row r="2406" spans="1:23" ht="15">
      <c r="A2406" s="15">
        <v>1918</v>
      </c>
      <c r="B2406" s="15">
        <v>2021</v>
      </c>
      <c r="C2406" s="13" t="s">
        <v>9</v>
      </c>
      <c r="D2406" s="15">
        <v>19</v>
      </c>
      <c r="E2406" s="13" t="s">
        <v>10</v>
      </c>
      <c r="F2406" s="13" t="s">
        <v>17</v>
      </c>
      <c r="G2406" s="13" t="s">
        <v>12</v>
      </c>
      <c r="H2406" s="13" t="s">
        <v>15</v>
      </c>
      <c r="I2406" s="3">
        <f t="shared" si="259"/>
        <v>70</v>
      </c>
      <c r="J2406" s="7">
        <f t="shared" si="260"/>
        <v>70</v>
      </c>
      <c r="K2406" s="3">
        <f>LEN(H2406)</f>
        <v>3</v>
      </c>
      <c r="L2406" s="13" t="str">
        <f>IF(OR(AND(LEN(H2406&gt;3),ISERROR(FIND("-",H2406,1))),AND(LEN(H2406)&gt;3,ISERROR(FIND("+",H2406,1)))),LEFT(H2406,2),H2406)</f>
        <v>70</v>
      </c>
      <c r="M2406" s="13" t="str">
        <f>IF(AND(LEN(H2406&gt;3),ISERROR(FIND("+",H2406,1))),RIGHT(H2406,2),IF(AND(LEN(H2406)=3,ISERROR(FIND("-",H2406,1))),LEFT(H2406,2),H2406))</f>
        <v>70</v>
      </c>
      <c r="N2406" s="13" t="str">
        <f>SUBSTITUTE(H2406,"+","-")</f>
        <v>70-</v>
      </c>
      <c r="O2406" s="3">
        <f t="shared" si="261"/>
        <v>3</v>
      </c>
      <c r="P2406" s="3">
        <f t="shared" si="262"/>
        <v>3</v>
      </c>
      <c r="Q2406" s="7">
        <f t="shared" si="263"/>
        <v>70</v>
      </c>
      <c r="R2406" s="7">
        <f t="shared" si="264"/>
        <v>70</v>
      </c>
      <c r="S2406" s="13" t="e">
        <f>VLOOKUP(A2406,history!$B:$F,2,0)</f>
        <v>#N/A</v>
      </c>
      <c r="T2406" s="13">
        <f>VLOOKUP($C2406,日期!$A:$D,3,0)</f>
        <v>5</v>
      </c>
      <c r="U2406" s="13">
        <f>VLOOKUP($C2406,日期!$A:$D,4,0)</f>
        <v>1</v>
      </c>
      <c r="V2406" s="65">
        <f t="shared" si="265"/>
        <v>44317</v>
      </c>
      <c r="W2406" s="13" t="s">
        <v>3970</v>
      </c>
    </row>
    <row r="2407" spans="1:23" ht="15">
      <c r="A2407" s="15">
        <v>1917</v>
      </c>
      <c r="B2407" s="15">
        <v>2021</v>
      </c>
      <c r="C2407" s="13" t="s">
        <v>9</v>
      </c>
      <c r="D2407" s="15">
        <v>19</v>
      </c>
      <c r="E2407" s="13" t="s">
        <v>10</v>
      </c>
      <c r="F2407" s="13" t="s">
        <v>17</v>
      </c>
      <c r="G2407" s="13" t="s">
        <v>12</v>
      </c>
      <c r="H2407" s="13" t="s">
        <v>34</v>
      </c>
      <c r="I2407" s="3">
        <f t="shared" si="259"/>
        <v>35</v>
      </c>
      <c r="J2407" s="7">
        <f t="shared" si="260"/>
        <v>39</v>
      </c>
      <c r="K2407" s="3">
        <f>LEN(H2407)</f>
        <v>5</v>
      </c>
      <c r="L2407" s="13" t="str">
        <f>IF(OR(AND(LEN(H2407&gt;3),ISERROR(FIND("-",H2407,1))),AND(LEN(H2407)&gt;3,ISERROR(FIND("+",H2407,1)))),LEFT(H2407,2),H2407)</f>
        <v>35</v>
      </c>
      <c r="M2407" s="13" t="str">
        <f>IF(AND(LEN(H2407&gt;3),ISERROR(FIND("+",H2407,1))),RIGHT(H2407,2),IF(AND(LEN(H2407)=3,ISERROR(FIND("-",H2407,1))),LEFT(H2407,2),H2407))</f>
        <v>39</v>
      </c>
      <c r="N2407" s="13" t="str">
        <f>SUBSTITUTE(H2407,"+","-")</f>
        <v>35-39</v>
      </c>
      <c r="O2407" s="3">
        <f t="shared" si="261"/>
        <v>5</v>
      </c>
      <c r="P2407" s="3">
        <f t="shared" si="262"/>
        <v>3</v>
      </c>
      <c r="Q2407" s="7">
        <f t="shared" si="263"/>
        <v>35</v>
      </c>
      <c r="R2407" s="7">
        <f t="shared" si="264"/>
        <v>39</v>
      </c>
      <c r="S2407" s="13" t="e">
        <f>VLOOKUP(A2407,history!$B:$F,2,0)</f>
        <v>#N/A</v>
      </c>
      <c r="T2407" s="13">
        <f>VLOOKUP($C2407,日期!$A:$D,3,0)</f>
        <v>5</v>
      </c>
      <c r="U2407" s="13">
        <f>VLOOKUP($C2407,日期!$A:$D,4,0)</f>
        <v>1</v>
      </c>
      <c r="V2407" s="65">
        <f t="shared" si="265"/>
        <v>44317</v>
      </c>
      <c r="W2407" s="13" t="s">
        <v>3971</v>
      </c>
    </row>
    <row r="2408" spans="1:23" ht="15">
      <c r="A2408" s="15">
        <v>1916</v>
      </c>
      <c r="B2408" s="15">
        <v>2021</v>
      </c>
      <c r="C2408" s="13" t="s">
        <v>9</v>
      </c>
      <c r="D2408" s="15">
        <v>19</v>
      </c>
      <c r="E2408" s="13" t="s">
        <v>14</v>
      </c>
      <c r="F2408" s="13" t="s">
        <v>11</v>
      </c>
      <c r="G2408" s="13" t="s">
        <v>12</v>
      </c>
      <c r="H2408" s="13" t="s">
        <v>18</v>
      </c>
      <c r="I2408" s="3">
        <f t="shared" si="259"/>
        <v>65</v>
      </c>
      <c r="J2408" s="7">
        <f t="shared" si="260"/>
        <v>69</v>
      </c>
      <c r="K2408" s="3">
        <f>LEN(H2408)</f>
        <v>5</v>
      </c>
      <c r="L2408" s="13" t="str">
        <f>IF(OR(AND(LEN(H2408&gt;3),ISERROR(FIND("-",H2408,1))),AND(LEN(H2408)&gt;3,ISERROR(FIND("+",H2408,1)))),LEFT(H2408,2),H2408)</f>
        <v>65</v>
      </c>
      <c r="M2408" s="13" t="str">
        <f>IF(AND(LEN(H2408&gt;3),ISERROR(FIND("+",H2408,1))),RIGHT(H2408,2),IF(AND(LEN(H2408)=3,ISERROR(FIND("-",H2408,1))),LEFT(H2408,2),H2408))</f>
        <v>69</v>
      </c>
      <c r="N2408" s="13" t="str">
        <f>SUBSTITUTE(H2408,"+","-")</f>
        <v>65-69</v>
      </c>
      <c r="O2408" s="3">
        <f t="shared" si="261"/>
        <v>5</v>
      </c>
      <c r="P2408" s="3">
        <f t="shared" si="262"/>
        <v>3</v>
      </c>
      <c r="Q2408" s="7">
        <f t="shared" si="263"/>
        <v>65</v>
      </c>
      <c r="R2408" s="7">
        <f t="shared" si="264"/>
        <v>69</v>
      </c>
      <c r="S2408" s="13" t="e">
        <f>VLOOKUP(A2408,history!$B:$F,2,0)</f>
        <v>#N/A</v>
      </c>
      <c r="T2408" s="13">
        <f>VLOOKUP($C2408,日期!$A:$D,3,0)</f>
        <v>5</v>
      </c>
      <c r="U2408" s="13">
        <f>VLOOKUP($C2408,日期!$A:$D,4,0)</f>
        <v>1</v>
      </c>
      <c r="V2408" s="65">
        <f t="shared" si="265"/>
        <v>44317</v>
      </c>
      <c r="W2408" s="13" t="s">
        <v>3972</v>
      </c>
    </row>
    <row r="2409" spans="1:23" ht="15">
      <c r="A2409" s="15">
        <v>1915</v>
      </c>
      <c r="B2409" s="15">
        <v>2021</v>
      </c>
      <c r="C2409" s="13" t="s">
        <v>9</v>
      </c>
      <c r="D2409" s="15">
        <v>19</v>
      </c>
      <c r="E2409" s="13" t="s">
        <v>14</v>
      </c>
      <c r="F2409" s="13" t="s">
        <v>17</v>
      </c>
      <c r="G2409" s="13" t="s">
        <v>12</v>
      </c>
      <c r="H2409" s="13" t="s">
        <v>35</v>
      </c>
      <c r="I2409" s="3">
        <f t="shared" si="259"/>
        <v>55</v>
      </c>
      <c r="J2409" s="7">
        <f t="shared" si="260"/>
        <v>59</v>
      </c>
      <c r="K2409" s="3">
        <f>LEN(H2409)</f>
        <v>5</v>
      </c>
      <c r="L2409" s="13" t="str">
        <f>IF(OR(AND(LEN(H2409&gt;3),ISERROR(FIND("-",H2409,1))),AND(LEN(H2409)&gt;3,ISERROR(FIND("+",H2409,1)))),LEFT(H2409,2),H2409)</f>
        <v>55</v>
      </c>
      <c r="M2409" s="13" t="str">
        <f>IF(AND(LEN(H2409&gt;3),ISERROR(FIND("+",H2409,1))),RIGHT(H2409,2),IF(AND(LEN(H2409)=3,ISERROR(FIND("-",H2409,1))),LEFT(H2409,2),H2409))</f>
        <v>59</v>
      </c>
      <c r="N2409" s="13" t="str">
        <f>SUBSTITUTE(H2409,"+","-")</f>
        <v>55-59</v>
      </c>
      <c r="O2409" s="3">
        <f t="shared" si="261"/>
        <v>5</v>
      </c>
      <c r="P2409" s="3">
        <f t="shared" si="262"/>
        <v>3</v>
      </c>
      <c r="Q2409" s="7">
        <f t="shared" si="263"/>
        <v>55</v>
      </c>
      <c r="R2409" s="7">
        <f t="shared" si="264"/>
        <v>59</v>
      </c>
      <c r="S2409" s="13" t="e">
        <f>VLOOKUP(A2409,history!$B:$F,2,0)</f>
        <v>#N/A</v>
      </c>
      <c r="T2409" s="13">
        <f>VLOOKUP($C2409,日期!$A:$D,3,0)</f>
        <v>5</v>
      </c>
      <c r="U2409" s="13">
        <f>VLOOKUP($C2409,日期!$A:$D,4,0)</f>
        <v>1</v>
      </c>
      <c r="V2409" s="65">
        <f t="shared" si="265"/>
        <v>44317</v>
      </c>
      <c r="W2409" s="13" t="s">
        <v>3973</v>
      </c>
    </row>
    <row r="2410" spans="1:23" ht="15">
      <c r="A2410" s="15">
        <v>1914</v>
      </c>
      <c r="B2410" s="15">
        <v>2021</v>
      </c>
      <c r="C2410" s="13" t="s">
        <v>9</v>
      </c>
      <c r="D2410" s="15">
        <v>19</v>
      </c>
      <c r="E2410" s="13" t="s">
        <v>10</v>
      </c>
      <c r="F2410" s="13" t="s">
        <v>11</v>
      </c>
      <c r="G2410" s="13" t="s">
        <v>12</v>
      </c>
      <c r="H2410" s="13" t="s">
        <v>15</v>
      </c>
      <c r="I2410" s="3">
        <f t="shared" si="259"/>
        <v>70</v>
      </c>
      <c r="J2410" s="7">
        <f t="shared" si="260"/>
        <v>70</v>
      </c>
      <c r="K2410" s="3">
        <f>LEN(H2410)</f>
        <v>3</v>
      </c>
      <c r="L2410" s="13" t="str">
        <f>IF(OR(AND(LEN(H2410&gt;3),ISERROR(FIND("-",H2410,1))),AND(LEN(H2410)&gt;3,ISERROR(FIND("+",H2410,1)))),LEFT(H2410,2),H2410)</f>
        <v>70</v>
      </c>
      <c r="M2410" s="13" t="str">
        <f>IF(AND(LEN(H2410&gt;3),ISERROR(FIND("+",H2410,1))),RIGHT(H2410,2),IF(AND(LEN(H2410)=3,ISERROR(FIND("-",H2410,1))),LEFT(H2410,2),H2410))</f>
        <v>70</v>
      </c>
      <c r="N2410" s="13" t="str">
        <f>SUBSTITUTE(H2410,"+","-")</f>
        <v>70-</v>
      </c>
      <c r="O2410" s="3">
        <f t="shared" si="261"/>
        <v>3</v>
      </c>
      <c r="P2410" s="3">
        <f t="shared" si="262"/>
        <v>3</v>
      </c>
      <c r="Q2410" s="7">
        <f t="shared" si="263"/>
        <v>70</v>
      </c>
      <c r="R2410" s="7">
        <f t="shared" si="264"/>
        <v>70</v>
      </c>
      <c r="S2410" s="13" t="e">
        <f>VLOOKUP(A2410,history!$B:$F,2,0)</f>
        <v>#N/A</v>
      </c>
      <c r="T2410" s="13">
        <f>VLOOKUP($C2410,日期!$A:$D,3,0)</f>
        <v>5</v>
      </c>
      <c r="U2410" s="13">
        <f>VLOOKUP($C2410,日期!$A:$D,4,0)</f>
        <v>1</v>
      </c>
      <c r="V2410" s="65">
        <f t="shared" si="265"/>
        <v>44317</v>
      </c>
      <c r="W2410" s="13" t="s">
        <v>3974</v>
      </c>
    </row>
    <row r="2411" spans="1:23" ht="15">
      <c r="A2411" s="15">
        <v>1913</v>
      </c>
      <c r="B2411" s="15">
        <v>2021</v>
      </c>
      <c r="C2411" s="13" t="s">
        <v>9</v>
      </c>
      <c r="D2411" s="15">
        <v>19</v>
      </c>
      <c r="E2411" s="13" t="s">
        <v>10</v>
      </c>
      <c r="F2411" s="13" t="s">
        <v>17</v>
      </c>
      <c r="G2411" s="13" t="s">
        <v>12</v>
      </c>
      <c r="H2411" s="13" t="s">
        <v>15</v>
      </c>
      <c r="I2411" s="3">
        <f t="shared" si="259"/>
        <v>70</v>
      </c>
      <c r="J2411" s="7">
        <f t="shared" si="260"/>
        <v>70</v>
      </c>
      <c r="K2411" s="3">
        <f>LEN(H2411)</f>
        <v>3</v>
      </c>
      <c r="L2411" s="13" t="str">
        <f>IF(OR(AND(LEN(H2411&gt;3),ISERROR(FIND("-",H2411,1))),AND(LEN(H2411)&gt;3,ISERROR(FIND("+",H2411,1)))),LEFT(H2411,2),H2411)</f>
        <v>70</v>
      </c>
      <c r="M2411" s="13" t="str">
        <f>IF(AND(LEN(H2411&gt;3),ISERROR(FIND("+",H2411,1))),RIGHT(H2411,2),IF(AND(LEN(H2411)=3,ISERROR(FIND("-",H2411,1))),LEFT(H2411,2),H2411))</f>
        <v>70</v>
      </c>
      <c r="N2411" s="13" t="str">
        <f>SUBSTITUTE(H2411,"+","-")</f>
        <v>70-</v>
      </c>
      <c r="O2411" s="3">
        <f t="shared" si="261"/>
        <v>3</v>
      </c>
      <c r="P2411" s="3">
        <f t="shared" si="262"/>
        <v>3</v>
      </c>
      <c r="Q2411" s="7">
        <f t="shared" si="263"/>
        <v>70</v>
      </c>
      <c r="R2411" s="7">
        <f t="shared" si="264"/>
        <v>70</v>
      </c>
      <c r="S2411" s="13" t="e">
        <f>VLOOKUP(A2411,history!$B:$F,2,0)</f>
        <v>#N/A</v>
      </c>
      <c r="T2411" s="13">
        <f>VLOOKUP($C2411,日期!$A:$D,3,0)</f>
        <v>5</v>
      </c>
      <c r="U2411" s="13">
        <f>VLOOKUP($C2411,日期!$A:$D,4,0)</f>
        <v>1</v>
      </c>
      <c r="V2411" s="65">
        <f t="shared" si="265"/>
        <v>44317</v>
      </c>
      <c r="W2411" s="13" t="s">
        <v>3975</v>
      </c>
    </row>
    <row r="2412" spans="1:23" ht="15">
      <c r="A2412" s="15">
        <v>1912</v>
      </c>
      <c r="B2412" s="15">
        <v>2021</v>
      </c>
      <c r="C2412" s="13" t="s">
        <v>9</v>
      </c>
      <c r="D2412" s="15">
        <v>19</v>
      </c>
      <c r="E2412" s="13" t="s">
        <v>10</v>
      </c>
      <c r="F2412" s="13" t="s">
        <v>17</v>
      </c>
      <c r="G2412" s="13" t="s">
        <v>12</v>
      </c>
      <c r="H2412" s="13" t="s">
        <v>34</v>
      </c>
      <c r="I2412" s="3">
        <f t="shared" si="259"/>
        <v>35</v>
      </c>
      <c r="J2412" s="7">
        <f t="shared" si="260"/>
        <v>39</v>
      </c>
      <c r="K2412" s="3">
        <f>LEN(H2412)</f>
        <v>5</v>
      </c>
      <c r="L2412" s="13" t="str">
        <f>IF(OR(AND(LEN(H2412&gt;3),ISERROR(FIND("-",H2412,1))),AND(LEN(H2412)&gt;3,ISERROR(FIND("+",H2412,1)))),LEFT(H2412,2),H2412)</f>
        <v>35</v>
      </c>
      <c r="M2412" s="13" t="str">
        <f>IF(AND(LEN(H2412&gt;3),ISERROR(FIND("+",H2412,1))),RIGHT(H2412,2),IF(AND(LEN(H2412)=3,ISERROR(FIND("-",H2412,1))),LEFT(H2412,2),H2412))</f>
        <v>39</v>
      </c>
      <c r="N2412" s="13" t="str">
        <f>SUBSTITUTE(H2412,"+","-")</f>
        <v>35-39</v>
      </c>
      <c r="O2412" s="3">
        <f t="shared" si="261"/>
        <v>5</v>
      </c>
      <c r="P2412" s="3">
        <f t="shared" si="262"/>
        <v>3</v>
      </c>
      <c r="Q2412" s="7">
        <f t="shared" si="263"/>
        <v>35</v>
      </c>
      <c r="R2412" s="7">
        <f t="shared" si="264"/>
        <v>39</v>
      </c>
      <c r="S2412" s="13" t="e">
        <f>VLOOKUP(A2412,history!$B:$F,2,0)</f>
        <v>#N/A</v>
      </c>
      <c r="T2412" s="13">
        <f>VLOOKUP($C2412,日期!$A:$D,3,0)</f>
        <v>5</v>
      </c>
      <c r="U2412" s="13">
        <f>VLOOKUP($C2412,日期!$A:$D,4,0)</f>
        <v>1</v>
      </c>
      <c r="V2412" s="65">
        <f t="shared" si="265"/>
        <v>44317</v>
      </c>
      <c r="W2412" s="13" t="s">
        <v>3976</v>
      </c>
    </row>
    <row r="2413" spans="1:23" ht="15">
      <c r="A2413" s="15">
        <v>1911</v>
      </c>
      <c r="B2413" s="15">
        <v>2021</v>
      </c>
      <c r="C2413" s="13" t="s">
        <v>9</v>
      </c>
      <c r="D2413" s="15">
        <v>19</v>
      </c>
      <c r="E2413" s="13" t="s">
        <v>14</v>
      </c>
      <c r="F2413" s="13" t="s">
        <v>11</v>
      </c>
      <c r="G2413" s="13" t="s">
        <v>12</v>
      </c>
      <c r="H2413" s="13" t="s">
        <v>18</v>
      </c>
      <c r="I2413" s="3">
        <f t="shared" si="259"/>
        <v>65</v>
      </c>
      <c r="J2413" s="7">
        <f t="shared" si="260"/>
        <v>69</v>
      </c>
      <c r="K2413" s="3">
        <f>LEN(H2413)</f>
        <v>5</v>
      </c>
      <c r="L2413" s="13" t="str">
        <f>IF(OR(AND(LEN(H2413&gt;3),ISERROR(FIND("-",H2413,1))),AND(LEN(H2413)&gt;3,ISERROR(FIND("+",H2413,1)))),LEFT(H2413,2),H2413)</f>
        <v>65</v>
      </c>
      <c r="M2413" s="13" t="str">
        <f>IF(AND(LEN(H2413&gt;3),ISERROR(FIND("+",H2413,1))),RIGHT(H2413,2),IF(AND(LEN(H2413)=3,ISERROR(FIND("-",H2413,1))),LEFT(H2413,2),H2413))</f>
        <v>69</v>
      </c>
      <c r="N2413" s="13" t="str">
        <f>SUBSTITUTE(H2413,"+","-")</f>
        <v>65-69</v>
      </c>
      <c r="O2413" s="3">
        <f t="shared" si="261"/>
        <v>5</v>
      </c>
      <c r="P2413" s="3">
        <f t="shared" si="262"/>
        <v>3</v>
      </c>
      <c r="Q2413" s="7">
        <f t="shared" si="263"/>
        <v>65</v>
      </c>
      <c r="R2413" s="7">
        <f t="shared" si="264"/>
        <v>69</v>
      </c>
      <c r="S2413" s="13" t="e">
        <f>VLOOKUP(A2413,history!$B:$F,2,0)</f>
        <v>#N/A</v>
      </c>
      <c r="T2413" s="13">
        <f>VLOOKUP($C2413,日期!$A:$D,3,0)</f>
        <v>5</v>
      </c>
      <c r="U2413" s="13">
        <f>VLOOKUP($C2413,日期!$A:$D,4,0)</f>
        <v>1</v>
      </c>
      <c r="V2413" s="65">
        <f t="shared" si="265"/>
        <v>44317</v>
      </c>
      <c r="W2413" s="13" t="s">
        <v>3977</v>
      </c>
    </row>
    <row r="2414" spans="1:23" ht="15">
      <c r="A2414" s="15">
        <v>1910</v>
      </c>
      <c r="B2414" s="15">
        <v>2021</v>
      </c>
      <c r="C2414" s="13" t="s">
        <v>9</v>
      </c>
      <c r="D2414" s="15">
        <v>19</v>
      </c>
      <c r="E2414" s="13" t="s">
        <v>14</v>
      </c>
      <c r="F2414" s="13" t="s">
        <v>17</v>
      </c>
      <c r="G2414" s="13" t="s">
        <v>12</v>
      </c>
      <c r="H2414" s="13" t="s">
        <v>35</v>
      </c>
      <c r="I2414" s="3">
        <f t="shared" si="259"/>
        <v>55</v>
      </c>
      <c r="J2414" s="7">
        <f t="shared" si="260"/>
        <v>59</v>
      </c>
      <c r="K2414" s="3">
        <f>LEN(H2414)</f>
        <v>5</v>
      </c>
      <c r="L2414" s="13" t="str">
        <f>IF(OR(AND(LEN(H2414&gt;3),ISERROR(FIND("-",H2414,1))),AND(LEN(H2414)&gt;3,ISERROR(FIND("+",H2414,1)))),LEFT(H2414,2),H2414)</f>
        <v>55</v>
      </c>
      <c r="M2414" s="13" t="str">
        <f>IF(AND(LEN(H2414&gt;3),ISERROR(FIND("+",H2414,1))),RIGHT(H2414,2),IF(AND(LEN(H2414)=3,ISERROR(FIND("-",H2414,1))),LEFT(H2414,2),H2414))</f>
        <v>59</v>
      </c>
      <c r="N2414" s="13" t="str">
        <f>SUBSTITUTE(H2414,"+","-")</f>
        <v>55-59</v>
      </c>
      <c r="O2414" s="3">
        <f t="shared" si="261"/>
        <v>5</v>
      </c>
      <c r="P2414" s="3">
        <f t="shared" si="262"/>
        <v>3</v>
      </c>
      <c r="Q2414" s="7">
        <f t="shared" si="263"/>
        <v>55</v>
      </c>
      <c r="R2414" s="7">
        <f t="shared" si="264"/>
        <v>59</v>
      </c>
      <c r="S2414" s="13" t="e">
        <f>VLOOKUP(A2414,history!$B:$F,2,0)</f>
        <v>#N/A</v>
      </c>
      <c r="T2414" s="13">
        <f>VLOOKUP($C2414,日期!$A:$D,3,0)</f>
        <v>5</v>
      </c>
      <c r="U2414" s="13">
        <f>VLOOKUP($C2414,日期!$A:$D,4,0)</f>
        <v>1</v>
      </c>
      <c r="V2414" s="65">
        <f t="shared" si="265"/>
        <v>44317</v>
      </c>
      <c r="W2414" s="13" t="s">
        <v>3978</v>
      </c>
    </row>
    <row r="2415" spans="1:23" ht="15">
      <c r="A2415" s="15">
        <v>1909</v>
      </c>
      <c r="B2415" s="15">
        <v>2021</v>
      </c>
      <c r="C2415" s="13" t="s">
        <v>9</v>
      </c>
      <c r="D2415" s="15">
        <v>19</v>
      </c>
      <c r="E2415" s="13" t="s">
        <v>10</v>
      </c>
      <c r="F2415" s="13" t="s">
        <v>11</v>
      </c>
      <c r="G2415" s="13" t="s">
        <v>12</v>
      </c>
      <c r="H2415" s="13" t="s">
        <v>15</v>
      </c>
      <c r="I2415" s="3">
        <f t="shared" si="259"/>
        <v>70</v>
      </c>
      <c r="J2415" s="7">
        <f t="shared" si="260"/>
        <v>70</v>
      </c>
      <c r="K2415" s="3">
        <f>LEN(H2415)</f>
        <v>3</v>
      </c>
      <c r="L2415" s="13" t="str">
        <f>IF(OR(AND(LEN(H2415&gt;3),ISERROR(FIND("-",H2415,1))),AND(LEN(H2415)&gt;3,ISERROR(FIND("+",H2415,1)))),LEFT(H2415,2),H2415)</f>
        <v>70</v>
      </c>
      <c r="M2415" s="13" t="str">
        <f>IF(AND(LEN(H2415&gt;3),ISERROR(FIND("+",H2415,1))),RIGHT(H2415,2),IF(AND(LEN(H2415)=3,ISERROR(FIND("-",H2415,1))),LEFT(H2415,2),H2415))</f>
        <v>70</v>
      </c>
      <c r="N2415" s="13" t="str">
        <f>SUBSTITUTE(H2415,"+","-")</f>
        <v>70-</v>
      </c>
      <c r="O2415" s="3">
        <f t="shared" si="261"/>
        <v>3</v>
      </c>
      <c r="P2415" s="3">
        <f t="shared" si="262"/>
        <v>3</v>
      </c>
      <c r="Q2415" s="7">
        <f t="shared" si="263"/>
        <v>70</v>
      </c>
      <c r="R2415" s="7">
        <f t="shared" si="264"/>
        <v>70</v>
      </c>
      <c r="S2415" s="13" t="e">
        <f>VLOOKUP(A2415,history!$B:$F,2,0)</f>
        <v>#N/A</v>
      </c>
      <c r="T2415" s="13">
        <f>VLOOKUP($C2415,日期!$A:$D,3,0)</f>
        <v>5</v>
      </c>
      <c r="U2415" s="13">
        <f>VLOOKUP($C2415,日期!$A:$D,4,0)</f>
        <v>1</v>
      </c>
      <c r="V2415" s="65">
        <f t="shared" si="265"/>
        <v>44317</v>
      </c>
      <c r="W2415" s="13" t="s">
        <v>3979</v>
      </c>
    </row>
    <row r="2416" spans="1:23" ht="15">
      <c r="A2416" s="15">
        <v>1908</v>
      </c>
      <c r="B2416" s="15">
        <v>2021</v>
      </c>
      <c r="C2416" s="13" t="s">
        <v>9</v>
      </c>
      <c r="D2416" s="15">
        <v>19</v>
      </c>
      <c r="E2416" s="13" t="s">
        <v>10</v>
      </c>
      <c r="F2416" s="13" t="s">
        <v>17</v>
      </c>
      <c r="G2416" s="13" t="s">
        <v>12</v>
      </c>
      <c r="H2416" s="13" t="s">
        <v>15</v>
      </c>
      <c r="I2416" s="3">
        <f t="shared" si="259"/>
        <v>70</v>
      </c>
      <c r="J2416" s="7">
        <f t="shared" si="260"/>
        <v>70</v>
      </c>
      <c r="K2416" s="3">
        <f>LEN(H2416)</f>
        <v>3</v>
      </c>
      <c r="L2416" s="13" t="str">
        <f>IF(OR(AND(LEN(H2416&gt;3),ISERROR(FIND("-",H2416,1))),AND(LEN(H2416)&gt;3,ISERROR(FIND("+",H2416,1)))),LEFT(H2416,2),H2416)</f>
        <v>70</v>
      </c>
      <c r="M2416" s="13" t="str">
        <f>IF(AND(LEN(H2416&gt;3),ISERROR(FIND("+",H2416,1))),RIGHT(H2416,2),IF(AND(LEN(H2416)=3,ISERROR(FIND("-",H2416,1))),LEFT(H2416,2),H2416))</f>
        <v>70</v>
      </c>
      <c r="N2416" s="13" t="str">
        <f>SUBSTITUTE(H2416,"+","-")</f>
        <v>70-</v>
      </c>
      <c r="O2416" s="3">
        <f t="shared" si="261"/>
        <v>3</v>
      </c>
      <c r="P2416" s="3">
        <f t="shared" si="262"/>
        <v>3</v>
      </c>
      <c r="Q2416" s="7">
        <f t="shared" si="263"/>
        <v>70</v>
      </c>
      <c r="R2416" s="7">
        <f t="shared" si="264"/>
        <v>70</v>
      </c>
      <c r="S2416" s="13" t="e">
        <f>VLOOKUP(A2416,history!$B:$F,2,0)</f>
        <v>#N/A</v>
      </c>
      <c r="T2416" s="13">
        <f>VLOOKUP($C2416,日期!$A:$D,3,0)</f>
        <v>5</v>
      </c>
      <c r="U2416" s="13">
        <f>VLOOKUP($C2416,日期!$A:$D,4,0)</f>
        <v>1</v>
      </c>
      <c r="V2416" s="65">
        <f t="shared" si="265"/>
        <v>44317</v>
      </c>
      <c r="W2416" s="13" t="s">
        <v>3980</v>
      </c>
    </row>
    <row r="2417" spans="1:23" ht="15">
      <c r="A2417" s="15">
        <v>1907</v>
      </c>
      <c r="B2417" s="15">
        <v>2021</v>
      </c>
      <c r="C2417" s="13" t="s">
        <v>9</v>
      </c>
      <c r="D2417" s="15">
        <v>19</v>
      </c>
      <c r="E2417" s="13" t="s">
        <v>10</v>
      </c>
      <c r="F2417" s="13" t="s">
        <v>17</v>
      </c>
      <c r="G2417" s="13" t="s">
        <v>12</v>
      </c>
      <c r="H2417" s="13" t="s">
        <v>34</v>
      </c>
      <c r="I2417" s="3">
        <f t="shared" si="259"/>
        <v>35</v>
      </c>
      <c r="J2417" s="7">
        <f t="shared" si="260"/>
        <v>39</v>
      </c>
      <c r="K2417" s="3">
        <f>LEN(H2417)</f>
        <v>5</v>
      </c>
      <c r="L2417" s="13" t="str">
        <f>IF(OR(AND(LEN(H2417&gt;3),ISERROR(FIND("-",H2417,1))),AND(LEN(H2417)&gt;3,ISERROR(FIND("+",H2417,1)))),LEFT(H2417,2),H2417)</f>
        <v>35</v>
      </c>
      <c r="M2417" s="13" t="str">
        <f>IF(AND(LEN(H2417&gt;3),ISERROR(FIND("+",H2417,1))),RIGHT(H2417,2),IF(AND(LEN(H2417)=3,ISERROR(FIND("-",H2417,1))),LEFT(H2417,2),H2417))</f>
        <v>39</v>
      </c>
      <c r="N2417" s="13" t="str">
        <f>SUBSTITUTE(H2417,"+","-")</f>
        <v>35-39</v>
      </c>
      <c r="O2417" s="3">
        <f t="shared" si="261"/>
        <v>5</v>
      </c>
      <c r="P2417" s="3">
        <f t="shared" si="262"/>
        <v>3</v>
      </c>
      <c r="Q2417" s="7">
        <f t="shared" si="263"/>
        <v>35</v>
      </c>
      <c r="R2417" s="7">
        <f t="shared" si="264"/>
        <v>39</v>
      </c>
      <c r="S2417" s="13" t="e">
        <f>VLOOKUP(A2417,history!$B:$F,2,0)</f>
        <v>#N/A</v>
      </c>
      <c r="T2417" s="13">
        <f>VLOOKUP($C2417,日期!$A:$D,3,0)</f>
        <v>5</v>
      </c>
      <c r="U2417" s="13">
        <f>VLOOKUP($C2417,日期!$A:$D,4,0)</f>
        <v>1</v>
      </c>
      <c r="V2417" s="65">
        <f t="shared" si="265"/>
        <v>44317</v>
      </c>
      <c r="W2417" s="13" t="s">
        <v>3981</v>
      </c>
    </row>
    <row r="2418" spans="1:23" ht="15">
      <c r="A2418" s="15">
        <v>1906</v>
      </c>
      <c r="B2418" s="15">
        <v>2021</v>
      </c>
      <c r="C2418" s="13" t="s">
        <v>9</v>
      </c>
      <c r="D2418" s="15">
        <v>19</v>
      </c>
      <c r="E2418" s="13" t="s">
        <v>14</v>
      </c>
      <c r="F2418" s="13" t="s">
        <v>11</v>
      </c>
      <c r="G2418" s="13" t="s">
        <v>12</v>
      </c>
      <c r="H2418" s="13" t="s">
        <v>18</v>
      </c>
      <c r="I2418" s="3">
        <f t="shared" si="259"/>
        <v>65</v>
      </c>
      <c r="J2418" s="7">
        <f t="shared" si="260"/>
        <v>69</v>
      </c>
      <c r="K2418" s="3">
        <f>LEN(H2418)</f>
        <v>5</v>
      </c>
      <c r="L2418" s="13" t="str">
        <f>IF(OR(AND(LEN(H2418&gt;3),ISERROR(FIND("-",H2418,1))),AND(LEN(H2418)&gt;3,ISERROR(FIND("+",H2418,1)))),LEFT(H2418,2),H2418)</f>
        <v>65</v>
      </c>
      <c r="M2418" s="13" t="str">
        <f>IF(AND(LEN(H2418&gt;3),ISERROR(FIND("+",H2418,1))),RIGHT(H2418,2),IF(AND(LEN(H2418)=3,ISERROR(FIND("-",H2418,1))),LEFT(H2418,2),H2418))</f>
        <v>69</v>
      </c>
      <c r="N2418" s="13" t="str">
        <f>SUBSTITUTE(H2418,"+","-")</f>
        <v>65-69</v>
      </c>
      <c r="O2418" s="3">
        <f t="shared" si="261"/>
        <v>5</v>
      </c>
      <c r="P2418" s="3">
        <f t="shared" si="262"/>
        <v>3</v>
      </c>
      <c r="Q2418" s="7">
        <f t="shared" si="263"/>
        <v>65</v>
      </c>
      <c r="R2418" s="7">
        <f t="shared" si="264"/>
        <v>69</v>
      </c>
      <c r="S2418" s="13" t="e">
        <f>VLOOKUP(A2418,history!$B:$F,2,0)</f>
        <v>#N/A</v>
      </c>
      <c r="T2418" s="13">
        <f>VLOOKUP($C2418,日期!$A:$D,3,0)</f>
        <v>5</v>
      </c>
      <c r="U2418" s="13">
        <f>VLOOKUP($C2418,日期!$A:$D,4,0)</f>
        <v>1</v>
      </c>
      <c r="V2418" s="65">
        <f t="shared" si="265"/>
        <v>44317</v>
      </c>
      <c r="W2418" s="13" t="s">
        <v>3982</v>
      </c>
    </row>
    <row r="2419" spans="1:23" ht="15">
      <c r="A2419" s="15">
        <v>1905</v>
      </c>
      <c r="B2419" s="15">
        <v>2021</v>
      </c>
      <c r="C2419" s="13" t="s">
        <v>9</v>
      </c>
      <c r="D2419" s="15">
        <v>19</v>
      </c>
      <c r="E2419" s="13" t="s">
        <v>14</v>
      </c>
      <c r="F2419" s="13" t="s">
        <v>17</v>
      </c>
      <c r="G2419" s="13" t="s">
        <v>12</v>
      </c>
      <c r="H2419" s="13" t="s">
        <v>35</v>
      </c>
      <c r="I2419" s="3">
        <f t="shared" si="259"/>
        <v>55</v>
      </c>
      <c r="J2419" s="7">
        <f t="shared" si="260"/>
        <v>59</v>
      </c>
      <c r="K2419" s="3">
        <f>LEN(H2419)</f>
        <v>5</v>
      </c>
      <c r="L2419" s="13" t="str">
        <f>IF(OR(AND(LEN(H2419&gt;3),ISERROR(FIND("-",H2419,1))),AND(LEN(H2419)&gt;3,ISERROR(FIND("+",H2419,1)))),LEFT(H2419,2),H2419)</f>
        <v>55</v>
      </c>
      <c r="M2419" s="13" t="str">
        <f>IF(AND(LEN(H2419&gt;3),ISERROR(FIND("+",H2419,1))),RIGHT(H2419,2),IF(AND(LEN(H2419)=3,ISERROR(FIND("-",H2419,1))),LEFT(H2419,2),H2419))</f>
        <v>59</v>
      </c>
      <c r="N2419" s="13" t="str">
        <f>SUBSTITUTE(H2419,"+","-")</f>
        <v>55-59</v>
      </c>
      <c r="O2419" s="3">
        <f t="shared" si="261"/>
        <v>5</v>
      </c>
      <c r="P2419" s="3">
        <f t="shared" si="262"/>
        <v>3</v>
      </c>
      <c r="Q2419" s="7">
        <f t="shared" si="263"/>
        <v>55</v>
      </c>
      <c r="R2419" s="7">
        <f t="shared" si="264"/>
        <v>59</v>
      </c>
      <c r="S2419" s="13" t="e">
        <f>VLOOKUP(A2419,history!$B:$F,2,0)</f>
        <v>#N/A</v>
      </c>
      <c r="T2419" s="13">
        <f>VLOOKUP($C2419,日期!$A:$D,3,0)</f>
        <v>5</v>
      </c>
      <c r="U2419" s="13">
        <f>VLOOKUP($C2419,日期!$A:$D,4,0)</f>
        <v>1</v>
      </c>
      <c r="V2419" s="65">
        <f t="shared" si="265"/>
        <v>44317</v>
      </c>
      <c r="W2419" s="13" t="s">
        <v>3983</v>
      </c>
    </row>
    <row r="2420" spans="1:23" ht="15">
      <c r="A2420" s="15">
        <v>1904</v>
      </c>
      <c r="B2420" s="15">
        <v>2021</v>
      </c>
      <c r="C2420" s="13" t="s">
        <v>9</v>
      </c>
      <c r="D2420" s="15">
        <v>19</v>
      </c>
      <c r="E2420" s="13" t="s">
        <v>10</v>
      </c>
      <c r="F2420" s="13" t="s">
        <v>11</v>
      </c>
      <c r="G2420" s="13" t="s">
        <v>12</v>
      </c>
      <c r="H2420" s="13" t="s">
        <v>15</v>
      </c>
      <c r="I2420" s="3">
        <f t="shared" si="259"/>
        <v>70</v>
      </c>
      <c r="J2420" s="7">
        <f t="shared" si="260"/>
        <v>70</v>
      </c>
      <c r="K2420" s="3">
        <f>LEN(H2420)</f>
        <v>3</v>
      </c>
      <c r="L2420" s="13" t="str">
        <f>IF(OR(AND(LEN(H2420&gt;3),ISERROR(FIND("-",H2420,1))),AND(LEN(H2420)&gt;3,ISERROR(FIND("+",H2420,1)))),LEFT(H2420,2),H2420)</f>
        <v>70</v>
      </c>
      <c r="M2420" s="13" t="str">
        <f>IF(AND(LEN(H2420&gt;3),ISERROR(FIND("+",H2420,1))),RIGHT(H2420,2),IF(AND(LEN(H2420)=3,ISERROR(FIND("-",H2420,1))),LEFT(H2420,2),H2420))</f>
        <v>70</v>
      </c>
      <c r="N2420" s="13" t="str">
        <f>SUBSTITUTE(H2420,"+","-")</f>
        <v>70-</v>
      </c>
      <c r="O2420" s="3">
        <f t="shared" si="261"/>
        <v>3</v>
      </c>
      <c r="P2420" s="3">
        <f t="shared" si="262"/>
        <v>3</v>
      </c>
      <c r="Q2420" s="7">
        <f t="shared" si="263"/>
        <v>70</v>
      </c>
      <c r="R2420" s="7">
        <f t="shared" si="264"/>
        <v>70</v>
      </c>
      <c r="S2420" s="13" t="e">
        <f>VLOOKUP(A2420,history!$B:$F,2,0)</f>
        <v>#N/A</v>
      </c>
      <c r="T2420" s="13">
        <f>VLOOKUP($C2420,日期!$A:$D,3,0)</f>
        <v>5</v>
      </c>
      <c r="U2420" s="13">
        <f>VLOOKUP($C2420,日期!$A:$D,4,0)</f>
        <v>1</v>
      </c>
      <c r="V2420" s="65">
        <f t="shared" si="265"/>
        <v>44317</v>
      </c>
      <c r="W2420" s="13" t="s">
        <v>3984</v>
      </c>
    </row>
    <row r="2421" spans="1:23" ht="15">
      <c r="A2421" s="15">
        <v>1903</v>
      </c>
      <c r="B2421" s="15">
        <v>2021</v>
      </c>
      <c r="C2421" s="13" t="s">
        <v>9</v>
      </c>
      <c r="D2421" s="15">
        <v>19</v>
      </c>
      <c r="E2421" s="13" t="s">
        <v>10</v>
      </c>
      <c r="F2421" s="13" t="s">
        <v>17</v>
      </c>
      <c r="G2421" s="13" t="s">
        <v>12</v>
      </c>
      <c r="H2421" s="13" t="s">
        <v>15</v>
      </c>
      <c r="I2421" s="3">
        <f t="shared" si="259"/>
        <v>70</v>
      </c>
      <c r="J2421" s="7">
        <f t="shared" si="260"/>
        <v>70</v>
      </c>
      <c r="K2421" s="3">
        <f>LEN(H2421)</f>
        <v>3</v>
      </c>
      <c r="L2421" s="13" t="str">
        <f>IF(OR(AND(LEN(H2421&gt;3),ISERROR(FIND("-",H2421,1))),AND(LEN(H2421)&gt;3,ISERROR(FIND("+",H2421,1)))),LEFT(H2421,2),H2421)</f>
        <v>70</v>
      </c>
      <c r="M2421" s="13" t="str">
        <f>IF(AND(LEN(H2421&gt;3),ISERROR(FIND("+",H2421,1))),RIGHT(H2421,2),IF(AND(LEN(H2421)=3,ISERROR(FIND("-",H2421,1))),LEFT(H2421,2),H2421))</f>
        <v>70</v>
      </c>
      <c r="N2421" s="13" t="str">
        <f>SUBSTITUTE(H2421,"+","-")</f>
        <v>70-</v>
      </c>
      <c r="O2421" s="3">
        <f t="shared" si="261"/>
        <v>3</v>
      </c>
      <c r="P2421" s="3">
        <f t="shared" si="262"/>
        <v>3</v>
      </c>
      <c r="Q2421" s="7">
        <f t="shared" si="263"/>
        <v>70</v>
      </c>
      <c r="R2421" s="7">
        <f t="shared" si="264"/>
        <v>70</v>
      </c>
      <c r="S2421" s="13" t="e">
        <f>VLOOKUP(A2421,history!$B:$F,2,0)</f>
        <v>#N/A</v>
      </c>
      <c r="T2421" s="13">
        <f>VLOOKUP($C2421,日期!$A:$D,3,0)</f>
        <v>5</v>
      </c>
      <c r="U2421" s="13">
        <f>VLOOKUP($C2421,日期!$A:$D,4,0)</f>
        <v>1</v>
      </c>
      <c r="V2421" s="65">
        <f t="shared" si="265"/>
        <v>44317</v>
      </c>
      <c r="W2421" s="13" t="s">
        <v>3985</v>
      </c>
    </row>
    <row r="2422" spans="1:23" ht="15">
      <c r="A2422" s="15">
        <v>1902</v>
      </c>
      <c r="B2422" s="15">
        <v>2021</v>
      </c>
      <c r="C2422" s="13" t="s">
        <v>9</v>
      </c>
      <c r="D2422" s="15">
        <v>19</v>
      </c>
      <c r="E2422" s="13" t="s">
        <v>10</v>
      </c>
      <c r="F2422" s="13" t="s">
        <v>17</v>
      </c>
      <c r="G2422" s="13" t="s">
        <v>12</v>
      </c>
      <c r="H2422" s="13" t="s">
        <v>34</v>
      </c>
      <c r="I2422" s="3">
        <f t="shared" si="259"/>
        <v>35</v>
      </c>
      <c r="J2422" s="7">
        <f t="shared" si="260"/>
        <v>39</v>
      </c>
      <c r="K2422" s="3">
        <f>LEN(H2422)</f>
        <v>5</v>
      </c>
      <c r="L2422" s="13" t="str">
        <f>IF(OR(AND(LEN(H2422&gt;3),ISERROR(FIND("-",H2422,1))),AND(LEN(H2422)&gt;3,ISERROR(FIND("+",H2422,1)))),LEFT(H2422,2),H2422)</f>
        <v>35</v>
      </c>
      <c r="M2422" s="13" t="str">
        <f>IF(AND(LEN(H2422&gt;3),ISERROR(FIND("+",H2422,1))),RIGHT(H2422,2),IF(AND(LEN(H2422)=3,ISERROR(FIND("-",H2422,1))),LEFT(H2422,2),H2422))</f>
        <v>39</v>
      </c>
      <c r="N2422" s="13" t="str">
        <f>SUBSTITUTE(H2422,"+","-")</f>
        <v>35-39</v>
      </c>
      <c r="O2422" s="3">
        <f t="shared" si="261"/>
        <v>5</v>
      </c>
      <c r="P2422" s="3">
        <f t="shared" si="262"/>
        <v>3</v>
      </c>
      <c r="Q2422" s="7">
        <f t="shared" si="263"/>
        <v>35</v>
      </c>
      <c r="R2422" s="7">
        <f t="shared" si="264"/>
        <v>39</v>
      </c>
      <c r="S2422" s="13" t="e">
        <f>VLOOKUP(A2422,history!$B:$F,2,0)</f>
        <v>#N/A</v>
      </c>
      <c r="T2422" s="13">
        <f>VLOOKUP($C2422,日期!$A:$D,3,0)</f>
        <v>5</v>
      </c>
      <c r="U2422" s="13">
        <f>VLOOKUP($C2422,日期!$A:$D,4,0)</f>
        <v>1</v>
      </c>
      <c r="V2422" s="65">
        <f t="shared" si="265"/>
        <v>44317</v>
      </c>
      <c r="W2422" s="13" t="s">
        <v>3986</v>
      </c>
    </row>
    <row r="2423" spans="1:23" ht="15">
      <c r="A2423" s="15">
        <v>1901</v>
      </c>
      <c r="B2423" s="15">
        <v>2021</v>
      </c>
      <c r="C2423" s="13" t="s">
        <v>9</v>
      </c>
      <c r="D2423" s="15">
        <v>19</v>
      </c>
      <c r="E2423" s="13" t="s">
        <v>14</v>
      </c>
      <c r="F2423" s="13" t="s">
        <v>11</v>
      </c>
      <c r="G2423" s="13" t="s">
        <v>12</v>
      </c>
      <c r="H2423" s="13" t="s">
        <v>18</v>
      </c>
      <c r="I2423" s="3">
        <f t="shared" si="259"/>
        <v>65</v>
      </c>
      <c r="J2423" s="7">
        <f t="shared" si="260"/>
        <v>69</v>
      </c>
      <c r="K2423" s="3">
        <f>LEN(H2423)</f>
        <v>5</v>
      </c>
      <c r="L2423" s="13" t="str">
        <f>IF(OR(AND(LEN(H2423&gt;3),ISERROR(FIND("-",H2423,1))),AND(LEN(H2423)&gt;3,ISERROR(FIND("+",H2423,1)))),LEFT(H2423,2),H2423)</f>
        <v>65</v>
      </c>
      <c r="M2423" s="13" t="str">
        <f>IF(AND(LEN(H2423&gt;3),ISERROR(FIND("+",H2423,1))),RIGHT(H2423,2),IF(AND(LEN(H2423)=3,ISERROR(FIND("-",H2423,1))),LEFT(H2423,2),H2423))</f>
        <v>69</v>
      </c>
      <c r="N2423" s="13" t="str">
        <f>SUBSTITUTE(H2423,"+","-")</f>
        <v>65-69</v>
      </c>
      <c r="O2423" s="3">
        <f t="shared" si="261"/>
        <v>5</v>
      </c>
      <c r="P2423" s="3">
        <f t="shared" si="262"/>
        <v>3</v>
      </c>
      <c r="Q2423" s="7">
        <f t="shared" si="263"/>
        <v>65</v>
      </c>
      <c r="R2423" s="7">
        <f t="shared" si="264"/>
        <v>69</v>
      </c>
      <c r="S2423" s="13" t="e">
        <f>VLOOKUP(A2423,history!$B:$F,2,0)</f>
        <v>#N/A</v>
      </c>
      <c r="T2423" s="13">
        <f>VLOOKUP($C2423,日期!$A:$D,3,0)</f>
        <v>5</v>
      </c>
      <c r="U2423" s="13">
        <f>VLOOKUP($C2423,日期!$A:$D,4,0)</f>
        <v>1</v>
      </c>
      <c r="V2423" s="65">
        <f t="shared" si="265"/>
        <v>44317</v>
      </c>
      <c r="W2423" s="13" t="s">
        <v>3987</v>
      </c>
    </row>
    <row r="2424" spans="1:23" ht="15">
      <c r="A2424" s="15">
        <v>1900</v>
      </c>
      <c r="B2424" s="15">
        <v>2021</v>
      </c>
      <c r="C2424" s="13" t="s">
        <v>9</v>
      </c>
      <c r="D2424" s="15">
        <v>19</v>
      </c>
      <c r="E2424" s="13" t="s">
        <v>14</v>
      </c>
      <c r="F2424" s="13" t="s">
        <v>17</v>
      </c>
      <c r="G2424" s="13" t="s">
        <v>12</v>
      </c>
      <c r="H2424" s="13" t="s">
        <v>35</v>
      </c>
      <c r="I2424" s="3">
        <f t="shared" si="259"/>
        <v>55</v>
      </c>
      <c r="J2424" s="7">
        <f t="shared" si="260"/>
        <v>59</v>
      </c>
      <c r="K2424" s="3">
        <f>LEN(H2424)</f>
        <v>5</v>
      </c>
      <c r="L2424" s="13" t="str">
        <f>IF(OR(AND(LEN(H2424&gt;3),ISERROR(FIND("-",H2424,1))),AND(LEN(H2424)&gt;3,ISERROR(FIND("+",H2424,1)))),LEFT(H2424,2),H2424)</f>
        <v>55</v>
      </c>
      <c r="M2424" s="13" t="str">
        <f>IF(AND(LEN(H2424&gt;3),ISERROR(FIND("+",H2424,1))),RIGHT(H2424,2),IF(AND(LEN(H2424)=3,ISERROR(FIND("-",H2424,1))),LEFT(H2424,2),H2424))</f>
        <v>59</v>
      </c>
      <c r="N2424" s="13" t="str">
        <f>SUBSTITUTE(H2424,"+","-")</f>
        <v>55-59</v>
      </c>
      <c r="O2424" s="3">
        <f t="shared" si="261"/>
        <v>5</v>
      </c>
      <c r="P2424" s="3">
        <f t="shared" si="262"/>
        <v>3</v>
      </c>
      <c r="Q2424" s="7">
        <f t="shared" si="263"/>
        <v>55</v>
      </c>
      <c r="R2424" s="7">
        <f t="shared" si="264"/>
        <v>59</v>
      </c>
      <c r="S2424" s="13" t="e">
        <f>VLOOKUP(A2424,history!$B:$F,2,0)</f>
        <v>#N/A</v>
      </c>
      <c r="T2424" s="13">
        <f>VLOOKUP($C2424,日期!$A:$D,3,0)</f>
        <v>5</v>
      </c>
      <c r="U2424" s="13">
        <f>VLOOKUP($C2424,日期!$A:$D,4,0)</f>
        <v>1</v>
      </c>
      <c r="V2424" s="65">
        <f t="shared" si="265"/>
        <v>44317</v>
      </c>
      <c r="W2424" s="13" t="s">
        <v>3988</v>
      </c>
    </row>
    <row r="2425" spans="1:23" ht="15">
      <c r="A2425" s="15">
        <v>1899</v>
      </c>
      <c r="B2425" s="15">
        <v>2021</v>
      </c>
      <c r="C2425" s="13" t="s">
        <v>9</v>
      </c>
      <c r="D2425" s="15">
        <v>19</v>
      </c>
      <c r="E2425" s="13" t="s">
        <v>10</v>
      </c>
      <c r="F2425" s="13" t="s">
        <v>11</v>
      </c>
      <c r="G2425" s="13" t="s">
        <v>12</v>
      </c>
      <c r="H2425" s="13" t="s">
        <v>15</v>
      </c>
      <c r="I2425" s="3">
        <f t="shared" si="259"/>
        <v>70</v>
      </c>
      <c r="J2425" s="7">
        <f t="shared" si="260"/>
        <v>70</v>
      </c>
      <c r="K2425" s="3">
        <f>LEN(H2425)</f>
        <v>3</v>
      </c>
      <c r="L2425" s="13" t="str">
        <f>IF(OR(AND(LEN(H2425&gt;3),ISERROR(FIND("-",H2425,1))),AND(LEN(H2425)&gt;3,ISERROR(FIND("+",H2425,1)))),LEFT(H2425,2),H2425)</f>
        <v>70</v>
      </c>
      <c r="M2425" s="13" t="str">
        <f>IF(AND(LEN(H2425&gt;3),ISERROR(FIND("+",H2425,1))),RIGHT(H2425,2),IF(AND(LEN(H2425)=3,ISERROR(FIND("-",H2425,1))),LEFT(H2425,2),H2425))</f>
        <v>70</v>
      </c>
      <c r="N2425" s="13" t="str">
        <f>SUBSTITUTE(H2425,"+","-")</f>
        <v>70-</v>
      </c>
      <c r="O2425" s="3">
        <f t="shared" si="261"/>
        <v>3</v>
      </c>
      <c r="P2425" s="3">
        <f t="shared" si="262"/>
        <v>3</v>
      </c>
      <c r="Q2425" s="7">
        <f t="shared" si="263"/>
        <v>70</v>
      </c>
      <c r="R2425" s="7">
        <f t="shared" si="264"/>
        <v>70</v>
      </c>
      <c r="S2425" s="13" t="e">
        <f>VLOOKUP(A2425,history!$B:$F,2,0)</f>
        <v>#N/A</v>
      </c>
      <c r="T2425" s="13">
        <f>VLOOKUP($C2425,日期!$A:$D,3,0)</f>
        <v>5</v>
      </c>
      <c r="U2425" s="13">
        <f>VLOOKUP($C2425,日期!$A:$D,4,0)</f>
        <v>1</v>
      </c>
      <c r="V2425" s="65">
        <f t="shared" si="265"/>
        <v>44317</v>
      </c>
      <c r="W2425" s="13" t="s">
        <v>3989</v>
      </c>
    </row>
    <row r="2426" spans="1:23" ht="15">
      <c r="A2426" s="15">
        <v>1898</v>
      </c>
      <c r="B2426" s="15">
        <v>2021</v>
      </c>
      <c r="C2426" s="13" t="s">
        <v>9</v>
      </c>
      <c r="D2426" s="15">
        <v>19</v>
      </c>
      <c r="E2426" s="13" t="s">
        <v>10</v>
      </c>
      <c r="F2426" s="13" t="s">
        <v>17</v>
      </c>
      <c r="G2426" s="13" t="s">
        <v>12</v>
      </c>
      <c r="H2426" s="13" t="s">
        <v>15</v>
      </c>
      <c r="I2426" s="3">
        <f t="shared" si="259"/>
        <v>70</v>
      </c>
      <c r="J2426" s="7">
        <f t="shared" si="260"/>
        <v>70</v>
      </c>
      <c r="K2426" s="3">
        <f>LEN(H2426)</f>
        <v>3</v>
      </c>
      <c r="L2426" s="13" t="str">
        <f>IF(OR(AND(LEN(H2426&gt;3),ISERROR(FIND("-",H2426,1))),AND(LEN(H2426)&gt;3,ISERROR(FIND("+",H2426,1)))),LEFT(H2426,2),H2426)</f>
        <v>70</v>
      </c>
      <c r="M2426" s="13" t="str">
        <f>IF(AND(LEN(H2426&gt;3),ISERROR(FIND("+",H2426,1))),RIGHT(H2426,2),IF(AND(LEN(H2426)=3,ISERROR(FIND("-",H2426,1))),LEFT(H2426,2),H2426))</f>
        <v>70</v>
      </c>
      <c r="N2426" s="13" t="str">
        <f>SUBSTITUTE(H2426,"+","-")</f>
        <v>70-</v>
      </c>
      <c r="O2426" s="3">
        <f t="shared" si="261"/>
        <v>3</v>
      </c>
      <c r="P2426" s="3">
        <f t="shared" si="262"/>
        <v>3</v>
      </c>
      <c r="Q2426" s="7">
        <f t="shared" si="263"/>
        <v>70</v>
      </c>
      <c r="R2426" s="7">
        <f t="shared" si="264"/>
        <v>70</v>
      </c>
      <c r="S2426" s="13" t="e">
        <f>VLOOKUP(A2426,history!$B:$F,2,0)</f>
        <v>#N/A</v>
      </c>
      <c r="T2426" s="13">
        <f>VLOOKUP($C2426,日期!$A:$D,3,0)</f>
        <v>5</v>
      </c>
      <c r="U2426" s="13">
        <f>VLOOKUP($C2426,日期!$A:$D,4,0)</f>
        <v>1</v>
      </c>
      <c r="V2426" s="65">
        <f t="shared" si="265"/>
        <v>44317</v>
      </c>
      <c r="W2426" s="13" t="s">
        <v>3990</v>
      </c>
    </row>
    <row r="2427" spans="1:23" ht="15">
      <c r="A2427" s="15">
        <v>1897</v>
      </c>
      <c r="B2427" s="15">
        <v>2021</v>
      </c>
      <c r="C2427" s="13" t="s">
        <v>9</v>
      </c>
      <c r="D2427" s="15">
        <v>19</v>
      </c>
      <c r="E2427" s="13" t="s">
        <v>10</v>
      </c>
      <c r="F2427" s="13" t="s">
        <v>17</v>
      </c>
      <c r="G2427" s="13" t="s">
        <v>12</v>
      </c>
      <c r="H2427" s="13" t="s">
        <v>34</v>
      </c>
      <c r="I2427" s="3">
        <f t="shared" si="259"/>
        <v>35</v>
      </c>
      <c r="J2427" s="7">
        <f t="shared" si="260"/>
        <v>39</v>
      </c>
      <c r="K2427" s="3">
        <f>LEN(H2427)</f>
        <v>5</v>
      </c>
      <c r="L2427" s="13" t="str">
        <f>IF(OR(AND(LEN(H2427&gt;3),ISERROR(FIND("-",H2427,1))),AND(LEN(H2427)&gt;3,ISERROR(FIND("+",H2427,1)))),LEFT(H2427,2),H2427)</f>
        <v>35</v>
      </c>
      <c r="M2427" s="13" t="str">
        <f>IF(AND(LEN(H2427&gt;3),ISERROR(FIND("+",H2427,1))),RIGHT(H2427,2),IF(AND(LEN(H2427)=3,ISERROR(FIND("-",H2427,1))),LEFT(H2427,2),H2427))</f>
        <v>39</v>
      </c>
      <c r="N2427" s="13" t="str">
        <f>SUBSTITUTE(H2427,"+","-")</f>
        <v>35-39</v>
      </c>
      <c r="O2427" s="3">
        <f t="shared" si="261"/>
        <v>5</v>
      </c>
      <c r="P2427" s="3">
        <f t="shared" si="262"/>
        <v>3</v>
      </c>
      <c r="Q2427" s="7">
        <f t="shared" si="263"/>
        <v>35</v>
      </c>
      <c r="R2427" s="7">
        <f t="shared" si="264"/>
        <v>39</v>
      </c>
      <c r="S2427" s="13" t="e">
        <f>VLOOKUP(A2427,history!$B:$F,2,0)</f>
        <v>#N/A</v>
      </c>
      <c r="T2427" s="13">
        <f>VLOOKUP($C2427,日期!$A:$D,3,0)</f>
        <v>5</v>
      </c>
      <c r="U2427" s="13">
        <f>VLOOKUP($C2427,日期!$A:$D,4,0)</f>
        <v>1</v>
      </c>
      <c r="V2427" s="65">
        <f t="shared" si="265"/>
        <v>44317</v>
      </c>
      <c r="W2427" s="13" t="s">
        <v>3991</v>
      </c>
    </row>
    <row r="2428" spans="1:23" ht="15">
      <c r="A2428" s="15">
        <v>1896</v>
      </c>
      <c r="B2428" s="15">
        <v>2021</v>
      </c>
      <c r="C2428" s="13" t="s">
        <v>9</v>
      </c>
      <c r="D2428" s="15">
        <v>19</v>
      </c>
      <c r="E2428" s="13" t="s">
        <v>14</v>
      </c>
      <c r="F2428" s="13" t="s">
        <v>11</v>
      </c>
      <c r="G2428" s="13" t="s">
        <v>12</v>
      </c>
      <c r="H2428" s="13" t="s">
        <v>18</v>
      </c>
      <c r="I2428" s="3">
        <f t="shared" si="259"/>
        <v>65</v>
      </c>
      <c r="J2428" s="7">
        <f t="shared" si="260"/>
        <v>69</v>
      </c>
      <c r="K2428" s="3">
        <f>LEN(H2428)</f>
        <v>5</v>
      </c>
      <c r="L2428" s="13" t="str">
        <f>IF(OR(AND(LEN(H2428&gt;3),ISERROR(FIND("-",H2428,1))),AND(LEN(H2428)&gt;3,ISERROR(FIND("+",H2428,1)))),LEFT(H2428,2),H2428)</f>
        <v>65</v>
      </c>
      <c r="M2428" s="13" t="str">
        <f>IF(AND(LEN(H2428&gt;3),ISERROR(FIND("+",H2428,1))),RIGHT(H2428,2),IF(AND(LEN(H2428)=3,ISERROR(FIND("-",H2428,1))),LEFT(H2428,2),H2428))</f>
        <v>69</v>
      </c>
      <c r="N2428" s="13" t="str">
        <f>SUBSTITUTE(H2428,"+","-")</f>
        <v>65-69</v>
      </c>
      <c r="O2428" s="3">
        <f t="shared" si="261"/>
        <v>5</v>
      </c>
      <c r="P2428" s="3">
        <f t="shared" si="262"/>
        <v>3</v>
      </c>
      <c r="Q2428" s="7">
        <f t="shared" si="263"/>
        <v>65</v>
      </c>
      <c r="R2428" s="7">
        <f t="shared" si="264"/>
        <v>69</v>
      </c>
      <c r="S2428" s="13" t="e">
        <f>VLOOKUP(A2428,history!$B:$F,2,0)</f>
        <v>#N/A</v>
      </c>
      <c r="T2428" s="13">
        <f>VLOOKUP($C2428,日期!$A:$D,3,0)</f>
        <v>5</v>
      </c>
      <c r="U2428" s="13">
        <f>VLOOKUP($C2428,日期!$A:$D,4,0)</f>
        <v>1</v>
      </c>
      <c r="V2428" s="65">
        <f t="shared" si="265"/>
        <v>44317</v>
      </c>
      <c r="W2428" s="13" t="s">
        <v>3992</v>
      </c>
    </row>
    <row r="2429" spans="1:23" ht="15">
      <c r="A2429" s="15">
        <v>1895</v>
      </c>
      <c r="B2429" s="15">
        <v>2021</v>
      </c>
      <c r="C2429" s="13" t="s">
        <v>9</v>
      </c>
      <c r="D2429" s="15">
        <v>19</v>
      </c>
      <c r="E2429" s="13" t="s">
        <v>14</v>
      </c>
      <c r="F2429" s="13" t="s">
        <v>17</v>
      </c>
      <c r="G2429" s="13" t="s">
        <v>12</v>
      </c>
      <c r="H2429" s="13" t="s">
        <v>35</v>
      </c>
      <c r="I2429" s="3">
        <f t="shared" si="259"/>
        <v>55</v>
      </c>
      <c r="J2429" s="7">
        <f t="shared" si="260"/>
        <v>59</v>
      </c>
      <c r="K2429" s="3">
        <f>LEN(H2429)</f>
        <v>5</v>
      </c>
      <c r="L2429" s="13" t="str">
        <f>IF(OR(AND(LEN(H2429&gt;3),ISERROR(FIND("-",H2429,1))),AND(LEN(H2429)&gt;3,ISERROR(FIND("+",H2429,1)))),LEFT(H2429,2),H2429)</f>
        <v>55</v>
      </c>
      <c r="M2429" s="13" t="str">
        <f>IF(AND(LEN(H2429&gt;3),ISERROR(FIND("+",H2429,1))),RIGHT(H2429,2),IF(AND(LEN(H2429)=3,ISERROR(FIND("-",H2429,1))),LEFT(H2429,2),H2429))</f>
        <v>59</v>
      </c>
      <c r="N2429" s="13" t="str">
        <f>SUBSTITUTE(H2429,"+","-")</f>
        <v>55-59</v>
      </c>
      <c r="O2429" s="3">
        <f t="shared" si="261"/>
        <v>5</v>
      </c>
      <c r="P2429" s="3">
        <f t="shared" si="262"/>
        <v>3</v>
      </c>
      <c r="Q2429" s="7">
        <f t="shared" si="263"/>
        <v>55</v>
      </c>
      <c r="R2429" s="7">
        <f t="shared" si="264"/>
        <v>59</v>
      </c>
      <c r="S2429" s="13" t="e">
        <f>VLOOKUP(A2429,history!$B:$F,2,0)</f>
        <v>#N/A</v>
      </c>
      <c r="T2429" s="13">
        <f>VLOOKUP($C2429,日期!$A:$D,3,0)</f>
        <v>5</v>
      </c>
      <c r="U2429" s="13">
        <f>VLOOKUP($C2429,日期!$A:$D,4,0)</f>
        <v>1</v>
      </c>
      <c r="V2429" s="65">
        <f t="shared" si="265"/>
        <v>44317</v>
      </c>
      <c r="W2429" s="13" t="s">
        <v>3993</v>
      </c>
    </row>
    <row r="2430" spans="1:23" ht="15">
      <c r="A2430" s="15">
        <v>1894</v>
      </c>
      <c r="B2430" s="15">
        <v>2021</v>
      </c>
      <c r="C2430" s="13" t="s">
        <v>9</v>
      </c>
      <c r="D2430" s="15">
        <v>19</v>
      </c>
      <c r="E2430" s="13" t="s">
        <v>10</v>
      </c>
      <c r="F2430" s="13" t="s">
        <v>11</v>
      </c>
      <c r="G2430" s="13" t="s">
        <v>12</v>
      </c>
      <c r="H2430" s="13" t="s">
        <v>15</v>
      </c>
      <c r="I2430" s="3">
        <f t="shared" si="259"/>
        <v>70</v>
      </c>
      <c r="J2430" s="7">
        <f t="shared" si="260"/>
        <v>70</v>
      </c>
      <c r="K2430" s="3">
        <f>LEN(H2430)</f>
        <v>3</v>
      </c>
      <c r="L2430" s="13" t="str">
        <f>IF(OR(AND(LEN(H2430&gt;3),ISERROR(FIND("-",H2430,1))),AND(LEN(H2430)&gt;3,ISERROR(FIND("+",H2430,1)))),LEFT(H2430,2),H2430)</f>
        <v>70</v>
      </c>
      <c r="M2430" s="13" t="str">
        <f>IF(AND(LEN(H2430&gt;3),ISERROR(FIND("+",H2430,1))),RIGHT(H2430,2),IF(AND(LEN(H2430)=3,ISERROR(FIND("-",H2430,1))),LEFT(H2430,2),H2430))</f>
        <v>70</v>
      </c>
      <c r="N2430" s="13" t="str">
        <f>SUBSTITUTE(H2430,"+","-")</f>
        <v>70-</v>
      </c>
      <c r="O2430" s="3">
        <f t="shared" si="261"/>
        <v>3</v>
      </c>
      <c r="P2430" s="3">
        <f t="shared" si="262"/>
        <v>3</v>
      </c>
      <c r="Q2430" s="7">
        <f t="shared" si="263"/>
        <v>70</v>
      </c>
      <c r="R2430" s="7">
        <f t="shared" si="264"/>
        <v>70</v>
      </c>
      <c r="S2430" s="13" t="e">
        <f>VLOOKUP(A2430,history!$B:$F,2,0)</f>
        <v>#N/A</v>
      </c>
      <c r="T2430" s="13">
        <f>VLOOKUP($C2430,日期!$A:$D,3,0)</f>
        <v>5</v>
      </c>
      <c r="U2430" s="13">
        <f>VLOOKUP($C2430,日期!$A:$D,4,0)</f>
        <v>1</v>
      </c>
      <c r="V2430" s="65">
        <f t="shared" si="265"/>
        <v>44317</v>
      </c>
      <c r="W2430" s="13" t="s">
        <v>3994</v>
      </c>
    </row>
    <row r="2431" spans="1:23" ht="15">
      <c r="A2431" s="15">
        <v>1893</v>
      </c>
      <c r="B2431" s="15">
        <v>2021</v>
      </c>
      <c r="C2431" s="13" t="s">
        <v>9</v>
      </c>
      <c r="D2431" s="15">
        <v>19</v>
      </c>
      <c r="E2431" s="13" t="s">
        <v>10</v>
      </c>
      <c r="F2431" s="13" t="s">
        <v>17</v>
      </c>
      <c r="G2431" s="13" t="s">
        <v>12</v>
      </c>
      <c r="H2431" s="13" t="s">
        <v>15</v>
      </c>
      <c r="I2431" s="3">
        <f t="shared" si="259"/>
        <v>70</v>
      </c>
      <c r="J2431" s="7">
        <f t="shared" si="260"/>
        <v>70</v>
      </c>
      <c r="K2431" s="3">
        <f>LEN(H2431)</f>
        <v>3</v>
      </c>
      <c r="L2431" s="13" t="str">
        <f>IF(OR(AND(LEN(H2431&gt;3),ISERROR(FIND("-",H2431,1))),AND(LEN(H2431)&gt;3,ISERROR(FIND("+",H2431,1)))),LEFT(H2431,2),H2431)</f>
        <v>70</v>
      </c>
      <c r="M2431" s="13" t="str">
        <f>IF(AND(LEN(H2431&gt;3),ISERROR(FIND("+",H2431,1))),RIGHT(H2431,2),IF(AND(LEN(H2431)=3,ISERROR(FIND("-",H2431,1))),LEFT(H2431,2),H2431))</f>
        <v>70</v>
      </c>
      <c r="N2431" s="13" t="str">
        <f>SUBSTITUTE(H2431,"+","-")</f>
        <v>70-</v>
      </c>
      <c r="O2431" s="3">
        <f t="shared" si="261"/>
        <v>3</v>
      </c>
      <c r="P2431" s="3">
        <f t="shared" si="262"/>
        <v>3</v>
      </c>
      <c r="Q2431" s="7">
        <f t="shared" si="263"/>
        <v>70</v>
      </c>
      <c r="R2431" s="7">
        <f t="shared" si="264"/>
        <v>70</v>
      </c>
      <c r="S2431" s="13" t="e">
        <f>VLOOKUP(A2431,history!$B:$F,2,0)</f>
        <v>#N/A</v>
      </c>
      <c r="T2431" s="13">
        <f>VLOOKUP($C2431,日期!$A:$D,3,0)</f>
        <v>5</v>
      </c>
      <c r="U2431" s="13">
        <f>VLOOKUP($C2431,日期!$A:$D,4,0)</f>
        <v>1</v>
      </c>
      <c r="V2431" s="65">
        <f t="shared" si="265"/>
        <v>44317</v>
      </c>
      <c r="W2431" s="13" t="s">
        <v>3995</v>
      </c>
    </row>
    <row r="2432" spans="1:23" ht="15">
      <c r="A2432" s="15">
        <v>1892</v>
      </c>
      <c r="B2432" s="15">
        <v>2021</v>
      </c>
      <c r="C2432" s="13" t="s">
        <v>9</v>
      </c>
      <c r="D2432" s="15">
        <v>19</v>
      </c>
      <c r="E2432" s="13" t="s">
        <v>10</v>
      </c>
      <c r="F2432" s="13" t="s">
        <v>17</v>
      </c>
      <c r="G2432" s="13" t="s">
        <v>12</v>
      </c>
      <c r="H2432" s="13" t="s">
        <v>34</v>
      </c>
      <c r="I2432" s="3">
        <f t="shared" si="259"/>
        <v>35</v>
      </c>
      <c r="J2432" s="7">
        <f t="shared" si="260"/>
        <v>39</v>
      </c>
      <c r="K2432" s="3">
        <f>LEN(H2432)</f>
        <v>5</v>
      </c>
      <c r="L2432" s="13" t="str">
        <f>IF(OR(AND(LEN(H2432&gt;3),ISERROR(FIND("-",H2432,1))),AND(LEN(H2432)&gt;3,ISERROR(FIND("+",H2432,1)))),LEFT(H2432,2),H2432)</f>
        <v>35</v>
      </c>
      <c r="M2432" s="13" t="str">
        <f>IF(AND(LEN(H2432&gt;3),ISERROR(FIND("+",H2432,1))),RIGHT(H2432,2),IF(AND(LEN(H2432)=3,ISERROR(FIND("-",H2432,1))),LEFT(H2432,2),H2432))</f>
        <v>39</v>
      </c>
      <c r="N2432" s="13" t="str">
        <f>SUBSTITUTE(H2432,"+","-")</f>
        <v>35-39</v>
      </c>
      <c r="O2432" s="3">
        <f t="shared" si="261"/>
        <v>5</v>
      </c>
      <c r="P2432" s="3">
        <f t="shared" si="262"/>
        <v>3</v>
      </c>
      <c r="Q2432" s="7">
        <f t="shared" si="263"/>
        <v>35</v>
      </c>
      <c r="R2432" s="7">
        <f t="shared" si="264"/>
        <v>39</v>
      </c>
      <c r="S2432" s="13" t="e">
        <f>VLOOKUP(A2432,history!$B:$F,2,0)</f>
        <v>#N/A</v>
      </c>
      <c r="T2432" s="13">
        <f>VLOOKUP($C2432,日期!$A:$D,3,0)</f>
        <v>5</v>
      </c>
      <c r="U2432" s="13">
        <f>VLOOKUP($C2432,日期!$A:$D,4,0)</f>
        <v>1</v>
      </c>
      <c r="V2432" s="65">
        <f t="shared" si="265"/>
        <v>44317</v>
      </c>
      <c r="W2432" s="13" t="s">
        <v>3996</v>
      </c>
    </row>
    <row r="2433" spans="1:23" ht="15">
      <c r="A2433" s="15">
        <v>1891</v>
      </c>
      <c r="B2433" s="15">
        <v>2021</v>
      </c>
      <c r="C2433" s="13" t="s">
        <v>9</v>
      </c>
      <c r="D2433" s="15">
        <v>19</v>
      </c>
      <c r="E2433" s="13" t="s">
        <v>14</v>
      </c>
      <c r="F2433" s="13" t="s">
        <v>11</v>
      </c>
      <c r="G2433" s="13" t="s">
        <v>12</v>
      </c>
      <c r="H2433" s="13" t="s">
        <v>18</v>
      </c>
      <c r="I2433" s="3">
        <f t="shared" si="259"/>
        <v>65</v>
      </c>
      <c r="J2433" s="7">
        <f t="shared" si="260"/>
        <v>69</v>
      </c>
      <c r="K2433" s="3">
        <f>LEN(H2433)</f>
        <v>5</v>
      </c>
      <c r="L2433" s="13" t="str">
        <f>IF(OR(AND(LEN(H2433&gt;3),ISERROR(FIND("-",H2433,1))),AND(LEN(H2433)&gt;3,ISERROR(FIND("+",H2433,1)))),LEFT(H2433,2),H2433)</f>
        <v>65</v>
      </c>
      <c r="M2433" s="13" t="str">
        <f>IF(AND(LEN(H2433&gt;3),ISERROR(FIND("+",H2433,1))),RIGHT(H2433,2),IF(AND(LEN(H2433)=3,ISERROR(FIND("-",H2433,1))),LEFT(H2433,2),H2433))</f>
        <v>69</v>
      </c>
      <c r="N2433" s="13" t="str">
        <f>SUBSTITUTE(H2433,"+","-")</f>
        <v>65-69</v>
      </c>
      <c r="O2433" s="3">
        <f t="shared" si="261"/>
        <v>5</v>
      </c>
      <c r="P2433" s="3">
        <f t="shared" si="262"/>
        <v>3</v>
      </c>
      <c r="Q2433" s="7">
        <f t="shared" si="263"/>
        <v>65</v>
      </c>
      <c r="R2433" s="7">
        <f t="shared" si="264"/>
        <v>69</v>
      </c>
      <c r="S2433" s="13" t="e">
        <f>VLOOKUP(A2433,history!$B:$F,2,0)</f>
        <v>#N/A</v>
      </c>
      <c r="T2433" s="13">
        <f>VLOOKUP($C2433,日期!$A:$D,3,0)</f>
        <v>5</v>
      </c>
      <c r="U2433" s="13">
        <f>VLOOKUP($C2433,日期!$A:$D,4,0)</f>
        <v>1</v>
      </c>
      <c r="V2433" s="65">
        <f t="shared" si="265"/>
        <v>44317</v>
      </c>
      <c r="W2433" s="13" t="s">
        <v>3997</v>
      </c>
    </row>
    <row r="2434" spans="1:23" ht="15">
      <c r="A2434" s="15">
        <v>1890</v>
      </c>
      <c r="B2434" s="15">
        <v>2021</v>
      </c>
      <c r="C2434" s="13" t="s">
        <v>9</v>
      </c>
      <c r="D2434" s="15">
        <v>19</v>
      </c>
      <c r="E2434" s="13" t="s">
        <v>14</v>
      </c>
      <c r="F2434" s="13" t="s">
        <v>17</v>
      </c>
      <c r="G2434" s="13" t="s">
        <v>12</v>
      </c>
      <c r="H2434" s="13" t="s">
        <v>35</v>
      </c>
      <c r="I2434" s="3">
        <f t="shared" si="259"/>
        <v>55</v>
      </c>
      <c r="J2434" s="7">
        <f t="shared" si="260"/>
        <v>59</v>
      </c>
      <c r="K2434" s="3">
        <f>LEN(H2434)</f>
        <v>5</v>
      </c>
      <c r="L2434" s="13" t="str">
        <f>IF(OR(AND(LEN(H2434&gt;3),ISERROR(FIND("-",H2434,1))),AND(LEN(H2434)&gt;3,ISERROR(FIND("+",H2434,1)))),LEFT(H2434,2),H2434)</f>
        <v>55</v>
      </c>
      <c r="M2434" s="13" t="str">
        <f>IF(AND(LEN(H2434&gt;3),ISERROR(FIND("+",H2434,1))),RIGHT(H2434,2),IF(AND(LEN(H2434)=3,ISERROR(FIND("-",H2434,1))),LEFT(H2434,2),H2434))</f>
        <v>59</v>
      </c>
      <c r="N2434" s="13" t="str">
        <f>SUBSTITUTE(H2434,"+","-")</f>
        <v>55-59</v>
      </c>
      <c r="O2434" s="3">
        <f t="shared" si="261"/>
        <v>5</v>
      </c>
      <c r="P2434" s="3">
        <f t="shared" si="262"/>
        <v>3</v>
      </c>
      <c r="Q2434" s="7">
        <f t="shared" si="263"/>
        <v>55</v>
      </c>
      <c r="R2434" s="7">
        <f t="shared" si="264"/>
        <v>59</v>
      </c>
      <c r="S2434" s="13" t="e">
        <f>VLOOKUP(A2434,history!$B:$F,2,0)</f>
        <v>#N/A</v>
      </c>
      <c r="T2434" s="13">
        <f>VLOOKUP($C2434,日期!$A:$D,3,0)</f>
        <v>5</v>
      </c>
      <c r="U2434" s="13">
        <f>VLOOKUP($C2434,日期!$A:$D,4,0)</f>
        <v>1</v>
      </c>
      <c r="V2434" s="65">
        <f t="shared" si="265"/>
        <v>44317</v>
      </c>
      <c r="W2434" s="13" t="s">
        <v>3998</v>
      </c>
    </row>
    <row r="2435" spans="1:23" ht="15">
      <c r="A2435" s="15">
        <v>1889</v>
      </c>
      <c r="B2435" s="15">
        <v>2021</v>
      </c>
      <c r="C2435" s="13" t="s">
        <v>9</v>
      </c>
      <c r="D2435" s="15">
        <v>19</v>
      </c>
      <c r="E2435" s="13" t="s">
        <v>10</v>
      </c>
      <c r="F2435" s="13" t="s">
        <v>11</v>
      </c>
      <c r="G2435" s="13" t="s">
        <v>12</v>
      </c>
      <c r="H2435" s="13" t="s">
        <v>15</v>
      </c>
      <c r="I2435" s="3">
        <f t="shared" ref="I2435:I2498" si="266">VALUE(IF(LEN(H2435)&gt;=3,LEFT(H2435,2),H2435))</f>
        <v>70</v>
      </c>
      <c r="J2435" s="7">
        <f t="shared" ref="J2435:J2498" si="267">VALUE(IF(LEN(H2435)=5,RIGHT(H2435,2),LEFT(H2435,2)))</f>
        <v>70</v>
      </c>
      <c r="K2435" s="3">
        <f>LEN(H2435)</f>
        <v>3</v>
      </c>
      <c r="L2435" s="13" t="str">
        <f>IF(OR(AND(LEN(H2435&gt;3),ISERROR(FIND("-",H2435,1))),AND(LEN(H2435)&gt;3,ISERROR(FIND("+",H2435,1)))),LEFT(H2435,2),H2435)</f>
        <v>70</v>
      </c>
      <c r="M2435" s="13" t="str">
        <f>IF(AND(LEN(H2435&gt;3),ISERROR(FIND("+",H2435,1))),RIGHT(H2435,2),IF(AND(LEN(H2435)=3,ISERROR(FIND("-",H2435,1))),LEFT(H2435,2),H2435))</f>
        <v>70</v>
      </c>
      <c r="N2435" s="13" t="str">
        <f>SUBSTITUTE(H2435,"+","-")</f>
        <v>70-</v>
      </c>
      <c r="O2435" s="3">
        <f t="shared" ref="O2435:O2498" si="268">LEN(N2435)</f>
        <v>3</v>
      </c>
      <c r="P2435" s="3">
        <f t="shared" ref="P2435:P2498" si="269">FIND("-",N2435,1)</f>
        <v>3</v>
      </c>
      <c r="Q2435" s="7">
        <f t="shared" ref="Q2435:Q2498" si="270">VALUE(IF(ISERROR(FIND("-",N2435,1)),N2435,LEFT(N2435,FIND("-",N2435,1)-1)))</f>
        <v>70</v>
      </c>
      <c r="R2435" s="7">
        <f t="shared" ref="R2435:R2498" si="271">VALUE(IF(ISERROR(FIND("-",N2435,1)),N2435,IF(AND(FIND("-",N2435,1)=3,LEN(N2435)=3),LEFT(N2435,2),RIGHT(N2435,FIND("-",N2435,1)-1))))</f>
        <v>70</v>
      </c>
      <c r="S2435" s="13" t="e">
        <f>VLOOKUP(A2435,history!$B:$F,2,0)</f>
        <v>#N/A</v>
      </c>
      <c r="T2435" s="13">
        <f>VLOOKUP($C2435,日期!$A:$D,3,0)</f>
        <v>5</v>
      </c>
      <c r="U2435" s="13">
        <f>VLOOKUP($C2435,日期!$A:$D,4,0)</f>
        <v>1</v>
      </c>
      <c r="V2435" s="65">
        <f t="shared" ref="V2435:V2498" si="272">DATE(B2435,T2435,U2435)</f>
        <v>44317</v>
      </c>
      <c r="W2435" s="13" t="s">
        <v>3999</v>
      </c>
    </row>
    <row r="2436" spans="1:23" ht="15">
      <c r="A2436" s="15">
        <v>1888</v>
      </c>
      <c r="B2436" s="15">
        <v>2021</v>
      </c>
      <c r="C2436" s="13" t="s">
        <v>9</v>
      </c>
      <c r="D2436" s="15">
        <v>19</v>
      </c>
      <c r="E2436" s="13" t="s">
        <v>10</v>
      </c>
      <c r="F2436" s="13" t="s">
        <v>17</v>
      </c>
      <c r="G2436" s="13" t="s">
        <v>12</v>
      </c>
      <c r="H2436" s="13" t="s">
        <v>15</v>
      </c>
      <c r="I2436" s="3">
        <f t="shared" si="266"/>
        <v>70</v>
      </c>
      <c r="J2436" s="7">
        <f t="shared" si="267"/>
        <v>70</v>
      </c>
      <c r="K2436" s="3">
        <f>LEN(H2436)</f>
        <v>3</v>
      </c>
      <c r="L2436" s="13" t="str">
        <f>IF(OR(AND(LEN(H2436&gt;3),ISERROR(FIND("-",H2436,1))),AND(LEN(H2436)&gt;3,ISERROR(FIND("+",H2436,1)))),LEFT(H2436,2),H2436)</f>
        <v>70</v>
      </c>
      <c r="M2436" s="13" t="str">
        <f>IF(AND(LEN(H2436&gt;3),ISERROR(FIND("+",H2436,1))),RIGHT(H2436,2),IF(AND(LEN(H2436)=3,ISERROR(FIND("-",H2436,1))),LEFT(H2436,2),H2436))</f>
        <v>70</v>
      </c>
      <c r="N2436" s="13" t="str">
        <f>SUBSTITUTE(H2436,"+","-")</f>
        <v>70-</v>
      </c>
      <c r="O2436" s="3">
        <f t="shared" si="268"/>
        <v>3</v>
      </c>
      <c r="P2436" s="3">
        <f t="shared" si="269"/>
        <v>3</v>
      </c>
      <c r="Q2436" s="7">
        <f t="shared" si="270"/>
        <v>70</v>
      </c>
      <c r="R2436" s="7">
        <f t="shared" si="271"/>
        <v>70</v>
      </c>
      <c r="S2436" s="13" t="e">
        <f>VLOOKUP(A2436,history!$B:$F,2,0)</f>
        <v>#N/A</v>
      </c>
      <c r="T2436" s="13">
        <f>VLOOKUP($C2436,日期!$A:$D,3,0)</f>
        <v>5</v>
      </c>
      <c r="U2436" s="13">
        <f>VLOOKUP($C2436,日期!$A:$D,4,0)</f>
        <v>1</v>
      </c>
      <c r="V2436" s="65">
        <f t="shared" si="272"/>
        <v>44317</v>
      </c>
      <c r="W2436" s="13" t="s">
        <v>4000</v>
      </c>
    </row>
    <row r="2437" spans="1:23" ht="15">
      <c r="A2437" s="15">
        <v>1887</v>
      </c>
      <c r="B2437" s="15">
        <v>2021</v>
      </c>
      <c r="C2437" s="13" t="s">
        <v>9</v>
      </c>
      <c r="D2437" s="15">
        <v>19</v>
      </c>
      <c r="E2437" s="13" t="s">
        <v>10</v>
      </c>
      <c r="F2437" s="13" t="s">
        <v>17</v>
      </c>
      <c r="G2437" s="13" t="s">
        <v>12</v>
      </c>
      <c r="H2437" s="13" t="s">
        <v>34</v>
      </c>
      <c r="I2437" s="3">
        <f t="shared" si="266"/>
        <v>35</v>
      </c>
      <c r="J2437" s="7">
        <f t="shared" si="267"/>
        <v>39</v>
      </c>
      <c r="K2437" s="3">
        <f>LEN(H2437)</f>
        <v>5</v>
      </c>
      <c r="L2437" s="13" t="str">
        <f>IF(OR(AND(LEN(H2437&gt;3),ISERROR(FIND("-",H2437,1))),AND(LEN(H2437)&gt;3,ISERROR(FIND("+",H2437,1)))),LEFT(H2437,2),H2437)</f>
        <v>35</v>
      </c>
      <c r="M2437" s="13" t="str">
        <f>IF(AND(LEN(H2437&gt;3),ISERROR(FIND("+",H2437,1))),RIGHT(H2437,2),IF(AND(LEN(H2437)=3,ISERROR(FIND("-",H2437,1))),LEFT(H2437,2),H2437))</f>
        <v>39</v>
      </c>
      <c r="N2437" s="13" t="str">
        <f>SUBSTITUTE(H2437,"+","-")</f>
        <v>35-39</v>
      </c>
      <c r="O2437" s="3">
        <f t="shared" si="268"/>
        <v>5</v>
      </c>
      <c r="P2437" s="3">
        <f t="shared" si="269"/>
        <v>3</v>
      </c>
      <c r="Q2437" s="7">
        <f t="shared" si="270"/>
        <v>35</v>
      </c>
      <c r="R2437" s="7">
        <f t="shared" si="271"/>
        <v>39</v>
      </c>
      <c r="S2437" s="13" t="e">
        <f>VLOOKUP(A2437,history!$B:$F,2,0)</f>
        <v>#N/A</v>
      </c>
      <c r="T2437" s="13">
        <f>VLOOKUP($C2437,日期!$A:$D,3,0)</f>
        <v>5</v>
      </c>
      <c r="U2437" s="13">
        <f>VLOOKUP($C2437,日期!$A:$D,4,0)</f>
        <v>1</v>
      </c>
      <c r="V2437" s="65">
        <f t="shared" si="272"/>
        <v>44317</v>
      </c>
      <c r="W2437" s="13" t="s">
        <v>4001</v>
      </c>
    </row>
    <row r="2438" spans="1:23" ht="15">
      <c r="A2438" s="15">
        <v>1886</v>
      </c>
      <c r="B2438" s="15">
        <v>2021</v>
      </c>
      <c r="C2438" s="13" t="s">
        <v>9</v>
      </c>
      <c r="D2438" s="15">
        <v>19</v>
      </c>
      <c r="E2438" s="13" t="s">
        <v>14</v>
      </c>
      <c r="F2438" s="13" t="s">
        <v>11</v>
      </c>
      <c r="G2438" s="13" t="s">
        <v>12</v>
      </c>
      <c r="H2438" s="13" t="s">
        <v>18</v>
      </c>
      <c r="I2438" s="3">
        <f t="shared" si="266"/>
        <v>65</v>
      </c>
      <c r="J2438" s="7">
        <f t="shared" si="267"/>
        <v>69</v>
      </c>
      <c r="K2438" s="3">
        <f>LEN(H2438)</f>
        <v>5</v>
      </c>
      <c r="L2438" s="13" t="str">
        <f>IF(OR(AND(LEN(H2438&gt;3),ISERROR(FIND("-",H2438,1))),AND(LEN(H2438)&gt;3,ISERROR(FIND("+",H2438,1)))),LEFT(H2438,2),H2438)</f>
        <v>65</v>
      </c>
      <c r="M2438" s="13" t="str">
        <f>IF(AND(LEN(H2438&gt;3),ISERROR(FIND("+",H2438,1))),RIGHT(H2438,2),IF(AND(LEN(H2438)=3,ISERROR(FIND("-",H2438,1))),LEFT(H2438,2),H2438))</f>
        <v>69</v>
      </c>
      <c r="N2438" s="13" t="str">
        <f>SUBSTITUTE(H2438,"+","-")</f>
        <v>65-69</v>
      </c>
      <c r="O2438" s="3">
        <f t="shared" si="268"/>
        <v>5</v>
      </c>
      <c r="P2438" s="3">
        <f t="shared" si="269"/>
        <v>3</v>
      </c>
      <c r="Q2438" s="7">
        <f t="shared" si="270"/>
        <v>65</v>
      </c>
      <c r="R2438" s="7">
        <f t="shared" si="271"/>
        <v>69</v>
      </c>
      <c r="S2438" s="13" t="e">
        <f>VLOOKUP(A2438,history!$B:$F,2,0)</f>
        <v>#N/A</v>
      </c>
      <c r="T2438" s="13">
        <f>VLOOKUP($C2438,日期!$A:$D,3,0)</f>
        <v>5</v>
      </c>
      <c r="U2438" s="13">
        <f>VLOOKUP($C2438,日期!$A:$D,4,0)</f>
        <v>1</v>
      </c>
      <c r="V2438" s="65">
        <f t="shared" si="272"/>
        <v>44317</v>
      </c>
      <c r="W2438" s="13" t="s">
        <v>4002</v>
      </c>
    </row>
    <row r="2439" spans="1:23" ht="15">
      <c r="A2439" s="15">
        <v>1885</v>
      </c>
      <c r="B2439" s="15">
        <v>2021</v>
      </c>
      <c r="C2439" s="13" t="s">
        <v>9</v>
      </c>
      <c r="D2439" s="15">
        <v>19</v>
      </c>
      <c r="E2439" s="13" t="s">
        <v>14</v>
      </c>
      <c r="F2439" s="13" t="s">
        <v>17</v>
      </c>
      <c r="G2439" s="13" t="s">
        <v>12</v>
      </c>
      <c r="H2439" s="13" t="s">
        <v>35</v>
      </c>
      <c r="I2439" s="3">
        <f t="shared" si="266"/>
        <v>55</v>
      </c>
      <c r="J2439" s="7">
        <f t="shared" si="267"/>
        <v>59</v>
      </c>
      <c r="K2439" s="3">
        <f>LEN(H2439)</f>
        <v>5</v>
      </c>
      <c r="L2439" s="13" t="str">
        <f>IF(OR(AND(LEN(H2439&gt;3),ISERROR(FIND("-",H2439,1))),AND(LEN(H2439)&gt;3,ISERROR(FIND("+",H2439,1)))),LEFT(H2439,2),H2439)</f>
        <v>55</v>
      </c>
      <c r="M2439" s="13" t="str">
        <f>IF(AND(LEN(H2439&gt;3),ISERROR(FIND("+",H2439,1))),RIGHT(H2439,2),IF(AND(LEN(H2439)=3,ISERROR(FIND("-",H2439,1))),LEFT(H2439,2),H2439))</f>
        <v>59</v>
      </c>
      <c r="N2439" s="13" t="str">
        <f>SUBSTITUTE(H2439,"+","-")</f>
        <v>55-59</v>
      </c>
      <c r="O2439" s="3">
        <f t="shared" si="268"/>
        <v>5</v>
      </c>
      <c r="P2439" s="3">
        <f t="shared" si="269"/>
        <v>3</v>
      </c>
      <c r="Q2439" s="7">
        <f t="shared" si="270"/>
        <v>55</v>
      </c>
      <c r="R2439" s="7">
        <f t="shared" si="271"/>
        <v>59</v>
      </c>
      <c r="S2439" s="13" t="e">
        <f>VLOOKUP(A2439,history!$B:$F,2,0)</f>
        <v>#N/A</v>
      </c>
      <c r="T2439" s="13">
        <f>VLOOKUP($C2439,日期!$A:$D,3,0)</f>
        <v>5</v>
      </c>
      <c r="U2439" s="13">
        <f>VLOOKUP($C2439,日期!$A:$D,4,0)</f>
        <v>1</v>
      </c>
      <c r="V2439" s="65">
        <f t="shared" si="272"/>
        <v>44317</v>
      </c>
      <c r="W2439" s="13" t="s">
        <v>4003</v>
      </c>
    </row>
    <row r="2440" spans="1:23" ht="15">
      <c r="A2440" s="15">
        <v>1884</v>
      </c>
      <c r="B2440" s="15">
        <v>2021</v>
      </c>
      <c r="C2440" s="13" t="s">
        <v>9</v>
      </c>
      <c r="D2440" s="15">
        <v>19</v>
      </c>
      <c r="E2440" s="13" t="s">
        <v>10</v>
      </c>
      <c r="F2440" s="13" t="s">
        <v>11</v>
      </c>
      <c r="G2440" s="13" t="s">
        <v>12</v>
      </c>
      <c r="H2440" s="13" t="s">
        <v>15</v>
      </c>
      <c r="I2440" s="3">
        <f t="shared" si="266"/>
        <v>70</v>
      </c>
      <c r="J2440" s="7">
        <f t="shared" si="267"/>
        <v>70</v>
      </c>
      <c r="K2440" s="3">
        <f>LEN(H2440)</f>
        <v>3</v>
      </c>
      <c r="L2440" s="13" t="str">
        <f>IF(OR(AND(LEN(H2440&gt;3),ISERROR(FIND("-",H2440,1))),AND(LEN(H2440)&gt;3,ISERROR(FIND("+",H2440,1)))),LEFT(H2440,2),H2440)</f>
        <v>70</v>
      </c>
      <c r="M2440" s="13" t="str">
        <f>IF(AND(LEN(H2440&gt;3),ISERROR(FIND("+",H2440,1))),RIGHT(H2440,2),IF(AND(LEN(H2440)=3,ISERROR(FIND("-",H2440,1))),LEFT(H2440,2),H2440))</f>
        <v>70</v>
      </c>
      <c r="N2440" s="13" t="str">
        <f>SUBSTITUTE(H2440,"+","-")</f>
        <v>70-</v>
      </c>
      <c r="O2440" s="3">
        <f t="shared" si="268"/>
        <v>3</v>
      </c>
      <c r="P2440" s="3">
        <f t="shared" si="269"/>
        <v>3</v>
      </c>
      <c r="Q2440" s="7">
        <f t="shared" si="270"/>
        <v>70</v>
      </c>
      <c r="R2440" s="7">
        <f t="shared" si="271"/>
        <v>70</v>
      </c>
      <c r="S2440" s="13" t="e">
        <f>VLOOKUP(A2440,history!$B:$F,2,0)</f>
        <v>#N/A</v>
      </c>
      <c r="T2440" s="13">
        <f>VLOOKUP($C2440,日期!$A:$D,3,0)</f>
        <v>5</v>
      </c>
      <c r="U2440" s="13">
        <f>VLOOKUP($C2440,日期!$A:$D,4,0)</f>
        <v>1</v>
      </c>
      <c r="V2440" s="65">
        <f t="shared" si="272"/>
        <v>44317</v>
      </c>
      <c r="W2440" s="13" t="s">
        <v>4004</v>
      </c>
    </row>
    <row r="2441" spans="1:23" ht="15">
      <c r="A2441" s="15">
        <v>1883</v>
      </c>
      <c r="B2441" s="15">
        <v>2021</v>
      </c>
      <c r="C2441" s="13" t="s">
        <v>9</v>
      </c>
      <c r="D2441" s="15">
        <v>19</v>
      </c>
      <c r="E2441" s="13" t="s">
        <v>10</v>
      </c>
      <c r="F2441" s="13" t="s">
        <v>17</v>
      </c>
      <c r="G2441" s="13" t="s">
        <v>12</v>
      </c>
      <c r="H2441" s="13" t="s">
        <v>15</v>
      </c>
      <c r="I2441" s="3">
        <f t="shared" si="266"/>
        <v>70</v>
      </c>
      <c r="J2441" s="7">
        <f t="shared" si="267"/>
        <v>70</v>
      </c>
      <c r="K2441" s="3">
        <f>LEN(H2441)</f>
        <v>3</v>
      </c>
      <c r="L2441" s="13" t="str">
        <f>IF(OR(AND(LEN(H2441&gt;3),ISERROR(FIND("-",H2441,1))),AND(LEN(H2441)&gt;3,ISERROR(FIND("+",H2441,1)))),LEFT(H2441,2),H2441)</f>
        <v>70</v>
      </c>
      <c r="M2441" s="13" t="str">
        <f>IF(AND(LEN(H2441&gt;3),ISERROR(FIND("+",H2441,1))),RIGHT(H2441,2),IF(AND(LEN(H2441)=3,ISERROR(FIND("-",H2441,1))),LEFT(H2441,2),H2441))</f>
        <v>70</v>
      </c>
      <c r="N2441" s="13" t="str">
        <f>SUBSTITUTE(H2441,"+","-")</f>
        <v>70-</v>
      </c>
      <c r="O2441" s="3">
        <f t="shared" si="268"/>
        <v>3</v>
      </c>
      <c r="P2441" s="3">
        <f t="shared" si="269"/>
        <v>3</v>
      </c>
      <c r="Q2441" s="7">
        <f t="shared" si="270"/>
        <v>70</v>
      </c>
      <c r="R2441" s="7">
        <f t="shared" si="271"/>
        <v>70</v>
      </c>
      <c r="S2441" s="13" t="e">
        <f>VLOOKUP(A2441,history!$B:$F,2,0)</f>
        <v>#N/A</v>
      </c>
      <c r="T2441" s="13">
        <f>VLOOKUP($C2441,日期!$A:$D,3,0)</f>
        <v>5</v>
      </c>
      <c r="U2441" s="13">
        <f>VLOOKUP($C2441,日期!$A:$D,4,0)</f>
        <v>1</v>
      </c>
      <c r="V2441" s="65">
        <f t="shared" si="272"/>
        <v>44317</v>
      </c>
      <c r="W2441" s="13" t="s">
        <v>4005</v>
      </c>
    </row>
    <row r="2442" spans="1:23" ht="15">
      <c r="A2442" s="15">
        <v>1882</v>
      </c>
      <c r="B2442" s="15">
        <v>2021</v>
      </c>
      <c r="C2442" s="13" t="s">
        <v>9</v>
      </c>
      <c r="D2442" s="15">
        <v>19</v>
      </c>
      <c r="E2442" s="13" t="s">
        <v>10</v>
      </c>
      <c r="F2442" s="13" t="s">
        <v>17</v>
      </c>
      <c r="G2442" s="13" t="s">
        <v>12</v>
      </c>
      <c r="H2442" s="13" t="s">
        <v>34</v>
      </c>
      <c r="I2442" s="3">
        <f t="shared" si="266"/>
        <v>35</v>
      </c>
      <c r="J2442" s="7">
        <f t="shared" si="267"/>
        <v>39</v>
      </c>
      <c r="K2442" s="3">
        <f>LEN(H2442)</f>
        <v>5</v>
      </c>
      <c r="L2442" s="13" t="str">
        <f>IF(OR(AND(LEN(H2442&gt;3),ISERROR(FIND("-",H2442,1))),AND(LEN(H2442)&gt;3,ISERROR(FIND("+",H2442,1)))),LEFT(H2442,2),H2442)</f>
        <v>35</v>
      </c>
      <c r="M2442" s="13" t="str">
        <f>IF(AND(LEN(H2442&gt;3),ISERROR(FIND("+",H2442,1))),RIGHT(H2442,2),IF(AND(LEN(H2442)=3,ISERROR(FIND("-",H2442,1))),LEFT(H2442,2),H2442))</f>
        <v>39</v>
      </c>
      <c r="N2442" s="13" t="str">
        <f>SUBSTITUTE(H2442,"+","-")</f>
        <v>35-39</v>
      </c>
      <c r="O2442" s="3">
        <f t="shared" si="268"/>
        <v>5</v>
      </c>
      <c r="P2442" s="3">
        <f t="shared" si="269"/>
        <v>3</v>
      </c>
      <c r="Q2442" s="7">
        <f t="shared" si="270"/>
        <v>35</v>
      </c>
      <c r="R2442" s="7">
        <f t="shared" si="271"/>
        <v>39</v>
      </c>
      <c r="S2442" s="13" t="e">
        <f>VLOOKUP(A2442,history!$B:$F,2,0)</f>
        <v>#N/A</v>
      </c>
      <c r="T2442" s="13">
        <f>VLOOKUP($C2442,日期!$A:$D,3,0)</f>
        <v>5</v>
      </c>
      <c r="U2442" s="13">
        <f>VLOOKUP($C2442,日期!$A:$D,4,0)</f>
        <v>1</v>
      </c>
      <c r="V2442" s="65">
        <f t="shared" si="272"/>
        <v>44317</v>
      </c>
      <c r="W2442" s="13" t="s">
        <v>4006</v>
      </c>
    </row>
    <row r="2443" spans="1:23" ht="15">
      <c r="A2443" s="15">
        <v>1881</v>
      </c>
      <c r="B2443" s="15">
        <v>2021</v>
      </c>
      <c r="C2443" s="13" t="s">
        <v>9</v>
      </c>
      <c r="D2443" s="15">
        <v>19</v>
      </c>
      <c r="E2443" s="13" t="s">
        <v>14</v>
      </c>
      <c r="F2443" s="13" t="s">
        <v>11</v>
      </c>
      <c r="G2443" s="13" t="s">
        <v>12</v>
      </c>
      <c r="H2443" s="13" t="s">
        <v>18</v>
      </c>
      <c r="I2443" s="3">
        <f t="shared" si="266"/>
        <v>65</v>
      </c>
      <c r="J2443" s="7">
        <f t="shared" si="267"/>
        <v>69</v>
      </c>
      <c r="K2443" s="3">
        <f>LEN(H2443)</f>
        <v>5</v>
      </c>
      <c r="L2443" s="13" t="str">
        <f>IF(OR(AND(LEN(H2443&gt;3),ISERROR(FIND("-",H2443,1))),AND(LEN(H2443)&gt;3,ISERROR(FIND("+",H2443,1)))),LEFT(H2443,2),H2443)</f>
        <v>65</v>
      </c>
      <c r="M2443" s="13" t="str">
        <f>IF(AND(LEN(H2443&gt;3),ISERROR(FIND("+",H2443,1))),RIGHT(H2443,2),IF(AND(LEN(H2443)=3,ISERROR(FIND("-",H2443,1))),LEFT(H2443,2),H2443))</f>
        <v>69</v>
      </c>
      <c r="N2443" s="13" t="str">
        <f>SUBSTITUTE(H2443,"+","-")</f>
        <v>65-69</v>
      </c>
      <c r="O2443" s="3">
        <f t="shared" si="268"/>
        <v>5</v>
      </c>
      <c r="P2443" s="3">
        <f t="shared" si="269"/>
        <v>3</v>
      </c>
      <c r="Q2443" s="7">
        <f t="shared" si="270"/>
        <v>65</v>
      </c>
      <c r="R2443" s="7">
        <f t="shared" si="271"/>
        <v>69</v>
      </c>
      <c r="S2443" s="13" t="e">
        <f>VLOOKUP(A2443,history!$B:$F,2,0)</f>
        <v>#N/A</v>
      </c>
      <c r="T2443" s="13">
        <f>VLOOKUP($C2443,日期!$A:$D,3,0)</f>
        <v>5</v>
      </c>
      <c r="U2443" s="13">
        <f>VLOOKUP($C2443,日期!$A:$D,4,0)</f>
        <v>1</v>
      </c>
      <c r="V2443" s="65">
        <f t="shared" si="272"/>
        <v>44317</v>
      </c>
      <c r="W2443" s="13" t="s">
        <v>4007</v>
      </c>
    </row>
    <row r="2444" spans="1:23" ht="15">
      <c r="A2444" s="15">
        <v>1880</v>
      </c>
      <c r="B2444" s="15">
        <v>2021</v>
      </c>
      <c r="C2444" s="13" t="s">
        <v>9</v>
      </c>
      <c r="D2444" s="15">
        <v>19</v>
      </c>
      <c r="E2444" s="13" t="s">
        <v>14</v>
      </c>
      <c r="F2444" s="13" t="s">
        <v>17</v>
      </c>
      <c r="G2444" s="13" t="s">
        <v>12</v>
      </c>
      <c r="H2444" s="13" t="s">
        <v>35</v>
      </c>
      <c r="I2444" s="3">
        <f t="shared" si="266"/>
        <v>55</v>
      </c>
      <c r="J2444" s="7">
        <f t="shared" si="267"/>
        <v>59</v>
      </c>
      <c r="K2444" s="3">
        <f>LEN(H2444)</f>
        <v>5</v>
      </c>
      <c r="L2444" s="13" t="str">
        <f>IF(OR(AND(LEN(H2444&gt;3),ISERROR(FIND("-",H2444,1))),AND(LEN(H2444)&gt;3,ISERROR(FIND("+",H2444,1)))),LEFT(H2444,2),H2444)</f>
        <v>55</v>
      </c>
      <c r="M2444" s="13" t="str">
        <f>IF(AND(LEN(H2444&gt;3),ISERROR(FIND("+",H2444,1))),RIGHT(H2444,2),IF(AND(LEN(H2444)=3,ISERROR(FIND("-",H2444,1))),LEFT(H2444,2),H2444))</f>
        <v>59</v>
      </c>
      <c r="N2444" s="13" t="str">
        <f>SUBSTITUTE(H2444,"+","-")</f>
        <v>55-59</v>
      </c>
      <c r="O2444" s="3">
        <f t="shared" si="268"/>
        <v>5</v>
      </c>
      <c r="P2444" s="3">
        <f t="shared" si="269"/>
        <v>3</v>
      </c>
      <c r="Q2444" s="7">
        <f t="shared" si="270"/>
        <v>55</v>
      </c>
      <c r="R2444" s="7">
        <f t="shared" si="271"/>
        <v>59</v>
      </c>
      <c r="S2444" s="13" t="e">
        <f>VLOOKUP(A2444,history!$B:$F,2,0)</f>
        <v>#N/A</v>
      </c>
      <c r="T2444" s="13">
        <f>VLOOKUP($C2444,日期!$A:$D,3,0)</f>
        <v>5</v>
      </c>
      <c r="U2444" s="13">
        <f>VLOOKUP($C2444,日期!$A:$D,4,0)</f>
        <v>1</v>
      </c>
      <c r="V2444" s="65">
        <f t="shared" si="272"/>
        <v>44317</v>
      </c>
      <c r="W2444" s="13" t="s">
        <v>4008</v>
      </c>
    </row>
    <row r="2445" spans="1:23" ht="15">
      <c r="A2445" s="15">
        <v>1879</v>
      </c>
      <c r="B2445" s="15">
        <v>2021</v>
      </c>
      <c r="C2445" s="13" t="s">
        <v>9</v>
      </c>
      <c r="D2445" s="15">
        <v>19</v>
      </c>
      <c r="E2445" s="13" t="s">
        <v>10</v>
      </c>
      <c r="F2445" s="13" t="s">
        <v>11</v>
      </c>
      <c r="G2445" s="13" t="s">
        <v>12</v>
      </c>
      <c r="H2445" s="13" t="s">
        <v>15</v>
      </c>
      <c r="I2445" s="3">
        <f t="shared" si="266"/>
        <v>70</v>
      </c>
      <c r="J2445" s="7">
        <f t="shared" si="267"/>
        <v>70</v>
      </c>
      <c r="K2445" s="3">
        <f>LEN(H2445)</f>
        <v>3</v>
      </c>
      <c r="L2445" s="13" t="str">
        <f>IF(OR(AND(LEN(H2445&gt;3),ISERROR(FIND("-",H2445,1))),AND(LEN(H2445)&gt;3,ISERROR(FIND("+",H2445,1)))),LEFT(H2445,2),H2445)</f>
        <v>70</v>
      </c>
      <c r="M2445" s="13" t="str">
        <f>IF(AND(LEN(H2445&gt;3),ISERROR(FIND("+",H2445,1))),RIGHT(H2445,2),IF(AND(LEN(H2445)=3,ISERROR(FIND("-",H2445,1))),LEFT(H2445,2),H2445))</f>
        <v>70</v>
      </c>
      <c r="N2445" s="13" t="str">
        <f>SUBSTITUTE(H2445,"+","-")</f>
        <v>70-</v>
      </c>
      <c r="O2445" s="3">
        <f t="shared" si="268"/>
        <v>3</v>
      </c>
      <c r="P2445" s="3">
        <f t="shared" si="269"/>
        <v>3</v>
      </c>
      <c r="Q2445" s="7">
        <f t="shared" si="270"/>
        <v>70</v>
      </c>
      <c r="R2445" s="7">
        <f t="shared" si="271"/>
        <v>70</v>
      </c>
      <c r="S2445" s="13" t="e">
        <f>VLOOKUP(A2445,history!$B:$F,2,0)</f>
        <v>#N/A</v>
      </c>
      <c r="T2445" s="13">
        <f>VLOOKUP($C2445,日期!$A:$D,3,0)</f>
        <v>5</v>
      </c>
      <c r="U2445" s="13">
        <f>VLOOKUP($C2445,日期!$A:$D,4,0)</f>
        <v>1</v>
      </c>
      <c r="V2445" s="65">
        <f t="shared" si="272"/>
        <v>44317</v>
      </c>
      <c r="W2445" s="13" t="s">
        <v>4009</v>
      </c>
    </row>
    <row r="2446" spans="1:23" ht="15">
      <c r="A2446" s="15">
        <v>1878</v>
      </c>
      <c r="B2446" s="15">
        <v>2021</v>
      </c>
      <c r="C2446" s="13" t="s">
        <v>9</v>
      </c>
      <c r="D2446" s="15">
        <v>19</v>
      </c>
      <c r="E2446" s="13" t="s">
        <v>10</v>
      </c>
      <c r="F2446" s="13" t="s">
        <v>17</v>
      </c>
      <c r="G2446" s="13" t="s">
        <v>12</v>
      </c>
      <c r="H2446" s="13" t="s">
        <v>15</v>
      </c>
      <c r="I2446" s="3">
        <f t="shared" si="266"/>
        <v>70</v>
      </c>
      <c r="J2446" s="7">
        <f t="shared" si="267"/>
        <v>70</v>
      </c>
      <c r="K2446" s="3">
        <f>LEN(H2446)</f>
        <v>3</v>
      </c>
      <c r="L2446" s="13" t="str">
        <f>IF(OR(AND(LEN(H2446&gt;3),ISERROR(FIND("-",H2446,1))),AND(LEN(H2446)&gt;3,ISERROR(FIND("+",H2446,1)))),LEFT(H2446,2),H2446)</f>
        <v>70</v>
      </c>
      <c r="M2446" s="13" t="str">
        <f>IF(AND(LEN(H2446&gt;3),ISERROR(FIND("+",H2446,1))),RIGHT(H2446,2),IF(AND(LEN(H2446)=3,ISERROR(FIND("-",H2446,1))),LEFT(H2446,2),H2446))</f>
        <v>70</v>
      </c>
      <c r="N2446" s="13" t="str">
        <f>SUBSTITUTE(H2446,"+","-")</f>
        <v>70-</v>
      </c>
      <c r="O2446" s="3">
        <f t="shared" si="268"/>
        <v>3</v>
      </c>
      <c r="P2446" s="3">
        <f t="shared" si="269"/>
        <v>3</v>
      </c>
      <c r="Q2446" s="7">
        <f t="shared" si="270"/>
        <v>70</v>
      </c>
      <c r="R2446" s="7">
        <f t="shared" si="271"/>
        <v>70</v>
      </c>
      <c r="S2446" s="13" t="e">
        <f>VLOOKUP(A2446,history!$B:$F,2,0)</f>
        <v>#N/A</v>
      </c>
      <c r="T2446" s="13">
        <f>VLOOKUP($C2446,日期!$A:$D,3,0)</f>
        <v>5</v>
      </c>
      <c r="U2446" s="13">
        <f>VLOOKUP($C2446,日期!$A:$D,4,0)</f>
        <v>1</v>
      </c>
      <c r="V2446" s="65">
        <f t="shared" si="272"/>
        <v>44317</v>
      </c>
      <c r="W2446" s="13" t="s">
        <v>4010</v>
      </c>
    </row>
    <row r="2447" spans="1:23" ht="15">
      <c r="A2447" s="15">
        <v>1877</v>
      </c>
      <c r="B2447" s="15">
        <v>2021</v>
      </c>
      <c r="C2447" s="13" t="s">
        <v>9</v>
      </c>
      <c r="D2447" s="15">
        <v>19</v>
      </c>
      <c r="E2447" s="13" t="s">
        <v>10</v>
      </c>
      <c r="F2447" s="13" t="s">
        <v>17</v>
      </c>
      <c r="G2447" s="13" t="s">
        <v>12</v>
      </c>
      <c r="H2447" s="13" t="s">
        <v>34</v>
      </c>
      <c r="I2447" s="3">
        <f t="shared" si="266"/>
        <v>35</v>
      </c>
      <c r="J2447" s="7">
        <f t="shared" si="267"/>
        <v>39</v>
      </c>
      <c r="K2447" s="3">
        <f>LEN(H2447)</f>
        <v>5</v>
      </c>
      <c r="L2447" s="13" t="str">
        <f>IF(OR(AND(LEN(H2447&gt;3),ISERROR(FIND("-",H2447,1))),AND(LEN(H2447)&gt;3,ISERROR(FIND("+",H2447,1)))),LEFT(H2447,2),H2447)</f>
        <v>35</v>
      </c>
      <c r="M2447" s="13" t="str">
        <f>IF(AND(LEN(H2447&gt;3),ISERROR(FIND("+",H2447,1))),RIGHT(H2447,2),IF(AND(LEN(H2447)=3,ISERROR(FIND("-",H2447,1))),LEFT(H2447,2),H2447))</f>
        <v>39</v>
      </c>
      <c r="N2447" s="13" t="str">
        <f>SUBSTITUTE(H2447,"+","-")</f>
        <v>35-39</v>
      </c>
      <c r="O2447" s="3">
        <f t="shared" si="268"/>
        <v>5</v>
      </c>
      <c r="P2447" s="3">
        <f t="shared" si="269"/>
        <v>3</v>
      </c>
      <c r="Q2447" s="7">
        <f t="shared" si="270"/>
        <v>35</v>
      </c>
      <c r="R2447" s="7">
        <f t="shared" si="271"/>
        <v>39</v>
      </c>
      <c r="S2447" s="13" t="e">
        <f>VLOOKUP(A2447,history!$B:$F,2,0)</f>
        <v>#N/A</v>
      </c>
      <c r="T2447" s="13">
        <f>VLOOKUP($C2447,日期!$A:$D,3,0)</f>
        <v>5</v>
      </c>
      <c r="U2447" s="13">
        <f>VLOOKUP($C2447,日期!$A:$D,4,0)</f>
        <v>1</v>
      </c>
      <c r="V2447" s="65">
        <f t="shared" si="272"/>
        <v>44317</v>
      </c>
      <c r="W2447" s="13" t="s">
        <v>4011</v>
      </c>
    </row>
    <row r="2448" spans="1:23" ht="15">
      <c r="A2448" s="15">
        <v>1876</v>
      </c>
      <c r="B2448" s="15">
        <v>2021</v>
      </c>
      <c r="C2448" s="13" t="s">
        <v>9</v>
      </c>
      <c r="D2448" s="15">
        <v>19</v>
      </c>
      <c r="E2448" s="13" t="s">
        <v>14</v>
      </c>
      <c r="F2448" s="13" t="s">
        <v>11</v>
      </c>
      <c r="G2448" s="13" t="s">
        <v>12</v>
      </c>
      <c r="H2448" s="13" t="s">
        <v>18</v>
      </c>
      <c r="I2448" s="3">
        <f t="shared" si="266"/>
        <v>65</v>
      </c>
      <c r="J2448" s="7">
        <f t="shared" si="267"/>
        <v>69</v>
      </c>
      <c r="K2448" s="3">
        <f>LEN(H2448)</f>
        <v>5</v>
      </c>
      <c r="L2448" s="13" t="str">
        <f>IF(OR(AND(LEN(H2448&gt;3),ISERROR(FIND("-",H2448,1))),AND(LEN(H2448)&gt;3,ISERROR(FIND("+",H2448,1)))),LEFT(H2448,2),H2448)</f>
        <v>65</v>
      </c>
      <c r="M2448" s="13" t="str">
        <f>IF(AND(LEN(H2448&gt;3),ISERROR(FIND("+",H2448,1))),RIGHT(H2448,2),IF(AND(LEN(H2448)=3,ISERROR(FIND("-",H2448,1))),LEFT(H2448,2),H2448))</f>
        <v>69</v>
      </c>
      <c r="N2448" s="13" t="str">
        <f>SUBSTITUTE(H2448,"+","-")</f>
        <v>65-69</v>
      </c>
      <c r="O2448" s="3">
        <f t="shared" si="268"/>
        <v>5</v>
      </c>
      <c r="P2448" s="3">
        <f t="shared" si="269"/>
        <v>3</v>
      </c>
      <c r="Q2448" s="7">
        <f t="shared" si="270"/>
        <v>65</v>
      </c>
      <c r="R2448" s="7">
        <f t="shared" si="271"/>
        <v>69</v>
      </c>
      <c r="S2448" s="13" t="e">
        <f>VLOOKUP(A2448,history!$B:$F,2,0)</f>
        <v>#N/A</v>
      </c>
      <c r="T2448" s="13">
        <f>VLOOKUP($C2448,日期!$A:$D,3,0)</f>
        <v>5</v>
      </c>
      <c r="U2448" s="13">
        <f>VLOOKUP($C2448,日期!$A:$D,4,0)</f>
        <v>1</v>
      </c>
      <c r="V2448" s="65">
        <f t="shared" si="272"/>
        <v>44317</v>
      </c>
      <c r="W2448" s="13" t="s">
        <v>4012</v>
      </c>
    </row>
    <row r="2449" spans="1:23" ht="15">
      <c r="A2449" s="15">
        <v>1875</v>
      </c>
      <c r="B2449" s="15">
        <v>2021</v>
      </c>
      <c r="C2449" s="13" t="s">
        <v>9</v>
      </c>
      <c r="D2449" s="15">
        <v>19</v>
      </c>
      <c r="E2449" s="13" t="s">
        <v>14</v>
      </c>
      <c r="F2449" s="13" t="s">
        <v>17</v>
      </c>
      <c r="G2449" s="13" t="s">
        <v>12</v>
      </c>
      <c r="H2449" s="13" t="s">
        <v>35</v>
      </c>
      <c r="I2449" s="3">
        <f t="shared" si="266"/>
        <v>55</v>
      </c>
      <c r="J2449" s="7">
        <f t="shared" si="267"/>
        <v>59</v>
      </c>
      <c r="K2449" s="3">
        <f>LEN(H2449)</f>
        <v>5</v>
      </c>
      <c r="L2449" s="13" t="str">
        <f>IF(OR(AND(LEN(H2449&gt;3),ISERROR(FIND("-",H2449,1))),AND(LEN(H2449)&gt;3,ISERROR(FIND("+",H2449,1)))),LEFT(H2449,2),H2449)</f>
        <v>55</v>
      </c>
      <c r="M2449" s="13" t="str">
        <f>IF(AND(LEN(H2449&gt;3),ISERROR(FIND("+",H2449,1))),RIGHT(H2449,2),IF(AND(LEN(H2449)=3,ISERROR(FIND("-",H2449,1))),LEFT(H2449,2),H2449))</f>
        <v>59</v>
      </c>
      <c r="N2449" s="13" t="str">
        <f>SUBSTITUTE(H2449,"+","-")</f>
        <v>55-59</v>
      </c>
      <c r="O2449" s="3">
        <f t="shared" si="268"/>
        <v>5</v>
      </c>
      <c r="P2449" s="3">
        <f t="shared" si="269"/>
        <v>3</v>
      </c>
      <c r="Q2449" s="7">
        <f t="shared" si="270"/>
        <v>55</v>
      </c>
      <c r="R2449" s="7">
        <f t="shared" si="271"/>
        <v>59</v>
      </c>
      <c r="S2449" s="13" t="e">
        <f>VLOOKUP(A2449,history!$B:$F,2,0)</f>
        <v>#N/A</v>
      </c>
      <c r="T2449" s="13">
        <f>VLOOKUP($C2449,日期!$A:$D,3,0)</f>
        <v>5</v>
      </c>
      <c r="U2449" s="13">
        <f>VLOOKUP($C2449,日期!$A:$D,4,0)</f>
        <v>1</v>
      </c>
      <c r="V2449" s="65">
        <f t="shared" si="272"/>
        <v>44317</v>
      </c>
      <c r="W2449" s="13" t="s">
        <v>4013</v>
      </c>
    </row>
    <row r="2450" spans="1:23" ht="15">
      <c r="A2450" s="15">
        <v>1874</v>
      </c>
      <c r="B2450" s="15">
        <v>2021</v>
      </c>
      <c r="C2450" s="13" t="s">
        <v>9</v>
      </c>
      <c r="D2450" s="15">
        <v>19</v>
      </c>
      <c r="E2450" s="13" t="s">
        <v>10</v>
      </c>
      <c r="F2450" s="13" t="s">
        <v>11</v>
      </c>
      <c r="G2450" s="13" t="s">
        <v>12</v>
      </c>
      <c r="H2450" s="13" t="s">
        <v>15</v>
      </c>
      <c r="I2450" s="3">
        <f t="shared" si="266"/>
        <v>70</v>
      </c>
      <c r="J2450" s="7">
        <f t="shared" si="267"/>
        <v>70</v>
      </c>
      <c r="K2450" s="3">
        <f>LEN(H2450)</f>
        <v>3</v>
      </c>
      <c r="L2450" s="13" t="str">
        <f>IF(OR(AND(LEN(H2450&gt;3),ISERROR(FIND("-",H2450,1))),AND(LEN(H2450)&gt;3,ISERROR(FIND("+",H2450,1)))),LEFT(H2450,2),H2450)</f>
        <v>70</v>
      </c>
      <c r="M2450" s="13" t="str">
        <f>IF(AND(LEN(H2450&gt;3),ISERROR(FIND("+",H2450,1))),RIGHT(H2450,2),IF(AND(LEN(H2450)=3,ISERROR(FIND("-",H2450,1))),LEFT(H2450,2),H2450))</f>
        <v>70</v>
      </c>
      <c r="N2450" s="13" t="str">
        <f>SUBSTITUTE(H2450,"+","-")</f>
        <v>70-</v>
      </c>
      <c r="O2450" s="3">
        <f t="shared" si="268"/>
        <v>3</v>
      </c>
      <c r="P2450" s="3">
        <f t="shared" si="269"/>
        <v>3</v>
      </c>
      <c r="Q2450" s="7">
        <f t="shared" si="270"/>
        <v>70</v>
      </c>
      <c r="R2450" s="7">
        <f t="shared" si="271"/>
        <v>70</v>
      </c>
      <c r="S2450" s="13" t="e">
        <f>VLOOKUP(A2450,history!$B:$F,2,0)</f>
        <v>#N/A</v>
      </c>
      <c r="T2450" s="13">
        <f>VLOOKUP($C2450,日期!$A:$D,3,0)</f>
        <v>5</v>
      </c>
      <c r="U2450" s="13">
        <f>VLOOKUP($C2450,日期!$A:$D,4,0)</f>
        <v>1</v>
      </c>
      <c r="V2450" s="65">
        <f t="shared" si="272"/>
        <v>44317</v>
      </c>
      <c r="W2450" s="13" t="s">
        <v>4014</v>
      </c>
    </row>
    <row r="2451" spans="1:23" ht="15">
      <c r="A2451" s="15">
        <v>1873</v>
      </c>
      <c r="B2451" s="15">
        <v>2021</v>
      </c>
      <c r="C2451" s="13" t="s">
        <v>9</v>
      </c>
      <c r="D2451" s="15">
        <v>19</v>
      </c>
      <c r="E2451" s="13" t="s">
        <v>10</v>
      </c>
      <c r="F2451" s="13" t="s">
        <v>17</v>
      </c>
      <c r="G2451" s="13" t="s">
        <v>12</v>
      </c>
      <c r="H2451" s="13" t="s">
        <v>15</v>
      </c>
      <c r="I2451" s="3">
        <f t="shared" si="266"/>
        <v>70</v>
      </c>
      <c r="J2451" s="7">
        <f t="shared" si="267"/>
        <v>70</v>
      </c>
      <c r="K2451" s="3">
        <f>LEN(H2451)</f>
        <v>3</v>
      </c>
      <c r="L2451" s="13" t="str">
        <f>IF(OR(AND(LEN(H2451&gt;3),ISERROR(FIND("-",H2451,1))),AND(LEN(H2451)&gt;3,ISERROR(FIND("+",H2451,1)))),LEFT(H2451,2),H2451)</f>
        <v>70</v>
      </c>
      <c r="M2451" s="13" t="str">
        <f>IF(AND(LEN(H2451&gt;3),ISERROR(FIND("+",H2451,1))),RIGHT(H2451,2),IF(AND(LEN(H2451)=3,ISERROR(FIND("-",H2451,1))),LEFT(H2451,2),H2451))</f>
        <v>70</v>
      </c>
      <c r="N2451" s="13" t="str">
        <f>SUBSTITUTE(H2451,"+","-")</f>
        <v>70-</v>
      </c>
      <c r="O2451" s="3">
        <f t="shared" si="268"/>
        <v>3</v>
      </c>
      <c r="P2451" s="3">
        <f t="shared" si="269"/>
        <v>3</v>
      </c>
      <c r="Q2451" s="7">
        <f t="shared" si="270"/>
        <v>70</v>
      </c>
      <c r="R2451" s="7">
        <f t="shared" si="271"/>
        <v>70</v>
      </c>
      <c r="S2451" s="13" t="e">
        <f>VLOOKUP(A2451,history!$B:$F,2,0)</f>
        <v>#N/A</v>
      </c>
      <c r="T2451" s="13">
        <f>VLOOKUP($C2451,日期!$A:$D,3,0)</f>
        <v>5</v>
      </c>
      <c r="U2451" s="13">
        <f>VLOOKUP($C2451,日期!$A:$D,4,0)</f>
        <v>1</v>
      </c>
      <c r="V2451" s="65">
        <f t="shared" si="272"/>
        <v>44317</v>
      </c>
      <c r="W2451" s="13" t="s">
        <v>4015</v>
      </c>
    </row>
    <row r="2452" spans="1:23" ht="15">
      <c r="A2452" s="15">
        <v>1872</v>
      </c>
      <c r="B2452" s="15">
        <v>2021</v>
      </c>
      <c r="C2452" s="13" t="s">
        <v>9</v>
      </c>
      <c r="D2452" s="15">
        <v>19</v>
      </c>
      <c r="E2452" s="13" t="s">
        <v>10</v>
      </c>
      <c r="F2452" s="13" t="s">
        <v>17</v>
      </c>
      <c r="G2452" s="13" t="s">
        <v>12</v>
      </c>
      <c r="H2452" s="13" t="s">
        <v>34</v>
      </c>
      <c r="I2452" s="3">
        <f t="shared" si="266"/>
        <v>35</v>
      </c>
      <c r="J2452" s="7">
        <f t="shared" si="267"/>
        <v>39</v>
      </c>
      <c r="K2452" s="3">
        <f>LEN(H2452)</f>
        <v>5</v>
      </c>
      <c r="L2452" s="13" t="str">
        <f>IF(OR(AND(LEN(H2452&gt;3),ISERROR(FIND("-",H2452,1))),AND(LEN(H2452)&gt;3,ISERROR(FIND("+",H2452,1)))),LEFT(H2452,2),H2452)</f>
        <v>35</v>
      </c>
      <c r="M2452" s="13" t="str">
        <f>IF(AND(LEN(H2452&gt;3),ISERROR(FIND("+",H2452,1))),RIGHT(H2452,2),IF(AND(LEN(H2452)=3,ISERROR(FIND("-",H2452,1))),LEFT(H2452,2),H2452))</f>
        <v>39</v>
      </c>
      <c r="N2452" s="13" t="str">
        <f>SUBSTITUTE(H2452,"+","-")</f>
        <v>35-39</v>
      </c>
      <c r="O2452" s="3">
        <f t="shared" si="268"/>
        <v>5</v>
      </c>
      <c r="P2452" s="3">
        <f t="shared" si="269"/>
        <v>3</v>
      </c>
      <c r="Q2452" s="7">
        <f t="shared" si="270"/>
        <v>35</v>
      </c>
      <c r="R2452" s="7">
        <f t="shared" si="271"/>
        <v>39</v>
      </c>
      <c r="S2452" s="13" t="e">
        <f>VLOOKUP(A2452,history!$B:$F,2,0)</f>
        <v>#N/A</v>
      </c>
      <c r="T2452" s="13">
        <f>VLOOKUP($C2452,日期!$A:$D,3,0)</f>
        <v>5</v>
      </c>
      <c r="U2452" s="13">
        <f>VLOOKUP($C2452,日期!$A:$D,4,0)</f>
        <v>1</v>
      </c>
      <c r="V2452" s="65">
        <f t="shared" si="272"/>
        <v>44317</v>
      </c>
      <c r="W2452" s="13" t="s">
        <v>4016</v>
      </c>
    </row>
    <row r="2453" spans="1:23" ht="15">
      <c r="A2453" s="15">
        <v>1871</v>
      </c>
      <c r="B2453" s="15">
        <v>2021</v>
      </c>
      <c r="C2453" s="13" t="s">
        <v>9</v>
      </c>
      <c r="D2453" s="15">
        <v>19</v>
      </c>
      <c r="E2453" s="13" t="s">
        <v>14</v>
      </c>
      <c r="F2453" s="13" t="s">
        <v>11</v>
      </c>
      <c r="G2453" s="13" t="s">
        <v>12</v>
      </c>
      <c r="H2453" s="13" t="s">
        <v>18</v>
      </c>
      <c r="I2453" s="3">
        <f t="shared" si="266"/>
        <v>65</v>
      </c>
      <c r="J2453" s="7">
        <f t="shared" si="267"/>
        <v>69</v>
      </c>
      <c r="K2453" s="3">
        <f>LEN(H2453)</f>
        <v>5</v>
      </c>
      <c r="L2453" s="13" t="str">
        <f>IF(OR(AND(LEN(H2453&gt;3),ISERROR(FIND("-",H2453,1))),AND(LEN(H2453)&gt;3,ISERROR(FIND("+",H2453,1)))),LEFT(H2453,2),H2453)</f>
        <v>65</v>
      </c>
      <c r="M2453" s="13" t="str">
        <f>IF(AND(LEN(H2453&gt;3),ISERROR(FIND("+",H2453,1))),RIGHT(H2453,2),IF(AND(LEN(H2453)=3,ISERROR(FIND("-",H2453,1))),LEFT(H2453,2),H2453))</f>
        <v>69</v>
      </c>
      <c r="N2453" s="13" t="str">
        <f>SUBSTITUTE(H2453,"+","-")</f>
        <v>65-69</v>
      </c>
      <c r="O2453" s="3">
        <f t="shared" si="268"/>
        <v>5</v>
      </c>
      <c r="P2453" s="3">
        <f t="shared" si="269"/>
        <v>3</v>
      </c>
      <c r="Q2453" s="7">
        <f t="shared" si="270"/>
        <v>65</v>
      </c>
      <c r="R2453" s="7">
        <f t="shared" si="271"/>
        <v>69</v>
      </c>
      <c r="S2453" s="13" t="e">
        <f>VLOOKUP(A2453,history!$B:$F,2,0)</f>
        <v>#N/A</v>
      </c>
      <c r="T2453" s="13">
        <f>VLOOKUP($C2453,日期!$A:$D,3,0)</f>
        <v>5</v>
      </c>
      <c r="U2453" s="13">
        <f>VLOOKUP($C2453,日期!$A:$D,4,0)</f>
        <v>1</v>
      </c>
      <c r="V2453" s="65">
        <f t="shared" si="272"/>
        <v>44317</v>
      </c>
      <c r="W2453" s="13" t="s">
        <v>4017</v>
      </c>
    </row>
    <row r="2454" spans="1:23" ht="15">
      <c r="A2454" s="15">
        <v>1870</v>
      </c>
      <c r="B2454" s="15">
        <v>2021</v>
      </c>
      <c r="C2454" s="13" t="s">
        <v>9</v>
      </c>
      <c r="D2454" s="15">
        <v>19</v>
      </c>
      <c r="E2454" s="13" t="s">
        <v>14</v>
      </c>
      <c r="F2454" s="13" t="s">
        <v>17</v>
      </c>
      <c r="G2454" s="13" t="s">
        <v>12</v>
      </c>
      <c r="H2454" s="13" t="s">
        <v>35</v>
      </c>
      <c r="I2454" s="3">
        <f t="shared" si="266"/>
        <v>55</v>
      </c>
      <c r="J2454" s="7">
        <f t="shared" si="267"/>
        <v>59</v>
      </c>
      <c r="K2454" s="3">
        <f>LEN(H2454)</f>
        <v>5</v>
      </c>
      <c r="L2454" s="13" t="str">
        <f>IF(OR(AND(LEN(H2454&gt;3),ISERROR(FIND("-",H2454,1))),AND(LEN(H2454)&gt;3,ISERROR(FIND("+",H2454,1)))),LEFT(H2454,2),H2454)</f>
        <v>55</v>
      </c>
      <c r="M2454" s="13" t="str">
        <f>IF(AND(LEN(H2454&gt;3),ISERROR(FIND("+",H2454,1))),RIGHT(H2454,2),IF(AND(LEN(H2454)=3,ISERROR(FIND("-",H2454,1))),LEFT(H2454,2),H2454))</f>
        <v>59</v>
      </c>
      <c r="N2454" s="13" t="str">
        <f>SUBSTITUTE(H2454,"+","-")</f>
        <v>55-59</v>
      </c>
      <c r="O2454" s="3">
        <f t="shared" si="268"/>
        <v>5</v>
      </c>
      <c r="P2454" s="3">
        <f t="shared" si="269"/>
        <v>3</v>
      </c>
      <c r="Q2454" s="7">
        <f t="shared" si="270"/>
        <v>55</v>
      </c>
      <c r="R2454" s="7">
        <f t="shared" si="271"/>
        <v>59</v>
      </c>
      <c r="S2454" s="13" t="e">
        <f>VLOOKUP(A2454,history!$B:$F,2,0)</f>
        <v>#N/A</v>
      </c>
      <c r="T2454" s="13">
        <f>VLOOKUP($C2454,日期!$A:$D,3,0)</f>
        <v>5</v>
      </c>
      <c r="U2454" s="13">
        <f>VLOOKUP($C2454,日期!$A:$D,4,0)</f>
        <v>1</v>
      </c>
      <c r="V2454" s="65">
        <f t="shared" si="272"/>
        <v>44317</v>
      </c>
      <c r="W2454" s="13" t="s">
        <v>4018</v>
      </c>
    </row>
    <row r="2455" spans="1:23" ht="15">
      <c r="A2455" s="15">
        <v>1869</v>
      </c>
      <c r="B2455" s="15">
        <v>2021</v>
      </c>
      <c r="C2455" s="13" t="s">
        <v>9</v>
      </c>
      <c r="D2455" s="15">
        <v>19</v>
      </c>
      <c r="E2455" s="13" t="s">
        <v>10</v>
      </c>
      <c r="F2455" s="13" t="s">
        <v>11</v>
      </c>
      <c r="G2455" s="13" t="s">
        <v>12</v>
      </c>
      <c r="H2455" s="13" t="s">
        <v>15</v>
      </c>
      <c r="I2455" s="3">
        <f t="shared" si="266"/>
        <v>70</v>
      </c>
      <c r="J2455" s="7">
        <f t="shared" si="267"/>
        <v>70</v>
      </c>
      <c r="K2455" s="3">
        <f>LEN(H2455)</f>
        <v>3</v>
      </c>
      <c r="L2455" s="13" t="str">
        <f>IF(OR(AND(LEN(H2455&gt;3),ISERROR(FIND("-",H2455,1))),AND(LEN(H2455)&gt;3,ISERROR(FIND("+",H2455,1)))),LEFT(H2455,2),H2455)</f>
        <v>70</v>
      </c>
      <c r="M2455" s="13" t="str">
        <f>IF(AND(LEN(H2455&gt;3),ISERROR(FIND("+",H2455,1))),RIGHT(H2455,2),IF(AND(LEN(H2455)=3,ISERROR(FIND("-",H2455,1))),LEFT(H2455,2),H2455))</f>
        <v>70</v>
      </c>
      <c r="N2455" s="13" t="str">
        <f>SUBSTITUTE(H2455,"+","-")</f>
        <v>70-</v>
      </c>
      <c r="O2455" s="3">
        <f t="shared" si="268"/>
        <v>3</v>
      </c>
      <c r="P2455" s="3">
        <f t="shared" si="269"/>
        <v>3</v>
      </c>
      <c r="Q2455" s="7">
        <f t="shared" si="270"/>
        <v>70</v>
      </c>
      <c r="R2455" s="7">
        <f t="shared" si="271"/>
        <v>70</v>
      </c>
      <c r="S2455" s="13" t="e">
        <f>VLOOKUP(A2455,history!$B:$F,2,0)</f>
        <v>#N/A</v>
      </c>
      <c r="T2455" s="13">
        <f>VLOOKUP($C2455,日期!$A:$D,3,0)</f>
        <v>5</v>
      </c>
      <c r="U2455" s="13">
        <f>VLOOKUP($C2455,日期!$A:$D,4,0)</f>
        <v>1</v>
      </c>
      <c r="V2455" s="65">
        <f t="shared" si="272"/>
        <v>44317</v>
      </c>
      <c r="W2455" s="13" t="s">
        <v>4019</v>
      </c>
    </row>
    <row r="2456" spans="1:23" ht="15">
      <c r="A2456" s="15">
        <v>1868</v>
      </c>
      <c r="B2456" s="15">
        <v>2021</v>
      </c>
      <c r="C2456" s="13" t="s">
        <v>9</v>
      </c>
      <c r="D2456" s="15">
        <v>19</v>
      </c>
      <c r="E2456" s="13" t="s">
        <v>10</v>
      </c>
      <c r="F2456" s="13" t="s">
        <v>17</v>
      </c>
      <c r="G2456" s="13" t="s">
        <v>12</v>
      </c>
      <c r="H2456" s="13" t="s">
        <v>18</v>
      </c>
      <c r="I2456" s="3">
        <f t="shared" si="266"/>
        <v>65</v>
      </c>
      <c r="J2456" s="7">
        <f t="shared" si="267"/>
        <v>69</v>
      </c>
      <c r="K2456" s="3">
        <f>LEN(H2456)</f>
        <v>5</v>
      </c>
      <c r="L2456" s="13" t="str">
        <f>IF(OR(AND(LEN(H2456&gt;3),ISERROR(FIND("-",H2456,1))),AND(LEN(H2456)&gt;3,ISERROR(FIND("+",H2456,1)))),LEFT(H2456,2),H2456)</f>
        <v>65</v>
      </c>
      <c r="M2456" s="13" t="str">
        <f>IF(AND(LEN(H2456&gt;3),ISERROR(FIND("+",H2456,1))),RIGHT(H2456,2),IF(AND(LEN(H2456)=3,ISERROR(FIND("-",H2456,1))),LEFT(H2456,2),H2456))</f>
        <v>69</v>
      </c>
      <c r="N2456" s="13" t="str">
        <f>SUBSTITUTE(H2456,"+","-")</f>
        <v>65-69</v>
      </c>
      <c r="O2456" s="3">
        <f t="shared" si="268"/>
        <v>5</v>
      </c>
      <c r="P2456" s="3">
        <f t="shared" si="269"/>
        <v>3</v>
      </c>
      <c r="Q2456" s="7">
        <f t="shared" si="270"/>
        <v>65</v>
      </c>
      <c r="R2456" s="7">
        <f t="shared" si="271"/>
        <v>69</v>
      </c>
      <c r="S2456" s="13" t="e">
        <f>VLOOKUP(A2456,history!$B:$F,2,0)</f>
        <v>#N/A</v>
      </c>
      <c r="T2456" s="13">
        <f>VLOOKUP($C2456,日期!$A:$D,3,0)</f>
        <v>5</v>
      </c>
      <c r="U2456" s="13">
        <f>VLOOKUP($C2456,日期!$A:$D,4,0)</f>
        <v>1</v>
      </c>
      <c r="V2456" s="65">
        <f t="shared" si="272"/>
        <v>44317</v>
      </c>
      <c r="W2456" s="13" t="s">
        <v>4020</v>
      </c>
    </row>
    <row r="2457" spans="1:23" ht="15">
      <c r="A2457" s="15">
        <v>1867</v>
      </c>
      <c r="B2457" s="15">
        <v>2021</v>
      </c>
      <c r="C2457" s="13" t="s">
        <v>9</v>
      </c>
      <c r="D2457" s="15">
        <v>19</v>
      </c>
      <c r="E2457" s="13" t="s">
        <v>10</v>
      </c>
      <c r="F2457" s="13" t="s">
        <v>17</v>
      </c>
      <c r="G2457" s="13" t="s">
        <v>12</v>
      </c>
      <c r="H2457" s="13" t="s">
        <v>34</v>
      </c>
      <c r="I2457" s="3">
        <f t="shared" si="266"/>
        <v>35</v>
      </c>
      <c r="J2457" s="7">
        <f t="shared" si="267"/>
        <v>39</v>
      </c>
      <c r="K2457" s="3">
        <f>LEN(H2457)</f>
        <v>5</v>
      </c>
      <c r="L2457" s="13" t="str">
        <f>IF(OR(AND(LEN(H2457&gt;3),ISERROR(FIND("-",H2457,1))),AND(LEN(H2457)&gt;3,ISERROR(FIND("+",H2457,1)))),LEFT(H2457,2),H2457)</f>
        <v>35</v>
      </c>
      <c r="M2457" s="13" t="str">
        <f>IF(AND(LEN(H2457&gt;3),ISERROR(FIND("+",H2457,1))),RIGHT(H2457,2),IF(AND(LEN(H2457)=3,ISERROR(FIND("-",H2457,1))),LEFT(H2457,2),H2457))</f>
        <v>39</v>
      </c>
      <c r="N2457" s="13" t="str">
        <f>SUBSTITUTE(H2457,"+","-")</f>
        <v>35-39</v>
      </c>
      <c r="O2457" s="3">
        <f t="shared" si="268"/>
        <v>5</v>
      </c>
      <c r="P2457" s="3">
        <f t="shared" si="269"/>
        <v>3</v>
      </c>
      <c r="Q2457" s="7">
        <f t="shared" si="270"/>
        <v>35</v>
      </c>
      <c r="R2457" s="7">
        <f t="shared" si="271"/>
        <v>39</v>
      </c>
      <c r="S2457" s="13" t="e">
        <f>VLOOKUP(A2457,history!$B:$F,2,0)</f>
        <v>#N/A</v>
      </c>
      <c r="T2457" s="13">
        <f>VLOOKUP($C2457,日期!$A:$D,3,0)</f>
        <v>5</v>
      </c>
      <c r="U2457" s="13">
        <f>VLOOKUP($C2457,日期!$A:$D,4,0)</f>
        <v>1</v>
      </c>
      <c r="V2457" s="65">
        <f t="shared" si="272"/>
        <v>44317</v>
      </c>
      <c r="W2457" s="13" t="s">
        <v>4021</v>
      </c>
    </row>
    <row r="2458" spans="1:23" ht="15">
      <c r="A2458" s="15">
        <v>1866</v>
      </c>
      <c r="B2458" s="15">
        <v>2021</v>
      </c>
      <c r="C2458" s="13" t="s">
        <v>9</v>
      </c>
      <c r="D2458" s="15">
        <v>19</v>
      </c>
      <c r="E2458" s="13" t="s">
        <v>14</v>
      </c>
      <c r="F2458" s="13" t="s">
        <v>11</v>
      </c>
      <c r="G2458" s="13" t="s">
        <v>12</v>
      </c>
      <c r="H2458" s="13" t="s">
        <v>18</v>
      </c>
      <c r="I2458" s="3">
        <f t="shared" si="266"/>
        <v>65</v>
      </c>
      <c r="J2458" s="7">
        <f t="shared" si="267"/>
        <v>69</v>
      </c>
      <c r="K2458" s="3">
        <f>LEN(H2458)</f>
        <v>5</v>
      </c>
      <c r="L2458" s="13" t="str">
        <f>IF(OR(AND(LEN(H2458&gt;3),ISERROR(FIND("-",H2458,1))),AND(LEN(H2458)&gt;3,ISERROR(FIND("+",H2458,1)))),LEFT(H2458,2),H2458)</f>
        <v>65</v>
      </c>
      <c r="M2458" s="13" t="str">
        <f>IF(AND(LEN(H2458&gt;3),ISERROR(FIND("+",H2458,1))),RIGHT(H2458,2),IF(AND(LEN(H2458)=3,ISERROR(FIND("-",H2458,1))),LEFT(H2458,2),H2458))</f>
        <v>69</v>
      </c>
      <c r="N2458" s="13" t="str">
        <f>SUBSTITUTE(H2458,"+","-")</f>
        <v>65-69</v>
      </c>
      <c r="O2458" s="3">
        <f t="shared" si="268"/>
        <v>5</v>
      </c>
      <c r="P2458" s="3">
        <f t="shared" si="269"/>
        <v>3</v>
      </c>
      <c r="Q2458" s="7">
        <f t="shared" si="270"/>
        <v>65</v>
      </c>
      <c r="R2458" s="7">
        <f t="shared" si="271"/>
        <v>69</v>
      </c>
      <c r="S2458" s="13" t="e">
        <f>VLOOKUP(A2458,history!$B:$F,2,0)</f>
        <v>#N/A</v>
      </c>
      <c r="T2458" s="13">
        <f>VLOOKUP($C2458,日期!$A:$D,3,0)</f>
        <v>5</v>
      </c>
      <c r="U2458" s="13">
        <f>VLOOKUP($C2458,日期!$A:$D,4,0)</f>
        <v>1</v>
      </c>
      <c r="V2458" s="65">
        <f t="shared" si="272"/>
        <v>44317</v>
      </c>
      <c r="W2458" s="13" t="s">
        <v>4022</v>
      </c>
    </row>
    <row r="2459" spans="1:23" ht="15">
      <c r="A2459" s="15">
        <v>1865</v>
      </c>
      <c r="B2459" s="15">
        <v>2021</v>
      </c>
      <c r="C2459" s="13" t="s">
        <v>9</v>
      </c>
      <c r="D2459" s="15">
        <v>19</v>
      </c>
      <c r="E2459" s="13" t="s">
        <v>14</v>
      </c>
      <c r="F2459" s="13" t="s">
        <v>17</v>
      </c>
      <c r="G2459" s="13" t="s">
        <v>12</v>
      </c>
      <c r="H2459" s="13" t="s">
        <v>35</v>
      </c>
      <c r="I2459" s="3">
        <f t="shared" si="266"/>
        <v>55</v>
      </c>
      <c r="J2459" s="7">
        <f t="shared" si="267"/>
        <v>59</v>
      </c>
      <c r="K2459" s="3">
        <f>LEN(H2459)</f>
        <v>5</v>
      </c>
      <c r="L2459" s="13" t="str">
        <f>IF(OR(AND(LEN(H2459&gt;3),ISERROR(FIND("-",H2459,1))),AND(LEN(H2459)&gt;3,ISERROR(FIND("+",H2459,1)))),LEFT(H2459,2),H2459)</f>
        <v>55</v>
      </c>
      <c r="M2459" s="13" t="str">
        <f>IF(AND(LEN(H2459&gt;3),ISERROR(FIND("+",H2459,1))),RIGHT(H2459,2),IF(AND(LEN(H2459)=3,ISERROR(FIND("-",H2459,1))),LEFT(H2459,2),H2459))</f>
        <v>59</v>
      </c>
      <c r="N2459" s="13" t="str">
        <f>SUBSTITUTE(H2459,"+","-")</f>
        <v>55-59</v>
      </c>
      <c r="O2459" s="3">
        <f t="shared" si="268"/>
        <v>5</v>
      </c>
      <c r="P2459" s="3">
        <f t="shared" si="269"/>
        <v>3</v>
      </c>
      <c r="Q2459" s="7">
        <f t="shared" si="270"/>
        <v>55</v>
      </c>
      <c r="R2459" s="7">
        <f t="shared" si="271"/>
        <v>59</v>
      </c>
      <c r="S2459" s="13" t="e">
        <f>VLOOKUP(A2459,history!$B:$F,2,0)</f>
        <v>#N/A</v>
      </c>
      <c r="T2459" s="13">
        <f>VLOOKUP($C2459,日期!$A:$D,3,0)</f>
        <v>5</v>
      </c>
      <c r="U2459" s="13">
        <f>VLOOKUP($C2459,日期!$A:$D,4,0)</f>
        <v>1</v>
      </c>
      <c r="V2459" s="65">
        <f t="shared" si="272"/>
        <v>44317</v>
      </c>
      <c r="W2459" s="13" t="s">
        <v>4023</v>
      </c>
    </row>
    <row r="2460" spans="1:23" ht="15">
      <c r="A2460" s="15">
        <v>1864</v>
      </c>
      <c r="B2460" s="15">
        <v>2021</v>
      </c>
      <c r="C2460" s="13" t="s">
        <v>9</v>
      </c>
      <c r="D2460" s="15">
        <v>19</v>
      </c>
      <c r="E2460" s="13" t="s">
        <v>10</v>
      </c>
      <c r="F2460" s="13" t="s">
        <v>11</v>
      </c>
      <c r="G2460" s="13" t="s">
        <v>12</v>
      </c>
      <c r="H2460" s="13" t="s">
        <v>15</v>
      </c>
      <c r="I2460" s="3">
        <f t="shared" si="266"/>
        <v>70</v>
      </c>
      <c r="J2460" s="7">
        <f t="shared" si="267"/>
        <v>70</v>
      </c>
      <c r="K2460" s="3">
        <f>LEN(H2460)</f>
        <v>3</v>
      </c>
      <c r="L2460" s="13" t="str">
        <f>IF(OR(AND(LEN(H2460&gt;3),ISERROR(FIND("-",H2460,1))),AND(LEN(H2460)&gt;3,ISERROR(FIND("+",H2460,1)))),LEFT(H2460,2),H2460)</f>
        <v>70</v>
      </c>
      <c r="M2460" s="13" t="str">
        <f>IF(AND(LEN(H2460&gt;3),ISERROR(FIND("+",H2460,1))),RIGHT(H2460,2),IF(AND(LEN(H2460)=3,ISERROR(FIND("-",H2460,1))),LEFT(H2460,2),H2460))</f>
        <v>70</v>
      </c>
      <c r="N2460" s="13" t="str">
        <f>SUBSTITUTE(H2460,"+","-")</f>
        <v>70-</v>
      </c>
      <c r="O2460" s="3">
        <f t="shared" si="268"/>
        <v>3</v>
      </c>
      <c r="P2460" s="3">
        <f t="shared" si="269"/>
        <v>3</v>
      </c>
      <c r="Q2460" s="7">
        <f t="shared" si="270"/>
        <v>70</v>
      </c>
      <c r="R2460" s="7">
        <f t="shared" si="271"/>
        <v>70</v>
      </c>
      <c r="S2460" s="13" t="e">
        <f>VLOOKUP(A2460,history!$B:$F,2,0)</f>
        <v>#N/A</v>
      </c>
      <c r="T2460" s="13">
        <f>VLOOKUP($C2460,日期!$A:$D,3,0)</f>
        <v>5</v>
      </c>
      <c r="U2460" s="13">
        <f>VLOOKUP($C2460,日期!$A:$D,4,0)</f>
        <v>1</v>
      </c>
      <c r="V2460" s="65">
        <f t="shared" si="272"/>
        <v>44317</v>
      </c>
      <c r="W2460" s="13" t="s">
        <v>4024</v>
      </c>
    </row>
    <row r="2461" spans="1:23" ht="15">
      <c r="A2461" s="15">
        <v>1863</v>
      </c>
      <c r="B2461" s="15">
        <v>2021</v>
      </c>
      <c r="C2461" s="13" t="s">
        <v>9</v>
      </c>
      <c r="D2461" s="15">
        <v>19</v>
      </c>
      <c r="E2461" s="13" t="s">
        <v>10</v>
      </c>
      <c r="F2461" s="13" t="s">
        <v>17</v>
      </c>
      <c r="G2461" s="13" t="s">
        <v>12</v>
      </c>
      <c r="H2461" s="13" t="s">
        <v>18</v>
      </c>
      <c r="I2461" s="3">
        <f t="shared" si="266"/>
        <v>65</v>
      </c>
      <c r="J2461" s="7">
        <f t="shared" si="267"/>
        <v>69</v>
      </c>
      <c r="K2461" s="3">
        <f>LEN(H2461)</f>
        <v>5</v>
      </c>
      <c r="L2461" s="13" t="str">
        <f>IF(OR(AND(LEN(H2461&gt;3),ISERROR(FIND("-",H2461,1))),AND(LEN(H2461)&gt;3,ISERROR(FIND("+",H2461,1)))),LEFT(H2461,2),H2461)</f>
        <v>65</v>
      </c>
      <c r="M2461" s="13" t="str">
        <f>IF(AND(LEN(H2461&gt;3),ISERROR(FIND("+",H2461,1))),RIGHT(H2461,2),IF(AND(LEN(H2461)=3,ISERROR(FIND("-",H2461,1))),LEFT(H2461,2),H2461))</f>
        <v>69</v>
      </c>
      <c r="N2461" s="13" t="str">
        <f>SUBSTITUTE(H2461,"+","-")</f>
        <v>65-69</v>
      </c>
      <c r="O2461" s="3">
        <f t="shared" si="268"/>
        <v>5</v>
      </c>
      <c r="P2461" s="3">
        <f t="shared" si="269"/>
        <v>3</v>
      </c>
      <c r="Q2461" s="7">
        <f t="shared" si="270"/>
        <v>65</v>
      </c>
      <c r="R2461" s="7">
        <f t="shared" si="271"/>
        <v>69</v>
      </c>
      <c r="S2461" s="13" t="e">
        <f>VLOOKUP(A2461,history!$B:$F,2,0)</f>
        <v>#N/A</v>
      </c>
      <c r="T2461" s="13">
        <f>VLOOKUP($C2461,日期!$A:$D,3,0)</f>
        <v>5</v>
      </c>
      <c r="U2461" s="13">
        <f>VLOOKUP($C2461,日期!$A:$D,4,0)</f>
        <v>1</v>
      </c>
      <c r="V2461" s="65">
        <f t="shared" si="272"/>
        <v>44317</v>
      </c>
      <c r="W2461" s="13" t="s">
        <v>4025</v>
      </c>
    </row>
    <row r="2462" spans="1:23" ht="15">
      <c r="A2462" s="15">
        <v>1862</v>
      </c>
      <c r="B2462" s="15">
        <v>2021</v>
      </c>
      <c r="C2462" s="13" t="s">
        <v>9</v>
      </c>
      <c r="D2462" s="15">
        <v>19</v>
      </c>
      <c r="E2462" s="13" t="s">
        <v>10</v>
      </c>
      <c r="F2462" s="13" t="s">
        <v>17</v>
      </c>
      <c r="G2462" s="13" t="s">
        <v>12</v>
      </c>
      <c r="H2462" s="13" t="s">
        <v>34</v>
      </c>
      <c r="I2462" s="3">
        <f t="shared" si="266"/>
        <v>35</v>
      </c>
      <c r="J2462" s="7">
        <f t="shared" si="267"/>
        <v>39</v>
      </c>
      <c r="K2462" s="3">
        <f>LEN(H2462)</f>
        <v>5</v>
      </c>
      <c r="L2462" s="13" t="str">
        <f>IF(OR(AND(LEN(H2462&gt;3),ISERROR(FIND("-",H2462,1))),AND(LEN(H2462)&gt;3,ISERROR(FIND("+",H2462,1)))),LEFT(H2462,2),H2462)</f>
        <v>35</v>
      </c>
      <c r="M2462" s="13" t="str">
        <f>IF(AND(LEN(H2462&gt;3),ISERROR(FIND("+",H2462,1))),RIGHT(H2462,2),IF(AND(LEN(H2462)=3,ISERROR(FIND("-",H2462,1))),LEFT(H2462,2),H2462))</f>
        <v>39</v>
      </c>
      <c r="N2462" s="13" t="str">
        <f>SUBSTITUTE(H2462,"+","-")</f>
        <v>35-39</v>
      </c>
      <c r="O2462" s="3">
        <f t="shared" si="268"/>
        <v>5</v>
      </c>
      <c r="P2462" s="3">
        <f t="shared" si="269"/>
        <v>3</v>
      </c>
      <c r="Q2462" s="7">
        <f t="shared" si="270"/>
        <v>35</v>
      </c>
      <c r="R2462" s="7">
        <f t="shared" si="271"/>
        <v>39</v>
      </c>
      <c r="S2462" s="13" t="e">
        <f>VLOOKUP(A2462,history!$B:$F,2,0)</f>
        <v>#N/A</v>
      </c>
      <c r="T2462" s="13">
        <f>VLOOKUP($C2462,日期!$A:$D,3,0)</f>
        <v>5</v>
      </c>
      <c r="U2462" s="13">
        <f>VLOOKUP($C2462,日期!$A:$D,4,0)</f>
        <v>1</v>
      </c>
      <c r="V2462" s="65">
        <f t="shared" si="272"/>
        <v>44317</v>
      </c>
      <c r="W2462" s="13" t="s">
        <v>4026</v>
      </c>
    </row>
    <row r="2463" spans="1:23" ht="15">
      <c r="A2463" s="15">
        <v>1861</v>
      </c>
      <c r="B2463" s="15">
        <v>2021</v>
      </c>
      <c r="C2463" s="13" t="s">
        <v>9</v>
      </c>
      <c r="D2463" s="15">
        <v>19</v>
      </c>
      <c r="E2463" s="13" t="s">
        <v>14</v>
      </c>
      <c r="F2463" s="13" t="s">
        <v>11</v>
      </c>
      <c r="G2463" s="13" t="s">
        <v>12</v>
      </c>
      <c r="H2463" s="13" t="s">
        <v>18</v>
      </c>
      <c r="I2463" s="3">
        <f t="shared" si="266"/>
        <v>65</v>
      </c>
      <c r="J2463" s="7">
        <f t="shared" si="267"/>
        <v>69</v>
      </c>
      <c r="K2463" s="3">
        <f>LEN(H2463)</f>
        <v>5</v>
      </c>
      <c r="L2463" s="13" t="str">
        <f>IF(OR(AND(LEN(H2463&gt;3),ISERROR(FIND("-",H2463,1))),AND(LEN(H2463)&gt;3,ISERROR(FIND("+",H2463,1)))),LEFT(H2463,2),H2463)</f>
        <v>65</v>
      </c>
      <c r="M2463" s="13" t="str">
        <f>IF(AND(LEN(H2463&gt;3),ISERROR(FIND("+",H2463,1))),RIGHT(H2463,2),IF(AND(LEN(H2463)=3,ISERROR(FIND("-",H2463,1))),LEFT(H2463,2),H2463))</f>
        <v>69</v>
      </c>
      <c r="N2463" s="13" t="str">
        <f>SUBSTITUTE(H2463,"+","-")</f>
        <v>65-69</v>
      </c>
      <c r="O2463" s="3">
        <f t="shared" si="268"/>
        <v>5</v>
      </c>
      <c r="P2463" s="3">
        <f t="shared" si="269"/>
        <v>3</v>
      </c>
      <c r="Q2463" s="7">
        <f t="shared" si="270"/>
        <v>65</v>
      </c>
      <c r="R2463" s="7">
        <f t="shared" si="271"/>
        <v>69</v>
      </c>
      <c r="S2463" s="13" t="e">
        <f>VLOOKUP(A2463,history!$B:$F,2,0)</f>
        <v>#N/A</v>
      </c>
      <c r="T2463" s="13">
        <f>VLOOKUP($C2463,日期!$A:$D,3,0)</f>
        <v>5</v>
      </c>
      <c r="U2463" s="13">
        <f>VLOOKUP($C2463,日期!$A:$D,4,0)</f>
        <v>1</v>
      </c>
      <c r="V2463" s="65">
        <f t="shared" si="272"/>
        <v>44317</v>
      </c>
      <c r="W2463" s="13" t="s">
        <v>4027</v>
      </c>
    </row>
    <row r="2464" spans="1:23" ht="15">
      <c r="A2464" s="15">
        <v>1860</v>
      </c>
      <c r="B2464" s="15">
        <v>2021</v>
      </c>
      <c r="C2464" s="13" t="s">
        <v>9</v>
      </c>
      <c r="D2464" s="15">
        <v>19</v>
      </c>
      <c r="E2464" s="13" t="s">
        <v>14</v>
      </c>
      <c r="F2464" s="13" t="s">
        <v>17</v>
      </c>
      <c r="G2464" s="13" t="s">
        <v>12</v>
      </c>
      <c r="H2464" s="13" t="s">
        <v>35</v>
      </c>
      <c r="I2464" s="3">
        <f t="shared" si="266"/>
        <v>55</v>
      </c>
      <c r="J2464" s="7">
        <f t="shared" si="267"/>
        <v>59</v>
      </c>
      <c r="K2464" s="3">
        <f>LEN(H2464)</f>
        <v>5</v>
      </c>
      <c r="L2464" s="13" t="str">
        <f>IF(OR(AND(LEN(H2464&gt;3),ISERROR(FIND("-",H2464,1))),AND(LEN(H2464)&gt;3,ISERROR(FIND("+",H2464,1)))),LEFT(H2464,2),H2464)</f>
        <v>55</v>
      </c>
      <c r="M2464" s="13" t="str">
        <f>IF(AND(LEN(H2464&gt;3),ISERROR(FIND("+",H2464,1))),RIGHT(H2464,2),IF(AND(LEN(H2464)=3,ISERROR(FIND("-",H2464,1))),LEFT(H2464,2),H2464))</f>
        <v>59</v>
      </c>
      <c r="N2464" s="13" t="str">
        <f>SUBSTITUTE(H2464,"+","-")</f>
        <v>55-59</v>
      </c>
      <c r="O2464" s="3">
        <f t="shared" si="268"/>
        <v>5</v>
      </c>
      <c r="P2464" s="3">
        <f t="shared" si="269"/>
        <v>3</v>
      </c>
      <c r="Q2464" s="7">
        <f t="shared" si="270"/>
        <v>55</v>
      </c>
      <c r="R2464" s="7">
        <f t="shared" si="271"/>
        <v>59</v>
      </c>
      <c r="S2464" s="13" t="e">
        <f>VLOOKUP(A2464,history!$B:$F,2,0)</f>
        <v>#N/A</v>
      </c>
      <c r="T2464" s="13">
        <f>VLOOKUP($C2464,日期!$A:$D,3,0)</f>
        <v>5</v>
      </c>
      <c r="U2464" s="13">
        <f>VLOOKUP($C2464,日期!$A:$D,4,0)</f>
        <v>1</v>
      </c>
      <c r="V2464" s="65">
        <f t="shared" si="272"/>
        <v>44317</v>
      </c>
      <c r="W2464" s="13" t="s">
        <v>4028</v>
      </c>
    </row>
    <row r="2465" spans="1:23" ht="15">
      <c r="A2465" s="15">
        <v>1859</v>
      </c>
      <c r="B2465" s="15">
        <v>2021</v>
      </c>
      <c r="C2465" s="13" t="s">
        <v>9</v>
      </c>
      <c r="D2465" s="15">
        <v>19</v>
      </c>
      <c r="E2465" s="13" t="s">
        <v>10</v>
      </c>
      <c r="F2465" s="13" t="s">
        <v>11</v>
      </c>
      <c r="G2465" s="13" t="s">
        <v>12</v>
      </c>
      <c r="H2465" s="13" t="s">
        <v>15</v>
      </c>
      <c r="I2465" s="3">
        <f t="shared" si="266"/>
        <v>70</v>
      </c>
      <c r="J2465" s="7">
        <f t="shared" si="267"/>
        <v>70</v>
      </c>
      <c r="K2465" s="3">
        <f>LEN(H2465)</f>
        <v>3</v>
      </c>
      <c r="L2465" s="13" t="str">
        <f>IF(OR(AND(LEN(H2465&gt;3),ISERROR(FIND("-",H2465,1))),AND(LEN(H2465)&gt;3,ISERROR(FIND("+",H2465,1)))),LEFT(H2465,2),H2465)</f>
        <v>70</v>
      </c>
      <c r="M2465" s="13" t="str">
        <f>IF(AND(LEN(H2465&gt;3),ISERROR(FIND("+",H2465,1))),RIGHT(H2465,2),IF(AND(LEN(H2465)=3,ISERROR(FIND("-",H2465,1))),LEFT(H2465,2),H2465))</f>
        <v>70</v>
      </c>
      <c r="N2465" s="13" t="str">
        <f>SUBSTITUTE(H2465,"+","-")</f>
        <v>70-</v>
      </c>
      <c r="O2465" s="3">
        <f t="shared" si="268"/>
        <v>3</v>
      </c>
      <c r="P2465" s="3">
        <f t="shared" si="269"/>
        <v>3</v>
      </c>
      <c r="Q2465" s="7">
        <f t="shared" si="270"/>
        <v>70</v>
      </c>
      <c r="R2465" s="7">
        <f t="shared" si="271"/>
        <v>70</v>
      </c>
      <c r="S2465" s="13" t="e">
        <f>VLOOKUP(A2465,history!$B:$F,2,0)</f>
        <v>#N/A</v>
      </c>
      <c r="T2465" s="13">
        <f>VLOOKUP($C2465,日期!$A:$D,3,0)</f>
        <v>5</v>
      </c>
      <c r="U2465" s="13">
        <f>VLOOKUP($C2465,日期!$A:$D,4,0)</f>
        <v>1</v>
      </c>
      <c r="V2465" s="65">
        <f t="shared" si="272"/>
        <v>44317</v>
      </c>
      <c r="W2465" s="13" t="s">
        <v>4029</v>
      </c>
    </row>
    <row r="2466" spans="1:23" ht="15">
      <c r="A2466" s="15">
        <v>1858</v>
      </c>
      <c r="B2466" s="15">
        <v>2021</v>
      </c>
      <c r="C2466" s="13" t="s">
        <v>9</v>
      </c>
      <c r="D2466" s="15">
        <v>19</v>
      </c>
      <c r="E2466" s="13" t="s">
        <v>10</v>
      </c>
      <c r="F2466" s="13" t="s">
        <v>17</v>
      </c>
      <c r="G2466" s="13" t="s">
        <v>12</v>
      </c>
      <c r="H2466" s="13" t="s">
        <v>18</v>
      </c>
      <c r="I2466" s="3">
        <f t="shared" si="266"/>
        <v>65</v>
      </c>
      <c r="J2466" s="7">
        <f t="shared" si="267"/>
        <v>69</v>
      </c>
      <c r="K2466" s="3">
        <f>LEN(H2466)</f>
        <v>5</v>
      </c>
      <c r="L2466" s="13" t="str">
        <f>IF(OR(AND(LEN(H2466&gt;3),ISERROR(FIND("-",H2466,1))),AND(LEN(H2466)&gt;3,ISERROR(FIND("+",H2466,1)))),LEFT(H2466,2),H2466)</f>
        <v>65</v>
      </c>
      <c r="M2466" s="13" t="str">
        <f>IF(AND(LEN(H2466&gt;3),ISERROR(FIND("+",H2466,1))),RIGHT(H2466,2),IF(AND(LEN(H2466)=3,ISERROR(FIND("-",H2466,1))),LEFT(H2466,2),H2466))</f>
        <v>69</v>
      </c>
      <c r="N2466" s="13" t="str">
        <f>SUBSTITUTE(H2466,"+","-")</f>
        <v>65-69</v>
      </c>
      <c r="O2466" s="3">
        <f t="shared" si="268"/>
        <v>5</v>
      </c>
      <c r="P2466" s="3">
        <f t="shared" si="269"/>
        <v>3</v>
      </c>
      <c r="Q2466" s="7">
        <f t="shared" si="270"/>
        <v>65</v>
      </c>
      <c r="R2466" s="7">
        <f t="shared" si="271"/>
        <v>69</v>
      </c>
      <c r="S2466" s="13" t="e">
        <f>VLOOKUP(A2466,history!$B:$F,2,0)</f>
        <v>#N/A</v>
      </c>
      <c r="T2466" s="13">
        <f>VLOOKUP($C2466,日期!$A:$D,3,0)</f>
        <v>5</v>
      </c>
      <c r="U2466" s="13">
        <f>VLOOKUP($C2466,日期!$A:$D,4,0)</f>
        <v>1</v>
      </c>
      <c r="V2466" s="65">
        <f t="shared" si="272"/>
        <v>44317</v>
      </c>
      <c r="W2466" s="13" t="s">
        <v>4030</v>
      </c>
    </row>
    <row r="2467" spans="1:23" ht="15">
      <c r="A2467" s="15">
        <v>1857</v>
      </c>
      <c r="B2467" s="15">
        <v>2021</v>
      </c>
      <c r="C2467" s="13" t="s">
        <v>9</v>
      </c>
      <c r="D2467" s="15">
        <v>19</v>
      </c>
      <c r="E2467" s="13" t="s">
        <v>10</v>
      </c>
      <c r="F2467" s="13" t="s">
        <v>17</v>
      </c>
      <c r="G2467" s="13" t="s">
        <v>12</v>
      </c>
      <c r="H2467" s="13" t="s">
        <v>34</v>
      </c>
      <c r="I2467" s="3">
        <f t="shared" si="266"/>
        <v>35</v>
      </c>
      <c r="J2467" s="7">
        <f t="shared" si="267"/>
        <v>39</v>
      </c>
      <c r="K2467" s="3">
        <f>LEN(H2467)</f>
        <v>5</v>
      </c>
      <c r="L2467" s="13" t="str">
        <f>IF(OR(AND(LEN(H2467&gt;3),ISERROR(FIND("-",H2467,1))),AND(LEN(H2467)&gt;3,ISERROR(FIND("+",H2467,1)))),LEFT(H2467,2),H2467)</f>
        <v>35</v>
      </c>
      <c r="M2467" s="13" t="str">
        <f>IF(AND(LEN(H2467&gt;3),ISERROR(FIND("+",H2467,1))),RIGHT(H2467,2),IF(AND(LEN(H2467)=3,ISERROR(FIND("-",H2467,1))),LEFT(H2467,2),H2467))</f>
        <v>39</v>
      </c>
      <c r="N2467" s="13" t="str">
        <f>SUBSTITUTE(H2467,"+","-")</f>
        <v>35-39</v>
      </c>
      <c r="O2467" s="3">
        <f t="shared" si="268"/>
        <v>5</v>
      </c>
      <c r="P2467" s="3">
        <f t="shared" si="269"/>
        <v>3</v>
      </c>
      <c r="Q2467" s="7">
        <f t="shared" si="270"/>
        <v>35</v>
      </c>
      <c r="R2467" s="7">
        <f t="shared" si="271"/>
        <v>39</v>
      </c>
      <c r="S2467" s="13" t="e">
        <f>VLOOKUP(A2467,history!$B:$F,2,0)</f>
        <v>#N/A</v>
      </c>
      <c r="T2467" s="13">
        <f>VLOOKUP($C2467,日期!$A:$D,3,0)</f>
        <v>5</v>
      </c>
      <c r="U2467" s="13">
        <f>VLOOKUP($C2467,日期!$A:$D,4,0)</f>
        <v>1</v>
      </c>
      <c r="V2467" s="65">
        <f t="shared" si="272"/>
        <v>44317</v>
      </c>
      <c r="W2467" s="13" t="s">
        <v>4031</v>
      </c>
    </row>
    <row r="2468" spans="1:23" ht="15">
      <c r="A2468" s="15">
        <v>1856</v>
      </c>
      <c r="B2468" s="15">
        <v>2021</v>
      </c>
      <c r="C2468" s="13" t="s">
        <v>9</v>
      </c>
      <c r="D2468" s="15">
        <v>19</v>
      </c>
      <c r="E2468" s="13" t="s">
        <v>14</v>
      </c>
      <c r="F2468" s="13" t="s">
        <v>11</v>
      </c>
      <c r="G2468" s="13" t="s">
        <v>12</v>
      </c>
      <c r="H2468" s="13" t="s">
        <v>18</v>
      </c>
      <c r="I2468" s="3">
        <f t="shared" si="266"/>
        <v>65</v>
      </c>
      <c r="J2468" s="7">
        <f t="shared" si="267"/>
        <v>69</v>
      </c>
      <c r="K2468" s="3">
        <f>LEN(H2468)</f>
        <v>5</v>
      </c>
      <c r="L2468" s="13" t="str">
        <f>IF(OR(AND(LEN(H2468&gt;3),ISERROR(FIND("-",H2468,1))),AND(LEN(H2468)&gt;3,ISERROR(FIND("+",H2468,1)))),LEFT(H2468,2),H2468)</f>
        <v>65</v>
      </c>
      <c r="M2468" s="13" t="str">
        <f>IF(AND(LEN(H2468&gt;3),ISERROR(FIND("+",H2468,1))),RIGHT(H2468,2),IF(AND(LEN(H2468)=3,ISERROR(FIND("-",H2468,1))),LEFT(H2468,2),H2468))</f>
        <v>69</v>
      </c>
      <c r="N2468" s="13" t="str">
        <f>SUBSTITUTE(H2468,"+","-")</f>
        <v>65-69</v>
      </c>
      <c r="O2468" s="3">
        <f t="shared" si="268"/>
        <v>5</v>
      </c>
      <c r="P2468" s="3">
        <f t="shared" si="269"/>
        <v>3</v>
      </c>
      <c r="Q2468" s="7">
        <f t="shared" si="270"/>
        <v>65</v>
      </c>
      <c r="R2468" s="7">
        <f t="shared" si="271"/>
        <v>69</v>
      </c>
      <c r="S2468" s="13" t="e">
        <f>VLOOKUP(A2468,history!$B:$F,2,0)</f>
        <v>#N/A</v>
      </c>
      <c r="T2468" s="13">
        <f>VLOOKUP($C2468,日期!$A:$D,3,0)</f>
        <v>5</v>
      </c>
      <c r="U2468" s="13">
        <f>VLOOKUP($C2468,日期!$A:$D,4,0)</f>
        <v>1</v>
      </c>
      <c r="V2468" s="65">
        <f t="shared" si="272"/>
        <v>44317</v>
      </c>
      <c r="W2468" s="13" t="s">
        <v>4032</v>
      </c>
    </row>
    <row r="2469" spans="1:23" ht="15">
      <c r="A2469" s="15">
        <v>1855</v>
      </c>
      <c r="B2469" s="15">
        <v>2021</v>
      </c>
      <c r="C2469" s="13" t="s">
        <v>9</v>
      </c>
      <c r="D2469" s="15">
        <v>19</v>
      </c>
      <c r="E2469" s="13" t="s">
        <v>14</v>
      </c>
      <c r="F2469" s="13" t="s">
        <v>17</v>
      </c>
      <c r="G2469" s="13" t="s">
        <v>12</v>
      </c>
      <c r="H2469" s="13" t="s">
        <v>35</v>
      </c>
      <c r="I2469" s="3">
        <f t="shared" si="266"/>
        <v>55</v>
      </c>
      <c r="J2469" s="7">
        <f t="shared" si="267"/>
        <v>59</v>
      </c>
      <c r="K2469" s="3">
        <f>LEN(H2469)</f>
        <v>5</v>
      </c>
      <c r="L2469" s="13" t="str">
        <f>IF(OR(AND(LEN(H2469&gt;3),ISERROR(FIND("-",H2469,1))),AND(LEN(H2469)&gt;3,ISERROR(FIND("+",H2469,1)))),LEFT(H2469,2),H2469)</f>
        <v>55</v>
      </c>
      <c r="M2469" s="13" t="str">
        <f>IF(AND(LEN(H2469&gt;3),ISERROR(FIND("+",H2469,1))),RIGHT(H2469,2),IF(AND(LEN(H2469)=3,ISERROR(FIND("-",H2469,1))),LEFT(H2469,2),H2469))</f>
        <v>59</v>
      </c>
      <c r="N2469" s="13" t="str">
        <f>SUBSTITUTE(H2469,"+","-")</f>
        <v>55-59</v>
      </c>
      <c r="O2469" s="3">
        <f t="shared" si="268"/>
        <v>5</v>
      </c>
      <c r="P2469" s="3">
        <f t="shared" si="269"/>
        <v>3</v>
      </c>
      <c r="Q2469" s="7">
        <f t="shared" si="270"/>
        <v>55</v>
      </c>
      <c r="R2469" s="7">
        <f t="shared" si="271"/>
        <v>59</v>
      </c>
      <c r="S2469" s="13" t="e">
        <f>VLOOKUP(A2469,history!$B:$F,2,0)</f>
        <v>#N/A</v>
      </c>
      <c r="T2469" s="13">
        <f>VLOOKUP($C2469,日期!$A:$D,3,0)</f>
        <v>5</v>
      </c>
      <c r="U2469" s="13">
        <f>VLOOKUP($C2469,日期!$A:$D,4,0)</f>
        <v>1</v>
      </c>
      <c r="V2469" s="65">
        <f t="shared" si="272"/>
        <v>44317</v>
      </c>
      <c r="W2469" s="13" t="s">
        <v>4033</v>
      </c>
    </row>
    <row r="2470" spans="1:23" ht="15">
      <c r="A2470" s="15">
        <v>1854</v>
      </c>
      <c r="B2470" s="15">
        <v>2021</v>
      </c>
      <c r="C2470" s="13" t="s">
        <v>9</v>
      </c>
      <c r="D2470" s="15">
        <v>19</v>
      </c>
      <c r="E2470" s="13" t="s">
        <v>10</v>
      </c>
      <c r="F2470" s="13" t="s">
        <v>11</v>
      </c>
      <c r="G2470" s="13" t="s">
        <v>12</v>
      </c>
      <c r="H2470" s="13" t="s">
        <v>15</v>
      </c>
      <c r="I2470" s="3">
        <f t="shared" si="266"/>
        <v>70</v>
      </c>
      <c r="J2470" s="7">
        <f t="shared" si="267"/>
        <v>70</v>
      </c>
      <c r="K2470" s="3">
        <f>LEN(H2470)</f>
        <v>3</v>
      </c>
      <c r="L2470" s="13" t="str">
        <f>IF(OR(AND(LEN(H2470&gt;3),ISERROR(FIND("-",H2470,1))),AND(LEN(H2470)&gt;3,ISERROR(FIND("+",H2470,1)))),LEFT(H2470,2),H2470)</f>
        <v>70</v>
      </c>
      <c r="M2470" s="13" t="str">
        <f>IF(AND(LEN(H2470&gt;3),ISERROR(FIND("+",H2470,1))),RIGHT(H2470,2),IF(AND(LEN(H2470)=3,ISERROR(FIND("-",H2470,1))),LEFT(H2470,2),H2470))</f>
        <v>70</v>
      </c>
      <c r="N2470" s="13" t="str">
        <f>SUBSTITUTE(H2470,"+","-")</f>
        <v>70-</v>
      </c>
      <c r="O2470" s="3">
        <f t="shared" si="268"/>
        <v>3</v>
      </c>
      <c r="P2470" s="3">
        <f t="shared" si="269"/>
        <v>3</v>
      </c>
      <c r="Q2470" s="7">
        <f t="shared" si="270"/>
        <v>70</v>
      </c>
      <c r="R2470" s="7">
        <f t="shared" si="271"/>
        <v>70</v>
      </c>
      <c r="S2470" s="13" t="e">
        <f>VLOOKUP(A2470,history!$B:$F,2,0)</f>
        <v>#N/A</v>
      </c>
      <c r="T2470" s="13">
        <f>VLOOKUP($C2470,日期!$A:$D,3,0)</f>
        <v>5</v>
      </c>
      <c r="U2470" s="13">
        <f>VLOOKUP($C2470,日期!$A:$D,4,0)</f>
        <v>1</v>
      </c>
      <c r="V2470" s="65">
        <f t="shared" si="272"/>
        <v>44317</v>
      </c>
      <c r="W2470" s="13" t="s">
        <v>4034</v>
      </c>
    </row>
    <row r="2471" spans="1:23" ht="15">
      <c r="A2471" s="15">
        <v>1853</v>
      </c>
      <c r="B2471" s="15">
        <v>2021</v>
      </c>
      <c r="C2471" s="13" t="s">
        <v>9</v>
      </c>
      <c r="D2471" s="15">
        <v>19</v>
      </c>
      <c r="E2471" s="13" t="s">
        <v>10</v>
      </c>
      <c r="F2471" s="13" t="s">
        <v>17</v>
      </c>
      <c r="G2471" s="13" t="s">
        <v>12</v>
      </c>
      <c r="H2471" s="13" t="s">
        <v>18</v>
      </c>
      <c r="I2471" s="3">
        <f t="shared" si="266"/>
        <v>65</v>
      </c>
      <c r="J2471" s="7">
        <f t="shared" si="267"/>
        <v>69</v>
      </c>
      <c r="K2471" s="3">
        <f>LEN(H2471)</f>
        <v>5</v>
      </c>
      <c r="L2471" s="13" t="str">
        <f>IF(OR(AND(LEN(H2471&gt;3),ISERROR(FIND("-",H2471,1))),AND(LEN(H2471)&gt;3,ISERROR(FIND("+",H2471,1)))),LEFT(H2471,2),H2471)</f>
        <v>65</v>
      </c>
      <c r="M2471" s="13" t="str">
        <f>IF(AND(LEN(H2471&gt;3),ISERROR(FIND("+",H2471,1))),RIGHT(H2471,2),IF(AND(LEN(H2471)=3,ISERROR(FIND("-",H2471,1))),LEFT(H2471,2),H2471))</f>
        <v>69</v>
      </c>
      <c r="N2471" s="13" t="str">
        <f>SUBSTITUTE(H2471,"+","-")</f>
        <v>65-69</v>
      </c>
      <c r="O2471" s="3">
        <f t="shared" si="268"/>
        <v>5</v>
      </c>
      <c r="P2471" s="3">
        <f t="shared" si="269"/>
        <v>3</v>
      </c>
      <c r="Q2471" s="7">
        <f t="shared" si="270"/>
        <v>65</v>
      </c>
      <c r="R2471" s="7">
        <f t="shared" si="271"/>
        <v>69</v>
      </c>
      <c r="S2471" s="13" t="e">
        <f>VLOOKUP(A2471,history!$B:$F,2,0)</f>
        <v>#N/A</v>
      </c>
      <c r="T2471" s="13">
        <f>VLOOKUP($C2471,日期!$A:$D,3,0)</f>
        <v>5</v>
      </c>
      <c r="U2471" s="13">
        <f>VLOOKUP($C2471,日期!$A:$D,4,0)</f>
        <v>1</v>
      </c>
      <c r="V2471" s="65">
        <f t="shared" si="272"/>
        <v>44317</v>
      </c>
      <c r="W2471" s="13" t="s">
        <v>4035</v>
      </c>
    </row>
    <row r="2472" spans="1:23" ht="15">
      <c r="A2472" s="15">
        <v>1852</v>
      </c>
      <c r="B2472" s="15">
        <v>2021</v>
      </c>
      <c r="C2472" s="13" t="s">
        <v>9</v>
      </c>
      <c r="D2472" s="15">
        <v>19</v>
      </c>
      <c r="E2472" s="13" t="s">
        <v>10</v>
      </c>
      <c r="F2472" s="13" t="s">
        <v>17</v>
      </c>
      <c r="G2472" s="13" t="s">
        <v>12</v>
      </c>
      <c r="H2472" s="13" t="s">
        <v>34</v>
      </c>
      <c r="I2472" s="3">
        <f t="shared" si="266"/>
        <v>35</v>
      </c>
      <c r="J2472" s="7">
        <f t="shared" si="267"/>
        <v>39</v>
      </c>
      <c r="K2472" s="3">
        <f>LEN(H2472)</f>
        <v>5</v>
      </c>
      <c r="L2472" s="13" t="str">
        <f>IF(OR(AND(LEN(H2472&gt;3),ISERROR(FIND("-",H2472,1))),AND(LEN(H2472)&gt;3,ISERROR(FIND("+",H2472,1)))),LEFT(H2472,2),H2472)</f>
        <v>35</v>
      </c>
      <c r="M2472" s="13" t="str">
        <f>IF(AND(LEN(H2472&gt;3),ISERROR(FIND("+",H2472,1))),RIGHT(H2472,2),IF(AND(LEN(H2472)=3,ISERROR(FIND("-",H2472,1))),LEFT(H2472,2),H2472))</f>
        <v>39</v>
      </c>
      <c r="N2472" s="13" t="str">
        <f>SUBSTITUTE(H2472,"+","-")</f>
        <v>35-39</v>
      </c>
      <c r="O2472" s="3">
        <f t="shared" si="268"/>
        <v>5</v>
      </c>
      <c r="P2472" s="3">
        <f t="shared" si="269"/>
        <v>3</v>
      </c>
      <c r="Q2472" s="7">
        <f t="shared" si="270"/>
        <v>35</v>
      </c>
      <c r="R2472" s="7">
        <f t="shared" si="271"/>
        <v>39</v>
      </c>
      <c r="S2472" s="13" t="e">
        <f>VLOOKUP(A2472,history!$B:$F,2,0)</f>
        <v>#N/A</v>
      </c>
      <c r="T2472" s="13">
        <f>VLOOKUP($C2472,日期!$A:$D,3,0)</f>
        <v>5</v>
      </c>
      <c r="U2472" s="13">
        <f>VLOOKUP($C2472,日期!$A:$D,4,0)</f>
        <v>1</v>
      </c>
      <c r="V2472" s="65">
        <f t="shared" si="272"/>
        <v>44317</v>
      </c>
      <c r="W2472" s="13" t="s">
        <v>4036</v>
      </c>
    </row>
    <row r="2473" spans="1:23" ht="15">
      <c r="A2473" s="15">
        <v>1851</v>
      </c>
      <c r="B2473" s="15">
        <v>2021</v>
      </c>
      <c r="C2473" s="13" t="s">
        <v>9</v>
      </c>
      <c r="D2473" s="15">
        <v>19</v>
      </c>
      <c r="E2473" s="13" t="s">
        <v>14</v>
      </c>
      <c r="F2473" s="13" t="s">
        <v>11</v>
      </c>
      <c r="G2473" s="13" t="s">
        <v>12</v>
      </c>
      <c r="H2473" s="13" t="s">
        <v>32</v>
      </c>
      <c r="I2473" s="3">
        <f t="shared" si="266"/>
        <v>60</v>
      </c>
      <c r="J2473" s="7">
        <f t="shared" si="267"/>
        <v>64</v>
      </c>
      <c r="K2473" s="3">
        <f>LEN(H2473)</f>
        <v>5</v>
      </c>
      <c r="L2473" s="13" t="str">
        <f>IF(OR(AND(LEN(H2473&gt;3),ISERROR(FIND("-",H2473,1))),AND(LEN(H2473)&gt;3,ISERROR(FIND("+",H2473,1)))),LEFT(H2473,2),H2473)</f>
        <v>60</v>
      </c>
      <c r="M2473" s="13" t="str">
        <f>IF(AND(LEN(H2473&gt;3),ISERROR(FIND("+",H2473,1))),RIGHT(H2473,2),IF(AND(LEN(H2473)=3,ISERROR(FIND("-",H2473,1))),LEFT(H2473,2),H2473))</f>
        <v>64</v>
      </c>
      <c r="N2473" s="13" t="str">
        <f>SUBSTITUTE(H2473,"+","-")</f>
        <v>60-64</v>
      </c>
      <c r="O2473" s="3">
        <f t="shared" si="268"/>
        <v>5</v>
      </c>
      <c r="P2473" s="3">
        <f t="shared" si="269"/>
        <v>3</v>
      </c>
      <c r="Q2473" s="7">
        <f t="shared" si="270"/>
        <v>60</v>
      </c>
      <c r="R2473" s="7">
        <f t="shared" si="271"/>
        <v>64</v>
      </c>
      <c r="S2473" s="13" t="e">
        <f>VLOOKUP(A2473,history!$B:$F,2,0)</f>
        <v>#N/A</v>
      </c>
      <c r="T2473" s="13">
        <f>VLOOKUP($C2473,日期!$A:$D,3,0)</f>
        <v>5</v>
      </c>
      <c r="U2473" s="13">
        <f>VLOOKUP($C2473,日期!$A:$D,4,0)</f>
        <v>1</v>
      </c>
      <c r="V2473" s="65">
        <f t="shared" si="272"/>
        <v>44317</v>
      </c>
      <c r="W2473" s="13" t="s">
        <v>4037</v>
      </c>
    </row>
    <row r="2474" spans="1:23" ht="15">
      <c r="A2474" s="15">
        <v>1850</v>
      </c>
      <c r="B2474" s="15">
        <v>2021</v>
      </c>
      <c r="C2474" s="13" t="s">
        <v>9</v>
      </c>
      <c r="D2474" s="15">
        <v>19</v>
      </c>
      <c r="E2474" s="13" t="s">
        <v>14</v>
      </c>
      <c r="F2474" s="13" t="s">
        <v>17</v>
      </c>
      <c r="G2474" s="13" t="s">
        <v>12</v>
      </c>
      <c r="H2474" s="13" t="s">
        <v>35</v>
      </c>
      <c r="I2474" s="3">
        <f t="shared" si="266"/>
        <v>55</v>
      </c>
      <c r="J2474" s="7">
        <f t="shared" si="267"/>
        <v>59</v>
      </c>
      <c r="K2474" s="3">
        <f>LEN(H2474)</f>
        <v>5</v>
      </c>
      <c r="L2474" s="13" t="str">
        <f>IF(OR(AND(LEN(H2474&gt;3),ISERROR(FIND("-",H2474,1))),AND(LEN(H2474)&gt;3,ISERROR(FIND("+",H2474,1)))),LEFT(H2474,2),H2474)</f>
        <v>55</v>
      </c>
      <c r="M2474" s="13" t="str">
        <f>IF(AND(LEN(H2474&gt;3),ISERROR(FIND("+",H2474,1))),RIGHT(H2474,2),IF(AND(LEN(H2474)=3,ISERROR(FIND("-",H2474,1))),LEFT(H2474,2),H2474))</f>
        <v>59</v>
      </c>
      <c r="N2474" s="13" t="str">
        <f>SUBSTITUTE(H2474,"+","-")</f>
        <v>55-59</v>
      </c>
      <c r="O2474" s="3">
        <f t="shared" si="268"/>
        <v>5</v>
      </c>
      <c r="P2474" s="3">
        <f t="shared" si="269"/>
        <v>3</v>
      </c>
      <c r="Q2474" s="7">
        <f t="shared" si="270"/>
        <v>55</v>
      </c>
      <c r="R2474" s="7">
        <f t="shared" si="271"/>
        <v>59</v>
      </c>
      <c r="S2474" s="13" t="e">
        <f>VLOOKUP(A2474,history!$B:$F,2,0)</f>
        <v>#N/A</v>
      </c>
      <c r="T2474" s="13">
        <f>VLOOKUP($C2474,日期!$A:$D,3,0)</f>
        <v>5</v>
      </c>
      <c r="U2474" s="13">
        <f>VLOOKUP($C2474,日期!$A:$D,4,0)</f>
        <v>1</v>
      </c>
      <c r="V2474" s="65">
        <f t="shared" si="272"/>
        <v>44317</v>
      </c>
      <c r="W2474" s="13" t="s">
        <v>4038</v>
      </c>
    </row>
    <row r="2475" spans="1:23" ht="15">
      <c r="A2475" s="15">
        <v>1849</v>
      </c>
      <c r="B2475" s="15">
        <v>2021</v>
      </c>
      <c r="C2475" s="13" t="s">
        <v>9</v>
      </c>
      <c r="D2475" s="15">
        <v>19</v>
      </c>
      <c r="E2475" s="13" t="s">
        <v>10</v>
      </c>
      <c r="F2475" s="13" t="s">
        <v>11</v>
      </c>
      <c r="G2475" s="13" t="s">
        <v>12</v>
      </c>
      <c r="H2475" s="13" t="s">
        <v>15</v>
      </c>
      <c r="I2475" s="3">
        <f t="shared" si="266"/>
        <v>70</v>
      </c>
      <c r="J2475" s="7">
        <f t="shared" si="267"/>
        <v>70</v>
      </c>
      <c r="K2475" s="3">
        <f>LEN(H2475)</f>
        <v>3</v>
      </c>
      <c r="L2475" s="13" t="str">
        <f>IF(OR(AND(LEN(H2475&gt;3),ISERROR(FIND("-",H2475,1))),AND(LEN(H2475)&gt;3,ISERROR(FIND("+",H2475,1)))),LEFT(H2475,2),H2475)</f>
        <v>70</v>
      </c>
      <c r="M2475" s="13" t="str">
        <f>IF(AND(LEN(H2475&gt;3),ISERROR(FIND("+",H2475,1))),RIGHT(H2475,2),IF(AND(LEN(H2475)=3,ISERROR(FIND("-",H2475,1))),LEFT(H2475,2),H2475))</f>
        <v>70</v>
      </c>
      <c r="N2475" s="13" t="str">
        <f>SUBSTITUTE(H2475,"+","-")</f>
        <v>70-</v>
      </c>
      <c r="O2475" s="3">
        <f t="shared" si="268"/>
        <v>3</v>
      </c>
      <c r="P2475" s="3">
        <f t="shared" si="269"/>
        <v>3</v>
      </c>
      <c r="Q2475" s="7">
        <f t="shared" si="270"/>
        <v>70</v>
      </c>
      <c r="R2475" s="7">
        <f t="shared" si="271"/>
        <v>70</v>
      </c>
      <c r="S2475" s="13" t="e">
        <f>VLOOKUP(A2475,history!$B:$F,2,0)</f>
        <v>#N/A</v>
      </c>
      <c r="T2475" s="13">
        <f>VLOOKUP($C2475,日期!$A:$D,3,0)</f>
        <v>5</v>
      </c>
      <c r="U2475" s="13">
        <f>VLOOKUP($C2475,日期!$A:$D,4,0)</f>
        <v>1</v>
      </c>
      <c r="V2475" s="65">
        <f t="shared" si="272"/>
        <v>44317</v>
      </c>
      <c r="W2475" s="13" t="s">
        <v>4039</v>
      </c>
    </row>
    <row r="2476" spans="1:23" ht="15">
      <c r="A2476" s="15">
        <v>1848</v>
      </c>
      <c r="B2476" s="15">
        <v>2021</v>
      </c>
      <c r="C2476" s="13" t="s">
        <v>9</v>
      </c>
      <c r="D2476" s="15">
        <v>19</v>
      </c>
      <c r="E2476" s="13" t="s">
        <v>10</v>
      </c>
      <c r="F2476" s="13" t="s">
        <v>17</v>
      </c>
      <c r="G2476" s="13" t="s">
        <v>12</v>
      </c>
      <c r="H2476" s="13" t="s">
        <v>18</v>
      </c>
      <c r="I2476" s="3">
        <f t="shared" si="266"/>
        <v>65</v>
      </c>
      <c r="J2476" s="7">
        <f t="shared" si="267"/>
        <v>69</v>
      </c>
      <c r="K2476" s="3">
        <f>LEN(H2476)</f>
        <v>5</v>
      </c>
      <c r="L2476" s="13" t="str">
        <f>IF(OR(AND(LEN(H2476&gt;3),ISERROR(FIND("-",H2476,1))),AND(LEN(H2476)&gt;3,ISERROR(FIND("+",H2476,1)))),LEFT(H2476,2),H2476)</f>
        <v>65</v>
      </c>
      <c r="M2476" s="13" t="str">
        <f>IF(AND(LEN(H2476&gt;3),ISERROR(FIND("+",H2476,1))),RIGHT(H2476,2),IF(AND(LEN(H2476)=3,ISERROR(FIND("-",H2476,1))),LEFT(H2476,2),H2476))</f>
        <v>69</v>
      </c>
      <c r="N2476" s="13" t="str">
        <f>SUBSTITUTE(H2476,"+","-")</f>
        <v>65-69</v>
      </c>
      <c r="O2476" s="3">
        <f t="shared" si="268"/>
        <v>5</v>
      </c>
      <c r="P2476" s="3">
        <f t="shared" si="269"/>
        <v>3</v>
      </c>
      <c r="Q2476" s="7">
        <f t="shared" si="270"/>
        <v>65</v>
      </c>
      <c r="R2476" s="7">
        <f t="shared" si="271"/>
        <v>69</v>
      </c>
      <c r="S2476" s="13" t="e">
        <f>VLOOKUP(A2476,history!$B:$F,2,0)</f>
        <v>#N/A</v>
      </c>
      <c r="T2476" s="13">
        <f>VLOOKUP($C2476,日期!$A:$D,3,0)</f>
        <v>5</v>
      </c>
      <c r="U2476" s="13">
        <f>VLOOKUP($C2476,日期!$A:$D,4,0)</f>
        <v>1</v>
      </c>
      <c r="V2476" s="65">
        <f t="shared" si="272"/>
        <v>44317</v>
      </c>
      <c r="W2476" s="13" t="s">
        <v>4040</v>
      </c>
    </row>
    <row r="2477" spans="1:23" ht="15">
      <c r="A2477" s="15">
        <v>1847</v>
      </c>
      <c r="B2477" s="15">
        <v>2021</v>
      </c>
      <c r="C2477" s="13" t="s">
        <v>9</v>
      </c>
      <c r="D2477" s="15">
        <v>19</v>
      </c>
      <c r="E2477" s="13" t="s">
        <v>10</v>
      </c>
      <c r="F2477" s="13" t="s">
        <v>17</v>
      </c>
      <c r="G2477" s="13" t="s">
        <v>12</v>
      </c>
      <c r="H2477" s="13" t="s">
        <v>34</v>
      </c>
      <c r="I2477" s="3">
        <f t="shared" si="266"/>
        <v>35</v>
      </c>
      <c r="J2477" s="7">
        <f t="shared" si="267"/>
        <v>39</v>
      </c>
      <c r="K2477" s="3">
        <f>LEN(H2477)</f>
        <v>5</v>
      </c>
      <c r="L2477" s="13" t="str">
        <f>IF(OR(AND(LEN(H2477&gt;3),ISERROR(FIND("-",H2477,1))),AND(LEN(H2477)&gt;3,ISERROR(FIND("+",H2477,1)))),LEFT(H2477,2),H2477)</f>
        <v>35</v>
      </c>
      <c r="M2477" s="13" t="str">
        <f>IF(AND(LEN(H2477&gt;3),ISERROR(FIND("+",H2477,1))),RIGHT(H2477,2),IF(AND(LEN(H2477)=3,ISERROR(FIND("-",H2477,1))),LEFT(H2477,2),H2477))</f>
        <v>39</v>
      </c>
      <c r="N2477" s="13" t="str">
        <f>SUBSTITUTE(H2477,"+","-")</f>
        <v>35-39</v>
      </c>
      <c r="O2477" s="3">
        <f t="shared" si="268"/>
        <v>5</v>
      </c>
      <c r="P2477" s="3">
        <f t="shared" si="269"/>
        <v>3</v>
      </c>
      <c r="Q2477" s="7">
        <f t="shared" si="270"/>
        <v>35</v>
      </c>
      <c r="R2477" s="7">
        <f t="shared" si="271"/>
        <v>39</v>
      </c>
      <c r="S2477" s="13" t="e">
        <f>VLOOKUP(A2477,history!$B:$F,2,0)</f>
        <v>#N/A</v>
      </c>
      <c r="T2477" s="13">
        <f>VLOOKUP($C2477,日期!$A:$D,3,0)</f>
        <v>5</v>
      </c>
      <c r="U2477" s="13">
        <f>VLOOKUP($C2477,日期!$A:$D,4,0)</f>
        <v>1</v>
      </c>
      <c r="V2477" s="65">
        <f t="shared" si="272"/>
        <v>44317</v>
      </c>
      <c r="W2477" s="13" t="s">
        <v>4041</v>
      </c>
    </row>
    <row r="2478" spans="1:23" ht="15">
      <c r="A2478" s="15">
        <v>1846</v>
      </c>
      <c r="B2478" s="15">
        <v>2021</v>
      </c>
      <c r="C2478" s="13" t="s">
        <v>9</v>
      </c>
      <c r="D2478" s="15">
        <v>19</v>
      </c>
      <c r="E2478" s="13" t="s">
        <v>14</v>
      </c>
      <c r="F2478" s="13" t="s">
        <v>11</v>
      </c>
      <c r="G2478" s="13" t="s">
        <v>12</v>
      </c>
      <c r="H2478" s="13" t="s">
        <v>32</v>
      </c>
      <c r="I2478" s="3">
        <f t="shared" si="266"/>
        <v>60</v>
      </c>
      <c r="J2478" s="7">
        <f t="shared" si="267"/>
        <v>64</v>
      </c>
      <c r="K2478" s="3">
        <f>LEN(H2478)</f>
        <v>5</v>
      </c>
      <c r="L2478" s="13" t="str">
        <f>IF(OR(AND(LEN(H2478&gt;3),ISERROR(FIND("-",H2478,1))),AND(LEN(H2478)&gt;3,ISERROR(FIND("+",H2478,1)))),LEFT(H2478,2),H2478)</f>
        <v>60</v>
      </c>
      <c r="M2478" s="13" t="str">
        <f>IF(AND(LEN(H2478&gt;3),ISERROR(FIND("+",H2478,1))),RIGHT(H2478,2),IF(AND(LEN(H2478)=3,ISERROR(FIND("-",H2478,1))),LEFT(H2478,2),H2478))</f>
        <v>64</v>
      </c>
      <c r="N2478" s="13" t="str">
        <f>SUBSTITUTE(H2478,"+","-")</f>
        <v>60-64</v>
      </c>
      <c r="O2478" s="3">
        <f t="shared" si="268"/>
        <v>5</v>
      </c>
      <c r="P2478" s="3">
        <f t="shared" si="269"/>
        <v>3</v>
      </c>
      <c r="Q2478" s="7">
        <f t="shared" si="270"/>
        <v>60</v>
      </c>
      <c r="R2478" s="7">
        <f t="shared" si="271"/>
        <v>64</v>
      </c>
      <c r="S2478" s="13" t="e">
        <f>VLOOKUP(A2478,history!$B:$F,2,0)</f>
        <v>#N/A</v>
      </c>
      <c r="T2478" s="13">
        <f>VLOOKUP($C2478,日期!$A:$D,3,0)</f>
        <v>5</v>
      </c>
      <c r="U2478" s="13">
        <f>VLOOKUP($C2478,日期!$A:$D,4,0)</f>
        <v>1</v>
      </c>
      <c r="V2478" s="65">
        <f t="shared" si="272"/>
        <v>44317</v>
      </c>
      <c r="W2478" s="13" t="s">
        <v>4042</v>
      </c>
    </row>
    <row r="2479" spans="1:23" ht="15">
      <c r="A2479" s="15">
        <v>1845</v>
      </c>
      <c r="B2479" s="15">
        <v>2021</v>
      </c>
      <c r="C2479" s="13" t="s">
        <v>9</v>
      </c>
      <c r="D2479" s="15">
        <v>19</v>
      </c>
      <c r="E2479" s="13" t="s">
        <v>14</v>
      </c>
      <c r="F2479" s="13" t="s">
        <v>17</v>
      </c>
      <c r="G2479" s="13" t="s">
        <v>12</v>
      </c>
      <c r="H2479" s="13" t="s">
        <v>35</v>
      </c>
      <c r="I2479" s="3">
        <f t="shared" si="266"/>
        <v>55</v>
      </c>
      <c r="J2479" s="7">
        <f t="shared" si="267"/>
        <v>59</v>
      </c>
      <c r="K2479" s="3">
        <f>LEN(H2479)</f>
        <v>5</v>
      </c>
      <c r="L2479" s="13" t="str">
        <f>IF(OR(AND(LEN(H2479&gt;3),ISERROR(FIND("-",H2479,1))),AND(LEN(H2479)&gt;3,ISERROR(FIND("+",H2479,1)))),LEFT(H2479,2),H2479)</f>
        <v>55</v>
      </c>
      <c r="M2479" s="13" t="str">
        <f>IF(AND(LEN(H2479&gt;3),ISERROR(FIND("+",H2479,1))),RIGHT(H2479,2),IF(AND(LEN(H2479)=3,ISERROR(FIND("-",H2479,1))),LEFT(H2479,2),H2479))</f>
        <v>59</v>
      </c>
      <c r="N2479" s="13" t="str">
        <f>SUBSTITUTE(H2479,"+","-")</f>
        <v>55-59</v>
      </c>
      <c r="O2479" s="3">
        <f t="shared" si="268"/>
        <v>5</v>
      </c>
      <c r="P2479" s="3">
        <f t="shared" si="269"/>
        <v>3</v>
      </c>
      <c r="Q2479" s="7">
        <f t="shared" si="270"/>
        <v>55</v>
      </c>
      <c r="R2479" s="7">
        <f t="shared" si="271"/>
        <v>59</v>
      </c>
      <c r="S2479" s="13" t="e">
        <f>VLOOKUP(A2479,history!$B:$F,2,0)</f>
        <v>#N/A</v>
      </c>
      <c r="T2479" s="13">
        <f>VLOOKUP($C2479,日期!$A:$D,3,0)</f>
        <v>5</v>
      </c>
      <c r="U2479" s="13">
        <f>VLOOKUP($C2479,日期!$A:$D,4,0)</f>
        <v>1</v>
      </c>
      <c r="V2479" s="65">
        <f t="shared" si="272"/>
        <v>44317</v>
      </c>
      <c r="W2479" s="13" t="s">
        <v>4043</v>
      </c>
    </row>
    <row r="2480" spans="1:23" ht="15">
      <c r="A2480" s="15">
        <v>1844</v>
      </c>
      <c r="B2480" s="15">
        <v>2021</v>
      </c>
      <c r="C2480" s="13" t="s">
        <v>9</v>
      </c>
      <c r="D2480" s="15">
        <v>19</v>
      </c>
      <c r="E2480" s="13" t="s">
        <v>10</v>
      </c>
      <c r="F2480" s="13" t="s">
        <v>11</v>
      </c>
      <c r="G2480" s="13" t="s">
        <v>12</v>
      </c>
      <c r="H2480" s="13" t="s">
        <v>15</v>
      </c>
      <c r="I2480" s="3">
        <f t="shared" si="266"/>
        <v>70</v>
      </c>
      <c r="J2480" s="7">
        <f t="shared" si="267"/>
        <v>70</v>
      </c>
      <c r="K2480" s="3">
        <f>LEN(H2480)</f>
        <v>3</v>
      </c>
      <c r="L2480" s="13" t="str">
        <f>IF(OR(AND(LEN(H2480&gt;3),ISERROR(FIND("-",H2480,1))),AND(LEN(H2480)&gt;3,ISERROR(FIND("+",H2480,1)))),LEFT(H2480,2),H2480)</f>
        <v>70</v>
      </c>
      <c r="M2480" s="13" t="str">
        <f>IF(AND(LEN(H2480&gt;3),ISERROR(FIND("+",H2480,1))),RIGHT(H2480,2),IF(AND(LEN(H2480)=3,ISERROR(FIND("-",H2480,1))),LEFT(H2480,2),H2480))</f>
        <v>70</v>
      </c>
      <c r="N2480" s="13" t="str">
        <f>SUBSTITUTE(H2480,"+","-")</f>
        <v>70-</v>
      </c>
      <c r="O2480" s="3">
        <f t="shared" si="268"/>
        <v>3</v>
      </c>
      <c r="P2480" s="3">
        <f t="shared" si="269"/>
        <v>3</v>
      </c>
      <c r="Q2480" s="7">
        <f t="shared" si="270"/>
        <v>70</v>
      </c>
      <c r="R2480" s="7">
        <f t="shared" si="271"/>
        <v>70</v>
      </c>
      <c r="S2480" s="13" t="e">
        <f>VLOOKUP(A2480,history!$B:$F,2,0)</f>
        <v>#N/A</v>
      </c>
      <c r="T2480" s="13">
        <f>VLOOKUP($C2480,日期!$A:$D,3,0)</f>
        <v>5</v>
      </c>
      <c r="U2480" s="13">
        <f>VLOOKUP($C2480,日期!$A:$D,4,0)</f>
        <v>1</v>
      </c>
      <c r="V2480" s="65">
        <f t="shared" si="272"/>
        <v>44317</v>
      </c>
      <c r="W2480" s="13" t="s">
        <v>4044</v>
      </c>
    </row>
    <row r="2481" spans="1:23" ht="15">
      <c r="A2481" s="15">
        <v>1843</v>
      </c>
      <c r="B2481" s="15">
        <v>2021</v>
      </c>
      <c r="C2481" s="13" t="s">
        <v>9</v>
      </c>
      <c r="D2481" s="15">
        <v>19</v>
      </c>
      <c r="E2481" s="13" t="s">
        <v>10</v>
      </c>
      <c r="F2481" s="13" t="s">
        <v>17</v>
      </c>
      <c r="G2481" s="13" t="s">
        <v>12</v>
      </c>
      <c r="H2481" s="13" t="s">
        <v>18</v>
      </c>
      <c r="I2481" s="3">
        <f t="shared" si="266"/>
        <v>65</v>
      </c>
      <c r="J2481" s="7">
        <f t="shared" si="267"/>
        <v>69</v>
      </c>
      <c r="K2481" s="3">
        <f>LEN(H2481)</f>
        <v>5</v>
      </c>
      <c r="L2481" s="13" t="str">
        <f>IF(OR(AND(LEN(H2481&gt;3),ISERROR(FIND("-",H2481,1))),AND(LEN(H2481)&gt;3,ISERROR(FIND("+",H2481,1)))),LEFT(H2481,2),H2481)</f>
        <v>65</v>
      </c>
      <c r="M2481" s="13" t="str">
        <f>IF(AND(LEN(H2481&gt;3),ISERROR(FIND("+",H2481,1))),RIGHT(H2481,2),IF(AND(LEN(H2481)=3,ISERROR(FIND("-",H2481,1))),LEFT(H2481,2),H2481))</f>
        <v>69</v>
      </c>
      <c r="N2481" s="13" t="str">
        <f>SUBSTITUTE(H2481,"+","-")</f>
        <v>65-69</v>
      </c>
      <c r="O2481" s="3">
        <f t="shared" si="268"/>
        <v>5</v>
      </c>
      <c r="P2481" s="3">
        <f t="shared" si="269"/>
        <v>3</v>
      </c>
      <c r="Q2481" s="7">
        <f t="shared" si="270"/>
        <v>65</v>
      </c>
      <c r="R2481" s="7">
        <f t="shared" si="271"/>
        <v>69</v>
      </c>
      <c r="S2481" s="13" t="e">
        <f>VLOOKUP(A2481,history!$B:$F,2,0)</f>
        <v>#N/A</v>
      </c>
      <c r="T2481" s="13">
        <f>VLOOKUP($C2481,日期!$A:$D,3,0)</f>
        <v>5</v>
      </c>
      <c r="U2481" s="13">
        <f>VLOOKUP($C2481,日期!$A:$D,4,0)</f>
        <v>1</v>
      </c>
      <c r="V2481" s="65">
        <f t="shared" si="272"/>
        <v>44317</v>
      </c>
      <c r="W2481" s="13" t="s">
        <v>4045</v>
      </c>
    </row>
    <row r="2482" spans="1:23" ht="15">
      <c r="A2482" s="15">
        <v>1842</v>
      </c>
      <c r="B2482" s="15">
        <v>2021</v>
      </c>
      <c r="C2482" s="13" t="s">
        <v>9</v>
      </c>
      <c r="D2482" s="15">
        <v>19</v>
      </c>
      <c r="E2482" s="13" t="s">
        <v>10</v>
      </c>
      <c r="F2482" s="13" t="s">
        <v>17</v>
      </c>
      <c r="G2482" s="13" t="s">
        <v>12</v>
      </c>
      <c r="H2482" s="13" t="s">
        <v>26</v>
      </c>
      <c r="I2482" s="3">
        <f t="shared" si="266"/>
        <v>30</v>
      </c>
      <c r="J2482" s="7">
        <f t="shared" si="267"/>
        <v>34</v>
      </c>
      <c r="K2482" s="3">
        <f>LEN(H2482)</f>
        <v>5</v>
      </c>
      <c r="L2482" s="13" t="str">
        <f>IF(OR(AND(LEN(H2482&gt;3),ISERROR(FIND("-",H2482,1))),AND(LEN(H2482)&gt;3,ISERROR(FIND("+",H2482,1)))),LEFT(H2482,2),H2482)</f>
        <v>30</v>
      </c>
      <c r="M2482" s="13" t="str">
        <f>IF(AND(LEN(H2482&gt;3),ISERROR(FIND("+",H2482,1))),RIGHT(H2482,2),IF(AND(LEN(H2482)=3,ISERROR(FIND("-",H2482,1))),LEFT(H2482,2),H2482))</f>
        <v>34</v>
      </c>
      <c r="N2482" s="13" t="str">
        <f>SUBSTITUTE(H2482,"+","-")</f>
        <v>30-34</v>
      </c>
      <c r="O2482" s="3">
        <f t="shared" si="268"/>
        <v>5</v>
      </c>
      <c r="P2482" s="3">
        <f t="shared" si="269"/>
        <v>3</v>
      </c>
      <c r="Q2482" s="7">
        <f t="shared" si="270"/>
        <v>30</v>
      </c>
      <c r="R2482" s="7">
        <f t="shared" si="271"/>
        <v>34</v>
      </c>
      <c r="S2482" s="13" t="e">
        <f>VLOOKUP(A2482,history!$B:$F,2,0)</f>
        <v>#N/A</v>
      </c>
      <c r="T2482" s="13">
        <f>VLOOKUP($C2482,日期!$A:$D,3,0)</f>
        <v>5</v>
      </c>
      <c r="U2482" s="13">
        <f>VLOOKUP($C2482,日期!$A:$D,4,0)</f>
        <v>1</v>
      </c>
      <c r="V2482" s="65">
        <f t="shared" si="272"/>
        <v>44317</v>
      </c>
      <c r="W2482" s="13" t="s">
        <v>4046</v>
      </c>
    </row>
    <row r="2483" spans="1:23" ht="15">
      <c r="A2483" s="15">
        <v>1841</v>
      </c>
      <c r="B2483" s="15">
        <v>2021</v>
      </c>
      <c r="C2483" s="13" t="s">
        <v>9</v>
      </c>
      <c r="D2483" s="15">
        <v>19</v>
      </c>
      <c r="E2483" s="13" t="s">
        <v>14</v>
      </c>
      <c r="F2483" s="13" t="s">
        <v>11</v>
      </c>
      <c r="G2483" s="13" t="s">
        <v>12</v>
      </c>
      <c r="H2483" s="13" t="s">
        <v>32</v>
      </c>
      <c r="I2483" s="3">
        <f t="shared" si="266"/>
        <v>60</v>
      </c>
      <c r="J2483" s="7">
        <f t="shared" si="267"/>
        <v>64</v>
      </c>
      <c r="K2483" s="3">
        <f>LEN(H2483)</f>
        <v>5</v>
      </c>
      <c r="L2483" s="13" t="str">
        <f>IF(OR(AND(LEN(H2483&gt;3),ISERROR(FIND("-",H2483,1))),AND(LEN(H2483)&gt;3,ISERROR(FIND("+",H2483,1)))),LEFT(H2483,2),H2483)</f>
        <v>60</v>
      </c>
      <c r="M2483" s="13" t="str">
        <f>IF(AND(LEN(H2483&gt;3),ISERROR(FIND("+",H2483,1))),RIGHT(H2483,2),IF(AND(LEN(H2483)=3,ISERROR(FIND("-",H2483,1))),LEFT(H2483,2),H2483))</f>
        <v>64</v>
      </c>
      <c r="N2483" s="13" t="str">
        <f>SUBSTITUTE(H2483,"+","-")</f>
        <v>60-64</v>
      </c>
      <c r="O2483" s="3">
        <f t="shared" si="268"/>
        <v>5</v>
      </c>
      <c r="P2483" s="3">
        <f t="shared" si="269"/>
        <v>3</v>
      </c>
      <c r="Q2483" s="7">
        <f t="shared" si="270"/>
        <v>60</v>
      </c>
      <c r="R2483" s="7">
        <f t="shared" si="271"/>
        <v>64</v>
      </c>
      <c r="S2483" s="13" t="e">
        <f>VLOOKUP(A2483,history!$B:$F,2,0)</f>
        <v>#N/A</v>
      </c>
      <c r="T2483" s="13">
        <f>VLOOKUP($C2483,日期!$A:$D,3,0)</f>
        <v>5</v>
      </c>
      <c r="U2483" s="13">
        <f>VLOOKUP($C2483,日期!$A:$D,4,0)</f>
        <v>1</v>
      </c>
      <c r="V2483" s="65">
        <f t="shared" si="272"/>
        <v>44317</v>
      </c>
      <c r="W2483" s="13" t="s">
        <v>4047</v>
      </c>
    </row>
    <row r="2484" spans="1:23" ht="15">
      <c r="A2484" s="15">
        <v>1840</v>
      </c>
      <c r="B2484" s="15">
        <v>2021</v>
      </c>
      <c r="C2484" s="13" t="s">
        <v>9</v>
      </c>
      <c r="D2484" s="15">
        <v>19</v>
      </c>
      <c r="E2484" s="13" t="s">
        <v>14</v>
      </c>
      <c r="F2484" s="13" t="s">
        <v>17</v>
      </c>
      <c r="G2484" s="13" t="s">
        <v>12</v>
      </c>
      <c r="H2484" s="13" t="s">
        <v>35</v>
      </c>
      <c r="I2484" s="3">
        <f t="shared" si="266"/>
        <v>55</v>
      </c>
      <c r="J2484" s="7">
        <f t="shared" si="267"/>
        <v>59</v>
      </c>
      <c r="K2484" s="3">
        <f>LEN(H2484)</f>
        <v>5</v>
      </c>
      <c r="L2484" s="13" t="str">
        <f>IF(OR(AND(LEN(H2484&gt;3),ISERROR(FIND("-",H2484,1))),AND(LEN(H2484)&gt;3,ISERROR(FIND("+",H2484,1)))),LEFT(H2484,2),H2484)</f>
        <v>55</v>
      </c>
      <c r="M2484" s="13" t="str">
        <f>IF(AND(LEN(H2484&gt;3),ISERROR(FIND("+",H2484,1))),RIGHT(H2484,2),IF(AND(LEN(H2484)=3,ISERROR(FIND("-",H2484,1))),LEFT(H2484,2),H2484))</f>
        <v>59</v>
      </c>
      <c r="N2484" s="13" t="str">
        <f>SUBSTITUTE(H2484,"+","-")</f>
        <v>55-59</v>
      </c>
      <c r="O2484" s="3">
        <f t="shared" si="268"/>
        <v>5</v>
      </c>
      <c r="P2484" s="3">
        <f t="shared" si="269"/>
        <v>3</v>
      </c>
      <c r="Q2484" s="7">
        <f t="shared" si="270"/>
        <v>55</v>
      </c>
      <c r="R2484" s="7">
        <f t="shared" si="271"/>
        <v>59</v>
      </c>
      <c r="S2484" s="13" t="e">
        <f>VLOOKUP(A2484,history!$B:$F,2,0)</f>
        <v>#N/A</v>
      </c>
      <c r="T2484" s="13">
        <f>VLOOKUP($C2484,日期!$A:$D,3,0)</f>
        <v>5</v>
      </c>
      <c r="U2484" s="13">
        <f>VLOOKUP($C2484,日期!$A:$D,4,0)</f>
        <v>1</v>
      </c>
      <c r="V2484" s="65">
        <f t="shared" si="272"/>
        <v>44317</v>
      </c>
      <c r="W2484" s="13" t="s">
        <v>4048</v>
      </c>
    </row>
    <row r="2485" spans="1:23" ht="15">
      <c r="A2485" s="15">
        <v>1839</v>
      </c>
      <c r="B2485" s="15">
        <v>2021</v>
      </c>
      <c r="C2485" s="13" t="s">
        <v>9</v>
      </c>
      <c r="D2485" s="15">
        <v>19</v>
      </c>
      <c r="E2485" s="13" t="s">
        <v>10</v>
      </c>
      <c r="F2485" s="13" t="s">
        <v>11</v>
      </c>
      <c r="G2485" s="13" t="s">
        <v>12</v>
      </c>
      <c r="H2485" s="13" t="s">
        <v>15</v>
      </c>
      <c r="I2485" s="3">
        <f t="shared" si="266"/>
        <v>70</v>
      </c>
      <c r="J2485" s="7">
        <f t="shared" si="267"/>
        <v>70</v>
      </c>
      <c r="K2485" s="3">
        <f>LEN(H2485)</f>
        <v>3</v>
      </c>
      <c r="L2485" s="13" t="str">
        <f>IF(OR(AND(LEN(H2485&gt;3),ISERROR(FIND("-",H2485,1))),AND(LEN(H2485)&gt;3,ISERROR(FIND("+",H2485,1)))),LEFT(H2485,2),H2485)</f>
        <v>70</v>
      </c>
      <c r="M2485" s="13" t="str">
        <f>IF(AND(LEN(H2485&gt;3),ISERROR(FIND("+",H2485,1))),RIGHT(H2485,2),IF(AND(LEN(H2485)=3,ISERROR(FIND("-",H2485,1))),LEFT(H2485,2),H2485))</f>
        <v>70</v>
      </c>
      <c r="N2485" s="13" t="str">
        <f>SUBSTITUTE(H2485,"+","-")</f>
        <v>70-</v>
      </c>
      <c r="O2485" s="3">
        <f t="shared" si="268"/>
        <v>3</v>
      </c>
      <c r="P2485" s="3">
        <f t="shared" si="269"/>
        <v>3</v>
      </c>
      <c r="Q2485" s="7">
        <f t="shared" si="270"/>
        <v>70</v>
      </c>
      <c r="R2485" s="7">
        <f t="shared" si="271"/>
        <v>70</v>
      </c>
      <c r="S2485" s="13" t="e">
        <f>VLOOKUP(A2485,history!$B:$F,2,0)</f>
        <v>#N/A</v>
      </c>
      <c r="T2485" s="13">
        <f>VLOOKUP($C2485,日期!$A:$D,3,0)</f>
        <v>5</v>
      </c>
      <c r="U2485" s="13">
        <f>VLOOKUP($C2485,日期!$A:$D,4,0)</f>
        <v>1</v>
      </c>
      <c r="V2485" s="65">
        <f t="shared" si="272"/>
        <v>44317</v>
      </c>
      <c r="W2485" s="13" t="s">
        <v>4049</v>
      </c>
    </row>
    <row r="2486" spans="1:23" ht="15">
      <c r="A2486" s="15">
        <v>1838</v>
      </c>
      <c r="B2486" s="15">
        <v>2021</v>
      </c>
      <c r="C2486" s="13" t="s">
        <v>9</v>
      </c>
      <c r="D2486" s="15">
        <v>19</v>
      </c>
      <c r="E2486" s="13" t="s">
        <v>10</v>
      </c>
      <c r="F2486" s="13" t="s">
        <v>17</v>
      </c>
      <c r="G2486" s="13" t="s">
        <v>12</v>
      </c>
      <c r="H2486" s="13" t="s">
        <v>18</v>
      </c>
      <c r="I2486" s="3">
        <f t="shared" si="266"/>
        <v>65</v>
      </c>
      <c r="J2486" s="7">
        <f t="shared" si="267"/>
        <v>69</v>
      </c>
      <c r="K2486" s="3">
        <f>LEN(H2486)</f>
        <v>5</v>
      </c>
      <c r="L2486" s="13" t="str">
        <f>IF(OR(AND(LEN(H2486&gt;3),ISERROR(FIND("-",H2486,1))),AND(LEN(H2486)&gt;3,ISERROR(FIND("+",H2486,1)))),LEFT(H2486,2),H2486)</f>
        <v>65</v>
      </c>
      <c r="M2486" s="13" t="str">
        <f>IF(AND(LEN(H2486&gt;3),ISERROR(FIND("+",H2486,1))),RIGHT(H2486,2),IF(AND(LEN(H2486)=3,ISERROR(FIND("-",H2486,1))),LEFT(H2486,2),H2486))</f>
        <v>69</v>
      </c>
      <c r="N2486" s="13" t="str">
        <f>SUBSTITUTE(H2486,"+","-")</f>
        <v>65-69</v>
      </c>
      <c r="O2486" s="3">
        <f t="shared" si="268"/>
        <v>5</v>
      </c>
      <c r="P2486" s="3">
        <f t="shared" si="269"/>
        <v>3</v>
      </c>
      <c r="Q2486" s="7">
        <f t="shared" si="270"/>
        <v>65</v>
      </c>
      <c r="R2486" s="7">
        <f t="shared" si="271"/>
        <v>69</v>
      </c>
      <c r="S2486" s="13" t="e">
        <f>VLOOKUP(A2486,history!$B:$F,2,0)</f>
        <v>#N/A</v>
      </c>
      <c r="T2486" s="13">
        <f>VLOOKUP($C2486,日期!$A:$D,3,0)</f>
        <v>5</v>
      </c>
      <c r="U2486" s="13">
        <f>VLOOKUP($C2486,日期!$A:$D,4,0)</f>
        <v>1</v>
      </c>
      <c r="V2486" s="65">
        <f t="shared" si="272"/>
        <v>44317</v>
      </c>
      <c r="W2486" s="13" t="s">
        <v>4050</v>
      </c>
    </row>
    <row r="2487" spans="1:23" ht="15">
      <c r="A2487" s="15">
        <v>1837</v>
      </c>
      <c r="B2487" s="15">
        <v>2021</v>
      </c>
      <c r="C2487" s="13" t="s">
        <v>9</v>
      </c>
      <c r="D2487" s="15">
        <v>19</v>
      </c>
      <c r="E2487" s="13" t="s">
        <v>10</v>
      </c>
      <c r="F2487" s="13" t="s">
        <v>17</v>
      </c>
      <c r="G2487" s="13" t="s">
        <v>12</v>
      </c>
      <c r="H2487" s="13" t="s">
        <v>26</v>
      </c>
      <c r="I2487" s="3">
        <f t="shared" si="266"/>
        <v>30</v>
      </c>
      <c r="J2487" s="7">
        <f t="shared" si="267"/>
        <v>34</v>
      </c>
      <c r="K2487" s="3">
        <f>LEN(H2487)</f>
        <v>5</v>
      </c>
      <c r="L2487" s="13" t="str">
        <f>IF(OR(AND(LEN(H2487&gt;3),ISERROR(FIND("-",H2487,1))),AND(LEN(H2487)&gt;3,ISERROR(FIND("+",H2487,1)))),LEFT(H2487,2),H2487)</f>
        <v>30</v>
      </c>
      <c r="M2487" s="13" t="str">
        <f>IF(AND(LEN(H2487&gt;3),ISERROR(FIND("+",H2487,1))),RIGHT(H2487,2),IF(AND(LEN(H2487)=3,ISERROR(FIND("-",H2487,1))),LEFT(H2487,2),H2487))</f>
        <v>34</v>
      </c>
      <c r="N2487" s="13" t="str">
        <f>SUBSTITUTE(H2487,"+","-")</f>
        <v>30-34</v>
      </c>
      <c r="O2487" s="3">
        <f t="shared" si="268"/>
        <v>5</v>
      </c>
      <c r="P2487" s="3">
        <f t="shared" si="269"/>
        <v>3</v>
      </c>
      <c r="Q2487" s="7">
        <f t="shared" si="270"/>
        <v>30</v>
      </c>
      <c r="R2487" s="7">
        <f t="shared" si="271"/>
        <v>34</v>
      </c>
      <c r="S2487" s="13" t="e">
        <f>VLOOKUP(A2487,history!$B:$F,2,0)</f>
        <v>#N/A</v>
      </c>
      <c r="T2487" s="13">
        <f>VLOOKUP($C2487,日期!$A:$D,3,0)</f>
        <v>5</v>
      </c>
      <c r="U2487" s="13">
        <f>VLOOKUP($C2487,日期!$A:$D,4,0)</f>
        <v>1</v>
      </c>
      <c r="V2487" s="65">
        <f t="shared" si="272"/>
        <v>44317</v>
      </c>
      <c r="W2487" s="13" t="s">
        <v>4051</v>
      </c>
    </row>
    <row r="2488" spans="1:23" ht="15">
      <c r="A2488" s="15">
        <v>1836</v>
      </c>
      <c r="B2488" s="15">
        <v>2021</v>
      </c>
      <c r="C2488" s="13" t="s">
        <v>9</v>
      </c>
      <c r="D2488" s="15">
        <v>19</v>
      </c>
      <c r="E2488" s="13" t="s">
        <v>14</v>
      </c>
      <c r="F2488" s="13" t="s">
        <v>11</v>
      </c>
      <c r="G2488" s="13" t="s">
        <v>12</v>
      </c>
      <c r="H2488" s="13" t="s">
        <v>32</v>
      </c>
      <c r="I2488" s="3">
        <f t="shared" si="266"/>
        <v>60</v>
      </c>
      <c r="J2488" s="7">
        <f t="shared" si="267"/>
        <v>64</v>
      </c>
      <c r="K2488" s="3">
        <f>LEN(H2488)</f>
        <v>5</v>
      </c>
      <c r="L2488" s="13" t="str">
        <f>IF(OR(AND(LEN(H2488&gt;3),ISERROR(FIND("-",H2488,1))),AND(LEN(H2488)&gt;3,ISERROR(FIND("+",H2488,1)))),LEFT(H2488,2),H2488)</f>
        <v>60</v>
      </c>
      <c r="M2488" s="13" t="str">
        <f>IF(AND(LEN(H2488&gt;3),ISERROR(FIND("+",H2488,1))),RIGHT(H2488,2),IF(AND(LEN(H2488)=3,ISERROR(FIND("-",H2488,1))),LEFT(H2488,2),H2488))</f>
        <v>64</v>
      </c>
      <c r="N2488" s="13" t="str">
        <f>SUBSTITUTE(H2488,"+","-")</f>
        <v>60-64</v>
      </c>
      <c r="O2488" s="3">
        <f t="shared" si="268"/>
        <v>5</v>
      </c>
      <c r="P2488" s="3">
        <f t="shared" si="269"/>
        <v>3</v>
      </c>
      <c r="Q2488" s="7">
        <f t="shared" si="270"/>
        <v>60</v>
      </c>
      <c r="R2488" s="7">
        <f t="shared" si="271"/>
        <v>64</v>
      </c>
      <c r="S2488" s="13" t="e">
        <f>VLOOKUP(A2488,history!$B:$F,2,0)</f>
        <v>#N/A</v>
      </c>
      <c r="T2488" s="13">
        <f>VLOOKUP($C2488,日期!$A:$D,3,0)</f>
        <v>5</v>
      </c>
      <c r="U2488" s="13">
        <f>VLOOKUP($C2488,日期!$A:$D,4,0)</f>
        <v>1</v>
      </c>
      <c r="V2488" s="65">
        <f t="shared" si="272"/>
        <v>44317</v>
      </c>
      <c r="W2488" s="13" t="s">
        <v>4052</v>
      </c>
    </row>
    <row r="2489" spans="1:23" ht="15">
      <c r="A2489" s="15">
        <v>1835</v>
      </c>
      <c r="B2489" s="15">
        <v>2021</v>
      </c>
      <c r="C2489" s="13" t="s">
        <v>9</v>
      </c>
      <c r="D2489" s="15">
        <v>19</v>
      </c>
      <c r="E2489" s="13" t="s">
        <v>14</v>
      </c>
      <c r="F2489" s="13" t="s">
        <v>17</v>
      </c>
      <c r="G2489" s="13" t="s">
        <v>12</v>
      </c>
      <c r="H2489" s="13" t="s">
        <v>35</v>
      </c>
      <c r="I2489" s="3">
        <f t="shared" si="266"/>
        <v>55</v>
      </c>
      <c r="J2489" s="7">
        <f t="shared" si="267"/>
        <v>59</v>
      </c>
      <c r="K2489" s="3">
        <f>LEN(H2489)</f>
        <v>5</v>
      </c>
      <c r="L2489" s="13" t="str">
        <f>IF(OR(AND(LEN(H2489&gt;3),ISERROR(FIND("-",H2489,1))),AND(LEN(H2489)&gt;3,ISERROR(FIND("+",H2489,1)))),LEFT(H2489,2),H2489)</f>
        <v>55</v>
      </c>
      <c r="M2489" s="13" t="str">
        <f>IF(AND(LEN(H2489&gt;3),ISERROR(FIND("+",H2489,1))),RIGHT(H2489,2),IF(AND(LEN(H2489)=3,ISERROR(FIND("-",H2489,1))),LEFT(H2489,2),H2489))</f>
        <v>59</v>
      </c>
      <c r="N2489" s="13" t="str">
        <f>SUBSTITUTE(H2489,"+","-")</f>
        <v>55-59</v>
      </c>
      <c r="O2489" s="3">
        <f t="shared" si="268"/>
        <v>5</v>
      </c>
      <c r="P2489" s="3">
        <f t="shared" si="269"/>
        <v>3</v>
      </c>
      <c r="Q2489" s="7">
        <f t="shared" si="270"/>
        <v>55</v>
      </c>
      <c r="R2489" s="7">
        <f t="shared" si="271"/>
        <v>59</v>
      </c>
      <c r="S2489" s="13" t="e">
        <f>VLOOKUP(A2489,history!$B:$F,2,0)</f>
        <v>#N/A</v>
      </c>
      <c r="T2489" s="13">
        <f>VLOOKUP($C2489,日期!$A:$D,3,0)</f>
        <v>5</v>
      </c>
      <c r="U2489" s="13">
        <f>VLOOKUP($C2489,日期!$A:$D,4,0)</f>
        <v>1</v>
      </c>
      <c r="V2489" s="65">
        <f t="shared" si="272"/>
        <v>44317</v>
      </c>
      <c r="W2489" s="13" t="s">
        <v>4053</v>
      </c>
    </row>
    <row r="2490" spans="1:23" ht="15">
      <c r="A2490" s="15">
        <v>1834</v>
      </c>
      <c r="B2490" s="15">
        <v>2021</v>
      </c>
      <c r="C2490" s="13" t="s">
        <v>9</v>
      </c>
      <c r="D2490" s="15">
        <v>19</v>
      </c>
      <c r="E2490" s="13" t="s">
        <v>10</v>
      </c>
      <c r="F2490" s="13" t="s">
        <v>11</v>
      </c>
      <c r="G2490" s="13" t="s">
        <v>12</v>
      </c>
      <c r="H2490" s="13" t="s">
        <v>15</v>
      </c>
      <c r="I2490" s="3">
        <f t="shared" si="266"/>
        <v>70</v>
      </c>
      <c r="J2490" s="7">
        <f t="shared" si="267"/>
        <v>70</v>
      </c>
      <c r="K2490" s="3">
        <f>LEN(H2490)</f>
        <v>3</v>
      </c>
      <c r="L2490" s="13" t="str">
        <f>IF(OR(AND(LEN(H2490&gt;3),ISERROR(FIND("-",H2490,1))),AND(LEN(H2490)&gt;3,ISERROR(FIND("+",H2490,1)))),LEFT(H2490,2),H2490)</f>
        <v>70</v>
      </c>
      <c r="M2490" s="13" t="str">
        <f>IF(AND(LEN(H2490&gt;3),ISERROR(FIND("+",H2490,1))),RIGHT(H2490,2),IF(AND(LEN(H2490)=3,ISERROR(FIND("-",H2490,1))),LEFT(H2490,2),H2490))</f>
        <v>70</v>
      </c>
      <c r="N2490" s="13" t="str">
        <f>SUBSTITUTE(H2490,"+","-")</f>
        <v>70-</v>
      </c>
      <c r="O2490" s="3">
        <f t="shared" si="268"/>
        <v>3</v>
      </c>
      <c r="P2490" s="3">
        <f t="shared" si="269"/>
        <v>3</v>
      </c>
      <c r="Q2490" s="7">
        <f t="shared" si="270"/>
        <v>70</v>
      </c>
      <c r="R2490" s="7">
        <f t="shared" si="271"/>
        <v>70</v>
      </c>
      <c r="S2490" s="13" t="e">
        <f>VLOOKUP(A2490,history!$B:$F,2,0)</f>
        <v>#N/A</v>
      </c>
      <c r="T2490" s="13">
        <f>VLOOKUP($C2490,日期!$A:$D,3,0)</f>
        <v>5</v>
      </c>
      <c r="U2490" s="13">
        <f>VLOOKUP($C2490,日期!$A:$D,4,0)</f>
        <v>1</v>
      </c>
      <c r="V2490" s="65">
        <f t="shared" si="272"/>
        <v>44317</v>
      </c>
      <c r="W2490" s="13" t="s">
        <v>4054</v>
      </c>
    </row>
    <row r="2491" spans="1:23" ht="15">
      <c r="A2491" s="15">
        <v>1833</v>
      </c>
      <c r="B2491" s="15">
        <v>2021</v>
      </c>
      <c r="C2491" s="13" t="s">
        <v>9</v>
      </c>
      <c r="D2491" s="15">
        <v>19</v>
      </c>
      <c r="E2491" s="13" t="s">
        <v>10</v>
      </c>
      <c r="F2491" s="13" t="s">
        <v>17</v>
      </c>
      <c r="G2491" s="13" t="s">
        <v>12</v>
      </c>
      <c r="H2491" s="13" t="s">
        <v>18</v>
      </c>
      <c r="I2491" s="3">
        <f t="shared" si="266"/>
        <v>65</v>
      </c>
      <c r="J2491" s="7">
        <f t="shared" si="267"/>
        <v>69</v>
      </c>
      <c r="K2491" s="3">
        <f>LEN(H2491)</f>
        <v>5</v>
      </c>
      <c r="L2491" s="13" t="str">
        <f>IF(OR(AND(LEN(H2491&gt;3),ISERROR(FIND("-",H2491,1))),AND(LEN(H2491)&gt;3,ISERROR(FIND("+",H2491,1)))),LEFT(H2491,2),H2491)</f>
        <v>65</v>
      </c>
      <c r="M2491" s="13" t="str">
        <f>IF(AND(LEN(H2491&gt;3),ISERROR(FIND("+",H2491,1))),RIGHT(H2491,2),IF(AND(LEN(H2491)=3,ISERROR(FIND("-",H2491,1))),LEFT(H2491,2),H2491))</f>
        <v>69</v>
      </c>
      <c r="N2491" s="13" t="str">
        <f>SUBSTITUTE(H2491,"+","-")</f>
        <v>65-69</v>
      </c>
      <c r="O2491" s="3">
        <f t="shared" si="268"/>
        <v>5</v>
      </c>
      <c r="P2491" s="3">
        <f t="shared" si="269"/>
        <v>3</v>
      </c>
      <c r="Q2491" s="7">
        <f t="shared" si="270"/>
        <v>65</v>
      </c>
      <c r="R2491" s="7">
        <f t="shared" si="271"/>
        <v>69</v>
      </c>
      <c r="S2491" s="13" t="e">
        <f>VLOOKUP(A2491,history!$B:$F,2,0)</f>
        <v>#N/A</v>
      </c>
      <c r="T2491" s="13">
        <f>VLOOKUP($C2491,日期!$A:$D,3,0)</f>
        <v>5</v>
      </c>
      <c r="U2491" s="13">
        <f>VLOOKUP($C2491,日期!$A:$D,4,0)</f>
        <v>1</v>
      </c>
      <c r="V2491" s="65">
        <f t="shared" si="272"/>
        <v>44317</v>
      </c>
      <c r="W2491" s="13" t="s">
        <v>4055</v>
      </c>
    </row>
    <row r="2492" spans="1:23" ht="15">
      <c r="A2492" s="15">
        <v>1832</v>
      </c>
      <c r="B2492" s="15">
        <v>2021</v>
      </c>
      <c r="C2492" s="13" t="s">
        <v>9</v>
      </c>
      <c r="D2492" s="15">
        <v>19</v>
      </c>
      <c r="E2492" s="13" t="s">
        <v>10</v>
      </c>
      <c r="F2492" s="13" t="s">
        <v>17</v>
      </c>
      <c r="G2492" s="13" t="s">
        <v>12</v>
      </c>
      <c r="H2492" s="13" t="s">
        <v>26</v>
      </c>
      <c r="I2492" s="3">
        <f t="shared" si="266"/>
        <v>30</v>
      </c>
      <c r="J2492" s="7">
        <f t="shared" si="267"/>
        <v>34</v>
      </c>
      <c r="K2492" s="3">
        <f>LEN(H2492)</f>
        <v>5</v>
      </c>
      <c r="L2492" s="13" t="str">
        <f>IF(OR(AND(LEN(H2492&gt;3),ISERROR(FIND("-",H2492,1))),AND(LEN(H2492)&gt;3,ISERROR(FIND("+",H2492,1)))),LEFT(H2492,2),H2492)</f>
        <v>30</v>
      </c>
      <c r="M2492" s="13" t="str">
        <f>IF(AND(LEN(H2492&gt;3),ISERROR(FIND("+",H2492,1))),RIGHT(H2492,2),IF(AND(LEN(H2492)=3,ISERROR(FIND("-",H2492,1))),LEFT(H2492,2),H2492))</f>
        <v>34</v>
      </c>
      <c r="N2492" s="13" t="str">
        <f>SUBSTITUTE(H2492,"+","-")</f>
        <v>30-34</v>
      </c>
      <c r="O2492" s="3">
        <f t="shared" si="268"/>
        <v>5</v>
      </c>
      <c r="P2492" s="3">
        <f t="shared" si="269"/>
        <v>3</v>
      </c>
      <c r="Q2492" s="7">
        <f t="shared" si="270"/>
        <v>30</v>
      </c>
      <c r="R2492" s="7">
        <f t="shared" si="271"/>
        <v>34</v>
      </c>
      <c r="S2492" s="13" t="e">
        <f>VLOOKUP(A2492,history!$B:$F,2,0)</f>
        <v>#N/A</v>
      </c>
      <c r="T2492" s="13">
        <f>VLOOKUP($C2492,日期!$A:$D,3,0)</f>
        <v>5</v>
      </c>
      <c r="U2492" s="13">
        <f>VLOOKUP($C2492,日期!$A:$D,4,0)</f>
        <v>1</v>
      </c>
      <c r="V2492" s="65">
        <f t="shared" si="272"/>
        <v>44317</v>
      </c>
      <c r="W2492" s="13" t="s">
        <v>4056</v>
      </c>
    </row>
    <row r="2493" spans="1:23" ht="15">
      <c r="A2493" s="15">
        <v>1831</v>
      </c>
      <c r="B2493" s="15">
        <v>2021</v>
      </c>
      <c r="C2493" s="13" t="s">
        <v>9</v>
      </c>
      <c r="D2493" s="15">
        <v>19</v>
      </c>
      <c r="E2493" s="13" t="s">
        <v>14</v>
      </c>
      <c r="F2493" s="13" t="s">
        <v>11</v>
      </c>
      <c r="G2493" s="13" t="s">
        <v>12</v>
      </c>
      <c r="H2493" s="13" t="s">
        <v>32</v>
      </c>
      <c r="I2493" s="3">
        <f t="shared" si="266"/>
        <v>60</v>
      </c>
      <c r="J2493" s="7">
        <f t="shared" si="267"/>
        <v>64</v>
      </c>
      <c r="K2493" s="3">
        <f>LEN(H2493)</f>
        <v>5</v>
      </c>
      <c r="L2493" s="13" t="str">
        <f>IF(OR(AND(LEN(H2493&gt;3),ISERROR(FIND("-",H2493,1))),AND(LEN(H2493)&gt;3,ISERROR(FIND("+",H2493,1)))),LEFT(H2493,2),H2493)</f>
        <v>60</v>
      </c>
      <c r="M2493" s="13" t="str">
        <f>IF(AND(LEN(H2493&gt;3),ISERROR(FIND("+",H2493,1))),RIGHT(H2493,2),IF(AND(LEN(H2493)=3,ISERROR(FIND("-",H2493,1))),LEFT(H2493,2),H2493))</f>
        <v>64</v>
      </c>
      <c r="N2493" s="13" t="str">
        <f>SUBSTITUTE(H2493,"+","-")</f>
        <v>60-64</v>
      </c>
      <c r="O2493" s="3">
        <f t="shared" si="268"/>
        <v>5</v>
      </c>
      <c r="P2493" s="3">
        <f t="shared" si="269"/>
        <v>3</v>
      </c>
      <c r="Q2493" s="7">
        <f t="shared" si="270"/>
        <v>60</v>
      </c>
      <c r="R2493" s="7">
        <f t="shared" si="271"/>
        <v>64</v>
      </c>
      <c r="S2493" s="13" t="e">
        <f>VLOOKUP(A2493,history!$B:$F,2,0)</f>
        <v>#N/A</v>
      </c>
      <c r="T2493" s="13">
        <f>VLOOKUP($C2493,日期!$A:$D,3,0)</f>
        <v>5</v>
      </c>
      <c r="U2493" s="13">
        <f>VLOOKUP($C2493,日期!$A:$D,4,0)</f>
        <v>1</v>
      </c>
      <c r="V2493" s="65">
        <f t="shared" si="272"/>
        <v>44317</v>
      </c>
      <c r="W2493" s="13" t="s">
        <v>4057</v>
      </c>
    </row>
    <row r="2494" spans="1:23" ht="15">
      <c r="A2494" s="15">
        <v>1830</v>
      </c>
      <c r="B2494" s="15">
        <v>2021</v>
      </c>
      <c r="C2494" s="13" t="s">
        <v>9</v>
      </c>
      <c r="D2494" s="15">
        <v>19</v>
      </c>
      <c r="E2494" s="13" t="s">
        <v>14</v>
      </c>
      <c r="F2494" s="13" t="s">
        <v>17</v>
      </c>
      <c r="G2494" s="13" t="s">
        <v>12</v>
      </c>
      <c r="H2494" s="13" t="s">
        <v>35</v>
      </c>
      <c r="I2494" s="3">
        <f t="shared" si="266"/>
        <v>55</v>
      </c>
      <c r="J2494" s="7">
        <f t="shared" si="267"/>
        <v>59</v>
      </c>
      <c r="K2494" s="3">
        <f>LEN(H2494)</f>
        <v>5</v>
      </c>
      <c r="L2494" s="13" t="str">
        <f>IF(OR(AND(LEN(H2494&gt;3),ISERROR(FIND("-",H2494,1))),AND(LEN(H2494)&gt;3,ISERROR(FIND("+",H2494,1)))),LEFT(H2494,2),H2494)</f>
        <v>55</v>
      </c>
      <c r="M2494" s="13" t="str">
        <f>IF(AND(LEN(H2494&gt;3),ISERROR(FIND("+",H2494,1))),RIGHT(H2494,2),IF(AND(LEN(H2494)=3,ISERROR(FIND("-",H2494,1))),LEFT(H2494,2),H2494))</f>
        <v>59</v>
      </c>
      <c r="N2494" s="13" t="str">
        <f>SUBSTITUTE(H2494,"+","-")</f>
        <v>55-59</v>
      </c>
      <c r="O2494" s="3">
        <f t="shared" si="268"/>
        <v>5</v>
      </c>
      <c r="P2494" s="3">
        <f t="shared" si="269"/>
        <v>3</v>
      </c>
      <c r="Q2494" s="7">
        <f t="shared" si="270"/>
        <v>55</v>
      </c>
      <c r="R2494" s="7">
        <f t="shared" si="271"/>
        <v>59</v>
      </c>
      <c r="S2494" s="13" t="e">
        <f>VLOOKUP(A2494,history!$B:$F,2,0)</f>
        <v>#N/A</v>
      </c>
      <c r="T2494" s="13">
        <f>VLOOKUP($C2494,日期!$A:$D,3,0)</f>
        <v>5</v>
      </c>
      <c r="U2494" s="13">
        <f>VLOOKUP($C2494,日期!$A:$D,4,0)</f>
        <v>1</v>
      </c>
      <c r="V2494" s="65">
        <f t="shared" si="272"/>
        <v>44317</v>
      </c>
      <c r="W2494" s="13" t="s">
        <v>4058</v>
      </c>
    </row>
    <row r="2495" spans="1:23" ht="15">
      <c r="A2495" s="15">
        <v>1829</v>
      </c>
      <c r="B2495" s="15">
        <v>2021</v>
      </c>
      <c r="C2495" s="13" t="s">
        <v>9</v>
      </c>
      <c r="D2495" s="15">
        <v>19</v>
      </c>
      <c r="E2495" s="13" t="s">
        <v>10</v>
      </c>
      <c r="F2495" s="13" t="s">
        <v>11</v>
      </c>
      <c r="G2495" s="13" t="s">
        <v>12</v>
      </c>
      <c r="H2495" s="13" t="s">
        <v>15</v>
      </c>
      <c r="I2495" s="3">
        <f t="shared" si="266"/>
        <v>70</v>
      </c>
      <c r="J2495" s="7">
        <f t="shared" si="267"/>
        <v>70</v>
      </c>
      <c r="K2495" s="3">
        <f>LEN(H2495)</f>
        <v>3</v>
      </c>
      <c r="L2495" s="13" t="str">
        <f>IF(OR(AND(LEN(H2495&gt;3),ISERROR(FIND("-",H2495,1))),AND(LEN(H2495)&gt;3,ISERROR(FIND("+",H2495,1)))),LEFT(H2495,2),H2495)</f>
        <v>70</v>
      </c>
      <c r="M2495" s="13" t="str">
        <f>IF(AND(LEN(H2495&gt;3),ISERROR(FIND("+",H2495,1))),RIGHT(H2495,2),IF(AND(LEN(H2495)=3,ISERROR(FIND("-",H2495,1))),LEFT(H2495,2),H2495))</f>
        <v>70</v>
      </c>
      <c r="N2495" s="13" t="str">
        <f>SUBSTITUTE(H2495,"+","-")</f>
        <v>70-</v>
      </c>
      <c r="O2495" s="3">
        <f t="shared" si="268"/>
        <v>3</v>
      </c>
      <c r="P2495" s="3">
        <f t="shared" si="269"/>
        <v>3</v>
      </c>
      <c r="Q2495" s="7">
        <f t="shared" si="270"/>
        <v>70</v>
      </c>
      <c r="R2495" s="7">
        <f t="shared" si="271"/>
        <v>70</v>
      </c>
      <c r="S2495" s="13" t="e">
        <f>VLOOKUP(A2495,history!$B:$F,2,0)</f>
        <v>#N/A</v>
      </c>
      <c r="T2495" s="13">
        <f>VLOOKUP($C2495,日期!$A:$D,3,0)</f>
        <v>5</v>
      </c>
      <c r="U2495" s="13">
        <f>VLOOKUP($C2495,日期!$A:$D,4,0)</f>
        <v>1</v>
      </c>
      <c r="V2495" s="65">
        <f t="shared" si="272"/>
        <v>44317</v>
      </c>
      <c r="W2495" s="13" t="s">
        <v>4059</v>
      </c>
    </row>
    <row r="2496" spans="1:23" ht="15">
      <c r="A2496" s="15">
        <v>1828</v>
      </c>
      <c r="B2496" s="15">
        <v>2021</v>
      </c>
      <c r="C2496" s="13" t="s">
        <v>9</v>
      </c>
      <c r="D2496" s="15">
        <v>19</v>
      </c>
      <c r="E2496" s="13" t="s">
        <v>10</v>
      </c>
      <c r="F2496" s="13" t="s">
        <v>17</v>
      </c>
      <c r="G2496" s="13" t="s">
        <v>12</v>
      </c>
      <c r="H2496" s="13" t="s">
        <v>18</v>
      </c>
      <c r="I2496" s="3">
        <f t="shared" si="266"/>
        <v>65</v>
      </c>
      <c r="J2496" s="7">
        <f t="shared" si="267"/>
        <v>69</v>
      </c>
      <c r="K2496" s="3">
        <f>LEN(H2496)</f>
        <v>5</v>
      </c>
      <c r="L2496" s="13" t="str">
        <f>IF(OR(AND(LEN(H2496&gt;3),ISERROR(FIND("-",H2496,1))),AND(LEN(H2496)&gt;3,ISERROR(FIND("+",H2496,1)))),LEFT(H2496,2),H2496)</f>
        <v>65</v>
      </c>
      <c r="M2496" s="13" t="str">
        <f>IF(AND(LEN(H2496&gt;3),ISERROR(FIND("+",H2496,1))),RIGHT(H2496,2),IF(AND(LEN(H2496)=3,ISERROR(FIND("-",H2496,1))),LEFT(H2496,2),H2496))</f>
        <v>69</v>
      </c>
      <c r="N2496" s="13" t="str">
        <f>SUBSTITUTE(H2496,"+","-")</f>
        <v>65-69</v>
      </c>
      <c r="O2496" s="3">
        <f t="shared" si="268"/>
        <v>5</v>
      </c>
      <c r="P2496" s="3">
        <f t="shared" si="269"/>
        <v>3</v>
      </c>
      <c r="Q2496" s="7">
        <f t="shared" si="270"/>
        <v>65</v>
      </c>
      <c r="R2496" s="7">
        <f t="shared" si="271"/>
        <v>69</v>
      </c>
      <c r="S2496" s="13" t="e">
        <f>VLOOKUP(A2496,history!$B:$F,2,0)</f>
        <v>#N/A</v>
      </c>
      <c r="T2496" s="13">
        <f>VLOOKUP($C2496,日期!$A:$D,3,0)</f>
        <v>5</v>
      </c>
      <c r="U2496" s="13">
        <f>VLOOKUP($C2496,日期!$A:$D,4,0)</f>
        <v>1</v>
      </c>
      <c r="V2496" s="65">
        <f t="shared" si="272"/>
        <v>44317</v>
      </c>
      <c r="W2496" s="13" t="s">
        <v>4060</v>
      </c>
    </row>
    <row r="2497" spans="1:23" ht="15">
      <c r="A2497" s="15">
        <v>1827</v>
      </c>
      <c r="B2497" s="15">
        <v>2021</v>
      </c>
      <c r="C2497" s="13" t="s">
        <v>9</v>
      </c>
      <c r="D2497" s="15">
        <v>19</v>
      </c>
      <c r="E2497" s="13" t="s">
        <v>10</v>
      </c>
      <c r="F2497" s="13" t="s">
        <v>17</v>
      </c>
      <c r="G2497" s="13" t="s">
        <v>12</v>
      </c>
      <c r="H2497" s="13" t="s">
        <v>26</v>
      </c>
      <c r="I2497" s="3">
        <f t="shared" si="266"/>
        <v>30</v>
      </c>
      <c r="J2497" s="7">
        <f t="shared" si="267"/>
        <v>34</v>
      </c>
      <c r="K2497" s="3">
        <f>LEN(H2497)</f>
        <v>5</v>
      </c>
      <c r="L2497" s="13" t="str">
        <f>IF(OR(AND(LEN(H2497&gt;3),ISERROR(FIND("-",H2497,1))),AND(LEN(H2497)&gt;3,ISERROR(FIND("+",H2497,1)))),LEFT(H2497,2),H2497)</f>
        <v>30</v>
      </c>
      <c r="M2497" s="13" t="str">
        <f>IF(AND(LEN(H2497&gt;3),ISERROR(FIND("+",H2497,1))),RIGHT(H2497,2),IF(AND(LEN(H2497)=3,ISERROR(FIND("-",H2497,1))),LEFT(H2497,2),H2497))</f>
        <v>34</v>
      </c>
      <c r="N2497" s="13" t="str">
        <f>SUBSTITUTE(H2497,"+","-")</f>
        <v>30-34</v>
      </c>
      <c r="O2497" s="3">
        <f t="shared" si="268"/>
        <v>5</v>
      </c>
      <c r="P2497" s="3">
        <f t="shared" si="269"/>
        <v>3</v>
      </c>
      <c r="Q2497" s="7">
        <f t="shared" si="270"/>
        <v>30</v>
      </c>
      <c r="R2497" s="7">
        <f t="shared" si="271"/>
        <v>34</v>
      </c>
      <c r="S2497" s="13" t="e">
        <f>VLOOKUP(A2497,history!$B:$F,2,0)</f>
        <v>#N/A</v>
      </c>
      <c r="T2497" s="13">
        <f>VLOOKUP($C2497,日期!$A:$D,3,0)</f>
        <v>5</v>
      </c>
      <c r="U2497" s="13">
        <f>VLOOKUP($C2497,日期!$A:$D,4,0)</f>
        <v>1</v>
      </c>
      <c r="V2497" s="65">
        <f t="shared" si="272"/>
        <v>44317</v>
      </c>
      <c r="W2497" s="13" t="s">
        <v>4061</v>
      </c>
    </row>
    <row r="2498" spans="1:23" ht="15">
      <c r="A2498" s="15">
        <v>1826</v>
      </c>
      <c r="B2498" s="15">
        <v>2021</v>
      </c>
      <c r="C2498" s="13" t="s">
        <v>9</v>
      </c>
      <c r="D2498" s="15">
        <v>19</v>
      </c>
      <c r="E2498" s="13" t="s">
        <v>14</v>
      </c>
      <c r="F2498" s="13" t="s">
        <v>11</v>
      </c>
      <c r="G2498" s="13" t="s">
        <v>12</v>
      </c>
      <c r="H2498" s="13" t="s">
        <v>32</v>
      </c>
      <c r="I2498" s="3">
        <f t="shared" si="266"/>
        <v>60</v>
      </c>
      <c r="J2498" s="7">
        <f t="shared" si="267"/>
        <v>64</v>
      </c>
      <c r="K2498" s="3">
        <f>LEN(H2498)</f>
        <v>5</v>
      </c>
      <c r="L2498" s="13" t="str">
        <f>IF(OR(AND(LEN(H2498&gt;3),ISERROR(FIND("-",H2498,1))),AND(LEN(H2498)&gt;3,ISERROR(FIND("+",H2498,1)))),LEFT(H2498,2),H2498)</f>
        <v>60</v>
      </c>
      <c r="M2498" s="13" t="str">
        <f>IF(AND(LEN(H2498&gt;3),ISERROR(FIND("+",H2498,1))),RIGHT(H2498,2),IF(AND(LEN(H2498)=3,ISERROR(FIND("-",H2498,1))),LEFT(H2498,2),H2498))</f>
        <v>64</v>
      </c>
      <c r="N2498" s="13" t="str">
        <f>SUBSTITUTE(H2498,"+","-")</f>
        <v>60-64</v>
      </c>
      <c r="O2498" s="3">
        <f t="shared" si="268"/>
        <v>5</v>
      </c>
      <c r="P2498" s="3">
        <f t="shared" si="269"/>
        <v>3</v>
      </c>
      <c r="Q2498" s="7">
        <f t="shared" si="270"/>
        <v>60</v>
      </c>
      <c r="R2498" s="7">
        <f t="shared" si="271"/>
        <v>64</v>
      </c>
      <c r="S2498" s="13" t="e">
        <f>VLOOKUP(A2498,history!$B:$F,2,0)</f>
        <v>#N/A</v>
      </c>
      <c r="T2498" s="13">
        <f>VLOOKUP($C2498,日期!$A:$D,3,0)</f>
        <v>5</v>
      </c>
      <c r="U2498" s="13">
        <f>VLOOKUP($C2498,日期!$A:$D,4,0)</f>
        <v>1</v>
      </c>
      <c r="V2498" s="65">
        <f t="shared" si="272"/>
        <v>44317</v>
      </c>
      <c r="W2498" s="13" t="s">
        <v>4062</v>
      </c>
    </row>
    <row r="2499" spans="1:23" ht="15">
      <c r="A2499" s="15">
        <v>1825</v>
      </c>
      <c r="B2499" s="15">
        <v>2021</v>
      </c>
      <c r="C2499" s="13" t="s">
        <v>9</v>
      </c>
      <c r="D2499" s="15">
        <v>19</v>
      </c>
      <c r="E2499" s="13" t="s">
        <v>14</v>
      </c>
      <c r="F2499" s="13" t="s">
        <v>17</v>
      </c>
      <c r="G2499" s="13" t="s">
        <v>12</v>
      </c>
      <c r="H2499" s="13" t="s">
        <v>35</v>
      </c>
      <c r="I2499" s="3">
        <f t="shared" ref="I2499:I2562" si="273">VALUE(IF(LEN(H2499)&gt;=3,LEFT(H2499,2),H2499))</f>
        <v>55</v>
      </c>
      <c r="J2499" s="7">
        <f t="shared" ref="J2499:J2562" si="274">VALUE(IF(LEN(H2499)=5,RIGHT(H2499,2),LEFT(H2499,2)))</f>
        <v>59</v>
      </c>
      <c r="K2499" s="3">
        <f>LEN(H2499)</f>
        <v>5</v>
      </c>
      <c r="L2499" s="13" t="str">
        <f>IF(OR(AND(LEN(H2499&gt;3),ISERROR(FIND("-",H2499,1))),AND(LEN(H2499)&gt;3,ISERROR(FIND("+",H2499,1)))),LEFT(H2499,2),H2499)</f>
        <v>55</v>
      </c>
      <c r="M2499" s="13" t="str">
        <f>IF(AND(LEN(H2499&gt;3),ISERROR(FIND("+",H2499,1))),RIGHT(H2499,2),IF(AND(LEN(H2499)=3,ISERROR(FIND("-",H2499,1))),LEFT(H2499,2),H2499))</f>
        <v>59</v>
      </c>
      <c r="N2499" s="13" t="str">
        <f>SUBSTITUTE(H2499,"+","-")</f>
        <v>55-59</v>
      </c>
      <c r="O2499" s="3">
        <f t="shared" ref="O2499:O2562" si="275">LEN(N2499)</f>
        <v>5</v>
      </c>
      <c r="P2499" s="3">
        <f t="shared" ref="P2499:P2562" si="276">FIND("-",N2499,1)</f>
        <v>3</v>
      </c>
      <c r="Q2499" s="7">
        <f t="shared" ref="Q2499:Q2562" si="277">VALUE(IF(ISERROR(FIND("-",N2499,1)),N2499,LEFT(N2499,FIND("-",N2499,1)-1)))</f>
        <v>55</v>
      </c>
      <c r="R2499" s="7">
        <f t="shared" ref="R2499:R2562" si="278">VALUE(IF(ISERROR(FIND("-",N2499,1)),N2499,IF(AND(FIND("-",N2499,1)=3,LEN(N2499)=3),LEFT(N2499,2),RIGHT(N2499,FIND("-",N2499,1)-1))))</f>
        <v>59</v>
      </c>
      <c r="S2499" s="13" t="e">
        <f>VLOOKUP(A2499,history!$B:$F,2,0)</f>
        <v>#N/A</v>
      </c>
      <c r="T2499" s="13">
        <f>VLOOKUP($C2499,日期!$A:$D,3,0)</f>
        <v>5</v>
      </c>
      <c r="U2499" s="13">
        <f>VLOOKUP($C2499,日期!$A:$D,4,0)</f>
        <v>1</v>
      </c>
      <c r="V2499" s="65">
        <f t="shared" ref="V2499:V2562" si="279">DATE(B2499,T2499,U2499)</f>
        <v>44317</v>
      </c>
      <c r="W2499" s="13" t="s">
        <v>4063</v>
      </c>
    </row>
    <row r="2500" spans="1:23" ht="15">
      <c r="A2500" s="15">
        <v>1824</v>
      </c>
      <c r="B2500" s="15">
        <v>2021</v>
      </c>
      <c r="C2500" s="13" t="s">
        <v>9</v>
      </c>
      <c r="D2500" s="15">
        <v>19</v>
      </c>
      <c r="E2500" s="13" t="s">
        <v>10</v>
      </c>
      <c r="F2500" s="13" t="s">
        <v>11</v>
      </c>
      <c r="G2500" s="13" t="s">
        <v>12</v>
      </c>
      <c r="H2500" s="13" t="s">
        <v>18</v>
      </c>
      <c r="I2500" s="3">
        <f t="shared" si="273"/>
        <v>65</v>
      </c>
      <c r="J2500" s="7">
        <f t="shared" si="274"/>
        <v>69</v>
      </c>
      <c r="K2500" s="3">
        <f>LEN(H2500)</f>
        <v>5</v>
      </c>
      <c r="L2500" s="13" t="str">
        <f>IF(OR(AND(LEN(H2500&gt;3),ISERROR(FIND("-",H2500,1))),AND(LEN(H2500)&gt;3,ISERROR(FIND("+",H2500,1)))),LEFT(H2500,2),H2500)</f>
        <v>65</v>
      </c>
      <c r="M2500" s="13" t="str">
        <f>IF(AND(LEN(H2500&gt;3),ISERROR(FIND("+",H2500,1))),RIGHT(H2500,2),IF(AND(LEN(H2500)=3,ISERROR(FIND("-",H2500,1))),LEFT(H2500,2),H2500))</f>
        <v>69</v>
      </c>
      <c r="N2500" s="13" t="str">
        <f>SUBSTITUTE(H2500,"+","-")</f>
        <v>65-69</v>
      </c>
      <c r="O2500" s="3">
        <f t="shared" si="275"/>
        <v>5</v>
      </c>
      <c r="P2500" s="3">
        <f t="shared" si="276"/>
        <v>3</v>
      </c>
      <c r="Q2500" s="7">
        <f t="shared" si="277"/>
        <v>65</v>
      </c>
      <c r="R2500" s="7">
        <f t="shared" si="278"/>
        <v>69</v>
      </c>
      <c r="S2500" s="13" t="e">
        <f>VLOOKUP(A2500,history!$B:$F,2,0)</f>
        <v>#N/A</v>
      </c>
      <c r="T2500" s="13">
        <f>VLOOKUP($C2500,日期!$A:$D,3,0)</f>
        <v>5</v>
      </c>
      <c r="U2500" s="13">
        <f>VLOOKUP($C2500,日期!$A:$D,4,0)</f>
        <v>1</v>
      </c>
      <c r="V2500" s="65">
        <f t="shared" si="279"/>
        <v>44317</v>
      </c>
      <c r="W2500" s="13" t="s">
        <v>4064</v>
      </c>
    </row>
    <row r="2501" spans="1:23" ht="15">
      <c r="A2501" s="15">
        <v>1823</v>
      </c>
      <c r="B2501" s="15">
        <v>2021</v>
      </c>
      <c r="C2501" s="13" t="s">
        <v>9</v>
      </c>
      <c r="D2501" s="15">
        <v>19</v>
      </c>
      <c r="E2501" s="13" t="s">
        <v>10</v>
      </c>
      <c r="F2501" s="13" t="s">
        <v>17</v>
      </c>
      <c r="G2501" s="13" t="s">
        <v>12</v>
      </c>
      <c r="H2501" s="13" t="s">
        <v>18</v>
      </c>
      <c r="I2501" s="3">
        <f t="shared" si="273"/>
        <v>65</v>
      </c>
      <c r="J2501" s="7">
        <f t="shared" si="274"/>
        <v>69</v>
      </c>
      <c r="K2501" s="3">
        <f>LEN(H2501)</f>
        <v>5</v>
      </c>
      <c r="L2501" s="13" t="str">
        <f>IF(OR(AND(LEN(H2501&gt;3),ISERROR(FIND("-",H2501,1))),AND(LEN(H2501)&gt;3,ISERROR(FIND("+",H2501,1)))),LEFT(H2501,2),H2501)</f>
        <v>65</v>
      </c>
      <c r="M2501" s="13" t="str">
        <f>IF(AND(LEN(H2501&gt;3),ISERROR(FIND("+",H2501,1))),RIGHT(H2501,2),IF(AND(LEN(H2501)=3,ISERROR(FIND("-",H2501,1))),LEFT(H2501,2),H2501))</f>
        <v>69</v>
      </c>
      <c r="N2501" s="13" t="str">
        <f>SUBSTITUTE(H2501,"+","-")</f>
        <v>65-69</v>
      </c>
      <c r="O2501" s="3">
        <f t="shared" si="275"/>
        <v>5</v>
      </c>
      <c r="P2501" s="3">
        <f t="shared" si="276"/>
        <v>3</v>
      </c>
      <c r="Q2501" s="7">
        <f t="shared" si="277"/>
        <v>65</v>
      </c>
      <c r="R2501" s="7">
        <f t="shared" si="278"/>
        <v>69</v>
      </c>
      <c r="S2501" s="13" t="e">
        <f>VLOOKUP(A2501,history!$B:$F,2,0)</f>
        <v>#N/A</v>
      </c>
      <c r="T2501" s="13">
        <f>VLOOKUP($C2501,日期!$A:$D,3,0)</f>
        <v>5</v>
      </c>
      <c r="U2501" s="13">
        <f>VLOOKUP($C2501,日期!$A:$D,4,0)</f>
        <v>1</v>
      </c>
      <c r="V2501" s="65">
        <f t="shared" si="279"/>
        <v>44317</v>
      </c>
      <c r="W2501" s="13" t="s">
        <v>4065</v>
      </c>
    </row>
    <row r="2502" spans="1:23" ht="15">
      <c r="A2502" s="15">
        <v>1822</v>
      </c>
      <c r="B2502" s="15">
        <v>2021</v>
      </c>
      <c r="C2502" s="13" t="s">
        <v>9</v>
      </c>
      <c r="D2502" s="15">
        <v>19</v>
      </c>
      <c r="E2502" s="13" t="s">
        <v>10</v>
      </c>
      <c r="F2502" s="13" t="s">
        <v>17</v>
      </c>
      <c r="G2502" s="13" t="s">
        <v>12</v>
      </c>
      <c r="H2502" s="13" t="s">
        <v>26</v>
      </c>
      <c r="I2502" s="3">
        <f t="shared" si="273"/>
        <v>30</v>
      </c>
      <c r="J2502" s="7">
        <f t="shared" si="274"/>
        <v>34</v>
      </c>
      <c r="K2502" s="3">
        <f>LEN(H2502)</f>
        <v>5</v>
      </c>
      <c r="L2502" s="13" t="str">
        <f>IF(OR(AND(LEN(H2502&gt;3),ISERROR(FIND("-",H2502,1))),AND(LEN(H2502)&gt;3,ISERROR(FIND("+",H2502,1)))),LEFT(H2502,2),H2502)</f>
        <v>30</v>
      </c>
      <c r="M2502" s="13" t="str">
        <f>IF(AND(LEN(H2502&gt;3),ISERROR(FIND("+",H2502,1))),RIGHT(H2502,2),IF(AND(LEN(H2502)=3,ISERROR(FIND("-",H2502,1))),LEFT(H2502,2),H2502))</f>
        <v>34</v>
      </c>
      <c r="N2502" s="13" t="str">
        <f>SUBSTITUTE(H2502,"+","-")</f>
        <v>30-34</v>
      </c>
      <c r="O2502" s="3">
        <f t="shared" si="275"/>
        <v>5</v>
      </c>
      <c r="P2502" s="3">
        <f t="shared" si="276"/>
        <v>3</v>
      </c>
      <c r="Q2502" s="7">
        <f t="shared" si="277"/>
        <v>30</v>
      </c>
      <c r="R2502" s="7">
        <f t="shared" si="278"/>
        <v>34</v>
      </c>
      <c r="S2502" s="13" t="e">
        <f>VLOOKUP(A2502,history!$B:$F,2,0)</f>
        <v>#N/A</v>
      </c>
      <c r="T2502" s="13">
        <f>VLOOKUP($C2502,日期!$A:$D,3,0)</f>
        <v>5</v>
      </c>
      <c r="U2502" s="13">
        <f>VLOOKUP($C2502,日期!$A:$D,4,0)</f>
        <v>1</v>
      </c>
      <c r="V2502" s="65">
        <f t="shared" si="279"/>
        <v>44317</v>
      </c>
      <c r="W2502" s="13" t="s">
        <v>4066</v>
      </c>
    </row>
    <row r="2503" spans="1:23" ht="15">
      <c r="A2503" s="15">
        <v>1821</v>
      </c>
      <c r="B2503" s="15">
        <v>2021</v>
      </c>
      <c r="C2503" s="13" t="s">
        <v>9</v>
      </c>
      <c r="D2503" s="15">
        <v>19</v>
      </c>
      <c r="E2503" s="13" t="s">
        <v>14</v>
      </c>
      <c r="F2503" s="13" t="s">
        <v>11</v>
      </c>
      <c r="G2503" s="13" t="s">
        <v>12</v>
      </c>
      <c r="H2503" s="13" t="s">
        <v>32</v>
      </c>
      <c r="I2503" s="3">
        <f t="shared" si="273"/>
        <v>60</v>
      </c>
      <c r="J2503" s="7">
        <f t="shared" si="274"/>
        <v>64</v>
      </c>
      <c r="K2503" s="3">
        <f>LEN(H2503)</f>
        <v>5</v>
      </c>
      <c r="L2503" s="13" t="str">
        <f>IF(OR(AND(LEN(H2503&gt;3),ISERROR(FIND("-",H2503,1))),AND(LEN(H2503)&gt;3,ISERROR(FIND("+",H2503,1)))),LEFT(H2503,2),H2503)</f>
        <v>60</v>
      </c>
      <c r="M2503" s="13" t="str">
        <f>IF(AND(LEN(H2503&gt;3),ISERROR(FIND("+",H2503,1))),RIGHT(H2503,2),IF(AND(LEN(H2503)=3,ISERROR(FIND("-",H2503,1))),LEFT(H2503,2),H2503))</f>
        <v>64</v>
      </c>
      <c r="N2503" s="13" t="str">
        <f>SUBSTITUTE(H2503,"+","-")</f>
        <v>60-64</v>
      </c>
      <c r="O2503" s="3">
        <f t="shared" si="275"/>
        <v>5</v>
      </c>
      <c r="P2503" s="3">
        <f t="shared" si="276"/>
        <v>3</v>
      </c>
      <c r="Q2503" s="7">
        <f t="shared" si="277"/>
        <v>60</v>
      </c>
      <c r="R2503" s="7">
        <f t="shared" si="278"/>
        <v>64</v>
      </c>
      <c r="S2503" s="13" t="e">
        <f>VLOOKUP(A2503,history!$B:$F,2,0)</f>
        <v>#N/A</v>
      </c>
      <c r="T2503" s="13">
        <f>VLOOKUP($C2503,日期!$A:$D,3,0)</f>
        <v>5</v>
      </c>
      <c r="U2503" s="13">
        <f>VLOOKUP($C2503,日期!$A:$D,4,0)</f>
        <v>1</v>
      </c>
      <c r="V2503" s="65">
        <f t="shared" si="279"/>
        <v>44317</v>
      </c>
      <c r="W2503" s="13" t="s">
        <v>4067</v>
      </c>
    </row>
    <row r="2504" spans="1:23" ht="15">
      <c r="A2504" s="15">
        <v>1820</v>
      </c>
      <c r="B2504" s="15">
        <v>2021</v>
      </c>
      <c r="C2504" s="13" t="s">
        <v>9</v>
      </c>
      <c r="D2504" s="15">
        <v>19</v>
      </c>
      <c r="E2504" s="13" t="s">
        <v>14</v>
      </c>
      <c r="F2504" s="13" t="s">
        <v>17</v>
      </c>
      <c r="G2504" s="13" t="s">
        <v>12</v>
      </c>
      <c r="H2504" s="13" t="s">
        <v>35</v>
      </c>
      <c r="I2504" s="3">
        <f t="shared" si="273"/>
        <v>55</v>
      </c>
      <c r="J2504" s="7">
        <f t="shared" si="274"/>
        <v>59</v>
      </c>
      <c r="K2504" s="3">
        <f>LEN(H2504)</f>
        <v>5</v>
      </c>
      <c r="L2504" s="13" t="str">
        <f>IF(OR(AND(LEN(H2504&gt;3),ISERROR(FIND("-",H2504,1))),AND(LEN(H2504)&gt;3,ISERROR(FIND("+",H2504,1)))),LEFT(H2504,2),H2504)</f>
        <v>55</v>
      </c>
      <c r="M2504" s="13" t="str">
        <f>IF(AND(LEN(H2504&gt;3),ISERROR(FIND("+",H2504,1))),RIGHT(H2504,2),IF(AND(LEN(H2504)=3,ISERROR(FIND("-",H2504,1))),LEFT(H2504,2),H2504))</f>
        <v>59</v>
      </c>
      <c r="N2504" s="13" t="str">
        <f>SUBSTITUTE(H2504,"+","-")</f>
        <v>55-59</v>
      </c>
      <c r="O2504" s="3">
        <f t="shared" si="275"/>
        <v>5</v>
      </c>
      <c r="P2504" s="3">
        <f t="shared" si="276"/>
        <v>3</v>
      </c>
      <c r="Q2504" s="7">
        <f t="shared" si="277"/>
        <v>55</v>
      </c>
      <c r="R2504" s="7">
        <f t="shared" si="278"/>
        <v>59</v>
      </c>
      <c r="S2504" s="13" t="e">
        <f>VLOOKUP(A2504,history!$B:$F,2,0)</f>
        <v>#N/A</v>
      </c>
      <c r="T2504" s="13">
        <f>VLOOKUP($C2504,日期!$A:$D,3,0)</f>
        <v>5</v>
      </c>
      <c r="U2504" s="13">
        <f>VLOOKUP($C2504,日期!$A:$D,4,0)</f>
        <v>1</v>
      </c>
      <c r="V2504" s="65">
        <f t="shared" si="279"/>
        <v>44317</v>
      </c>
      <c r="W2504" s="13" t="s">
        <v>4068</v>
      </c>
    </row>
    <row r="2505" spans="1:23" ht="15">
      <c r="A2505" s="15">
        <v>1819</v>
      </c>
      <c r="B2505" s="15">
        <v>2021</v>
      </c>
      <c r="C2505" s="13" t="s">
        <v>9</v>
      </c>
      <c r="D2505" s="15">
        <v>19</v>
      </c>
      <c r="E2505" s="13" t="s">
        <v>10</v>
      </c>
      <c r="F2505" s="13" t="s">
        <v>11</v>
      </c>
      <c r="G2505" s="13" t="s">
        <v>12</v>
      </c>
      <c r="H2505" s="13" t="s">
        <v>18</v>
      </c>
      <c r="I2505" s="3">
        <f t="shared" si="273"/>
        <v>65</v>
      </c>
      <c r="J2505" s="7">
        <f t="shared" si="274"/>
        <v>69</v>
      </c>
      <c r="K2505" s="3">
        <f>LEN(H2505)</f>
        <v>5</v>
      </c>
      <c r="L2505" s="13" t="str">
        <f>IF(OR(AND(LEN(H2505&gt;3),ISERROR(FIND("-",H2505,1))),AND(LEN(H2505)&gt;3,ISERROR(FIND("+",H2505,1)))),LEFT(H2505,2),H2505)</f>
        <v>65</v>
      </c>
      <c r="M2505" s="13" t="str">
        <f>IF(AND(LEN(H2505&gt;3),ISERROR(FIND("+",H2505,1))),RIGHT(H2505,2),IF(AND(LEN(H2505)=3,ISERROR(FIND("-",H2505,1))),LEFT(H2505,2),H2505))</f>
        <v>69</v>
      </c>
      <c r="N2505" s="13" t="str">
        <f>SUBSTITUTE(H2505,"+","-")</f>
        <v>65-69</v>
      </c>
      <c r="O2505" s="3">
        <f t="shared" si="275"/>
        <v>5</v>
      </c>
      <c r="P2505" s="3">
        <f t="shared" si="276"/>
        <v>3</v>
      </c>
      <c r="Q2505" s="7">
        <f t="shared" si="277"/>
        <v>65</v>
      </c>
      <c r="R2505" s="7">
        <f t="shared" si="278"/>
        <v>69</v>
      </c>
      <c r="S2505" s="13" t="e">
        <f>VLOOKUP(A2505,history!$B:$F,2,0)</f>
        <v>#N/A</v>
      </c>
      <c r="T2505" s="13">
        <f>VLOOKUP($C2505,日期!$A:$D,3,0)</f>
        <v>5</v>
      </c>
      <c r="U2505" s="13">
        <f>VLOOKUP($C2505,日期!$A:$D,4,0)</f>
        <v>1</v>
      </c>
      <c r="V2505" s="65">
        <f t="shared" si="279"/>
        <v>44317</v>
      </c>
      <c r="W2505" s="13" t="s">
        <v>4069</v>
      </c>
    </row>
    <row r="2506" spans="1:23" ht="15">
      <c r="A2506" s="15">
        <v>1818</v>
      </c>
      <c r="B2506" s="15">
        <v>2021</v>
      </c>
      <c r="C2506" s="13" t="s">
        <v>9</v>
      </c>
      <c r="D2506" s="15">
        <v>19</v>
      </c>
      <c r="E2506" s="13" t="s">
        <v>10</v>
      </c>
      <c r="F2506" s="13" t="s">
        <v>17</v>
      </c>
      <c r="G2506" s="13" t="s">
        <v>12</v>
      </c>
      <c r="H2506" s="13" t="s">
        <v>18</v>
      </c>
      <c r="I2506" s="3">
        <f t="shared" si="273"/>
        <v>65</v>
      </c>
      <c r="J2506" s="7">
        <f t="shared" si="274"/>
        <v>69</v>
      </c>
      <c r="K2506" s="3">
        <f>LEN(H2506)</f>
        <v>5</v>
      </c>
      <c r="L2506" s="13" t="str">
        <f>IF(OR(AND(LEN(H2506&gt;3),ISERROR(FIND("-",H2506,1))),AND(LEN(H2506)&gt;3,ISERROR(FIND("+",H2506,1)))),LEFT(H2506,2),H2506)</f>
        <v>65</v>
      </c>
      <c r="M2506" s="13" t="str">
        <f>IF(AND(LEN(H2506&gt;3),ISERROR(FIND("+",H2506,1))),RIGHT(H2506,2),IF(AND(LEN(H2506)=3,ISERROR(FIND("-",H2506,1))),LEFT(H2506,2),H2506))</f>
        <v>69</v>
      </c>
      <c r="N2506" s="13" t="str">
        <f>SUBSTITUTE(H2506,"+","-")</f>
        <v>65-69</v>
      </c>
      <c r="O2506" s="3">
        <f t="shared" si="275"/>
        <v>5</v>
      </c>
      <c r="P2506" s="3">
        <f t="shared" si="276"/>
        <v>3</v>
      </c>
      <c r="Q2506" s="7">
        <f t="shared" si="277"/>
        <v>65</v>
      </c>
      <c r="R2506" s="7">
        <f t="shared" si="278"/>
        <v>69</v>
      </c>
      <c r="S2506" s="13" t="e">
        <f>VLOOKUP(A2506,history!$B:$F,2,0)</f>
        <v>#N/A</v>
      </c>
      <c r="T2506" s="13">
        <f>VLOOKUP($C2506,日期!$A:$D,3,0)</f>
        <v>5</v>
      </c>
      <c r="U2506" s="13">
        <f>VLOOKUP($C2506,日期!$A:$D,4,0)</f>
        <v>1</v>
      </c>
      <c r="V2506" s="65">
        <f t="shared" si="279"/>
        <v>44317</v>
      </c>
      <c r="W2506" s="13" t="s">
        <v>4070</v>
      </c>
    </row>
    <row r="2507" spans="1:23" ht="15">
      <c r="A2507" s="15">
        <v>1817</v>
      </c>
      <c r="B2507" s="15">
        <v>2021</v>
      </c>
      <c r="C2507" s="13" t="s">
        <v>9</v>
      </c>
      <c r="D2507" s="15">
        <v>19</v>
      </c>
      <c r="E2507" s="13" t="s">
        <v>10</v>
      </c>
      <c r="F2507" s="13" t="s">
        <v>17</v>
      </c>
      <c r="G2507" s="13" t="s">
        <v>12</v>
      </c>
      <c r="H2507" s="13" t="s">
        <v>26</v>
      </c>
      <c r="I2507" s="3">
        <f t="shared" si="273"/>
        <v>30</v>
      </c>
      <c r="J2507" s="7">
        <f t="shared" si="274"/>
        <v>34</v>
      </c>
      <c r="K2507" s="3">
        <f>LEN(H2507)</f>
        <v>5</v>
      </c>
      <c r="L2507" s="13" t="str">
        <f>IF(OR(AND(LEN(H2507&gt;3),ISERROR(FIND("-",H2507,1))),AND(LEN(H2507)&gt;3,ISERROR(FIND("+",H2507,1)))),LEFT(H2507,2),H2507)</f>
        <v>30</v>
      </c>
      <c r="M2507" s="13" t="str">
        <f>IF(AND(LEN(H2507&gt;3),ISERROR(FIND("+",H2507,1))),RIGHT(H2507,2),IF(AND(LEN(H2507)=3,ISERROR(FIND("-",H2507,1))),LEFT(H2507,2),H2507))</f>
        <v>34</v>
      </c>
      <c r="N2507" s="13" t="str">
        <f>SUBSTITUTE(H2507,"+","-")</f>
        <v>30-34</v>
      </c>
      <c r="O2507" s="3">
        <f t="shared" si="275"/>
        <v>5</v>
      </c>
      <c r="P2507" s="3">
        <f t="shared" si="276"/>
        <v>3</v>
      </c>
      <c r="Q2507" s="7">
        <f t="shared" si="277"/>
        <v>30</v>
      </c>
      <c r="R2507" s="7">
        <f t="shared" si="278"/>
        <v>34</v>
      </c>
      <c r="S2507" s="13" t="e">
        <f>VLOOKUP(A2507,history!$B:$F,2,0)</f>
        <v>#N/A</v>
      </c>
      <c r="T2507" s="13">
        <f>VLOOKUP($C2507,日期!$A:$D,3,0)</f>
        <v>5</v>
      </c>
      <c r="U2507" s="13">
        <f>VLOOKUP($C2507,日期!$A:$D,4,0)</f>
        <v>1</v>
      </c>
      <c r="V2507" s="65">
        <f t="shared" si="279"/>
        <v>44317</v>
      </c>
      <c r="W2507" s="13" t="s">
        <v>4071</v>
      </c>
    </row>
    <row r="2508" spans="1:23" ht="15">
      <c r="A2508" s="15">
        <v>1816</v>
      </c>
      <c r="B2508" s="15">
        <v>2021</v>
      </c>
      <c r="C2508" s="13" t="s">
        <v>9</v>
      </c>
      <c r="D2508" s="15">
        <v>19</v>
      </c>
      <c r="E2508" s="13" t="s">
        <v>14</v>
      </c>
      <c r="F2508" s="13" t="s">
        <v>11</v>
      </c>
      <c r="G2508" s="13" t="s">
        <v>12</v>
      </c>
      <c r="H2508" s="13" t="s">
        <v>32</v>
      </c>
      <c r="I2508" s="3">
        <f t="shared" si="273"/>
        <v>60</v>
      </c>
      <c r="J2508" s="7">
        <f t="shared" si="274"/>
        <v>64</v>
      </c>
      <c r="K2508" s="3">
        <f>LEN(H2508)</f>
        <v>5</v>
      </c>
      <c r="L2508" s="13" t="str">
        <f>IF(OR(AND(LEN(H2508&gt;3),ISERROR(FIND("-",H2508,1))),AND(LEN(H2508)&gt;3,ISERROR(FIND("+",H2508,1)))),LEFT(H2508,2),H2508)</f>
        <v>60</v>
      </c>
      <c r="M2508" s="13" t="str">
        <f>IF(AND(LEN(H2508&gt;3),ISERROR(FIND("+",H2508,1))),RIGHT(H2508,2),IF(AND(LEN(H2508)=3,ISERROR(FIND("-",H2508,1))),LEFT(H2508,2),H2508))</f>
        <v>64</v>
      </c>
      <c r="N2508" s="13" t="str">
        <f>SUBSTITUTE(H2508,"+","-")</f>
        <v>60-64</v>
      </c>
      <c r="O2508" s="3">
        <f t="shared" si="275"/>
        <v>5</v>
      </c>
      <c r="P2508" s="3">
        <f t="shared" si="276"/>
        <v>3</v>
      </c>
      <c r="Q2508" s="7">
        <f t="shared" si="277"/>
        <v>60</v>
      </c>
      <c r="R2508" s="7">
        <f t="shared" si="278"/>
        <v>64</v>
      </c>
      <c r="S2508" s="13" t="e">
        <f>VLOOKUP(A2508,history!$B:$F,2,0)</f>
        <v>#N/A</v>
      </c>
      <c r="T2508" s="13">
        <f>VLOOKUP($C2508,日期!$A:$D,3,0)</f>
        <v>5</v>
      </c>
      <c r="U2508" s="13">
        <f>VLOOKUP($C2508,日期!$A:$D,4,0)</f>
        <v>1</v>
      </c>
      <c r="V2508" s="65">
        <f t="shared" si="279"/>
        <v>44317</v>
      </c>
      <c r="W2508" s="13" t="s">
        <v>4072</v>
      </c>
    </row>
    <row r="2509" spans="1:23" ht="15">
      <c r="A2509" s="15">
        <v>1815</v>
      </c>
      <c r="B2509" s="15">
        <v>2021</v>
      </c>
      <c r="C2509" s="13" t="s">
        <v>9</v>
      </c>
      <c r="D2509" s="15">
        <v>19</v>
      </c>
      <c r="E2509" s="13" t="s">
        <v>14</v>
      </c>
      <c r="F2509" s="13" t="s">
        <v>17</v>
      </c>
      <c r="G2509" s="13" t="s">
        <v>12</v>
      </c>
      <c r="H2509" s="13" t="s">
        <v>35</v>
      </c>
      <c r="I2509" s="3">
        <f t="shared" si="273"/>
        <v>55</v>
      </c>
      <c r="J2509" s="7">
        <f t="shared" si="274"/>
        <v>59</v>
      </c>
      <c r="K2509" s="3">
        <f>LEN(H2509)</f>
        <v>5</v>
      </c>
      <c r="L2509" s="13" t="str">
        <f>IF(OR(AND(LEN(H2509&gt;3),ISERROR(FIND("-",H2509,1))),AND(LEN(H2509)&gt;3,ISERROR(FIND("+",H2509,1)))),LEFT(H2509,2),H2509)</f>
        <v>55</v>
      </c>
      <c r="M2509" s="13" t="str">
        <f>IF(AND(LEN(H2509&gt;3),ISERROR(FIND("+",H2509,1))),RIGHT(H2509,2),IF(AND(LEN(H2509)=3,ISERROR(FIND("-",H2509,1))),LEFT(H2509,2),H2509))</f>
        <v>59</v>
      </c>
      <c r="N2509" s="13" t="str">
        <f>SUBSTITUTE(H2509,"+","-")</f>
        <v>55-59</v>
      </c>
      <c r="O2509" s="3">
        <f t="shared" si="275"/>
        <v>5</v>
      </c>
      <c r="P2509" s="3">
        <f t="shared" si="276"/>
        <v>3</v>
      </c>
      <c r="Q2509" s="7">
        <f t="shared" si="277"/>
        <v>55</v>
      </c>
      <c r="R2509" s="7">
        <f t="shared" si="278"/>
        <v>59</v>
      </c>
      <c r="S2509" s="13" t="e">
        <f>VLOOKUP(A2509,history!$B:$F,2,0)</f>
        <v>#N/A</v>
      </c>
      <c r="T2509" s="13">
        <f>VLOOKUP($C2509,日期!$A:$D,3,0)</f>
        <v>5</v>
      </c>
      <c r="U2509" s="13">
        <f>VLOOKUP($C2509,日期!$A:$D,4,0)</f>
        <v>1</v>
      </c>
      <c r="V2509" s="65">
        <f t="shared" si="279"/>
        <v>44317</v>
      </c>
      <c r="W2509" s="13" t="s">
        <v>4073</v>
      </c>
    </row>
    <row r="2510" spans="1:23" ht="15">
      <c r="A2510" s="15">
        <v>1814</v>
      </c>
      <c r="B2510" s="15">
        <v>2021</v>
      </c>
      <c r="C2510" s="13" t="s">
        <v>9</v>
      </c>
      <c r="D2510" s="15">
        <v>19</v>
      </c>
      <c r="E2510" s="13" t="s">
        <v>10</v>
      </c>
      <c r="F2510" s="13" t="s">
        <v>11</v>
      </c>
      <c r="G2510" s="13" t="s">
        <v>12</v>
      </c>
      <c r="H2510" s="13" t="s">
        <v>18</v>
      </c>
      <c r="I2510" s="3">
        <f t="shared" si="273"/>
        <v>65</v>
      </c>
      <c r="J2510" s="7">
        <f t="shared" si="274"/>
        <v>69</v>
      </c>
      <c r="K2510" s="3">
        <f>LEN(H2510)</f>
        <v>5</v>
      </c>
      <c r="L2510" s="13" t="str">
        <f>IF(OR(AND(LEN(H2510&gt;3),ISERROR(FIND("-",H2510,1))),AND(LEN(H2510)&gt;3,ISERROR(FIND("+",H2510,1)))),LEFT(H2510,2),H2510)</f>
        <v>65</v>
      </c>
      <c r="M2510" s="13" t="str">
        <f>IF(AND(LEN(H2510&gt;3),ISERROR(FIND("+",H2510,1))),RIGHT(H2510,2),IF(AND(LEN(H2510)=3,ISERROR(FIND("-",H2510,1))),LEFT(H2510,2),H2510))</f>
        <v>69</v>
      </c>
      <c r="N2510" s="13" t="str">
        <f>SUBSTITUTE(H2510,"+","-")</f>
        <v>65-69</v>
      </c>
      <c r="O2510" s="3">
        <f t="shared" si="275"/>
        <v>5</v>
      </c>
      <c r="P2510" s="3">
        <f t="shared" si="276"/>
        <v>3</v>
      </c>
      <c r="Q2510" s="7">
        <f t="shared" si="277"/>
        <v>65</v>
      </c>
      <c r="R2510" s="7">
        <f t="shared" si="278"/>
        <v>69</v>
      </c>
      <c r="S2510" s="13" t="e">
        <f>VLOOKUP(A2510,history!$B:$F,2,0)</f>
        <v>#N/A</v>
      </c>
      <c r="T2510" s="13">
        <f>VLOOKUP($C2510,日期!$A:$D,3,0)</f>
        <v>5</v>
      </c>
      <c r="U2510" s="13">
        <f>VLOOKUP($C2510,日期!$A:$D,4,0)</f>
        <v>1</v>
      </c>
      <c r="V2510" s="65">
        <f t="shared" si="279"/>
        <v>44317</v>
      </c>
      <c r="W2510" s="13" t="s">
        <v>4074</v>
      </c>
    </row>
    <row r="2511" spans="1:23" ht="15">
      <c r="A2511" s="15">
        <v>1813</v>
      </c>
      <c r="B2511" s="15">
        <v>2021</v>
      </c>
      <c r="C2511" s="13" t="s">
        <v>9</v>
      </c>
      <c r="D2511" s="15">
        <v>19</v>
      </c>
      <c r="E2511" s="13" t="s">
        <v>10</v>
      </c>
      <c r="F2511" s="13" t="s">
        <v>17</v>
      </c>
      <c r="G2511" s="13" t="s">
        <v>12</v>
      </c>
      <c r="H2511" s="13" t="s">
        <v>18</v>
      </c>
      <c r="I2511" s="3">
        <f t="shared" si="273"/>
        <v>65</v>
      </c>
      <c r="J2511" s="7">
        <f t="shared" si="274"/>
        <v>69</v>
      </c>
      <c r="K2511" s="3">
        <f>LEN(H2511)</f>
        <v>5</v>
      </c>
      <c r="L2511" s="13" t="str">
        <f>IF(OR(AND(LEN(H2511&gt;3),ISERROR(FIND("-",H2511,1))),AND(LEN(H2511)&gt;3,ISERROR(FIND("+",H2511,1)))),LEFT(H2511,2),H2511)</f>
        <v>65</v>
      </c>
      <c r="M2511" s="13" t="str">
        <f>IF(AND(LEN(H2511&gt;3),ISERROR(FIND("+",H2511,1))),RIGHT(H2511,2),IF(AND(LEN(H2511)=3,ISERROR(FIND("-",H2511,1))),LEFT(H2511,2),H2511))</f>
        <v>69</v>
      </c>
      <c r="N2511" s="13" t="str">
        <f>SUBSTITUTE(H2511,"+","-")</f>
        <v>65-69</v>
      </c>
      <c r="O2511" s="3">
        <f t="shared" si="275"/>
        <v>5</v>
      </c>
      <c r="P2511" s="3">
        <f t="shared" si="276"/>
        <v>3</v>
      </c>
      <c r="Q2511" s="7">
        <f t="shared" si="277"/>
        <v>65</v>
      </c>
      <c r="R2511" s="7">
        <f t="shared" si="278"/>
        <v>69</v>
      </c>
      <c r="S2511" s="13" t="e">
        <f>VLOOKUP(A2511,history!$B:$F,2,0)</f>
        <v>#N/A</v>
      </c>
      <c r="T2511" s="13">
        <f>VLOOKUP($C2511,日期!$A:$D,3,0)</f>
        <v>5</v>
      </c>
      <c r="U2511" s="13">
        <f>VLOOKUP($C2511,日期!$A:$D,4,0)</f>
        <v>1</v>
      </c>
      <c r="V2511" s="65">
        <f t="shared" si="279"/>
        <v>44317</v>
      </c>
      <c r="W2511" s="13" t="s">
        <v>4075</v>
      </c>
    </row>
    <row r="2512" spans="1:23" ht="15">
      <c r="A2512" s="15">
        <v>1812</v>
      </c>
      <c r="B2512" s="15">
        <v>2021</v>
      </c>
      <c r="C2512" s="13" t="s">
        <v>9</v>
      </c>
      <c r="D2512" s="15">
        <v>19</v>
      </c>
      <c r="E2512" s="13" t="s">
        <v>10</v>
      </c>
      <c r="F2512" s="13" t="s">
        <v>17</v>
      </c>
      <c r="G2512" s="13" t="s">
        <v>12</v>
      </c>
      <c r="H2512" s="13" t="s">
        <v>26</v>
      </c>
      <c r="I2512" s="3">
        <f t="shared" si="273"/>
        <v>30</v>
      </c>
      <c r="J2512" s="7">
        <f t="shared" si="274"/>
        <v>34</v>
      </c>
      <c r="K2512" s="3">
        <f>LEN(H2512)</f>
        <v>5</v>
      </c>
      <c r="L2512" s="13" t="str">
        <f>IF(OR(AND(LEN(H2512&gt;3),ISERROR(FIND("-",H2512,1))),AND(LEN(H2512)&gt;3,ISERROR(FIND("+",H2512,1)))),LEFT(H2512,2),H2512)</f>
        <v>30</v>
      </c>
      <c r="M2512" s="13" t="str">
        <f>IF(AND(LEN(H2512&gt;3),ISERROR(FIND("+",H2512,1))),RIGHT(H2512,2),IF(AND(LEN(H2512)=3,ISERROR(FIND("-",H2512,1))),LEFT(H2512,2),H2512))</f>
        <v>34</v>
      </c>
      <c r="N2512" s="13" t="str">
        <f>SUBSTITUTE(H2512,"+","-")</f>
        <v>30-34</v>
      </c>
      <c r="O2512" s="3">
        <f t="shared" si="275"/>
        <v>5</v>
      </c>
      <c r="P2512" s="3">
        <f t="shared" si="276"/>
        <v>3</v>
      </c>
      <c r="Q2512" s="7">
        <f t="shared" si="277"/>
        <v>30</v>
      </c>
      <c r="R2512" s="7">
        <f t="shared" si="278"/>
        <v>34</v>
      </c>
      <c r="S2512" s="13" t="e">
        <f>VLOOKUP(A2512,history!$B:$F,2,0)</f>
        <v>#N/A</v>
      </c>
      <c r="T2512" s="13">
        <f>VLOOKUP($C2512,日期!$A:$D,3,0)</f>
        <v>5</v>
      </c>
      <c r="U2512" s="13">
        <f>VLOOKUP($C2512,日期!$A:$D,4,0)</f>
        <v>1</v>
      </c>
      <c r="V2512" s="65">
        <f t="shared" si="279"/>
        <v>44317</v>
      </c>
      <c r="W2512" s="13" t="s">
        <v>4076</v>
      </c>
    </row>
    <row r="2513" spans="1:23" ht="15">
      <c r="A2513" s="15">
        <v>1811</v>
      </c>
      <c r="B2513" s="15">
        <v>2021</v>
      </c>
      <c r="C2513" s="13" t="s">
        <v>9</v>
      </c>
      <c r="D2513" s="15">
        <v>19</v>
      </c>
      <c r="E2513" s="13" t="s">
        <v>14</v>
      </c>
      <c r="F2513" s="13" t="s">
        <v>11</v>
      </c>
      <c r="G2513" s="13" t="s">
        <v>12</v>
      </c>
      <c r="H2513" s="13" t="s">
        <v>32</v>
      </c>
      <c r="I2513" s="3">
        <f t="shared" si="273"/>
        <v>60</v>
      </c>
      <c r="J2513" s="7">
        <f t="shared" si="274"/>
        <v>64</v>
      </c>
      <c r="K2513" s="3">
        <f>LEN(H2513)</f>
        <v>5</v>
      </c>
      <c r="L2513" s="13" t="str">
        <f>IF(OR(AND(LEN(H2513&gt;3),ISERROR(FIND("-",H2513,1))),AND(LEN(H2513)&gt;3,ISERROR(FIND("+",H2513,1)))),LEFT(H2513,2),H2513)</f>
        <v>60</v>
      </c>
      <c r="M2513" s="13" t="str">
        <f>IF(AND(LEN(H2513&gt;3),ISERROR(FIND("+",H2513,1))),RIGHT(H2513,2),IF(AND(LEN(H2513)=3,ISERROR(FIND("-",H2513,1))),LEFT(H2513,2),H2513))</f>
        <v>64</v>
      </c>
      <c r="N2513" s="13" t="str">
        <f>SUBSTITUTE(H2513,"+","-")</f>
        <v>60-64</v>
      </c>
      <c r="O2513" s="3">
        <f t="shared" si="275"/>
        <v>5</v>
      </c>
      <c r="P2513" s="3">
        <f t="shared" si="276"/>
        <v>3</v>
      </c>
      <c r="Q2513" s="7">
        <f t="shared" si="277"/>
        <v>60</v>
      </c>
      <c r="R2513" s="7">
        <f t="shared" si="278"/>
        <v>64</v>
      </c>
      <c r="S2513" s="13" t="e">
        <f>VLOOKUP(A2513,history!$B:$F,2,0)</f>
        <v>#N/A</v>
      </c>
      <c r="T2513" s="13">
        <f>VLOOKUP($C2513,日期!$A:$D,3,0)</f>
        <v>5</v>
      </c>
      <c r="U2513" s="13">
        <f>VLOOKUP($C2513,日期!$A:$D,4,0)</f>
        <v>1</v>
      </c>
      <c r="V2513" s="65">
        <f t="shared" si="279"/>
        <v>44317</v>
      </c>
      <c r="W2513" s="13" t="s">
        <v>4077</v>
      </c>
    </row>
    <row r="2514" spans="1:23" ht="15">
      <c r="A2514" s="15">
        <v>1810</v>
      </c>
      <c r="B2514" s="15">
        <v>2021</v>
      </c>
      <c r="C2514" s="13" t="s">
        <v>9</v>
      </c>
      <c r="D2514" s="15">
        <v>19</v>
      </c>
      <c r="E2514" s="13" t="s">
        <v>14</v>
      </c>
      <c r="F2514" s="13" t="s">
        <v>17</v>
      </c>
      <c r="G2514" s="13" t="s">
        <v>12</v>
      </c>
      <c r="H2514" s="13" t="s">
        <v>35</v>
      </c>
      <c r="I2514" s="3">
        <f t="shared" si="273"/>
        <v>55</v>
      </c>
      <c r="J2514" s="7">
        <f t="shared" si="274"/>
        <v>59</v>
      </c>
      <c r="K2514" s="3">
        <f>LEN(H2514)</f>
        <v>5</v>
      </c>
      <c r="L2514" s="13" t="str">
        <f>IF(OR(AND(LEN(H2514&gt;3),ISERROR(FIND("-",H2514,1))),AND(LEN(H2514)&gt;3,ISERROR(FIND("+",H2514,1)))),LEFT(H2514,2),H2514)</f>
        <v>55</v>
      </c>
      <c r="M2514" s="13" t="str">
        <f>IF(AND(LEN(H2514&gt;3),ISERROR(FIND("+",H2514,1))),RIGHT(H2514,2),IF(AND(LEN(H2514)=3,ISERROR(FIND("-",H2514,1))),LEFT(H2514,2),H2514))</f>
        <v>59</v>
      </c>
      <c r="N2514" s="13" t="str">
        <f>SUBSTITUTE(H2514,"+","-")</f>
        <v>55-59</v>
      </c>
      <c r="O2514" s="3">
        <f t="shared" si="275"/>
        <v>5</v>
      </c>
      <c r="P2514" s="3">
        <f t="shared" si="276"/>
        <v>3</v>
      </c>
      <c r="Q2514" s="7">
        <f t="shared" si="277"/>
        <v>55</v>
      </c>
      <c r="R2514" s="7">
        <f t="shared" si="278"/>
        <v>59</v>
      </c>
      <c r="S2514" s="13" t="e">
        <f>VLOOKUP(A2514,history!$B:$F,2,0)</f>
        <v>#N/A</v>
      </c>
      <c r="T2514" s="13">
        <f>VLOOKUP($C2514,日期!$A:$D,3,0)</f>
        <v>5</v>
      </c>
      <c r="U2514" s="13">
        <f>VLOOKUP($C2514,日期!$A:$D,4,0)</f>
        <v>1</v>
      </c>
      <c r="V2514" s="65">
        <f t="shared" si="279"/>
        <v>44317</v>
      </c>
      <c r="W2514" s="13" t="s">
        <v>4078</v>
      </c>
    </row>
    <row r="2515" spans="1:23" ht="15">
      <c r="A2515" s="15">
        <v>1809</v>
      </c>
      <c r="B2515" s="15">
        <v>2021</v>
      </c>
      <c r="C2515" s="13" t="s">
        <v>9</v>
      </c>
      <c r="D2515" s="15">
        <v>19</v>
      </c>
      <c r="E2515" s="13" t="s">
        <v>10</v>
      </c>
      <c r="F2515" s="13" t="s">
        <v>11</v>
      </c>
      <c r="G2515" s="13" t="s">
        <v>12</v>
      </c>
      <c r="H2515" s="13" t="s">
        <v>18</v>
      </c>
      <c r="I2515" s="3">
        <f t="shared" si="273"/>
        <v>65</v>
      </c>
      <c r="J2515" s="7">
        <f t="shared" si="274"/>
        <v>69</v>
      </c>
      <c r="K2515" s="3">
        <f>LEN(H2515)</f>
        <v>5</v>
      </c>
      <c r="L2515" s="13" t="str">
        <f>IF(OR(AND(LEN(H2515&gt;3),ISERROR(FIND("-",H2515,1))),AND(LEN(H2515)&gt;3,ISERROR(FIND("+",H2515,1)))),LEFT(H2515,2),H2515)</f>
        <v>65</v>
      </c>
      <c r="M2515" s="13" t="str">
        <f>IF(AND(LEN(H2515&gt;3),ISERROR(FIND("+",H2515,1))),RIGHT(H2515,2),IF(AND(LEN(H2515)=3,ISERROR(FIND("-",H2515,1))),LEFT(H2515,2),H2515))</f>
        <v>69</v>
      </c>
      <c r="N2515" s="13" t="str">
        <f>SUBSTITUTE(H2515,"+","-")</f>
        <v>65-69</v>
      </c>
      <c r="O2515" s="3">
        <f t="shared" si="275"/>
        <v>5</v>
      </c>
      <c r="P2515" s="3">
        <f t="shared" si="276"/>
        <v>3</v>
      </c>
      <c r="Q2515" s="7">
        <f t="shared" si="277"/>
        <v>65</v>
      </c>
      <c r="R2515" s="7">
        <f t="shared" si="278"/>
        <v>69</v>
      </c>
      <c r="S2515" s="13" t="e">
        <f>VLOOKUP(A2515,history!$B:$F,2,0)</f>
        <v>#N/A</v>
      </c>
      <c r="T2515" s="13">
        <f>VLOOKUP($C2515,日期!$A:$D,3,0)</f>
        <v>5</v>
      </c>
      <c r="U2515" s="13">
        <f>VLOOKUP($C2515,日期!$A:$D,4,0)</f>
        <v>1</v>
      </c>
      <c r="V2515" s="65">
        <f t="shared" si="279"/>
        <v>44317</v>
      </c>
      <c r="W2515" s="13" t="s">
        <v>4079</v>
      </c>
    </row>
    <row r="2516" spans="1:23" ht="15">
      <c r="A2516" s="15">
        <v>1808</v>
      </c>
      <c r="B2516" s="15">
        <v>2021</v>
      </c>
      <c r="C2516" s="13" t="s">
        <v>9</v>
      </c>
      <c r="D2516" s="15">
        <v>19</v>
      </c>
      <c r="E2516" s="13" t="s">
        <v>10</v>
      </c>
      <c r="F2516" s="13" t="s">
        <v>17</v>
      </c>
      <c r="G2516" s="13" t="s">
        <v>12</v>
      </c>
      <c r="H2516" s="13" t="s">
        <v>18</v>
      </c>
      <c r="I2516" s="3">
        <f t="shared" si="273"/>
        <v>65</v>
      </c>
      <c r="J2516" s="7">
        <f t="shared" si="274"/>
        <v>69</v>
      </c>
      <c r="K2516" s="3">
        <f>LEN(H2516)</f>
        <v>5</v>
      </c>
      <c r="L2516" s="13" t="str">
        <f>IF(OR(AND(LEN(H2516&gt;3),ISERROR(FIND("-",H2516,1))),AND(LEN(H2516)&gt;3,ISERROR(FIND("+",H2516,1)))),LEFT(H2516,2),H2516)</f>
        <v>65</v>
      </c>
      <c r="M2516" s="13" t="str">
        <f>IF(AND(LEN(H2516&gt;3),ISERROR(FIND("+",H2516,1))),RIGHT(H2516,2),IF(AND(LEN(H2516)=3,ISERROR(FIND("-",H2516,1))),LEFT(H2516,2),H2516))</f>
        <v>69</v>
      </c>
      <c r="N2516" s="13" t="str">
        <f>SUBSTITUTE(H2516,"+","-")</f>
        <v>65-69</v>
      </c>
      <c r="O2516" s="3">
        <f t="shared" si="275"/>
        <v>5</v>
      </c>
      <c r="P2516" s="3">
        <f t="shared" si="276"/>
        <v>3</v>
      </c>
      <c r="Q2516" s="7">
        <f t="shared" si="277"/>
        <v>65</v>
      </c>
      <c r="R2516" s="7">
        <f t="shared" si="278"/>
        <v>69</v>
      </c>
      <c r="S2516" s="13" t="e">
        <f>VLOOKUP(A2516,history!$B:$F,2,0)</f>
        <v>#N/A</v>
      </c>
      <c r="T2516" s="13">
        <f>VLOOKUP($C2516,日期!$A:$D,3,0)</f>
        <v>5</v>
      </c>
      <c r="U2516" s="13">
        <f>VLOOKUP($C2516,日期!$A:$D,4,0)</f>
        <v>1</v>
      </c>
      <c r="V2516" s="65">
        <f t="shared" si="279"/>
        <v>44317</v>
      </c>
      <c r="W2516" s="13" t="s">
        <v>4080</v>
      </c>
    </row>
    <row r="2517" spans="1:23" ht="15">
      <c r="A2517" s="15">
        <v>1807</v>
      </c>
      <c r="B2517" s="15">
        <v>2021</v>
      </c>
      <c r="C2517" s="13" t="s">
        <v>9</v>
      </c>
      <c r="D2517" s="15">
        <v>19</v>
      </c>
      <c r="E2517" s="13" t="s">
        <v>10</v>
      </c>
      <c r="F2517" s="13" t="s">
        <v>17</v>
      </c>
      <c r="G2517" s="13" t="s">
        <v>12</v>
      </c>
      <c r="H2517" s="13" t="s">
        <v>26</v>
      </c>
      <c r="I2517" s="3">
        <f t="shared" si="273"/>
        <v>30</v>
      </c>
      <c r="J2517" s="7">
        <f t="shared" si="274"/>
        <v>34</v>
      </c>
      <c r="K2517" s="3">
        <f>LEN(H2517)</f>
        <v>5</v>
      </c>
      <c r="L2517" s="13" t="str">
        <f>IF(OR(AND(LEN(H2517&gt;3),ISERROR(FIND("-",H2517,1))),AND(LEN(H2517)&gt;3,ISERROR(FIND("+",H2517,1)))),LEFT(H2517,2),H2517)</f>
        <v>30</v>
      </c>
      <c r="M2517" s="13" t="str">
        <f>IF(AND(LEN(H2517&gt;3),ISERROR(FIND("+",H2517,1))),RIGHT(H2517,2),IF(AND(LEN(H2517)=3,ISERROR(FIND("-",H2517,1))),LEFT(H2517,2),H2517))</f>
        <v>34</v>
      </c>
      <c r="N2517" s="13" t="str">
        <f>SUBSTITUTE(H2517,"+","-")</f>
        <v>30-34</v>
      </c>
      <c r="O2517" s="3">
        <f t="shared" si="275"/>
        <v>5</v>
      </c>
      <c r="P2517" s="3">
        <f t="shared" si="276"/>
        <v>3</v>
      </c>
      <c r="Q2517" s="7">
        <f t="shared" si="277"/>
        <v>30</v>
      </c>
      <c r="R2517" s="7">
        <f t="shared" si="278"/>
        <v>34</v>
      </c>
      <c r="S2517" s="13" t="e">
        <f>VLOOKUP(A2517,history!$B:$F,2,0)</f>
        <v>#N/A</v>
      </c>
      <c r="T2517" s="13">
        <f>VLOOKUP($C2517,日期!$A:$D,3,0)</f>
        <v>5</v>
      </c>
      <c r="U2517" s="13">
        <f>VLOOKUP($C2517,日期!$A:$D,4,0)</f>
        <v>1</v>
      </c>
      <c r="V2517" s="65">
        <f t="shared" si="279"/>
        <v>44317</v>
      </c>
      <c r="W2517" s="13" t="s">
        <v>4081</v>
      </c>
    </row>
    <row r="2518" spans="1:23" ht="15">
      <c r="A2518" s="15">
        <v>1806</v>
      </c>
      <c r="B2518" s="15">
        <v>2021</v>
      </c>
      <c r="C2518" s="13" t="s">
        <v>9</v>
      </c>
      <c r="D2518" s="15">
        <v>19</v>
      </c>
      <c r="E2518" s="13" t="s">
        <v>14</v>
      </c>
      <c r="F2518" s="13" t="s">
        <v>11</v>
      </c>
      <c r="G2518" s="13" t="s">
        <v>12</v>
      </c>
      <c r="H2518" s="13" t="s">
        <v>32</v>
      </c>
      <c r="I2518" s="3">
        <f t="shared" si="273"/>
        <v>60</v>
      </c>
      <c r="J2518" s="7">
        <f t="shared" si="274"/>
        <v>64</v>
      </c>
      <c r="K2518" s="3">
        <f>LEN(H2518)</f>
        <v>5</v>
      </c>
      <c r="L2518" s="13" t="str">
        <f>IF(OR(AND(LEN(H2518&gt;3),ISERROR(FIND("-",H2518,1))),AND(LEN(H2518)&gt;3,ISERROR(FIND("+",H2518,1)))),LEFT(H2518,2),H2518)</f>
        <v>60</v>
      </c>
      <c r="M2518" s="13" t="str">
        <f>IF(AND(LEN(H2518&gt;3),ISERROR(FIND("+",H2518,1))),RIGHT(H2518,2),IF(AND(LEN(H2518)=3,ISERROR(FIND("-",H2518,1))),LEFT(H2518,2),H2518))</f>
        <v>64</v>
      </c>
      <c r="N2518" s="13" t="str">
        <f>SUBSTITUTE(H2518,"+","-")</f>
        <v>60-64</v>
      </c>
      <c r="O2518" s="3">
        <f t="shared" si="275"/>
        <v>5</v>
      </c>
      <c r="P2518" s="3">
        <f t="shared" si="276"/>
        <v>3</v>
      </c>
      <c r="Q2518" s="7">
        <f t="shared" si="277"/>
        <v>60</v>
      </c>
      <c r="R2518" s="7">
        <f t="shared" si="278"/>
        <v>64</v>
      </c>
      <c r="S2518" s="13" t="e">
        <f>VLOOKUP(A2518,history!$B:$F,2,0)</f>
        <v>#N/A</v>
      </c>
      <c r="T2518" s="13">
        <f>VLOOKUP($C2518,日期!$A:$D,3,0)</f>
        <v>5</v>
      </c>
      <c r="U2518" s="13">
        <f>VLOOKUP($C2518,日期!$A:$D,4,0)</f>
        <v>1</v>
      </c>
      <c r="V2518" s="65">
        <f t="shared" si="279"/>
        <v>44317</v>
      </c>
      <c r="W2518" s="13" t="s">
        <v>4082</v>
      </c>
    </row>
    <row r="2519" spans="1:23" ht="15">
      <c r="A2519" s="15">
        <v>1805</v>
      </c>
      <c r="B2519" s="15">
        <v>2021</v>
      </c>
      <c r="C2519" s="13" t="s">
        <v>9</v>
      </c>
      <c r="D2519" s="15">
        <v>19</v>
      </c>
      <c r="E2519" s="13" t="s">
        <v>14</v>
      </c>
      <c r="F2519" s="13" t="s">
        <v>17</v>
      </c>
      <c r="G2519" s="13" t="s">
        <v>12</v>
      </c>
      <c r="H2519" s="13" t="s">
        <v>35</v>
      </c>
      <c r="I2519" s="3">
        <f t="shared" si="273"/>
        <v>55</v>
      </c>
      <c r="J2519" s="7">
        <f t="shared" si="274"/>
        <v>59</v>
      </c>
      <c r="K2519" s="3">
        <f>LEN(H2519)</f>
        <v>5</v>
      </c>
      <c r="L2519" s="13" t="str">
        <f>IF(OR(AND(LEN(H2519&gt;3),ISERROR(FIND("-",H2519,1))),AND(LEN(H2519)&gt;3,ISERROR(FIND("+",H2519,1)))),LEFT(H2519,2),H2519)</f>
        <v>55</v>
      </c>
      <c r="M2519" s="13" t="str">
        <f>IF(AND(LEN(H2519&gt;3),ISERROR(FIND("+",H2519,1))),RIGHT(H2519,2),IF(AND(LEN(H2519)=3,ISERROR(FIND("-",H2519,1))),LEFT(H2519,2),H2519))</f>
        <v>59</v>
      </c>
      <c r="N2519" s="13" t="str">
        <f>SUBSTITUTE(H2519,"+","-")</f>
        <v>55-59</v>
      </c>
      <c r="O2519" s="3">
        <f t="shared" si="275"/>
        <v>5</v>
      </c>
      <c r="P2519" s="3">
        <f t="shared" si="276"/>
        <v>3</v>
      </c>
      <c r="Q2519" s="7">
        <f t="shared" si="277"/>
        <v>55</v>
      </c>
      <c r="R2519" s="7">
        <f t="shared" si="278"/>
        <v>59</v>
      </c>
      <c r="S2519" s="13" t="e">
        <f>VLOOKUP(A2519,history!$B:$F,2,0)</f>
        <v>#N/A</v>
      </c>
      <c r="T2519" s="13">
        <f>VLOOKUP($C2519,日期!$A:$D,3,0)</f>
        <v>5</v>
      </c>
      <c r="U2519" s="13">
        <f>VLOOKUP($C2519,日期!$A:$D,4,0)</f>
        <v>1</v>
      </c>
      <c r="V2519" s="65">
        <f t="shared" si="279"/>
        <v>44317</v>
      </c>
      <c r="W2519" s="13" t="s">
        <v>4083</v>
      </c>
    </row>
    <row r="2520" spans="1:23" ht="15">
      <c r="A2520" s="15">
        <v>1804</v>
      </c>
      <c r="B2520" s="15">
        <v>2021</v>
      </c>
      <c r="C2520" s="13" t="s">
        <v>9</v>
      </c>
      <c r="D2520" s="15">
        <v>19</v>
      </c>
      <c r="E2520" s="13" t="s">
        <v>10</v>
      </c>
      <c r="F2520" s="13" t="s">
        <v>11</v>
      </c>
      <c r="G2520" s="13" t="s">
        <v>12</v>
      </c>
      <c r="H2520" s="13" t="s">
        <v>18</v>
      </c>
      <c r="I2520" s="3">
        <f t="shared" si="273"/>
        <v>65</v>
      </c>
      <c r="J2520" s="7">
        <f t="shared" si="274"/>
        <v>69</v>
      </c>
      <c r="K2520" s="3">
        <f>LEN(H2520)</f>
        <v>5</v>
      </c>
      <c r="L2520" s="13" t="str">
        <f>IF(OR(AND(LEN(H2520&gt;3),ISERROR(FIND("-",H2520,1))),AND(LEN(H2520)&gt;3,ISERROR(FIND("+",H2520,1)))),LEFT(H2520,2),H2520)</f>
        <v>65</v>
      </c>
      <c r="M2520" s="13" t="str">
        <f>IF(AND(LEN(H2520&gt;3),ISERROR(FIND("+",H2520,1))),RIGHT(H2520,2),IF(AND(LEN(H2520)=3,ISERROR(FIND("-",H2520,1))),LEFT(H2520,2),H2520))</f>
        <v>69</v>
      </c>
      <c r="N2520" s="13" t="str">
        <f>SUBSTITUTE(H2520,"+","-")</f>
        <v>65-69</v>
      </c>
      <c r="O2520" s="3">
        <f t="shared" si="275"/>
        <v>5</v>
      </c>
      <c r="P2520" s="3">
        <f t="shared" si="276"/>
        <v>3</v>
      </c>
      <c r="Q2520" s="7">
        <f t="shared" si="277"/>
        <v>65</v>
      </c>
      <c r="R2520" s="7">
        <f t="shared" si="278"/>
        <v>69</v>
      </c>
      <c r="S2520" s="13" t="e">
        <f>VLOOKUP(A2520,history!$B:$F,2,0)</f>
        <v>#N/A</v>
      </c>
      <c r="T2520" s="13">
        <f>VLOOKUP($C2520,日期!$A:$D,3,0)</f>
        <v>5</v>
      </c>
      <c r="U2520" s="13">
        <f>VLOOKUP($C2520,日期!$A:$D,4,0)</f>
        <v>1</v>
      </c>
      <c r="V2520" s="65">
        <f t="shared" si="279"/>
        <v>44317</v>
      </c>
      <c r="W2520" s="13" t="s">
        <v>4084</v>
      </c>
    </row>
    <row r="2521" spans="1:23" ht="15">
      <c r="A2521" s="15">
        <v>1803</v>
      </c>
      <c r="B2521" s="15">
        <v>2021</v>
      </c>
      <c r="C2521" s="13" t="s">
        <v>9</v>
      </c>
      <c r="D2521" s="15">
        <v>19</v>
      </c>
      <c r="E2521" s="13" t="s">
        <v>10</v>
      </c>
      <c r="F2521" s="13" t="s">
        <v>17</v>
      </c>
      <c r="G2521" s="13" t="s">
        <v>12</v>
      </c>
      <c r="H2521" s="13" t="s">
        <v>18</v>
      </c>
      <c r="I2521" s="3">
        <f t="shared" si="273"/>
        <v>65</v>
      </c>
      <c r="J2521" s="7">
        <f t="shared" si="274"/>
        <v>69</v>
      </c>
      <c r="K2521" s="3">
        <f>LEN(H2521)</f>
        <v>5</v>
      </c>
      <c r="L2521" s="13" t="str">
        <f>IF(OR(AND(LEN(H2521&gt;3),ISERROR(FIND("-",H2521,1))),AND(LEN(H2521)&gt;3,ISERROR(FIND("+",H2521,1)))),LEFT(H2521,2),H2521)</f>
        <v>65</v>
      </c>
      <c r="M2521" s="13" t="str">
        <f>IF(AND(LEN(H2521&gt;3),ISERROR(FIND("+",H2521,1))),RIGHT(H2521,2),IF(AND(LEN(H2521)=3,ISERROR(FIND("-",H2521,1))),LEFT(H2521,2),H2521))</f>
        <v>69</v>
      </c>
      <c r="N2521" s="13" t="str">
        <f>SUBSTITUTE(H2521,"+","-")</f>
        <v>65-69</v>
      </c>
      <c r="O2521" s="3">
        <f t="shared" si="275"/>
        <v>5</v>
      </c>
      <c r="P2521" s="3">
        <f t="shared" si="276"/>
        <v>3</v>
      </c>
      <c r="Q2521" s="7">
        <f t="shared" si="277"/>
        <v>65</v>
      </c>
      <c r="R2521" s="7">
        <f t="shared" si="278"/>
        <v>69</v>
      </c>
      <c r="S2521" s="13" t="e">
        <f>VLOOKUP(A2521,history!$B:$F,2,0)</f>
        <v>#N/A</v>
      </c>
      <c r="T2521" s="13">
        <f>VLOOKUP($C2521,日期!$A:$D,3,0)</f>
        <v>5</v>
      </c>
      <c r="U2521" s="13">
        <f>VLOOKUP($C2521,日期!$A:$D,4,0)</f>
        <v>1</v>
      </c>
      <c r="V2521" s="65">
        <f t="shared" si="279"/>
        <v>44317</v>
      </c>
      <c r="W2521" s="13" t="s">
        <v>4085</v>
      </c>
    </row>
    <row r="2522" spans="1:23" ht="15">
      <c r="A2522" s="15">
        <v>1802</v>
      </c>
      <c r="B2522" s="15">
        <v>2021</v>
      </c>
      <c r="C2522" s="13" t="s">
        <v>9</v>
      </c>
      <c r="D2522" s="15">
        <v>19</v>
      </c>
      <c r="E2522" s="13" t="s">
        <v>10</v>
      </c>
      <c r="F2522" s="13" t="s">
        <v>17</v>
      </c>
      <c r="G2522" s="13" t="s">
        <v>12</v>
      </c>
      <c r="H2522" s="13" t="s">
        <v>26</v>
      </c>
      <c r="I2522" s="3">
        <f t="shared" si="273"/>
        <v>30</v>
      </c>
      <c r="J2522" s="7">
        <f t="shared" si="274"/>
        <v>34</v>
      </c>
      <c r="K2522" s="3">
        <f>LEN(H2522)</f>
        <v>5</v>
      </c>
      <c r="L2522" s="13" t="str">
        <f>IF(OR(AND(LEN(H2522&gt;3),ISERROR(FIND("-",H2522,1))),AND(LEN(H2522)&gt;3,ISERROR(FIND("+",H2522,1)))),LEFT(H2522,2),H2522)</f>
        <v>30</v>
      </c>
      <c r="M2522" s="13" t="str">
        <f>IF(AND(LEN(H2522&gt;3),ISERROR(FIND("+",H2522,1))),RIGHT(H2522,2),IF(AND(LEN(H2522)=3,ISERROR(FIND("-",H2522,1))),LEFT(H2522,2),H2522))</f>
        <v>34</v>
      </c>
      <c r="N2522" s="13" t="str">
        <f>SUBSTITUTE(H2522,"+","-")</f>
        <v>30-34</v>
      </c>
      <c r="O2522" s="3">
        <f t="shared" si="275"/>
        <v>5</v>
      </c>
      <c r="P2522" s="3">
        <f t="shared" si="276"/>
        <v>3</v>
      </c>
      <c r="Q2522" s="7">
        <f t="shared" si="277"/>
        <v>30</v>
      </c>
      <c r="R2522" s="7">
        <f t="shared" si="278"/>
        <v>34</v>
      </c>
      <c r="S2522" s="13" t="e">
        <f>VLOOKUP(A2522,history!$B:$F,2,0)</f>
        <v>#N/A</v>
      </c>
      <c r="T2522" s="13">
        <f>VLOOKUP($C2522,日期!$A:$D,3,0)</f>
        <v>5</v>
      </c>
      <c r="U2522" s="13">
        <f>VLOOKUP($C2522,日期!$A:$D,4,0)</f>
        <v>1</v>
      </c>
      <c r="V2522" s="65">
        <f t="shared" si="279"/>
        <v>44317</v>
      </c>
      <c r="W2522" s="13" t="s">
        <v>4086</v>
      </c>
    </row>
    <row r="2523" spans="1:23" ht="15">
      <c r="A2523" s="15">
        <v>1801</v>
      </c>
      <c r="B2523" s="15">
        <v>2021</v>
      </c>
      <c r="C2523" s="13" t="s">
        <v>9</v>
      </c>
      <c r="D2523" s="15">
        <v>19</v>
      </c>
      <c r="E2523" s="13" t="s">
        <v>14</v>
      </c>
      <c r="F2523" s="13" t="s">
        <v>11</v>
      </c>
      <c r="G2523" s="13" t="s">
        <v>12</v>
      </c>
      <c r="H2523" s="13" t="s">
        <v>32</v>
      </c>
      <c r="I2523" s="3">
        <f t="shared" si="273"/>
        <v>60</v>
      </c>
      <c r="J2523" s="7">
        <f t="shared" si="274"/>
        <v>64</v>
      </c>
      <c r="K2523" s="3">
        <f>LEN(H2523)</f>
        <v>5</v>
      </c>
      <c r="L2523" s="13" t="str">
        <f>IF(OR(AND(LEN(H2523&gt;3),ISERROR(FIND("-",H2523,1))),AND(LEN(H2523)&gt;3,ISERROR(FIND("+",H2523,1)))),LEFT(H2523,2),H2523)</f>
        <v>60</v>
      </c>
      <c r="M2523" s="13" t="str">
        <f>IF(AND(LEN(H2523&gt;3),ISERROR(FIND("+",H2523,1))),RIGHT(H2523,2),IF(AND(LEN(H2523)=3,ISERROR(FIND("-",H2523,1))),LEFT(H2523,2),H2523))</f>
        <v>64</v>
      </c>
      <c r="N2523" s="13" t="str">
        <f>SUBSTITUTE(H2523,"+","-")</f>
        <v>60-64</v>
      </c>
      <c r="O2523" s="3">
        <f t="shared" si="275"/>
        <v>5</v>
      </c>
      <c r="P2523" s="3">
        <f t="shared" si="276"/>
        <v>3</v>
      </c>
      <c r="Q2523" s="7">
        <f t="shared" si="277"/>
        <v>60</v>
      </c>
      <c r="R2523" s="7">
        <f t="shared" si="278"/>
        <v>64</v>
      </c>
      <c r="S2523" s="13" t="e">
        <f>VLOOKUP(A2523,history!$B:$F,2,0)</f>
        <v>#N/A</v>
      </c>
      <c r="T2523" s="13">
        <f>VLOOKUP($C2523,日期!$A:$D,3,0)</f>
        <v>5</v>
      </c>
      <c r="U2523" s="13">
        <f>VLOOKUP($C2523,日期!$A:$D,4,0)</f>
        <v>1</v>
      </c>
      <c r="V2523" s="65">
        <f t="shared" si="279"/>
        <v>44317</v>
      </c>
      <c r="W2523" s="13" t="s">
        <v>4087</v>
      </c>
    </row>
    <row r="2524" spans="1:23" ht="15">
      <c r="A2524" s="15">
        <v>1800</v>
      </c>
      <c r="B2524" s="15">
        <v>2021</v>
      </c>
      <c r="C2524" s="13" t="s">
        <v>9</v>
      </c>
      <c r="D2524" s="15">
        <v>19</v>
      </c>
      <c r="E2524" s="13" t="s">
        <v>14</v>
      </c>
      <c r="F2524" s="13" t="s">
        <v>17</v>
      </c>
      <c r="G2524" s="13" t="s">
        <v>12</v>
      </c>
      <c r="H2524" s="13" t="s">
        <v>35</v>
      </c>
      <c r="I2524" s="3">
        <f t="shared" si="273"/>
        <v>55</v>
      </c>
      <c r="J2524" s="7">
        <f t="shared" si="274"/>
        <v>59</v>
      </c>
      <c r="K2524" s="3">
        <f>LEN(H2524)</f>
        <v>5</v>
      </c>
      <c r="L2524" s="13" t="str">
        <f>IF(OR(AND(LEN(H2524&gt;3),ISERROR(FIND("-",H2524,1))),AND(LEN(H2524)&gt;3,ISERROR(FIND("+",H2524,1)))),LEFT(H2524,2),H2524)</f>
        <v>55</v>
      </c>
      <c r="M2524" s="13" t="str">
        <f>IF(AND(LEN(H2524&gt;3),ISERROR(FIND("+",H2524,1))),RIGHT(H2524,2),IF(AND(LEN(H2524)=3,ISERROR(FIND("-",H2524,1))),LEFT(H2524,2),H2524))</f>
        <v>59</v>
      </c>
      <c r="N2524" s="13" t="str">
        <f>SUBSTITUTE(H2524,"+","-")</f>
        <v>55-59</v>
      </c>
      <c r="O2524" s="3">
        <f t="shared" si="275"/>
        <v>5</v>
      </c>
      <c r="P2524" s="3">
        <f t="shared" si="276"/>
        <v>3</v>
      </c>
      <c r="Q2524" s="7">
        <f t="shared" si="277"/>
        <v>55</v>
      </c>
      <c r="R2524" s="7">
        <f t="shared" si="278"/>
        <v>59</v>
      </c>
      <c r="S2524" s="13" t="e">
        <f>VLOOKUP(A2524,history!$B:$F,2,0)</f>
        <v>#N/A</v>
      </c>
      <c r="T2524" s="13">
        <f>VLOOKUP($C2524,日期!$A:$D,3,0)</f>
        <v>5</v>
      </c>
      <c r="U2524" s="13">
        <f>VLOOKUP($C2524,日期!$A:$D,4,0)</f>
        <v>1</v>
      </c>
      <c r="V2524" s="65">
        <f t="shared" si="279"/>
        <v>44317</v>
      </c>
      <c r="W2524" s="13" t="s">
        <v>4088</v>
      </c>
    </row>
    <row r="2525" spans="1:23" ht="15">
      <c r="A2525" s="15">
        <v>1799</v>
      </c>
      <c r="B2525" s="15">
        <v>2021</v>
      </c>
      <c r="C2525" s="13" t="s">
        <v>9</v>
      </c>
      <c r="D2525" s="15">
        <v>19</v>
      </c>
      <c r="E2525" s="13" t="s">
        <v>10</v>
      </c>
      <c r="F2525" s="13" t="s">
        <v>11</v>
      </c>
      <c r="G2525" s="13" t="s">
        <v>12</v>
      </c>
      <c r="H2525" s="13" t="s">
        <v>18</v>
      </c>
      <c r="I2525" s="3">
        <f t="shared" si="273"/>
        <v>65</v>
      </c>
      <c r="J2525" s="7">
        <f t="shared" si="274"/>
        <v>69</v>
      </c>
      <c r="K2525" s="3">
        <f>LEN(H2525)</f>
        <v>5</v>
      </c>
      <c r="L2525" s="13" t="str">
        <f>IF(OR(AND(LEN(H2525&gt;3),ISERROR(FIND("-",H2525,1))),AND(LEN(H2525)&gt;3,ISERROR(FIND("+",H2525,1)))),LEFT(H2525,2),H2525)</f>
        <v>65</v>
      </c>
      <c r="M2525" s="13" t="str">
        <f>IF(AND(LEN(H2525&gt;3),ISERROR(FIND("+",H2525,1))),RIGHT(H2525,2),IF(AND(LEN(H2525)=3,ISERROR(FIND("-",H2525,1))),LEFT(H2525,2),H2525))</f>
        <v>69</v>
      </c>
      <c r="N2525" s="13" t="str">
        <f>SUBSTITUTE(H2525,"+","-")</f>
        <v>65-69</v>
      </c>
      <c r="O2525" s="3">
        <f t="shared" si="275"/>
        <v>5</v>
      </c>
      <c r="P2525" s="3">
        <f t="shared" si="276"/>
        <v>3</v>
      </c>
      <c r="Q2525" s="7">
        <f t="shared" si="277"/>
        <v>65</v>
      </c>
      <c r="R2525" s="7">
        <f t="shared" si="278"/>
        <v>69</v>
      </c>
      <c r="S2525" s="13" t="e">
        <f>VLOOKUP(A2525,history!$B:$F,2,0)</f>
        <v>#N/A</v>
      </c>
      <c r="T2525" s="13">
        <f>VLOOKUP($C2525,日期!$A:$D,3,0)</f>
        <v>5</v>
      </c>
      <c r="U2525" s="13">
        <f>VLOOKUP($C2525,日期!$A:$D,4,0)</f>
        <v>1</v>
      </c>
      <c r="V2525" s="65">
        <f t="shared" si="279"/>
        <v>44317</v>
      </c>
      <c r="W2525" s="13" t="s">
        <v>4089</v>
      </c>
    </row>
    <row r="2526" spans="1:23" ht="15">
      <c r="A2526" s="15">
        <v>1798</v>
      </c>
      <c r="B2526" s="15">
        <v>2021</v>
      </c>
      <c r="C2526" s="13" t="s">
        <v>9</v>
      </c>
      <c r="D2526" s="15">
        <v>19</v>
      </c>
      <c r="E2526" s="13" t="s">
        <v>10</v>
      </c>
      <c r="F2526" s="13" t="s">
        <v>17</v>
      </c>
      <c r="G2526" s="13" t="s">
        <v>12</v>
      </c>
      <c r="H2526" s="13" t="s">
        <v>18</v>
      </c>
      <c r="I2526" s="3">
        <f t="shared" si="273"/>
        <v>65</v>
      </c>
      <c r="J2526" s="7">
        <f t="shared" si="274"/>
        <v>69</v>
      </c>
      <c r="K2526" s="3">
        <f>LEN(H2526)</f>
        <v>5</v>
      </c>
      <c r="L2526" s="13" t="str">
        <f>IF(OR(AND(LEN(H2526&gt;3),ISERROR(FIND("-",H2526,1))),AND(LEN(H2526)&gt;3,ISERROR(FIND("+",H2526,1)))),LEFT(H2526,2),H2526)</f>
        <v>65</v>
      </c>
      <c r="M2526" s="13" t="str">
        <f>IF(AND(LEN(H2526&gt;3),ISERROR(FIND("+",H2526,1))),RIGHT(H2526,2),IF(AND(LEN(H2526)=3,ISERROR(FIND("-",H2526,1))),LEFT(H2526,2),H2526))</f>
        <v>69</v>
      </c>
      <c r="N2526" s="13" t="str">
        <f>SUBSTITUTE(H2526,"+","-")</f>
        <v>65-69</v>
      </c>
      <c r="O2526" s="3">
        <f t="shared" si="275"/>
        <v>5</v>
      </c>
      <c r="P2526" s="3">
        <f t="shared" si="276"/>
        <v>3</v>
      </c>
      <c r="Q2526" s="7">
        <f t="shared" si="277"/>
        <v>65</v>
      </c>
      <c r="R2526" s="7">
        <f t="shared" si="278"/>
        <v>69</v>
      </c>
      <c r="S2526" s="13" t="e">
        <f>VLOOKUP(A2526,history!$B:$F,2,0)</f>
        <v>#N/A</v>
      </c>
      <c r="T2526" s="13">
        <f>VLOOKUP($C2526,日期!$A:$D,3,0)</f>
        <v>5</v>
      </c>
      <c r="U2526" s="13">
        <f>VLOOKUP($C2526,日期!$A:$D,4,0)</f>
        <v>1</v>
      </c>
      <c r="V2526" s="65">
        <f t="shared" si="279"/>
        <v>44317</v>
      </c>
      <c r="W2526" s="13" t="s">
        <v>4090</v>
      </c>
    </row>
    <row r="2527" spans="1:23" ht="15">
      <c r="A2527" s="15">
        <v>1797</v>
      </c>
      <c r="B2527" s="15">
        <v>2021</v>
      </c>
      <c r="C2527" s="13" t="s">
        <v>9</v>
      </c>
      <c r="D2527" s="15">
        <v>19</v>
      </c>
      <c r="E2527" s="13" t="s">
        <v>10</v>
      </c>
      <c r="F2527" s="13" t="s">
        <v>17</v>
      </c>
      <c r="G2527" s="13" t="s">
        <v>12</v>
      </c>
      <c r="H2527" s="13" t="s">
        <v>26</v>
      </c>
      <c r="I2527" s="3">
        <f t="shared" si="273"/>
        <v>30</v>
      </c>
      <c r="J2527" s="7">
        <f t="shared" si="274"/>
        <v>34</v>
      </c>
      <c r="K2527" s="3">
        <f>LEN(H2527)</f>
        <v>5</v>
      </c>
      <c r="L2527" s="13" t="str">
        <f>IF(OR(AND(LEN(H2527&gt;3),ISERROR(FIND("-",H2527,1))),AND(LEN(H2527)&gt;3,ISERROR(FIND("+",H2527,1)))),LEFT(H2527,2),H2527)</f>
        <v>30</v>
      </c>
      <c r="M2527" s="13" t="str">
        <f>IF(AND(LEN(H2527&gt;3),ISERROR(FIND("+",H2527,1))),RIGHT(H2527,2),IF(AND(LEN(H2527)=3,ISERROR(FIND("-",H2527,1))),LEFT(H2527,2),H2527))</f>
        <v>34</v>
      </c>
      <c r="N2527" s="13" t="str">
        <f>SUBSTITUTE(H2527,"+","-")</f>
        <v>30-34</v>
      </c>
      <c r="O2527" s="3">
        <f t="shared" si="275"/>
        <v>5</v>
      </c>
      <c r="P2527" s="3">
        <f t="shared" si="276"/>
        <v>3</v>
      </c>
      <c r="Q2527" s="7">
        <f t="shared" si="277"/>
        <v>30</v>
      </c>
      <c r="R2527" s="7">
        <f t="shared" si="278"/>
        <v>34</v>
      </c>
      <c r="S2527" s="13" t="e">
        <f>VLOOKUP(A2527,history!$B:$F,2,0)</f>
        <v>#N/A</v>
      </c>
      <c r="T2527" s="13">
        <f>VLOOKUP($C2527,日期!$A:$D,3,0)</f>
        <v>5</v>
      </c>
      <c r="U2527" s="13">
        <f>VLOOKUP($C2527,日期!$A:$D,4,0)</f>
        <v>1</v>
      </c>
      <c r="V2527" s="65">
        <f t="shared" si="279"/>
        <v>44317</v>
      </c>
      <c r="W2527" s="13" t="s">
        <v>4091</v>
      </c>
    </row>
    <row r="2528" spans="1:23" ht="15">
      <c r="A2528" s="15">
        <v>1796</v>
      </c>
      <c r="B2528" s="15">
        <v>2021</v>
      </c>
      <c r="C2528" s="13" t="s">
        <v>9</v>
      </c>
      <c r="D2528" s="15">
        <v>19</v>
      </c>
      <c r="E2528" s="13" t="s">
        <v>14</v>
      </c>
      <c r="F2528" s="13" t="s">
        <v>11</v>
      </c>
      <c r="G2528" s="13" t="s">
        <v>12</v>
      </c>
      <c r="H2528" s="13" t="s">
        <v>32</v>
      </c>
      <c r="I2528" s="3">
        <f t="shared" si="273"/>
        <v>60</v>
      </c>
      <c r="J2528" s="7">
        <f t="shared" si="274"/>
        <v>64</v>
      </c>
      <c r="K2528" s="3">
        <f>LEN(H2528)</f>
        <v>5</v>
      </c>
      <c r="L2528" s="13" t="str">
        <f>IF(OR(AND(LEN(H2528&gt;3),ISERROR(FIND("-",H2528,1))),AND(LEN(H2528)&gt;3,ISERROR(FIND("+",H2528,1)))),LEFT(H2528,2),H2528)</f>
        <v>60</v>
      </c>
      <c r="M2528" s="13" t="str">
        <f>IF(AND(LEN(H2528&gt;3),ISERROR(FIND("+",H2528,1))),RIGHT(H2528,2),IF(AND(LEN(H2528)=3,ISERROR(FIND("-",H2528,1))),LEFT(H2528,2),H2528))</f>
        <v>64</v>
      </c>
      <c r="N2528" s="13" t="str">
        <f>SUBSTITUTE(H2528,"+","-")</f>
        <v>60-64</v>
      </c>
      <c r="O2528" s="3">
        <f t="shared" si="275"/>
        <v>5</v>
      </c>
      <c r="P2528" s="3">
        <f t="shared" si="276"/>
        <v>3</v>
      </c>
      <c r="Q2528" s="7">
        <f t="shared" si="277"/>
        <v>60</v>
      </c>
      <c r="R2528" s="7">
        <f t="shared" si="278"/>
        <v>64</v>
      </c>
      <c r="S2528" s="13" t="e">
        <f>VLOOKUP(A2528,history!$B:$F,2,0)</f>
        <v>#N/A</v>
      </c>
      <c r="T2528" s="13">
        <f>VLOOKUP($C2528,日期!$A:$D,3,0)</f>
        <v>5</v>
      </c>
      <c r="U2528" s="13">
        <f>VLOOKUP($C2528,日期!$A:$D,4,0)</f>
        <v>1</v>
      </c>
      <c r="V2528" s="65">
        <f t="shared" si="279"/>
        <v>44317</v>
      </c>
      <c r="W2528" s="13" t="s">
        <v>4092</v>
      </c>
    </row>
    <row r="2529" spans="1:23" ht="15">
      <c r="A2529" s="15">
        <v>1795</v>
      </c>
      <c r="B2529" s="15">
        <v>2021</v>
      </c>
      <c r="C2529" s="13" t="s">
        <v>9</v>
      </c>
      <c r="D2529" s="15">
        <v>19</v>
      </c>
      <c r="E2529" s="13" t="s">
        <v>14</v>
      </c>
      <c r="F2529" s="13" t="s">
        <v>17</v>
      </c>
      <c r="G2529" s="13" t="s">
        <v>12</v>
      </c>
      <c r="H2529" s="13" t="s">
        <v>35</v>
      </c>
      <c r="I2529" s="3">
        <f t="shared" si="273"/>
        <v>55</v>
      </c>
      <c r="J2529" s="7">
        <f t="shared" si="274"/>
        <v>59</v>
      </c>
      <c r="K2529" s="3">
        <f>LEN(H2529)</f>
        <v>5</v>
      </c>
      <c r="L2529" s="13" t="str">
        <f>IF(OR(AND(LEN(H2529&gt;3),ISERROR(FIND("-",H2529,1))),AND(LEN(H2529)&gt;3,ISERROR(FIND("+",H2529,1)))),LEFT(H2529,2),H2529)</f>
        <v>55</v>
      </c>
      <c r="M2529" s="13" t="str">
        <f>IF(AND(LEN(H2529&gt;3),ISERROR(FIND("+",H2529,1))),RIGHT(H2529,2),IF(AND(LEN(H2529)=3,ISERROR(FIND("-",H2529,1))),LEFT(H2529,2),H2529))</f>
        <v>59</v>
      </c>
      <c r="N2529" s="13" t="str">
        <f>SUBSTITUTE(H2529,"+","-")</f>
        <v>55-59</v>
      </c>
      <c r="O2529" s="3">
        <f t="shared" si="275"/>
        <v>5</v>
      </c>
      <c r="P2529" s="3">
        <f t="shared" si="276"/>
        <v>3</v>
      </c>
      <c r="Q2529" s="7">
        <f t="shared" si="277"/>
        <v>55</v>
      </c>
      <c r="R2529" s="7">
        <f t="shared" si="278"/>
        <v>59</v>
      </c>
      <c r="S2529" s="13" t="e">
        <f>VLOOKUP(A2529,history!$B:$F,2,0)</f>
        <v>#N/A</v>
      </c>
      <c r="T2529" s="13">
        <f>VLOOKUP($C2529,日期!$A:$D,3,0)</f>
        <v>5</v>
      </c>
      <c r="U2529" s="13">
        <f>VLOOKUP($C2529,日期!$A:$D,4,0)</f>
        <v>1</v>
      </c>
      <c r="V2529" s="65">
        <f t="shared" si="279"/>
        <v>44317</v>
      </c>
      <c r="W2529" s="13" t="s">
        <v>4093</v>
      </c>
    </row>
    <row r="2530" spans="1:23" ht="15">
      <c r="A2530" s="15">
        <v>1794</v>
      </c>
      <c r="B2530" s="15">
        <v>2021</v>
      </c>
      <c r="C2530" s="13" t="s">
        <v>9</v>
      </c>
      <c r="D2530" s="15">
        <v>19</v>
      </c>
      <c r="E2530" s="13" t="s">
        <v>10</v>
      </c>
      <c r="F2530" s="13" t="s">
        <v>11</v>
      </c>
      <c r="G2530" s="13" t="s">
        <v>12</v>
      </c>
      <c r="H2530" s="13" t="s">
        <v>18</v>
      </c>
      <c r="I2530" s="3">
        <f t="shared" si="273"/>
        <v>65</v>
      </c>
      <c r="J2530" s="7">
        <f t="shared" si="274"/>
        <v>69</v>
      </c>
      <c r="K2530" s="3">
        <f>LEN(H2530)</f>
        <v>5</v>
      </c>
      <c r="L2530" s="13" t="str">
        <f>IF(OR(AND(LEN(H2530&gt;3),ISERROR(FIND("-",H2530,1))),AND(LEN(H2530)&gt;3,ISERROR(FIND("+",H2530,1)))),LEFT(H2530,2),H2530)</f>
        <v>65</v>
      </c>
      <c r="M2530" s="13" t="str">
        <f>IF(AND(LEN(H2530&gt;3),ISERROR(FIND("+",H2530,1))),RIGHT(H2530,2),IF(AND(LEN(H2530)=3,ISERROR(FIND("-",H2530,1))),LEFT(H2530,2),H2530))</f>
        <v>69</v>
      </c>
      <c r="N2530" s="13" t="str">
        <f>SUBSTITUTE(H2530,"+","-")</f>
        <v>65-69</v>
      </c>
      <c r="O2530" s="3">
        <f t="shared" si="275"/>
        <v>5</v>
      </c>
      <c r="P2530" s="3">
        <f t="shared" si="276"/>
        <v>3</v>
      </c>
      <c r="Q2530" s="7">
        <f t="shared" si="277"/>
        <v>65</v>
      </c>
      <c r="R2530" s="7">
        <f t="shared" si="278"/>
        <v>69</v>
      </c>
      <c r="S2530" s="13" t="e">
        <f>VLOOKUP(A2530,history!$B:$F,2,0)</f>
        <v>#N/A</v>
      </c>
      <c r="T2530" s="13">
        <f>VLOOKUP($C2530,日期!$A:$D,3,0)</f>
        <v>5</v>
      </c>
      <c r="U2530" s="13">
        <f>VLOOKUP($C2530,日期!$A:$D,4,0)</f>
        <v>1</v>
      </c>
      <c r="V2530" s="65">
        <f t="shared" si="279"/>
        <v>44317</v>
      </c>
      <c r="W2530" s="13" t="s">
        <v>4094</v>
      </c>
    </row>
    <row r="2531" spans="1:23" ht="15">
      <c r="A2531" s="15">
        <v>1793</v>
      </c>
      <c r="B2531" s="15">
        <v>2021</v>
      </c>
      <c r="C2531" s="13" t="s">
        <v>9</v>
      </c>
      <c r="D2531" s="15">
        <v>19</v>
      </c>
      <c r="E2531" s="13" t="s">
        <v>10</v>
      </c>
      <c r="F2531" s="13" t="s">
        <v>17</v>
      </c>
      <c r="G2531" s="13" t="s">
        <v>12</v>
      </c>
      <c r="H2531" s="13" t="s">
        <v>18</v>
      </c>
      <c r="I2531" s="3">
        <f t="shared" si="273"/>
        <v>65</v>
      </c>
      <c r="J2531" s="7">
        <f t="shared" si="274"/>
        <v>69</v>
      </c>
      <c r="K2531" s="3">
        <f>LEN(H2531)</f>
        <v>5</v>
      </c>
      <c r="L2531" s="13" t="str">
        <f>IF(OR(AND(LEN(H2531&gt;3),ISERROR(FIND("-",H2531,1))),AND(LEN(H2531)&gt;3,ISERROR(FIND("+",H2531,1)))),LEFT(H2531,2),H2531)</f>
        <v>65</v>
      </c>
      <c r="M2531" s="13" t="str">
        <f>IF(AND(LEN(H2531&gt;3),ISERROR(FIND("+",H2531,1))),RIGHT(H2531,2),IF(AND(LEN(H2531)=3,ISERROR(FIND("-",H2531,1))),LEFT(H2531,2),H2531))</f>
        <v>69</v>
      </c>
      <c r="N2531" s="13" t="str">
        <f>SUBSTITUTE(H2531,"+","-")</f>
        <v>65-69</v>
      </c>
      <c r="O2531" s="3">
        <f t="shared" si="275"/>
        <v>5</v>
      </c>
      <c r="P2531" s="3">
        <f t="shared" si="276"/>
        <v>3</v>
      </c>
      <c r="Q2531" s="7">
        <f t="shared" si="277"/>
        <v>65</v>
      </c>
      <c r="R2531" s="7">
        <f t="shared" si="278"/>
        <v>69</v>
      </c>
      <c r="S2531" s="13" t="e">
        <f>VLOOKUP(A2531,history!$B:$F,2,0)</f>
        <v>#N/A</v>
      </c>
      <c r="T2531" s="13">
        <f>VLOOKUP($C2531,日期!$A:$D,3,0)</f>
        <v>5</v>
      </c>
      <c r="U2531" s="13">
        <f>VLOOKUP($C2531,日期!$A:$D,4,0)</f>
        <v>1</v>
      </c>
      <c r="V2531" s="65">
        <f t="shared" si="279"/>
        <v>44317</v>
      </c>
      <c r="W2531" s="13" t="s">
        <v>4095</v>
      </c>
    </row>
    <row r="2532" spans="1:23" ht="15">
      <c r="A2532" s="15">
        <v>1792</v>
      </c>
      <c r="B2532" s="15">
        <v>2021</v>
      </c>
      <c r="C2532" s="13" t="s">
        <v>9</v>
      </c>
      <c r="D2532" s="15">
        <v>19</v>
      </c>
      <c r="E2532" s="13" t="s">
        <v>10</v>
      </c>
      <c r="F2532" s="13" t="s">
        <v>17</v>
      </c>
      <c r="G2532" s="13" t="s">
        <v>12</v>
      </c>
      <c r="H2532" s="13" t="s">
        <v>26</v>
      </c>
      <c r="I2532" s="3">
        <f t="shared" si="273"/>
        <v>30</v>
      </c>
      <c r="J2532" s="7">
        <f t="shared" si="274"/>
        <v>34</v>
      </c>
      <c r="K2532" s="3">
        <f>LEN(H2532)</f>
        <v>5</v>
      </c>
      <c r="L2532" s="13" t="str">
        <f>IF(OR(AND(LEN(H2532&gt;3),ISERROR(FIND("-",H2532,1))),AND(LEN(H2532)&gt;3,ISERROR(FIND("+",H2532,1)))),LEFT(H2532,2),H2532)</f>
        <v>30</v>
      </c>
      <c r="M2532" s="13" t="str">
        <f>IF(AND(LEN(H2532&gt;3),ISERROR(FIND("+",H2532,1))),RIGHT(H2532,2),IF(AND(LEN(H2532)=3,ISERROR(FIND("-",H2532,1))),LEFT(H2532,2),H2532))</f>
        <v>34</v>
      </c>
      <c r="N2532" s="13" t="str">
        <f>SUBSTITUTE(H2532,"+","-")</f>
        <v>30-34</v>
      </c>
      <c r="O2532" s="3">
        <f t="shared" si="275"/>
        <v>5</v>
      </c>
      <c r="P2532" s="3">
        <f t="shared" si="276"/>
        <v>3</v>
      </c>
      <c r="Q2532" s="7">
        <f t="shared" si="277"/>
        <v>30</v>
      </c>
      <c r="R2532" s="7">
        <f t="shared" si="278"/>
        <v>34</v>
      </c>
      <c r="S2532" s="13" t="e">
        <f>VLOOKUP(A2532,history!$B:$F,2,0)</f>
        <v>#N/A</v>
      </c>
      <c r="T2532" s="13">
        <f>VLOOKUP($C2532,日期!$A:$D,3,0)</f>
        <v>5</v>
      </c>
      <c r="U2532" s="13">
        <f>VLOOKUP($C2532,日期!$A:$D,4,0)</f>
        <v>1</v>
      </c>
      <c r="V2532" s="65">
        <f t="shared" si="279"/>
        <v>44317</v>
      </c>
      <c r="W2532" s="13" t="s">
        <v>4096</v>
      </c>
    </row>
    <row r="2533" spans="1:23" ht="15">
      <c r="A2533" s="15">
        <v>1791</v>
      </c>
      <c r="B2533" s="15">
        <v>2021</v>
      </c>
      <c r="C2533" s="13" t="s">
        <v>9</v>
      </c>
      <c r="D2533" s="15">
        <v>19</v>
      </c>
      <c r="E2533" s="13" t="s">
        <v>14</v>
      </c>
      <c r="F2533" s="13" t="s">
        <v>11</v>
      </c>
      <c r="G2533" s="13" t="s">
        <v>12</v>
      </c>
      <c r="H2533" s="13" t="s">
        <v>32</v>
      </c>
      <c r="I2533" s="3">
        <f t="shared" si="273"/>
        <v>60</v>
      </c>
      <c r="J2533" s="7">
        <f t="shared" si="274"/>
        <v>64</v>
      </c>
      <c r="K2533" s="3">
        <f>LEN(H2533)</f>
        <v>5</v>
      </c>
      <c r="L2533" s="13" t="str">
        <f>IF(OR(AND(LEN(H2533&gt;3),ISERROR(FIND("-",H2533,1))),AND(LEN(H2533)&gt;3,ISERROR(FIND("+",H2533,1)))),LEFT(H2533,2),H2533)</f>
        <v>60</v>
      </c>
      <c r="M2533" s="13" t="str">
        <f>IF(AND(LEN(H2533&gt;3),ISERROR(FIND("+",H2533,1))),RIGHT(H2533,2),IF(AND(LEN(H2533)=3,ISERROR(FIND("-",H2533,1))),LEFT(H2533,2),H2533))</f>
        <v>64</v>
      </c>
      <c r="N2533" s="13" t="str">
        <f>SUBSTITUTE(H2533,"+","-")</f>
        <v>60-64</v>
      </c>
      <c r="O2533" s="3">
        <f t="shared" si="275"/>
        <v>5</v>
      </c>
      <c r="P2533" s="3">
        <f t="shared" si="276"/>
        <v>3</v>
      </c>
      <c r="Q2533" s="7">
        <f t="shared" si="277"/>
        <v>60</v>
      </c>
      <c r="R2533" s="7">
        <f t="shared" si="278"/>
        <v>64</v>
      </c>
      <c r="S2533" s="13" t="e">
        <f>VLOOKUP(A2533,history!$B:$F,2,0)</f>
        <v>#N/A</v>
      </c>
      <c r="T2533" s="13">
        <f>VLOOKUP($C2533,日期!$A:$D,3,0)</f>
        <v>5</v>
      </c>
      <c r="U2533" s="13">
        <f>VLOOKUP($C2533,日期!$A:$D,4,0)</f>
        <v>1</v>
      </c>
      <c r="V2533" s="65">
        <f t="shared" si="279"/>
        <v>44317</v>
      </c>
      <c r="W2533" s="13" t="s">
        <v>4097</v>
      </c>
    </row>
    <row r="2534" spans="1:23" ht="15">
      <c r="A2534" s="15">
        <v>1790</v>
      </c>
      <c r="B2534" s="15">
        <v>2021</v>
      </c>
      <c r="C2534" s="13" t="s">
        <v>9</v>
      </c>
      <c r="D2534" s="15">
        <v>19</v>
      </c>
      <c r="E2534" s="13" t="s">
        <v>14</v>
      </c>
      <c r="F2534" s="13" t="s">
        <v>17</v>
      </c>
      <c r="G2534" s="13" t="s">
        <v>12</v>
      </c>
      <c r="H2534" s="13" t="s">
        <v>35</v>
      </c>
      <c r="I2534" s="3">
        <f t="shared" si="273"/>
        <v>55</v>
      </c>
      <c r="J2534" s="7">
        <f t="shared" si="274"/>
        <v>59</v>
      </c>
      <c r="K2534" s="3">
        <f>LEN(H2534)</f>
        <v>5</v>
      </c>
      <c r="L2534" s="13" t="str">
        <f>IF(OR(AND(LEN(H2534&gt;3),ISERROR(FIND("-",H2534,1))),AND(LEN(H2534)&gt;3,ISERROR(FIND("+",H2534,1)))),LEFT(H2534,2),H2534)</f>
        <v>55</v>
      </c>
      <c r="M2534" s="13" t="str">
        <f>IF(AND(LEN(H2534&gt;3),ISERROR(FIND("+",H2534,1))),RIGHT(H2534,2),IF(AND(LEN(H2534)=3,ISERROR(FIND("-",H2534,1))),LEFT(H2534,2),H2534))</f>
        <v>59</v>
      </c>
      <c r="N2534" s="13" t="str">
        <f>SUBSTITUTE(H2534,"+","-")</f>
        <v>55-59</v>
      </c>
      <c r="O2534" s="3">
        <f t="shared" si="275"/>
        <v>5</v>
      </c>
      <c r="P2534" s="3">
        <f t="shared" si="276"/>
        <v>3</v>
      </c>
      <c r="Q2534" s="7">
        <f t="shared" si="277"/>
        <v>55</v>
      </c>
      <c r="R2534" s="7">
        <f t="shared" si="278"/>
        <v>59</v>
      </c>
      <c r="S2534" s="13" t="e">
        <f>VLOOKUP(A2534,history!$B:$F,2,0)</f>
        <v>#N/A</v>
      </c>
      <c r="T2534" s="13">
        <f>VLOOKUP($C2534,日期!$A:$D,3,0)</f>
        <v>5</v>
      </c>
      <c r="U2534" s="13">
        <f>VLOOKUP($C2534,日期!$A:$D,4,0)</f>
        <v>1</v>
      </c>
      <c r="V2534" s="65">
        <f t="shared" si="279"/>
        <v>44317</v>
      </c>
      <c r="W2534" s="13" t="s">
        <v>4098</v>
      </c>
    </row>
    <row r="2535" spans="1:23" ht="15">
      <c r="A2535" s="15">
        <v>1789</v>
      </c>
      <c r="B2535" s="15">
        <v>2021</v>
      </c>
      <c r="C2535" s="13" t="s">
        <v>9</v>
      </c>
      <c r="D2535" s="15">
        <v>19</v>
      </c>
      <c r="E2535" s="13" t="s">
        <v>10</v>
      </c>
      <c r="F2535" s="13" t="s">
        <v>11</v>
      </c>
      <c r="G2535" s="13" t="s">
        <v>12</v>
      </c>
      <c r="H2535" s="13" t="s">
        <v>18</v>
      </c>
      <c r="I2535" s="3">
        <f t="shared" si="273"/>
        <v>65</v>
      </c>
      <c r="J2535" s="7">
        <f t="shared" si="274"/>
        <v>69</v>
      </c>
      <c r="K2535" s="3">
        <f>LEN(H2535)</f>
        <v>5</v>
      </c>
      <c r="L2535" s="13" t="str">
        <f>IF(OR(AND(LEN(H2535&gt;3),ISERROR(FIND("-",H2535,1))),AND(LEN(H2535)&gt;3,ISERROR(FIND("+",H2535,1)))),LEFT(H2535,2),H2535)</f>
        <v>65</v>
      </c>
      <c r="M2535" s="13" t="str">
        <f>IF(AND(LEN(H2535&gt;3),ISERROR(FIND("+",H2535,1))),RIGHT(H2535,2),IF(AND(LEN(H2535)=3,ISERROR(FIND("-",H2535,1))),LEFT(H2535,2),H2535))</f>
        <v>69</v>
      </c>
      <c r="N2535" s="13" t="str">
        <f>SUBSTITUTE(H2535,"+","-")</f>
        <v>65-69</v>
      </c>
      <c r="O2535" s="3">
        <f t="shared" si="275"/>
        <v>5</v>
      </c>
      <c r="P2535" s="3">
        <f t="shared" si="276"/>
        <v>3</v>
      </c>
      <c r="Q2535" s="7">
        <f t="shared" si="277"/>
        <v>65</v>
      </c>
      <c r="R2535" s="7">
        <f t="shared" si="278"/>
        <v>69</v>
      </c>
      <c r="S2535" s="13" t="e">
        <f>VLOOKUP(A2535,history!$B:$F,2,0)</f>
        <v>#N/A</v>
      </c>
      <c r="T2535" s="13">
        <f>VLOOKUP($C2535,日期!$A:$D,3,0)</f>
        <v>5</v>
      </c>
      <c r="U2535" s="13">
        <f>VLOOKUP($C2535,日期!$A:$D,4,0)</f>
        <v>1</v>
      </c>
      <c r="V2535" s="65">
        <f t="shared" si="279"/>
        <v>44317</v>
      </c>
      <c r="W2535" s="13" t="s">
        <v>4099</v>
      </c>
    </row>
    <row r="2536" spans="1:23" ht="15">
      <c r="A2536" s="15">
        <v>1788</v>
      </c>
      <c r="B2536" s="15">
        <v>2021</v>
      </c>
      <c r="C2536" s="13" t="s">
        <v>9</v>
      </c>
      <c r="D2536" s="15">
        <v>19</v>
      </c>
      <c r="E2536" s="13" t="s">
        <v>10</v>
      </c>
      <c r="F2536" s="13" t="s">
        <v>17</v>
      </c>
      <c r="G2536" s="13" t="s">
        <v>12</v>
      </c>
      <c r="H2536" s="13" t="s">
        <v>18</v>
      </c>
      <c r="I2536" s="3">
        <f t="shared" si="273"/>
        <v>65</v>
      </c>
      <c r="J2536" s="7">
        <f t="shared" si="274"/>
        <v>69</v>
      </c>
      <c r="K2536" s="3">
        <f>LEN(H2536)</f>
        <v>5</v>
      </c>
      <c r="L2536" s="13" t="str">
        <f>IF(OR(AND(LEN(H2536&gt;3),ISERROR(FIND("-",H2536,1))),AND(LEN(H2536)&gt;3,ISERROR(FIND("+",H2536,1)))),LEFT(H2536,2),H2536)</f>
        <v>65</v>
      </c>
      <c r="M2536" s="13" t="str">
        <f>IF(AND(LEN(H2536&gt;3),ISERROR(FIND("+",H2536,1))),RIGHT(H2536,2),IF(AND(LEN(H2536)=3,ISERROR(FIND("-",H2536,1))),LEFT(H2536,2),H2536))</f>
        <v>69</v>
      </c>
      <c r="N2536" s="13" t="str">
        <f>SUBSTITUTE(H2536,"+","-")</f>
        <v>65-69</v>
      </c>
      <c r="O2536" s="3">
        <f t="shared" si="275"/>
        <v>5</v>
      </c>
      <c r="P2536" s="3">
        <f t="shared" si="276"/>
        <v>3</v>
      </c>
      <c r="Q2536" s="7">
        <f t="shared" si="277"/>
        <v>65</v>
      </c>
      <c r="R2536" s="7">
        <f t="shared" si="278"/>
        <v>69</v>
      </c>
      <c r="S2536" s="13" t="e">
        <f>VLOOKUP(A2536,history!$B:$F,2,0)</f>
        <v>#N/A</v>
      </c>
      <c r="T2536" s="13">
        <f>VLOOKUP($C2536,日期!$A:$D,3,0)</f>
        <v>5</v>
      </c>
      <c r="U2536" s="13">
        <f>VLOOKUP($C2536,日期!$A:$D,4,0)</f>
        <v>1</v>
      </c>
      <c r="V2536" s="65">
        <f t="shared" si="279"/>
        <v>44317</v>
      </c>
      <c r="W2536" s="13" t="s">
        <v>4100</v>
      </c>
    </row>
    <row r="2537" spans="1:23" ht="15">
      <c r="A2537" s="15">
        <v>1787</v>
      </c>
      <c r="B2537" s="15">
        <v>2021</v>
      </c>
      <c r="C2537" s="13" t="s">
        <v>9</v>
      </c>
      <c r="D2537" s="15">
        <v>19</v>
      </c>
      <c r="E2537" s="13" t="s">
        <v>10</v>
      </c>
      <c r="F2537" s="13" t="s">
        <v>17</v>
      </c>
      <c r="G2537" s="13" t="s">
        <v>12</v>
      </c>
      <c r="H2537" s="13" t="s">
        <v>26</v>
      </c>
      <c r="I2537" s="3">
        <f t="shared" si="273"/>
        <v>30</v>
      </c>
      <c r="J2537" s="7">
        <f t="shared" si="274"/>
        <v>34</v>
      </c>
      <c r="K2537" s="3">
        <f>LEN(H2537)</f>
        <v>5</v>
      </c>
      <c r="L2537" s="13" t="str">
        <f>IF(OR(AND(LEN(H2537&gt;3),ISERROR(FIND("-",H2537,1))),AND(LEN(H2537)&gt;3,ISERROR(FIND("+",H2537,1)))),LEFT(H2537,2),H2537)</f>
        <v>30</v>
      </c>
      <c r="M2537" s="13" t="str">
        <f>IF(AND(LEN(H2537&gt;3),ISERROR(FIND("+",H2537,1))),RIGHT(H2537,2),IF(AND(LEN(H2537)=3,ISERROR(FIND("-",H2537,1))),LEFT(H2537,2),H2537))</f>
        <v>34</v>
      </c>
      <c r="N2537" s="13" t="str">
        <f>SUBSTITUTE(H2537,"+","-")</f>
        <v>30-34</v>
      </c>
      <c r="O2537" s="3">
        <f t="shared" si="275"/>
        <v>5</v>
      </c>
      <c r="P2537" s="3">
        <f t="shared" si="276"/>
        <v>3</v>
      </c>
      <c r="Q2537" s="7">
        <f t="shared" si="277"/>
        <v>30</v>
      </c>
      <c r="R2537" s="7">
        <f t="shared" si="278"/>
        <v>34</v>
      </c>
      <c r="S2537" s="13" t="e">
        <f>VLOOKUP(A2537,history!$B:$F,2,0)</f>
        <v>#N/A</v>
      </c>
      <c r="T2537" s="13">
        <f>VLOOKUP($C2537,日期!$A:$D,3,0)</f>
        <v>5</v>
      </c>
      <c r="U2537" s="13">
        <f>VLOOKUP($C2537,日期!$A:$D,4,0)</f>
        <v>1</v>
      </c>
      <c r="V2537" s="65">
        <f t="shared" si="279"/>
        <v>44317</v>
      </c>
      <c r="W2537" s="13" t="s">
        <v>4101</v>
      </c>
    </row>
    <row r="2538" spans="1:23" ht="15">
      <c r="A2538" s="15">
        <v>1786</v>
      </c>
      <c r="B2538" s="15">
        <v>2021</v>
      </c>
      <c r="C2538" s="13" t="s">
        <v>9</v>
      </c>
      <c r="D2538" s="15">
        <v>19</v>
      </c>
      <c r="E2538" s="13" t="s">
        <v>14</v>
      </c>
      <c r="F2538" s="13" t="s">
        <v>11</v>
      </c>
      <c r="G2538" s="13" t="s">
        <v>12</v>
      </c>
      <c r="H2538" s="13" t="s">
        <v>32</v>
      </c>
      <c r="I2538" s="3">
        <f t="shared" si="273"/>
        <v>60</v>
      </c>
      <c r="J2538" s="7">
        <f t="shared" si="274"/>
        <v>64</v>
      </c>
      <c r="K2538" s="3">
        <f>LEN(H2538)</f>
        <v>5</v>
      </c>
      <c r="L2538" s="13" t="str">
        <f>IF(OR(AND(LEN(H2538&gt;3),ISERROR(FIND("-",H2538,1))),AND(LEN(H2538)&gt;3,ISERROR(FIND("+",H2538,1)))),LEFT(H2538,2),H2538)</f>
        <v>60</v>
      </c>
      <c r="M2538" s="13" t="str">
        <f>IF(AND(LEN(H2538&gt;3),ISERROR(FIND("+",H2538,1))),RIGHT(H2538,2),IF(AND(LEN(H2538)=3,ISERROR(FIND("-",H2538,1))),LEFT(H2538,2),H2538))</f>
        <v>64</v>
      </c>
      <c r="N2538" s="13" t="str">
        <f>SUBSTITUTE(H2538,"+","-")</f>
        <v>60-64</v>
      </c>
      <c r="O2538" s="3">
        <f t="shared" si="275"/>
        <v>5</v>
      </c>
      <c r="P2538" s="3">
        <f t="shared" si="276"/>
        <v>3</v>
      </c>
      <c r="Q2538" s="7">
        <f t="shared" si="277"/>
        <v>60</v>
      </c>
      <c r="R2538" s="7">
        <f t="shared" si="278"/>
        <v>64</v>
      </c>
      <c r="S2538" s="13" t="e">
        <f>VLOOKUP(A2538,history!$B:$F,2,0)</f>
        <v>#N/A</v>
      </c>
      <c r="T2538" s="13">
        <f>VLOOKUP($C2538,日期!$A:$D,3,0)</f>
        <v>5</v>
      </c>
      <c r="U2538" s="13">
        <f>VLOOKUP($C2538,日期!$A:$D,4,0)</f>
        <v>1</v>
      </c>
      <c r="V2538" s="65">
        <f t="shared" si="279"/>
        <v>44317</v>
      </c>
      <c r="W2538" s="13" t="s">
        <v>4102</v>
      </c>
    </row>
    <row r="2539" spans="1:23" ht="15">
      <c r="A2539" s="15">
        <v>1785</v>
      </c>
      <c r="B2539" s="15">
        <v>2021</v>
      </c>
      <c r="C2539" s="13" t="s">
        <v>9</v>
      </c>
      <c r="D2539" s="15">
        <v>19</v>
      </c>
      <c r="E2539" s="13" t="s">
        <v>14</v>
      </c>
      <c r="F2539" s="13" t="s">
        <v>17</v>
      </c>
      <c r="G2539" s="13" t="s">
        <v>12</v>
      </c>
      <c r="H2539" s="13" t="s">
        <v>35</v>
      </c>
      <c r="I2539" s="3">
        <f t="shared" si="273"/>
        <v>55</v>
      </c>
      <c r="J2539" s="7">
        <f t="shared" si="274"/>
        <v>59</v>
      </c>
      <c r="K2539" s="3">
        <f>LEN(H2539)</f>
        <v>5</v>
      </c>
      <c r="L2539" s="13" t="str">
        <f>IF(OR(AND(LEN(H2539&gt;3),ISERROR(FIND("-",H2539,1))),AND(LEN(H2539)&gt;3,ISERROR(FIND("+",H2539,1)))),LEFT(H2539,2),H2539)</f>
        <v>55</v>
      </c>
      <c r="M2539" s="13" t="str">
        <f>IF(AND(LEN(H2539&gt;3),ISERROR(FIND("+",H2539,1))),RIGHT(H2539,2),IF(AND(LEN(H2539)=3,ISERROR(FIND("-",H2539,1))),LEFT(H2539,2),H2539))</f>
        <v>59</v>
      </c>
      <c r="N2539" s="13" t="str">
        <f>SUBSTITUTE(H2539,"+","-")</f>
        <v>55-59</v>
      </c>
      <c r="O2539" s="3">
        <f t="shared" si="275"/>
        <v>5</v>
      </c>
      <c r="P2539" s="3">
        <f t="shared" si="276"/>
        <v>3</v>
      </c>
      <c r="Q2539" s="7">
        <f t="shared" si="277"/>
        <v>55</v>
      </c>
      <c r="R2539" s="7">
        <f t="shared" si="278"/>
        <v>59</v>
      </c>
      <c r="S2539" s="13" t="e">
        <f>VLOOKUP(A2539,history!$B:$F,2,0)</f>
        <v>#N/A</v>
      </c>
      <c r="T2539" s="13">
        <f>VLOOKUP($C2539,日期!$A:$D,3,0)</f>
        <v>5</v>
      </c>
      <c r="U2539" s="13">
        <f>VLOOKUP($C2539,日期!$A:$D,4,0)</f>
        <v>1</v>
      </c>
      <c r="V2539" s="65">
        <f t="shared" si="279"/>
        <v>44317</v>
      </c>
      <c r="W2539" s="13" t="s">
        <v>4103</v>
      </c>
    </row>
    <row r="2540" spans="1:23" ht="15">
      <c r="A2540" s="15">
        <v>1784</v>
      </c>
      <c r="B2540" s="15">
        <v>2021</v>
      </c>
      <c r="C2540" s="13" t="s">
        <v>9</v>
      </c>
      <c r="D2540" s="15">
        <v>19</v>
      </c>
      <c r="E2540" s="13" t="s">
        <v>10</v>
      </c>
      <c r="F2540" s="13" t="s">
        <v>11</v>
      </c>
      <c r="G2540" s="13" t="s">
        <v>12</v>
      </c>
      <c r="H2540" s="13" t="s">
        <v>18</v>
      </c>
      <c r="I2540" s="3">
        <f t="shared" si="273"/>
        <v>65</v>
      </c>
      <c r="J2540" s="7">
        <f t="shared" si="274"/>
        <v>69</v>
      </c>
      <c r="K2540" s="3">
        <f>LEN(H2540)</f>
        <v>5</v>
      </c>
      <c r="L2540" s="13" t="str">
        <f>IF(OR(AND(LEN(H2540&gt;3),ISERROR(FIND("-",H2540,1))),AND(LEN(H2540)&gt;3,ISERROR(FIND("+",H2540,1)))),LEFT(H2540,2),H2540)</f>
        <v>65</v>
      </c>
      <c r="M2540" s="13" t="str">
        <f>IF(AND(LEN(H2540&gt;3),ISERROR(FIND("+",H2540,1))),RIGHT(H2540,2),IF(AND(LEN(H2540)=3,ISERROR(FIND("-",H2540,1))),LEFT(H2540,2),H2540))</f>
        <v>69</v>
      </c>
      <c r="N2540" s="13" t="str">
        <f>SUBSTITUTE(H2540,"+","-")</f>
        <v>65-69</v>
      </c>
      <c r="O2540" s="3">
        <f t="shared" si="275"/>
        <v>5</v>
      </c>
      <c r="P2540" s="3">
        <f t="shared" si="276"/>
        <v>3</v>
      </c>
      <c r="Q2540" s="7">
        <f t="shared" si="277"/>
        <v>65</v>
      </c>
      <c r="R2540" s="7">
        <f t="shared" si="278"/>
        <v>69</v>
      </c>
      <c r="S2540" s="13" t="e">
        <f>VLOOKUP(A2540,history!$B:$F,2,0)</f>
        <v>#N/A</v>
      </c>
      <c r="T2540" s="13">
        <f>VLOOKUP($C2540,日期!$A:$D,3,0)</f>
        <v>5</v>
      </c>
      <c r="U2540" s="13">
        <f>VLOOKUP($C2540,日期!$A:$D,4,0)</f>
        <v>1</v>
      </c>
      <c r="V2540" s="65">
        <f t="shared" si="279"/>
        <v>44317</v>
      </c>
      <c r="W2540" s="13" t="s">
        <v>4104</v>
      </c>
    </row>
    <row r="2541" spans="1:23" ht="15">
      <c r="A2541" s="15">
        <v>1783</v>
      </c>
      <c r="B2541" s="15">
        <v>2021</v>
      </c>
      <c r="C2541" s="13" t="s">
        <v>9</v>
      </c>
      <c r="D2541" s="15">
        <v>19</v>
      </c>
      <c r="E2541" s="13" t="s">
        <v>10</v>
      </c>
      <c r="F2541" s="13" t="s">
        <v>17</v>
      </c>
      <c r="G2541" s="13" t="s">
        <v>12</v>
      </c>
      <c r="H2541" s="13" t="s">
        <v>18</v>
      </c>
      <c r="I2541" s="3">
        <f t="shared" si="273"/>
        <v>65</v>
      </c>
      <c r="J2541" s="7">
        <f t="shared" si="274"/>
        <v>69</v>
      </c>
      <c r="K2541" s="3">
        <f>LEN(H2541)</f>
        <v>5</v>
      </c>
      <c r="L2541" s="13" t="str">
        <f>IF(OR(AND(LEN(H2541&gt;3),ISERROR(FIND("-",H2541,1))),AND(LEN(H2541)&gt;3,ISERROR(FIND("+",H2541,1)))),LEFT(H2541,2),H2541)</f>
        <v>65</v>
      </c>
      <c r="M2541" s="13" t="str">
        <f>IF(AND(LEN(H2541&gt;3),ISERROR(FIND("+",H2541,1))),RIGHT(H2541,2),IF(AND(LEN(H2541)=3,ISERROR(FIND("-",H2541,1))),LEFT(H2541,2),H2541))</f>
        <v>69</v>
      </c>
      <c r="N2541" s="13" t="str">
        <f>SUBSTITUTE(H2541,"+","-")</f>
        <v>65-69</v>
      </c>
      <c r="O2541" s="3">
        <f t="shared" si="275"/>
        <v>5</v>
      </c>
      <c r="P2541" s="3">
        <f t="shared" si="276"/>
        <v>3</v>
      </c>
      <c r="Q2541" s="7">
        <f t="shared" si="277"/>
        <v>65</v>
      </c>
      <c r="R2541" s="7">
        <f t="shared" si="278"/>
        <v>69</v>
      </c>
      <c r="S2541" s="13" t="e">
        <f>VLOOKUP(A2541,history!$B:$F,2,0)</f>
        <v>#N/A</v>
      </c>
      <c r="T2541" s="13">
        <f>VLOOKUP($C2541,日期!$A:$D,3,0)</f>
        <v>5</v>
      </c>
      <c r="U2541" s="13">
        <f>VLOOKUP($C2541,日期!$A:$D,4,0)</f>
        <v>1</v>
      </c>
      <c r="V2541" s="65">
        <f t="shared" si="279"/>
        <v>44317</v>
      </c>
      <c r="W2541" s="13" t="s">
        <v>4105</v>
      </c>
    </row>
    <row r="2542" spans="1:23" ht="15">
      <c r="A2542" s="15">
        <v>1782</v>
      </c>
      <c r="B2542" s="15">
        <v>2021</v>
      </c>
      <c r="C2542" s="13" t="s">
        <v>9</v>
      </c>
      <c r="D2542" s="15">
        <v>19</v>
      </c>
      <c r="E2542" s="13" t="s">
        <v>10</v>
      </c>
      <c r="F2542" s="13" t="s">
        <v>17</v>
      </c>
      <c r="G2542" s="13" t="s">
        <v>12</v>
      </c>
      <c r="H2542" s="13" t="s">
        <v>31</v>
      </c>
      <c r="I2542" s="3">
        <f t="shared" si="273"/>
        <v>25</v>
      </c>
      <c r="J2542" s="7">
        <f t="shared" si="274"/>
        <v>29</v>
      </c>
      <c r="K2542" s="3">
        <f>LEN(H2542)</f>
        <v>5</v>
      </c>
      <c r="L2542" s="13" t="str">
        <f>IF(OR(AND(LEN(H2542&gt;3),ISERROR(FIND("-",H2542,1))),AND(LEN(H2542)&gt;3,ISERROR(FIND("+",H2542,1)))),LEFT(H2542,2),H2542)</f>
        <v>25</v>
      </c>
      <c r="M2542" s="13" t="str">
        <f>IF(AND(LEN(H2542&gt;3),ISERROR(FIND("+",H2542,1))),RIGHT(H2542,2),IF(AND(LEN(H2542)=3,ISERROR(FIND("-",H2542,1))),LEFT(H2542,2),H2542))</f>
        <v>29</v>
      </c>
      <c r="N2542" s="13" t="str">
        <f>SUBSTITUTE(H2542,"+","-")</f>
        <v>25-29</v>
      </c>
      <c r="O2542" s="3">
        <f t="shared" si="275"/>
        <v>5</v>
      </c>
      <c r="P2542" s="3">
        <f t="shared" si="276"/>
        <v>3</v>
      </c>
      <c r="Q2542" s="7">
        <f t="shared" si="277"/>
        <v>25</v>
      </c>
      <c r="R2542" s="7">
        <f t="shared" si="278"/>
        <v>29</v>
      </c>
      <c r="S2542" s="13" t="e">
        <f>VLOOKUP(A2542,history!$B:$F,2,0)</f>
        <v>#N/A</v>
      </c>
      <c r="T2542" s="13">
        <f>VLOOKUP($C2542,日期!$A:$D,3,0)</f>
        <v>5</v>
      </c>
      <c r="U2542" s="13">
        <f>VLOOKUP($C2542,日期!$A:$D,4,0)</f>
        <v>1</v>
      </c>
      <c r="V2542" s="65">
        <f t="shared" si="279"/>
        <v>44317</v>
      </c>
      <c r="W2542" s="13" t="s">
        <v>4106</v>
      </c>
    </row>
    <row r="2543" spans="1:23" ht="15">
      <c r="A2543" s="15">
        <v>1781</v>
      </c>
      <c r="B2543" s="15">
        <v>2021</v>
      </c>
      <c r="C2543" s="13" t="s">
        <v>9</v>
      </c>
      <c r="D2543" s="15">
        <v>19</v>
      </c>
      <c r="E2543" s="13" t="s">
        <v>14</v>
      </c>
      <c r="F2543" s="13" t="s">
        <v>11</v>
      </c>
      <c r="G2543" s="13" t="s">
        <v>12</v>
      </c>
      <c r="H2543" s="13" t="s">
        <v>32</v>
      </c>
      <c r="I2543" s="3">
        <f t="shared" si="273"/>
        <v>60</v>
      </c>
      <c r="J2543" s="7">
        <f t="shared" si="274"/>
        <v>64</v>
      </c>
      <c r="K2543" s="3">
        <f>LEN(H2543)</f>
        <v>5</v>
      </c>
      <c r="L2543" s="13" t="str">
        <f>IF(OR(AND(LEN(H2543&gt;3),ISERROR(FIND("-",H2543,1))),AND(LEN(H2543)&gt;3,ISERROR(FIND("+",H2543,1)))),LEFT(H2543,2),H2543)</f>
        <v>60</v>
      </c>
      <c r="M2543" s="13" t="str">
        <f>IF(AND(LEN(H2543&gt;3),ISERROR(FIND("+",H2543,1))),RIGHT(H2543,2),IF(AND(LEN(H2543)=3,ISERROR(FIND("-",H2543,1))),LEFT(H2543,2),H2543))</f>
        <v>64</v>
      </c>
      <c r="N2543" s="13" t="str">
        <f>SUBSTITUTE(H2543,"+","-")</f>
        <v>60-64</v>
      </c>
      <c r="O2543" s="3">
        <f t="shared" si="275"/>
        <v>5</v>
      </c>
      <c r="P2543" s="3">
        <f t="shared" si="276"/>
        <v>3</v>
      </c>
      <c r="Q2543" s="7">
        <f t="shared" si="277"/>
        <v>60</v>
      </c>
      <c r="R2543" s="7">
        <f t="shared" si="278"/>
        <v>64</v>
      </c>
      <c r="S2543" s="13" t="e">
        <f>VLOOKUP(A2543,history!$B:$F,2,0)</f>
        <v>#N/A</v>
      </c>
      <c r="T2543" s="13">
        <f>VLOOKUP($C2543,日期!$A:$D,3,0)</f>
        <v>5</v>
      </c>
      <c r="U2543" s="13">
        <f>VLOOKUP($C2543,日期!$A:$D,4,0)</f>
        <v>1</v>
      </c>
      <c r="V2543" s="65">
        <f t="shared" si="279"/>
        <v>44317</v>
      </c>
      <c r="W2543" s="13" t="s">
        <v>4107</v>
      </c>
    </row>
    <row r="2544" spans="1:23" ht="15">
      <c r="A2544" s="15">
        <v>1780</v>
      </c>
      <c r="B2544" s="15">
        <v>2021</v>
      </c>
      <c r="C2544" s="13" t="s">
        <v>9</v>
      </c>
      <c r="D2544" s="15">
        <v>19</v>
      </c>
      <c r="E2544" s="13" t="s">
        <v>14</v>
      </c>
      <c r="F2544" s="13" t="s">
        <v>17</v>
      </c>
      <c r="G2544" s="13" t="s">
        <v>12</v>
      </c>
      <c r="H2544" s="13" t="s">
        <v>35</v>
      </c>
      <c r="I2544" s="3">
        <f t="shared" si="273"/>
        <v>55</v>
      </c>
      <c r="J2544" s="7">
        <f t="shared" si="274"/>
        <v>59</v>
      </c>
      <c r="K2544" s="3">
        <f>LEN(H2544)</f>
        <v>5</v>
      </c>
      <c r="L2544" s="13" t="str">
        <f>IF(OR(AND(LEN(H2544&gt;3),ISERROR(FIND("-",H2544,1))),AND(LEN(H2544)&gt;3,ISERROR(FIND("+",H2544,1)))),LEFT(H2544,2),H2544)</f>
        <v>55</v>
      </c>
      <c r="M2544" s="13" t="str">
        <f>IF(AND(LEN(H2544&gt;3),ISERROR(FIND("+",H2544,1))),RIGHT(H2544,2),IF(AND(LEN(H2544)=3,ISERROR(FIND("-",H2544,1))),LEFT(H2544,2),H2544))</f>
        <v>59</v>
      </c>
      <c r="N2544" s="13" t="str">
        <f>SUBSTITUTE(H2544,"+","-")</f>
        <v>55-59</v>
      </c>
      <c r="O2544" s="3">
        <f t="shared" si="275"/>
        <v>5</v>
      </c>
      <c r="P2544" s="3">
        <f t="shared" si="276"/>
        <v>3</v>
      </c>
      <c r="Q2544" s="7">
        <f t="shared" si="277"/>
        <v>55</v>
      </c>
      <c r="R2544" s="7">
        <f t="shared" si="278"/>
        <v>59</v>
      </c>
      <c r="S2544" s="13" t="e">
        <f>VLOOKUP(A2544,history!$B:$F,2,0)</f>
        <v>#N/A</v>
      </c>
      <c r="T2544" s="13">
        <f>VLOOKUP($C2544,日期!$A:$D,3,0)</f>
        <v>5</v>
      </c>
      <c r="U2544" s="13">
        <f>VLOOKUP($C2544,日期!$A:$D,4,0)</f>
        <v>1</v>
      </c>
      <c r="V2544" s="65">
        <f t="shared" si="279"/>
        <v>44317</v>
      </c>
      <c r="W2544" s="13" t="s">
        <v>4108</v>
      </c>
    </row>
    <row r="2545" spans="1:23" ht="15">
      <c r="A2545" s="15">
        <v>1779</v>
      </c>
      <c r="B2545" s="15">
        <v>2021</v>
      </c>
      <c r="C2545" s="13" t="s">
        <v>9</v>
      </c>
      <c r="D2545" s="15">
        <v>19</v>
      </c>
      <c r="E2545" s="13" t="s">
        <v>10</v>
      </c>
      <c r="F2545" s="13" t="s">
        <v>11</v>
      </c>
      <c r="G2545" s="13" t="s">
        <v>12</v>
      </c>
      <c r="H2545" s="13" t="s">
        <v>18</v>
      </c>
      <c r="I2545" s="3">
        <f t="shared" si="273"/>
        <v>65</v>
      </c>
      <c r="J2545" s="7">
        <f t="shared" si="274"/>
        <v>69</v>
      </c>
      <c r="K2545" s="3">
        <f>LEN(H2545)</f>
        <v>5</v>
      </c>
      <c r="L2545" s="13" t="str">
        <f>IF(OR(AND(LEN(H2545&gt;3),ISERROR(FIND("-",H2545,1))),AND(LEN(H2545)&gt;3,ISERROR(FIND("+",H2545,1)))),LEFT(H2545,2),H2545)</f>
        <v>65</v>
      </c>
      <c r="M2545" s="13" t="str">
        <f>IF(AND(LEN(H2545&gt;3),ISERROR(FIND("+",H2545,1))),RIGHT(H2545,2),IF(AND(LEN(H2545)=3,ISERROR(FIND("-",H2545,1))),LEFT(H2545,2),H2545))</f>
        <v>69</v>
      </c>
      <c r="N2545" s="13" t="str">
        <f>SUBSTITUTE(H2545,"+","-")</f>
        <v>65-69</v>
      </c>
      <c r="O2545" s="3">
        <f t="shared" si="275"/>
        <v>5</v>
      </c>
      <c r="P2545" s="3">
        <f t="shared" si="276"/>
        <v>3</v>
      </c>
      <c r="Q2545" s="7">
        <f t="shared" si="277"/>
        <v>65</v>
      </c>
      <c r="R2545" s="7">
        <f t="shared" si="278"/>
        <v>69</v>
      </c>
      <c r="S2545" s="13" t="e">
        <f>VLOOKUP(A2545,history!$B:$F,2,0)</f>
        <v>#N/A</v>
      </c>
      <c r="T2545" s="13">
        <f>VLOOKUP($C2545,日期!$A:$D,3,0)</f>
        <v>5</v>
      </c>
      <c r="U2545" s="13">
        <f>VLOOKUP($C2545,日期!$A:$D,4,0)</f>
        <v>1</v>
      </c>
      <c r="V2545" s="65">
        <f t="shared" si="279"/>
        <v>44317</v>
      </c>
      <c r="W2545" s="13" t="s">
        <v>4109</v>
      </c>
    </row>
    <row r="2546" spans="1:23" ht="15">
      <c r="A2546" s="15">
        <v>1778</v>
      </c>
      <c r="B2546" s="15">
        <v>2021</v>
      </c>
      <c r="C2546" s="13" t="s">
        <v>9</v>
      </c>
      <c r="D2546" s="15">
        <v>19</v>
      </c>
      <c r="E2546" s="13" t="s">
        <v>10</v>
      </c>
      <c r="F2546" s="13" t="s">
        <v>17</v>
      </c>
      <c r="G2546" s="13" t="s">
        <v>12</v>
      </c>
      <c r="H2546" s="13" t="s">
        <v>18</v>
      </c>
      <c r="I2546" s="3">
        <f t="shared" si="273"/>
        <v>65</v>
      </c>
      <c r="J2546" s="7">
        <f t="shared" si="274"/>
        <v>69</v>
      </c>
      <c r="K2546" s="3">
        <f>LEN(H2546)</f>
        <v>5</v>
      </c>
      <c r="L2546" s="13" t="str">
        <f>IF(OR(AND(LEN(H2546&gt;3),ISERROR(FIND("-",H2546,1))),AND(LEN(H2546)&gt;3,ISERROR(FIND("+",H2546,1)))),LEFT(H2546,2),H2546)</f>
        <v>65</v>
      </c>
      <c r="M2546" s="13" t="str">
        <f>IF(AND(LEN(H2546&gt;3),ISERROR(FIND("+",H2546,1))),RIGHT(H2546,2),IF(AND(LEN(H2546)=3,ISERROR(FIND("-",H2546,1))),LEFT(H2546,2),H2546))</f>
        <v>69</v>
      </c>
      <c r="N2546" s="13" t="str">
        <f>SUBSTITUTE(H2546,"+","-")</f>
        <v>65-69</v>
      </c>
      <c r="O2546" s="3">
        <f t="shared" si="275"/>
        <v>5</v>
      </c>
      <c r="P2546" s="3">
        <f t="shared" si="276"/>
        <v>3</v>
      </c>
      <c r="Q2546" s="7">
        <f t="shared" si="277"/>
        <v>65</v>
      </c>
      <c r="R2546" s="7">
        <f t="shared" si="278"/>
        <v>69</v>
      </c>
      <c r="S2546" s="13" t="e">
        <f>VLOOKUP(A2546,history!$B:$F,2,0)</f>
        <v>#N/A</v>
      </c>
      <c r="T2546" s="13">
        <f>VLOOKUP($C2546,日期!$A:$D,3,0)</f>
        <v>5</v>
      </c>
      <c r="U2546" s="13">
        <f>VLOOKUP($C2546,日期!$A:$D,4,0)</f>
        <v>1</v>
      </c>
      <c r="V2546" s="65">
        <f t="shared" si="279"/>
        <v>44317</v>
      </c>
      <c r="W2546" s="13" t="s">
        <v>4110</v>
      </c>
    </row>
    <row r="2547" spans="1:23" ht="15">
      <c r="A2547" s="15">
        <v>1777</v>
      </c>
      <c r="B2547" s="15">
        <v>2021</v>
      </c>
      <c r="C2547" s="13" t="s">
        <v>9</v>
      </c>
      <c r="D2547" s="15">
        <v>19</v>
      </c>
      <c r="E2547" s="13" t="s">
        <v>10</v>
      </c>
      <c r="F2547" s="13" t="s">
        <v>17</v>
      </c>
      <c r="G2547" s="13" t="s">
        <v>12</v>
      </c>
      <c r="H2547" s="13" t="s">
        <v>31</v>
      </c>
      <c r="I2547" s="3">
        <f t="shared" si="273"/>
        <v>25</v>
      </c>
      <c r="J2547" s="7">
        <f t="shared" si="274"/>
        <v>29</v>
      </c>
      <c r="K2547" s="3">
        <f>LEN(H2547)</f>
        <v>5</v>
      </c>
      <c r="L2547" s="13" t="str">
        <f>IF(OR(AND(LEN(H2547&gt;3),ISERROR(FIND("-",H2547,1))),AND(LEN(H2547)&gt;3,ISERROR(FIND("+",H2547,1)))),LEFT(H2547,2),H2547)</f>
        <v>25</v>
      </c>
      <c r="M2547" s="13" t="str">
        <f>IF(AND(LEN(H2547&gt;3),ISERROR(FIND("+",H2547,1))),RIGHT(H2547,2),IF(AND(LEN(H2547)=3,ISERROR(FIND("-",H2547,1))),LEFT(H2547,2),H2547))</f>
        <v>29</v>
      </c>
      <c r="N2547" s="13" t="str">
        <f>SUBSTITUTE(H2547,"+","-")</f>
        <v>25-29</v>
      </c>
      <c r="O2547" s="3">
        <f t="shared" si="275"/>
        <v>5</v>
      </c>
      <c r="P2547" s="3">
        <f t="shared" si="276"/>
        <v>3</v>
      </c>
      <c r="Q2547" s="7">
        <f t="shared" si="277"/>
        <v>25</v>
      </c>
      <c r="R2547" s="7">
        <f t="shared" si="278"/>
        <v>29</v>
      </c>
      <c r="S2547" s="13" t="e">
        <f>VLOOKUP(A2547,history!$B:$F,2,0)</f>
        <v>#N/A</v>
      </c>
      <c r="T2547" s="13">
        <f>VLOOKUP($C2547,日期!$A:$D,3,0)</f>
        <v>5</v>
      </c>
      <c r="U2547" s="13">
        <f>VLOOKUP($C2547,日期!$A:$D,4,0)</f>
        <v>1</v>
      </c>
      <c r="V2547" s="65">
        <f t="shared" si="279"/>
        <v>44317</v>
      </c>
      <c r="W2547" s="13" t="s">
        <v>4111</v>
      </c>
    </row>
    <row r="2548" spans="1:23" ht="15">
      <c r="A2548" s="15">
        <v>1776</v>
      </c>
      <c r="B2548" s="15">
        <v>2021</v>
      </c>
      <c r="C2548" s="13" t="s">
        <v>9</v>
      </c>
      <c r="D2548" s="15">
        <v>19</v>
      </c>
      <c r="E2548" s="13" t="s">
        <v>14</v>
      </c>
      <c r="F2548" s="13" t="s">
        <v>11</v>
      </c>
      <c r="G2548" s="13" t="s">
        <v>12</v>
      </c>
      <c r="H2548" s="13" t="s">
        <v>32</v>
      </c>
      <c r="I2548" s="3">
        <f t="shared" si="273"/>
        <v>60</v>
      </c>
      <c r="J2548" s="7">
        <f t="shared" si="274"/>
        <v>64</v>
      </c>
      <c r="K2548" s="3">
        <f>LEN(H2548)</f>
        <v>5</v>
      </c>
      <c r="L2548" s="13" t="str">
        <f>IF(OR(AND(LEN(H2548&gt;3),ISERROR(FIND("-",H2548,1))),AND(LEN(H2548)&gt;3,ISERROR(FIND("+",H2548,1)))),LEFT(H2548,2),H2548)</f>
        <v>60</v>
      </c>
      <c r="M2548" s="13" t="str">
        <f>IF(AND(LEN(H2548&gt;3),ISERROR(FIND("+",H2548,1))),RIGHT(H2548,2),IF(AND(LEN(H2548)=3,ISERROR(FIND("-",H2548,1))),LEFT(H2548,2),H2548))</f>
        <v>64</v>
      </c>
      <c r="N2548" s="13" t="str">
        <f>SUBSTITUTE(H2548,"+","-")</f>
        <v>60-64</v>
      </c>
      <c r="O2548" s="3">
        <f t="shared" si="275"/>
        <v>5</v>
      </c>
      <c r="P2548" s="3">
        <f t="shared" si="276"/>
        <v>3</v>
      </c>
      <c r="Q2548" s="7">
        <f t="shared" si="277"/>
        <v>60</v>
      </c>
      <c r="R2548" s="7">
        <f t="shared" si="278"/>
        <v>64</v>
      </c>
      <c r="S2548" s="13" t="e">
        <f>VLOOKUP(A2548,history!$B:$F,2,0)</f>
        <v>#N/A</v>
      </c>
      <c r="T2548" s="13">
        <f>VLOOKUP($C2548,日期!$A:$D,3,0)</f>
        <v>5</v>
      </c>
      <c r="U2548" s="13">
        <f>VLOOKUP($C2548,日期!$A:$D,4,0)</f>
        <v>1</v>
      </c>
      <c r="V2548" s="65">
        <f t="shared" si="279"/>
        <v>44317</v>
      </c>
      <c r="W2548" s="13" t="s">
        <v>4112</v>
      </c>
    </row>
    <row r="2549" spans="1:23" ht="15">
      <c r="A2549" s="15">
        <v>1775</v>
      </c>
      <c r="B2549" s="15">
        <v>2021</v>
      </c>
      <c r="C2549" s="13" t="s">
        <v>9</v>
      </c>
      <c r="D2549" s="15">
        <v>19</v>
      </c>
      <c r="E2549" s="13" t="s">
        <v>14</v>
      </c>
      <c r="F2549" s="13" t="s">
        <v>17</v>
      </c>
      <c r="G2549" s="13" t="s">
        <v>12</v>
      </c>
      <c r="H2549" s="13" t="s">
        <v>37</v>
      </c>
      <c r="I2549" s="3">
        <f t="shared" si="273"/>
        <v>50</v>
      </c>
      <c r="J2549" s="7">
        <f t="shared" si="274"/>
        <v>54</v>
      </c>
      <c r="K2549" s="3">
        <f>LEN(H2549)</f>
        <v>5</v>
      </c>
      <c r="L2549" s="13" t="str">
        <f>IF(OR(AND(LEN(H2549&gt;3),ISERROR(FIND("-",H2549,1))),AND(LEN(H2549)&gt;3,ISERROR(FIND("+",H2549,1)))),LEFT(H2549,2),H2549)</f>
        <v>50</v>
      </c>
      <c r="M2549" s="13" t="str">
        <f>IF(AND(LEN(H2549&gt;3),ISERROR(FIND("+",H2549,1))),RIGHT(H2549,2),IF(AND(LEN(H2549)=3,ISERROR(FIND("-",H2549,1))),LEFT(H2549,2),H2549))</f>
        <v>54</v>
      </c>
      <c r="N2549" s="13" t="str">
        <f>SUBSTITUTE(H2549,"+","-")</f>
        <v>50-54</v>
      </c>
      <c r="O2549" s="3">
        <f t="shared" si="275"/>
        <v>5</v>
      </c>
      <c r="P2549" s="3">
        <f t="shared" si="276"/>
        <v>3</v>
      </c>
      <c r="Q2549" s="7">
        <f t="shared" si="277"/>
        <v>50</v>
      </c>
      <c r="R2549" s="7">
        <f t="shared" si="278"/>
        <v>54</v>
      </c>
      <c r="S2549" s="13" t="e">
        <f>VLOOKUP(A2549,history!$B:$F,2,0)</f>
        <v>#N/A</v>
      </c>
      <c r="T2549" s="13">
        <f>VLOOKUP($C2549,日期!$A:$D,3,0)</f>
        <v>5</v>
      </c>
      <c r="U2549" s="13">
        <f>VLOOKUP($C2549,日期!$A:$D,4,0)</f>
        <v>1</v>
      </c>
      <c r="V2549" s="65">
        <f t="shared" si="279"/>
        <v>44317</v>
      </c>
      <c r="W2549" s="13" t="s">
        <v>4113</v>
      </c>
    </row>
    <row r="2550" spans="1:23" ht="15">
      <c r="A2550" s="15">
        <v>1774</v>
      </c>
      <c r="B2550" s="15">
        <v>2021</v>
      </c>
      <c r="C2550" s="13" t="s">
        <v>9</v>
      </c>
      <c r="D2550" s="15">
        <v>19</v>
      </c>
      <c r="E2550" s="13" t="s">
        <v>10</v>
      </c>
      <c r="F2550" s="13" t="s">
        <v>11</v>
      </c>
      <c r="G2550" s="13" t="s">
        <v>12</v>
      </c>
      <c r="H2550" s="13" t="s">
        <v>18</v>
      </c>
      <c r="I2550" s="3">
        <f t="shared" si="273"/>
        <v>65</v>
      </c>
      <c r="J2550" s="7">
        <f t="shared" si="274"/>
        <v>69</v>
      </c>
      <c r="K2550" s="3">
        <f>LEN(H2550)</f>
        <v>5</v>
      </c>
      <c r="L2550" s="13" t="str">
        <f>IF(OR(AND(LEN(H2550&gt;3),ISERROR(FIND("-",H2550,1))),AND(LEN(H2550)&gt;3,ISERROR(FIND("+",H2550,1)))),LEFT(H2550,2),H2550)</f>
        <v>65</v>
      </c>
      <c r="M2550" s="13" t="str">
        <f>IF(AND(LEN(H2550&gt;3),ISERROR(FIND("+",H2550,1))),RIGHT(H2550,2),IF(AND(LEN(H2550)=3,ISERROR(FIND("-",H2550,1))),LEFT(H2550,2),H2550))</f>
        <v>69</v>
      </c>
      <c r="N2550" s="13" t="str">
        <f>SUBSTITUTE(H2550,"+","-")</f>
        <v>65-69</v>
      </c>
      <c r="O2550" s="3">
        <f t="shared" si="275"/>
        <v>5</v>
      </c>
      <c r="P2550" s="3">
        <f t="shared" si="276"/>
        <v>3</v>
      </c>
      <c r="Q2550" s="7">
        <f t="shared" si="277"/>
        <v>65</v>
      </c>
      <c r="R2550" s="7">
        <f t="shared" si="278"/>
        <v>69</v>
      </c>
      <c r="S2550" s="13" t="e">
        <f>VLOOKUP(A2550,history!$B:$F,2,0)</f>
        <v>#N/A</v>
      </c>
      <c r="T2550" s="13">
        <f>VLOOKUP($C2550,日期!$A:$D,3,0)</f>
        <v>5</v>
      </c>
      <c r="U2550" s="13">
        <f>VLOOKUP($C2550,日期!$A:$D,4,0)</f>
        <v>1</v>
      </c>
      <c r="V2550" s="65">
        <f t="shared" si="279"/>
        <v>44317</v>
      </c>
      <c r="W2550" s="13" t="s">
        <v>4114</v>
      </c>
    </row>
    <row r="2551" spans="1:23" ht="15">
      <c r="A2551" s="15">
        <v>1773</v>
      </c>
      <c r="B2551" s="15">
        <v>2021</v>
      </c>
      <c r="C2551" s="13" t="s">
        <v>9</v>
      </c>
      <c r="D2551" s="15">
        <v>19</v>
      </c>
      <c r="E2551" s="13" t="s">
        <v>10</v>
      </c>
      <c r="F2551" s="13" t="s">
        <v>17</v>
      </c>
      <c r="G2551" s="13" t="s">
        <v>12</v>
      </c>
      <c r="H2551" s="13" t="s">
        <v>18</v>
      </c>
      <c r="I2551" s="3">
        <f t="shared" si="273"/>
        <v>65</v>
      </c>
      <c r="J2551" s="7">
        <f t="shared" si="274"/>
        <v>69</v>
      </c>
      <c r="K2551" s="3">
        <f>LEN(H2551)</f>
        <v>5</v>
      </c>
      <c r="L2551" s="13" t="str">
        <f>IF(OR(AND(LEN(H2551&gt;3),ISERROR(FIND("-",H2551,1))),AND(LEN(H2551)&gt;3,ISERROR(FIND("+",H2551,1)))),LEFT(H2551,2),H2551)</f>
        <v>65</v>
      </c>
      <c r="M2551" s="13" t="str">
        <f>IF(AND(LEN(H2551&gt;3),ISERROR(FIND("+",H2551,1))),RIGHT(H2551,2),IF(AND(LEN(H2551)=3,ISERROR(FIND("-",H2551,1))),LEFT(H2551,2),H2551))</f>
        <v>69</v>
      </c>
      <c r="N2551" s="13" t="str">
        <f>SUBSTITUTE(H2551,"+","-")</f>
        <v>65-69</v>
      </c>
      <c r="O2551" s="3">
        <f t="shared" si="275"/>
        <v>5</v>
      </c>
      <c r="P2551" s="3">
        <f t="shared" si="276"/>
        <v>3</v>
      </c>
      <c r="Q2551" s="7">
        <f t="shared" si="277"/>
        <v>65</v>
      </c>
      <c r="R2551" s="7">
        <f t="shared" si="278"/>
        <v>69</v>
      </c>
      <c r="S2551" s="13" t="e">
        <f>VLOOKUP(A2551,history!$B:$F,2,0)</f>
        <v>#N/A</v>
      </c>
      <c r="T2551" s="13">
        <f>VLOOKUP($C2551,日期!$A:$D,3,0)</f>
        <v>5</v>
      </c>
      <c r="U2551" s="13">
        <f>VLOOKUP($C2551,日期!$A:$D,4,0)</f>
        <v>1</v>
      </c>
      <c r="V2551" s="65">
        <f t="shared" si="279"/>
        <v>44317</v>
      </c>
      <c r="W2551" s="13" t="s">
        <v>4115</v>
      </c>
    </row>
    <row r="2552" spans="1:23" ht="15">
      <c r="A2552" s="15">
        <v>1772</v>
      </c>
      <c r="B2552" s="15">
        <v>2021</v>
      </c>
      <c r="C2552" s="13" t="s">
        <v>9</v>
      </c>
      <c r="D2552" s="15">
        <v>19</v>
      </c>
      <c r="E2552" s="13" t="s">
        <v>10</v>
      </c>
      <c r="F2552" s="13" t="s">
        <v>17</v>
      </c>
      <c r="G2552" s="13" t="s">
        <v>12</v>
      </c>
      <c r="H2552" s="13" t="s">
        <v>31</v>
      </c>
      <c r="I2552" s="3">
        <f t="shared" si="273"/>
        <v>25</v>
      </c>
      <c r="J2552" s="7">
        <f t="shared" si="274"/>
        <v>29</v>
      </c>
      <c r="K2552" s="3">
        <f>LEN(H2552)</f>
        <v>5</v>
      </c>
      <c r="L2552" s="13" t="str">
        <f>IF(OR(AND(LEN(H2552&gt;3),ISERROR(FIND("-",H2552,1))),AND(LEN(H2552)&gt;3,ISERROR(FIND("+",H2552,1)))),LEFT(H2552,2),H2552)</f>
        <v>25</v>
      </c>
      <c r="M2552" s="13" t="str">
        <f>IF(AND(LEN(H2552&gt;3),ISERROR(FIND("+",H2552,1))),RIGHT(H2552,2),IF(AND(LEN(H2552)=3,ISERROR(FIND("-",H2552,1))),LEFT(H2552,2),H2552))</f>
        <v>29</v>
      </c>
      <c r="N2552" s="13" t="str">
        <f>SUBSTITUTE(H2552,"+","-")</f>
        <v>25-29</v>
      </c>
      <c r="O2552" s="3">
        <f t="shared" si="275"/>
        <v>5</v>
      </c>
      <c r="P2552" s="3">
        <f t="shared" si="276"/>
        <v>3</v>
      </c>
      <c r="Q2552" s="7">
        <f t="shared" si="277"/>
        <v>25</v>
      </c>
      <c r="R2552" s="7">
        <f t="shared" si="278"/>
        <v>29</v>
      </c>
      <c r="S2552" s="13" t="e">
        <f>VLOOKUP(A2552,history!$B:$F,2,0)</f>
        <v>#N/A</v>
      </c>
      <c r="T2552" s="13">
        <f>VLOOKUP($C2552,日期!$A:$D,3,0)</f>
        <v>5</v>
      </c>
      <c r="U2552" s="13">
        <f>VLOOKUP($C2552,日期!$A:$D,4,0)</f>
        <v>1</v>
      </c>
      <c r="V2552" s="65">
        <f t="shared" si="279"/>
        <v>44317</v>
      </c>
      <c r="W2552" s="13" t="s">
        <v>4116</v>
      </c>
    </row>
    <row r="2553" spans="1:23" ht="15">
      <c r="A2553" s="15">
        <v>1771</v>
      </c>
      <c r="B2553" s="15">
        <v>2021</v>
      </c>
      <c r="C2553" s="13" t="s">
        <v>9</v>
      </c>
      <c r="D2553" s="15">
        <v>19</v>
      </c>
      <c r="E2553" s="13" t="s">
        <v>14</v>
      </c>
      <c r="F2553" s="13" t="s">
        <v>11</v>
      </c>
      <c r="G2553" s="13" t="s">
        <v>12</v>
      </c>
      <c r="H2553" s="13" t="s">
        <v>32</v>
      </c>
      <c r="I2553" s="3">
        <f t="shared" si="273"/>
        <v>60</v>
      </c>
      <c r="J2553" s="7">
        <f t="shared" si="274"/>
        <v>64</v>
      </c>
      <c r="K2553" s="3">
        <f>LEN(H2553)</f>
        <v>5</v>
      </c>
      <c r="L2553" s="13" t="str">
        <f>IF(OR(AND(LEN(H2553&gt;3),ISERROR(FIND("-",H2553,1))),AND(LEN(H2553)&gt;3,ISERROR(FIND("+",H2553,1)))),LEFT(H2553,2),H2553)</f>
        <v>60</v>
      </c>
      <c r="M2553" s="13" t="str">
        <f>IF(AND(LEN(H2553&gt;3),ISERROR(FIND("+",H2553,1))),RIGHT(H2553,2),IF(AND(LEN(H2553)=3,ISERROR(FIND("-",H2553,1))),LEFT(H2553,2),H2553))</f>
        <v>64</v>
      </c>
      <c r="N2553" s="13" t="str">
        <f>SUBSTITUTE(H2553,"+","-")</f>
        <v>60-64</v>
      </c>
      <c r="O2553" s="3">
        <f t="shared" si="275"/>
        <v>5</v>
      </c>
      <c r="P2553" s="3">
        <f t="shared" si="276"/>
        <v>3</v>
      </c>
      <c r="Q2553" s="7">
        <f t="shared" si="277"/>
        <v>60</v>
      </c>
      <c r="R2553" s="7">
        <f t="shared" si="278"/>
        <v>64</v>
      </c>
      <c r="S2553" s="13" t="e">
        <f>VLOOKUP(A2553,history!$B:$F,2,0)</f>
        <v>#N/A</v>
      </c>
      <c r="T2553" s="13">
        <f>VLOOKUP($C2553,日期!$A:$D,3,0)</f>
        <v>5</v>
      </c>
      <c r="U2553" s="13">
        <f>VLOOKUP($C2553,日期!$A:$D,4,0)</f>
        <v>1</v>
      </c>
      <c r="V2553" s="65">
        <f t="shared" si="279"/>
        <v>44317</v>
      </c>
      <c r="W2553" s="13" t="s">
        <v>4117</v>
      </c>
    </row>
    <row r="2554" spans="1:23" ht="15">
      <c r="A2554" s="15">
        <v>1770</v>
      </c>
      <c r="B2554" s="15">
        <v>2021</v>
      </c>
      <c r="C2554" s="13" t="s">
        <v>9</v>
      </c>
      <c r="D2554" s="15">
        <v>19</v>
      </c>
      <c r="E2554" s="13" t="s">
        <v>14</v>
      </c>
      <c r="F2554" s="13" t="s">
        <v>17</v>
      </c>
      <c r="G2554" s="13" t="s">
        <v>12</v>
      </c>
      <c r="H2554" s="13" t="s">
        <v>37</v>
      </c>
      <c r="I2554" s="3">
        <f t="shared" si="273"/>
        <v>50</v>
      </c>
      <c r="J2554" s="7">
        <f t="shared" si="274"/>
        <v>54</v>
      </c>
      <c r="K2554" s="3">
        <f>LEN(H2554)</f>
        <v>5</v>
      </c>
      <c r="L2554" s="13" t="str">
        <f>IF(OR(AND(LEN(H2554&gt;3),ISERROR(FIND("-",H2554,1))),AND(LEN(H2554)&gt;3,ISERROR(FIND("+",H2554,1)))),LEFT(H2554,2),H2554)</f>
        <v>50</v>
      </c>
      <c r="M2554" s="13" t="str">
        <f>IF(AND(LEN(H2554&gt;3),ISERROR(FIND("+",H2554,1))),RIGHT(H2554,2),IF(AND(LEN(H2554)=3,ISERROR(FIND("-",H2554,1))),LEFT(H2554,2),H2554))</f>
        <v>54</v>
      </c>
      <c r="N2554" s="13" t="str">
        <f>SUBSTITUTE(H2554,"+","-")</f>
        <v>50-54</v>
      </c>
      <c r="O2554" s="3">
        <f t="shared" si="275"/>
        <v>5</v>
      </c>
      <c r="P2554" s="3">
        <f t="shared" si="276"/>
        <v>3</v>
      </c>
      <c r="Q2554" s="7">
        <f t="shared" si="277"/>
        <v>50</v>
      </c>
      <c r="R2554" s="7">
        <f t="shared" si="278"/>
        <v>54</v>
      </c>
      <c r="S2554" s="13" t="e">
        <f>VLOOKUP(A2554,history!$B:$F,2,0)</f>
        <v>#N/A</v>
      </c>
      <c r="T2554" s="13">
        <f>VLOOKUP($C2554,日期!$A:$D,3,0)</f>
        <v>5</v>
      </c>
      <c r="U2554" s="13">
        <f>VLOOKUP($C2554,日期!$A:$D,4,0)</f>
        <v>1</v>
      </c>
      <c r="V2554" s="65">
        <f t="shared" si="279"/>
        <v>44317</v>
      </c>
      <c r="W2554" s="13" t="s">
        <v>4118</v>
      </c>
    </row>
    <row r="2555" spans="1:23" ht="15">
      <c r="A2555" s="15">
        <v>1769</v>
      </c>
      <c r="B2555" s="15">
        <v>2021</v>
      </c>
      <c r="C2555" s="13" t="s">
        <v>9</v>
      </c>
      <c r="D2555" s="15">
        <v>19</v>
      </c>
      <c r="E2555" s="13" t="s">
        <v>10</v>
      </c>
      <c r="F2555" s="13" t="s">
        <v>11</v>
      </c>
      <c r="G2555" s="13" t="s">
        <v>12</v>
      </c>
      <c r="H2555" s="13" t="s">
        <v>18</v>
      </c>
      <c r="I2555" s="3">
        <f t="shared" si="273"/>
        <v>65</v>
      </c>
      <c r="J2555" s="7">
        <f t="shared" si="274"/>
        <v>69</v>
      </c>
      <c r="K2555" s="3">
        <f>LEN(H2555)</f>
        <v>5</v>
      </c>
      <c r="L2555" s="13" t="str">
        <f>IF(OR(AND(LEN(H2555&gt;3),ISERROR(FIND("-",H2555,1))),AND(LEN(H2555)&gt;3,ISERROR(FIND("+",H2555,1)))),LEFT(H2555,2),H2555)</f>
        <v>65</v>
      </c>
      <c r="M2555" s="13" t="str">
        <f>IF(AND(LEN(H2555&gt;3),ISERROR(FIND("+",H2555,1))),RIGHT(H2555,2),IF(AND(LEN(H2555)=3,ISERROR(FIND("-",H2555,1))),LEFT(H2555,2),H2555))</f>
        <v>69</v>
      </c>
      <c r="N2555" s="13" t="str">
        <f>SUBSTITUTE(H2555,"+","-")</f>
        <v>65-69</v>
      </c>
      <c r="O2555" s="3">
        <f t="shared" si="275"/>
        <v>5</v>
      </c>
      <c r="P2555" s="3">
        <f t="shared" si="276"/>
        <v>3</v>
      </c>
      <c r="Q2555" s="7">
        <f t="shared" si="277"/>
        <v>65</v>
      </c>
      <c r="R2555" s="7">
        <f t="shared" si="278"/>
        <v>69</v>
      </c>
      <c r="S2555" s="13" t="e">
        <f>VLOOKUP(A2555,history!$B:$F,2,0)</f>
        <v>#N/A</v>
      </c>
      <c r="T2555" s="13">
        <f>VLOOKUP($C2555,日期!$A:$D,3,0)</f>
        <v>5</v>
      </c>
      <c r="U2555" s="13">
        <f>VLOOKUP($C2555,日期!$A:$D,4,0)</f>
        <v>1</v>
      </c>
      <c r="V2555" s="65">
        <f t="shared" si="279"/>
        <v>44317</v>
      </c>
      <c r="W2555" s="13" t="s">
        <v>4119</v>
      </c>
    </row>
    <row r="2556" spans="1:23" ht="15">
      <c r="A2556" s="15">
        <v>1768</v>
      </c>
      <c r="B2556" s="15">
        <v>2021</v>
      </c>
      <c r="C2556" s="13" t="s">
        <v>9</v>
      </c>
      <c r="D2556" s="15">
        <v>19</v>
      </c>
      <c r="E2556" s="13" t="s">
        <v>10</v>
      </c>
      <c r="F2556" s="13" t="s">
        <v>17</v>
      </c>
      <c r="G2556" s="13" t="s">
        <v>12</v>
      </c>
      <c r="H2556" s="13" t="s">
        <v>18</v>
      </c>
      <c r="I2556" s="3">
        <f t="shared" si="273"/>
        <v>65</v>
      </c>
      <c r="J2556" s="7">
        <f t="shared" si="274"/>
        <v>69</v>
      </c>
      <c r="K2556" s="3">
        <f>LEN(H2556)</f>
        <v>5</v>
      </c>
      <c r="L2556" s="13" t="str">
        <f>IF(OR(AND(LEN(H2556&gt;3),ISERROR(FIND("-",H2556,1))),AND(LEN(H2556)&gt;3,ISERROR(FIND("+",H2556,1)))),LEFT(H2556,2),H2556)</f>
        <v>65</v>
      </c>
      <c r="M2556" s="13" t="str">
        <f>IF(AND(LEN(H2556&gt;3),ISERROR(FIND("+",H2556,1))),RIGHT(H2556,2),IF(AND(LEN(H2556)=3,ISERROR(FIND("-",H2556,1))),LEFT(H2556,2),H2556))</f>
        <v>69</v>
      </c>
      <c r="N2556" s="13" t="str">
        <f>SUBSTITUTE(H2556,"+","-")</f>
        <v>65-69</v>
      </c>
      <c r="O2556" s="3">
        <f t="shared" si="275"/>
        <v>5</v>
      </c>
      <c r="P2556" s="3">
        <f t="shared" si="276"/>
        <v>3</v>
      </c>
      <c r="Q2556" s="7">
        <f t="shared" si="277"/>
        <v>65</v>
      </c>
      <c r="R2556" s="7">
        <f t="shared" si="278"/>
        <v>69</v>
      </c>
      <c r="S2556" s="13" t="e">
        <f>VLOOKUP(A2556,history!$B:$F,2,0)</f>
        <v>#N/A</v>
      </c>
      <c r="T2556" s="13">
        <f>VLOOKUP($C2556,日期!$A:$D,3,0)</f>
        <v>5</v>
      </c>
      <c r="U2556" s="13">
        <f>VLOOKUP($C2556,日期!$A:$D,4,0)</f>
        <v>1</v>
      </c>
      <c r="V2556" s="65">
        <f t="shared" si="279"/>
        <v>44317</v>
      </c>
      <c r="W2556" s="13" t="s">
        <v>4120</v>
      </c>
    </row>
    <row r="2557" spans="1:23" ht="15">
      <c r="A2557" s="15">
        <v>1767</v>
      </c>
      <c r="B2557" s="15">
        <v>2021</v>
      </c>
      <c r="C2557" s="13" t="s">
        <v>9</v>
      </c>
      <c r="D2557" s="15">
        <v>19</v>
      </c>
      <c r="E2557" s="13" t="s">
        <v>10</v>
      </c>
      <c r="F2557" s="13" t="s">
        <v>17</v>
      </c>
      <c r="G2557" s="13" t="s">
        <v>12</v>
      </c>
      <c r="H2557" s="13" t="s">
        <v>31</v>
      </c>
      <c r="I2557" s="3">
        <f t="shared" si="273"/>
        <v>25</v>
      </c>
      <c r="J2557" s="7">
        <f t="shared" si="274"/>
        <v>29</v>
      </c>
      <c r="K2557" s="3">
        <f>LEN(H2557)</f>
        <v>5</v>
      </c>
      <c r="L2557" s="13" t="str">
        <f>IF(OR(AND(LEN(H2557&gt;3),ISERROR(FIND("-",H2557,1))),AND(LEN(H2557)&gt;3,ISERROR(FIND("+",H2557,1)))),LEFT(H2557,2),H2557)</f>
        <v>25</v>
      </c>
      <c r="M2557" s="13" t="str">
        <f>IF(AND(LEN(H2557&gt;3),ISERROR(FIND("+",H2557,1))),RIGHT(H2557,2),IF(AND(LEN(H2557)=3,ISERROR(FIND("-",H2557,1))),LEFT(H2557,2),H2557))</f>
        <v>29</v>
      </c>
      <c r="N2557" s="13" t="str">
        <f>SUBSTITUTE(H2557,"+","-")</f>
        <v>25-29</v>
      </c>
      <c r="O2557" s="3">
        <f t="shared" si="275"/>
        <v>5</v>
      </c>
      <c r="P2557" s="3">
        <f t="shared" si="276"/>
        <v>3</v>
      </c>
      <c r="Q2557" s="7">
        <f t="shared" si="277"/>
        <v>25</v>
      </c>
      <c r="R2557" s="7">
        <f t="shared" si="278"/>
        <v>29</v>
      </c>
      <c r="S2557" s="13" t="e">
        <f>VLOOKUP(A2557,history!$B:$F,2,0)</f>
        <v>#N/A</v>
      </c>
      <c r="T2557" s="13">
        <f>VLOOKUP($C2557,日期!$A:$D,3,0)</f>
        <v>5</v>
      </c>
      <c r="U2557" s="13">
        <f>VLOOKUP($C2557,日期!$A:$D,4,0)</f>
        <v>1</v>
      </c>
      <c r="V2557" s="65">
        <f t="shared" si="279"/>
        <v>44317</v>
      </c>
      <c r="W2557" s="13" t="s">
        <v>4121</v>
      </c>
    </row>
    <row r="2558" spans="1:23" ht="15">
      <c r="A2558" s="15">
        <v>1766</v>
      </c>
      <c r="B2558" s="15">
        <v>2021</v>
      </c>
      <c r="C2558" s="13" t="s">
        <v>9</v>
      </c>
      <c r="D2558" s="15">
        <v>19</v>
      </c>
      <c r="E2558" s="13" t="s">
        <v>14</v>
      </c>
      <c r="F2558" s="13" t="s">
        <v>11</v>
      </c>
      <c r="G2558" s="13" t="s">
        <v>12</v>
      </c>
      <c r="H2558" s="13" t="s">
        <v>32</v>
      </c>
      <c r="I2558" s="3">
        <f t="shared" si="273"/>
        <v>60</v>
      </c>
      <c r="J2558" s="7">
        <f t="shared" si="274"/>
        <v>64</v>
      </c>
      <c r="K2558" s="3">
        <f>LEN(H2558)</f>
        <v>5</v>
      </c>
      <c r="L2558" s="13" t="str">
        <f>IF(OR(AND(LEN(H2558&gt;3),ISERROR(FIND("-",H2558,1))),AND(LEN(H2558)&gt;3,ISERROR(FIND("+",H2558,1)))),LEFT(H2558,2),H2558)</f>
        <v>60</v>
      </c>
      <c r="M2558" s="13" t="str">
        <f>IF(AND(LEN(H2558&gt;3),ISERROR(FIND("+",H2558,1))),RIGHT(H2558,2),IF(AND(LEN(H2558)=3,ISERROR(FIND("-",H2558,1))),LEFT(H2558,2),H2558))</f>
        <v>64</v>
      </c>
      <c r="N2558" s="13" t="str">
        <f>SUBSTITUTE(H2558,"+","-")</f>
        <v>60-64</v>
      </c>
      <c r="O2558" s="3">
        <f t="shared" si="275"/>
        <v>5</v>
      </c>
      <c r="P2558" s="3">
        <f t="shared" si="276"/>
        <v>3</v>
      </c>
      <c r="Q2558" s="7">
        <f t="shared" si="277"/>
        <v>60</v>
      </c>
      <c r="R2558" s="7">
        <f t="shared" si="278"/>
        <v>64</v>
      </c>
      <c r="S2558" s="13" t="e">
        <f>VLOOKUP(A2558,history!$B:$F,2,0)</f>
        <v>#N/A</v>
      </c>
      <c r="T2558" s="13">
        <f>VLOOKUP($C2558,日期!$A:$D,3,0)</f>
        <v>5</v>
      </c>
      <c r="U2558" s="13">
        <f>VLOOKUP($C2558,日期!$A:$D,4,0)</f>
        <v>1</v>
      </c>
      <c r="V2558" s="65">
        <f t="shared" si="279"/>
        <v>44317</v>
      </c>
      <c r="W2558" s="13" t="s">
        <v>4122</v>
      </c>
    </row>
    <row r="2559" spans="1:23" ht="15">
      <c r="A2559" s="15">
        <v>1765</v>
      </c>
      <c r="B2559" s="15">
        <v>2021</v>
      </c>
      <c r="C2559" s="13" t="s">
        <v>9</v>
      </c>
      <c r="D2559" s="15">
        <v>19</v>
      </c>
      <c r="E2559" s="13" t="s">
        <v>14</v>
      </c>
      <c r="F2559" s="13" t="s">
        <v>17</v>
      </c>
      <c r="G2559" s="13" t="s">
        <v>12</v>
      </c>
      <c r="H2559" s="13" t="s">
        <v>37</v>
      </c>
      <c r="I2559" s="3">
        <f t="shared" si="273"/>
        <v>50</v>
      </c>
      <c r="J2559" s="7">
        <f t="shared" si="274"/>
        <v>54</v>
      </c>
      <c r="K2559" s="3">
        <f>LEN(H2559)</f>
        <v>5</v>
      </c>
      <c r="L2559" s="13" t="str">
        <f>IF(OR(AND(LEN(H2559&gt;3),ISERROR(FIND("-",H2559,1))),AND(LEN(H2559)&gt;3,ISERROR(FIND("+",H2559,1)))),LEFT(H2559,2),H2559)</f>
        <v>50</v>
      </c>
      <c r="M2559" s="13" t="str">
        <f>IF(AND(LEN(H2559&gt;3),ISERROR(FIND("+",H2559,1))),RIGHT(H2559,2),IF(AND(LEN(H2559)=3,ISERROR(FIND("-",H2559,1))),LEFT(H2559,2),H2559))</f>
        <v>54</v>
      </c>
      <c r="N2559" s="13" t="str">
        <f>SUBSTITUTE(H2559,"+","-")</f>
        <v>50-54</v>
      </c>
      <c r="O2559" s="3">
        <f t="shared" si="275"/>
        <v>5</v>
      </c>
      <c r="P2559" s="3">
        <f t="shared" si="276"/>
        <v>3</v>
      </c>
      <c r="Q2559" s="7">
        <f t="shared" si="277"/>
        <v>50</v>
      </c>
      <c r="R2559" s="7">
        <f t="shared" si="278"/>
        <v>54</v>
      </c>
      <c r="S2559" s="13" t="e">
        <f>VLOOKUP(A2559,history!$B:$F,2,0)</f>
        <v>#N/A</v>
      </c>
      <c r="T2559" s="13">
        <f>VLOOKUP($C2559,日期!$A:$D,3,0)</f>
        <v>5</v>
      </c>
      <c r="U2559" s="13">
        <f>VLOOKUP($C2559,日期!$A:$D,4,0)</f>
        <v>1</v>
      </c>
      <c r="V2559" s="65">
        <f t="shared" si="279"/>
        <v>44317</v>
      </c>
      <c r="W2559" s="13" t="s">
        <v>4123</v>
      </c>
    </row>
    <row r="2560" spans="1:23" ht="15">
      <c r="A2560" s="15">
        <v>1764</v>
      </c>
      <c r="B2560" s="15">
        <v>2021</v>
      </c>
      <c r="C2560" s="13" t="s">
        <v>9</v>
      </c>
      <c r="D2560" s="15">
        <v>19</v>
      </c>
      <c r="E2560" s="13" t="s">
        <v>10</v>
      </c>
      <c r="F2560" s="13" t="s">
        <v>11</v>
      </c>
      <c r="G2560" s="13" t="s">
        <v>12</v>
      </c>
      <c r="H2560" s="13" t="s">
        <v>18</v>
      </c>
      <c r="I2560" s="3">
        <f t="shared" si="273"/>
        <v>65</v>
      </c>
      <c r="J2560" s="7">
        <f t="shared" si="274"/>
        <v>69</v>
      </c>
      <c r="K2560" s="3">
        <f>LEN(H2560)</f>
        <v>5</v>
      </c>
      <c r="L2560" s="13" t="str">
        <f>IF(OR(AND(LEN(H2560&gt;3),ISERROR(FIND("-",H2560,1))),AND(LEN(H2560)&gt;3,ISERROR(FIND("+",H2560,1)))),LEFT(H2560,2),H2560)</f>
        <v>65</v>
      </c>
      <c r="M2560" s="13" t="str">
        <f>IF(AND(LEN(H2560&gt;3),ISERROR(FIND("+",H2560,1))),RIGHT(H2560,2),IF(AND(LEN(H2560)=3,ISERROR(FIND("-",H2560,1))),LEFT(H2560,2),H2560))</f>
        <v>69</v>
      </c>
      <c r="N2560" s="13" t="str">
        <f>SUBSTITUTE(H2560,"+","-")</f>
        <v>65-69</v>
      </c>
      <c r="O2560" s="3">
        <f t="shared" si="275"/>
        <v>5</v>
      </c>
      <c r="P2560" s="3">
        <f t="shared" si="276"/>
        <v>3</v>
      </c>
      <c r="Q2560" s="7">
        <f t="shared" si="277"/>
        <v>65</v>
      </c>
      <c r="R2560" s="7">
        <f t="shared" si="278"/>
        <v>69</v>
      </c>
      <c r="S2560" s="13" t="e">
        <f>VLOOKUP(A2560,history!$B:$F,2,0)</f>
        <v>#N/A</v>
      </c>
      <c r="T2560" s="13">
        <f>VLOOKUP($C2560,日期!$A:$D,3,0)</f>
        <v>5</v>
      </c>
      <c r="U2560" s="13">
        <f>VLOOKUP($C2560,日期!$A:$D,4,0)</f>
        <v>1</v>
      </c>
      <c r="V2560" s="65">
        <f t="shared" si="279"/>
        <v>44317</v>
      </c>
      <c r="W2560" s="13" t="s">
        <v>4124</v>
      </c>
    </row>
    <row r="2561" spans="1:23" ht="15">
      <c r="A2561" s="15">
        <v>1763</v>
      </c>
      <c r="B2561" s="15">
        <v>2021</v>
      </c>
      <c r="C2561" s="13" t="s">
        <v>9</v>
      </c>
      <c r="D2561" s="15">
        <v>19</v>
      </c>
      <c r="E2561" s="13" t="s">
        <v>10</v>
      </c>
      <c r="F2561" s="13" t="s">
        <v>17</v>
      </c>
      <c r="G2561" s="13" t="s">
        <v>12</v>
      </c>
      <c r="H2561" s="13" t="s">
        <v>18</v>
      </c>
      <c r="I2561" s="3">
        <f t="shared" si="273"/>
        <v>65</v>
      </c>
      <c r="J2561" s="7">
        <f t="shared" si="274"/>
        <v>69</v>
      </c>
      <c r="K2561" s="3">
        <f>LEN(H2561)</f>
        <v>5</v>
      </c>
      <c r="L2561" s="13" t="str">
        <f>IF(OR(AND(LEN(H2561&gt;3),ISERROR(FIND("-",H2561,1))),AND(LEN(H2561)&gt;3,ISERROR(FIND("+",H2561,1)))),LEFT(H2561,2),H2561)</f>
        <v>65</v>
      </c>
      <c r="M2561" s="13" t="str">
        <f>IF(AND(LEN(H2561&gt;3),ISERROR(FIND("+",H2561,1))),RIGHT(H2561,2),IF(AND(LEN(H2561)=3,ISERROR(FIND("-",H2561,1))),LEFT(H2561,2),H2561))</f>
        <v>69</v>
      </c>
      <c r="N2561" s="13" t="str">
        <f>SUBSTITUTE(H2561,"+","-")</f>
        <v>65-69</v>
      </c>
      <c r="O2561" s="3">
        <f t="shared" si="275"/>
        <v>5</v>
      </c>
      <c r="P2561" s="3">
        <f t="shared" si="276"/>
        <v>3</v>
      </c>
      <c r="Q2561" s="7">
        <f t="shared" si="277"/>
        <v>65</v>
      </c>
      <c r="R2561" s="7">
        <f t="shared" si="278"/>
        <v>69</v>
      </c>
      <c r="S2561" s="13" t="e">
        <f>VLOOKUP(A2561,history!$B:$F,2,0)</f>
        <v>#N/A</v>
      </c>
      <c r="T2561" s="13">
        <f>VLOOKUP($C2561,日期!$A:$D,3,0)</f>
        <v>5</v>
      </c>
      <c r="U2561" s="13">
        <f>VLOOKUP($C2561,日期!$A:$D,4,0)</f>
        <v>1</v>
      </c>
      <c r="V2561" s="65">
        <f t="shared" si="279"/>
        <v>44317</v>
      </c>
      <c r="W2561" s="13" t="s">
        <v>4125</v>
      </c>
    </row>
    <row r="2562" spans="1:23" ht="15">
      <c r="A2562" s="15">
        <v>1762</v>
      </c>
      <c r="B2562" s="15">
        <v>2021</v>
      </c>
      <c r="C2562" s="13" t="s">
        <v>9</v>
      </c>
      <c r="D2562" s="15">
        <v>19</v>
      </c>
      <c r="E2562" s="13" t="s">
        <v>10</v>
      </c>
      <c r="F2562" s="13" t="s">
        <v>17</v>
      </c>
      <c r="G2562" s="13" t="s">
        <v>12</v>
      </c>
      <c r="H2562" s="13" t="s">
        <v>31</v>
      </c>
      <c r="I2562" s="3">
        <f t="shared" si="273"/>
        <v>25</v>
      </c>
      <c r="J2562" s="7">
        <f t="shared" si="274"/>
        <v>29</v>
      </c>
      <c r="K2562" s="3">
        <f>LEN(H2562)</f>
        <v>5</v>
      </c>
      <c r="L2562" s="13" t="str">
        <f>IF(OR(AND(LEN(H2562&gt;3),ISERROR(FIND("-",H2562,1))),AND(LEN(H2562)&gt;3,ISERROR(FIND("+",H2562,1)))),LEFT(H2562,2),H2562)</f>
        <v>25</v>
      </c>
      <c r="M2562" s="13" t="str">
        <f>IF(AND(LEN(H2562&gt;3),ISERROR(FIND("+",H2562,1))),RIGHT(H2562,2),IF(AND(LEN(H2562)=3,ISERROR(FIND("-",H2562,1))),LEFT(H2562,2),H2562))</f>
        <v>29</v>
      </c>
      <c r="N2562" s="13" t="str">
        <f>SUBSTITUTE(H2562,"+","-")</f>
        <v>25-29</v>
      </c>
      <c r="O2562" s="3">
        <f t="shared" si="275"/>
        <v>5</v>
      </c>
      <c r="P2562" s="3">
        <f t="shared" si="276"/>
        <v>3</v>
      </c>
      <c r="Q2562" s="7">
        <f t="shared" si="277"/>
        <v>25</v>
      </c>
      <c r="R2562" s="7">
        <f t="shared" si="278"/>
        <v>29</v>
      </c>
      <c r="S2562" s="13" t="e">
        <f>VLOOKUP(A2562,history!$B:$F,2,0)</f>
        <v>#N/A</v>
      </c>
      <c r="T2562" s="13">
        <f>VLOOKUP($C2562,日期!$A:$D,3,0)</f>
        <v>5</v>
      </c>
      <c r="U2562" s="13">
        <f>VLOOKUP($C2562,日期!$A:$D,4,0)</f>
        <v>1</v>
      </c>
      <c r="V2562" s="65">
        <f t="shared" si="279"/>
        <v>44317</v>
      </c>
      <c r="W2562" s="13" t="s">
        <v>4126</v>
      </c>
    </row>
    <row r="2563" spans="1:23" ht="15">
      <c r="A2563" s="15">
        <v>1761</v>
      </c>
      <c r="B2563" s="15">
        <v>2021</v>
      </c>
      <c r="C2563" s="13" t="s">
        <v>9</v>
      </c>
      <c r="D2563" s="15">
        <v>19</v>
      </c>
      <c r="E2563" s="13" t="s">
        <v>14</v>
      </c>
      <c r="F2563" s="13" t="s">
        <v>11</v>
      </c>
      <c r="G2563" s="13" t="s">
        <v>12</v>
      </c>
      <c r="H2563" s="13" t="s">
        <v>32</v>
      </c>
      <c r="I2563" s="3">
        <f t="shared" ref="I2563:I2626" si="280">VALUE(IF(LEN(H2563)&gt;=3,LEFT(H2563,2),H2563))</f>
        <v>60</v>
      </c>
      <c r="J2563" s="7">
        <f t="shared" ref="J2563:J2626" si="281">VALUE(IF(LEN(H2563)=5,RIGHT(H2563,2),LEFT(H2563,2)))</f>
        <v>64</v>
      </c>
      <c r="K2563" s="3">
        <f>LEN(H2563)</f>
        <v>5</v>
      </c>
      <c r="L2563" s="13" t="str">
        <f>IF(OR(AND(LEN(H2563&gt;3),ISERROR(FIND("-",H2563,1))),AND(LEN(H2563)&gt;3,ISERROR(FIND("+",H2563,1)))),LEFT(H2563,2),H2563)</f>
        <v>60</v>
      </c>
      <c r="M2563" s="13" t="str">
        <f>IF(AND(LEN(H2563&gt;3),ISERROR(FIND("+",H2563,1))),RIGHT(H2563,2),IF(AND(LEN(H2563)=3,ISERROR(FIND("-",H2563,1))),LEFT(H2563,2),H2563))</f>
        <v>64</v>
      </c>
      <c r="N2563" s="13" t="str">
        <f>SUBSTITUTE(H2563,"+","-")</f>
        <v>60-64</v>
      </c>
      <c r="O2563" s="3">
        <f t="shared" ref="O2563:O2626" si="282">LEN(N2563)</f>
        <v>5</v>
      </c>
      <c r="P2563" s="3">
        <f t="shared" ref="P2563:P2626" si="283">FIND("-",N2563,1)</f>
        <v>3</v>
      </c>
      <c r="Q2563" s="7">
        <f t="shared" ref="Q2563:Q2626" si="284">VALUE(IF(ISERROR(FIND("-",N2563,1)),N2563,LEFT(N2563,FIND("-",N2563,1)-1)))</f>
        <v>60</v>
      </c>
      <c r="R2563" s="7">
        <f t="shared" ref="R2563:R2626" si="285">VALUE(IF(ISERROR(FIND("-",N2563,1)),N2563,IF(AND(FIND("-",N2563,1)=3,LEN(N2563)=3),LEFT(N2563,2),RIGHT(N2563,FIND("-",N2563,1)-1))))</f>
        <v>64</v>
      </c>
      <c r="S2563" s="13" t="e">
        <f>VLOOKUP(A2563,history!$B:$F,2,0)</f>
        <v>#N/A</v>
      </c>
      <c r="T2563" s="13">
        <f>VLOOKUP($C2563,日期!$A:$D,3,0)</f>
        <v>5</v>
      </c>
      <c r="U2563" s="13">
        <f>VLOOKUP($C2563,日期!$A:$D,4,0)</f>
        <v>1</v>
      </c>
      <c r="V2563" s="65">
        <f t="shared" ref="V2563:V2626" si="286">DATE(B2563,T2563,U2563)</f>
        <v>44317</v>
      </c>
      <c r="W2563" s="13" t="s">
        <v>4127</v>
      </c>
    </row>
    <row r="2564" spans="1:23" ht="15">
      <c r="A2564" s="15">
        <v>1760</v>
      </c>
      <c r="B2564" s="15">
        <v>2021</v>
      </c>
      <c r="C2564" s="13" t="s">
        <v>9</v>
      </c>
      <c r="D2564" s="15">
        <v>19</v>
      </c>
      <c r="E2564" s="13" t="s">
        <v>14</v>
      </c>
      <c r="F2564" s="13" t="s">
        <v>17</v>
      </c>
      <c r="G2564" s="13" t="s">
        <v>12</v>
      </c>
      <c r="H2564" s="13" t="s">
        <v>37</v>
      </c>
      <c r="I2564" s="3">
        <f t="shared" si="280"/>
        <v>50</v>
      </c>
      <c r="J2564" s="7">
        <f t="shared" si="281"/>
        <v>54</v>
      </c>
      <c r="K2564" s="3">
        <f>LEN(H2564)</f>
        <v>5</v>
      </c>
      <c r="L2564" s="13" t="str">
        <f>IF(OR(AND(LEN(H2564&gt;3),ISERROR(FIND("-",H2564,1))),AND(LEN(H2564)&gt;3,ISERROR(FIND("+",H2564,1)))),LEFT(H2564,2),H2564)</f>
        <v>50</v>
      </c>
      <c r="M2564" s="13" t="str">
        <f>IF(AND(LEN(H2564&gt;3),ISERROR(FIND("+",H2564,1))),RIGHT(H2564,2),IF(AND(LEN(H2564)=3,ISERROR(FIND("-",H2564,1))),LEFT(H2564,2),H2564))</f>
        <v>54</v>
      </c>
      <c r="N2564" s="13" t="str">
        <f>SUBSTITUTE(H2564,"+","-")</f>
        <v>50-54</v>
      </c>
      <c r="O2564" s="3">
        <f t="shared" si="282"/>
        <v>5</v>
      </c>
      <c r="P2564" s="3">
        <f t="shared" si="283"/>
        <v>3</v>
      </c>
      <c r="Q2564" s="7">
        <f t="shared" si="284"/>
        <v>50</v>
      </c>
      <c r="R2564" s="7">
        <f t="shared" si="285"/>
        <v>54</v>
      </c>
      <c r="S2564" s="13" t="e">
        <f>VLOOKUP(A2564,history!$B:$F,2,0)</f>
        <v>#N/A</v>
      </c>
      <c r="T2564" s="13">
        <f>VLOOKUP($C2564,日期!$A:$D,3,0)</f>
        <v>5</v>
      </c>
      <c r="U2564" s="13">
        <f>VLOOKUP($C2564,日期!$A:$D,4,0)</f>
        <v>1</v>
      </c>
      <c r="V2564" s="65">
        <f t="shared" si="286"/>
        <v>44317</v>
      </c>
      <c r="W2564" s="13" t="s">
        <v>4128</v>
      </c>
    </row>
    <row r="2565" spans="1:23" ht="15">
      <c r="A2565" s="15">
        <v>1759</v>
      </c>
      <c r="B2565" s="15">
        <v>2021</v>
      </c>
      <c r="C2565" s="13" t="s">
        <v>9</v>
      </c>
      <c r="D2565" s="15">
        <v>19</v>
      </c>
      <c r="E2565" s="13" t="s">
        <v>10</v>
      </c>
      <c r="F2565" s="13" t="s">
        <v>11</v>
      </c>
      <c r="G2565" s="13" t="s">
        <v>12</v>
      </c>
      <c r="H2565" s="13" t="s">
        <v>18</v>
      </c>
      <c r="I2565" s="3">
        <f t="shared" si="280"/>
        <v>65</v>
      </c>
      <c r="J2565" s="7">
        <f t="shared" si="281"/>
        <v>69</v>
      </c>
      <c r="K2565" s="3">
        <f>LEN(H2565)</f>
        <v>5</v>
      </c>
      <c r="L2565" s="13" t="str">
        <f>IF(OR(AND(LEN(H2565&gt;3),ISERROR(FIND("-",H2565,1))),AND(LEN(H2565)&gt;3,ISERROR(FIND("+",H2565,1)))),LEFT(H2565,2),H2565)</f>
        <v>65</v>
      </c>
      <c r="M2565" s="13" t="str">
        <f>IF(AND(LEN(H2565&gt;3),ISERROR(FIND("+",H2565,1))),RIGHT(H2565,2),IF(AND(LEN(H2565)=3,ISERROR(FIND("-",H2565,1))),LEFT(H2565,2),H2565))</f>
        <v>69</v>
      </c>
      <c r="N2565" s="13" t="str">
        <f>SUBSTITUTE(H2565,"+","-")</f>
        <v>65-69</v>
      </c>
      <c r="O2565" s="3">
        <f t="shared" si="282"/>
        <v>5</v>
      </c>
      <c r="P2565" s="3">
        <f t="shared" si="283"/>
        <v>3</v>
      </c>
      <c r="Q2565" s="7">
        <f t="shared" si="284"/>
        <v>65</v>
      </c>
      <c r="R2565" s="7">
        <f t="shared" si="285"/>
        <v>69</v>
      </c>
      <c r="S2565" s="13" t="e">
        <f>VLOOKUP(A2565,history!$B:$F,2,0)</f>
        <v>#N/A</v>
      </c>
      <c r="T2565" s="13">
        <f>VLOOKUP($C2565,日期!$A:$D,3,0)</f>
        <v>5</v>
      </c>
      <c r="U2565" s="13">
        <f>VLOOKUP($C2565,日期!$A:$D,4,0)</f>
        <v>1</v>
      </c>
      <c r="V2565" s="65">
        <f t="shared" si="286"/>
        <v>44317</v>
      </c>
      <c r="W2565" s="13" t="s">
        <v>4129</v>
      </c>
    </row>
    <row r="2566" spans="1:23" ht="15">
      <c r="A2566" s="15">
        <v>1758</v>
      </c>
      <c r="B2566" s="15">
        <v>2021</v>
      </c>
      <c r="C2566" s="13" t="s">
        <v>9</v>
      </c>
      <c r="D2566" s="15">
        <v>19</v>
      </c>
      <c r="E2566" s="13" t="s">
        <v>10</v>
      </c>
      <c r="F2566" s="13" t="s">
        <v>17</v>
      </c>
      <c r="G2566" s="13" t="s">
        <v>12</v>
      </c>
      <c r="H2566" s="13" t="s">
        <v>18</v>
      </c>
      <c r="I2566" s="3">
        <f t="shared" si="280"/>
        <v>65</v>
      </c>
      <c r="J2566" s="7">
        <f t="shared" si="281"/>
        <v>69</v>
      </c>
      <c r="K2566" s="3">
        <f>LEN(H2566)</f>
        <v>5</v>
      </c>
      <c r="L2566" s="13" t="str">
        <f>IF(OR(AND(LEN(H2566&gt;3),ISERROR(FIND("-",H2566,1))),AND(LEN(H2566)&gt;3,ISERROR(FIND("+",H2566,1)))),LEFT(H2566,2),H2566)</f>
        <v>65</v>
      </c>
      <c r="M2566" s="13" t="str">
        <f>IF(AND(LEN(H2566&gt;3),ISERROR(FIND("+",H2566,1))),RIGHT(H2566,2),IF(AND(LEN(H2566)=3,ISERROR(FIND("-",H2566,1))),LEFT(H2566,2),H2566))</f>
        <v>69</v>
      </c>
      <c r="N2566" s="13" t="str">
        <f>SUBSTITUTE(H2566,"+","-")</f>
        <v>65-69</v>
      </c>
      <c r="O2566" s="3">
        <f t="shared" si="282"/>
        <v>5</v>
      </c>
      <c r="P2566" s="3">
        <f t="shared" si="283"/>
        <v>3</v>
      </c>
      <c r="Q2566" s="7">
        <f t="shared" si="284"/>
        <v>65</v>
      </c>
      <c r="R2566" s="7">
        <f t="shared" si="285"/>
        <v>69</v>
      </c>
      <c r="S2566" s="13" t="e">
        <f>VLOOKUP(A2566,history!$B:$F,2,0)</f>
        <v>#N/A</v>
      </c>
      <c r="T2566" s="13">
        <f>VLOOKUP($C2566,日期!$A:$D,3,0)</f>
        <v>5</v>
      </c>
      <c r="U2566" s="13">
        <f>VLOOKUP($C2566,日期!$A:$D,4,0)</f>
        <v>1</v>
      </c>
      <c r="V2566" s="65">
        <f t="shared" si="286"/>
        <v>44317</v>
      </c>
      <c r="W2566" s="13" t="s">
        <v>4130</v>
      </c>
    </row>
    <row r="2567" spans="1:23" ht="15">
      <c r="A2567" s="15">
        <v>1757</v>
      </c>
      <c r="B2567" s="15">
        <v>2021</v>
      </c>
      <c r="C2567" s="13" t="s">
        <v>9</v>
      </c>
      <c r="D2567" s="15">
        <v>19</v>
      </c>
      <c r="E2567" s="13" t="s">
        <v>10</v>
      </c>
      <c r="F2567" s="13" t="s">
        <v>17</v>
      </c>
      <c r="G2567" s="13" t="s">
        <v>12</v>
      </c>
      <c r="H2567" s="13" t="s">
        <v>31</v>
      </c>
      <c r="I2567" s="3">
        <f t="shared" si="280"/>
        <v>25</v>
      </c>
      <c r="J2567" s="7">
        <f t="shared" si="281"/>
        <v>29</v>
      </c>
      <c r="K2567" s="3">
        <f>LEN(H2567)</f>
        <v>5</v>
      </c>
      <c r="L2567" s="13" t="str">
        <f>IF(OR(AND(LEN(H2567&gt;3),ISERROR(FIND("-",H2567,1))),AND(LEN(H2567)&gt;3,ISERROR(FIND("+",H2567,1)))),LEFT(H2567,2),H2567)</f>
        <v>25</v>
      </c>
      <c r="M2567" s="13" t="str">
        <f>IF(AND(LEN(H2567&gt;3),ISERROR(FIND("+",H2567,1))),RIGHT(H2567,2),IF(AND(LEN(H2567)=3,ISERROR(FIND("-",H2567,1))),LEFT(H2567,2),H2567))</f>
        <v>29</v>
      </c>
      <c r="N2567" s="13" t="str">
        <f>SUBSTITUTE(H2567,"+","-")</f>
        <v>25-29</v>
      </c>
      <c r="O2567" s="3">
        <f t="shared" si="282"/>
        <v>5</v>
      </c>
      <c r="P2567" s="3">
        <f t="shared" si="283"/>
        <v>3</v>
      </c>
      <c r="Q2567" s="7">
        <f t="shared" si="284"/>
        <v>25</v>
      </c>
      <c r="R2567" s="7">
        <f t="shared" si="285"/>
        <v>29</v>
      </c>
      <c r="S2567" s="13" t="e">
        <f>VLOOKUP(A2567,history!$B:$F,2,0)</f>
        <v>#N/A</v>
      </c>
      <c r="T2567" s="13">
        <f>VLOOKUP($C2567,日期!$A:$D,3,0)</f>
        <v>5</v>
      </c>
      <c r="U2567" s="13">
        <f>VLOOKUP($C2567,日期!$A:$D,4,0)</f>
        <v>1</v>
      </c>
      <c r="V2567" s="65">
        <f t="shared" si="286"/>
        <v>44317</v>
      </c>
      <c r="W2567" s="13" t="s">
        <v>4131</v>
      </c>
    </row>
    <row r="2568" spans="1:23" ht="15">
      <c r="A2568" s="15">
        <v>1756</v>
      </c>
      <c r="B2568" s="15">
        <v>2021</v>
      </c>
      <c r="C2568" s="13" t="s">
        <v>9</v>
      </c>
      <c r="D2568" s="15">
        <v>19</v>
      </c>
      <c r="E2568" s="13" t="s">
        <v>14</v>
      </c>
      <c r="F2568" s="13" t="s">
        <v>11</v>
      </c>
      <c r="G2568" s="13" t="s">
        <v>12</v>
      </c>
      <c r="H2568" s="13" t="s">
        <v>32</v>
      </c>
      <c r="I2568" s="3">
        <f t="shared" si="280"/>
        <v>60</v>
      </c>
      <c r="J2568" s="7">
        <f t="shared" si="281"/>
        <v>64</v>
      </c>
      <c r="K2568" s="3">
        <f>LEN(H2568)</f>
        <v>5</v>
      </c>
      <c r="L2568" s="13" t="str">
        <f>IF(OR(AND(LEN(H2568&gt;3),ISERROR(FIND("-",H2568,1))),AND(LEN(H2568)&gt;3,ISERROR(FIND("+",H2568,1)))),LEFT(H2568,2),H2568)</f>
        <v>60</v>
      </c>
      <c r="M2568" s="13" t="str">
        <f>IF(AND(LEN(H2568&gt;3),ISERROR(FIND("+",H2568,1))),RIGHT(H2568,2),IF(AND(LEN(H2568)=3,ISERROR(FIND("-",H2568,1))),LEFT(H2568,2),H2568))</f>
        <v>64</v>
      </c>
      <c r="N2568" s="13" t="str">
        <f>SUBSTITUTE(H2568,"+","-")</f>
        <v>60-64</v>
      </c>
      <c r="O2568" s="3">
        <f t="shared" si="282"/>
        <v>5</v>
      </c>
      <c r="P2568" s="3">
        <f t="shared" si="283"/>
        <v>3</v>
      </c>
      <c r="Q2568" s="7">
        <f t="shared" si="284"/>
        <v>60</v>
      </c>
      <c r="R2568" s="7">
        <f t="shared" si="285"/>
        <v>64</v>
      </c>
      <c r="S2568" s="13" t="e">
        <f>VLOOKUP(A2568,history!$B:$F,2,0)</f>
        <v>#N/A</v>
      </c>
      <c r="T2568" s="13">
        <f>VLOOKUP($C2568,日期!$A:$D,3,0)</f>
        <v>5</v>
      </c>
      <c r="U2568" s="13">
        <f>VLOOKUP($C2568,日期!$A:$D,4,0)</f>
        <v>1</v>
      </c>
      <c r="V2568" s="65">
        <f t="shared" si="286"/>
        <v>44317</v>
      </c>
      <c r="W2568" s="13" t="s">
        <v>4132</v>
      </c>
    </row>
    <row r="2569" spans="1:23" ht="15">
      <c r="A2569" s="15">
        <v>1755</v>
      </c>
      <c r="B2569" s="15">
        <v>2021</v>
      </c>
      <c r="C2569" s="13" t="s">
        <v>9</v>
      </c>
      <c r="D2569" s="15">
        <v>19</v>
      </c>
      <c r="E2569" s="13" t="s">
        <v>14</v>
      </c>
      <c r="F2569" s="13" t="s">
        <v>17</v>
      </c>
      <c r="G2569" s="13" t="s">
        <v>12</v>
      </c>
      <c r="H2569" s="13" t="s">
        <v>37</v>
      </c>
      <c r="I2569" s="3">
        <f t="shared" si="280"/>
        <v>50</v>
      </c>
      <c r="J2569" s="7">
        <f t="shared" si="281"/>
        <v>54</v>
      </c>
      <c r="K2569" s="3">
        <f>LEN(H2569)</f>
        <v>5</v>
      </c>
      <c r="L2569" s="13" t="str">
        <f>IF(OR(AND(LEN(H2569&gt;3),ISERROR(FIND("-",H2569,1))),AND(LEN(H2569)&gt;3,ISERROR(FIND("+",H2569,1)))),LEFT(H2569,2),H2569)</f>
        <v>50</v>
      </c>
      <c r="M2569" s="13" t="str">
        <f>IF(AND(LEN(H2569&gt;3),ISERROR(FIND("+",H2569,1))),RIGHT(H2569,2),IF(AND(LEN(H2569)=3,ISERROR(FIND("-",H2569,1))),LEFT(H2569,2),H2569))</f>
        <v>54</v>
      </c>
      <c r="N2569" s="13" t="str">
        <f>SUBSTITUTE(H2569,"+","-")</f>
        <v>50-54</v>
      </c>
      <c r="O2569" s="3">
        <f t="shared" si="282"/>
        <v>5</v>
      </c>
      <c r="P2569" s="3">
        <f t="shared" si="283"/>
        <v>3</v>
      </c>
      <c r="Q2569" s="7">
        <f t="shared" si="284"/>
        <v>50</v>
      </c>
      <c r="R2569" s="7">
        <f t="shared" si="285"/>
        <v>54</v>
      </c>
      <c r="S2569" s="13" t="e">
        <f>VLOOKUP(A2569,history!$B:$F,2,0)</f>
        <v>#N/A</v>
      </c>
      <c r="T2569" s="13">
        <f>VLOOKUP($C2569,日期!$A:$D,3,0)</f>
        <v>5</v>
      </c>
      <c r="U2569" s="13">
        <f>VLOOKUP($C2569,日期!$A:$D,4,0)</f>
        <v>1</v>
      </c>
      <c r="V2569" s="65">
        <f t="shared" si="286"/>
        <v>44317</v>
      </c>
      <c r="W2569" s="13" t="s">
        <v>4133</v>
      </c>
    </row>
    <row r="2570" spans="1:23" ht="15">
      <c r="A2570" s="15">
        <v>1754</v>
      </c>
      <c r="B2570" s="15">
        <v>2021</v>
      </c>
      <c r="C2570" s="13" t="s">
        <v>9</v>
      </c>
      <c r="D2570" s="15">
        <v>19</v>
      </c>
      <c r="E2570" s="13" t="s">
        <v>10</v>
      </c>
      <c r="F2570" s="13" t="s">
        <v>11</v>
      </c>
      <c r="G2570" s="13" t="s">
        <v>12</v>
      </c>
      <c r="H2570" s="13" t="s">
        <v>18</v>
      </c>
      <c r="I2570" s="3">
        <f t="shared" si="280"/>
        <v>65</v>
      </c>
      <c r="J2570" s="7">
        <f t="shared" si="281"/>
        <v>69</v>
      </c>
      <c r="K2570" s="3">
        <f>LEN(H2570)</f>
        <v>5</v>
      </c>
      <c r="L2570" s="13" t="str">
        <f>IF(OR(AND(LEN(H2570&gt;3),ISERROR(FIND("-",H2570,1))),AND(LEN(H2570)&gt;3,ISERROR(FIND("+",H2570,1)))),LEFT(H2570,2),H2570)</f>
        <v>65</v>
      </c>
      <c r="M2570" s="13" t="str">
        <f>IF(AND(LEN(H2570&gt;3),ISERROR(FIND("+",H2570,1))),RIGHT(H2570,2),IF(AND(LEN(H2570)=3,ISERROR(FIND("-",H2570,1))),LEFT(H2570,2),H2570))</f>
        <v>69</v>
      </c>
      <c r="N2570" s="13" t="str">
        <f>SUBSTITUTE(H2570,"+","-")</f>
        <v>65-69</v>
      </c>
      <c r="O2570" s="3">
        <f t="shared" si="282"/>
        <v>5</v>
      </c>
      <c r="P2570" s="3">
        <f t="shared" si="283"/>
        <v>3</v>
      </c>
      <c r="Q2570" s="7">
        <f t="shared" si="284"/>
        <v>65</v>
      </c>
      <c r="R2570" s="7">
        <f t="shared" si="285"/>
        <v>69</v>
      </c>
      <c r="S2570" s="13" t="e">
        <f>VLOOKUP(A2570,history!$B:$F,2,0)</f>
        <v>#N/A</v>
      </c>
      <c r="T2570" s="13">
        <f>VLOOKUP($C2570,日期!$A:$D,3,0)</f>
        <v>5</v>
      </c>
      <c r="U2570" s="13">
        <f>VLOOKUP($C2570,日期!$A:$D,4,0)</f>
        <v>1</v>
      </c>
      <c r="V2570" s="65">
        <f t="shared" si="286"/>
        <v>44317</v>
      </c>
      <c r="W2570" s="13" t="s">
        <v>4134</v>
      </c>
    </row>
    <row r="2571" spans="1:23" ht="15">
      <c r="A2571" s="15">
        <v>1753</v>
      </c>
      <c r="B2571" s="15">
        <v>2021</v>
      </c>
      <c r="C2571" s="13" t="s">
        <v>9</v>
      </c>
      <c r="D2571" s="15">
        <v>19</v>
      </c>
      <c r="E2571" s="13" t="s">
        <v>10</v>
      </c>
      <c r="F2571" s="13" t="s">
        <v>17</v>
      </c>
      <c r="G2571" s="13" t="s">
        <v>12</v>
      </c>
      <c r="H2571" s="13" t="s">
        <v>18</v>
      </c>
      <c r="I2571" s="3">
        <f t="shared" si="280"/>
        <v>65</v>
      </c>
      <c r="J2571" s="7">
        <f t="shared" si="281"/>
        <v>69</v>
      </c>
      <c r="K2571" s="3">
        <f>LEN(H2571)</f>
        <v>5</v>
      </c>
      <c r="L2571" s="13" t="str">
        <f>IF(OR(AND(LEN(H2571&gt;3),ISERROR(FIND("-",H2571,1))),AND(LEN(H2571)&gt;3,ISERROR(FIND("+",H2571,1)))),LEFT(H2571,2),H2571)</f>
        <v>65</v>
      </c>
      <c r="M2571" s="13" t="str">
        <f>IF(AND(LEN(H2571&gt;3),ISERROR(FIND("+",H2571,1))),RIGHT(H2571,2),IF(AND(LEN(H2571)=3,ISERROR(FIND("-",H2571,1))),LEFT(H2571,2),H2571))</f>
        <v>69</v>
      </c>
      <c r="N2571" s="13" t="str">
        <f>SUBSTITUTE(H2571,"+","-")</f>
        <v>65-69</v>
      </c>
      <c r="O2571" s="3">
        <f t="shared" si="282"/>
        <v>5</v>
      </c>
      <c r="P2571" s="3">
        <f t="shared" si="283"/>
        <v>3</v>
      </c>
      <c r="Q2571" s="7">
        <f t="shared" si="284"/>
        <v>65</v>
      </c>
      <c r="R2571" s="7">
        <f t="shared" si="285"/>
        <v>69</v>
      </c>
      <c r="S2571" s="13" t="e">
        <f>VLOOKUP(A2571,history!$B:$F,2,0)</f>
        <v>#N/A</v>
      </c>
      <c r="T2571" s="13">
        <f>VLOOKUP($C2571,日期!$A:$D,3,0)</f>
        <v>5</v>
      </c>
      <c r="U2571" s="13">
        <f>VLOOKUP($C2571,日期!$A:$D,4,0)</f>
        <v>1</v>
      </c>
      <c r="V2571" s="65">
        <f t="shared" si="286"/>
        <v>44317</v>
      </c>
      <c r="W2571" s="13" t="s">
        <v>4135</v>
      </c>
    </row>
    <row r="2572" spans="1:23" ht="15">
      <c r="A2572" s="15">
        <v>1752</v>
      </c>
      <c r="B2572" s="15">
        <v>2021</v>
      </c>
      <c r="C2572" s="13" t="s">
        <v>9</v>
      </c>
      <c r="D2572" s="15">
        <v>19</v>
      </c>
      <c r="E2572" s="13" t="s">
        <v>10</v>
      </c>
      <c r="F2572" s="13" t="s">
        <v>17</v>
      </c>
      <c r="G2572" s="13" t="s">
        <v>12</v>
      </c>
      <c r="H2572" s="13" t="s">
        <v>31</v>
      </c>
      <c r="I2572" s="3">
        <f t="shared" si="280"/>
        <v>25</v>
      </c>
      <c r="J2572" s="7">
        <f t="shared" si="281"/>
        <v>29</v>
      </c>
      <c r="K2572" s="3">
        <f>LEN(H2572)</f>
        <v>5</v>
      </c>
      <c r="L2572" s="13" t="str">
        <f>IF(OR(AND(LEN(H2572&gt;3),ISERROR(FIND("-",H2572,1))),AND(LEN(H2572)&gt;3,ISERROR(FIND("+",H2572,1)))),LEFT(H2572,2),H2572)</f>
        <v>25</v>
      </c>
      <c r="M2572" s="13" t="str">
        <f>IF(AND(LEN(H2572&gt;3),ISERROR(FIND("+",H2572,1))),RIGHT(H2572,2),IF(AND(LEN(H2572)=3,ISERROR(FIND("-",H2572,1))),LEFT(H2572,2),H2572))</f>
        <v>29</v>
      </c>
      <c r="N2572" s="13" t="str">
        <f>SUBSTITUTE(H2572,"+","-")</f>
        <v>25-29</v>
      </c>
      <c r="O2572" s="3">
        <f t="shared" si="282"/>
        <v>5</v>
      </c>
      <c r="P2572" s="3">
        <f t="shared" si="283"/>
        <v>3</v>
      </c>
      <c r="Q2572" s="7">
        <f t="shared" si="284"/>
        <v>25</v>
      </c>
      <c r="R2572" s="7">
        <f t="shared" si="285"/>
        <v>29</v>
      </c>
      <c r="S2572" s="13" t="e">
        <f>VLOOKUP(A2572,history!$B:$F,2,0)</f>
        <v>#N/A</v>
      </c>
      <c r="T2572" s="13">
        <f>VLOOKUP($C2572,日期!$A:$D,3,0)</f>
        <v>5</v>
      </c>
      <c r="U2572" s="13">
        <f>VLOOKUP($C2572,日期!$A:$D,4,0)</f>
        <v>1</v>
      </c>
      <c r="V2572" s="65">
        <f t="shared" si="286"/>
        <v>44317</v>
      </c>
      <c r="W2572" s="13" t="s">
        <v>4136</v>
      </c>
    </row>
    <row r="2573" spans="1:23" ht="15">
      <c r="A2573" s="15">
        <v>1751</v>
      </c>
      <c r="B2573" s="15">
        <v>2021</v>
      </c>
      <c r="C2573" s="13" t="s">
        <v>9</v>
      </c>
      <c r="D2573" s="15">
        <v>19</v>
      </c>
      <c r="E2573" s="13" t="s">
        <v>14</v>
      </c>
      <c r="F2573" s="13" t="s">
        <v>11</v>
      </c>
      <c r="G2573" s="13" t="s">
        <v>12</v>
      </c>
      <c r="H2573" s="13" t="s">
        <v>32</v>
      </c>
      <c r="I2573" s="3">
        <f t="shared" si="280"/>
        <v>60</v>
      </c>
      <c r="J2573" s="7">
        <f t="shared" si="281"/>
        <v>64</v>
      </c>
      <c r="K2573" s="3">
        <f>LEN(H2573)</f>
        <v>5</v>
      </c>
      <c r="L2573" s="13" t="str">
        <f>IF(OR(AND(LEN(H2573&gt;3),ISERROR(FIND("-",H2573,1))),AND(LEN(H2573)&gt;3,ISERROR(FIND("+",H2573,1)))),LEFT(H2573,2),H2573)</f>
        <v>60</v>
      </c>
      <c r="M2573" s="13" t="str">
        <f>IF(AND(LEN(H2573&gt;3),ISERROR(FIND("+",H2573,1))),RIGHT(H2573,2),IF(AND(LEN(H2573)=3,ISERROR(FIND("-",H2573,1))),LEFT(H2573,2),H2573))</f>
        <v>64</v>
      </c>
      <c r="N2573" s="13" t="str">
        <f>SUBSTITUTE(H2573,"+","-")</f>
        <v>60-64</v>
      </c>
      <c r="O2573" s="3">
        <f t="shared" si="282"/>
        <v>5</v>
      </c>
      <c r="P2573" s="3">
        <f t="shared" si="283"/>
        <v>3</v>
      </c>
      <c r="Q2573" s="7">
        <f t="shared" si="284"/>
        <v>60</v>
      </c>
      <c r="R2573" s="7">
        <f t="shared" si="285"/>
        <v>64</v>
      </c>
      <c r="S2573" s="13" t="e">
        <f>VLOOKUP(A2573,history!$B:$F,2,0)</f>
        <v>#N/A</v>
      </c>
      <c r="T2573" s="13">
        <f>VLOOKUP($C2573,日期!$A:$D,3,0)</f>
        <v>5</v>
      </c>
      <c r="U2573" s="13">
        <f>VLOOKUP($C2573,日期!$A:$D,4,0)</f>
        <v>1</v>
      </c>
      <c r="V2573" s="65">
        <f t="shared" si="286"/>
        <v>44317</v>
      </c>
      <c r="W2573" s="13" t="s">
        <v>4137</v>
      </c>
    </row>
    <row r="2574" spans="1:23" ht="15">
      <c r="A2574" s="15">
        <v>1750</v>
      </c>
      <c r="B2574" s="15">
        <v>2021</v>
      </c>
      <c r="C2574" s="13" t="s">
        <v>9</v>
      </c>
      <c r="D2574" s="15">
        <v>19</v>
      </c>
      <c r="E2574" s="13" t="s">
        <v>14</v>
      </c>
      <c r="F2574" s="13" t="s">
        <v>17</v>
      </c>
      <c r="G2574" s="13" t="s">
        <v>12</v>
      </c>
      <c r="H2574" s="13" t="s">
        <v>37</v>
      </c>
      <c r="I2574" s="3">
        <f t="shared" si="280"/>
        <v>50</v>
      </c>
      <c r="J2574" s="7">
        <f t="shared" si="281"/>
        <v>54</v>
      </c>
      <c r="K2574" s="3">
        <f>LEN(H2574)</f>
        <v>5</v>
      </c>
      <c r="L2574" s="13" t="str">
        <f>IF(OR(AND(LEN(H2574&gt;3),ISERROR(FIND("-",H2574,1))),AND(LEN(H2574)&gt;3,ISERROR(FIND("+",H2574,1)))),LEFT(H2574,2),H2574)</f>
        <v>50</v>
      </c>
      <c r="M2574" s="13" t="str">
        <f>IF(AND(LEN(H2574&gt;3),ISERROR(FIND("+",H2574,1))),RIGHT(H2574,2),IF(AND(LEN(H2574)=3,ISERROR(FIND("-",H2574,1))),LEFT(H2574,2),H2574))</f>
        <v>54</v>
      </c>
      <c r="N2574" s="13" t="str">
        <f>SUBSTITUTE(H2574,"+","-")</f>
        <v>50-54</v>
      </c>
      <c r="O2574" s="3">
        <f t="shared" si="282"/>
        <v>5</v>
      </c>
      <c r="P2574" s="3">
        <f t="shared" si="283"/>
        <v>3</v>
      </c>
      <c r="Q2574" s="7">
        <f t="shared" si="284"/>
        <v>50</v>
      </c>
      <c r="R2574" s="7">
        <f t="shared" si="285"/>
        <v>54</v>
      </c>
      <c r="S2574" s="13" t="e">
        <f>VLOOKUP(A2574,history!$B:$F,2,0)</f>
        <v>#N/A</v>
      </c>
      <c r="T2574" s="13">
        <f>VLOOKUP($C2574,日期!$A:$D,3,0)</f>
        <v>5</v>
      </c>
      <c r="U2574" s="13">
        <f>VLOOKUP($C2574,日期!$A:$D,4,0)</f>
        <v>1</v>
      </c>
      <c r="V2574" s="65">
        <f t="shared" si="286"/>
        <v>44317</v>
      </c>
      <c r="W2574" s="13" t="s">
        <v>4138</v>
      </c>
    </row>
    <row r="2575" spans="1:23" ht="15">
      <c r="A2575" s="15">
        <v>1749</v>
      </c>
      <c r="B2575" s="15">
        <v>2021</v>
      </c>
      <c r="C2575" s="13" t="s">
        <v>9</v>
      </c>
      <c r="D2575" s="15">
        <v>19</v>
      </c>
      <c r="E2575" s="13" t="s">
        <v>10</v>
      </c>
      <c r="F2575" s="13" t="s">
        <v>11</v>
      </c>
      <c r="G2575" s="13" t="s">
        <v>12</v>
      </c>
      <c r="H2575" s="13" t="s">
        <v>18</v>
      </c>
      <c r="I2575" s="3">
        <f t="shared" si="280"/>
        <v>65</v>
      </c>
      <c r="J2575" s="7">
        <f t="shared" si="281"/>
        <v>69</v>
      </c>
      <c r="K2575" s="3">
        <f>LEN(H2575)</f>
        <v>5</v>
      </c>
      <c r="L2575" s="13" t="str">
        <f>IF(OR(AND(LEN(H2575&gt;3),ISERROR(FIND("-",H2575,1))),AND(LEN(H2575)&gt;3,ISERROR(FIND("+",H2575,1)))),LEFT(H2575,2),H2575)</f>
        <v>65</v>
      </c>
      <c r="M2575" s="13" t="str">
        <f>IF(AND(LEN(H2575&gt;3),ISERROR(FIND("+",H2575,1))),RIGHT(H2575,2),IF(AND(LEN(H2575)=3,ISERROR(FIND("-",H2575,1))),LEFT(H2575,2),H2575))</f>
        <v>69</v>
      </c>
      <c r="N2575" s="13" t="str">
        <f>SUBSTITUTE(H2575,"+","-")</f>
        <v>65-69</v>
      </c>
      <c r="O2575" s="3">
        <f t="shared" si="282"/>
        <v>5</v>
      </c>
      <c r="P2575" s="3">
        <f t="shared" si="283"/>
        <v>3</v>
      </c>
      <c r="Q2575" s="7">
        <f t="shared" si="284"/>
        <v>65</v>
      </c>
      <c r="R2575" s="7">
        <f t="shared" si="285"/>
        <v>69</v>
      </c>
      <c r="S2575" s="13" t="e">
        <f>VLOOKUP(A2575,history!$B:$F,2,0)</f>
        <v>#N/A</v>
      </c>
      <c r="T2575" s="13">
        <f>VLOOKUP($C2575,日期!$A:$D,3,0)</f>
        <v>5</v>
      </c>
      <c r="U2575" s="13">
        <f>VLOOKUP($C2575,日期!$A:$D,4,0)</f>
        <v>1</v>
      </c>
      <c r="V2575" s="65">
        <f t="shared" si="286"/>
        <v>44317</v>
      </c>
      <c r="W2575" s="13" t="s">
        <v>4139</v>
      </c>
    </row>
    <row r="2576" spans="1:23" ht="15">
      <c r="A2576" s="15">
        <v>1748</v>
      </c>
      <c r="B2576" s="15">
        <v>2021</v>
      </c>
      <c r="C2576" s="13" t="s">
        <v>9</v>
      </c>
      <c r="D2576" s="15">
        <v>19</v>
      </c>
      <c r="E2576" s="13" t="s">
        <v>10</v>
      </c>
      <c r="F2576" s="13" t="s">
        <v>17</v>
      </c>
      <c r="G2576" s="13" t="s">
        <v>12</v>
      </c>
      <c r="H2576" s="13" t="s">
        <v>18</v>
      </c>
      <c r="I2576" s="3">
        <f t="shared" si="280"/>
        <v>65</v>
      </c>
      <c r="J2576" s="7">
        <f t="shared" si="281"/>
        <v>69</v>
      </c>
      <c r="K2576" s="3">
        <f>LEN(H2576)</f>
        <v>5</v>
      </c>
      <c r="L2576" s="13" t="str">
        <f>IF(OR(AND(LEN(H2576&gt;3),ISERROR(FIND("-",H2576,1))),AND(LEN(H2576)&gt;3,ISERROR(FIND("+",H2576,1)))),LEFT(H2576,2),H2576)</f>
        <v>65</v>
      </c>
      <c r="M2576" s="13" t="str">
        <f>IF(AND(LEN(H2576&gt;3),ISERROR(FIND("+",H2576,1))),RIGHT(H2576,2),IF(AND(LEN(H2576)=3,ISERROR(FIND("-",H2576,1))),LEFT(H2576,2),H2576))</f>
        <v>69</v>
      </c>
      <c r="N2576" s="13" t="str">
        <f>SUBSTITUTE(H2576,"+","-")</f>
        <v>65-69</v>
      </c>
      <c r="O2576" s="3">
        <f t="shared" si="282"/>
        <v>5</v>
      </c>
      <c r="P2576" s="3">
        <f t="shared" si="283"/>
        <v>3</v>
      </c>
      <c r="Q2576" s="7">
        <f t="shared" si="284"/>
        <v>65</v>
      </c>
      <c r="R2576" s="7">
        <f t="shared" si="285"/>
        <v>69</v>
      </c>
      <c r="S2576" s="13" t="e">
        <f>VLOOKUP(A2576,history!$B:$F,2,0)</f>
        <v>#N/A</v>
      </c>
      <c r="T2576" s="13">
        <f>VLOOKUP($C2576,日期!$A:$D,3,0)</f>
        <v>5</v>
      </c>
      <c r="U2576" s="13">
        <f>VLOOKUP($C2576,日期!$A:$D,4,0)</f>
        <v>1</v>
      </c>
      <c r="V2576" s="65">
        <f t="shared" si="286"/>
        <v>44317</v>
      </c>
      <c r="W2576" s="13" t="s">
        <v>4140</v>
      </c>
    </row>
    <row r="2577" spans="1:23" ht="15">
      <c r="A2577" s="15">
        <v>1747</v>
      </c>
      <c r="B2577" s="15">
        <v>2021</v>
      </c>
      <c r="C2577" s="13" t="s">
        <v>9</v>
      </c>
      <c r="D2577" s="15">
        <v>19</v>
      </c>
      <c r="E2577" s="13" t="s">
        <v>10</v>
      </c>
      <c r="F2577" s="13" t="s">
        <v>17</v>
      </c>
      <c r="G2577" s="13" t="s">
        <v>12</v>
      </c>
      <c r="H2577" s="13" t="s">
        <v>31</v>
      </c>
      <c r="I2577" s="3">
        <f t="shared" si="280"/>
        <v>25</v>
      </c>
      <c r="J2577" s="7">
        <f t="shared" si="281"/>
        <v>29</v>
      </c>
      <c r="K2577" s="3">
        <f>LEN(H2577)</f>
        <v>5</v>
      </c>
      <c r="L2577" s="13" t="str">
        <f>IF(OR(AND(LEN(H2577&gt;3),ISERROR(FIND("-",H2577,1))),AND(LEN(H2577)&gt;3,ISERROR(FIND("+",H2577,1)))),LEFT(H2577,2),H2577)</f>
        <v>25</v>
      </c>
      <c r="M2577" s="13" t="str">
        <f>IF(AND(LEN(H2577&gt;3),ISERROR(FIND("+",H2577,1))),RIGHT(H2577,2),IF(AND(LEN(H2577)=3,ISERROR(FIND("-",H2577,1))),LEFT(H2577,2),H2577))</f>
        <v>29</v>
      </c>
      <c r="N2577" s="13" t="str">
        <f>SUBSTITUTE(H2577,"+","-")</f>
        <v>25-29</v>
      </c>
      <c r="O2577" s="3">
        <f t="shared" si="282"/>
        <v>5</v>
      </c>
      <c r="P2577" s="3">
        <f t="shared" si="283"/>
        <v>3</v>
      </c>
      <c r="Q2577" s="7">
        <f t="shared" si="284"/>
        <v>25</v>
      </c>
      <c r="R2577" s="7">
        <f t="shared" si="285"/>
        <v>29</v>
      </c>
      <c r="S2577" s="13" t="e">
        <f>VLOOKUP(A2577,history!$B:$F,2,0)</f>
        <v>#N/A</v>
      </c>
      <c r="T2577" s="13">
        <f>VLOOKUP($C2577,日期!$A:$D,3,0)</f>
        <v>5</v>
      </c>
      <c r="U2577" s="13">
        <f>VLOOKUP($C2577,日期!$A:$D,4,0)</f>
        <v>1</v>
      </c>
      <c r="V2577" s="65">
        <f t="shared" si="286"/>
        <v>44317</v>
      </c>
      <c r="W2577" s="13" t="s">
        <v>4141</v>
      </c>
    </row>
    <row r="2578" spans="1:23" ht="15">
      <c r="A2578" s="15">
        <v>1746</v>
      </c>
      <c r="B2578" s="15">
        <v>2021</v>
      </c>
      <c r="C2578" s="13" t="s">
        <v>9</v>
      </c>
      <c r="D2578" s="15">
        <v>19</v>
      </c>
      <c r="E2578" s="13" t="s">
        <v>14</v>
      </c>
      <c r="F2578" s="13" t="s">
        <v>11</v>
      </c>
      <c r="G2578" s="13" t="s">
        <v>12</v>
      </c>
      <c r="H2578" s="13" t="s">
        <v>32</v>
      </c>
      <c r="I2578" s="3">
        <f t="shared" si="280"/>
        <v>60</v>
      </c>
      <c r="J2578" s="7">
        <f t="shared" si="281"/>
        <v>64</v>
      </c>
      <c r="K2578" s="3">
        <f>LEN(H2578)</f>
        <v>5</v>
      </c>
      <c r="L2578" s="13" t="str">
        <f>IF(OR(AND(LEN(H2578&gt;3),ISERROR(FIND("-",H2578,1))),AND(LEN(H2578)&gt;3,ISERROR(FIND("+",H2578,1)))),LEFT(H2578,2),H2578)</f>
        <v>60</v>
      </c>
      <c r="M2578" s="13" t="str">
        <f>IF(AND(LEN(H2578&gt;3),ISERROR(FIND("+",H2578,1))),RIGHT(H2578,2),IF(AND(LEN(H2578)=3,ISERROR(FIND("-",H2578,1))),LEFT(H2578,2),H2578))</f>
        <v>64</v>
      </c>
      <c r="N2578" s="13" t="str">
        <f>SUBSTITUTE(H2578,"+","-")</f>
        <v>60-64</v>
      </c>
      <c r="O2578" s="3">
        <f t="shared" si="282"/>
        <v>5</v>
      </c>
      <c r="P2578" s="3">
        <f t="shared" si="283"/>
        <v>3</v>
      </c>
      <c r="Q2578" s="7">
        <f t="shared" si="284"/>
        <v>60</v>
      </c>
      <c r="R2578" s="7">
        <f t="shared" si="285"/>
        <v>64</v>
      </c>
      <c r="S2578" s="13" t="e">
        <f>VLOOKUP(A2578,history!$B:$F,2,0)</f>
        <v>#N/A</v>
      </c>
      <c r="T2578" s="13">
        <f>VLOOKUP($C2578,日期!$A:$D,3,0)</f>
        <v>5</v>
      </c>
      <c r="U2578" s="13">
        <f>VLOOKUP($C2578,日期!$A:$D,4,0)</f>
        <v>1</v>
      </c>
      <c r="V2578" s="65">
        <f t="shared" si="286"/>
        <v>44317</v>
      </c>
      <c r="W2578" s="13" t="s">
        <v>4142</v>
      </c>
    </row>
    <row r="2579" spans="1:23" ht="15">
      <c r="A2579" s="15">
        <v>1745</v>
      </c>
      <c r="B2579" s="15">
        <v>2021</v>
      </c>
      <c r="C2579" s="13" t="s">
        <v>9</v>
      </c>
      <c r="D2579" s="15">
        <v>19</v>
      </c>
      <c r="E2579" s="13" t="s">
        <v>14</v>
      </c>
      <c r="F2579" s="13" t="s">
        <v>17</v>
      </c>
      <c r="G2579" s="13" t="s">
        <v>12</v>
      </c>
      <c r="H2579" s="13" t="s">
        <v>37</v>
      </c>
      <c r="I2579" s="3">
        <f t="shared" si="280"/>
        <v>50</v>
      </c>
      <c r="J2579" s="7">
        <f t="shared" si="281"/>
        <v>54</v>
      </c>
      <c r="K2579" s="3">
        <f>LEN(H2579)</f>
        <v>5</v>
      </c>
      <c r="L2579" s="13" t="str">
        <f>IF(OR(AND(LEN(H2579&gt;3),ISERROR(FIND("-",H2579,1))),AND(LEN(H2579)&gt;3,ISERROR(FIND("+",H2579,1)))),LEFT(H2579,2),H2579)</f>
        <v>50</v>
      </c>
      <c r="M2579" s="13" t="str">
        <f>IF(AND(LEN(H2579&gt;3),ISERROR(FIND("+",H2579,1))),RIGHT(H2579,2),IF(AND(LEN(H2579)=3,ISERROR(FIND("-",H2579,1))),LEFT(H2579,2),H2579))</f>
        <v>54</v>
      </c>
      <c r="N2579" s="13" t="str">
        <f>SUBSTITUTE(H2579,"+","-")</f>
        <v>50-54</v>
      </c>
      <c r="O2579" s="3">
        <f t="shared" si="282"/>
        <v>5</v>
      </c>
      <c r="P2579" s="3">
        <f t="shared" si="283"/>
        <v>3</v>
      </c>
      <c r="Q2579" s="7">
        <f t="shared" si="284"/>
        <v>50</v>
      </c>
      <c r="R2579" s="7">
        <f t="shared" si="285"/>
        <v>54</v>
      </c>
      <c r="S2579" s="13" t="e">
        <f>VLOOKUP(A2579,history!$B:$F,2,0)</f>
        <v>#N/A</v>
      </c>
      <c r="T2579" s="13">
        <f>VLOOKUP($C2579,日期!$A:$D,3,0)</f>
        <v>5</v>
      </c>
      <c r="U2579" s="13">
        <f>VLOOKUP($C2579,日期!$A:$D,4,0)</f>
        <v>1</v>
      </c>
      <c r="V2579" s="65">
        <f t="shared" si="286"/>
        <v>44317</v>
      </c>
      <c r="W2579" s="13" t="s">
        <v>4143</v>
      </c>
    </row>
    <row r="2580" spans="1:23" ht="15">
      <c r="A2580" s="15">
        <v>1744</v>
      </c>
      <c r="B2580" s="15">
        <v>2021</v>
      </c>
      <c r="C2580" s="13" t="s">
        <v>9</v>
      </c>
      <c r="D2580" s="15">
        <v>19</v>
      </c>
      <c r="E2580" s="13" t="s">
        <v>10</v>
      </c>
      <c r="F2580" s="13" t="s">
        <v>11</v>
      </c>
      <c r="G2580" s="13" t="s">
        <v>12</v>
      </c>
      <c r="H2580" s="13" t="s">
        <v>18</v>
      </c>
      <c r="I2580" s="3">
        <f t="shared" si="280"/>
        <v>65</v>
      </c>
      <c r="J2580" s="7">
        <f t="shared" si="281"/>
        <v>69</v>
      </c>
      <c r="K2580" s="3">
        <f>LEN(H2580)</f>
        <v>5</v>
      </c>
      <c r="L2580" s="13" t="str">
        <f>IF(OR(AND(LEN(H2580&gt;3),ISERROR(FIND("-",H2580,1))),AND(LEN(H2580)&gt;3,ISERROR(FIND("+",H2580,1)))),LEFT(H2580,2),H2580)</f>
        <v>65</v>
      </c>
      <c r="M2580" s="13" t="str">
        <f>IF(AND(LEN(H2580&gt;3),ISERROR(FIND("+",H2580,1))),RIGHT(H2580,2),IF(AND(LEN(H2580)=3,ISERROR(FIND("-",H2580,1))),LEFT(H2580,2),H2580))</f>
        <v>69</v>
      </c>
      <c r="N2580" s="13" t="str">
        <f>SUBSTITUTE(H2580,"+","-")</f>
        <v>65-69</v>
      </c>
      <c r="O2580" s="3">
        <f t="shared" si="282"/>
        <v>5</v>
      </c>
      <c r="P2580" s="3">
        <f t="shared" si="283"/>
        <v>3</v>
      </c>
      <c r="Q2580" s="7">
        <f t="shared" si="284"/>
        <v>65</v>
      </c>
      <c r="R2580" s="7">
        <f t="shared" si="285"/>
        <v>69</v>
      </c>
      <c r="S2580" s="13" t="e">
        <f>VLOOKUP(A2580,history!$B:$F,2,0)</f>
        <v>#N/A</v>
      </c>
      <c r="T2580" s="13">
        <f>VLOOKUP($C2580,日期!$A:$D,3,0)</f>
        <v>5</v>
      </c>
      <c r="U2580" s="13">
        <f>VLOOKUP($C2580,日期!$A:$D,4,0)</f>
        <v>1</v>
      </c>
      <c r="V2580" s="65">
        <f t="shared" si="286"/>
        <v>44317</v>
      </c>
      <c r="W2580" s="13" t="s">
        <v>4144</v>
      </c>
    </row>
    <row r="2581" spans="1:23" ht="15">
      <c r="A2581" s="15">
        <v>1743</v>
      </c>
      <c r="B2581" s="15">
        <v>2021</v>
      </c>
      <c r="C2581" s="13" t="s">
        <v>9</v>
      </c>
      <c r="D2581" s="15">
        <v>19</v>
      </c>
      <c r="E2581" s="13" t="s">
        <v>10</v>
      </c>
      <c r="F2581" s="13" t="s">
        <v>17</v>
      </c>
      <c r="G2581" s="13" t="s">
        <v>12</v>
      </c>
      <c r="H2581" s="13" t="s">
        <v>18</v>
      </c>
      <c r="I2581" s="3">
        <f t="shared" si="280"/>
        <v>65</v>
      </c>
      <c r="J2581" s="7">
        <f t="shared" si="281"/>
        <v>69</v>
      </c>
      <c r="K2581" s="3">
        <f>LEN(H2581)</f>
        <v>5</v>
      </c>
      <c r="L2581" s="13" t="str">
        <f>IF(OR(AND(LEN(H2581&gt;3),ISERROR(FIND("-",H2581,1))),AND(LEN(H2581)&gt;3,ISERROR(FIND("+",H2581,1)))),LEFT(H2581,2),H2581)</f>
        <v>65</v>
      </c>
      <c r="M2581" s="13" t="str">
        <f>IF(AND(LEN(H2581&gt;3),ISERROR(FIND("+",H2581,1))),RIGHT(H2581,2),IF(AND(LEN(H2581)=3,ISERROR(FIND("-",H2581,1))),LEFT(H2581,2),H2581))</f>
        <v>69</v>
      </c>
      <c r="N2581" s="13" t="str">
        <f>SUBSTITUTE(H2581,"+","-")</f>
        <v>65-69</v>
      </c>
      <c r="O2581" s="3">
        <f t="shared" si="282"/>
        <v>5</v>
      </c>
      <c r="P2581" s="3">
        <f t="shared" si="283"/>
        <v>3</v>
      </c>
      <c r="Q2581" s="7">
        <f t="shared" si="284"/>
        <v>65</v>
      </c>
      <c r="R2581" s="7">
        <f t="shared" si="285"/>
        <v>69</v>
      </c>
      <c r="S2581" s="13" t="e">
        <f>VLOOKUP(A2581,history!$B:$F,2,0)</f>
        <v>#N/A</v>
      </c>
      <c r="T2581" s="13">
        <f>VLOOKUP($C2581,日期!$A:$D,3,0)</f>
        <v>5</v>
      </c>
      <c r="U2581" s="13">
        <f>VLOOKUP($C2581,日期!$A:$D,4,0)</f>
        <v>1</v>
      </c>
      <c r="V2581" s="65">
        <f t="shared" si="286"/>
        <v>44317</v>
      </c>
      <c r="W2581" s="13" t="s">
        <v>4145</v>
      </c>
    </row>
    <row r="2582" spans="1:23" ht="15">
      <c r="A2582" s="15">
        <v>1742</v>
      </c>
      <c r="B2582" s="15">
        <v>2021</v>
      </c>
      <c r="C2582" s="13" t="s">
        <v>9</v>
      </c>
      <c r="D2582" s="15">
        <v>19</v>
      </c>
      <c r="E2582" s="13" t="s">
        <v>10</v>
      </c>
      <c r="F2582" s="13" t="s">
        <v>17</v>
      </c>
      <c r="G2582" s="13" t="s">
        <v>12</v>
      </c>
      <c r="H2582" s="13" t="s">
        <v>31</v>
      </c>
      <c r="I2582" s="3">
        <f t="shared" si="280"/>
        <v>25</v>
      </c>
      <c r="J2582" s="7">
        <f t="shared" si="281"/>
        <v>29</v>
      </c>
      <c r="K2582" s="3">
        <f>LEN(H2582)</f>
        <v>5</v>
      </c>
      <c r="L2582" s="13" t="str">
        <f>IF(OR(AND(LEN(H2582&gt;3),ISERROR(FIND("-",H2582,1))),AND(LEN(H2582)&gt;3,ISERROR(FIND("+",H2582,1)))),LEFT(H2582,2),H2582)</f>
        <v>25</v>
      </c>
      <c r="M2582" s="13" t="str">
        <f>IF(AND(LEN(H2582&gt;3),ISERROR(FIND("+",H2582,1))),RIGHT(H2582,2),IF(AND(LEN(H2582)=3,ISERROR(FIND("-",H2582,1))),LEFT(H2582,2),H2582))</f>
        <v>29</v>
      </c>
      <c r="N2582" s="13" t="str">
        <f>SUBSTITUTE(H2582,"+","-")</f>
        <v>25-29</v>
      </c>
      <c r="O2582" s="3">
        <f t="shared" si="282"/>
        <v>5</v>
      </c>
      <c r="P2582" s="3">
        <f t="shared" si="283"/>
        <v>3</v>
      </c>
      <c r="Q2582" s="7">
        <f t="shared" si="284"/>
        <v>25</v>
      </c>
      <c r="R2582" s="7">
        <f t="shared" si="285"/>
        <v>29</v>
      </c>
      <c r="S2582" s="13" t="e">
        <f>VLOOKUP(A2582,history!$B:$F,2,0)</f>
        <v>#N/A</v>
      </c>
      <c r="T2582" s="13">
        <f>VLOOKUP($C2582,日期!$A:$D,3,0)</f>
        <v>5</v>
      </c>
      <c r="U2582" s="13">
        <f>VLOOKUP($C2582,日期!$A:$D,4,0)</f>
        <v>1</v>
      </c>
      <c r="V2582" s="65">
        <f t="shared" si="286"/>
        <v>44317</v>
      </c>
      <c r="W2582" s="13" t="s">
        <v>4146</v>
      </c>
    </row>
    <row r="2583" spans="1:23" ht="15">
      <c r="A2583" s="15">
        <v>1741</v>
      </c>
      <c r="B2583" s="15">
        <v>2021</v>
      </c>
      <c r="C2583" s="13" t="s">
        <v>9</v>
      </c>
      <c r="D2583" s="15">
        <v>19</v>
      </c>
      <c r="E2583" s="13" t="s">
        <v>14</v>
      </c>
      <c r="F2583" s="13" t="s">
        <v>11</v>
      </c>
      <c r="G2583" s="13" t="s">
        <v>12</v>
      </c>
      <c r="H2583" s="13" t="s">
        <v>32</v>
      </c>
      <c r="I2583" s="3">
        <f t="shared" si="280"/>
        <v>60</v>
      </c>
      <c r="J2583" s="7">
        <f t="shared" si="281"/>
        <v>64</v>
      </c>
      <c r="K2583" s="3">
        <f>LEN(H2583)</f>
        <v>5</v>
      </c>
      <c r="L2583" s="13" t="str">
        <f>IF(OR(AND(LEN(H2583&gt;3),ISERROR(FIND("-",H2583,1))),AND(LEN(H2583)&gt;3,ISERROR(FIND("+",H2583,1)))),LEFT(H2583,2),H2583)</f>
        <v>60</v>
      </c>
      <c r="M2583" s="13" t="str">
        <f>IF(AND(LEN(H2583&gt;3),ISERROR(FIND("+",H2583,1))),RIGHT(H2583,2),IF(AND(LEN(H2583)=3,ISERROR(FIND("-",H2583,1))),LEFT(H2583,2),H2583))</f>
        <v>64</v>
      </c>
      <c r="N2583" s="13" t="str">
        <f>SUBSTITUTE(H2583,"+","-")</f>
        <v>60-64</v>
      </c>
      <c r="O2583" s="3">
        <f t="shared" si="282"/>
        <v>5</v>
      </c>
      <c r="P2583" s="3">
        <f t="shared" si="283"/>
        <v>3</v>
      </c>
      <c r="Q2583" s="7">
        <f t="shared" si="284"/>
        <v>60</v>
      </c>
      <c r="R2583" s="7">
        <f t="shared" si="285"/>
        <v>64</v>
      </c>
      <c r="S2583" s="13" t="e">
        <f>VLOOKUP(A2583,history!$B:$F,2,0)</f>
        <v>#N/A</v>
      </c>
      <c r="T2583" s="13">
        <f>VLOOKUP($C2583,日期!$A:$D,3,0)</f>
        <v>5</v>
      </c>
      <c r="U2583" s="13">
        <f>VLOOKUP($C2583,日期!$A:$D,4,0)</f>
        <v>1</v>
      </c>
      <c r="V2583" s="65">
        <f t="shared" si="286"/>
        <v>44317</v>
      </c>
      <c r="W2583" s="13" t="s">
        <v>4147</v>
      </c>
    </row>
    <row r="2584" spans="1:23" ht="15">
      <c r="A2584" s="15">
        <v>1740</v>
      </c>
      <c r="B2584" s="15">
        <v>2021</v>
      </c>
      <c r="C2584" s="13" t="s">
        <v>9</v>
      </c>
      <c r="D2584" s="15">
        <v>19</v>
      </c>
      <c r="E2584" s="13" t="s">
        <v>14</v>
      </c>
      <c r="F2584" s="13" t="s">
        <v>17</v>
      </c>
      <c r="G2584" s="13" t="s">
        <v>12</v>
      </c>
      <c r="H2584" s="13" t="s">
        <v>37</v>
      </c>
      <c r="I2584" s="3">
        <f t="shared" si="280"/>
        <v>50</v>
      </c>
      <c r="J2584" s="7">
        <f t="shared" si="281"/>
        <v>54</v>
      </c>
      <c r="K2584" s="3">
        <f>LEN(H2584)</f>
        <v>5</v>
      </c>
      <c r="L2584" s="13" t="str">
        <f>IF(OR(AND(LEN(H2584&gt;3),ISERROR(FIND("-",H2584,1))),AND(LEN(H2584)&gt;3,ISERROR(FIND("+",H2584,1)))),LEFT(H2584,2),H2584)</f>
        <v>50</v>
      </c>
      <c r="M2584" s="13" t="str">
        <f>IF(AND(LEN(H2584&gt;3),ISERROR(FIND("+",H2584,1))),RIGHT(H2584,2),IF(AND(LEN(H2584)=3,ISERROR(FIND("-",H2584,1))),LEFT(H2584,2),H2584))</f>
        <v>54</v>
      </c>
      <c r="N2584" s="13" t="str">
        <f>SUBSTITUTE(H2584,"+","-")</f>
        <v>50-54</v>
      </c>
      <c r="O2584" s="3">
        <f t="shared" si="282"/>
        <v>5</v>
      </c>
      <c r="P2584" s="3">
        <f t="shared" si="283"/>
        <v>3</v>
      </c>
      <c r="Q2584" s="7">
        <f t="shared" si="284"/>
        <v>50</v>
      </c>
      <c r="R2584" s="7">
        <f t="shared" si="285"/>
        <v>54</v>
      </c>
      <c r="S2584" s="13" t="e">
        <f>VLOOKUP(A2584,history!$B:$F,2,0)</f>
        <v>#N/A</v>
      </c>
      <c r="T2584" s="13">
        <f>VLOOKUP($C2584,日期!$A:$D,3,0)</f>
        <v>5</v>
      </c>
      <c r="U2584" s="13">
        <f>VLOOKUP($C2584,日期!$A:$D,4,0)</f>
        <v>1</v>
      </c>
      <c r="V2584" s="65">
        <f t="shared" si="286"/>
        <v>44317</v>
      </c>
      <c r="W2584" s="13" t="s">
        <v>4148</v>
      </c>
    </row>
    <row r="2585" spans="1:23" ht="15">
      <c r="A2585" s="15">
        <v>1739</v>
      </c>
      <c r="B2585" s="15">
        <v>2021</v>
      </c>
      <c r="C2585" s="13" t="s">
        <v>9</v>
      </c>
      <c r="D2585" s="15">
        <v>19</v>
      </c>
      <c r="E2585" s="13" t="s">
        <v>10</v>
      </c>
      <c r="F2585" s="13" t="s">
        <v>11</v>
      </c>
      <c r="G2585" s="13" t="s">
        <v>12</v>
      </c>
      <c r="H2585" s="13" t="s">
        <v>18</v>
      </c>
      <c r="I2585" s="3">
        <f t="shared" si="280"/>
        <v>65</v>
      </c>
      <c r="J2585" s="7">
        <f t="shared" si="281"/>
        <v>69</v>
      </c>
      <c r="K2585" s="3">
        <f>LEN(H2585)</f>
        <v>5</v>
      </c>
      <c r="L2585" s="13" t="str">
        <f>IF(OR(AND(LEN(H2585&gt;3),ISERROR(FIND("-",H2585,1))),AND(LEN(H2585)&gt;3,ISERROR(FIND("+",H2585,1)))),LEFT(H2585,2),H2585)</f>
        <v>65</v>
      </c>
      <c r="M2585" s="13" t="str">
        <f>IF(AND(LEN(H2585&gt;3),ISERROR(FIND("+",H2585,1))),RIGHT(H2585,2),IF(AND(LEN(H2585)=3,ISERROR(FIND("-",H2585,1))),LEFT(H2585,2),H2585))</f>
        <v>69</v>
      </c>
      <c r="N2585" s="13" t="str">
        <f>SUBSTITUTE(H2585,"+","-")</f>
        <v>65-69</v>
      </c>
      <c r="O2585" s="3">
        <f t="shared" si="282"/>
        <v>5</v>
      </c>
      <c r="P2585" s="3">
        <f t="shared" si="283"/>
        <v>3</v>
      </c>
      <c r="Q2585" s="7">
        <f t="shared" si="284"/>
        <v>65</v>
      </c>
      <c r="R2585" s="7">
        <f t="shared" si="285"/>
        <v>69</v>
      </c>
      <c r="S2585" s="13" t="e">
        <f>VLOOKUP(A2585,history!$B:$F,2,0)</f>
        <v>#N/A</v>
      </c>
      <c r="T2585" s="13">
        <f>VLOOKUP($C2585,日期!$A:$D,3,0)</f>
        <v>5</v>
      </c>
      <c r="U2585" s="13">
        <f>VLOOKUP($C2585,日期!$A:$D,4,0)</f>
        <v>1</v>
      </c>
      <c r="V2585" s="65">
        <f t="shared" si="286"/>
        <v>44317</v>
      </c>
      <c r="W2585" s="13" t="s">
        <v>4149</v>
      </c>
    </row>
    <row r="2586" spans="1:23" ht="15">
      <c r="A2586" s="15">
        <v>1738</v>
      </c>
      <c r="B2586" s="15">
        <v>2021</v>
      </c>
      <c r="C2586" s="13" t="s">
        <v>9</v>
      </c>
      <c r="D2586" s="15">
        <v>19</v>
      </c>
      <c r="E2586" s="13" t="s">
        <v>10</v>
      </c>
      <c r="F2586" s="13" t="s">
        <v>17</v>
      </c>
      <c r="G2586" s="13" t="s">
        <v>12</v>
      </c>
      <c r="H2586" s="13" t="s">
        <v>18</v>
      </c>
      <c r="I2586" s="3">
        <f t="shared" si="280"/>
        <v>65</v>
      </c>
      <c r="J2586" s="7">
        <f t="shared" si="281"/>
        <v>69</v>
      </c>
      <c r="K2586" s="3">
        <f>LEN(H2586)</f>
        <v>5</v>
      </c>
      <c r="L2586" s="13" t="str">
        <f>IF(OR(AND(LEN(H2586&gt;3),ISERROR(FIND("-",H2586,1))),AND(LEN(H2586)&gt;3,ISERROR(FIND("+",H2586,1)))),LEFT(H2586,2),H2586)</f>
        <v>65</v>
      </c>
      <c r="M2586" s="13" t="str">
        <f>IF(AND(LEN(H2586&gt;3),ISERROR(FIND("+",H2586,1))),RIGHT(H2586,2),IF(AND(LEN(H2586)=3,ISERROR(FIND("-",H2586,1))),LEFT(H2586,2),H2586))</f>
        <v>69</v>
      </c>
      <c r="N2586" s="13" t="str">
        <f>SUBSTITUTE(H2586,"+","-")</f>
        <v>65-69</v>
      </c>
      <c r="O2586" s="3">
        <f t="shared" si="282"/>
        <v>5</v>
      </c>
      <c r="P2586" s="3">
        <f t="shared" si="283"/>
        <v>3</v>
      </c>
      <c r="Q2586" s="7">
        <f t="shared" si="284"/>
        <v>65</v>
      </c>
      <c r="R2586" s="7">
        <f t="shared" si="285"/>
        <v>69</v>
      </c>
      <c r="S2586" s="13" t="e">
        <f>VLOOKUP(A2586,history!$B:$F,2,0)</f>
        <v>#N/A</v>
      </c>
      <c r="T2586" s="13">
        <f>VLOOKUP($C2586,日期!$A:$D,3,0)</f>
        <v>5</v>
      </c>
      <c r="U2586" s="13">
        <f>VLOOKUP($C2586,日期!$A:$D,4,0)</f>
        <v>1</v>
      </c>
      <c r="V2586" s="65">
        <f t="shared" si="286"/>
        <v>44317</v>
      </c>
      <c r="W2586" s="13" t="s">
        <v>4150</v>
      </c>
    </row>
    <row r="2587" spans="1:23" ht="15">
      <c r="A2587" s="15">
        <v>1737</v>
      </c>
      <c r="B2587" s="15">
        <v>2021</v>
      </c>
      <c r="C2587" s="13" t="s">
        <v>9</v>
      </c>
      <c r="D2587" s="15">
        <v>19</v>
      </c>
      <c r="E2587" s="13" t="s">
        <v>10</v>
      </c>
      <c r="F2587" s="13" t="s">
        <v>17</v>
      </c>
      <c r="G2587" s="13" t="s">
        <v>12</v>
      </c>
      <c r="H2587" s="13" t="s">
        <v>13</v>
      </c>
      <c r="I2587" s="3">
        <f t="shared" si="280"/>
        <v>20</v>
      </c>
      <c r="J2587" s="7">
        <f t="shared" si="281"/>
        <v>24</v>
      </c>
      <c r="K2587" s="3">
        <f>LEN(H2587)</f>
        <v>5</v>
      </c>
      <c r="L2587" s="13" t="str">
        <f>IF(OR(AND(LEN(H2587&gt;3),ISERROR(FIND("-",H2587,1))),AND(LEN(H2587)&gt;3,ISERROR(FIND("+",H2587,1)))),LEFT(H2587,2),H2587)</f>
        <v>20</v>
      </c>
      <c r="M2587" s="13" t="str">
        <f>IF(AND(LEN(H2587&gt;3),ISERROR(FIND("+",H2587,1))),RIGHT(H2587,2),IF(AND(LEN(H2587)=3,ISERROR(FIND("-",H2587,1))),LEFT(H2587,2),H2587))</f>
        <v>24</v>
      </c>
      <c r="N2587" s="13" t="str">
        <f>SUBSTITUTE(H2587,"+","-")</f>
        <v>20-24</v>
      </c>
      <c r="O2587" s="3">
        <f t="shared" si="282"/>
        <v>5</v>
      </c>
      <c r="P2587" s="3">
        <f t="shared" si="283"/>
        <v>3</v>
      </c>
      <c r="Q2587" s="7">
        <f t="shared" si="284"/>
        <v>20</v>
      </c>
      <c r="R2587" s="7">
        <f t="shared" si="285"/>
        <v>24</v>
      </c>
      <c r="S2587" s="13" t="e">
        <f>VLOOKUP(A2587,history!$B:$F,2,0)</f>
        <v>#N/A</v>
      </c>
      <c r="T2587" s="13">
        <f>VLOOKUP($C2587,日期!$A:$D,3,0)</f>
        <v>5</v>
      </c>
      <c r="U2587" s="13">
        <f>VLOOKUP($C2587,日期!$A:$D,4,0)</f>
        <v>1</v>
      </c>
      <c r="V2587" s="65">
        <f t="shared" si="286"/>
        <v>44317</v>
      </c>
      <c r="W2587" s="13" t="s">
        <v>4151</v>
      </c>
    </row>
    <row r="2588" spans="1:23" ht="15">
      <c r="A2588" s="15">
        <v>1736</v>
      </c>
      <c r="B2588" s="15">
        <v>2021</v>
      </c>
      <c r="C2588" s="13" t="s">
        <v>9</v>
      </c>
      <c r="D2588" s="15">
        <v>19</v>
      </c>
      <c r="E2588" s="13" t="s">
        <v>14</v>
      </c>
      <c r="F2588" s="13" t="s">
        <v>11</v>
      </c>
      <c r="G2588" s="13" t="s">
        <v>12</v>
      </c>
      <c r="H2588" s="13" t="s">
        <v>32</v>
      </c>
      <c r="I2588" s="3">
        <f t="shared" si="280"/>
        <v>60</v>
      </c>
      <c r="J2588" s="7">
        <f t="shared" si="281"/>
        <v>64</v>
      </c>
      <c r="K2588" s="3">
        <f>LEN(H2588)</f>
        <v>5</v>
      </c>
      <c r="L2588" s="13" t="str">
        <f>IF(OR(AND(LEN(H2588&gt;3),ISERROR(FIND("-",H2588,1))),AND(LEN(H2588)&gt;3,ISERROR(FIND("+",H2588,1)))),LEFT(H2588,2),H2588)</f>
        <v>60</v>
      </c>
      <c r="M2588" s="13" t="str">
        <f>IF(AND(LEN(H2588&gt;3),ISERROR(FIND("+",H2588,1))),RIGHT(H2588,2),IF(AND(LEN(H2588)=3,ISERROR(FIND("-",H2588,1))),LEFT(H2588,2),H2588))</f>
        <v>64</v>
      </c>
      <c r="N2588" s="13" t="str">
        <f>SUBSTITUTE(H2588,"+","-")</f>
        <v>60-64</v>
      </c>
      <c r="O2588" s="3">
        <f t="shared" si="282"/>
        <v>5</v>
      </c>
      <c r="P2588" s="3">
        <f t="shared" si="283"/>
        <v>3</v>
      </c>
      <c r="Q2588" s="7">
        <f t="shared" si="284"/>
        <v>60</v>
      </c>
      <c r="R2588" s="7">
        <f t="shared" si="285"/>
        <v>64</v>
      </c>
      <c r="S2588" s="13" t="e">
        <f>VLOOKUP(A2588,history!$B:$F,2,0)</f>
        <v>#N/A</v>
      </c>
      <c r="T2588" s="13">
        <f>VLOOKUP($C2588,日期!$A:$D,3,0)</f>
        <v>5</v>
      </c>
      <c r="U2588" s="13">
        <f>VLOOKUP($C2588,日期!$A:$D,4,0)</f>
        <v>1</v>
      </c>
      <c r="V2588" s="65">
        <f t="shared" si="286"/>
        <v>44317</v>
      </c>
      <c r="W2588" s="13" t="s">
        <v>4152</v>
      </c>
    </row>
    <row r="2589" spans="1:23" ht="15">
      <c r="A2589" s="15">
        <v>1735</v>
      </c>
      <c r="B2589" s="15">
        <v>2021</v>
      </c>
      <c r="C2589" s="13" t="s">
        <v>9</v>
      </c>
      <c r="D2589" s="15">
        <v>19</v>
      </c>
      <c r="E2589" s="13" t="s">
        <v>14</v>
      </c>
      <c r="F2589" s="13" t="s">
        <v>17</v>
      </c>
      <c r="G2589" s="13" t="s">
        <v>12</v>
      </c>
      <c r="H2589" s="13" t="s">
        <v>37</v>
      </c>
      <c r="I2589" s="3">
        <f t="shared" si="280"/>
        <v>50</v>
      </c>
      <c r="J2589" s="7">
        <f t="shared" si="281"/>
        <v>54</v>
      </c>
      <c r="K2589" s="3">
        <f>LEN(H2589)</f>
        <v>5</v>
      </c>
      <c r="L2589" s="13" t="str">
        <f>IF(OR(AND(LEN(H2589&gt;3),ISERROR(FIND("-",H2589,1))),AND(LEN(H2589)&gt;3,ISERROR(FIND("+",H2589,1)))),LEFT(H2589,2),H2589)</f>
        <v>50</v>
      </c>
      <c r="M2589" s="13" t="str">
        <f>IF(AND(LEN(H2589&gt;3),ISERROR(FIND("+",H2589,1))),RIGHT(H2589,2),IF(AND(LEN(H2589)=3,ISERROR(FIND("-",H2589,1))),LEFT(H2589,2),H2589))</f>
        <v>54</v>
      </c>
      <c r="N2589" s="13" t="str">
        <f>SUBSTITUTE(H2589,"+","-")</f>
        <v>50-54</v>
      </c>
      <c r="O2589" s="3">
        <f t="shared" si="282"/>
        <v>5</v>
      </c>
      <c r="P2589" s="3">
        <f t="shared" si="283"/>
        <v>3</v>
      </c>
      <c r="Q2589" s="7">
        <f t="shared" si="284"/>
        <v>50</v>
      </c>
      <c r="R2589" s="7">
        <f t="shared" si="285"/>
        <v>54</v>
      </c>
      <c r="S2589" s="13" t="e">
        <f>VLOOKUP(A2589,history!$B:$F,2,0)</f>
        <v>#N/A</v>
      </c>
      <c r="T2589" s="13">
        <f>VLOOKUP($C2589,日期!$A:$D,3,0)</f>
        <v>5</v>
      </c>
      <c r="U2589" s="13">
        <f>VLOOKUP($C2589,日期!$A:$D,4,0)</f>
        <v>1</v>
      </c>
      <c r="V2589" s="65">
        <f t="shared" si="286"/>
        <v>44317</v>
      </c>
      <c r="W2589" s="13" t="s">
        <v>4153</v>
      </c>
    </row>
    <row r="2590" spans="1:23" ht="15">
      <c r="A2590" s="15">
        <v>1734</v>
      </c>
      <c r="B2590" s="15">
        <v>2021</v>
      </c>
      <c r="C2590" s="13" t="s">
        <v>9</v>
      </c>
      <c r="D2590" s="15">
        <v>19</v>
      </c>
      <c r="E2590" s="13" t="s">
        <v>10</v>
      </c>
      <c r="F2590" s="13" t="s">
        <v>11</v>
      </c>
      <c r="G2590" s="13" t="s">
        <v>12</v>
      </c>
      <c r="H2590" s="13" t="s">
        <v>18</v>
      </c>
      <c r="I2590" s="3">
        <f t="shared" si="280"/>
        <v>65</v>
      </c>
      <c r="J2590" s="7">
        <f t="shared" si="281"/>
        <v>69</v>
      </c>
      <c r="K2590" s="3">
        <f>LEN(H2590)</f>
        <v>5</v>
      </c>
      <c r="L2590" s="13" t="str">
        <f>IF(OR(AND(LEN(H2590&gt;3),ISERROR(FIND("-",H2590,1))),AND(LEN(H2590)&gt;3,ISERROR(FIND("+",H2590,1)))),LEFT(H2590,2),H2590)</f>
        <v>65</v>
      </c>
      <c r="M2590" s="13" t="str">
        <f>IF(AND(LEN(H2590&gt;3),ISERROR(FIND("+",H2590,1))),RIGHT(H2590,2),IF(AND(LEN(H2590)=3,ISERROR(FIND("-",H2590,1))),LEFT(H2590,2),H2590))</f>
        <v>69</v>
      </c>
      <c r="N2590" s="13" t="str">
        <f>SUBSTITUTE(H2590,"+","-")</f>
        <v>65-69</v>
      </c>
      <c r="O2590" s="3">
        <f t="shared" si="282"/>
        <v>5</v>
      </c>
      <c r="P2590" s="3">
        <f t="shared" si="283"/>
        <v>3</v>
      </c>
      <c r="Q2590" s="7">
        <f t="shared" si="284"/>
        <v>65</v>
      </c>
      <c r="R2590" s="7">
        <f t="shared" si="285"/>
        <v>69</v>
      </c>
      <c r="S2590" s="13" t="e">
        <f>VLOOKUP(A2590,history!$B:$F,2,0)</f>
        <v>#N/A</v>
      </c>
      <c r="T2590" s="13">
        <f>VLOOKUP($C2590,日期!$A:$D,3,0)</f>
        <v>5</v>
      </c>
      <c r="U2590" s="13">
        <f>VLOOKUP($C2590,日期!$A:$D,4,0)</f>
        <v>1</v>
      </c>
      <c r="V2590" s="65">
        <f t="shared" si="286"/>
        <v>44317</v>
      </c>
      <c r="W2590" s="13" t="s">
        <v>4154</v>
      </c>
    </row>
    <row r="2591" spans="1:23" ht="15">
      <c r="A2591" s="15">
        <v>1733</v>
      </c>
      <c r="B2591" s="15">
        <v>2021</v>
      </c>
      <c r="C2591" s="13" t="s">
        <v>9</v>
      </c>
      <c r="D2591" s="15">
        <v>19</v>
      </c>
      <c r="E2591" s="13" t="s">
        <v>10</v>
      </c>
      <c r="F2591" s="13" t="s">
        <v>17</v>
      </c>
      <c r="G2591" s="13" t="s">
        <v>12</v>
      </c>
      <c r="H2591" s="13" t="s">
        <v>18</v>
      </c>
      <c r="I2591" s="3">
        <f t="shared" si="280"/>
        <v>65</v>
      </c>
      <c r="J2591" s="7">
        <f t="shared" si="281"/>
        <v>69</v>
      </c>
      <c r="K2591" s="3">
        <f>LEN(H2591)</f>
        <v>5</v>
      </c>
      <c r="L2591" s="13" t="str">
        <f>IF(OR(AND(LEN(H2591&gt;3),ISERROR(FIND("-",H2591,1))),AND(LEN(H2591)&gt;3,ISERROR(FIND("+",H2591,1)))),LEFT(H2591,2),H2591)</f>
        <v>65</v>
      </c>
      <c r="M2591" s="13" t="str">
        <f>IF(AND(LEN(H2591&gt;3),ISERROR(FIND("+",H2591,1))),RIGHT(H2591,2),IF(AND(LEN(H2591)=3,ISERROR(FIND("-",H2591,1))),LEFT(H2591,2),H2591))</f>
        <v>69</v>
      </c>
      <c r="N2591" s="13" t="str">
        <f>SUBSTITUTE(H2591,"+","-")</f>
        <v>65-69</v>
      </c>
      <c r="O2591" s="3">
        <f t="shared" si="282"/>
        <v>5</v>
      </c>
      <c r="P2591" s="3">
        <f t="shared" si="283"/>
        <v>3</v>
      </c>
      <c r="Q2591" s="7">
        <f t="shared" si="284"/>
        <v>65</v>
      </c>
      <c r="R2591" s="7">
        <f t="shared" si="285"/>
        <v>69</v>
      </c>
      <c r="S2591" s="13" t="e">
        <f>VLOOKUP(A2591,history!$B:$F,2,0)</f>
        <v>#N/A</v>
      </c>
      <c r="T2591" s="13">
        <f>VLOOKUP($C2591,日期!$A:$D,3,0)</f>
        <v>5</v>
      </c>
      <c r="U2591" s="13">
        <f>VLOOKUP($C2591,日期!$A:$D,4,0)</f>
        <v>1</v>
      </c>
      <c r="V2591" s="65">
        <f t="shared" si="286"/>
        <v>44317</v>
      </c>
      <c r="W2591" s="13" t="s">
        <v>4155</v>
      </c>
    </row>
    <row r="2592" spans="1:23" ht="15">
      <c r="A2592" s="15">
        <v>1732</v>
      </c>
      <c r="B2592" s="15">
        <v>2021</v>
      </c>
      <c r="C2592" s="13" t="s">
        <v>9</v>
      </c>
      <c r="D2592" s="15">
        <v>19</v>
      </c>
      <c r="E2592" s="13" t="s">
        <v>10</v>
      </c>
      <c r="F2592" s="13" t="s">
        <v>17</v>
      </c>
      <c r="G2592" s="13" t="s">
        <v>12</v>
      </c>
      <c r="H2592" s="13" t="s">
        <v>13</v>
      </c>
      <c r="I2592" s="3">
        <f t="shared" si="280"/>
        <v>20</v>
      </c>
      <c r="J2592" s="7">
        <f t="shared" si="281"/>
        <v>24</v>
      </c>
      <c r="K2592" s="3">
        <f>LEN(H2592)</f>
        <v>5</v>
      </c>
      <c r="L2592" s="13" t="str">
        <f>IF(OR(AND(LEN(H2592&gt;3),ISERROR(FIND("-",H2592,1))),AND(LEN(H2592)&gt;3,ISERROR(FIND("+",H2592,1)))),LEFT(H2592,2),H2592)</f>
        <v>20</v>
      </c>
      <c r="M2592" s="13" t="str">
        <f>IF(AND(LEN(H2592&gt;3),ISERROR(FIND("+",H2592,1))),RIGHT(H2592,2),IF(AND(LEN(H2592)=3,ISERROR(FIND("-",H2592,1))),LEFT(H2592,2),H2592))</f>
        <v>24</v>
      </c>
      <c r="N2592" s="13" t="str">
        <f>SUBSTITUTE(H2592,"+","-")</f>
        <v>20-24</v>
      </c>
      <c r="O2592" s="3">
        <f t="shared" si="282"/>
        <v>5</v>
      </c>
      <c r="P2592" s="3">
        <f t="shared" si="283"/>
        <v>3</v>
      </c>
      <c r="Q2592" s="7">
        <f t="shared" si="284"/>
        <v>20</v>
      </c>
      <c r="R2592" s="7">
        <f t="shared" si="285"/>
        <v>24</v>
      </c>
      <c r="S2592" s="13" t="e">
        <f>VLOOKUP(A2592,history!$B:$F,2,0)</f>
        <v>#N/A</v>
      </c>
      <c r="T2592" s="13">
        <f>VLOOKUP($C2592,日期!$A:$D,3,0)</f>
        <v>5</v>
      </c>
      <c r="U2592" s="13">
        <f>VLOOKUP($C2592,日期!$A:$D,4,0)</f>
        <v>1</v>
      </c>
      <c r="V2592" s="65">
        <f t="shared" si="286"/>
        <v>44317</v>
      </c>
      <c r="W2592" s="13" t="s">
        <v>4156</v>
      </c>
    </row>
    <row r="2593" spans="1:23" ht="15">
      <c r="A2593" s="15">
        <v>1731</v>
      </c>
      <c r="B2593" s="15">
        <v>2021</v>
      </c>
      <c r="C2593" s="13" t="s">
        <v>9</v>
      </c>
      <c r="D2593" s="15">
        <v>19</v>
      </c>
      <c r="E2593" s="13" t="s">
        <v>14</v>
      </c>
      <c r="F2593" s="13" t="s">
        <v>11</v>
      </c>
      <c r="G2593" s="13" t="s">
        <v>12</v>
      </c>
      <c r="H2593" s="13" t="s">
        <v>32</v>
      </c>
      <c r="I2593" s="3">
        <f t="shared" si="280"/>
        <v>60</v>
      </c>
      <c r="J2593" s="7">
        <f t="shared" si="281"/>
        <v>64</v>
      </c>
      <c r="K2593" s="3">
        <f>LEN(H2593)</f>
        <v>5</v>
      </c>
      <c r="L2593" s="13" t="str">
        <f>IF(OR(AND(LEN(H2593&gt;3),ISERROR(FIND("-",H2593,1))),AND(LEN(H2593)&gt;3,ISERROR(FIND("+",H2593,1)))),LEFT(H2593,2),H2593)</f>
        <v>60</v>
      </c>
      <c r="M2593" s="13" t="str">
        <f>IF(AND(LEN(H2593&gt;3),ISERROR(FIND("+",H2593,1))),RIGHT(H2593,2),IF(AND(LEN(H2593)=3,ISERROR(FIND("-",H2593,1))),LEFT(H2593,2),H2593))</f>
        <v>64</v>
      </c>
      <c r="N2593" s="13" t="str">
        <f>SUBSTITUTE(H2593,"+","-")</f>
        <v>60-64</v>
      </c>
      <c r="O2593" s="3">
        <f t="shared" si="282"/>
        <v>5</v>
      </c>
      <c r="P2593" s="3">
        <f t="shared" si="283"/>
        <v>3</v>
      </c>
      <c r="Q2593" s="7">
        <f t="shared" si="284"/>
        <v>60</v>
      </c>
      <c r="R2593" s="7">
        <f t="shared" si="285"/>
        <v>64</v>
      </c>
      <c r="S2593" s="13" t="e">
        <f>VLOOKUP(A2593,history!$B:$F,2,0)</f>
        <v>#N/A</v>
      </c>
      <c r="T2593" s="13">
        <f>VLOOKUP($C2593,日期!$A:$D,3,0)</f>
        <v>5</v>
      </c>
      <c r="U2593" s="13">
        <f>VLOOKUP($C2593,日期!$A:$D,4,0)</f>
        <v>1</v>
      </c>
      <c r="V2593" s="65">
        <f t="shared" si="286"/>
        <v>44317</v>
      </c>
      <c r="W2593" s="13" t="s">
        <v>4157</v>
      </c>
    </row>
    <row r="2594" spans="1:23" ht="15">
      <c r="A2594" s="15">
        <v>1730</v>
      </c>
      <c r="B2594" s="15">
        <v>2021</v>
      </c>
      <c r="C2594" s="13" t="s">
        <v>9</v>
      </c>
      <c r="D2594" s="15">
        <v>19</v>
      </c>
      <c r="E2594" s="13" t="s">
        <v>14</v>
      </c>
      <c r="F2594" s="13" t="s">
        <v>17</v>
      </c>
      <c r="G2594" s="13" t="s">
        <v>12</v>
      </c>
      <c r="H2594" s="13" t="s">
        <v>37</v>
      </c>
      <c r="I2594" s="3">
        <f t="shared" si="280"/>
        <v>50</v>
      </c>
      <c r="J2594" s="7">
        <f t="shared" si="281"/>
        <v>54</v>
      </c>
      <c r="K2594" s="3">
        <f>LEN(H2594)</f>
        <v>5</v>
      </c>
      <c r="L2594" s="13" t="str">
        <f>IF(OR(AND(LEN(H2594&gt;3),ISERROR(FIND("-",H2594,1))),AND(LEN(H2594)&gt;3,ISERROR(FIND("+",H2594,1)))),LEFT(H2594,2),H2594)</f>
        <v>50</v>
      </c>
      <c r="M2594" s="13" t="str">
        <f>IF(AND(LEN(H2594&gt;3),ISERROR(FIND("+",H2594,1))),RIGHT(H2594,2),IF(AND(LEN(H2594)=3,ISERROR(FIND("-",H2594,1))),LEFT(H2594,2),H2594))</f>
        <v>54</v>
      </c>
      <c r="N2594" s="13" t="str">
        <f>SUBSTITUTE(H2594,"+","-")</f>
        <v>50-54</v>
      </c>
      <c r="O2594" s="3">
        <f t="shared" si="282"/>
        <v>5</v>
      </c>
      <c r="P2594" s="3">
        <f t="shared" si="283"/>
        <v>3</v>
      </c>
      <c r="Q2594" s="7">
        <f t="shared" si="284"/>
        <v>50</v>
      </c>
      <c r="R2594" s="7">
        <f t="shared" si="285"/>
        <v>54</v>
      </c>
      <c r="S2594" s="13" t="e">
        <f>VLOOKUP(A2594,history!$B:$F,2,0)</f>
        <v>#N/A</v>
      </c>
      <c r="T2594" s="13">
        <f>VLOOKUP($C2594,日期!$A:$D,3,0)</f>
        <v>5</v>
      </c>
      <c r="U2594" s="13">
        <f>VLOOKUP($C2594,日期!$A:$D,4,0)</f>
        <v>1</v>
      </c>
      <c r="V2594" s="65">
        <f t="shared" si="286"/>
        <v>44317</v>
      </c>
      <c r="W2594" s="13" t="s">
        <v>4158</v>
      </c>
    </row>
    <row r="2595" spans="1:23" ht="15">
      <c r="A2595" s="15">
        <v>1729</v>
      </c>
      <c r="B2595" s="15">
        <v>2021</v>
      </c>
      <c r="C2595" s="13" t="s">
        <v>9</v>
      </c>
      <c r="D2595" s="15">
        <v>19</v>
      </c>
      <c r="E2595" s="13" t="s">
        <v>10</v>
      </c>
      <c r="F2595" s="13" t="s">
        <v>11</v>
      </c>
      <c r="G2595" s="13" t="s">
        <v>12</v>
      </c>
      <c r="H2595" s="13" t="s">
        <v>18</v>
      </c>
      <c r="I2595" s="3">
        <f t="shared" si="280"/>
        <v>65</v>
      </c>
      <c r="J2595" s="7">
        <f t="shared" si="281"/>
        <v>69</v>
      </c>
      <c r="K2595" s="3">
        <f>LEN(H2595)</f>
        <v>5</v>
      </c>
      <c r="L2595" s="13" t="str">
        <f>IF(OR(AND(LEN(H2595&gt;3),ISERROR(FIND("-",H2595,1))),AND(LEN(H2595)&gt;3,ISERROR(FIND("+",H2595,1)))),LEFT(H2595,2),H2595)</f>
        <v>65</v>
      </c>
      <c r="M2595" s="13" t="str">
        <f>IF(AND(LEN(H2595&gt;3),ISERROR(FIND("+",H2595,1))),RIGHT(H2595,2),IF(AND(LEN(H2595)=3,ISERROR(FIND("-",H2595,1))),LEFT(H2595,2),H2595))</f>
        <v>69</v>
      </c>
      <c r="N2595" s="13" t="str">
        <f>SUBSTITUTE(H2595,"+","-")</f>
        <v>65-69</v>
      </c>
      <c r="O2595" s="3">
        <f t="shared" si="282"/>
        <v>5</v>
      </c>
      <c r="P2595" s="3">
        <f t="shared" si="283"/>
        <v>3</v>
      </c>
      <c r="Q2595" s="7">
        <f t="shared" si="284"/>
        <v>65</v>
      </c>
      <c r="R2595" s="7">
        <f t="shared" si="285"/>
        <v>69</v>
      </c>
      <c r="S2595" s="13" t="e">
        <f>VLOOKUP(A2595,history!$B:$F,2,0)</f>
        <v>#N/A</v>
      </c>
      <c r="T2595" s="13">
        <f>VLOOKUP($C2595,日期!$A:$D,3,0)</f>
        <v>5</v>
      </c>
      <c r="U2595" s="13">
        <f>VLOOKUP($C2595,日期!$A:$D,4,0)</f>
        <v>1</v>
      </c>
      <c r="V2595" s="65">
        <f t="shared" si="286"/>
        <v>44317</v>
      </c>
      <c r="W2595" s="13" t="s">
        <v>4159</v>
      </c>
    </row>
    <row r="2596" spans="1:23" ht="15">
      <c r="A2596" s="15">
        <v>1728</v>
      </c>
      <c r="B2596" s="15">
        <v>2021</v>
      </c>
      <c r="C2596" s="13" t="s">
        <v>9</v>
      </c>
      <c r="D2596" s="15">
        <v>19</v>
      </c>
      <c r="E2596" s="13" t="s">
        <v>10</v>
      </c>
      <c r="F2596" s="13" t="s">
        <v>17</v>
      </c>
      <c r="G2596" s="13" t="s">
        <v>12</v>
      </c>
      <c r="H2596" s="13" t="s">
        <v>18</v>
      </c>
      <c r="I2596" s="3">
        <f t="shared" si="280"/>
        <v>65</v>
      </c>
      <c r="J2596" s="7">
        <f t="shared" si="281"/>
        <v>69</v>
      </c>
      <c r="K2596" s="3">
        <f>LEN(H2596)</f>
        <v>5</v>
      </c>
      <c r="L2596" s="13" t="str">
        <f>IF(OR(AND(LEN(H2596&gt;3),ISERROR(FIND("-",H2596,1))),AND(LEN(H2596)&gt;3,ISERROR(FIND("+",H2596,1)))),LEFT(H2596,2),H2596)</f>
        <v>65</v>
      </c>
      <c r="M2596" s="13" t="str">
        <f>IF(AND(LEN(H2596&gt;3),ISERROR(FIND("+",H2596,1))),RIGHT(H2596,2),IF(AND(LEN(H2596)=3,ISERROR(FIND("-",H2596,1))),LEFT(H2596,2),H2596))</f>
        <v>69</v>
      </c>
      <c r="N2596" s="13" t="str">
        <f>SUBSTITUTE(H2596,"+","-")</f>
        <v>65-69</v>
      </c>
      <c r="O2596" s="3">
        <f t="shared" si="282"/>
        <v>5</v>
      </c>
      <c r="P2596" s="3">
        <f t="shared" si="283"/>
        <v>3</v>
      </c>
      <c r="Q2596" s="7">
        <f t="shared" si="284"/>
        <v>65</v>
      </c>
      <c r="R2596" s="7">
        <f t="shared" si="285"/>
        <v>69</v>
      </c>
      <c r="S2596" s="13" t="e">
        <f>VLOOKUP(A2596,history!$B:$F,2,0)</f>
        <v>#N/A</v>
      </c>
      <c r="T2596" s="13">
        <f>VLOOKUP($C2596,日期!$A:$D,3,0)</f>
        <v>5</v>
      </c>
      <c r="U2596" s="13">
        <f>VLOOKUP($C2596,日期!$A:$D,4,0)</f>
        <v>1</v>
      </c>
      <c r="V2596" s="65">
        <f t="shared" si="286"/>
        <v>44317</v>
      </c>
      <c r="W2596" s="13" t="s">
        <v>4160</v>
      </c>
    </row>
    <row r="2597" spans="1:23" ht="15">
      <c r="A2597" s="15">
        <v>1727</v>
      </c>
      <c r="B2597" s="15">
        <v>2021</v>
      </c>
      <c r="C2597" s="13" t="s">
        <v>9</v>
      </c>
      <c r="D2597" s="15">
        <v>19</v>
      </c>
      <c r="E2597" s="13" t="s">
        <v>10</v>
      </c>
      <c r="F2597" s="13" t="s">
        <v>17</v>
      </c>
      <c r="G2597" s="13" t="s">
        <v>12</v>
      </c>
      <c r="H2597" s="13" t="s">
        <v>13</v>
      </c>
      <c r="I2597" s="3">
        <f t="shared" si="280"/>
        <v>20</v>
      </c>
      <c r="J2597" s="7">
        <f t="shared" si="281"/>
        <v>24</v>
      </c>
      <c r="K2597" s="3">
        <f>LEN(H2597)</f>
        <v>5</v>
      </c>
      <c r="L2597" s="13" t="str">
        <f>IF(OR(AND(LEN(H2597&gt;3),ISERROR(FIND("-",H2597,1))),AND(LEN(H2597)&gt;3,ISERROR(FIND("+",H2597,1)))),LEFT(H2597,2),H2597)</f>
        <v>20</v>
      </c>
      <c r="M2597" s="13" t="str">
        <f>IF(AND(LEN(H2597&gt;3),ISERROR(FIND("+",H2597,1))),RIGHT(H2597,2),IF(AND(LEN(H2597)=3,ISERROR(FIND("-",H2597,1))),LEFT(H2597,2),H2597))</f>
        <v>24</v>
      </c>
      <c r="N2597" s="13" t="str">
        <f>SUBSTITUTE(H2597,"+","-")</f>
        <v>20-24</v>
      </c>
      <c r="O2597" s="3">
        <f t="shared" si="282"/>
        <v>5</v>
      </c>
      <c r="P2597" s="3">
        <f t="shared" si="283"/>
        <v>3</v>
      </c>
      <c r="Q2597" s="7">
        <f t="shared" si="284"/>
        <v>20</v>
      </c>
      <c r="R2597" s="7">
        <f t="shared" si="285"/>
        <v>24</v>
      </c>
      <c r="S2597" s="13" t="e">
        <f>VLOOKUP(A2597,history!$B:$F,2,0)</f>
        <v>#N/A</v>
      </c>
      <c r="T2597" s="13">
        <f>VLOOKUP($C2597,日期!$A:$D,3,0)</f>
        <v>5</v>
      </c>
      <c r="U2597" s="13">
        <f>VLOOKUP($C2597,日期!$A:$D,4,0)</f>
        <v>1</v>
      </c>
      <c r="V2597" s="65">
        <f t="shared" si="286"/>
        <v>44317</v>
      </c>
      <c r="W2597" s="13" t="s">
        <v>4161</v>
      </c>
    </row>
    <row r="2598" spans="1:23" ht="15">
      <c r="A2598" s="15">
        <v>1726</v>
      </c>
      <c r="B2598" s="15">
        <v>2021</v>
      </c>
      <c r="C2598" s="13" t="s">
        <v>9</v>
      </c>
      <c r="D2598" s="15">
        <v>19</v>
      </c>
      <c r="E2598" s="13" t="s">
        <v>14</v>
      </c>
      <c r="F2598" s="13" t="s">
        <v>11</v>
      </c>
      <c r="G2598" s="13" t="s">
        <v>12</v>
      </c>
      <c r="H2598" s="13" t="s">
        <v>32</v>
      </c>
      <c r="I2598" s="3">
        <f t="shared" si="280"/>
        <v>60</v>
      </c>
      <c r="J2598" s="7">
        <f t="shared" si="281"/>
        <v>64</v>
      </c>
      <c r="K2598" s="3">
        <f>LEN(H2598)</f>
        <v>5</v>
      </c>
      <c r="L2598" s="13" t="str">
        <f>IF(OR(AND(LEN(H2598&gt;3),ISERROR(FIND("-",H2598,1))),AND(LEN(H2598)&gt;3,ISERROR(FIND("+",H2598,1)))),LEFT(H2598,2),H2598)</f>
        <v>60</v>
      </c>
      <c r="M2598" s="13" t="str">
        <f>IF(AND(LEN(H2598&gt;3),ISERROR(FIND("+",H2598,1))),RIGHT(H2598,2),IF(AND(LEN(H2598)=3,ISERROR(FIND("-",H2598,1))),LEFT(H2598,2),H2598))</f>
        <v>64</v>
      </c>
      <c r="N2598" s="13" t="str">
        <f>SUBSTITUTE(H2598,"+","-")</f>
        <v>60-64</v>
      </c>
      <c r="O2598" s="3">
        <f t="shared" si="282"/>
        <v>5</v>
      </c>
      <c r="P2598" s="3">
        <f t="shared" si="283"/>
        <v>3</v>
      </c>
      <c r="Q2598" s="7">
        <f t="shared" si="284"/>
        <v>60</v>
      </c>
      <c r="R2598" s="7">
        <f t="shared" si="285"/>
        <v>64</v>
      </c>
      <c r="S2598" s="13" t="e">
        <f>VLOOKUP(A2598,history!$B:$F,2,0)</f>
        <v>#N/A</v>
      </c>
      <c r="T2598" s="13">
        <f>VLOOKUP($C2598,日期!$A:$D,3,0)</f>
        <v>5</v>
      </c>
      <c r="U2598" s="13">
        <f>VLOOKUP($C2598,日期!$A:$D,4,0)</f>
        <v>1</v>
      </c>
      <c r="V2598" s="65">
        <f t="shared" si="286"/>
        <v>44317</v>
      </c>
      <c r="W2598" s="13" t="s">
        <v>4162</v>
      </c>
    </row>
    <row r="2599" spans="1:23" ht="15">
      <c r="A2599" s="15">
        <v>1725</v>
      </c>
      <c r="B2599" s="15">
        <v>2021</v>
      </c>
      <c r="C2599" s="13" t="s">
        <v>9</v>
      </c>
      <c r="D2599" s="15">
        <v>19</v>
      </c>
      <c r="E2599" s="13" t="s">
        <v>14</v>
      </c>
      <c r="F2599" s="13" t="s">
        <v>17</v>
      </c>
      <c r="G2599" s="13" t="s">
        <v>12</v>
      </c>
      <c r="H2599" s="13" t="s">
        <v>37</v>
      </c>
      <c r="I2599" s="3">
        <f t="shared" si="280"/>
        <v>50</v>
      </c>
      <c r="J2599" s="7">
        <f t="shared" si="281"/>
        <v>54</v>
      </c>
      <c r="K2599" s="3">
        <f>LEN(H2599)</f>
        <v>5</v>
      </c>
      <c r="L2599" s="13" t="str">
        <f>IF(OR(AND(LEN(H2599&gt;3),ISERROR(FIND("-",H2599,1))),AND(LEN(H2599)&gt;3,ISERROR(FIND("+",H2599,1)))),LEFT(H2599,2),H2599)</f>
        <v>50</v>
      </c>
      <c r="M2599" s="13" t="str">
        <f>IF(AND(LEN(H2599&gt;3),ISERROR(FIND("+",H2599,1))),RIGHT(H2599,2),IF(AND(LEN(H2599)=3,ISERROR(FIND("-",H2599,1))),LEFT(H2599,2),H2599))</f>
        <v>54</v>
      </c>
      <c r="N2599" s="13" t="str">
        <f>SUBSTITUTE(H2599,"+","-")</f>
        <v>50-54</v>
      </c>
      <c r="O2599" s="3">
        <f t="shared" si="282"/>
        <v>5</v>
      </c>
      <c r="P2599" s="3">
        <f t="shared" si="283"/>
        <v>3</v>
      </c>
      <c r="Q2599" s="7">
        <f t="shared" si="284"/>
        <v>50</v>
      </c>
      <c r="R2599" s="7">
        <f t="shared" si="285"/>
        <v>54</v>
      </c>
      <c r="S2599" s="13" t="e">
        <f>VLOOKUP(A2599,history!$B:$F,2,0)</f>
        <v>#N/A</v>
      </c>
      <c r="T2599" s="13">
        <f>VLOOKUP($C2599,日期!$A:$D,3,0)</f>
        <v>5</v>
      </c>
      <c r="U2599" s="13">
        <f>VLOOKUP($C2599,日期!$A:$D,4,0)</f>
        <v>1</v>
      </c>
      <c r="V2599" s="65">
        <f t="shared" si="286"/>
        <v>44317</v>
      </c>
      <c r="W2599" s="13" t="s">
        <v>4163</v>
      </c>
    </row>
    <row r="2600" spans="1:23" ht="15">
      <c r="A2600" s="15">
        <v>1724</v>
      </c>
      <c r="B2600" s="15">
        <v>2021</v>
      </c>
      <c r="C2600" s="13" t="s">
        <v>9</v>
      </c>
      <c r="D2600" s="15">
        <v>19</v>
      </c>
      <c r="E2600" s="13" t="s">
        <v>10</v>
      </c>
      <c r="F2600" s="13" t="s">
        <v>11</v>
      </c>
      <c r="G2600" s="13" t="s">
        <v>12</v>
      </c>
      <c r="H2600" s="13" t="s">
        <v>18</v>
      </c>
      <c r="I2600" s="3">
        <f t="shared" si="280"/>
        <v>65</v>
      </c>
      <c r="J2600" s="7">
        <f t="shared" si="281"/>
        <v>69</v>
      </c>
      <c r="K2600" s="3">
        <f>LEN(H2600)</f>
        <v>5</v>
      </c>
      <c r="L2600" s="13" t="str">
        <f>IF(OR(AND(LEN(H2600&gt;3),ISERROR(FIND("-",H2600,1))),AND(LEN(H2600)&gt;3,ISERROR(FIND("+",H2600,1)))),LEFT(H2600,2),H2600)</f>
        <v>65</v>
      </c>
      <c r="M2600" s="13" t="str">
        <f>IF(AND(LEN(H2600&gt;3),ISERROR(FIND("+",H2600,1))),RIGHT(H2600,2),IF(AND(LEN(H2600)=3,ISERROR(FIND("-",H2600,1))),LEFT(H2600,2),H2600))</f>
        <v>69</v>
      </c>
      <c r="N2600" s="13" t="str">
        <f>SUBSTITUTE(H2600,"+","-")</f>
        <v>65-69</v>
      </c>
      <c r="O2600" s="3">
        <f t="shared" si="282"/>
        <v>5</v>
      </c>
      <c r="P2600" s="3">
        <f t="shared" si="283"/>
        <v>3</v>
      </c>
      <c r="Q2600" s="7">
        <f t="shared" si="284"/>
        <v>65</v>
      </c>
      <c r="R2600" s="7">
        <f t="shared" si="285"/>
        <v>69</v>
      </c>
      <c r="S2600" s="13" t="e">
        <f>VLOOKUP(A2600,history!$B:$F,2,0)</f>
        <v>#N/A</v>
      </c>
      <c r="T2600" s="13">
        <f>VLOOKUP($C2600,日期!$A:$D,3,0)</f>
        <v>5</v>
      </c>
      <c r="U2600" s="13">
        <f>VLOOKUP($C2600,日期!$A:$D,4,0)</f>
        <v>1</v>
      </c>
      <c r="V2600" s="65">
        <f t="shared" si="286"/>
        <v>44317</v>
      </c>
      <c r="W2600" s="13" t="s">
        <v>4164</v>
      </c>
    </row>
    <row r="2601" spans="1:23" ht="15">
      <c r="A2601" s="15">
        <v>1723</v>
      </c>
      <c r="B2601" s="15">
        <v>2021</v>
      </c>
      <c r="C2601" s="13" t="s">
        <v>9</v>
      </c>
      <c r="D2601" s="15">
        <v>19</v>
      </c>
      <c r="E2601" s="13" t="s">
        <v>10</v>
      </c>
      <c r="F2601" s="13" t="s">
        <v>17</v>
      </c>
      <c r="G2601" s="13" t="s">
        <v>12</v>
      </c>
      <c r="H2601" s="13" t="s">
        <v>18</v>
      </c>
      <c r="I2601" s="3">
        <f t="shared" si="280"/>
        <v>65</v>
      </c>
      <c r="J2601" s="7">
        <f t="shared" si="281"/>
        <v>69</v>
      </c>
      <c r="K2601" s="3">
        <f>LEN(H2601)</f>
        <v>5</v>
      </c>
      <c r="L2601" s="13" t="str">
        <f>IF(OR(AND(LEN(H2601&gt;3),ISERROR(FIND("-",H2601,1))),AND(LEN(H2601)&gt;3,ISERROR(FIND("+",H2601,1)))),LEFT(H2601,2),H2601)</f>
        <v>65</v>
      </c>
      <c r="M2601" s="13" t="str">
        <f>IF(AND(LEN(H2601&gt;3),ISERROR(FIND("+",H2601,1))),RIGHT(H2601,2),IF(AND(LEN(H2601)=3,ISERROR(FIND("-",H2601,1))),LEFT(H2601,2),H2601))</f>
        <v>69</v>
      </c>
      <c r="N2601" s="13" t="str">
        <f>SUBSTITUTE(H2601,"+","-")</f>
        <v>65-69</v>
      </c>
      <c r="O2601" s="3">
        <f t="shared" si="282"/>
        <v>5</v>
      </c>
      <c r="P2601" s="3">
        <f t="shared" si="283"/>
        <v>3</v>
      </c>
      <c r="Q2601" s="7">
        <f t="shared" si="284"/>
        <v>65</v>
      </c>
      <c r="R2601" s="7">
        <f t="shared" si="285"/>
        <v>69</v>
      </c>
      <c r="S2601" s="13" t="e">
        <f>VLOOKUP(A2601,history!$B:$F,2,0)</f>
        <v>#N/A</v>
      </c>
      <c r="T2601" s="13">
        <f>VLOOKUP($C2601,日期!$A:$D,3,0)</f>
        <v>5</v>
      </c>
      <c r="U2601" s="13">
        <f>VLOOKUP($C2601,日期!$A:$D,4,0)</f>
        <v>1</v>
      </c>
      <c r="V2601" s="65">
        <f t="shared" si="286"/>
        <v>44317</v>
      </c>
      <c r="W2601" s="13" t="s">
        <v>4165</v>
      </c>
    </row>
    <row r="2602" spans="1:23" ht="15">
      <c r="A2602" s="15">
        <v>1722</v>
      </c>
      <c r="B2602" s="15">
        <v>2021</v>
      </c>
      <c r="C2602" s="13" t="s">
        <v>9</v>
      </c>
      <c r="D2602" s="15">
        <v>19</v>
      </c>
      <c r="E2602" s="13" t="s">
        <v>10</v>
      </c>
      <c r="F2602" s="13" t="s">
        <v>17</v>
      </c>
      <c r="G2602" s="13" t="s">
        <v>12</v>
      </c>
      <c r="H2602" s="13" t="s">
        <v>13</v>
      </c>
      <c r="I2602" s="3">
        <f t="shared" si="280"/>
        <v>20</v>
      </c>
      <c r="J2602" s="7">
        <f t="shared" si="281"/>
        <v>24</v>
      </c>
      <c r="K2602" s="3">
        <f>LEN(H2602)</f>
        <v>5</v>
      </c>
      <c r="L2602" s="13" t="str">
        <f>IF(OR(AND(LEN(H2602&gt;3),ISERROR(FIND("-",H2602,1))),AND(LEN(H2602)&gt;3,ISERROR(FIND("+",H2602,1)))),LEFT(H2602,2),H2602)</f>
        <v>20</v>
      </c>
      <c r="M2602" s="13" t="str">
        <f>IF(AND(LEN(H2602&gt;3),ISERROR(FIND("+",H2602,1))),RIGHT(H2602,2),IF(AND(LEN(H2602)=3,ISERROR(FIND("-",H2602,1))),LEFT(H2602,2),H2602))</f>
        <v>24</v>
      </c>
      <c r="N2602" s="13" t="str">
        <f>SUBSTITUTE(H2602,"+","-")</f>
        <v>20-24</v>
      </c>
      <c r="O2602" s="3">
        <f t="shared" si="282"/>
        <v>5</v>
      </c>
      <c r="P2602" s="3">
        <f t="shared" si="283"/>
        <v>3</v>
      </c>
      <c r="Q2602" s="7">
        <f t="shared" si="284"/>
        <v>20</v>
      </c>
      <c r="R2602" s="7">
        <f t="shared" si="285"/>
        <v>24</v>
      </c>
      <c r="S2602" s="13" t="e">
        <f>VLOOKUP(A2602,history!$B:$F,2,0)</f>
        <v>#N/A</v>
      </c>
      <c r="T2602" s="13">
        <f>VLOOKUP($C2602,日期!$A:$D,3,0)</f>
        <v>5</v>
      </c>
      <c r="U2602" s="13">
        <f>VLOOKUP($C2602,日期!$A:$D,4,0)</f>
        <v>1</v>
      </c>
      <c r="V2602" s="65">
        <f t="shared" si="286"/>
        <v>44317</v>
      </c>
      <c r="W2602" s="13" t="s">
        <v>4166</v>
      </c>
    </row>
    <row r="2603" spans="1:23" ht="15">
      <c r="A2603" s="15">
        <v>1721</v>
      </c>
      <c r="B2603" s="15">
        <v>2021</v>
      </c>
      <c r="C2603" s="13" t="s">
        <v>9</v>
      </c>
      <c r="D2603" s="15">
        <v>19</v>
      </c>
      <c r="E2603" s="13" t="s">
        <v>14</v>
      </c>
      <c r="F2603" s="13" t="s">
        <v>11</v>
      </c>
      <c r="G2603" s="13" t="s">
        <v>12</v>
      </c>
      <c r="H2603" s="13" t="s">
        <v>32</v>
      </c>
      <c r="I2603" s="3">
        <f t="shared" si="280"/>
        <v>60</v>
      </c>
      <c r="J2603" s="7">
        <f t="shared" si="281"/>
        <v>64</v>
      </c>
      <c r="K2603" s="3">
        <f>LEN(H2603)</f>
        <v>5</v>
      </c>
      <c r="L2603" s="13" t="str">
        <f>IF(OR(AND(LEN(H2603&gt;3),ISERROR(FIND("-",H2603,1))),AND(LEN(H2603)&gt;3,ISERROR(FIND("+",H2603,1)))),LEFT(H2603,2),H2603)</f>
        <v>60</v>
      </c>
      <c r="M2603" s="13" t="str">
        <f>IF(AND(LEN(H2603&gt;3),ISERROR(FIND("+",H2603,1))),RIGHT(H2603,2),IF(AND(LEN(H2603)=3,ISERROR(FIND("-",H2603,1))),LEFT(H2603,2),H2603))</f>
        <v>64</v>
      </c>
      <c r="N2603" s="13" t="str">
        <f>SUBSTITUTE(H2603,"+","-")</f>
        <v>60-64</v>
      </c>
      <c r="O2603" s="3">
        <f t="shared" si="282"/>
        <v>5</v>
      </c>
      <c r="P2603" s="3">
        <f t="shared" si="283"/>
        <v>3</v>
      </c>
      <c r="Q2603" s="7">
        <f t="shared" si="284"/>
        <v>60</v>
      </c>
      <c r="R2603" s="7">
        <f t="shared" si="285"/>
        <v>64</v>
      </c>
      <c r="S2603" s="13" t="e">
        <f>VLOOKUP(A2603,history!$B:$F,2,0)</f>
        <v>#N/A</v>
      </c>
      <c r="T2603" s="13">
        <f>VLOOKUP($C2603,日期!$A:$D,3,0)</f>
        <v>5</v>
      </c>
      <c r="U2603" s="13">
        <f>VLOOKUP($C2603,日期!$A:$D,4,0)</f>
        <v>1</v>
      </c>
      <c r="V2603" s="65">
        <f t="shared" si="286"/>
        <v>44317</v>
      </c>
      <c r="W2603" s="13" t="s">
        <v>4167</v>
      </c>
    </row>
    <row r="2604" spans="1:23" ht="15">
      <c r="A2604" s="15">
        <v>1720</v>
      </c>
      <c r="B2604" s="15">
        <v>2021</v>
      </c>
      <c r="C2604" s="13" t="s">
        <v>9</v>
      </c>
      <c r="D2604" s="15">
        <v>19</v>
      </c>
      <c r="E2604" s="13" t="s">
        <v>14</v>
      </c>
      <c r="F2604" s="13" t="s">
        <v>17</v>
      </c>
      <c r="G2604" s="13" t="s">
        <v>12</v>
      </c>
      <c r="H2604" s="13" t="s">
        <v>37</v>
      </c>
      <c r="I2604" s="3">
        <f t="shared" si="280"/>
        <v>50</v>
      </c>
      <c r="J2604" s="7">
        <f t="shared" si="281"/>
        <v>54</v>
      </c>
      <c r="K2604" s="3">
        <f>LEN(H2604)</f>
        <v>5</v>
      </c>
      <c r="L2604" s="13" t="str">
        <f>IF(OR(AND(LEN(H2604&gt;3),ISERROR(FIND("-",H2604,1))),AND(LEN(H2604)&gt;3,ISERROR(FIND("+",H2604,1)))),LEFT(H2604,2),H2604)</f>
        <v>50</v>
      </c>
      <c r="M2604" s="13" t="str">
        <f>IF(AND(LEN(H2604&gt;3),ISERROR(FIND("+",H2604,1))),RIGHT(H2604,2),IF(AND(LEN(H2604)=3,ISERROR(FIND("-",H2604,1))),LEFT(H2604,2),H2604))</f>
        <v>54</v>
      </c>
      <c r="N2604" s="13" t="str">
        <f>SUBSTITUTE(H2604,"+","-")</f>
        <v>50-54</v>
      </c>
      <c r="O2604" s="3">
        <f t="shared" si="282"/>
        <v>5</v>
      </c>
      <c r="P2604" s="3">
        <f t="shared" si="283"/>
        <v>3</v>
      </c>
      <c r="Q2604" s="7">
        <f t="shared" si="284"/>
        <v>50</v>
      </c>
      <c r="R2604" s="7">
        <f t="shared" si="285"/>
        <v>54</v>
      </c>
      <c r="S2604" s="13" t="e">
        <f>VLOOKUP(A2604,history!$B:$F,2,0)</f>
        <v>#N/A</v>
      </c>
      <c r="T2604" s="13">
        <f>VLOOKUP($C2604,日期!$A:$D,3,0)</f>
        <v>5</v>
      </c>
      <c r="U2604" s="13">
        <f>VLOOKUP($C2604,日期!$A:$D,4,0)</f>
        <v>1</v>
      </c>
      <c r="V2604" s="65">
        <f t="shared" si="286"/>
        <v>44317</v>
      </c>
      <c r="W2604" s="13" t="s">
        <v>4168</v>
      </c>
    </row>
    <row r="2605" spans="1:23" ht="15">
      <c r="A2605" s="15">
        <v>1719</v>
      </c>
      <c r="B2605" s="15">
        <v>2021</v>
      </c>
      <c r="C2605" s="13" t="s">
        <v>9</v>
      </c>
      <c r="D2605" s="15">
        <v>19</v>
      </c>
      <c r="E2605" s="13" t="s">
        <v>10</v>
      </c>
      <c r="F2605" s="13" t="s">
        <v>11</v>
      </c>
      <c r="G2605" s="13" t="s">
        <v>12</v>
      </c>
      <c r="H2605" s="13" t="s">
        <v>18</v>
      </c>
      <c r="I2605" s="3">
        <f t="shared" si="280"/>
        <v>65</v>
      </c>
      <c r="J2605" s="7">
        <f t="shared" si="281"/>
        <v>69</v>
      </c>
      <c r="K2605" s="3">
        <f>LEN(H2605)</f>
        <v>5</v>
      </c>
      <c r="L2605" s="13" t="str">
        <f>IF(OR(AND(LEN(H2605&gt;3),ISERROR(FIND("-",H2605,1))),AND(LEN(H2605)&gt;3,ISERROR(FIND("+",H2605,1)))),LEFT(H2605,2),H2605)</f>
        <v>65</v>
      </c>
      <c r="M2605" s="13" t="str">
        <f>IF(AND(LEN(H2605&gt;3),ISERROR(FIND("+",H2605,1))),RIGHT(H2605,2),IF(AND(LEN(H2605)=3,ISERROR(FIND("-",H2605,1))),LEFT(H2605,2),H2605))</f>
        <v>69</v>
      </c>
      <c r="N2605" s="13" t="str">
        <f>SUBSTITUTE(H2605,"+","-")</f>
        <v>65-69</v>
      </c>
      <c r="O2605" s="3">
        <f t="shared" si="282"/>
        <v>5</v>
      </c>
      <c r="P2605" s="3">
        <f t="shared" si="283"/>
        <v>3</v>
      </c>
      <c r="Q2605" s="7">
        <f t="shared" si="284"/>
        <v>65</v>
      </c>
      <c r="R2605" s="7">
        <f t="shared" si="285"/>
        <v>69</v>
      </c>
      <c r="S2605" s="13" t="e">
        <f>VLOOKUP(A2605,history!$B:$F,2,0)</f>
        <v>#N/A</v>
      </c>
      <c r="T2605" s="13">
        <f>VLOOKUP($C2605,日期!$A:$D,3,0)</f>
        <v>5</v>
      </c>
      <c r="U2605" s="13">
        <f>VLOOKUP($C2605,日期!$A:$D,4,0)</f>
        <v>1</v>
      </c>
      <c r="V2605" s="65">
        <f t="shared" si="286"/>
        <v>44317</v>
      </c>
      <c r="W2605" s="13" t="s">
        <v>4169</v>
      </c>
    </row>
    <row r="2606" spans="1:23" ht="15">
      <c r="A2606" s="15">
        <v>1718</v>
      </c>
      <c r="B2606" s="15">
        <v>2021</v>
      </c>
      <c r="C2606" s="13" t="s">
        <v>9</v>
      </c>
      <c r="D2606" s="15">
        <v>19</v>
      </c>
      <c r="E2606" s="13" t="s">
        <v>10</v>
      </c>
      <c r="F2606" s="13" t="s">
        <v>17</v>
      </c>
      <c r="G2606" s="13" t="s">
        <v>12</v>
      </c>
      <c r="H2606" s="13" t="s">
        <v>18</v>
      </c>
      <c r="I2606" s="3">
        <f t="shared" si="280"/>
        <v>65</v>
      </c>
      <c r="J2606" s="7">
        <f t="shared" si="281"/>
        <v>69</v>
      </c>
      <c r="K2606" s="3">
        <f>LEN(H2606)</f>
        <v>5</v>
      </c>
      <c r="L2606" s="13" t="str">
        <f>IF(OR(AND(LEN(H2606&gt;3),ISERROR(FIND("-",H2606,1))),AND(LEN(H2606)&gt;3,ISERROR(FIND("+",H2606,1)))),LEFT(H2606,2),H2606)</f>
        <v>65</v>
      </c>
      <c r="M2606" s="13" t="str">
        <f>IF(AND(LEN(H2606&gt;3),ISERROR(FIND("+",H2606,1))),RIGHT(H2606,2),IF(AND(LEN(H2606)=3,ISERROR(FIND("-",H2606,1))),LEFT(H2606,2),H2606))</f>
        <v>69</v>
      </c>
      <c r="N2606" s="13" t="str">
        <f>SUBSTITUTE(H2606,"+","-")</f>
        <v>65-69</v>
      </c>
      <c r="O2606" s="3">
        <f t="shared" si="282"/>
        <v>5</v>
      </c>
      <c r="P2606" s="3">
        <f t="shared" si="283"/>
        <v>3</v>
      </c>
      <c r="Q2606" s="7">
        <f t="shared" si="284"/>
        <v>65</v>
      </c>
      <c r="R2606" s="7">
        <f t="shared" si="285"/>
        <v>69</v>
      </c>
      <c r="S2606" s="13" t="e">
        <f>VLOOKUP(A2606,history!$B:$F,2,0)</f>
        <v>#N/A</v>
      </c>
      <c r="T2606" s="13">
        <f>VLOOKUP($C2606,日期!$A:$D,3,0)</f>
        <v>5</v>
      </c>
      <c r="U2606" s="13">
        <f>VLOOKUP($C2606,日期!$A:$D,4,0)</f>
        <v>1</v>
      </c>
      <c r="V2606" s="65">
        <f t="shared" si="286"/>
        <v>44317</v>
      </c>
      <c r="W2606" s="13" t="s">
        <v>4170</v>
      </c>
    </row>
    <row r="2607" spans="1:23" ht="15">
      <c r="A2607" s="15">
        <v>1717</v>
      </c>
      <c r="B2607" s="15">
        <v>2021</v>
      </c>
      <c r="C2607" s="13" t="s">
        <v>9</v>
      </c>
      <c r="D2607" s="15">
        <v>19</v>
      </c>
      <c r="E2607" s="13" t="s">
        <v>10</v>
      </c>
      <c r="F2607" s="13" t="s">
        <v>17</v>
      </c>
      <c r="G2607" s="13" t="s">
        <v>12</v>
      </c>
      <c r="H2607" s="13" t="s">
        <v>13</v>
      </c>
      <c r="I2607" s="3">
        <f t="shared" si="280"/>
        <v>20</v>
      </c>
      <c r="J2607" s="7">
        <f t="shared" si="281"/>
        <v>24</v>
      </c>
      <c r="K2607" s="3">
        <f>LEN(H2607)</f>
        <v>5</v>
      </c>
      <c r="L2607" s="13" t="str">
        <f>IF(OR(AND(LEN(H2607&gt;3),ISERROR(FIND("-",H2607,1))),AND(LEN(H2607)&gt;3,ISERROR(FIND("+",H2607,1)))),LEFT(H2607,2),H2607)</f>
        <v>20</v>
      </c>
      <c r="M2607" s="13" t="str">
        <f>IF(AND(LEN(H2607&gt;3),ISERROR(FIND("+",H2607,1))),RIGHT(H2607,2),IF(AND(LEN(H2607)=3,ISERROR(FIND("-",H2607,1))),LEFT(H2607,2),H2607))</f>
        <v>24</v>
      </c>
      <c r="N2607" s="13" t="str">
        <f>SUBSTITUTE(H2607,"+","-")</f>
        <v>20-24</v>
      </c>
      <c r="O2607" s="3">
        <f t="shared" si="282"/>
        <v>5</v>
      </c>
      <c r="P2607" s="3">
        <f t="shared" si="283"/>
        <v>3</v>
      </c>
      <c r="Q2607" s="7">
        <f t="shared" si="284"/>
        <v>20</v>
      </c>
      <c r="R2607" s="7">
        <f t="shared" si="285"/>
        <v>24</v>
      </c>
      <c r="S2607" s="13" t="e">
        <f>VLOOKUP(A2607,history!$B:$F,2,0)</f>
        <v>#N/A</v>
      </c>
      <c r="T2607" s="13">
        <f>VLOOKUP($C2607,日期!$A:$D,3,0)</f>
        <v>5</v>
      </c>
      <c r="U2607" s="13">
        <f>VLOOKUP($C2607,日期!$A:$D,4,0)</f>
        <v>1</v>
      </c>
      <c r="V2607" s="65">
        <f t="shared" si="286"/>
        <v>44317</v>
      </c>
      <c r="W2607" s="13" t="s">
        <v>4171</v>
      </c>
    </row>
    <row r="2608" spans="1:23" ht="15">
      <c r="A2608" s="15">
        <v>1716</v>
      </c>
      <c r="B2608" s="15">
        <v>2021</v>
      </c>
      <c r="C2608" s="13" t="s">
        <v>9</v>
      </c>
      <c r="D2608" s="15">
        <v>19</v>
      </c>
      <c r="E2608" s="13" t="s">
        <v>14</v>
      </c>
      <c r="F2608" s="13" t="s">
        <v>11</v>
      </c>
      <c r="G2608" s="13" t="s">
        <v>12</v>
      </c>
      <c r="H2608" s="13" t="s">
        <v>32</v>
      </c>
      <c r="I2608" s="3">
        <f t="shared" si="280"/>
        <v>60</v>
      </c>
      <c r="J2608" s="7">
        <f t="shared" si="281"/>
        <v>64</v>
      </c>
      <c r="K2608" s="3">
        <f>LEN(H2608)</f>
        <v>5</v>
      </c>
      <c r="L2608" s="13" t="str">
        <f>IF(OR(AND(LEN(H2608&gt;3),ISERROR(FIND("-",H2608,1))),AND(LEN(H2608)&gt;3,ISERROR(FIND("+",H2608,1)))),LEFT(H2608,2),H2608)</f>
        <v>60</v>
      </c>
      <c r="M2608" s="13" t="str">
        <f>IF(AND(LEN(H2608&gt;3),ISERROR(FIND("+",H2608,1))),RIGHT(H2608,2),IF(AND(LEN(H2608)=3,ISERROR(FIND("-",H2608,1))),LEFT(H2608,2),H2608))</f>
        <v>64</v>
      </c>
      <c r="N2608" s="13" t="str">
        <f>SUBSTITUTE(H2608,"+","-")</f>
        <v>60-64</v>
      </c>
      <c r="O2608" s="3">
        <f t="shared" si="282"/>
        <v>5</v>
      </c>
      <c r="P2608" s="3">
        <f t="shared" si="283"/>
        <v>3</v>
      </c>
      <c r="Q2608" s="7">
        <f t="shared" si="284"/>
        <v>60</v>
      </c>
      <c r="R2608" s="7">
        <f t="shared" si="285"/>
        <v>64</v>
      </c>
      <c r="S2608" s="13" t="e">
        <f>VLOOKUP(A2608,history!$B:$F,2,0)</f>
        <v>#N/A</v>
      </c>
      <c r="T2608" s="13">
        <f>VLOOKUP($C2608,日期!$A:$D,3,0)</f>
        <v>5</v>
      </c>
      <c r="U2608" s="13">
        <f>VLOOKUP($C2608,日期!$A:$D,4,0)</f>
        <v>1</v>
      </c>
      <c r="V2608" s="65">
        <f t="shared" si="286"/>
        <v>44317</v>
      </c>
      <c r="W2608" s="13" t="s">
        <v>4172</v>
      </c>
    </row>
    <row r="2609" spans="1:23" ht="15">
      <c r="A2609" s="15">
        <v>1715</v>
      </c>
      <c r="B2609" s="15">
        <v>2021</v>
      </c>
      <c r="C2609" s="13" t="s">
        <v>9</v>
      </c>
      <c r="D2609" s="15">
        <v>19</v>
      </c>
      <c r="E2609" s="13" t="s">
        <v>14</v>
      </c>
      <c r="F2609" s="13" t="s">
        <v>17</v>
      </c>
      <c r="G2609" s="13" t="s">
        <v>12</v>
      </c>
      <c r="H2609" s="13" t="s">
        <v>37</v>
      </c>
      <c r="I2609" s="3">
        <f t="shared" si="280"/>
        <v>50</v>
      </c>
      <c r="J2609" s="7">
        <f t="shared" si="281"/>
        <v>54</v>
      </c>
      <c r="K2609" s="3">
        <f>LEN(H2609)</f>
        <v>5</v>
      </c>
      <c r="L2609" s="13" t="str">
        <f>IF(OR(AND(LEN(H2609&gt;3),ISERROR(FIND("-",H2609,1))),AND(LEN(H2609)&gt;3,ISERROR(FIND("+",H2609,1)))),LEFT(H2609,2),H2609)</f>
        <v>50</v>
      </c>
      <c r="M2609" s="13" t="str">
        <f>IF(AND(LEN(H2609&gt;3),ISERROR(FIND("+",H2609,1))),RIGHT(H2609,2),IF(AND(LEN(H2609)=3,ISERROR(FIND("-",H2609,1))),LEFT(H2609,2),H2609))</f>
        <v>54</v>
      </c>
      <c r="N2609" s="13" t="str">
        <f>SUBSTITUTE(H2609,"+","-")</f>
        <v>50-54</v>
      </c>
      <c r="O2609" s="3">
        <f t="shared" si="282"/>
        <v>5</v>
      </c>
      <c r="P2609" s="3">
        <f t="shared" si="283"/>
        <v>3</v>
      </c>
      <c r="Q2609" s="7">
        <f t="shared" si="284"/>
        <v>50</v>
      </c>
      <c r="R2609" s="7">
        <f t="shared" si="285"/>
        <v>54</v>
      </c>
      <c r="S2609" s="13" t="e">
        <f>VLOOKUP(A2609,history!$B:$F,2,0)</f>
        <v>#N/A</v>
      </c>
      <c r="T2609" s="13">
        <f>VLOOKUP($C2609,日期!$A:$D,3,0)</f>
        <v>5</v>
      </c>
      <c r="U2609" s="13">
        <f>VLOOKUP($C2609,日期!$A:$D,4,0)</f>
        <v>1</v>
      </c>
      <c r="V2609" s="65">
        <f t="shared" si="286"/>
        <v>44317</v>
      </c>
      <c r="W2609" s="13" t="s">
        <v>4173</v>
      </c>
    </row>
    <row r="2610" spans="1:23" ht="15">
      <c r="A2610" s="15">
        <v>1714</v>
      </c>
      <c r="B2610" s="15">
        <v>2021</v>
      </c>
      <c r="C2610" s="13" t="s">
        <v>9</v>
      </c>
      <c r="D2610" s="15">
        <v>19</v>
      </c>
      <c r="E2610" s="13" t="s">
        <v>10</v>
      </c>
      <c r="F2610" s="13" t="s">
        <v>11</v>
      </c>
      <c r="G2610" s="13" t="s">
        <v>12</v>
      </c>
      <c r="H2610" s="13" t="s">
        <v>18</v>
      </c>
      <c r="I2610" s="3">
        <f t="shared" si="280"/>
        <v>65</v>
      </c>
      <c r="J2610" s="7">
        <f t="shared" si="281"/>
        <v>69</v>
      </c>
      <c r="K2610" s="3">
        <f>LEN(H2610)</f>
        <v>5</v>
      </c>
      <c r="L2610" s="13" t="str">
        <f>IF(OR(AND(LEN(H2610&gt;3),ISERROR(FIND("-",H2610,1))),AND(LEN(H2610)&gt;3,ISERROR(FIND("+",H2610,1)))),LEFT(H2610,2),H2610)</f>
        <v>65</v>
      </c>
      <c r="M2610" s="13" t="str">
        <f>IF(AND(LEN(H2610&gt;3),ISERROR(FIND("+",H2610,1))),RIGHT(H2610,2),IF(AND(LEN(H2610)=3,ISERROR(FIND("-",H2610,1))),LEFT(H2610,2),H2610))</f>
        <v>69</v>
      </c>
      <c r="N2610" s="13" t="str">
        <f>SUBSTITUTE(H2610,"+","-")</f>
        <v>65-69</v>
      </c>
      <c r="O2610" s="3">
        <f t="shared" si="282"/>
        <v>5</v>
      </c>
      <c r="P2610" s="3">
        <f t="shared" si="283"/>
        <v>3</v>
      </c>
      <c r="Q2610" s="7">
        <f t="shared" si="284"/>
        <v>65</v>
      </c>
      <c r="R2610" s="7">
        <f t="shared" si="285"/>
        <v>69</v>
      </c>
      <c r="S2610" s="13" t="e">
        <f>VLOOKUP(A2610,history!$B:$F,2,0)</f>
        <v>#N/A</v>
      </c>
      <c r="T2610" s="13">
        <f>VLOOKUP($C2610,日期!$A:$D,3,0)</f>
        <v>5</v>
      </c>
      <c r="U2610" s="13">
        <f>VLOOKUP($C2610,日期!$A:$D,4,0)</f>
        <v>1</v>
      </c>
      <c r="V2610" s="65">
        <f t="shared" si="286"/>
        <v>44317</v>
      </c>
      <c r="W2610" s="13" t="s">
        <v>4174</v>
      </c>
    </row>
    <row r="2611" spans="1:23" ht="15">
      <c r="A2611" s="15">
        <v>1713</v>
      </c>
      <c r="B2611" s="15">
        <v>2021</v>
      </c>
      <c r="C2611" s="13" t="s">
        <v>9</v>
      </c>
      <c r="D2611" s="15">
        <v>19</v>
      </c>
      <c r="E2611" s="13" t="s">
        <v>10</v>
      </c>
      <c r="F2611" s="13" t="s">
        <v>17</v>
      </c>
      <c r="G2611" s="13" t="s">
        <v>12</v>
      </c>
      <c r="H2611" s="13" t="s">
        <v>18</v>
      </c>
      <c r="I2611" s="3">
        <f t="shared" si="280"/>
        <v>65</v>
      </c>
      <c r="J2611" s="7">
        <f t="shared" si="281"/>
        <v>69</v>
      </c>
      <c r="K2611" s="3">
        <f>LEN(H2611)</f>
        <v>5</v>
      </c>
      <c r="L2611" s="13" t="str">
        <f>IF(OR(AND(LEN(H2611&gt;3),ISERROR(FIND("-",H2611,1))),AND(LEN(H2611)&gt;3,ISERROR(FIND("+",H2611,1)))),LEFT(H2611,2),H2611)</f>
        <v>65</v>
      </c>
      <c r="M2611" s="13" t="str">
        <f>IF(AND(LEN(H2611&gt;3),ISERROR(FIND("+",H2611,1))),RIGHT(H2611,2),IF(AND(LEN(H2611)=3,ISERROR(FIND("-",H2611,1))),LEFT(H2611,2),H2611))</f>
        <v>69</v>
      </c>
      <c r="N2611" s="13" t="str">
        <f>SUBSTITUTE(H2611,"+","-")</f>
        <v>65-69</v>
      </c>
      <c r="O2611" s="3">
        <f t="shared" si="282"/>
        <v>5</v>
      </c>
      <c r="P2611" s="3">
        <f t="shared" si="283"/>
        <v>3</v>
      </c>
      <c r="Q2611" s="7">
        <f t="shared" si="284"/>
        <v>65</v>
      </c>
      <c r="R2611" s="7">
        <f t="shared" si="285"/>
        <v>69</v>
      </c>
      <c r="S2611" s="13" t="e">
        <f>VLOOKUP(A2611,history!$B:$F,2,0)</f>
        <v>#N/A</v>
      </c>
      <c r="T2611" s="13">
        <f>VLOOKUP($C2611,日期!$A:$D,3,0)</f>
        <v>5</v>
      </c>
      <c r="U2611" s="13">
        <f>VLOOKUP($C2611,日期!$A:$D,4,0)</f>
        <v>1</v>
      </c>
      <c r="V2611" s="65">
        <f t="shared" si="286"/>
        <v>44317</v>
      </c>
      <c r="W2611" s="13" t="s">
        <v>4175</v>
      </c>
    </row>
    <row r="2612" spans="1:23" ht="15">
      <c r="A2612" s="15">
        <v>1712</v>
      </c>
      <c r="B2612" s="15">
        <v>2021</v>
      </c>
      <c r="C2612" s="13" t="s">
        <v>9</v>
      </c>
      <c r="D2612" s="15">
        <v>19</v>
      </c>
      <c r="E2612" s="13" t="s">
        <v>10</v>
      </c>
      <c r="F2612" s="13" t="s">
        <v>17</v>
      </c>
      <c r="G2612" s="13" t="s">
        <v>12</v>
      </c>
      <c r="H2612" s="13" t="s">
        <v>13</v>
      </c>
      <c r="I2612" s="3">
        <f t="shared" si="280"/>
        <v>20</v>
      </c>
      <c r="J2612" s="7">
        <f t="shared" si="281"/>
        <v>24</v>
      </c>
      <c r="K2612" s="3">
        <f>LEN(H2612)</f>
        <v>5</v>
      </c>
      <c r="L2612" s="13" t="str">
        <f>IF(OR(AND(LEN(H2612&gt;3),ISERROR(FIND("-",H2612,1))),AND(LEN(H2612)&gt;3,ISERROR(FIND("+",H2612,1)))),LEFT(H2612,2),H2612)</f>
        <v>20</v>
      </c>
      <c r="M2612" s="13" t="str">
        <f>IF(AND(LEN(H2612&gt;3),ISERROR(FIND("+",H2612,1))),RIGHT(H2612,2),IF(AND(LEN(H2612)=3,ISERROR(FIND("-",H2612,1))),LEFT(H2612,2),H2612))</f>
        <v>24</v>
      </c>
      <c r="N2612" s="13" t="str">
        <f>SUBSTITUTE(H2612,"+","-")</f>
        <v>20-24</v>
      </c>
      <c r="O2612" s="3">
        <f t="shared" si="282"/>
        <v>5</v>
      </c>
      <c r="P2612" s="3">
        <f t="shared" si="283"/>
        <v>3</v>
      </c>
      <c r="Q2612" s="7">
        <f t="shared" si="284"/>
        <v>20</v>
      </c>
      <c r="R2612" s="7">
        <f t="shared" si="285"/>
        <v>24</v>
      </c>
      <c r="S2612" s="13" t="e">
        <f>VLOOKUP(A2612,history!$B:$F,2,0)</f>
        <v>#N/A</v>
      </c>
      <c r="T2612" s="13">
        <f>VLOOKUP($C2612,日期!$A:$D,3,0)</f>
        <v>5</v>
      </c>
      <c r="U2612" s="13">
        <f>VLOOKUP($C2612,日期!$A:$D,4,0)</f>
        <v>1</v>
      </c>
      <c r="V2612" s="65">
        <f t="shared" si="286"/>
        <v>44317</v>
      </c>
      <c r="W2612" s="13" t="s">
        <v>4176</v>
      </c>
    </row>
    <row r="2613" spans="1:23" ht="15">
      <c r="A2613" s="15">
        <v>1711</v>
      </c>
      <c r="B2613" s="15">
        <v>2021</v>
      </c>
      <c r="C2613" s="13" t="s">
        <v>9</v>
      </c>
      <c r="D2613" s="15">
        <v>19</v>
      </c>
      <c r="E2613" s="13" t="s">
        <v>14</v>
      </c>
      <c r="F2613" s="13" t="s">
        <v>11</v>
      </c>
      <c r="G2613" s="13" t="s">
        <v>12</v>
      </c>
      <c r="H2613" s="13" t="s">
        <v>32</v>
      </c>
      <c r="I2613" s="3">
        <f t="shared" si="280"/>
        <v>60</v>
      </c>
      <c r="J2613" s="7">
        <f t="shared" si="281"/>
        <v>64</v>
      </c>
      <c r="K2613" s="3">
        <f>LEN(H2613)</f>
        <v>5</v>
      </c>
      <c r="L2613" s="13" t="str">
        <f>IF(OR(AND(LEN(H2613&gt;3),ISERROR(FIND("-",H2613,1))),AND(LEN(H2613)&gt;3,ISERROR(FIND("+",H2613,1)))),LEFT(H2613,2),H2613)</f>
        <v>60</v>
      </c>
      <c r="M2613" s="13" t="str">
        <f>IF(AND(LEN(H2613&gt;3),ISERROR(FIND("+",H2613,1))),RIGHT(H2613,2),IF(AND(LEN(H2613)=3,ISERROR(FIND("-",H2613,1))),LEFT(H2613,2),H2613))</f>
        <v>64</v>
      </c>
      <c r="N2613" s="13" t="str">
        <f>SUBSTITUTE(H2613,"+","-")</f>
        <v>60-64</v>
      </c>
      <c r="O2613" s="3">
        <f t="shared" si="282"/>
        <v>5</v>
      </c>
      <c r="P2613" s="3">
        <f t="shared" si="283"/>
        <v>3</v>
      </c>
      <c r="Q2613" s="7">
        <f t="shared" si="284"/>
        <v>60</v>
      </c>
      <c r="R2613" s="7">
        <f t="shared" si="285"/>
        <v>64</v>
      </c>
      <c r="S2613" s="13" t="e">
        <f>VLOOKUP(A2613,history!$B:$F,2,0)</f>
        <v>#N/A</v>
      </c>
      <c r="T2613" s="13">
        <f>VLOOKUP($C2613,日期!$A:$D,3,0)</f>
        <v>5</v>
      </c>
      <c r="U2613" s="13">
        <f>VLOOKUP($C2613,日期!$A:$D,4,0)</f>
        <v>1</v>
      </c>
      <c r="V2613" s="65">
        <f t="shared" si="286"/>
        <v>44317</v>
      </c>
      <c r="W2613" s="13" t="s">
        <v>4177</v>
      </c>
    </row>
    <row r="2614" spans="1:23" ht="15">
      <c r="A2614" s="15">
        <v>1710</v>
      </c>
      <c r="B2614" s="15">
        <v>2021</v>
      </c>
      <c r="C2614" s="13" t="s">
        <v>9</v>
      </c>
      <c r="D2614" s="15">
        <v>19</v>
      </c>
      <c r="E2614" s="13" t="s">
        <v>14</v>
      </c>
      <c r="F2614" s="13" t="s">
        <v>17</v>
      </c>
      <c r="G2614" s="13" t="s">
        <v>12</v>
      </c>
      <c r="H2614" s="13" t="s">
        <v>37</v>
      </c>
      <c r="I2614" s="3">
        <f t="shared" si="280"/>
        <v>50</v>
      </c>
      <c r="J2614" s="7">
        <f t="shared" si="281"/>
        <v>54</v>
      </c>
      <c r="K2614" s="3">
        <f>LEN(H2614)</f>
        <v>5</v>
      </c>
      <c r="L2614" s="13" t="str">
        <f>IF(OR(AND(LEN(H2614&gt;3),ISERROR(FIND("-",H2614,1))),AND(LEN(H2614)&gt;3,ISERROR(FIND("+",H2614,1)))),LEFT(H2614,2),H2614)</f>
        <v>50</v>
      </c>
      <c r="M2614" s="13" t="str">
        <f>IF(AND(LEN(H2614&gt;3),ISERROR(FIND("+",H2614,1))),RIGHT(H2614,2),IF(AND(LEN(H2614)=3,ISERROR(FIND("-",H2614,1))),LEFT(H2614,2),H2614))</f>
        <v>54</v>
      </c>
      <c r="N2614" s="13" t="str">
        <f>SUBSTITUTE(H2614,"+","-")</f>
        <v>50-54</v>
      </c>
      <c r="O2614" s="3">
        <f t="shared" si="282"/>
        <v>5</v>
      </c>
      <c r="P2614" s="3">
        <f t="shared" si="283"/>
        <v>3</v>
      </c>
      <c r="Q2614" s="7">
        <f t="shared" si="284"/>
        <v>50</v>
      </c>
      <c r="R2614" s="7">
        <f t="shared" si="285"/>
        <v>54</v>
      </c>
      <c r="S2614" s="13" t="e">
        <f>VLOOKUP(A2614,history!$B:$F,2,0)</f>
        <v>#N/A</v>
      </c>
      <c r="T2614" s="13">
        <f>VLOOKUP($C2614,日期!$A:$D,3,0)</f>
        <v>5</v>
      </c>
      <c r="U2614" s="13">
        <f>VLOOKUP($C2614,日期!$A:$D,4,0)</f>
        <v>1</v>
      </c>
      <c r="V2614" s="65">
        <f t="shared" si="286"/>
        <v>44317</v>
      </c>
      <c r="W2614" s="13" t="s">
        <v>4178</v>
      </c>
    </row>
    <row r="2615" spans="1:23" ht="15">
      <c r="A2615" s="15">
        <v>1709</v>
      </c>
      <c r="B2615" s="15">
        <v>2021</v>
      </c>
      <c r="C2615" s="13" t="s">
        <v>9</v>
      </c>
      <c r="D2615" s="15">
        <v>19</v>
      </c>
      <c r="E2615" s="13" t="s">
        <v>10</v>
      </c>
      <c r="F2615" s="13" t="s">
        <v>11</v>
      </c>
      <c r="G2615" s="13" t="s">
        <v>12</v>
      </c>
      <c r="H2615" s="13" t="s">
        <v>18</v>
      </c>
      <c r="I2615" s="3">
        <f t="shared" si="280"/>
        <v>65</v>
      </c>
      <c r="J2615" s="7">
        <f t="shared" si="281"/>
        <v>69</v>
      </c>
      <c r="K2615" s="3">
        <f>LEN(H2615)</f>
        <v>5</v>
      </c>
      <c r="L2615" s="13" t="str">
        <f>IF(OR(AND(LEN(H2615&gt;3),ISERROR(FIND("-",H2615,1))),AND(LEN(H2615)&gt;3,ISERROR(FIND("+",H2615,1)))),LEFT(H2615,2),H2615)</f>
        <v>65</v>
      </c>
      <c r="M2615" s="13" t="str">
        <f>IF(AND(LEN(H2615&gt;3),ISERROR(FIND("+",H2615,1))),RIGHT(H2615,2),IF(AND(LEN(H2615)=3,ISERROR(FIND("-",H2615,1))),LEFT(H2615,2),H2615))</f>
        <v>69</v>
      </c>
      <c r="N2615" s="13" t="str">
        <f>SUBSTITUTE(H2615,"+","-")</f>
        <v>65-69</v>
      </c>
      <c r="O2615" s="3">
        <f t="shared" si="282"/>
        <v>5</v>
      </c>
      <c r="P2615" s="3">
        <f t="shared" si="283"/>
        <v>3</v>
      </c>
      <c r="Q2615" s="7">
        <f t="shared" si="284"/>
        <v>65</v>
      </c>
      <c r="R2615" s="7">
        <f t="shared" si="285"/>
        <v>69</v>
      </c>
      <c r="S2615" s="13" t="e">
        <f>VLOOKUP(A2615,history!$B:$F,2,0)</f>
        <v>#N/A</v>
      </c>
      <c r="T2615" s="13">
        <f>VLOOKUP($C2615,日期!$A:$D,3,0)</f>
        <v>5</v>
      </c>
      <c r="U2615" s="13">
        <f>VLOOKUP($C2615,日期!$A:$D,4,0)</f>
        <v>1</v>
      </c>
      <c r="V2615" s="65">
        <f t="shared" si="286"/>
        <v>44317</v>
      </c>
      <c r="W2615" s="13" t="s">
        <v>4179</v>
      </c>
    </row>
    <row r="2616" spans="1:23" ht="15">
      <c r="A2616" s="15">
        <v>1708</v>
      </c>
      <c r="B2616" s="15">
        <v>2021</v>
      </c>
      <c r="C2616" s="13" t="s">
        <v>9</v>
      </c>
      <c r="D2616" s="15">
        <v>19</v>
      </c>
      <c r="E2616" s="13" t="s">
        <v>10</v>
      </c>
      <c r="F2616" s="13" t="s">
        <v>17</v>
      </c>
      <c r="G2616" s="13" t="s">
        <v>12</v>
      </c>
      <c r="H2616" s="13" t="s">
        <v>18</v>
      </c>
      <c r="I2616" s="3">
        <f t="shared" si="280"/>
        <v>65</v>
      </c>
      <c r="J2616" s="7">
        <f t="shared" si="281"/>
        <v>69</v>
      </c>
      <c r="K2616" s="3">
        <f>LEN(H2616)</f>
        <v>5</v>
      </c>
      <c r="L2616" s="13" t="str">
        <f>IF(OR(AND(LEN(H2616&gt;3),ISERROR(FIND("-",H2616,1))),AND(LEN(H2616)&gt;3,ISERROR(FIND("+",H2616,1)))),LEFT(H2616,2),H2616)</f>
        <v>65</v>
      </c>
      <c r="M2616" s="13" t="str">
        <f>IF(AND(LEN(H2616&gt;3),ISERROR(FIND("+",H2616,1))),RIGHT(H2616,2),IF(AND(LEN(H2616)=3,ISERROR(FIND("-",H2616,1))),LEFT(H2616,2),H2616))</f>
        <v>69</v>
      </c>
      <c r="N2616" s="13" t="str">
        <f>SUBSTITUTE(H2616,"+","-")</f>
        <v>65-69</v>
      </c>
      <c r="O2616" s="3">
        <f t="shared" si="282"/>
        <v>5</v>
      </c>
      <c r="P2616" s="3">
        <f t="shared" si="283"/>
        <v>3</v>
      </c>
      <c r="Q2616" s="7">
        <f t="shared" si="284"/>
        <v>65</v>
      </c>
      <c r="R2616" s="7">
        <f t="shared" si="285"/>
        <v>69</v>
      </c>
      <c r="S2616" s="13" t="e">
        <f>VLOOKUP(A2616,history!$B:$F,2,0)</f>
        <v>#N/A</v>
      </c>
      <c r="T2616" s="13">
        <f>VLOOKUP($C2616,日期!$A:$D,3,0)</f>
        <v>5</v>
      </c>
      <c r="U2616" s="13">
        <f>VLOOKUP($C2616,日期!$A:$D,4,0)</f>
        <v>1</v>
      </c>
      <c r="V2616" s="65">
        <f t="shared" si="286"/>
        <v>44317</v>
      </c>
      <c r="W2616" s="13" t="s">
        <v>4180</v>
      </c>
    </row>
    <row r="2617" spans="1:23" ht="15">
      <c r="A2617" s="15">
        <v>1707</v>
      </c>
      <c r="B2617" s="15">
        <v>2021</v>
      </c>
      <c r="C2617" s="13" t="s">
        <v>9</v>
      </c>
      <c r="D2617" s="15">
        <v>19</v>
      </c>
      <c r="E2617" s="13" t="s">
        <v>10</v>
      </c>
      <c r="F2617" s="13" t="s">
        <v>17</v>
      </c>
      <c r="G2617" s="13" t="s">
        <v>12</v>
      </c>
      <c r="H2617" s="13" t="s">
        <v>13</v>
      </c>
      <c r="I2617" s="3">
        <f t="shared" si="280"/>
        <v>20</v>
      </c>
      <c r="J2617" s="7">
        <f t="shared" si="281"/>
        <v>24</v>
      </c>
      <c r="K2617" s="3">
        <f>LEN(H2617)</f>
        <v>5</v>
      </c>
      <c r="L2617" s="13" t="str">
        <f>IF(OR(AND(LEN(H2617&gt;3),ISERROR(FIND("-",H2617,1))),AND(LEN(H2617)&gt;3,ISERROR(FIND("+",H2617,1)))),LEFT(H2617,2),H2617)</f>
        <v>20</v>
      </c>
      <c r="M2617" s="13" t="str">
        <f>IF(AND(LEN(H2617&gt;3),ISERROR(FIND("+",H2617,1))),RIGHT(H2617,2),IF(AND(LEN(H2617)=3,ISERROR(FIND("-",H2617,1))),LEFT(H2617,2),H2617))</f>
        <v>24</v>
      </c>
      <c r="N2617" s="13" t="str">
        <f>SUBSTITUTE(H2617,"+","-")</f>
        <v>20-24</v>
      </c>
      <c r="O2617" s="3">
        <f t="shared" si="282"/>
        <v>5</v>
      </c>
      <c r="P2617" s="3">
        <f t="shared" si="283"/>
        <v>3</v>
      </c>
      <c r="Q2617" s="7">
        <f t="shared" si="284"/>
        <v>20</v>
      </c>
      <c r="R2617" s="7">
        <f t="shared" si="285"/>
        <v>24</v>
      </c>
      <c r="S2617" s="13" t="e">
        <f>VLOOKUP(A2617,history!$B:$F,2,0)</f>
        <v>#N/A</v>
      </c>
      <c r="T2617" s="13">
        <f>VLOOKUP($C2617,日期!$A:$D,3,0)</f>
        <v>5</v>
      </c>
      <c r="U2617" s="13">
        <f>VLOOKUP($C2617,日期!$A:$D,4,0)</f>
        <v>1</v>
      </c>
      <c r="V2617" s="65">
        <f t="shared" si="286"/>
        <v>44317</v>
      </c>
      <c r="W2617" s="13" t="s">
        <v>4181</v>
      </c>
    </row>
    <row r="2618" spans="1:23" ht="15">
      <c r="A2618" s="15">
        <v>1706</v>
      </c>
      <c r="B2618" s="15">
        <v>2021</v>
      </c>
      <c r="C2618" s="13" t="s">
        <v>9</v>
      </c>
      <c r="D2618" s="15">
        <v>19</v>
      </c>
      <c r="E2618" s="13" t="s">
        <v>14</v>
      </c>
      <c r="F2618" s="13" t="s">
        <v>11</v>
      </c>
      <c r="G2618" s="13" t="s">
        <v>12</v>
      </c>
      <c r="H2618" s="13" t="s">
        <v>32</v>
      </c>
      <c r="I2618" s="3">
        <f t="shared" si="280"/>
        <v>60</v>
      </c>
      <c r="J2618" s="7">
        <f t="shared" si="281"/>
        <v>64</v>
      </c>
      <c r="K2618" s="3">
        <f>LEN(H2618)</f>
        <v>5</v>
      </c>
      <c r="L2618" s="13" t="str">
        <f>IF(OR(AND(LEN(H2618&gt;3),ISERROR(FIND("-",H2618,1))),AND(LEN(H2618)&gt;3,ISERROR(FIND("+",H2618,1)))),LEFT(H2618,2),H2618)</f>
        <v>60</v>
      </c>
      <c r="M2618" s="13" t="str">
        <f>IF(AND(LEN(H2618&gt;3),ISERROR(FIND("+",H2618,1))),RIGHT(H2618,2),IF(AND(LEN(H2618)=3,ISERROR(FIND("-",H2618,1))),LEFT(H2618,2),H2618))</f>
        <v>64</v>
      </c>
      <c r="N2618" s="13" t="str">
        <f>SUBSTITUTE(H2618,"+","-")</f>
        <v>60-64</v>
      </c>
      <c r="O2618" s="3">
        <f t="shared" si="282"/>
        <v>5</v>
      </c>
      <c r="P2618" s="3">
        <f t="shared" si="283"/>
        <v>3</v>
      </c>
      <c r="Q2618" s="7">
        <f t="shared" si="284"/>
        <v>60</v>
      </c>
      <c r="R2618" s="7">
        <f t="shared" si="285"/>
        <v>64</v>
      </c>
      <c r="S2618" s="13" t="e">
        <f>VLOOKUP(A2618,history!$B:$F,2,0)</f>
        <v>#N/A</v>
      </c>
      <c r="T2618" s="13">
        <f>VLOOKUP($C2618,日期!$A:$D,3,0)</f>
        <v>5</v>
      </c>
      <c r="U2618" s="13">
        <f>VLOOKUP($C2618,日期!$A:$D,4,0)</f>
        <v>1</v>
      </c>
      <c r="V2618" s="65">
        <f t="shared" si="286"/>
        <v>44317</v>
      </c>
      <c r="W2618" s="13" t="s">
        <v>4182</v>
      </c>
    </row>
    <row r="2619" spans="1:23" ht="15">
      <c r="A2619" s="15">
        <v>1705</v>
      </c>
      <c r="B2619" s="15">
        <v>2021</v>
      </c>
      <c r="C2619" s="13" t="s">
        <v>9</v>
      </c>
      <c r="D2619" s="15">
        <v>19</v>
      </c>
      <c r="E2619" s="13" t="s">
        <v>14</v>
      </c>
      <c r="F2619" s="13" t="s">
        <v>17</v>
      </c>
      <c r="G2619" s="13" t="s">
        <v>12</v>
      </c>
      <c r="H2619" s="13" t="s">
        <v>37</v>
      </c>
      <c r="I2619" s="3">
        <f t="shared" si="280"/>
        <v>50</v>
      </c>
      <c r="J2619" s="7">
        <f t="shared" si="281"/>
        <v>54</v>
      </c>
      <c r="K2619" s="3">
        <f>LEN(H2619)</f>
        <v>5</v>
      </c>
      <c r="L2619" s="13" t="str">
        <f>IF(OR(AND(LEN(H2619&gt;3),ISERROR(FIND("-",H2619,1))),AND(LEN(H2619)&gt;3,ISERROR(FIND("+",H2619,1)))),LEFT(H2619,2),H2619)</f>
        <v>50</v>
      </c>
      <c r="M2619" s="13" t="str">
        <f>IF(AND(LEN(H2619&gt;3),ISERROR(FIND("+",H2619,1))),RIGHT(H2619,2),IF(AND(LEN(H2619)=3,ISERROR(FIND("-",H2619,1))),LEFT(H2619,2),H2619))</f>
        <v>54</v>
      </c>
      <c r="N2619" s="13" t="str">
        <f>SUBSTITUTE(H2619,"+","-")</f>
        <v>50-54</v>
      </c>
      <c r="O2619" s="3">
        <f t="shared" si="282"/>
        <v>5</v>
      </c>
      <c r="P2619" s="3">
        <f t="shared" si="283"/>
        <v>3</v>
      </c>
      <c r="Q2619" s="7">
        <f t="shared" si="284"/>
        <v>50</v>
      </c>
      <c r="R2619" s="7">
        <f t="shared" si="285"/>
        <v>54</v>
      </c>
      <c r="S2619" s="13" t="e">
        <f>VLOOKUP(A2619,history!$B:$F,2,0)</f>
        <v>#N/A</v>
      </c>
      <c r="T2619" s="13">
        <f>VLOOKUP($C2619,日期!$A:$D,3,0)</f>
        <v>5</v>
      </c>
      <c r="U2619" s="13">
        <f>VLOOKUP($C2619,日期!$A:$D,4,0)</f>
        <v>1</v>
      </c>
      <c r="V2619" s="65">
        <f t="shared" si="286"/>
        <v>44317</v>
      </c>
      <c r="W2619" s="13" t="s">
        <v>4183</v>
      </c>
    </row>
    <row r="2620" spans="1:23" ht="15">
      <c r="A2620" s="15">
        <v>1704</v>
      </c>
      <c r="B2620" s="15">
        <v>2021</v>
      </c>
      <c r="C2620" s="13" t="s">
        <v>9</v>
      </c>
      <c r="D2620" s="15">
        <v>19</v>
      </c>
      <c r="E2620" s="13" t="s">
        <v>10</v>
      </c>
      <c r="F2620" s="13" t="s">
        <v>11</v>
      </c>
      <c r="G2620" s="13" t="s">
        <v>12</v>
      </c>
      <c r="H2620" s="13" t="s">
        <v>18</v>
      </c>
      <c r="I2620" s="3">
        <f t="shared" si="280"/>
        <v>65</v>
      </c>
      <c r="J2620" s="7">
        <f t="shared" si="281"/>
        <v>69</v>
      </c>
      <c r="K2620" s="3">
        <f>LEN(H2620)</f>
        <v>5</v>
      </c>
      <c r="L2620" s="13" t="str">
        <f>IF(OR(AND(LEN(H2620&gt;3),ISERROR(FIND("-",H2620,1))),AND(LEN(H2620)&gt;3,ISERROR(FIND("+",H2620,1)))),LEFT(H2620,2),H2620)</f>
        <v>65</v>
      </c>
      <c r="M2620" s="13" t="str">
        <f>IF(AND(LEN(H2620&gt;3),ISERROR(FIND("+",H2620,1))),RIGHT(H2620,2),IF(AND(LEN(H2620)=3,ISERROR(FIND("-",H2620,1))),LEFT(H2620,2),H2620))</f>
        <v>69</v>
      </c>
      <c r="N2620" s="13" t="str">
        <f>SUBSTITUTE(H2620,"+","-")</f>
        <v>65-69</v>
      </c>
      <c r="O2620" s="3">
        <f t="shared" si="282"/>
        <v>5</v>
      </c>
      <c r="P2620" s="3">
        <f t="shared" si="283"/>
        <v>3</v>
      </c>
      <c r="Q2620" s="7">
        <f t="shared" si="284"/>
        <v>65</v>
      </c>
      <c r="R2620" s="7">
        <f t="shared" si="285"/>
        <v>69</v>
      </c>
      <c r="S2620" s="13" t="e">
        <f>VLOOKUP(A2620,history!$B:$F,2,0)</f>
        <v>#N/A</v>
      </c>
      <c r="T2620" s="13">
        <f>VLOOKUP($C2620,日期!$A:$D,3,0)</f>
        <v>5</v>
      </c>
      <c r="U2620" s="13">
        <f>VLOOKUP($C2620,日期!$A:$D,4,0)</f>
        <v>1</v>
      </c>
      <c r="V2620" s="65">
        <f t="shared" si="286"/>
        <v>44317</v>
      </c>
      <c r="W2620" s="13" t="s">
        <v>4184</v>
      </c>
    </row>
    <row r="2621" spans="1:23" ht="15">
      <c r="A2621" s="15">
        <v>1703</v>
      </c>
      <c r="B2621" s="15">
        <v>2021</v>
      </c>
      <c r="C2621" s="13" t="s">
        <v>9</v>
      </c>
      <c r="D2621" s="15">
        <v>19</v>
      </c>
      <c r="E2621" s="13" t="s">
        <v>10</v>
      </c>
      <c r="F2621" s="13" t="s">
        <v>17</v>
      </c>
      <c r="G2621" s="13" t="s">
        <v>12</v>
      </c>
      <c r="H2621" s="13" t="s">
        <v>18</v>
      </c>
      <c r="I2621" s="3">
        <f t="shared" si="280"/>
        <v>65</v>
      </c>
      <c r="J2621" s="7">
        <f t="shared" si="281"/>
        <v>69</v>
      </c>
      <c r="K2621" s="3">
        <f>LEN(H2621)</f>
        <v>5</v>
      </c>
      <c r="L2621" s="13" t="str">
        <f>IF(OR(AND(LEN(H2621&gt;3),ISERROR(FIND("-",H2621,1))),AND(LEN(H2621)&gt;3,ISERROR(FIND("+",H2621,1)))),LEFT(H2621,2),H2621)</f>
        <v>65</v>
      </c>
      <c r="M2621" s="13" t="str">
        <f>IF(AND(LEN(H2621&gt;3),ISERROR(FIND("+",H2621,1))),RIGHT(H2621,2),IF(AND(LEN(H2621)=3,ISERROR(FIND("-",H2621,1))),LEFT(H2621,2),H2621))</f>
        <v>69</v>
      </c>
      <c r="N2621" s="13" t="str">
        <f>SUBSTITUTE(H2621,"+","-")</f>
        <v>65-69</v>
      </c>
      <c r="O2621" s="3">
        <f t="shared" si="282"/>
        <v>5</v>
      </c>
      <c r="P2621" s="3">
        <f t="shared" si="283"/>
        <v>3</v>
      </c>
      <c r="Q2621" s="7">
        <f t="shared" si="284"/>
        <v>65</v>
      </c>
      <c r="R2621" s="7">
        <f t="shared" si="285"/>
        <v>69</v>
      </c>
      <c r="S2621" s="13" t="e">
        <f>VLOOKUP(A2621,history!$B:$F,2,0)</f>
        <v>#N/A</v>
      </c>
      <c r="T2621" s="13">
        <f>VLOOKUP($C2621,日期!$A:$D,3,0)</f>
        <v>5</v>
      </c>
      <c r="U2621" s="13">
        <f>VLOOKUP($C2621,日期!$A:$D,4,0)</f>
        <v>1</v>
      </c>
      <c r="V2621" s="65">
        <f t="shared" si="286"/>
        <v>44317</v>
      </c>
      <c r="W2621" s="13" t="s">
        <v>4185</v>
      </c>
    </row>
    <row r="2622" spans="1:23" ht="15">
      <c r="A2622" s="15">
        <v>1702</v>
      </c>
      <c r="B2622" s="15">
        <v>2021</v>
      </c>
      <c r="C2622" s="13" t="s">
        <v>9</v>
      </c>
      <c r="D2622" s="15">
        <v>19</v>
      </c>
      <c r="E2622" s="13" t="s">
        <v>10</v>
      </c>
      <c r="F2622" s="13" t="s">
        <v>17</v>
      </c>
      <c r="G2622" s="13" t="s">
        <v>12</v>
      </c>
      <c r="H2622" s="13" t="s">
        <v>16</v>
      </c>
      <c r="I2622" s="3">
        <f t="shared" si="280"/>
        <v>15</v>
      </c>
      <c r="J2622" s="7">
        <f t="shared" si="281"/>
        <v>19</v>
      </c>
      <c r="K2622" s="3">
        <f>LEN(H2622)</f>
        <v>5</v>
      </c>
      <c r="L2622" s="13" t="str">
        <f>IF(OR(AND(LEN(H2622&gt;3),ISERROR(FIND("-",H2622,1))),AND(LEN(H2622)&gt;3,ISERROR(FIND("+",H2622,1)))),LEFT(H2622,2),H2622)</f>
        <v>15</v>
      </c>
      <c r="M2622" s="13" t="str">
        <f>IF(AND(LEN(H2622&gt;3),ISERROR(FIND("+",H2622,1))),RIGHT(H2622,2),IF(AND(LEN(H2622)=3,ISERROR(FIND("-",H2622,1))),LEFT(H2622,2),H2622))</f>
        <v>19</v>
      </c>
      <c r="N2622" s="13" t="str">
        <f>SUBSTITUTE(H2622,"+","-")</f>
        <v>15-19</v>
      </c>
      <c r="O2622" s="3">
        <f t="shared" si="282"/>
        <v>5</v>
      </c>
      <c r="P2622" s="3">
        <f t="shared" si="283"/>
        <v>3</v>
      </c>
      <c r="Q2622" s="7">
        <f t="shared" si="284"/>
        <v>15</v>
      </c>
      <c r="R2622" s="7">
        <f t="shared" si="285"/>
        <v>19</v>
      </c>
      <c r="S2622" s="13" t="e">
        <f>VLOOKUP(A2622,history!$B:$F,2,0)</f>
        <v>#N/A</v>
      </c>
      <c r="T2622" s="13">
        <f>VLOOKUP($C2622,日期!$A:$D,3,0)</f>
        <v>5</v>
      </c>
      <c r="U2622" s="13">
        <f>VLOOKUP($C2622,日期!$A:$D,4,0)</f>
        <v>1</v>
      </c>
      <c r="V2622" s="65">
        <f t="shared" si="286"/>
        <v>44317</v>
      </c>
      <c r="W2622" s="13" t="s">
        <v>4186</v>
      </c>
    </row>
    <row r="2623" spans="1:23" ht="15">
      <c r="A2623" s="15">
        <v>1701</v>
      </c>
      <c r="B2623" s="15">
        <v>2021</v>
      </c>
      <c r="C2623" s="13" t="s">
        <v>9</v>
      </c>
      <c r="D2623" s="15">
        <v>19</v>
      </c>
      <c r="E2623" s="13" t="s">
        <v>14</v>
      </c>
      <c r="F2623" s="13" t="s">
        <v>11</v>
      </c>
      <c r="G2623" s="13" t="s">
        <v>12</v>
      </c>
      <c r="H2623" s="13" t="s">
        <v>32</v>
      </c>
      <c r="I2623" s="3">
        <f t="shared" si="280"/>
        <v>60</v>
      </c>
      <c r="J2623" s="7">
        <f t="shared" si="281"/>
        <v>64</v>
      </c>
      <c r="K2623" s="3">
        <f>LEN(H2623)</f>
        <v>5</v>
      </c>
      <c r="L2623" s="13" t="str">
        <f>IF(OR(AND(LEN(H2623&gt;3),ISERROR(FIND("-",H2623,1))),AND(LEN(H2623)&gt;3,ISERROR(FIND("+",H2623,1)))),LEFT(H2623,2),H2623)</f>
        <v>60</v>
      </c>
      <c r="M2623" s="13" t="str">
        <f>IF(AND(LEN(H2623&gt;3),ISERROR(FIND("+",H2623,1))),RIGHT(H2623,2),IF(AND(LEN(H2623)=3,ISERROR(FIND("-",H2623,1))),LEFT(H2623,2),H2623))</f>
        <v>64</v>
      </c>
      <c r="N2623" s="13" t="str">
        <f>SUBSTITUTE(H2623,"+","-")</f>
        <v>60-64</v>
      </c>
      <c r="O2623" s="3">
        <f t="shared" si="282"/>
        <v>5</v>
      </c>
      <c r="P2623" s="3">
        <f t="shared" si="283"/>
        <v>3</v>
      </c>
      <c r="Q2623" s="7">
        <f t="shared" si="284"/>
        <v>60</v>
      </c>
      <c r="R2623" s="7">
        <f t="shared" si="285"/>
        <v>64</v>
      </c>
      <c r="S2623" s="13" t="e">
        <f>VLOOKUP(A2623,history!$B:$F,2,0)</f>
        <v>#N/A</v>
      </c>
      <c r="T2623" s="13">
        <f>VLOOKUP($C2623,日期!$A:$D,3,0)</f>
        <v>5</v>
      </c>
      <c r="U2623" s="13">
        <f>VLOOKUP($C2623,日期!$A:$D,4,0)</f>
        <v>1</v>
      </c>
      <c r="V2623" s="65">
        <f t="shared" si="286"/>
        <v>44317</v>
      </c>
      <c r="W2623" s="13" t="s">
        <v>4187</v>
      </c>
    </row>
    <row r="2624" spans="1:23" ht="15">
      <c r="A2624" s="15">
        <v>1700</v>
      </c>
      <c r="B2624" s="15">
        <v>2021</v>
      </c>
      <c r="C2624" s="13" t="s">
        <v>9</v>
      </c>
      <c r="D2624" s="15">
        <v>19</v>
      </c>
      <c r="E2624" s="13" t="s">
        <v>14</v>
      </c>
      <c r="F2624" s="13" t="s">
        <v>17</v>
      </c>
      <c r="G2624" s="13" t="s">
        <v>12</v>
      </c>
      <c r="H2624" s="13" t="s">
        <v>37</v>
      </c>
      <c r="I2624" s="3">
        <f t="shared" si="280"/>
        <v>50</v>
      </c>
      <c r="J2624" s="7">
        <f t="shared" si="281"/>
        <v>54</v>
      </c>
      <c r="K2624" s="3">
        <f>LEN(H2624)</f>
        <v>5</v>
      </c>
      <c r="L2624" s="13" t="str">
        <f>IF(OR(AND(LEN(H2624&gt;3),ISERROR(FIND("-",H2624,1))),AND(LEN(H2624)&gt;3,ISERROR(FIND("+",H2624,1)))),LEFT(H2624,2),H2624)</f>
        <v>50</v>
      </c>
      <c r="M2624" s="13" t="str">
        <f>IF(AND(LEN(H2624&gt;3),ISERROR(FIND("+",H2624,1))),RIGHT(H2624,2),IF(AND(LEN(H2624)=3,ISERROR(FIND("-",H2624,1))),LEFT(H2624,2),H2624))</f>
        <v>54</v>
      </c>
      <c r="N2624" s="13" t="str">
        <f>SUBSTITUTE(H2624,"+","-")</f>
        <v>50-54</v>
      </c>
      <c r="O2624" s="3">
        <f t="shared" si="282"/>
        <v>5</v>
      </c>
      <c r="P2624" s="3">
        <f t="shared" si="283"/>
        <v>3</v>
      </c>
      <c r="Q2624" s="7">
        <f t="shared" si="284"/>
        <v>50</v>
      </c>
      <c r="R2624" s="7">
        <f t="shared" si="285"/>
        <v>54</v>
      </c>
      <c r="S2624" s="13" t="e">
        <f>VLOOKUP(A2624,history!$B:$F,2,0)</f>
        <v>#N/A</v>
      </c>
      <c r="T2624" s="13">
        <f>VLOOKUP($C2624,日期!$A:$D,3,0)</f>
        <v>5</v>
      </c>
      <c r="U2624" s="13">
        <f>VLOOKUP($C2624,日期!$A:$D,4,0)</f>
        <v>1</v>
      </c>
      <c r="V2624" s="65">
        <f t="shared" si="286"/>
        <v>44317</v>
      </c>
      <c r="W2624" s="13" t="s">
        <v>4188</v>
      </c>
    </row>
    <row r="2625" spans="1:23" ht="15">
      <c r="A2625" s="15">
        <v>1699</v>
      </c>
      <c r="B2625" s="15">
        <v>2021</v>
      </c>
      <c r="C2625" s="13" t="s">
        <v>9</v>
      </c>
      <c r="D2625" s="15">
        <v>19</v>
      </c>
      <c r="E2625" s="13" t="s">
        <v>10</v>
      </c>
      <c r="F2625" s="13" t="s">
        <v>11</v>
      </c>
      <c r="G2625" s="13" t="s">
        <v>12</v>
      </c>
      <c r="H2625" s="13" t="s">
        <v>18</v>
      </c>
      <c r="I2625" s="3">
        <f t="shared" si="280"/>
        <v>65</v>
      </c>
      <c r="J2625" s="7">
        <f t="shared" si="281"/>
        <v>69</v>
      </c>
      <c r="K2625" s="3">
        <f>LEN(H2625)</f>
        <v>5</v>
      </c>
      <c r="L2625" s="13" t="str">
        <f>IF(OR(AND(LEN(H2625&gt;3),ISERROR(FIND("-",H2625,1))),AND(LEN(H2625)&gt;3,ISERROR(FIND("+",H2625,1)))),LEFT(H2625,2),H2625)</f>
        <v>65</v>
      </c>
      <c r="M2625" s="13" t="str">
        <f>IF(AND(LEN(H2625&gt;3),ISERROR(FIND("+",H2625,1))),RIGHT(H2625,2),IF(AND(LEN(H2625)=3,ISERROR(FIND("-",H2625,1))),LEFT(H2625,2),H2625))</f>
        <v>69</v>
      </c>
      <c r="N2625" s="13" t="str">
        <f>SUBSTITUTE(H2625,"+","-")</f>
        <v>65-69</v>
      </c>
      <c r="O2625" s="3">
        <f t="shared" si="282"/>
        <v>5</v>
      </c>
      <c r="P2625" s="3">
        <f t="shared" si="283"/>
        <v>3</v>
      </c>
      <c r="Q2625" s="7">
        <f t="shared" si="284"/>
        <v>65</v>
      </c>
      <c r="R2625" s="7">
        <f t="shared" si="285"/>
        <v>69</v>
      </c>
      <c r="S2625" s="13" t="e">
        <f>VLOOKUP(A2625,history!$B:$F,2,0)</f>
        <v>#N/A</v>
      </c>
      <c r="T2625" s="13">
        <f>VLOOKUP($C2625,日期!$A:$D,3,0)</f>
        <v>5</v>
      </c>
      <c r="U2625" s="13">
        <f>VLOOKUP($C2625,日期!$A:$D,4,0)</f>
        <v>1</v>
      </c>
      <c r="V2625" s="65">
        <f t="shared" si="286"/>
        <v>44317</v>
      </c>
      <c r="W2625" s="13" t="s">
        <v>4189</v>
      </c>
    </row>
    <row r="2626" spans="1:23" ht="15">
      <c r="A2626" s="15">
        <v>1698</v>
      </c>
      <c r="B2626" s="15">
        <v>2021</v>
      </c>
      <c r="C2626" s="13" t="s">
        <v>9</v>
      </c>
      <c r="D2626" s="15">
        <v>19</v>
      </c>
      <c r="E2626" s="13" t="s">
        <v>10</v>
      </c>
      <c r="F2626" s="13" t="s">
        <v>17</v>
      </c>
      <c r="G2626" s="13" t="s">
        <v>12</v>
      </c>
      <c r="H2626" s="13" t="s">
        <v>18</v>
      </c>
      <c r="I2626" s="3">
        <f t="shared" si="280"/>
        <v>65</v>
      </c>
      <c r="J2626" s="7">
        <f t="shared" si="281"/>
        <v>69</v>
      </c>
      <c r="K2626" s="3">
        <f>LEN(H2626)</f>
        <v>5</v>
      </c>
      <c r="L2626" s="13" t="str">
        <f>IF(OR(AND(LEN(H2626&gt;3),ISERROR(FIND("-",H2626,1))),AND(LEN(H2626)&gt;3,ISERROR(FIND("+",H2626,1)))),LEFT(H2626,2),H2626)</f>
        <v>65</v>
      </c>
      <c r="M2626" s="13" t="str">
        <f>IF(AND(LEN(H2626&gt;3),ISERROR(FIND("+",H2626,1))),RIGHT(H2626,2),IF(AND(LEN(H2626)=3,ISERROR(FIND("-",H2626,1))),LEFT(H2626,2),H2626))</f>
        <v>69</v>
      </c>
      <c r="N2626" s="13" t="str">
        <f>SUBSTITUTE(H2626,"+","-")</f>
        <v>65-69</v>
      </c>
      <c r="O2626" s="3">
        <f t="shared" si="282"/>
        <v>5</v>
      </c>
      <c r="P2626" s="3">
        <f t="shared" si="283"/>
        <v>3</v>
      </c>
      <c r="Q2626" s="7">
        <f t="shared" si="284"/>
        <v>65</v>
      </c>
      <c r="R2626" s="7">
        <f t="shared" si="285"/>
        <v>69</v>
      </c>
      <c r="S2626" s="13" t="e">
        <f>VLOOKUP(A2626,history!$B:$F,2,0)</f>
        <v>#N/A</v>
      </c>
      <c r="T2626" s="13">
        <f>VLOOKUP($C2626,日期!$A:$D,3,0)</f>
        <v>5</v>
      </c>
      <c r="U2626" s="13">
        <f>VLOOKUP($C2626,日期!$A:$D,4,0)</f>
        <v>1</v>
      </c>
      <c r="V2626" s="65">
        <f t="shared" si="286"/>
        <v>44317</v>
      </c>
      <c r="W2626" s="13" t="s">
        <v>4190</v>
      </c>
    </row>
    <row r="2627" spans="1:23" ht="15">
      <c r="A2627" s="15">
        <v>1697</v>
      </c>
      <c r="B2627" s="15">
        <v>2021</v>
      </c>
      <c r="C2627" s="13" t="s">
        <v>9</v>
      </c>
      <c r="D2627" s="15">
        <v>19</v>
      </c>
      <c r="E2627" s="13" t="s">
        <v>10</v>
      </c>
      <c r="F2627" s="13" t="s">
        <v>17</v>
      </c>
      <c r="G2627" s="13" t="s">
        <v>12</v>
      </c>
      <c r="H2627" s="13" t="s">
        <v>16</v>
      </c>
      <c r="I2627" s="3">
        <f t="shared" ref="I2627:I2690" si="287">VALUE(IF(LEN(H2627)&gt;=3,LEFT(H2627,2),H2627))</f>
        <v>15</v>
      </c>
      <c r="J2627" s="7">
        <f t="shared" ref="J2627:J2690" si="288">VALUE(IF(LEN(H2627)=5,RIGHT(H2627,2),LEFT(H2627,2)))</f>
        <v>19</v>
      </c>
      <c r="K2627" s="3">
        <f>LEN(H2627)</f>
        <v>5</v>
      </c>
      <c r="L2627" s="13" t="str">
        <f>IF(OR(AND(LEN(H2627&gt;3),ISERROR(FIND("-",H2627,1))),AND(LEN(H2627)&gt;3,ISERROR(FIND("+",H2627,1)))),LEFT(H2627,2),H2627)</f>
        <v>15</v>
      </c>
      <c r="M2627" s="13" t="str">
        <f>IF(AND(LEN(H2627&gt;3),ISERROR(FIND("+",H2627,1))),RIGHT(H2627,2),IF(AND(LEN(H2627)=3,ISERROR(FIND("-",H2627,1))),LEFT(H2627,2),H2627))</f>
        <v>19</v>
      </c>
      <c r="N2627" s="13" t="str">
        <f>SUBSTITUTE(H2627,"+","-")</f>
        <v>15-19</v>
      </c>
      <c r="O2627" s="3">
        <f t="shared" ref="O2627:O2690" si="289">LEN(N2627)</f>
        <v>5</v>
      </c>
      <c r="P2627" s="3">
        <f t="shared" ref="P2627:P2690" si="290">FIND("-",N2627,1)</f>
        <v>3</v>
      </c>
      <c r="Q2627" s="7">
        <f t="shared" ref="Q2627:Q2690" si="291">VALUE(IF(ISERROR(FIND("-",N2627,1)),N2627,LEFT(N2627,FIND("-",N2627,1)-1)))</f>
        <v>15</v>
      </c>
      <c r="R2627" s="7">
        <f t="shared" ref="R2627:R2690" si="292">VALUE(IF(ISERROR(FIND("-",N2627,1)),N2627,IF(AND(FIND("-",N2627,1)=3,LEN(N2627)=3),LEFT(N2627,2),RIGHT(N2627,FIND("-",N2627,1)-1))))</f>
        <v>19</v>
      </c>
      <c r="S2627" s="13" t="e">
        <f>VLOOKUP(A2627,history!$B:$F,2,0)</f>
        <v>#N/A</v>
      </c>
      <c r="T2627" s="13">
        <f>VLOOKUP($C2627,日期!$A:$D,3,0)</f>
        <v>5</v>
      </c>
      <c r="U2627" s="13">
        <f>VLOOKUP($C2627,日期!$A:$D,4,0)</f>
        <v>1</v>
      </c>
      <c r="V2627" s="65">
        <f t="shared" ref="V2627:V2690" si="293">DATE(B2627,T2627,U2627)</f>
        <v>44317</v>
      </c>
      <c r="W2627" s="13" t="s">
        <v>4191</v>
      </c>
    </row>
    <row r="2628" spans="1:23" ht="15">
      <c r="A2628" s="15">
        <v>1696</v>
      </c>
      <c r="B2628" s="15">
        <v>2021</v>
      </c>
      <c r="C2628" s="13" t="s">
        <v>9</v>
      </c>
      <c r="D2628" s="15">
        <v>19</v>
      </c>
      <c r="E2628" s="13" t="s">
        <v>14</v>
      </c>
      <c r="F2628" s="13" t="s">
        <v>11</v>
      </c>
      <c r="G2628" s="13" t="s">
        <v>12</v>
      </c>
      <c r="H2628" s="13" t="s">
        <v>32</v>
      </c>
      <c r="I2628" s="3">
        <f t="shared" si="287"/>
        <v>60</v>
      </c>
      <c r="J2628" s="7">
        <f t="shared" si="288"/>
        <v>64</v>
      </c>
      <c r="K2628" s="3">
        <f>LEN(H2628)</f>
        <v>5</v>
      </c>
      <c r="L2628" s="13" t="str">
        <f>IF(OR(AND(LEN(H2628&gt;3),ISERROR(FIND("-",H2628,1))),AND(LEN(H2628)&gt;3,ISERROR(FIND("+",H2628,1)))),LEFT(H2628,2),H2628)</f>
        <v>60</v>
      </c>
      <c r="M2628" s="13" t="str">
        <f>IF(AND(LEN(H2628&gt;3),ISERROR(FIND("+",H2628,1))),RIGHT(H2628,2),IF(AND(LEN(H2628)=3,ISERROR(FIND("-",H2628,1))),LEFT(H2628,2),H2628))</f>
        <v>64</v>
      </c>
      <c r="N2628" s="13" t="str">
        <f>SUBSTITUTE(H2628,"+","-")</f>
        <v>60-64</v>
      </c>
      <c r="O2628" s="3">
        <f t="shared" si="289"/>
        <v>5</v>
      </c>
      <c r="P2628" s="3">
        <f t="shared" si="290"/>
        <v>3</v>
      </c>
      <c r="Q2628" s="7">
        <f t="shared" si="291"/>
        <v>60</v>
      </c>
      <c r="R2628" s="7">
        <f t="shared" si="292"/>
        <v>64</v>
      </c>
      <c r="S2628" s="13" t="e">
        <f>VLOOKUP(A2628,history!$B:$F,2,0)</f>
        <v>#N/A</v>
      </c>
      <c r="T2628" s="13">
        <f>VLOOKUP($C2628,日期!$A:$D,3,0)</f>
        <v>5</v>
      </c>
      <c r="U2628" s="13">
        <f>VLOOKUP($C2628,日期!$A:$D,4,0)</f>
        <v>1</v>
      </c>
      <c r="V2628" s="65">
        <f t="shared" si="293"/>
        <v>44317</v>
      </c>
      <c r="W2628" s="13" t="s">
        <v>4192</v>
      </c>
    </row>
    <row r="2629" spans="1:23" ht="15">
      <c r="A2629" s="15">
        <v>1695</v>
      </c>
      <c r="B2629" s="15">
        <v>2021</v>
      </c>
      <c r="C2629" s="13" t="s">
        <v>9</v>
      </c>
      <c r="D2629" s="15">
        <v>19</v>
      </c>
      <c r="E2629" s="13" t="s">
        <v>14</v>
      </c>
      <c r="F2629" s="13" t="s">
        <v>17</v>
      </c>
      <c r="G2629" s="13" t="s">
        <v>12</v>
      </c>
      <c r="H2629" s="13" t="s">
        <v>37</v>
      </c>
      <c r="I2629" s="3">
        <f t="shared" si="287"/>
        <v>50</v>
      </c>
      <c r="J2629" s="7">
        <f t="shared" si="288"/>
        <v>54</v>
      </c>
      <c r="K2629" s="3">
        <f>LEN(H2629)</f>
        <v>5</v>
      </c>
      <c r="L2629" s="13" t="str">
        <f>IF(OR(AND(LEN(H2629&gt;3),ISERROR(FIND("-",H2629,1))),AND(LEN(H2629)&gt;3,ISERROR(FIND("+",H2629,1)))),LEFT(H2629,2),H2629)</f>
        <v>50</v>
      </c>
      <c r="M2629" s="13" t="str">
        <f>IF(AND(LEN(H2629&gt;3),ISERROR(FIND("+",H2629,1))),RIGHT(H2629,2),IF(AND(LEN(H2629)=3,ISERROR(FIND("-",H2629,1))),LEFT(H2629,2),H2629))</f>
        <v>54</v>
      </c>
      <c r="N2629" s="13" t="str">
        <f>SUBSTITUTE(H2629,"+","-")</f>
        <v>50-54</v>
      </c>
      <c r="O2629" s="3">
        <f t="shared" si="289"/>
        <v>5</v>
      </c>
      <c r="P2629" s="3">
        <f t="shared" si="290"/>
        <v>3</v>
      </c>
      <c r="Q2629" s="7">
        <f t="shared" si="291"/>
        <v>50</v>
      </c>
      <c r="R2629" s="7">
        <f t="shared" si="292"/>
        <v>54</v>
      </c>
      <c r="S2629" s="13" t="e">
        <f>VLOOKUP(A2629,history!$B:$F,2,0)</f>
        <v>#N/A</v>
      </c>
      <c r="T2629" s="13">
        <f>VLOOKUP($C2629,日期!$A:$D,3,0)</f>
        <v>5</v>
      </c>
      <c r="U2629" s="13">
        <f>VLOOKUP($C2629,日期!$A:$D,4,0)</f>
        <v>1</v>
      </c>
      <c r="V2629" s="65">
        <f t="shared" si="293"/>
        <v>44317</v>
      </c>
      <c r="W2629" s="13" t="s">
        <v>4193</v>
      </c>
    </row>
    <row r="2630" spans="1:23" ht="15">
      <c r="A2630" s="15">
        <v>1694</v>
      </c>
      <c r="B2630" s="15">
        <v>2021</v>
      </c>
      <c r="C2630" s="13" t="s">
        <v>9</v>
      </c>
      <c r="D2630" s="15">
        <v>19</v>
      </c>
      <c r="E2630" s="13" t="s">
        <v>10</v>
      </c>
      <c r="F2630" s="13" t="s">
        <v>11</v>
      </c>
      <c r="G2630" s="13" t="s">
        <v>12</v>
      </c>
      <c r="H2630" s="13" t="s">
        <v>18</v>
      </c>
      <c r="I2630" s="3">
        <f t="shared" si="287"/>
        <v>65</v>
      </c>
      <c r="J2630" s="7">
        <f t="shared" si="288"/>
        <v>69</v>
      </c>
      <c r="K2630" s="3">
        <f>LEN(H2630)</f>
        <v>5</v>
      </c>
      <c r="L2630" s="13" t="str">
        <f>IF(OR(AND(LEN(H2630&gt;3),ISERROR(FIND("-",H2630,1))),AND(LEN(H2630)&gt;3,ISERROR(FIND("+",H2630,1)))),LEFT(H2630,2),H2630)</f>
        <v>65</v>
      </c>
      <c r="M2630" s="13" t="str">
        <f>IF(AND(LEN(H2630&gt;3),ISERROR(FIND("+",H2630,1))),RIGHT(H2630,2),IF(AND(LEN(H2630)=3,ISERROR(FIND("-",H2630,1))),LEFT(H2630,2),H2630))</f>
        <v>69</v>
      </c>
      <c r="N2630" s="13" t="str">
        <f>SUBSTITUTE(H2630,"+","-")</f>
        <v>65-69</v>
      </c>
      <c r="O2630" s="3">
        <f t="shared" si="289"/>
        <v>5</v>
      </c>
      <c r="P2630" s="3">
        <f t="shared" si="290"/>
        <v>3</v>
      </c>
      <c r="Q2630" s="7">
        <f t="shared" si="291"/>
        <v>65</v>
      </c>
      <c r="R2630" s="7">
        <f t="shared" si="292"/>
        <v>69</v>
      </c>
      <c r="S2630" s="13" t="e">
        <f>VLOOKUP(A2630,history!$B:$F,2,0)</f>
        <v>#N/A</v>
      </c>
      <c r="T2630" s="13">
        <f>VLOOKUP($C2630,日期!$A:$D,3,0)</f>
        <v>5</v>
      </c>
      <c r="U2630" s="13">
        <f>VLOOKUP($C2630,日期!$A:$D,4,0)</f>
        <v>1</v>
      </c>
      <c r="V2630" s="65">
        <f t="shared" si="293"/>
        <v>44317</v>
      </c>
      <c r="W2630" s="13" t="s">
        <v>4194</v>
      </c>
    </row>
    <row r="2631" spans="1:23" ht="15">
      <c r="A2631" s="15">
        <v>1693</v>
      </c>
      <c r="B2631" s="15">
        <v>2021</v>
      </c>
      <c r="C2631" s="13" t="s">
        <v>9</v>
      </c>
      <c r="D2631" s="15">
        <v>19</v>
      </c>
      <c r="E2631" s="13" t="s">
        <v>10</v>
      </c>
      <c r="F2631" s="13" t="s">
        <v>17</v>
      </c>
      <c r="G2631" s="13" t="s">
        <v>12</v>
      </c>
      <c r="H2631" s="13" t="s">
        <v>18</v>
      </c>
      <c r="I2631" s="3">
        <f t="shared" si="287"/>
        <v>65</v>
      </c>
      <c r="J2631" s="7">
        <f t="shared" si="288"/>
        <v>69</v>
      </c>
      <c r="K2631" s="3">
        <f>LEN(H2631)</f>
        <v>5</v>
      </c>
      <c r="L2631" s="13" t="str">
        <f>IF(OR(AND(LEN(H2631&gt;3),ISERROR(FIND("-",H2631,1))),AND(LEN(H2631)&gt;3,ISERROR(FIND("+",H2631,1)))),LEFT(H2631,2),H2631)</f>
        <v>65</v>
      </c>
      <c r="M2631" s="13" t="str">
        <f>IF(AND(LEN(H2631&gt;3),ISERROR(FIND("+",H2631,1))),RIGHT(H2631,2),IF(AND(LEN(H2631)=3,ISERROR(FIND("-",H2631,1))),LEFT(H2631,2),H2631))</f>
        <v>69</v>
      </c>
      <c r="N2631" s="13" t="str">
        <f>SUBSTITUTE(H2631,"+","-")</f>
        <v>65-69</v>
      </c>
      <c r="O2631" s="3">
        <f t="shared" si="289"/>
        <v>5</v>
      </c>
      <c r="P2631" s="3">
        <f t="shared" si="290"/>
        <v>3</v>
      </c>
      <c r="Q2631" s="7">
        <f t="shared" si="291"/>
        <v>65</v>
      </c>
      <c r="R2631" s="7">
        <f t="shared" si="292"/>
        <v>69</v>
      </c>
      <c r="S2631" s="13" t="e">
        <f>VLOOKUP(A2631,history!$B:$F,2,0)</f>
        <v>#N/A</v>
      </c>
      <c r="T2631" s="13">
        <f>VLOOKUP($C2631,日期!$A:$D,3,0)</f>
        <v>5</v>
      </c>
      <c r="U2631" s="13">
        <f>VLOOKUP($C2631,日期!$A:$D,4,0)</f>
        <v>1</v>
      </c>
      <c r="V2631" s="65">
        <f t="shared" si="293"/>
        <v>44317</v>
      </c>
      <c r="W2631" s="13" t="s">
        <v>4195</v>
      </c>
    </row>
    <row r="2632" spans="1:23" ht="15">
      <c r="A2632" s="15">
        <v>1692</v>
      </c>
      <c r="B2632" s="15">
        <v>2021</v>
      </c>
      <c r="C2632" s="13" t="s">
        <v>9</v>
      </c>
      <c r="D2632" s="15">
        <v>19</v>
      </c>
      <c r="E2632" s="13" t="s">
        <v>10</v>
      </c>
      <c r="F2632" s="13" t="s">
        <v>17</v>
      </c>
      <c r="G2632" s="13" t="s">
        <v>12</v>
      </c>
      <c r="H2632" s="13" t="s">
        <v>16</v>
      </c>
      <c r="I2632" s="3">
        <f t="shared" si="287"/>
        <v>15</v>
      </c>
      <c r="J2632" s="7">
        <f t="shared" si="288"/>
        <v>19</v>
      </c>
      <c r="K2632" s="3">
        <f>LEN(H2632)</f>
        <v>5</v>
      </c>
      <c r="L2632" s="13" t="str">
        <f>IF(OR(AND(LEN(H2632&gt;3),ISERROR(FIND("-",H2632,1))),AND(LEN(H2632)&gt;3,ISERROR(FIND("+",H2632,1)))),LEFT(H2632,2),H2632)</f>
        <v>15</v>
      </c>
      <c r="M2632" s="13" t="str">
        <f>IF(AND(LEN(H2632&gt;3),ISERROR(FIND("+",H2632,1))),RIGHT(H2632,2),IF(AND(LEN(H2632)=3,ISERROR(FIND("-",H2632,1))),LEFT(H2632,2),H2632))</f>
        <v>19</v>
      </c>
      <c r="N2632" s="13" t="str">
        <f>SUBSTITUTE(H2632,"+","-")</f>
        <v>15-19</v>
      </c>
      <c r="O2632" s="3">
        <f t="shared" si="289"/>
        <v>5</v>
      </c>
      <c r="P2632" s="3">
        <f t="shared" si="290"/>
        <v>3</v>
      </c>
      <c r="Q2632" s="7">
        <f t="shared" si="291"/>
        <v>15</v>
      </c>
      <c r="R2632" s="7">
        <f t="shared" si="292"/>
        <v>19</v>
      </c>
      <c r="S2632" s="13" t="e">
        <f>VLOOKUP(A2632,history!$B:$F,2,0)</f>
        <v>#N/A</v>
      </c>
      <c r="T2632" s="13">
        <f>VLOOKUP($C2632,日期!$A:$D,3,0)</f>
        <v>5</v>
      </c>
      <c r="U2632" s="13">
        <f>VLOOKUP($C2632,日期!$A:$D,4,0)</f>
        <v>1</v>
      </c>
      <c r="V2632" s="65">
        <f t="shared" si="293"/>
        <v>44317</v>
      </c>
      <c r="W2632" s="13" t="s">
        <v>4196</v>
      </c>
    </row>
    <row r="2633" spans="1:23" ht="15">
      <c r="A2633" s="15">
        <v>1691</v>
      </c>
      <c r="B2633" s="15">
        <v>2021</v>
      </c>
      <c r="C2633" s="13" t="s">
        <v>9</v>
      </c>
      <c r="D2633" s="15">
        <v>19</v>
      </c>
      <c r="E2633" s="13" t="s">
        <v>14</v>
      </c>
      <c r="F2633" s="13" t="s">
        <v>11</v>
      </c>
      <c r="G2633" s="13" t="s">
        <v>12</v>
      </c>
      <c r="H2633" s="13" t="s">
        <v>32</v>
      </c>
      <c r="I2633" s="3">
        <f t="shared" si="287"/>
        <v>60</v>
      </c>
      <c r="J2633" s="7">
        <f t="shared" si="288"/>
        <v>64</v>
      </c>
      <c r="K2633" s="3">
        <f>LEN(H2633)</f>
        <v>5</v>
      </c>
      <c r="L2633" s="13" t="str">
        <f>IF(OR(AND(LEN(H2633&gt;3),ISERROR(FIND("-",H2633,1))),AND(LEN(H2633)&gt;3,ISERROR(FIND("+",H2633,1)))),LEFT(H2633,2),H2633)</f>
        <v>60</v>
      </c>
      <c r="M2633" s="13" t="str">
        <f>IF(AND(LEN(H2633&gt;3),ISERROR(FIND("+",H2633,1))),RIGHT(H2633,2),IF(AND(LEN(H2633)=3,ISERROR(FIND("-",H2633,1))),LEFT(H2633,2),H2633))</f>
        <v>64</v>
      </c>
      <c r="N2633" s="13" t="str">
        <f>SUBSTITUTE(H2633,"+","-")</f>
        <v>60-64</v>
      </c>
      <c r="O2633" s="3">
        <f t="shared" si="289"/>
        <v>5</v>
      </c>
      <c r="P2633" s="3">
        <f t="shared" si="290"/>
        <v>3</v>
      </c>
      <c r="Q2633" s="7">
        <f t="shared" si="291"/>
        <v>60</v>
      </c>
      <c r="R2633" s="7">
        <f t="shared" si="292"/>
        <v>64</v>
      </c>
      <c r="S2633" s="13" t="e">
        <f>VLOOKUP(A2633,history!$B:$F,2,0)</f>
        <v>#N/A</v>
      </c>
      <c r="T2633" s="13">
        <f>VLOOKUP($C2633,日期!$A:$D,3,0)</f>
        <v>5</v>
      </c>
      <c r="U2633" s="13">
        <f>VLOOKUP($C2633,日期!$A:$D,4,0)</f>
        <v>1</v>
      </c>
      <c r="V2633" s="65">
        <f t="shared" si="293"/>
        <v>44317</v>
      </c>
      <c r="W2633" s="13" t="s">
        <v>4197</v>
      </c>
    </row>
    <row r="2634" spans="1:23" ht="15">
      <c r="A2634" s="15">
        <v>1690</v>
      </c>
      <c r="B2634" s="15">
        <v>2021</v>
      </c>
      <c r="C2634" s="13" t="s">
        <v>9</v>
      </c>
      <c r="D2634" s="15">
        <v>19</v>
      </c>
      <c r="E2634" s="13" t="s">
        <v>14</v>
      </c>
      <c r="F2634" s="13" t="s">
        <v>17</v>
      </c>
      <c r="G2634" s="13" t="s">
        <v>12</v>
      </c>
      <c r="H2634" s="13" t="s">
        <v>37</v>
      </c>
      <c r="I2634" s="3">
        <f t="shared" si="287"/>
        <v>50</v>
      </c>
      <c r="J2634" s="7">
        <f t="shared" si="288"/>
        <v>54</v>
      </c>
      <c r="K2634" s="3">
        <f>LEN(H2634)</f>
        <v>5</v>
      </c>
      <c r="L2634" s="13" t="str">
        <f>IF(OR(AND(LEN(H2634&gt;3),ISERROR(FIND("-",H2634,1))),AND(LEN(H2634)&gt;3,ISERROR(FIND("+",H2634,1)))),LEFT(H2634,2),H2634)</f>
        <v>50</v>
      </c>
      <c r="M2634" s="13" t="str">
        <f>IF(AND(LEN(H2634&gt;3),ISERROR(FIND("+",H2634,1))),RIGHT(H2634,2),IF(AND(LEN(H2634)=3,ISERROR(FIND("-",H2634,1))),LEFT(H2634,2),H2634))</f>
        <v>54</v>
      </c>
      <c r="N2634" s="13" t="str">
        <f>SUBSTITUTE(H2634,"+","-")</f>
        <v>50-54</v>
      </c>
      <c r="O2634" s="3">
        <f t="shared" si="289"/>
        <v>5</v>
      </c>
      <c r="P2634" s="3">
        <f t="shared" si="290"/>
        <v>3</v>
      </c>
      <c r="Q2634" s="7">
        <f t="shared" si="291"/>
        <v>50</v>
      </c>
      <c r="R2634" s="7">
        <f t="shared" si="292"/>
        <v>54</v>
      </c>
      <c r="S2634" s="13" t="e">
        <f>VLOOKUP(A2634,history!$B:$F,2,0)</f>
        <v>#N/A</v>
      </c>
      <c r="T2634" s="13">
        <f>VLOOKUP($C2634,日期!$A:$D,3,0)</f>
        <v>5</v>
      </c>
      <c r="U2634" s="13">
        <f>VLOOKUP($C2634,日期!$A:$D,4,0)</f>
        <v>1</v>
      </c>
      <c r="V2634" s="65">
        <f t="shared" si="293"/>
        <v>44317</v>
      </c>
      <c r="W2634" s="13" t="s">
        <v>4198</v>
      </c>
    </row>
    <row r="2635" spans="1:23" ht="15">
      <c r="A2635" s="15">
        <v>1689</v>
      </c>
      <c r="B2635" s="15">
        <v>2021</v>
      </c>
      <c r="C2635" s="13" t="s">
        <v>9</v>
      </c>
      <c r="D2635" s="15">
        <v>19</v>
      </c>
      <c r="E2635" s="13" t="s">
        <v>10</v>
      </c>
      <c r="F2635" s="13" t="s">
        <v>11</v>
      </c>
      <c r="G2635" s="13" t="s">
        <v>12</v>
      </c>
      <c r="H2635" s="13" t="s">
        <v>18</v>
      </c>
      <c r="I2635" s="3">
        <f t="shared" si="287"/>
        <v>65</v>
      </c>
      <c r="J2635" s="7">
        <f t="shared" si="288"/>
        <v>69</v>
      </c>
      <c r="K2635" s="3">
        <f>LEN(H2635)</f>
        <v>5</v>
      </c>
      <c r="L2635" s="13" t="str">
        <f>IF(OR(AND(LEN(H2635&gt;3),ISERROR(FIND("-",H2635,1))),AND(LEN(H2635)&gt;3,ISERROR(FIND("+",H2635,1)))),LEFT(H2635,2),H2635)</f>
        <v>65</v>
      </c>
      <c r="M2635" s="13" t="str">
        <f>IF(AND(LEN(H2635&gt;3),ISERROR(FIND("+",H2635,1))),RIGHT(H2635,2),IF(AND(LEN(H2635)=3,ISERROR(FIND("-",H2635,1))),LEFT(H2635,2),H2635))</f>
        <v>69</v>
      </c>
      <c r="N2635" s="13" t="str">
        <f>SUBSTITUTE(H2635,"+","-")</f>
        <v>65-69</v>
      </c>
      <c r="O2635" s="3">
        <f t="shared" si="289"/>
        <v>5</v>
      </c>
      <c r="P2635" s="3">
        <f t="shared" si="290"/>
        <v>3</v>
      </c>
      <c r="Q2635" s="7">
        <f t="shared" si="291"/>
        <v>65</v>
      </c>
      <c r="R2635" s="7">
        <f t="shared" si="292"/>
        <v>69</v>
      </c>
      <c r="S2635" s="13" t="e">
        <f>VLOOKUP(A2635,history!$B:$F,2,0)</f>
        <v>#N/A</v>
      </c>
      <c r="T2635" s="13">
        <f>VLOOKUP($C2635,日期!$A:$D,3,0)</f>
        <v>5</v>
      </c>
      <c r="U2635" s="13">
        <f>VLOOKUP($C2635,日期!$A:$D,4,0)</f>
        <v>1</v>
      </c>
      <c r="V2635" s="65">
        <f t="shared" si="293"/>
        <v>44317</v>
      </c>
      <c r="W2635" s="13" t="s">
        <v>4199</v>
      </c>
    </row>
    <row r="2636" spans="1:23" ht="15">
      <c r="A2636" s="15">
        <v>1688</v>
      </c>
      <c r="B2636" s="15">
        <v>2021</v>
      </c>
      <c r="C2636" s="13" t="s">
        <v>9</v>
      </c>
      <c r="D2636" s="15">
        <v>19</v>
      </c>
      <c r="E2636" s="13" t="s">
        <v>10</v>
      </c>
      <c r="F2636" s="13" t="s">
        <v>17</v>
      </c>
      <c r="G2636" s="13" t="s">
        <v>12</v>
      </c>
      <c r="H2636" s="13" t="s">
        <v>18</v>
      </c>
      <c r="I2636" s="3">
        <f t="shared" si="287"/>
        <v>65</v>
      </c>
      <c r="J2636" s="7">
        <f t="shared" si="288"/>
        <v>69</v>
      </c>
      <c r="K2636" s="3">
        <f>LEN(H2636)</f>
        <v>5</v>
      </c>
      <c r="L2636" s="13" t="str">
        <f>IF(OR(AND(LEN(H2636&gt;3),ISERROR(FIND("-",H2636,1))),AND(LEN(H2636)&gt;3,ISERROR(FIND("+",H2636,1)))),LEFT(H2636,2),H2636)</f>
        <v>65</v>
      </c>
      <c r="M2636" s="13" t="str">
        <f>IF(AND(LEN(H2636&gt;3),ISERROR(FIND("+",H2636,1))),RIGHT(H2636,2),IF(AND(LEN(H2636)=3,ISERROR(FIND("-",H2636,1))),LEFT(H2636,2),H2636))</f>
        <v>69</v>
      </c>
      <c r="N2636" s="13" t="str">
        <f>SUBSTITUTE(H2636,"+","-")</f>
        <v>65-69</v>
      </c>
      <c r="O2636" s="3">
        <f t="shared" si="289"/>
        <v>5</v>
      </c>
      <c r="P2636" s="3">
        <f t="shared" si="290"/>
        <v>3</v>
      </c>
      <c r="Q2636" s="7">
        <f t="shared" si="291"/>
        <v>65</v>
      </c>
      <c r="R2636" s="7">
        <f t="shared" si="292"/>
        <v>69</v>
      </c>
      <c r="S2636" s="13" t="e">
        <f>VLOOKUP(A2636,history!$B:$F,2,0)</f>
        <v>#N/A</v>
      </c>
      <c r="T2636" s="13">
        <f>VLOOKUP($C2636,日期!$A:$D,3,0)</f>
        <v>5</v>
      </c>
      <c r="U2636" s="13">
        <f>VLOOKUP($C2636,日期!$A:$D,4,0)</f>
        <v>1</v>
      </c>
      <c r="V2636" s="65">
        <f t="shared" si="293"/>
        <v>44317</v>
      </c>
      <c r="W2636" s="13" t="s">
        <v>4200</v>
      </c>
    </row>
    <row r="2637" spans="1:23" ht="15">
      <c r="A2637" s="15">
        <v>1687</v>
      </c>
      <c r="B2637" s="15">
        <v>2021</v>
      </c>
      <c r="C2637" s="13" t="s">
        <v>9</v>
      </c>
      <c r="D2637" s="15">
        <v>19</v>
      </c>
      <c r="E2637" s="13" t="s">
        <v>10</v>
      </c>
      <c r="F2637" s="13" t="s">
        <v>17</v>
      </c>
      <c r="G2637" s="13" t="s">
        <v>12</v>
      </c>
      <c r="H2637" s="13" t="s">
        <v>16</v>
      </c>
      <c r="I2637" s="3">
        <f t="shared" si="287"/>
        <v>15</v>
      </c>
      <c r="J2637" s="7">
        <f t="shared" si="288"/>
        <v>19</v>
      </c>
      <c r="K2637" s="3">
        <f>LEN(H2637)</f>
        <v>5</v>
      </c>
      <c r="L2637" s="13" t="str">
        <f>IF(OR(AND(LEN(H2637&gt;3),ISERROR(FIND("-",H2637,1))),AND(LEN(H2637)&gt;3,ISERROR(FIND("+",H2637,1)))),LEFT(H2637,2),H2637)</f>
        <v>15</v>
      </c>
      <c r="M2637" s="13" t="str">
        <f>IF(AND(LEN(H2637&gt;3),ISERROR(FIND("+",H2637,1))),RIGHT(H2637,2),IF(AND(LEN(H2637)=3,ISERROR(FIND("-",H2637,1))),LEFT(H2637,2),H2637))</f>
        <v>19</v>
      </c>
      <c r="N2637" s="13" t="str">
        <f>SUBSTITUTE(H2637,"+","-")</f>
        <v>15-19</v>
      </c>
      <c r="O2637" s="3">
        <f t="shared" si="289"/>
        <v>5</v>
      </c>
      <c r="P2637" s="3">
        <f t="shared" si="290"/>
        <v>3</v>
      </c>
      <c r="Q2637" s="7">
        <f t="shared" si="291"/>
        <v>15</v>
      </c>
      <c r="R2637" s="7">
        <f t="shared" si="292"/>
        <v>19</v>
      </c>
      <c r="S2637" s="13" t="e">
        <f>VLOOKUP(A2637,history!$B:$F,2,0)</f>
        <v>#N/A</v>
      </c>
      <c r="T2637" s="13">
        <f>VLOOKUP($C2637,日期!$A:$D,3,0)</f>
        <v>5</v>
      </c>
      <c r="U2637" s="13">
        <f>VLOOKUP($C2637,日期!$A:$D,4,0)</f>
        <v>1</v>
      </c>
      <c r="V2637" s="65">
        <f t="shared" si="293"/>
        <v>44317</v>
      </c>
      <c r="W2637" s="13" t="s">
        <v>4201</v>
      </c>
    </row>
    <row r="2638" spans="1:23" ht="15">
      <c r="A2638" s="15">
        <v>1686</v>
      </c>
      <c r="B2638" s="15">
        <v>2021</v>
      </c>
      <c r="C2638" s="13" t="s">
        <v>9</v>
      </c>
      <c r="D2638" s="15">
        <v>19</v>
      </c>
      <c r="E2638" s="13" t="s">
        <v>14</v>
      </c>
      <c r="F2638" s="13" t="s">
        <v>11</v>
      </c>
      <c r="G2638" s="13" t="s">
        <v>12</v>
      </c>
      <c r="H2638" s="13" t="s">
        <v>35</v>
      </c>
      <c r="I2638" s="3">
        <f t="shared" si="287"/>
        <v>55</v>
      </c>
      <c r="J2638" s="7">
        <f t="shared" si="288"/>
        <v>59</v>
      </c>
      <c r="K2638" s="3">
        <f>LEN(H2638)</f>
        <v>5</v>
      </c>
      <c r="L2638" s="13" t="str">
        <f>IF(OR(AND(LEN(H2638&gt;3),ISERROR(FIND("-",H2638,1))),AND(LEN(H2638)&gt;3,ISERROR(FIND("+",H2638,1)))),LEFT(H2638,2),H2638)</f>
        <v>55</v>
      </c>
      <c r="M2638" s="13" t="str">
        <f>IF(AND(LEN(H2638&gt;3),ISERROR(FIND("+",H2638,1))),RIGHT(H2638,2),IF(AND(LEN(H2638)=3,ISERROR(FIND("-",H2638,1))),LEFT(H2638,2),H2638))</f>
        <v>59</v>
      </c>
      <c r="N2638" s="13" t="str">
        <f>SUBSTITUTE(H2638,"+","-")</f>
        <v>55-59</v>
      </c>
      <c r="O2638" s="3">
        <f t="shared" si="289"/>
        <v>5</v>
      </c>
      <c r="P2638" s="3">
        <f t="shared" si="290"/>
        <v>3</v>
      </c>
      <c r="Q2638" s="7">
        <f t="shared" si="291"/>
        <v>55</v>
      </c>
      <c r="R2638" s="7">
        <f t="shared" si="292"/>
        <v>59</v>
      </c>
      <c r="S2638" s="13" t="e">
        <f>VLOOKUP(A2638,history!$B:$F,2,0)</f>
        <v>#N/A</v>
      </c>
      <c r="T2638" s="13">
        <f>VLOOKUP($C2638,日期!$A:$D,3,0)</f>
        <v>5</v>
      </c>
      <c r="U2638" s="13">
        <f>VLOOKUP($C2638,日期!$A:$D,4,0)</f>
        <v>1</v>
      </c>
      <c r="V2638" s="65">
        <f t="shared" si="293"/>
        <v>44317</v>
      </c>
      <c r="W2638" s="13" t="s">
        <v>4202</v>
      </c>
    </row>
    <row r="2639" spans="1:23" ht="15">
      <c r="A2639" s="15">
        <v>1685</v>
      </c>
      <c r="B2639" s="15">
        <v>2021</v>
      </c>
      <c r="C2639" s="13" t="s">
        <v>9</v>
      </c>
      <c r="D2639" s="15">
        <v>19</v>
      </c>
      <c r="E2639" s="13" t="s">
        <v>14</v>
      </c>
      <c r="F2639" s="13" t="s">
        <v>17</v>
      </c>
      <c r="G2639" s="13" t="s">
        <v>12</v>
      </c>
      <c r="H2639" s="13" t="s">
        <v>37</v>
      </c>
      <c r="I2639" s="3">
        <f t="shared" si="287"/>
        <v>50</v>
      </c>
      <c r="J2639" s="7">
        <f t="shared" si="288"/>
        <v>54</v>
      </c>
      <c r="K2639" s="3">
        <f>LEN(H2639)</f>
        <v>5</v>
      </c>
      <c r="L2639" s="13" t="str">
        <f>IF(OR(AND(LEN(H2639&gt;3),ISERROR(FIND("-",H2639,1))),AND(LEN(H2639)&gt;3,ISERROR(FIND("+",H2639,1)))),LEFT(H2639,2),H2639)</f>
        <v>50</v>
      </c>
      <c r="M2639" s="13" t="str">
        <f>IF(AND(LEN(H2639&gt;3),ISERROR(FIND("+",H2639,1))),RIGHT(H2639,2),IF(AND(LEN(H2639)=3,ISERROR(FIND("-",H2639,1))),LEFT(H2639,2),H2639))</f>
        <v>54</v>
      </c>
      <c r="N2639" s="13" t="str">
        <f>SUBSTITUTE(H2639,"+","-")</f>
        <v>50-54</v>
      </c>
      <c r="O2639" s="3">
        <f t="shared" si="289"/>
        <v>5</v>
      </c>
      <c r="P2639" s="3">
        <f t="shared" si="290"/>
        <v>3</v>
      </c>
      <c r="Q2639" s="7">
        <f t="shared" si="291"/>
        <v>50</v>
      </c>
      <c r="R2639" s="7">
        <f t="shared" si="292"/>
        <v>54</v>
      </c>
      <c r="S2639" s="13" t="e">
        <f>VLOOKUP(A2639,history!$B:$F,2,0)</f>
        <v>#N/A</v>
      </c>
      <c r="T2639" s="13">
        <f>VLOOKUP($C2639,日期!$A:$D,3,0)</f>
        <v>5</v>
      </c>
      <c r="U2639" s="13">
        <f>VLOOKUP($C2639,日期!$A:$D,4,0)</f>
        <v>1</v>
      </c>
      <c r="V2639" s="65">
        <f t="shared" si="293"/>
        <v>44317</v>
      </c>
      <c r="W2639" s="13" t="s">
        <v>4203</v>
      </c>
    </row>
    <row r="2640" spans="1:23" ht="15">
      <c r="A2640" s="15">
        <v>1684</v>
      </c>
      <c r="B2640" s="15">
        <v>2021</v>
      </c>
      <c r="C2640" s="13" t="s">
        <v>9</v>
      </c>
      <c r="D2640" s="15">
        <v>19</v>
      </c>
      <c r="E2640" s="13" t="s">
        <v>10</v>
      </c>
      <c r="F2640" s="13" t="s">
        <v>11</v>
      </c>
      <c r="G2640" s="13" t="s">
        <v>12</v>
      </c>
      <c r="H2640" s="13" t="s">
        <v>18</v>
      </c>
      <c r="I2640" s="3">
        <f t="shared" si="287"/>
        <v>65</v>
      </c>
      <c r="J2640" s="7">
        <f t="shared" si="288"/>
        <v>69</v>
      </c>
      <c r="K2640" s="3">
        <f>LEN(H2640)</f>
        <v>5</v>
      </c>
      <c r="L2640" s="13" t="str">
        <f>IF(OR(AND(LEN(H2640&gt;3),ISERROR(FIND("-",H2640,1))),AND(LEN(H2640)&gt;3,ISERROR(FIND("+",H2640,1)))),LEFT(H2640,2),H2640)</f>
        <v>65</v>
      </c>
      <c r="M2640" s="13" t="str">
        <f>IF(AND(LEN(H2640&gt;3),ISERROR(FIND("+",H2640,1))),RIGHT(H2640,2),IF(AND(LEN(H2640)=3,ISERROR(FIND("-",H2640,1))),LEFT(H2640,2),H2640))</f>
        <v>69</v>
      </c>
      <c r="N2640" s="13" t="str">
        <f>SUBSTITUTE(H2640,"+","-")</f>
        <v>65-69</v>
      </c>
      <c r="O2640" s="3">
        <f t="shared" si="289"/>
        <v>5</v>
      </c>
      <c r="P2640" s="3">
        <f t="shared" si="290"/>
        <v>3</v>
      </c>
      <c r="Q2640" s="7">
        <f t="shared" si="291"/>
        <v>65</v>
      </c>
      <c r="R2640" s="7">
        <f t="shared" si="292"/>
        <v>69</v>
      </c>
      <c r="S2640" s="13" t="e">
        <f>VLOOKUP(A2640,history!$B:$F,2,0)</f>
        <v>#N/A</v>
      </c>
      <c r="T2640" s="13">
        <f>VLOOKUP($C2640,日期!$A:$D,3,0)</f>
        <v>5</v>
      </c>
      <c r="U2640" s="13">
        <f>VLOOKUP($C2640,日期!$A:$D,4,0)</f>
        <v>1</v>
      </c>
      <c r="V2640" s="65">
        <f t="shared" si="293"/>
        <v>44317</v>
      </c>
      <c r="W2640" s="13" t="s">
        <v>4204</v>
      </c>
    </row>
    <row r="2641" spans="1:23" ht="15">
      <c r="A2641" s="15">
        <v>1683</v>
      </c>
      <c r="B2641" s="15">
        <v>2021</v>
      </c>
      <c r="C2641" s="13" t="s">
        <v>9</v>
      </c>
      <c r="D2641" s="15">
        <v>19</v>
      </c>
      <c r="E2641" s="13" t="s">
        <v>10</v>
      </c>
      <c r="F2641" s="13" t="s">
        <v>17</v>
      </c>
      <c r="G2641" s="13" t="s">
        <v>12</v>
      </c>
      <c r="H2641" s="13" t="s">
        <v>18</v>
      </c>
      <c r="I2641" s="3">
        <f t="shared" si="287"/>
        <v>65</v>
      </c>
      <c r="J2641" s="7">
        <f t="shared" si="288"/>
        <v>69</v>
      </c>
      <c r="K2641" s="3">
        <f>LEN(H2641)</f>
        <v>5</v>
      </c>
      <c r="L2641" s="13" t="str">
        <f>IF(OR(AND(LEN(H2641&gt;3),ISERROR(FIND("-",H2641,1))),AND(LEN(H2641)&gt;3,ISERROR(FIND("+",H2641,1)))),LEFT(H2641,2),H2641)</f>
        <v>65</v>
      </c>
      <c r="M2641" s="13" t="str">
        <f>IF(AND(LEN(H2641&gt;3),ISERROR(FIND("+",H2641,1))),RIGHT(H2641,2),IF(AND(LEN(H2641)=3,ISERROR(FIND("-",H2641,1))),LEFT(H2641,2),H2641))</f>
        <v>69</v>
      </c>
      <c r="N2641" s="13" t="str">
        <f>SUBSTITUTE(H2641,"+","-")</f>
        <v>65-69</v>
      </c>
      <c r="O2641" s="3">
        <f t="shared" si="289"/>
        <v>5</v>
      </c>
      <c r="P2641" s="3">
        <f t="shared" si="290"/>
        <v>3</v>
      </c>
      <c r="Q2641" s="7">
        <f t="shared" si="291"/>
        <v>65</v>
      </c>
      <c r="R2641" s="7">
        <f t="shared" si="292"/>
        <v>69</v>
      </c>
      <c r="S2641" s="13" t="e">
        <f>VLOOKUP(A2641,history!$B:$F,2,0)</f>
        <v>#N/A</v>
      </c>
      <c r="T2641" s="13">
        <f>VLOOKUP($C2641,日期!$A:$D,3,0)</f>
        <v>5</v>
      </c>
      <c r="U2641" s="13">
        <f>VLOOKUP($C2641,日期!$A:$D,4,0)</f>
        <v>1</v>
      </c>
      <c r="V2641" s="65">
        <f t="shared" si="293"/>
        <v>44317</v>
      </c>
      <c r="W2641" s="13" t="s">
        <v>4205</v>
      </c>
    </row>
    <row r="2642" spans="1:23" ht="15">
      <c r="A2642" s="15">
        <v>1682</v>
      </c>
      <c r="B2642" s="15">
        <v>2021</v>
      </c>
      <c r="C2642" s="13" t="s">
        <v>9</v>
      </c>
      <c r="D2642" s="15">
        <v>19</v>
      </c>
      <c r="E2642" s="13" t="s">
        <v>10</v>
      </c>
      <c r="F2642" s="13" t="s">
        <v>17</v>
      </c>
      <c r="G2642" s="13" t="s">
        <v>12</v>
      </c>
      <c r="H2642" s="13" t="s">
        <v>16</v>
      </c>
      <c r="I2642" s="3">
        <f t="shared" si="287"/>
        <v>15</v>
      </c>
      <c r="J2642" s="7">
        <f t="shared" si="288"/>
        <v>19</v>
      </c>
      <c r="K2642" s="3">
        <f>LEN(H2642)</f>
        <v>5</v>
      </c>
      <c r="L2642" s="13" t="str">
        <f>IF(OR(AND(LEN(H2642&gt;3),ISERROR(FIND("-",H2642,1))),AND(LEN(H2642)&gt;3,ISERROR(FIND("+",H2642,1)))),LEFT(H2642,2),H2642)</f>
        <v>15</v>
      </c>
      <c r="M2642" s="13" t="str">
        <f>IF(AND(LEN(H2642&gt;3),ISERROR(FIND("+",H2642,1))),RIGHT(H2642,2),IF(AND(LEN(H2642)=3,ISERROR(FIND("-",H2642,1))),LEFT(H2642,2),H2642))</f>
        <v>19</v>
      </c>
      <c r="N2642" s="13" t="str">
        <f>SUBSTITUTE(H2642,"+","-")</f>
        <v>15-19</v>
      </c>
      <c r="O2642" s="3">
        <f t="shared" si="289"/>
        <v>5</v>
      </c>
      <c r="P2642" s="3">
        <f t="shared" si="290"/>
        <v>3</v>
      </c>
      <c r="Q2642" s="7">
        <f t="shared" si="291"/>
        <v>15</v>
      </c>
      <c r="R2642" s="7">
        <f t="shared" si="292"/>
        <v>19</v>
      </c>
      <c r="S2642" s="13" t="e">
        <f>VLOOKUP(A2642,history!$B:$F,2,0)</f>
        <v>#N/A</v>
      </c>
      <c r="T2642" s="13">
        <f>VLOOKUP($C2642,日期!$A:$D,3,0)</f>
        <v>5</v>
      </c>
      <c r="U2642" s="13">
        <f>VLOOKUP($C2642,日期!$A:$D,4,0)</f>
        <v>1</v>
      </c>
      <c r="V2642" s="65">
        <f t="shared" si="293"/>
        <v>44317</v>
      </c>
      <c r="W2642" s="13" t="s">
        <v>4206</v>
      </c>
    </row>
    <row r="2643" spans="1:23" ht="15">
      <c r="A2643" s="15">
        <v>1681</v>
      </c>
      <c r="B2643" s="15">
        <v>2021</v>
      </c>
      <c r="C2643" s="13" t="s">
        <v>9</v>
      </c>
      <c r="D2643" s="15">
        <v>19</v>
      </c>
      <c r="E2643" s="13" t="s">
        <v>14</v>
      </c>
      <c r="F2643" s="13" t="s">
        <v>11</v>
      </c>
      <c r="G2643" s="13" t="s">
        <v>12</v>
      </c>
      <c r="H2643" s="13" t="s">
        <v>35</v>
      </c>
      <c r="I2643" s="3">
        <f t="shared" si="287"/>
        <v>55</v>
      </c>
      <c r="J2643" s="7">
        <f t="shared" si="288"/>
        <v>59</v>
      </c>
      <c r="K2643" s="3">
        <f>LEN(H2643)</f>
        <v>5</v>
      </c>
      <c r="L2643" s="13" t="str">
        <f>IF(OR(AND(LEN(H2643&gt;3),ISERROR(FIND("-",H2643,1))),AND(LEN(H2643)&gt;3,ISERROR(FIND("+",H2643,1)))),LEFT(H2643,2),H2643)</f>
        <v>55</v>
      </c>
      <c r="M2643" s="13" t="str">
        <f>IF(AND(LEN(H2643&gt;3),ISERROR(FIND("+",H2643,1))),RIGHT(H2643,2),IF(AND(LEN(H2643)=3,ISERROR(FIND("-",H2643,1))),LEFT(H2643,2),H2643))</f>
        <v>59</v>
      </c>
      <c r="N2643" s="13" t="str">
        <f>SUBSTITUTE(H2643,"+","-")</f>
        <v>55-59</v>
      </c>
      <c r="O2643" s="3">
        <f t="shared" si="289"/>
        <v>5</v>
      </c>
      <c r="P2643" s="3">
        <f t="shared" si="290"/>
        <v>3</v>
      </c>
      <c r="Q2643" s="7">
        <f t="shared" si="291"/>
        <v>55</v>
      </c>
      <c r="R2643" s="7">
        <f t="shared" si="292"/>
        <v>59</v>
      </c>
      <c r="S2643" s="13" t="e">
        <f>VLOOKUP(A2643,history!$B:$F,2,0)</f>
        <v>#N/A</v>
      </c>
      <c r="T2643" s="13">
        <f>VLOOKUP($C2643,日期!$A:$D,3,0)</f>
        <v>5</v>
      </c>
      <c r="U2643" s="13">
        <f>VLOOKUP($C2643,日期!$A:$D,4,0)</f>
        <v>1</v>
      </c>
      <c r="V2643" s="65">
        <f t="shared" si="293"/>
        <v>44317</v>
      </c>
      <c r="W2643" s="13" t="s">
        <v>4207</v>
      </c>
    </row>
    <row r="2644" spans="1:23" ht="15">
      <c r="A2644" s="15">
        <v>1680</v>
      </c>
      <c r="B2644" s="15">
        <v>2021</v>
      </c>
      <c r="C2644" s="13" t="s">
        <v>9</v>
      </c>
      <c r="D2644" s="15">
        <v>19</v>
      </c>
      <c r="E2644" s="13" t="s">
        <v>14</v>
      </c>
      <c r="F2644" s="13" t="s">
        <v>17</v>
      </c>
      <c r="G2644" s="13" t="s">
        <v>12</v>
      </c>
      <c r="H2644" s="13" t="s">
        <v>37</v>
      </c>
      <c r="I2644" s="3">
        <f t="shared" si="287"/>
        <v>50</v>
      </c>
      <c r="J2644" s="7">
        <f t="shared" si="288"/>
        <v>54</v>
      </c>
      <c r="K2644" s="3">
        <f>LEN(H2644)</f>
        <v>5</v>
      </c>
      <c r="L2644" s="13" t="str">
        <f>IF(OR(AND(LEN(H2644&gt;3),ISERROR(FIND("-",H2644,1))),AND(LEN(H2644)&gt;3,ISERROR(FIND("+",H2644,1)))),LEFT(H2644,2),H2644)</f>
        <v>50</v>
      </c>
      <c r="M2644" s="13" t="str">
        <f>IF(AND(LEN(H2644&gt;3),ISERROR(FIND("+",H2644,1))),RIGHT(H2644,2),IF(AND(LEN(H2644)=3,ISERROR(FIND("-",H2644,1))),LEFT(H2644,2),H2644))</f>
        <v>54</v>
      </c>
      <c r="N2644" s="13" t="str">
        <f>SUBSTITUTE(H2644,"+","-")</f>
        <v>50-54</v>
      </c>
      <c r="O2644" s="3">
        <f t="shared" si="289"/>
        <v>5</v>
      </c>
      <c r="P2644" s="3">
        <f t="shared" si="290"/>
        <v>3</v>
      </c>
      <c r="Q2644" s="7">
        <f t="shared" si="291"/>
        <v>50</v>
      </c>
      <c r="R2644" s="7">
        <f t="shared" si="292"/>
        <v>54</v>
      </c>
      <c r="S2644" s="13" t="e">
        <f>VLOOKUP(A2644,history!$B:$F,2,0)</f>
        <v>#N/A</v>
      </c>
      <c r="T2644" s="13">
        <f>VLOOKUP($C2644,日期!$A:$D,3,0)</f>
        <v>5</v>
      </c>
      <c r="U2644" s="13">
        <f>VLOOKUP($C2644,日期!$A:$D,4,0)</f>
        <v>1</v>
      </c>
      <c r="V2644" s="65">
        <f t="shared" si="293"/>
        <v>44317</v>
      </c>
      <c r="W2644" s="13" t="s">
        <v>4208</v>
      </c>
    </row>
    <row r="2645" spans="1:23" ht="15">
      <c r="A2645" s="15">
        <v>1679</v>
      </c>
      <c r="B2645" s="15">
        <v>2021</v>
      </c>
      <c r="C2645" s="13" t="s">
        <v>9</v>
      </c>
      <c r="D2645" s="15">
        <v>19</v>
      </c>
      <c r="E2645" s="13" t="s">
        <v>10</v>
      </c>
      <c r="F2645" s="13" t="s">
        <v>11</v>
      </c>
      <c r="G2645" s="13" t="s">
        <v>12</v>
      </c>
      <c r="H2645" s="13" t="s">
        <v>18</v>
      </c>
      <c r="I2645" s="3">
        <f t="shared" si="287"/>
        <v>65</v>
      </c>
      <c r="J2645" s="7">
        <f t="shared" si="288"/>
        <v>69</v>
      </c>
      <c r="K2645" s="3">
        <f>LEN(H2645)</f>
        <v>5</v>
      </c>
      <c r="L2645" s="13" t="str">
        <f>IF(OR(AND(LEN(H2645&gt;3),ISERROR(FIND("-",H2645,1))),AND(LEN(H2645)&gt;3,ISERROR(FIND("+",H2645,1)))),LEFT(H2645,2),H2645)</f>
        <v>65</v>
      </c>
      <c r="M2645" s="13" t="str">
        <f>IF(AND(LEN(H2645&gt;3),ISERROR(FIND("+",H2645,1))),RIGHT(H2645,2),IF(AND(LEN(H2645)=3,ISERROR(FIND("-",H2645,1))),LEFT(H2645,2),H2645))</f>
        <v>69</v>
      </c>
      <c r="N2645" s="13" t="str">
        <f>SUBSTITUTE(H2645,"+","-")</f>
        <v>65-69</v>
      </c>
      <c r="O2645" s="3">
        <f t="shared" si="289"/>
        <v>5</v>
      </c>
      <c r="P2645" s="3">
        <f t="shared" si="290"/>
        <v>3</v>
      </c>
      <c r="Q2645" s="7">
        <f t="shared" si="291"/>
        <v>65</v>
      </c>
      <c r="R2645" s="7">
        <f t="shared" si="292"/>
        <v>69</v>
      </c>
      <c r="S2645" s="13" t="e">
        <f>VLOOKUP(A2645,history!$B:$F,2,0)</f>
        <v>#N/A</v>
      </c>
      <c r="T2645" s="13">
        <f>VLOOKUP($C2645,日期!$A:$D,3,0)</f>
        <v>5</v>
      </c>
      <c r="U2645" s="13">
        <f>VLOOKUP($C2645,日期!$A:$D,4,0)</f>
        <v>1</v>
      </c>
      <c r="V2645" s="65">
        <f t="shared" si="293"/>
        <v>44317</v>
      </c>
      <c r="W2645" s="13" t="s">
        <v>4209</v>
      </c>
    </row>
    <row r="2646" spans="1:23" ht="15">
      <c r="A2646" s="15">
        <v>1678</v>
      </c>
      <c r="B2646" s="15">
        <v>2021</v>
      </c>
      <c r="C2646" s="13" t="s">
        <v>9</v>
      </c>
      <c r="D2646" s="15">
        <v>19</v>
      </c>
      <c r="E2646" s="13" t="s">
        <v>10</v>
      </c>
      <c r="F2646" s="13" t="s">
        <v>17</v>
      </c>
      <c r="G2646" s="13" t="s">
        <v>12</v>
      </c>
      <c r="H2646" s="13" t="s">
        <v>32</v>
      </c>
      <c r="I2646" s="3">
        <f t="shared" si="287"/>
        <v>60</v>
      </c>
      <c r="J2646" s="7">
        <f t="shared" si="288"/>
        <v>64</v>
      </c>
      <c r="K2646" s="3">
        <f>LEN(H2646)</f>
        <v>5</v>
      </c>
      <c r="L2646" s="13" t="str">
        <f>IF(OR(AND(LEN(H2646&gt;3),ISERROR(FIND("-",H2646,1))),AND(LEN(H2646)&gt;3,ISERROR(FIND("+",H2646,1)))),LEFT(H2646,2),H2646)</f>
        <v>60</v>
      </c>
      <c r="M2646" s="13" t="str">
        <f>IF(AND(LEN(H2646&gt;3),ISERROR(FIND("+",H2646,1))),RIGHT(H2646,2),IF(AND(LEN(H2646)=3,ISERROR(FIND("-",H2646,1))),LEFT(H2646,2),H2646))</f>
        <v>64</v>
      </c>
      <c r="N2646" s="13" t="str">
        <f>SUBSTITUTE(H2646,"+","-")</f>
        <v>60-64</v>
      </c>
      <c r="O2646" s="3">
        <f t="shared" si="289"/>
        <v>5</v>
      </c>
      <c r="P2646" s="3">
        <f t="shared" si="290"/>
        <v>3</v>
      </c>
      <c r="Q2646" s="7">
        <f t="shared" si="291"/>
        <v>60</v>
      </c>
      <c r="R2646" s="7">
        <f t="shared" si="292"/>
        <v>64</v>
      </c>
      <c r="S2646" s="13" t="e">
        <f>VLOOKUP(A2646,history!$B:$F,2,0)</f>
        <v>#N/A</v>
      </c>
      <c r="T2646" s="13">
        <f>VLOOKUP($C2646,日期!$A:$D,3,0)</f>
        <v>5</v>
      </c>
      <c r="U2646" s="13">
        <f>VLOOKUP($C2646,日期!$A:$D,4,0)</f>
        <v>1</v>
      </c>
      <c r="V2646" s="65">
        <f t="shared" si="293"/>
        <v>44317</v>
      </c>
      <c r="W2646" s="13" t="s">
        <v>4210</v>
      </c>
    </row>
    <row r="2647" spans="1:23" ht="15">
      <c r="A2647" s="15">
        <v>1677</v>
      </c>
      <c r="B2647" s="15">
        <v>2021</v>
      </c>
      <c r="C2647" s="13" t="s">
        <v>9</v>
      </c>
      <c r="D2647" s="15">
        <v>19</v>
      </c>
      <c r="E2647" s="13" t="s">
        <v>10</v>
      </c>
      <c r="F2647" s="13" t="s">
        <v>17</v>
      </c>
      <c r="G2647" s="13" t="s">
        <v>12</v>
      </c>
      <c r="H2647" s="13" t="s">
        <v>16</v>
      </c>
      <c r="I2647" s="3">
        <f t="shared" si="287"/>
        <v>15</v>
      </c>
      <c r="J2647" s="7">
        <f t="shared" si="288"/>
        <v>19</v>
      </c>
      <c r="K2647" s="3">
        <f>LEN(H2647)</f>
        <v>5</v>
      </c>
      <c r="L2647" s="13" t="str">
        <f>IF(OR(AND(LEN(H2647&gt;3),ISERROR(FIND("-",H2647,1))),AND(LEN(H2647)&gt;3,ISERROR(FIND("+",H2647,1)))),LEFT(H2647,2),H2647)</f>
        <v>15</v>
      </c>
      <c r="M2647" s="13" t="str">
        <f>IF(AND(LEN(H2647&gt;3),ISERROR(FIND("+",H2647,1))),RIGHT(H2647,2),IF(AND(LEN(H2647)=3,ISERROR(FIND("-",H2647,1))),LEFT(H2647,2),H2647))</f>
        <v>19</v>
      </c>
      <c r="N2647" s="13" t="str">
        <f>SUBSTITUTE(H2647,"+","-")</f>
        <v>15-19</v>
      </c>
      <c r="O2647" s="3">
        <f t="shared" si="289"/>
        <v>5</v>
      </c>
      <c r="P2647" s="3">
        <f t="shared" si="290"/>
        <v>3</v>
      </c>
      <c r="Q2647" s="7">
        <f t="shared" si="291"/>
        <v>15</v>
      </c>
      <c r="R2647" s="7">
        <f t="shared" si="292"/>
        <v>19</v>
      </c>
      <c r="S2647" s="13" t="e">
        <f>VLOOKUP(A2647,history!$B:$F,2,0)</f>
        <v>#N/A</v>
      </c>
      <c r="T2647" s="13">
        <f>VLOOKUP($C2647,日期!$A:$D,3,0)</f>
        <v>5</v>
      </c>
      <c r="U2647" s="13">
        <f>VLOOKUP($C2647,日期!$A:$D,4,0)</f>
        <v>1</v>
      </c>
      <c r="V2647" s="65">
        <f t="shared" si="293"/>
        <v>44317</v>
      </c>
      <c r="W2647" s="13" t="s">
        <v>4211</v>
      </c>
    </row>
    <row r="2648" spans="1:23" ht="15">
      <c r="A2648" s="15">
        <v>1676</v>
      </c>
      <c r="B2648" s="15">
        <v>2021</v>
      </c>
      <c r="C2648" s="13" t="s">
        <v>9</v>
      </c>
      <c r="D2648" s="15">
        <v>19</v>
      </c>
      <c r="E2648" s="13" t="s">
        <v>14</v>
      </c>
      <c r="F2648" s="13" t="s">
        <v>11</v>
      </c>
      <c r="G2648" s="13" t="s">
        <v>12</v>
      </c>
      <c r="H2648" s="13" t="s">
        <v>35</v>
      </c>
      <c r="I2648" s="3">
        <f t="shared" si="287"/>
        <v>55</v>
      </c>
      <c r="J2648" s="7">
        <f t="shared" si="288"/>
        <v>59</v>
      </c>
      <c r="K2648" s="3">
        <f>LEN(H2648)</f>
        <v>5</v>
      </c>
      <c r="L2648" s="13" t="str">
        <f>IF(OR(AND(LEN(H2648&gt;3),ISERROR(FIND("-",H2648,1))),AND(LEN(H2648)&gt;3,ISERROR(FIND("+",H2648,1)))),LEFT(H2648,2),H2648)</f>
        <v>55</v>
      </c>
      <c r="M2648" s="13" t="str">
        <f>IF(AND(LEN(H2648&gt;3),ISERROR(FIND("+",H2648,1))),RIGHT(H2648,2),IF(AND(LEN(H2648)=3,ISERROR(FIND("-",H2648,1))),LEFT(H2648,2),H2648))</f>
        <v>59</v>
      </c>
      <c r="N2648" s="13" t="str">
        <f>SUBSTITUTE(H2648,"+","-")</f>
        <v>55-59</v>
      </c>
      <c r="O2648" s="3">
        <f t="shared" si="289"/>
        <v>5</v>
      </c>
      <c r="P2648" s="3">
        <f t="shared" si="290"/>
        <v>3</v>
      </c>
      <c r="Q2648" s="7">
        <f t="shared" si="291"/>
        <v>55</v>
      </c>
      <c r="R2648" s="7">
        <f t="shared" si="292"/>
        <v>59</v>
      </c>
      <c r="S2648" s="13" t="e">
        <f>VLOOKUP(A2648,history!$B:$F,2,0)</f>
        <v>#N/A</v>
      </c>
      <c r="T2648" s="13">
        <f>VLOOKUP($C2648,日期!$A:$D,3,0)</f>
        <v>5</v>
      </c>
      <c r="U2648" s="13">
        <f>VLOOKUP($C2648,日期!$A:$D,4,0)</f>
        <v>1</v>
      </c>
      <c r="V2648" s="65">
        <f t="shared" si="293"/>
        <v>44317</v>
      </c>
      <c r="W2648" s="13" t="s">
        <v>4212</v>
      </c>
    </row>
    <row r="2649" spans="1:23" ht="15">
      <c r="A2649" s="15">
        <v>1675</v>
      </c>
      <c r="B2649" s="15">
        <v>2021</v>
      </c>
      <c r="C2649" s="13" t="s">
        <v>9</v>
      </c>
      <c r="D2649" s="15">
        <v>19</v>
      </c>
      <c r="E2649" s="13" t="s">
        <v>14</v>
      </c>
      <c r="F2649" s="13" t="s">
        <v>17</v>
      </c>
      <c r="G2649" s="13" t="s">
        <v>12</v>
      </c>
      <c r="H2649" s="13" t="s">
        <v>37</v>
      </c>
      <c r="I2649" s="3">
        <f t="shared" si="287"/>
        <v>50</v>
      </c>
      <c r="J2649" s="7">
        <f t="shared" si="288"/>
        <v>54</v>
      </c>
      <c r="K2649" s="3">
        <f>LEN(H2649)</f>
        <v>5</v>
      </c>
      <c r="L2649" s="13" t="str">
        <f>IF(OR(AND(LEN(H2649&gt;3),ISERROR(FIND("-",H2649,1))),AND(LEN(H2649)&gt;3,ISERROR(FIND("+",H2649,1)))),LEFT(H2649,2),H2649)</f>
        <v>50</v>
      </c>
      <c r="M2649" s="13" t="str">
        <f>IF(AND(LEN(H2649&gt;3),ISERROR(FIND("+",H2649,1))),RIGHT(H2649,2),IF(AND(LEN(H2649)=3,ISERROR(FIND("-",H2649,1))),LEFT(H2649,2),H2649))</f>
        <v>54</v>
      </c>
      <c r="N2649" s="13" t="str">
        <f>SUBSTITUTE(H2649,"+","-")</f>
        <v>50-54</v>
      </c>
      <c r="O2649" s="3">
        <f t="shared" si="289"/>
        <v>5</v>
      </c>
      <c r="P2649" s="3">
        <f t="shared" si="290"/>
        <v>3</v>
      </c>
      <c r="Q2649" s="7">
        <f t="shared" si="291"/>
        <v>50</v>
      </c>
      <c r="R2649" s="7">
        <f t="shared" si="292"/>
        <v>54</v>
      </c>
      <c r="S2649" s="13" t="e">
        <f>VLOOKUP(A2649,history!$B:$F,2,0)</f>
        <v>#N/A</v>
      </c>
      <c r="T2649" s="13">
        <f>VLOOKUP($C2649,日期!$A:$D,3,0)</f>
        <v>5</v>
      </c>
      <c r="U2649" s="13">
        <f>VLOOKUP($C2649,日期!$A:$D,4,0)</f>
        <v>1</v>
      </c>
      <c r="V2649" s="65">
        <f t="shared" si="293"/>
        <v>44317</v>
      </c>
      <c r="W2649" s="13" t="s">
        <v>4213</v>
      </c>
    </row>
    <row r="2650" spans="1:23" ht="15">
      <c r="A2650" s="15">
        <v>1674</v>
      </c>
      <c r="B2650" s="15">
        <v>2021</v>
      </c>
      <c r="C2650" s="13" t="s">
        <v>9</v>
      </c>
      <c r="D2650" s="15">
        <v>19</v>
      </c>
      <c r="E2650" s="13" t="s">
        <v>10</v>
      </c>
      <c r="F2650" s="13" t="s">
        <v>11</v>
      </c>
      <c r="G2650" s="13" t="s">
        <v>12</v>
      </c>
      <c r="H2650" s="13" t="s">
        <v>18</v>
      </c>
      <c r="I2650" s="3">
        <f t="shared" si="287"/>
        <v>65</v>
      </c>
      <c r="J2650" s="7">
        <f t="shared" si="288"/>
        <v>69</v>
      </c>
      <c r="K2650" s="3">
        <f>LEN(H2650)</f>
        <v>5</v>
      </c>
      <c r="L2650" s="13" t="str">
        <f>IF(OR(AND(LEN(H2650&gt;3),ISERROR(FIND("-",H2650,1))),AND(LEN(H2650)&gt;3,ISERROR(FIND("+",H2650,1)))),LEFT(H2650,2),H2650)</f>
        <v>65</v>
      </c>
      <c r="M2650" s="13" t="str">
        <f>IF(AND(LEN(H2650&gt;3),ISERROR(FIND("+",H2650,1))),RIGHT(H2650,2),IF(AND(LEN(H2650)=3,ISERROR(FIND("-",H2650,1))),LEFT(H2650,2),H2650))</f>
        <v>69</v>
      </c>
      <c r="N2650" s="13" t="str">
        <f>SUBSTITUTE(H2650,"+","-")</f>
        <v>65-69</v>
      </c>
      <c r="O2650" s="3">
        <f t="shared" si="289"/>
        <v>5</v>
      </c>
      <c r="P2650" s="3">
        <f t="shared" si="290"/>
        <v>3</v>
      </c>
      <c r="Q2650" s="7">
        <f t="shared" si="291"/>
        <v>65</v>
      </c>
      <c r="R2650" s="7">
        <f t="shared" si="292"/>
        <v>69</v>
      </c>
      <c r="S2650" s="13" t="e">
        <f>VLOOKUP(A2650,history!$B:$F,2,0)</f>
        <v>#N/A</v>
      </c>
      <c r="T2650" s="13">
        <f>VLOOKUP($C2650,日期!$A:$D,3,0)</f>
        <v>5</v>
      </c>
      <c r="U2650" s="13">
        <f>VLOOKUP($C2650,日期!$A:$D,4,0)</f>
        <v>1</v>
      </c>
      <c r="V2650" s="65">
        <f t="shared" si="293"/>
        <v>44317</v>
      </c>
      <c r="W2650" s="13" t="s">
        <v>4214</v>
      </c>
    </row>
    <row r="2651" spans="1:23" ht="15">
      <c r="A2651" s="15">
        <v>1673</v>
      </c>
      <c r="B2651" s="15">
        <v>2021</v>
      </c>
      <c r="C2651" s="13" t="s">
        <v>9</v>
      </c>
      <c r="D2651" s="15">
        <v>19</v>
      </c>
      <c r="E2651" s="13" t="s">
        <v>10</v>
      </c>
      <c r="F2651" s="13" t="s">
        <v>17</v>
      </c>
      <c r="G2651" s="13" t="s">
        <v>12</v>
      </c>
      <c r="H2651" s="13" t="s">
        <v>32</v>
      </c>
      <c r="I2651" s="3">
        <f t="shared" si="287"/>
        <v>60</v>
      </c>
      <c r="J2651" s="7">
        <f t="shared" si="288"/>
        <v>64</v>
      </c>
      <c r="K2651" s="3">
        <f>LEN(H2651)</f>
        <v>5</v>
      </c>
      <c r="L2651" s="13" t="str">
        <f>IF(OR(AND(LEN(H2651&gt;3),ISERROR(FIND("-",H2651,1))),AND(LEN(H2651)&gt;3,ISERROR(FIND("+",H2651,1)))),LEFT(H2651,2),H2651)</f>
        <v>60</v>
      </c>
      <c r="M2651" s="13" t="str">
        <f>IF(AND(LEN(H2651&gt;3),ISERROR(FIND("+",H2651,1))),RIGHT(H2651,2),IF(AND(LEN(H2651)=3,ISERROR(FIND("-",H2651,1))),LEFT(H2651,2),H2651))</f>
        <v>64</v>
      </c>
      <c r="N2651" s="13" t="str">
        <f>SUBSTITUTE(H2651,"+","-")</f>
        <v>60-64</v>
      </c>
      <c r="O2651" s="3">
        <f t="shared" si="289"/>
        <v>5</v>
      </c>
      <c r="P2651" s="3">
        <f t="shared" si="290"/>
        <v>3</v>
      </c>
      <c r="Q2651" s="7">
        <f t="shared" si="291"/>
        <v>60</v>
      </c>
      <c r="R2651" s="7">
        <f t="shared" si="292"/>
        <v>64</v>
      </c>
      <c r="S2651" s="13" t="e">
        <f>VLOOKUP(A2651,history!$B:$F,2,0)</f>
        <v>#N/A</v>
      </c>
      <c r="T2651" s="13">
        <f>VLOOKUP($C2651,日期!$A:$D,3,0)</f>
        <v>5</v>
      </c>
      <c r="U2651" s="13">
        <f>VLOOKUP($C2651,日期!$A:$D,4,0)</f>
        <v>1</v>
      </c>
      <c r="V2651" s="65">
        <f t="shared" si="293"/>
        <v>44317</v>
      </c>
      <c r="W2651" s="13" t="s">
        <v>4215</v>
      </c>
    </row>
    <row r="2652" spans="1:23" ht="15">
      <c r="A2652" s="15">
        <v>1672</v>
      </c>
      <c r="B2652" s="15">
        <v>2021</v>
      </c>
      <c r="C2652" s="13" t="s">
        <v>9</v>
      </c>
      <c r="D2652" s="15">
        <v>19</v>
      </c>
      <c r="E2652" s="13" t="s">
        <v>10</v>
      </c>
      <c r="F2652" s="13" t="s">
        <v>17</v>
      </c>
      <c r="G2652" s="13" t="s">
        <v>12</v>
      </c>
      <c r="H2652" s="13" t="s">
        <v>16</v>
      </c>
      <c r="I2652" s="3">
        <f t="shared" si="287"/>
        <v>15</v>
      </c>
      <c r="J2652" s="7">
        <f t="shared" si="288"/>
        <v>19</v>
      </c>
      <c r="K2652" s="3">
        <f>LEN(H2652)</f>
        <v>5</v>
      </c>
      <c r="L2652" s="13" t="str">
        <f>IF(OR(AND(LEN(H2652&gt;3),ISERROR(FIND("-",H2652,1))),AND(LEN(H2652)&gt;3,ISERROR(FIND("+",H2652,1)))),LEFT(H2652,2),H2652)</f>
        <v>15</v>
      </c>
      <c r="M2652" s="13" t="str">
        <f>IF(AND(LEN(H2652&gt;3),ISERROR(FIND("+",H2652,1))),RIGHT(H2652,2),IF(AND(LEN(H2652)=3,ISERROR(FIND("-",H2652,1))),LEFT(H2652,2),H2652))</f>
        <v>19</v>
      </c>
      <c r="N2652" s="13" t="str">
        <f>SUBSTITUTE(H2652,"+","-")</f>
        <v>15-19</v>
      </c>
      <c r="O2652" s="3">
        <f t="shared" si="289"/>
        <v>5</v>
      </c>
      <c r="P2652" s="3">
        <f t="shared" si="290"/>
        <v>3</v>
      </c>
      <c r="Q2652" s="7">
        <f t="shared" si="291"/>
        <v>15</v>
      </c>
      <c r="R2652" s="7">
        <f t="shared" si="292"/>
        <v>19</v>
      </c>
      <c r="S2652" s="13" t="e">
        <f>VLOOKUP(A2652,history!$B:$F,2,0)</f>
        <v>#N/A</v>
      </c>
      <c r="T2652" s="13">
        <f>VLOOKUP($C2652,日期!$A:$D,3,0)</f>
        <v>5</v>
      </c>
      <c r="U2652" s="13">
        <f>VLOOKUP($C2652,日期!$A:$D,4,0)</f>
        <v>1</v>
      </c>
      <c r="V2652" s="65">
        <f t="shared" si="293"/>
        <v>44317</v>
      </c>
      <c r="W2652" s="13" t="s">
        <v>4216</v>
      </c>
    </row>
    <row r="2653" spans="1:23" ht="15">
      <c r="A2653" s="15">
        <v>1671</v>
      </c>
      <c r="B2653" s="15">
        <v>2021</v>
      </c>
      <c r="C2653" s="13" t="s">
        <v>9</v>
      </c>
      <c r="D2653" s="15">
        <v>19</v>
      </c>
      <c r="E2653" s="13" t="s">
        <v>14</v>
      </c>
      <c r="F2653" s="13" t="s">
        <v>11</v>
      </c>
      <c r="G2653" s="13" t="s">
        <v>12</v>
      </c>
      <c r="H2653" s="13" t="s">
        <v>35</v>
      </c>
      <c r="I2653" s="3">
        <f t="shared" si="287"/>
        <v>55</v>
      </c>
      <c r="J2653" s="7">
        <f t="shared" si="288"/>
        <v>59</v>
      </c>
      <c r="K2653" s="3">
        <f>LEN(H2653)</f>
        <v>5</v>
      </c>
      <c r="L2653" s="13" t="str">
        <f>IF(OR(AND(LEN(H2653&gt;3),ISERROR(FIND("-",H2653,1))),AND(LEN(H2653)&gt;3,ISERROR(FIND("+",H2653,1)))),LEFT(H2653,2),H2653)</f>
        <v>55</v>
      </c>
      <c r="M2653" s="13" t="str">
        <f>IF(AND(LEN(H2653&gt;3),ISERROR(FIND("+",H2653,1))),RIGHT(H2653,2),IF(AND(LEN(H2653)=3,ISERROR(FIND("-",H2653,1))),LEFT(H2653,2),H2653))</f>
        <v>59</v>
      </c>
      <c r="N2653" s="13" t="str">
        <f>SUBSTITUTE(H2653,"+","-")</f>
        <v>55-59</v>
      </c>
      <c r="O2653" s="3">
        <f t="shared" si="289"/>
        <v>5</v>
      </c>
      <c r="P2653" s="3">
        <f t="shared" si="290"/>
        <v>3</v>
      </c>
      <c r="Q2653" s="7">
        <f t="shared" si="291"/>
        <v>55</v>
      </c>
      <c r="R2653" s="7">
        <f t="shared" si="292"/>
        <v>59</v>
      </c>
      <c r="S2653" s="13" t="e">
        <f>VLOOKUP(A2653,history!$B:$F,2,0)</f>
        <v>#N/A</v>
      </c>
      <c r="T2653" s="13">
        <f>VLOOKUP($C2653,日期!$A:$D,3,0)</f>
        <v>5</v>
      </c>
      <c r="U2653" s="13">
        <f>VLOOKUP($C2653,日期!$A:$D,4,0)</f>
        <v>1</v>
      </c>
      <c r="V2653" s="65">
        <f t="shared" si="293"/>
        <v>44317</v>
      </c>
      <c r="W2653" s="13" t="s">
        <v>4217</v>
      </c>
    </row>
    <row r="2654" spans="1:23" ht="15">
      <c r="A2654" s="15">
        <v>1670</v>
      </c>
      <c r="B2654" s="15">
        <v>2021</v>
      </c>
      <c r="C2654" s="13" t="s">
        <v>9</v>
      </c>
      <c r="D2654" s="15">
        <v>19</v>
      </c>
      <c r="E2654" s="13" t="s">
        <v>14</v>
      </c>
      <c r="F2654" s="13" t="s">
        <v>17</v>
      </c>
      <c r="G2654" s="13" t="s">
        <v>12</v>
      </c>
      <c r="H2654" s="13" t="s">
        <v>37</v>
      </c>
      <c r="I2654" s="3">
        <f t="shared" si="287"/>
        <v>50</v>
      </c>
      <c r="J2654" s="7">
        <f t="shared" si="288"/>
        <v>54</v>
      </c>
      <c r="K2654" s="3">
        <f>LEN(H2654)</f>
        <v>5</v>
      </c>
      <c r="L2654" s="13" t="str">
        <f>IF(OR(AND(LEN(H2654&gt;3),ISERROR(FIND("-",H2654,1))),AND(LEN(H2654)&gt;3,ISERROR(FIND("+",H2654,1)))),LEFT(H2654,2),H2654)</f>
        <v>50</v>
      </c>
      <c r="M2654" s="13" t="str">
        <f>IF(AND(LEN(H2654&gt;3),ISERROR(FIND("+",H2654,1))),RIGHT(H2654,2),IF(AND(LEN(H2654)=3,ISERROR(FIND("-",H2654,1))),LEFT(H2654,2),H2654))</f>
        <v>54</v>
      </c>
      <c r="N2654" s="13" t="str">
        <f>SUBSTITUTE(H2654,"+","-")</f>
        <v>50-54</v>
      </c>
      <c r="O2654" s="3">
        <f t="shared" si="289"/>
        <v>5</v>
      </c>
      <c r="P2654" s="3">
        <f t="shared" si="290"/>
        <v>3</v>
      </c>
      <c r="Q2654" s="7">
        <f t="shared" si="291"/>
        <v>50</v>
      </c>
      <c r="R2654" s="7">
        <f t="shared" si="292"/>
        <v>54</v>
      </c>
      <c r="S2654" s="13" t="e">
        <f>VLOOKUP(A2654,history!$B:$F,2,0)</f>
        <v>#N/A</v>
      </c>
      <c r="T2654" s="13">
        <f>VLOOKUP($C2654,日期!$A:$D,3,0)</f>
        <v>5</v>
      </c>
      <c r="U2654" s="13">
        <f>VLOOKUP($C2654,日期!$A:$D,4,0)</f>
        <v>1</v>
      </c>
      <c r="V2654" s="65">
        <f t="shared" si="293"/>
        <v>44317</v>
      </c>
      <c r="W2654" s="13" t="s">
        <v>4218</v>
      </c>
    </row>
    <row r="2655" spans="1:23" ht="15">
      <c r="A2655" s="15">
        <v>1669</v>
      </c>
      <c r="B2655" s="15">
        <v>2021</v>
      </c>
      <c r="C2655" s="13" t="s">
        <v>9</v>
      </c>
      <c r="D2655" s="15">
        <v>19</v>
      </c>
      <c r="E2655" s="13" t="s">
        <v>10</v>
      </c>
      <c r="F2655" s="13" t="s">
        <v>11</v>
      </c>
      <c r="G2655" s="13" t="s">
        <v>12</v>
      </c>
      <c r="H2655" s="13" t="s">
        <v>18</v>
      </c>
      <c r="I2655" s="3">
        <f t="shared" si="287"/>
        <v>65</v>
      </c>
      <c r="J2655" s="7">
        <f t="shared" si="288"/>
        <v>69</v>
      </c>
      <c r="K2655" s="3">
        <f>LEN(H2655)</f>
        <v>5</v>
      </c>
      <c r="L2655" s="13" t="str">
        <f>IF(OR(AND(LEN(H2655&gt;3),ISERROR(FIND("-",H2655,1))),AND(LEN(H2655)&gt;3,ISERROR(FIND("+",H2655,1)))),LEFT(H2655,2),H2655)</f>
        <v>65</v>
      </c>
      <c r="M2655" s="13" t="str">
        <f>IF(AND(LEN(H2655&gt;3),ISERROR(FIND("+",H2655,1))),RIGHT(H2655,2),IF(AND(LEN(H2655)=3,ISERROR(FIND("-",H2655,1))),LEFT(H2655,2),H2655))</f>
        <v>69</v>
      </c>
      <c r="N2655" s="13" t="str">
        <f>SUBSTITUTE(H2655,"+","-")</f>
        <v>65-69</v>
      </c>
      <c r="O2655" s="3">
        <f t="shared" si="289"/>
        <v>5</v>
      </c>
      <c r="P2655" s="3">
        <f t="shared" si="290"/>
        <v>3</v>
      </c>
      <c r="Q2655" s="7">
        <f t="shared" si="291"/>
        <v>65</v>
      </c>
      <c r="R2655" s="7">
        <f t="shared" si="292"/>
        <v>69</v>
      </c>
      <c r="S2655" s="13" t="e">
        <f>VLOOKUP(A2655,history!$B:$F,2,0)</f>
        <v>#N/A</v>
      </c>
      <c r="T2655" s="13">
        <f>VLOOKUP($C2655,日期!$A:$D,3,0)</f>
        <v>5</v>
      </c>
      <c r="U2655" s="13">
        <f>VLOOKUP($C2655,日期!$A:$D,4,0)</f>
        <v>1</v>
      </c>
      <c r="V2655" s="65">
        <f t="shared" si="293"/>
        <v>44317</v>
      </c>
      <c r="W2655" s="13" t="s">
        <v>4219</v>
      </c>
    </row>
    <row r="2656" spans="1:23" ht="15">
      <c r="A2656" s="15">
        <v>1668</v>
      </c>
      <c r="B2656" s="15">
        <v>2021</v>
      </c>
      <c r="C2656" s="13" t="s">
        <v>9</v>
      </c>
      <c r="D2656" s="15">
        <v>19</v>
      </c>
      <c r="E2656" s="13" t="s">
        <v>10</v>
      </c>
      <c r="F2656" s="13" t="s">
        <v>17</v>
      </c>
      <c r="G2656" s="13" t="s">
        <v>12</v>
      </c>
      <c r="H2656" s="13" t="s">
        <v>32</v>
      </c>
      <c r="I2656" s="3">
        <f t="shared" si="287"/>
        <v>60</v>
      </c>
      <c r="J2656" s="7">
        <f t="shared" si="288"/>
        <v>64</v>
      </c>
      <c r="K2656" s="3">
        <f>LEN(H2656)</f>
        <v>5</v>
      </c>
      <c r="L2656" s="13" t="str">
        <f>IF(OR(AND(LEN(H2656&gt;3),ISERROR(FIND("-",H2656,1))),AND(LEN(H2656)&gt;3,ISERROR(FIND("+",H2656,1)))),LEFT(H2656,2),H2656)</f>
        <v>60</v>
      </c>
      <c r="M2656" s="13" t="str">
        <f>IF(AND(LEN(H2656&gt;3),ISERROR(FIND("+",H2656,1))),RIGHT(H2656,2),IF(AND(LEN(H2656)=3,ISERROR(FIND("-",H2656,1))),LEFT(H2656,2),H2656))</f>
        <v>64</v>
      </c>
      <c r="N2656" s="13" t="str">
        <f>SUBSTITUTE(H2656,"+","-")</f>
        <v>60-64</v>
      </c>
      <c r="O2656" s="3">
        <f t="shared" si="289"/>
        <v>5</v>
      </c>
      <c r="P2656" s="3">
        <f t="shared" si="290"/>
        <v>3</v>
      </c>
      <c r="Q2656" s="7">
        <f t="shared" si="291"/>
        <v>60</v>
      </c>
      <c r="R2656" s="7">
        <f t="shared" si="292"/>
        <v>64</v>
      </c>
      <c r="S2656" s="13" t="e">
        <f>VLOOKUP(A2656,history!$B:$F,2,0)</f>
        <v>#N/A</v>
      </c>
      <c r="T2656" s="13">
        <f>VLOOKUP($C2656,日期!$A:$D,3,0)</f>
        <v>5</v>
      </c>
      <c r="U2656" s="13">
        <f>VLOOKUP($C2656,日期!$A:$D,4,0)</f>
        <v>1</v>
      </c>
      <c r="V2656" s="65">
        <f t="shared" si="293"/>
        <v>44317</v>
      </c>
      <c r="W2656" s="13" t="s">
        <v>4220</v>
      </c>
    </row>
    <row r="2657" spans="1:23" ht="15">
      <c r="A2657" s="15">
        <v>1667</v>
      </c>
      <c r="B2657" s="15">
        <v>2021</v>
      </c>
      <c r="C2657" s="13" t="s">
        <v>9</v>
      </c>
      <c r="D2657" s="15">
        <v>19</v>
      </c>
      <c r="E2657" s="13" t="s">
        <v>10</v>
      </c>
      <c r="F2657" s="13" t="s">
        <v>17</v>
      </c>
      <c r="G2657" s="13" t="s">
        <v>12</v>
      </c>
      <c r="H2657" s="13" t="s">
        <v>47</v>
      </c>
      <c r="I2657" s="3">
        <f t="shared" si="287"/>
        <v>10</v>
      </c>
      <c r="J2657" s="7">
        <f t="shared" si="288"/>
        <v>14</v>
      </c>
      <c r="K2657" s="3">
        <f>LEN(H2657)</f>
        <v>5</v>
      </c>
      <c r="L2657" s="13" t="str">
        <f>IF(OR(AND(LEN(H2657&gt;3),ISERROR(FIND("-",H2657,1))),AND(LEN(H2657)&gt;3,ISERROR(FIND("+",H2657,1)))),LEFT(H2657,2),H2657)</f>
        <v>10</v>
      </c>
      <c r="M2657" s="13" t="str">
        <f>IF(AND(LEN(H2657&gt;3),ISERROR(FIND("+",H2657,1))),RIGHT(H2657,2),IF(AND(LEN(H2657)=3,ISERROR(FIND("-",H2657,1))),LEFT(H2657,2),H2657))</f>
        <v>14</v>
      </c>
      <c r="N2657" s="13" t="str">
        <f>SUBSTITUTE(H2657,"+","-")</f>
        <v>10-14</v>
      </c>
      <c r="O2657" s="3">
        <f t="shared" si="289"/>
        <v>5</v>
      </c>
      <c r="P2657" s="3">
        <f t="shared" si="290"/>
        <v>3</v>
      </c>
      <c r="Q2657" s="7">
        <f t="shared" si="291"/>
        <v>10</v>
      </c>
      <c r="R2657" s="7">
        <f t="shared" si="292"/>
        <v>14</v>
      </c>
      <c r="S2657" s="13" t="e">
        <f>VLOOKUP(A2657,history!$B:$F,2,0)</f>
        <v>#N/A</v>
      </c>
      <c r="T2657" s="13">
        <f>VLOOKUP($C2657,日期!$A:$D,3,0)</f>
        <v>5</v>
      </c>
      <c r="U2657" s="13">
        <f>VLOOKUP($C2657,日期!$A:$D,4,0)</f>
        <v>1</v>
      </c>
      <c r="V2657" s="65">
        <f t="shared" si="293"/>
        <v>44317</v>
      </c>
      <c r="W2657" s="13" t="s">
        <v>4221</v>
      </c>
    </row>
    <row r="2658" spans="1:23" ht="15">
      <c r="A2658" s="15">
        <v>1666</v>
      </c>
      <c r="B2658" s="15">
        <v>2021</v>
      </c>
      <c r="C2658" s="13" t="s">
        <v>9</v>
      </c>
      <c r="D2658" s="15">
        <v>19</v>
      </c>
      <c r="E2658" s="13" t="s">
        <v>14</v>
      </c>
      <c r="F2658" s="13" t="s">
        <v>11</v>
      </c>
      <c r="G2658" s="13" t="s">
        <v>12</v>
      </c>
      <c r="H2658" s="13" t="s">
        <v>35</v>
      </c>
      <c r="I2658" s="3">
        <f t="shared" si="287"/>
        <v>55</v>
      </c>
      <c r="J2658" s="7">
        <f t="shared" si="288"/>
        <v>59</v>
      </c>
      <c r="K2658" s="3">
        <f>LEN(H2658)</f>
        <v>5</v>
      </c>
      <c r="L2658" s="13" t="str">
        <f>IF(OR(AND(LEN(H2658&gt;3),ISERROR(FIND("-",H2658,1))),AND(LEN(H2658)&gt;3,ISERROR(FIND("+",H2658,1)))),LEFT(H2658,2),H2658)</f>
        <v>55</v>
      </c>
      <c r="M2658" s="13" t="str">
        <f>IF(AND(LEN(H2658&gt;3),ISERROR(FIND("+",H2658,1))),RIGHT(H2658,2),IF(AND(LEN(H2658)=3,ISERROR(FIND("-",H2658,1))),LEFT(H2658,2),H2658))</f>
        <v>59</v>
      </c>
      <c r="N2658" s="13" t="str">
        <f>SUBSTITUTE(H2658,"+","-")</f>
        <v>55-59</v>
      </c>
      <c r="O2658" s="3">
        <f t="shared" si="289"/>
        <v>5</v>
      </c>
      <c r="P2658" s="3">
        <f t="shared" si="290"/>
        <v>3</v>
      </c>
      <c r="Q2658" s="7">
        <f t="shared" si="291"/>
        <v>55</v>
      </c>
      <c r="R2658" s="7">
        <f t="shared" si="292"/>
        <v>59</v>
      </c>
      <c r="S2658" s="13" t="e">
        <f>VLOOKUP(A2658,history!$B:$F,2,0)</f>
        <v>#N/A</v>
      </c>
      <c r="T2658" s="13">
        <f>VLOOKUP($C2658,日期!$A:$D,3,0)</f>
        <v>5</v>
      </c>
      <c r="U2658" s="13">
        <f>VLOOKUP($C2658,日期!$A:$D,4,0)</f>
        <v>1</v>
      </c>
      <c r="V2658" s="65">
        <f t="shared" si="293"/>
        <v>44317</v>
      </c>
      <c r="W2658" s="13" t="s">
        <v>4222</v>
      </c>
    </row>
    <row r="2659" spans="1:23" ht="15">
      <c r="A2659" s="15">
        <v>1665</v>
      </c>
      <c r="B2659" s="15">
        <v>2021</v>
      </c>
      <c r="C2659" s="13" t="s">
        <v>9</v>
      </c>
      <c r="D2659" s="15">
        <v>19</v>
      </c>
      <c r="E2659" s="13" t="s">
        <v>14</v>
      </c>
      <c r="F2659" s="13" t="s">
        <v>17</v>
      </c>
      <c r="G2659" s="13" t="s">
        <v>12</v>
      </c>
      <c r="H2659" s="13" t="s">
        <v>37</v>
      </c>
      <c r="I2659" s="3">
        <f t="shared" si="287"/>
        <v>50</v>
      </c>
      <c r="J2659" s="7">
        <f t="shared" si="288"/>
        <v>54</v>
      </c>
      <c r="K2659" s="3">
        <f>LEN(H2659)</f>
        <v>5</v>
      </c>
      <c r="L2659" s="13" t="str">
        <f>IF(OR(AND(LEN(H2659&gt;3),ISERROR(FIND("-",H2659,1))),AND(LEN(H2659)&gt;3,ISERROR(FIND("+",H2659,1)))),LEFT(H2659,2),H2659)</f>
        <v>50</v>
      </c>
      <c r="M2659" s="13" t="str">
        <f>IF(AND(LEN(H2659&gt;3),ISERROR(FIND("+",H2659,1))),RIGHT(H2659,2),IF(AND(LEN(H2659)=3,ISERROR(FIND("-",H2659,1))),LEFT(H2659,2),H2659))</f>
        <v>54</v>
      </c>
      <c r="N2659" s="13" t="str">
        <f>SUBSTITUTE(H2659,"+","-")</f>
        <v>50-54</v>
      </c>
      <c r="O2659" s="3">
        <f t="shared" si="289"/>
        <v>5</v>
      </c>
      <c r="P2659" s="3">
        <f t="shared" si="290"/>
        <v>3</v>
      </c>
      <c r="Q2659" s="7">
        <f t="shared" si="291"/>
        <v>50</v>
      </c>
      <c r="R2659" s="7">
        <f t="shared" si="292"/>
        <v>54</v>
      </c>
      <c r="S2659" s="13" t="e">
        <f>VLOOKUP(A2659,history!$B:$F,2,0)</f>
        <v>#N/A</v>
      </c>
      <c r="T2659" s="13">
        <f>VLOOKUP($C2659,日期!$A:$D,3,0)</f>
        <v>5</v>
      </c>
      <c r="U2659" s="13">
        <f>VLOOKUP($C2659,日期!$A:$D,4,0)</f>
        <v>1</v>
      </c>
      <c r="V2659" s="65">
        <f t="shared" si="293"/>
        <v>44317</v>
      </c>
      <c r="W2659" s="13" t="s">
        <v>4223</v>
      </c>
    </row>
    <row r="2660" spans="1:23" ht="15">
      <c r="A2660" s="15">
        <v>1664</v>
      </c>
      <c r="B2660" s="15">
        <v>2021</v>
      </c>
      <c r="C2660" s="13" t="s">
        <v>9</v>
      </c>
      <c r="D2660" s="15">
        <v>19</v>
      </c>
      <c r="E2660" s="13" t="s">
        <v>10</v>
      </c>
      <c r="F2660" s="13" t="s">
        <v>11</v>
      </c>
      <c r="G2660" s="13" t="s">
        <v>12</v>
      </c>
      <c r="H2660" s="13" t="s">
        <v>18</v>
      </c>
      <c r="I2660" s="3">
        <f t="shared" si="287"/>
        <v>65</v>
      </c>
      <c r="J2660" s="7">
        <f t="shared" si="288"/>
        <v>69</v>
      </c>
      <c r="K2660" s="3">
        <f>LEN(H2660)</f>
        <v>5</v>
      </c>
      <c r="L2660" s="13" t="str">
        <f>IF(OR(AND(LEN(H2660&gt;3),ISERROR(FIND("-",H2660,1))),AND(LEN(H2660)&gt;3,ISERROR(FIND("+",H2660,1)))),LEFT(H2660,2),H2660)</f>
        <v>65</v>
      </c>
      <c r="M2660" s="13" t="str">
        <f>IF(AND(LEN(H2660&gt;3),ISERROR(FIND("+",H2660,1))),RIGHT(H2660,2),IF(AND(LEN(H2660)=3,ISERROR(FIND("-",H2660,1))),LEFT(H2660,2),H2660))</f>
        <v>69</v>
      </c>
      <c r="N2660" s="13" t="str">
        <f>SUBSTITUTE(H2660,"+","-")</f>
        <v>65-69</v>
      </c>
      <c r="O2660" s="3">
        <f t="shared" si="289"/>
        <v>5</v>
      </c>
      <c r="P2660" s="3">
        <f t="shared" si="290"/>
        <v>3</v>
      </c>
      <c r="Q2660" s="7">
        <f t="shared" si="291"/>
        <v>65</v>
      </c>
      <c r="R2660" s="7">
        <f t="shared" si="292"/>
        <v>69</v>
      </c>
      <c r="S2660" s="13" t="e">
        <f>VLOOKUP(A2660,history!$B:$F,2,0)</f>
        <v>#N/A</v>
      </c>
      <c r="T2660" s="13">
        <f>VLOOKUP($C2660,日期!$A:$D,3,0)</f>
        <v>5</v>
      </c>
      <c r="U2660" s="13">
        <f>VLOOKUP($C2660,日期!$A:$D,4,0)</f>
        <v>1</v>
      </c>
      <c r="V2660" s="65">
        <f t="shared" si="293"/>
        <v>44317</v>
      </c>
      <c r="W2660" s="13" t="s">
        <v>4224</v>
      </c>
    </row>
    <row r="2661" spans="1:23" ht="15">
      <c r="A2661" s="15">
        <v>1663</v>
      </c>
      <c r="B2661" s="15">
        <v>2021</v>
      </c>
      <c r="C2661" s="13" t="s">
        <v>9</v>
      </c>
      <c r="D2661" s="15">
        <v>19</v>
      </c>
      <c r="E2661" s="13" t="s">
        <v>10</v>
      </c>
      <c r="F2661" s="13" t="s">
        <v>17</v>
      </c>
      <c r="G2661" s="13" t="s">
        <v>12</v>
      </c>
      <c r="H2661" s="13" t="s">
        <v>32</v>
      </c>
      <c r="I2661" s="3">
        <f t="shared" si="287"/>
        <v>60</v>
      </c>
      <c r="J2661" s="7">
        <f t="shared" si="288"/>
        <v>64</v>
      </c>
      <c r="K2661" s="3">
        <f>LEN(H2661)</f>
        <v>5</v>
      </c>
      <c r="L2661" s="13" t="str">
        <f>IF(OR(AND(LEN(H2661&gt;3),ISERROR(FIND("-",H2661,1))),AND(LEN(H2661)&gt;3,ISERROR(FIND("+",H2661,1)))),LEFT(H2661,2),H2661)</f>
        <v>60</v>
      </c>
      <c r="M2661" s="13" t="str">
        <f>IF(AND(LEN(H2661&gt;3),ISERROR(FIND("+",H2661,1))),RIGHT(H2661,2),IF(AND(LEN(H2661)=3,ISERROR(FIND("-",H2661,1))),LEFT(H2661,2),H2661))</f>
        <v>64</v>
      </c>
      <c r="N2661" s="13" t="str">
        <f>SUBSTITUTE(H2661,"+","-")</f>
        <v>60-64</v>
      </c>
      <c r="O2661" s="3">
        <f t="shared" si="289"/>
        <v>5</v>
      </c>
      <c r="P2661" s="3">
        <f t="shared" si="290"/>
        <v>3</v>
      </c>
      <c r="Q2661" s="7">
        <f t="shared" si="291"/>
        <v>60</v>
      </c>
      <c r="R2661" s="7">
        <f t="shared" si="292"/>
        <v>64</v>
      </c>
      <c r="S2661" s="13" t="e">
        <f>VLOOKUP(A2661,history!$B:$F,2,0)</f>
        <v>#N/A</v>
      </c>
      <c r="T2661" s="13">
        <f>VLOOKUP($C2661,日期!$A:$D,3,0)</f>
        <v>5</v>
      </c>
      <c r="U2661" s="13">
        <f>VLOOKUP($C2661,日期!$A:$D,4,0)</f>
        <v>1</v>
      </c>
      <c r="V2661" s="65">
        <f t="shared" si="293"/>
        <v>44317</v>
      </c>
      <c r="W2661" s="13" t="s">
        <v>4225</v>
      </c>
    </row>
    <row r="2662" spans="1:23" ht="15">
      <c r="A2662" s="15">
        <v>1662</v>
      </c>
      <c r="B2662" s="15">
        <v>2021</v>
      </c>
      <c r="C2662" s="13" t="s">
        <v>9</v>
      </c>
      <c r="D2662" s="15">
        <v>19</v>
      </c>
      <c r="E2662" s="13" t="s">
        <v>10</v>
      </c>
      <c r="F2662" s="13" t="s">
        <v>17</v>
      </c>
      <c r="G2662" s="13" t="s">
        <v>12</v>
      </c>
      <c r="H2662" s="15">
        <v>1</v>
      </c>
      <c r="I2662" s="3">
        <f t="shared" si="287"/>
        <v>1</v>
      </c>
      <c r="J2662" s="7">
        <f t="shared" si="288"/>
        <v>1</v>
      </c>
      <c r="K2662" s="3">
        <f>LEN(H2662)</f>
        <v>1</v>
      </c>
      <c r="L2662" s="13" t="str">
        <f>IF(OR(AND(LEN(H2662&gt;3),ISERROR(FIND("-",H2662,1))),AND(LEN(H2662)&gt;3,ISERROR(FIND("+",H2662,1)))),LEFT(H2662,2),H2662)</f>
        <v>1</v>
      </c>
      <c r="M2662" s="13" t="str">
        <f>IF(AND(LEN(H2662&gt;3),ISERROR(FIND("+",H2662,1))),RIGHT(H2662,2),IF(AND(LEN(H2662)=3,ISERROR(FIND("-",H2662,1))),LEFT(H2662,2),H2662))</f>
        <v>1</v>
      </c>
      <c r="N2662" s="13" t="str">
        <f>SUBSTITUTE(H2662,"+","-")</f>
        <v>1</v>
      </c>
      <c r="O2662" s="3">
        <f t="shared" si="289"/>
        <v>1</v>
      </c>
      <c r="P2662" s="52" t="e">
        <f t="shared" si="290"/>
        <v>#VALUE!</v>
      </c>
      <c r="Q2662" s="7">
        <f t="shared" si="291"/>
        <v>1</v>
      </c>
      <c r="R2662" s="7">
        <f t="shared" si="292"/>
        <v>1</v>
      </c>
      <c r="S2662" s="13" t="e">
        <f>VLOOKUP(A2662,history!$B:$F,2,0)</f>
        <v>#N/A</v>
      </c>
      <c r="T2662" s="13">
        <f>VLOOKUP($C2662,日期!$A:$D,3,0)</f>
        <v>5</v>
      </c>
      <c r="U2662" s="13">
        <f>VLOOKUP($C2662,日期!$A:$D,4,0)</f>
        <v>1</v>
      </c>
      <c r="V2662" s="65">
        <f t="shared" si="293"/>
        <v>44317</v>
      </c>
      <c r="W2662" s="13" t="s">
        <v>4226</v>
      </c>
    </row>
    <row r="2663" spans="1:23" ht="15">
      <c r="A2663" s="15">
        <v>1661</v>
      </c>
      <c r="B2663" s="15">
        <v>2021</v>
      </c>
      <c r="C2663" s="13" t="s">
        <v>9</v>
      </c>
      <c r="D2663" s="15">
        <v>19</v>
      </c>
      <c r="E2663" s="13" t="s">
        <v>14</v>
      </c>
      <c r="F2663" s="13" t="s">
        <v>11</v>
      </c>
      <c r="G2663" s="13" t="s">
        <v>12</v>
      </c>
      <c r="H2663" s="13" t="s">
        <v>35</v>
      </c>
      <c r="I2663" s="3">
        <f t="shared" si="287"/>
        <v>55</v>
      </c>
      <c r="J2663" s="7">
        <f t="shared" si="288"/>
        <v>59</v>
      </c>
      <c r="K2663" s="3">
        <f>LEN(H2663)</f>
        <v>5</v>
      </c>
      <c r="L2663" s="13" t="str">
        <f>IF(OR(AND(LEN(H2663&gt;3),ISERROR(FIND("-",H2663,1))),AND(LEN(H2663)&gt;3,ISERROR(FIND("+",H2663,1)))),LEFT(H2663,2),H2663)</f>
        <v>55</v>
      </c>
      <c r="M2663" s="13" t="str">
        <f>IF(AND(LEN(H2663&gt;3),ISERROR(FIND("+",H2663,1))),RIGHT(H2663,2),IF(AND(LEN(H2663)=3,ISERROR(FIND("-",H2663,1))),LEFT(H2663,2),H2663))</f>
        <v>59</v>
      </c>
      <c r="N2663" s="13" t="str">
        <f>SUBSTITUTE(H2663,"+","-")</f>
        <v>55-59</v>
      </c>
      <c r="O2663" s="3">
        <f t="shared" si="289"/>
        <v>5</v>
      </c>
      <c r="P2663" s="3">
        <f t="shared" si="290"/>
        <v>3</v>
      </c>
      <c r="Q2663" s="7">
        <f t="shared" si="291"/>
        <v>55</v>
      </c>
      <c r="R2663" s="7">
        <f t="shared" si="292"/>
        <v>59</v>
      </c>
      <c r="S2663" s="13" t="e">
        <f>VLOOKUP(A2663,history!$B:$F,2,0)</f>
        <v>#N/A</v>
      </c>
      <c r="T2663" s="13">
        <f>VLOOKUP($C2663,日期!$A:$D,3,0)</f>
        <v>5</v>
      </c>
      <c r="U2663" s="13">
        <f>VLOOKUP($C2663,日期!$A:$D,4,0)</f>
        <v>1</v>
      </c>
      <c r="V2663" s="65">
        <f t="shared" si="293"/>
        <v>44317</v>
      </c>
      <c r="W2663" s="13" t="s">
        <v>4227</v>
      </c>
    </row>
    <row r="2664" spans="1:23" ht="15">
      <c r="A2664" s="15">
        <v>1660</v>
      </c>
      <c r="B2664" s="15">
        <v>2021</v>
      </c>
      <c r="C2664" s="13" t="s">
        <v>9</v>
      </c>
      <c r="D2664" s="15">
        <v>19</v>
      </c>
      <c r="E2664" s="13" t="s">
        <v>14</v>
      </c>
      <c r="F2664" s="13" t="s">
        <v>17</v>
      </c>
      <c r="G2664" s="13" t="s">
        <v>12</v>
      </c>
      <c r="H2664" s="13" t="s">
        <v>37</v>
      </c>
      <c r="I2664" s="3">
        <f t="shared" si="287"/>
        <v>50</v>
      </c>
      <c r="J2664" s="7">
        <f t="shared" si="288"/>
        <v>54</v>
      </c>
      <c r="K2664" s="3">
        <f>LEN(H2664)</f>
        <v>5</v>
      </c>
      <c r="L2664" s="13" t="str">
        <f>IF(OR(AND(LEN(H2664&gt;3),ISERROR(FIND("-",H2664,1))),AND(LEN(H2664)&gt;3,ISERROR(FIND("+",H2664,1)))),LEFT(H2664,2),H2664)</f>
        <v>50</v>
      </c>
      <c r="M2664" s="13" t="str">
        <f>IF(AND(LEN(H2664&gt;3),ISERROR(FIND("+",H2664,1))),RIGHT(H2664,2),IF(AND(LEN(H2664)=3,ISERROR(FIND("-",H2664,1))),LEFT(H2664,2),H2664))</f>
        <v>54</v>
      </c>
      <c r="N2664" s="13" t="str">
        <f>SUBSTITUTE(H2664,"+","-")</f>
        <v>50-54</v>
      </c>
      <c r="O2664" s="3">
        <f t="shared" si="289"/>
        <v>5</v>
      </c>
      <c r="P2664" s="3">
        <f t="shared" si="290"/>
        <v>3</v>
      </c>
      <c r="Q2664" s="7">
        <f t="shared" si="291"/>
        <v>50</v>
      </c>
      <c r="R2664" s="7">
        <f t="shared" si="292"/>
        <v>54</v>
      </c>
      <c r="S2664" s="13" t="e">
        <f>VLOOKUP(A2664,history!$B:$F,2,0)</f>
        <v>#N/A</v>
      </c>
      <c r="T2664" s="13">
        <f>VLOOKUP($C2664,日期!$A:$D,3,0)</f>
        <v>5</v>
      </c>
      <c r="U2664" s="13">
        <f>VLOOKUP($C2664,日期!$A:$D,4,0)</f>
        <v>1</v>
      </c>
      <c r="V2664" s="65">
        <f t="shared" si="293"/>
        <v>44317</v>
      </c>
      <c r="W2664" s="13" t="s">
        <v>4228</v>
      </c>
    </row>
    <row r="2665" spans="1:23" ht="15">
      <c r="A2665" s="15">
        <v>1659</v>
      </c>
      <c r="B2665" s="15">
        <v>2021</v>
      </c>
      <c r="C2665" s="13" t="s">
        <v>9</v>
      </c>
      <c r="D2665" s="15">
        <v>19</v>
      </c>
      <c r="E2665" s="13" t="s">
        <v>10</v>
      </c>
      <c r="F2665" s="13" t="s">
        <v>11</v>
      </c>
      <c r="G2665" s="13" t="s">
        <v>12</v>
      </c>
      <c r="H2665" s="13" t="s">
        <v>18</v>
      </c>
      <c r="I2665" s="3">
        <f t="shared" si="287"/>
        <v>65</v>
      </c>
      <c r="J2665" s="7">
        <f t="shared" si="288"/>
        <v>69</v>
      </c>
      <c r="K2665" s="3">
        <f>LEN(H2665)</f>
        <v>5</v>
      </c>
      <c r="L2665" s="13" t="str">
        <f>IF(OR(AND(LEN(H2665&gt;3),ISERROR(FIND("-",H2665,1))),AND(LEN(H2665)&gt;3,ISERROR(FIND("+",H2665,1)))),LEFT(H2665,2),H2665)</f>
        <v>65</v>
      </c>
      <c r="M2665" s="13" t="str">
        <f>IF(AND(LEN(H2665&gt;3),ISERROR(FIND("+",H2665,1))),RIGHT(H2665,2),IF(AND(LEN(H2665)=3,ISERROR(FIND("-",H2665,1))),LEFT(H2665,2),H2665))</f>
        <v>69</v>
      </c>
      <c r="N2665" s="13" t="str">
        <f>SUBSTITUTE(H2665,"+","-")</f>
        <v>65-69</v>
      </c>
      <c r="O2665" s="3">
        <f t="shared" si="289"/>
        <v>5</v>
      </c>
      <c r="P2665" s="3">
        <f t="shared" si="290"/>
        <v>3</v>
      </c>
      <c r="Q2665" s="7">
        <f t="shared" si="291"/>
        <v>65</v>
      </c>
      <c r="R2665" s="7">
        <f t="shared" si="292"/>
        <v>69</v>
      </c>
      <c r="S2665" s="13" t="e">
        <f>VLOOKUP(A2665,history!$B:$F,2,0)</f>
        <v>#N/A</v>
      </c>
      <c r="T2665" s="13">
        <f>VLOOKUP($C2665,日期!$A:$D,3,0)</f>
        <v>5</v>
      </c>
      <c r="U2665" s="13">
        <f>VLOOKUP($C2665,日期!$A:$D,4,0)</f>
        <v>1</v>
      </c>
      <c r="V2665" s="65">
        <f t="shared" si="293"/>
        <v>44317</v>
      </c>
      <c r="W2665" s="13" t="s">
        <v>4229</v>
      </c>
    </row>
    <row r="2666" spans="1:23" ht="15">
      <c r="A2666" s="15">
        <v>1658</v>
      </c>
      <c r="B2666" s="15">
        <v>2021</v>
      </c>
      <c r="C2666" s="13" t="s">
        <v>9</v>
      </c>
      <c r="D2666" s="15">
        <v>19</v>
      </c>
      <c r="E2666" s="13" t="s">
        <v>10</v>
      </c>
      <c r="F2666" s="13" t="s">
        <v>17</v>
      </c>
      <c r="G2666" s="13" t="s">
        <v>12</v>
      </c>
      <c r="H2666" s="13" t="s">
        <v>32</v>
      </c>
      <c r="I2666" s="3">
        <f t="shared" si="287"/>
        <v>60</v>
      </c>
      <c r="J2666" s="7">
        <f t="shared" si="288"/>
        <v>64</v>
      </c>
      <c r="K2666" s="3">
        <f>LEN(H2666)</f>
        <v>5</v>
      </c>
      <c r="L2666" s="13" t="str">
        <f>IF(OR(AND(LEN(H2666&gt;3),ISERROR(FIND("-",H2666,1))),AND(LEN(H2666)&gt;3,ISERROR(FIND("+",H2666,1)))),LEFT(H2666,2),H2666)</f>
        <v>60</v>
      </c>
      <c r="M2666" s="13" t="str">
        <f>IF(AND(LEN(H2666&gt;3),ISERROR(FIND("+",H2666,1))),RIGHT(H2666,2),IF(AND(LEN(H2666)=3,ISERROR(FIND("-",H2666,1))),LEFT(H2666,2),H2666))</f>
        <v>64</v>
      </c>
      <c r="N2666" s="13" t="str">
        <f>SUBSTITUTE(H2666,"+","-")</f>
        <v>60-64</v>
      </c>
      <c r="O2666" s="3">
        <f t="shared" si="289"/>
        <v>5</v>
      </c>
      <c r="P2666" s="3">
        <f t="shared" si="290"/>
        <v>3</v>
      </c>
      <c r="Q2666" s="7">
        <f t="shared" si="291"/>
        <v>60</v>
      </c>
      <c r="R2666" s="7">
        <f t="shared" si="292"/>
        <v>64</v>
      </c>
      <c r="S2666" s="13" t="e">
        <f>VLOOKUP(A2666,history!$B:$F,2,0)</f>
        <v>#N/A</v>
      </c>
      <c r="T2666" s="13">
        <f>VLOOKUP($C2666,日期!$A:$D,3,0)</f>
        <v>5</v>
      </c>
      <c r="U2666" s="13">
        <f>VLOOKUP($C2666,日期!$A:$D,4,0)</f>
        <v>1</v>
      </c>
      <c r="V2666" s="65">
        <f t="shared" si="293"/>
        <v>44317</v>
      </c>
      <c r="W2666" s="13" t="s">
        <v>4230</v>
      </c>
    </row>
    <row r="2667" spans="1:23" ht="15">
      <c r="A2667" s="15">
        <v>1657</v>
      </c>
      <c r="B2667" s="15">
        <v>2021</v>
      </c>
      <c r="C2667" s="13" t="s">
        <v>9</v>
      </c>
      <c r="D2667" s="15">
        <v>19</v>
      </c>
      <c r="E2667" s="13" t="s">
        <v>10</v>
      </c>
      <c r="F2667" s="13" t="s">
        <v>17</v>
      </c>
      <c r="G2667" s="13" t="s">
        <v>12</v>
      </c>
      <c r="H2667" s="15">
        <v>1</v>
      </c>
      <c r="I2667" s="3">
        <f t="shared" si="287"/>
        <v>1</v>
      </c>
      <c r="J2667" s="7">
        <f t="shared" si="288"/>
        <v>1</v>
      </c>
      <c r="K2667" s="3">
        <f>LEN(H2667)</f>
        <v>1</v>
      </c>
      <c r="L2667" s="13" t="str">
        <f>IF(OR(AND(LEN(H2667&gt;3),ISERROR(FIND("-",H2667,1))),AND(LEN(H2667)&gt;3,ISERROR(FIND("+",H2667,1)))),LEFT(H2667,2),H2667)</f>
        <v>1</v>
      </c>
      <c r="M2667" s="13" t="str">
        <f>IF(AND(LEN(H2667&gt;3),ISERROR(FIND("+",H2667,1))),RIGHT(H2667,2),IF(AND(LEN(H2667)=3,ISERROR(FIND("-",H2667,1))),LEFT(H2667,2),H2667))</f>
        <v>1</v>
      </c>
      <c r="N2667" s="13" t="str">
        <f>SUBSTITUTE(H2667,"+","-")</f>
        <v>1</v>
      </c>
      <c r="O2667" s="3">
        <f t="shared" si="289"/>
        <v>1</v>
      </c>
      <c r="P2667" s="52" t="e">
        <f t="shared" si="290"/>
        <v>#VALUE!</v>
      </c>
      <c r="Q2667" s="7">
        <f t="shared" si="291"/>
        <v>1</v>
      </c>
      <c r="R2667" s="7">
        <f t="shared" si="292"/>
        <v>1</v>
      </c>
      <c r="S2667" s="13" t="e">
        <f>VLOOKUP(A2667,history!$B:$F,2,0)</f>
        <v>#N/A</v>
      </c>
      <c r="T2667" s="13">
        <f>VLOOKUP($C2667,日期!$A:$D,3,0)</f>
        <v>5</v>
      </c>
      <c r="U2667" s="13">
        <f>VLOOKUP($C2667,日期!$A:$D,4,0)</f>
        <v>1</v>
      </c>
      <c r="V2667" s="65">
        <f t="shared" si="293"/>
        <v>44317</v>
      </c>
      <c r="W2667" s="13" t="s">
        <v>4231</v>
      </c>
    </row>
    <row r="2668" spans="1:23" ht="15">
      <c r="A2668" s="15">
        <v>1656</v>
      </c>
      <c r="B2668" s="15">
        <v>2021</v>
      </c>
      <c r="C2668" s="13" t="s">
        <v>9</v>
      </c>
      <c r="D2668" s="15">
        <v>19</v>
      </c>
      <c r="E2668" s="13" t="s">
        <v>14</v>
      </c>
      <c r="F2668" s="13" t="s">
        <v>11</v>
      </c>
      <c r="G2668" s="13" t="s">
        <v>12</v>
      </c>
      <c r="H2668" s="13" t="s">
        <v>35</v>
      </c>
      <c r="I2668" s="3">
        <f t="shared" si="287"/>
        <v>55</v>
      </c>
      <c r="J2668" s="7">
        <f t="shared" si="288"/>
        <v>59</v>
      </c>
      <c r="K2668" s="3">
        <f>LEN(H2668)</f>
        <v>5</v>
      </c>
      <c r="L2668" s="13" t="str">
        <f>IF(OR(AND(LEN(H2668&gt;3),ISERROR(FIND("-",H2668,1))),AND(LEN(H2668)&gt;3,ISERROR(FIND("+",H2668,1)))),LEFT(H2668,2),H2668)</f>
        <v>55</v>
      </c>
      <c r="M2668" s="13" t="str">
        <f>IF(AND(LEN(H2668&gt;3),ISERROR(FIND("+",H2668,1))),RIGHT(H2668,2),IF(AND(LEN(H2668)=3,ISERROR(FIND("-",H2668,1))),LEFT(H2668,2),H2668))</f>
        <v>59</v>
      </c>
      <c r="N2668" s="13" t="str">
        <f>SUBSTITUTE(H2668,"+","-")</f>
        <v>55-59</v>
      </c>
      <c r="O2668" s="3">
        <f t="shared" si="289"/>
        <v>5</v>
      </c>
      <c r="P2668" s="3">
        <f t="shared" si="290"/>
        <v>3</v>
      </c>
      <c r="Q2668" s="7">
        <f t="shared" si="291"/>
        <v>55</v>
      </c>
      <c r="R2668" s="7">
        <f t="shared" si="292"/>
        <v>59</v>
      </c>
      <c r="S2668" s="13" t="e">
        <f>VLOOKUP(A2668,history!$B:$F,2,0)</f>
        <v>#N/A</v>
      </c>
      <c r="T2668" s="13">
        <f>VLOOKUP($C2668,日期!$A:$D,3,0)</f>
        <v>5</v>
      </c>
      <c r="U2668" s="13">
        <f>VLOOKUP($C2668,日期!$A:$D,4,0)</f>
        <v>1</v>
      </c>
      <c r="V2668" s="65">
        <f t="shared" si="293"/>
        <v>44317</v>
      </c>
      <c r="W2668" s="13" t="s">
        <v>4232</v>
      </c>
    </row>
    <row r="2669" spans="1:23" ht="15">
      <c r="A2669" s="15">
        <v>1655</v>
      </c>
      <c r="B2669" s="15">
        <v>2021</v>
      </c>
      <c r="C2669" s="13" t="s">
        <v>9</v>
      </c>
      <c r="D2669" s="15">
        <v>19</v>
      </c>
      <c r="E2669" s="13" t="s">
        <v>14</v>
      </c>
      <c r="F2669" s="13" t="s">
        <v>17</v>
      </c>
      <c r="G2669" s="13" t="s">
        <v>12</v>
      </c>
      <c r="H2669" s="13" t="s">
        <v>37</v>
      </c>
      <c r="I2669" s="3">
        <f t="shared" si="287"/>
        <v>50</v>
      </c>
      <c r="J2669" s="7">
        <f t="shared" si="288"/>
        <v>54</v>
      </c>
      <c r="K2669" s="3">
        <f>LEN(H2669)</f>
        <v>5</v>
      </c>
      <c r="L2669" s="13" t="str">
        <f>IF(OR(AND(LEN(H2669&gt;3),ISERROR(FIND("-",H2669,1))),AND(LEN(H2669)&gt;3,ISERROR(FIND("+",H2669,1)))),LEFT(H2669,2),H2669)</f>
        <v>50</v>
      </c>
      <c r="M2669" s="13" t="str">
        <f>IF(AND(LEN(H2669&gt;3),ISERROR(FIND("+",H2669,1))),RIGHT(H2669,2),IF(AND(LEN(H2669)=3,ISERROR(FIND("-",H2669,1))),LEFT(H2669,2),H2669))</f>
        <v>54</v>
      </c>
      <c r="N2669" s="13" t="str">
        <f>SUBSTITUTE(H2669,"+","-")</f>
        <v>50-54</v>
      </c>
      <c r="O2669" s="3">
        <f t="shared" si="289"/>
        <v>5</v>
      </c>
      <c r="P2669" s="3">
        <f t="shared" si="290"/>
        <v>3</v>
      </c>
      <c r="Q2669" s="7">
        <f t="shared" si="291"/>
        <v>50</v>
      </c>
      <c r="R2669" s="7">
        <f t="shared" si="292"/>
        <v>54</v>
      </c>
      <c r="S2669" s="13" t="e">
        <f>VLOOKUP(A2669,history!$B:$F,2,0)</f>
        <v>#N/A</v>
      </c>
      <c r="T2669" s="13">
        <f>VLOOKUP($C2669,日期!$A:$D,3,0)</f>
        <v>5</v>
      </c>
      <c r="U2669" s="13">
        <f>VLOOKUP($C2669,日期!$A:$D,4,0)</f>
        <v>1</v>
      </c>
      <c r="V2669" s="65">
        <f t="shared" si="293"/>
        <v>44317</v>
      </c>
      <c r="W2669" s="13" t="s">
        <v>4233</v>
      </c>
    </row>
    <row r="2670" spans="1:23" ht="15">
      <c r="A2670" s="15">
        <v>1654</v>
      </c>
      <c r="B2670" s="15">
        <v>2021</v>
      </c>
      <c r="C2670" s="13" t="s">
        <v>9</v>
      </c>
      <c r="D2670" s="15">
        <v>19</v>
      </c>
      <c r="E2670" s="13" t="s">
        <v>10</v>
      </c>
      <c r="F2670" s="13" t="s">
        <v>11</v>
      </c>
      <c r="G2670" s="13" t="s">
        <v>12</v>
      </c>
      <c r="H2670" s="13" t="s">
        <v>18</v>
      </c>
      <c r="I2670" s="3">
        <f t="shared" si="287"/>
        <v>65</v>
      </c>
      <c r="J2670" s="7">
        <f t="shared" si="288"/>
        <v>69</v>
      </c>
      <c r="K2670" s="3">
        <f>LEN(H2670)</f>
        <v>5</v>
      </c>
      <c r="L2670" s="13" t="str">
        <f>IF(OR(AND(LEN(H2670&gt;3),ISERROR(FIND("-",H2670,1))),AND(LEN(H2670)&gt;3,ISERROR(FIND("+",H2670,1)))),LEFT(H2670,2),H2670)</f>
        <v>65</v>
      </c>
      <c r="M2670" s="13" t="str">
        <f>IF(AND(LEN(H2670&gt;3),ISERROR(FIND("+",H2670,1))),RIGHT(H2670,2),IF(AND(LEN(H2670)=3,ISERROR(FIND("-",H2670,1))),LEFT(H2670,2),H2670))</f>
        <v>69</v>
      </c>
      <c r="N2670" s="13" t="str">
        <f>SUBSTITUTE(H2670,"+","-")</f>
        <v>65-69</v>
      </c>
      <c r="O2670" s="3">
        <f t="shared" si="289"/>
        <v>5</v>
      </c>
      <c r="P2670" s="3">
        <f t="shared" si="290"/>
        <v>3</v>
      </c>
      <c r="Q2670" s="7">
        <f t="shared" si="291"/>
        <v>65</v>
      </c>
      <c r="R2670" s="7">
        <f t="shared" si="292"/>
        <v>69</v>
      </c>
      <c r="S2670" s="13" t="e">
        <f>VLOOKUP(A2670,history!$B:$F,2,0)</f>
        <v>#N/A</v>
      </c>
      <c r="T2670" s="13">
        <f>VLOOKUP($C2670,日期!$A:$D,3,0)</f>
        <v>5</v>
      </c>
      <c r="U2670" s="13">
        <f>VLOOKUP($C2670,日期!$A:$D,4,0)</f>
        <v>1</v>
      </c>
      <c r="V2670" s="65">
        <f t="shared" si="293"/>
        <v>44317</v>
      </c>
      <c r="W2670" s="13" t="s">
        <v>4234</v>
      </c>
    </row>
    <row r="2671" spans="1:23" ht="15">
      <c r="A2671" s="15">
        <v>1653</v>
      </c>
      <c r="B2671" s="15">
        <v>2021</v>
      </c>
      <c r="C2671" s="13" t="s">
        <v>9</v>
      </c>
      <c r="D2671" s="15">
        <v>19</v>
      </c>
      <c r="E2671" s="13" t="s">
        <v>10</v>
      </c>
      <c r="F2671" s="13" t="s">
        <v>17</v>
      </c>
      <c r="G2671" s="13" t="s">
        <v>12</v>
      </c>
      <c r="H2671" s="13" t="s">
        <v>32</v>
      </c>
      <c r="I2671" s="3">
        <f t="shared" si="287"/>
        <v>60</v>
      </c>
      <c r="J2671" s="7">
        <f t="shared" si="288"/>
        <v>64</v>
      </c>
      <c r="K2671" s="3">
        <f>LEN(H2671)</f>
        <v>5</v>
      </c>
      <c r="L2671" s="13" t="str">
        <f>IF(OR(AND(LEN(H2671&gt;3),ISERROR(FIND("-",H2671,1))),AND(LEN(H2671)&gt;3,ISERROR(FIND("+",H2671,1)))),LEFT(H2671,2),H2671)</f>
        <v>60</v>
      </c>
      <c r="M2671" s="13" t="str">
        <f>IF(AND(LEN(H2671&gt;3),ISERROR(FIND("+",H2671,1))),RIGHT(H2671,2),IF(AND(LEN(H2671)=3,ISERROR(FIND("-",H2671,1))),LEFT(H2671,2),H2671))</f>
        <v>64</v>
      </c>
      <c r="N2671" s="13" t="str">
        <f>SUBSTITUTE(H2671,"+","-")</f>
        <v>60-64</v>
      </c>
      <c r="O2671" s="3">
        <f t="shared" si="289"/>
        <v>5</v>
      </c>
      <c r="P2671" s="3">
        <f t="shared" si="290"/>
        <v>3</v>
      </c>
      <c r="Q2671" s="7">
        <f t="shared" si="291"/>
        <v>60</v>
      </c>
      <c r="R2671" s="7">
        <f t="shared" si="292"/>
        <v>64</v>
      </c>
      <c r="S2671" s="13" t="e">
        <f>VLOOKUP(A2671,history!$B:$F,2,0)</f>
        <v>#N/A</v>
      </c>
      <c r="T2671" s="13">
        <f>VLOOKUP($C2671,日期!$A:$D,3,0)</f>
        <v>5</v>
      </c>
      <c r="U2671" s="13">
        <f>VLOOKUP($C2671,日期!$A:$D,4,0)</f>
        <v>1</v>
      </c>
      <c r="V2671" s="65">
        <f t="shared" si="293"/>
        <v>44317</v>
      </c>
      <c r="W2671" s="13" t="s">
        <v>4235</v>
      </c>
    </row>
    <row r="2672" spans="1:23" ht="15">
      <c r="A2672" s="15">
        <v>1652</v>
      </c>
      <c r="B2672" s="15">
        <v>2021</v>
      </c>
      <c r="C2672" s="13" t="s">
        <v>9</v>
      </c>
      <c r="D2672" s="15">
        <v>19</v>
      </c>
      <c r="E2672" s="13" t="s">
        <v>10</v>
      </c>
      <c r="F2672" s="13" t="s">
        <v>17</v>
      </c>
      <c r="G2672" s="13" t="s">
        <v>12</v>
      </c>
      <c r="H2672" s="15">
        <v>1</v>
      </c>
      <c r="I2672" s="3">
        <f t="shared" si="287"/>
        <v>1</v>
      </c>
      <c r="J2672" s="7">
        <f t="shared" si="288"/>
        <v>1</v>
      </c>
      <c r="K2672" s="3">
        <f>LEN(H2672)</f>
        <v>1</v>
      </c>
      <c r="L2672" s="13" t="str">
        <f>IF(OR(AND(LEN(H2672&gt;3),ISERROR(FIND("-",H2672,1))),AND(LEN(H2672)&gt;3,ISERROR(FIND("+",H2672,1)))),LEFT(H2672,2),H2672)</f>
        <v>1</v>
      </c>
      <c r="M2672" s="13" t="str">
        <f>IF(AND(LEN(H2672&gt;3),ISERROR(FIND("+",H2672,1))),RIGHT(H2672,2),IF(AND(LEN(H2672)=3,ISERROR(FIND("-",H2672,1))),LEFT(H2672,2),H2672))</f>
        <v>1</v>
      </c>
      <c r="N2672" s="13" t="str">
        <f>SUBSTITUTE(H2672,"+","-")</f>
        <v>1</v>
      </c>
      <c r="O2672" s="3">
        <f t="shared" si="289"/>
        <v>1</v>
      </c>
      <c r="P2672" s="52" t="e">
        <f t="shared" si="290"/>
        <v>#VALUE!</v>
      </c>
      <c r="Q2672" s="7">
        <f t="shared" si="291"/>
        <v>1</v>
      </c>
      <c r="R2672" s="7">
        <f t="shared" si="292"/>
        <v>1</v>
      </c>
      <c r="S2672" s="13" t="e">
        <f>VLOOKUP(A2672,history!$B:$F,2,0)</f>
        <v>#N/A</v>
      </c>
      <c r="T2672" s="13">
        <f>VLOOKUP($C2672,日期!$A:$D,3,0)</f>
        <v>5</v>
      </c>
      <c r="U2672" s="13">
        <f>VLOOKUP($C2672,日期!$A:$D,4,0)</f>
        <v>1</v>
      </c>
      <c r="V2672" s="65">
        <f t="shared" si="293"/>
        <v>44317</v>
      </c>
      <c r="W2672" s="13" t="s">
        <v>4236</v>
      </c>
    </row>
    <row r="2673" spans="1:23" ht="15">
      <c r="A2673" s="15">
        <v>1651</v>
      </c>
      <c r="B2673" s="15">
        <v>2021</v>
      </c>
      <c r="C2673" s="13" t="s">
        <v>9</v>
      </c>
      <c r="D2673" s="15">
        <v>19</v>
      </c>
      <c r="E2673" s="13" t="s">
        <v>14</v>
      </c>
      <c r="F2673" s="13" t="s">
        <v>11</v>
      </c>
      <c r="G2673" s="13" t="s">
        <v>12</v>
      </c>
      <c r="H2673" s="13" t="s">
        <v>35</v>
      </c>
      <c r="I2673" s="3">
        <f t="shared" si="287"/>
        <v>55</v>
      </c>
      <c r="J2673" s="7">
        <f t="shared" si="288"/>
        <v>59</v>
      </c>
      <c r="K2673" s="3">
        <f>LEN(H2673)</f>
        <v>5</v>
      </c>
      <c r="L2673" s="13" t="str">
        <f>IF(OR(AND(LEN(H2673&gt;3),ISERROR(FIND("-",H2673,1))),AND(LEN(H2673)&gt;3,ISERROR(FIND("+",H2673,1)))),LEFT(H2673,2),H2673)</f>
        <v>55</v>
      </c>
      <c r="M2673" s="13" t="str">
        <f>IF(AND(LEN(H2673&gt;3),ISERROR(FIND("+",H2673,1))),RIGHT(H2673,2),IF(AND(LEN(H2673)=3,ISERROR(FIND("-",H2673,1))),LEFT(H2673,2),H2673))</f>
        <v>59</v>
      </c>
      <c r="N2673" s="13" t="str">
        <f>SUBSTITUTE(H2673,"+","-")</f>
        <v>55-59</v>
      </c>
      <c r="O2673" s="3">
        <f t="shared" si="289"/>
        <v>5</v>
      </c>
      <c r="P2673" s="3">
        <f t="shared" si="290"/>
        <v>3</v>
      </c>
      <c r="Q2673" s="7">
        <f t="shared" si="291"/>
        <v>55</v>
      </c>
      <c r="R2673" s="7">
        <f t="shared" si="292"/>
        <v>59</v>
      </c>
      <c r="S2673" s="13" t="e">
        <f>VLOOKUP(A2673,history!$B:$F,2,0)</f>
        <v>#N/A</v>
      </c>
      <c r="T2673" s="13">
        <f>VLOOKUP($C2673,日期!$A:$D,3,0)</f>
        <v>5</v>
      </c>
      <c r="U2673" s="13">
        <f>VLOOKUP($C2673,日期!$A:$D,4,0)</f>
        <v>1</v>
      </c>
      <c r="V2673" s="65">
        <f t="shared" si="293"/>
        <v>44317</v>
      </c>
      <c r="W2673" s="13" t="s">
        <v>4237</v>
      </c>
    </row>
    <row r="2674" spans="1:23" ht="15">
      <c r="A2674" s="15">
        <v>1650</v>
      </c>
      <c r="B2674" s="15">
        <v>2021</v>
      </c>
      <c r="C2674" s="13" t="s">
        <v>9</v>
      </c>
      <c r="D2674" s="15">
        <v>19</v>
      </c>
      <c r="E2674" s="13" t="s">
        <v>14</v>
      </c>
      <c r="F2674" s="13" t="s">
        <v>17</v>
      </c>
      <c r="G2674" s="13" t="s">
        <v>12</v>
      </c>
      <c r="H2674" s="13" t="s">
        <v>37</v>
      </c>
      <c r="I2674" s="3">
        <f t="shared" si="287"/>
        <v>50</v>
      </c>
      <c r="J2674" s="7">
        <f t="shared" si="288"/>
        <v>54</v>
      </c>
      <c r="K2674" s="3">
        <f>LEN(H2674)</f>
        <v>5</v>
      </c>
      <c r="L2674" s="13" t="str">
        <f>IF(OR(AND(LEN(H2674&gt;3),ISERROR(FIND("-",H2674,1))),AND(LEN(H2674)&gt;3,ISERROR(FIND("+",H2674,1)))),LEFT(H2674,2),H2674)</f>
        <v>50</v>
      </c>
      <c r="M2674" s="13" t="str">
        <f>IF(AND(LEN(H2674&gt;3),ISERROR(FIND("+",H2674,1))),RIGHT(H2674,2),IF(AND(LEN(H2674)=3,ISERROR(FIND("-",H2674,1))),LEFT(H2674,2),H2674))</f>
        <v>54</v>
      </c>
      <c r="N2674" s="13" t="str">
        <f>SUBSTITUTE(H2674,"+","-")</f>
        <v>50-54</v>
      </c>
      <c r="O2674" s="3">
        <f t="shared" si="289"/>
        <v>5</v>
      </c>
      <c r="P2674" s="3">
        <f t="shared" si="290"/>
        <v>3</v>
      </c>
      <c r="Q2674" s="7">
        <f t="shared" si="291"/>
        <v>50</v>
      </c>
      <c r="R2674" s="7">
        <f t="shared" si="292"/>
        <v>54</v>
      </c>
      <c r="S2674" s="13" t="e">
        <f>VLOOKUP(A2674,history!$B:$F,2,0)</f>
        <v>#N/A</v>
      </c>
      <c r="T2674" s="13">
        <f>VLOOKUP($C2674,日期!$A:$D,3,0)</f>
        <v>5</v>
      </c>
      <c r="U2674" s="13">
        <f>VLOOKUP($C2674,日期!$A:$D,4,0)</f>
        <v>1</v>
      </c>
      <c r="V2674" s="65">
        <f t="shared" si="293"/>
        <v>44317</v>
      </c>
      <c r="W2674" s="13" t="s">
        <v>4238</v>
      </c>
    </row>
    <row r="2675" spans="1:23" ht="15">
      <c r="A2675" s="15">
        <v>1649</v>
      </c>
      <c r="B2675" s="15">
        <v>2021</v>
      </c>
      <c r="C2675" s="13" t="s">
        <v>9</v>
      </c>
      <c r="D2675" s="15">
        <v>19</v>
      </c>
      <c r="E2675" s="13" t="s">
        <v>10</v>
      </c>
      <c r="F2675" s="13" t="s">
        <v>11</v>
      </c>
      <c r="G2675" s="13" t="s">
        <v>12</v>
      </c>
      <c r="H2675" s="13" t="s">
        <v>18</v>
      </c>
      <c r="I2675" s="3">
        <f t="shared" si="287"/>
        <v>65</v>
      </c>
      <c r="J2675" s="7">
        <f t="shared" si="288"/>
        <v>69</v>
      </c>
      <c r="K2675" s="3">
        <f>LEN(H2675)</f>
        <v>5</v>
      </c>
      <c r="L2675" s="13" t="str">
        <f>IF(OR(AND(LEN(H2675&gt;3),ISERROR(FIND("-",H2675,1))),AND(LEN(H2675)&gt;3,ISERROR(FIND("+",H2675,1)))),LEFT(H2675,2),H2675)</f>
        <v>65</v>
      </c>
      <c r="M2675" s="13" t="str">
        <f>IF(AND(LEN(H2675&gt;3),ISERROR(FIND("+",H2675,1))),RIGHT(H2675,2),IF(AND(LEN(H2675)=3,ISERROR(FIND("-",H2675,1))),LEFT(H2675,2),H2675))</f>
        <v>69</v>
      </c>
      <c r="N2675" s="13" t="str">
        <f>SUBSTITUTE(H2675,"+","-")</f>
        <v>65-69</v>
      </c>
      <c r="O2675" s="3">
        <f t="shared" si="289"/>
        <v>5</v>
      </c>
      <c r="P2675" s="3">
        <f t="shared" si="290"/>
        <v>3</v>
      </c>
      <c r="Q2675" s="7">
        <f t="shared" si="291"/>
        <v>65</v>
      </c>
      <c r="R2675" s="7">
        <f t="shared" si="292"/>
        <v>69</v>
      </c>
      <c r="S2675" s="13" t="e">
        <f>VLOOKUP(A2675,history!$B:$F,2,0)</f>
        <v>#N/A</v>
      </c>
      <c r="T2675" s="13">
        <f>VLOOKUP($C2675,日期!$A:$D,3,0)</f>
        <v>5</v>
      </c>
      <c r="U2675" s="13">
        <f>VLOOKUP($C2675,日期!$A:$D,4,0)</f>
        <v>1</v>
      </c>
      <c r="V2675" s="65">
        <f t="shared" si="293"/>
        <v>44317</v>
      </c>
      <c r="W2675" s="13" t="s">
        <v>4239</v>
      </c>
    </row>
    <row r="2676" spans="1:23" ht="15">
      <c r="A2676" s="15">
        <v>1648</v>
      </c>
      <c r="B2676" s="15">
        <v>2021</v>
      </c>
      <c r="C2676" s="13" t="s">
        <v>9</v>
      </c>
      <c r="D2676" s="15">
        <v>19</v>
      </c>
      <c r="E2676" s="13" t="s">
        <v>10</v>
      </c>
      <c r="F2676" s="13" t="s">
        <v>17</v>
      </c>
      <c r="G2676" s="13" t="s">
        <v>12</v>
      </c>
      <c r="H2676" s="13" t="s">
        <v>32</v>
      </c>
      <c r="I2676" s="3">
        <f t="shared" si="287"/>
        <v>60</v>
      </c>
      <c r="J2676" s="7">
        <f t="shared" si="288"/>
        <v>64</v>
      </c>
      <c r="K2676" s="3">
        <f>LEN(H2676)</f>
        <v>5</v>
      </c>
      <c r="L2676" s="13" t="str">
        <f>IF(OR(AND(LEN(H2676&gt;3),ISERROR(FIND("-",H2676,1))),AND(LEN(H2676)&gt;3,ISERROR(FIND("+",H2676,1)))),LEFT(H2676,2),H2676)</f>
        <v>60</v>
      </c>
      <c r="M2676" s="13" t="str">
        <f>IF(AND(LEN(H2676&gt;3),ISERROR(FIND("+",H2676,1))),RIGHT(H2676,2),IF(AND(LEN(H2676)=3,ISERROR(FIND("-",H2676,1))),LEFT(H2676,2),H2676))</f>
        <v>64</v>
      </c>
      <c r="N2676" s="13" t="str">
        <f>SUBSTITUTE(H2676,"+","-")</f>
        <v>60-64</v>
      </c>
      <c r="O2676" s="3">
        <f t="shared" si="289"/>
        <v>5</v>
      </c>
      <c r="P2676" s="3">
        <f t="shared" si="290"/>
        <v>3</v>
      </c>
      <c r="Q2676" s="7">
        <f t="shared" si="291"/>
        <v>60</v>
      </c>
      <c r="R2676" s="7">
        <f t="shared" si="292"/>
        <v>64</v>
      </c>
      <c r="S2676" s="13" t="e">
        <f>VLOOKUP(A2676,history!$B:$F,2,0)</f>
        <v>#N/A</v>
      </c>
      <c r="T2676" s="13">
        <f>VLOOKUP($C2676,日期!$A:$D,3,0)</f>
        <v>5</v>
      </c>
      <c r="U2676" s="13">
        <f>VLOOKUP($C2676,日期!$A:$D,4,0)</f>
        <v>1</v>
      </c>
      <c r="V2676" s="65">
        <f t="shared" si="293"/>
        <v>44317</v>
      </c>
      <c r="W2676" s="13" t="s">
        <v>4240</v>
      </c>
    </row>
    <row r="2677" spans="1:23" ht="15">
      <c r="A2677" s="15">
        <v>1647</v>
      </c>
      <c r="B2677" s="15">
        <v>2021</v>
      </c>
      <c r="C2677" s="13" t="s">
        <v>9</v>
      </c>
      <c r="D2677" s="15">
        <v>19</v>
      </c>
      <c r="E2677" s="13" t="s">
        <v>10</v>
      </c>
      <c r="F2677" s="13" t="s">
        <v>17</v>
      </c>
      <c r="G2677" s="13" t="s">
        <v>12</v>
      </c>
      <c r="H2677" s="15">
        <v>0</v>
      </c>
      <c r="I2677" s="3">
        <f t="shared" si="287"/>
        <v>0</v>
      </c>
      <c r="J2677" s="7">
        <f t="shared" si="288"/>
        <v>0</v>
      </c>
      <c r="K2677" s="3">
        <f>LEN(H2677)</f>
        <v>1</v>
      </c>
      <c r="L2677" s="13" t="str">
        <f>IF(OR(AND(LEN(H2677&gt;3),ISERROR(FIND("-",H2677,1))),AND(LEN(H2677)&gt;3,ISERROR(FIND("+",H2677,1)))),LEFT(H2677,2),H2677)</f>
        <v>0</v>
      </c>
      <c r="M2677" s="13" t="str">
        <f>IF(AND(LEN(H2677&gt;3),ISERROR(FIND("+",H2677,1))),RIGHT(H2677,2),IF(AND(LEN(H2677)=3,ISERROR(FIND("-",H2677,1))),LEFT(H2677,2),H2677))</f>
        <v>0</v>
      </c>
      <c r="N2677" s="13" t="str">
        <f>SUBSTITUTE(H2677,"+","-")</f>
        <v>0</v>
      </c>
      <c r="O2677" s="3">
        <f t="shared" si="289"/>
        <v>1</v>
      </c>
      <c r="P2677" s="52" t="e">
        <f t="shared" si="290"/>
        <v>#VALUE!</v>
      </c>
      <c r="Q2677" s="7">
        <f t="shared" si="291"/>
        <v>0</v>
      </c>
      <c r="R2677" s="7">
        <f t="shared" si="292"/>
        <v>0</v>
      </c>
      <c r="S2677" s="13" t="e">
        <f>VLOOKUP(A2677,history!$B:$F,2,0)</f>
        <v>#N/A</v>
      </c>
      <c r="T2677" s="13">
        <f>VLOOKUP($C2677,日期!$A:$D,3,0)</f>
        <v>5</v>
      </c>
      <c r="U2677" s="13">
        <f>VLOOKUP($C2677,日期!$A:$D,4,0)</f>
        <v>1</v>
      </c>
      <c r="V2677" s="65">
        <f t="shared" si="293"/>
        <v>44317</v>
      </c>
      <c r="W2677" s="13" t="s">
        <v>4241</v>
      </c>
    </row>
    <row r="2678" spans="1:23" ht="15">
      <c r="A2678" s="15">
        <v>1646</v>
      </c>
      <c r="B2678" s="15">
        <v>2021</v>
      </c>
      <c r="C2678" s="13" t="s">
        <v>9</v>
      </c>
      <c r="D2678" s="15">
        <v>19</v>
      </c>
      <c r="E2678" s="13" t="s">
        <v>14</v>
      </c>
      <c r="F2678" s="13" t="s">
        <v>11</v>
      </c>
      <c r="G2678" s="13" t="s">
        <v>12</v>
      </c>
      <c r="H2678" s="13" t="s">
        <v>35</v>
      </c>
      <c r="I2678" s="3">
        <f t="shared" si="287"/>
        <v>55</v>
      </c>
      <c r="J2678" s="7">
        <f t="shared" si="288"/>
        <v>59</v>
      </c>
      <c r="K2678" s="3">
        <f>LEN(H2678)</f>
        <v>5</v>
      </c>
      <c r="L2678" s="13" t="str">
        <f>IF(OR(AND(LEN(H2678&gt;3),ISERROR(FIND("-",H2678,1))),AND(LEN(H2678)&gt;3,ISERROR(FIND("+",H2678,1)))),LEFT(H2678,2),H2678)</f>
        <v>55</v>
      </c>
      <c r="M2678" s="13" t="str">
        <f>IF(AND(LEN(H2678&gt;3),ISERROR(FIND("+",H2678,1))),RIGHT(H2678,2),IF(AND(LEN(H2678)=3,ISERROR(FIND("-",H2678,1))),LEFT(H2678,2),H2678))</f>
        <v>59</v>
      </c>
      <c r="N2678" s="13" t="str">
        <f>SUBSTITUTE(H2678,"+","-")</f>
        <v>55-59</v>
      </c>
      <c r="O2678" s="3">
        <f t="shared" si="289"/>
        <v>5</v>
      </c>
      <c r="P2678" s="3">
        <f t="shared" si="290"/>
        <v>3</v>
      </c>
      <c r="Q2678" s="7">
        <f t="shared" si="291"/>
        <v>55</v>
      </c>
      <c r="R2678" s="7">
        <f t="shared" si="292"/>
        <v>59</v>
      </c>
      <c r="S2678" s="13" t="e">
        <f>VLOOKUP(A2678,history!$B:$F,2,0)</f>
        <v>#N/A</v>
      </c>
      <c r="T2678" s="13">
        <f>VLOOKUP($C2678,日期!$A:$D,3,0)</f>
        <v>5</v>
      </c>
      <c r="U2678" s="13">
        <f>VLOOKUP($C2678,日期!$A:$D,4,0)</f>
        <v>1</v>
      </c>
      <c r="V2678" s="65">
        <f t="shared" si="293"/>
        <v>44317</v>
      </c>
      <c r="W2678" s="13" t="s">
        <v>4242</v>
      </c>
    </row>
    <row r="2679" spans="1:23" ht="15">
      <c r="A2679" s="15">
        <v>1645</v>
      </c>
      <c r="B2679" s="15">
        <v>2021</v>
      </c>
      <c r="C2679" s="13" t="s">
        <v>9</v>
      </c>
      <c r="D2679" s="15">
        <v>19</v>
      </c>
      <c r="E2679" s="13" t="s">
        <v>14</v>
      </c>
      <c r="F2679" s="13" t="s">
        <v>17</v>
      </c>
      <c r="G2679" s="13" t="s">
        <v>12</v>
      </c>
      <c r="H2679" s="13" t="s">
        <v>37</v>
      </c>
      <c r="I2679" s="3">
        <f t="shared" si="287"/>
        <v>50</v>
      </c>
      <c r="J2679" s="7">
        <f t="shared" si="288"/>
        <v>54</v>
      </c>
      <c r="K2679" s="3">
        <f>LEN(H2679)</f>
        <v>5</v>
      </c>
      <c r="L2679" s="13" t="str">
        <f>IF(OR(AND(LEN(H2679&gt;3),ISERROR(FIND("-",H2679,1))),AND(LEN(H2679)&gt;3,ISERROR(FIND("+",H2679,1)))),LEFT(H2679,2),H2679)</f>
        <v>50</v>
      </c>
      <c r="M2679" s="13" t="str">
        <f>IF(AND(LEN(H2679&gt;3),ISERROR(FIND("+",H2679,1))),RIGHT(H2679,2),IF(AND(LEN(H2679)=3,ISERROR(FIND("-",H2679,1))),LEFT(H2679,2),H2679))</f>
        <v>54</v>
      </c>
      <c r="N2679" s="13" t="str">
        <f>SUBSTITUTE(H2679,"+","-")</f>
        <v>50-54</v>
      </c>
      <c r="O2679" s="3">
        <f t="shared" si="289"/>
        <v>5</v>
      </c>
      <c r="P2679" s="3">
        <f t="shared" si="290"/>
        <v>3</v>
      </c>
      <c r="Q2679" s="7">
        <f t="shared" si="291"/>
        <v>50</v>
      </c>
      <c r="R2679" s="7">
        <f t="shared" si="292"/>
        <v>54</v>
      </c>
      <c r="S2679" s="13" t="e">
        <f>VLOOKUP(A2679,history!$B:$F,2,0)</f>
        <v>#N/A</v>
      </c>
      <c r="T2679" s="13">
        <f>VLOOKUP($C2679,日期!$A:$D,3,0)</f>
        <v>5</v>
      </c>
      <c r="U2679" s="13">
        <f>VLOOKUP($C2679,日期!$A:$D,4,0)</f>
        <v>1</v>
      </c>
      <c r="V2679" s="65">
        <f t="shared" si="293"/>
        <v>44317</v>
      </c>
      <c r="W2679" s="13" t="s">
        <v>4243</v>
      </c>
    </row>
    <row r="2680" spans="1:23" ht="15">
      <c r="A2680" s="15">
        <v>1644</v>
      </c>
      <c r="B2680" s="15">
        <v>2021</v>
      </c>
      <c r="C2680" s="13" t="s">
        <v>9</v>
      </c>
      <c r="D2680" s="15">
        <v>19</v>
      </c>
      <c r="E2680" s="13" t="s">
        <v>10</v>
      </c>
      <c r="F2680" s="13" t="s">
        <v>11</v>
      </c>
      <c r="G2680" s="13" t="s">
        <v>12</v>
      </c>
      <c r="H2680" s="13" t="s">
        <v>32</v>
      </c>
      <c r="I2680" s="3">
        <f t="shared" si="287"/>
        <v>60</v>
      </c>
      <c r="J2680" s="7">
        <f t="shared" si="288"/>
        <v>64</v>
      </c>
      <c r="K2680" s="3">
        <f>LEN(H2680)</f>
        <v>5</v>
      </c>
      <c r="L2680" s="13" t="str">
        <f>IF(OR(AND(LEN(H2680&gt;3),ISERROR(FIND("-",H2680,1))),AND(LEN(H2680)&gt;3,ISERROR(FIND("+",H2680,1)))),LEFT(H2680,2),H2680)</f>
        <v>60</v>
      </c>
      <c r="M2680" s="13" t="str">
        <f>IF(AND(LEN(H2680&gt;3),ISERROR(FIND("+",H2680,1))),RIGHT(H2680,2),IF(AND(LEN(H2680)=3,ISERROR(FIND("-",H2680,1))),LEFT(H2680,2),H2680))</f>
        <v>64</v>
      </c>
      <c r="N2680" s="13" t="str">
        <f>SUBSTITUTE(H2680,"+","-")</f>
        <v>60-64</v>
      </c>
      <c r="O2680" s="3">
        <f t="shared" si="289"/>
        <v>5</v>
      </c>
      <c r="P2680" s="3">
        <f t="shared" si="290"/>
        <v>3</v>
      </c>
      <c r="Q2680" s="7">
        <f t="shared" si="291"/>
        <v>60</v>
      </c>
      <c r="R2680" s="7">
        <f t="shared" si="292"/>
        <v>64</v>
      </c>
      <c r="S2680" s="13" t="e">
        <f>VLOOKUP(A2680,history!$B:$F,2,0)</f>
        <v>#N/A</v>
      </c>
      <c r="T2680" s="13">
        <f>VLOOKUP($C2680,日期!$A:$D,3,0)</f>
        <v>5</v>
      </c>
      <c r="U2680" s="13">
        <f>VLOOKUP($C2680,日期!$A:$D,4,0)</f>
        <v>1</v>
      </c>
      <c r="V2680" s="65">
        <f t="shared" si="293"/>
        <v>44317</v>
      </c>
      <c r="W2680" s="13" t="s">
        <v>4244</v>
      </c>
    </row>
    <row r="2681" spans="1:23" ht="15">
      <c r="A2681" s="15">
        <v>1643</v>
      </c>
      <c r="B2681" s="15">
        <v>2021</v>
      </c>
      <c r="C2681" s="13" t="s">
        <v>9</v>
      </c>
      <c r="D2681" s="15">
        <v>19</v>
      </c>
      <c r="E2681" s="13" t="s">
        <v>10</v>
      </c>
      <c r="F2681" s="13" t="s">
        <v>17</v>
      </c>
      <c r="G2681" s="13" t="s">
        <v>12</v>
      </c>
      <c r="H2681" s="13" t="s">
        <v>32</v>
      </c>
      <c r="I2681" s="3">
        <f t="shared" si="287"/>
        <v>60</v>
      </c>
      <c r="J2681" s="7">
        <f t="shared" si="288"/>
        <v>64</v>
      </c>
      <c r="K2681" s="3">
        <f>LEN(H2681)</f>
        <v>5</v>
      </c>
      <c r="L2681" s="13" t="str">
        <f>IF(OR(AND(LEN(H2681&gt;3),ISERROR(FIND("-",H2681,1))),AND(LEN(H2681)&gt;3,ISERROR(FIND("+",H2681,1)))),LEFT(H2681,2),H2681)</f>
        <v>60</v>
      </c>
      <c r="M2681" s="13" t="str">
        <f>IF(AND(LEN(H2681&gt;3),ISERROR(FIND("+",H2681,1))),RIGHT(H2681,2),IF(AND(LEN(H2681)=3,ISERROR(FIND("-",H2681,1))),LEFT(H2681,2),H2681))</f>
        <v>64</v>
      </c>
      <c r="N2681" s="13" t="str">
        <f>SUBSTITUTE(H2681,"+","-")</f>
        <v>60-64</v>
      </c>
      <c r="O2681" s="3">
        <f t="shared" si="289"/>
        <v>5</v>
      </c>
      <c r="P2681" s="3">
        <f t="shared" si="290"/>
        <v>3</v>
      </c>
      <c r="Q2681" s="7">
        <f t="shared" si="291"/>
        <v>60</v>
      </c>
      <c r="R2681" s="7">
        <f t="shared" si="292"/>
        <v>64</v>
      </c>
      <c r="S2681" s="13" t="e">
        <f>VLOOKUP(A2681,history!$B:$F,2,0)</f>
        <v>#N/A</v>
      </c>
      <c r="T2681" s="13">
        <f>VLOOKUP($C2681,日期!$A:$D,3,0)</f>
        <v>5</v>
      </c>
      <c r="U2681" s="13">
        <f>VLOOKUP($C2681,日期!$A:$D,4,0)</f>
        <v>1</v>
      </c>
      <c r="V2681" s="65">
        <f t="shared" si="293"/>
        <v>44317</v>
      </c>
      <c r="W2681" s="13" t="s">
        <v>4245</v>
      </c>
    </row>
    <row r="2682" spans="1:23" ht="15">
      <c r="A2682" s="15">
        <v>1642</v>
      </c>
      <c r="B2682" s="15">
        <v>2021</v>
      </c>
      <c r="C2682" s="13" t="s">
        <v>9</v>
      </c>
      <c r="D2682" s="15">
        <v>19</v>
      </c>
      <c r="E2682" s="13" t="s">
        <v>58</v>
      </c>
      <c r="F2682" s="13" t="s">
        <v>11</v>
      </c>
      <c r="G2682" s="13" t="s">
        <v>12</v>
      </c>
      <c r="H2682" s="13" t="s">
        <v>18</v>
      </c>
      <c r="I2682" s="3">
        <f t="shared" si="287"/>
        <v>65</v>
      </c>
      <c r="J2682" s="7">
        <f t="shared" si="288"/>
        <v>69</v>
      </c>
      <c r="K2682" s="3">
        <f>LEN(H2682)</f>
        <v>5</v>
      </c>
      <c r="L2682" s="13" t="str">
        <f>IF(OR(AND(LEN(H2682&gt;3),ISERROR(FIND("-",H2682,1))),AND(LEN(H2682)&gt;3,ISERROR(FIND("+",H2682,1)))),LEFT(H2682,2),H2682)</f>
        <v>65</v>
      </c>
      <c r="M2682" s="13" t="str">
        <f>IF(AND(LEN(H2682&gt;3),ISERROR(FIND("+",H2682,1))),RIGHT(H2682,2),IF(AND(LEN(H2682)=3,ISERROR(FIND("-",H2682,1))),LEFT(H2682,2),H2682))</f>
        <v>69</v>
      </c>
      <c r="N2682" s="13" t="str">
        <f>SUBSTITUTE(H2682,"+","-")</f>
        <v>65-69</v>
      </c>
      <c r="O2682" s="3">
        <f t="shared" si="289"/>
        <v>5</v>
      </c>
      <c r="P2682" s="3">
        <f t="shared" si="290"/>
        <v>3</v>
      </c>
      <c r="Q2682" s="7">
        <f t="shared" si="291"/>
        <v>65</v>
      </c>
      <c r="R2682" s="7">
        <f t="shared" si="292"/>
        <v>69</v>
      </c>
      <c r="S2682" s="13" t="e">
        <f>VLOOKUP(A2682,history!$B:$F,2,0)</f>
        <v>#N/A</v>
      </c>
      <c r="T2682" s="13">
        <f>VLOOKUP($C2682,日期!$A:$D,3,0)</f>
        <v>5</v>
      </c>
      <c r="U2682" s="13">
        <f>VLOOKUP($C2682,日期!$A:$D,4,0)</f>
        <v>1</v>
      </c>
      <c r="V2682" s="65">
        <f t="shared" si="293"/>
        <v>44317</v>
      </c>
      <c r="W2682" s="13" t="s">
        <v>4246</v>
      </c>
    </row>
    <row r="2683" spans="1:23" ht="15">
      <c r="A2683" s="15">
        <v>1641</v>
      </c>
      <c r="B2683" s="15">
        <v>2021</v>
      </c>
      <c r="C2683" s="13" t="s">
        <v>9</v>
      </c>
      <c r="D2683" s="15">
        <v>19</v>
      </c>
      <c r="E2683" s="13" t="s">
        <v>14</v>
      </c>
      <c r="F2683" s="13" t="s">
        <v>11</v>
      </c>
      <c r="G2683" s="13" t="s">
        <v>12</v>
      </c>
      <c r="H2683" s="13" t="s">
        <v>35</v>
      </c>
      <c r="I2683" s="3">
        <f t="shared" si="287"/>
        <v>55</v>
      </c>
      <c r="J2683" s="7">
        <f t="shared" si="288"/>
        <v>59</v>
      </c>
      <c r="K2683" s="3">
        <f>LEN(H2683)</f>
        <v>5</v>
      </c>
      <c r="L2683" s="13" t="str">
        <f>IF(OR(AND(LEN(H2683&gt;3),ISERROR(FIND("-",H2683,1))),AND(LEN(H2683)&gt;3,ISERROR(FIND("+",H2683,1)))),LEFT(H2683,2),H2683)</f>
        <v>55</v>
      </c>
      <c r="M2683" s="13" t="str">
        <f>IF(AND(LEN(H2683&gt;3),ISERROR(FIND("+",H2683,1))),RIGHT(H2683,2),IF(AND(LEN(H2683)=3,ISERROR(FIND("-",H2683,1))),LEFT(H2683,2),H2683))</f>
        <v>59</v>
      </c>
      <c r="N2683" s="13" t="str">
        <f>SUBSTITUTE(H2683,"+","-")</f>
        <v>55-59</v>
      </c>
      <c r="O2683" s="3">
        <f t="shared" si="289"/>
        <v>5</v>
      </c>
      <c r="P2683" s="3">
        <f t="shared" si="290"/>
        <v>3</v>
      </c>
      <c r="Q2683" s="7">
        <f t="shared" si="291"/>
        <v>55</v>
      </c>
      <c r="R2683" s="7">
        <f t="shared" si="292"/>
        <v>59</v>
      </c>
      <c r="S2683" s="13" t="e">
        <f>VLOOKUP(A2683,history!$B:$F,2,0)</f>
        <v>#N/A</v>
      </c>
      <c r="T2683" s="13">
        <f>VLOOKUP($C2683,日期!$A:$D,3,0)</f>
        <v>5</v>
      </c>
      <c r="U2683" s="13">
        <f>VLOOKUP($C2683,日期!$A:$D,4,0)</f>
        <v>1</v>
      </c>
      <c r="V2683" s="65">
        <f t="shared" si="293"/>
        <v>44317</v>
      </c>
      <c r="W2683" s="13" t="s">
        <v>4247</v>
      </c>
    </row>
    <row r="2684" spans="1:23" ht="15">
      <c r="A2684" s="15">
        <v>1640</v>
      </c>
      <c r="B2684" s="15">
        <v>2021</v>
      </c>
      <c r="C2684" s="13" t="s">
        <v>9</v>
      </c>
      <c r="D2684" s="15">
        <v>19</v>
      </c>
      <c r="E2684" s="13" t="s">
        <v>14</v>
      </c>
      <c r="F2684" s="13" t="s">
        <v>17</v>
      </c>
      <c r="G2684" s="13" t="s">
        <v>12</v>
      </c>
      <c r="H2684" s="13" t="s">
        <v>37</v>
      </c>
      <c r="I2684" s="3">
        <f t="shared" si="287"/>
        <v>50</v>
      </c>
      <c r="J2684" s="7">
        <f t="shared" si="288"/>
        <v>54</v>
      </c>
      <c r="K2684" s="3">
        <f>LEN(H2684)</f>
        <v>5</v>
      </c>
      <c r="L2684" s="13" t="str">
        <f>IF(OR(AND(LEN(H2684&gt;3),ISERROR(FIND("-",H2684,1))),AND(LEN(H2684)&gt;3,ISERROR(FIND("+",H2684,1)))),LEFT(H2684,2),H2684)</f>
        <v>50</v>
      </c>
      <c r="M2684" s="13" t="str">
        <f>IF(AND(LEN(H2684&gt;3),ISERROR(FIND("+",H2684,1))),RIGHT(H2684,2),IF(AND(LEN(H2684)=3,ISERROR(FIND("-",H2684,1))),LEFT(H2684,2),H2684))</f>
        <v>54</v>
      </c>
      <c r="N2684" s="13" t="str">
        <f>SUBSTITUTE(H2684,"+","-")</f>
        <v>50-54</v>
      </c>
      <c r="O2684" s="3">
        <f t="shared" si="289"/>
        <v>5</v>
      </c>
      <c r="P2684" s="3">
        <f t="shared" si="290"/>
        <v>3</v>
      </c>
      <c r="Q2684" s="7">
        <f t="shared" si="291"/>
        <v>50</v>
      </c>
      <c r="R2684" s="7">
        <f t="shared" si="292"/>
        <v>54</v>
      </c>
      <c r="S2684" s="13" t="e">
        <f>VLOOKUP(A2684,history!$B:$F,2,0)</f>
        <v>#N/A</v>
      </c>
      <c r="T2684" s="13">
        <f>VLOOKUP($C2684,日期!$A:$D,3,0)</f>
        <v>5</v>
      </c>
      <c r="U2684" s="13">
        <f>VLOOKUP($C2684,日期!$A:$D,4,0)</f>
        <v>1</v>
      </c>
      <c r="V2684" s="65">
        <f t="shared" si="293"/>
        <v>44317</v>
      </c>
      <c r="W2684" s="13" t="s">
        <v>4248</v>
      </c>
    </row>
    <row r="2685" spans="1:23" ht="15">
      <c r="A2685" s="15">
        <v>1639</v>
      </c>
      <c r="B2685" s="15">
        <v>2021</v>
      </c>
      <c r="C2685" s="13" t="s">
        <v>9</v>
      </c>
      <c r="D2685" s="15">
        <v>19</v>
      </c>
      <c r="E2685" s="13" t="s">
        <v>10</v>
      </c>
      <c r="F2685" s="13" t="s">
        <v>11</v>
      </c>
      <c r="G2685" s="13" t="s">
        <v>12</v>
      </c>
      <c r="H2685" s="13" t="s">
        <v>32</v>
      </c>
      <c r="I2685" s="3">
        <f t="shared" si="287"/>
        <v>60</v>
      </c>
      <c r="J2685" s="7">
        <f t="shared" si="288"/>
        <v>64</v>
      </c>
      <c r="K2685" s="3">
        <f>LEN(H2685)</f>
        <v>5</v>
      </c>
      <c r="L2685" s="13" t="str">
        <f>IF(OR(AND(LEN(H2685&gt;3),ISERROR(FIND("-",H2685,1))),AND(LEN(H2685)&gt;3,ISERROR(FIND("+",H2685,1)))),LEFT(H2685,2),H2685)</f>
        <v>60</v>
      </c>
      <c r="M2685" s="13" t="str">
        <f>IF(AND(LEN(H2685&gt;3),ISERROR(FIND("+",H2685,1))),RIGHT(H2685,2),IF(AND(LEN(H2685)=3,ISERROR(FIND("-",H2685,1))),LEFT(H2685,2),H2685))</f>
        <v>64</v>
      </c>
      <c r="N2685" s="13" t="str">
        <f>SUBSTITUTE(H2685,"+","-")</f>
        <v>60-64</v>
      </c>
      <c r="O2685" s="3">
        <f t="shared" si="289"/>
        <v>5</v>
      </c>
      <c r="P2685" s="3">
        <f t="shared" si="290"/>
        <v>3</v>
      </c>
      <c r="Q2685" s="7">
        <f t="shared" si="291"/>
        <v>60</v>
      </c>
      <c r="R2685" s="7">
        <f t="shared" si="292"/>
        <v>64</v>
      </c>
      <c r="S2685" s="13" t="e">
        <f>VLOOKUP(A2685,history!$B:$F,2,0)</f>
        <v>#N/A</v>
      </c>
      <c r="T2685" s="13">
        <f>VLOOKUP($C2685,日期!$A:$D,3,0)</f>
        <v>5</v>
      </c>
      <c r="U2685" s="13">
        <f>VLOOKUP($C2685,日期!$A:$D,4,0)</f>
        <v>1</v>
      </c>
      <c r="V2685" s="65">
        <f t="shared" si="293"/>
        <v>44317</v>
      </c>
      <c r="W2685" s="13" t="s">
        <v>4249</v>
      </c>
    </row>
    <row r="2686" spans="1:23" ht="15">
      <c r="A2686" s="15">
        <v>1638</v>
      </c>
      <c r="B2686" s="15">
        <v>2021</v>
      </c>
      <c r="C2686" s="13" t="s">
        <v>9</v>
      </c>
      <c r="D2686" s="15">
        <v>19</v>
      </c>
      <c r="E2686" s="13" t="s">
        <v>10</v>
      </c>
      <c r="F2686" s="13" t="s">
        <v>17</v>
      </c>
      <c r="G2686" s="13" t="s">
        <v>12</v>
      </c>
      <c r="H2686" s="13" t="s">
        <v>32</v>
      </c>
      <c r="I2686" s="3">
        <f t="shared" si="287"/>
        <v>60</v>
      </c>
      <c r="J2686" s="7">
        <f t="shared" si="288"/>
        <v>64</v>
      </c>
      <c r="K2686" s="3">
        <f>LEN(H2686)</f>
        <v>5</v>
      </c>
      <c r="L2686" s="13" t="str">
        <f>IF(OR(AND(LEN(H2686&gt;3),ISERROR(FIND("-",H2686,1))),AND(LEN(H2686)&gt;3,ISERROR(FIND("+",H2686,1)))),LEFT(H2686,2),H2686)</f>
        <v>60</v>
      </c>
      <c r="M2686" s="13" t="str">
        <f>IF(AND(LEN(H2686&gt;3),ISERROR(FIND("+",H2686,1))),RIGHT(H2686,2),IF(AND(LEN(H2686)=3,ISERROR(FIND("-",H2686,1))),LEFT(H2686,2),H2686))</f>
        <v>64</v>
      </c>
      <c r="N2686" s="13" t="str">
        <f>SUBSTITUTE(H2686,"+","-")</f>
        <v>60-64</v>
      </c>
      <c r="O2686" s="3">
        <f t="shared" si="289"/>
        <v>5</v>
      </c>
      <c r="P2686" s="3">
        <f t="shared" si="290"/>
        <v>3</v>
      </c>
      <c r="Q2686" s="7">
        <f t="shared" si="291"/>
        <v>60</v>
      </c>
      <c r="R2686" s="7">
        <f t="shared" si="292"/>
        <v>64</v>
      </c>
      <c r="S2686" s="13" t="e">
        <f>VLOOKUP(A2686,history!$B:$F,2,0)</f>
        <v>#N/A</v>
      </c>
      <c r="T2686" s="13">
        <f>VLOOKUP($C2686,日期!$A:$D,3,0)</f>
        <v>5</v>
      </c>
      <c r="U2686" s="13">
        <f>VLOOKUP($C2686,日期!$A:$D,4,0)</f>
        <v>1</v>
      </c>
      <c r="V2686" s="65">
        <f t="shared" si="293"/>
        <v>44317</v>
      </c>
      <c r="W2686" s="13" t="s">
        <v>4250</v>
      </c>
    </row>
    <row r="2687" spans="1:23" ht="15">
      <c r="A2687" s="15">
        <v>1637</v>
      </c>
      <c r="B2687" s="15">
        <v>2021</v>
      </c>
      <c r="C2687" s="13" t="s">
        <v>9</v>
      </c>
      <c r="D2687" s="15">
        <v>19</v>
      </c>
      <c r="E2687" s="13" t="s">
        <v>51</v>
      </c>
      <c r="F2687" s="13" t="s">
        <v>11</v>
      </c>
      <c r="G2687" s="13" t="s">
        <v>12</v>
      </c>
      <c r="H2687" s="13" t="s">
        <v>32</v>
      </c>
      <c r="I2687" s="3">
        <f t="shared" si="287"/>
        <v>60</v>
      </c>
      <c r="J2687" s="7">
        <f t="shared" si="288"/>
        <v>64</v>
      </c>
      <c r="K2687" s="3">
        <f>LEN(H2687)</f>
        <v>5</v>
      </c>
      <c r="L2687" s="13" t="str">
        <f>IF(OR(AND(LEN(H2687&gt;3),ISERROR(FIND("-",H2687,1))),AND(LEN(H2687)&gt;3,ISERROR(FIND("+",H2687,1)))),LEFT(H2687,2),H2687)</f>
        <v>60</v>
      </c>
      <c r="M2687" s="13" t="str">
        <f>IF(AND(LEN(H2687&gt;3),ISERROR(FIND("+",H2687,1))),RIGHT(H2687,2),IF(AND(LEN(H2687)=3,ISERROR(FIND("-",H2687,1))),LEFT(H2687,2),H2687))</f>
        <v>64</v>
      </c>
      <c r="N2687" s="13" t="str">
        <f>SUBSTITUTE(H2687,"+","-")</f>
        <v>60-64</v>
      </c>
      <c r="O2687" s="3">
        <f t="shared" si="289"/>
        <v>5</v>
      </c>
      <c r="P2687" s="3">
        <f t="shared" si="290"/>
        <v>3</v>
      </c>
      <c r="Q2687" s="7">
        <f t="shared" si="291"/>
        <v>60</v>
      </c>
      <c r="R2687" s="7">
        <f t="shared" si="292"/>
        <v>64</v>
      </c>
      <c r="S2687" s="13" t="e">
        <f>VLOOKUP(A2687,history!$B:$F,2,0)</f>
        <v>#N/A</v>
      </c>
      <c r="T2687" s="13">
        <f>VLOOKUP($C2687,日期!$A:$D,3,0)</f>
        <v>5</v>
      </c>
      <c r="U2687" s="13">
        <f>VLOOKUP($C2687,日期!$A:$D,4,0)</f>
        <v>1</v>
      </c>
      <c r="V2687" s="65">
        <f t="shared" si="293"/>
        <v>44317</v>
      </c>
      <c r="W2687" s="13" t="s">
        <v>4251</v>
      </c>
    </row>
    <row r="2688" spans="1:23" ht="15">
      <c r="A2688" s="15">
        <v>1636</v>
      </c>
      <c r="B2688" s="15">
        <v>2021</v>
      </c>
      <c r="C2688" s="13" t="s">
        <v>9</v>
      </c>
      <c r="D2688" s="15">
        <v>19</v>
      </c>
      <c r="E2688" s="13" t="s">
        <v>14</v>
      </c>
      <c r="F2688" s="13" t="s">
        <v>11</v>
      </c>
      <c r="G2688" s="13" t="s">
        <v>12</v>
      </c>
      <c r="H2688" s="13" t="s">
        <v>35</v>
      </c>
      <c r="I2688" s="3">
        <f t="shared" si="287"/>
        <v>55</v>
      </c>
      <c r="J2688" s="7">
        <f t="shared" si="288"/>
        <v>59</v>
      </c>
      <c r="K2688" s="3">
        <f>LEN(H2688)</f>
        <v>5</v>
      </c>
      <c r="L2688" s="13" t="str">
        <f>IF(OR(AND(LEN(H2688&gt;3),ISERROR(FIND("-",H2688,1))),AND(LEN(H2688)&gt;3,ISERROR(FIND("+",H2688,1)))),LEFT(H2688,2),H2688)</f>
        <v>55</v>
      </c>
      <c r="M2688" s="13" t="str">
        <f>IF(AND(LEN(H2688&gt;3),ISERROR(FIND("+",H2688,1))),RIGHT(H2688,2),IF(AND(LEN(H2688)=3,ISERROR(FIND("-",H2688,1))),LEFT(H2688,2),H2688))</f>
        <v>59</v>
      </c>
      <c r="N2688" s="13" t="str">
        <f>SUBSTITUTE(H2688,"+","-")</f>
        <v>55-59</v>
      </c>
      <c r="O2688" s="3">
        <f t="shared" si="289"/>
        <v>5</v>
      </c>
      <c r="P2688" s="3">
        <f t="shared" si="290"/>
        <v>3</v>
      </c>
      <c r="Q2688" s="7">
        <f t="shared" si="291"/>
        <v>55</v>
      </c>
      <c r="R2688" s="7">
        <f t="shared" si="292"/>
        <v>59</v>
      </c>
      <c r="S2688" s="13" t="e">
        <f>VLOOKUP(A2688,history!$B:$F,2,0)</f>
        <v>#N/A</v>
      </c>
      <c r="T2688" s="13">
        <f>VLOOKUP($C2688,日期!$A:$D,3,0)</f>
        <v>5</v>
      </c>
      <c r="U2688" s="13">
        <f>VLOOKUP($C2688,日期!$A:$D,4,0)</f>
        <v>1</v>
      </c>
      <c r="V2688" s="65">
        <f t="shared" si="293"/>
        <v>44317</v>
      </c>
      <c r="W2688" s="13" t="s">
        <v>4252</v>
      </c>
    </row>
    <row r="2689" spans="1:23" ht="15">
      <c r="A2689" s="15">
        <v>1635</v>
      </c>
      <c r="B2689" s="15">
        <v>2021</v>
      </c>
      <c r="C2689" s="13" t="s">
        <v>9</v>
      </c>
      <c r="D2689" s="15">
        <v>19</v>
      </c>
      <c r="E2689" s="13" t="s">
        <v>14</v>
      </c>
      <c r="F2689" s="13" t="s">
        <v>17</v>
      </c>
      <c r="G2689" s="13" t="s">
        <v>12</v>
      </c>
      <c r="H2689" s="13" t="s">
        <v>37</v>
      </c>
      <c r="I2689" s="3">
        <f t="shared" si="287"/>
        <v>50</v>
      </c>
      <c r="J2689" s="7">
        <f t="shared" si="288"/>
        <v>54</v>
      </c>
      <c r="K2689" s="3">
        <f>LEN(H2689)</f>
        <v>5</v>
      </c>
      <c r="L2689" s="13" t="str">
        <f>IF(OR(AND(LEN(H2689&gt;3),ISERROR(FIND("-",H2689,1))),AND(LEN(H2689)&gt;3,ISERROR(FIND("+",H2689,1)))),LEFT(H2689,2),H2689)</f>
        <v>50</v>
      </c>
      <c r="M2689" s="13" t="str">
        <f>IF(AND(LEN(H2689&gt;3),ISERROR(FIND("+",H2689,1))),RIGHT(H2689,2),IF(AND(LEN(H2689)=3,ISERROR(FIND("-",H2689,1))),LEFT(H2689,2),H2689))</f>
        <v>54</v>
      </c>
      <c r="N2689" s="13" t="str">
        <f>SUBSTITUTE(H2689,"+","-")</f>
        <v>50-54</v>
      </c>
      <c r="O2689" s="3">
        <f t="shared" si="289"/>
        <v>5</v>
      </c>
      <c r="P2689" s="3">
        <f t="shared" si="290"/>
        <v>3</v>
      </c>
      <c r="Q2689" s="7">
        <f t="shared" si="291"/>
        <v>50</v>
      </c>
      <c r="R2689" s="7">
        <f t="shared" si="292"/>
        <v>54</v>
      </c>
      <c r="S2689" s="13" t="e">
        <f>VLOOKUP(A2689,history!$B:$F,2,0)</f>
        <v>#N/A</v>
      </c>
      <c r="T2689" s="13">
        <f>VLOOKUP($C2689,日期!$A:$D,3,0)</f>
        <v>5</v>
      </c>
      <c r="U2689" s="13">
        <f>VLOOKUP($C2689,日期!$A:$D,4,0)</f>
        <v>1</v>
      </c>
      <c r="V2689" s="65">
        <f t="shared" si="293"/>
        <v>44317</v>
      </c>
      <c r="W2689" s="13" t="s">
        <v>4253</v>
      </c>
    </row>
    <row r="2690" spans="1:23" ht="15">
      <c r="A2690" s="15">
        <v>1634</v>
      </c>
      <c r="B2690" s="15">
        <v>2021</v>
      </c>
      <c r="C2690" s="13" t="s">
        <v>9</v>
      </c>
      <c r="D2690" s="15">
        <v>19</v>
      </c>
      <c r="E2690" s="13" t="s">
        <v>10</v>
      </c>
      <c r="F2690" s="13" t="s">
        <v>11</v>
      </c>
      <c r="G2690" s="13" t="s">
        <v>12</v>
      </c>
      <c r="H2690" s="13" t="s">
        <v>32</v>
      </c>
      <c r="I2690" s="3">
        <f t="shared" si="287"/>
        <v>60</v>
      </c>
      <c r="J2690" s="7">
        <f t="shared" si="288"/>
        <v>64</v>
      </c>
      <c r="K2690" s="3">
        <f>LEN(H2690)</f>
        <v>5</v>
      </c>
      <c r="L2690" s="13" t="str">
        <f>IF(OR(AND(LEN(H2690&gt;3),ISERROR(FIND("-",H2690,1))),AND(LEN(H2690)&gt;3,ISERROR(FIND("+",H2690,1)))),LEFT(H2690,2),H2690)</f>
        <v>60</v>
      </c>
      <c r="M2690" s="13" t="str">
        <f>IF(AND(LEN(H2690&gt;3),ISERROR(FIND("+",H2690,1))),RIGHT(H2690,2),IF(AND(LEN(H2690)=3,ISERROR(FIND("-",H2690,1))),LEFT(H2690,2),H2690))</f>
        <v>64</v>
      </c>
      <c r="N2690" s="13" t="str">
        <f>SUBSTITUTE(H2690,"+","-")</f>
        <v>60-64</v>
      </c>
      <c r="O2690" s="3">
        <f t="shared" si="289"/>
        <v>5</v>
      </c>
      <c r="P2690" s="3">
        <f t="shared" si="290"/>
        <v>3</v>
      </c>
      <c r="Q2690" s="7">
        <f t="shared" si="291"/>
        <v>60</v>
      </c>
      <c r="R2690" s="7">
        <f t="shared" si="292"/>
        <v>64</v>
      </c>
      <c r="S2690" s="13" t="e">
        <f>VLOOKUP(A2690,history!$B:$F,2,0)</f>
        <v>#N/A</v>
      </c>
      <c r="T2690" s="13">
        <f>VLOOKUP($C2690,日期!$A:$D,3,0)</f>
        <v>5</v>
      </c>
      <c r="U2690" s="13">
        <f>VLOOKUP($C2690,日期!$A:$D,4,0)</f>
        <v>1</v>
      </c>
      <c r="V2690" s="65">
        <f t="shared" si="293"/>
        <v>44317</v>
      </c>
      <c r="W2690" s="13" t="s">
        <v>4254</v>
      </c>
    </row>
    <row r="2691" spans="1:23" ht="15">
      <c r="A2691" s="15">
        <v>1633</v>
      </c>
      <c r="B2691" s="15">
        <v>2021</v>
      </c>
      <c r="C2691" s="13" t="s">
        <v>9</v>
      </c>
      <c r="D2691" s="15">
        <v>19</v>
      </c>
      <c r="E2691" s="13" t="s">
        <v>10</v>
      </c>
      <c r="F2691" s="13" t="s">
        <v>17</v>
      </c>
      <c r="G2691" s="13" t="s">
        <v>12</v>
      </c>
      <c r="H2691" s="13" t="s">
        <v>32</v>
      </c>
      <c r="I2691" s="3">
        <f t="shared" ref="I2691:I2754" si="294">VALUE(IF(LEN(H2691)&gt;=3,LEFT(H2691,2),H2691))</f>
        <v>60</v>
      </c>
      <c r="J2691" s="7">
        <f t="shared" ref="J2691:J2754" si="295">VALUE(IF(LEN(H2691)=5,RIGHT(H2691,2),LEFT(H2691,2)))</f>
        <v>64</v>
      </c>
      <c r="K2691" s="3">
        <f>LEN(H2691)</f>
        <v>5</v>
      </c>
      <c r="L2691" s="13" t="str">
        <f>IF(OR(AND(LEN(H2691&gt;3),ISERROR(FIND("-",H2691,1))),AND(LEN(H2691)&gt;3,ISERROR(FIND("+",H2691,1)))),LEFT(H2691,2),H2691)</f>
        <v>60</v>
      </c>
      <c r="M2691" s="13" t="str">
        <f>IF(AND(LEN(H2691&gt;3),ISERROR(FIND("+",H2691,1))),RIGHT(H2691,2),IF(AND(LEN(H2691)=3,ISERROR(FIND("-",H2691,1))),LEFT(H2691,2),H2691))</f>
        <v>64</v>
      </c>
      <c r="N2691" s="13" t="str">
        <f>SUBSTITUTE(H2691,"+","-")</f>
        <v>60-64</v>
      </c>
      <c r="O2691" s="3">
        <f t="shared" ref="O2691:O2754" si="296">LEN(N2691)</f>
        <v>5</v>
      </c>
      <c r="P2691" s="3">
        <f t="shared" ref="P2691:P2754" si="297">FIND("-",N2691,1)</f>
        <v>3</v>
      </c>
      <c r="Q2691" s="7">
        <f t="shared" ref="Q2691:Q2754" si="298">VALUE(IF(ISERROR(FIND("-",N2691,1)),N2691,LEFT(N2691,FIND("-",N2691,1)-1)))</f>
        <v>60</v>
      </c>
      <c r="R2691" s="7">
        <f t="shared" ref="R2691:R2754" si="299">VALUE(IF(ISERROR(FIND("-",N2691,1)),N2691,IF(AND(FIND("-",N2691,1)=3,LEN(N2691)=3),LEFT(N2691,2),RIGHT(N2691,FIND("-",N2691,1)-1))))</f>
        <v>64</v>
      </c>
      <c r="S2691" s="13" t="e">
        <f>VLOOKUP(A2691,history!$B:$F,2,0)</f>
        <v>#N/A</v>
      </c>
      <c r="T2691" s="13">
        <f>VLOOKUP($C2691,日期!$A:$D,3,0)</f>
        <v>5</v>
      </c>
      <c r="U2691" s="13">
        <f>VLOOKUP($C2691,日期!$A:$D,4,0)</f>
        <v>1</v>
      </c>
      <c r="V2691" s="65">
        <f t="shared" ref="V2691:V2754" si="300">DATE(B2691,T2691,U2691)</f>
        <v>44317</v>
      </c>
      <c r="W2691" s="13" t="s">
        <v>4255</v>
      </c>
    </row>
    <row r="2692" spans="1:23" ht="15">
      <c r="A2692" s="15">
        <v>1632</v>
      </c>
      <c r="B2692" s="15">
        <v>2021</v>
      </c>
      <c r="C2692" s="13" t="s">
        <v>9</v>
      </c>
      <c r="D2692" s="15">
        <v>19</v>
      </c>
      <c r="E2692" s="13" t="s">
        <v>51</v>
      </c>
      <c r="F2692" s="13" t="s">
        <v>11</v>
      </c>
      <c r="G2692" s="13" t="s">
        <v>12</v>
      </c>
      <c r="H2692" s="13" t="s">
        <v>32</v>
      </c>
      <c r="I2692" s="3">
        <f t="shared" si="294"/>
        <v>60</v>
      </c>
      <c r="J2692" s="7">
        <f t="shared" si="295"/>
        <v>64</v>
      </c>
      <c r="K2692" s="3">
        <f>LEN(H2692)</f>
        <v>5</v>
      </c>
      <c r="L2692" s="13" t="str">
        <f>IF(OR(AND(LEN(H2692&gt;3),ISERROR(FIND("-",H2692,1))),AND(LEN(H2692)&gt;3,ISERROR(FIND("+",H2692,1)))),LEFT(H2692,2),H2692)</f>
        <v>60</v>
      </c>
      <c r="M2692" s="13" t="str">
        <f>IF(AND(LEN(H2692&gt;3),ISERROR(FIND("+",H2692,1))),RIGHT(H2692,2),IF(AND(LEN(H2692)=3,ISERROR(FIND("-",H2692,1))),LEFT(H2692,2),H2692))</f>
        <v>64</v>
      </c>
      <c r="N2692" s="13" t="str">
        <f>SUBSTITUTE(H2692,"+","-")</f>
        <v>60-64</v>
      </c>
      <c r="O2692" s="3">
        <f t="shared" si="296"/>
        <v>5</v>
      </c>
      <c r="P2692" s="3">
        <f t="shared" si="297"/>
        <v>3</v>
      </c>
      <c r="Q2692" s="7">
        <f t="shared" si="298"/>
        <v>60</v>
      </c>
      <c r="R2692" s="7">
        <f t="shared" si="299"/>
        <v>64</v>
      </c>
      <c r="S2692" s="13" t="e">
        <f>VLOOKUP(A2692,history!$B:$F,2,0)</f>
        <v>#N/A</v>
      </c>
      <c r="T2692" s="13">
        <f>VLOOKUP($C2692,日期!$A:$D,3,0)</f>
        <v>5</v>
      </c>
      <c r="U2692" s="13">
        <f>VLOOKUP($C2692,日期!$A:$D,4,0)</f>
        <v>1</v>
      </c>
      <c r="V2692" s="65">
        <f t="shared" si="300"/>
        <v>44317</v>
      </c>
      <c r="W2692" s="13" t="s">
        <v>4256</v>
      </c>
    </row>
    <row r="2693" spans="1:23" ht="15">
      <c r="A2693" s="15">
        <v>1631</v>
      </c>
      <c r="B2693" s="15">
        <v>2021</v>
      </c>
      <c r="C2693" s="13" t="s">
        <v>9</v>
      </c>
      <c r="D2693" s="15">
        <v>19</v>
      </c>
      <c r="E2693" s="13" t="s">
        <v>14</v>
      </c>
      <c r="F2693" s="13" t="s">
        <v>11</v>
      </c>
      <c r="G2693" s="13" t="s">
        <v>12</v>
      </c>
      <c r="H2693" s="13" t="s">
        <v>35</v>
      </c>
      <c r="I2693" s="3">
        <f t="shared" si="294"/>
        <v>55</v>
      </c>
      <c r="J2693" s="7">
        <f t="shared" si="295"/>
        <v>59</v>
      </c>
      <c r="K2693" s="3">
        <f>LEN(H2693)</f>
        <v>5</v>
      </c>
      <c r="L2693" s="13" t="str">
        <f>IF(OR(AND(LEN(H2693&gt;3),ISERROR(FIND("-",H2693,1))),AND(LEN(H2693)&gt;3,ISERROR(FIND("+",H2693,1)))),LEFT(H2693,2),H2693)</f>
        <v>55</v>
      </c>
      <c r="M2693" s="13" t="str">
        <f>IF(AND(LEN(H2693&gt;3),ISERROR(FIND("+",H2693,1))),RIGHT(H2693,2),IF(AND(LEN(H2693)=3,ISERROR(FIND("-",H2693,1))),LEFT(H2693,2),H2693))</f>
        <v>59</v>
      </c>
      <c r="N2693" s="13" t="str">
        <f>SUBSTITUTE(H2693,"+","-")</f>
        <v>55-59</v>
      </c>
      <c r="O2693" s="3">
        <f t="shared" si="296"/>
        <v>5</v>
      </c>
      <c r="P2693" s="3">
        <f t="shared" si="297"/>
        <v>3</v>
      </c>
      <c r="Q2693" s="7">
        <f t="shared" si="298"/>
        <v>55</v>
      </c>
      <c r="R2693" s="7">
        <f t="shared" si="299"/>
        <v>59</v>
      </c>
      <c r="S2693" s="13" t="e">
        <f>VLOOKUP(A2693,history!$B:$F,2,0)</f>
        <v>#N/A</v>
      </c>
      <c r="T2693" s="13">
        <f>VLOOKUP($C2693,日期!$A:$D,3,0)</f>
        <v>5</v>
      </c>
      <c r="U2693" s="13">
        <f>VLOOKUP($C2693,日期!$A:$D,4,0)</f>
        <v>1</v>
      </c>
      <c r="V2693" s="65">
        <f t="shared" si="300"/>
        <v>44317</v>
      </c>
      <c r="W2693" s="13" t="s">
        <v>4257</v>
      </c>
    </row>
    <row r="2694" spans="1:23" ht="15">
      <c r="A2694" s="15">
        <v>1630</v>
      </c>
      <c r="B2694" s="15">
        <v>2021</v>
      </c>
      <c r="C2694" s="13" t="s">
        <v>9</v>
      </c>
      <c r="D2694" s="15">
        <v>19</v>
      </c>
      <c r="E2694" s="13" t="s">
        <v>14</v>
      </c>
      <c r="F2694" s="13" t="s">
        <v>17</v>
      </c>
      <c r="G2694" s="13" t="s">
        <v>12</v>
      </c>
      <c r="H2694" s="13" t="s">
        <v>37</v>
      </c>
      <c r="I2694" s="3">
        <f t="shared" si="294"/>
        <v>50</v>
      </c>
      <c r="J2694" s="7">
        <f t="shared" si="295"/>
        <v>54</v>
      </c>
      <c r="K2694" s="3">
        <f>LEN(H2694)</f>
        <v>5</v>
      </c>
      <c r="L2694" s="13" t="str">
        <f>IF(OR(AND(LEN(H2694&gt;3),ISERROR(FIND("-",H2694,1))),AND(LEN(H2694)&gt;3,ISERROR(FIND("+",H2694,1)))),LEFT(H2694,2),H2694)</f>
        <v>50</v>
      </c>
      <c r="M2694" s="13" t="str">
        <f>IF(AND(LEN(H2694&gt;3),ISERROR(FIND("+",H2694,1))),RIGHT(H2694,2),IF(AND(LEN(H2694)=3,ISERROR(FIND("-",H2694,1))),LEFT(H2694,2),H2694))</f>
        <v>54</v>
      </c>
      <c r="N2694" s="13" t="str">
        <f>SUBSTITUTE(H2694,"+","-")</f>
        <v>50-54</v>
      </c>
      <c r="O2694" s="3">
        <f t="shared" si="296"/>
        <v>5</v>
      </c>
      <c r="P2694" s="3">
        <f t="shared" si="297"/>
        <v>3</v>
      </c>
      <c r="Q2694" s="7">
        <f t="shared" si="298"/>
        <v>50</v>
      </c>
      <c r="R2694" s="7">
        <f t="shared" si="299"/>
        <v>54</v>
      </c>
      <c r="S2694" s="13" t="e">
        <f>VLOOKUP(A2694,history!$B:$F,2,0)</f>
        <v>#N/A</v>
      </c>
      <c r="T2694" s="13">
        <f>VLOOKUP($C2694,日期!$A:$D,3,0)</f>
        <v>5</v>
      </c>
      <c r="U2694" s="13">
        <f>VLOOKUP($C2694,日期!$A:$D,4,0)</f>
        <v>1</v>
      </c>
      <c r="V2694" s="65">
        <f t="shared" si="300"/>
        <v>44317</v>
      </c>
      <c r="W2694" s="13" t="s">
        <v>4258</v>
      </c>
    </row>
    <row r="2695" spans="1:23" ht="15">
      <c r="A2695" s="15">
        <v>1629</v>
      </c>
      <c r="B2695" s="15">
        <v>2021</v>
      </c>
      <c r="C2695" s="13" t="s">
        <v>9</v>
      </c>
      <c r="D2695" s="15">
        <v>19</v>
      </c>
      <c r="E2695" s="13" t="s">
        <v>10</v>
      </c>
      <c r="F2695" s="13" t="s">
        <v>11</v>
      </c>
      <c r="G2695" s="13" t="s">
        <v>12</v>
      </c>
      <c r="H2695" s="13" t="s">
        <v>32</v>
      </c>
      <c r="I2695" s="3">
        <f t="shared" si="294"/>
        <v>60</v>
      </c>
      <c r="J2695" s="7">
        <f t="shared" si="295"/>
        <v>64</v>
      </c>
      <c r="K2695" s="3">
        <f>LEN(H2695)</f>
        <v>5</v>
      </c>
      <c r="L2695" s="13" t="str">
        <f>IF(OR(AND(LEN(H2695&gt;3),ISERROR(FIND("-",H2695,1))),AND(LEN(H2695)&gt;3,ISERROR(FIND("+",H2695,1)))),LEFT(H2695,2),H2695)</f>
        <v>60</v>
      </c>
      <c r="M2695" s="13" t="str">
        <f>IF(AND(LEN(H2695&gt;3),ISERROR(FIND("+",H2695,1))),RIGHT(H2695,2),IF(AND(LEN(H2695)=3,ISERROR(FIND("-",H2695,1))),LEFT(H2695,2),H2695))</f>
        <v>64</v>
      </c>
      <c r="N2695" s="13" t="str">
        <f>SUBSTITUTE(H2695,"+","-")</f>
        <v>60-64</v>
      </c>
      <c r="O2695" s="3">
        <f t="shared" si="296"/>
        <v>5</v>
      </c>
      <c r="P2695" s="3">
        <f t="shared" si="297"/>
        <v>3</v>
      </c>
      <c r="Q2695" s="7">
        <f t="shared" si="298"/>
        <v>60</v>
      </c>
      <c r="R2695" s="7">
        <f t="shared" si="299"/>
        <v>64</v>
      </c>
      <c r="S2695" s="13" t="e">
        <f>VLOOKUP(A2695,history!$B:$F,2,0)</f>
        <v>#N/A</v>
      </c>
      <c r="T2695" s="13">
        <f>VLOOKUP($C2695,日期!$A:$D,3,0)</f>
        <v>5</v>
      </c>
      <c r="U2695" s="13">
        <f>VLOOKUP($C2695,日期!$A:$D,4,0)</f>
        <v>1</v>
      </c>
      <c r="V2695" s="65">
        <f t="shared" si="300"/>
        <v>44317</v>
      </c>
      <c r="W2695" s="13" t="s">
        <v>4259</v>
      </c>
    </row>
    <row r="2696" spans="1:23" ht="15">
      <c r="A2696" s="15">
        <v>1628</v>
      </c>
      <c r="B2696" s="15">
        <v>2021</v>
      </c>
      <c r="C2696" s="13" t="s">
        <v>9</v>
      </c>
      <c r="D2696" s="15">
        <v>19</v>
      </c>
      <c r="E2696" s="13" t="s">
        <v>10</v>
      </c>
      <c r="F2696" s="13" t="s">
        <v>17</v>
      </c>
      <c r="G2696" s="13" t="s">
        <v>12</v>
      </c>
      <c r="H2696" s="13" t="s">
        <v>32</v>
      </c>
      <c r="I2696" s="3">
        <f t="shared" si="294"/>
        <v>60</v>
      </c>
      <c r="J2696" s="7">
        <f t="shared" si="295"/>
        <v>64</v>
      </c>
      <c r="K2696" s="3">
        <f>LEN(H2696)</f>
        <v>5</v>
      </c>
      <c r="L2696" s="13" t="str">
        <f>IF(OR(AND(LEN(H2696&gt;3),ISERROR(FIND("-",H2696,1))),AND(LEN(H2696)&gt;3,ISERROR(FIND("+",H2696,1)))),LEFT(H2696,2),H2696)</f>
        <v>60</v>
      </c>
      <c r="M2696" s="13" t="str">
        <f>IF(AND(LEN(H2696&gt;3),ISERROR(FIND("+",H2696,1))),RIGHT(H2696,2),IF(AND(LEN(H2696)=3,ISERROR(FIND("-",H2696,1))),LEFT(H2696,2),H2696))</f>
        <v>64</v>
      </c>
      <c r="N2696" s="13" t="str">
        <f>SUBSTITUTE(H2696,"+","-")</f>
        <v>60-64</v>
      </c>
      <c r="O2696" s="3">
        <f t="shared" si="296"/>
        <v>5</v>
      </c>
      <c r="P2696" s="3">
        <f t="shared" si="297"/>
        <v>3</v>
      </c>
      <c r="Q2696" s="7">
        <f t="shared" si="298"/>
        <v>60</v>
      </c>
      <c r="R2696" s="7">
        <f t="shared" si="299"/>
        <v>64</v>
      </c>
      <c r="S2696" s="13" t="e">
        <f>VLOOKUP(A2696,history!$B:$F,2,0)</f>
        <v>#N/A</v>
      </c>
      <c r="T2696" s="13">
        <f>VLOOKUP($C2696,日期!$A:$D,3,0)</f>
        <v>5</v>
      </c>
      <c r="U2696" s="13">
        <f>VLOOKUP($C2696,日期!$A:$D,4,0)</f>
        <v>1</v>
      </c>
      <c r="V2696" s="65">
        <f t="shared" si="300"/>
        <v>44317</v>
      </c>
      <c r="W2696" s="13" t="s">
        <v>4260</v>
      </c>
    </row>
    <row r="2697" spans="1:23" ht="15">
      <c r="A2697" s="15">
        <v>1627</v>
      </c>
      <c r="B2697" s="15">
        <v>2021</v>
      </c>
      <c r="C2697" s="13" t="s">
        <v>9</v>
      </c>
      <c r="D2697" s="15">
        <v>19</v>
      </c>
      <c r="E2697" s="13" t="s">
        <v>51</v>
      </c>
      <c r="F2697" s="13" t="s">
        <v>11</v>
      </c>
      <c r="G2697" s="13" t="s">
        <v>12</v>
      </c>
      <c r="H2697" s="13" t="s">
        <v>35</v>
      </c>
      <c r="I2697" s="3">
        <f t="shared" si="294"/>
        <v>55</v>
      </c>
      <c r="J2697" s="7">
        <f t="shared" si="295"/>
        <v>59</v>
      </c>
      <c r="K2697" s="3">
        <f>LEN(H2697)</f>
        <v>5</v>
      </c>
      <c r="L2697" s="13" t="str">
        <f>IF(OR(AND(LEN(H2697&gt;3),ISERROR(FIND("-",H2697,1))),AND(LEN(H2697)&gt;3,ISERROR(FIND("+",H2697,1)))),LEFT(H2697,2),H2697)</f>
        <v>55</v>
      </c>
      <c r="M2697" s="13" t="str">
        <f>IF(AND(LEN(H2697&gt;3),ISERROR(FIND("+",H2697,1))),RIGHT(H2697,2),IF(AND(LEN(H2697)=3,ISERROR(FIND("-",H2697,1))),LEFT(H2697,2),H2697))</f>
        <v>59</v>
      </c>
      <c r="N2697" s="13" t="str">
        <f>SUBSTITUTE(H2697,"+","-")</f>
        <v>55-59</v>
      </c>
      <c r="O2697" s="3">
        <f t="shared" si="296"/>
        <v>5</v>
      </c>
      <c r="P2697" s="3">
        <f t="shared" si="297"/>
        <v>3</v>
      </c>
      <c r="Q2697" s="7">
        <f t="shared" si="298"/>
        <v>55</v>
      </c>
      <c r="R2697" s="7">
        <f t="shared" si="299"/>
        <v>59</v>
      </c>
      <c r="S2697" s="13" t="e">
        <f>VLOOKUP(A2697,history!$B:$F,2,0)</f>
        <v>#N/A</v>
      </c>
      <c r="T2697" s="13">
        <f>VLOOKUP($C2697,日期!$A:$D,3,0)</f>
        <v>5</v>
      </c>
      <c r="U2697" s="13">
        <f>VLOOKUP($C2697,日期!$A:$D,4,0)</f>
        <v>1</v>
      </c>
      <c r="V2697" s="65">
        <f t="shared" si="300"/>
        <v>44317</v>
      </c>
      <c r="W2697" s="13" t="s">
        <v>4261</v>
      </c>
    </row>
    <row r="2698" spans="1:23" ht="15">
      <c r="A2698" s="15">
        <v>1626</v>
      </c>
      <c r="B2698" s="15">
        <v>2021</v>
      </c>
      <c r="C2698" s="13" t="s">
        <v>9</v>
      </c>
      <c r="D2698" s="15">
        <v>19</v>
      </c>
      <c r="E2698" s="13" t="s">
        <v>14</v>
      </c>
      <c r="F2698" s="13" t="s">
        <v>11</v>
      </c>
      <c r="G2698" s="13" t="s">
        <v>12</v>
      </c>
      <c r="H2698" s="13" t="s">
        <v>35</v>
      </c>
      <c r="I2698" s="3">
        <f t="shared" si="294"/>
        <v>55</v>
      </c>
      <c r="J2698" s="7">
        <f t="shared" si="295"/>
        <v>59</v>
      </c>
      <c r="K2698" s="3">
        <f>LEN(H2698)</f>
        <v>5</v>
      </c>
      <c r="L2698" s="13" t="str">
        <f>IF(OR(AND(LEN(H2698&gt;3),ISERROR(FIND("-",H2698,1))),AND(LEN(H2698)&gt;3,ISERROR(FIND("+",H2698,1)))),LEFT(H2698,2),H2698)</f>
        <v>55</v>
      </c>
      <c r="M2698" s="13" t="str">
        <f>IF(AND(LEN(H2698&gt;3),ISERROR(FIND("+",H2698,1))),RIGHT(H2698,2),IF(AND(LEN(H2698)=3,ISERROR(FIND("-",H2698,1))),LEFT(H2698,2),H2698))</f>
        <v>59</v>
      </c>
      <c r="N2698" s="13" t="str">
        <f>SUBSTITUTE(H2698,"+","-")</f>
        <v>55-59</v>
      </c>
      <c r="O2698" s="3">
        <f t="shared" si="296"/>
        <v>5</v>
      </c>
      <c r="P2698" s="3">
        <f t="shared" si="297"/>
        <v>3</v>
      </c>
      <c r="Q2698" s="7">
        <f t="shared" si="298"/>
        <v>55</v>
      </c>
      <c r="R2698" s="7">
        <f t="shared" si="299"/>
        <v>59</v>
      </c>
      <c r="S2698" s="13" t="e">
        <f>VLOOKUP(A2698,history!$B:$F,2,0)</f>
        <v>#N/A</v>
      </c>
      <c r="T2698" s="13">
        <f>VLOOKUP($C2698,日期!$A:$D,3,0)</f>
        <v>5</v>
      </c>
      <c r="U2698" s="13">
        <f>VLOOKUP($C2698,日期!$A:$D,4,0)</f>
        <v>1</v>
      </c>
      <c r="V2698" s="65">
        <f t="shared" si="300"/>
        <v>44317</v>
      </c>
      <c r="W2698" s="13" t="s">
        <v>4262</v>
      </c>
    </row>
    <row r="2699" spans="1:23" ht="15">
      <c r="A2699" s="15">
        <v>1625</v>
      </c>
      <c r="B2699" s="15">
        <v>2021</v>
      </c>
      <c r="C2699" s="13" t="s">
        <v>9</v>
      </c>
      <c r="D2699" s="15">
        <v>19</v>
      </c>
      <c r="E2699" s="13" t="s">
        <v>14</v>
      </c>
      <c r="F2699" s="13" t="s">
        <v>17</v>
      </c>
      <c r="G2699" s="13" t="s">
        <v>12</v>
      </c>
      <c r="H2699" s="13" t="s">
        <v>37</v>
      </c>
      <c r="I2699" s="3">
        <f t="shared" si="294"/>
        <v>50</v>
      </c>
      <c r="J2699" s="7">
        <f t="shared" si="295"/>
        <v>54</v>
      </c>
      <c r="K2699" s="3">
        <f>LEN(H2699)</f>
        <v>5</v>
      </c>
      <c r="L2699" s="13" t="str">
        <f>IF(OR(AND(LEN(H2699&gt;3),ISERROR(FIND("-",H2699,1))),AND(LEN(H2699)&gt;3,ISERROR(FIND("+",H2699,1)))),LEFT(H2699,2),H2699)</f>
        <v>50</v>
      </c>
      <c r="M2699" s="13" t="str">
        <f>IF(AND(LEN(H2699&gt;3),ISERROR(FIND("+",H2699,1))),RIGHT(H2699,2),IF(AND(LEN(H2699)=3,ISERROR(FIND("-",H2699,1))),LEFT(H2699,2),H2699))</f>
        <v>54</v>
      </c>
      <c r="N2699" s="13" t="str">
        <f>SUBSTITUTE(H2699,"+","-")</f>
        <v>50-54</v>
      </c>
      <c r="O2699" s="3">
        <f t="shared" si="296"/>
        <v>5</v>
      </c>
      <c r="P2699" s="3">
        <f t="shared" si="297"/>
        <v>3</v>
      </c>
      <c r="Q2699" s="7">
        <f t="shared" si="298"/>
        <v>50</v>
      </c>
      <c r="R2699" s="7">
        <f t="shared" si="299"/>
        <v>54</v>
      </c>
      <c r="S2699" s="13" t="e">
        <f>VLOOKUP(A2699,history!$B:$F,2,0)</f>
        <v>#N/A</v>
      </c>
      <c r="T2699" s="13">
        <f>VLOOKUP($C2699,日期!$A:$D,3,0)</f>
        <v>5</v>
      </c>
      <c r="U2699" s="13">
        <f>VLOOKUP($C2699,日期!$A:$D,4,0)</f>
        <v>1</v>
      </c>
      <c r="V2699" s="65">
        <f t="shared" si="300"/>
        <v>44317</v>
      </c>
      <c r="W2699" s="13" t="s">
        <v>4263</v>
      </c>
    </row>
    <row r="2700" spans="1:23" ht="15">
      <c r="A2700" s="15">
        <v>1624</v>
      </c>
      <c r="B2700" s="15">
        <v>2021</v>
      </c>
      <c r="C2700" s="13" t="s">
        <v>9</v>
      </c>
      <c r="D2700" s="15">
        <v>19</v>
      </c>
      <c r="E2700" s="13" t="s">
        <v>10</v>
      </c>
      <c r="F2700" s="13" t="s">
        <v>11</v>
      </c>
      <c r="G2700" s="13" t="s">
        <v>12</v>
      </c>
      <c r="H2700" s="13" t="s">
        <v>32</v>
      </c>
      <c r="I2700" s="3">
        <f t="shared" si="294"/>
        <v>60</v>
      </c>
      <c r="J2700" s="7">
        <f t="shared" si="295"/>
        <v>64</v>
      </c>
      <c r="K2700" s="3">
        <f>LEN(H2700)</f>
        <v>5</v>
      </c>
      <c r="L2700" s="13" t="str">
        <f>IF(OR(AND(LEN(H2700&gt;3),ISERROR(FIND("-",H2700,1))),AND(LEN(H2700)&gt;3,ISERROR(FIND("+",H2700,1)))),LEFT(H2700,2),H2700)</f>
        <v>60</v>
      </c>
      <c r="M2700" s="13" t="str">
        <f>IF(AND(LEN(H2700&gt;3),ISERROR(FIND("+",H2700,1))),RIGHT(H2700,2),IF(AND(LEN(H2700)=3,ISERROR(FIND("-",H2700,1))),LEFT(H2700,2),H2700))</f>
        <v>64</v>
      </c>
      <c r="N2700" s="13" t="str">
        <f>SUBSTITUTE(H2700,"+","-")</f>
        <v>60-64</v>
      </c>
      <c r="O2700" s="3">
        <f t="shared" si="296"/>
        <v>5</v>
      </c>
      <c r="P2700" s="3">
        <f t="shared" si="297"/>
        <v>3</v>
      </c>
      <c r="Q2700" s="7">
        <f t="shared" si="298"/>
        <v>60</v>
      </c>
      <c r="R2700" s="7">
        <f t="shared" si="299"/>
        <v>64</v>
      </c>
      <c r="S2700" s="13" t="e">
        <f>VLOOKUP(A2700,history!$B:$F,2,0)</f>
        <v>#N/A</v>
      </c>
      <c r="T2700" s="13">
        <f>VLOOKUP($C2700,日期!$A:$D,3,0)</f>
        <v>5</v>
      </c>
      <c r="U2700" s="13">
        <f>VLOOKUP($C2700,日期!$A:$D,4,0)</f>
        <v>1</v>
      </c>
      <c r="V2700" s="65">
        <f t="shared" si="300"/>
        <v>44317</v>
      </c>
      <c r="W2700" s="13" t="s">
        <v>4264</v>
      </c>
    </row>
    <row r="2701" spans="1:23" ht="15">
      <c r="A2701" s="15">
        <v>1623</v>
      </c>
      <c r="B2701" s="15">
        <v>2021</v>
      </c>
      <c r="C2701" s="13" t="s">
        <v>9</v>
      </c>
      <c r="D2701" s="15">
        <v>19</v>
      </c>
      <c r="E2701" s="13" t="s">
        <v>10</v>
      </c>
      <c r="F2701" s="13" t="s">
        <v>17</v>
      </c>
      <c r="G2701" s="13" t="s">
        <v>12</v>
      </c>
      <c r="H2701" s="13" t="s">
        <v>32</v>
      </c>
      <c r="I2701" s="3">
        <f t="shared" si="294"/>
        <v>60</v>
      </c>
      <c r="J2701" s="7">
        <f t="shared" si="295"/>
        <v>64</v>
      </c>
      <c r="K2701" s="3">
        <f>LEN(H2701)</f>
        <v>5</v>
      </c>
      <c r="L2701" s="13" t="str">
        <f>IF(OR(AND(LEN(H2701&gt;3),ISERROR(FIND("-",H2701,1))),AND(LEN(H2701)&gt;3,ISERROR(FIND("+",H2701,1)))),LEFT(H2701,2),H2701)</f>
        <v>60</v>
      </c>
      <c r="M2701" s="13" t="str">
        <f>IF(AND(LEN(H2701&gt;3),ISERROR(FIND("+",H2701,1))),RIGHT(H2701,2),IF(AND(LEN(H2701)=3,ISERROR(FIND("-",H2701,1))),LEFT(H2701,2),H2701))</f>
        <v>64</v>
      </c>
      <c r="N2701" s="13" t="str">
        <f>SUBSTITUTE(H2701,"+","-")</f>
        <v>60-64</v>
      </c>
      <c r="O2701" s="3">
        <f t="shared" si="296"/>
        <v>5</v>
      </c>
      <c r="P2701" s="3">
        <f t="shared" si="297"/>
        <v>3</v>
      </c>
      <c r="Q2701" s="7">
        <f t="shared" si="298"/>
        <v>60</v>
      </c>
      <c r="R2701" s="7">
        <f t="shared" si="299"/>
        <v>64</v>
      </c>
      <c r="S2701" s="13" t="e">
        <f>VLOOKUP(A2701,history!$B:$F,2,0)</f>
        <v>#N/A</v>
      </c>
      <c r="T2701" s="13">
        <f>VLOOKUP($C2701,日期!$A:$D,3,0)</f>
        <v>5</v>
      </c>
      <c r="U2701" s="13">
        <f>VLOOKUP($C2701,日期!$A:$D,4,0)</f>
        <v>1</v>
      </c>
      <c r="V2701" s="65">
        <f t="shared" si="300"/>
        <v>44317</v>
      </c>
      <c r="W2701" s="13" t="s">
        <v>4265</v>
      </c>
    </row>
    <row r="2702" spans="1:23" ht="15">
      <c r="A2702" s="15">
        <v>1622</v>
      </c>
      <c r="B2702" s="15">
        <v>2021</v>
      </c>
      <c r="C2702" s="13" t="s">
        <v>9</v>
      </c>
      <c r="D2702" s="15">
        <v>19</v>
      </c>
      <c r="E2702" s="13" t="s">
        <v>51</v>
      </c>
      <c r="F2702" s="13" t="s">
        <v>11</v>
      </c>
      <c r="G2702" s="13" t="s">
        <v>12</v>
      </c>
      <c r="H2702" s="13" t="s">
        <v>37</v>
      </c>
      <c r="I2702" s="3">
        <f t="shared" si="294"/>
        <v>50</v>
      </c>
      <c r="J2702" s="7">
        <f t="shared" si="295"/>
        <v>54</v>
      </c>
      <c r="K2702" s="3">
        <f>LEN(H2702)</f>
        <v>5</v>
      </c>
      <c r="L2702" s="13" t="str">
        <f>IF(OR(AND(LEN(H2702&gt;3),ISERROR(FIND("-",H2702,1))),AND(LEN(H2702)&gt;3,ISERROR(FIND("+",H2702,1)))),LEFT(H2702,2),H2702)</f>
        <v>50</v>
      </c>
      <c r="M2702" s="13" t="str">
        <f>IF(AND(LEN(H2702&gt;3),ISERROR(FIND("+",H2702,1))),RIGHT(H2702,2),IF(AND(LEN(H2702)=3,ISERROR(FIND("-",H2702,1))),LEFT(H2702,2),H2702))</f>
        <v>54</v>
      </c>
      <c r="N2702" s="13" t="str">
        <f>SUBSTITUTE(H2702,"+","-")</f>
        <v>50-54</v>
      </c>
      <c r="O2702" s="3">
        <f t="shared" si="296"/>
        <v>5</v>
      </c>
      <c r="P2702" s="3">
        <f t="shared" si="297"/>
        <v>3</v>
      </c>
      <c r="Q2702" s="7">
        <f t="shared" si="298"/>
        <v>50</v>
      </c>
      <c r="R2702" s="7">
        <f t="shared" si="299"/>
        <v>54</v>
      </c>
      <c r="S2702" s="13" t="e">
        <f>VLOOKUP(A2702,history!$B:$F,2,0)</f>
        <v>#N/A</v>
      </c>
      <c r="T2702" s="13">
        <f>VLOOKUP($C2702,日期!$A:$D,3,0)</f>
        <v>5</v>
      </c>
      <c r="U2702" s="13">
        <f>VLOOKUP($C2702,日期!$A:$D,4,0)</f>
        <v>1</v>
      </c>
      <c r="V2702" s="65">
        <f t="shared" si="300"/>
        <v>44317</v>
      </c>
      <c r="W2702" s="13" t="s">
        <v>4266</v>
      </c>
    </row>
    <row r="2703" spans="1:23" ht="15">
      <c r="A2703" s="15">
        <v>1621</v>
      </c>
      <c r="B2703" s="15">
        <v>2021</v>
      </c>
      <c r="C2703" s="13" t="s">
        <v>9</v>
      </c>
      <c r="D2703" s="15">
        <v>19</v>
      </c>
      <c r="E2703" s="13" t="s">
        <v>14</v>
      </c>
      <c r="F2703" s="13" t="s">
        <v>11</v>
      </c>
      <c r="G2703" s="13" t="s">
        <v>12</v>
      </c>
      <c r="H2703" s="13" t="s">
        <v>35</v>
      </c>
      <c r="I2703" s="3">
        <f t="shared" si="294"/>
        <v>55</v>
      </c>
      <c r="J2703" s="7">
        <f t="shared" si="295"/>
        <v>59</v>
      </c>
      <c r="K2703" s="3">
        <f>LEN(H2703)</f>
        <v>5</v>
      </c>
      <c r="L2703" s="13" t="str">
        <f>IF(OR(AND(LEN(H2703&gt;3),ISERROR(FIND("-",H2703,1))),AND(LEN(H2703)&gt;3,ISERROR(FIND("+",H2703,1)))),LEFT(H2703,2),H2703)</f>
        <v>55</v>
      </c>
      <c r="M2703" s="13" t="str">
        <f>IF(AND(LEN(H2703&gt;3),ISERROR(FIND("+",H2703,1))),RIGHT(H2703,2),IF(AND(LEN(H2703)=3,ISERROR(FIND("-",H2703,1))),LEFT(H2703,2),H2703))</f>
        <v>59</v>
      </c>
      <c r="N2703" s="13" t="str">
        <f>SUBSTITUTE(H2703,"+","-")</f>
        <v>55-59</v>
      </c>
      <c r="O2703" s="3">
        <f t="shared" si="296"/>
        <v>5</v>
      </c>
      <c r="P2703" s="3">
        <f t="shared" si="297"/>
        <v>3</v>
      </c>
      <c r="Q2703" s="7">
        <f t="shared" si="298"/>
        <v>55</v>
      </c>
      <c r="R2703" s="7">
        <f t="shared" si="299"/>
        <v>59</v>
      </c>
      <c r="S2703" s="13" t="e">
        <f>VLOOKUP(A2703,history!$B:$F,2,0)</f>
        <v>#N/A</v>
      </c>
      <c r="T2703" s="13">
        <f>VLOOKUP($C2703,日期!$A:$D,3,0)</f>
        <v>5</v>
      </c>
      <c r="U2703" s="13">
        <f>VLOOKUP($C2703,日期!$A:$D,4,0)</f>
        <v>1</v>
      </c>
      <c r="V2703" s="65">
        <f t="shared" si="300"/>
        <v>44317</v>
      </c>
      <c r="W2703" s="13" t="s">
        <v>4267</v>
      </c>
    </row>
    <row r="2704" spans="1:23" ht="15">
      <c r="A2704" s="15">
        <v>1620</v>
      </c>
      <c r="B2704" s="15">
        <v>2021</v>
      </c>
      <c r="C2704" s="13" t="s">
        <v>9</v>
      </c>
      <c r="D2704" s="15">
        <v>19</v>
      </c>
      <c r="E2704" s="13" t="s">
        <v>14</v>
      </c>
      <c r="F2704" s="13" t="s">
        <v>17</v>
      </c>
      <c r="G2704" s="13" t="s">
        <v>12</v>
      </c>
      <c r="H2704" s="13" t="s">
        <v>37</v>
      </c>
      <c r="I2704" s="3">
        <f t="shared" si="294"/>
        <v>50</v>
      </c>
      <c r="J2704" s="7">
        <f t="shared" si="295"/>
        <v>54</v>
      </c>
      <c r="K2704" s="3">
        <f>LEN(H2704)</f>
        <v>5</v>
      </c>
      <c r="L2704" s="13" t="str">
        <f>IF(OR(AND(LEN(H2704&gt;3),ISERROR(FIND("-",H2704,1))),AND(LEN(H2704)&gt;3,ISERROR(FIND("+",H2704,1)))),LEFT(H2704,2),H2704)</f>
        <v>50</v>
      </c>
      <c r="M2704" s="13" t="str">
        <f>IF(AND(LEN(H2704&gt;3),ISERROR(FIND("+",H2704,1))),RIGHT(H2704,2),IF(AND(LEN(H2704)=3,ISERROR(FIND("-",H2704,1))),LEFT(H2704,2),H2704))</f>
        <v>54</v>
      </c>
      <c r="N2704" s="13" t="str">
        <f>SUBSTITUTE(H2704,"+","-")</f>
        <v>50-54</v>
      </c>
      <c r="O2704" s="3">
        <f t="shared" si="296"/>
        <v>5</v>
      </c>
      <c r="P2704" s="3">
        <f t="shared" si="297"/>
        <v>3</v>
      </c>
      <c r="Q2704" s="7">
        <f t="shared" si="298"/>
        <v>50</v>
      </c>
      <c r="R2704" s="7">
        <f t="shared" si="299"/>
        <v>54</v>
      </c>
      <c r="S2704" s="13" t="e">
        <f>VLOOKUP(A2704,history!$B:$F,2,0)</f>
        <v>#N/A</v>
      </c>
      <c r="T2704" s="13">
        <f>VLOOKUP($C2704,日期!$A:$D,3,0)</f>
        <v>5</v>
      </c>
      <c r="U2704" s="13">
        <f>VLOOKUP($C2704,日期!$A:$D,4,0)</f>
        <v>1</v>
      </c>
      <c r="V2704" s="65">
        <f t="shared" si="300"/>
        <v>44317</v>
      </c>
      <c r="W2704" s="13" t="s">
        <v>4268</v>
      </c>
    </row>
    <row r="2705" spans="1:23" ht="15">
      <c r="A2705" s="15">
        <v>1619</v>
      </c>
      <c r="B2705" s="15">
        <v>2021</v>
      </c>
      <c r="C2705" s="13" t="s">
        <v>9</v>
      </c>
      <c r="D2705" s="15">
        <v>19</v>
      </c>
      <c r="E2705" s="13" t="s">
        <v>10</v>
      </c>
      <c r="F2705" s="13" t="s">
        <v>11</v>
      </c>
      <c r="G2705" s="13" t="s">
        <v>12</v>
      </c>
      <c r="H2705" s="13" t="s">
        <v>32</v>
      </c>
      <c r="I2705" s="3">
        <f t="shared" si="294"/>
        <v>60</v>
      </c>
      <c r="J2705" s="7">
        <f t="shared" si="295"/>
        <v>64</v>
      </c>
      <c r="K2705" s="3">
        <f>LEN(H2705)</f>
        <v>5</v>
      </c>
      <c r="L2705" s="13" t="str">
        <f>IF(OR(AND(LEN(H2705&gt;3),ISERROR(FIND("-",H2705,1))),AND(LEN(H2705)&gt;3,ISERROR(FIND("+",H2705,1)))),LEFT(H2705,2),H2705)</f>
        <v>60</v>
      </c>
      <c r="M2705" s="13" t="str">
        <f>IF(AND(LEN(H2705&gt;3),ISERROR(FIND("+",H2705,1))),RIGHT(H2705,2),IF(AND(LEN(H2705)=3,ISERROR(FIND("-",H2705,1))),LEFT(H2705,2),H2705))</f>
        <v>64</v>
      </c>
      <c r="N2705" s="13" t="str">
        <f>SUBSTITUTE(H2705,"+","-")</f>
        <v>60-64</v>
      </c>
      <c r="O2705" s="3">
        <f t="shared" si="296"/>
        <v>5</v>
      </c>
      <c r="P2705" s="3">
        <f t="shared" si="297"/>
        <v>3</v>
      </c>
      <c r="Q2705" s="7">
        <f t="shared" si="298"/>
        <v>60</v>
      </c>
      <c r="R2705" s="7">
        <f t="shared" si="299"/>
        <v>64</v>
      </c>
      <c r="S2705" s="13" t="e">
        <f>VLOOKUP(A2705,history!$B:$F,2,0)</f>
        <v>#N/A</v>
      </c>
      <c r="T2705" s="13">
        <f>VLOOKUP($C2705,日期!$A:$D,3,0)</f>
        <v>5</v>
      </c>
      <c r="U2705" s="13">
        <f>VLOOKUP($C2705,日期!$A:$D,4,0)</f>
        <v>1</v>
      </c>
      <c r="V2705" s="65">
        <f t="shared" si="300"/>
        <v>44317</v>
      </c>
      <c r="W2705" s="13" t="s">
        <v>4269</v>
      </c>
    </row>
    <row r="2706" spans="1:23" ht="15">
      <c r="A2706" s="15">
        <v>1618</v>
      </c>
      <c r="B2706" s="15">
        <v>2021</v>
      </c>
      <c r="C2706" s="13" t="s">
        <v>9</v>
      </c>
      <c r="D2706" s="15">
        <v>19</v>
      </c>
      <c r="E2706" s="13" t="s">
        <v>10</v>
      </c>
      <c r="F2706" s="13" t="s">
        <v>17</v>
      </c>
      <c r="G2706" s="13" t="s">
        <v>12</v>
      </c>
      <c r="H2706" s="13" t="s">
        <v>32</v>
      </c>
      <c r="I2706" s="3">
        <f t="shared" si="294"/>
        <v>60</v>
      </c>
      <c r="J2706" s="7">
        <f t="shared" si="295"/>
        <v>64</v>
      </c>
      <c r="K2706" s="3">
        <f>LEN(H2706)</f>
        <v>5</v>
      </c>
      <c r="L2706" s="13" t="str">
        <f>IF(OR(AND(LEN(H2706&gt;3),ISERROR(FIND("-",H2706,1))),AND(LEN(H2706)&gt;3,ISERROR(FIND("+",H2706,1)))),LEFT(H2706,2),H2706)</f>
        <v>60</v>
      </c>
      <c r="M2706" s="13" t="str">
        <f>IF(AND(LEN(H2706&gt;3),ISERROR(FIND("+",H2706,1))),RIGHT(H2706,2),IF(AND(LEN(H2706)=3,ISERROR(FIND("-",H2706,1))),LEFT(H2706,2),H2706))</f>
        <v>64</v>
      </c>
      <c r="N2706" s="13" t="str">
        <f>SUBSTITUTE(H2706,"+","-")</f>
        <v>60-64</v>
      </c>
      <c r="O2706" s="3">
        <f t="shared" si="296"/>
        <v>5</v>
      </c>
      <c r="P2706" s="3">
        <f t="shared" si="297"/>
        <v>3</v>
      </c>
      <c r="Q2706" s="7">
        <f t="shared" si="298"/>
        <v>60</v>
      </c>
      <c r="R2706" s="7">
        <f t="shared" si="299"/>
        <v>64</v>
      </c>
      <c r="S2706" s="13" t="e">
        <f>VLOOKUP(A2706,history!$B:$F,2,0)</f>
        <v>#N/A</v>
      </c>
      <c r="T2706" s="13">
        <f>VLOOKUP($C2706,日期!$A:$D,3,0)</f>
        <v>5</v>
      </c>
      <c r="U2706" s="13">
        <f>VLOOKUP($C2706,日期!$A:$D,4,0)</f>
        <v>1</v>
      </c>
      <c r="V2706" s="65">
        <f t="shared" si="300"/>
        <v>44317</v>
      </c>
      <c r="W2706" s="13" t="s">
        <v>4270</v>
      </c>
    </row>
    <row r="2707" spans="1:23" ht="15">
      <c r="A2707" s="15">
        <v>1617</v>
      </c>
      <c r="B2707" s="15">
        <v>2021</v>
      </c>
      <c r="C2707" s="13" t="s">
        <v>9</v>
      </c>
      <c r="D2707" s="15">
        <v>19</v>
      </c>
      <c r="E2707" s="13" t="s">
        <v>51</v>
      </c>
      <c r="F2707" s="13" t="s">
        <v>11</v>
      </c>
      <c r="G2707" s="13" t="s">
        <v>12</v>
      </c>
      <c r="H2707" s="13" t="s">
        <v>16</v>
      </c>
      <c r="I2707" s="3">
        <f t="shared" si="294"/>
        <v>15</v>
      </c>
      <c r="J2707" s="7">
        <f t="shared" si="295"/>
        <v>19</v>
      </c>
      <c r="K2707" s="3">
        <f>LEN(H2707)</f>
        <v>5</v>
      </c>
      <c r="L2707" s="13" t="str">
        <f>IF(OR(AND(LEN(H2707&gt;3),ISERROR(FIND("-",H2707,1))),AND(LEN(H2707)&gt;3,ISERROR(FIND("+",H2707,1)))),LEFT(H2707,2),H2707)</f>
        <v>15</v>
      </c>
      <c r="M2707" s="13" t="str">
        <f>IF(AND(LEN(H2707&gt;3),ISERROR(FIND("+",H2707,1))),RIGHT(H2707,2),IF(AND(LEN(H2707)=3,ISERROR(FIND("-",H2707,1))),LEFT(H2707,2),H2707))</f>
        <v>19</v>
      </c>
      <c r="N2707" s="13" t="str">
        <f>SUBSTITUTE(H2707,"+","-")</f>
        <v>15-19</v>
      </c>
      <c r="O2707" s="3">
        <f t="shared" si="296"/>
        <v>5</v>
      </c>
      <c r="P2707" s="3">
        <f t="shared" si="297"/>
        <v>3</v>
      </c>
      <c r="Q2707" s="7">
        <f t="shared" si="298"/>
        <v>15</v>
      </c>
      <c r="R2707" s="7">
        <f t="shared" si="299"/>
        <v>19</v>
      </c>
      <c r="S2707" s="13" t="e">
        <f>VLOOKUP(A2707,history!$B:$F,2,0)</f>
        <v>#N/A</v>
      </c>
      <c r="T2707" s="13">
        <f>VLOOKUP($C2707,日期!$A:$D,3,0)</f>
        <v>5</v>
      </c>
      <c r="U2707" s="13">
        <f>VLOOKUP($C2707,日期!$A:$D,4,0)</f>
        <v>1</v>
      </c>
      <c r="V2707" s="65">
        <f t="shared" si="300"/>
        <v>44317</v>
      </c>
      <c r="W2707" s="13" t="s">
        <v>4271</v>
      </c>
    </row>
    <row r="2708" spans="1:23" ht="15">
      <c r="A2708" s="15">
        <v>1616</v>
      </c>
      <c r="B2708" s="15">
        <v>2021</v>
      </c>
      <c r="C2708" s="13" t="s">
        <v>9</v>
      </c>
      <c r="D2708" s="15">
        <v>19</v>
      </c>
      <c r="E2708" s="13" t="s">
        <v>14</v>
      </c>
      <c r="F2708" s="13" t="s">
        <v>11</v>
      </c>
      <c r="G2708" s="13" t="s">
        <v>12</v>
      </c>
      <c r="H2708" s="13" t="s">
        <v>35</v>
      </c>
      <c r="I2708" s="3">
        <f t="shared" si="294"/>
        <v>55</v>
      </c>
      <c r="J2708" s="7">
        <f t="shared" si="295"/>
        <v>59</v>
      </c>
      <c r="K2708" s="3">
        <f>LEN(H2708)</f>
        <v>5</v>
      </c>
      <c r="L2708" s="13" t="str">
        <f>IF(OR(AND(LEN(H2708&gt;3),ISERROR(FIND("-",H2708,1))),AND(LEN(H2708)&gt;3,ISERROR(FIND("+",H2708,1)))),LEFT(H2708,2),H2708)</f>
        <v>55</v>
      </c>
      <c r="M2708" s="13" t="str">
        <f>IF(AND(LEN(H2708&gt;3),ISERROR(FIND("+",H2708,1))),RIGHT(H2708,2),IF(AND(LEN(H2708)=3,ISERROR(FIND("-",H2708,1))),LEFT(H2708,2),H2708))</f>
        <v>59</v>
      </c>
      <c r="N2708" s="13" t="str">
        <f>SUBSTITUTE(H2708,"+","-")</f>
        <v>55-59</v>
      </c>
      <c r="O2708" s="3">
        <f t="shared" si="296"/>
        <v>5</v>
      </c>
      <c r="P2708" s="3">
        <f t="shared" si="297"/>
        <v>3</v>
      </c>
      <c r="Q2708" s="7">
        <f t="shared" si="298"/>
        <v>55</v>
      </c>
      <c r="R2708" s="7">
        <f t="shared" si="299"/>
        <v>59</v>
      </c>
      <c r="S2708" s="13" t="e">
        <f>VLOOKUP(A2708,history!$B:$F,2,0)</f>
        <v>#N/A</v>
      </c>
      <c r="T2708" s="13">
        <f>VLOOKUP($C2708,日期!$A:$D,3,0)</f>
        <v>5</v>
      </c>
      <c r="U2708" s="13">
        <f>VLOOKUP($C2708,日期!$A:$D,4,0)</f>
        <v>1</v>
      </c>
      <c r="V2708" s="65">
        <f t="shared" si="300"/>
        <v>44317</v>
      </c>
      <c r="W2708" s="13" t="s">
        <v>4272</v>
      </c>
    </row>
    <row r="2709" spans="1:23" ht="15">
      <c r="A2709" s="15">
        <v>1615</v>
      </c>
      <c r="B2709" s="15">
        <v>2021</v>
      </c>
      <c r="C2709" s="13" t="s">
        <v>9</v>
      </c>
      <c r="D2709" s="15">
        <v>19</v>
      </c>
      <c r="E2709" s="13" t="s">
        <v>14</v>
      </c>
      <c r="F2709" s="13" t="s">
        <v>17</v>
      </c>
      <c r="G2709" s="13" t="s">
        <v>12</v>
      </c>
      <c r="H2709" s="13" t="s">
        <v>37</v>
      </c>
      <c r="I2709" s="3">
        <f t="shared" si="294"/>
        <v>50</v>
      </c>
      <c r="J2709" s="7">
        <f t="shared" si="295"/>
        <v>54</v>
      </c>
      <c r="K2709" s="3">
        <f>LEN(H2709)</f>
        <v>5</v>
      </c>
      <c r="L2709" s="13" t="str">
        <f>IF(OR(AND(LEN(H2709&gt;3),ISERROR(FIND("-",H2709,1))),AND(LEN(H2709)&gt;3,ISERROR(FIND("+",H2709,1)))),LEFT(H2709,2),H2709)</f>
        <v>50</v>
      </c>
      <c r="M2709" s="13" t="str">
        <f>IF(AND(LEN(H2709&gt;3),ISERROR(FIND("+",H2709,1))),RIGHT(H2709,2),IF(AND(LEN(H2709)=3,ISERROR(FIND("-",H2709,1))),LEFT(H2709,2),H2709))</f>
        <v>54</v>
      </c>
      <c r="N2709" s="13" t="str">
        <f>SUBSTITUTE(H2709,"+","-")</f>
        <v>50-54</v>
      </c>
      <c r="O2709" s="3">
        <f t="shared" si="296"/>
        <v>5</v>
      </c>
      <c r="P2709" s="3">
        <f t="shared" si="297"/>
        <v>3</v>
      </c>
      <c r="Q2709" s="7">
        <f t="shared" si="298"/>
        <v>50</v>
      </c>
      <c r="R2709" s="7">
        <f t="shared" si="299"/>
        <v>54</v>
      </c>
      <c r="S2709" s="13" t="e">
        <f>VLOOKUP(A2709,history!$B:$F,2,0)</f>
        <v>#N/A</v>
      </c>
      <c r="T2709" s="13">
        <f>VLOOKUP($C2709,日期!$A:$D,3,0)</f>
        <v>5</v>
      </c>
      <c r="U2709" s="13">
        <f>VLOOKUP($C2709,日期!$A:$D,4,0)</f>
        <v>1</v>
      </c>
      <c r="V2709" s="65">
        <f t="shared" si="300"/>
        <v>44317</v>
      </c>
      <c r="W2709" s="13" t="s">
        <v>4273</v>
      </c>
    </row>
    <row r="2710" spans="1:23" ht="15">
      <c r="A2710" s="15">
        <v>1614</v>
      </c>
      <c r="B2710" s="15">
        <v>2021</v>
      </c>
      <c r="C2710" s="13" t="s">
        <v>9</v>
      </c>
      <c r="D2710" s="15">
        <v>19</v>
      </c>
      <c r="E2710" s="13" t="s">
        <v>10</v>
      </c>
      <c r="F2710" s="13" t="s">
        <v>11</v>
      </c>
      <c r="G2710" s="13" t="s">
        <v>12</v>
      </c>
      <c r="H2710" s="13" t="s">
        <v>32</v>
      </c>
      <c r="I2710" s="3">
        <f t="shared" si="294"/>
        <v>60</v>
      </c>
      <c r="J2710" s="7">
        <f t="shared" si="295"/>
        <v>64</v>
      </c>
      <c r="K2710" s="3">
        <f>LEN(H2710)</f>
        <v>5</v>
      </c>
      <c r="L2710" s="13" t="str">
        <f>IF(OR(AND(LEN(H2710&gt;3),ISERROR(FIND("-",H2710,1))),AND(LEN(H2710)&gt;3,ISERROR(FIND("+",H2710,1)))),LEFT(H2710,2),H2710)</f>
        <v>60</v>
      </c>
      <c r="M2710" s="13" t="str">
        <f>IF(AND(LEN(H2710&gt;3),ISERROR(FIND("+",H2710,1))),RIGHT(H2710,2),IF(AND(LEN(H2710)=3,ISERROR(FIND("-",H2710,1))),LEFT(H2710,2),H2710))</f>
        <v>64</v>
      </c>
      <c r="N2710" s="13" t="str">
        <f>SUBSTITUTE(H2710,"+","-")</f>
        <v>60-64</v>
      </c>
      <c r="O2710" s="3">
        <f t="shared" si="296"/>
        <v>5</v>
      </c>
      <c r="P2710" s="3">
        <f t="shared" si="297"/>
        <v>3</v>
      </c>
      <c r="Q2710" s="7">
        <f t="shared" si="298"/>
        <v>60</v>
      </c>
      <c r="R2710" s="7">
        <f t="shared" si="299"/>
        <v>64</v>
      </c>
      <c r="S2710" s="13" t="e">
        <f>VLOOKUP(A2710,history!$B:$F,2,0)</f>
        <v>#N/A</v>
      </c>
      <c r="T2710" s="13">
        <f>VLOOKUP($C2710,日期!$A:$D,3,0)</f>
        <v>5</v>
      </c>
      <c r="U2710" s="13">
        <f>VLOOKUP($C2710,日期!$A:$D,4,0)</f>
        <v>1</v>
      </c>
      <c r="V2710" s="65">
        <f t="shared" si="300"/>
        <v>44317</v>
      </c>
      <c r="W2710" s="13" t="s">
        <v>4274</v>
      </c>
    </row>
    <row r="2711" spans="1:23" ht="15">
      <c r="A2711" s="15">
        <v>1613</v>
      </c>
      <c r="B2711" s="15">
        <v>2021</v>
      </c>
      <c r="C2711" s="13" t="s">
        <v>9</v>
      </c>
      <c r="D2711" s="15">
        <v>19</v>
      </c>
      <c r="E2711" s="13" t="s">
        <v>10</v>
      </c>
      <c r="F2711" s="13" t="s">
        <v>17</v>
      </c>
      <c r="G2711" s="13" t="s">
        <v>12</v>
      </c>
      <c r="H2711" s="13" t="s">
        <v>32</v>
      </c>
      <c r="I2711" s="3">
        <f t="shared" si="294"/>
        <v>60</v>
      </c>
      <c r="J2711" s="7">
        <f t="shared" si="295"/>
        <v>64</v>
      </c>
      <c r="K2711" s="3">
        <f>LEN(H2711)</f>
        <v>5</v>
      </c>
      <c r="L2711" s="13" t="str">
        <f>IF(OR(AND(LEN(H2711&gt;3),ISERROR(FIND("-",H2711,1))),AND(LEN(H2711)&gt;3,ISERROR(FIND("+",H2711,1)))),LEFT(H2711,2),H2711)</f>
        <v>60</v>
      </c>
      <c r="M2711" s="13" t="str">
        <f>IF(AND(LEN(H2711&gt;3),ISERROR(FIND("+",H2711,1))),RIGHT(H2711,2),IF(AND(LEN(H2711)=3,ISERROR(FIND("-",H2711,1))),LEFT(H2711,2),H2711))</f>
        <v>64</v>
      </c>
      <c r="N2711" s="13" t="str">
        <f>SUBSTITUTE(H2711,"+","-")</f>
        <v>60-64</v>
      </c>
      <c r="O2711" s="3">
        <f t="shared" si="296"/>
        <v>5</v>
      </c>
      <c r="P2711" s="3">
        <f t="shared" si="297"/>
        <v>3</v>
      </c>
      <c r="Q2711" s="7">
        <f t="shared" si="298"/>
        <v>60</v>
      </c>
      <c r="R2711" s="7">
        <f t="shared" si="299"/>
        <v>64</v>
      </c>
      <c r="S2711" s="13" t="e">
        <f>VLOOKUP(A2711,history!$B:$F,2,0)</f>
        <v>#N/A</v>
      </c>
      <c r="T2711" s="13">
        <f>VLOOKUP($C2711,日期!$A:$D,3,0)</f>
        <v>5</v>
      </c>
      <c r="U2711" s="13">
        <f>VLOOKUP($C2711,日期!$A:$D,4,0)</f>
        <v>1</v>
      </c>
      <c r="V2711" s="65">
        <f t="shared" si="300"/>
        <v>44317</v>
      </c>
      <c r="W2711" s="13" t="s">
        <v>4275</v>
      </c>
    </row>
    <row r="2712" spans="1:23" ht="15">
      <c r="A2712" s="15">
        <v>1612</v>
      </c>
      <c r="B2712" s="15">
        <v>2021</v>
      </c>
      <c r="C2712" s="13" t="s">
        <v>9</v>
      </c>
      <c r="D2712" s="15">
        <v>19</v>
      </c>
      <c r="E2712" s="13" t="s">
        <v>51</v>
      </c>
      <c r="F2712" s="13" t="s">
        <v>17</v>
      </c>
      <c r="G2712" s="13" t="s">
        <v>12</v>
      </c>
      <c r="H2712" s="13" t="s">
        <v>15</v>
      </c>
      <c r="I2712" s="3">
        <f t="shared" si="294"/>
        <v>70</v>
      </c>
      <c r="J2712" s="7">
        <f t="shared" si="295"/>
        <v>70</v>
      </c>
      <c r="K2712" s="3">
        <f>LEN(H2712)</f>
        <v>3</v>
      </c>
      <c r="L2712" s="13" t="str">
        <f>IF(OR(AND(LEN(H2712&gt;3),ISERROR(FIND("-",H2712,1))),AND(LEN(H2712)&gt;3,ISERROR(FIND("+",H2712,1)))),LEFT(H2712,2),H2712)</f>
        <v>70</v>
      </c>
      <c r="M2712" s="13" t="str">
        <f>IF(AND(LEN(H2712&gt;3),ISERROR(FIND("+",H2712,1))),RIGHT(H2712,2),IF(AND(LEN(H2712)=3,ISERROR(FIND("-",H2712,1))),LEFT(H2712,2),H2712))</f>
        <v>70</v>
      </c>
      <c r="N2712" s="13" t="str">
        <f>SUBSTITUTE(H2712,"+","-")</f>
        <v>70-</v>
      </c>
      <c r="O2712" s="3">
        <f t="shared" si="296"/>
        <v>3</v>
      </c>
      <c r="P2712" s="3">
        <f t="shared" si="297"/>
        <v>3</v>
      </c>
      <c r="Q2712" s="7">
        <f t="shared" si="298"/>
        <v>70</v>
      </c>
      <c r="R2712" s="7">
        <f t="shared" si="299"/>
        <v>70</v>
      </c>
      <c r="S2712" s="13" t="e">
        <f>VLOOKUP(A2712,history!$B:$F,2,0)</f>
        <v>#N/A</v>
      </c>
      <c r="T2712" s="13">
        <f>VLOOKUP($C2712,日期!$A:$D,3,0)</f>
        <v>5</v>
      </c>
      <c r="U2712" s="13">
        <f>VLOOKUP($C2712,日期!$A:$D,4,0)</f>
        <v>1</v>
      </c>
      <c r="V2712" s="65">
        <f t="shared" si="300"/>
        <v>44317</v>
      </c>
      <c r="W2712" s="13" t="s">
        <v>4276</v>
      </c>
    </row>
    <row r="2713" spans="1:23" ht="15">
      <c r="A2713" s="15">
        <v>1611</v>
      </c>
      <c r="B2713" s="15">
        <v>2021</v>
      </c>
      <c r="C2713" s="13" t="s">
        <v>9</v>
      </c>
      <c r="D2713" s="15">
        <v>19</v>
      </c>
      <c r="E2713" s="13" t="s">
        <v>14</v>
      </c>
      <c r="F2713" s="13" t="s">
        <v>11</v>
      </c>
      <c r="G2713" s="13" t="s">
        <v>12</v>
      </c>
      <c r="H2713" s="13" t="s">
        <v>35</v>
      </c>
      <c r="I2713" s="3">
        <f t="shared" si="294"/>
        <v>55</v>
      </c>
      <c r="J2713" s="7">
        <f t="shared" si="295"/>
        <v>59</v>
      </c>
      <c r="K2713" s="3">
        <f>LEN(H2713)</f>
        <v>5</v>
      </c>
      <c r="L2713" s="13" t="str">
        <f>IF(OR(AND(LEN(H2713&gt;3),ISERROR(FIND("-",H2713,1))),AND(LEN(H2713)&gt;3,ISERROR(FIND("+",H2713,1)))),LEFT(H2713,2),H2713)</f>
        <v>55</v>
      </c>
      <c r="M2713" s="13" t="str">
        <f>IF(AND(LEN(H2713&gt;3),ISERROR(FIND("+",H2713,1))),RIGHT(H2713,2),IF(AND(LEN(H2713)=3,ISERROR(FIND("-",H2713,1))),LEFT(H2713,2),H2713))</f>
        <v>59</v>
      </c>
      <c r="N2713" s="13" t="str">
        <f>SUBSTITUTE(H2713,"+","-")</f>
        <v>55-59</v>
      </c>
      <c r="O2713" s="3">
        <f t="shared" si="296"/>
        <v>5</v>
      </c>
      <c r="P2713" s="3">
        <f t="shared" si="297"/>
        <v>3</v>
      </c>
      <c r="Q2713" s="7">
        <f t="shared" si="298"/>
        <v>55</v>
      </c>
      <c r="R2713" s="7">
        <f t="shared" si="299"/>
        <v>59</v>
      </c>
      <c r="S2713" s="13" t="e">
        <f>VLOOKUP(A2713,history!$B:$F,2,0)</f>
        <v>#N/A</v>
      </c>
      <c r="T2713" s="13">
        <f>VLOOKUP($C2713,日期!$A:$D,3,0)</f>
        <v>5</v>
      </c>
      <c r="U2713" s="13">
        <f>VLOOKUP($C2713,日期!$A:$D,4,0)</f>
        <v>1</v>
      </c>
      <c r="V2713" s="65">
        <f t="shared" si="300"/>
        <v>44317</v>
      </c>
      <c r="W2713" s="13" t="s">
        <v>4277</v>
      </c>
    </row>
    <row r="2714" spans="1:23" ht="15">
      <c r="A2714" s="15">
        <v>1610</v>
      </c>
      <c r="B2714" s="15">
        <v>2021</v>
      </c>
      <c r="C2714" s="13" t="s">
        <v>9</v>
      </c>
      <c r="D2714" s="15">
        <v>19</v>
      </c>
      <c r="E2714" s="13" t="s">
        <v>14</v>
      </c>
      <c r="F2714" s="13" t="s">
        <v>17</v>
      </c>
      <c r="G2714" s="13" t="s">
        <v>12</v>
      </c>
      <c r="H2714" s="13" t="s">
        <v>37</v>
      </c>
      <c r="I2714" s="3">
        <f t="shared" si="294"/>
        <v>50</v>
      </c>
      <c r="J2714" s="7">
        <f t="shared" si="295"/>
        <v>54</v>
      </c>
      <c r="K2714" s="3">
        <f>LEN(H2714)</f>
        <v>5</v>
      </c>
      <c r="L2714" s="13" t="str">
        <f>IF(OR(AND(LEN(H2714&gt;3),ISERROR(FIND("-",H2714,1))),AND(LEN(H2714)&gt;3,ISERROR(FIND("+",H2714,1)))),LEFT(H2714,2),H2714)</f>
        <v>50</v>
      </c>
      <c r="M2714" s="13" t="str">
        <f>IF(AND(LEN(H2714&gt;3),ISERROR(FIND("+",H2714,1))),RIGHT(H2714,2),IF(AND(LEN(H2714)=3,ISERROR(FIND("-",H2714,1))),LEFT(H2714,2),H2714))</f>
        <v>54</v>
      </c>
      <c r="N2714" s="13" t="str">
        <f>SUBSTITUTE(H2714,"+","-")</f>
        <v>50-54</v>
      </c>
      <c r="O2714" s="3">
        <f t="shared" si="296"/>
        <v>5</v>
      </c>
      <c r="P2714" s="3">
        <f t="shared" si="297"/>
        <v>3</v>
      </c>
      <c r="Q2714" s="7">
        <f t="shared" si="298"/>
        <v>50</v>
      </c>
      <c r="R2714" s="7">
        <f t="shared" si="299"/>
        <v>54</v>
      </c>
      <c r="S2714" s="13" t="e">
        <f>VLOOKUP(A2714,history!$B:$F,2,0)</f>
        <v>#N/A</v>
      </c>
      <c r="T2714" s="13">
        <f>VLOOKUP($C2714,日期!$A:$D,3,0)</f>
        <v>5</v>
      </c>
      <c r="U2714" s="13">
        <f>VLOOKUP($C2714,日期!$A:$D,4,0)</f>
        <v>1</v>
      </c>
      <c r="V2714" s="65">
        <f t="shared" si="300"/>
        <v>44317</v>
      </c>
      <c r="W2714" s="13" t="s">
        <v>4278</v>
      </c>
    </row>
    <row r="2715" spans="1:23" ht="15">
      <c r="A2715" s="15">
        <v>1609</v>
      </c>
      <c r="B2715" s="15">
        <v>2021</v>
      </c>
      <c r="C2715" s="13" t="s">
        <v>9</v>
      </c>
      <c r="D2715" s="15">
        <v>19</v>
      </c>
      <c r="E2715" s="13" t="s">
        <v>10</v>
      </c>
      <c r="F2715" s="13" t="s">
        <v>11</v>
      </c>
      <c r="G2715" s="13" t="s">
        <v>12</v>
      </c>
      <c r="H2715" s="13" t="s">
        <v>32</v>
      </c>
      <c r="I2715" s="3">
        <f t="shared" si="294"/>
        <v>60</v>
      </c>
      <c r="J2715" s="7">
        <f t="shared" si="295"/>
        <v>64</v>
      </c>
      <c r="K2715" s="3">
        <f>LEN(H2715)</f>
        <v>5</v>
      </c>
      <c r="L2715" s="13" t="str">
        <f>IF(OR(AND(LEN(H2715&gt;3),ISERROR(FIND("-",H2715,1))),AND(LEN(H2715)&gt;3,ISERROR(FIND("+",H2715,1)))),LEFT(H2715,2),H2715)</f>
        <v>60</v>
      </c>
      <c r="M2715" s="13" t="str">
        <f>IF(AND(LEN(H2715&gt;3),ISERROR(FIND("+",H2715,1))),RIGHT(H2715,2),IF(AND(LEN(H2715)=3,ISERROR(FIND("-",H2715,1))),LEFT(H2715,2),H2715))</f>
        <v>64</v>
      </c>
      <c r="N2715" s="13" t="str">
        <f>SUBSTITUTE(H2715,"+","-")</f>
        <v>60-64</v>
      </c>
      <c r="O2715" s="3">
        <f t="shared" si="296"/>
        <v>5</v>
      </c>
      <c r="P2715" s="3">
        <f t="shared" si="297"/>
        <v>3</v>
      </c>
      <c r="Q2715" s="7">
        <f t="shared" si="298"/>
        <v>60</v>
      </c>
      <c r="R2715" s="7">
        <f t="shared" si="299"/>
        <v>64</v>
      </c>
      <c r="S2715" s="13" t="e">
        <f>VLOOKUP(A2715,history!$B:$F,2,0)</f>
        <v>#N/A</v>
      </c>
      <c r="T2715" s="13">
        <f>VLOOKUP($C2715,日期!$A:$D,3,0)</f>
        <v>5</v>
      </c>
      <c r="U2715" s="13">
        <f>VLOOKUP($C2715,日期!$A:$D,4,0)</f>
        <v>1</v>
      </c>
      <c r="V2715" s="65">
        <f t="shared" si="300"/>
        <v>44317</v>
      </c>
      <c r="W2715" s="13" t="s">
        <v>4279</v>
      </c>
    </row>
    <row r="2716" spans="1:23" ht="15">
      <c r="A2716" s="15">
        <v>1608</v>
      </c>
      <c r="B2716" s="15">
        <v>2021</v>
      </c>
      <c r="C2716" s="13" t="s">
        <v>9</v>
      </c>
      <c r="D2716" s="15">
        <v>19</v>
      </c>
      <c r="E2716" s="13" t="s">
        <v>10</v>
      </c>
      <c r="F2716" s="13" t="s">
        <v>17</v>
      </c>
      <c r="G2716" s="13" t="s">
        <v>12</v>
      </c>
      <c r="H2716" s="13" t="s">
        <v>32</v>
      </c>
      <c r="I2716" s="3">
        <f t="shared" si="294"/>
        <v>60</v>
      </c>
      <c r="J2716" s="7">
        <f t="shared" si="295"/>
        <v>64</v>
      </c>
      <c r="K2716" s="3">
        <f>LEN(H2716)</f>
        <v>5</v>
      </c>
      <c r="L2716" s="13" t="str">
        <f>IF(OR(AND(LEN(H2716&gt;3),ISERROR(FIND("-",H2716,1))),AND(LEN(H2716)&gt;3,ISERROR(FIND("+",H2716,1)))),LEFT(H2716,2),H2716)</f>
        <v>60</v>
      </c>
      <c r="M2716" s="13" t="str">
        <f>IF(AND(LEN(H2716&gt;3),ISERROR(FIND("+",H2716,1))),RIGHT(H2716,2),IF(AND(LEN(H2716)=3,ISERROR(FIND("-",H2716,1))),LEFT(H2716,2),H2716))</f>
        <v>64</v>
      </c>
      <c r="N2716" s="13" t="str">
        <f>SUBSTITUTE(H2716,"+","-")</f>
        <v>60-64</v>
      </c>
      <c r="O2716" s="3">
        <f t="shared" si="296"/>
        <v>5</v>
      </c>
      <c r="P2716" s="3">
        <f t="shared" si="297"/>
        <v>3</v>
      </c>
      <c r="Q2716" s="7">
        <f t="shared" si="298"/>
        <v>60</v>
      </c>
      <c r="R2716" s="7">
        <f t="shared" si="299"/>
        <v>64</v>
      </c>
      <c r="S2716" s="13" t="e">
        <f>VLOOKUP(A2716,history!$B:$F,2,0)</f>
        <v>#N/A</v>
      </c>
      <c r="T2716" s="13">
        <f>VLOOKUP($C2716,日期!$A:$D,3,0)</f>
        <v>5</v>
      </c>
      <c r="U2716" s="13">
        <f>VLOOKUP($C2716,日期!$A:$D,4,0)</f>
        <v>1</v>
      </c>
      <c r="V2716" s="65">
        <f t="shared" si="300"/>
        <v>44317</v>
      </c>
      <c r="W2716" s="13" t="s">
        <v>4280</v>
      </c>
    </row>
    <row r="2717" spans="1:23" ht="15">
      <c r="A2717" s="15">
        <v>1607</v>
      </c>
      <c r="B2717" s="15">
        <v>2021</v>
      </c>
      <c r="C2717" s="13" t="s">
        <v>9</v>
      </c>
      <c r="D2717" s="15">
        <v>19</v>
      </c>
      <c r="E2717" s="13" t="s">
        <v>51</v>
      </c>
      <c r="F2717" s="13" t="s">
        <v>17</v>
      </c>
      <c r="G2717" s="13" t="s">
        <v>12</v>
      </c>
      <c r="H2717" s="13" t="s">
        <v>35</v>
      </c>
      <c r="I2717" s="3">
        <f t="shared" si="294"/>
        <v>55</v>
      </c>
      <c r="J2717" s="7">
        <f t="shared" si="295"/>
        <v>59</v>
      </c>
      <c r="K2717" s="3">
        <f>LEN(H2717)</f>
        <v>5</v>
      </c>
      <c r="L2717" s="13" t="str">
        <f>IF(OR(AND(LEN(H2717&gt;3),ISERROR(FIND("-",H2717,1))),AND(LEN(H2717)&gt;3,ISERROR(FIND("+",H2717,1)))),LEFT(H2717,2),H2717)</f>
        <v>55</v>
      </c>
      <c r="M2717" s="13" t="str">
        <f>IF(AND(LEN(H2717&gt;3),ISERROR(FIND("+",H2717,1))),RIGHT(H2717,2),IF(AND(LEN(H2717)=3,ISERROR(FIND("-",H2717,1))),LEFT(H2717,2),H2717))</f>
        <v>59</v>
      </c>
      <c r="N2717" s="13" t="str">
        <f>SUBSTITUTE(H2717,"+","-")</f>
        <v>55-59</v>
      </c>
      <c r="O2717" s="3">
        <f t="shared" si="296"/>
        <v>5</v>
      </c>
      <c r="P2717" s="3">
        <f t="shared" si="297"/>
        <v>3</v>
      </c>
      <c r="Q2717" s="7">
        <f t="shared" si="298"/>
        <v>55</v>
      </c>
      <c r="R2717" s="7">
        <f t="shared" si="299"/>
        <v>59</v>
      </c>
      <c r="S2717" s="13" t="e">
        <f>VLOOKUP(A2717,history!$B:$F,2,0)</f>
        <v>#N/A</v>
      </c>
      <c r="T2717" s="13">
        <f>VLOOKUP($C2717,日期!$A:$D,3,0)</f>
        <v>5</v>
      </c>
      <c r="U2717" s="13">
        <f>VLOOKUP($C2717,日期!$A:$D,4,0)</f>
        <v>1</v>
      </c>
      <c r="V2717" s="65">
        <f t="shared" si="300"/>
        <v>44317</v>
      </c>
      <c r="W2717" s="13" t="s">
        <v>4281</v>
      </c>
    </row>
    <row r="2718" spans="1:23" ht="15">
      <c r="A2718" s="15">
        <v>1606</v>
      </c>
      <c r="B2718" s="15">
        <v>2021</v>
      </c>
      <c r="C2718" s="13" t="s">
        <v>9</v>
      </c>
      <c r="D2718" s="15">
        <v>19</v>
      </c>
      <c r="E2718" s="13" t="s">
        <v>14</v>
      </c>
      <c r="F2718" s="13" t="s">
        <v>11</v>
      </c>
      <c r="G2718" s="13" t="s">
        <v>12</v>
      </c>
      <c r="H2718" s="13" t="s">
        <v>35</v>
      </c>
      <c r="I2718" s="3">
        <f t="shared" si="294"/>
        <v>55</v>
      </c>
      <c r="J2718" s="7">
        <f t="shared" si="295"/>
        <v>59</v>
      </c>
      <c r="K2718" s="3">
        <f>LEN(H2718)</f>
        <v>5</v>
      </c>
      <c r="L2718" s="13" t="str">
        <f>IF(OR(AND(LEN(H2718&gt;3),ISERROR(FIND("-",H2718,1))),AND(LEN(H2718)&gt;3,ISERROR(FIND("+",H2718,1)))),LEFT(H2718,2),H2718)</f>
        <v>55</v>
      </c>
      <c r="M2718" s="13" t="str">
        <f>IF(AND(LEN(H2718&gt;3),ISERROR(FIND("+",H2718,1))),RIGHT(H2718,2),IF(AND(LEN(H2718)=3,ISERROR(FIND("-",H2718,1))),LEFT(H2718,2),H2718))</f>
        <v>59</v>
      </c>
      <c r="N2718" s="13" t="str">
        <f>SUBSTITUTE(H2718,"+","-")</f>
        <v>55-59</v>
      </c>
      <c r="O2718" s="3">
        <f t="shared" si="296"/>
        <v>5</v>
      </c>
      <c r="P2718" s="3">
        <f t="shared" si="297"/>
        <v>3</v>
      </c>
      <c r="Q2718" s="7">
        <f t="shared" si="298"/>
        <v>55</v>
      </c>
      <c r="R2718" s="7">
        <f t="shared" si="299"/>
        <v>59</v>
      </c>
      <c r="S2718" s="13" t="e">
        <f>VLOOKUP(A2718,history!$B:$F,2,0)</f>
        <v>#N/A</v>
      </c>
      <c r="T2718" s="13">
        <f>VLOOKUP($C2718,日期!$A:$D,3,0)</f>
        <v>5</v>
      </c>
      <c r="U2718" s="13">
        <f>VLOOKUP($C2718,日期!$A:$D,4,0)</f>
        <v>1</v>
      </c>
      <c r="V2718" s="65">
        <f t="shared" si="300"/>
        <v>44317</v>
      </c>
      <c r="W2718" s="13" t="s">
        <v>4282</v>
      </c>
    </row>
    <row r="2719" spans="1:23" ht="15">
      <c r="A2719" s="15">
        <v>1605</v>
      </c>
      <c r="B2719" s="15">
        <v>2021</v>
      </c>
      <c r="C2719" s="13" t="s">
        <v>9</v>
      </c>
      <c r="D2719" s="15">
        <v>19</v>
      </c>
      <c r="E2719" s="13" t="s">
        <v>14</v>
      </c>
      <c r="F2719" s="13" t="s">
        <v>17</v>
      </c>
      <c r="G2719" s="13" t="s">
        <v>12</v>
      </c>
      <c r="H2719" s="13" t="s">
        <v>37</v>
      </c>
      <c r="I2719" s="3">
        <f t="shared" si="294"/>
        <v>50</v>
      </c>
      <c r="J2719" s="7">
        <f t="shared" si="295"/>
        <v>54</v>
      </c>
      <c r="K2719" s="3">
        <f>LEN(H2719)</f>
        <v>5</v>
      </c>
      <c r="L2719" s="13" t="str">
        <f>IF(OR(AND(LEN(H2719&gt;3),ISERROR(FIND("-",H2719,1))),AND(LEN(H2719)&gt;3,ISERROR(FIND("+",H2719,1)))),LEFT(H2719,2),H2719)</f>
        <v>50</v>
      </c>
      <c r="M2719" s="13" t="str">
        <f>IF(AND(LEN(H2719&gt;3),ISERROR(FIND("+",H2719,1))),RIGHT(H2719,2),IF(AND(LEN(H2719)=3,ISERROR(FIND("-",H2719,1))),LEFT(H2719,2),H2719))</f>
        <v>54</v>
      </c>
      <c r="N2719" s="13" t="str">
        <f>SUBSTITUTE(H2719,"+","-")</f>
        <v>50-54</v>
      </c>
      <c r="O2719" s="3">
        <f t="shared" si="296"/>
        <v>5</v>
      </c>
      <c r="P2719" s="3">
        <f t="shared" si="297"/>
        <v>3</v>
      </c>
      <c r="Q2719" s="7">
        <f t="shared" si="298"/>
        <v>50</v>
      </c>
      <c r="R2719" s="7">
        <f t="shared" si="299"/>
        <v>54</v>
      </c>
      <c r="S2719" s="13" t="e">
        <f>VLOOKUP(A2719,history!$B:$F,2,0)</f>
        <v>#N/A</v>
      </c>
      <c r="T2719" s="13">
        <f>VLOOKUP($C2719,日期!$A:$D,3,0)</f>
        <v>5</v>
      </c>
      <c r="U2719" s="13">
        <f>VLOOKUP($C2719,日期!$A:$D,4,0)</f>
        <v>1</v>
      </c>
      <c r="V2719" s="65">
        <f t="shared" si="300"/>
        <v>44317</v>
      </c>
      <c r="W2719" s="13" t="s">
        <v>4283</v>
      </c>
    </row>
    <row r="2720" spans="1:23" ht="15">
      <c r="A2720" s="15">
        <v>1604</v>
      </c>
      <c r="B2720" s="15">
        <v>2021</v>
      </c>
      <c r="C2720" s="13" t="s">
        <v>9</v>
      </c>
      <c r="D2720" s="15">
        <v>19</v>
      </c>
      <c r="E2720" s="13" t="s">
        <v>10</v>
      </c>
      <c r="F2720" s="13" t="s">
        <v>11</v>
      </c>
      <c r="G2720" s="13" t="s">
        <v>12</v>
      </c>
      <c r="H2720" s="13" t="s">
        <v>32</v>
      </c>
      <c r="I2720" s="3">
        <f t="shared" si="294"/>
        <v>60</v>
      </c>
      <c r="J2720" s="7">
        <f t="shared" si="295"/>
        <v>64</v>
      </c>
      <c r="K2720" s="3">
        <f>LEN(H2720)</f>
        <v>5</v>
      </c>
      <c r="L2720" s="13" t="str">
        <f>IF(OR(AND(LEN(H2720&gt;3),ISERROR(FIND("-",H2720,1))),AND(LEN(H2720)&gt;3,ISERROR(FIND("+",H2720,1)))),LEFT(H2720,2),H2720)</f>
        <v>60</v>
      </c>
      <c r="M2720" s="13" t="str">
        <f>IF(AND(LEN(H2720&gt;3),ISERROR(FIND("+",H2720,1))),RIGHT(H2720,2),IF(AND(LEN(H2720)=3,ISERROR(FIND("-",H2720,1))),LEFT(H2720,2),H2720))</f>
        <v>64</v>
      </c>
      <c r="N2720" s="13" t="str">
        <f>SUBSTITUTE(H2720,"+","-")</f>
        <v>60-64</v>
      </c>
      <c r="O2720" s="3">
        <f t="shared" si="296"/>
        <v>5</v>
      </c>
      <c r="P2720" s="3">
        <f t="shared" si="297"/>
        <v>3</v>
      </c>
      <c r="Q2720" s="7">
        <f t="shared" si="298"/>
        <v>60</v>
      </c>
      <c r="R2720" s="7">
        <f t="shared" si="299"/>
        <v>64</v>
      </c>
      <c r="S2720" s="13" t="e">
        <f>VLOOKUP(A2720,history!$B:$F,2,0)</f>
        <v>#N/A</v>
      </c>
      <c r="T2720" s="13">
        <f>VLOOKUP($C2720,日期!$A:$D,3,0)</f>
        <v>5</v>
      </c>
      <c r="U2720" s="13">
        <f>VLOOKUP($C2720,日期!$A:$D,4,0)</f>
        <v>1</v>
      </c>
      <c r="V2720" s="65">
        <f t="shared" si="300"/>
        <v>44317</v>
      </c>
      <c r="W2720" s="13" t="s">
        <v>4284</v>
      </c>
    </row>
    <row r="2721" spans="1:23" ht="15">
      <c r="A2721" s="15">
        <v>1603</v>
      </c>
      <c r="B2721" s="15">
        <v>2021</v>
      </c>
      <c r="C2721" s="13" t="s">
        <v>9</v>
      </c>
      <c r="D2721" s="15">
        <v>19</v>
      </c>
      <c r="E2721" s="13" t="s">
        <v>10</v>
      </c>
      <c r="F2721" s="13" t="s">
        <v>17</v>
      </c>
      <c r="G2721" s="13" t="s">
        <v>12</v>
      </c>
      <c r="H2721" s="13" t="s">
        <v>32</v>
      </c>
      <c r="I2721" s="3">
        <f t="shared" si="294"/>
        <v>60</v>
      </c>
      <c r="J2721" s="7">
        <f t="shared" si="295"/>
        <v>64</v>
      </c>
      <c r="K2721" s="3">
        <f>LEN(H2721)</f>
        <v>5</v>
      </c>
      <c r="L2721" s="13" t="str">
        <f>IF(OR(AND(LEN(H2721&gt;3),ISERROR(FIND("-",H2721,1))),AND(LEN(H2721)&gt;3,ISERROR(FIND("+",H2721,1)))),LEFT(H2721,2),H2721)</f>
        <v>60</v>
      </c>
      <c r="M2721" s="13" t="str">
        <f>IF(AND(LEN(H2721&gt;3),ISERROR(FIND("+",H2721,1))),RIGHT(H2721,2),IF(AND(LEN(H2721)=3,ISERROR(FIND("-",H2721,1))),LEFT(H2721,2),H2721))</f>
        <v>64</v>
      </c>
      <c r="N2721" s="13" t="str">
        <f>SUBSTITUTE(H2721,"+","-")</f>
        <v>60-64</v>
      </c>
      <c r="O2721" s="3">
        <f t="shared" si="296"/>
        <v>5</v>
      </c>
      <c r="P2721" s="3">
        <f t="shared" si="297"/>
        <v>3</v>
      </c>
      <c r="Q2721" s="7">
        <f t="shared" si="298"/>
        <v>60</v>
      </c>
      <c r="R2721" s="7">
        <f t="shared" si="299"/>
        <v>64</v>
      </c>
      <c r="S2721" s="13" t="e">
        <f>VLOOKUP(A2721,history!$B:$F,2,0)</f>
        <v>#N/A</v>
      </c>
      <c r="T2721" s="13">
        <f>VLOOKUP($C2721,日期!$A:$D,3,0)</f>
        <v>5</v>
      </c>
      <c r="U2721" s="13">
        <f>VLOOKUP($C2721,日期!$A:$D,4,0)</f>
        <v>1</v>
      </c>
      <c r="V2721" s="65">
        <f t="shared" si="300"/>
        <v>44317</v>
      </c>
      <c r="W2721" s="13" t="s">
        <v>4285</v>
      </c>
    </row>
    <row r="2722" spans="1:23" ht="15">
      <c r="A2722" s="15">
        <v>1602</v>
      </c>
      <c r="B2722" s="15">
        <v>2021</v>
      </c>
      <c r="C2722" s="13" t="s">
        <v>9</v>
      </c>
      <c r="D2722" s="15">
        <v>19</v>
      </c>
      <c r="E2722" s="13" t="s">
        <v>51</v>
      </c>
      <c r="F2722" s="13" t="s">
        <v>17</v>
      </c>
      <c r="G2722" s="13" t="s">
        <v>12</v>
      </c>
      <c r="H2722" s="13" t="s">
        <v>37</v>
      </c>
      <c r="I2722" s="3">
        <f t="shared" si="294"/>
        <v>50</v>
      </c>
      <c r="J2722" s="7">
        <f t="shared" si="295"/>
        <v>54</v>
      </c>
      <c r="K2722" s="3">
        <f>LEN(H2722)</f>
        <v>5</v>
      </c>
      <c r="L2722" s="13" t="str">
        <f>IF(OR(AND(LEN(H2722&gt;3),ISERROR(FIND("-",H2722,1))),AND(LEN(H2722)&gt;3,ISERROR(FIND("+",H2722,1)))),LEFT(H2722,2),H2722)</f>
        <v>50</v>
      </c>
      <c r="M2722" s="13" t="str">
        <f>IF(AND(LEN(H2722&gt;3),ISERROR(FIND("+",H2722,1))),RIGHT(H2722,2),IF(AND(LEN(H2722)=3,ISERROR(FIND("-",H2722,1))),LEFT(H2722,2),H2722))</f>
        <v>54</v>
      </c>
      <c r="N2722" s="13" t="str">
        <f>SUBSTITUTE(H2722,"+","-")</f>
        <v>50-54</v>
      </c>
      <c r="O2722" s="3">
        <f t="shared" si="296"/>
        <v>5</v>
      </c>
      <c r="P2722" s="3">
        <f t="shared" si="297"/>
        <v>3</v>
      </c>
      <c r="Q2722" s="7">
        <f t="shared" si="298"/>
        <v>50</v>
      </c>
      <c r="R2722" s="7">
        <f t="shared" si="299"/>
        <v>54</v>
      </c>
      <c r="S2722" s="13" t="e">
        <f>VLOOKUP(A2722,history!$B:$F,2,0)</f>
        <v>#N/A</v>
      </c>
      <c r="T2722" s="13">
        <f>VLOOKUP($C2722,日期!$A:$D,3,0)</f>
        <v>5</v>
      </c>
      <c r="U2722" s="13">
        <f>VLOOKUP($C2722,日期!$A:$D,4,0)</f>
        <v>1</v>
      </c>
      <c r="V2722" s="65">
        <f t="shared" si="300"/>
        <v>44317</v>
      </c>
      <c r="W2722" s="13" t="s">
        <v>4286</v>
      </c>
    </row>
    <row r="2723" spans="1:23" ht="15">
      <c r="A2723" s="15">
        <v>1601</v>
      </c>
      <c r="B2723" s="15">
        <v>2021</v>
      </c>
      <c r="C2723" s="13" t="s">
        <v>9</v>
      </c>
      <c r="D2723" s="15">
        <v>19</v>
      </c>
      <c r="E2723" s="13" t="s">
        <v>14</v>
      </c>
      <c r="F2723" s="13" t="s">
        <v>11</v>
      </c>
      <c r="G2723" s="13" t="s">
        <v>12</v>
      </c>
      <c r="H2723" s="13" t="s">
        <v>35</v>
      </c>
      <c r="I2723" s="3">
        <f t="shared" si="294"/>
        <v>55</v>
      </c>
      <c r="J2723" s="7">
        <f t="shared" si="295"/>
        <v>59</v>
      </c>
      <c r="K2723" s="3">
        <f>LEN(H2723)</f>
        <v>5</v>
      </c>
      <c r="L2723" s="13" t="str">
        <f>IF(OR(AND(LEN(H2723&gt;3),ISERROR(FIND("-",H2723,1))),AND(LEN(H2723)&gt;3,ISERROR(FIND("+",H2723,1)))),LEFT(H2723,2),H2723)</f>
        <v>55</v>
      </c>
      <c r="M2723" s="13" t="str">
        <f>IF(AND(LEN(H2723&gt;3),ISERROR(FIND("+",H2723,1))),RIGHT(H2723,2),IF(AND(LEN(H2723)=3,ISERROR(FIND("-",H2723,1))),LEFT(H2723,2),H2723))</f>
        <v>59</v>
      </c>
      <c r="N2723" s="13" t="str">
        <f>SUBSTITUTE(H2723,"+","-")</f>
        <v>55-59</v>
      </c>
      <c r="O2723" s="3">
        <f t="shared" si="296"/>
        <v>5</v>
      </c>
      <c r="P2723" s="3">
        <f t="shared" si="297"/>
        <v>3</v>
      </c>
      <c r="Q2723" s="7">
        <f t="shared" si="298"/>
        <v>55</v>
      </c>
      <c r="R2723" s="7">
        <f t="shared" si="299"/>
        <v>59</v>
      </c>
      <c r="S2723" s="13" t="e">
        <f>VLOOKUP(A2723,history!$B:$F,2,0)</f>
        <v>#N/A</v>
      </c>
      <c r="T2723" s="13">
        <f>VLOOKUP($C2723,日期!$A:$D,3,0)</f>
        <v>5</v>
      </c>
      <c r="U2723" s="13">
        <f>VLOOKUP($C2723,日期!$A:$D,4,0)</f>
        <v>1</v>
      </c>
      <c r="V2723" s="65">
        <f t="shared" si="300"/>
        <v>44317</v>
      </c>
      <c r="W2723" s="13" t="s">
        <v>4287</v>
      </c>
    </row>
    <row r="2724" spans="1:23" ht="15">
      <c r="A2724" s="15">
        <v>1600</v>
      </c>
      <c r="B2724" s="15">
        <v>2021</v>
      </c>
      <c r="C2724" s="13" t="s">
        <v>9</v>
      </c>
      <c r="D2724" s="15">
        <v>19</v>
      </c>
      <c r="E2724" s="13" t="s">
        <v>14</v>
      </c>
      <c r="F2724" s="13" t="s">
        <v>17</v>
      </c>
      <c r="G2724" s="13" t="s">
        <v>12</v>
      </c>
      <c r="H2724" s="13" t="s">
        <v>37</v>
      </c>
      <c r="I2724" s="3">
        <f t="shared" si="294"/>
        <v>50</v>
      </c>
      <c r="J2724" s="7">
        <f t="shared" si="295"/>
        <v>54</v>
      </c>
      <c r="K2724" s="3">
        <f>LEN(H2724)</f>
        <v>5</v>
      </c>
      <c r="L2724" s="13" t="str">
        <f>IF(OR(AND(LEN(H2724&gt;3),ISERROR(FIND("-",H2724,1))),AND(LEN(H2724)&gt;3,ISERROR(FIND("+",H2724,1)))),LEFT(H2724,2),H2724)</f>
        <v>50</v>
      </c>
      <c r="M2724" s="13" t="str">
        <f>IF(AND(LEN(H2724&gt;3),ISERROR(FIND("+",H2724,1))),RIGHT(H2724,2),IF(AND(LEN(H2724)=3,ISERROR(FIND("-",H2724,1))),LEFT(H2724,2),H2724))</f>
        <v>54</v>
      </c>
      <c r="N2724" s="13" t="str">
        <f>SUBSTITUTE(H2724,"+","-")</f>
        <v>50-54</v>
      </c>
      <c r="O2724" s="3">
        <f t="shared" si="296"/>
        <v>5</v>
      </c>
      <c r="P2724" s="3">
        <f t="shared" si="297"/>
        <v>3</v>
      </c>
      <c r="Q2724" s="7">
        <f t="shared" si="298"/>
        <v>50</v>
      </c>
      <c r="R2724" s="7">
        <f t="shared" si="299"/>
        <v>54</v>
      </c>
      <c r="S2724" s="13" t="e">
        <f>VLOOKUP(A2724,history!$B:$F,2,0)</f>
        <v>#N/A</v>
      </c>
      <c r="T2724" s="13">
        <f>VLOOKUP($C2724,日期!$A:$D,3,0)</f>
        <v>5</v>
      </c>
      <c r="U2724" s="13">
        <f>VLOOKUP($C2724,日期!$A:$D,4,0)</f>
        <v>1</v>
      </c>
      <c r="V2724" s="65">
        <f t="shared" si="300"/>
        <v>44317</v>
      </c>
      <c r="W2724" s="13" t="s">
        <v>4288</v>
      </c>
    </row>
    <row r="2725" spans="1:23" ht="15">
      <c r="A2725" s="15">
        <v>1599</v>
      </c>
      <c r="B2725" s="15">
        <v>2021</v>
      </c>
      <c r="C2725" s="13" t="s">
        <v>9</v>
      </c>
      <c r="D2725" s="15">
        <v>19</v>
      </c>
      <c r="E2725" s="13" t="s">
        <v>10</v>
      </c>
      <c r="F2725" s="13" t="s">
        <v>11</v>
      </c>
      <c r="G2725" s="13" t="s">
        <v>12</v>
      </c>
      <c r="H2725" s="13" t="s">
        <v>32</v>
      </c>
      <c r="I2725" s="3">
        <f t="shared" si="294"/>
        <v>60</v>
      </c>
      <c r="J2725" s="7">
        <f t="shared" si="295"/>
        <v>64</v>
      </c>
      <c r="K2725" s="3">
        <f>LEN(H2725)</f>
        <v>5</v>
      </c>
      <c r="L2725" s="13" t="str">
        <f>IF(OR(AND(LEN(H2725&gt;3),ISERROR(FIND("-",H2725,1))),AND(LEN(H2725)&gt;3,ISERROR(FIND("+",H2725,1)))),LEFT(H2725,2),H2725)</f>
        <v>60</v>
      </c>
      <c r="M2725" s="13" t="str">
        <f>IF(AND(LEN(H2725&gt;3),ISERROR(FIND("+",H2725,1))),RIGHT(H2725,2),IF(AND(LEN(H2725)=3,ISERROR(FIND("-",H2725,1))),LEFT(H2725,2),H2725))</f>
        <v>64</v>
      </c>
      <c r="N2725" s="13" t="str">
        <f>SUBSTITUTE(H2725,"+","-")</f>
        <v>60-64</v>
      </c>
      <c r="O2725" s="3">
        <f t="shared" si="296"/>
        <v>5</v>
      </c>
      <c r="P2725" s="3">
        <f t="shared" si="297"/>
        <v>3</v>
      </c>
      <c r="Q2725" s="7">
        <f t="shared" si="298"/>
        <v>60</v>
      </c>
      <c r="R2725" s="7">
        <f t="shared" si="299"/>
        <v>64</v>
      </c>
      <c r="S2725" s="13" t="e">
        <f>VLOOKUP(A2725,history!$B:$F,2,0)</f>
        <v>#N/A</v>
      </c>
      <c r="T2725" s="13">
        <f>VLOOKUP($C2725,日期!$A:$D,3,0)</f>
        <v>5</v>
      </c>
      <c r="U2725" s="13">
        <f>VLOOKUP($C2725,日期!$A:$D,4,0)</f>
        <v>1</v>
      </c>
      <c r="V2725" s="65">
        <f t="shared" si="300"/>
        <v>44317</v>
      </c>
      <c r="W2725" s="13" t="s">
        <v>4289</v>
      </c>
    </row>
    <row r="2726" spans="1:23" ht="15">
      <c r="A2726" s="15">
        <v>1598</v>
      </c>
      <c r="B2726" s="15">
        <v>2021</v>
      </c>
      <c r="C2726" s="13" t="s">
        <v>9</v>
      </c>
      <c r="D2726" s="15">
        <v>19</v>
      </c>
      <c r="E2726" s="13" t="s">
        <v>10</v>
      </c>
      <c r="F2726" s="13" t="s">
        <v>17</v>
      </c>
      <c r="G2726" s="13" t="s">
        <v>12</v>
      </c>
      <c r="H2726" s="13" t="s">
        <v>32</v>
      </c>
      <c r="I2726" s="3">
        <f t="shared" si="294"/>
        <v>60</v>
      </c>
      <c r="J2726" s="7">
        <f t="shared" si="295"/>
        <v>64</v>
      </c>
      <c r="K2726" s="3">
        <f>LEN(H2726)</f>
        <v>5</v>
      </c>
      <c r="L2726" s="13" t="str">
        <f>IF(OR(AND(LEN(H2726&gt;3),ISERROR(FIND("-",H2726,1))),AND(LEN(H2726)&gt;3,ISERROR(FIND("+",H2726,1)))),LEFT(H2726,2),H2726)</f>
        <v>60</v>
      </c>
      <c r="M2726" s="13" t="str">
        <f>IF(AND(LEN(H2726&gt;3),ISERROR(FIND("+",H2726,1))),RIGHT(H2726,2),IF(AND(LEN(H2726)=3,ISERROR(FIND("-",H2726,1))),LEFT(H2726,2),H2726))</f>
        <v>64</v>
      </c>
      <c r="N2726" s="13" t="str">
        <f>SUBSTITUTE(H2726,"+","-")</f>
        <v>60-64</v>
      </c>
      <c r="O2726" s="3">
        <f t="shared" si="296"/>
        <v>5</v>
      </c>
      <c r="P2726" s="3">
        <f t="shared" si="297"/>
        <v>3</v>
      </c>
      <c r="Q2726" s="7">
        <f t="shared" si="298"/>
        <v>60</v>
      </c>
      <c r="R2726" s="7">
        <f t="shared" si="299"/>
        <v>64</v>
      </c>
      <c r="S2726" s="13" t="e">
        <f>VLOOKUP(A2726,history!$B:$F,2,0)</f>
        <v>#N/A</v>
      </c>
      <c r="T2726" s="13">
        <f>VLOOKUP($C2726,日期!$A:$D,3,0)</f>
        <v>5</v>
      </c>
      <c r="U2726" s="13">
        <f>VLOOKUP($C2726,日期!$A:$D,4,0)</f>
        <v>1</v>
      </c>
      <c r="V2726" s="65">
        <f t="shared" si="300"/>
        <v>44317</v>
      </c>
      <c r="W2726" s="13" t="s">
        <v>4290</v>
      </c>
    </row>
    <row r="2727" spans="1:23" ht="15">
      <c r="A2727" s="15">
        <v>1597</v>
      </c>
      <c r="B2727" s="15">
        <v>2021</v>
      </c>
      <c r="C2727" s="13" t="s">
        <v>9</v>
      </c>
      <c r="D2727" s="15">
        <v>19</v>
      </c>
      <c r="E2727" s="13" t="s">
        <v>51</v>
      </c>
      <c r="F2727" s="13" t="s">
        <v>17</v>
      </c>
      <c r="G2727" s="13" t="s">
        <v>12</v>
      </c>
      <c r="H2727" s="13" t="s">
        <v>37</v>
      </c>
      <c r="I2727" s="3">
        <f t="shared" si="294"/>
        <v>50</v>
      </c>
      <c r="J2727" s="7">
        <f t="shared" si="295"/>
        <v>54</v>
      </c>
      <c r="K2727" s="3">
        <f>LEN(H2727)</f>
        <v>5</v>
      </c>
      <c r="L2727" s="13" t="str">
        <f>IF(OR(AND(LEN(H2727&gt;3),ISERROR(FIND("-",H2727,1))),AND(LEN(H2727)&gt;3,ISERROR(FIND("+",H2727,1)))),LEFT(H2727,2),H2727)</f>
        <v>50</v>
      </c>
      <c r="M2727" s="13" t="str">
        <f>IF(AND(LEN(H2727&gt;3),ISERROR(FIND("+",H2727,1))),RIGHT(H2727,2),IF(AND(LEN(H2727)=3,ISERROR(FIND("-",H2727,1))),LEFT(H2727,2),H2727))</f>
        <v>54</v>
      </c>
      <c r="N2727" s="13" t="str">
        <f>SUBSTITUTE(H2727,"+","-")</f>
        <v>50-54</v>
      </c>
      <c r="O2727" s="3">
        <f t="shared" si="296"/>
        <v>5</v>
      </c>
      <c r="P2727" s="3">
        <f t="shared" si="297"/>
        <v>3</v>
      </c>
      <c r="Q2727" s="7">
        <f t="shared" si="298"/>
        <v>50</v>
      </c>
      <c r="R2727" s="7">
        <f t="shared" si="299"/>
        <v>54</v>
      </c>
      <c r="S2727" s="13" t="e">
        <f>VLOOKUP(A2727,history!$B:$F,2,0)</f>
        <v>#N/A</v>
      </c>
      <c r="T2727" s="13">
        <f>VLOOKUP($C2727,日期!$A:$D,3,0)</f>
        <v>5</v>
      </c>
      <c r="U2727" s="13">
        <f>VLOOKUP($C2727,日期!$A:$D,4,0)</f>
        <v>1</v>
      </c>
      <c r="V2727" s="65">
        <f t="shared" si="300"/>
        <v>44317</v>
      </c>
      <c r="W2727" s="13" t="s">
        <v>4291</v>
      </c>
    </row>
    <row r="2728" spans="1:23" ht="15">
      <c r="A2728" s="15">
        <v>1596</v>
      </c>
      <c r="B2728" s="15">
        <v>2021</v>
      </c>
      <c r="C2728" s="13" t="s">
        <v>9</v>
      </c>
      <c r="D2728" s="15">
        <v>19</v>
      </c>
      <c r="E2728" s="13" t="s">
        <v>14</v>
      </c>
      <c r="F2728" s="13" t="s">
        <v>11</v>
      </c>
      <c r="G2728" s="13" t="s">
        <v>12</v>
      </c>
      <c r="H2728" s="13" t="s">
        <v>35</v>
      </c>
      <c r="I2728" s="3">
        <f t="shared" si="294"/>
        <v>55</v>
      </c>
      <c r="J2728" s="7">
        <f t="shared" si="295"/>
        <v>59</v>
      </c>
      <c r="K2728" s="3">
        <f>LEN(H2728)</f>
        <v>5</v>
      </c>
      <c r="L2728" s="13" t="str">
        <f>IF(OR(AND(LEN(H2728&gt;3),ISERROR(FIND("-",H2728,1))),AND(LEN(H2728)&gt;3,ISERROR(FIND("+",H2728,1)))),LEFT(H2728,2),H2728)</f>
        <v>55</v>
      </c>
      <c r="M2728" s="13" t="str">
        <f>IF(AND(LEN(H2728&gt;3),ISERROR(FIND("+",H2728,1))),RIGHT(H2728,2),IF(AND(LEN(H2728)=3,ISERROR(FIND("-",H2728,1))),LEFT(H2728,2),H2728))</f>
        <v>59</v>
      </c>
      <c r="N2728" s="13" t="str">
        <f>SUBSTITUTE(H2728,"+","-")</f>
        <v>55-59</v>
      </c>
      <c r="O2728" s="3">
        <f t="shared" si="296"/>
        <v>5</v>
      </c>
      <c r="P2728" s="3">
        <f t="shared" si="297"/>
        <v>3</v>
      </c>
      <c r="Q2728" s="7">
        <f t="shared" si="298"/>
        <v>55</v>
      </c>
      <c r="R2728" s="7">
        <f t="shared" si="299"/>
        <v>59</v>
      </c>
      <c r="S2728" s="13" t="e">
        <f>VLOOKUP(A2728,history!$B:$F,2,0)</f>
        <v>#N/A</v>
      </c>
      <c r="T2728" s="13">
        <f>VLOOKUP($C2728,日期!$A:$D,3,0)</f>
        <v>5</v>
      </c>
      <c r="U2728" s="13">
        <f>VLOOKUP($C2728,日期!$A:$D,4,0)</f>
        <v>1</v>
      </c>
      <c r="V2728" s="65">
        <f t="shared" si="300"/>
        <v>44317</v>
      </c>
      <c r="W2728" s="13" t="s">
        <v>4292</v>
      </c>
    </row>
    <row r="2729" spans="1:23" ht="15">
      <c r="A2729" s="15">
        <v>1595</v>
      </c>
      <c r="B2729" s="15">
        <v>2021</v>
      </c>
      <c r="C2729" s="13" t="s">
        <v>9</v>
      </c>
      <c r="D2729" s="15">
        <v>19</v>
      </c>
      <c r="E2729" s="13" t="s">
        <v>14</v>
      </c>
      <c r="F2729" s="13" t="s">
        <v>17</v>
      </c>
      <c r="G2729" s="13" t="s">
        <v>12</v>
      </c>
      <c r="H2729" s="13" t="s">
        <v>37</v>
      </c>
      <c r="I2729" s="3">
        <f t="shared" si="294"/>
        <v>50</v>
      </c>
      <c r="J2729" s="7">
        <f t="shared" si="295"/>
        <v>54</v>
      </c>
      <c r="K2729" s="3">
        <f>LEN(H2729)</f>
        <v>5</v>
      </c>
      <c r="L2729" s="13" t="str">
        <f>IF(OR(AND(LEN(H2729&gt;3),ISERROR(FIND("-",H2729,1))),AND(LEN(H2729)&gt;3,ISERROR(FIND("+",H2729,1)))),LEFT(H2729,2),H2729)</f>
        <v>50</v>
      </c>
      <c r="M2729" s="13" t="str">
        <f>IF(AND(LEN(H2729&gt;3),ISERROR(FIND("+",H2729,1))),RIGHT(H2729,2),IF(AND(LEN(H2729)=3,ISERROR(FIND("-",H2729,1))),LEFT(H2729,2),H2729))</f>
        <v>54</v>
      </c>
      <c r="N2729" s="13" t="str">
        <f>SUBSTITUTE(H2729,"+","-")</f>
        <v>50-54</v>
      </c>
      <c r="O2729" s="3">
        <f t="shared" si="296"/>
        <v>5</v>
      </c>
      <c r="P2729" s="3">
        <f t="shared" si="297"/>
        <v>3</v>
      </c>
      <c r="Q2729" s="7">
        <f t="shared" si="298"/>
        <v>50</v>
      </c>
      <c r="R2729" s="7">
        <f t="shared" si="299"/>
        <v>54</v>
      </c>
      <c r="S2729" s="13" t="e">
        <f>VLOOKUP(A2729,history!$B:$F,2,0)</f>
        <v>#N/A</v>
      </c>
      <c r="T2729" s="13">
        <f>VLOOKUP($C2729,日期!$A:$D,3,0)</f>
        <v>5</v>
      </c>
      <c r="U2729" s="13">
        <f>VLOOKUP($C2729,日期!$A:$D,4,0)</f>
        <v>1</v>
      </c>
      <c r="V2729" s="65">
        <f t="shared" si="300"/>
        <v>44317</v>
      </c>
      <c r="W2729" s="13" t="s">
        <v>4293</v>
      </c>
    </row>
    <row r="2730" spans="1:23" ht="15">
      <c r="A2730" s="15">
        <v>1594</v>
      </c>
      <c r="B2730" s="15">
        <v>2021</v>
      </c>
      <c r="C2730" s="13" t="s">
        <v>9</v>
      </c>
      <c r="D2730" s="15">
        <v>19</v>
      </c>
      <c r="E2730" s="13" t="s">
        <v>10</v>
      </c>
      <c r="F2730" s="13" t="s">
        <v>11</v>
      </c>
      <c r="G2730" s="13" t="s">
        <v>12</v>
      </c>
      <c r="H2730" s="13" t="s">
        <v>32</v>
      </c>
      <c r="I2730" s="3">
        <f t="shared" si="294"/>
        <v>60</v>
      </c>
      <c r="J2730" s="7">
        <f t="shared" si="295"/>
        <v>64</v>
      </c>
      <c r="K2730" s="3">
        <f>LEN(H2730)</f>
        <v>5</v>
      </c>
      <c r="L2730" s="13" t="str">
        <f>IF(OR(AND(LEN(H2730&gt;3),ISERROR(FIND("-",H2730,1))),AND(LEN(H2730)&gt;3,ISERROR(FIND("+",H2730,1)))),LEFT(H2730,2),H2730)</f>
        <v>60</v>
      </c>
      <c r="M2730" s="13" t="str">
        <f>IF(AND(LEN(H2730&gt;3),ISERROR(FIND("+",H2730,1))),RIGHT(H2730,2),IF(AND(LEN(H2730)=3,ISERROR(FIND("-",H2730,1))),LEFT(H2730,2),H2730))</f>
        <v>64</v>
      </c>
      <c r="N2730" s="13" t="str">
        <f>SUBSTITUTE(H2730,"+","-")</f>
        <v>60-64</v>
      </c>
      <c r="O2730" s="3">
        <f t="shared" si="296"/>
        <v>5</v>
      </c>
      <c r="P2730" s="3">
        <f t="shared" si="297"/>
        <v>3</v>
      </c>
      <c r="Q2730" s="7">
        <f t="shared" si="298"/>
        <v>60</v>
      </c>
      <c r="R2730" s="7">
        <f t="shared" si="299"/>
        <v>64</v>
      </c>
      <c r="S2730" s="13" t="e">
        <f>VLOOKUP(A2730,history!$B:$F,2,0)</f>
        <v>#N/A</v>
      </c>
      <c r="T2730" s="13">
        <f>VLOOKUP($C2730,日期!$A:$D,3,0)</f>
        <v>5</v>
      </c>
      <c r="U2730" s="13">
        <f>VLOOKUP($C2730,日期!$A:$D,4,0)</f>
        <v>1</v>
      </c>
      <c r="V2730" s="65">
        <f t="shared" si="300"/>
        <v>44317</v>
      </c>
      <c r="W2730" s="13" t="s">
        <v>4294</v>
      </c>
    </row>
    <row r="2731" spans="1:23" ht="15">
      <c r="A2731" s="15">
        <v>1593</v>
      </c>
      <c r="B2731" s="15">
        <v>2021</v>
      </c>
      <c r="C2731" s="13" t="s">
        <v>9</v>
      </c>
      <c r="D2731" s="15">
        <v>19</v>
      </c>
      <c r="E2731" s="13" t="s">
        <v>10</v>
      </c>
      <c r="F2731" s="13" t="s">
        <v>17</v>
      </c>
      <c r="G2731" s="13" t="s">
        <v>12</v>
      </c>
      <c r="H2731" s="13" t="s">
        <v>32</v>
      </c>
      <c r="I2731" s="3">
        <f t="shared" si="294"/>
        <v>60</v>
      </c>
      <c r="J2731" s="7">
        <f t="shared" si="295"/>
        <v>64</v>
      </c>
      <c r="K2731" s="3">
        <f>LEN(H2731)</f>
        <v>5</v>
      </c>
      <c r="L2731" s="13" t="str">
        <f>IF(OR(AND(LEN(H2731&gt;3),ISERROR(FIND("-",H2731,1))),AND(LEN(H2731)&gt;3,ISERROR(FIND("+",H2731,1)))),LEFT(H2731,2),H2731)</f>
        <v>60</v>
      </c>
      <c r="M2731" s="13" t="str">
        <f>IF(AND(LEN(H2731&gt;3),ISERROR(FIND("+",H2731,1))),RIGHT(H2731,2),IF(AND(LEN(H2731)=3,ISERROR(FIND("-",H2731,1))),LEFT(H2731,2),H2731))</f>
        <v>64</v>
      </c>
      <c r="N2731" s="13" t="str">
        <f>SUBSTITUTE(H2731,"+","-")</f>
        <v>60-64</v>
      </c>
      <c r="O2731" s="3">
        <f t="shared" si="296"/>
        <v>5</v>
      </c>
      <c r="P2731" s="3">
        <f t="shared" si="297"/>
        <v>3</v>
      </c>
      <c r="Q2731" s="7">
        <f t="shared" si="298"/>
        <v>60</v>
      </c>
      <c r="R2731" s="7">
        <f t="shared" si="299"/>
        <v>64</v>
      </c>
      <c r="S2731" s="13" t="e">
        <f>VLOOKUP(A2731,history!$B:$F,2,0)</f>
        <v>#N/A</v>
      </c>
      <c r="T2731" s="13">
        <f>VLOOKUP($C2731,日期!$A:$D,3,0)</f>
        <v>5</v>
      </c>
      <c r="U2731" s="13">
        <f>VLOOKUP($C2731,日期!$A:$D,4,0)</f>
        <v>1</v>
      </c>
      <c r="V2731" s="65">
        <f t="shared" si="300"/>
        <v>44317</v>
      </c>
      <c r="W2731" s="13" t="s">
        <v>4295</v>
      </c>
    </row>
    <row r="2732" spans="1:23" ht="15">
      <c r="A2732" s="15">
        <v>1592</v>
      </c>
      <c r="B2732" s="15">
        <v>2021</v>
      </c>
      <c r="C2732" s="13" t="s">
        <v>9</v>
      </c>
      <c r="D2732" s="15">
        <v>19</v>
      </c>
      <c r="E2732" s="13" t="s">
        <v>51</v>
      </c>
      <c r="F2732" s="13" t="s">
        <v>17</v>
      </c>
      <c r="G2732" s="13" t="s">
        <v>12</v>
      </c>
      <c r="H2732" s="13" t="s">
        <v>30</v>
      </c>
      <c r="I2732" s="3">
        <f t="shared" si="294"/>
        <v>45</v>
      </c>
      <c r="J2732" s="7">
        <f t="shared" si="295"/>
        <v>49</v>
      </c>
      <c r="K2732" s="3">
        <f>LEN(H2732)</f>
        <v>5</v>
      </c>
      <c r="L2732" s="13" t="str">
        <f>IF(OR(AND(LEN(H2732&gt;3),ISERROR(FIND("-",H2732,1))),AND(LEN(H2732)&gt;3,ISERROR(FIND("+",H2732,1)))),LEFT(H2732,2),H2732)</f>
        <v>45</v>
      </c>
      <c r="M2732" s="13" t="str">
        <f>IF(AND(LEN(H2732&gt;3),ISERROR(FIND("+",H2732,1))),RIGHT(H2732,2),IF(AND(LEN(H2732)=3,ISERROR(FIND("-",H2732,1))),LEFT(H2732,2),H2732))</f>
        <v>49</v>
      </c>
      <c r="N2732" s="13" t="str">
        <f>SUBSTITUTE(H2732,"+","-")</f>
        <v>45-49</v>
      </c>
      <c r="O2732" s="3">
        <f t="shared" si="296"/>
        <v>5</v>
      </c>
      <c r="P2732" s="3">
        <f t="shared" si="297"/>
        <v>3</v>
      </c>
      <c r="Q2732" s="7">
        <f t="shared" si="298"/>
        <v>45</v>
      </c>
      <c r="R2732" s="7">
        <f t="shared" si="299"/>
        <v>49</v>
      </c>
      <c r="S2732" s="13" t="e">
        <f>VLOOKUP(A2732,history!$B:$F,2,0)</f>
        <v>#N/A</v>
      </c>
      <c r="T2732" s="13">
        <f>VLOOKUP($C2732,日期!$A:$D,3,0)</f>
        <v>5</v>
      </c>
      <c r="U2732" s="13">
        <f>VLOOKUP($C2732,日期!$A:$D,4,0)</f>
        <v>1</v>
      </c>
      <c r="V2732" s="65">
        <f t="shared" si="300"/>
        <v>44317</v>
      </c>
      <c r="W2732" s="13" t="s">
        <v>4296</v>
      </c>
    </row>
    <row r="2733" spans="1:23" ht="15">
      <c r="A2733" s="15">
        <v>1591</v>
      </c>
      <c r="B2733" s="15">
        <v>2021</v>
      </c>
      <c r="C2733" s="13" t="s">
        <v>9</v>
      </c>
      <c r="D2733" s="15">
        <v>19</v>
      </c>
      <c r="E2733" s="13" t="s">
        <v>14</v>
      </c>
      <c r="F2733" s="13" t="s">
        <v>11</v>
      </c>
      <c r="G2733" s="13" t="s">
        <v>12</v>
      </c>
      <c r="H2733" s="13" t="s">
        <v>35</v>
      </c>
      <c r="I2733" s="3">
        <f t="shared" si="294"/>
        <v>55</v>
      </c>
      <c r="J2733" s="7">
        <f t="shared" si="295"/>
        <v>59</v>
      </c>
      <c r="K2733" s="3">
        <f>LEN(H2733)</f>
        <v>5</v>
      </c>
      <c r="L2733" s="13" t="str">
        <f>IF(OR(AND(LEN(H2733&gt;3),ISERROR(FIND("-",H2733,1))),AND(LEN(H2733)&gt;3,ISERROR(FIND("+",H2733,1)))),LEFT(H2733,2),H2733)</f>
        <v>55</v>
      </c>
      <c r="M2733" s="13" t="str">
        <f>IF(AND(LEN(H2733&gt;3),ISERROR(FIND("+",H2733,1))),RIGHT(H2733,2),IF(AND(LEN(H2733)=3,ISERROR(FIND("-",H2733,1))),LEFT(H2733,2),H2733))</f>
        <v>59</v>
      </c>
      <c r="N2733" s="13" t="str">
        <f>SUBSTITUTE(H2733,"+","-")</f>
        <v>55-59</v>
      </c>
      <c r="O2733" s="3">
        <f t="shared" si="296"/>
        <v>5</v>
      </c>
      <c r="P2733" s="3">
        <f t="shared" si="297"/>
        <v>3</v>
      </c>
      <c r="Q2733" s="7">
        <f t="shared" si="298"/>
        <v>55</v>
      </c>
      <c r="R2733" s="7">
        <f t="shared" si="299"/>
        <v>59</v>
      </c>
      <c r="S2733" s="13" t="e">
        <f>VLOOKUP(A2733,history!$B:$F,2,0)</f>
        <v>#N/A</v>
      </c>
      <c r="T2733" s="13">
        <f>VLOOKUP($C2733,日期!$A:$D,3,0)</f>
        <v>5</v>
      </c>
      <c r="U2733" s="13">
        <f>VLOOKUP($C2733,日期!$A:$D,4,0)</f>
        <v>1</v>
      </c>
      <c r="V2733" s="65">
        <f t="shared" si="300"/>
        <v>44317</v>
      </c>
      <c r="W2733" s="13" t="s">
        <v>4297</v>
      </c>
    </row>
    <row r="2734" spans="1:23" ht="15">
      <c r="A2734" s="15">
        <v>1590</v>
      </c>
      <c r="B2734" s="15">
        <v>2021</v>
      </c>
      <c r="C2734" s="13" t="s">
        <v>9</v>
      </c>
      <c r="D2734" s="15">
        <v>19</v>
      </c>
      <c r="E2734" s="13" t="s">
        <v>14</v>
      </c>
      <c r="F2734" s="13" t="s">
        <v>17</v>
      </c>
      <c r="G2734" s="13" t="s">
        <v>12</v>
      </c>
      <c r="H2734" s="13" t="s">
        <v>37</v>
      </c>
      <c r="I2734" s="3">
        <f t="shared" si="294"/>
        <v>50</v>
      </c>
      <c r="J2734" s="7">
        <f t="shared" si="295"/>
        <v>54</v>
      </c>
      <c r="K2734" s="3">
        <f>LEN(H2734)</f>
        <v>5</v>
      </c>
      <c r="L2734" s="13" t="str">
        <f>IF(OR(AND(LEN(H2734&gt;3),ISERROR(FIND("-",H2734,1))),AND(LEN(H2734)&gt;3,ISERROR(FIND("+",H2734,1)))),LEFT(H2734,2),H2734)</f>
        <v>50</v>
      </c>
      <c r="M2734" s="13" t="str">
        <f>IF(AND(LEN(H2734&gt;3),ISERROR(FIND("+",H2734,1))),RIGHT(H2734,2),IF(AND(LEN(H2734)=3,ISERROR(FIND("-",H2734,1))),LEFT(H2734,2),H2734))</f>
        <v>54</v>
      </c>
      <c r="N2734" s="13" t="str">
        <f>SUBSTITUTE(H2734,"+","-")</f>
        <v>50-54</v>
      </c>
      <c r="O2734" s="3">
        <f t="shared" si="296"/>
        <v>5</v>
      </c>
      <c r="P2734" s="3">
        <f t="shared" si="297"/>
        <v>3</v>
      </c>
      <c r="Q2734" s="7">
        <f t="shared" si="298"/>
        <v>50</v>
      </c>
      <c r="R2734" s="7">
        <f t="shared" si="299"/>
        <v>54</v>
      </c>
      <c r="S2734" s="13" t="e">
        <f>VLOOKUP(A2734,history!$B:$F,2,0)</f>
        <v>#N/A</v>
      </c>
      <c r="T2734" s="13">
        <f>VLOOKUP($C2734,日期!$A:$D,3,0)</f>
        <v>5</v>
      </c>
      <c r="U2734" s="13">
        <f>VLOOKUP($C2734,日期!$A:$D,4,0)</f>
        <v>1</v>
      </c>
      <c r="V2734" s="65">
        <f t="shared" si="300"/>
        <v>44317</v>
      </c>
      <c r="W2734" s="13" t="s">
        <v>4298</v>
      </c>
    </row>
    <row r="2735" spans="1:23" ht="15">
      <c r="A2735" s="15">
        <v>1589</v>
      </c>
      <c r="B2735" s="15">
        <v>2021</v>
      </c>
      <c r="C2735" s="13" t="s">
        <v>9</v>
      </c>
      <c r="D2735" s="15">
        <v>19</v>
      </c>
      <c r="E2735" s="13" t="s">
        <v>10</v>
      </c>
      <c r="F2735" s="13" t="s">
        <v>11</v>
      </c>
      <c r="G2735" s="13" t="s">
        <v>12</v>
      </c>
      <c r="H2735" s="13" t="s">
        <v>32</v>
      </c>
      <c r="I2735" s="3">
        <f t="shared" si="294"/>
        <v>60</v>
      </c>
      <c r="J2735" s="7">
        <f t="shared" si="295"/>
        <v>64</v>
      </c>
      <c r="K2735" s="3">
        <f>LEN(H2735)</f>
        <v>5</v>
      </c>
      <c r="L2735" s="13" t="str">
        <f>IF(OR(AND(LEN(H2735&gt;3),ISERROR(FIND("-",H2735,1))),AND(LEN(H2735)&gt;3,ISERROR(FIND("+",H2735,1)))),LEFT(H2735,2),H2735)</f>
        <v>60</v>
      </c>
      <c r="M2735" s="13" t="str">
        <f>IF(AND(LEN(H2735&gt;3),ISERROR(FIND("+",H2735,1))),RIGHT(H2735,2),IF(AND(LEN(H2735)=3,ISERROR(FIND("-",H2735,1))),LEFT(H2735,2),H2735))</f>
        <v>64</v>
      </c>
      <c r="N2735" s="13" t="str">
        <f>SUBSTITUTE(H2735,"+","-")</f>
        <v>60-64</v>
      </c>
      <c r="O2735" s="3">
        <f t="shared" si="296"/>
        <v>5</v>
      </c>
      <c r="P2735" s="3">
        <f t="shared" si="297"/>
        <v>3</v>
      </c>
      <c r="Q2735" s="7">
        <f t="shared" si="298"/>
        <v>60</v>
      </c>
      <c r="R2735" s="7">
        <f t="shared" si="299"/>
        <v>64</v>
      </c>
      <c r="S2735" s="13" t="e">
        <f>VLOOKUP(A2735,history!$B:$F,2,0)</f>
        <v>#N/A</v>
      </c>
      <c r="T2735" s="13">
        <f>VLOOKUP($C2735,日期!$A:$D,3,0)</f>
        <v>5</v>
      </c>
      <c r="U2735" s="13">
        <f>VLOOKUP($C2735,日期!$A:$D,4,0)</f>
        <v>1</v>
      </c>
      <c r="V2735" s="65">
        <f t="shared" si="300"/>
        <v>44317</v>
      </c>
      <c r="W2735" s="13" t="s">
        <v>4299</v>
      </c>
    </row>
    <row r="2736" spans="1:23" ht="15">
      <c r="A2736" s="15">
        <v>1588</v>
      </c>
      <c r="B2736" s="15">
        <v>2021</v>
      </c>
      <c r="C2736" s="13" t="s">
        <v>9</v>
      </c>
      <c r="D2736" s="15">
        <v>19</v>
      </c>
      <c r="E2736" s="13" t="s">
        <v>10</v>
      </c>
      <c r="F2736" s="13" t="s">
        <v>17</v>
      </c>
      <c r="G2736" s="13" t="s">
        <v>12</v>
      </c>
      <c r="H2736" s="13" t="s">
        <v>32</v>
      </c>
      <c r="I2736" s="3">
        <f t="shared" si="294"/>
        <v>60</v>
      </c>
      <c r="J2736" s="7">
        <f t="shared" si="295"/>
        <v>64</v>
      </c>
      <c r="K2736" s="3">
        <f>LEN(H2736)</f>
        <v>5</v>
      </c>
      <c r="L2736" s="13" t="str">
        <f>IF(OR(AND(LEN(H2736&gt;3),ISERROR(FIND("-",H2736,1))),AND(LEN(H2736)&gt;3,ISERROR(FIND("+",H2736,1)))),LEFT(H2736,2),H2736)</f>
        <v>60</v>
      </c>
      <c r="M2736" s="13" t="str">
        <f>IF(AND(LEN(H2736&gt;3),ISERROR(FIND("+",H2736,1))),RIGHT(H2736,2),IF(AND(LEN(H2736)=3,ISERROR(FIND("-",H2736,1))),LEFT(H2736,2),H2736))</f>
        <v>64</v>
      </c>
      <c r="N2736" s="13" t="str">
        <f>SUBSTITUTE(H2736,"+","-")</f>
        <v>60-64</v>
      </c>
      <c r="O2736" s="3">
        <f t="shared" si="296"/>
        <v>5</v>
      </c>
      <c r="P2736" s="3">
        <f t="shared" si="297"/>
        <v>3</v>
      </c>
      <c r="Q2736" s="7">
        <f t="shared" si="298"/>
        <v>60</v>
      </c>
      <c r="R2736" s="7">
        <f t="shared" si="299"/>
        <v>64</v>
      </c>
      <c r="S2736" s="13" t="e">
        <f>VLOOKUP(A2736,history!$B:$F,2,0)</f>
        <v>#N/A</v>
      </c>
      <c r="T2736" s="13">
        <f>VLOOKUP($C2736,日期!$A:$D,3,0)</f>
        <v>5</v>
      </c>
      <c r="U2736" s="13">
        <f>VLOOKUP($C2736,日期!$A:$D,4,0)</f>
        <v>1</v>
      </c>
      <c r="V2736" s="65">
        <f t="shared" si="300"/>
        <v>44317</v>
      </c>
      <c r="W2736" s="13" t="s">
        <v>4300</v>
      </c>
    </row>
    <row r="2737" spans="1:23" ht="15">
      <c r="A2737" s="15">
        <v>1587</v>
      </c>
      <c r="B2737" s="15">
        <v>2021</v>
      </c>
      <c r="C2737" s="13" t="s">
        <v>9</v>
      </c>
      <c r="D2737" s="15">
        <v>19</v>
      </c>
      <c r="E2737" s="13" t="s">
        <v>51</v>
      </c>
      <c r="F2737" s="13" t="s">
        <v>17</v>
      </c>
      <c r="G2737" s="13" t="s">
        <v>12</v>
      </c>
      <c r="H2737" s="13" t="s">
        <v>29</v>
      </c>
      <c r="I2737" s="3">
        <f t="shared" si="294"/>
        <v>40</v>
      </c>
      <c r="J2737" s="7">
        <f t="shared" si="295"/>
        <v>44</v>
      </c>
      <c r="K2737" s="3">
        <f>LEN(H2737)</f>
        <v>5</v>
      </c>
      <c r="L2737" s="13" t="str">
        <f>IF(OR(AND(LEN(H2737&gt;3),ISERROR(FIND("-",H2737,1))),AND(LEN(H2737)&gt;3,ISERROR(FIND("+",H2737,1)))),LEFT(H2737,2),H2737)</f>
        <v>40</v>
      </c>
      <c r="M2737" s="13" t="str">
        <f>IF(AND(LEN(H2737&gt;3),ISERROR(FIND("+",H2737,1))),RIGHT(H2737,2),IF(AND(LEN(H2737)=3,ISERROR(FIND("-",H2737,1))),LEFT(H2737,2),H2737))</f>
        <v>44</v>
      </c>
      <c r="N2737" s="13" t="str">
        <f>SUBSTITUTE(H2737,"+","-")</f>
        <v>40-44</v>
      </c>
      <c r="O2737" s="3">
        <f t="shared" si="296"/>
        <v>5</v>
      </c>
      <c r="P2737" s="3">
        <f t="shared" si="297"/>
        <v>3</v>
      </c>
      <c r="Q2737" s="7">
        <f t="shared" si="298"/>
        <v>40</v>
      </c>
      <c r="R2737" s="7">
        <f t="shared" si="299"/>
        <v>44</v>
      </c>
      <c r="S2737" s="13" t="e">
        <f>VLOOKUP(A2737,history!$B:$F,2,0)</f>
        <v>#N/A</v>
      </c>
      <c r="T2737" s="13">
        <f>VLOOKUP($C2737,日期!$A:$D,3,0)</f>
        <v>5</v>
      </c>
      <c r="U2737" s="13">
        <f>VLOOKUP($C2737,日期!$A:$D,4,0)</f>
        <v>1</v>
      </c>
      <c r="V2737" s="65">
        <f t="shared" si="300"/>
        <v>44317</v>
      </c>
      <c r="W2737" s="13" t="s">
        <v>4301</v>
      </c>
    </row>
    <row r="2738" spans="1:23" ht="15">
      <c r="A2738" s="15">
        <v>1586</v>
      </c>
      <c r="B2738" s="15">
        <v>2021</v>
      </c>
      <c r="C2738" s="13" t="s">
        <v>9</v>
      </c>
      <c r="D2738" s="15">
        <v>19</v>
      </c>
      <c r="E2738" s="13" t="s">
        <v>14</v>
      </c>
      <c r="F2738" s="13" t="s">
        <v>11</v>
      </c>
      <c r="G2738" s="13" t="s">
        <v>12</v>
      </c>
      <c r="H2738" s="13" t="s">
        <v>35</v>
      </c>
      <c r="I2738" s="3">
        <f t="shared" si="294"/>
        <v>55</v>
      </c>
      <c r="J2738" s="7">
        <f t="shared" si="295"/>
        <v>59</v>
      </c>
      <c r="K2738" s="3">
        <f>LEN(H2738)</f>
        <v>5</v>
      </c>
      <c r="L2738" s="13" t="str">
        <f>IF(OR(AND(LEN(H2738&gt;3),ISERROR(FIND("-",H2738,1))),AND(LEN(H2738)&gt;3,ISERROR(FIND("+",H2738,1)))),LEFT(H2738,2),H2738)</f>
        <v>55</v>
      </c>
      <c r="M2738" s="13" t="str">
        <f>IF(AND(LEN(H2738&gt;3),ISERROR(FIND("+",H2738,1))),RIGHT(H2738,2),IF(AND(LEN(H2738)=3,ISERROR(FIND("-",H2738,1))),LEFT(H2738,2),H2738))</f>
        <v>59</v>
      </c>
      <c r="N2738" s="13" t="str">
        <f>SUBSTITUTE(H2738,"+","-")</f>
        <v>55-59</v>
      </c>
      <c r="O2738" s="3">
        <f t="shared" si="296"/>
        <v>5</v>
      </c>
      <c r="P2738" s="3">
        <f t="shared" si="297"/>
        <v>3</v>
      </c>
      <c r="Q2738" s="7">
        <f t="shared" si="298"/>
        <v>55</v>
      </c>
      <c r="R2738" s="7">
        <f t="shared" si="299"/>
        <v>59</v>
      </c>
      <c r="S2738" s="13" t="e">
        <f>VLOOKUP(A2738,history!$B:$F,2,0)</f>
        <v>#N/A</v>
      </c>
      <c r="T2738" s="13">
        <f>VLOOKUP($C2738,日期!$A:$D,3,0)</f>
        <v>5</v>
      </c>
      <c r="U2738" s="13">
        <f>VLOOKUP($C2738,日期!$A:$D,4,0)</f>
        <v>1</v>
      </c>
      <c r="V2738" s="65">
        <f t="shared" si="300"/>
        <v>44317</v>
      </c>
      <c r="W2738" s="13" t="s">
        <v>4302</v>
      </c>
    </row>
    <row r="2739" spans="1:23" ht="15">
      <c r="A2739" s="15">
        <v>1585</v>
      </c>
      <c r="B2739" s="15">
        <v>2021</v>
      </c>
      <c r="C2739" s="13" t="s">
        <v>9</v>
      </c>
      <c r="D2739" s="15">
        <v>19</v>
      </c>
      <c r="E2739" s="13" t="s">
        <v>14</v>
      </c>
      <c r="F2739" s="13" t="s">
        <v>17</v>
      </c>
      <c r="G2739" s="13" t="s">
        <v>12</v>
      </c>
      <c r="H2739" s="13" t="s">
        <v>37</v>
      </c>
      <c r="I2739" s="3">
        <f t="shared" si="294"/>
        <v>50</v>
      </c>
      <c r="J2739" s="7">
        <f t="shared" si="295"/>
        <v>54</v>
      </c>
      <c r="K2739" s="3">
        <f>LEN(H2739)</f>
        <v>5</v>
      </c>
      <c r="L2739" s="13" t="str">
        <f>IF(OR(AND(LEN(H2739&gt;3),ISERROR(FIND("-",H2739,1))),AND(LEN(H2739)&gt;3,ISERROR(FIND("+",H2739,1)))),LEFT(H2739,2),H2739)</f>
        <v>50</v>
      </c>
      <c r="M2739" s="13" t="str">
        <f>IF(AND(LEN(H2739&gt;3),ISERROR(FIND("+",H2739,1))),RIGHT(H2739,2),IF(AND(LEN(H2739)=3,ISERROR(FIND("-",H2739,1))),LEFT(H2739,2),H2739))</f>
        <v>54</v>
      </c>
      <c r="N2739" s="13" t="str">
        <f>SUBSTITUTE(H2739,"+","-")</f>
        <v>50-54</v>
      </c>
      <c r="O2739" s="3">
        <f t="shared" si="296"/>
        <v>5</v>
      </c>
      <c r="P2739" s="3">
        <f t="shared" si="297"/>
        <v>3</v>
      </c>
      <c r="Q2739" s="7">
        <f t="shared" si="298"/>
        <v>50</v>
      </c>
      <c r="R2739" s="7">
        <f t="shared" si="299"/>
        <v>54</v>
      </c>
      <c r="S2739" s="13" t="e">
        <f>VLOOKUP(A2739,history!$B:$F,2,0)</f>
        <v>#N/A</v>
      </c>
      <c r="T2739" s="13">
        <f>VLOOKUP($C2739,日期!$A:$D,3,0)</f>
        <v>5</v>
      </c>
      <c r="U2739" s="13">
        <f>VLOOKUP($C2739,日期!$A:$D,4,0)</f>
        <v>1</v>
      </c>
      <c r="V2739" s="65">
        <f t="shared" si="300"/>
        <v>44317</v>
      </c>
      <c r="W2739" s="13" t="s">
        <v>4303</v>
      </c>
    </row>
    <row r="2740" spans="1:23" ht="15">
      <c r="A2740" s="15">
        <v>1584</v>
      </c>
      <c r="B2740" s="15">
        <v>2021</v>
      </c>
      <c r="C2740" s="13" t="s">
        <v>9</v>
      </c>
      <c r="D2740" s="15">
        <v>19</v>
      </c>
      <c r="E2740" s="13" t="s">
        <v>10</v>
      </c>
      <c r="F2740" s="13" t="s">
        <v>11</v>
      </c>
      <c r="G2740" s="13" t="s">
        <v>12</v>
      </c>
      <c r="H2740" s="13" t="s">
        <v>32</v>
      </c>
      <c r="I2740" s="3">
        <f t="shared" si="294"/>
        <v>60</v>
      </c>
      <c r="J2740" s="7">
        <f t="shared" si="295"/>
        <v>64</v>
      </c>
      <c r="K2740" s="3">
        <f>LEN(H2740)</f>
        <v>5</v>
      </c>
      <c r="L2740" s="13" t="str">
        <f>IF(OR(AND(LEN(H2740&gt;3),ISERROR(FIND("-",H2740,1))),AND(LEN(H2740)&gt;3,ISERROR(FIND("+",H2740,1)))),LEFT(H2740,2),H2740)</f>
        <v>60</v>
      </c>
      <c r="M2740" s="13" t="str">
        <f>IF(AND(LEN(H2740&gt;3),ISERROR(FIND("+",H2740,1))),RIGHT(H2740,2),IF(AND(LEN(H2740)=3,ISERROR(FIND("-",H2740,1))),LEFT(H2740,2),H2740))</f>
        <v>64</v>
      </c>
      <c r="N2740" s="13" t="str">
        <f>SUBSTITUTE(H2740,"+","-")</f>
        <v>60-64</v>
      </c>
      <c r="O2740" s="3">
        <f t="shared" si="296"/>
        <v>5</v>
      </c>
      <c r="P2740" s="3">
        <f t="shared" si="297"/>
        <v>3</v>
      </c>
      <c r="Q2740" s="7">
        <f t="shared" si="298"/>
        <v>60</v>
      </c>
      <c r="R2740" s="7">
        <f t="shared" si="299"/>
        <v>64</v>
      </c>
      <c r="S2740" s="13" t="e">
        <f>VLOOKUP(A2740,history!$B:$F,2,0)</f>
        <v>#N/A</v>
      </c>
      <c r="T2740" s="13">
        <f>VLOOKUP($C2740,日期!$A:$D,3,0)</f>
        <v>5</v>
      </c>
      <c r="U2740" s="13">
        <f>VLOOKUP($C2740,日期!$A:$D,4,0)</f>
        <v>1</v>
      </c>
      <c r="V2740" s="65">
        <f t="shared" si="300"/>
        <v>44317</v>
      </c>
      <c r="W2740" s="13" t="s">
        <v>4304</v>
      </c>
    </row>
    <row r="2741" spans="1:23" ht="15">
      <c r="A2741" s="15">
        <v>1583</v>
      </c>
      <c r="B2741" s="15">
        <v>2021</v>
      </c>
      <c r="C2741" s="13" t="s">
        <v>9</v>
      </c>
      <c r="D2741" s="15">
        <v>19</v>
      </c>
      <c r="E2741" s="13" t="s">
        <v>10</v>
      </c>
      <c r="F2741" s="13" t="s">
        <v>17</v>
      </c>
      <c r="G2741" s="13" t="s">
        <v>12</v>
      </c>
      <c r="H2741" s="13" t="s">
        <v>32</v>
      </c>
      <c r="I2741" s="3">
        <f t="shared" si="294"/>
        <v>60</v>
      </c>
      <c r="J2741" s="7">
        <f t="shared" si="295"/>
        <v>64</v>
      </c>
      <c r="K2741" s="3">
        <f>LEN(H2741)</f>
        <v>5</v>
      </c>
      <c r="L2741" s="13" t="str">
        <f>IF(OR(AND(LEN(H2741&gt;3),ISERROR(FIND("-",H2741,1))),AND(LEN(H2741)&gt;3,ISERROR(FIND("+",H2741,1)))),LEFT(H2741,2),H2741)</f>
        <v>60</v>
      </c>
      <c r="M2741" s="13" t="str">
        <f>IF(AND(LEN(H2741&gt;3),ISERROR(FIND("+",H2741,1))),RIGHT(H2741,2),IF(AND(LEN(H2741)=3,ISERROR(FIND("-",H2741,1))),LEFT(H2741,2),H2741))</f>
        <v>64</v>
      </c>
      <c r="N2741" s="13" t="str">
        <f>SUBSTITUTE(H2741,"+","-")</f>
        <v>60-64</v>
      </c>
      <c r="O2741" s="3">
        <f t="shared" si="296"/>
        <v>5</v>
      </c>
      <c r="P2741" s="3">
        <f t="shared" si="297"/>
        <v>3</v>
      </c>
      <c r="Q2741" s="7">
        <f t="shared" si="298"/>
        <v>60</v>
      </c>
      <c r="R2741" s="7">
        <f t="shared" si="299"/>
        <v>64</v>
      </c>
      <c r="S2741" s="13" t="e">
        <f>VLOOKUP(A2741,history!$B:$F,2,0)</f>
        <v>#N/A</v>
      </c>
      <c r="T2741" s="13">
        <f>VLOOKUP($C2741,日期!$A:$D,3,0)</f>
        <v>5</v>
      </c>
      <c r="U2741" s="13">
        <f>VLOOKUP($C2741,日期!$A:$D,4,0)</f>
        <v>1</v>
      </c>
      <c r="V2741" s="65">
        <f t="shared" si="300"/>
        <v>44317</v>
      </c>
      <c r="W2741" s="13" t="s">
        <v>4305</v>
      </c>
    </row>
    <row r="2742" spans="1:23" ht="15">
      <c r="A2742" s="15">
        <v>1582</v>
      </c>
      <c r="B2742" s="15">
        <v>2021</v>
      </c>
      <c r="C2742" s="13" t="s">
        <v>9</v>
      </c>
      <c r="D2742" s="15">
        <v>19</v>
      </c>
      <c r="E2742" s="13" t="s">
        <v>51</v>
      </c>
      <c r="F2742" s="13" t="s">
        <v>17</v>
      </c>
      <c r="G2742" s="13" t="s">
        <v>12</v>
      </c>
      <c r="H2742" s="13" t="s">
        <v>13</v>
      </c>
      <c r="I2742" s="3">
        <f t="shared" si="294"/>
        <v>20</v>
      </c>
      <c r="J2742" s="7">
        <f t="shared" si="295"/>
        <v>24</v>
      </c>
      <c r="K2742" s="3">
        <f>LEN(H2742)</f>
        <v>5</v>
      </c>
      <c r="L2742" s="13" t="str">
        <f>IF(OR(AND(LEN(H2742&gt;3),ISERROR(FIND("-",H2742,1))),AND(LEN(H2742)&gt;3,ISERROR(FIND("+",H2742,1)))),LEFT(H2742,2),H2742)</f>
        <v>20</v>
      </c>
      <c r="M2742" s="13" t="str">
        <f>IF(AND(LEN(H2742&gt;3),ISERROR(FIND("+",H2742,1))),RIGHT(H2742,2),IF(AND(LEN(H2742)=3,ISERROR(FIND("-",H2742,1))),LEFT(H2742,2),H2742))</f>
        <v>24</v>
      </c>
      <c r="N2742" s="13" t="str">
        <f>SUBSTITUTE(H2742,"+","-")</f>
        <v>20-24</v>
      </c>
      <c r="O2742" s="3">
        <f t="shared" si="296"/>
        <v>5</v>
      </c>
      <c r="P2742" s="3">
        <f t="shared" si="297"/>
        <v>3</v>
      </c>
      <c r="Q2742" s="7">
        <f t="shared" si="298"/>
        <v>20</v>
      </c>
      <c r="R2742" s="7">
        <f t="shared" si="299"/>
        <v>24</v>
      </c>
      <c r="S2742" s="13" t="e">
        <f>VLOOKUP(A2742,history!$B:$F,2,0)</f>
        <v>#N/A</v>
      </c>
      <c r="T2742" s="13">
        <f>VLOOKUP($C2742,日期!$A:$D,3,0)</f>
        <v>5</v>
      </c>
      <c r="U2742" s="13">
        <f>VLOOKUP($C2742,日期!$A:$D,4,0)</f>
        <v>1</v>
      </c>
      <c r="V2742" s="65">
        <f t="shared" si="300"/>
        <v>44317</v>
      </c>
      <c r="W2742" s="13" t="s">
        <v>4306</v>
      </c>
    </row>
    <row r="2743" spans="1:23" ht="15">
      <c r="A2743" s="15">
        <v>1581</v>
      </c>
      <c r="B2743" s="15">
        <v>2021</v>
      </c>
      <c r="C2743" s="13" t="s">
        <v>9</v>
      </c>
      <c r="D2743" s="15">
        <v>19</v>
      </c>
      <c r="E2743" s="13" t="s">
        <v>14</v>
      </c>
      <c r="F2743" s="13" t="s">
        <v>11</v>
      </c>
      <c r="G2743" s="13" t="s">
        <v>12</v>
      </c>
      <c r="H2743" s="13" t="s">
        <v>37</v>
      </c>
      <c r="I2743" s="3">
        <f t="shared" si="294"/>
        <v>50</v>
      </c>
      <c r="J2743" s="7">
        <f t="shared" si="295"/>
        <v>54</v>
      </c>
      <c r="K2743" s="3">
        <f>LEN(H2743)</f>
        <v>5</v>
      </c>
      <c r="L2743" s="13" t="str">
        <f>IF(OR(AND(LEN(H2743&gt;3),ISERROR(FIND("-",H2743,1))),AND(LEN(H2743)&gt;3,ISERROR(FIND("+",H2743,1)))),LEFT(H2743,2),H2743)</f>
        <v>50</v>
      </c>
      <c r="M2743" s="13" t="str">
        <f>IF(AND(LEN(H2743&gt;3),ISERROR(FIND("+",H2743,1))),RIGHT(H2743,2),IF(AND(LEN(H2743)=3,ISERROR(FIND("-",H2743,1))),LEFT(H2743,2),H2743))</f>
        <v>54</v>
      </c>
      <c r="N2743" s="13" t="str">
        <f>SUBSTITUTE(H2743,"+","-")</f>
        <v>50-54</v>
      </c>
      <c r="O2743" s="3">
        <f t="shared" si="296"/>
        <v>5</v>
      </c>
      <c r="P2743" s="3">
        <f t="shared" si="297"/>
        <v>3</v>
      </c>
      <c r="Q2743" s="7">
        <f t="shared" si="298"/>
        <v>50</v>
      </c>
      <c r="R2743" s="7">
        <f t="shared" si="299"/>
        <v>54</v>
      </c>
      <c r="S2743" s="13" t="e">
        <f>VLOOKUP(A2743,history!$B:$F,2,0)</f>
        <v>#N/A</v>
      </c>
      <c r="T2743" s="13">
        <f>VLOOKUP($C2743,日期!$A:$D,3,0)</f>
        <v>5</v>
      </c>
      <c r="U2743" s="13">
        <f>VLOOKUP($C2743,日期!$A:$D,4,0)</f>
        <v>1</v>
      </c>
      <c r="V2743" s="65">
        <f t="shared" si="300"/>
        <v>44317</v>
      </c>
      <c r="W2743" s="13" t="s">
        <v>4307</v>
      </c>
    </row>
    <row r="2744" spans="1:23" ht="15">
      <c r="A2744" s="15">
        <v>1580</v>
      </c>
      <c r="B2744" s="15">
        <v>2021</v>
      </c>
      <c r="C2744" s="13" t="s">
        <v>9</v>
      </c>
      <c r="D2744" s="15">
        <v>19</v>
      </c>
      <c r="E2744" s="13" t="s">
        <v>14</v>
      </c>
      <c r="F2744" s="13" t="s">
        <v>17</v>
      </c>
      <c r="G2744" s="13" t="s">
        <v>12</v>
      </c>
      <c r="H2744" s="13" t="s">
        <v>37</v>
      </c>
      <c r="I2744" s="3">
        <f t="shared" si="294"/>
        <v>50</v>
      </c>
      <c r="J2744" s="7">
        <f t="shared" si="295"/>
        <v>54</v>
      </c>
      <c r="K2744" s="3">
        <f>LEN(H2744)</f>
        <v>5</v>
      </c>
      <c r="L2744" s="13" t="str">
        <f>IF(OR(AND(LEN(H2744&gt;3),ISERROR(FIND("-",H2744,1))),AND(LEN(H2744)&gt;3,ISERROR(FIND("+",H2744,1)))),LEFT(H2744,2),H2744)</f>
        <v>50</v>
      </c>
      <c r="M2744" s="13" t="str">
        <f>IF(AND(LEN(H2744&gt;3),ISERROR(FIND("+",H2744,1))),RIGHT(H2744,2),IF(AND(LEN(H2744)=3,ISERROR(FIND("-",H2744,1))),LEFT(H2744,2),H2744))</f>
        <v>54</v>
      </c>
      <c r="N2744" s="13" t="str">
        <f>SUBSTITUTE(H2744,"+","-")</f>
        <v>50-54</v>
      </c>
      <c r="O2744" s="3">
        <f t="shared" si="296"/>
        <v>5</v>
      </c>
      <c r="P2744" s="3">
        <f t="shared" si="297"/>
        <v>3</v>
      </c>
      <c r="Q2744" s="7">
        <f t="shared" si="298"/>
        <v>50</v>
      </c>
      <c r="R2744" s="7">
        <f t="shared" si="299"/>
        <v>54</v>
      </c>
      <c r="S2744" s="13" t="e">
        <f>VLOOKUP(A2744,history!$B:$F,2,0)</f>
        <v>#N/A</v>
      </c>
      <c r="T2744" s="13">
        <f>VLOOKUP($C2744,日期!$A:$D,3,0)</f>
        <v>5</v>
      </c>
      <c r="U2744" s="13">
        <f>VLOOKUP($C2744,日期!$A:$D,4,0)</f>
        <v>1</v>
      </c>
      <c r="V2744" s="65">
        <f t="shared" si="300"/>
        <v>44317</v>
      </c>
      <c r="W2744" s="13" t="s">
        <v>4308</v>
      </c>
    </row>
    <row r="2745" spans="1:23" ht="15">
      <c r="A2745" s="15">
        <v>1579</v>
      </c>
      <c r="B2745" s="15">
        <v>2021</v>
      </c>
      <c r="C2745" s="13" t="s">
        <v>9</v>
      </c>
      <c r="D2745" s="15">
        <v>19</v>
      </c>
      <c r="E2745" s="13" t="s">
        <v>10</v>
      </c>
      <c r="F2745" s="13" t="s">
        <v>11</v>
      </c>
      <c r="G2745" s="13" t="s">
        <v>12</v>
      </c>
      <c r="H2745" s="13" t="s">
        <v>32</v>
      </c>
      <c r="I2745" s="3">
        <f t="shared" si="294"/>
        <v>60</v>
      </c>
      <c r="J2745" s="7">
        <f t="shared" si="295"/>
        <v>64</v>
      </c>
      <c r="K2745" s="3">
        <f>LEN(H2745)</f>
        <v>5</v>
      </c>
      <c r="L2745" s="13" t="str">
        <f>IF(OR(AND(LEN(H2745&gt;3),ISERROR(FIND("-",H2745,1))),AND(LEN(H2745)&gt;3,ISERROR(FIND("+",H2745,1)))),LEFT(H2745,2),H2745)</f>
        <v>60</v>
      </c>
      <c r="M2745" s="13" t="str">
        <f>IF(AND(LEN(H2745&gt;3),ISERROR(FIND("+",H2745,1))),RIGHT(H2745,2),IF(AND(LEN(H2745)=3,ISERROR(FIND("-",H2745,1))),LEFT(H2745,2),H2745))</f>
        <v>64</v>
      </c>
      <c r="N2745" s="13" t="str">
        <f>SUBSTITUTE(H2745,"+","-")</f>
        <v>60-64</v>
      </c>
      <c r="O2745" s="3">
        <f t="shared" si="296"/>
        <v>5</v>
      </c>
      <c r="P2745" s="3">
        <f t="shared" si="297"/>
        <v>3</v>
      </c>
      <c r="Q2745" s="7">
        <f t="shared" si="298"/>
        <v>60</v>
      </c>
      <c r="R2745" s="7">
        <f t="shared" si="299"/>
        <v>64</v>
      </c>
      <c r="S2745" s="13" t="e">
        <f>VLOOKUP(A2745,history!$B:$F,2,0)</f>
        <v>#N/A</v>
      </c>
      <c r="T2745" s="13">
        <f>VLOOKUP($C2745,日期!$A:$D,3,0)</f>
        <v>5</v>
      </c>
      <c r="U2745" s="13">
        <f>VLOOKUP($C2745,日期!$A:$D,4,0)</f>
        <v>1</v>
      </c>
      <c r="V2745" s="65">
        <f t="shared" si="300"/>
        <v>44317</v>
      </c>
      <c r="W2745" s="13" t="s">
        <v>4309</v>
      </c>
    </row>
    <row r="2746" spans="1:23" ht="15">
      <c r="A2746" s="15">
        <v>1578</v>
      </c>
      <c r="B2746" s="15">
        <v>2021</v>
      </c>
      <c r="C2746" s="13" t="s">
        <v>9</v>
      </c>
      <c r="D2746" s="15">
        <v>19</v>
      </c>
      <c r="E2746" s="13" t="s">
        <v>10</v>
      </c>
      <c r="F2746" s="13" t="s">
        <v>17</v>
      </c>
      <c r="G2746" s="13" t="s">
        <v>12</v>
      </c>
      <c r="H2746" s="13" t="s">
        <v>32</v>
      </c>
      <c r="I2746" s="3">
        <f t="shared" si="294"/>
        <v>60</v>
      </c>
      <c r="J2746" s="7">
        <f t="shared" si="295"/>
        <v>64</v>
      </c>
      <c r="K2746" s="3">
        <f>LEN(H2746)</f>
        <v>5</v>
      </c>
      <c r="L2746" s="13" t="str">
        <f>IF(OR(AND(LEN(H2746&gt;3),ISERROR(FIND("-",H2746,1))),AND(LEN(H2746)&gt;3,ISERROR(FIND("+",H2746,1)))),LEFT(H2746,2),H2746)</f>
        <v>60</v>
      </c>
      <c r="M2746" s="13" t="str">
        <f>IF(AND(LEN(H2746&gt;3),ISERROR(FIND("+",H2746,1))),RIGHT(H2746,2),IF(AND(LEN(H2746)=3,ISERROR(FIND("-",H2746,1))),LEFT(H2746,2),H2746))</f>
        <v>64</v>
      </c>
      <c r="N2746" s="13" t="str">
        <f>SUBSTITUTE(H2746,"+","-")</f>
        <v>60-64</v>
      </c>
      <c r="O2746" s="3">
        <f t="shared" si="296"/>
        <v>5</v>
      </c>
      <c r="P2746" s="3">
        <f t="shared" si="297"/>
        <v>3</v>
      </c>
      <c r="Q2746" s="7">
        <f t="shared" si="298"/>
        <v>60</v>
      </c>
      <c r="R2746" s="7">
        <f t="shared" si="299"/>
        <v>64</v>
      </c>
      <c r="S2746" s="13" t="e">
        <f>VLOOKUP(A2746,history!$B:$F,2,0)</f>
        <v>#N/A</v>
      </c>
      <c r="T2746" s="13">
        <f>VLOOKUP($C2746,日期!$A:$D,3,0)</f>
        <v>5</v>
      </c>
      <c r="U2746" s="13">
        <f>VLOOKUP($C2746,日期!$A:$D,4,0)</f>
        <v>1</v>
      </c>
      <c r="V2746" s="65">
        <f t="shared" si="300"/>
        <v>44317</v>
      </c>
      <c r="W2746" s="13" t="s">
        <v>4310</v>
      </c>
    </row>
    <row r="2747" spans="1:23" ht="15">
      <c r="A2747" s="15">
        <v>1577</v>
      </c>
      <c r="B2747" s="15">
        <v>2021</v>
      </c>
      <c r="C2747" s="13" t="s">
        <v>9</v>
      </c>
      <c r="D2747" s="15">
        <v>19</v>
      </c>
      <c r="E2747" s="13" t="s">
        <v>51</v>
      </c>
      <c r="F2747" s="13" t="s">
        <v>17</v>
      </c>
      <c r="G2747" s="13" t="s">
        <v>12</v>
      </c>
      <c r="H2747" s="15">
        <v>0</v>
      </c>
      <c r="I2747" s="3">
        <f t="shared" si="294"/>
        <v>0</v>
      </c>
      <c r="J2747" s="7">
        <f t="shared" si="295"/>
        <v>0</v>
      </c>
      <c r="K2747" s="3">
        <f>LEN(H2747)</f>
        <v>1</v>
      </c>
      <c r="L2747" s="13" t="str">
        <f>IF(OR(AND(LEN(H2747&gt;3),ISERROR(FIND("-",H2747,1))),AND(LEN(H2747)&gt;3,ISERROR(FIND("+",H2747,1)))),LEFT(H2747,2),H2747)</f>
        <v>0</v>
      </c>
      <c r="M2747" s="13" t="str">
        <f>IF(AND(LEN(H2747&gt;3),ISERROR(FIND("+",H2747,1))),RIGHT(H2747,2),IF(AND(LEN(H2747)=3,ISERROR(FIND("-",H2747,1))),LEFT(H2747,2),H2747))</f>
        <v>0</v>
      </c>
      <c r="N2747" s="13" t="str">
        <f>SUBSTITUTE(H2747,"+","-")</f>
        <v>0</v>
      </c>
      <c r="O2747" s="3">
        <f t="shared" si="296"/>
        <v>1</v>
      </c>
      <c r="P2747" s="52" t="e">
        <f t="shared" si="297"/>
        <v>#VALUE!</v>
      </c>
      <c r="Q2747" s="7">
        <f t="shared" si="298"/>
        <v>0</v>
      </c>
      <c r="R2747" s="7">
        <f t="shared" si="299"/>
        <v>0</v>
      </c>
      <c r="S2747" s="13" t="e">
        <f>VLOOKUP(A2747,history!$B:$F,2,0)</f>
        <v>#N/A</v>
      </c>
      <c r="T2747" s="13">
        <f>VLOOKUP($C2747,日期!$A:$D,3,0)</f>
        <v>5</v>
      </c>
      <c r="U2747" s="13">
        <f>VLOOKUP($C2747,日期!$A:$D,4,0)</f>
        <v>1</v>
      </c>
      <c r="V2747" s="65">
        <f t="shared" si="300"/>
        <v>44317</v>
      </c>
      <c r="W2747" s="13" t="s">
        <v>4311</v>
      </c>
    </row>
    <row r="2748" spans="1:23" ht="15">
      <c r="A2748" s="15">
        <v>1576</v>
      </c>
      <c r="B2748" s="15">
        <v>2021</v>
      </c>
      <c r="C2748" s="13" t="s">
        <v>9</v>
      </c>
      <c r="D2748" s="15">
        <v>19</v>
      </c>
      <c r="E2748" s="13" t="s">
        <v>14</v>
      </c>
      <c r="F2748" s="13" t="s">
        <v>11</v>
      </c>
      <c r="G2748" s="13" t="s">
        <v>12</v>
      </c>
      <c r="H2748" s="13" t="s">
        <v>37</v>
      </c>
      <c r="I2748" s="3">
        <f t="shared" si="294"/>
        <v>50</v>
      </c>
      <c r="J2748" s="7">
        <f t="shared" si="295"/>
        <v>54</v>
      </c>
      <c r="K2748" s="3">
        <f>LEN(H2748)</f>
        <v>5</v>
      </c>
      <c r="L2748" s="13" t="str">
        <f>IF(OR(AND(LEN(H2748&gt;3),ISERROR(FIND("-",H2748,1))),AND(LEN(H2748)&gt;3,ISERROR(FIND("+",H2748,1)))),LEFT(H2748,2),H2748)</f>
        <v>50</v>
      </c>
      <c r="M2748" s="13" t="str">
        <f>IF(AND(LEN(H2748&gt;3),ISERROR(FIND("+",H2748,1))),RIGHT(H2748,2),IF(AND(LEN(H2748)=3,ISERROR(FIND("-",H2748,1))),LEFT(H2748,2),H2748))</f>
        <v>54</v>
      </c>
      <c r="N2748" s="13" t="str">
        <f>SUBSTITUTE(H2748,"+","-")</f>
        <v>50-54</v>
      </c>
      <c r="O2748" s="3">
        <f t="shared" si="296"/>
        <v>5</v>
      </c>
      <c r="P2748" s="3">
        <f t="shared" si="297"/>
        <v>3</v>
      </c>
      <c r="Q2748" s="7">
        <f t="shared" si="298"/>
        <v>50</v>
      </c>
      <c r="R2748" s="7">
        <f t="shared" si="299"/>
        <v>54</v>
      </c>
      <c r="S2748" s="13" t="e">
        <f>VLOOKUP(A2748,history!$B:$F,2,0)</f>
        <v>#N/A</v>
      </c>
      <c r="T2748" s="13">
        <f>VLOOKUP($C2748,日期!$A:$D,3,0)</f>
        <v>5</v>
      </c>
      <c r="U2748" s="13">
        <f>VLOOKUP($C2748,日期!$A:$D,4,0)</f>
        <v>1</v>
      </c>
      <c r="V2748" s="65">
        <f t="shared" si="300"/>
        <v>44317</v>
      </c>
      <c r="W2748" s="13" t="s">
        <v>4312</v>
      </c>
    </row>
    <row r="2749" spans="1:23" ht="15">
      <c r="A2749" s="15">
        <v>1575</v>
      </c>
      <c r="B2749" s="15">
        <v>2021</v>
      </c>
      <c r="C2749" s="13" t="s">
        <v>9</v>
      </c>
      <c r="D2749" s="15">
        <v>19</v>
      </c>
      <c r="E2749" s="13" t="s">
        <v>14</v>
      </c>
      <c r="F2749" s="13" t="s">
        <v>17</v>
      </c>
      <c r="G2749" s="13" t="s">
        <v>12</v>
      </c>
      <c r="H2749" s="13" t="s">
        <v>37</v>
      </c>
      <c r="I2749" s="3">
        <f t="shared" si="294"/>
        <v>50</v>
      </c>
      <c r="J2749" s="7">
        <f t="shared" si="295"/>
        <v>54</v>
      </c>
      <c r="K2749" s="3">
        <f>LEN(H2749)</f>
        <v>5</v>
      </c>
      <c r="L2749" s="13" t="str">
        <f>IF(OR(AND(LEN(H2749&gt;3),ISERROR(FIND("-",H2749,1))),AND(LEN(H2749)&gt;3,ISERROR(FIND("+",H2749,1)))),LEFT(H2749,2),H2749)</f>
        <v>50</v>
      </c>
      <c r="M2749" s="13" t="str">
        <f>IF(AND(LEN(H2749&gt;3),ISERROR(FIND("+",H2749,1))),RIGHT(H2749,2),IF(AND(LEN(H2749)=3,ISERROR(FIND("-",H2749,1))),LEFT(H2749,2),H2749))</f>
        <v>54</v>
      </c>
      <c r="N2749" s="13" t="str">
        <f>SUBSTITUTE(H2749,"+","-")</f>
        <v>50-54</v>
      </c>
      <c r="O2749" s="3">
        <f t="shared" si="296"/>
        <v>5</v>
      </c>
      <c r="P2749" s="3">
        <f t="shared" si="297"/>
        <v>3</v>
      </c>
      <c r="Q2749" s="7">
        <f t="shared" si="298"/>
        <v>50</v>
      </c>
      <c r="R2749" s="7">
        <f t="shared" si="299"/>
        <v>54</v>
      </c>
      <c r="S2749" s="13" t="e">
        <f>VLOOKUP(A2749,history!$B:$F,2,0)</f>
        <v>#N/A</v>
      </c>
      <c r="T2749" s="13">
        <f>VLOOKUP($C2749,日期!$A:$D,3,0)</f>
        <v>5</v>
      </c>
      <c r="U2749" s="13">
        <f>VLOOKUP($C2749,日期!$A:$D,4,0)</f>
        <v>1</v>
      </c>
      <c r="V2749" s="65">
        <f t="shared" si="300"/>
        <v>44317</v>
      </c>
      <c r="W2749" s="13" t="s">
        <v>4313</v>
      </c>
    </row>
    <row r="2750" spans="1:23" ht="15">
      <c r="A2750" s="15">
        <v>1574</v>
      </c>
      <c r="B2750" s="15">
        <v>2021</v>
      </c>
      <c r="C2750" s="13" t="s">
        <v>9</v>
      </c>
      <c r="D2750" s="15">
        <v>19</v>
      </c>
      <c r="E2750" s="13" t="s">
        <v>10</v>
      </c>
      <c r="F2750" s="13" t="s">
        <v>11</v>
      </c>
      <c r="G2750" s="13" t="s">
        <v>12</v>
      </c>
      <c r="H2750" s="13" t="s">
        <v>32</v>
      </c>
      <c r="I2750" s="3">
        <f t="shared" si="294"/>
        <v>60</v>
      </c>
      <c r="J2750" s="7">
        <f t="shared" si="295"/>
        <v>64</v>
      </c>
      <c r="K2750" s="3">
        <f>LEN(H2750)</f>
        <v>5</v>
      </c>
      <c r="L2750" s="13" t="str">
        <f>IF(OR(AND(LEN(H2750&gt;3),ISERROR(FIND("-",H2750,1))),AND(LEN(H2750)&gt;3,ISERROR(FIND("+",H2750,1)))),LEFT(H2750,2),H2750)</f>
        <v>60</v>
      </c>
      <c r="M2750" s="13" t="str">
        <f>IF(AND(LEN(H2750&gt;3),ISERROR(FIND("+",H2750,1))),RIGHT(H2750,2),IF(AND(LEN(H2750)=3,ISERROR(FIND("-",H2750,1))),LEFT(H2750,2),H2750))</f>
        <v>64</v>
      </c>
      <c r="N2750" s="13" t="str">
        <f>SUBSTITUTE(H2750,"+","-")</f>
        <v>60-64</v>
      </c>
      <c r="O2750" s="3">
        <f t="shared" si="296"/>
        <v>5</v>
      </c>
      <c r="P2750" s="3">
        <f t="shared" si="297"/>
        <v>3</v>
      </c>
      <c r="Q2750" s="7">
        <f t="shared" si="298"/>
        <v>60</v>
      </c>
      <c r="R2750" s="7">
        <f t="shared" si="299"/>
        <v>64</v>
      </c>
      <c r="S2750" s="13" t="e">
        <f>VLOOKUP(A2750,history!$B:$F,2,0)</f>
        <v>#N/A</v>
      </c>
      <c r="T2750" s="13">
        <f>VLOOKUP($C2750,日期!$A:$D,3,0)</f>
        <v>5</v>
      </c>
      <c r="U2750" s="13">
        <f>VLOOKUP($C2750,日期!$A:$D,4,0)</f>
        <v>1</v>
      </c>
      <c r="V2750" s="65">
        <f t="shared" si="300"/>
        <v>44317</v>
      </c>
      <c r="W2750" s="13" t="s">
        <v>4314</v>
      </c>
    </row>
    <row r="2751" spans="1:23" ht="15">
      <c r="A2751" s="15">
        <v>1573</v>
      </c>
      <c r="B2751" s="15">
        <v>2021</v>
      </c>
      <c r="C2751" s="13" t="s">
        <v>9</v>
      </c>
      <c r="D2751" s="15">
        <v>19</v>
      </c>
      <c r="E2751" s="13" t="s">
        <v>10</v>
      </c>
      <c r="F2751" s="13" t="s">
        <v>17</v>
      </c>
      <c r="G2751" s="13" t="s">
        <v>12</v>
      </c>
      <c r="H2751" s="13" t="s">
        <v>32</v>
      </c>
      <c r="I2751" s="3">
        <f t="shared" si="294"/>
        <v>60</v>
      </c>
      <c r="J2751" s="7">
        <f t="shared" si="295"/>
        <v>64</v>
      </c>
      <c r="K2751" s="3">
        <f>LEN(H2751)</f>
        <v>5</v>
      </c>
      <c r="L2751" s="13" t="str">
        <f>IF(OR(AND(LEN(H2751&gt;3),ISERROR(FIND("-",H2751,1))),AND(LEN(H2751)&gt;3,ISERROR(FIND("+",H2751,1)))),LEFT(H2751,2),H2751)</f>
        <v>60</v>
      </c>
      <c r="M2751" s="13" t="str">
        <f>IF(AND(LEN(H2751&gt;3),ISERROR(FIND("+",H2751,1))),RIGHT(H2751,2),IF(AND(LEN(H2751)=3,ISERROR(FIND("-",H2751,1))),LEFT(H2751,2),H2751))</f>
        <v>64</v>
      </c>
      <c r="N2751" s="13" t="str">
        <f>SUBSTITUTE(H2751,"+","-")</f>
        <v>60-64</v>
      </c>
      <c r="O2751" s="3">
        <f t="shared" si="296"/>
        <v>5</v>
      </c>
      <c r="P2751" s="3">
        <f t="shared" si="297"/>
        <v>3</v>
      </c>
      <c r="Q2751" s="7">
        <f t="shared" si="298"/>
        <v>60</v>
      </c>
      <c r="R2751" s="7">
        <f t="shared" si="299"/>
        <v>64</v>
      </c>
      <c r="S2751" s="13" t="e">
        <f>VLOOKUP(A2751,history!$B:$F,2,0)</f>
        <v>#N/A</v>
      </c>
      <c r="T2751" s="13">
        <f>VLOOKUP($C2751,日期!$A:$D,3,0)</f>
        <v>5</v>
      </c>
      <c r="U2751" s="13">
        <f>VLOOKUP($C2751,日期!$A:$D,4,0)</f>
        <v>1</v>
      </c>
      <c r="V2751" s="65">
        <f t="shared" si="300"/>
        <v>44317</v>
      </c>
      <c r="W2751" s="13" t="s">
        <v>4315</v>
      </c>
    </row>
    <row r="2752" spans="1:23" ht="15">
      <c r="A2752" s="15">
        <v>1572</v>
      </c>
      <c r="B2752" s="15">
        <v>2021</v>
      </c>
      <c r="C2752" s="13" t="s">
        <v>9</v>
      </c>
      <c r="D2752" s="15">
        <v>19</v>
      </c>
      <c r="E2752" s="13" t="s">
        <v>59</v>
      </c>
      <c r="F2752" s="13" t="s">
        <v>11</v>
      </c>
      <c r="G2752" s="13" t="s">
        <v>12</v>
      </c>
      <c r="H2752" s="13" t="s">
        <v>18</v>
      </c>
      <c r="I2752" s="3">
        <f t="shared" si="294"/>
        <v>65</v>
      </c>
      <c r="J2752" s="7">
        <f t="shared" si="295"/>
        <v>69</v>
      </c>
      <c r="K2752" s="3">
        <f>LEN(H2752)</f>
        <v>5</v>
      </c>
      <c r="L2752" s="13" t="str">
        <f>IF(OR(AND(LEN(H2752&gt;3),ISERROR(FIND("-",H2752,1))),AND(LEN(H2752)&gt;3,ISERROR(FIND("+",H2752,1)))),LEFT(H2752,2),H2752)</f>
        <v>65</v>
      </c>
      <c r="M2752" s="13" t="str">
        <f>IF(AND(LEN(H2752&gt;3),ISERROR(FIND("+",H2752,1))),RIGHT(H2752,2),IF(AND(LEN(H2752)=3,ISERROR(FIND("-",H2752,1))),LEFT(H2752,2),H2752))</f>
        <v>69</v>
      </c>
      <c r="N2752" s="13" t="str">
        <f>SUBSTITUTE(H2752,"+","-")</f>
        <v>65-69</v>
      </c>
      <c r="O2752" s="3">
        <f t="shared" si="296"/>
        <v>5</v>
      </c>
      <c r="P2752" s="3">
        <f t="shared" si="297"/>
        <v>3</v>
      </c>
      <c r="Q2752" s="7">
        <f t="shared" si="298"/>
        <v>65</v>
      </c>
      <c r="R2752" s="7">
        <f t="shared" si="299"/>
        <v>69</v>
      </c>
      <c r="S2752" s="13" t="e">
        <f>VLOOKUP(A2752,history!$B:$F,2,0)</f>
        <v>#N/A</v>
      </c>
      <c r="T2752" s="13">
        <f>VLOOKUP($C2752,日期!$A:$D,3,0)</f>
        <v>5</v>
      </c>
      <c r="U2752" s="13">
        <f>VLOOKUP($C2752,日期!$A:$D,4,0)</f>
        <v>1</v>
      </c>
      <c r="V2752" s="65">
        <f t="shared" si="300"/>
        <v>44317</v>
      </c>
      <c r="W2752" s="13" t="s">
        <v>4316</v>
      </c>
    </row>
    <row r="2753" spans="1:23" ht="15">
      <c r="A2753" s="15">
        <v>1571</v>
      </c>
      <c r="B2753" s="15">
        <v>2021</v>
      </c>
      <c r="C2753" s="13" t="s">
        <v>9</v>
      </c>
      <c r="D2753" s="15">
        <v>19</v>
      </c>
      <c r="E2753" s="13" t="s">
        <v>14</v>
      </c>
      <c r="F2753" s="13" t="s">
        <v>11</v>
      </c>
      <c r="G2753" s="13" t="s">
        <v>12</v>
      </c>
      <c r="H2753" s="13" t="s">
        <v>37</v>
      </c>
      <c r="I2753" s="3">
        <f t="shared" si="294"/>
        <v>50</v>
      </c>
      <c r="J2753" s="7">
        <f t="shared" si="295"/>
        <v>54</v>
      </c>
      <c r="K2753" s="3">
        <f>LEN(H2753)</f>
        <v>5</v>
      </c>
      <c r="L2753" s="13" t="str">
        <f>IF(OR(AND(LEN(H2753&gt;3),ISERROR(FIND("-",H2753,1))),AND(LEN(H2753)&gt;3,ISERROR(FIND("+",H2753,1)))),LEFT(H2753,2),H2753)</f>
        <v>50</v>
      </c>
      <c r="M2753" s="13" t="str">
        <f>IF(AND(LEN(H2753&gt;3),ISERROR(FIND("+",H2753,1))),RIGHT(H2753,2),IF(AND(LEN(H2753)=3,ISERROR(FIND("-",H2753,1))),LEFT(H2753,2),H2753))</f>
        <v>54</v>
      </c>
      <c r="N2753" s="13" t="str">
        <f>SUBSTITUTE(H2753,"+","-")</f>
        <v>50-54</v>
      </c>
      <c r="O2753" s="3">
        <f t="shared" si="296"/>
        <v>5</v>
      </c>
      <c r="P2753" s="3">
        <f t="shared" si="297"/>
        <v>3</v>
      </c>
      <c r="Q2753" s="7">
        <f t="shared" si="298"/>
        <v>50</v>
      </c>
      <c r="R2753" s="7">
        <f t="shared" si="299"/>
        <v>54</v>
      </c>
      <c r="S2753" s="13" t="e">
        <f>VLOOKUP(A2753,history!$B:$F,2,0)</f>
        <v>#N/A</v>
      </c>
      <c r="T2753" s="13">
        <f>VLOOKUP($C2753,日期!$A:$D,3,0)</f>
        <v>5</v>
      </c>
      <c r="U2753" s="13">
        <f>VLOOKUP($C2753,日期!$A:$D,4,0)</f>
        <v>1</v>
      </c>
      <c r="V2753" s="65">
        <f t="shared" si="300"/>
        <v>44317</v>
      </c>
      <c r="W2753" s="13" t="s">
        <v>4317</v>
      </c>
    </row>
    <row r="2754" spans="1:23" ht="15">
      <c r="A2754" s="15">
        <v>1570</v>
      </c>
      <c r="B2754" s="15">
        <v>2021</v>
      </c>
      <c r="C2754" s="13" t="s">
        <v>9</v>
      </c>
      <c r="D2754" s="15">
        <v>19</v>
      </c>
      <c r="E2754" s="13" t="s">
        <v>14</v>
      </c>
      <c r="F2754" s="13" t="s">
        <v>17</v>
      </c>
      <c r="G2754" s="13" t="s">
        <v>12</v>
      </c>
      <c r="H2754" s="13" t="s">
        <v>37</v>
      </c>
      <c r="I2754" s="3">
        <f t="shared" si="294"/>
        <v>50</v>
      </c>
      <c r="J2754" s="7">
        <f t="shared" si="295"/>
        <v>54</v>
      </c>
      <c r="K2754" s="3">
        <f>LEN(H2754)</f>
        <v>5</v>
      </c>
      <c r="L2754" s="13" t="str">
        <f>IF(OR(AND(LEN(H2754&gt;3),ISERROR(FIND("-",H2754,1))),AND(LEN(H2754)&gt;3,ISERROR(FIND("+",H2754,1)))),LEFT(H2754,2),H2754)</f>
        <v>50</v>
      </c>
      <c r="M2754" s="13" t="str">
        <f>IF(AND(LEN(H2754&gt;3),ISERROR(FIND("+",H2754,1))),RIGHT(H2754,2),IF(AND(LEN(H2754)=3,ISERROR(FIND("-",H2754,1))),LEFT(H2754,2),H2754))</f>
        <v>54</v>
      </c>
      <c r="N2754" s="13" t="str">
        <f>SUBSTITUTE(H2754,"+","-")</f>
        <v>50-54</v>
      </c>
      <c r="O2754" s="3">
        <f t="shared" si="296"/>
        <v>5</v>
      </c>
      <c r="P2754" s="3">
        <f t="shared" si="297"/>
        <v>3</v>
      </c>
      <c r="Q2754" s="7">
        <f t="shared" si="298"/>
        <v>50</v>
      </c>
      <c r="R2754" s="7">
        <f t="shared" si="299"/>
        <v>54</v>
      </c>
      <c r="S2754" s="13" t="e">
        <f>VLOOKUP(A2754,history!$B:$F,2,0)</f>
        <v>#N/A</v>
      </c>
      <c r="T2754" s="13">
        <f>VLOOKUP($C2754,日期!$A:$D,3,0)</f>
        <v>5</v>
      </c>
      <c r="U2754" s="13">
        <f>VLOOKUP($C2754,日期!$A:$D,4,0)</f>
        <v>1</v>
      </c>
      <c r="V2754" s="65">
        <f t="shared" si="300"/>
        <v>44317</v>
      </c>
      <c r="W2754" s="13" t="s">
        <v>4318</v>
      </c>
    </row>
    <row r="2755" spans="1:23" ht="15">
      <c r="A2755" s="15">
        <v>1569</v>
      </c>
      <c r="B2755" s="15">
        <v>2021</v>
      </c>
      <c r="C2755" s="13" t="s">
        <v>9</v>
      </c>
      <c r="D2755" s="15">
        <v>19</v>
      </c>
      <c r="E2755" s="13" t="s">
        <v>10</v>
      </c>
      <c r="F2755" s="13" t="s">
        <v>11</v>
      </c>
      <c r="G2755" s="13" t="s">
        <v>12</v>
      </c>
      <c r="H2755" s="13" t="s">
        <v>32</v>
      </c>
      <c r="I2755" s="3">
        <f t="shared" ref="I2755:I2818" si="301">VALUE(IF(LEN(H2755)&gt;=3,LEFT(H2755,2),H2755))</f>
        <v>60</v>
      </c>
      <c r="J2755" s="7">
        <f t="shared" ref="J2755:J2818" si="302">VALUE(IF(LEN(H2755)=5,RIGHT(H2755,2),LEFT(H2755,2)))</f>
        <v>64</v>
      </c>
      <c r="K2755" s="3">
        <f>LEN(H2755)</f>
        <v>5</v>
      </c>
      <c r="L2755" s="13" t="str">
        <f>IF(OR(AND(LEN(H2755&gt;3),ISERROR(FIND("-",H2755,1))),AND(LEN(H2755)&gt;3,ISERROR(FIND("+",H2755,1)))),LEFT(H2755,2),H2755)</f>
        <v>60</v>
      </c>
      <c r="M2755" s="13" t="str">
        <f>IF(AND(LEN(H2755&gt;3),ISERROR(FIND("+",H2755,1))),RIGHT(H2755,2),IF(AND(LEN(H2755)=3,ISERROR(FIND("-",H2755,1))),LEFT(H2755,2),H2755))</f>
        <v>64</v>
      </c>
      <c r="N2755" s="13" t="str">
        <f>SUBSTITUTE(H2755,"+","-")</f>
        <v>60-64</v>
      </c>
      <c r="O2755" s="3">
        <f t="shared" ref="O2755:O2818" si="303">LEN(N2755)</f>
        <v>5</v>
      </c>
      <c r="P2755" s="3">
        <f t="shared" ref="P2755:P2818" si="304">FIND("-",N2755,1)</f>
        <v>3</v>
      </c>
      <c r="Q2755" s="7">
        <f t="shared" ref="Q2755:Q2818" si="305">VALUE(IF(ISERROR(FIND("-",N2755,1)),N2755,LEFT(N2755,FIND("-",N2755,1)-1)))</f>
        <v>60</v>
      </c>
      <c r="R2755" s="7">
        <f t="shared" ref="R2755:R2818" si="306">VALUE(IF(ISERROR(FIND("-",N2755,1)),N2755,IF(AND(FIND("-",N2755,1)=3,LEN(N2755)=3),LEFT(N2755,2),RIGHT(N2755,FIND("-",N2755,1)-1))))</f>
        <v>64</v>
      </c>
      <c r="S2755" s="13" t="e">
        <f>VLOOKUP(A2755,history!$B:$F,2,0)</f>
        <v>#N/A</v>
      </c>
      <c r="T2755" s="13">
        <f>VLOOKUP($C2755,日期!$A:$D,3,0)</f>
        <v>5</v>
      </c>
      <c r="U2755" s="13">
        <f>VLOOKUP($C2755,日期!$A:$D,4,0)</f>
        <v>1</v>
      </c>
      <c r="V2755" s="65">
        <f t="shared" ref="V2755:V2818" si="307">DATE(B2755,T2755,U2755)</f>
        <v>44317</v>
      </c>
      <c r="W2755" s="13" t="s">
        <v>4319</v>
      </c>
    </row>
    <row r="2756" spans="1:23" ht="15">
      <c r="A2756" s="15">
        <v>1568</v>
      </c>
      <c r="B2756" s="15">
        <v>2021</v>
      </c>
      <c r="C2756" s="13" t="s">
        <v>9</v>
      </c>
      <c r="D2756" s="15">
        <v>19</v>
      </c>
      <c r="E2756" s="13" t="s">
        <v>10</v>
      </c>
      <c r="F2756" s="13" t="s">
        <v>17</v>
      </c>
      <c r="G2756" s="13" t="s">
        <v>12</v>
      </c>
      <c r="H2756" s="13" t="s">
        <v>32</v>
      </c>
      <c r="I2756" s="3">
        <f t="shared" si="301"/>
        <v>60</v>
      </c>
      <c r="J2756" s="7">
        <f t="shared" si="302"/>
        <v>64</v>
      </c>
      <c r="K2756" s="3">
        <f>LEN(H2756)</f>
        <v>5</v>
      </c>
      <c r="L2756" s="13" t="str">
        <f>IF(OR(AND(LEN(H2756&gt;3),ISERROR(FIND("-",H2756,1))),AND(LEN(H2756)&gt;3,ISERROR(FIND("+",H2756,1)))),LEFT(H2756,2),H2756)</f>
        <v>60</v>
      </c>
      <c r="M2756" s="13" t="str">
        <f>IF(AND(LEN(H2756&gt;3),ISERROR(FIND("+",H2756,1))),RIGHT(H2756,2),IF(AND(LEN(H2756)=3,ISERROR(FIND("-",H2756,1))),LEFT(H2756,2),H2756))</f>
        <v>64</v>
      </c>
      <c r="N2756" s="13" t="str">
        <f>SUBSTITUTE(H2756,"+","-")</f>
        <v>60-64</v>
      </c>
      <c r="O2756" s="3">
        <f t="shared" si="303"/>
        <v>5</v>
      </c>
      <c r="P2756" s="3">
        <f t="shared" si="304"/>
        <v>3</v>
      </c>
      <c r="Q2756" s="7">
        <f t="shared" si="305"/>
        <v>60</v>
      </c>
      <c r="R2756" s="7">
        <f t="shared" si="306"/>
        <v>64</v>
      </c>
      <c r="S2756" s="13" t="e">
        <f>VLOOKUP(A2756,history!$B:$F,2,0)</f>
        <v>#N/A</v>
      </c>
      <c r="T2756" s="13">
        <f>VLOOKUP($C2756,日期!$A:$D,3,0)</f>
        <v>5</v>
      </c>
      <c r="U2756" s="13">
        <f>VLOOKUP($C2756,日期!$A:$D,4,0)</f>
        <v>1</v>
      </c>
      <c r="V2756" s="65">
        <f t="shared" si="307"/>
        <v>44317</v>
      </c>
      <c r="W2756" s="13" t="s">
        <v>4320</v>
      </c>
    </row>
    <row r="2757" spans="1:23" ht="15">
      <c r="A2757" s="15">
        <v>1567</v>
      </c>
      <c r="B2757" s="15">
        <v>2021</v>
      </c>
      <c r="C2757" s="13" t="s">
        <v>9</v>
      </c>
      <c r="D2757" s="15">
        <v>19</v>
      </c>
      <c r="E2757" s="13" t="s">
        <v>59</v>
      </c>
      <c r="F2757" s="13" t="s">
        <v>11</v>
      </c>
      <c r="G2757" s="13" t="s">
        <v>12</v>
      </c>
      <c r="H2757" s="13" t="s">
        <v>37</v>
      </c>
      <c r="I2757" s="3">
        <f t="shared" si="301"/>
        <v>50</v>
      </c>
      <c r="J2757" s="7">
        <f t="shared" si="302"/>
        <v>54</v>
      </c>
      <c r="K2757" s="3">
        <f>LEN(H2757)</f>
        <v>5</v>
      </c>
      <c r="L2757" s="13" t="str">
        <f>IF(OR(AND(LEN(H2757&gt;3),ISERROR(FIND("-",H2757,1))),AND(LEN(H2757)&gt;3,ISERROR(FIND("+",H2757,1)))),LEFT(H2757,2),H2757)</f>
        <v>50</v>
      </c>
      <c r="M2757" s="13" t="str">
        <f>IF(AND(LEN(H2757&gt;3),ISERROR(FIND("+",H2757,1))),RIGHT(H2757,2),IF(AND(LEN(H2757)=3,ISERROR(FIND("-",H2757,1))),LEFT(H2757,2),H2757))</f>
        <v>54</v>
      </c>
      <c r="N2757" s="13" t="str">
        <f>SUBSTITUTE(H2757,"+","-")</f>
        <v>50-54</v>
      </c>
      <c r="O2757" s="3">
        <f t="shared" si="303"/>
        <v>5</v>
      </c>
      <c r="P2757" s="3">
        <f t="shared" si="304"/>
        <v>3</v>
      </c>
      <c r="Q2757" s="7">
        <f t="shared" si="305"/>
        <v>50</v>
      </c>
      <c r="R2757" s="7">
        <f t="shared" si="306"/>
        <v>54</v>
      </c>
      <c r="S2757" s="13" t="e">
        <f>VLOOKUP(A2757,history!$B:$F,2,0)</f>
        <v>#N/A</v>
      </c>
      <c r="T2757" s="13">
        <f>VLOOKUP($C2757,日期!$A:$D,3,0)</f>
        <v>5</v>
      </c>
      <c r="U2757" s="13">
        <f>VLOOKUP($C2757,日期!$A:$D,4,0)</f>
        <v>1</v>
      </c>
      <c r="V2757" s="65">
        <f t="shared" si="307"/>
        <v>44317</v>
      </c>
      <c r="W2757" s="13" t="s">
        <v>4321</v>
      </c>
    </row>
    <row r="2758" spans="1:23" ht="15">
      <c r="A2758" s="15">
        <v>1566</v>
      </c>
      <c r="B2758" s="15">
        <v>2021</v>
      </c>
      <c r="C2758" s="13" t="s">
        <v>9</v>
      </c>
      <c r="D2758" s="15">
        <v>19</v>
      </c>
      <c r="E2758" s="13" t="s">
        <v>14</v>
      </c>
      <c r="F2758" s="13" t="s">
        <v>11</v>
      </c>
      <c r="G2758" s="13" t="s">
        <v>12</v>
      </c>
      <c r="H2758" s="13" t="s">
        <v>37</v>
      </c>
      <c r="I2758" s="3">
        <f t="shared" si="301"/>
        <v>50</v>
      </c>
      <c r="J2758" s="7">
        <f t="shared" si="302"/>
        <v>54</v>
      </c>
      <c r="K2758" s="3">
        <f>LEN(H2758)</f>
        <v>5</v>
      </c>
      <c r="L2758" s="13" t="str">
        <f>IF(OR(AND(LEN(H2758&gt;3),ISERROR(FIND("-",H2758,1))),AND(LEN(H2758)&gt;3,ISERROR(FIND("+",H2758,1)))),LEFT(H2758,2),H2758)</f>
        <v>50</v>
      </c>
      <c r="M2758" s="13" t="str">
        <f>IF(AND(LEN(H2758&gt;3),ISERROR(FIND("+",H2758,1))),RIGHT(H2758,2),IF(AND(LEN(H2758)=3,ISERROR(FIND("-",H2758,1))),LEFT(H2758,2),H2758))</f>
        <v>54</v>
      </c>
      <c r="N2758" s="13" t="str">
        <f>SUBSTITUTE(H2758,"+","-")</f>
        <v>50-54</v>
      </c>
      <c r="O2758" s="3">
        <f t="shared" si="303"/>
        <v>5</v>
      </c>
      <c r="P2758" s="3">
        <f t="shared" si="304"/>
        <v>3</v>
      </c>
      <c r="Q2758" s="7">
        <f t="shared" si="305"/>
        <v>50</v>
      </c>
      <c r="R2758" s="7">
        <f t="shared" si="306"/>
        <v>54</v>
      </c>
      <c r="S2758" s="13" t="e">
        <f>VLOOKUP(A2758,history!$B:$F,2,0)</f>
        <v>#N/A</v>
      </c>
      <c r="T2758" s="13">
        <f>VLOOKUP($C2758,日期!$A:$D,3,0)</f>
        <v>5</v>
      </c>
      <c r="U2758" s="13">
        <f>VLOOKUP($C2758,日期!$A:$D,4,0)</f>
        <v>1</v>
      </c>
      <c r="V2758" s="65">
        <f t="shared" si="307"/>
        <v>44317</v>
      </c>
      <c r="W2758" s="13" t="s">
        <v>4322</v>
      </c>
    </row>
    <row r="2759" spans="1:23" ht="15">
      <c r="A2759" s="15">
        <v>1565</v>
      </c>
      <c r="B2759" s="15">
        <v>2021</v>
      </c>
      <c r="C2759" s="13" t="s">
        <v>9</v>
      </c>
      <c r="D2759" s="15">
        <v>19</v>
      </c>
      <c r="E2759" s="13" t="s">
        <v>14</v>
      </c>
      <c r="F2759" s="13" t="s">
        <v>17</v>
      </c>
      <c r="G2759" s="13" t="s">
        <v>12</v>
      </c>
      <c r="H2759" s="13" t="s">
        <v>37</v>
      </c>
      <c r="I2759" s="3">
        <f t="shared" si="301"/>
        <v>50</v>
      </c>
      <c r="J2759" s="7">
        <f t="shared" si="302"/>
        <v>54</v>
      </c>
      <c r="K2759" s="3">
        <f>LEN(H2759)</f>
        <v>5</v>
      </c>
      <c r="L2759" s="13" t="str">
        <f>IF(OR(AND(LEN(H2759&gt;3),ISERROR(FIND("-",H2759,1))),AND(LEN(H2759)&gt;3,ISERROR(FIND("+",H2759,1)))),LEFT(H2759,2),H2759)</f>
        <v>50</v>
      </c>
      <c r="M2759" s="13" t="str">
        <f>IF(AND(LEN(H2759&gt;3),ISERROR(FIND("+",H2759,1))),RIGHT(H2759,2),IF(AND(LEN(H2759)=3,ISERROR(FIND("-",H2759,1))),LEFT(H2759,2),H2759))</f>
        <v>54</v>
      </c>
      <c r="N2759" s="13" t="str">
        <f>SUBSTITUTE(H2759,"+","-")</f>
        <v>50-54</v>
      </c>
      <c r="O2759" s="3">
        <f t="shared" si="303"/>
        <v>5</v>
      </c>
      <c r="P2759" s="3">
        <f t="shared" si="304"/>
        <v>3</v>
      </c>
      <c r="Q2759" s="7">
        <f t="shared" si="305"/>
        <v>50</v>
      </c>
      <c r="R2759" s="7">
        <f t="shared" si="306"/>
        <v>54</v>
      </c>
      <c r="S2759" s="13" t="e">
        <f>VLOOKUP(A2759,history!$B:$F,2,0)</f>
        <v>#N/A</v>
      </c>
      <c r="T2759" s="13">
        <f>VLOOKUP($C2759,日期!$A:$D,3,0)</f>
        <v>5</v>
      </c>
      <c r="U2759" s="13">
        <f>VLOOKUP($C2759,日期!$A:$D,4,0)</f>
        <v>1</v>
      </c>
      <c r="V2759" s="65">
        <f t="shared" si="307"/>
        <v>44317</v>
      </c>
      <c r="W2759" s="13" t="s">
        <v>4323</v>
      </c>
    </row>
    <row r="2760" spans="1:23" ht="15">
      <c r="A2760" s="15">
        <v>1564</v>
      </c>
      <c r="B2760" s="15">
        <v>2021</v>
      </c>
      <c r="C2760" s="13" t="s">
        <v>9</v>
      </c>
      <c r="D2760" s="15">
        <v>19</v>
      </c>
      <c r="E2760" s="13" t="s">
        <v>10</v>
      </c>
      <c r="F2760" s="13" t="s">
        <v>11</v>
      </c>
      <c r="G2760" s="13" t="s">
        <v>12</v>
      </c>
      <c r="H2760" s="13" t="s">
        <v>32</v>
      </c>
      <c r="I2760" s="3">
        <f t="shared" si="301"/>
        <v>60</v>
      </c>
      <c r="J2760" s="7">
        <f t="shared" si="302"/>
        <v>64</v>
      </c>
      <c r="K2760" s="3">
        <f>LEN(H2760)</f>
        <v>5</v>
      </c>
      <c r="L2760" s="13" t="str">
        <f>IF(OR(AND(LEN(H2760&gt;3),ISERROR(FIND("-",H2760,1))),AND(LEN(H2760)&gt;3,ISERROR(FIND("+",H2760,1)))),LEFT(H2760,2),H2760)</f>
        <v>60</v>
      </c>
      <c r="M2760" s="13" t="str">
        <f>IF(AND(LEN(H2760&gt;3),ISERROR(FIND("+",H2760,1))),RIGHT(H2760,2),IF(AND(LEN(H2760)=3,ISERROR(FIND("-",H2760,1))),LEFT(H2760,2),H2760))</f>
        <v>64</v>
      </c>
      <c r="N2760" s="13" t="str">
        <f>SUBSTITUTE(H2760,"+","-")</f>
        <v>60-64</v>
      </c>
      <c r="O2760" s="3">
        <f t="shared" si="303"/>
        <v>5</v>
      </c>
      <c r="P2760" s="3">
        <f t="shared" si="304"/>
        <v>3</v>
      </c>
      <c r="Q2760" s="7">
        <f t="shared" si="305"/>
        <v>60</v>
      </c>
      <c r="R2760" s="7">
        <f t="shared" si="306"/>
        <v>64</v>
      </c>
      <c r="S2760" s="13" t="e">
        <f>VLOOKUP(A2760,history!$B:$F,2,0)</f>
        <v>#N/A</v>
      </c>
      <c r="T2760" s="13">
        <f>VLOOKUP($C2760,日期!$A:$D,3,0)</f>
        <v>5</v>
      </c>
      <c r="U2760" s="13">
        <f>VLOOKUP($C2760,日期!$A:$D,4,0)</f>
        <v>1</v>
      </c>
      <c r="V2760" s="65">
        <f t="shared" si="307"/>
        <v>44317</v>
      </c>
      <c r="W2760" s="13" t="s">
        <v>4324</v>
      </c>
    </row>
    <row r="2761" spans="1:23" ht="15">
      <c r="A2761" s="15">
        <v>1563</v>
      </c>
      <c r="B2761" s="15">
        <v>2021</v>
      </c>
      <c r="C2761" s="13" t="s">
        <v>9</v>
      </c>
      <c r="D2761" s="15">
        <v>19</v>
      </c>
      <c r="E2761" s="13" t="s">
        <v>10</v>
      </c>
      <c r="F2761" s="13" t="s">
        <v>17</v>
      </c>
      <c r="G2761" s="13" t="s">
        <v>12</v>
      </c>
      <c r="H2761" s="13" t="s">
        <v>32</v>
      </c>
      <c r="I2761" s="3">
        <f t="shared" si="301"/>
        <v>60</v>
      </c>
      <c r="J2761" s="7">
        <f t="shared" si="302"/>
        <v>64</v>
      </c>
      <c r="K2761" s="3">
        <f>LEN(H2761)</f>
        <v>5</v>
      </c>
      <c r="L2761" s="13" t="str">
        <f>IF(OR(AND(LEN(H2761&gt;3),ISERROR(FIND("-",H2761,1))),AND(LEN(H2761)&gt;3,ISERROR(FIND("+",H2761,1)))),LEFT(H2761,2),H2761)</f>
        <v>60</v>
      </c>
      <c r="M2761" s="13" t="str">
        <f>IF(AND(LEN(H2761&gt;3),ISERROR(FIND("+",H2761,1))),RIGHT(H2761,2),IF(AND(LEN(H2761)=3,ISERROR(FIND("-",H2761,1))),LEFT(H2761,2),H2761))</f>
        <v>64</v>
      </c>
      <c r="N2761" s="13" t="str">
        <f>SUBSTITUTE(H2761,"+","-")</f>
        <v>60-64</v>
      </c>
      <c r="O2761" s="3">
        <f t="shared" si="303"/>
        <v>5</v>
      </c>
      <c r="P2761" s="3">
        <f t="shared" si="304"/>
        <v>3</v>
      </c>
      <c r="Q2761" s="7">
        <f t="shared" si="305"/>
        <v>60</v>
      </c>
      <c r="R2761" s="7">
        <f t="shared" si="306"/>
        <v>64</v>
      </c>
      <c r="S2761" s="13" t="e">
        <f>VLOOKUP(A2761,history!$B:$F,2,0)</f>
        <v>#N/A</v>
      </c>
      <c r="T2761" s="13">
        <f>VLOOKUP($C2761,日期!$A:$D,3,0)</f>
        <v>5</v>
      </c>
      <c r="U2761" s="13">
        <f>VLOOKUP($C2761,日期!$A:$D,4,0)</f>
        <v>1</v>
      </c>
      <c r="V2761" s="65">
        <f t="shared" si="307"/>
        <v>44317</v>
      </c>
      <c r="W2761" s="13" t="s">
        <v>4325</v>
      </c>
    </row>
    <row r="2762" spans="1:23" ht="15">
      <c r="A2762" s="15">
        <v>1562</v>
      </c>
      <c r="B2762" s="15">
        <v>2021</v>
      </c>
      <c r="C2762" s="13" t="s">
        <v>9</v>
      </c>
      <c r="D2762" s="15">
        <v>19</v>
      </c>
      <c r="E2762" s="13" t="s">
        <v>59</v>
      </c>
      <c r="F2762" s="13" t="s">
        <v>17</v>
      </c>
      <c r="G2762" s="13" t="s">
        <v>12</v>
      </c>
      <c r="H2762" s="13" t="s">
        <v>26</v>
      </c>
      <c r="I2762" s="3">
        <f t="shared" si="301"/>
        <v>30</v>
      </c>
      <c r="J2762" s="7">
        <f t="shared" si="302"/>
        <v>34</v>
      </c>
      <c r="K2762" s="3">
        <f>LEN(H2762)</f>
        <v>5</v>
      </c>
      <c r="L2762" s="13" t="str">
        <f>IF(OR(AND(LEN(H2762&gt;3),ISERROR(FIND("-",H2762,1))),AND(LEN(H2762)&gt;3,ISERROR(FIND("+",H2762,1)))),LEFT(H2762,2),H2762)</f>
        <v>30</v>
      </c>
      <c r="M2762" s="13" t="str">
        <f>IF(AND(LEN(H2762&gt;3),ISERROR(FIND("+",H2762,1))),RIGHT(H2762,2),IF(AND(LEN(H2762)=3,ISERROR(FIND("-",H2762,1))),LEFT(H2762,2),H2762))</f>
        <v>34</v>
      </c>
      <c r="N2762" s="13" t="str">
        <f>SUBSTITUTE(H2762,"+","-")</f>
        <v>30-34</v>
      </c>
      <c r="O2762" s="3">
        <f t="shared" si="303"/>
        <v>5</v>
      </c>
      <c r="P2762" s="3">
        <f t="shared" si="304"/>
        <v>3</v>
      </c>
      <c r="Q2762" s="7">
        <f t="shared" si="305"/>
        <v>30</v>
      </c>
      <c r="R2762" s="7">
        <f t="shared" si="306"/>
        <v>34</v>
      </c>
      <c r="S2762" s="13" t="e">
        <f>VLOOKUP(A2762,history!$B:$F,2,0)</f>
        <v>#N/A</v>
      </c>
      <c r="T2762" s="13">
        <f>VLOOKUP($C2762,日期!$A:$D,3,0)</f>
        <v>5</v>
      </c>
      <c r="U2762" s="13">
        <f>VLOOKUP($C2762,日期!$A:$D,4,0)</f>
        <v>1</v>
      </c>
      <c r="V2762" s="65">
        <f t="shared" si="307"/>
        <v>44317</v>
      </c>
      <c r="W2762" s="13" t="s">
        <v>4326</v>
      </c>
    </row>
    <row r="2763" spans="1:23" ht="15">
      <c r="A2763" s="15">
        <v>1561</v>
      </c>
      <c r="B2763" s="15">
        <v>2021</v>
      </c>
      <c r="C2763" s="13" t="s">
        <v>9</v>
      </c>
      <c r="D2763" s="15">
        <v>19</v>
      </c>
      <c r="E2763" s="13" t="s">
        <v>14</v>
      </c>
      <c r="F2763" s="13" t="s">
        <v>11</v>
      </c>
      <c r="G2763" s="13" t="s">
        <v>12</v>
      </c>
      <c r="H2763" s="13" t="s">
        <v>37</v>
      </c>
      <c r="I2763" s="3">
        <f t="shared" si="301"/>
        <v>50</v>
      </c>
      <c r="J2763" s="7">
        <f t="shared" si="302"/>
        <v>54</v>
      </c>
      <c r="K2763" s="3">
        <f>LEN(H2763)</f>
        <v>5</v>
      </c>
      <c r="L2763" s="13" t="str">
        <f>IF(OR(AND(LEN(H2763&gt;3),ISERROR(FIND("-",H2763,1))),AND(LEN(H2763)&gt;3,ISERROR(FIND("+",H2763,1)))),LEFT(H2763,2),H2763)</f>
        <v>50</v>
      </c>
      <c r="M2763" s="13" t="str">
        <f>IF(AND(LEN(H2763&gt;3),ISERROR(FIND("+",H2763,1))),RIGHT(H2763,2),IF(AND(LEN(H2763)=3,ISERROR(FIND("-",H2763,1))),LEFT(H2763,2),H2763))</f>
        <v>54</v>
      </c>
      <c r="N2763" s="13" t="str">
        <f>SUBSTITUTE(H2763,"+","-")</f>
        <v>50-54</v>
      </c>
      <c r="O2763" s="3">
        <f t="shared" si="303"/>
        <v>5</v>
      </c>
      <c r="P2763" s="3">
        <f t="shared" si="304"/>
        <v>3</v>
      </c>
      <c r="Q2763" s="7">
        <f t="shared" si="305"/>
        <v>50</v>
      </c>
      <c r="R2763" s="7">
        <f t="shared" si="306"/>
        <v>54</v>
      </c>
      <c r="S2763" s="13" t="e">
        <f>VLOOKUP(A2763,history!$B:$F,2,0)</f>
        <v>#N/A</v>
      </c>
      <c r="T2763" s="13">
        <f>VLOOKUP($C2763,日期!$A:$D,3,0)</f>
        <v>5</v>
      </c>
      <c r="U2763" s="13">
        <f>VLOOKUP($C2763,日期!$A:$D,4,0)</f>
        <v>1</v>
      </c>
      <c r="V2763" s="65">
        <f t="shared" si="307"/>
        <v>44317</v>
      </c>
      <c r="W2763" s="13" t="s">
        <v>4327</v>
      </c>
    </row>
    <row r="2764" spans="1:23" ht="15">
      <c r="A2764" s="15">
        <v>1560</v>
      </c>
      <c r="B2764" s="15">
        <v>2021</v>
      </c>
      <c r="C2764" s="13" t="s">
        <v>9</v>
      </c>
      <c r="D2764" s="15">
        <v>19</v>
      </c>
      <c r="E2764" s="13" t="s">
        <v>14</v>
      </c>
      <c r="F2764" s="13" t="s">
        <v>17</v>
      </c>
      <c r="G2764" s="13" t="s">
        <v>12</v>
      </c>
      <c r="H2764" s="13" t="s">
        <v>37</v>
      </c>
      <c r="I2764" s="3">
        <f t="shared" si="301"/>
        <v>50</v>
      </c>
      <c r="J2764" s="7">
        <f t="shared" si="302"/>
        <v>54</v>
      </c>
      <c r="K2764" s="3">
        <f>LEN(H2764)</f>
        <v>5</v>
      </c>
      <c r="L2764" s="13" t="str">
        <f>IF(OR(AND(LEN(H2764&gt;3),ISERROR(FIND("-",H2764,1))),AND(LEN(H2764)&gt;3,ISERROR(FIND("+",H2764,1)))),LEFT(H2764,2),H2764)</f>
        <v>50</v>
      </c>
      <c r="M2764" s="13" t="str">
        <f>IF(AND(LEN(H2764&gt;3),ISERROR(FIND("+",H2764,1))),RIGHT(H2764,2),IF(AND(LEN(H2764)=3,ISERROR(FIND("-",H2764,1))),LEFT(H2764,2),H2764))</f>
        <v>54</v>
      </c>
      <c r="N2764" s="13" t="str">
        <f>SUBSTITUTE(H2764,"+","-")</f>
        <v>50-54</v>
      </c>
      <c r="O2764" s="3">
        <f t="shared" si="303"/>
        <v>5</v>
      </c>
      <c r="P2764" s="3">
        <f t="shared" si="304"/>
        <v>3</v>
      </c>
      <c r="Q2764" s="7">
        <f t="shared" si="305"/>
        <v>50</v>
      </c>
      <c r="R2764" s="7">
        <f t="shared" si="306"/>
        <v>54</v>
      </c>
      <c r="S2764" s="13" t="e">
        <f>VLOOKUP(A2764,history!$B:$F,2,0)</f>
        <v>#N/A</v>
      </c>
      <c r="T2764" s="13">
        <f>VLOOKUP($C2764,日期!$A:$D,3,0)</f>
        <v>5</v>
      </c>
      <c r="U2764" s="13">
        <f>VLOOKUP($C2764,日期!$A:$D,4,0)</f>
        <v>1</v>
      </c>
      <c r="V2764" s="65">
        <f t="shared" si="307"/>
        <v>44317</v>
      </c>
      <c r="W2764" s="13" t="s">
        <v>4328</v>
      </c>
    </row>
    <row r="2765" spans="1:23" ht="15">
      <c r="A2765" s="15">
        <v>1559</v>
      </c>
      <c r="B2765" s="15">
        <v>2021</v>
      </c>
      <c r="C2765" s="13" t="s">
        <v>9</v>
      </c>
      <c r="D2765" s="15">
        <v>19</v>
      </c>
      <c r="E2765" s="13" t="s">
        <v>10</v>
      </c>
      <c r="F2765" s="13" t="s">
        <v>11</v>
      </c>
      <c r="G2765" s="13" t="s">
        <v>12</v>
      </c>
      <c r="H2765" s="13" t="s">
        <v>32</v>
      </c>
      <c r="I2765" s="3">
        <f t="shared" si="301"/>
        <v>60</v>
      </c>
      <c r="J2765" s="7">
        <f t="shared" si="302"/>
        <v>64</v>
      </c>
      <c r="K2765" s="3">
        <f>LEN(H2765)</f>
        <v>5</v>
      </c>
      <c r="L2765" s="13" t="str">
        <f>IF(OR(AND(LEN(H2765&gt;3),ISERROR(FIND("-",H2765,1))),AND(LEN(H2765)&gt;3,ISERROR(FIND("+",H2765,1)))),LEFT(H2765,2),H2765)</f>
        <v>60</v>
      </c>
      <c r="M2765" s="13" t="str">
        <f>IF(AND(LEN(H2765&gt;3),ISERROR(FIND("+",H2765,1))),RIGHT(H2765,2),IF(AND(LEN(H2765)=3,ISERROR(FIND("-",H2765,1))),LEFT(H2765,2),H2765))</f>
        <v>64</v>
      </c>
      <c r="N2765" s="13" t="str">
        <f>SUBSTITUTE(H2765,"+","-")</f>
        <v>60-64</v>
      </c>
      <c r="O2765" s="3">
        <f t="shared" si="303"/>
        <v>5</v>
      </c>
      <c r="P2765" s="3">
        <f t="shared" si="304"/>
        <v>3</v>
      </c>
      <c r="Q2765" s="7">
        <f t="shared" si="305"/>
        <v>60</v>
      </c>
      <c r="R2765" s="7">
        <f t="shared" si="306"/>
        <v>64</v>
      </c>
      <c r="S2765" s="13" t="e">
        <f>VLOOKUP(A2765,history!$B:$F,2,0)</f>
        <v>#N/A</v>
      </c>
      <c r="T2765" s="13">
        <f>VLOOKUP($C2765,日期!$A:$D,3,0)</f>
        <v>5</v>
      </c>
      <c r="U2765" s="13">
        <f>VLOOKUP($C2765,日期!$A:$D,4,0)</f>
        <v>1</v>
      </c>
      <c r="V2765" s="65">
        <f t="shared" si="307"/>
        <v>44317</v>
      </c>
      <c r="W2765" s="13" t="s">
        <v>4329</v>
      </c>
    </row>
    <row r="2766" spans="1:23" ht="15">
      <c r="A2766" s="15">
        <v>1558</v>
      </c>
      <c r="B2766" s="15">
        <v>2021</v>
      </c>
      <c r="C2766" s="13" t="s">
        <v>9</v>
      </c>
      <c r="D2766" s="15">
        <v>19</v>
      </c>
      <c r="E2766" s="13" t="s">
        <v>10</v>
      </c>
      <c r="F2766" s="13" t="s">
        <v>17</v>
      </c>
      <c r="G2766" s="13" t="s">
        <v>12</v>
      </c>
      <c r="H2766" s="13" t="s">
        <v>32</v>
      </c>
      <c r="I2766" s="3">
        <f t="shared" si="301"/>
        <v>60</v>
      </c>
      <c r="J2766" s="7">
        <f t="shared" si="302"/>
        <v>64</v>
      </c>
      <c r="K2766" s="3">
        <f>LEN(H2766)</f>
        <v>5</v>
      </c>
      <c r="L2766" s="13" t="str">
        <f>IF(OR(AND(LEN(H2766&gt;3),ISERROR(FIND("-",H2766,1))),AND(LEN(H2766)&gt;3,ISERROR(FIND("+",H2766,1)))),LEFT(H2766,2),H2766)</f>
        <v>60</v>
      </c>
      <c r="M2766" s="13" t="str">
        <f>IF(AND(LEN(H2766&gt;3),ISERROR(FIND("+",H2766,1))),RIGHT(H2766,2),IF(AND(LEN(H2766)=3,ISERROR(FIND("-",H2766,1))),LEFT(H2766,2),H2766))</f>
        <v>64</v>
      </c>
      <c r="N2766" s="13" t="str">
        <f>SUBSTITUTE(H2766,"+","-")</f>
        <v>60-64</v>
      </c>
      <c r="O2766" s="3">
        <f t="shared" si="303"/>
        <v>5</v>
      </c>
      <c r="P2766" s="3">
        <f t="shared" si="304"/>
        <v>3</v>
      </c>
      <c r="Q2766" s="7">
        <f t="shared" si="305"/>
        <v>60</v>
      </c>
      <c r="R2766" s="7">
        <f t="shared" si="306"/>
        <v>64</v>
      </c>
      <c r="S2766" s="13" t="e">
        <f>VLOOKUP(A2766,history!$B:$F,2,0)</f>
        <v>#N/A</v>
      </c>
      <c r="T2766" s="13">
        <f>VLOOKUP($C2766,日期!$A:$D,3,0)</f>
        <v>5</v>
      </c>
      <c r="U2766" s="13">
        <f>VLOOKUP($C2766,日期!$A:$D,4,0)</f>
        <v>1</v>
      </c>
      <c r="V2766" s="65">
        <f t="shared" si="307"/>
        <v>44317</v>
      </c>
      <c r="W2766" s="13" t="s">
        <v>4330</v>
      </c>
    </row>
    <row r="2767" spans="1:23" ht="15">
      <c r="A2767" s="15">
        <v>1557</v>
      </c>
      <c r="B2767" s="15">
        <v>2021</v>
      </c>
      <c r="C2767" s="13" t="s">
        <v>9</v>
      </c>
      <c r="D2767" s="15">
        <v>19</v>
      </c>
      <c r="E2767" s="13" t="s">
        <v>59</v>
      </c>
      <c r="F2767" s="13" t="s">
        <v>17</v>
      </c>
      <c r="G2767" s="13" t="s">
        <v>12</v>
      </c>
      <c r="H2767" s="13" t="s">
        <v>31</v>
      </c>
      <c r="I2767" s="3">
        <f t="shared" si="301"/>
        <v>25</v>
      </c>
      <c r="J2767" s="7">
        <f t="shared" si="302"/>
        <v>29</v>
      </c>
      <c r="K2767" s="3">
        <f>LEN(H2767)</f>
        <v>5</v>
      </c>
      <c r="L2767" s="13" t="str">
        <f>IF(OR(AND(LEN(H2767&gt;3),ISERROR(FIND("-",H2767,1))),AND(LEN(H2767)&gt;3,ISERROR(FIND("+",H2767,1)))),LEFT(H2767,2),H2767)</f>
        <v>25</v>
      </c>
      <c r="M2767" s="13" t="str">
        <f>IF(AND(LEN(H2767&gt;3),ISERROR(FIND("+",H2767,1))),RIGHT(H2767,2),IF(AND(LEN(H2767)=3,ISERROR(FIND("-",H2767,1))),LEFT(H2767,2),H2767))</f>
        <v>29</v>
      </c>
      <c r="N2767" s="13" t="str">
        <f>SUBSTITUTE(H2767,"+","-")</f>
        <v>25-29</v>
      </c>
      <c r="O2767" s="3">
        <f t="shared" si="303"/>
        <v>5</v>
      </c>
      <c r="P2767" s="3">
        <f t="shared" si="304"/>
        <v>3</v>
      </c>
      <c r="Q2767" s="7">
        <f t="shared" si="305"/>
        <v>25</v>
      </c>
      <c r="R2767" s="7">
        <f t="shared" si="306"/>
        <v>29</v>
      </c>
      <c r="S2767" s="13" t="e">
        <f>VLOOKUP(A2767,history!$B:$F,2,0)</f>
        <v>#N/A</v>
      </c>
      <c r="T2767" s="13">
        <f>VLOOKUP($C2767,日期!$A:$D,3,0)</f>
        <v>5</v>
      </c>
      <c r="U2767" s="13">
        <f>VLOOKUP($C2767,日期!$A:$D,4,0)</f>
        <v>1</v>
      </c>
      <c r="V2767" s="65">
        <f t="shared" si="307"/>
        <v>44317</v>
      </c>
      <c r="W2767" s="13" t="s">
        <v>4331</v>
      </c>
    </row>
    <row r="2768" spans="1:23" ht="15">
      <c r="A2768" s="15">
        <v>1556</v>
      </c>
      <c r="B2768" s="15">
        <v>2021</v>
      </c>
      <c r="C2768" s="13" t="s">
        <v>9</v>
      </c>
      <c r="D2768" s="15">
        <v>19</v>
      </c>
      <c r="E2768" s="13" t="s">
        <v>14</v>
      </c>
      <c r="F2768" s="13" t="s">
        <v>11</v>
      </c>
      <c r="G2768" s="13" t="s">
        <v>12</v>
      </c>
      <c r="H2768" s="13" t="s">
        <v>37</v>
      </c>
      <c r="I2768" s="3">
        <f t="shared" si="301"/>
        <v>50</v>
      </c>
      <c r="J2768" s="7">
        <f t="shared" si="302"/>
        <v>54</v>
      </c>
      <c r="K2768" s="3">
        <f>LEN(H2768)</f>
        <v>5</v>
      </c>
      <c r="L2768" s="13" t="str">
        <f>IF(OR(AND(LEN(H2768&gt;3),ISERROR(FIND("-",H2768,1))),AND(LEN(H2768)&gt;3,ISERROR(FIND("+",H2768,1)))),LEFT(H2768,2),H2768)</f>
        <v>50</v>
      </c>
      <c r="M2768" s="13" t="str">
        <f>IF(AND(LEN(H2768&gt;3),ISERROR(FIND("+",H2768,1))),RIGHT(H2768,2),IF(AND(LEN(H2768)=3,ISERROR(FIND("-",H2768,1))),LEFT(H2768,2),H2768))</f>
        <v>54</v>
      </c>
      <c r="N2768" s="13" t="str">
        <f>SUBSTITUTE(H2768,"+","-")</f>
        <v>50-54</v>
      </c>
      <c r="O2768" s="3">
        <f t="shared" si="303"/>
        <v>5</v>
      </c>
      <c r="P2768" s="3">
        <f t="shared" si="304"/>
        <v>3</v>
      </c>
      <c r="Q2768" s="7">
        <f t="shared" si="305"/>
        <v>50</v>
      </c>
      <c r="R2768" s="7">
        <f t="shared" si="306"/>
        <v>54</v>
      </c>
      <c r="S2768" s="13" t="e">
        <f>VLOOKUP(A2768,history!$B:$F,2,0)</f>
        <v>#N/A</v>
      </c>
      <c r="T2768" s="13">
        <f>VLOOKUP($C2768,日期!$A:$D,3,0)</f>
        <v>5</v>
      </c>
      <c r="U2768" s="13">
        <f>VLOOKUP($C2768,日期!$A:$D,4,0)</f>
        <v>1</v>
      </c>
      <c r="V2768" s="65">
        <f t="shared" si="307"/>
        <v>44317</v>
      </c>
      <c r="W2768" s="13" t="s">
        <v>4332</v>
      </c>
    </row>
    <row r="2769" spans="1:23" ht="15">
      <c r="A2769" s="15">
        <v>1555</v>
      </c>
      <c r="B2769" s="15">
        <v>2021</v>
      </c>
      <c r="C2769" s="13" t="s">
        <v>9</v>
      </c>
      <c r="D2769" s="15">
        <v>19</v>
      </c>
      <c r="E2769" s="13" t="s">
        <v>14</v>
      </c>
      <c r="F2769" s="13" t="s">
        <v>17</v>
      </c>
      <c r="G2769" s="13" t="s">
        <v>12</v>
      </c>
      <c r="H2769" s="13" t="s">
        <v>37</v>
      </c>
      <c r="I2769" s="3">
        <f t="shared" si="301"/>
        <v>50</v>
      </c>
      <c r="J2769" s="7">
        <f t="shared" si="302"/>
        <v>54</v>
      </c>
      <c r="K2769" s="3">
        <f>LEN(H2769)</f>
        <v>5</v>
      </c>
      <c r="L2769" s="13" t="str">
        <f>IF(OR(AND(LEN(H2769&gt;3),ISERROR(FIND("-",H2769,1))),AND(LEN(H2769)&gt;3,ISERROR(FIND("+",H2769,1)))),LEFT(H2769,2),H2769)</f>
        <v>50</v>
      </c>
      <c r="M2769" s="13" t="str">
        <f>IF(AND(LEN(H2769&gt;3),ISERROR(FIND("+",H2769,1))),RIGHT(H2769,2),IF(AND(LEN(H2769)=3,ISERROR(FIND("-",H2769,1))),LEFT(H2769,2),H2769))</f>
        <v>54</v>
      </c>
      <c r="N2769" s="13" t="str">
        <f>SUBSTITUTE(H2769,"+","-")</f>
        <v>50-54</v>
      </c>
      <c r="O2769" s="3">
        <f t="shared" si="303"/>
        <v>5</v>
      </c>
      <c r="P2769" s="3">
        <f t="shared" si="304"/>
        <v>3</v>
      </c>
      <c r="Q2769" s="7">
        <f t="shared" si="305"/>
        <v>50</v>
      </c>
      <c r="R2769" s="7">
        <f t="shared" si="306"/>
        <v>54</v>
      </c>
      <c r="S2769" s="13" t="e">
        <f>VLOOKUP(A2769,history!$B:$F,2,0)</f>
        <v>#N/A</v>
      </c>
      <c r="T2769" s="13">
        <f>VLOOKUP($C2769,日期!$A:$D,3,0)</f>
        <v>5</v>
      </c>
      <c r="U2769" s="13">
        <f>VLOOKUP($C2769,日期!$A:$D,4,0)</f>
        <v>1</v>
      </c>
      <c r="V2769" s="65">
        <f t="shared" si="307"/>
        <v>44317</v>
      </c>
      <c r="W2769" s="13" t="s">
        <v>4333</v>
      </c>
    </row>
    <row r="2770" spans="1:23" ht="15">
      <c r="A2770" s="15">
        <v>1554</v>
      </c>
      <c r="B2770" s="15">
        <v>2021</v>
      </c>
      <c r="C2770" s="13" t="s">
        <v>9</v>
      </c>
      <c r="D2770" s="15">
        <v>19</v>
      </c>
      <c r="E2770" s="13" t="s">
        <v>10</v>
      </c>
      <c r="F2770" s="13" t="s">
        <v>11</v>
      </c>
      <c r="G2770" s="13" t="s">
        <v>12</v>
      </c>
      <c r="H2770" s="13" t="s">
        <v>32</v>
      </c>
      <c r="I2770" s="3">
        <f t="shared" si="301"/>
        <v>60</v>
      </c>
      <c r="J2770" s="7">
        <f t="shared" si="302"/>
        <v>64</v>
      </c>
      <c r="K2770" s="3">
        <f>LEN(H2770)</f>
        <v>5</v>
      </c>
      <c r="L2770" s="13" t="str">
        <f>IF(OR(AND(LEN(H2770&gt;3),ISERROR(FIND("-",H2770,1))),AND(LEN(H2770)&gt;3,ISERROR(FIND("+",H2770,1)))),LEFT(H2770,2),H2770)</f>
        <v>60</v>
      </c>
      <c r="M2770" s="13" t="str">
        <f>IF(AND(LEN(H2770&gt;3),ISERROR(FIND("+",H2770,1))),RIGHT(H2770,2),IF(AND(LEN(H2770)=3,ISERROR(FIND("-",H2770,1))),LEFT(H2770,2),H2770))</f>
        <v>64</v>
      </c>
      <c r="N2770" s="13" t="str">
        <f>SUBSTITUTE(H2770,"+","-")</f>
        <v>60-64</v>
      </c>
      <c r="O2770" s="3">
        <f t="shared" si="303"/>
        <v>5</v>
      </c>
      <c r="P2770" s="3">
        <f t="shared" si="304"/>
        <v>3</v>
      </c>
      <c r="Q2770" s="7">
        <f t="shared" si="305"/>
        <v>60</v>
      </c>
      <c r="R2770" s="7">
        <f t="shared" si="306"/>
        <v>64</v>
      </c>
      <c r="S2770" s="13" t="e">
        <f>VLOOKUP(A2770,history!$B:$F,2,0)</f>
        <v>#N/A</v>
      </c>
      <c r="T2770" s="13">
        <f>VLOOKUP($C2770,日期!$A:$D,3,0)</f>
        <v>5</v>
      </c>
      <c r="U2770" s="13">
        <f>VLOOKUP($C2770,日期!$A:$D,4,0)</f>
        <v>1</v>
      </c>
      <c r="V2770" s="65">
        <f t="shared" si="307"/>
        <v>44317</v>
      </c>
      <c r="W2770" s="13" t="s">
        <v>4334</v>
      </c>
    </row>
    <row r="2771" spans="1:23" ht="15">
      <c r="A2771" s="15">
        <v>1553</v>
      </c>
      <c r="B2771" s="15">
        <v>2021</v>
      </c>
      <c r="C2771" s="13" t="s">
        <v>9</v>
      </c>
      <c r="D2771" s="15">
        <v>19</v>
      </c>
      <c r="E2771" s="13" t="s">
        <v>10</v>
      </c>
      <c r="F2771" s="13" t="s">
        <v>17</v>
      </c>
      <c r="G2771" s="13" t="s">
        <v>12</v>
      </c>
      <c r="H2771" s="13" t="s">
        <v>32</v>
      </c>
      <c r="I2771" s="3">
        <f t="shared" si="301"/>
        <v>60</v>
      </c>
      <c r="J2771" s="7">
        <f t="shared" si="302"/>
        <v>64</v>
      </c>
      <c r="K2771" s="3">
        <f>LEN(H2771)</f>
        <v>5</v>
      </c>
      <c r="L2771" s="13" t="str">
        <f>IF(OR(AND(LEN(H2771&gt;3),ISERROR(FIND("-",H2771,1))),AND(LEN(H2771)&gt;3,ISERROR(FIND("+",H2771,1)))),LEFT(H2771,2),H2771)</f>
        <v>60</v>
      </c>
      <c r="M2771" s="13" t="str">
        <f>IF(AND(LEN(H2771&gt;3),ISERROR(FIND("+",H2771,1))),RIGHT(H2771,2),IF(AND(LEN(H2771)=3,ISERROR(FIND("-",H2771,1))),LEFT(H2771,2),H2771))</f>
        <v>64</v>
      </c>
      <c r="N2771" s="13" t="str">
        <f>SUBSTITUTE(H2771,"+","-")</f>
        <v>60-64</v>
      </c>
      <c r="O2771" s="3">
        <f t="shared" si="303"/>
        <v>5</v>
      </c>
      <c r="P2771" s="3">
        <f t="shared" si="304"/>
        <v>3</v>
      </c>
      <c r="Q2771" s="7">
        <f t="shared" si="305"/>
        <v>60</v>
      </c>
      <c r="R2771" s="7">
        <f t="shared" si="306"/>
        <v>64</v>
      </c>
      <c r="S2771" s="13" t="e">
        <f>VLOOKUP(A2771,history!$B:$F,2,0)</f>
        <v>#N/A</v>
      </c>
      <c r="T2771" s="13">
        <f>VLOOKUP($C2771,日期!$A:$D,3,0)</f>
        <v>5</v>
      </c>
      <c r="U2771" s="13">
        <f>VLOOKUP($C2771,日期!$A:$D,4,0)</f>
        <v>1</v>
      </c>
      <c r="V2771" s="65">
        <f t="shared" si="307"/>
        <v>44317</v>
      </c>
      <c r="W2771" s="13" t="s">
        <v>4335</v>
      </c>
    </row>
    <row r="2772" spans="1:23" ht="15">
      <c r="A2772" s="15">
        <v>1552</v>
      </c>
      <c r="B2772" s="15">
        <v>2021</v>
      </c>
      <c r="C2772" s="13" t="s">
        <v>9</v>
      </c>
      <c r="D2772" s="15">
        <v>19</v>
      </c>
      <c r="E2772" s="13" t="s">
        <v>59</v>
      </c>
      <c r="F2772" s="13" t="s">
        <v>17</v>
      </c>
      <c r="G2772" s="13" t="s">
        <v>12</v>
      </c>
      <c r="H2772" s="13" t="s">
        <v>16</v>
      </c>
      <c r="I2772" s="3">
        <f t="shared" si="301"/>
        <v>15</v>
      </c>
      <c r="J2772" s="7">
        <f t="shared" si="302"/>
        <v>19</v>
      </c>
      <c r="K2772" s="3">
        <f>LEN(H2772)</f>
        <v>5</v>
      </c>
      <c r="L2772" s="13" t="str">
        <f>IF(OR(AND(LEN(H2772&gt;3),ISERROR(FIND("-",H2772,1))),AND(LEN(H2772)&gt;3,ISERROR(FIND("+",H2772,1)))),LEFT(H2772,2),H2772)</f>
        <v>15</v>
      </c>
      <c r="M2772" s="13" t="str">
        <f>IF(AND(LEN(H2772&gt;3),ISERROR(FIND("+",H2772,1))),RIGHT(H2772,2),IF(AND(LEN(H2772)=3,ISERROR(FIND("-",H2772,1))),LEFT(H2772,2),H2772))</f>
        <v>19</v>
      </c>
      <c r="N2772" s="13" t="str">
        <f>SUBSTITUTE(H2772,"+","-")</f>
        <v>15-19</v>
      </c>
      <c r="O2772" s="3">
        <f t="shared" si="303"/>
        <v>5</v>
      </c>
      <c r="P2772" s="3">
        <f t="shared" si="304"/>
        <v>3</v>
      </c>
      <c r="Q2772" s="7">
        <f t="shared" si="305"/>
        <v>15</v>
      </c>
      <c r="R2772" s="7">
        <f t="shared" si="306"/>
        <v>19</v>
      </c>
      <c r="S2772" s="13" t="e">
        <f>VLOOKUP(A2772,history!$B:$F,2,0)</f>
        <v>#N/A</v>
      </c>
      <c r="T2772" s="13">
        <f>VLOOKUP($C2772,日期!$A:$D,3,0)</f>
        <v>5</v>
      </c>
      <c r="U2772" s="13">
        <f>VLOOKUP($C2772,日期!$A:$D,4,0)</f>
        <v>1</v>
      </c>
      <c r="V2772" s="65">
        <f t="shared" si="307"/>
        <v>44317</v>
      </c>
      <c r="W2772" s="13" t="s">
        <v>4336</v>
      </c>
    </row>
    <row r="2773" spans="1:23" ht="15">
      <c r="A2773" s="15">
        <v>1551</v>
      </c>
      <c r="B2773" s="15">
        <v>2021</v>
      </c>
      <c r="C2773" s="13" t="s">
        <v>9</v>
      </c>
      <c r="D2773" s="15">
        <v>19</v>
      </c>
      <c r="E2773" s="13" t="s">
        <v>14</v>
      </c>
      <c r="F2773" s="13" t="s">
        <v>11</v>
      </c>
      <c r="G2773" s="13" t="s">
        <v>12</v>
      </c>
      <c r="H2773" s="13" t="s">
        <v>37</v>
      </c>
      <c r="I2773" s="3">
        <f t="shared" si="301"/>
        <v>50</v>
      </c>
      <c r="J2773" s="7">
        <f t="shared" si="302"/>
        <v>54</v>
      </c>
      <c r="K2773" s="3">
        <f>LEN(H2773)</f>
        <v>5</v>
      </c>
      <c r="L2773" s="13" t="str">
        <f>IF(OR(AND(LEN(H2773&gt;3),ISERROR(FIND("-",H2773,1))),AND(LEN(H2773)&gt;3,ISERROR(FIND("+",H2773,1)))),LEFT(H2773,2),H2773)</f>
        <v>50</v>
      </c>
      <c r="M2773" s="13" t="str">
        <f>IF(AND(LEN(H2773&gt;3),ISERROR(FIND("+",H2773,1))),RIGHT(H2773,2),IF(AND(LEN(H2773)=3,ISERROR(FIND("-",H2773,1))),LEFT(H2773,2),H2773))</f>
        <v>54</v>
      </c>
      <c r="N2773" s="13" t="str">
        <f>SUBSTITUTE(H2773,"+","-")</f>
        <v>50-54</v>
      </c>
      <c r="O2773" s="3">
        <f t="shared" si="303"/>
        <v>5</v>
      </c>
      <c r="P2773" s="3">
        <f t="shared" si="304"/>
        <v>3</v>
      </c>
      <c r="Q2773" s="7">
        <f t="shared" si="305"/>
        <v>50</v>
      </c>
      <c r="R2773" s="7">
        <f t="shared" si="306"/>
        <v>54</v>
      </c>
      <c r="S2773" s="13" t="e">
        <f>VLOOKUP(A2773,history!$B:$F,2,0)</f>
        <v>#N/A</v>
      </c>
      <c r="T2773" s="13">
        <f>VLOOKUP($C2773,日期!$A:$D,3,0)</f>
        <v>5</v>
      </c>
      <c r="U2773" s="13">
        <f>VLOOKUP($C2773,日期!$A:$D,4,0)</f>
        <v>1</v>
      </c>
      <c r="V2773" s="65">
        <f t="shared" si="307"/>
        <v>44317</v>
      </c>
      <c r="W2773" s="13" t="s">
        <v>4337</v>
      </c>
    </row>
    <row r="2774" spans="1:23" ht="15">
      <c r="A2774" s="15">
        <v>1550</v>
      </c>
      <c r="B2774" s="15">
        <v>2021</v>
      </c>
      <c r="C2774" s="13" t="s">
        <v>9</v>
      </c>
      <c r="D2774" s="15">
        <v>19</v>
      </c>
      <c r="E2774" s="13" t="s">
        <v>14</v>
      </c>
      <c r="F2774" s="13" t="s">
        <v>17</v>
      </c>
      <c r="G2774" s="13" t="s">
        <v>12</v>
      </c>
      <c r="H2774" s="13" t="s">
        <v>37</v>
      </c>
      <c r="I2774" s="3">
        <f t="shared" si="301"/>
        <v>50</v>
      </c>
      <c r="J2774" s="7">
        <f t="shared" si="302"/>
        <v>54</v>
      </c>
      <c r="K2774" s="3">
        <f>LEN(H2774)</f>
        <v>5</v>
      </c>
      <c r="L2774" s="13" t="str">
        <f>IF(OR(AND(LEN(H2774&gt;3),ISERROR(FIND("-",H2774,1))),AND(LEN(H2774)&gt;3,ISERROR(FIND("+",H2774,1)))),LEFT(H2774,2),H2774)</f>
        <v>50</v>
      </c>
      <c r="M2774" s="13" t="str">
        <f>IF(AND(LEN(H2774&gt;3),ISERROR(FIND("+",H2774,1))),RIGHT(H2774,2),IF(AND(LEN(H2774)=3,ISERROR(FIND("-",H2774,1))),LEFT(H2774,2),H2774))</f>
        <v>54</v>
      </c>
      <c r="N2774" s="13" t="str">
        <f>SUBSTITUTE(H2774,"+","-")</f>
        <v>50-54</v>
      </c>
      <c r="O2774" s="3">
        <f t="shared" si="303"/>
        <v>5</v>
      </c>
      <c r="P2774" s="3">
        <f t="shared" si="304"/>
        <v>3</v>
      </c>
      <c r="Q2774" s="7">
        <f t="shared" si="305"/>
        <v>50</v>
      </c>
      <c r="R2774" s="7">
        <f t="shared" si="306"/>
        <v>54</v>
      </c>
      <c r="S2774" s="13" t="e">
        <f>VLOOKUP(A2774,history!$B:$F,2,0)</f>
        <v>#N/A</v>
      </c>
      <c r="T2774" s="13">
        <f>VLOOKUP($C2774,日期!$A:$D,3,0)</f>
        <v>5</v>
      </c>
      <c r="U2774" s="13">
        <f>VLOOKUP($C2774,日期!$A:$D,4,0)</f>
        <v>1</v>
      </c>
      <c r="V2774" s="65">
        <f t="shared" si="307"/>
        <v>44317</v>
      </c>
      <c r="W2774" s="13" t="s">
        <v>4338</v>
      </c>
    </row>
    <row r="2775" spans="1:23" ht="15">
      <c r="A2775" s="15">
        <v>1549</v>
      </c>
      <c r="B2775" s="15">
        <v>2021</v>
      </c>
      <c r="C2775" s="13" t="s">
        <v>9</v>
      </c>
      <c r="D2775" s="15">
        <v>19</v>
      </c>
      <c r="E2775" s="13" t="s">
        <v>10</v>
      </c>
      <c r="F2775" s="13" t="s">
        <v>11</v>
      </c>
      <c r="G2775" s="13" t="s">
        <v>12</v>
      </c>
      <c r="H2775" s="13" t="s">
        <v>32</v>
      </c>
      <c r="I2775" s="3">
        <f t="shared" si="301"/>
        <v>60</v>
      </c>
      <c r="J2775" s="7">
        <f t="shared" si="302"/>
        <v>64</v>
      </c>
      <c r="K2775" s="3">
        <f>LEN(H2775)</f>
        <v>5</v>
      </c>
      <c r="L2775" s="13" t="str">
        <f>IF(OR(AND(LEN(H2775&gt;3),ISERROR(FIND("-",H2775,1))),AND(LEN(H2775)&gt;3,ISERROR(FIND("+",H2775,1)))),LEFT(H2775,2),H2775)</f>
        <v>60</v>
      </c>
      <c r="M2775" s="13" t="str">
        <f>IF(AND(LEN(H2775&gt;3),ISERROR(FIND("+",H2775,1))),RIGHT(H2775,2),IF(AND(LEN(H2775)=3,ISERROR(FIND("-",H2775,1))),LEFT(H2775,2),H2775))</f>
        <v>64</v>
      </c>
      <c r="N2775" s="13" t="str">
        <f>SUBSTITUTE(H2775,"+","-")</f>
        <v>60-64</v>
      </c>
      <c r="O2775" s="3">
        <f t="shared" si="303"/>
        <v>5</v>
      </c>
      <c r="P2775" s="3">
        <f t="shared" si="304"/>
        <v>3</v>
      </c>
      <c r="Q2775" s="7">
        <f t="shared" si="305"/>
        <v>60</v>
      </c>
      <c r="R2775" s="7">
        <f t="shared" si="306"/>
        <v>64</v>
      </c>
      <c r="S2775" s="13" t="e">
        <f>VLOOKUP(A2775,history!$B:$F,2,0)</f>
        <v>#N/A</v>
      </c>
      <c r="T2775" s="13">
        <f>VLOOKUP($C2775,日期!$A:$D,3,0)</f>
        <v>5</v>
      </c>
      <c r="U2775" s="13">
        <f>VLOOKUP($C2775,日期!$A:$D,4,0)</f>
        <v>1</v>
      </c>
      <c r="V2775" s="65">
        <f t="shared" si="307"/>
        <v>44317</v>
      </c>
      <c r="W2775" s="13" t="s">
        <v>4339</v>
      </c>
    </row>
    <row r="2776" spans="1:23" ht="15">
      <c r="A2776" s="15">
        <v>1548</v>
      </c>
      <c r="B2776" s="15">
        <v>2021</v>
      </c>
      <c r="C2776" s="13" t="s">
        <v>9</v>
      </c>
      <c r="D2776" s="15">
        <v>19</v>
      </c>
      <c r="E2776" s="13" t="s">
        <v>10</v>
      </c>
      <c r="F2776" s="13" t="s">
        <v>17</v>
      </c>
      <c r="G2776" s="13" t="s">
        <v>12</v>
      </c>
      <c r="H2776" s="13" t="s">
        <v>32</v>
      </c>
      <c r="I2776" s="3">
        <f t="shared" si="301"/>
        <v>60</v>
      </c>
      <c r="J2776" s="7">
        <f t="shared" si="302"/>
        <v>64</v>
      </c>
      <c r="K2776" s="3">
        <f>LEN(H2776)</f>
        <v>5</v>
      </c>
      <c r="L2776" s="13" t="str">
        <f>IF(OR(AND(LEN(H2776&gt;3),ISERROR(FIND("-",H2776,1))),AND(LEN(H2776)&gt;3,ISERROR(FIND("+",H2776,1)))),LEFT(H2776,2),H2776)</f>
        <v>60</v>
      </c>
      <c r="M2776" s="13" t="str">
        <f>IF(AND(LEN(H2776&gt;3),ISERROR(FIND("+",H2776,1))),RIGHT(H2776,2),IF(AND(LEN(H2776)=3,ISERROR(FIND("-",H2776,1))),LEFT(H2776,2),H2776))</f>
        <v>64</v>
      </c>
      <c r="N2776" s="13" t="str">
        <f>SUBSTITUTE(H2776,"+","-")</f>
        <v>60-64</v>
      </c>
      <c r="O2776" s="3">
        <f t="shared" si="303"/>
        <v>5</v>
      </c>
      <c r="P2776" s="3">
        <f t="shared" si="304"/>
        <v>3</v>
      </c>
      <c r="Q2776" s="7">
        <f t="shared" si="305"/>
        <v>60</v>
      </c>
      <c r="R2776" s="7">
        <f t="shared" si="306"/>
        <v>64</v>
      </c>
      <c r="S2776" s="13" t="e">
        <f>VLOOKUP(A2776,history!$B:$F,2,0)</f>
        <v>#N/A</v>
      </c>
      <c r="T2776" s="13">
        <f>VLOOKUP($C2776,日期!$A:$D,3,0)</f>
        <v>5</v>
      </c>
      <c r="U2776" s="13">
        <f>VLOOKUP($C2776,日期!$A:$D,4,0)</f>
        <v>1</v>
      </c>
      <c r="V2776" s="65">
        <f t="shared" si="307"/>
        <v>44317</v>
      </c>
      <c r="W2776" s="13" t="s">
        <v>4340</v>
      </c>
    </row>
    <row r="2777" spans="1:23" ht="15">
      <c r="A2777" s="15">
        <v>1547</v>
      </c>
      <c r="B2777" s="15">
        <v>2021</v>
      </c>
      <c r="C2777" s="13" t="s">
        <v>9</v>
      </c>
      <c r="D2777" s="15">
        <v>19</v>
      </c>
      <c r="E2777" s="13" t="s">
        <v>38</v>
      </c>
      <c r="F2777" s="13" t="s">
        <v>11</v>
      </c>
      <c r="G2777" s="13" t="s">
        <v>12</v>
      </c>
      <c r="H2777" s="13" t="s">
        <v>15</v>
      </c>
      <c r="I2777" s="3">
        <f t="shared" si="301"/>
        <v>70</v>
      </c>
      <c r="J2777" s="7">
        <f t="shared" si="302"/>
        <v>70</v>
      </c>
      <c r="K2777" s="3">
        <f>LEN(H2777)</f>
        <v>3</v>
      </c>
      <c r="L2777" s="13" t="str">
        <f>IF(OR(AND(LEN(H2777&gt;3),ISERROR(FIND("-",H2777,1))),AND(LEN(H2777)&gt;3,ISERROR(FIND("+",H2777,1)))),LEFT(H2777,2),H2777)</f>
        <v>70</v>
      </c>
      <c r="M2777" s="13" t="str">
        <f>IF(AND(LEN(H2777&gt;3),ISERROR(FIND("+",H2777,1))),RIGHT(H2777,2),IF(AND(LEN(H2777)=3,ISERROR(FIND("-",H2777,1))),LEFT(H2777,2),H2777))</f>
        <v>70</v>
      </c>
      <c r="N2777" s="13" t="str">
        <f>SUBSTITUTE(H2777,"+","-")</f>
        <v>70-</v>
      </c>
      <c r="O2777" s="3">
        <f t="shared" si="303"/>
        <v>3</v>
      </c>
      <c r="P2777" s="3">
        <f t="shared" si="304"/>
        <v>3</v>
      </c>
      <c r="Q2777" s="7">
        <f t="shared" si="305"/>
        <v>70</v>
      </c>
      <c r="R2777" s="7">
        <f t="shared" si="306"/>
        <v>70</v>
      </c>
      <c r="S2777" s="13" t="e">
        <f>VLOOKUP(A2777,history!$B:$F,2,0)</f>
        <v>#N/A</v>
      </c>
      <c r="T2777" s="13">
        <f>VLOOKUP($C2777,日期!$A:$D,3,0)</f>
        <v>5</v>
      </c>
      <c r="U2777" s="13">
        <f>VLOOKUP($C2777,日期!$A:$D,4,0)</f>
        <v>1</v>
      </c>
      <c r="V2777" s="65">
        <f t="shared" si="307"/>
        <v>44317</v>
      </c>
      <c r="W2777" s="13" t="s">
        <v>4341</v>
      </c>
    </row>
    <row r="2778" spans="1:23" ht="15">
      <c r="A2778" s="15">
        <v>1546</v>
      </c>
      <c r="B2778" s="15">
        <v>2021</v>
      </c>
      <c r="C2778" s="13" t="s">
        <v>9</v>
      </c>
      <c r="D2778" s="15">
        <v>19</v>
      </c>
      <c r="E2778" s="13" t="s">
        <v>14</v>
      </c>
      <c r="F2778" s="13" t="s">
        <v>11</v>
      </c>
      <c r="G2778" s="13" t="s">
        <v>12</v>
      </c>
      <c r="H2778" s="13" t="s">
        <v>37</v>
      </c>
      <c r="I2778" s="3">
        <f t="shared" si="301"/>
        <v>50</v>
      </c>
      <c r="J2778" s="7">
        <f t="shared" si="302"/>
        <v>54</v>
      </c>
      <c r="K2778" s="3">
        <f>LEN(H2778)</f>
        <v>5</v>
      </c>
      <c r="L2778" s="13" t="str">
        <f>IF(OR(AND(LEN(H2778&gt;3),ISERROR(FIND("-",H2778,1))),AND(LEN(H2778)&gt;3,ISERROR(FIND("+",H2778,1)))),LEFT(H2778,2),H2778)</f>
        <v>50</v>
      </c>
      <c r="M2778" s="13" t="str">
        <f>IF(AND(LEN(H2778&gt;3),ISERROR(FIND("+",H2778,1))),RIGHT(H2778,2),IF(AND(LEN(H2778)=3,ISERROR(FIND("-",H2778,1))),LEFT(H2778,2),H2778))</f>
        <v>54</v>
      </c>
      <c r="N2778" s="13" t="str">
        <f>SUBSTITUTE(H2778,"+","-")</f>
        <v>50-54</v>
      </c>
      <c r="O2778" s="3">
        <f t="shared" si="303"/>
        <v>5</v>
      </c>
      <c r="P2778" s="3">
        <f t="shared" si="304"/>
        <v>3</v>
      </c>
      <c r="Q2778" s="7">
        <f t="shared" si="305"/>
        <v>50</v>
      </c>
      <c r="R2778" s="7">
        <f t="shared" si="306"/>
        <v>54</v>
      </c>
      <c r="S2778" s="13" t="e">
        <f>VLOOKUP(A2778,history!$B:$F,2,0)</f>
        <v>#N/A</v>
      </c>
      <c r="T2778" s="13">
        <f>VLOOKUP($C2778,日期!$A:$D,3,0)</f>
        <v>5</v>
      </c>
      <c r="U2778" s="13">
        <f>VLOOKUP($C2778,日期!$A:$D,4,0)</f>
        <v>1</v>
      </c>
      <c r="V2778" s="65">
        <f t="shared" si="307"/>
        <v>44317</v>
      </c>
      <c r="W2778" s="13" t="s">
        <v>4342</v>
      </c>
    </row>
    <row r="2779" spans="1:23" ht="15">
      <c r="A2779" s="15">
        <v>1545</v>
      </c>
      <c r="B2779" s="15">
        <v>2021</v>
      </c>
      <c r="C2779" s="13" t="s">
        <v>9</v>
      </c>
      <c r="D2779" s="15">
        <v>19</v>
      </c>
      <c r="E2779" s="13" t="s">
        <v>14</v>
      </c>
      <c r="F2779" s="13" t="s">
        <v>17</v>
      </c>
      <c r="G2779" s="13" t="s">
        <v>12</v>
      </c>
      <c r="H2779" s="13" t="s">
        <v>37</v>
      </c>
      <c r="I2779" s="3">
        <f t="shared" si="301"/>
        <v>50</v>
      </c>
      <c r="J2779" s="7">
        <f t="shared" si="302"/>
        <v>54</v>
      </c>
      <c r="K2779" s="3">
        <f>LEN(H2779)</f>
        <v>5</v>
      </c>
      <c r="L2779" s="13" t="str">
        <f>IF(OR(AND(LEN(H2779&gt;3),ISERROR(FIND("-",H2779,1))),AND(LEN(H2779)&gt;3,ISERROR(FIND("+",H2779,1)))),LEFT(H2779,2),H2779)</f>
        <v>50</v>
      </c>
      <c r="M2779" s="13" t="str">
        <f>IF(AND(LEN(H2779&gt;3),ISERROR(FIND("+",H2779,1))),RIGHT(H2779,2),IF(AND(LEN(H2779)=3,ISERROR(FIND("-",H2779,1))),LEFT(H2779,2),H2779))</f>
        <v>54</v>
      </c>
      <c r="N2779" s="13" t="str">
        <f>SUBSTITUTE(H2779,"+","-")</f>
        <v>50-54</v>
      </c>
      <c r="O2779" s="3">
        <f t="shared" si="303"/>
        <v>5</v>
      </c>
      <c r="P2779" s="3">
        <f t="shared" si="304"/>
        <v>3</v>
      </c>
      <c r="Q2779" s="7">
        <f t="shared" si="305"/>
        <v>50</v>
      </c>
      <c r="R2779" s="7">
        <f t="shared" si="306"/>
        <v>54</v>
      </c>
      <c r="S2779" s="13" t="e">
        <f>VLOOKUP(A2779,history!$B:$F,2,0)</f>
        <v>#N/A</v>
      </c>
      <c r="T2779" s="13">
        <f>VLOOKUP($C2779,日期!$A:$D,3,0)</f>
        <v>5</v>
      </c>
      <c r="U2779" s="13">
        <f>VLOOKUP($C2779,日期!$A:$D,4,0)</f>
        <v>1</v>
      </c>
      <c r="V2779" s="65">
        <f t="shared" si="307"/>
        <v>44317</v>
      </c>
      <c r="W2779" s="13" t="s">
        <v>4343</v>
      </c>
    </row>
    <row r="2780" spans="1:23" ht="15">
      <c r="A2780" s="15">
        <v>1544</v>
      </c>
      <c r="B2780" s="15">
        <v>2021</v>
      </c>
      <c r="C2780" s="13" t="s">
        <v>9</v>
      </c>
      <c r="D2780" s="15">
        <v>19</v>
      </c>
      <c r="E2780" s="13" t="s">
        <v>10</v>
      </c>
      <c r="F2780" s="13" t="s">
        <v>11</v>
      </c>
      <c r="G2780" s="13" t="s">
        <v>12</v>
      </c>
      <c r="H2780" s="13" t="s">
        <v>32</v>
      </c>
      <c r="I2780" s="3">
        <f t="shared" si="301"/>
        <v>60</v>
      </c>
      <c r="J2780" s="7">
        <f t="shared" si="302"/>
        <v>64</v>
      </c>
      <c r="K2780" s="3">
        <f>LEN(H2780)</f>
        <v>5</v>
      </c>
      <c r="L2780" s="13" t="str">
        <f>IF(OR(AND(LEN(H2780&gt;3),ISERROR(FIND("-",H2780,1))),AND(LEN(H2780)&gt;3,ISERROR(FIND("+",H2780,1)))),LEFT(H2780,2),H2780)</f>
        <v>60</v>
      </c>
      <c r="M2780" s="13" t="str">
        <f>IF(AND(LEN(H2780&gt;3),ISERROR(FIND("+",H2780,1))),RIGHT(H2780,2),IF(AND(LEN(H2780)=3,ISERROR(FIND("-",H2780,1))),LEFT(H2780,2),H2780))</f>
        <v>64</v>
      </c>
      <c r="N2780" s="13" t="str">
        <f>SUBSTITUTE(H2780,"+","-")</f>
        <v>60-64</v>
      </c>
      <c r="O2780" s="3">
        <f t="shared" si="303"/>
        <v>5</v>
      </c>
      <c r="P2780" s="3">
        <f t="shared" si="304"/>
        <v>3</v>
      </c>
      <c r="Q2780" s="7">
        <f t="shared" si="305"/>
        <v>60</v>
      </c>
      <c r="R2780" s="7">
        <f t="shared" si="306"/>
        <v>64</v>
      </c>
      <c r="S2780" s="13" t="e">
        <f>VLOOKUP(A2780,history!$B:$F,2,0)</f>
        <v>#N/A</v>
      </c>
      <c r="T2780" s="13">
        <f>VLOOKUP($C2780,日期!$A:$D,3,0)</f>
        <v>5</v>
      </c>
      <c r="U2780" s="13">
        <f>VLOOKUP($C2780,日期!$A:$D,4,0)</f>
        <v>1</v>
      </c>
      <c r="V2780" s="65">
        <f t="shared" si="307"/>
        <v>44317</v>
      </c>
      <c r="W2780" s="13" t="s">
        <v>4344</v>
      </c>
    </row>
    <row r="2781" spans="1:23" ht="15">
      <c r="A2781" s="15">
        <v>1543</v>
      </c>
      <c r="B2781" s="15">
        <v>2021</v>
      </c>
      <c r="C2781" s="13" t="s">
        <v>9</v>
      </c>
      <c r="D2781" s="15">
        <v>19</v>
      </c>
      <c r="E2781" s="13" t="s">
        <v>10</v>
      </c>
      <c r="F2781" s="13" t="s">
        <v>17</v>
      </c>
      <c r="G2781" s="13" t="s">
        <v>12</v>
      </c>
      <c r="H2781" s="13" t="s">
        <v>32</v>
      </c>
      <c r="I2781" s="3">
        <f t="shared" si="301"/>
        <v>60</v>
      </c>
      <c r="J2781" s="7">
        <f t="shared" si="302"/>
        <v>64</v>
      </c>
      <c r="K2781" s="3">
        <f>LEN(H2781)</f>
        <v>5</v>
      </c>
      <c r="L2781" s="13" t="str">
        <f>IF(OR(AND(LEN(H2781&gt;3),ISERROR(FIND("-",H2781,1))),AND(LEN(H2781)&gt;3,ISERROR(FIND("+",H2781,1)))),LEFT(H2781,2),H2781)</f>
        <v>60</v>
      </c>
      <c r="M2781" s="13" t="str">
        <f>IF(AND(LEN(H2781&gt;3),ISERROR(FIND("+",H2781,1))),RIGHT(H2781,2),IF(AND(LEN(H2781)=3,ISERROR(FIND("-",H2781,1))),LEFT(H2781,2),H2781))</f>
        <v>64</v>
      </c>
      <c r="N2781" s="13" t="str">
        <f>SUBSTITUTE(H2781,"+","-")</f>
        <v>60-64</v>
      </c>
      <c r="O2781" s="3">
        <f t="shared" si="303"/>
        <v>5</v>
      </c>
      <c r="P2781" s="3">
        <f t="shared" si="304"/>
        <v>3</v>
      </c>
      <c r="Q2781" s="7">
        <f t="shared" si="305"/>
        <v>60</v>
      </c>
      <c r="R2781" s="7">
        <f t="shared" si="306"/>
        <v>64</v>
      </c>
      <c r="S2781" s="13" t="e">
        <f>VLOOKUP(A2781,history!$B:$F,2,0)</f>
        <v>#N/A</v>
      </c>
      <c r="T2781" s="13">
        <f>VLOOKUP($C2781,日期!$A:$D,3,0)</f>
        <v>5</v>
      </c>
      <c r="U2781" s="13">
        <f>VLOOKUP($C2781,日期!$A:$D,4,0)</f>
        <v>1</v>
      </c>
      <c r="V2781" s="65">
        <f t="shared" si="307"/>
        <v>44317</v>
      </c>
      <c r="W2781" s="13" t="s">
        <v>4345</v>
      </c>
    </row>
    <row r="2782" spans="1:23" ht="15">
      <c r="A2782" s="15">
        <v>1542</v>
      </c>
      <c r="B2782" s="15">
        <v>2021</v>
      </c>
      <c r="C2782" s="13" t="s">
        <v>9</v>
      </c>
      <c r="D2782" s="15">
        <v>19</v>
      </c>
      <c r="E2782" s="13" t="s">
        <v>38</v>
      </c>
      <c r="F2782" s="13" t="s">
        <v>11</v>
      </c>
      <c r="G2782" s="13" t="s">
        <v>12</v>
      </c>
      <c r="H2782" s="13" t="s">
        <v>15</v>
      </c>
      <c r="I2782" s="3">
        <f t="shared" si="301"/>
        <v>70</v>
      </c>
      <c r="J2782" s="7">
        <f t="shared" si="302"/>
        <v>70</v>
      </c>
      <c r="K2782" s="3">
        <f>LEN(H2782)</f>
        <v>3</v>
      </c>
      <c r="L2782" s="13" t="str">
        <f>IF(OR(AND(LEN(H2782&gt;3),ISERROR(FIND("-",H2782,1))),AND(LEN(H2782)&gt;3,ISERROR(FIND("+",H2782,1)))),LEFT(H2782,2),H2782)</f>
        <v>70</v>
      </c>
      <c r="M2782" s="13" t="str">
        <f>IF(AND(LEN(H2782&gt;3),ISERROR(FIND("+",H2782,1))),RIGHT(H2782,2),IF(AND(LEN(H2782)=3,ISERROR(FIND("-",H2782,1))),LEFT(H2782,2),H2782))</f>
        <v>70</v>
      </c>
      <c r="N2782" s="13" t="str">
        <f>SUBSTITUTE(H2782,"+","-")</f>
        <v>70-</v>
      </c>
      <c r="O2782" s="3">
        <f t="shared" si="303"/>
        <v>3</v>
      </c>
      <c r="P2782" s="3">
        <f t="shared" si="304"/>
        <v>3</v>
      </c>
      <c r="Q2782" s="7">
        <f t="shared" si="305"/>
        <v>70</v>
      </c>
      <c r="R2782" s="7">
        <f t="shared" si="306"/>
        <v>70</v>
      </c>
      <c r="S2782" s="13" t="e">
        <f>VLOOKUP(A2782,history!$B:$F,2,0)</f>
        <v>#N/A</v>
      </c>
      <c r="T2782" s="13">
        <f>VLOOKUP($C2782,日期!$A:$D,3,0)</f>
        <v>5</v>
      </c>
      <c r="U2782" s="13">
        <f>VLOOKUP($C2782,日期!$A:$D,4,0)</f>
        <v>1</v>
      </c>
      <c r="V2782" s="65">
        <f t="shared" si="307"/>
        <v>44317</v>
      </c>
      <c r="W2782" s="13" t="s">
        <v>4346</v>
      </c>
    </row>
    <row r="2783" spans="1:23" ht="15">
      <c r="A2783" s="15">
        <v>1541</v>
      </c>
      <c r="B2783" s="15">
        <v>2021</v>
      </c>
      <c r="C2783" s="13" t="s">
        <v>9</v>
      </c>
      <c r="D2783" s="15">
        <v>19</v>
      </c>
      <c r="E2783" s="13" t="s">
        <v>14</v>
      </c>
      <c r="F2783" s="13" t="s">
        <v>11</v>
      </c>
      <c r="G2783" s="13" t="s">
        <v>12</v>
      </c>
      <c r="H2783" s="13" t="s">
        <v>37</v>
      </c>
      <c r="I2783" s="3">
        <f t="shared" si="301"/>
        <v>50</v>
      </c>
      <c r="J2783" s="7">
        <f t="shared" si="302"/>
        <v>54</v>
      </c>
      <c r="K2783" s="3">
        <f>LEN(H2783)</f>
        <v>5</v>
      </c>
      <c r="L2783" s="13" t="str">
        <f>IF(OR(AND(LEN(H2783&gt;3),ISERROR(FIND("-",H2783,1))),AND(LEN(H2783)&gt;3,ISERROR(FIND("+",H2783,1)))),LEFT(H2783,2),H2783)</f>
        <v>50</v>
      </c>
      <c r="M2783" s="13" t="str">
        <f>IF(AND(LEN(H2783&gt;3),ISERROR(FIND("+",H2783,1))),RIGHT(H2783,2),IF(AND(LEN(H2783)=3,ISERROR(FIND("-",H2783,1))),LEFT(H2783,2),H2783))</f>
        <v>54</v>
      </c>
      <c r="N2783" s="13" t="str">
        <f>SUBSTITUTE(H2783,"+","-")</f>
        <v>50-54</v>
      </c>
      <c r="O2783" s="3">
        <f t="shared" si="303"/>
        <v>5</v>
      </c>
      <c r="P2783" s="3">
        <f t="shared" si="304"/>
        <v>3</v>
      </c>
      <c r="Q2783" s="7">
        <f t="shared" si="305"/>
        <v>50</v>
      </c>
      <c r="R2783" s="7">
        <f t="shared" si="306"/>
        <v>54</v>
      </c>
      <c r="S2783" s="13" t="e">
        <f>VLOOKUP(A2783,history!$B:$F,2,0)</f>
        <v>#N/A</v>
      </c>
      <c r="T2783" s="13">
        <f>VLOOKUP($C2783,日期!$A:$D,3,0)</f>
        <v>5</v>
      </c>
      <c r="U2783" s="13">
        <f>VLOOKUP($C2783,日期!$A:$D,4,0)</f>
        <v>1</v>
      </c>
      <c r="V2783" s="65">
        <f t="shared" si="307"/>
        <v>44317</v>
      </c>
      <c r="W2783" s="13" t="s">
        <v>4347</v>
      </c>
    </row>
    <row r="2784" spans="1:23" ht="15">
      <c r="A2784" s="15">
        <v>1540</v>
      </c>
      <c r="B2784" s="15">
        <v>2021</v>
      </c>
      <c r="C2784" s="13" t="s">
        <v>9</v>
      </c>
      <c r="D2784" s="15">
        <v>19</v>
      </c>
      <c r="E2784" s="13" t="s">
        <v>14</v>
      </c>
      <c r="F2784" s="13" t="s">
        <v>17</v>
      </c>
      <c r="G2784" s="13" t="s">
        <v>12</v>
      </c>
      <c r="H2784" s="13" t="s">
        <v>37</v>
      </c>
      <c r="I2784" s="3">
        <f t="shared" si="301"/>
        <v>50</v>
      </c>
      <c r="J2784" s="7">
        <f t="shared" si="302"/>
        <v>54</v>
      </c>
      <c r="K2784" s="3">
        <f>LEN(H2784)</f>
        <v>5</v>
      </c>
      <c r="L2784" s="13" t="str">
        <f>IF(OR(AND(LEN(H2784&gt;3),ISERROR(FIND("-",H2784,1))),AND(LEN(H2784)&gt;3,ISERROR(FIND("+",H2784,1)))),LEFT(H2784,2),H2784)</f>
        <v>50</v>
      </c>
      <c r="M2784" s="13" t="str">
        <f>IF(AND(LEN(H2784&gt;3),ISERROR(FIND("+",H2784,1))),RIGHT(H2784,2),IF(AND(LEN(H2784)=3,ISERROR(FIND("-",H2784,1))),LEFT(H2784,2),H2784))</f>
        <v>54</v>
      </c>
      <c r="N2784" s="13" t="str">
        <f>SUBSTITUTE(H2784,"+","-")</f>
        <v>50-54</v>
      </c>
      <c r="O2784" s="3">
        <f t="shared" si="303"/>
        <v>5</v>
      </c>
      <c r="P2784" s="3">
        <f t="shared" si="304"/>
        <v>3</v>
      </c>
      <c r="Q2784" s="7">
        <f t="shared" si="305"/>
        <v>50</v>
      </c>
      <c r="R2784" s="7">
        <f t="shared" si="306"/>
        <v>54</v>
      </c>
      <c r="S2784" s="13" t="e">
        <f>VLOOKUP(A2784,history!$B:$F,2,0)</f>
        <v>#N/A</v>
      </c>
      <c r="T2784" s="13">
        <f>VLOOKUP($C2784,日期!$A:$D,3,0)</f>
        <v>5</v>
      </c>
      <c r="U2784" s="13">
        <f>VLOOKUP($C2784,日期!$A:$D,4,0)</f>
        <v>1</v>
      </c>
      <c r="V2784" s="65">
        <f t="shared" si="307"/>
        <v>44317</v>
      </c>
      <c r="W2784" s="13" t="s">
        <v>4348</v>
      </c>
    </row>
    <row r="2785" spans="1:23" ht="15">
      <c r="A2785" s="15">
        <v>1539</v>
      </c>
      <c r="B2785" s="15">
        <v>2021</v>
      </c>
      <c r="C2785" s="13" t="s">
        <v>9</v>
      </c>
      <c r="D2785" s="15">
        <v>19</v>
      </c>
      <c r="E2785" s="13" t="s">
        <v>10</v>
      </c>
      <c r="F2785" s="13" t="s">
        <v>11</v>
      </c>
      <c r="G2785" s="13" t="s">
        <v>12</v>
      </c>
      <c r="H2785" s="13" t="s">
        <v>32</v>
      </c>
      <c r="I2785" s="3">
        <f t="shared" si="301"/>
        <v>60</v>
      </c>
      <c r="J2785" s="7">
        <f t="shared" si="302"/>
        <v>64</v>
      </c>
      <c r="K2785" s="3">
        <f>LEN(H2785)</f>
        <v>5</v>
      </c>
      <c r="L2785" s="13" t="str">
        <f>IF(OR(AND(LEN(H2785&gt;3),ISERROR(FIND("-",H2785,1))),AND(LEN(H2785)&gt;3,ISERROR(FIND("+",H2785,1)))),LEFT(H2785,2),H2785)</f>
        <v>60</v>
      </c>
      <c r="M2785" s="13" t="str">
        <f>IF(AND(LEN(H2785&gt;3),ISERROR(FIND("+",H2785,1))),RIGHT(H2785,2),IF(AND(LEN(H2785)=3,ISERROR(FIND("-",H2785,1))),LEFT(H2785,2),H2785))</f>
        <v>64</v>
      </c>
      <c r="N2785" s="13" t="str">
        <f>SUBSTITUTE(H2785,"+","-")</f>
        <v>60-64</v>
      </c>
      <c r="O2785" s="3">
        <f t="shared" si="303"/>
        <v>5</v>
      </c>
      <c r="P2785" s="3">
        <f t="shared" si="304"/>
        <v>3</v>
      </c>
      <c r="Q2785" s="7">
        <f t="shared" si="305"/>
        <v>60</v>
      </c>
      <c r="R2785" s="7">
        <f t="shared" si="306"/>
        <v>64</v>
      </c>
      <c r="S2785" s="13" t="e">
        <f>VLOOKUP(A2785,history!$B:$F,2,0)</f>
        <v>#N/A</v>
      </c>
      <c r="T2785" s="13">
        <f>VLOOKUP($C2785,日期!$A:$D,3,0)</f>
        <v>5</v>
      </c>
      <c r="U2785" s="13">
        <f>VLOOKUP($C2785,日期!$A:$D,4,0)</f>
        <v>1</v>
      </c>
      <c r="V2785" s="65">
        <f t="shared" si="307"/>
        <v>44317</v>
      </c>
      <c r="W2785" s="13" t="s">
        <v>4349</v>
      </c>
    </row>
    <row r="2786" spans="1:23" ht="15">
      <c r="A2786" s="15">
        <v>1538</v>
      </c>
      <c r="B2786" s="15">
        <v>2021</v>
      </c>
      <c r="C2786" s="13" t="s">
        <v>9</v>
      </c>
      <c r="D2786" s="15">
        <v>19</v>
      </c>
      <c r="E2786" s="13" t="s">
        <v>10</v>
      </c>
      <c r="F2786" s="13" t="s">
        <v>17</v>
      </c>
      <c r="G2786" s="13" t="s">
        <v>12</v>
      </c>
      <c r="H2786" s="13" t="s">
        <v>32</v>
      </c>
      <c r="I2786" s="3">
        <f t="shared" si="301"/>
        <v>60</v>
      </c>
      <c r="J2786" s="7">
        <f t="shared" si="302"/>
        <v>64</v>
      </c>
      <c r="K2786" s="3">
        <f>LEN(H2786)</f>
        <v>5</v>
      </c>
      <c r="L2786" s="13" t="str">
        <f>IF(OR(AND(LEN(H2786&gt;3),ISERROR(FIND("-",H2786,1))),AND(LEN(H2786)&gt;3,ISERROR(FIND("+",H2786,1)))),LEFT(H2786,2),H2786)</f>
        <v>60</v>
      </c>
      <c r="M2786" s="13" t="str">
        <f>IF(AND(LEN(H2786&gt;3),ISERROR(FIND("+",H2786,1))),RIGHT(H2786,2),IF(AND(LEN(H2786)=3,ISERROR(FIND("-",H2786,1))),LEFT(H2786,2),H2786))</f>
        <v>64</v>
      </c>
      <c r="N2786" s="13" t="str">
        <f>SUBSTITUTE(H2786,"+","-")</f>
        <v>60-64</v>
      </c>
      <c r="O2786" s="3">
        <f t="shared" si="303"/>
        <v>5</v>
      </c>
      <c r="P2786" s="3">
        <f t="shared" si="304"/>
        <v>3</v>
      </c>
      <c r="Q2786" s="7">
        <f t="shared" si="305"/>
        <v>60</v>
      </c>
      <c r="R2786" s="7">
        <f t="shared" si="306"/>
        <v>64</v>
      </c>
      <c r="S2786" s="13" t="e">
        <f>VLOOKUP(A2786,history!$B:$F,2,0)</f>
        <v>#N/A</v>
      </c>
      <c r="T2786" s="13">
        <f>VLOOKUP($C2786,日期!$A:$D,3,0)</f>
        <v>5</v>
      </c>
      <c r="U2786" s="13">
        <f>VLOOKUP($C2786,日期!$A:$D,4,0)</f>
        <v>1</v>
      </c>
      <c r="V2786" s="65">
        <f t="shared" si="307"/>
        <v>44317</v>
      </c>
      <c r="W2786" s="13" t="s">
        <v>4350</v>
      </c>
    </row>
    <row r="2787" spans="1:23" ht="15">
      <c r="A2787" s="15">
        <v>1537</v>
      </c>
      <c r="B2787" s="15">
        <v>2021</v>
      </c>
      <c r="C2787" s="13" t="s">
        <v>9</v>
      </c>
      <c r="D2787" s="15">
        <v>19</v>
      </c>
      <c r="E2787" s="13" t="s">
        <v>38</v>
      </c>
      <c r="F2787" s="13" t="s">
        <v>11</v>
      </c>
      <c r="G2787" s="13" t="s">
        <v>12</v>
      </c>
      <c r="H2787" s="13" t="s">
        <v>15</v>
      </c>
      <c r="I2787" s="3">
        <f t="shared" si="301"/>
        <v>70</v>
      </c>
      <c r="J2787" s="7">
        <f t="shared" si="302"/>
        <v>70</v>
      </c>
      <c r="K2787" s="3">
        <f>LEN(H2787)</f>
        <v>3</v>
      </c>
      <c r="L2787" s="13" t="str">
        <f>IF(OR(AND(LEN(H2787&gt;3),ISERROR(FIND("-",H2787,1))),AND(LEN(H2787)&gt;3,ISERROR(FIND("+",H2787,1)))),LEFT(H2787,2),H2787)</f>
        <v>70</v>
      </c>
      <c r="M2787" s="13" t="str">
        <f>IF(AND(LEN(H2787&gt;3),ISERROR(FIND("+",H2787,1))),RIGHT(H2787,2),IF(AND(LEN(H2787)=3,ISERROR(FIND("-",H2787,1))),LEFT(H2787,2),H2787))</f>
        <v>70</v>
      </c>
      <c r="N2787" s="13" t="str">
        <f>SUBSTITUTE(H2787,"+","-")</f>
        <v>70-</v>
      </c>
      <c r="O2787" s="3">
        <f t="shared" si="303"/>
        <v>3</v>
      </c>
      <c r="P2787" s="3">
        <f t="shared" si="304"/>
        <v>3</v>
      </c>
      <c r="Q2787" s="7">
        <f t="shared" si="305"/>
        <v>70</v>
      </c>
      <c r="R2787" s="7">
        <f t="shared" si="306"/>
        <v>70</v>
      </c>
      <c r="S2787" s="13" t="e">
        <f>VLOOKUP(A2787,history!$B:$F,2,0)</f>
        <v>#N/A</v>
      </c>
      <c r="T2787" s="13">
        <f>VLOOKUP($C2787,日期!$A:$D,3,0)</f>
        <v>5</v>
      </c>
      <c r="U2787" s="13">
        <f>VLOOKUP($C2787,日期!$A:$D,4,0)</f>
        <v>1</v>
      </c>
      <c r="V2787" s="65">
        <f t="shared" si="307"/>
        <v>44317</v>
      </c>
      <c r="W2787" s="13" t="s">
        <v>4351</v>
      </c>
    </row>
    <row r="2788" spans="1:23" ht="15">
      <c r="A2788" s="15">
        <v>1536</v>
      </c>
      <c r="B2788" s="15">
        <v>2021</v>
      </c>
      <c r="C2788" s="13" t="s">
        <v>9</v>
      </c>
      <c r="D2788" s="15">
        <v>19</v>
      </c>
      <c r="E2788" s="13" t="s">
        <v>14</v>
      </c>
      <c r="F2788" s="13" t="s">
        <v>11</v>
      </c>
      <c r="G2788" s="13" t="s">
        <v>12</v>
      </c>
      <c r="H2788" s="13" t="s">
        <v>37</v>
      </c>
      <c r="I2788" s="3">
        <f t="shared" si="301"/>
        <v>50</v>
      </c>
      <c r="J2788" s="7">
        <f t="shared" si="302"/>
        <v>54</v>
      </c>
      <c r="K2788" s="3">
        <f>LEN(H2788)</f>
        <v>5</v>
      </c>
      <c r="L2788" s="13" t="str">
        <f>IF(OR(AND(LEN(H2788&gt;3),ISERROR(FIND("-",H2788,1))),AND(LEN(H2788)&gt;3,ISERROR(FIND("+",H2788,1)))),LEFT(H2788,2),H2788)</f>
        <v>50</v>
      </c>
      <c r="M2788" s="13" t="str">
        <f>IF(AND(LEN(H2788&gt;3),ISERROR(FIND("+",H2788,1))),RIGHT(H2788,2),IF(AND(LEN(H2788)=3,ISERROR(FIND("-",H2788,1))),LEFT(H2788,2),H2788))</f>
        <v>54</v>
      </c>
      <c r="N2788" s="13" t="str">
        <f>SUBSTITUTE(H2788,"+","-")</f>
        <v>50-54</v>
      </c>
      <c r="O2788" s="3">
        <f t="shared" si="303"/>
        <v>5</v>
      </c>
      <c r="P2788" s="3">
        <f t="shared" si="304"/>
        <v>3</v>
      </c>
      <c r="Q2788" s="7">
        <f t="shared" si="305"/>
        <v>50</v>
      </c>
      <c r="R2788" s="7">
        <f t="shared" si="306"/>
        <v>54</v>
      </c>
      <c r="S2788" s="13" t="e">
        <f>VLOOKUP(A2788,history!$B:$F,2,0)</f>
        <v>#N/A</v>
      </c>
      <c r="T2788" s="13">
        <f>VLOOKUP($C2788,日期!$A:$D,3,0)</f>
        <v>5</v>
      </c>
      <c r="U2788" s="13">
        <f>VLOOKUP($C2788,日期!$A:$D,4,0)</f>
        <v>1</v>
      </c>
      <c r="V2788" s="65">
        <f t="shared" si="307"/>
        <v>44317</v>
      </c>
      <c r="W2788" s="13" t="s">
        <v>4352</v>
      </c>
    </row>
    <row r="2789" spans="1:23" ht="15">
      <c r="A2789" s="15">
        <v>1535</v>
      </c>
      <c r="B2789" s="15">
        <v>2021</v>
      </c>
      <c r="C2789" s="13" t="s">
        <v>9</v>
      </c>
      <c r="D2789" s="15">
        <v>19</v>
      </c>
      <c r="E2789" s="13" t="s">
        <v>14</v>
      </c>
      <c r="F2789" s="13" t="s">
        <v>17</v>
      </c>
      <c r="G2789" s="13" t="s">
        <v>12</v>
      </c>
      <c r="H2789" s="13" t="s">
        <v>37</v>
      </c>
      <c r="I2789" s="3">
        <f t="shared" si="301"/>
        <v>50</v>
      </c>
      <c r="J2789" s="7">
        <f t="shared" si="302"/>
        <v>54</v>
      </c>
      <c r="K2789" s="3">
        <f>LEN(H2789)</f>
        <v>5</v>
      </c>
      <c r="L2789" s="13" t="str">
        <f>IF(OR(AND(LEN(H2789&gt;3),ISERROR(FIND("-",H2789,1))),AND(LEN(H2789)&gt;3,ISERROR(FIND("+",H2789,1)))),LEFT(H2789,2),H2789)</f>
        <v>50</v>
      </c>
      <c r="M2789" s="13" t="str">
        <f>IF(AND(LEN(H2789&gt;3),ISERROR(FIND("+",H2789,1))),RIGHT(H2789,2),IF(AND(LEN(H2789)=3,ISERROR(FIND("-",H2789,1))),LEFT(H2789,2),H2789))</f>
        <v>54</v>
      </c>
      <c r="N2789" s="13" t="str">
        <f>SUBSTITUTE(H2789,"+","-")</f>
        <v>50-54</v>
      </c>
      <c r="O2789" s="3">
        <f t="shared" si="303"/>
        <v>5</v>
      </c>
      <c r="P2789" s="3">
        <f t="shared" si="304"/>
        <v>3</v>
      </c>
      <c r="Q2789" s="7">
        <f t="shared" si="305"/>
        <v>50</v>
      </c>
      <c r="R2789" s="7">
        <f t="shared" si="306"/>
        <v>54</v>
      </c>
      <c r="S2789" s="13" t="e">
        <f>VLOOKUP(A2789,history!$B:$F,2,0)</f>
        <v>#N/A</v>
      </c>
      <c r="T2789" s="13">
        <f>VLOOKUP($C2789,日期!$A:$D,3,0)</f>
        <v>5</v>
      </c>
      <c r="U2789" s="13">
        <f>VLOOKUP($C2789,日期!$A:$D,4,0)</f>
        <v>1</v>
      </c>
      <c r="V2789" s="65">
        <f t="shared" si="307"/>
        <v>44317</v>
      </c>
      <c r="W2789" s="13" t="s">
        <v>4353</v>
      </c>
    </row>
    <row r="2790" spans="1:23" ht="15">
      <c r="A2790" s="15">
        <v>1534</v>
      </c>
      <c r="B2790" s="15">
        <v>2021</v>
      </c>
      <c r="C2790" s="13" t="s">
        <v>9</v>
      </c>
      <c r="D2790" s="15">
        <v>19</v>
      </c>
      <c r="E2790" s="13" t="s">
        <v>10</v>
      </c>
      <c r="F2790" s="13" t="s">
        <v>11</v>
      </c>
      <c r="G2790" s="13" t="s">
        <v>12</v>
      </c>
      <c r="H2790" s="13" t="s">
        <v>32</v>
      </c>
      <c r="I2790" s="3">
        <f t="shared" si="301"/>
        <v>60</v>
      </c>
      <c r="J2790" s="7">
        <f t="shared" si="302"/>
        <v>64</v>
      </c>
      <c r="K2790" s="3">
        <f>LEN(H2790)</f>
        <v>5</v>
      </c>
      <c r="L2790" s="13" t="str">
        <f>IF(OR(AND(LEN(H2790&gt;3),ISERROR(FIND("-",H2790,1))),AND(LEN(H2790)&gt;3,ISERROR(FIND("+",H2790,1)))),LEFT(H2790,2),H2790)</f>
        <v>60</v>
      </c>
      <c r="M2790" s="13" t="str">
        <f>IF(AND(LEN(H2790&gt;3),ISERROR(FIND("+",H2790,1))),RIGHT(H2790,2),IF(AND(LEN(H2790)=3,ISERROR(FIND("-",H2790,1))),LEFT(H2790,2),H2790))</f>
        <v>64</v>
      </c>
      <c r="N2790" s="13" t="str">
        <f>SUBSTITUTE(H2790,"+","-")</f>
        <v>60-64</v>
      </c>
      <c r="O2790" s="3">
        <f t="shared" si="303"/>
        <v>5</v>
      </c>
      <c r="P2790" s="3">
        <f t="shared" si="304"/>
        <v>3</v>
      </c>
      <c r="Q2790" s="7">
        <f t="shared" si="305"/>
        <v>60</v>
      </c>
      <c r="R2790" s="7">
        <f t="shared" si="306"/>
        <v>64</v>
      </c>
      <c r="S2790" s="13" t="e">
        <f>VLOOKUP(A2790,history!$B:$F,2,0)</f>
        <v>#N/A</v>
      </c>
      <c r="T2790" s="13">
        <f>VLOOKUP($C2790,日期!$A:$D,3,0)</f>
        <v>5</v>
      </c>
      <c r="U2790" s="13">
        <f>VLOOKUP($C2790,日期!$A:$D,4,0)</f>
        <v>1</v>
      </c>
      <c r="V2790" s="65">
        <f t="shared" si="307"/>
        <v>44317</v>
      </c>
      <c r="W2790" s="13" t="s">
        <v>4354</v>
      </c>
    </row>
    <row r="2791" spans="1:23" ht="15">
      <c r="A2791" s="15">
        <v>1533</v>
      </c>
      <c r="B2791" s="15">
        <v>2021</v>
      </c>
      <c r="C2791" s="13" t="s">
        <v>9</v>
      </c>
      <c r="D2791" s="15">
        <v>19</v>
      </c>
      <c r="E2791" s="13" t="s">
        <v>10</v>
      </c>
      <c r="F2791" s="13" t="s">
        <v>17</v>
      </c>
      <c r="G2791" s="13" t="s">
        <v>12</v>
      </c>
      <c r="H2791" s="13" t="s">
        <v>32</v>
      </c>
      <c r="I2791" s="3">
        <f t="shared" si="301"/>
        <v>60</v>
      </c>
      <c r="J2791" s="7">
        <f t="shared" si="302"/>
        <v>64</v>
      </c>
      <c r="K2791" s="3">
        <f>LEN(H2791)</f>
        <v>5</v>
      </c>
      <c r="L2791" s="13" t="str">
        <f>IF(OR(AND(LEN(H2791&gt;3),ISERROR(FIND("-",H2791,1))),AND(LEN(H2791)&gt;3,ISERROR(FIND("+",H2791,1)))),LEFT(H2791,2),H2791)</f>
        <v>60</v>
      </c>
      <c r="M2791" s="13" t="str">
        <f>IF(AND(LEN(H2791&gt;3),ISERROR(FIND("+",H2791,1))),RIGHT(H2791,2),IF(AND(LEN(H2791)=3,ISERROR(FIND("-",H2791,1))),LEFT(H2791,2),H2791))</f>
        <v>64</v>
      </c>
      <c r="N2791" s="13" t="str">
        <f>SUBSTITUTE(H2791,"+","-")</f>
        <v>60-64</v>
      </c>
      <c r="O2791" s="3">
        <f t="shared" si="303"/>
        <v>5</v>
      </c>
      <c r="P2791" s="3">
        <f t="shared" si="304"/>
        <v>3</v>
      </c>
      <c r="Q2791" s="7">
        <f t="shared" si="305"/>
        <v>60</v>
      </c>
      <c r="R2791" s="7">
        <f t="shared" si="306"/>
        <v>64</v>
      </c>
      <c r="S2791" s="13" t="e">
        <f>VLOOKUP(A2791,history!$B:$F,2,0)</f>
        <v>#N/A</v>
      </c>
      <c r="T2791" s="13">
        <f>VLOOKUP($C2791,日期!$A:$D,3,0)</f>
        <v>5</v>
      </c>
      <c r="U2791" s="13">
        <f>VLOOKUP($C2791,日期!$A:$D,4,0)</f>
        <v>1</v>
      </c>
      <c r="V2791" s="65">
        <f t="shared" si="307"/>
        <v>44317</v>
      </c>
      <c r="W2791" s="13" t="s">
        <v>4355</v>
      </c>
    </row>
    <row r="2792" spans="1:23" ht="15">
      <c r="A2792" s="15">
        <v>1532</v>
      </c>
      <c r="B2792" s="15">
        <v>2021</v>
      </c>
      <c r="C2792" s="13" t="s">
        <v>9</v>
      </c>
      <c r="D2792" s="15">
        <v>19</v>
      </c>
      <c r="E2792" s="13" t="s">
        <v>38</v>
      </c>
      <c r="F2792" s="13" t="s">
        <v>11</v>
      </c>
      <c r="G2792" s="13" t="s">
        <v>12</v>
      </c>
      <c r="H2792" s="13" t="s">
        <v>18</v>
      </c>
      <c r="I2792" s="3">
        <f t="shared" si="301"/>
        <v>65</v>
      </c>
      <c r="J2792" s="7">
        <f t="shared" si="302"/>
        <v>69</v>
      </c>
      <c r="K2792" s="3">
        <f>LEN(H2792)</f>
        <v>5</v>
      </c>
      <c r="L2792" s="13" t="str">
        <f>IF(OR(AND(LEN(H2792&gt;3),ISERROR(FIND("-",H2792,1))),AND(LEN(H2792)&gt;3,ISERROR(FIND("+",H2792,1)))),LEFT(H2792,2),H2792)</f>
        <v>65</v>
      </c>
      <c r="M2792" s="13" t="str">
        <f>IF(AND(LEN(H2792&gt;3),ISERROR(FIND("+",H2792,1))),RIGHT(H2792,2),IF(AND(LEN(H2792)=3,ISERROR(FIND("-",H2792,1))),LEFT(H2792,2),H2792))</f>
        <v>69</v>
      </c>
      <c r="N2792" s="13" t="str">
        <f>SUBSTITUTE(H2792,"+","-")</f>
        <v>65-69</v>
      </c>
      <c r="O2792" s="3">
        <f t="shared" si="303"/>
        <v>5</v>
      </c>
      <c r="P2792" s="3">
        <f t="shared" si="304"/>
        <v>3</v>
      </c>
      <c r="Q2792" s="7">
        <f t="shared" si="305"/>
        <v>65</v>
      </c>
      <c r="R2792" s="7">
        <f t="shared" si="306"/>
        <v>69</v>
      </c>
      <c r="S2792" s="13" t="e">
        <f>VLOOKUP(A2792,history!$B:$F,2,0)</f>
        <v>#N/A</v>
      </c>
      <c r="T2792" s="13">
        <f>VLOOKUP($C2792,日期!$A:$D,3,0)</f>
        <v>5</v>
      </c>
      <c r="U2792" s="13">
        <f>VLOOKUP($C2792,日期!$A:$D,4,0)</f>
        <v>1</v>
      </c>
      <c r="V2792" s="65">
        <f t="shared" si="307"/>
        <v>44317</v>
      </c>
      <c r="W2792" s="13" t="s">
        <v>4356</v>
      </c>
    </row>
    <row r="2793" spans="1:23" ht="15">
      <c r="A2793" s="15">
        <v>1531</v>
      </c>
      <c r="B2793" s="15">
        <v>2021</v>
      </c>
      <c r="C2793" s="13" t="s">
        <v>9</v>
      </c>
      <c r="D2793" s="15">
        <v>19</v>
      </c>
      <c r="E2793" s="13" t="s">
        <v>14</v>
      </c>
      <c r="F2793" s="13" t="s">
        <v>11</v>
      </c>
      <c r="G2793" s="13" t="s">
        <v>12</v>
      </c>
      <c r="H2793" s="13" t="s">
        <v>37</v>
      </c>
      <c r="I2793" s="3">
        <f t="shared" si="301"/>
        <v>50</v>
      </c>
      <c r="J2793" s="7">
        <f t="shared" si="302"/>
        <v>54</v>
      </c>
      <c r="K2793" s="3">
        <f>LEN(H2793)</f>
        <v>5</v>
      </c>
      <c r="L2793" s="13" t="str">
        <f>IF(OR(AND(LEN(H2793&gt;3),ISERROR(FIND("-",H2793,1))),AND(LEN(H2793)&gt;3,ISERROR(FIND("+",H2793,1)))),LEFT(H2793,2),H2793)</f>
        <v>50</v>
      </c>
      <c r="M2793" s="13" t="str">
        <f>IF(AND(LEN(H2793&gt;3),ISERROR(FIND("+",H2793,1))),RIGHT(H2793,2),IF(AND(LEN(H2793)=3,ISERROR(FIND("-",H2793,1))),LEFT(H2793,2),H2793))</f>
        <v>54</v>
      </c>
      <c r="N2793" s="13" t="str">
        <f>SUBSTITUTE(H2793,"+","-")</f>
        <v>50-54</v>
      </c>
      <c r="O2793" s="3">
        <f t="shared" si="303"/>
        <v>5</v>
      </c>
      <c r="P2793" s="3">
        <f t="shared" si="304"/>
        <v>3</v>
      </c>
      <c r="Q2793" s="7">
        <f t="shared" si="305"/>
        <v>50</v>
      </c>
      <c r="R2793" s="7">
        <f t="shared" si="306"/>
        <v>54</v>
      </c>
      <c r="S2793" s="13" t="e">
        <f>VLOOKUP(A2793,history!$B:$F,2,0)</f>
        <v>#N/A</v>
      </c>
      <c r="T2793" s="13">
        <f>VLOOKUP($C2793,日期!$A:$D,3,0)</f>
        <v>5</v>
      </c>
      <c r="U2793" s="13">
        <f>VLOOKUP($C2793,日期!$A:$D,4,0)</f>
        <v>1</v>
      </c>
      <c r="V2793" s="65">
        <f t="shared" si="307"/>
        <v>44317</v>
      </c>
      <c r="W2793" s="13" t="s">
        <v>4357</v>
      </c>
    </row>
    <row r="2794" spans="1:23" ht="15">
      <c r="A2794" s="15">
        <v>1530</v>
      </c>
      <c r="B2794" s="15">
        <v>2021</v>
      </c>
      <c r="C2794" s="13" t="s">
        <v>9</v>
      </c>
      <c r="D2794" s="15">
        <v>19</v>
      </c>
      <c r="E2794" s="13" t="s">
        <v>14</v>
      </c>
      <c r="F2794" s="13" t="s">
        <v>17</v>
      </c>
      <c r="G2794" s="13" t="s">
        <v>12</v>
      </c>
      <c r="H2794" s="13" t="s">
        <v>37</v>
      </c>
      <c r="I2794" s="3">
        <f t="shared" si="301"/>
        <v>50</v>
      </c>
      <c r="J2794" s="7">
        <f t="shared" si="302"/>
        <v>54</v>
      </c>
      <c r="K2794" s="3">
        <f>LEN(H2794)</f>
        <v>5</v>
      </c>
      <c r="L2794" s="13" t="str">
        <f>IF(OR(AND(LEN(H2794&gt;3),ISERROR(FIND("-",H2794,1))),AND(LEN(H2794)&gt;3,ISERROR(FIND("+",H2794,1)))),LEFT(H2794,2),H2794)</f>
        <v>50</v>
      </c>
      <c r="M2794" s="13" t="str">
        <f>IF(AND(LEN(H2794&gt;3),ISERROR(FIND("+",H2794,1))),RIGHT(H2794,2),IF(AND(LEN(H2794)=3,ISERROR(FIND("-",H2794,1))),LEFT(H2794,2),H2794))</f>
        <v>54</v>
      </c>
      <c r="N2794" s="13" t="str">
        <f>SUBSTITUTE(H2794,"+","-")</f>
        <v>50-54</v>
      </c>
      <c r="O2794" s="3">
        <f t="shared" si="303"/>
        <v>5</v>
      </c>
      <c r="P2794" s="3">
        <f t="shared" si="304"/>
        <v>3</v>
      </c>
      <c r="Q2794" s="7">
        <f t="shared" si="305"/>
        <v>50</v>
      </c>
      <c r="R2794" s="7">
        <f t="shared" si="306"/>
        <v>54</v>
      </c>
      <c r="S2794" s="13" t="e">
        <f>VLOOKUP(A2794,history!$B:$F,2,0)</f>
        <v>#N/A</v>
      </c>
      <c r="T2794" s="13">
        <f>VLOOKUP($C2794,日期!$A:$D,3,0)</f>
        <v>5</v>
      </c>
      <c r="U2794" s="13">
        <f>VLOOKUP($C2794,日期!$A:$D,4,0)</f>
        <v>1</v>
      </c>
      <c r="V2794" s="65">
        <f t="shared" si="307"/>
        <v>44317</v>
      </c>
      <c r="W2794" s="13" t="s">
        <v>4358</v>
      </c>
    </row>
    <row r="2795" spans="1:23" ht="15">
      <c r="A2795" s="15">
        <v>1529</v>
      </c>
      <c r="B2795" s="15">
        <v>2021</v>
      </c>
      <c r="C2795" s="13" t="s">
        <v>9</v>
      </c>
      <c r="D2795" s="15">
        <v>19</v>
      </c>
      <c r="E2795" s="13" t="s">
        <v>10</v>
      </c>
      <c r="F2795" s="13" t="s">
        <v>11</v>
      </c>
      <c r="G2795" s="13" t="s">
        <v>12</v>
      </c>
      <c r="H2795" s="13" t="s">
        <v>32</v>
      </c>
      <c r="I2795" s="3">
        <f t="shared" si="301"/>
        <v>60</v>
      </c>
      <c r="J2795" s="7">
        <f t="shared" si="302"/>
        <v>64</v>
      </c>
      <c r="K2795" s="3">
        <f>LEN(H2795)</f>
        <v>5</v>
      </c>
      <c r="L2795" s="13" t="str">
        <f>IF(OR(AND(LEN(H2795&gt;3),ISERROR(FIND("-",H2795,1))),AND(LEN(H2795)&gt;3,ISERROR(FIND("+",H2795,1)))),LEFT(H2795,2),H2795)</f>
        <v>60</v>
      </c>
      <c r="M2795" s="13" t="str">
        <f>IF(AND(LEN(H2795&gt;3),ISERROR(FIND("+",H2795,1))),RIGHT(H2795,2),IF(AND(LEN(H2795)=3,ISERROR(FIND("-",H2795,1))),LEFT(H2795,2),H2795))</f>
        <v>64</v>
      </c>
      <c r="N2795" s="13" t="str">
        <f>SUBSTITUTE(H2795,"+","-")</f>
        <v>60-64</v>
      </c>
      <c r="O2795" s="3">
        <f t="shared" si="303"/>
        <v>5</v>
      </c>
      <c r="P2795" s="3">
        <f t="shared" si="304"/>
        <v>3</v>
      </c>
      <c r="Q2795" s="7">
        <f t="shared" si="305"/>
        <v>60</v>
      </c>
      <c r="R2795" s="7">
        <f t="shared" si="306"/>
        <v>64</v>
      </c>
      <c r="S2795" s="13" t="e">
        <f>VLOOKUP(A2795,history!$B:$F,2,0)</f>
        <v>#N/A</v>
      </c>
      <c r="T2795" s="13">
        <f>VLOOKUP($C2795,日期!$A:$D,3,0)</f>
        <v>5</v>
      </c>
      <c r="U2795" s="13">
        <f>VLOOKUP($C2795,日期!$A:$D,4,0)</f>
        <v>1</v>
      </c>
      <c r="V2795" s="65">
        <f t="shared" si="307"/>
        <v>44317</v>
      </c>
      <c r="W2795" s="13" t="s">
        <v>4359</v>
      </c>
    </row>
    <row r="2796" spans="1:23" ht="15">
      <c r="A2796" s="15">
        <v>1528</v>
      </c>
      <c r="B2796" s="15">
        <v>2021</v>
      </c>
      <c r="C2796" s="13" t="s">
        <v>9</v>
      </c>
      <c r="D2796" s="15">
        <v>19</v>
      </c>
      <c r="E2796" s="13" t="s">
        <v>10</v>
      </c>
      <c r="F2796" s="13" t="s">
        <v>17</v>
      </c>
      <c r="G2796" s="13" t="s">
        <v>12</v>
      </c>
      <c r="H2796" s="13" t="s">
        <v>32</v>
      </c>
      <c r="I2796" s="3">
        <f t="shared" si="301"/>
        <v>60</v>
      </c>
      <c r="J2796" s="7">
        <f t="shared" si="302"/>
        <v>64</v>
      </c>
      <c r="K2796" s="3">
        <f>LEN(H2796)</f>
        <v>5</v>
      </c>
      <c r="L2796" s="13" t="str">
        <f>IF(OR(AND(LEN(H2796&gt;3),ISERROR(FIND("-",H2796,1))),AND(LEN(H2796)&gt;3,ISERROR(FIND("+",H2796,1)))),LEFT(H2796,2),H2796)</f>
        <v>60</v>
      </c>
      <c r="M2796" s="13" t="str">
        <f>IF(AND(LEN(H2796&gt;3),ISERROR(FIND("+",H2796,1))),RIGHT(H2796,2),IF(AND(LEN(H2796)=3,ISERROR(FIND("-",H2796,1))),LEFT(H2796,2),H2796))</f>
        <v>64</v>
      </c>
      <c r="N2796" s="13" t="str">
        <f>SUBSTITUTE(H2796,"+","-")</f>
        <v>60-64</v>
      </c>
      <c r="O2796" s="3">
        <f t="shared" si="303"/>
        <v>5</v>
      </c>
      <c r="P2796" s="3">
        <f t="shared" si="304"/>
        <v>3</v>
      </c>
      <c r="Q2796" s="7">
        <f t="shared" si="305"/>
        <v>60</v>
      </c>
      <c r="R2796" s="7">
        <f t="shared" si="306"/>
        <v>64</v>
      </c>
      <c r="S2796" s="13" t="e">
        <f>VLOOKUP(A2796,history!$B:$F,2,0)</f>
        <v>#N/A</v>
      </c>
      <c r="T2796" s="13">
        <f>VLOOKUP($C2796,日期!$A:$D,3,0)</f>
        <v>5</v>
      </c>
      <c r="U2796" s="13">
        <f>VLOOKUP($C2796,日期!$A:$D,4,0)</f>
        <v>1</v>
      </c>
      <c r="V2796" s="65">
        <f t="shared" si="307"/>
        <v>44317</v>
      </c>
      <c r="W2796" s="13" t="s">
        <v>4360</v>
      </c>
    </row>
    <row r="2797" spans="1:23" ht="15">
      <c r="A2797" s="15">
        <v>1527</v>
      </c>
      <c r="B2797" s="15">
        <v>2021</v>
      </c>
      <c r="C2797" s="13" t="s">
        <v>9</v>
      </c>
      <c r="D2797" s="15">
        <v>19</v>
      </c>
      <c r="E2797" s="13" t="s">
        <v>38</v>
      </c>
      <c r="F2797" s="13" t="s">
        <v>11</v>
      </c>
      <c r="G2797" s="13" t="s">
        <v>12</v>
      </c>
      <c r="H2797" s="13" t="s">
        <v>18</v>
      </c>
      <c r="I2797" s="3">
        <f t="shared" si="301"/>
        <v>65</v>
      </c>
      <c r="J2797" s="7">
        <f t="shared" si="302"/>
        <v>69</v>
      </c>
      <c r="K2797" s="3">
        <f>LEN(H2797)</f>
        <v>5</v>
      </c>
      <c r="L2797" s="13" t="str">
        <f>IF(OR(AND(LEN(H2797&gt;3),ISERROR(FIND("-",H2797,1))),AND(LEN(H2797)&gt;3,ISERROR(FIND("+",H2797,1)))),LEFT(H2797,2),H2797)</f>
        <v>65</v>
      </c>
      <c r="M2797" s="13" t="str">
        <f>IF(AND(LEN(H2797&gt;3),ISERROR(FIND("+",H2797,1))),RIGHT(H2797,2),IF(AND(LEN(H2797)=3,ISERROR(FIND("-",H2797,1))),LEFT(H2797,2),H2797))</f>
        <v>69</v>
      </c>
      <c r="N2797" s="13" t="str">
        <f>SUBSTITUTE(H2797,"+","-")</f>
        <v>65-69</v>
      </c>
      <c r="O2797" s="3">
        <f t="shared" si="303"/>
        <v>5</v>
      </c>
      <c r="P2797" s="3">
        <f t="shared" si="304"/>
        <v>3</v>
      </c>
      <c r="Q2797" s="7">
        <f t="shared" si="305"/>
        <v>65</v>
      </c>
      <c r="R2797" s="7">
        <f t="shared" si="306"/>
        <v>69</v>
      </c>
      <c r="S2797" s="13" t="e">
        <f>VLOOKUP(A2797,history!$B:$F,2,0)</f>
        <v>#N/A</v>
      </c>
      <c r="T2797" s="13">
        <f>VLOOKUP($C2797,日期!$A:$D,3,0)</f>
        <v>5</v>
      </c>
      <c r="U2797" s="13">
        <f>VLOOKUP($C2797,日期!$A:$D,4,0)</f>
        <v>1</v>
      </c>
      <c r="V2797" s="65">
        <f t="shared" si="307"/>
        <v>44317</v>
      </c>
      <c r="W2797" s="13" t="s">
        <v>4361</v>
      </c>
    </row>
    <row r="2798" spans="1:23" ht="15">
      <c r="A2798" s="15">
        <v>1526</v>
      </c>
      <c r="B2798" s="15">
        <v>2021</v>
      </c>
      <c r="C2798" s="13" t="s">
        <v>9</v>
      </c>
      <c r="D2798" s="15">
        <v>19</v>
      </c>
      <c r="E2798" s="13" t="s">
        <v>14</v>
      </c>
      <c r="F2798" s="13" t="s">
        <v>11</v>
      </c>
      <c r="G2798" s="13" t="s">
        <v>12</v>
      </c>
      <c r="H2798" s="13" t="s">
        <v>37</v>
      </c>
      <c r="I2798" s="3">
        <f t="shared" si="301"/>
        <v>50</v>
      </c>
      <c r="J2798" s="7">
        <f t="shared" si="302"/>
        <v>54</v>
      </c>
      <c r="K2798" s="3">
        <f>LEN(H2798)</f>
        <v>5</v>
      </c>
      <c r="L2798" s="13" t="str">
        <f>IF(OR(AND(LEN(H2798&gt;3),ISERROR(FIND("-",H2798,1))),AND(LEN(H2798)&gt;3,ISERROR(FIND("+",H2798,1)))),LEFT(H2798,2),H2798)</f>
        <v>50</v>
      </c>
      <c r="M2798" s="13" t="str">
        <f>IF(AND(LEN(H2798&gt;3),ISERROR(FIND("+",H2798,1))),RIGHT(H2798,2),IF(AND(LEN(H2798)=3,ISERROR(FIND("-",H2798,1))),LEFT(H2798,2),H2798))</f>
        <v>54</v>
      </c>
      <c r="N2798" s="13" t="str">
        <f>SUBSTITUTE(H2798,"+","-")</f>
        <v>50-54</v>
      </c>
      <c r="O2798" s="3">
        <f t="shared" si="303"/>
        <v>5</v>
      </c>
      <c r="P2798" s="3">
        <f t="shared" si="304"/>
        <v>3</v>
      </c>
      <c r="Q2798" s="7">
        <f t="shared" si="305"/>
        <v>50</v>
      </c>
      <c r="R2798" s="7">
        <f t="shared" si="306"/>
        <v>54</v>
      </c>
      <c r="S2798" s="13" t="e">
        <f>VLOOKUP(A2798,history!$B:$F,2,0)</f>
        <v>#N/A</v>
      </c>
      <c r="T2798" s="13">
        <f>VLOOKUP($C2798,日期!$A:$D,3,0)</f>
        <v>5</v>
      </c>
      <c r="U2798" s="13">
        <f>VLOOKUP($C2798,日期!$A:$D,4,0)</f>
        <v>1</v>
      </c>
      <c r="V2798" s="65">
        <f t="shared" si="307"/>
        <v>44317</v>
      </c>
      <c r="W2798" s="13" t="s">
        <v>4362</v>
      </c>
    </row>
    <row r="2799" spans="1:23" ht="15">
      <c r="A2799" s="15">
        <v>1525</v>
      </c>
      <c r="B2799" s="15">
        <v>2021</v>
      </c>
      <c r="C2799" s="13" t="s">
        <v>9</v>
      </c>
      <c r="D2799" s="15">
        <v>19</v>
      </c>
      <c r="E2799" s="13" t="s">
        <v>14</v>
      </c>
      <c r="F2799" s="13" t="s">
        <v>17</v>
      </c>
      <c r="G2799" s="13" t="s">
        <v>12</v>
      </c>
      <c r="H2799" s="13" t="s">
        <v>37</v>
      </c>
      <c r="I2799" s="3">
        <f t="shared" si="301"/>
        <v>50</v>
      </c>
      <c r="J2799" s="7">
        <f t="shared" si="302"/>
        <v>54</v>
      </c>
      <c r="K2799" s="3">
        <f>LEN(H2799)</f>
        <v>5</v>
      </c>
      <c r="L2799" s="13" t="str">
        <f>IF(OR(AND(LEN(H2799&gt;3),ISERROR(FIND("-",H2799,1))),AND(LEN(H2799)&gt;3,ISERROR(FIND("+",H2799,1)))),LEFT(H2799,2),H2799)</f>
        <v>50</v>
      </c>
      <c r="M2799" s="13" t="str">
        <f>IF(AND(LEN(H2799&gt;3),ISERROR(FIND("+",H2799,1))),RIGHT(H2799,2),IF(AND(LEN(H2799)=3,ISERROR(FIND("-",H2799,1))),LEFT(H2799,2),H2799))</f>
        <v>54</v>
      </c>
      <c r="N2799" s="13" t="str">
        <f>SUBSTITUTE(H2799,"+","-")</f>
        <v>50-54</v>
      </c>
      <c r="O2799" s="3">
        <f t="shared" si="303"/>
        <v>5</v>
      </c>
      <c r="P2799" s="3">
        <f t="shared" si="304"/>
        <v>3</v>
      </c>
      <c r="Q2799" s="7">
        <f t="shared" si="305"/>
        <v>50</v>
      </c>
      <c r="R2799" s="7">
        <f t="shared" si="306"/>
        <v>54</v>
      </c>
      <c r="S2799" s="13" t="e">
        <f>VLOOKUP(A2799,history!$B:$F,2,0)</f>
        <v>#N/A</v>
      </c>
      <c r="T2799" s="13">
        <f>VLOOKUP($C2799,日期!$A:$D,3,0)</f>
        <v>5</v>
      </c>
      <c r="U2799" s="13">
        <f>VLOOKUP($C2799,日期!$A:$D,4,0)</f>
        <v>1</v>
      </c>
      <c r="V2799" s="65">
        <f t="shared" si="307"/>
        <v>44317</v>
      </c>
      <c r="W2799" s="13" t="s">
        <v>4363</v>
      </c>
    </row>
    <row r="2800" spans="1:23" ht="15">
      <c r="A2800" s="15">
        <v>1524</v>
      </c>
      <c r="B2800" s="15">
        <v>2021</v>
      </c>
      <c r="C2800" s="13" t="s">
        <v>9</v>
      </c>
      <c r="D2800" s="15">
        <v>19</v>
      </c>
      <c r="E2800" s="13" t="s">
        <v>10</v>
      </c>
      <c r="F2800" s="13" t="s">
        <v>11</v>
      </c>
      <c r="G2800" s="13" t="s">
        <v>12</v>
      </c>
      <c r="H2800" s="13" t="s">
        <v>32</v>
      </c>
      <c r="I2800" s="3">
        <f t="shared" si="301"/>
        <v>60</v>
      </c>
      <c r="J2800" s="7">
        <f t="shared" si="302"/>
        <v>64</v>
      </c>
      <c r="K2800" s="3">
        <f>LEN(H2800)</f>
        <v>5</v>
      </c>
      <c r="L2800" s="13" t="str">
        <f>IF(OR(AND(LEN(H2800&gt;3),ISERROR(FIND("-",H2800,1))),AND(LEN(H2800)&gt;3,ISERROR(FIND("+",H2800,1)))),LEFT(H2800,2),H2800)</f>
        <v>60</v>
      </c>
      <c r="M2800" s="13" t="str">
        <f>IF(AND(LEN(H2800&gt;3),ISERROR(FIND("+",H2800,1))),RIGHT(H2800,2),IF(AND(LEN(H2800)=3,ISERROR(FIND("-",H2800,1))),LEFT(H2800,2),H2800))</f>
        <v>64</v>
      </c>
      <c r="N2800" s="13" t="str">
        <f>SUBSTITUTE(H2800,"+","-")</f>
        <v>60-64</v>
      </c>
      <c r="O2800" s="3">
        <f t="shared" si="303"/>
        <v>5</v>
      </c>
      <c r="P2800" s="3">
        <f t="shared" si="304"/>
        <v>3</v>
      </c>
      <c r="Q2800" s="7">
        <f t="shared" si="305"/>
        <v>60</v>
      </c>
      <c r="R2800" s="7">
        <f t="shared" si="306"/>
        <v>64</v>
      </c>
      <c r="S2800" s="13" t="e">
        <f>VLOOKUP(A2800,history!$B:$F,2,0)</f>
        <v>#N/A</v>
      </c>
      <c r="T2800" s="13">
        <f>VLOOKUP($C2800,日期!$A:$D,3,0)</f>
        <v>5</v>
      </c>
      <c r="U2800" s="13">
        <f>VLOOKUP($C2800,日期!$A:$D,4,0)</f>
        <v>1</v>
      </c>
      <c r="V2800" s="65">
        <f t="shared" si="307"/>
        <v>44317</v>
      </c>
      <c r="W2800" s="13" t="s">
        <v>4364</v>
      </c>
    </row>
    <row r="2801" spans="1:23" ht="15">
      <c r="A2801" s="15">
        <v>1523</v>
      </c>
      <c r="B2801" s="15">
        <v>2021</v>
      </c>
      <c r="C2801" s="13" t="s">
        <v>9</v>
      </c>
      <c r="D2801" s="15">
        <v>19</v>
      </c>
      <c r="E2801" s="13" t="s">
        <v>10</v>
      </c>
      <c r="F2801" s="13" t="s">
        <v>17</v>
      </c>
      <c r="G2801" s="13" t="s">
        <v>12</v>
      </c>
      <c r="H2801" s="13" t="s">
        <v>32</v>
      </c>
      <c r="I2801" s="3">
        <f t="shared" si="301"/>
        <v>60</v>
      </c>
      <c r="J2801" s="7">
        <f t="shared" si="302"/>
        <v>64</v>
      </c>
      <c r="K2801" s="3">
        <f>LEN(H2801)</f>
        <v>5</v>
      </c>
      <c r="L2801" s="13" t="str">
        <f>IF(OR(AND(LEN(H2801&gt;3),ISERROR(FIND("-",H2801,1))),AND(LEN(H2801)&gt;3,ISERROR(FIND("+",H2801,1)))),LEFT(H2801,2),H2801)</f>
        <v>60</v>
      </c>
      <c r="M2801" s="13" t="str">
        <f>IF(AND(LEN(H2801&gt;3),ISERROR(FIND("+",H2801,1))),RIGHT(H2801,2),IF(AND(LEN(H2801)=3,ISERROR(FIND("-",H2801,1))),LEFT(H2801,2),H2801))</f>
        <v>64</v>
      </c>
      <c r="N2801" s="13" t="str">
        <f>SUBSTITUTE(H2801,"+","-")</f>
        <v>60-64</v>
      </c>
      <c r="O2801" s="3">
        <f t="shared" si="303"/>
        <v>5</v>
      </c>
      <c r="P2801" s="3">
        <f t="shared" si="304"/>
        <v>3</v>
      </c>
      <c r="Q2801" s="7">
        <f t="shared" si="305"/>
        <v>60</v>
      </c>
      <c r="R2801" s="7">
        <f t="shared" si="306"/>
        <v>64</v>
      </c>
      <c r="S2801" s="13" t="e">
        <f>VLOOKUP(A2801,history!$B:$F,2,0)</f>
        <v>#N/A</v>
      </c>
      <c r="T2801" s="13">
        <f>VLOOKUP($C2801,日期!$A:$D,3,0)</f>
        <v>5</v>
      </c>
      <c r="U2801" s="13">
        <f>VLOOKUP($C2801,日期!$A:$D,4,0)</f>
        <v>1</v>
      </c>
      <c r="V2801" s="65">
        <f t="shared" si="307"/>
        <v>44317</v>
      </c>
      <c r="W2801" s="13" t="s">
        <v>4365</v>
      </c>
    </row>
    <row r="2802" spans="1:23" ht="15">
      <c r="A2802" s="15">
        <v>1522</v>
      </c>
      <c r="B2802" s="15">
        <v>2021</v>
      </c>
      <c r="C2802" s="13" t="s">
        <v>9</v>
      </c>
      <c r="D2802" s="15">
        <v>19</v>
      </c>
      <c r="E2802" s="13" t="s">
        <v>38</v>
      </c>
      <c r="F2802" s="13" t="s">
        <v>11</v>
      </c>
      <c r="G2802" s="13" t="s">
        <v>12</v>
      </c>
      <c r="H2802" s="13" t="s">
        <v>18</v>
      </c>
      <c r="I2802" s="3">
        <f t="shared" si="301"/>
        <v>65</v>
      </c>
      <c r="J2802" s="7">
        <f t="shared" si="302"/>
        <v>69</v>
      </c>
      <c r="K2802" s="3">
        <f>LEN(H2802)</f>
        <v>5</v>
      </c>
      <c r="L2802" s="13" t="str">
        <f>IF(OR(AND(LEN(H2802&gt;3),ISERROR(FIND("-",H2802,1))),AND(LEN(H2802)&gt;3,ISERROR(FIND("+",H2802,1)))),LEFT(H2802,2),H2802)</f>
        <v>65</v>
      </c>
      <c r="M2802" s="13" t="str">
        <f>IF(AND(LEN(H2802&gt;3),ISERROR(FIND("+",H2802,1))),RIGHT(H2802,2),IF(AND(LEN(H2802)=3,ISERROR(FIND("-",H2802,1))),LEFT(H2802,2),H2802))</f>
        <v>69</v>
      </c>
      <c r="N2802" s="13" t="str">
        <f>SUBSTITUTE(H2802,"+","-")</f>
        <v>65-69</v>
      </c>
      <c r="O2802" s="3">
        <f t="shared" si="303"/>
        <v>5</v>
      </c>
      <c r="P2802" s="3">
        <f t="shared" si="304"/>
        <v>3</v>
      </c>
      <c r="Q2802" s="7">
        <f t="shared" si="305"/>
        <v>65</v>
      </c>
      <c r="R2802" s="7">
        <f t="shared" si="306"/>
        <v>69</v>
      </c>
      <c r="S2802" s="13" t="e">
        <f>VLOOKUP(A2802,history!$B:$F,2,0)</f>
        <v>#N/A</v>
      </c>
      <c r="T2802" s="13">
        <f>VLOOKUP($C2802,日期!$A:$D,3,0)</f>
        <v>5</v>
      </c>
      <c r="U2802" s="13">
        <f>VLOOKUP($C2802,日期!$A:$D,4,0)</f>
        <v>1</v>
      </c>
      <c r="V2802" s="65">
        <f t="shared" si="307"/>
        <v>44317</v>
      </c>
      <c r="W2802" s="13" t="s">
        <v>4366</v>
      </c>
    </row>
    <row r="2803" spans="1:23" ht="15">
      <c r="A2803" s="15">
        <v>1521</v>
      </c>
      <c r="B2803" s="15">
        <v>2021</v>
      </c>
      <c r="C2803" s="13" t="s">
        <v>9</v>
      </c>
      <c r="D2803" s="15">
        <v>19</v>
      </c>
      <c r="E2803" s="13" t="s">
        <v>14</v>
      </c>
      <c r="F2803" s="13" t="s">
        <v>11</v>
      </c>
      <c r="G2803" s="13" t="s">
        <v>12</v>
      </c>
      <c r="H2803" s="13" t="s">
        <v>37</v>
      </c>
      <c r="I2803" s="3">
        <f t="shared" si="301"/>
        <v>50</v>
      </c>
      <c r="J2803" s="7">
        <f t="shared" si="302"/>
        <v>54</v>
      </c>
      <c r="K2803" s="3">
        <f>LEN(H2803)</f>
        <v>5</v>
      </c>
      <c r="L2803" s="13" t="str">
        <f>IF(OR(AND(LEN(H2803&gt;3),ISERROR(FIND("-",H2803,1))),AND(LEN(H2803)&gt;3,ISERROR(FIND("+",H2803,1)))),LEFT(H2803,2),H2803)</f>
        <v>50</v>
      </c>
      <c r="M2803" s="13" t="str">
        <f>IF(AND(LEN(H2803&gt;3),ISERROR(FIND("+",H2803,1))),RIGHT(H2803,2),IF(AND(LEN(H2803)=3,ISERROR(FIND("-",H2803,1))),LEFT(H2803,2),H2803))</f>
        <v>54</v>
      </c>
      <c r="N2803" s="13" t="str">
        <f>SUBSTITUTE(H2803,"+","-")</f>
        <v>50-54</v>
      </c>
      <c r="O2803" s="3">
        <f t="shared" si="303"/>
        <v>5</v>
      </c>
      <c r="P2803" s="3">
        <f t="shared" si="304"/>
        <v>3</v>
      </c>
      <c r="Q2803" s="7">
        <f t="shared" si="305"/>
        <v>50</v>
      </c>
      <c r="R2803" s="7">
        <f t="shared" si="306"/>
        <v>54</v>
      </c>
      <c r="S2803" s="13" t="e">
        <f>VLOOKUP(A2803,history!$B:$F,2,0)</f>
        <v>#N/A</v>
      </c>
      <c r="T2803" s="13">
        <f>VLOOKUP($C2803,日期!$A:$D,3,0)</f>
        <v>5</v>
      </c>
      <c r="U2803" s="13">
        <f>VLOOKUP($C2803,日期!$A:$D,4,0)</f>
        <v>1</v>
      </c>
      <c r="V2803" s="65">
        <f t="shared" si="307"/>
        <v>44317</v>
      </c>
      <c r="W2803" s="13" t="s">
        <v>4367</v>
      </c>
    </row>
    <row r="2804" spans="1:23" ht="15">
      <c r="A2804" s="15">
        <v>1520</v>
      </c>
      <c r="B2804" s="15">
        <v>2021</v>
      </c>
      <c r="C2804" s="13" t="s">
        <v>9</v>
      </c>
      <c r="D2804" s="15">
        <v>19</v>
      </c>
      <c r="E2804" s="13" t="s">
        <v>14</v>
      </c>
      <c r="F2804" s="13" t="s">
        <v>17</v>
      </c>
      <c r="G2804" s="13" t="s">
        <v>12</v>
      </c>
      <c r="H2804" s="13" t="s">
        <v>37</v>
      </c>
      <c r="I2804" s="3">
        <f t="shared" si="301"/>
        <v>50</v>
      </c>
      <c r="J2804" s="7">
        <f t="shared" si="302"/>
        <v>54</v>
      </c>
      <c r="K2804" s="3">
        <f>LEN(H2804)</f>
        <v>5</v>
      </c>
      <c r="L2804" s="13" t="str">
        <f>IF(OR(AND(LEN(H2804&gt;3),ISERROR(FIND("-",H2804,1))),AND(LEN(H2804)&gt;3,ISERROR(FIND("+",H2804,1)))),LEFT(H2804,2),H2804)</f>
        <v>50</v>
      </c>
      <c r="M2804" s="13" t="str">
        <f>IF(AND(LEN(H2804&gt;3),ISERROR(FIND("+",H2804,1))),RIGHT(H2804,2),IF(AND(LEN(H2804)=3,ISERROR(FIND("-",H2804,1))),LEFT(H2804,2),H2804))</f>
        <v>54</v>
      </c>
      <c r="N2804" s="13" t="str">
        <f>SUBSTITUTE(H2804,"+","-")</f>
        <v>50-54</v>
      </c>
      <c r="O2804" s="3">
        <f t="shared" si="303"/>
        <v>5</v>
      </c>
      <c r="P2804" s="3">
        <f t="shared" si="304"/>
        <v>3</v>
      </c>
      <c r="Q2804" s="7">
        <f t="shared" si="305"/>
        <v>50</v>
      </c>
      <c r="R2804" s="7">
        <f t="shared" si="306"/>
        <v>54</v>
      </c>
      <c r="S2804" s="13" t="e">
        <f>VLOOKUP(A2804,history!$B:$F,2,0)</f>
        <v>#N/A</v>
      </c>
      <c r="T2804" s="13">
        <f>VLOOKUP($C2804,日期!$A:$D,3,0)</f>
        <v>5</v>
      </c>
      <c r="U2804" s="13">
        <f>VLOOKUP($C2804,日期!$A:$D,4,0)</f>
        <v>1</v>
      </c>
      <c r="V2804" s="65">
        <f t="shared" si="307"/>
        <v>44317</v>
      </c>
      <c r="W2804" s="13" t="s">
        <v>4368</v>
      </c>
    </row>
    <row r="2805" spans="1:23" ht="15">
      <c r="A2805" s="15">
        <v>1519</v>
      </c>
      <c r="B2805" s="15">
        <v>2021</v>
      </c>
      <c r="C2805" s="13" t="s">
        <v>9</v>
      </c>
      <c r="D2805" s="15">
        <v>19</v>
      </c>
      <c r="E2805" s="13" t="s">
        <v>10</v>
      </c>
      <c r="F2805" s="13" t="s">
        <v>11</v>
      </c>
      <c r="G2805" s="13" t="s">
        <v>12</v>
      </c>
      <c r="H2805" s="13" t="s">
        <v>32</v>
      </c>
      <c r="I2805" s="3">
        <f t="shared" si="301"/>
        <v>60</v>
      </c>
      <c r="J2805" s="7">
        <f t="shared" si="302"/>
        <v>64</v>
      </c>
      <c r="K2805" s="3">
        <f>LEN(H2805)</f>
        <v>5</v>
      </c>
      <c r="L2805" s="13" t="str">
        <f>IF(OR(AND(LEN(H2805&gt;3),ISERROR(FIND("-",H2805,1))),AND(LEN(H2805)&gt;3,ISERROR(FIND("+",H2805,1)))),LEFT(H2805,2),H2805)</f>
        <v>60</v>
      </c>
      <c r="M2805" s="13" t="str">
        <f>IF(AND(LEN(H2805&gt;3),ISERROR(FIND("+",H2805,1))),RIGHT(H2805,2),IF(AND(LEN(H2805)=3,ISERROR(FIND("-",H2805,1))),LEFT(H2805,2),H2805))</f>
        <v>64</v>
      </c>
      <c r="N2805" s="13" t="str">
        <f>SUBSTITUTE(H2805,"+","-")</f>
        <v>60-64</v>
      </c>
      <c r="O2805" s="3">
        <f t="shared" si="303"/>
        <v>5</v>
      </c>
      <c r="P2805" s="3">
        <f t="shared" si="304"/>
        <v>3</v>
      </c>
      <c r="Q2805" s="7">
        <f t="shared" si="305"/>
        <v>60</v>
      </c>
      <c r="R2805" s="7">
        <f t="shared" si="306"/>
        <v>64</v>
      </c>
      <c r="S2805" s="13" t="e">
        <f>VLOOKUP(A2805,history!$B:$F,2,0)</f>
        <v>#N/A</v>
      </c>
      <c r="T2805" s="13">
        <f>VLOOKUP($C2805,日期!$A:$D,3,0)</f>
        <v>5</v>
      </c>
      <c r="U2805" s="13">
        <f>VLOOKUP($C2805,日期!$A:$D,4,0)</f>
        <v>1</v>
      </c>
      <c r="V2805" s="65">
        <f t="shared" si="307"/>
        <v>44317</v>
      </c>
      <c r="W2805" s="13" t="s">
        <v>4369</v>
      </c>
    </row>
    <row r="2806" spans="1:23" ht="15">
      <c r="A2806" s="15">
        <v>1518</v>
      </c>
      <c r="B2806" s="15">
        <v>2021</v>
      </c>
      <c r="C2806" s="13" t="s">
        <v>9</v>
      </c>
      <c r="D2806" s="15">
        <v>19</v>
      </c>
      <c r="E2806" s="13" t="s">
        <v>10</v>
      </c>
      <c r="F2806" s="13" t="s">
        <v>17</v>
      </c>
      <c r="G2806" s="13" t="s">
        <v>12</v>
      </c>
      <c r="H2806" s="13" t="s">
        <v>32</v>
      </c>
      <c r="I2806" s="3">
        <f t="shared" si="301"/>
        <v>60</v>
      </c>
      <c r="J2806" s="7">
        <f t="shared" si="302"/>
        <v>64</v>
      </c>
      <c r="K2806" s="3">
        <f>LEN(H2806)</f>
        <v>5</v>
      </c>
      <c r="L2806" s="13" t="str">
        <f>IF(OR(AND(LEN(H2806&gt;3),ISERROR(FIND("-",H2806,1))),AND(LEN(H2806)&gt;3,ISERROR(FIND("+",H2806,1)))),LEFT(H2806,2),H2806)</f>
        <v>60</v>
      </c>
      <c r="M2806" s="13" t="str">
        <f>IF(AND(LEN(H2806&gt;3),ISERROR(FIND("+",H2806,1))),RIGHT(H2806,2),IF(AND(LEN(H2806)=3,ISERROR(FIND("-",H2806,1))),LEFT(H2806,2),H2806))</f>
        <v>64</v>
      </c>
      <c r="N2806" s="13" t="str">
        <f>SUBSTITUTE(H2806,"+","-")</f>
        <v>60-64</v>
      </c>
      <c r="O2806" s="3">
        <f t="shared" si="303"/>
        <v>5</v>
      </c>
      <c r="P2806" s="3">
        <f t="shared" si="304"/>
        <v>3</v>
      </c>
      <c r="Q2806" s="7">
        <f t="shared" si="305"/>
        <v>60</v>
      </c>
      <c r="R2806" s="7">
        <f t="shared" si="306"/>
        <v>64</v>
      </c>
      <c r="S2806" s="13" t="e">
        <f>VLOOKUP(A2806,history!$B:$F,2,0)</f>
        <v>#N/A</v>
      </c>
      <c r="T2806" s="13">
        <f>VLOOKUP($C2806,日期!$A:$D,3,0)</f>
        <v>5</v>
      </c>
      <c r="U2806" s="13">
        <f>VLOOKUP($C2806,日期!$A:$D,4,0)</f>
        <v>1</v>
      </c>
      <c r="V2806" s="65">
        <f t="shared" si="307"/>
        <v>44317</v>
      </c>
      <c r="W2806" s="13" t="s">
        <v>4370</v>
      </c>
    </row>
    <row r="2807" spans="1:23" ht="15">
      <c r="A2807" s="15">
        <v>1517</v>
      </c>
      <c r="B2807" s="15">
        <v>2021</v>
      </c>
      <c r="C2807" s="13" t="s">
        <v>9</v>
      </c>
      <c r="D2807" s="15">
        <v>19</v>
      </c>
      <c r="E2807" s="13" t="s">
        <v>38</v>
      </c>
      <c r="F2807" s="13" t="s">
        <v>11</v>
      </c>
      <c r="G2807" s="13" t="s">
        <v>12</v>
      </c>
      <c r="H2807" s="13" t="s">
        <v>18</v>
      </c>
      <c r="I2807" s="3">
        <f t="shared" si="301"/>
        <v>65</v>
      </c>
      <c r="J2807" s="7">
        <f t="shared" si="302"/>
        <v>69</v>
      </c>
      <c r="K2807" s="3">
        <f>LEN(H2807)</f>
        <v>5</v>
      </c>
      <c r="L2807" s="13" t="str">
        <f>IF(OR(AND(LEN(H2807&gt;3),ISERROR(FIND("-",H2807,1))),AND(LEN(H2807)&gt;3,ISERROR(FIND("+",H2807,1)))),LEFT(H2807,2),H2807)</f>
        <v>65</v>
      </c>
      <c r="M2807" s="13" t="str">
        <f>IF(AND(LEN(H2807&gt;3),ISERROR(FIND("+",H2807,1))),RIGHT(H2807,2),IF(AND(LEN(H2807)=3,ISERROR(FIND("-",H2807,1))),LEFT(H2807,2),H2807))</f>
        <v>69</v>
      </c>
      <c r="N2807" s="13" t="str">
        <f>SUBSTITUTE(H2807,"+","-")</f>
        <v>65-69</v>
      </c>
      <c r="O2807" s="3">
        <f t="shared" si="303"/>
        <v>5</v>
      </c>
      <c r="P2807" s="3">
        <f t="shared" si="304"/>
        <v>3</v>
      </c>
      <c r="Q2807" s="7">
        <f t="shared" si="305"/>
        <v>65</v>
      </c>
      <c r="R2807" s="7">
        <f t="shared" si="306"/>
        <v>69</v>
      </c>
      <c r="S2807" s="13" t="e">
        <f>VLOOKUP(A2807,history!$B:$F,2,0)</f>
        <v>#N/A</v>
      </c>
      <c r="T2807" s="13">
        <f>VLOOKUP($C2807,日期!$A:$D,3,0)</f>
        <v>5</v>
      </c>
      <c r="U2807" s="13">
        <f>VLOOKUP($C2807,日期!$A:$D,4,0)</f>
        <v>1</v>
      </c>
      <c r="V2807" s="65">
        <f t="shared" si="307"/>
        <v>44317</v>
      </c>
      <c r="W2807" s="13" t="s">
        <v>4371</v>
      </c>
    </row>
    <row r="2808" spans="1:23" ht="15">
      <c r="A2808" s="15">
        <v>1516</v>
      </c>
      <c r="B2808" s="15">
        <v>2021</v>
      </c>
      <c r="C2808" s="13" t="s">
        <v>9</v>
      </c>
      <c r="D2808" s="15">
        <v>19</v>
      </c>
      <c r="E2808" s="13" t="s">
        <v>14</v>
      </c>
      <c r="F2808" s="13" t="s">
        <v>11</v>
      </c>
      <c r="G2808" s="13" t="s">
        <v>12</v>
      </c>
      <c r="H2808" s="13" t="s">
        <v>37</v>
      </c>
      <c r="I2808" s="3">
        <f t="shared" si="301"/>
        <v>50</v>
      </c>
      <c r="J2808" s="7">
        <f t="shared" si="302"/>
        <v>54</v>
      </c>
      <c r="K2808" s="3">
        <f>LEN(H2808)</f>
        <v>5</v>
      </c>
      <c r="L2808" s="13" t="str">
        <f>IF(OR(AND(LEN(H2808&gt;3),ISERROR(FIND("-",H2808,1))),AND(LEN(H2808)&gt;3,ISERROR(FIND("+",H2808,1)))),LEFT(H2808,2),H2808)</f>
        <v>50</v>
      </c>
      <c r="M2808" s="13" t="str">
        <f>IF(AND(LEN(H2808&gt;3),ISERROR(FIND("+",H2808,1))),RIGHT(H2808,2),IF(AND(LEN(H2808)=3,ISERROR(FIND("-",H2808,1))),LEFT(H2808,2),H2808))</f>
        <v>54</v>
      </c>
      <c r="N2808" s="13" t="str">
        <f>SUBSTITUTE(H2808,"+","-")</f>
        <v>50-54</v>
      </c>
      <c r="O2808" s="3">
        <f t="shared" si="303"/>
        <v>5</v>
      </c>
      <c r="P2808" s="3">
        <f t="shared" si="304"/>
        <v>3</v>
      </c>
      <c r="Q2808" s="7">
        <f t="shared" si="305"/>
        <v>50</v>
      </c>
      <c r="R2808" s="7">
        <f t="shared" si="306"/>
        <v>54</v>
      </c>
      <c r="S2808" s="13" t="e">
        <f>VLOOKUP(A2808,history!$B:$F,2,0)</f>
        <v>#N/A</v>
      </c>
      <c r="T2808" s="13">
        <f>VLOOKUP($C2808,日期!$A:$D,3,0)</f>
        <v>5</v>
      </c>
      <c r="U2808" s="13">
        <f>VLOOKUP($C2808,日期!$A:$D,4,0)</f>
        <v>1</v>
      </c>
      <c r="V2808" s="65">
        <f t="shared" si="307"/>
        <v>44317</v>
      </c>
      <c r="W2808" s="13" t="s">
        <v>4372</v>
      </c>
    </row>
    <row r="2809" spans="1:23" ht="15">
      <c r="A2809" s="15">
        <v>1515</v>
      </c>
      <c r="B2809" s="15">
        <v>2021</v>
      </c>
      <c r="C2809" s="13" t="s">
        <v>9</v>
      </c>
      <c r="D2809" s="15">
        <v>19</v>
      </c>
      <c r="E2809" s="13" t="s">
        <v>14</v>
      </c>
      <c r="F2809" s="13" t="s">
        <v>17</v>
      </c>
      <c r="G2809" s="13" t="s">
        <v>12</v>
      </c>
      <c r="H2809" s="13" t="s">
        <v>37</v>
      </c>
      <c r="I2809" s="3">
        <f t="shared" si="301"/>
        <v>50</v>
      </c>
      <c r="J2809" s="7">
        <f t="shared" si="302"/>
        <v>54</v>
      </c>
      <c r="K2809" s="3">
        <f>LEN(H2809)</f>
        <v>5</v>
      </c>
      <c r="L2809" s="13" t="str">
        <f>IF(OR(AND(LEN(H2809&gt;3),ISERROR(FIND("-",H2809,1))),AND(LEN(H2809)&gt;3,ISERROR(FIND("+",H2809,1)))),LEFT(H2809,2),H2809)</f>
        <v>50</v>
      </c>
      <c r="M2809" s="13" t="str">
        <f>IF(AND(LEN(H2809&gt;3),ISERROR(FIND("+",H2809,1))),RIGHT(H2809,2),IF(AND(LEN(H2809)=3,ISERROR(FIND("-",H2809,1))),LEFT(H2809,2),H2809))</f>
        <v>54</v>
      </c>
      <c r="N2809" s="13" t="str">
        <f>SUBSTITUTE(H2809,"+","-")</f>
        <v>50-54</v>
      </c>
      <c r="O2809" s="3">
        <f t="shared" si="303"/>
        <v>5</v>
      </c>
      <c r="P2809" s="3">
        <f t="shared" si="304"/>
        <v>3</v>
      </c>
      <c r="Q2809" s="7">
        <f t="shared" si="305"/>
        <v>50</v>
      </c>
      <c r="R2809" s="7">
        <f t="shared" si="306"/>
        <v>54</v>
      </c>
      <c r="S2809" s="13" t="e">
        <f>VLOOKUP(A2809,history!$B:$F,2,0)</f>
        <v>#N/A</v>
      </c>
      <c r="T2809" s="13">
        <f>VLOOKUP($C2809,日期!$A:$D,3,0)</f>
        <v>5</v>
      </c>
      <c r="U2809" s="13">
        <f>VLOOKUP($C2809,日期!$A:$D,4,0)</f>
        <v>1</v>
      </c>
      <c r="V2809" s="65">
        <f t="shared" si="307"/>
        <v>44317</v>
      </c>
      <c r="W2809" s="13" t="s">
        <v>4373</v>
      </c>
    </row>
    <row r="2810" spans="1:23" ht="15">
      <c r="A2810" s="15">
        <v>1514</v>
      </c>
      <c r="B2810" s="15">
        <v>2021</v>
      </c>
      <c r="C2810" s="13" t="s">
        <v>9</v>
      </c>
      <c r="D2810" s="15">
        <v>19</v>
      </c>
      <c r="E2810" s="13" t="s">
        <v>10</v>
      </c>
      <c r="F2810" s="13" t="s">
        <v>11</v>
      </c>
      <c r="G2810" s="13" t="s">
        <v>12</v>
      </c>
      <c r="H2810" s="13" t="s">
        <v>32</v>
      </c>
      <c r="I2810" s="3">
        <f t="shared" si="301"/>
        <v>60</v>
      </c>
      <c r="J2810" s="7">
        <f t="shared" si="302"/>
        <v>64</v>
      </c>
      <c r="K2810" s="3">
        <f>LEN(H2810)</f>
        <v>5</v>
      </c>
      <c r="L2810" s="13" t="str">
        <f>IF(OR(AND(LEN(H2810&gt;3),ISERROR(FIND("-",H2810,1))),AND(LEN(H2810)&gt;3,ISERROR(FIND("+",H2810,1)))),LEFT(H2810,2),H2810)</f>
        <v>60</v>
      </c>
      <c r="M2810" s="13" t="str">
        <f>IF(AND(LEN(H2810&gt;3),ISERROR(FIND("+",H2810,1))),RIGHT(H2810,2),IF(AND(LEN(H2810)=3,ISERROR(FIND("-",H2810,1))),LEFT(H2810,2),H2810))</f>
        <v>64</v>
      </c>
      <c r="N2810" s="13" t="str">
        <f>SUBSTITUTE(H2810,"+","-")</f>
        <v>60-64</v>
      </c>
      <c r="O2810" s="3">
        <f t="shared" si="303"/>
        <v>5</v>
      </c>
      <c r="P2810" s="3">
        <f t="shared" si="304"/>
        <v>3</v>
      </c>
      <c r="Q2810" s="7">
        <f t="shared" si="305"/>
        <v>60</v>
      </c>
      <c r="R2810" s="7">
        <f t="shared" si="306"/>
        <v>64</v>
      </c>
      <c r="S2810" s="13" t="e">
        <f>VLOOKUP(A2810,history!$B:$F,2,0)</f>
        <v>#N/A</v>
      </c>
      <c r="T2810" s="13">
        <f>VLOOKUP($C2810,日期!$A:$D,3,0)</f>
        <v>5</v>
      </c>
      <c r="U2810" s="13">
        <f>VLOOKUP($C2810,日期!$A:$D,4,0)</f>
        <v>1</v>
      </c>
      <c r="V2810" s="65">
        <f t="shared" si="307"/>
        <v>44317</v>
      </c>
      <c r="W2810" s="13" t="s">
        <v>4374</v>
      </c>
    </row>
    <row r="2811" spans="1:23" ht="15">
      <c r="A2811" s="15">
        <v>1513</v>
      </c>
      <c r="B2811" s="15">
        <v>2021</v>
      </c>
      <c r="C2811" s="13" t="s">
        <v>9</v>
      </c>
      <c r="D2811" s="15">
        <v>19</v>
      </c>
      <c r="E2811" s="13" t="s">
        <v>10</v>
      </c>
      <c r="F2811" s="13" t="s">
        <v>17</v>
      </c>
      <c r="G2811" s="13" t="s">
        <v>12</v>
      </c>
      <c r="H2811" s="13" t="s">
        <v>32</v>
      </c>
      <c r="I2811" s="3">
        <f t="shared" si="301"/>
        <v>60</v>
      </c>
      <c r="J2811" s="7">
        <f t="shared" si="302"/>
        <v>64</v>
      </c>
      <c r="K2811" s="3">
        <f>LEN(H2811)</f>
        <v>5</v>
      </c>
      <c r="L2811" s="13" t="str">
        <f>IF(OR(AND(LEN(H2811&gt;3),ISERROR(FIND("-",H2811,1))),AND(LEN(H2811)&gt;3,ISERROR(FIND("+",H2811,1)))),LEFT(H2811,2),H2811)</f>
        <v>60</v>
      </c>
      <c r="M2811" s="13" t="str">
        <f>IF(AND(LEN(H2811&gt;3),ISERROR(FIND("+",H2811,1))),RIGHT(H2811,2),IF(AND(LEN(H2811)=3,ISERROR(FIND("-",H2811,1))),LEFT(H2811,2),H2811))</f>
        <v>64</v>
      </c>
      <c r="N2811" s="13" t="str">
        <f>SUBSTITUTE(H2811,"+","-")</f>
        <v>60-64</v>
      </c>
      <c r="O2811" s="3">
        <f t="shared" si="303"/>
        <v>5</v>
      </c>
      <c r="P2811" s="3">
        <f t="shared" si="304"/>
        <v>3</v>
      </c>
      <c r="Q2811" s="7">
        <f t="shared" si="305"/>
        <v>60</v>
      </c>
      <c r="R2811" s="7">
        <f t="shared" si="306"/>
        <v>64</v>
      </c>
      <c r="S2811" s="13" t="e">
        <f>VLOOKUP(A2811,history!$B:$F,2,0)</f>
        <v>#N/A</v>
      </c>
      <c r="T2811" s="13">
        <f>VLOOKUP($C2811,日期!$A:$D,3,0)</f>
        <v>5</v>
      </c>
      <c r="U2811" s="13">
        <f>VLOOKUP($C2811,日期!$A:$D,4,0)</f>
        <v>1</v>
      </c>
      <c r="V2811" s="65">
        <f t="shared" si="307"/>
        <v>44317</v>
      </c>
      <c r="W2811" s="13" t="s">
        <v>4375</v>
      </c>
    </row>
    <row r="2812" spans="1:23" ht="15">
      <c r="A2812" s="15">
        <v>1512</v>
      </c>
      <c r="B2812" s="15">
        <v>2021</v>
      </c>
      <c r="C2812" s="13" t="s">
        <v>9</v>
      </c>
      <c r="D2812" s="15">
        <v>19</v>
      </c>
      <c r="E2812" s="13" t="s">
        <v>38</v>
      </c>
      <c r="F2812" s="13" t="s">
        <v>11</v>
      </c>
      <c r="G2812" s="13" t="s">
        <v>12</v>
      </c>
      <c r="H2812" s="13" t="s">
        <v>32</v>
      </c>
      <c r="I2812" s="3">
        <f t="shared" si="301"/>
        <v>60</v>
      </c>
      <c r="J2812" s="7">
        <f t="shared" si="302"/>
        <v>64</v>
      </c>
      <c r="K2812" s="3">
        <f>LEN(H2812)</f>
        <v>5</v>
      </c>
      <c r="L2812" s="13" t="str">
        <f>IF(OR(AND(LEN(H2812&gt;3),ISERROR(FIND("-",H2812,1))),AND(LEN(H2812)&gt;3,ISERROR(FIND("+",H2812,1)))),LEFT(H2812,2),H2812)</f>
        <v>60</v>
      </c>
      <c r="M2812" s="13" t="str">
        <f>IF(AND(LEN(H2812&gt;3),ISERROR(FIND("+",H2812,1))),RIGHT(H2812,2),IF(AND(LEN(H2812)=3,ISERROR(FIND("-",H2812,1))),LEFT(H2812,2),H2812))</f>
        <v>64</v>
      </c>
      <c r="N2812" s="13" t="str">
        <f>SUBSTITUTE(H2812,"+","-")</f>
        <v>60-64</v>
      </c>
      <c r="O2812" s="3">
        <f t="shared" si="303"/>
        <v>5</v>
      </c>
      <c r="P2812" s="3">
        <f t="shared" si="304"/>
        <v>3</v>
      </c>
      <c r="Q2812" s="7">
        <f t="shared" si="305"/>
        <v>60</v>
      </c>
      <c r="R2812" s="7">
        <f t="shared" si="306"/>
        <v>64</v>
      </c>
      <c r="S2812" s="13" t="e">
        <f>VLOOKUP(A2812,history!$B:$F,2,0)</f>
        <v>#N/A</v>
      </c>
      <c r="T2812" s="13">
        <f>VLOOKUP($C2812,日期!$A:$D,3,0)</f>
        <v>5</v>
      </c>
      <c r="U2812" s="13">
        <f>VLOOKUP($C2812,日期!$A:$D,4,0)</f>
        <v>1</v>
      </c>
      <c r="V2812" s="65">
        <f t="shared" si="307"/>
        <v>44317</v>
      </c>
      <c r="W2812" s="13" t="s">
        <v>4376</v>
      </c>
    </row>
    <row r="2813" spans="1:23" ht="15">
      <c r="A2813" s="15">
        <v>1511</v>
      </c>
      <c r="B2813" s="15">
        <v>2021</v>
      </c>
      <c r="C2813" s="13" t="s">
        <v>9</v>
      </c>
      <c r="D2813" s="15">
        <v>19</v>
      </c>
      <c r="E2813" s="13" t="s">
        <v>14</v>
      </c>
      <c r="F2813" s="13" t="s">
        <v>11</v>
      </c>
      <c r="G2813" s="13" t="s">
        <v>12</v>
      </c>
      <c r="H2813" s="13" t="s">
        <v>37</v>
      </c>
      <c r="I2813" s="3">
        <f t="shared" si="301"/>
        <v>50</v>
      </c>
      <c r="J2813" s="7">
        <f t="shared" si="302"/>
        <v>54</v>
      </c>
      <c r="K2813" s="3">
        <f>LEN(H2813)</f>
        <v>5</v>
      </c>
      <c r="L2813" s="13" t="str">
        <f>IF(OR(AND(LEN(H2813&gt;3),ISERROR(FIND("-",H2813,1))),AND(LEN(H2813)&gt;3,ISERROR(FIND("+",H2813,1)))),LEFT(H2813,2),H2813)</f>
        <v>50</v>
      </c>
      <c r="M2813" s="13" t="str">
        <f>IF(AND(LEN(H2813&gt;3),ISERROR(FIND("+",H2813,1))),RIGHT(H2813,2),IF(AND(LEN(H2813)=3,ISERROR(FIND("-",H2813,1))),LEFT(H2813,2),H2813))</f>
        <v>54</v>
      </c>
      <c r="N2813" s="13" t="str">
        <f>SUBSTITUTE(H2813,"+","-")</f>
        <v>50-54</v>
      </c>
      <c r="O2813" s="3">
        <f t="shared" si="303"/>
        <v>5</v>
      </c>
      <c r="P2813" s="3">
        <f t="shared" si="304"/>
        <v>3</v>
      </c>
      <c r="Q2813" s="7">
        <f t="shared" si="305"/>
        <v>50</v>
      </c>
      <c r="R2813" s="7">
        <f t="shared" si="306"/>
        <v>54</v>
      </c>
      <c r="S2813" s="13" t="e">
        <f>VLOOKUP(A2813,history!$B:$F,2,0)</f>
        <v>#N/A</v>
      </c>
      <c r="T2813" s="13">
        <f>VLOOKUP($C2813,日期!$A:$D,3,0)</f>
        <v>5</v>
      </c>
      <c r="U2813" s="13">
        <f>VLOOKUP($C2813,日期!$A:$D,4,0)</f>
        <v>1</v>
      </c>
      <c r="V2813" s="65">
        <f t="shared" si="307"/>
        <v>44317</v>
      </c>
      <c r="W2813" s="13" t="s">
        <v>4377</v>
      </c>
    </row>
    <row r="2814" spans="1:23" ht="15">
      <c r="A2814" s="15">
        <v>1510</v>
      </c>
      <c r="B2814" s="15">
        <v>2021</v>
      </c>
      <c r="C2814" s="13" t="s">
        <v>9</v>
      </c>
      <c r="D2814" s="15">
        <v>19</v>
      </c>
      <c r="E2814" s="13" t="s">
        <v>14</v>
      </c>
      <c r="F2814" s="13" t="s">
        <v>17</v>
      </c>
      <c r="G2814" s="13" t="s">
        <v>12</v>
      </c>
      <c r="H2814" s="13" t="s">
        <v>37</v>
      </c>
      <c r="I2814" s="3">
        <f t="shared" si="301"/>
        <v>50</v>
      </c>
      <c r="J2814" s="7">
        <f t="shared" si="302"/>
        <v>54</v>
      </c>
      <c r="K2814" s="3">
        <f>LEN(H2814)</f>
        <v>5</v>
      </c>
      <c r="L2814" s="13" t="str">
        <f>IF(OR(AND(LEN(H2814&gt;3),ISERROR(FIND("-",H2814,1))),AND(LEN(H2814)&gt;3,ISERROR(FIND("+",H2814,1)))),LEFT(H2814,2),H2814)</f>
        <v>50</v>
      </c>
      <c r="M2814" s="13" t="str">
        <f>IF(AND(LEN(H2814&gt;3),ISERROR(FIND("+",H2814,1))),RIGHT(H2814,2),IF(AND(LEN(H2814)=3,ISERROR(FIND("-",H2814,1))),LEFT(H2814,2),H2814))</f>
        <v>54</v>
      </c>
      <c r="N2814" s="13" t="str">
        <f>SUBSTITUTE(H2814,"+","-")</f>
        <v>50-54</v>
      </c>
      <c r="O2814" s="3">
        <f t="shared" si="303"/>
        <v>5</v>
      </c>
      <c r="P2814" s="3">
        <f t="shared" si="304"/>
        <v>3</v>
      </c>
      <c r="Q2814" s="7">
        <f t="shared" si="305"/>
        <v>50</v>
      </c>
      <c r="R2814" s="7">
        <f t="shared" si="306"/>
        <v>54</v>
      </c>
      <c r="S2814" s="13" t="e">
        <f>VLOOKUP(A2814,history!$B:$F,2,0)</f>
        <v>#N/A</v>
      </c>
      <c r="T2814" s="13">
        <f>VLOOKUP($C2814,日期!$A:$D,3,0)</f>
        <v>5</v>
      </c>
      <c r="U2814" s="13">
        <f>VLOOKUP($C2814,日期!$A:$D,4,0)</f>
        <v>1</v>
      </c>
      <c r="V2814" s="65">
        <f t="shared" si="307"/>
        <v>44317</v>
      </c>
      <c r="W2814" s="13" t="s">
        <v>4378</v>
      </c>
    </row>
    <row r="2815" spans="1:23" ht="15">
      <c r="A2815" s="15">
        <v>1509</v>
      </c>
      <c r="B2815" s="15">
        <v>2021</v>
      </c>
      <c r="C2815" s="13" t="s">
        <v>9</v>
      </c>
      <c r="D2815" s="15">
        <v>19</v>
      </c>
      <c r="E2815" s="13" t="s">
        <v>10</v>
      </c>
      <c r="F2815" s="13" t="s">
        <v>11</v>
      </c>
      <c r="G2815" s="13" t="s">
        <v>12</v>
      </c>
      <c r="H2815" s="13" t="s">
        <v>32</v>
      </c>
      <c r="I2815" s="3">
        <f t="shared" si="301"/>
        <v>60</v>
      </c>
      <c r="J2815" s="7">
        <f t="shared" si="302"/>
        <v>64</v>
      </c>
      <c r="K2815" s="3">
        <f>LEN(H2815)</f>
        <v>5</v>
      </c>
      <c r="L2815" s="13" t="str">
        <f>IF(OR(AND(LEN(H2815&gt;3),ISERROR(FIND("-",H2815,1))),AND(LEN(H2815)&gt;3,ISERROR(FIND("+",H2815,1)))),LEFT(H2815,2),H2815)</f>
        <v>60</v>
      </c>
      <c r="M2815" s="13" t="str">
        <f>IF(AND(LEN(H2815&gt;3),ISERROR(FIND("+",H2815,1))),RIGHT(H2815,2),IF(AND(LEN(H2815)=3,ISERROR(FIND("-",H2815,1))),LEFT(H2815,2),H2815))</f>
        <v>64</v>
      </c>
      <c r="N2815" s="13" t="str">
        <f>SUBSTITUTE(H2815,"+","-")</f>
        <v>60-64</v>
      </c>
      <c r="O2815" s="3">
        <f t="shared" si="303"/>
        <v>5</v>
      </c>
      <c r="P2815" s="3">
        <f t="shared" si="304"/>
        <v>3</v>
      </c>
      <c r="Q2815" s="7">
        <f t="shared" si="305"/>
        <v>60</v>
      </c>
      <c r="R2815" s="7">
        <f t="shared" si="306"/>
        <v>64</v>
      </c>
      <c r="S2815" s="13" t="e">
        <f>VLOOKUP(A2815,history!$B:$F,2,0)</f>
        <v>#N/A</v>
      </c>
      <c r="T2815" s="13">
        <f>VLOOKUP($C2815,日期!$A:$D,3,0)</f>
        <v>5</v>
      </c>
      <c r="U2815" s="13">
        <f>VLOOKUP($C2815,日期!$A:$D,4,0)</f>
        <v>1</v>
      </c>
      <c r="V2815" s="65">
        <f t="shared" si="307"/>
        <v>44317</v>
      </c>
      <c r="W2815" s="13" t="s">
        <v>4379</v>
      </c>
    </row>
    <row r="2816" spans="1:23" ht="15">
      <c r="A2816" s="15">
        <v>1508</v>
      </c>
      <c r="B2816" s="15">
        <v>2021</v>
      </c>
      <c r="C2816" s="13" t="s">
        <v>9</v>
      </c>
      <c r="D2816" s="15">
        <v>19</v>
      </c>
      <c r="E2816" s="13" t="s">
        <v>10</v>
      </c>
      <c r="F2816" s="13" t="s">
        <v>17</v>
      </c>
      <c r="G2816" s="13" t="s">
        <v>12</v>
      </c>
      <c r="H2816" s="13" t="s">
        <v>32</v>
      </c>
      <c r="I2816" s="3">
        <f t="shared" si="301"/>
        <v>60</v>
      </c>
      <c r="J2816" s="7">
        <f t="shared" si="302"/>
        <v>64</v>
      </c>
      <c r="K2816" s="3">
        <f>LEN(H2816)</f>
        <v>5</v>
      </c>
      <c r="L2816" s="13" t="str">
        <f>IF(OR(AND(LEN(H2816&gt;3),ISERROR(FIND("-",H2816,1))),AND(LEN(H2816)&gt;3,ISERROR(FIND("+",H2816,1)))),LEFT(H2816,2),H2816)</f>
        <v>60</v>
      </c>
      <c r="M2816" s="13" t="str">
        <f>IF(AND(LEN(H2816&gt;3),ISERROR(FIND("+",H2816,1))),RIGHT(H2816,2),IF(AND(LEN(H2816)=3,ISERROR(FIND("-",H2816,1))),LEFT(H2816,2),H2816))</f>
        <v>64</v>
      </c>
      <c r="N2816" s="13" t="str">
        <f>SUBSTITUTE(H2816,"+","-")</f>
        <v>60-64</v>
      </c>
      <c r="O2816" s="3">
        <f t="shared" si="303"/>
        <v>5</v>
      </c>
      <c r="P2816" s="3">
        <f t="shared" si="304"/>
        <v>3</v>
      </c>
      <c r="Q2816" s="7">
        <f t="shared" si="305"/>
        <v>60</v>
      </c>
      <c r="R2816" s="7">
        <f t="shared" si="306"/>
        <v>64</v>
      </c>
      <c r="S2816" s="13" t="e">
        <f>VLOOKUP(A2816,history!$B:$F,2,0)</f>
        <v>#N/A</v>
      </c>
      <c r="T2816" s="13">
        <f>VLOOKUP($C2816,日期!$A:$D,3,0)</f>
        <v>5</v>
      </c>
      <c r="U2816" s="13">
        <f>VLOOKUP($C2816,日期!$A:$D,4,0)</f>
        <v>1</v>
      </c>
      <c r="V2816" s="65">
        <f t="shared" si="307"/>
        <v>44317</v>
      </c>
      <c r="W2816" s="13" t="s">
        <v>4380</v>
      </c>
    </row>
    <row r="2817" spans="1:23" ht="15">
      <c r="A2817" s="15">
        <v>1507</v>
      </c>
      <c r="B2817" s="15">
        <v>2021</v>
      </c>
      <c r="C2817" s="13" t="s">
        <v>9</v>
      </c>
      <c r="D2817" s="15">
        <v>19</v>
      </c>
      <c r="E2817" s="13" t="s">
        <v>38</v>
      </c>
      <c r="F2817" s="13" t="s">
        <v>11</v>
      </c>
      <c r="G2817" s="13" t="s">
        <v>12</v>
      </c>
      <c r="H2817" s="13" t="s">
        <v>32</v>
      </c>
      <c r="I2817" s="3">
        <f t="shared" si="301"/>
        <v>60</v>
      </c>
      <c r="J2817" s="7">
        <f t="shared" si="302"/>
        <v>64</v>
      </c>
      <c r="K2817" s="3">
        <f>LEN(H2817)</f>
        <v>5</v>
      </c>
      <c r="L2817" s="13" t="str">
        <f>IF(OR(AND(LEN(H2817&gt;3),ISERROR(FIND("-",H2817,1))),AND(LEN(H2817)&gt;3,ISERROR(FIND("+",H2817,1)))),LEFT(H2817,2),H2817)</f>
        <v>60</v>
      </c>
      <c r="M2817" s="13" t="str">
        <f>IF(AND(LEN(H2817&gt;3),ISERROR(FIND("+",H2817,1))),RIGHT(H2817,2),IF(AND(LEN(H2817)=3,ISERROR(FIND("-",H2817,1))),LEFT(H2817,2),H2817))</f>
        <v>64</v>
      </c>
      <c r="N2817" s="13" t="str">
        <f>SUBSTITUTE(H2817,"+","-")</f>
        <v>60-64</v>
      </c>
      <c r="O2817" s="3">
        <f t="shared" si="303"/>
        <v>5</v>
      </c>
      <c r="P2817" s="3">
        <f t="shared" si="304"/>
        <v>3</v>
      </c>
      <c r="Q2817" s="7">
        <f t="shared" si="305"/>
        <v>60</v>
      </c>
      <c r="R2817" s="7">
        <f t="shared" si="306"/>
        <v>64</v>
      </c>
      <c r="S2817" s="13" t="e">
        <f>VLOOKUP(A2817,history!$B:$F,2,0)</f>
        <v>#N/A</v>
      </c>
      <c r="T2817" s="13">
        <f>VLOOKUP($C2817,日期!$A:$D,3,0)</f>
        <v>5</v>
      </c>
      <c r="U2817" s="13">
        <f>VLOOKUP($C2817,日期!$A:$D,4,0)</f>
        <v>1</v>
      </c>
      <c r="V2817" s="65">
        <f t="shared" si="307"/>
        <v>44317</v>
      </c>
      <c r="W2817" s="13" t="s">
        <v>4381</v>
      </c>
    </row>
    <row r="2818" spans="1:23" ht="15">
      <c r="A2818" s="15">
        <v>1506</v>
      </c>
      <c r="B2818" s="15">
        <v>2021</v>
      </c>
      <c r="C2818" s="13" t="s">
        <v>9</v>
      </c>
      <c r="D2818" s="15">
        <v>19</v>
      </c>
      <c r="E2818" s="13" t="s">
        <v>14</v>
      </c>
      <c r="F2818" s="13" t="s">
        <v>11</v>
      </c>
      <c r="G2818" s="13" t="s">
        <v>12</v>
      </c>
      <c r="H2818" s="13" t="s">
        <v>37</v>
      </c>
      <c r="I2818" s="3">
        <f t="shared" si="301"/>
        <v>50</v>
      </c>
      <c r="J2818" s="7">
        <f t="shared" si="302"/>
        <v>54</v>
      </c>
      <c r="K2818" s="3">
        <f>LEN(H2818)</f>
        <v>5</v>
      </c>
      <c r="L2818" s="13" t="str">
        <f>IF(OR(AND(LEN(H2818&gt;3),ISERROR(FIND("-",H2818,1))),AND(LEN(H2818)&gt;3,ISERROR(FIND("+",H2818,1)))),LEFT(H2818,2),H2818)</f>
        <v>50</v>
      </c>
      <c r="M2818" s="13" t="str">
        <f>IF(AND(LEN(H2818&gt;3),ISERROR(FIND("+",H2818,1))),RIGHT(H2818,2),IF(AND(LEN(H2818)=3,ISERROR(FIND("-",H2818,1))),LEFT(H2818,2),H2818))</f>
        <v>54</v>
      </c>
      <c r="N2818" s="13" t="str">
        <f>SUBSTITUTE(H2818,"+","-")</f>
        <v>50-54</v>
      </c>
      <c r="O2818" s="3">
        <f t="shared" si="303"/>
        <v>5</v>
      </c>
      <c r="P2818" s="3">
        <f t="shared" si="304"/>
        <v>3</v>
      </c>
      <c r="Q2818" s="7">
        <f t="shared" si="305"/>
        <v>50</v>
      </c>
      <c r="R2818" s="7">
        <f t="shared" si="306"/>
        <v>54</v>
      </c>
      <c r="S2818" s="13" t="e">
        <f>VLOOKUP(A2818,history!$B:$F,2,0)</f>
        <v>#N/A</v>
      </c>
      <c r="T2818" s="13">
        <f>VLOOKUP($C2818,日期!$A:$D,3,0)</f>
        <v>5</v>
      </c>
      <c r="U2818" s="13">
        <f>VLOOKUP($C2818,日期!$A:$D,4,0)</f>
        <v>1</v>
      </c>
      <c r="V2818" s="65">
        <f t="shared" si="307"/>
        <v>44317</v>
      </c>
      <c r="W2818" s="13" t="s">
        <v>4382</v>
      </c>
    </row>
    <row r="2819" spans="1:23" ht="15">
      <c r="A2819" s="15">
        <v>1505</v>
      </c>
      <c r="B2819" s="15">
        <v>2021</v>
      </c>
      <c r="C2819" s="13" t="s">
        <v>9</v>
      </c>
      <c r="D2819" s="15">
        <v>19</v>
      </c>
      <c r="E2819" s="13" t="s">
        <v>14</v>
      </c>
      <c r="F2819" s="13" t="s">
        <v>17</v>
      </c>
      <c r="G2819" s="13" t="s">
        <v>12</v>
      </c>
      <c r="H2819" s="13" t="s">
        <v>37</v>
      </c>
      <c r="I2819" s="3">
        <f t="shared" ref="I2819:I2882" si="308">VALUE(IF(LEN(H2819)&gt;=3,LEFT(H2819,2),H2819))</f>
        <v>50</v>
      </c>
      <c r="J2819" s="7">
        <f t="shared" ref="J2819:J2882" si="309">VALUE(IF(LEN(H2819)=5,RIGHT(H2819,2),LEFT(H2819,2)))</f>
        <v>54</v>
      </c>
      <c r="K2819" s="3">
        <f>LEN(H2819)</f>
        <v>5</v>
      </c>
      <c r="L2819" s="13" t="str">
        <f>IF(OR(AND(LEN(H2819&gt;3),ISERROR(FIND("-",H2819,1))),AND(LEN(H2819)&gt;3,ISERROR(FIND("+",H2819,1)))),LEFT(H2819,2),H2819)</f>
        <v>50</v>
      </c>
      <c r="M2819" s="13" t="str">
        <f>IF(AND(LEN(H2819&gt;3),ISERROR(FIND("+",H2819,1))),RIGHT(H2819,2),IF(AND(LEN(H2819)=3,ISERROR(FIND("-",H2819,1))),LEFT(H2819,2),H2819))</f>
        <v>54</v>
      </c>
      <c r="N2819" s="13" t="str">
        <f>SUBSTITUTE(H2819,"+","-")</f>
        <v>50-54</v>
      </c>
      <c r="O2819" s="3">
        <f t="shared" ref="O2819:O2882" si="310">LEN(N2819)</f>
        <v>5</v>
      </c>
      <c r="P2819" s="3">
        <f t="shared" ref="P2819:P2882" si="311">FIND("-",N2819,1)</f>
        <v>3</v>
      </c>
      <c r="Q2819" s="7">
        <f t="shared" ref="Q2819:Q2882" si="312">VALUE(IF(ISERROR(FIND("-",N2819,1)),N2819,LEFT(N2819,FIND("-",N2819,1)-1)))</f>
        <v>50</v>
      </c>
      <c r="R2819" s="7">
        <f t="shared" ref="R2819:R2882" si="313">VALUE(IF(ISERROR(FIND("-",N2819,1)),N2819,IF(AND(FIND("-",N2819,1)=3,LEN(N2819)=3),LEFT(N2819,2),RIGHT(N2819,FIND("-",N2819,1)-1))))</f>
        <v>54</v>
      </c>
      <c r="S2819" s="13" t="e">
        <f>VLOOKUP(A2819,history!$B:$F,2,0)</f>
        <v>#N/A</v>
      </c>
      <c r="T2819" s="13">
        <f>VLOOKUP($C2819,日期!$A:$D,3,0)</f>
        <v>5</v>
      </c>
      <c r="U2819" s="13">
        <f>VLOOKUP($C2819,日期!$A:$D,4,0)</f>
        <v>1</v>
      </c>
      <c r="V2819" s="65">
        <f t="shared" ref="V2819:V2882" si="314">DATE(B2819,T2819,U2819)</f>
        <v>44317</v>
      </c>
      <c r="W2819" s="13" t="s">
        <v>4383</v>
      </c>
    </row>
    <row r="2820" spans="1:23" ht="15">
      <c r="A2820" s="15">
        <v>1504</v>
      </c>
      <c r="B2820" s="15">
        <v>2021</v>
      </c>
      <c r="C2820" s="13" t="s">
        <v>9</v>
      </c>
      <c r="D2820" s="15">
        <v>19</v>
      </c>
      <c r="E2820" s="13" t="s">
        <v>10</v>
      </c>
      <c r="F2820" s="13" t="s">
        <v>11</v>
      </c>
      <c r="G2820" s="13" t="s">
        <v>12</v>
      </c>
      <c r="H2820" s="13" t="s">
        <v>32</v>
      </c>
      <c r="I2820" s="3">
        <f t="shared" si="308"/>
        <v>60</v>
      </c>
      <c r="J2820" s="7">
        <f t="shared" si="309"/>
        <v>64</v>
      </c>
      <c r="K2820" s="3">
        <f>LEN(H2820)</f>
        <v>5</v>
      </c>
      <c r="L2820" s="13" t="str">
        <f>IF(OR(AND(LEN(H2820&gt;3),ISERROR(FIND("-",H2820,1))),AND(LEN(H2820)&gt;3,ISERROR(FIND("+",H2820,1)))),LEFT(H2820,2),H2820)</f>
        <v>60</v>
      </c>
      <c r="M2820" s="13" t="str">
        <f>IF(AND(LEN(H2820&gt;3),ISERROR(FIND("+",H2820,1))),RIGHT(H2820,2),IF(AND(LEN(H2820)=3,ISERROR(FIND("-",H2820,1))),LEFT(H2820,2),H2820))</f>
        <v>64</v>
      </c>
      <c r="N2820" s="13" t="str">
        <f>SUBSTITUTE(H2820,"+","-")</f>
        <v>60-64</v>
      </c>
      <c r="O2820" s="3">
        <f t="shared" si="310"/>
        <v>5</v>
      </c>
      <c r="P2820" s="3">
        <f t="shared" si="311"/>
        <v>3</v>
      </c>
      <c r="Q2820" s="7">
        <f t="shared" si="312"/>
        <v>60</v>
      </c>
      <c r="R2820" s="7">
        <f t="shared" si="313"/>
        <v>64</v>
      </c>
      <c r="S2820" s="13" t="e">
        <f>VLOOKUP(A2820,history!$B:$F,2,0)</f>
        <v>#N/A</v>
      </c>
      <c r="T2820" s="13">
        <f>VLOOKUP($C2820,日期!$A:$D,3,0)</f>
        <v>5</v>
      </c>
      <c r="U2820" s="13">
        <f>VLOOKUP($C2820,日期!$A:$D,4,0)</f>
        <v>1</v>
      </c>
      <c r="V2820" s="65">
        <f t="shared" si="314"/>
        <v>44317</v>
      </c>
      <c r="W2820" s="13" t="s">
        <v>4384</v>
      </c>
    </row>
    <row r="2821" spans="1:23" ht="15">
      <c r="A2821" s="15">
        <v>1503</v>
      </c>
      <c r="B2821" s="15">
        <v>2021</v>
      </c>
      <c r="C2821" s="13" t="s">
        <v>9</v>
      </c>
      <c r="D2821" s="15">
        <v>19</v>
      </c>
      <c r="E2821" s="13" t="s">
        <v>10</v>
      </c>
      <c r="F2821" s="13" t="s">
        <v>17</v>
      </c>
      <c r="G2821" s="13" t="s">
        <v>12</v>
      </c>
      <c r="H2821" s="13" t="s">
        <v>32</v>
      </c>
      <c r="I2821" s="3">
        <f t="shared" si="308"/>
        <v>60</v>
      </c>
      <c r="J2821" s="7">
        <f t="shared" si="309"/>
        <v>64</v>
      </c>
      <c r="K2821" s="3">
        <f>LEN(H2821)</f>
        <v>5</v>
      </c>
      <c r="L2821" s="13" t="str">
        <f>IF(OR(AND(LEN(H2821&gt;3),ISERROR(FIND("-",H2821,1))),AND(LEN(H2821)&gt;3,ISERROR(FIND("+",H2821,1)))),LEFT(H2821,2),H2821)</f>
        <v>60</v>
      </c>
      <c r="M2821" s="13" t="str">
        <f>IF(AND(LEN(H2821&gt;3),ISERROR(FIND("+",H2821,1))),RIGHT(H2821,2),IF(AND(LEN(H2821)=3,ISERROR(FIND("-",H2821,1))),LEFT(H2821,2),H2821))</f>
        <v>64</v>
      </c>
      <c r="N2821" s="13" t="str">
        <f>SUBSTITUTE(H2821,"+","-")</f>
        <v>60-64</v>
      </c>
      <c r="O2821" s="3">
        <f t="shared" si="310"/>
        <v>5</v>
      </c>
      <c r="P2821" s="3">
        <f t="shared" si="311"/>
        <v>3</v>
      </c>
      <c r="Q2821" s="7">
        <f t="shared" si="312"/>
        <v>60</v>
      </c>
      <c r="R2821" s="7">
        <f t="shared" si="313"/>
        <v>64</v>
      </c>
      <c r="S2821" s="13" t="e">
        <f>VLOOKUP(A2821,history!$B:$F,2,0)</f>
        <v>#N/A</v>
      </c>
      <c r="T2821" s="13">
        <f>VLOOKUP($C2821,日期!$A:$D,3,0)</f>
        <v>5</v>
      </c>
      <c r="U2821" s="13">
        <f>VLOOKUP($C2821,日期!$A:$D,4,0)</f>
        <v>1</v>
      </c>
      <c r="V2821" s="65">
        <f t="shared" si="314"/>
        <v>44317</v>
      </c>
      <c r="W2821" s="13" t="s">
        <v>4385</v>
      </c>
    </row>
    <row r="2822" spans="1:23" ht="15">
      <c r="A2822" s="15">
        <v>1502</v>
      </c>
      <c r="B2822" s="15">
        <v>2021</v>
      </c>
      <c r="C2822" s="13" t="s">
        <v>9</v>
      </c>
      <c r="D2822" s="15">
        <v>19</v>
      </c>
      <c r="E2822" s="13" t="s">
        <v>38</v>
      </c>
      <c r="F2822" s="13" t="s">
        <v>11</v>
      </c>
      <c r="G2822" s="13" t="s">
        <v>12</v>
      </c>
      <c r="H2822" s="13" t="s">
        <v>32</v>
      </c>
      <c r="I2822" s="3">
        <f t="shared" si="308"/>
        <v>60</v>
      </c>
      <c r="J2822" s="7">
        <f t="shared" si="309"/>
        <v>64</v>
      </c>
      <c r="K2822" s="3">
        <f>LEN(H2822)</f>
        <v>5</v>
      </c>
      <c r="L2822" s="13" t="str">
        <f>IF(OR(AND(LEN(H2822&gt;3),ISERROR(FIND("-",H2822,1))),AND(LEN(H2822)&gt;3,ISERROR(FIND("+",H2822,1)))),LEFT(H2822,2),H2822)</f>
        <v>60</v>
      </c>
      <c r="M2822" s="13" t="str">
        <f>IF(AND(LEN(H2822&gt;3),ISERROR(FIND("+",H2822,1))),RIGHT(H2822,2),IF(AND(LEN(H2822)=3,ISERROR(FIND("-",H2822,1))),LEFT(H2822,2),H2822))</f>
        <v>64</v>
      </c>
      <c r="N2822" s="13" t="str">
        <f>SUBSTITUTE(H2822,"+","-")</f>
        <v>60-64</v>
      </c>
      <c r="O2822" s="3">
        <f t="shared" si="310"/>
        <v>5</v>
      </c>
      <c r="P2822" s="3">
        <f t="shared" si="311"/>
        <v>3</v>
      </c>
      <c r="Q2822" s="7">
        <f t="shared" si="312"/>
        <v>60</v>
      </c>
      <c r="R2822" s="7">
        <f t="shared" si="313"/>
        <v>64</v>
      </c>
      <c r="S2822" s="13" t="e">
        <f>VLOOKUP(A2822,history!$B:$F,2,0)</f>
        <v>#N/A</v>
      </c>
      <c r="T2822" s="13">
        <f>VLOOKUP($C2822,日期!$A:$D,3,0)</f>
        <v>5</v>
      </c>
      <c r="U2822" s="13">
        <f>VLOOKUP($C2822,日期!$A:$D,4,0)</f>
        <v>1</v>
      </c>
      <c r="V2822" s="65">
        <f t="shared" si="314"/>
        <v>44317</v>
      </c>
      <c r="W2822" s="13" t="s">
        <v>4386</v>
      </c>
    </row>
    <row r="2823" spans="1:23" ht="15">
      <c r="A2823" s="15">
        <v>1501</v>
      </c>
      <c r="B2823" s="15">
        <v>2021</v>
      </c>
      <c r="C2823" s="13" t="s">
        <v>9</v>
      </c>
      <c r="D2823" s="15">
        <v>19</v>
      </c>
      <c r="E2823" s="13" t="s">
        <v>14</v>
      </c>
      <c r="F2823" s="13" t="s">
        <v>11</v>
      </c>
      <c r="G2823" s="13" t="s">
        <v>12</v>
      </c>
      <c r="H2823" s="13" t="s">
        <v>37</v>
      </c>
      <c r="I2823" s="3">
        <f t="shared" si="308"/>
        <v>50</v>
      </c>
      <c r="J2823" s="7">
        <f t="shared" si="309"/>
        <v>54</v>
      </c>
      <c r="K2823" s="3">
        <f>LEN(H2823)</f>
        <v>5</v>
      </c>
      <c r="L2823" s="13" t="str">
        <f>IF(OR(AND(LEN(H2823&gt;3),ISERROR(FIND("-",H2823,1))),AND(LEN(H2823)&gt;3,ISERROR(FIND("+",H2823,1)))),LEFT(H2823,2),H2823)</f>
        <v>50</v>
      </c>
      <c r="M2823" s="13" t="str">
        <f>IF(AND(LEN(H2823&gt;3),ISERROR(FIND("+",H2823,1))),RIGHT(H2823,2),IF(AND(LEN(H2823)=3,ISERROR(FIND("-",H2823,1))),LEFT(H2823,2),H2823))</f>
        <v>54</v>
      </c>
      <c r="N2823" s="13" t="str">
        <f>SUBSTITUTE(H2823,"+","-")</f>
        <v>50-54</v>
      </c>
      <c r="O2823" s="3">
        <f t="shared" si="310"/>
        <v>5</v>
      </c>
      <c r="P2823" s="3">
        <f t="shared" si="311"/>
        <v>3</v>
      </c>
      <c r="Q2823" s="7">
        <f t="shared" si="312"/>
        <v>50</v>
      </c>
      <c r="R2823" s="7">
        <f t="shared" si="313"/>
        <v>54</v>
      </c>
      <c r="S2823" s="13" t="e">
        <f>VLOOKUP(A2823,history!$B:$F,2,0)</f>
        <v>#N/A</v>
      </c>
      <c r="T2823" s="13">
        <f>VLOOKUP($C2823,日期!$A:$D,3,0)</f>
        <v>5</v>
      </c>
      <c r="U2823" s="13">
        <f>VLOOKUP($C2823,日期!$A:$D,4,0)</f>
        <v>1</v>
      </c>
      <c r="V2823" s="65">
        <f t="shared" si="314"/>
        <v>44317</v>
      </c>
      <c r="W2823" s="13" t="s">
        <v>4387</v>
      </c>
    </row>
    <row r="2824" spans="1:23" ht="15">
      <c r="A2824" s="15">
        <v>1500</v>
      </c>
      <c r="B2824" s="15">
        <v>2021</v>
      </c>
      <c r="C2824" s="13" t="s">
        <v>9</v>
      </c>
      <c r="D2824" s="15">
        <v>19</v>
      </c>
      <c r="E2824" s="13" t="s">
        <v>14</v>
      </c>
      <c r="F2824" s="13" t="s">
        <v>17</v>
      </c>
      <c r="G2824" s="13" t="s">
        <v>12</v>
      </c>
      <c r="H2824" s="13" t="s">
        <v>37</v>
      </c>
      <c r="I2824" s="3">
        <f t="shared" si="308"/>
        <v>50</v>
      </c>
      <c r="J2824" s="7">
        <f t="shared" si="309"/>
        <v>54</v>
      </c>
      <c r="K2824" s="3">
        <f>LEN(H2824)</f>
        <v>5</v>
      </c>
      <c r="L2824" s="13" t="str">
        <f>IF(OR(AND(LEN(H2824&gt;3),ISERROR(FIND("-",H2824,1))),AND(LEN(H2824)&gt;3,ISERROR(FIND("+",H2824,1)))),LEFT(H2824,2),H2824)</f>
        <v>50</v>
      </c>
      <c r="M2824" s="13" t="str">
        <f>IF(AND(LEN(H2824&gt;3),ISERROR(FIND("+",H2824,1))),RIGHT(H2824,2),IF(AND(LEN(H2824)=3,ISERROR(FIND("-",H2824,1))),LEFT(H2824,2),H2824))</f>
        <v>54</v>
      </c>
      <c r="N2824" s="13" t="str">
        <f>SUBSTITUTE(H2824,"+","-")</f>
        <v>50-54</v>
      </c>
      <c r="O2824" s="3">
        <f t="shared" si="310"/>
        <v>5</v>
      </c>
      <c r="P2824" s="3">
        <f t="shared" si="311"/>
        <v>3</v>
      </c>
      <c r="Q2824" s="7">
        <f t="shared" si="312"/>
        <v>50</v>
      </c>
      <c r="R2824" s="7">
        <f t="shared" si="313"/>
        <v>54</v>
      </c>
      <c r="S2824" s="13" t="e">
        <f>VLOOKUP(A2824,history!$B:$F,2,0)</f>
        <v>#N/A</v>
      </c>
      <c r="T2824" s="13">
        <f>VLOOKUP($C2824,日期!$A:$D,3,0)</f>
        <v>5</v>
      </c>
      <c r="U2824" s="13">
        <f>VLOOKUP($C2824,日期!$A:$D,4,0)</f>
        <v>1</v>
      </c>
      <c r="V2824" s="65">
        <f t="shared" si="314"/>
        <v>44317</v>
      </c>
      <c r="W2824" s="13" t="s">
        <v>4388</v>
      </c>
    </row>
    <row r="2825" spans="1:23" ht="15">
      <c r="A2825" s="15">
        <v>1499</v>
      </c>
      <c r="B2825" s="15">
        <v>2021</v>
      </c>
      <c r="C2825" s="13" t="s">
        <v>9</v>
      </c>
      <c r="D2825" s="15">
        <v>19</v>
      </c>
      <c r="E2825" s="13" t="s">
        <v>10</v>
      </c>
      <c r="F2825" s="13" t="s">
        <v>11</v>
      </c>
      <c r="G2825" s="13" t="s">
        <v>12</v>
      </c>
      <c r="H2825" s="13" t="s">
        <v>32</v>
      </c>
      <c r="I2825" s="3">
        <f t="shared" si="308"/>
        <v>60</v>
      </c>
      <c r="J2825" s="7">
        <f t="shared" si="309"/>
        <v>64</v>
      </c>
      <c r="K2825" s="3">
        <f>LEN(H2825)</f>
        <v>5</v>
      </c>
      <c r="L2825" s="13" t="str">
        <f>IF(OR(AND(LEN(H2825&gt;3),ISERROR(FIND("-",H2825,1))),AND(LEN(H2825)&gt;3,ISERROR(FIND("+",H2825,1)))),LEFT(H2825,2),H2825)</f>
        <v>60</v>
      </c>
      <c r="M2825" s="13" t="str">
        <f>IF(AND(LEN(H2825&gt;3),ISERROR(FIND("+",H2825,1))),RIGHT(H2825,2),IF(AND(LEN(H2825)=3,ISERROR(FIND("-",H2825,1))),LEFT(H2825,2),H2825))</f>
        <v>64</v>
      </c>
      <c r="N2825" s="13" t="str">
        <f>SUBSTITUTE(H2825,"+","-")</f>
        <v>60-64</v>
      </c>
      <c r="O2825" s="3">
        <f t="shared" si="310"/>
        <v>5</v>
      </c>
      <c r="P2825" s="3">
        <f t="shared" si="311"/>
        <v>3</v>
      </c>
      <c r="Q2825" s="7">
        <f t="shared" si="312"/>
        <v>60</v>
      </c>
      <c r="R2825" s="7">
        <f t="shared" si="313"/>
        <v>64</v>
      </c>
      <c r="S2825" s="13" t="e">
        <f>VLOOKUP(A2825,history!$B:$F,2,0)</f>
        <v>#N/A</v>
      </c>
      <c r="T2825" s="13">
        <f>VLOOKUP($C2825,日期!$A:$D,3,0)</f>
        <v>5</v>
      </c>
      <c r="U2825" s="13">
        <f>VLOOKUP($C2825,日期!$A:$D,4,0)</f>
        <v>1</v>
      </c>
      <c r="V2825" s="65">
        <f t="shared" si="314"/>
        <v>44317</v>
      </c>
      <c r="W2825" s="13" t="s">
        <v>4389</v>
      </c>
    </row>
    <row r="2826" spans="1:23" ht="15">
      <c r="A2826" s="15">
        <v>1498</v>
      </c>
      <c r="B2826" s="15">
        <v>2021</v>
      </c>
      <c r="C2826" s="13" t="s">
        <v>9</v>
      </c>
      <c r="D2826" s="15">
        <v>19</v>
      </c>
      <c r="E2826" s="13" t="s">
        <v>10</v>
      </c>
      <c r="F2826" s="13" t="s">
        <v>17</v>
      </c>
      <c r="G2826" s="13" t="s">
        <v>12</v>
      </c>
      <c r="H2826" s="13" t="s">
        <v>32</v>
      </c>
      <c r="I2826" s="3">
        <f t="shared" si="308"/>
        <v>60</v>
      </c>
      <c r="J2826" s="7">
        <f t="shared" si="309"/>
        <v>64</v>
      </c>
      <c r="K2826" s="3">
        <f>LEN(H2826)</f>
        <v>5</v>
      </c>
      <c r="L2826" s="13" t="str">
        <f>IF(OR(AND(LEN(H2826&gt;3),ISERROR(FIND("-",H2826,1))),AND(LEN(H2826)&gt;3,ISERROR(FIND("+",H2826,1)))),LEFT(H2826,2),H2826)</f>
        <v>60</v>
      </c>
      <c r="M2826" s="13" t="str">
        <f>IF(AND(LEN(H2826&gt;3),ISERROR(FIND("+",H2826,1))),RIGHT(H2826,2),IF(AND(LEN(H2826)=3,ISERROR(FIND("-",H2826,1))),LEFT(H2826,2),H2826))</f>
        <v>64</v>
      </c>
      <c r="N2826" s="13" t="str">
        <f>SUBSTITUTE(H2826,"+","-")</f>
        <v>60-64</v>
      </c>
      <c r="O2826" s="3">
        <f t="shared" si="310"/>
        <v>5</v>
      </c>
      <c r="P2826" s="3">
        <f t="shared" si="311"/>
        <v>3</v>
      </c>
      <c r="Q2826" s="7">
        <f t="shared" si="312"/>
        <v>60</v>
      </c>
      <c r="R2826" s="7">
        <f t="shared" si="313"/>
        <v>64</v>
      </c>
      <c r="S2826" s="13" t="e">
        <f>VLOOKUP(A2826,history!$B:$F,2,0)</f>
        <v>#N/A</v>
      </c>
      <c r="T2826" s="13">
        <f>VLOOKUP($C2826,日期!$A:$D,3,0)</f>
        <v>5</v>
      </c>
      <c r="U2826" s="13">
        <f>VLOOKUP($C2826,日期!$A:$D,4,0)</f>
        <v>1</v>
      </c>
      <c r="V2826" s="65">
        <f t="shared" si="314"/>
        <v>44317</v>
      </c>
      <c r="W2826" s="13" t="s">
        <v>4390</v>
      </c>
    </row>
    <row r="2827" spans="1:23" ht="15">
      <c r="A2827" s="15">
        <v>1497</v>
      </c>
      <c r="B2827" s="15">
        <v>2021</v>
      </c>
      <c r="C2827" s="13" t="s">
        <v>9</v>
      </c>
      <c r="D2827" s="15">
        <v>19</v>
      </c>
      <c r="E2827" s="13" t="s">
        <v>38</v>
      </c>
      <c r="F2827" s="13" t="s">
        <v>11</v>
      </c>
      <c r="G2827" s="13" t="s">
        <v>12</v>
      </c>
      <c r="H2827" s="13" t="s">
        <v>35</v>
      </c>
      <c r="I2827" s="3">
        <f t="shared" si="308"/>
        <v>55</v>
      </c>
      <c r="J2827" s="7">
        <f t="shared" si="309"/>
        <v>59</v>
      </c>
      <c r="K2827" s="3">
        <f>LEN(H2827)</f>
        <v>5</v>
      </c>
      <c r="L2827" s="13" t="str">
        <f>IF(OR(AND(LEN(H2827&gt;3),ISERROR(FIND("-",H2827,1))),AND(LEN(H2827)&gt;3,ISERROR(FIND("+",H2827,1)))),LEFT(H2827,2),H2827)</f>
        <v>55</v>
      </c>
      <c r="M2827" s="13" t="str">
        <f>IF(AND(LEN(H2827&gt;3),ISERROR(FIND("+",H2827,1))),RIGHT(H2827,2),IF(AND(LEN(H2827)=3,ISERROR(FIND("-",H2827,1))),LEFT(H2827,2),H2827))</f>
        <v>59</v>
      </c>
      <c r="N2827" s="13" t="str">
        <f>SUBSTITUTE(H2827,"+","-")</f>
        <v>55-59</v>
      </c>
      <c r="O2827" s="3">
        <f t="shared" si="310"/>
        <v>5</v>
      </c>
      <c r="P2827" s="3">
        <f t="shared" si="311"/>
        <v>3</v>
      </c>
      <c r="Q2827" s="7">
        <f t="shared" si="312"/>
        <v>55</v>
      </c>
      <c r="R2827" s="7">
        <f t="shared" si="313"/>
        <v>59</v>
      </c>
      <c r="S2827" s="13" t="e">
        <f>VLOOKUP(A2827,history!$B:$F,2,0)</f>
        <v>#N/A</v>
      </c>
      <c r="T2827" s="13">
        <f>VLOOKUP($C2827,日期!$A:$D,3,0)</f>
        <v>5</v>
      </c>
      <c r="U2827" s="13">
        <f>VLOOKUP($C2827,日期!$A:$D,4,0)</f>
        <v>1</v>
      </c>
      <c r="V2827" s="65">
        <f t="shared" si="314"/>
        <v>44317</v>
      </c>
      <c r="W2827" s="13" t="s">
        <v>4391</v>
      </c>
    </row>
    <row r="2828" spans="1:23" ht="15">
      <c r="A2828" s="15">
        <v>1496</v>
      </c>
      <c r="B2828" s="15">
        <v>2021</v>
      </c>
      <c r="C2828" s="13" t="s">
        <v>9</v>
      </c>
      <c r="D2828" s="15">
        <v>19</v>
      </c>
      <c r="E2828" s="13" t="s">
        <v>14</v>
      </c>
      <c r="F2828" s="13" t="s">
        <v>11</v>
      </c>
      <c r="G2828" s="13" t="s">
        <v>12</v>
      </c>
      <c r="H2828" s="13" t="s">
        <v>37</v>
      </c>
      <c r="I2828" s="3">
        <f t="shared" si="308"/>
        <v>50</v>
      </c>
      <c r="J2828" s="7">
        <f t="shared" si="309"/>
        <v>54</v>
      </c>
      <c r="K2828" s="3">
        <f>LEN(H2828)</f>
        <v>5</v>
      </c>
      <c r="L2828" s="13" t="str">
        <f>IF(OR(AND(LEN(H2828&gt;3),ISERROR(FIND("-",H2828,1))),AND(LEN(H2828)&gt;3,ISERROR(FIND("+",H2828,1)))),LEFT(H2828,2),H2828)</f>
        <v>50</v>
      </c>
      <c r="M2828" s="13" t="str">
        <f>IF(AND(LEN(H2828&gt;3),ISERROR(FIND("+",H2828,1))),RIGHT(H2828,2),IF(AND(LEN(H2828)=3,ISERROR(FIND("-",H2828,1))),LEFT(H2828,2),H2828))</f>
        <v>54</v>
      </c>
      <c r="N2828" s="13" t="str">
        <f>SUBSTITUTE(H2828,"+","-")</f>
        <v>50-54</v>
      </c>
      <c r="O2828" s="3">
        <f t="shared" si="310"/>
        <v>5</v>
      </c>
      <c r="P2828" s="3">
        <f t="shared" si="311"/>
        <v>3</v>
      </c>
      <c r="Q2828" s="7">
        <f t="shared" si="312"/>
        <v>50</v>
      </c>
      <c r="R2828" s="7">
        <f t="shared" si="313"/>
        <v>54</v>
      </c>
      <c r="S2828" s="13" t="e">
        <f>VLOOKUP(A2828,history!$B:$F,2,0)</f>
        <v>#N/A</v>
      </c>
      <c r="T2828" s="13">
        <f>VLOOKUP($C2828,日期!$A:$D,3,0)</f>
        <v>5</v>
      </c>
      <c r="U2828" s="13">
        <f>VLOOKUP($C2828,日期!$A:$D,4,0)</f>
        <v>1</v>
      </c>
      <c r="V2828" s="65">
        <f t="shared" si="314"/>
        <v>44317</v>
      </c>
      <c r="W2828" s="13" t="s">
        <v>4392</v>
      </c>
    </row>
    <row r="2829" spans="1:23" ht="15">
      <c r="A2829" s="15">
        <v>1495</v>
      </c>
      <c r="B2829" s="15">
        <v>2021</v>
      </c>
      <c r="C2829" s="13" t="s">
        <v>9</v>
      </c>
      <c r="D2829" s="15">
        <v>19</v>
      </c>
      <c r="E2829" s="13" t="s">
        <v>14</v>
      </c>
      <c r="F2829" s="13" t="s">
        <v>17</v>
      </c>
      <c r="G2829" s="13" t="s">
        <v>12</v>
      </c>
      <c r="H2829" s="13" t="s">
        <v>37</v>
      </c>
      <c r="I2829" s="3">
        <f t="shared" si="308"/>
        <v>50</v>
      </c>
      <c r="J2829" s="7">
        <f t="shared" si="309"/>
        <v>54</v>
      </c>
      <c r="K2829" s="3">
        <f>LEN(H2829)</f>
        <v>5</v>
      </c>
      <c r="L2829" s="13" t="str">
        <f>IF(OR(AND(LEN(H2829&gt;3),ISERROR(FIND("-",H2829,1))),AND(LEN(H2829)&gt;3,ISERROR(FIND("+",H2829,1)))),LEFT(H2829,2),H2829)</f>
        <v>50</v>
      </c>
      <c r="M2829" s="13" t="str">
        <f>IF(AND(LEN(H2829&gt;3),ISERROR(FIND("+",H2829,1))),RIGHT(H2829,2),IF(AND(LEN(H2829)=3,ISERROR(FIND("-",H2829,1))),LEFT(H2829,2),H2829))</f>
        <v>54</v>
      </c>
      <c r="N2829" s="13" t="str">
        <f>SUBSTITUTE(H2829,"+","-")</f>
        <v>50-54</v>
      </c>
      <c r="O2829" s="3">
        <f t="shared" si="310"/>
        <v>5</v>
      </c>
      <c r="P2829" s="3">
        <f t="shared" si="311"/>
        <v>3</v>
      </c>
      <c r="Q2829" s="7">
        <f t="shared" si="312"/>
        <v>50</v>
      </c>
      <c r="R2829" s="7">
        <f t="shared" si="313"/>
        <v>54</v>
      </c>
      <c r="S2829" s="13" t="e">
        <f>VLOOKUP(A2829,history!$B:$F,2,0)</f>
        <v>#N/A</v>
      </c>
      <c r="T2829" s="13">
        <f>VLOOKUP($C2829,日期!$A:$D,3,0)</f>
        <v>5</v>
      </c>
      <c r="U2829" s="13">
        <f>VLOOKUP($C2829,日期!$A:$D,4,0)</f>
        <v>1</v>
      </c>
      <c r="V2829" s="65">
        <f t="shared" si="314"/>
        <v>44317</v>
      </c>
      <c r="W2829" s="13" t="s">
        <v>4393</v>
      </c>
    </row>
    <row r="2830" spans="1:23" ht="15">
      <c r="A2830" s="15">
        <v>1494</v>
      </c>
      <c r="B2830" s="15">
        <v>2021</v>
      </c>
      <c r="C2830" s="13" t="s">
        <v>9</v>
      </c>
      <c r="D2830" s="15">
        <v>19</v>
      </c>
      <c r="E2830" s="13" t="s">
        <v>10</v>
      </c>
      <c r="F2830" s="13" t="s">
        <v>11</v>
      </c>
      <c r="G2830" s="13" t="s">
        <v>12</v>
      </c>
      <c r="H2830" s="13" t="s">
        <v>32</v>
      </c>
      <c r="I2830" s="3">
        <f t="shared" si="308"/>
        <v>60</v>
      </c>
      <c r="J2830" s="7">
        <f t="shared" si="309"/>
        <v>64</v>
      </c>
      <c r="K2830" s="3">
        <f>LEN(H2830)</f>
        <v>5</v>
      </c>
      <c r="L2830" s="13" t="str">
        <f>IF(OR(AND(LEN(H2830&gt;3),ISERROR(FIND("-",H2830,1))),AND(LEN(H2830)&gt;3,ISERROR(FIND("+",H2830,1)))),LEFT(H2830,2),H2830)</f>
        <v>60</v>
      </c>
      <c r="M2830" s="13" t="str">
        <f>IF(AND(LEN(H2830&gt;3),ISERROR(FIND("+",H2830,1))),RIGHT(H2830,2),IF(AND(LEN(H2830)=3,ISERROR(FIND("-",H2830,1))),LEFT(H2830,2),H2830))</f>
        <v>64</v>
      </c>
      <c r="N2830" s="13" t="str">
        <f>SUBSTITUTE(H2830,"+","-")</f>
        <v>60-64</v>
      </c>
      <c r="O2830" s="3">
        <f t="shared" si="310"/>
        <v>5</v>
      </c>
      <c r="P2830" s="3">
        <f t="shared" si="311"/>
        <v>3</v>
      </c>
      <c r="Q2830" s="7">
        <f t="shared" si="312"/>
        <v>60</v>
      </c>
      <c r="R2830" s="7">
        <f t="shared" si="313"/>
        <v>64</v>
      </c>
      <c r="S2830" s="13" t="e">
        <f>VLOOKUP(A2830,history!$B:$F,2,0)</f>
        <v>#N/A</v>
      </c>
      <c r="T2830" s="13">
        <f>VLOOKUP($C2830,日期!$A:$D,3,0)</f>
        <v>5</v>
      </c>
      <c r="U2830" s="13">
        <f>VLOOKUP($C2830,日期!$A:$D,4,0)</f>
        <v>1</v>
      </c>
      <c r="V2830" s="65">
        <f t="shared" si="314"/>
        <v>44317</v>
      </c>
      <c r="W2830" s="13" t="s">
        <v>4394</v>
      </c>
    </row>
    <row r="2831" spans="1:23" ht="15">
      <c r="A2831" s="15">
        <v>1493</v>
      </c>
      <c r="B2831" s="15">
        <v>2021</v>
      </c>
      <c r="C2831" s="13" t="s">
        <v>9</v>
      </c>
      <c r="D2831" s="15">
        <v>19</v>
      </c>
      <c r="E2831" s="13" t="s">
        <v>10</v>
      </c>
      <c r="F2831" s="13" t="s">
        <v>17</v>
      </c>
      <c r="G2831" s="13" t="s">
        <v>12</v>
      </c>
      <c r="H2831" s="13" t="s">
        <v>49</v>
      </c>
      <c r="I2831" s="3" t="e">
        <f t="shared" si="308"/>
        <v>#VALUE!</v>
      </c>
      <c r="J2831" s="7" t="e">
        <f t="shared" si="309"/>
        <v>#VALUE!</v>
      </c>
      <c r="K2831" s="3">
        <f>LEN(H2831)</f>
        <v>3</v>
      </c>
      <c r="L2831" s="13" t="str">
        <f>IF(OR(AND(LEN(H2831&gt;3),ISERROR(FIND("-",H2831,1))),AND(LEN(H2831)&gt;3,ISERROR(FIND("+",H2831,1)))),LEFT(H2831,2),H2831)</f>
        <v>5-9</v>
      </c>
      <c r="M2831" s="13" t="str">
        <f>IF(AND(LEN(H2831&gt;3),ISERROR(FIND("+",H2831,1))),RIGHT(H2831,2),IF(AND(LEN(H2831)=3,ISERROR(FIND("-",H2831,1))),LEFT(H2831,2),H2831))</f>
        <v>-9</v>
      </c>
      <c r="N2831" s="13" t="str">
        <f>SUBSTITUTE(H2831,"+","-")</f>
        <v>5-9</v>
      </c>
      <c r="O2831" s="3">
        <f t="shared" si="310"/>
        <v>3</v>
      </c>
      <c r="P2831" s="3">
        <f t="shared" si="311"/>
        <v>2</v>
      </c>
      <c r="Q2831" s="7">
        <f t="shared" si="312"/>
        <v>5</v>
      </c>
      <c r="R2831" s="7">
        <f t="shared" si="313"/>
        <v>9</v>
      </c>
      <c r="S2831" s="13" t="e">
        <f>VLOOKUP(A2831,history!$B:$F,2,0)</f>
        <v>#N/A</v>
      </c>
      <c r="T2831" s="13">
        <f>VLOOKUP($C2831,日期!$A:$D,3,0)</f>
        <v>5</v>
      </c>
      <c r="U2831" s="13">
        <f>VLOOKUP($C2831,日期!$A:$D,4,0)</f>
        <v>1</v>
      </c>
      <c r="V2831" s="65">
        <f t="shared" si="314"/>
        <v>44317</v>
      </c>
      <c r="W2831" s="13" t="s">
        <v>4395</v>
      </c>
    </row>
    <row r="2832" spans="1:23" ht="15">
      <c r="A2832" s="15">
        <v>1492</v>
      </c>
      <c r="B2832" s="15">
        <v>2021</v>
      </c>
      <c r="C2832" s="13" t="s">
        <v>9</v>
      </c>
      <c r="D2832" s="15">
        <v>19</v>
      </c>
      <c r="E2832" s="13" t="s">
        <v>38</v>
      </c>
      <c r="F2832" s="13" t="s">
        <v>11</v>
      </c>
      <c r="G2832" s="13" t="s">
        <v>12</v>
      </c>
      <c r="H2832" s="13" t="s">
        <v>37</v>
      </c>
      <c r="I2832" s="3">
        <f t="shared" si="308"/>
        <v>50</v>
      </c>
      <c r="J2832" s="7">
        <f t="shared" si="309"/>
        <v>54</v>
      </c>
      <c r="K2832" s="3">
        <f>LEN(H2832)</f>
        <v>5</v>
      </c>
      <c r="L2832" s="13" t="str">
        <f>IF(OR(AND(LEN(H2832&gt;3),ISERROR(FIND("-",H2832,1))),AND(LEN(H2832)&gt;3,ISERROR(FIND("+",H2832,1)))),LEFT(H2832,2),H2832)</f>
        <v>50</v>
      </c>
      <c r="M2832" s="13" t="str">
        <f>IF(AND(LEN(H2832&gt;3),ISERROR(FIND("+",H2832,1))),RIGHT(H2832,2),IF(AND(LEN(H2832)=3,ISERROR(FIND("-",H2832,1))),LEFT(H2832,2),H2832))</f>
        <v>54</v>
      </c>
      <c r="N2832" s="13" t="str">
        <f>SUBSTITUTE(H2832,"+","-")</f>
        <v>50-54</v>
      </c>
      <c r="O2832" s="3">
        <f t="shared" si="310"/>
        <v>5</v>
      </c>
      <c r="P2832" s="3">
        <f t="shared" si="311"/>
        <v>3</v>
      </c>
      <c r="Q2832" s="7">
        <f t="shared" si="312"/>
        <v>50</v>
      </c>
      <c r="R2832" s="7">
        <f t="shared" si="313"/>
        <v>54</v>
      </c>
      <c r="S2832" s="13" t="e">
        <f>VLOOKUP(A2832,history!$B:$F,2,0)</f>
        <v>#N/A</v>
      </c>
      <c r="T2832" s="13">
        <f>VLOOKUP($C2832,日期!$A:$D,3,0)</f>
        <v>5</v>
      </c>
      <c r="U2832" s="13">
        <f>VLOOKUP($C2832,日期!$A:$D,4,0)</f>
        <v>1</v>
      </c>
      <c r="V2832" s="65">
        <f t="shared" si="314"/>
        <v>44317</v>
      </c>
      <c r="W2832" s="13" t="s">
        <v>4396</v>
      </c>
    </row>
    <row r="2833" spans="1:23" ht="15">
      <c r="A2833" s="15">
        <v>1491</v>
      </c>
      <c r="B2833" s="15">
        <v>2021</v>
      </c>
      <c r="C2833" s="13" t="s">
        <v>9</v>
      </c>
      <c r="D2833" s="15">
        <v>19</v>
      </c>
      <c r="E2833" s="13" t="s">
        <v>14</v>
      </c>
      <c r="F2833" s="13" t="s">
        <v>11</v>
      </c>
      <c r="G2833" s="13" t="s">
        <v>12</v>
      </c>
      <c r="H2833" s="13" t="s">
        <v>37</v>
      </c>
      <c r="I2833" s="3">
        <f t="shared" si="308"/>
        <v>50</v>
      </c>
      <c r="J2833" s="7">
        <f t="shared" si="309"/>
        <v>54</v>
      </c>
      <c r="K2833" s="3">
        <f>LEN(H2833)</f>
        <v>5</v>
      </c>
      <c r="L2833" s="13" t="str">
        <f>IF(OR(AND(LEN(H2833&gt;3),ISERROR(FIND("-",H2833,1))),AND(LEN(H2833)&gt;3,ISERROR(FIND("+",H2833,1)))),LEFT(H2833,2),H2833)</f>
        <v>50</v>
      </c>
      <c r="M2833" s="13" t="str">
        <f>IF(AND(LEN(H2833&gt;3),ISERROR(FIND("+",H2833,1))),RIGHT(H2833,2),IF(AND(LEN(H2833)=3,ISERROR(FIND("-",H2833,1))),LEFT(H2833,2),H2833))</f>
        <v>54</v>
      </c>
      <c r="N2833" s="13" t="str">
        <f>SUBSTITUTE(H2833,"+","-")</f>
        <v>50-54</v>
      </c>
      <c r="O2833" s="3">
        <f t="shared" si="310"/>
        <v>5</v>
      </c>
      <c r="P2833" s="3">
        <f t="shared" si="311"/>
        <v>3</v>
      </c>
      <c r="Q2833" s="7">
        <f t="shared" si="312"/>
        <v>50</v>
      </c>
      <c r="R2833" s="7">
        <f t="shared" si="313"/>
        <v>54</v>
      </c>
      <c r="S2833" s="13" t="e">
        <f>VLOOKUP(A2833,history!$B:$F,2,0)</f>
        <v>#N/A</v>
      </c>
      <c r="T2833" s="13">
        <f>VLOOKUP($C2833,日期!$A:$D,3,0)</f>
        <v>5</v>
      </c>
      <c r="U2833" s="13">
        <f>VLOOKUP($C2833,日期!$A:$D,4,0)</f>
        <v>1</v>
      </c>
      <c r="V2833" s="65">
        <f t="shared" si="314"/>
        <v>44317</v>
      </c>
      <c r="W2833" s="13" t="s">
        <v>4397</v>
      </c>
    </row>
    <row r="2834" spans="1:23" ht="15">
      <c r="A2834" s="15">
        <v>1490</v>
      </c>
      <c r="B2834" s="15">
        <v>2021</v>
      </c>
      <c r="C2834" s="13" t="s">
        <v>9</v>
      </c>
      <c r="D2834" s="15">
        <v>19</v>
      </c>
      <c r="E2834" s="13" t="s">
        <v>14</v>
      </c>
      <c r="F2834" s="13" t="s">
        <v>17</v>
      </c>
      <c r="G2834" s="13" t="s">
        <v>12</v>
      </c>
      <c r="H2834" s="13" t="s">
        <v>37</v>
      </c>
      <c r="I2834" s="3">
        <f t="shared" si="308"/>
        <v>50</v>
      </c>
      <c r="J2834" s="7">
        <f t="shared" si="309"/>
        <v>54</v>
      </c>
      <c r="K2834" s="3">
        <f>LEN(H2834)</f>
        <v>5</v>
      </c>
      <c r="L2834" s="13" t="str">
        <f>IF(OR(AND(LEN(H2834&gt;3),ISERROR(FIND("-",H2834,1))),AND(LEN(H2834)&gt;3,ISERROR(FIND("+",H2834,1)))),LEFT(H2834,2),H2834)</f>
        <v>50</v>
      </c>
      <c r="M2834" s="13" t="str">
        <f>IF(AND(LEN(H2834&gt;3),ISERROR(FIND("+",H2834,1))),RIGHT(H2834,2),IF(AND(LEN(H2834)=3,ISERROR(FIND("-",H2834,1))),LEFT(H2834,2),H2834))</f>
        <v>54</v>
      </c>
      <c r="N2834" s="13" t="str">
        <f>SUBSTITUTE(H2834,"+","-")</f>
        <v>50-54</v>
      </c>
      <c r="O2834" s="3">
        <f t="shared" si="310"/>
        <v>5</v>
      </c>
      <c r="P2834" s="3">
        <f t="shared" si="311"/>
        <v>3</v>
      </c>
      <c r="Q2834" s="7">
        <f t="shared" si="312"/>
        <v>50</v>
      </c>
      <c r="R2834" s="7">
        <f t="shared" si="313"/>
        <v>54</v>
      </c>
      <c r="S2834" s="13" t="e">
        <f>VLOOKUP(A2834,history!$B:$F,2,0)</f>
        <v>#N/A</v>
      </c>
      <c r="T2834" s="13">
        <f>VLOOKUP($C2834,日期!$A:$D,3,0)</f>
        <v>5</v>
      </c>
      <c r="U2834" s="13">
        <f>VLOOKUP($C2834,日期!$A:$D,4,0)</f>
        <v>1</v>
      </c>
      <c r="V2834" s="65">
        <f t="shared" si="314"/>
        <v>44317</v>
      </c>
      <c r="W2834" s="13" t="s">
        <v>4398</v>
      </c>
    </row>
    <row r="2835" spans="1:23" ht="15">
      <c r="A2835" s="15">
        <v>1489</v>
      </c>
      <c r="B2835" s="15">
        <v>2021</v>
      </c>
      <c r="C2835" s="13" t="s">
        <v>9</v>
      </c>
      <c r="D2835" s="15">
        <v>19</v>
      </c>
      <c r="E2835" s="13" t="s">
        <v>10</v>
      </c>
      <c r="F2835" s="13" t="s">
        <v>11</v>
      </c>
      <c r="G2835" s="13" t="s">
        <v>12</v>
      </c>
      <c r="H2835" s="13" t="s">
        <v>32</v>
      </c>
      <c r="I2835" s="3">
        <f t="shared" si="308"/>
        <v>60</v>
      </c>
      <c r="J2835" s="7">
        <f t="shared" si="309"/>
        <v>64</v>
      </c>
      <c r="K2835" s="3">
        <f>LEN(H2835)</f>
        <v>5</v>
      </c>
      <c r="L2835" s="13" t="str">
        <f>IF(OR(AND(LEN(H2835&gt;3),ISERROR(FIND("-",H2835,1))),AND(LEN(H2835)&gt;3,ISERROR(FIND("+",H2835,1)))),LEFT(H2835,2),H2835)</f>
        <v>60</v>
      </c>
      <c r="M2835" s="13" t="str">
        <f>IF(AND(LEN(H2835&gt;3),ISERROR(FIND("+",H2835,1))),RIGHT(H2835,2),IF(AND(LEN(H2835)=3,ISERROR(FIND("-",H2835,1))),LEFT(H2835,2),H2835))</f>
        <v>64</v>
      </c>
      <c r="N2835" s="13" t="str">
        <f>SUBSTITUTE(H2835,"+","-")</f>
        <v>60-64</v>
      </c>
      <c r="O2835" s="3">
        <f t="shared" si="310"/>
        <v>5</v>
      </c>
      <c r="P2835" s="3">
        <f t="shared" si="311"/>
        <v>3</v>
      </c>
      <c r="Q2835" s="7">
        <f t="shared" si="312"/>
        <v>60</v>
      </c>
      <c r="R2835" s="7">
        <f t="shared" si="313"/>
        <v>64</v>
      </c>
      <c r="S2835" s="13" t="e">
        <f>VLOOKUP(A2835,history!$B:$F,2,0)</f>
        <v>#N/A</v>
      </c>
      <c r="T2835" s="13">
        <f>VLOOKUP($C2835,日期!$A:$D,3,0)</f>
        <v>5</v>
      </c>
      <c r="U2835" s="13">
        <f>VLOOKUP($C2835,日期!$A:$D,4,0)</f>
        <v>1</v>
      </c>
      <c r="V2835" s="65">
        <f t="shared" si="314"/>
        <v>44317</v>
      </c>
      <c r="W2835" s="13" t="s">
        <v>4399</v>
      </c>
    </row>
    <row r="2836" spans="1:23" ht="15">
      <c r="A2836" s="15">
        <v>1488</v>
      </c>
      <c r="B2836" s="15">
        <v>2021</v>
      </c>
      <c r="C2836" s="13" t="s">
        <v>9</v>
      </c>
      <c r="D2836" s="15">
        <v>19</v>
      </c>
      <c r="E2836" s="13" t="s">
        <v>10</v>
      </c>
      <c r="F2836" s="13" t="s">
        <v>17</v>
      </c>
      <c r="G2836" s="13" t="s">
        <v>12</v>
      </c>
      <c r="H2836" s="13" t="s">
        <v>49</v>
      </c>
      <c r="I2836" s="3" t="e">
        <f t="shared" si="308"/>
        <v>#VALUE!</v>
      </c>
      <c r="J2836" s="7" t="e">
        <f t="shared" si="309"/>
        <v>#VALUE!</v>
      </c>
      <c r="K2836" s="3">
        <f>LEN(H2836)</f>
        <v>3</v>
      </c>
      <c r="L2836" s="13" t="str">
        <f>IF(OR(AND(LEN(H2836&gt;3),ISERROR(FIND("-",H2836,1))),AND(LEN(H2836)&gt;3,ISERROR(FIND("+",H2836,1)))),LEFT(H2836,2),H2836)</f>
        <v>5-9</v>
      </c>
      <c r="M2836" s="13" t="str">
        <f>IF(AND(LEN(H2836&gt;3),ISERROR(FIND("+",H2836,1))),RIGHT(H2836,2),IF(AND(LEN(H2836)=3,ISERROR(FIND("-",H2836,1))),LEFT(H2836,2),H2836))</f>
        <v>-9</v>
      </c>
      <c r="N2836" s="13" t="str">
        <f>SUBSTITUTE(H2836,"+","-")</f>
        <v>5-9</v>
      </c>
      <c r="O2836" s="3">
        <f t="shared" si="310"/>
        <v>3</v>
      </c>
      <c r="P2836" s="3">
        <f t="shared" si="311"/>
        <v>2</v>
      </c>
      <c r="Q2836" s="7">
        <f t="shared" si="312"/>
        <v>5</v>
      </c>
      <c r="R2836" s="7">
        <f t="shared" si="313"/>
        <v>9</v>
      </c>
      <c r="S2836" s="13" t="e">
        <f>VLOOKUP(A2836,history!$B:$F,2,0)</f>
        <v>#N/A</v>
      </c>
      <c r="T2836" s="13">
        <f>VLOOKUP($C2836,日期!$A:$D,3,0)</f>
        <v>5</v>
      </c>
      <c r="U2836" s="13">
        <f>VLOOKUP($C2836,日期!$A:$D,4,0)</f>
        <v>1</v>
      </c>
      <c r="V2836" s="65">
        <f t="shared" si="314"/>
        <v>44317</v>
      </c>
      <c r="W2836" s="13" t="s">
        <v>4400</v>
      </c>
    </row>
    <row r="2837" spans="1:23" ht="15">
      <c r="A2837" s="15">
        <v>1487</v>
      </c>
      <c r="B2837" s="15">
        <v>2021</v>
      </c>
      <c r="C2837" s="13" t="s">
        <v>9</v>
      </c>
      <c r="D2837" s="15">
        <v>19</v>
      </c>
      <c r="E2837" s="13" t="s">
        <v>38</v>
      </c>
      <c r="F2837" s="13" t="s">
        <v>11</v>
      </c>
      <c r="G2837" s="13" t="s">
        <v>12</v>
      </c>
      <c r="H2837" s="13" t="s">
        <v>37</v>
      </c>
      <c r="I2837" s="3">
        <f t="shared" si="308"/>
        <v>50</v>
      </c>
      <c r="J2837" s="7">
        <f t="shared" si="309"/>
        <v>54</v>
      </c>
      <c r="K2837" s="3">
        <f>LEN(H2837)</f>
        <v>5</v>
      </c>
      <c r="L2837" s="13" t="str">
        <f>IF(OR(AND(LEN(H2837&gt;3),ISERROR(FIND("-",H2837,1))),AND(LEN(H2837)&gt;3,ISERROR(FIND("+",H2837,1)))),LEFT(H2837,2),H2837)</f>
        <v>50</v>
      </c>
      <c r="M2837" s="13" t="str">
        <f>IF(AND(LEN(H2837&gt;3),ISERROR(FIND("+",H2837,1))),RIGHT(H2837,2),IF(AND(LEN(H2837)=3,ISERROR(FIND("-",H2837,1))),LEFT(H2837,2),H2837))</f>
        <v>54</v>
      </c>
      <c r="N2837" s="13" t="str">
        <f>SUBSTITUTE(H2837,"+","-")</f>
        <v>50-54</v>
      </c>
      <c r="O2837" s="3">
        <f t="shared" si="310"/>
        <v>5</v>
      </c>
      <c r="P2837" s="3">
        <f t="shared" si="311"/>
        <v>3</v>
      </c>
      <c r="Q2837" s="7">
        <f t="shared" si="312"/>
        <v>50</v>
      </c>
      <c r="R2837" s="7">
        <f t="shared" si="313"/>
        <v>54</v>
      </c>
      <c r="S2837" s="13" t="e">
        <f>VLOOKUP(A2837,history!$B:$F,2,0)</f>
        <v>#N/A</v>
      </c>
      <c r="T2837" s="13">
        <f>VLOOKUP($C2837,日期!$A:$D,3,0)</f>
        <v>5</v>
      </c>
      <c r="U2837" s="13">
        <f>VLOOKUP($C2837,日期!$A:$D,4,0)</f>
        <v>1</v>
      </c>
      <c r="V2837" s="65">
        <f t="shared" si="314"/>
        <v>44317</v>
      </c>
      <c r="W2837" s="13" t="s">
        <v>4401</v>
      </c>
    </row>
    <row r="2838" spans="1:23" ht="15">
      <c r="A2838" s="15">
        <v>1486</v>
      </c>
      <c r="B2838" s="15">
        <v>2021</v>
      </c>
      <c r="C2838" s="13" t="s">
        <v>9</v>
      </c>
      <c r="D2838" s="15">
        <v>19</v>
      </c>
      <c r="E2838" s="13" t="s">
        <v>14</v>
      </c>
      <c r="F2838" s="13" t="s">
        <v>11</v>
      </c>
      <c r="G2838" s="13" t="s">
        <v>12</v>
      </c>
      <c r="H2838" s="13" t="s">
        <v>37</v>
      </c>
      <c r="I2838" s="3">
        <f t="shared" si="308"/>
        <v>50</v>
      </c>
      <c r="J2838" s="7">
        <f t="shared" si="309"/>
        <v>54</v>
      </c>
      <c r="K2838" s="3">
        <f>LEN(H2838)</f>
        <v>5</v>
      </c>
      <c r="L2838" s="13" t="str">
        <f>IF(OR(AND(LEN(H2838&gt;3),ISERROR(FIND("-",H2838,1))),AND(LEN(H2838)&gt;3,ISERROR(FIND("+",H2838,1)))),LEFT(H2838,2),H2838)</f>
        <v>50</v>
      </c>
      <c r="M2838" s="13" t="str">
        <f>IF(AND(LEN(H2838&gt;3),ISERROR(FIND("+",H2838,1))),RIGHT(H2838,2),IF(AND(LEN(H2838)=3,ISERROR(FIND("-",H2838,1))),LEFT(H2838,2),H2838))</f>
        <v>54</v>
      </c>
      <c r="N2838" s="13" t="str">
        <f>SUBSTITUTE(H2838,"+","-")</f>
        <v>50-54</v>
      </c>
      <c r="O2838" s="3">
        <f t="shared" si="310"/>
        <v>5</v>
      </c>
      <c r="P2838" s="3">
        <f t="shared" si="311"/>
        <v>3</v>
      </c>
      <c r="Q2838" s="7">
        <f t="shared" si="312"/>
        <v>50</v>
      </c>
      <c r="R2838" s="7">
        <f t="shared" si="313"/>
        <v>54</v>
      </c>
      <c r="S2838" s="13" t="e">
        <f>VLOOKUP(A2838,history!$B:$F,2,0)</f>
        <v>#N/A</v>
      </c>
      <c r="T2838" s="13">
        <f>VLOOKUP($C2838,日期!$A:$D,3,0)</f>
        <v>5</v>
      </c>
      <c r="U2838" s="13">
        <f>VLOOKUP($C2838,日期!$A:$D,4,0)</f>
        <v>1</v>
      </c>
      <c r="V2838" s="65">
        <f t="shared" si="314"/>
        <v>44317</v>
      </c>
      <c r="W2838" s="13" t="s">
        <v>4402</v>
      </c>
    </row>
    <row r="2839" spans="1:23" ht="15">
      <c r="A2839" s="15">
        <v>1485</v>
      </c>
      <c r="B2839" s="15">
        <v>2021</v>
      </c>
      <c r="C2839" s="13" t="s">
        <v>9</v>
      </c>
      <c r="D2839" s="15">
        <v>19</v>
      </c>
      <c r="E2839" s="13" t="s">
        <v>14</v>
      </c>
      <c r="F2839" s="13" t="s">
        <v>17</v>
      </c>
      <c r="G2839" s="13" t="s">
        <v>12</v>
      </c>
      <c r="H2839" s="13" t="s">
        <v>37</v>
      </c>
      <c r="I2839" s="3">
        <f t="shared" si="308"/>
        <v>50</v>
      </c>
      <c r="J2839" s="7">
        <f t="shared" si="309"/>
        <v>54</v>
      </c>
      <c r="K2839" s="3">
        <f>LEN(H2839)</f>
        <v>5</v>
      </c>
      <c r="L2839" s="13" t="str">
        <f>IF(OR(AND(LEN(H2839&gt;3),ISERROR(FIND("-",H2839,1))),AND(LEN(H2839)&gt;3,ISERROR(FIND("+",H2839,1)))),LEFT(H2839,2),H2839)</f>
        <v>50</v>
      </c>
      <c r="M2839" s="13" t="str">
        <f>IF(AND(LEN(H2839&gt;3),ISERROR(FIND("+",H2839,1))),RIGHT(H2839,2),IF(AND(LEN(H2839)=3,ISERROR(FIND("-",H2839,1))),LEFT(H2839,2),H2839))</f>
        <v>54</v>
      </c>
      <c r="N2839" s="13" t="str">
        <f>SUBSTITUTE(H2839,"+","-")</f>
        <v>50-54</v>
      </c>
      <c r="O2839" s="3">
        <f t="shared" si="310"/>
        <v>5</v>
      </c>
      <c r="P2839" s="3">
        <f t="shared" si="311"/>
        <v>3</v>
      </c>
      <c r="Q2839" s="7">
        <f t="shared" si="312"/>
        <v>50</v>
      </c>
      <c r="R2839" s="7">
        <f t="shared" si="313"/>
        <v>54</v>
      </c>
      <c r="S2839" s="13" t="e">
        <f>VLOOKUP(A2839,history!$B:$F,2,0)</f>
        <v>#N/A</v>
      </c>
      <c r="T2839" s="13">
        <f>VLOOKUP($C2839,日期!$A:$D,3,0)</f>
        <v>5</v>
      </c>
      <c r="U2839" s="13">
        <f>VLOOKUP($C2839,日期!$A:$D,4,0)</f>
        <v>1</v>
      </c>
      <c r="V2839" s="65">
        <f t="shared" si="314"/>
        <v>44317</v>
      </c>
      <c r="W2839" s="13" t="s">
        <v>4403</v>
      </c>
    </row>
    <row r="2840" spans="1:23" ht="15">
      <c r="A2840" s="15">
        <v>1484</v>
      </c>
      <c r="B2840" s="15">
        <v>2021</v>
      </c>
      <c r="C2840" s="13" t="s">
        <v>9</v>
      </c>
      <c r="D2840" s="15">
        <v>19</v>
      </c>
      <c r="E2840" s="13" t="s">
        <v>10</v>
      </c>
      <c r="F2840" s="13" t="s">
        <v>11</v>
      </c>
      <c r="G2840" s="13" t="s">
        <v>12</v>
      </c>
      <c r="H2840" s="13" t="s">
        <v>32</v>
      </c>
      <c r="I2840" s="3">
        <f t="shared" si="308"/>
        <v>60</v>
      </c>
      <c r="J2840" s="7">
        <f t="shared" si="309"/>
        <v>64</v>
      </c>
      <c r="K2840" s="3">
        <f>LEN(H2840)</f>
        <v>5</v>
      </c>
      <c r="L2840" s="13" t="str">
        <f>IF(OR(AND(LEN(H2840&gt;3),ISERROR(FIND("-",H2840,1))),AND(LEN(H2840)&gt;3,ISERROR(FIND("+",H2840,1)))),LEFT(H2840,2),H2840)</f>
        <v>60</v>
      </c>
      <c r="M2840" s="13" t="str">
        <f>IF(AND(LEN(H2840&gt;3),ISERROR(FIND("+",H2840,1))),RIGHT(H2840,2),IF(AND(LEN(H2840)=3,ISERROR(FIND("-",H2840,1))),LEFT(H2840,2),H2840))</f>
        <v>64</v>
      </c>
      <c r="N2840" s="13" t="str">
        <f>SUBSTITUTE(H2840,"+","-")</f>
        <v>60-64</v>
      </c>
      <c r="O2840" s="3">
        <f t="shared" si="310"/>
        <v>5</v>
      </c>
      <c r="P2840" s="3">
        <f t="shared" si="311"/>
        <v>3</v>
      </c>
      <c r="Q2840" s="7">
        <f t="shared" si="312"/>
        <v>60</v>
      </c>
      <c r="R2840" s="7">
        <f t="shared" si="313"/>
        <v>64</v>
      </c>
      <c r="S2840" s="13" t="e">
        <f>VLOOKUP(A2840,history!$B:$F,2,0)</f>
        <v>#N/A</v>
      </c>
      <c r="T2840" s="13">
        <f>VLOOKUP($C2840,日期!$A:$D,3,0)</f>
        <v>5</v>
      </c>
      <c r="U2840" s="13">
        <f>VLOOKUP($C2840,日期!$A:$D,4,0)</f>
        <v>1</v>
      </c>
      <c r="V2840" s="65">
        <f t="shared" si="314"/>
        <v>44317</v>
      </c>
      <c r="W2840" s="13" t="s">
        <v>4404</v>
      </c>
    </row>
    <row r="2841" spans="1:23" ht="15">
      <c r="A2841" s="15">
        <v>1483</v>
      </c>
      <c r="B2841" s="15">
        <v>2021</v>
      </c>
      <c r="C2841" s="13" t="s">
        <v>9</v>
      </c>
      <c r="D2841" s="15">
        <v>19</v>
      </c>
      <c r="E2841" s="13" t="s">
        <v>10</v>
      </c>
      <c r="F2841" s="13" t="s">
        <v>17</v>
      </c>
      <c r="G2841" s="13" t="s">
        <v>12</v>
      </c>
      <c r="H2841" s="13" t="s">
        <v>49</v>
      </c>
      <c r="I2841" s="3" t="e">
        <f t="shared" si="308"/>
        <v>#VALUE!</v>
      </c>
      <c r="J2841" s="7" t="e">
        <f t="shared" si="309"/>
        <v>#VALUE!</v>
      </c>
      <c r="K2841" s="3">
        <f>LEN(H2841)</f>
        <v>3</v>
      </c>
      <c r="L2841" s="13" t="str">
        <f>IF(OR(AND(LEN(H2841&gt;3),ISERROR(FIND("-",H2841,1))),AND(LEN(H2841)&gt;3,ISERROR(FIND("+",H2841,1)))),LEFT(H2841,2),H2841)</f>
        <v>5-9</v>
      </c>
      <c r="M2841" s="13" t="str">
        <f>IF(AND(LEN(H2841&gt;3),ISERROR(FIND("+",H2841,1))),RIGHT(H2841,2),IF(AND(LEN(H2841)=3,ISERROR(FIND("-",H2841,1))),LEFT(H2841,2),H2841))</f>
        <v>-9</v>
      </c>
      <c r="N2841" s="13" t="str">
        <f>SUBSTITUTE(H2841,"+","-")</f>
        <v>5-9</v>
      </c>
      <c r="O2841" s="3">
        <f t="shared" si="310"/>
        <v>3</v>
      </c>
      <c r="P2841" s="3">
        <f t="shared" si="311"/>
        <v>2</v>
      </c>
      <c r="Q2841" s="7">
        <f t="shared" si="312"/>
        <v>5</v>
      </c>
      <c r="R2841" s="7">
        <f t="shared" si="313"/>
        <v>9</v>
      </c>
      <c r="S2841" s="13" t="e">
        <f>VLOOKUP(A2841,history!$B:$F,2,0)</f>
        <v>#N/A</v>
      </c>
      <c r="T2841" s="13">
        <f>VLOOKUP($C2841,日期!$A:$D,3,0)</f>
        <v>5</v>
      </c>
      <c r="U2841" s="13">
        <f>VLOOKUP($C2841,日期!$A:$D,4,0)</f>
        <v>1</v>
      </c>
      <c r="V2841" s="65">
        <f t="shared" si="314"/>
        <v>44317</v>
      </c>
      <c r="W2841" s="13" t="s">
        <v>4405</v>
      </c>
    </row>
    <row r="2842" spans="1:23" ht="15">
      <c r="A2842" s="15">
        <v>1482</v>
      </c>
      <c r="B2842" s="15">
        <v>2021</v>
      </c>
      <c r="C2842" s="13" t="s">
        <v>9</v>
      </c>
      <c r="D2842" s="15">
        <v>19</v>
      </c>
      <c r="E2842" s="13" t="s">
        <v>38</v>
      </c>
      <c r="F2842" s="13" t="s">
        <v>11</v>
      </c>
      <c r="G2842" s="13" t="s">
        <v>12</v>
      </c>
      <c r="H2842" s="13" t="s">
        <v>37</v>
      </c>
      <c r="I2842" s="3">
        <f t="shared" si="308"/>
        <v>50</v>
      </c>
      <c r="J2842" s="7">
        <f t="shared" si="309"/>
        <v>54</v>
      </c>
      <c r="K2842" s="3">
        <f>LEN(H2842)</f>
        <v>5</v>
      </c>
      <c r="L2842" s="13" t="str">
        <f>IF(OR(AND(LEN(H2842&gt;3),ISERROR(FIND("-",H2842,1))),AND(LEN(H2842)&gt;3,ISERROR(FIND("+",H2842,1)))),LEFT(H2842,2),H2842)</f>
        <v>50</v>
      </c>
      <c r="M2842" s="13" t="str">
        <f>IF(AND(LEN(H2842&gt;3),ISERROR(FIND("+",H2842,1))),RIGHT(H2842,2),IF(AND(LEN(H2842)=3,ISERROR(FIND("-",H2842,1))),LEFT(H2842,2),H2842))</f>
        <v>54</v>
      </c>
      <c r="N2842" s="13" t="str">
        <f>SUBSTITUTE(H2842,"+","-")</f>
        <v>50-54</v>
      </c>
      <c r="O2842" s="3">
        <f t="shared" si="310"/>
        <v>5</v>
      </c>
      <c r="P2842" s="3">
        <f t="shared" si="311"/>
        <v>3</v>
      </c>
      <c r="Q2842" s="7">
        <f t="shared" si="312"/>
        <v>50</v>
      </c>
      <c r="R2842" s="7">
        <f t="shared" si="313"/>
        <v>54</v>
      </c>
      <c r="S2842" s="13" t="e">
        <f>VLOOKUP(A2842,history!$B:$F,2,0)</f>
        <v>#N/A</v>
      </c>
      <c r="T2842" s="13">
        <f>VLOOKUP($C2842,日期!$A:$D,3,0)</f>
        <v>5</v>
      </c>
      <c r="U2842" s="13">
        <f>VLOOKUP($C2842,日期!$A:$D,4,0)</f>
        <v>1</v>
      </c>
      <c r="V2842" s="65">
        <f t="shared" si="314"/>
        <v>44317</v>
      </c>
      <c r="W2842" s="13" t="s">
        <v>4406</v>
      </c>
    </row>
    <row r="2843" spans="1:23" ht="15">
      <c r="A2843" s="15">
        <v>1481</v>
      </c>
      <c r="B2843" s="15">
        <v>2021</v>
      </c>
      <c r="C2843" s="13" t="s">
        <v>9</v>
      </c>
      <c r="D2843" s="15">
        <v>19</v>
      </c>
      <c r="E2843" s="13" t="s">
        <v>14</v>
      </c>
      <c r="F2843" s="13" t="s">
        <v>11</v>
      </c>
      <c r="G2843" s="13" t="s">
        <v>12</v>
      </c>
      <c r="H2843" s="13" t="s">
        <v>37</v>
      </c>
      <c r="I2843" s="3">
        <f t="shared" si="308"/>
        <v>50</v>
      </c>
      <c r="J2843" s="7">
        <f t="shared" si="309"/>
        <v>54</v>
      </c>
      <c r="K2843" s="3">
        <f>LEN(H2843)</f>
        <v>5</v>
      </c>
      <c r="L2843" s="13" t="str">
        <f>IF(OR(AND(LEN(H2843&gt;3),ISERROR(FIND("-",H2843,1))),AND(LEN(H2843)&gt;3,ISERROR(FIND("+",H2843,1)))),LEFT(H2843,2),H2843)</f>
        <v>50</v>
      </c>
      <c r="M2843" s="13" t="str">
        <f>IF(AND(LEN(H2843&gt;3),ISERROR(FIND("+",H2843,1))),RIGHT(H2843,2),IF(AND(LEN(H2843)=3,ISERROR(FIND("-",H2843,1))),LEFT(H2843,2),H2843))</f>
        <v>54</v>
      </c>
      <c r="N2843" s="13" t="str">
        <f>SUBSTITUTE(H2843,"+","-")</f>
        <v>50-54</v>
      </c>
      <c r="O2843" s="3">
        <f t="shared" si="310"/>
        <v>5</v>
      </c>
      <c r="P2843" s="3">
        <f t="shared" si="311"/>
        <v>3</v>
      </c>
      <c r="Q2843" s="7">
        <f t="shared" si="312"/>
        <v>50</v>
      </c>
      <c r="R2843" s="7">
        <f t="shared" si="313"/>
        <v>54</v>
      </c>
      <c r="S2843" s="13" t="e">
        <f>VLOOKUP(A2843,history!$B:$F,2,0)</f>
        <v>#N/A</v>
      </c>
      <c r="T2843" s="13">
        <f>VLOOKUP($C2843,日期!$A:$D,3,0)</f>
        <v>5</v>
      </c>
      <c r="U2843" s="13">
        <f>VLOOKUP($C2843,日期!$A:$D,4,0)</f>
        <v>1</v>
      </c>
      <c r="V2843" s="65">
        <f t="shared" si="314"/>
        <v>44317</v>
      </c>
      <c r="W2843" s="13" t="s">
        <v>4407</v>
      </c>
    </row>
    <row r="2844" spans="1:23" ht="15">
      <c r="A2844" s="15">
        <v>1480</v>
      </c>
      <c r="B2844" s="15">
        <v>2021</v>
      </c>
      <c r="C2844" s="13" t="s">
        <v>9</v>
      </c>
      <c r="D2844" s="15">
        <v>19</v>
      </c>
      <c r="E2844" s="13" t="s">
        <v>14</v>
      </c>
      <c r="F2844" s="13" t="s">
        <v>17</v>
      </c>
      <c r="G2844" s="13" t="s">
        <v>12</v>
      </c>
      <c r="H2844" s="13" t="s">
        <v>37</v>
      </c>
      <c r="I2844" s="3">
        <f t="shared" si="308"/>
        <v>50</v>
      </c>
      <c r="J2844" s="7">
        <f t="shared" si="309"/>
        <v>54</v>
      </c>
      <c r="K2844" s="3">
        <f>LEN(H2844)</f>
        <v>5</v>
      </c>
      <c r="L2844" s="13" t="str">
        <f>IF(OR(AND(LEN(H2844&gt;3),ISERROR(FIND("-",H2844,1))),AND(LEN(H2844)&gt;3,ISERROR(FIND("+",H2844,1)))),LEFT(H2844,2),H2844)</f>
        <v>50</v>
      </c>
      <c r="M2844" s="13" t="str">
        <f>IF(AND(LEN(H2844&gt;3),ISERROR(FIND("+",H2844,1))),RIGHT(H2844,2),IF(AND(LEN(H2844)=3,ISERROR(FIND("-",H2844,1))),LEFT(H2844,2),H2844))</f>
        <v>54</v>
      </c>
      <c r="N2844" s="13" t="str">
        <f>SUBSTITUTE(H2844,"+","-")</f>
        <v>50-54</v>
      </c>
      <c r="O2844" s="3">
        <f t="shared" si="310"/>
        <v>5</v>
      </c>
      <c r="P2844" s="3">
        <f t="shared" si="311"/>
        <v>3</v>
      </c>
      <c r="Q2844" s="7">
        <f t="shared" si="312"/>
        <v>50</v>
      </c>
      <c r="R2844" s="7">
        <f t="shared" si="313"/>
        <v>54</v>
      </c>
      <c r="S2844" s="13" t="e">
        <f>VLOOKUP(A2844,history!$B:$F,2,0)</f>
        <v>#N/A</v>
      </c>
      <c r="T2844" s="13">
        <f>VLOOKUP($C2844,日期!$A:$D,3,0)</f>
        <v>5</v>
      </c>
      <c r="U2844" s="13">
        <f>VLOOKUP($C2844,日期!$A:$D,4,0)</f>
        <v>1</v>
      </c>
      <c r="V2844" s="65">
        <f t="shared" si="314"/>
        <v>44317</v>
      </c>
      <c r="W2844" s="13" t="s">
        <v>4408</v>
      </c>
    </row>
    <row r="2845" spans="1:23" ht="15">
      <c r="A2845" s="15">
        <v>1479</v>
      </c>
      <c r="B2845" s="15">
        <v>2021</v>
      </c>
      <c r="C2845" s="13" t="s">
        <v>9</v>
      </c>
      <c r="D2845" s="15">
        <v>19</v>
      </c>
      <c r="E2845" s="13" t="s">
        <v>10</v>
      </c>
      <c r="F2845" s="13" t="s">
        <v>11</v>
      </c>
      <c r="G2845" s="13" t="s">
        <v>12</v>
      </c>
      <c r="H2845" s="13" t="s">
        <v>32</v>
      </c>
      <c r="I2845" s="3">
        <f t="shared" si="308"/>
        <v>60</v>
      </c>
      <c r="J2845" s="7">
        <f t="shared" si="309"/>
        <v>64</v>
      </c>
      <c r="K2845" s="3">
        <f>LEN(H2845)</f>
        <v>5</v>
      </c>
      <c r="L2845" s="13" t="str">
        <f>IF(OR(AND(LEN(H2845&gt;3),ISERROR(FIND("-",H2845,1))),AND(LEN(H2845)&gt;3,ISERROR(FIND("+",H2845,1)))),LEFT(H2845,2),H2845)</f>
        <v>60</v>
      </c>
      <c r="M2845" s="13" t="str">
        <f>IF(AND(LEN(H2845&gt;3),ISERROR(FIND("+",H2845,1))),RIGHT(H2845,2),IF(AND(LEN(H2845)=3,ISERROR(FIND("-",H2845,1))),LEFT(H2845,2),H2845))</f>
        <v>64</v>
      </c>
      <c r="N2845" s="13" t="str">
        <f>SUBSTITUTE(H2845,"+","-")</f>
        <v>60-64</v>
      </c>
      <c r="O2845" s="3">
        <f t="shared" si="310"/>
        <v>5</v>
      </c>
      <c r="P2845" s="3">
        <f t="shared" si="311"/>
        <v>3</v>
      </c>
      <c r="Q2845" s="7">
        <f t="shared" si="312"/>
        <v>60</v>
      </c>
      <c r="R2845" s="7">
        <f t="shared" si="313"/>
        <v>64</v>
      </c>
      <c r="S2845" s="13" t="e">
        <f>VLOOKUP(A2845,history!$B:$F,2,0)</f>
        <v>#N/A</v>
      </c>
      <c r="T2845" s="13">
        <f>VLOOKUP($C2845,日期!$A:$D,3,0)</f>
        <v>5</v>
      </c>
      <c r="U2845" s="13">
        <f>VLOOKUP($C2845,日期!$A:$D,4,0)</f>
        <v>1</v>
      </c>
      <c r="V2845" s="65">
        <f t="shared" si="314"/>
        <v>44317</v>
      </c>
      <c r="W2845" s="13" t="s">
        <v>4409</v>
      </c>
    </row>
    <row r="2846" spans="1:23" ht="15">
      <c r="A2846" s="15">
        <v>1478</v>
      </c>
      <c r="B2846" s="15">
        <v>2021</v>
      </c>
      <c r="C2846" s="13" t="s">
        <v>9</v>
      </c>
      <c r="D2846" s="15">
        <v>19</v>
      </c>
      <c r="E2846" s="13" t="s">
        <v>10</v>
      </c>
      <c r="F2846" s="13" t="s">
        <v>17</v>
      </c>
      <c r="G2846" s="13" t="s">
        <v>12</v>
      </c>
      <c r="H2846" s="13" t="s">
        <v>35</v>
      </c>
      <c r="I2846" s="3">
        <f t="shared" si="308"/>
        <v>55</v>
      </c>
      <c r="J2846" s="7">
        <f t="shared" si="309"/>
        <v>59</v>
      </c>
      <c r="K2846" s="3">
        <f>LEN(H2846)</f>
        <v>5</v>
      </c>
      <c r="L2846" s="13" t="str">
        <f>IF(OR(AND(LEN(H2846&gt;3),ISERROR(FIND("-",H2846,1))),AND(LEN(H2846)&gt;3,ISERROR(FIND("+",H2846,1)))),LEFT(H2846,2),H2846)</f>
        <v>55</v>
      </c>
      <c r="M2846" s="13" t="str">
        <f>IF(AND(LEN(H2846&gt;3),ISERROR(FIND("+",H2846,1))),RIGHT(H2846,2),IF(AND(LEN(H2846)=3,ISERROR(FIND("-",H2846,1))),LEFT(H2846,2),H2846))</f>
        <v>59</v>
      </c>
      <c r="N2846" s="13" t="str">
        <f>SUBSTITUTE(H2846,"+","-")</f>
        <v>55-59</v>
      </c>
      <c r="O2846" s="3">
        <f t="shared" si="310"/>
        <v>5</v>
      </c>
      <c r="P2846" s="3">
        <f t="shared" si="311"/>
        <v>3</v>
      </c>
      <c r="Q2846" s="7">
        <f t="shared" si="312"/>
        <v>55</v>
      </c>
      <c r="R2846" s="7">
        <f t="shared" si="313"/>
        <v>59</v>
      </c>
      <c r="S2846" s="13" t="e">
        <f>VLOOKUP(A2846,history!$B:$F,2,0)</f>
        <v>#N/A</v>
      </c>
      <c r="T2846" s="13">
        <f>VLOOKUP($C2846,日期!$A:$D,3,0)</f>
        <v>5</v>
      </c>
      <c r="U2846" s="13">
        <f>VLOOKUP($C2846,日期!$A:$D,4,0)</f>
        <v>1</v>
      </c>
      <c r="V2846" s="65">
        <f t="shared" si="314"/>
        <v>44317</v>
      </c>
      <c r="W2846" s="13" t="s">
        <v>4410</v>
      </c>
    </row>
    <row r="2847" spans="1:23" ht="15">
      <c r="A2847" s="15">
        <v>1477</v>
      </c>
      <c r="B2847" s="15">
        <v>2021</v>
      </c>
      <c r="C2847" s="13" t="s">
        <v>9</v>
      </c>
      <c r="D2847" s="15">
        <v>19</v>
      </c>
      <c r="E2847" s="13" t="s">
        <v>38</v>
      </c>
      <c r="F2847" s="13" t="s">
        <v>11</v>
      </c>
      <c r="G2847" s="13" t="s">
        <v>12</v>
      </c>
      <c r="H2847" s="13" t="s">
        <v>30</v>
      </c>
      <c r="I2847" s="3">
        <f t="shared" si="308"/>
        <v>45</v>
      </c>
      <c r="J2847" s="7">
        <f t="shared" si="309"/>
        <v>49</v>
      </c>
      <c r="K2847" s="3">
        <f>LEN(H2847)</f>
        <v>5</v>
      </c>
      <c r="L2847" s="13" t="str">
        <f>IF(OR(AND(LEN(H2847&gt;3),ISERROR(FIND("-",H2847,1))),AND(LEN(H2847)&gt;3,ISERROR(FIND("+",H2847,1)))),LEFT(H2847,2),H2847)</f>
        <v>45</v>
      </c>
      <c r="M2847" s="13" t="str">
        <f>IF(AND(LEN(H2847&gt;3),ISERROR(FIND("+",H2847,1))),RIGHT(H2847,2),IF(AND(LEN(H2847)=3,ISERROR(FIND("-",H2847,1))),LEFT(H2847,2),H2847))</f>
        <v>49</v>
      </c>
      <c r="N2847" s="13" t="str">
        <f>SUBSTITUTE(H2847,"+","-")</f>
        <v>45-49</v>
      </c>
      <c r="O2847" s="3">
        <f t="shared" si="310"/>
        <v>5</v>
      </c>
      <c r="P2847" s="3">
        <f t="shared" si="311"/>
        <v>3</v>
      </c>
      <c r="Q2847" s="7">
        <f t="shared" si="312"/>
        <v>45</v>
      </c>
      <c r="R2847" s="7">
        <f t="shared" si="313"/>
        <v>49</v>
      </c>
      <c r="S2847" s="13" t="e">
        <f>VLOOKUP(A2847,history!$B:$F,2,0)</f>
        <v>#N/A</v>
      </c>
      <c r="T2847" s="13">
        <f>VLOOKUP($C2847,日期!$A:$D,3,0)</f>
        <v>5</v>
      </c>
      <c r="U2847" s="13">
        <f>VLOOKUP($C2847,日期!$A:$D,4,0)</f>
        <v>1</v>
      </c>
      <c r="V2847" s="65">
        <f t="shared" si="314"/>
        <v>44317</v>
      </c>
      <c r="W2847" s="13" t="s">
        <v>4411</v>
      </c>
    </row>
    <row r="2848" spans="1:23" ht="15">
      <c r="A2848" s="15">
        <v>1476</v>
      </c>
      <c r="B2848" s="15">
        <v>2021</v>
      </c>
      <c r="C2848" s="13" t="s">
        <v>9</v>
      </c>
      <c r="D2848" s="15">
        <v>19</v>
      </c>
      <c r="E2848" s="13" t="s">
        <v>14</v>
      </c>
      <c r="F2848" s="13" t="s">
        <v>11</v>
      </c>
      <c r="G2848" s="13" t="s">
        <v>12</v>
      </c>
      <c r="H2848" s="13" t="s">
        <v>37</v>
      </c>
      <c r="I2848" s="3">
        <f t="shared" si="308"/>
        <v>50</v>
      </c>
      <c r="J2848" s="7">
        <f t="shared" si="309"/>
        <v>54</v>
      </c>
      <c r="K2848" s="3">
        <f>LEN(H2848)</f>
        <v>5</v>
      </c>
      <c r="L2848" s="13" t="str">
        <f>IF(OR(AND(LEN(H2848&gt;3),ISERROR(FIND("-",H2848,1))),AND(LEN(H2848)&gt;3,ISERROR(FIND("+",H2848,1)))),LEFT(H2848,2),H2848)</f>
        <v>50</v>
      </c>
      <c r="M2848" s="13" t="str">
        <f>IF(AND(LEN(H2848&gt;3),ISERROR(FIND("+",H2848,1))),RIGHT(H2848,2),IF(AND(LEN(H2848)=3,ISERROR(FIND("-",H2848,1))),LEFT(H2848,2),H2848))</f>
        <v>54</v>
      </c>
      <c r="N2848" s="13" t="str">
        <f>SUBSTITUTE(H2848,"+","-")</f>
        <v>50-54</v>
      </c>
      <c r="O2848" s="3">
        <f t="shared" si="310"/>
        <v>5</v>
      </c>
      <c r="P2848" s="3">
        <f t="shared" si="311"/>
        <v>3</v>
      </c>
      <c r="Q2848" s="7">
        <f t="shared" si="312"/>
        <v>50</v>
      </c>
      <c r="R2848" s="7">
        <f t="shared" si="313"/>
        <v>54</v>
      </c>
      <c r="S2848" s="13" t="e">
        <f>VLOOKUP(A2848,history!$B:$F,2,0)</f>
        <v>#N/A</v>
      </c>
      <c r="T2848" s="13">
        <f>VLOOKUP($C2848,日期!$A:$D,3,0)</f>
        <v>5</v>
      </c>
      <c r="U2848" s="13">
        <f>VLOOKUP($C2848,日期!$A:$D,4,0)</f>
        <v>1</v>
      </c>
      <c r="V2848" s="65">
        <f t="shared" si="314"/>
        <v>44317</v>
      </c>
      <c r="W2848" s="13" t="s">
        <v>4412</v>
      </c>
    </row>
    <row r="2849" spans="1:23" ht="15">
      <c r="A2849" s="15">
        <v>1475</v>
      </c>
      <c r="B2849" s="15">
        <v>2021</v>
      </c>
      <c r="C2849" s="13" t="s">
        <v>9</v>
      </c>
      <c r="D2849" s="15">
        <v>19</v>
      </c>
      <c r="E2849" s="13" t="s">
        <v>14</v>
      </c>
      <c r="F2849" s="13" t="s">
        <v>17</v>
      </c>
      <c r="G2849" s="13" t="s">
        <v>12</v>
      </c>
      <c r="H2849" s="13" t="s">
        <v>37</v>
      </c>
      <c r="I2849" s="3">
        <f t="shared" si="308"/>
        <v>50</v>
      </c>
      <c r="J2849" s="7">
        <f t="shared" si="309"/>
        <v>54</v>
      </c>
      <c r="K2849" s="3">
        <f>LEN(H2849)</f>
        <v>5</v>
      </c>
      <c r="L2849" s="13" t="str">
        <f>IF(OR(AND(LEN(H2849&gt;3),ISERROR(FIND("-",H2849,1))),AND(LEN(H2849)&gt;3,ISERROR(FIND("+",H2849,1)))),LEFT(H2849,2),H2849)</f>
        <v>50</v>
      </c>
      <c r="M2849" s="13" t="str">
        <f>IF(AND(LEN(H2849&gt;3),ISERROR(FIND("+",H2849,1))),RIGHT(H2849,2),IF(AND(LEN(H2849)=3,ISERROR(FIND("-",H2849,1))),LEFT(H2849,2),H2849))</f>
        <v>54</v>
      </c>
      <c r="N2849" s="13" t="str">
        <f>SUBSTITUTE(H2849,"+","-")</f>
        <v>50-54</v>
      </c>
      <c r="O2849" s="3">
        <f t="shared" si="310"/>
        <v>5</v>
      </c>
      <c r="P2849" s="3">
        <f t="shared" si="311"/>
        <v>3</v>
      </c>
      <c r="Q2849" s="7">
        <f t="shared" si="312"/>
        <v>50</v>
      </c>
      <c r="R2849" s="7">
        <f t="shared" si="313"/>
        <v>54</v>
      </c>
      <c r="S2849" s="13" t="e">
        <f>VLOOKUP(A2849,history!$B:$F,2,0)</f>
        <v>#N/A</v>
      </c>
      <c r="T2849" s="13">
        <f>VLOOKUP($C2849,日期!$A:$D,3,0)</f>
        <v>5</v>
      </c>
      <c r="U2849" s="13">
        <f>VLOOKUP($C2849,日期!$A:$D,4,0)</f>
        <v>1</v>
      </c>
      <c r="V2849" s="65">
        <f t="shared" si="314"/>
        <v>44317</v>
      </c>
      <c r="W2849" s="13" t="s">
        <v>4413</v>
      </c>
    </row>
    <row r="2850" spans="1:23" ht="15">
      <c r="A2850" s="15">
        <v>1474</v>
      </c>
      <c r="B2850" s="15">
        <v>2021</v>
      </c>
      <c r="C2850" s="13" t="s">
        <v>9</v>
      </c>
      <c r="D2850" s="15">
        <v>19</v>
      </c>
      <c r="E2850" s="13" t="s">
        <v>10</v>
      </c>
      <c r="F2850" s="13" t="s">
        <v>11</v>
      </c>
      <c r="G2850" s="13" t="s">
        <v>12</v>
      </c>
      <c r="H2850" s="13" t="s">
        <v>32</v>
      </c>
      <c r="I2850" s="3">
        <f t="shared" si="308"/>
        <v>60</v>
      </c>
      <c r="J2850" s="7">
        <f t="shared" si="309"/>
        <v>64</v>
      </c>
      <c r="K2850" s="3">
        <f>LEN(H2850)</f>
        <v>5</v>
      </c>
      <c r="L2850" s="13" t="str">
        <f>IF(OR(AND(LEN(H2850&gt;3),ISERROR(FIND("-",H2850,1))),AND(LEN(H2850)&gt;3,ISERROR(FIND("+",H2850,1)))),LEFT(H2850,2),H2850)</f>
        <v>60</v>
      </c>
      <c r="M2850" s="13" t="str">
        <f>IF(AND(LEN(H2850&gt;3),ISERROR(FIND("+",H2850,1))),RIGHT(H2850,2),IF(AND(LEN(H2850)=3,ISERROR(FIND("-",H2850,1))),LEFT(H2850,2),H2850))</f>
        <v>64</v>
      </c>
      <c r="N2850" s="13" t="str">
        <f>SUBSTITUTE(H2850,"+","-")</f>
        <v>60-64</v>
      </c>
      <c r="O2850" s="3">
        <f t="shared" si="310"/>
        <v>5</v>
      </c>
      <c r="P2850" s="3">
        <f t="shared" si="311"/>
        <v>3</v>
      </c>
      <c r="Q2850" s="7">
        <f t="shared" si="312"/>
        <v>60</v>
      </c>
      <c r="R2850" s="7">
        <f t="shared" si="313"/>
        <v>64</v>
      </c>
      <c r="S2850" s="13" t="e">
        <f>VLOOKUP(A2850,history!$B:$F,2,0)</f>
        <v>#N/A</v>
      </c>
      <c r="T2850" s="13">
        <f>VLOOKUP($C2850,日期!$A:$D,3,0)</f>
        <v>5</v>
      </c>
      <c r="U2850" s="13">
        <f>VLOOKUP($C2850,日期!$A:$D,4,0)</f>
        <v>1</v>
      </c>
      <c r="V2850" s="65">
        <f t="shared" si="314"/>
        <v>44317</v>
      </c>
      <c r="W2850" s="13" t="s">
        <v>4414</v>
      </c>
    </row>
    <row r="2851" spans="1:23" ht="15">
      <c r="A2851" s="15">
        <v>1473</v>
      </c>
      <c r="B2851" s="15">
        <v>2021</v>
      </c>
      <c r="C2851" s="13" t="s">
        <v>9</v>
      </c>
      <c r="D2851" s="15">
        <v>19</v>
      </c>
      <c r="E2851" s="13" t="s">
        <v>10</v>
      </c>
      <c r="F2851" s="13" t="s">
        <v>17</v>
      </c>
      <c r="G2851" s="13" t="s">
        <v>12</v>
      </c>
      <c r="H2851" s="13" t="s">
        <v>35</v>
      </c>
      <c r="I2851" s="3">
        <f t="shared" si="308"/>
        <v>55</v>
      </c>
      <c r="J2851" s="7">
        <f t="shared" si="309"/>
        <v>59</v>
      </c>
      <c r="K2851" s="3">
        <f>LEN(H2851)</f>
        <v>5</v>
      </c>
      <c r="L2851" s="13" t="str">
        <f>IF(OR(AND(LEN(H2851&gt;3),ISERROR(FIND("-",H2851,1))),AND(LEN(H2851)&gt;3,ISERROR(FIND("+",H2851,1)))),LEFT(H2851,2),H2851)</f>
        <v>55</v>
      </c>
      <c r="M2851" s="13" t="str">
        <f>IF(AND(LEN(H2851&gt;3),ISERROR(FIND("+",H2851,1))),RIGHT(H2851,2),IF(AND(LEN(H2851)=3,ISERROR(FIND("-",H2851,1))),LEFT(H2851,2),H2851))</f>
        <v>59</v>
      </c>
      <c r="N2851" s="13" t="str">
        <f>SUBSTITUTE(H2851,"+","-")</f>
        <v>55-59</v>
      </c>
      <c r="O2851" s="3">
        <f t="shared" si="310"/>
        <v>5</v>
      </c>
      <c r="P2851" s="3">
        <f t="shared" si="311"/>
        <v>3</v>
      </c>
      <c r="Q2851" s="7">
        <f t="shared" si="312"/>
        <v>55</v>
      </c>
      <c r="R2851" s="7">
        <f t="shared" si="313"/>
        <v>59</v>
      </c>
      <c r="S2851" s="13" t="e">
        <f>VLOOKUP(A2851,history!$B:$F,2,0)</f>
        <v>#N/A</v>
      </c>
      <c r="T2851" s="13">
        <f>VLOOKUP($C2851,日期!$A:$D,3,0)</f>
        <v>5</v>
      </c>
      <c r="U2851" s="13">
        <f>VLOOKUP($C2851,日期!$A:$D,4,0)</f>
        <v>1</v>
      </c>
      <c r="V2851" s="65">
        <f t="shared" si="314"/>
        <v>44317</v>
      </c>
      <c r="W2851" s="13" t="s">
        <v>4415</v>
      </c>
    </row>
    <row r="2852" spans="1:23" ht="15">
      <c r="A2852" s="15">
        <v>1472</v>
      </c>
      <c r="B2852" s="15">
        <v>2021</v>
      </c>
      <c r="C2852" s="13" t="s">
        <v>9</v>
      </c>
      <c r="D2852" s="15">
        <v>19</v>
      </c>
      <c r="E2852" s="13" t="s">
        <v>38</v>
      </c>
      <c r="F2852" s="13" t="s">
        <v>11</v>
      </c>
      <c r="G2852" s="13" t="s">
        <v>12</v>
      </c>
      <c r="H2852" s="13" t="s">
        <v>29</v>
      </c>
      <c r="I2852" s="3">
        <f t="shared" si="308"/>
        <v>40</v>
      </c>
      <c r="J2852" s="7">
        <f t="shared" si="309"/>
        <v>44</v>
      </c>
      <c r="K2852" s="3">
        <f>LEN(H2852)</f>
        <v>5</v>
      </c>
      <c r="L2852" s="13" t="str">
        <f>IF(OR(AND(LEN(H2852&gt;3),ISERROR(FIND("-",H2852,1))),AND(LEN(H2852)&gt;3,ISERROR(FIND("+",H2852,1)))),LEFT(H2852,2),H2852)</f>
        <v>40</v>
      </c>
      <c r="M2852" s="13" t="str">
        <f>IF(AND(LEN(H2852&gt;3),ISERROR(FIND("+",H2852,1))),RIGHT(H2852,2),IF(AND(LEN(H2852)=3,ISERROR(FIND("-",H2852,1))),LEFT(H2852,2),H2852))</f>
        <v>44</v>
      </c>
      <c r="N2852" s="13" t="str">
        <f>SUBSTITUTE(H2852,"+","-")</f>
        <v>40-44</v>
      </c>
      <c r="O2852" s="3">
        <f t="shared" si="310"/>
        <v>5</v>
      </c>
      <c r="P2852" s="3">
        <f t="shared" si="311"/>
        <v>3</v>
      </c>
      <c r="Q2852" s="7">
        <f t="shared" si="312"/>
        <v>40</v>
      </c>
      <c r="R2852" s="7">
        <f t="shared" si="313"/>
        <v>44</v>
      </c>
      <c r="S2852" s="13" t="e">
        <f>VLOOKUP(A2852,history!$B:$F,2,0)</f>
        <v>#N/A</v>
      </c>
      <c r="T2852" s="13">
        <f>VLOOKUP($C2852,日期!$A:$D,3,0)</f>
        <v>5</v>
      </c>
      <c r="U2852" s="13">
        <f>VLOOKUP($C2852,日期!$A:$D,4,0)</f>
        <v>1</v>
      </c>
      <c r="V2852" s="65">
        <f t="shared" si="314"/>
        <v>44317</v>
      </c>
      <c r="W2852" s="13" t="s">
        <v>4416</v>
      </c>
    </row>
    <row r="2853" spans="1:23" ht="15">
      <c r="A2853" s="15">
        <v>1471</v>
      </c>
      <c r="B2853" s="15">
        <v>2021</v>
      </c>
      <c r="C2853" s="13" t="s">
        <v>9</v>
      </c>
      <c r="D2853" s="15">
        <v>19</v>
      </c>
      <c r="E2853" s="13" t="s">
        <v>14</v>
      </c>
      <c r="F2853" s="13" t="s">
        <v>11</v>
      </c>
      <c r="G2853" s="13" t="s">
        <v>12</v>
      </c>
      <c r="H2853" s="13" t="s">
        <v>30</v>
      </c>
      <c r="I2853" s="3">
        <f t="shared" si="308"/>
        <v>45</v>
      </c>
      <c r="J2853" s="7">
        <f t="shared" si="309"/>
        <v>49</v>
      </c>
      <c r="K2853" s="3">
        <f>LEN(H2853)</f>
        <v>5</v>
      </c>
      <c r="L2853" s="13" t="str">
        <f>IF(OR(AND(LEN(H2853&gt;3),ISERROR(FIND("-",H2853,1))),AND(LEN(H2853)&gt;3,ISERROR(FIND("+",H2853,1)))),LEFT(H2853,2),H2853)</f>
        <v>45</v>
      </c>
      <c r="M2853" s="13" t="str">
        <f>IF(AND(LEN(H2853&gt;3),ISERROR(FIND("+",H2853,1))),RIGHT(H2853,2),IF(AND(LEN(H2853)=3,ISERROR(FIND("-",H2853,1))),LEFT(H2853,2),H2853))</f>
        <v>49</v>
      </c>
      <c r="N2853" s="13" t="str">
        <f>SUBSTITUTE(H2853,"+","-")</f>
        <v>45-49</v>
      </c>
      <c r="O2853" s="3">
        <f t="shared" si="310"/>
        <v>5</v>
      </c>
      <c r="P2853" s="3">
        <f t="shared" si="311"/>
        <v>3</v>
      </c>
      <c r="Q2853" s="7">
        <f t="shared" si="312"/>
        <v>45</v>
      </c>
      <c r="R2853" s="7">
        <f t="shared" si="313"/>
        <v>49</v>
      </c>
      <c r="S2853" s="13" t="e">
        <f>VLOOKUP(A2853,history!$B:$F,2,0)</f>
        <v>#N/A</v>
      </c>
      <c r="T2853" s="13">
        <f>VLOOKUP($C2853,日期!$A:$D,3,0)</f>
        <v>5</v>
      </c>
      <c r="U2853" s="13">
        <f>VLOOKUP($C2853,日期!$A:$D,4,0)</f>
        <v>1</v>
      </c>
      <c r="V2853" s="65">
        <f t="shared" si="314"/>
        <v>44317</v>
      </c>
      <c r="W2853" s="13" t="s">
        <v>4417</v>
      </c>
    </row>
    <row r="2854" spans="1:23" ht="15">
      <c r="A2854" s="15">
        <v>1470</v>
      </c>
      <c r="B2854" s="15">
        <v>2021</v>
      </c>
      <c r="C2854" s="13" t="s">
        <v>9</v>
      </c>
      <c r="D2854" s="15">
        <v>19</v>
      </c>
      <c r="E2854" s="13" t="s">
        <v>14</v>
      </c>
      <c r="F2854" s="13" t="s">
        <v>17</v>
      </c>
      <c r="G2854" s="13" t="s">
        <v>12</v>
      </c>
      <c r="H2854" s="13" t="s">
        <v>37</v>
      </c>
      <c r="I2854" s="3">
        <f t="shared" si="308"/>
        <v>50</v>
      </c>
      <c r="J2854" s="7">
        <f t="shared" si="309"/>
        <v>54</v>
      </c>
      <c r="K2854" s="3">
        <f>LEN(H2854)</f>
        <v>5</v>
      </c>
      <c r="L2854" s="13" t="str">
        <f>IF(OR(AND(LEN(H2854&gt;3),ISERROR(FIND("-",H2854,1))),AND(LEN(H2854)&gt;3,ISERROR(FIND("+",H2854,1)))),LEFT(H2854,2),H2854)</f>
        <v>50</v>
      </c>
      <c r="M2854" s="13" t="str">
        <f>IF(AND(LEN(H2854&gt;3),ISERROR(FIND("+",H2854,1))),RIGHT(H2854,2),IF(AND(LEN(H2854)=3,ISERROR(FIND("-",H2854,1))),LEFT(H2854,2),H2854))</f>
        <v>54</v>
      </c>
      <c r="N2854" s="13" t="str">
        <f>SUBSTITUTE(H2854,"+","-")</f>
        <v>50-54</v>
      </c>
      <c r="O2854" s="3">
        <f t="shared" si="310"/>
        <v>5</v>
      </c>
      <c r="P2854" s="3">
        <f t="shared" si="311"/>
        <v>3</v>
      </c>
      <c r="Q2854" s="7">
        <f t="shared" si="312"/>
        <v>50</v>
      </c>
      <c r="R2854" s="7">
        <f t="shared" si="313"/>
        <v>54</v>
      </c>
      <c r="S2854" s="13" t="e">
        <f>VLOOKUP(A2854,history!$B:$F,2,0)</f>
        <v>#N/A</v>
      </c>
      <c r="T2854" s="13">
        <f>VLOOKUP($C2854,日期!$A:$D,3,0)</f>
        <v>5</v>
      </c>
      <c r="U2854" s="13">
        <f>VLOOKUP($C2854,日期!$A:$D,4,0)</f>
        <v>1</v>
      </c>
      <c r="V2854" s="65">
        <f t="shared" si="314"/>
        <v>44317</v>
      </c>
      <c r="W2854" s="13" t="s">
        <v>4418</v>
      </c>
    </row>
    <row r="2855" spans="1:23" ht="15">
      <c r="A2855" s="15">
        <v>1469</v>
      </c>
      <c r="B2855" s="15">
        <v>2021</v>
      </c>
      <c r="C2855" s="13" t="s">
        <v>9</v>
      </c>
      <c r="D2855" s="15">
        <v>19</v>
      </c>
      <c r="E2855" s="13" t="s">
        <v>10</v>
      </c>
      <c r="F2855" s="13" t="s">
        <v>11</v>
      </c>
      <c r="G2855" s="13" t="s">
        <v>12</v>
      </c>
      <c r="H2855" s="13" t="s">
        <v>32</v>
      </c>
      <c r="I2855" s="3">
        <f t="shared" si="308"/>
        <v>60</v>
      </c>
      <c r="J2855" s="7">
        <f t="shared" si="309"/>
        <v>64</v>
      </c>
      <c r="K2855" s="3">
        <f>LEN(H2855)</f>
        <v>5</v>
      </c>
      <c r="L2855" s="13" t="str">
        <f>IF(OR(AND(LEN(H2855&gt;3),ISERROR(FIND("-",H2855,1))),AND(LEN(H2855)&gt;3,ISERROR(FIND("+",H2855,1)))),LEFT(H2855,2),H2855)</f>
        <v>60</v>
      </c>
      <c r="M2855" s="13" t="str">
        <f>IF(AND(LEN(H2855&gt;3),ISERROR(FIND("+",H2855,1))),RIGHT(H2855,2),IF(AND(LEN(H2855)=3,ISERROR(FIND("-",H2855,1))),LEFT(H2855,2),H2855))</f>
        <v>64</v>
      </c>
      <c r="N2855" s="13" t="str">
        <f>SUBSTITUTE(H2855,"+","-")</f>
        <v>60-64</v>
      </c>
      <c r="O2855" s="3">
        <f t="shared" si="310"/>
        <v>5</v>
      </c>
      <c r="P2855" s="3">
        <f t="shared" si="311"/>
        <v>3</v>
      </c>
      <c r="Q2855" s="7">
        <f t="shared" si="312"/>
        <v>60</v>
      </c>
      <c r="R2855" s="7">
        <f t="shared" si="313"/>
        <v>64</v>
      </c>
      <c r="S2855" s="13" t="e">
        <f>VLOOKUP(A2855,history!$B:$F,2,0)</f>
        <v>#N/A</v>
      </c>
      <c r="T2855" s="13">
        <f>VLOOKUP($C2855,日期!$A:$D,3,0)</f>
        <v>5</v>
      </c>
      <c r="U2855" s="13">
        <f>VLOOKUP($C2855,日期!$A:$D,4,0)</f>
        <v>1</v>
      </c>
      <c r="V2855" s="65">
        <f t="shared" si="314"/>
        <v>44317</v>
      </c>
      <c r="W2855" s="13" t="s">
        <v>4419</v>
      </c>
    </row>
    <row r="2856" spans="1:23" ht="15">
      <c r="A2856" s="15">
        <v>1468</v>
      </c>
      <c r="B2856" s="15">
        <v>2021</v>
      </c>
      <c r="C2856" s="13" t="s">
        <v>9</v>
      </c>
      <c r="D2856" s="15">
        <v>19</v>
      </c>
      <c r="E2856" s="13" t="s">
        <v>10</v>
      </c>
      <c r="F2856" s="13" t="s">
        <v>17</v>
      </c>
      <c r="G2856" s="13" t="s">
        <v>12</v>
      </c>
      <c r="H2856" s="13" t="s">
        <v>35</v>
      </c>
      <c r="I2856" s="3">
        <f t="shared" si="308"/>
        <v>55</v>
      </c>
      <c r="J2856" s="7">
        <f t="shared" si="309"/>
        <v>59</v>
      </c>
      <c r="K2856" s="3">
        <f>LEN(H2856)</f>
        <v>5</v>
      </c>
      <c r="L2856" s="13" t="str">
        <f>IF(OR(AND(LEN(H2856&gt;3),ISERROR(FIND("-",H2856,1))),AND(LEN(H2856)&gt;3,ISERROR(FIND("+",H2856,1)))),LEFT(H2856,2),H2856)</f>
        <v>55</v>
      </c>
      <c r="M2856" s="13" t="str">
        <f>IF(AND(LEN(H2856&gt;3),ISERROR(FIND("+",H2856,1))),RIGHT(H2856,2),IF(AND(LEN(H2856)=3,ISERROR(FIND("-",H2856,1))),LEFT(H2856,2),H2856))</f>
        <v>59</v>
      </c>
      <c r="N2856" s="13" t="str">
        <f>SUBSTITUTE(H2856,"+","-")</f>
        <v>55-59</v>
      </c>
      <c r="O2856" s="3">
        <f t="shared" si="310"/>
        <v>5</v>
      </c>
      <c r="P2856" s="3">
        <f t="shared" si="311"/>
        <v>3</v>
      </c>
      <c r="Q2856" s="7">
        <f t="shared" si="312"/>
        <v>55</v>
      </c>
      <c r="R2856" s="7">
        <f t="shared" si="313"/>
        <v>59</v>
      </c>
      <c r="S2856" s="13" t="e">
        <f>VLOOKUP(A2856,history!$B:$F,2,0)</f>
        <v>#N/A</v>
      </c>
      <c r="T2856" s="13">
        <f>VLOOKUP($C2856,日期!$A:$D,3,0)</f>
        <v>5</v>
      </c>
      <c r="U2856" s="13">
        <f>VLOOKUP($C2856,日期!$A:$D,4,0)</f>
        <v>1</v>
      </c>
      <c r="V2856" s="65">
        <f t="shared" si="314"/>
        <v>44317</v>
      </c>
      <c r="W2856" s="13" t="s">
        <v>4420</v>
      </c>
    </row>
    <row r="2857" spans="1:23" ht="15">
      <c r="A2857" s="15">
        <v>1467</v>
      </c>
      <c r="B2857" s="15">
        <v>2021</v>
      </c>
      <c r="C2857" s="13" t="s">
        <v>9</v>
      </c>
      <c r="D2857" s="15">
        <v>19</v>
      </c>
      <c r="E2857" s="13" t="s">
        <v>38</v>
      </c>
      <c r="F2857" s="13" t="s">
        <v>11</v>
      </c>
      <c r="G2857" s="13" t="s">
        <v>12</v>
      </c>
      <c r="H2857" s="13" t="s">
        <v>34</v>
      </c>
      <c r="I2857" s="3">
        <f t="shared" si="308"/>
        <v>35</v>
      </c>
      <c r="J2857" s="7">
        <f t="shared" si="309"/>
        <v>39</v>
      </c>
      <c r="K2857" s="3">
        <f>LEN(H2857)</f>
        <v>5</v>
      </c>
      <c r="L2857" s="13" t="str">
        <f>IF(OR(AND(LEN(H2857&gt;3),ISERROR(FIND("-",H2857,1))),AND(LEN(H2857)&gt;3,ISERROR(FIND("+",H2857,1)))),LEFT(H2857,2),H2857)</f>
        <v>35</v>
      </c>
      <c r="M2857" s="13" t="str">
        <f>IF(AND(LEN(H2857&gt;3),ISERROR(FIND("+",H2857,1))),RIGHT(H2857,2),IF(AND(LEN(H2857)=3,ISERROR(FIND("-",H2857,1))),LEFT(H2857,2),H2857))</f>
        <v>39</v>
      </c>
      <c r="N2857" s="13" t="str">
        <f>SUBSTITUTE(H2857,"+","-")</f>
        <v>35-39</v>
      </c>
      <c r="O2857" s="3">
        <f t="shared" si="310"/>
        <v>5</v>
      </c>
      <c r="P2857" s="3">
        <f t="shared" si="311"/>
        <v>3</v>
      </c>
      <c r="Q2857" s="7">
        <f t="shared" si="312"/>
        <v>35</v>
      </c>
      <c r="R2857" s="7">
        <f t="shared" si="313"/>
        <v>39</v>
      </c>
      <c r="S2857" s="13" t="e">
        <f>VLOOKUP(A2857,history!$B:$F,2,0)</f>
        <v>#N/A</v>
      </c>
      <c r="T2857" s="13">
        <f>VLOOKUP($C2857,日期!$A:$D,3,0)</f>
        <v>5</v>
      </c>
      <c r="U2857" s="13">
        <f>VLOOKUP($C2857,日期!$A:$D,4,0)</f>
        <v>1</v>
      </c>
      <c r="V2857" s="65">
        <f t="shared" si="314"/>
        <v>44317</v>
      </c>
      <c r="W2857" s="13" t="s">
        <v>4421</v>
      </c>
    </row>
    <row r="2858" spans="1:23" ht="15">
      <c r="A2858" s="15">
        <v>1466</v>
      </c>
      <c r="B2858" s="15">
        <v>2021</v>
      </c>
      <c r="C2858" s="13" t="s">
        <v>9</v>
      </c>
      <c r="D2858" s="15">
        <v>19</v>
      </c>
      <c r="E2858" s="13" t="s">
        <v>14</v>
      </c>
      <c r="F2858" s="13" t="s">
        <v>11</v>
      </c>
      <c r="G2858" s="13" t="s">
        <v>12</v>
      </c>
      <c r="H2858" s="13" t="s">
        <v>30</v>
      </c>
      <c r="I2858" s="3">
        <f t="shared" si="308"/>
        <v>45</v>
      </c>
      <c r="J2858" s="7">
        <f t="shared" si="309"/>
        <v>49</v>
      </c>
      <c r="K2858" s="3">
        <f>LEN(H2858)</f>
        <v>5</v>
      </c>
      <c r="L2858" s="13" t="str">
        <f>IF(OR(AND(LEN(H2858&gt;3),ISERROR(FIND("-",H2858,1))),AND(LEN(H2858)&gt;3,ISERROR(FIND("+",H2858,1)))),LEFT(H2858,2),H2858)</f>
        <v>45</v>
      </c>
      <c r="M2858" s="13" t="str">
        <f>IF(AND(LEN(H2858&gt;3),ISERROR(FIND("+",H2858,1))),RIGHT(H2858,2),IF(AND(LEN(H2858)=3,ISERROR(FIND("-",H2858,1))),LEFT(H2858,2),H2858))</f>
        <v>49</v>
      </c>
      <c r="N2858" s="13" t="str">
        <f>SUBSTITUTE(H2858,"+","-")</f>
        <v>45-49</v>
      </c>
      <c r="O2858" s="3">
        <f t="shared" si="310"/>
        <v>5</v>
      </c>
      <c r="P2858" s="3">
        <f t="shared" si="311"/>
        <v>3</v>
      </c>
      <c r="Q2858" s="7">
        <f t="shared" si="312"/>
        <v>45</v>
      </c>
      <c r="R2858" s="7">
        <f t="shared" si="313"/>
        <v>49</v>
      </c>
      <c r="S2858" s="13" t="e">
        <f>VLOOKUP(A2858,history!$B:$F,2,0)</f>
        <v>#N/A</v>
      </c>
      <c r="T2858" s="13">
        <f>VLOOKUP($C2858,日期!$A:$D,3,0)</f>
        <v>5</v>
      </c>
      <c r="U2858" s="13">
        <f>VLOOKUP($C2858,日期!$A:$D,4,0)</f>
        <v>1</v>
      </c>
      <c r="V2858" s="65">
        <f t="shared" si="314"/>
        <v>44317</v>
      </c>
      <c r="W2858" s="13" t="s">
        <v>4422</v>
      </c>
    </row>
    <row r="2859" spans="1:23" ht="15">
      <c r="A2859" s="15">
        <v>1465</v>
      </c>
      <c r="B2859" s="15">
        <v>2021</v>
      </c>
      <c r="C2859" s="13" t="s">
        <v>9</v>
      </c>
      <c r="D2859" s="15">
        <v>19</v>
      </c>
      <c r="E2859" s="13" t="s">
        <v>14</v>
      </c>
      <c r="F2859" s="13" t="s">
        <v>17</v>
      </c>
      <c r="G2859" s="13" t="s">
        <v>12</v>
      </c>
      <c r="H2859" s="13" t="s">
        <v>30</v>
      </c>
      <c r="I2859" s="3">
        <f t="shared" si="308"/>
        <v>45</v>
      </c>
      <c r="J2859" s="7">
        <f t="shared" si="309"/>
        <v>49</v>
      </c>
      <c r="K2859" s="3">
        <f>LEN(H2859)</f>
        <v>5</v>
      </c>
      <c r="L2859" s="13" t="str">
        <f>IF(OR(AND(LEN(H2859&gt;3),ISERROR(FIND("-",H2859,1))),AND(LEN(H2859)&gt;3,ISERROR(FIND("+",H2859,1)))),LEFT(H2859,2),H2859)</f>
        <v>45</v>
      </c>
      <c r="M2859" s="13" t="str">
        <f>IF(AND(LEN(H2859&gt;3),ISERROR(FIND("+",H2859,1))),RIGHT(H2859,2),IF(AND(LEN(H2859)=3,ISERROR(FIND("-",H2859,1))),LEFT(H2859,2),H2859))</f>
        <v>49</v>
      </c>
      <c r="N2859" s="13" t="str">
        <f>SUBSTITUTE(H2859,"+","-")</f>
        <v>45-49</v>
      </c>
      <c r="O2859" s="3">
        <f t="shared" si="310"/>
        <v>5</v>
      </c>
      <c r="P2859" s="3">
        <f t="shared" si="311"/>
        <v>3</v>
      </c>
      <c r="Q2859" s="7">
        <f t="shared" si="312"/>
        <v>45</v>
      </c>
      <c r="R2859" s="7">
        <f t="shared" si="313"/>
        <v>49</v>
      </c>
      <c r="S2859" s="13" t="e">
        <f>VLOOKUP(A2859,history!$B:$F,2,0)</f>
        <v>#N/A</v>
      </c>
      <c r="T2859" s="13">
        <f>VLOOKUP($C2859,日期!$A:$D,3,0)</f>
        <v>5</v>
      </c>
      <c r="U2859" s="13">
        <f>VLOOKUP($C2859,日期!$A:$D,4,0)</f>
        <v>1</v>
      </c>
      <c r="V2859" s="65">
        <f t="shared" si="314"/>
        <v>44317</v>
      </c>
      <c r="W2859" s="13" t="s">
        <v>4423</v>
      </c>
    </row>
    <row r="2860" spans="1:23" ht="15">
      <c r="A2860" s="15">
        <v>1464</v>
      </c>
      <c r="B2860" s="15">
        <v>2021</v>
      </c>
      <c r="C2860" s="13" t="s">
        <v>9</v>
      </c>
      <c r="D2860" s="15">
        <v>19</v>
      </c>
      <c r="E2860" s="13" t="s">
        <v>10</v>
      </c>
      <c r="F2860" s="13" t="s">
        <v>11</v>
      </c>
      <c r="G2860" s="13" t="s">
        <v>12</v>
      </c>
      <c r="H2860" s="13" t="s">
        <v>32</v>
      </c>
      <c r="I2860" s="3">
        <f t="shared" si="308"/>
        <v>60</v>
      </c>
      <c r="J2860" s="7">
        <f t="shared" si="309"/>
        <v>64</v>
      </c>
      <c r="K2860" s="3">
        <f>LEN(H2860)</f>
        <v>5</v>
      </c>
      <c r="L2860" s="13" t="str">
        <f>IF(OR(AND(LEN(H2860&gt;3),ISERROR(FIND("-",H2860,1))),AND(LEN(H2860)&gt;3,ISERROR(FIND("+",H2860,1)))),LEFT(H2860,2),H2860)</f>
        <v>60</v>
      </c>
      <c r="M2860" s="13" t="str">
        <f>IF(AND(LEN(H2860&gt;3),ISERROR(FIND("+",H2860,1))),RIGHT(H2860,2),IF(AND(LEN(H2860)=3,ISERROR(FIND("-",H2860,1))),LEFT(H2860,2),H2860))</f>
        <v>64</v>
      </c>
      <c r="N2860" s="13" t="str">
        <f>SUBSTITUTE(H2860,"+","-")</f>
        <v>60-64</v>
      </c>
      <c r="O2860" s="3">
        <f t="shared" si="310"/>
        <v>5</v>
      </c>
      <c r="P2860" s="3">
        <f t="shared" si="311"/>
        <v>3</v>
      </c>
      <c r="Q2860" s="7">
        <f t="shared" si="312"/>
        <v>60</v>
      </c>
      <c r="R2860" s="7">
        <f t="shared" si="313"/>
        <v>64</v>
      </c>
      <c r="S2860" s="13" t="e">
        <f>VLOOKUP(A2860,history!$B:$F,2,0)</f>
        <v>#N/A</v>
      </c>
      <c r="T2860" s="13">
        <f>VLOOKUP($C2860,日期!$A:$D,3,0)</f>
        <v>5</v>
      </c>
      <c r="U2860" s="13">
        <f>VLOOKUP($C2860,日期!$A:$D,4,0)</f>
        <v>1</v>
      </c>
      <c r="V2860" s="65">
        <f t="shared" si="314"/>
        <v>44317</v>
      </c>
      <c r="W2860" s="13" t="s">
        <v>4424</v>
      </c>
    </row>
    <row r="2861" spans="1:23" ht="15">
      <c r="A2861" s="15">
        <v>1463</v>
      </c>
      <c r="B2861" s="15">
        <v>2021</v>
      </c>
      <c r="C2861" s="13" t="s">
        <v>9</v>
      </c>
      <c r="D2861" s="15">
        <v>19</v>
      </c>
      <c r="E2861" s="13" t="s">
        <v>10</v>
      </c>
      <c r="F2861" s="13" t="s">
        <v>17</v>
      </c>
      <c r="G2861" s="13" t="s">
        <v>12</v>
      </c>
      <c r="H2861" s="13" t="s">
        <v>35</v>
      </c>
      <c r="I2861" s="3">
        <f t="shared" si="308"/>
        <v>55</v>
      </c>
      <c r="J2861" s="7">
        <f t="shared" si="309"/>
        <v>59</v>
      </c>
      <c r="K2861" s="3">
        <f>LEN(H2861)</f>
        <v>5</v>
      </c>
      <c r="L2861" s="13" t="str">
        <f>IF(OR(AND(LEN(H2861&gt;3),ISERROR(FIND("-",H2861,1))),AND(LEN(H2861)&gt;3,ISERROR(FIND("+",H2861,1)))),LEFT(H2861,2),H2861)</f>
        <v>55</v>
      </c>
      <c r="M2861" s="13" t="str">
        <f>IF(AND(LEN(H2861&gt;3),ISERROR(FIND("+",H2861,1))),RIGHT(H2861,2),IF(AND(LEN(H2861)=3,ISERROR(FIND("-",H2861,1))),LEFT(H2861,2),H2861))</f>
        <v>59</v>
      </c>
      <c r="N2861" s="13" t="str">
        <f>SUBSTITUTE(H2861,"+","-")</f>
        <v>55-59</v>
      </c>
      <c r="O2861" s="3">
        <f t="shared" si="310"/>
        <v>5</v>
      </c>
      <c r="P2861" s="3">
        <f t="shared" si="311"/>
        <v>3</v>
      </c>
      <c r="Q2861" s="7">
        <f t="shared" si="312"/>
        <v>55</v>
      </c>
      <c r="R2861" s="7">
        <f t="shared" si="313"/>
        <v>59</v>
      </c>
      <c r="S2861" s="13" t="e">
        <f>VLOOKUP(A2861,history!$B:$F,2,0)</f>
        <v>#N/A</v>
      </c>
      <c r="T2861" s="13">
        <f>VLOOKUP($C2861,日期!$A:$D,3,0)</f>
        <v>5</v>
      </c>
      <c r="U2861" s="13">
        <f>VLOOKUP($C2861,日期!$A:$D,4,0)</f>
        <v>1</v>
      </c>
      <c r="V2861" s="65">
        <f t="shared" si="314"/>
        <v>44317</v>
      </c>
      <c r="W2861" s="13" t="s">
        <v>4425</v>
      </c>
    </row>
    <row r="2862" spans="1:23" ht="15">
      <c r="A2862" s="15">
        <v>1462</v>
      </c>
      <c r="B2862" s="15">
        <v>2021</v>
      </c>
      <c r="C2862" s="13" t="s">
        <v>9</v>
      </c>
      <c r="D2862" s="15">
        <v>19</v>
      </c>
      <c r="E2862" s="13" t="s">
        <v>38</v>
      </c>
      <c r="F2862" s="13" t="s">
        <v>11</v>
      </c>
      <c r="G2862" s="13" t="s">
        <v>12</v>
      </c>
      <c r="H2862" s="13" t="s">
        <v>34</v>
      </c>
      <c r="I2862" s="3">
        <f t="shared" si="308"/>
        <v>35</v>
      </c>
      <c r="J2862" s="7">
        <f t="shared" si="309"/>
        <v>39</v>
      </c>
      <c r="K2862" s="3">
        <f>LEN(H2862)</f>
        <v>5</v>
      </c>
      <c r="L2862" s="13" t="str">
        <f>IF(OR(AND(LEN(H2862&gt;3),ISERROR(FIND("-",H2862,1))),AND(LEN(H2862)&gt;3,ISERROR(FIND("+",H2862,1)))),LEFT(H2862,2),H2862)</f>
        <v>35</v>
      </c>
      <c r="M2862" s="13" t="str">
        <f>IF(AND(LEN(H2862&gt;3),ISERROR(FIND("+",H2862,1))),RIGHT(H2862,2),IF(AND(LEN(H2862)=3,ISERROR(FIND("-",H2862,1))),LEFT(H2862,2),H2862))</f>
        <v>39</v>
      </c>
      <c r="N2862" s="13" t="str">
        <f>SUBSTITUTE(H2862,"+","-")</f>
        <v>35-39</v>
      </c>
      <c r="O2862" s="3">
        <f t="shared" si="310"/>
        <v>5</v>
      </c>
      <c r="P2862" s="3">
        <f t="shared" si="311"/>
        <v>3</v>
      </c>
      <c r="Q2862" s="7">
        <f t="shared" si="312"/>
        <v>35</v>
      </c>
      <c r="R2862" s="7">
        <f t="shared" si="313"/>
        <v>39</v>
      </c>
      <c r="S2862" s="13" t="e">
        <f>VLOOKUP(A2862,history!$B:$F,2,0)</f>
        <v>#N/A</v>
      </c>
      <c r="T2862" s="13">
        <f>VLOOKUP($C2862,日期!$A:$D,3,0)</f>
        <v>5</v>
      </c>
      <c r="U2862" s="13">
        <f>VLOOKUP($C2862,日期!$A:$D,4,0)</f>
        <v>1</v>
      </c>
      <c r="V2862" s="65">
        <f t="shared" si="314"/>
        <v>44317</v>
      </c>
      <c r="W2862" s="13" t="s">
        <v>4426</v>
      </c>
    </row>
    <row r="2863" spans="1:23" ht="15">
      <c r="A2863" s="15">
        <v>1461</v>
      </c>
      <c r="B2863" s="15">
        <v>2021</v>
      </c>
      <c r="C2863" s="13" t="s">
        <v>9</v>
      </c>
      <c r="D2863" s="15">
        <v>19</v>
      </c>
      <c r="E2863" s="13" t="s">
        <v>14</v>
      </c>
      <c r="F2863" s="13" t="s">
        <v>11</v>
      </c>
      <c r="G2863" s="13" t="s">
        <v>12</v>
      </c>
      <c r="H2863" s="13" t="s">
        <v>30</v>
      </c>
      <c r="I2863" s="3">
        <f t="shared" si="308"/>
        <v>45</v>
      </c>
      <c r="J2863" s="7">
        <f t="shared" si="309"/>
        <v>49</v>
      </c>
      <c r="K2863" s="3">
        <f>LEN(H2863)</f>
        <v>5</v>
      </c>
      <c r="L2863" s="13" t="str">
        <f>IF(OR(AND(LEN(H2863&gt;3),ISERROR(FIND("-",H2863,1))),AND(LEN(H2863)&gt;3,ISERROR(FIND("+",H2863,1)))),LEFT(H2863,2),H2863)</f>
        <v>45</v>
      </c>
      <c r="M2863" s="13" t="str">
        <f>IF(AND(LEN(H2863&gt;3),ISERROR(FIND("+",H2863,1))),RIGHT(H2863,2),IF(AND(LEN(H2863)=3,ISERROR(FIND("-",H2863,1))),LEFT(H2863,2),H2863))</f>
        <v>49</v>
      </c>
      <c r="N2863" s="13" t="str">
        <f>SUBSTITUTE(H2863,"+","-")</f>
        <v>45-49</v>
      </c>
      <c r="O2863" s="3">
        <f t="shared" si="310"/>
        <v>5</v>
      </c>
      <c r="P2863" s="3">
        <f t="shared" si="311"/>
        <v>3</v>
      </c>
      <c r="Q2863" s="7">
        <f t="shared" si="312"/>
        <v>45</v>
      </c>
      <c r="R2863" s="7">
        <f t="shared" si="313"/>
        <v>49</v>
      </c>
      <c r="S2863" s="13" t="e">
        <f>VLOOKUP(A2863,history!$B:$F,2,0)</f>
        <v>#N/A</v>
      </c>
      <c r="T2863" s="13">
        <f>VLOOKUP($C2863,日期!$A:$D,3,0)</f>
        <v>5</v>
      </c>
      <c r="U2863" s="13">
        <f>VLOOKUP($C2863,日期!$A:$D,4,0)</f>
        <v>1</v>
      </c>
      <c r="V2863" s="65">
        <f t="shared" si="314"/>
        <v>44317</v>
      </c>
      <c r="W2863" s="13" t="s">
        <v>4427</v>
      </c>
    </row>
    <row r="2864" spans="1:23" ht="15">
      <c r="A2864" s="15">
        <v>1460</v>
      </c>
      <c r="B2864" s="15">
        <v>2021</v>
      </c>
      <c r="C2864" s="13" t="s">
        <v>9</v>
      </c>
      <c r="D2864" s="15">
        <v>19</v>
      </c>
      <c r="E2864" s="13" t="s">
        <v>14</v>
      </c>
      <c r="F2864" s="13" t="s">
        <v>17</v>
      </c>
      <c r="G2864" s="13" t="s">
        <v>12</v>
      </c>
      <c r="H2864" s="13" t="s">
        <v>30</v>
      </c>
      <c r="I2864" s="3">
        <f t="shared" si="308"/>
        <v>45</v>
      </c>
      <c r="J2864" s="7">
        <f t="shared" si="309"/>
        <v>49</v>
      </c>
      <c r="K2864" s="3">
        <f>LEN(H2864)</f>
        <v>5</v>
      </c>
      <c r="L2864" s="13" t="str">
        <f>IF(OR(AND(LEN(H2864&gt;3),ISERROR(FIND("-",H2864,1))),AND(LEN(H2864)&gt;3,ISERROR(FIND("+",H2864,1)))),LEFT(H2864,2),H2864)</f>
        <v>45</v>
      </c>
      <c r="M2864" s="13" t="str">
        <f>IF(AND(LEN(H2864&gt;3),ISERROR(FIND("+",H2864,1))),RIGHT(H2864,2),IF(AND(LEN(H2864)=3,ISERROR(FIND("-",H2864,1))),LEFT(H2864,2),H2864))</f>
        <v>49</v>
      </c>
      <c r="N2864" s="13" t="str">
        <f>SUBSTITUTE(H2864,"+","-")</f>
        <v>45-49</v>
      </c>
      <c r="O2864" s="3">
        <f t="shared" si="310"/>
        <v>5</v>
      </c>
      <c r="P2864" s="3">
        <f t="shared" si="311"/>
        <v>3</v>
      </c>
      <c r="Q2864" s="7">
        <f t="shared" si="312"/>
        <v>45</v>
      </c>
      <c r="R2864" s="7">
        <f t="shared" si="313"/>
        <v>49</v>
      </c>
      <c r="S2864" s="13" t="e">
        <f>VLOOKUP(A2864,history!$B:$F,2,0)</f>
        <v>#N/A</v>
      </c>
      <c r="T2864" s="13">
        <f>VLOOKUP($C2864,日期!$A:$D,3,0)</f>
        <v>5</v>
      </c>
      <c r="U2864" s="13">
        <f>VLOOKUP($C2864,日期!$A:$D,4,0)</f>
        <v>1</v>
      </c>
      <c r="V2864" s="65">
        <f t="shared" si="314"/>
        <v>44317</v>
      </c>
      <c r="W2864" s="13" t="s">
        <v>4428</v>
      </c>
    </row>
    <row r="2865" spans="1:23" ht="15">
      <c r="A2865" s="15">
        <v>1459</v>
      </c>
      <c r="B2865" s="15">
        <v>2021</v>
      </c>
      <c r="C2865" s="13" t="s">
        <v>9</v>
      </c>
      <c r="D2865" s="15">
        <v>19</v>
      </c>
      <c r="E2865" s="13" t="s">
        <v>10</v>
      </c>
      <c r="F2865" s="13" t="s">
        <v>11</v>
      </c>
      <c r="G2865" s="13" t="s">
        <v>12</v>
      </c>
      <c r="H2865" s="13" t="s">
        <v>32</v>
      </c>
      <c r="I2865" s="3">
        <f t="shared" si="308"/>
        <v>60</v>
      </c>
      <c r="J2865" s="7">
        <f t="shared" si="309"/>
        <v>64</v>
      </c>
      <c r="K2865" s="3">
        <f>LEN(H2865)</f>
        <v>5</v>
      </c>
      <c r="L2865" s="13" t="str">
        <f>IF(OR(AND(LEN(H2865&gt;3),ISERROR(FIND("-",H2865,1))),AND(LEN(H2865)&gt;3,ISERROR(FIND("+",H2865,1)))),LEFT(H2865,2),H2865)</f>
        <v>60</v>
      </c>
      <c r="M2865" s="13" t="str">
        <f>IF(AND(LEN(H2865&gt;3),ISERROR(FIND("+",H2865,1))),RIGHT(H2865,2),IF(AND(LEN(H2865)=3,ISERROR(FIND("-",H2865,1))),LEFT(H2865,2),H2865))</f>
        <v>64</v>
      </c>
      <c r="N2865" s="13" t="str">
        <f>SUBSTITUTE(H2865,"+","-")</f>
        <v>60-64</v>
      </c>
      <c r="O2865" s="3">
        <f t="shared" si="310"/>
        <v>5</v>
      </c>
      <c r="P2865" s="3">
        <f t="shared" si="311"/>
        <v>3</v>
      </c>
      <c r="Q2865" s="7">
        <f t="shared" si="312"/>
        <v>60</v>
      </c>
      <c r="R2865" s="7">
        <f t="shared" si="313"/>
        <v>64</v>
      </c>
      <c r="S2865" s="13" t="e">
        <f>VLOOKUP(A2865,history!$B:$F,2,0)</f>
        <v>#N/A</v>
      </c>
      <c r="T2865" s="13">
        <f>VLOOKUP($C2865,日期!$A:$D,3,0)</f>
        <v>5</v>
      </c>
      <c r="U2865" s="13">
        <f>VLOOKUP($C2865,日期!$A:$D,4,0)</f>
        <v>1</v>
      </c>
      <c r="V2865" s="65">
        <f t="shared" si="314"/>
        <v>44317</v>
      </c>
      <c r="W2865" s="13" t="s">
        <v>4429</v>
      </c>
    </row>
    <row r="2866" spans="1:23" ht="15">
      <c r="A2866" s="15">
        <v>1458</v>
      </c>
      <c r="B2866" s="15">
        <v>2021</v>
      </c>
      <c r="C2866" s="13" t="s">
        <v>9</v>
      </c>
      <c r="D2866" s="15">
        <v>19</v>
      </c>
      <c r="E2866" s="13" t="s">
        <v>10</v>
      </c>
      <c r="F2866" s="13" t="s">
        <v>17</v>
      </c>
      <c r="G2866" s="13" t="s">
        <v>12</v>
      </c>
      <c r="H2866" s="13" t="s">
        <v>35</v>
      </c>
      <c r="I2866" s="3">
        <f t="shared" si="308"/>
        <v>55</v>
      </c>
      <c r="J2866" s="7">
        <f t="shared" si="309"/>
        <v>59</v>
      </c>
      <c r="K2866" s="3">
        <f>LEN(H2866)</f>
        <v>5</v>
      </c>
      <c r="L2866" s="13" t="str">
        <f>IF(OR(AND(LEN(H2866&gt;3),ISERROR(FIND("-",H2866,1))),AND(LEN(H2866)&gt;3,ISERROR(FIND("+",H2866,1)))),LEFT(H2866,2),H2866)</f>
        <v>55</v>
      </c>
      <c r="M2866" s="13" t="str">
        <f>IF(AND(LEN(H2866&gt;3),ISERROR(FIND("+",H2866,1))),RIGHT(H2866,2),IF(AND(LEN(H2866)=3,ISERROR(FIND("-",H2866,1))),LEFT(H2866,2),H2866))</f>
        <v>59</v>
      </c>
      <c r="N2866" s="13" t="str">
        <f>SUBSTITUTE(H2866,"+","-")</f>
        <v>55-59</v>
      </c>
      <c r="O2866" s="3">
        <f t="shared" si="310"/>
        <v>5</v>
      </c>
      <c r="P2866" s="3">
        <f t="shared" si="311"/>
        <v>3</v>
      </c>
      <c r="Q2866" s="7">
        <f t="shared" si="312"/>
        <v>55</v>
      </c>
      <c r="R2866" s="7">
        <f t="shared" si="313"/>
        <v>59</v>
      </c>
      <c r="S2866" s="13" t="e">
        <f>VLOOKUP(A2866,history!$B:$F,2,0)</f>
        <v>#N/A</v>
      </c>
      <c r="T2866" s="13">
        <f>VLOOKUP($C2866,日期!$A:$D,3,0)</f>
        <v>5</v>
      </c>
      <c r="U2866" s="13">
        <f>VLOOKUP($C2866,日期!$A:$D,4,0)</f>
        <v>1</v>
      </c>
      <c r="V2866" s="65">
        <f t="shared" si="314"/>
        <v>44317</v>
      </c>
      <c r="W2866" s="13" t="s">
        <v>4430</v>
      </c>
    </row>
    <row r="2867" spans="1:23" ht="15">
      <c r="A2867" s="15">
        <v>1457</v>
      </c>
      <c r="B2867" s="15">
        <v>2021</v>
      </c>
      <c r="C2867" s="13" t="s">
        <v>9</v>
      </c>
      <c r="D2867" s="15">
        <v>19</v>
      </c>
      <c r="E2867" s="13" t="s">
        <v>38</v>
      </c>
      <c r="F2867" s="13" t="s">
        <v>11</v>
      </c>
      <c r="G2867" s="13" t="s">
        <v>12</v>
      </c>
      <c r="H2867" s="13" t="s">
        <v>31</v>
      </c>
      <c r="I2867" s="3">
        <f t="shared" si="308"/>
        <v>25</v>
      </c>
      <c r="J2867" s="7">
        <f t="shared" si="309"/>
        <v>29</v>
      </c>
      <c r="K2867" s="3">
        <f>LEN(H2867)</f>
        <v>5</v>
      </c>
      <c r="L2867" s="13" t="str">
        <f>IF(OR(AND(LEN(H2867&gt;3),ISERROR(FIND("-",H2867,1))),AND(LEN(H2867)&gt;3,ISERROR(FIND("+",H2867,1)))),LEFT(H2867,2),H2867)</f>
        <v>25</v>
      </c>
      <c r="M2867" s="13" t="str">
        <f>IF(AND(LEN(H2867&gt;3),ISERROR(FIND("+",H2867,1))),RIGHT(H2867,2),IF(AND(LEN(H2867)=3,ISERROR(FIND("-",H2867,1))),LEFT(H2867,2),H2867))</f>
        <v>29</v>
      </c>
      <c r="N2867" s="13" t="str">
        <f>SUBSTITUTE(H2867,"+","-")</f>
        <v>25-29</v>
      </c>
      <c r="O2867" s="3">
        <f t="shared" si="310"/>
        <v>5</v>
      </c>
      <c r="P2867" s="3">
        <f t="shared" si="311"/>
        <v>3</v>
      </c>
      <c r="Q2867" s="7">
        <f t="shared" si="312"/>
        <v>25</v>
      </c>
      <c r="R2867" s="7">
        <f t="shared" si="313"/>
        <v>29</v>
      </c>
      <c r="S2867" s="13" t="e">
        <f>VLOOKUP(A2867,history!$B:$F,2,0)</f>
        <v>#N/A</v>
      </c>
      <c r="T2867" s="13">
        <f>VLOOKUP($C2867,日期!$A:$D,3,0)</f>
        <v>5</v>
      </c>
      <c r="U2867" s="13">
        <f>VLOOKUP($C2867,日期!$A:$D,4,0)</f>
        <v>1</v>
      </c>
      <c r="V2867" s="65">
        <f t="shared" si="314"/>
        <v>44317</v>
      </c>
      <c r="W2867" s="13" t="s">
        <v>4431</v>
      </c>
    </row>
    <row r="2868" spans="1:23" ht="15">
      <c r="A2868" s="15">
        <v>1456</v>
      </c>
      <c r="B2868" s="15">
        <v>2021</v>
      </c>
      <c r="C2868" s="13" t="s">
        <v>9</v>
      </c>
      <c r="D2868" s="15">
        <v>19</v>
      </c>
      <c r="E2868" s="13" t="s">
        <v>14</v>
      </c>
      <c r="F2868" s="13" t="s">
        <v>11</v>
      </c>
      <c r="G2868" s="13" t="s">
        <v>12</v>
      </c>
      <c r="H2868" s="13" t="s">
        <v>30</v>
      </c>
      <c r="I2868" s="3">
        <f t="shared" si="308"/>
        <v>45</v>
      </c>
      <c r="J2868" s="7">
        <f t="shared" si="309"/>
        <v>49</v>
      </c>
      <c r="K2868" s="3">
        <f>LEN(H2868)</f>
        <v>5</v>
      </c>
      <c r="L2868" s="13" t="str">
        <f>IF(OR(AND(LEN(H2868&gt;3),ISERROR(FIND("-",H2868,1))),AND(LEN(H2868)&gt;3,ISERROR(FIND("+",H2868,1)))),LEFT(H2868,2),H2868)</f>
        <v>45</v>
      </c>
      <c r="M2868" s="13" t="str">
        <f>IF(AND(LEN(H2868&gt;3),ISERROR(FIND("+",H2868,1))),RIGHT(H2868,2),IF(AND(LEN(H2868)=3,ISERROR(FIND("-",H2868,1))),LEFT(H2868,2),H2868))</f>
        <v>49</v>
      </c>
      <c r="N2868" s="13" t="str">
        <f>SUBSTITUTE(H2868,"+","-")</f>
        <v>45-49</v>
      </c>
      <c r="O2868" s="3">
        <f t="shared" si="310"/>
        <v>5</v>
      </c>
      <c r="P2868" s="3">
        <f t="shared" si="311"/>
        <v>3</v>
      </c>
      <c r="Q2868" s="7">
        <f t="shared" si="312"/>
        <v>45</v>
      </c>
      <c r="R2868" s="7">
        <f t="shared" si="313"/>
        <v>49</v>
      </c>
      <c r="S2868" s="13" t="e">
        <f>VLOOKUP(A2868,history!$B:$F,2,0)</f>
        <v>#N/A</v>
      </c>
      <c r="T2868" s="13">
        <f>VLOOKUP($C2868,日期!$A:$D,3,0)</f>
        <v>5</v>
      </c>
      <c r="U2868" s="13">
        <f>VLOOKUP($C2868,日期!$A:$D,4,0)</f>
        <v>1</v>
      </c>
      <c r="V2868" s="65">
        <f t="shared" si="314"/>
        <v>44317</v>
      </c>
      <c r="W2868" s="13" t="s">
        <v>4432</v>
      </c>
    </row>
    <row r="2869" spans="1:23" ht="15">
      <c r="A2869" s="15">
        <v>1455</v>
      </c>
      <c r="B2869" s="15">
        <v>2021</v>
      </c>
      <c r="C2869" s="13" t="s">
        <v>9</v>
      </c>
      <c r="D2869" s="15">
        <v>19</v>
      </c>
      <c r="E2869" s="13" t="s">
        <v>14</v>
      </c>
      <c r="F2869" s="13" t="s">
        <v>17</v>
      </c>
      <c r="G2869" s="13" t="s">
        <v>12</v>
      </c>
      <c r="H2869" s="13" t="s">
        <v>30</v>
      </c>
      <c r="I2869" s="3">
        <f t="shared" si="308"/>
        <v>45</v>
      </c>
      <c r="J2869" s="7">
        <f t="shared" si="309"/>
        <v>49</v>
      </c>
      <c r="K2869" s="3">
        <f>LEN(H2869)</f>
        <v>5</v>
      </c>
      <c r="L2869" s="13" t="str">
        <f>IF(OR(AND(LEN(H2869&gt;3),ISERROR(FIND("-",H2869,1))),AND(LEN(H2869)&gt;3,ISERROR(FIND("+",H2869,1)))),LEFT(H2869,2),H2869)</f>
        <v>45</v>
      </c>
      <c r="M2869" s="13" t="str">
        <f>IF(AND(LEN(H2869&gt;3),ISERROR(FIND("+",H2869,1))),RIGHT(H2869,2),IF(AND(LEN(H2869)=3,ISERROR(FIND("-",H2869,1))),LEFT(H2869,2),H2869))</f>
        <v>49</v>
      </c>
      <c r="N2869" s="13" t="str">
        <f>SUBSTITUTE(H2869,"+","-")</f>
        <v>45-49</v>
      </c>
      <c r="O2869" s="3">
        <f t="shared" si="310"/>
        <v>5</v>
      </c>
      <c r="P2869" s="3">
        <f t="shared" si="311"/>
        <v>3</v>
      </c>
      <c r="Q2869" s="7">
        <f t="shared" si="312"/>
        <v>45</v>
      </c>
      <c r="R2869" s="7">
        <f t="shared" si="313"/>
        <v>49</v>
      </c>
      <c r="S2869" s="13" t="e">
        <f>VLOOKUP(A2869,history!$B:$F,2,0)</f>
        <v>#N/A</v>
      </c>
      <c r="T2869" s="13">
        <f>VLOOKUP($C2869,日期!$A:$D,3,0)</f>
        <v>5</v>
      </c>
      <c r="U2869" s="13">
        <f>VLOOKUP($C2869,日期!$A:$D,4,0)</f>
        <v>1</v>
      </c>
      <c r="V2869" s="65">
        <f t="shared" si="314"/>
        <v>44317</v>
      </c>
      <c r="W2869" s="13" t="s">
        <v>4433</v>
      </c>
    </row>
    <row r="2870" spans="1:23" ht="15">
      <c r="A2870" s="15">
        <v>1454</v>
      </c>
      <c r="B2870" s="15">
        <v>2021</v>
      </c>
      <c r="C2870" s="13" t="s">
        <v>9</v>
      </c>
      <c r="D2870" s="15">
        <v>19</v>
      </c>
      <c r="E2870" s="13" t="s">
        <v>10</v>
      </c>
      <c r="F2870" s="13" t="s">
        <v>11</v>
      </c>
      <c r="G2870" s="13" t="s">
        <v>12</v>
      </c>
      <c r="H2870" s="13" t="s">
        <v>32</v>
      </c>
      <c r="I2870" s="3">
        <f t="shared" si="308"/>
        <v>60</v>
      </c>
      <c r="J2870" s="7">
        <f t="shared" si="309"/>
        <v>64</v>
      </c>
      <c r="K2870" s="3">
        <f>LEN(H2870)</f>
        <v>5</v>
      </c>
      <c r="L2870" s="13" t="str">
        <f>IF(OR(AND(LEN(H2870&gt;3),ISERROR(FIND("-",H2870,1))),AND(LEN(H2870)&gt;3,ISERROR(FIND("+",H2870,1)))),LEFT(H2870,2),H2870)</f>
        <v>60</v>
      </c>
      <c r="M2870" s="13" t="str">
        <f>IF(AND(LEN(H2870&gt;3),ISERROR(FIND("+",H2870,1))),RIGHT(H2870,2),IF(AND(LEN(H2870)=3,ISERROR(FIND("-",H2870,1))),LEFT(H2870,2),H2870))</f>
        <v>64</v>
      </c>
      <c r="N2870" s="13" t="str">
        <f>SUBSTITUTE(H2870,"+","-")</f>
        <v>60-64</v>
      </c>
      <c r="O2870" s="3">
        <f t="shared" si="310"/>
        <v>5</v>
      </c>
      <c r="P2870" s="3">
        <f t="shared" si="311"/>
        <v>3</v>
      </c>
      <c r="Q2870" s="7">
        <f t="shared" si="312"/>
        <v>60</v>
      </c>
      <c r="R2870" s="7">
        <f t="shared" si="313"/>
        <v>64</v>
      </c>
      <c r="S2870" s="13" t="e">
        <f>VLOOKUP(A2870,history!$B:$F,2,0)</f>
        <v>#N/A</v>
      </c>
      <c r="T2870" s="13">
        <f>VLOOKUP($C2870,日期!$A:$D,3,0)</f>
        <v>5</v>
      </c>
      <c r="U2870" s="13">
        <f>VLOOKUP($C2870,日期!$A:$D,4,0)</f>
        <v>1</v>
      </c>
      <c r="V2870" s="65">
        <f t="shared" si="314"/>
        <v>44317</v>
      </c>
      <c r="W2870" s="13" t="s">
        <v>4434</v>
      </c>
    </row>
    <row r="2871" spans="1:23" ht="15">
      <c r="A2871" s="15">
        <v>1453</v>
      </c>
      <c r="B2871" s="15">
        <v>2021</v>
      </c>
      <c r="C2871" s="13" t="s">
        <v>9</v>
      </c>
      <c r="D2871" s="15">
        <v>19</v>
      </c>
      <c r="E2871" s="13" t="s">
        <v>10</v>
      </c>
      <c r="F2871" s="13" t="s">
        <v>17</v>
      </c>
      <c r="G2871" s="13" t="s">
        <v>12</v>
      </c>
      <c r="H2871" s="13" t="s">
        <v>35</v>
      </c>
      <c r="I2871" s="3">
        <f t="shared" si="308"/>
        <v>55</v>
      </c>
      <c r="J2871" s="7">
        <f t="shared" si="309"/>
        <v>59</v>
      </c>
      <c r="K2871" s="3">
        <f>LEN(H2871)</f>
        <v>5</v>
      </c>
      <c r="L2871" s="13" t="str">
        <f>IF(OR(AND(LEN(H2871&gt;3),ISERROR(FIND("-",H2871,1))),AND(LEN(H2871)&gt;3,ISERROR(FIND("+",H2871,1)))),LEFT(H2871,2),H2871)</f>
        <v>55</v>
      </c>
      <c r="M2871" s="13" t="str">
        <f>IF(AND(LEN(H2871&gt;3),ISERROR(FIND("+",H2871,1))),RIGHT(H2871,2),IF(AND(LEN(H2871)=3,ISERROR(FIND("-",H2871,1))),LEFT(H2871,2),H2871))</f>
        <v>59</v>
      </c>
      <c r="N2871" s="13" t="str">
        <f>SUBSTITUTE(H2871,"+","-")</f>
        <v>55-59</v>
      </c>
      <c r="O2871" s="3">
        <f t="shared" si="310"/>
        <v>5</v>
      </c>
      <c r="P2871" s="3">
        <f t="shared" si="311"/>
        <v>3</v>
      </c>
      <c r="Q2871" s="7">
        <f t="shared" si="312"/>
        <v>55</v>
      </c>
      <c r="R2871" s="7">
        <f t="shared" si="313"/>
        <v>59</v>
      </c>
      <c r="S2871" s="13" t="e">
        <f>VLOOKUP(A2871,history!$B:$F,2,0)</f>
        <v>#N/A</v>
      </c>
      <c r="T2871" s="13">
        <f>VLOOKUP($C2871,日期!$A:$D,3,0)</f>
        <v>5</v>
      </c>
      <c r="U2871" s="13">
        <f>VLOOKUP($C2871,日期!$A:$D,4,0)</f>
        <v>1</v>
      </c>
      <c r="V2871" s="65">
        <f t="shared" si="314"/>
        <v>44317</v>
      </c>
      <c r="W2871" s="13" t="s">
        <v>4435</v>
      </c>
    </row>
    <row r="2872" spans="1:23" ht="15">
      <c r="A2872" s="15">
        <v>1452</v>
      </c>
      <c r="B2872" s="15">
        <v>2021</v>
      </c>
      <c r="C2872" s="13" t="s">
        <v>9</v>
      </c>
      <c r="D2872" s="15">
        <v>19</v>
      </c>
      <c r="E2872" s="13" t="s">
        <v>38</v>
      </c>
      <c r="F2872" s="13" t="s">
        <v>11</v>
      </c>
      <c r="G2872" s="13" t="s">
        <v>12</v>
      </c>
      <c r="H2872" s="13" t="s">
        <v>13</v>
      </c>
      <c r="I2872" s="3">
        <f t="shared" si="308"/>
        <v>20</v>
      </c>
      <c r="J2872" s="7">
        <f t="shared" si="309"/>
        <v>24</v>
      </c>
      <c r="K2872" s="3">
        <f>LEN(H2872)</f>
        <v>5</v>
      </c>
      <c r="L2872" s="13" t="str">
        <f>IF(OR(AND(LEN(H2872&gt;3),ISERROR(FIND("-",H2872,1))),AND(LEN(H2872)&gt;3,ISERROR(FIND("+",H2872,1)))),LEFT(H2872,2),H2872)</f>
        <v>20</v>
      </c>
      <c r="M2872" s="13" t="str">
        <f>IF(AND(LEN(H2872&gt;3),ISERROR(FIND("+",H2872,1))),RIGHT(H2872,2),IF(AND(LEN(H2872)=3,ISERROR(FIND("-",H2872,1))),LEFT(H2872,2),H2872))</f>
        <v>24</v>
      </c>
      <c r="N2872" s="13" t="str">
        <f>SUBSTITUTE(H2872,"+","-")</f>
        <v>20-24</v>
      </c>
      <c r="O2872" s="3">
        <f t="shared" si="310"/>
        <v>5</v>
      </c>
      <c r="P2872" s="3">
        <f t="shared" si="311"/>
        <v>3</v>
      </c>
      <c r="Q2872" s="7">
        <f t="shared" si="312"/>
        <v>20</v>
      </c>
      <c r="R2872" s="7">
        <f t="shared" si="313"/>
        <v>24</v>
      </c>
      <c r="S2872" s="13" t="e">
        <f>VLOOKUP(A2872,history!$B:$F,2,0)</f>
        <v>#N/A</v>
      </c>
      <c r="T2872" s="13">
        <f>VLOOKUP($C2872,日期!$A:$D,3,0)</f>
        <v>5</v>
      </c>
      <c r="U2872" s="13">
        <f>VLOOKUP($C2872,日期!$A:$D,4,0)</f>
        <v>1</v>
      </c>
      <c r="V2872" s="65">
        <f t="shared" si="314"/>
        <v>44317</v>
      </c>
      <c r="W2872" s="13" t="s">
        <v>4436</v>
      </c>
    </row>
    <row r="2873" spans="1:23" ht="15">
      <c r="A2873" s="15">
        <v>1451</v>
      </c>
      <c r="B2873" s="15">
        <v>2021</v>
      </c>
      <c r="C2873" s="13" t="s">
        <v>9</v>
      </c>
      <c r="D2873" s="15">
        <v>19</v>
      </c>
      <c r="E2873" s="13" t="s">
        <v>14</v>
      </c>
      <c r="F2873" s="13" t="s">
        <v>11</v>
      </c>
      <c r="G2873" s="13" t="s">
        <v>12</v>
      </c>
      <c r="H2873" s="13" t="s">
        <v>30</v>
      </c>
      <c r="I2873" s="3">
        <f t="shared" si="308"/>
        <v>45</v>
      </c>
      <c r="J2873" s="7">
        <f t="shared" si="309"/>
        <v>49</v>
      </c>
      <c r="K2873" s="3">
        <f>LEN(H2873)</f>
        <v>5</v>
      </c>
      <c r="L2873" s="13" t="str">
        <f>IF(OR(AND(LEN(H2873&gt;3),ISERROR(FIND("-",H2873,1))),AND(LEN(H2873)&gt;3,ISERROR(FIND("+",H2873,1)))),LEFT(H2873,2),H2873)</f>
        <v>45</v>
      </c>
      <c r="M2873" s="13" t="str">
        <f>IF(AND(LEN(H2873&gt;3),ISERROR(FIND("+",H2873,1))),RIGHT(H2873,2),IF(AND(LEN(H2873)=3,ISERROR(FIND("-",H2873,1))),LEFT(H2873,2),H2873))</f>
        <v>49</v>
      </c>
      <c r="N2873" s="13" t="str">
        <f>SUBSTITUTE(H2873,"+","-")</f>
        <v>45-49</v>
      </c>
      <c r="O2873" s="3">
        <f t="shared" si="310"/>
        <v>5</v>
      </c>
      <c r="P2873" s="3">
        <f t="shared" si="311"/>
        <v>3</v>
      </c>
      <c r="Q2873" s="7">
        <f t="shared" si="312"/>
        <v>45</v>
      </c>
      <c r="R2873" s="7">
        <f t="shared" si="313"/>
        <v>49</v>
      </c>
      <c r="S2873" s="13" t="e">
        <f>VLOOKUP(A2873,history!$B:$F,2,0)</f>
        <v>#N/A</v>
      </c>
      <c r="T2873" s="13">
        <f>VLOOKUP($C2873,日期!$A:$D,3,0)</f>
        <v>5</v>
      </c>
      <c r="U2873" s="13">
        <f>VLOOKUP($C2873,日期!$A:$D,4,0)</f>
        <v>1</v>
      </c>
      <c r="V2873" s="65">
        <f t="shared" si="314"/>
        <v>44317</v>
      </c>
      <c r="W2873" s="13" t="s">
        <v>4437</v>
      </c>
    </row>
    <row r="2874" spans="1:23" ht="15">
      <c r="A2874" s="15">
        <v>1450</v>
      </c>
      <c r="B2874" s="15">
        <v>2021</v>
      </c>
      <c r="C2874" s="13" t="s">
        <v>9</v>
      </c>
      <c r="D2874" s="15">
        <v>19</v>
      </c>
      <c r="E2874" s="13" t="s">
        <v>14</v>
      </c>
      <c r="F2874" s="13" t="s">
        <v>17</v>
      </c>
      <c r="G2874" s="13" t="s">
        <v>12</v>
      </c>
      <c r="H2874" s="13" t="s">
        <v>30</v>
      </c>
      <c r="I2874" s="3">
        <f t="shared" si="308"/>
        <v>45</v>
      </c>
      <c r="J2874" s="7">
        <f t="shared" si="309"/>
        <v>49</v>
      </c>
      <c r="K2874" s="3">
        <f>LEN(H2874)</f>
        <v>5</v>
      </c>
      <c r="L2874" s="13" t="str">
        <f>IF(OR(AND(LEN(H2874&gt;3),ISERROR(FIND("-",H2874,1))),AND(LEN(H2874)&gt;3,ISERROR(FIND("+",H2874,1)))),LEFT(H2874,2),H2874)</f>
        <v>45</v>
      </c>
      <c r="M2874" s="13" t="str">
        <f>IF(AND(LEN(H2874&gt;3),ISERROR(FIND("+",H2874,1))),RIGHT(H2874,2),IF(AND(LEN(H2874)=3,ISERROR(FIND("-",H2874,1))),LEFT(H2874,2),H2874))</f>
        <v>49</v>
      </c>
      <c r="N2874" s="13" t="str">
        <f>SUBSTITUTE(H2874,"+","-")</f>
        <v>45-49</v>
      </c>
      <c r="O2874" s="3">
        <f t="shared" si="310"/>
        <v>5</v>
      </c>
      <c r="P2874" s="3">
        <f t="shared" si="311"/>
        <v>3</v>
      </c>
      <c r="Q2874" s="7">
        <f t="shared" si="312"/>
        <v>45</v>
      </c>
      <c r="R2874" s="7">
        <f t="shared" si="313"/>
        <v>49</v>
      </c>
      <c r="S2874" s="13" t="e">
        <f>VLOOKUP(A2874,history!$B:$F,2,0)</f>
        <v>#N/A</v>
      </c>
      <c r="T2874" s="13">
        <f>VLOOKUP($C2874,日期!$A:$D,3,0)</f>
        <v>5</v>
      </c>
      <c r="U2874" s="13">
        <f>VLOOKUP($C2874,日期!$A:$D,4,0)</f>
        <v>1</v>
      </c>
      <c r="V2874" s="65">
        <f t="shared" si="314"/>
        <v>44317</v>
      </c>
      <c r="W2874" s="13" t="s">
        <v>4438</v>
      </c>
    </row>
    <row r="2875" spans="1:23" ht="15">
      <c r="A2875" s="15">
        <v>1449</v>
      </c>
      <c r="B2875" s="15">
        <v>2021</v>
      </c>
      <c r="C2875" s="13" t="s">
        <v>9</v>
      </c>
      <c r="D2875" s="15">
        <v>19</v>
      </c>
      <c r="E2875" s="13" t="s">
        <v>10</v>
      </c>
      <c r="F2875" s="13" t="s">
        <v>11</v>
      </c>
      <c r="G2875" s="13" t="s">
        <v>12</v>
      </c>
      <c r="H2875" s="13" t="s">
        <v>32</v>
      </c>
      <c r="I2875" s="3">
        <f t="shared" si="308"/>
        <v>60</v>
      </c>
      <c r="J2875" s="7">
        <f t="shared" si="309"/>
        <v>64</v>
      </c>
      <c r="K2875" s="3">
        <f>LEN(H2875)</f>
        <v>5</v>
      </c>
      <c r="L2875" s="13" t="str">
        <f>IF(OR(AND(LEN(H2875&gt;3),ISERROR(FIND("-",H2875,1))),AND(LEN(H2875)&gt;3,ISERROR(FIND("+",H2875,1)))),LEFT(H2875,2),H2875)</f>
        <v>60</v>
      </c>
      <c r="M2875" s="13" t="str">
        <f>IF(AND(LEN(H2875&gt;3),ISERROR(FIND("+",H2875,1))),RIGHT(H2875,2),IF(AND(LEN(H2875)=3,ISERROR(FIND("-",H2875,1))),LEFT(H2875,2),H2875))</f>
        <v>64</v>
      </c>
      <c r="N2875" s="13" t="str">
        <f>SUBSTITUTE(H2875,"+","-")</f>
        <v>60-64</v>
      </c>
      <c r="O2875" s="3">
        <f t="shared" si="310"/>
        <v>5</v>
      </c>
      <c r="P2875" s="3">
        <f t="shared" si="311"/>
        <v>3</v>
      </c>
      <c r="Q2875" s="7">
        <f t="shared" si="312"/>
        <v>60</v>
      </c>
      <c r="R2875" s="7">
        <f t="shared" si="313"/>
        <v>64</v>
      </c>
      <c r="S2875" s="13" t="e">
        <f>VLOOKUP(A2875,history!$B:$F,2,0)</f>
        <v>#N/A</v>
      </c>
      <c r="T2875" s="13">
        <f>VLOOKUP($C2875,日期!$A:$D,3,0)</f>
        <v>5</v>
      </c>
      <c r="U2875" s="13">
        <f>VLOOKUP($C2875,日期!$A:$D,4,0)</f>
        <v>1</v>
      </c>
      <c r="V2875" s="65">
        <f t="shared" si="314"/>
        <v>44317</v>
      </c>
      <c r="W2875" s="13" t="s">
        <v>4439</v>
      </c>
    </row>
    <row r="2876" spans="1:23" ht="15">
      <c r="A2876" s="15">
        <v>1448</v>
      </c>
      <c r="B2876" s="15">
        <v>2021</v>
      </c>
      <c r="C2876" s="13" t="s">
        <v>9</v>
      </c>
      <c r="D2876" s="15">
        <v>19</v>
      </c>
      <c r="E2876" s="13" t="s">
        <v>10</v>
      </c>
      <c r="F2876" s="13" t="s">
        <v>17</v>
      </c>
      <c r="G2876" s="13" t="s">
        <v>12</v>
      </c>
      <c r="H2876" s="13" t="s">
        <v>35</v>
      </c>
      <c r="I2876" s="3">
        <f t="shared" si="308"/>
        <v>55</v>
      </c>
      <c r="J2876" s="7">
        <f t="shared" si="309"/>
        <v>59</v>
      </c>
      <c r="K2876" s="3">
        <f>LEN(H2876)</f>
        <v>5</v>
      </c>
      <c r="L2876" s="13" t="str">
        <f>IF(OR(AND(LEN(H2876&gt;3),ISERROR(FIND("-",H2876,1))),AND(LEN(H2876)&gt;3,ISERROR(FIND("+",H2876,1)))),LEFT(H2876,2),H2876)</f>
        <v>55</v>
      </c>
      <c r="M2876" s="13" t="str">
        <f>IF(AND(LEN(H2876&gt;3),ISERROR(FIND("+",H2876,1))),RIGHT(H2876,2),IF(AND(LEN(H2876)=3,ISERROR(FIND("-",H2876,1))),LEFT(H2876,2),H2876))</f>
        <v>59</v>
      </c>
      <c r="N2876" s="13" t="str">
        <f>SUBSTITUTE(H2876,"+","-")</f>
        <v>55-59</v>
      </c>
      <c r="O2876" s="3">
        <f t="shared" si="310"/>
        <v>5</v>
      </c>
      <c r="P2876" s="3">
        <f t="shared" si="311"/>
        <v>3</v>
      </c>
      <c r="Q2876" s="7">
        <f t="shared" si="312"/>
        <v>55</v>
      </c>
      <c r="R2876" s="7">
        <f t="shared" si="313"/>
        <v>59</v>
      </c>
      <c r="S2876" s="13" t="e">
        <f>VLOOKUP(A2876,history!$B:$F,2,0)</f>
        <v>#N/A</v>
      </c>
      <c r="T2876" s="13">
        <f>VLOOKUP($C2876,日期!$A:$D,3,0)</f>
        <v>5</v>
      </c>
      <c r="U2876" s="13">
        <f>VLOOKUP($C2876,日期!$A:$D,4,0)</f>
        <v>1</v>
      </c>
      <c r="V2876" s="65">
        <f t="shared" si="314"/>
        <v>44317</v>
      </c>
      <c r="W2876" s="13" t="s">
        <v>4440</v>
      </c>
    </row>
    <row r="2877" spans="1:23" ht="15">
      <c r="A2877" s="15">
        <v>1447</v>
      </c>
      <c r="B2877" s="15">
        <v>2021</v>
      </c>
      <c r="C2877" s="13" t="s">
        <v>9</v>
      </c>
      <c r="D2877" s="15">
        <v>19</v>
      </c>
      <c r="E2877" s="13" t="s">
        <v>38</v>
      </c>
      <c r="F2877" s="13" t="s">
        <v>11</v>
      </c>
      <c r="G2877" s="13" t="s">
        <v>12</v>
      </c>
      <c r="H2877" s="13" t="s">
        <v>47</v>
      </c>
      <c r="I2877" s="3">
        <f t="shared" si="308"/>
        <v>10</v>
      </c>
      <c r="J2877" s="7">
        <f t="shared" si="309"/>
        <v>14</v>
      </c>
      <c r="K2877" s="3">
        <f>LEN(H2877)</f>
        <v>5</v>
      </c>
      <c r="L2877" s="13" t="str">
        <f>IF(OR(AND(LEN(H2877&gt;3),ISERROR(FIND("-",H2877,1))),AND(LEN(H2877)&gt;3,ISERROR(FIND("+",H2877,1)))),LEFT(H2877,2),H2877)</f>
        <v>10</v>
      </c>
      <c r="M2877" s="13" t="str">
        <f>IF(AND(LEN(H2877&gt;3),ISERROR(FIND("+",H2877,1))),RIGHT(H2877,2),IF(AND(LEN(H2877)=3,ISERROR(FIND("-",H2877,1))),LEFT(H2877,2),H2877))</f>
        <v>14</v>
      </c>
      <c r="N2877" s="13" t="str">
        <f>SUBSTITUTE(H2877,"+","-")</f>
        <v>10-14</v>
      </c>
      <c r="O2877" s="3">
        <f t="shared" si="310"/>
        <v>5</v>
      </c>
      <c r="P2877" s="3">
        <f t="shared" si="311"/>
        <v>3</v>
      </c>
      <c r="Q2877" s="7">
        <f t="shared" si="312"/>
        <v>10</v>
      </c>
      <c r="R2877" s="7">
        <f t="shared" si="313"/>
        <v>14</v>
      </c>
      <c r="S2877" s="13" t="e">
        <f>VLOOKUP(A2877,history!$B:$F,2,0)</f>
        <v>#N/A</v>
      </c>
      <c r="T2877" s="13">
        <f>VLOOKUP($C2877,日期!$A:$D,3,0)</f>
        <v>5</v>
      </c>
      <c r="U2877" s="13">
        <f>VLOOKUP($C2877,日期!$A:$D,4,0)</f>
        <v>1</v>
      </c>
      <c r="V2877" s="65">
        <f t="shared" si="314"/>
        <v>44317</v>
      </c>
      <c r="W2877" s="13" t="s">
        <v>4441</v>
      </c>
    </row>
    <row r="2878" spans="1:23" ht="15">
      <c r="A2878" s="15">
        <v>1446</v>
      </c>
      <c r="B2878" s="15">
        <v>2021</v>
      </c>
      <c r="C2878" s="13" t="s">
        <v>9</v>
      </c>
      <c r="D2878" s="15">
        <v>19</v>
      </c>
      <c r="E2878" s="13" t="s">
        <v>14</v>
      </c>
      <c r="F2878" s="13" t="s">
        <v>11</v>
      </c>
      <c r="G2878" s="13" t="s">
        <v>12</v>
      </c>
      <c r="H2878" s="13" t="s">
        <v>30</v>
      </c>
      <c r="I2878" s="3">
        <f t="shared" si="308"/>
        <v>45</v>
      </c>
      <c r="J2878" s="7">
        <f t="shared" si="309"/>
        <v>49</v>
      </c>
      <c r="K2878" s="3">
        <f>LEN(H2878)</f>
        <v>5</v>
      </c>
      <c r="L2878" s="13" t="str">
        <f>IF(OR(AND(LEN(H2878&gt;3),ISERROR(FIND("-",H2878,1))),AND(LEN(H2878)&gt;3,ISERROR(FIND("+",H2878,1)))),LEFT(H2878,2),H2878)</f>
        <v>45</v>
      </c>
      <c r="M2878" s="13" t="str">
        <f>IF(AND(LEN(H2878&gt;3),ISERROR(FIND("+",H2878,1))),RIGHT(H2878,2),IF(AND(LEN(H2878)=3,ISERROR(FIND("-",H2878,1))),LEFT(H2878,2),H2878))</f>
        <v>49</v>
      </c>
      <c r="N2878" s="13" t="str">
        <f>SUBSTITUTE(H2878,"+","-")</f>
        <v>45-49</v>
      </c>
      <c r="O2878" s="3">
        <f t="shared" si="310"/>
        <v>5</v>
      </c>
      <c r="P2878" s="3">
        <f t="shared" si="311"/>
        <v>3</v>
      </c>
      <c r="Q2878" s="7">
        <f t="shared" si="312"/>
        <v>45</v>
      </c>
      <c r="R2878" s="7">
        <f t="shared" si="313"/>
        <v>49</v>
      </c>
      <c r="S2878" s="13" t="e">
        <f>VLOOKUP(A2878,history!$B:$F,2,0)</f>
        <v>#N/A</v>
      </c>
      <c r="T2878" s="13">
        <f>VLOOKUP($C2878,日期!$A:$D,3,0)</f>
        <v>5</v>
      </c>
      <c r="U2878" s="13">
        <f>VLOOKUP($C2878,日期!$A:$D,4,0)</f>
        <v>1</v>
      </c>
      <c r="V2878" s="65">
        <f t="shared" si="314"/>
        <v>44317</v>
      </c>
      <c r="W2878" s="13" t="s">
        <v>4442</v>
      </c>
    </row>
    <row r="2879" spans="1:23" ht="15">
      <c r="A2879" s="15">
        <v>1445</v>
      </c>
      <c r="B2879" s="15">
        <v>2021</v>
      </c>
      <c r="C2879" s="13" t="s">
        <v>9</v>
      </c>
      <c r="D2879" s="15">
        <v>19</v>
      </c>
      <c r="E2879" s="13" t="s">
        <v>14</v>
      </c>
      <c r="F2879" s="13" t="s">
        <v>17</v>
      </c>
      <c r="G2879" s="13" t="s">
        <v>12</v>
      </c>
      <c r="H2879" s="13" t="s">
        <v>30</v>
      </c>
      <c r="I2879" s="3">
        <f t="shared" si="308"/>
        <v>45</v>
      </c>
      <c r="J2879" s="7">
        <f t="shared" si="309"/>
        <v>49</v>
      </c>
      <c r="K2879" s="3">
        <f>LEN(H2879)</f>
        <v>5</v>
      </c>
      <c r="L2879" s="13" t="str">
        <f>IF(OR(AND(LEN(H2879&gt;3),ISERROR(FIND("-",H2879,1))),AND(LEN(H2879)&gt;3,ISERROR(FIND("+",H2879,1)))),LEFT(H2879,2),H2879)</f>
        <v>45</v>
      </c>
      <c r="M2879" s="13" t="str">
        <f>IF(AND(LEN(H2879&gt;3),ISERROR(FIND("+",H2879,1))),RIGHT(H2879,2),IF(AND(LEN(H2879)=3,ISERROR(FIND("-",H2879,1))),LEFT(H2879,2),H2879))</f>
        <v>49</v>
      </c>
      <c r="N2879" s="13" t="str">
        <f>SUBSTITUTE(H2879,"+","-")</f>
        <v>45-49</v>
      </c>
      <c r="O2879" s="3">
        <f t="shared" si="310"/>
        <v>5</v>
      </c>
      <c r="P2879" s="3">
        <f t="shared" si="311"/>
        <v>3</v>
      </c>
      <c r="Q2879" s="7">
        <f t="shared" si="312"/>
        <v>45</v>
      </c>
      <c r="R2879" s="7">
        <f t="shared" si="313"/>
        <v>49</v>
      </c>
      <c r="S2879" s="13" t="e">
        <f>VLOOKUP(A2879,history!$B:$F,2,0)</f>
        <v>#N/A</v>
      </c>
      <c r="T2879" s="13">
        <f>VLOOKUP($C2879,日期!$A:$D,3,0)</f>
        <v>5</v>
      </c>
      <c r="U2879" s="13">
        <f>VLOOKUP($C2879,日期!$A:$D,4,0)</f>
        <v>1</v>
      </c>
      <c r="V2879" s="65">
        <f t="shared" si="314"/>
        <v>44317</v>
      </c>
      <c r="W2879" s="13" t="s">
        <v>4443</v>
      </c>
    </row>
    <row r="2880" spans="1:23" ht="15">
      <c r="A2880" s="15">
        <v>1444</v>
      </c>
      <c r="B2880" s="15">
        <v>2021</v>
      </c>
      <c r="C2880" s="13" t="s">
        <v>9</v>
      </c>
      <c r="D2880" s="15">
        <v>19</v>
      </c>
      <c r="E2880" s="13" t="s">
        <v>10</v>
      </c>
      <c r="F2880" s="13" t="s">
        <v>11</v>
      </c>
      <c r="G2880" s="13" t="s">
        <v>12</v>
      </c>
      <c r="H2880" s="13" t="s">
        <v>32</v>
      </c>
      <c r="I2880" s="3">
        <f t="shared" si="308"/>
        <v>60</v>
      </c>
      <c r="J2880" s="7">
        <f t="shared" si="309"/>
        <v>64</v>
      </c>
      <c r="K2880" s="3">
        <f>LEN(H2880)</f>
        <v>5</v>
      </c>
      <c r="L2880" s="13" t="str">
        <f>IF(OR(AND(LEN(H2880&gt;3),ISERROR(FIND("-",H2880,1))),AND(LEN(H2880)&gt;3,ISERROR(FIND("+",H2880,1)))),LEFT(H2880,2),H2880)</f>
        <v>60</v>
      </c>
      <c r="M2880" s="13" t="str">
        <f>IF(AND(LEN(H2880&gt;3),ISERROR(FIND("+",H2880,1))),RIGHT(H2880,2),IF(AND(LEN(H2880)=3,ISERROR(FIND("-",H2880,1))),LEFT(H2880,2),H2880))</f>
        <v>64</v>
      </c>
      <c r="N2880" s="13" t="str">
        <f>SUBSTITUTE(H2880,"+","-")</f>
        <v>60-64</v>
      </c>
      <c r="O2880" s="3">
        <f t="shared" si="310"/>
        <v>5</v>
      </c>
      <c r="P2880" s="3">
        <f t="shared" si="311"/>
        <v>3</v>
      </c>
      <c r="Q2880" s="7">
        <f t="shared" si="312"/>
        <v>60</v>
      </c>
      <c r="R2880" s="7">
        <f t="shared" si="313"/>
        <v>64</v>
      </c>
      <c r="S2880" s="13" t="e">
        <f>VLOOKUP(A2880,history!$B:$F,2,0)</f>
        <v>#N/A</v>
      </c>
      <c r="T2880" s="13">
        <f>VLOOKUP($C2880,日期!$A:$D,3,0)</f>
        <v>5</v>
      </c>
      <c r="U2880" s="13">
        <f>VLOOKUP($C2880,日期!$A:$D,4,0)</f>
        <v>1</v>
      </c>
      <c r="V2880" s="65">
        <f t="shared" si="314"/>
        <v>44317</v>
      </c>
      <c r="W2880" s="13" t="s">
        <v>4444</v>
      </c>
    </row>
    <row r="2881" spans="1:23" ht="15">
      <c r="A2881" s="15">
        <v>1443</v>
      </c>
      <c r="B2881" s="15">
        <v>2021</v>
      </c>
      <c r="C2881" s="13" t="s">
        <v>9</v>
      </c>
      <c r="D2881" s="15">
        <v>19</v>
      </c>
      <c r="E2881" s="13" t="s">
        <v>10</v>
      </c>
      <c r="F2881" s="13" t="s">
        <v>17</v>
      </c>
      <c r="G2881" s="13" t="s">
        <v>12</v>
      </c>
      <c r="H2881" s="13" t="s">
        <v>35</v>
      </c>
      <c r="I2881" s="3">
        <f t="shared" si="308"/>
        <v>55</v>
      </c>
      <c r="J2881" s="7">
        <f t="shared" si="309"/>
        <v>59</v>
      </c>
      <c r="K2881" s="3">
        <f>LEN(H2881)</f>
        <v>5</v>
      </c>
      <c r="L2881" s="13" t="str">
        <f>IF(OR(AND(LEN(H2881&gt;3),ISERROR(FIND("-",H2881,1))),AND(LEN(H2881)&gt;3,ISERROR(FIND("+",H2881,1)))),LEFT(H2881,2),H2881)</f>
        <v>55</v>
      </c>
      <c r="M2881" s="13" t="str">
        <f>IF(AND(LEN(H2881&gt;3),ISERROR(FIND("+",H2881,1))),RIGHT(H2881,2),IF(AND(LEN(H2881)=3,ISERROR(FIND("-",H2881,1))),LEFT(H2881,2),H2881))</f>
        <v>59</v>
      </c>
      <c r="N2881" s="13" t="str">
        <f>SUBSTITUTE(H2881,"+","-")</f>
        <v>55-59</v>
      </c>
      <c r="O2881" s="3">
        <f t="shared" si="310"/>
        <v>5</v>
      </c>
      <c r="P2881" s="3">
        <f t="shared" si="311"/>
        <v>3</v>
      </c>
      <c r="Q2881" s="7">
        <f t="shared" si="312"/>
        <v>55</v>
      </c>
      <c r="R2881" s="7">
        <f t="shared" si="313"/>
        <v>59</v>
      </c>
      <c r="S2881" s="13" t="e">
        <f>VLOOKUP(A2881,history!$B:$F,2,0)</f>
        <v>#N/A</v>
      </c>
      <c r="T2881" s="13">
        <f>VLOOKUP($C2881,日期!$A:$D,3,0)</f>
        <v>5</v>
      </c>
      <c r="U2881" s="13">
        <f>VLOOKUP($C2881,日期!$A:$D,4,0)</f>
        <v>1</v>
      </c>
      <c r="V2881" s="65">
        <f t="shared" si="314"/>
        <v>44317</v>
      </c>
      <c r="W2881" s="13" t="s">
        <v>4445</v>
      </c>
    </row>
    <row r="2882" spans="1:23" ht="15">
      <c r="A2882" s="15">
        <v>1442</v>
      </c>
      <c r="B2882" s="15">
        <v>2021</v>
      </c>
      <c r="C2882" s="13" t="s">
        <v>9</v>
      </c>
      <c r="D2882" s="15">
        <v>19</v>
      </c>
      <c r="E2882" s="13" t="s">
        <v>38</v>
      </c>
      <c r="F2882" s="13" t="s">
        <v>17</v>
      </c>
      <c r="G2882" s="13" t="s">
        <v>12</v>
      </c>
      <c r="H2882" s="13" t="s">
        <v>15</v>
      </c>
      <c r="I2882" s="3">
        <f t="shared" si="308"/>
        <v>70</v>
      </c>
      <c r="J2882" s="7">
        <f t="shared" si="309"/>
        <v>70</v>
      </c>
      <c r="K2882" s="3">
        <f>LEN(H2882)</f>
        <v>3</v>
      </c>
      <c r="L2882" s="13" t="str">
        <f>IF(OR(AND(LEN(H2882&gt;3),ISERROR(FIND("-",H2882,1))),AND(LEN(H2882)&gt;3,ISERROR(FIND("+",H2882,1)))),LEFT(H2882,2),H2882)</f>
        <v>70</v>
      </c>
      <c r="M2882" s="13" t="str">
        <f>IF(AND(LEN(H2882&gt;3),ISERROR(FIND("+",H2882,1))),RIGHT(H2882,2),IF(AND(LEN(H2882)=3,ISERROR(FIND("-",H2882,1))),LEFT(H2882,2),H2882))</f>
        <v>70</v>
      </c>
      <c r="N2882" s="13" t="str">
        <f>SUBSTITUTE(H2882,"+","-")</f>
        <v>70-</v>
      </c>
      <c r="O2882" s="3">
        <f t="shared" si="310"/>
        <v>3</v>
      </c>
      <c r="P2882" s="3">
        <f t="shared" si="311"/>
        <v>3</v>
      </c>
      <c r="Q2882" s="7">
        <f t="shared" si="312"/>
        <v>70</v>
      </c>
      <c r="R2882" s="7">
        <f t="shared" si="313"/>
        <v>70</v>
      </c>
      <c r="S2882" s="13" t="e">
        <f>VLOOKUP(A2882,history!$B:$F,2,0)</f>
        <v>#N/A</v>
      </c>
      <c r="T2882" s="13">
        <f>VLOOKUP($C2882,日期!$A:$D,3,0)</f>
        <v>5</v>
      </c>
      <c r="U2882" s="13">
        <f>VLOOKUP($C2882,日期!$A:$D,4,0)</f>
        <v>1</v>
      </c>
      <c r="V2882" s="65">
        <f t="shared" si="314"/>
        <v>44317</v>
      </c>
      <c r="W2882" s="13" t="s">
        <v>4446</v>
      </c>
    </row>
    <row r="2883" spans="1:23" ht="15">
      <c r="A2883" s="15">
        <v>1441</v>
      </c>
      <c r="B2883" s="15">
        <v>2021</v>
      </c>
      <c r="C2883" s="13" t="s">
        <v>9</v>
      </c>
      <c r="D2883" s="15">
        <v>19</v>
      </c>
      <c r="E2883" s="13" t="s">
        <v>14</v>
      </c>
      <c r="F2883" s="13" t="s">
        <v>11</v>
      </c>
      <c r="G2883" s="13" t="s">
        <v>12</v>
      </c>
      <c r="H2883" s="13" t="s">
        <v>30</v>
      </c>
      <c r="I2883" s="3">
        <f t="shared" ref="I2883:I2946" si="315">VALUE(IF(LEN(H2883)&gt;=3,LEFT(H2883,2),H2883))</f>
        <v>45</v>
      </c>
      <c r="J2883" s="7">
        <f t="shared" ref="J2883:J2946" si="316">VALUE(IF(LEN(H2883)=5,RIGHT(H2883,2),LEFT(H2883,2)))</f>
        <v>49</v>
      </c>
      <c r="K2883" s="3">
        <f>LEN(H2883)</f>
        <v>5</v>
      </c>
      <c r="L2883" s="13" t="str">
        <f>IF(OR(AND(LEN(H2883&gt;3),ISERROR(FIND("-",H2883,1))),AND(LEN(H2883)&gt;3,ISERROR(FIND("+",H2883,1)))),LEFT(H2883,2),H2883)</f>
        <v>45</v>
      </c>
      <c r="M2883" s="13" t="str">
        <f>IF(AND(LEN(H2883&gt;3),ISERROR(FIND("+",H2883,1))),RIGHT(H2883,2),IF(AND(LEN(H2883)=3,ISERROR(FIND("-",H2883,1))),LEFT(H2883,2),H2883))</f>
        <v>49</v>
      </c>
      <c r="N2883" s="13" t="str">
        <f>SUBSTITUTE(H2883,"+","-")</f>
        <v>45-49</v>
      </c>
      <c r="O2883" s="3">
        <f t="shared" ref="O2883:O2946" si="317">LEN(N2883)</f>
        <v>5</v>
      </c>
      <c r="P2883" s="3">
        <f t="shared" ref="P2883:P2946" si="318">FIND("-",N2883,1)</f>
        <v>3</v>
      </c>
      <c r="Q2883" s="7">
        <f t="shared" ref="Q2883:Q2946" si="319">VALUE(IF(ISERROR(FIND("-",N2883,1)),N2883,LEFT(N2883,FIND("-",N2883,1)-1)))</f>
        <v>45</v>
      </c>
      <c r="R2883" s="7">
        <f t="shared" ref="R2883:R2946" si="320">VALUE(IF(ISERROR(FIND("-",N2883,1)),N2883,IF(AND(FIND("-",N2883,1)=3,LEN(N2883)=3),LEFT(N2883,2),RIGHT(N2883,FIND("-",N2883,1)-1))))</f>
        <v>49</v>
      </c>
      <c r="S2883" s="13" t="e">
        <f>VLOOKUP(A2883,history!$B:$F,2,0)</f>
        <v>#N/A</v>
      </c>
      <c r="T2883" s="13">
        <f>VLOOKUP($C2883,日期!$A:$D,3,0)</f>
        <v>5</v>
      </c>
      <c r="U2883" s="13">
        <f>VLOOKUP($C2883,日期!$A:$D,4,0)</f>
        <v>1</v>
      </c>
      <c r="V2883" s="65">
        <f t="shared" ref="V2883:V2946" si="321">DATE(B2883,T2883,U2883)</f>
        <v>44317</v>
      </c>
      <c r="W2883" s="13" t="s">
        <v>4447</v>
      </c>
    </row>
    <row r="2884" spans="1:23" ht="15">
      <c r="A2884" s="15">
        <v>1440</v>
      </c>
      <c r="B2884" s="15">
        <v>2021</v>
      </c>
      <c r="C2884" s="13" t="s">
        <v>9</v>
      </c>
      <c r="D2884" s="15">
        <v>19</v>
      </c>
      <c r="E2884" s="13" t="s">
        <v>14</v>
      </c>
      <c r="F2884" s="13" t="s">
        <v>17</v>
      </c>
      <c r="G2884" s="13" t="s">
        <v>12</v>
      </c>
      <c r="H2884" s="13" t="s">
        <v>30</v>
      </c>
      <c r="I2884" s="3">
        <f t="shared" si="315"/>
        <v>45</v>
      </c>
      <c r="J2884" s="7">
        <f t="shared" si="316"/>
        <v>49</v>
      </c>
      <c r="K2884" s="3">
        <f>LEN(H2884)</f>
        <v>5</v>
      </c>
      <c r="L2884" s="13" t="str">
        <f>IF(OR(AND(LEN(H2884&gt;3),ISERROR(FIND("-",H2884,1))),AND(LEN(H2884)&gt;3,ISERROR(FIND("+",H2884,1)))),LEFT(H2884,2),H2884)</f>
        <v>45</v>
      </c>
      <c r="M2884" s="13" t="str">
        <f>IF(AND(LEN(H2884&gt;3),ISERROR(FIND("+",H2884,1))),RIGHT(H2884,2),IF(AND(LEN(H2884)=3,ISERROR(FIND("-",H2884,1))),LEFT(H2884,2),H2884))</f>
        <v>49</v>
      </c>
      <c r="N2884" s="13" t="str">
        <f>SUBSTITUTE(H2884,"+","-")</f>
        <v>45-49</v>
      </c>
      <c r="O2884" s="3">
        <f t="shared" si="317"/>
        <v>5</v>
      </c>
      <c r="P2884" s="3">
        <f t="shared" si="318"/>
        <v>3</v>
      </c>
      <c r="Q2884" s="7">
        <f t="shared" si="319"/>
        <v>45</v>
      </c>
      <c r="R2884" s="7">
        <f t="shared" si="320"/>
        <v>49</v>
      </c>
      <c r="S2884" s="13" t="e">
        <f>VLOOKUP(A2884,history!$B:$F,2,0)</f>
        <v>#N/A</v>
      </c>
      <c r="T2884" s="13">
        <f>VLOOKUP($C2884,日期!$A:$D,3,0)</f>
        <v>5</v>
      </c>
      <c r="U2884" s="13">
        <f>VLOOKUP($C2884,日期!$A:$D,4,0)</f>
        <v>1</v>
      </c>
      <c r="V2884" s="65">
        <f t="shared" si="321"/>
        <v>44317</v>
      </c>
      <c r="W2884" s="13" t="s">
        <v>4448</v>
      </c>
    </row>
    <row r="2885" spans="1:23" ht="15">
      <c r="A2885" s="15">
        <v>1439</v>
      </c>
      <c r="B2885" s="15">
        <v>2021</v>
      </c>
      <c r="C2885" s="13" t="s">
        <v>9</v>
      </c>
      <c r="D2885" s="15">
        <v>19</v>
      </c>
      <c r="E2885" s="13" t="s">
        <v>10</v>
      </c>
      <c r="F2885" s="13" t="s">
        <v>11</v>
      </c>
      <c r="G2885" s="13" t="s">
        <v>12</v>
      </c>
      <c r="H2885" s="13" t="s">
        <v>32</v>
      </c>
      <c r="I2885" s="3">
        <f t="shared" si="315"/>
        <v>60</v>
      </c>
      <c r="J2885" s="7">
        <f t="shared" si="316"/>
        <v>64</v>
      </c>
      <c r="K2885" s="3">
        <f>LEN(H2885)</f>
        <v>5</v>
      </c>
      <c r="L2885" s="13" t="str">
        <f>IF(OR(AND(LEN(H2885&gt;3),ISERROR(FIND("-",H2885,1))),AND(LEN(H2885)&gt;3,ISERROR(FIND("+",H2885,1)))),LEFT(H2885,2),H2885)</f>
        <v>60</v>
      </c>
      <c r="M2885" s="13" t="str">
        <f>IF(AND(LEN(H2885&gt;3),ISERROR(FIND("+",H2885,1))),RIGHT(H2885,2),IF(AND(LEN(H2885)=3,ISERROR(FIND("-",H2885,1))),LEFT(H2885,2),H2885))</f>
        <v>64</v>
      </c>
      <c r="N2885" s="13" t="str">
        <f>SUBSTITUTE(H2885,"+","-")</f>
        <v>60-64</v>
      </c>
      <c r="O2885" s="3">
        <f t="shared" si="317"/>
        <v>5</v>
      </c>
      <c r="P2885" s="3">
        <f t="shared" si="318"/>
        <v>3</v>
      </c>
      <c r="Q2885" s="7">
        <f t="shared" si="319"/>
        <v>60</v>
      </c>
      <c r="R2885" s="7">
        <f t="shared" si="320"/>
        <v>64</v>
      </c>
      <c r="S2885" s="13" t="e">
        <f>VLOOKUP(A2885,history!$B:$F,2,0)</f>
        <v>#N/A</v>
      </c>
      <c r="T2885" s="13">
        <f>VLOOKUP($C2885,日期!$A:$D,3,0)</f>
        <v>5</v>
      </c>
      <c r="U2885" s="13">
        <f>VLOOKUP($C2885,日期!$A:$D,4,0)</f>
        <v>1</v>
      </c>
      <c r="V2885" s="65">
        <f t="shared" si="321"/>
        <v>44317</v>
      </c>
      <c r="W2885" s="13" t="s">
        <v>4449</v>
      </c>
    </row>
    <row r="2886" spans="1:23" ht="15">
      <c r="A2886" s="15">
        <v>1438</v>
      </c>
      <c r="B2886" s="15">
        <v>2021</v>
      </c>
      <c r="C2886" s="13" t="s">
        <v>9</v>
      </c>
      <c r="D2886" s="15">
        <v>19</v>
      </c>
      <c r="E2886" s="13" t="s">
        <v>10</v>
      </c>
      <c r="F2886" s="13" t="s">
        <v>17</v>
      </c>
      <c r="G2886" s="13" t="s">
        <v>12</v>
      </c>
      <c r="H2886" s="13" t="s">
        <v>35</v>
      </c>
      <c r="I2886" s="3">
        <f t="shared" si="315"/>
        <v>55</v>
      </c>
      <c r="J2886" s="7">
        <f t="shared" si="316"/>
        <v>59</v>
      </c>
      <c r="K2886" s="3">
        <f>LEN(H2886)</f>
        <v>5</v>
      </c>
      <c r="L2886" s="13" t="str">
        <f>IF(OR(AND(LEN(H2886&gt;3),ISERROR(FIND("-",H2886,1))),AND(LEN(H2886)&gt;3,ISERROR(FIND("+",H2886,1)))),LEFT(H2886,2),H2886)</f>
        <v>55</v>
      </c>
      <c r="M2886" s="13" t="str">
        <f>IF(AND(LEN(H2886&gt;3),ISERROR(FIND("+",H2886,1))),RIGHT(H2886,2),IF(AND(LEN(H2886)=3,ISERROR(FIND("-",H2886,1))),LEFT(H2886,2),H2886))</f>
        <v>59</v>
      </c>
      <c r="N2886" s="13" t="str">
        <f>SUBSTITUTE(H2886,"+","-")</f>
        <v>55-59</v>
      </c>
      <c r="O2886" s="3">
        <f t="shared" si="317"/>
        <v>5</v>
      </c>
      <c r="P2886" s="3">
        <f t="shared" si="318"/>
        <v>3</v>
      </c>
      <c r="Q2886" s="7">
        <f t="shared" si="319"/>
        <v>55</v>
      </c>
      <c r="R2886" s="7">
        <f t="shared" si="320"/>
        <v>59</v>
      </c>
      <c r="S2886" s="13" t="e">
        <f>VLOOKUP(A2886,history!$B:$F,2,0)</f>
        <v>#N/A</v>
      </c>
      <c r="T2886" s="13">
        <f>VLOOKUP($C2886,日期!$A:$D,3,0)</f>
        <v>5</v>
      </c>
      <c r="U2886" s="13">
        <f>VLOOKUP($C2886,日期!$A:$D,4,0)</f>
        <v>1</v>
      </c>
      <c r="V2886" s="65">
        <f t="shared" si="321"/>
        <v>44317</v>
      </c>
      <c r="W2886" s="13" t="s">
        <v>4450</v>
      </c>
    </row>
    <row r="2887" spans="1:23" ht="15">
      <c r="A2887" s="15">
        <v>1437</v>
      </c>
      <c r="B2887" s="15">
        <v>2021</v>
      </c>
      <c r="C2887" s="13" t="s">
        <v>9</v>
      </c>
      <c r="D2887" s="15">
        <v>19</v>
      </c>
      <c r="E2887" s="13" t="s">
        <v>38</v>
      </c>
      <c r="F2887" s="13" t="s">
        <v>17</v>
      </c>
      <c r="G2887" s="13" t="s">
        <v>12</v>
      </c>
      <c r="H2887" s="13" t="s">
        <v>18</v>
      </c>
      <c r="I2887" s="3">
        <f t="shared" si="315"/>
        <v>65</v>
      </c>
      <c r="J2887" s="7">
        <f t="shared" si="316"/>
        <v>69</v>
      </c>
      <c r="K2887" s="3">
        <f>LEN(H2887)</f>
        <v>5</v>
      </c>
      <c r="L2887" s="13" t="str">
        <f>IF(OR(AND(LEN(H2887&gt;3),ISERROR(FIND("-",H2887,1))),AND(LEN(H2887)&gt;3,ISERROR(FIND("+",H2887,1)))),LEFT(H2887,2),H2887)</f>
        <v>65</v>
      </c>
      <c r="M2887" s="13" t="str">
        <f>IF(AND(LEN(H2887&gt;3),ISERROR(FIND("+",H2887,1))),RIGHT(H2887,2),IF(AND(LEN(H2887)=3,ISERROR(FIND("-",H2887,1))),LEFT(H2887,2),H2887))</f>
        <v>69</v>
      </c>
      <c r="N2887" s="13" t="str">
        <f>SUBSTITUTE(H2887,"+","-")</f>
        <v>65-69</v>
      </c>
      <c r="O2887" s="3">
        <f t="shared" si="317"/>
        <v>5</v>
      </c>
      <c r="P2887" s="3">
        <f t="shared" si="318"/>
        <v>3</v>
      </c>
      <c r="Q2887" s="7">
        <f t="shared" si="319"/>
        <v>65</v>
      </c>
      <c r="R2887" s="7">
        <f t="shared" si="320"/>
        <v>69</v>
      </c>
      <c r="S2887" s="13" t="e">
        <f>VLOOKUP(A2887,history!$B:$F,2,0)</f>
        <v>#N/A</v>
      </c>
      <c r="T2887" s="13">
        <f>VLOOKUP($C2887,日期!$A:$D,3,0)</f>
        <v>5</v>
      </c>
      <c r="U2887" s="13">
        <f>VLOOKUP($C2887,日期!$A:$D,4,0)</f>
        <v>1</v>
      </c>
      <c r="V2887" s="65">
        <f t="shared" si="321"/>
        <v>44317</v>
      </c>
      <c r="W2887" s="13" t="s">
        <v>4451</v>
      </c>
    </row>
    <row r="2888" spans="1:23" ht="15">
      <c r="A2888" s="15">
        <v>1436</v>
      </c>
      <c r="B2888" s="15">
        <v>2021</v>
      </c>
      <c r="C2888" s="13" t="s">
        <v>9</v>
      </c>
      <c r="D2888" s="15">
        <v>19</v>
      </c>
      <c r="E2888" s="13" t="s">
        <v>14</v>
      </c>
      <c r="F2888" s="13" t="s">
        <v>11</v>
      </c>
      <c r="G2888" s="13" t="s">
        <v>12</v>
      </c>
      <c r="H2888" s="13" t="s">
        <v>30</v>
      </c>
      <c r="I2888" s="3">
        <f t="shared" si="315"/>
        <v>45</v>
      </c>
      <c r="J2888" s="7">
        <f t="shared" si="316"/>
        <v>49</v>
      </c>
      <c r="K2888" s="3">
        <f>LEN(H2888)</f>
        <v>5</v>
      </c>
      <c r="L2888" s="13" t="str">
        <f>IF(OR(AND(LEN(H2888&gt;3),ISERROR(FIND("-",H2888,1))),AND(LEN(H2888)&gt;3,ISERROR(FIND("+",H2888,1)))),LEFT(H2888,2),H2888)</f>
        <v>45</v>
      </c>
      <c r="M2888" s="13" t="str">
        <f>IF(AND(LEN(H2888&gt;3),ISERROR(FIND("+",H2888,1))),RIGHT(H2888,2),IF(AND(LEN(H2888)=3,ISERROR(FIND("-",H2888,1))),LEFT(H2888,2),H2888))</f>
        <v>49</v>
      </c>
      <c r="N2888" s="13" t="str">
        <f>SUBSTITUTE(H2888,"+","-")</f>
        <v>45-49</v>
      </c>
      <c r="O2888" s="3">
        <f t="shared" si="317"/>
        <v>5</v>
      </c>
      <c r="P2888" s="3">
        <f t="shared" si="318"/>
        <v>3</v>
      </c>
      <c r="Q2888" s="7">
        <f t="shared" si="319"/>
        <v>45</v>
      </c>
      <c r="R2888" s="7">
        <f t="shared" si="320"/>
        <v>49</v>
      </c>
      <c r="S2888" s="13" t="e">
        <f>VLOOKUP(A2888,history!$B:$F,2,0)</f>
        <v>#N/A</v>
      </c>
      <c r="T2888" s="13">
        <f>VLOOKUP($C2888,日期!$A:$D,3,0)</f>
        <v>5</v>
      </c>
      <c r="U2888" s="13">
        <f>VLOOKUP($C2888,日期!$A:$D,4,0)</f>
        <v>1</v>
      </c>
      <c r="V2888" s="65">
        <f t="shared" si="321"/>
        <v>44317</v>
      </c>
      <c r="W2888" s="13" t="s">
        <v>4452</v>
      </c>
    </row>
    <row r="2889" spans="1:23" ht="15">
      <c r="A2889" s="15">
        <v>1435</v>
      </c>
      <c r="B2889" s="15">
        <v>2021</v>
      </c>
      <c r="C2889" s="13" t="s">
        <v>9</v>
      </c>
      <c r="D2889" s="15">
        <v>19</v>
      </c>
      <c r="E2889" s="13" t="s">
        <v>14</v>
      </c>
      <c r="F2889" s="13" t="s">
        <v>17</v>
      </c>
      <c r="G2889" s="13" t="s">
        <v>12</v>
      </c>
      <c r="H2889" s="13" t="s">
        <v>30</v>
      </c>
      <c r="I2889" s="3">
        <f t="shared" si="315"/>
        <v>45</v>
      </c>
      <c r="J2889" s="7">
        <f t="shared" si="316"/>
        <v>49</v>
      </c>
      <c r="K2889" s="3">
        <f>LEN(H2889)</f>
        <v>5</v>
      </c>
      <c r="L2889" s="13" t="str">
        <f>IF(OR(AND(LEN(H2889&gt;3),ISERROR(FIND("-",H2889,1))),AND(LEN(H2889)&gt;3,ISERROR(FIND("+",H2889,1)))),LEFT(H2889,2),H2889)</f>
        <v>45</v>
      </c>
      <c r="M2889" s="13" t="str">
        <f>IF(AND(LEN(H2889&gt;3),ISERROR(FIND("+",H2889,1))),RIGHT(H2889,2),IF(AND(LEN(H2889)=3,ISERROR(FIND("-",H2889,1))),LEFT(H2889,2),H2889))</f>
        <v>49</v>
      </c>
      <c r="N2889" s="13" t="str">
        <f>SUBSTITUTE(H2889,"+","-")</f>
        <v>45-49</v>
      </c>
      <c r="O2889" s="3">
        <f t="shared" si="317"/>
        <v>5</v>
      </c>
      <c r="P2889" s="3">
        <f t="shared" si="318"/>
        <v>3</v>
      </c>
      <c r="Q2889" s="7">
        <f t="shared" si="319"/>
        <v>45</v>
      </c>
      <c r="R2889" s="7">
        <f t="shared" si="320"/>
        <v>49</v>
      </c>
      <c r="S2889" s="13" t="e">
        <f>VLOOKUP(A2889,history!$B:$F,2,0)</f>
        <v>#N/A</v>
      </c>
      <c r="T2889" s="13">
        <f>VLOOKUP($C2889,日期!$A:$D,3,0)</f>
        <v>5</v>
      </c>
      <c r="U2889" s="13">
        <f>VLOOKUP($C2889,日期!$A:$D,4,0)</f>
        <v>1</v>
      </c>
      <c r="V2889" s="65">
        <f t="shared" si="321"/>
        <v>44317</v>
      </c>
      <c r="W2889" s="13" t="s">
        <v>4453</v>
      </c>
    </row>
    <row r="2890" spans="1:23" ht="15">
      <c r="A2890" s="15">
        <v>1434</v>
      </c>
      <c r="B2890" s="15">
        <v>2021</v>
      </c>
      <c r="C2890" s="13" t="s">
        <v>9</v>
      </c>
      <c r="D2890" s="15">
        <v>19</v>
      </c>
      <c r="E2890" s="13" t="s">
        <v>10</v>
      </c>
      <c r="F2890" s="13" t="s">
        <v>11</v>
      </c>
      <c r="G2890" s="13" t="s">
        <v>12</v>
      </c>
      <c r="H2890" s="13" t="s">
        <v>32</v>
      </c>
      <c r="I2890" s="3">
        <f t="shared" si="315"/>
        <v>60</v>
      </c>
      <c r="J2890" s="7">
        <f t="shared" si="316"/>
        <v>64</v>
      </c>
      <c r="K2890" s="3">
        <f>LEN(H2890)</f>
        <v>5</v>
      </c>
      <c r="L2890" s="13" t="str">
        <f>IF(OR(AND(LEN(H2890&gt;3),ISERROR(FIND("-",H2890,1))),AND(LEN(H2890)&gt;3,ISERROR(FIND("+",H2890,1)))),LEFT(H2890,2),H2890)</f>
        <v>60</v>
      </c>
      <c r="M2890" s="13" t="str">
        <f>IF(AND(LEN(H2890&gt;3),ISERROR(FIND("+",H2890,1))),RIGHT(H2890,2),IF(AND(LEN(H2890)=3,ISERROR(FIND("-",H2890,1))),LEFT(H2890,2),H2890))</f>
        <v>64</v>
      </c>
      <c r="N2890" s="13" t="str">
        <f>SUBSTITUTE(H2890,"+","-")</f>
        <v>60-64</v>
      </c>
      <c r="O2890" s="3">
        <f t="shared" si="317"/>
        <v>5</v>
      </c>
      <c r="P2890" s="3">
        <f t="shared" si="318"/>
        <v>3</v>
      </c>
      <c r="Q2890" s="7">
        <f t="shared" si="319"/>
        <v>60</v>
      </c>
      <c r="R2890" s="7">
        <f t="shared" si="320"/>
        <v>64</v>
      </c>
      <c r="S2890" s="13" t="e">
        <f>VLOOKUP(A2890,history!$B:$F,2,0)</f>
        <v>#N/A</v>
      </c>
      <c r="T2890" s="13">
        <f>VLOOKUP($C2890,日期!$A:$D,3,0)</f>
        <v>5</v>
      </c>
      <c r="U2890" s="13">
        <f>VLOOKUP($C2890,日期!$A:$D,4,0)</f>
        <v>1</v>
      </c>
      <c r="V2890" s="65">
        <f t="shared" si="321"/>
        <v>44317</v>
      </c>
      <c r="W2890" s="13" t="s">
        <v>4454</v>
      </c>
    </row>
    <row r="2891" spans="1:23" ht="15">
      <c r="A2891" s="15">
        <v>1433</v>
      </c>
      <c r="B2891" s="15">
        <v>2021</v>
      </c>
      <c r="C2891" s="13" t="s">
        <v>9</v>
      </c>
      <c r="D2891" s="15">
        <v>19</v>
      </c>
      <c r="E2891" s="13" t="s">
        <v>10</v>
      </c>
      <c r="F2891" s="13" t="s">
        <v>17</v>
      </c>
      <c r="G2891" s="13" t="s">
        <v>12</v>
      </c>
      <c r="H2891" s="13" t="s">
        <v>35</v>
      </c>
      <c r="I2891" s="3">
        <f t="shared" si="315"/>
        <v>55</v>
      </c>
      <c r="J2891" s="7">
        <f t="shared" si="316"/>
        <v>59</v>
      </c>
      <c r="K2891" s="3">
        <f>LEN(H2891)</f>
        <v>5</v>
      </c>
      <c r="L2891" s="13" t="str">
        <f>IF(OR(AND(LEN(H2891&gt;3),ISERROR(FIND("-",H2891,1))),AND(LEN(H2891)&gt;3,ISERROR(FIND("+",H2891,1)))),LEFT(H2891,2),H2891)</f>
        <v>55</v>
      </c>
      <c r="M2891" s="13" t="str">
        <f>IF(AND(LEN(H2891&gt;3),ISERROR(FIND("+",H2891,1))),RIGHT(H2891,2),IF(AND(LEN(H2891)=3,ISERROR(FIND("-",H2891,1))),LEFT(H2891,2),H2891))</f>
        <v>59</v>
      </c>
      <c r="N2891" s="13" t="str">
        <f>SUBSTITUTE(H2891,"+","-")</f>
        <v>55-59</v>
      </c>
      <c r="O2891" s="3">
        <f t="shared" si="317"/>
        <v>5</v>
      </c>
      <c r="P2891" s="3">
        <f t="shared" si="318"/>
        <v>3</v>
      </c>
      <c r="Q2891" s="7">
        <f t="shared" si="319"/>
        <v>55</v>
      </c>
      <c r="R2891" s="7">
        <f t="shared" si="320"/>
        <v>59</v>
      </c>
      <c r="S2891" s="13" t="e">
        <f>VLOOKUP(A2891,history!$B:$F,2,0)</f>
        <v>#N/A</v>
      </c>
      <c r="T2891" s="13">
        <f>VLOOKUP($C2891,日期!$A:$D,3,0)</f>
        <v>5</v>
      </c>
      <c r="U2891" s="13">
        <f>VLOOKUP($C2891,日期!$A:$D,4,0)</f>
        <v>1</v>
      </c>
      <c r="V2891" s="65">
        <f t="shared" si="321"/>
        <v>44317</v>
      </c>
      <c r="W2891" s="13" t="s">
        <v>4455</v>
      </c>
    </row>
    <row r="2892" spans="1:23" ht="15">
      <c r="A2892" s="15">
        <v>1432</v>
      </c>
      <c r="B2892" s="15">
        <v>2021</v>
      </c>
      <c r="C2892" s="13" t="s">
        <v>9</v>
      </c>
      <c r="D2892" s="15">
        <v>19</v>
      </c>
      <c r="E2892" s="13" t="s">
        <v>38</v>
      </c>
      <c r="F2892" s="13" t="s">
        <v>17</v>
      </c>
      <c r="G2892" s="13" t="s">
        <v>12</v>
      </c>
      <c r="H2892" s="13" t="s">
        <v>32</v>
      </c>
      <c r="I2892" s="3">
        <f t="shared" si="315"/>
        <v>60</v>
      </c>
      <c r="J2892" s="7">
        <f t="shared" si="316"/>
        <v>64</v>
      </c>
      <c r="K2892" s="3">
        <f>LEN(H2892)</f>
        <v>5</v>
      </c>
      <c r="L2892" s="13" t="str">
        <f>IF(OR(AND(LEN(H2892&gt;3),ISERROR(FIND("-",H2892,1))),AND(LEN(H2892)&gt;3,ISERROR(FIND("+",H2892,1)))),LEFT(H2892,2),H2892)</f>
        <v>60</v>
      </c>
      <c r="M2892" s="13" t="str">
        <f>IF(AND(LEN(H2892&gt;3),ISERROR(FIND("+",H2892,1))),RIGHT(H2892,2),IF(AND(LEN(H2892)=3,ISERROR(FIND("-",H2892,1))),LEFT(H2892,2),H2892))</f>
        <v>64</v>
      </c>
      <c r="N2892" s="13" t="str">
        <f>SUBSTITUTE(H2892,"+","-")</f>
        <v>60-64</v>
      </c>
      <c r="O2892" s="3">
        <f t="shared" si="317"/>
        <v>5</v>
      </c>
      <c r="P2892" s="3">
        <f t="shared" si="318"/>
        <v>3</v>
      </c>
      <c r="Q2892" s="7">
        <f t="shared" si="319"/>
        <v>60</v>
      </c>
      <c r="R2892" s="7">
        <f t="shared" si="320"/>
        <v>64</v>
      </c>
      <c r="S2892" s="13" t="e">
        <f>VLOOKUP(A2892,history!$B:$F,2,0)</f>
        <v>#N/A</v>
      </c>
      <c r="T2892" s="13">
        <f>VLOOKUP($C2892,日期!$A:$D,3,0)</f>
        <v>5</v>
      </c>
      <c r="U2892" s="13">
        <f>VLOOKUP($C2892,日期!$A:$D,4,0)</f>
        <v>1</v>
      </c>
      <c r="V2892" s="65">
        <f t="shared" si="321"/>
        <v>44317</v>
      </c>
      <c r="W2892" s="13" t="s">
        <v>4456</v>
      </c>
    </row>
    <row r="2893" spans="1:23" ht="15">
      <c r="A2893" s="15">
        <v>1431</v>
      </c>
      <c r="B2893" s="15">
        <v>2021</v>
      </c>
      <c r="C2893" s="13" t="s">
        <v>9</v>
      </c>
      <c r="D2893" s="15">
        <v>19</v>
      </c>
      <c r="E2893" s="13" t="s">
        <v>14</v>
      </c>
      <c r="F2893" s="13" t="s">
        <v>11</v>
      </c>
      <c r="G2893" s="13" t="s">
        <v>12</v>
      </c>
      <c r="H2893" s="13" t="s">
        <v>30</v>
      </c>
      <c r="I2893" s="3">
        <f t="shared" si="315"/>
        <v>45</v>
      </c>
      <c r="J2893" s="7">
        <f t="shared" si="316"/>
        <v>49</v>
      </c>
      <c r="K2893" s="3">
        <f>LEN(H2893)</f>
        <v>5</v>
      </c>
      <c r="L2893" s="13" t="str">
        <f>IF(OR(AND(LEN(H2893&gt;3),ISERROR(FIND("-",H2893,1))),AND(LEN(H2893)&gt;3,ISERROR(FIND("+",H2893,1)))),LEFT(H2893,2),H2893)</f>
        <v>45</v>
      </c>
      <c r="M2893" s="13" t="str">
        <f>IF(AND(LEN(H2893&gt;3),ISERROR(FIND("+",H2893,1))),RIGHT(H2893,2),IF(AND(LEN(H2893)=3,ISERROR(FIND("-",H2893,1))),LEFT(H2893,2),H2893))</f>
        <v>49</v>
      </c>
      <c r="N2893" s="13" t="str">
        <f>SUBSTITUTE(H2893,"+","-")</f>
        <v>45-49</v>
      </c>
      <c r="O2893" s="3">
        <f t="shared" si="317"/>
        <v>5</v>
      </c>
      <c r="P2893" s="3">
        <f t="shared" si="318"/>
        <v>3</v>
      </c>
      <c r="Q2893" s="7">
        <f t="shared" si="319"/>
        <v>45</v>
      </c>
      <c r="R2893" s="7">
        <f t="shared" si="320"/>
        <v>49</v>
      </c>
      <c r="S2893" s="13" t="e">
        <f>VLOOKUP(A2893,history!$B:$F,2,0)</f>
        <v>#N/A</v>
      </c>
      <c r="T2893" s="13">
        <f>VLOOKUP($C2893,日期!$A:$D,3,0)</f>
        <v>5</v>
      </c>
      <c r="U2893" s="13">
        <f>VLOOKUP($C2893,日期!$A:$D,4,0)</f>
        <v>1</v>
      </c>
      <c r="V2893" s="65">
        <f t="shared" si="321"/>
        <v>44317</v>
      </c>
      <c r="W2893" s="13" t="s">
        <v>4457</v>
      </c>
    </row>
    <row r="2894" spans="1:23" ht="15">
      <c r="A2894" s="15">
        <v>1430</v>
      </c>
      <c r="B2894" s="15">
        <v>2021</v>
      </c>
      <c r="C2894" s="13" t="s">
        <v>9</v>
      </c>
      <c r="D2894" s="15">
        <v>19</v>
      </c>
      <c r="E2894" s="13" t="s">
        <v>14</v>
      </c>
      <c r="F2894" s="13" t="s">
        <v>17</v>
      </c>
      <c r="G2894" s="13" t="s">
        <v>12</v>
      </c>
      <c r="H2894" s="13" t="s">
        <v>30</v>
      </c>
      <c r="I2894" s="3">
        <f t="shared" si="315"/>
        <v>45</v>
      </c>
      <c r="J2894" s="7">
        <f t="shared" si="316"/>
        <v>49</v>
      </c>
      <c r="K2894" s="3">
        <f>LEN(H2894)</f>
        <v>5</v>
      </c>
      <c r="L2894" s="13" t="str">
        <f>IF(OR(AND(LEN(H2894&gt;3),ISERROR(FIND("-",H2894,1))),AND(LEN(H2894)&gt;3,ISERROR(FIND("+",H2894,1)))),LEFT(H2894,2),H2894)</f>
        <v>45</v>
      </c>
      <c r="M2894" s="13" t="str">
        <f>IF(AND(LEN(H2894&gt;3),ISERROR(FIND("+",H2894,1))),RIGHT(H2894,2),IF(AND(LEN(H2894)=3,ISERROR(FIND("-",H2894,1))),LEFT(H2894,2),H2894))</f>
        <v>49</v>
      </c>
      <c r="N2894" s="13" t="str">
        <f>SUBSTITUTE(H2894,"+","-")</f>
        <v>45-49</v>
      </c>
      <c r="O2894" s="3">
        <f t="shared" si="317"/>
        <v>5</v>
      </c>
      <c r="P2894" s="3">
        <f t="shared" si="318"/>
        <v>3</v>
      </c>
      <c r="Q2894" s="7">
        <f t="shared" si="319"/>
        <v>45</v>
      </c>
      <c r="R2894" s="7">
        <f t="shared" si="320"/>
        <v>49</v>
      </c>
      <c r="S2894" s="13" t="e">
        <f>VLOOKUP(A2894,history!$B:$F,2,0)</f>
        <v>#N/A</v>
      </c>
      <c r="T2894" s="13">
        <f>VLOOKUP($C2894,日期!$A:$D,3,0)</f>
        <v>5</v>
      </c>
      <c r="U2894" s="13">
        <f>VLOOKUP($C2894,日期!$A:$D,4,0)</f>
        <v>1</v>
      </c>
      <c r="V2894" s="65">
        <f t="shared" si="321"/>
        <v>44317</v>
      </c>
      <c r="W2894" s="13" t="s">
        <v>4458</v>
      </c>
    </row>
    <row r="2895" spans="1:23" ht="15">
      <c r="A2895" s="15">
        <v>1429</v>
      </c>
      <c r="B2895" s="15">
        <v>2021</v>
      </c>
      <c r="C2895" s="13" t="s">
        <v>9</v>
      </c>
      <c r="D2895" s="15">
        <v>19</v>
      </c>
      <c r="E2895" s="13" t="s">
        <v>10</v>
      </c>
      <c r="F2895" s="13" t="s">
        <v>11</v>
      </c>
      <c r="G2895" s="13" t="s">
        <v>12</v>
      </c>
      <c r="H2895" s="13" t="s">
        <v>32</v>
      </c>
      <c r="I2895" s="3">
        <f t="shared" si="315"/>
        <v>60</v>
      </c>
      <c r="J2895" s="7">
        <f t="shared" si="316"/>
        <v>64</v>
      </c>
      <c r="K2895" s="3">
        <f>LEN(H2895)</f>
        <v>5</v>
      </c>
      <c r="L2895" s="13" t="str">
        <f>IF(OR(AND(LEN(H2895&gt;3),ISERROR(FIND("-",H2895,1))),AND(LEN(H2895)&gt;3,ISERROR(FIND("+",H2895,1)))),LEFT(H2895,2),H2895)</f>
        <v>60</v>
      </c>
      <c r="M2895" s="13" t="str">
        <f>IF(AND(LEN(H2895&gt;3),ISERROR(FIND("+",H2895,1))),RIGHT(H2895,2),IF(AND(LEN(H2895)=3,ISERROR(FIND("-",H2895,1))),LEFT(H2895,2),H2895))</f>
        <v>64</v>
      </c>
      <c r="N2895" s="13" t="str">
        <f>SUBSTITUTE(H2895,"+","-")</f>
        <v>60-64</v>
      </c>
      <c r="O2895" s="3">
        <f t="shared" si="317"/>
        <v>5</v>
      </c>
      <c r="P2895" s="3">
        <f t="shared" si="318"/>
        <v>3</v>
      </c>
      <c r="Q2895" s="7">
        <f t="shared" si="319"/>
        <v>60</v>
      </c>
      <c r="R2895" s="7">
        <f t="shared" si="320"/>
        <v>64</v>
      </c>
      <c r="S2895" s="13" t="e">
        <f>VLOOKUP(A2895,history!$B:$F,2,0)</f>
        <v>#N/A</v>
      </c>
      <c r="T2895" s="13">
        <f>VLOOKUP($C2895,日期!$A:$D,3,0)</f>
        <v>5</v>
      </c>
      <c r="U2895" s="13">
        <f>VLOOKUP($C2895,日期!$A:$D,4,0)</f>
        <v>1</v>
      </c>
      <c r="V2895" s="65">
        <f t="shared" si="321"/>
        <v>44317</v>
      </c>
      <c r="W2895" s="13" t="s">
        <v>4459</v>
      </c>
    </row>
    <row r="2896" spans="1:23" ht="15">
      <c r="A2896" s="15">
        <v>1428</v>
      </c>
      <c r="B2896" s="15">
        <v>2021</v>
      </c>
      <c r="C2896" s="13" t="s">
        <v>9</v>
      </c>
      <c r="D2896" s="15">
        <v>19</v>
      </c>
      <c r="E2896" s="13" t="s">
        <v>10</v>
      </c>
      <c r="F2896" s="13" t="s">
        <v>17</v>
      </c>
      <c r="G2896" s="13" t="s">
        <v>12</v>
      </c>
      <c r="H2896" s="13" t="s">
        <v>35</v>
      </c>
      <c r="I2896" s="3">
        <f t="shared" si="315"/>
        <v>55</v>
      </c>
      <c r="J2896" s="7">
        <f t="shared" si="316"/>
        <v>59</v>
      </c>
      <c r="K2896" s="3">
        <f>LEN(H2896)</f>
        <v>5</v>
      </c>
      <c r="L2896" s="13" t="str">
        <f>IF(OR(AND(LEN(H2896&gt;3),ISERROR(FIND("-",H2896,1))),AND(LEN(H2896)&gt;3,ISERROR(FIND("+",H2896,1)))),LEFT(H2896,2),H2896)</f>
        <v>55</v>
      </c>
      <c r="M2896" s="13" t="str">
        <f>IF(AND(LEN(H2896&gt;3),ISERROR(FIND("+",H2896,1))),RIGHT(H2896,2),IF(AND(LEN(H2896)=3,ISERROR(FIND("-",H2896,1))),LEFT(H2896,2),H2896))</f>
        <v>59</v>
      </c>
      <c r="N2896" s="13" t="str">
        <f>SUBSTITUTE(H2896,"+","-")</f>
        <v>55-59</v>
      </c>
      <c r="O2896" s="3">
        <f t="shared" si="317"/>
        <v>5</v>
      </c>
      <c r="P2896" s="3">
        <f t="shared" si="318"/>
        <v>3</v>
      </c>
      <c r="Q2896" s="7">
        <f t="shared" si="319"/>
        <v>55</v>
      </c>
      <c r="R2896" s="7">
        <f t="shared" si="320"/>
        <v>59</v>
      </c>
      <c r="S2896" s="13" t="e">
        <f>VLOOKUP(A2896,history!$B:$F,2,0)</f>
        <v>#N/A</v>
      </c>
      <c r="T2896" s="13">
        <f>VLOOKUP($C2896,日期!$A:$D,3,0)</f>
        <v>5</v>
      </c>
      <c r="U2896" s="13">
        <f>VLOOKUP($C2896,日期!$A:$D,4,0)</f>
        <v>1</v>
      </c>
      <c r="V2896" s="65">
        <f t="shared" si="321"/>
        <v>44317</v>
      </c>
      <c r="W2896" s="13" t="s">
        <v>4460</v>
      </c>
    </row>
    <row r="2897" spans="1:23" ht="15">
      <c r="A2897" s="15">
        <v>1427</v>
      </c>
      <c r="B2897" s="15">
        <v>2021</v>
      </c>
      <c r="C2897" s="13" t="s">
        <v>9</v>
      </c>
      <c r="D2897" s="15">
        <v>19</v>
      </c>
      <c r="E2897" s="13" t="s">
        <v>38</v>
      </c>
      <c r="F2897" s="13" t="s">
        <v>17</v>
      </c>
      <c r="G2897" s="13" t="s">
        <v>12</v>
      </c>
      <c r="H2897" s="13" t="s">
        <v>32</v>
      </c>
      <c r="I2897" s="3">
        <f t="shared" si="315"/>
        <v>60</v>
      </c>
      <c r="J2897" s="7">
        <f t="shared" si="316"/>
        <v>64</v>
      </c>
      <c r="K2897" s="3">
        <f>LEN(H2897)</f>
        <v>5</v>
      </c>
      <c r="L2897" s="13" t="str">
        <f>IF(OR(AND(LEN(H2897&gt;3),ISERROR(FIND("-",H2897,1))),AND(LEN(H2897)&gt;3,ISERROR(FIND("+",H2897,1)))),LEFT(H2897,2),H2897)</f>
        <v>60</v>
      </c>
      <c r="M2897" s="13" t="str">
        <f>IF(AND(LEN(H2897&gt;3),ISERROR(FIND("+",H2897,1))),RIGHT(H2897,2),IF(AND(LEN(H2897)=3,ISERROR(FIND("-",H2897,1))),LEFT(H2897,2),H2897))</f>
        <v>64</v>
      </c>
      <c r="N2897" s="13" t="str">
        <f>SUBSTITUTE(H2897,"+","-")</f>
        <v>60-64</v>
      </c>
      <c r="O2897" s="3">
        <f t="shared" si="317"/>
        <v>5</v>
      </c>
      <c r="P2897" s="3">
        <f t="shared" si="318"/>
        <v>3</v>
      </c>
      <c r="Q2897" s="7">
        <f t="shared" si="319"/>
        <v>60</v>
      </c>
      <c r="R2897" s="7">
        <f t="shared" si="320"/>
        <v>64</v>
      </c>
      <c r="S2897" s="13" t="e">
        <f>VLOOKUP(A2897,history!$B:$F,2,0)</f>
        <v>#N/A</v>
      </c>
      <c r="T2897" s="13">
        <f>VLOOKUP($C2897,日期!$A:$D,3,0)</f>
        <v>5</v>
      </c>
      <c r="U2897" s="13">
        <f>VLOOKUP($C2897,日期!$A:$D,4,0)</f>
        <v>1</v>
      </c>
      <c r="V2897" s="65">
        <f t="shared" si="321"/>
        <v>44317</v>
      </c>
      <c r="W2897" s="13" t="s">
        <v>4461</v>
      </c>
    </row>
    <row r="2898" spans="1:23" ht="15">
      <c r="A2898" s="15">
        <v>1426</v>
      </c>
      <c r="B2898" s="15">
        <v>2021</v>
      </c>
      <c r="C2898" s="13" t="s">
        <v>9</v>
      </c>
      <c r="D2898" s="15">
        <v>19</v>
      </c>
      <c r="E2898" s="13" t="s">
        <v>14</v>
      </c>
      <c r="F2898" s="13" t="s">
        <v>11</v>
      </c>
      <c r="G2898" s="13" t="s">
        <v>12</v>
      </c>
      <c r="H2898" s="13" t="s">
        <v>30</v>
      </c>
      <c r="I2898" s="3">
        <f t="shared" si="315"/>
        <v>45</v>
      </c>
      <c r="J2898" s="7">
        <f t="shared" si="316"/>
        <v>49</v>
      </c>
      <c r="K2898" s="3">
        <f>LEN(H2898)</f>
        <v>5</v>
      </c>
      <c r="L2898" s="13" t="str">
        <f>IF(OR(AND(LEN(H2898&gt;3),ISERROR(FIND("-",H2898,1))),AND(LEN(H2898)&gt;3,ISERROR(FIND("+",H2898,1)))),LEFT(H2898,2),H2898)</f>
        <v>45</v>
      </c>
      <c r="M2898" s="13" t="str">
        <f>IF(AND(LEN(H2898&gt;3),ISERROR(FIND("+",H2898,1))),RIGHT(H2898,2),IF(AND(LEN(H2898)=3,ISERROR(FIND("-",H2898,1))),LEFT(H2898,2),H2898))</f>
        <v>49</v>
      </c>
      <c r="N2898" s="13" t="str">
        <f>SUBSTITUTE(H2898,"+","-")</f>
        <v>45-49</v>
      </c>
      <c r="O2898" s="3">
        <f t="shared" si="317"/>
        <v>5</v>
      </c>
      <c r="P2898" s="3">
        <f t="shared" si="318"/>
        <v>3</v>
      </c>
      <c r="Q2898" s="7">
        <f t="shared" si="319"/>
        <v>45</v>
      </c>
      <c r="R2898" s="7">
        <f t="shared" si="320"/>
        <v>49</v>
      </c>
      <c r="S2898" s="13" t="e">
        <f>VLOOKUP(A2898,history!$B:$F,2,0)</f>
        <v>#N/A</v>
      </c>
      <c r="T2898" s="13">
        <f>VLOOKUP($C2898,日期!$A:$D,3,0)</f>
        <v>5</v>
      </c>
      <c r="U2898" s="13">
        <f>VLOOKUP($C2898,日期!$A:$D,4,0)</f>
        <v>1</v>
      </c>
      <c r="V2898" s="65">
        <f t="shared" si="321"/>
        <v>44317</v>
      </c>
      <c r="W2898" s="13" t="s">
        <v>4462</v>
      </c>
    </row>
    <row r="2899" spans="1:23" ht="15">
      <c r="A2899" s="15">
        <v>1425</v>
      </c>
      <c r="B2899" s="15">
        <v>2021</v>
      </c>
      <c r="C2899" s="13" t="s">
        <v>9</v>
      </c>
      <c r="D2899" s="15">
        <v>19</v>
      </c>
      <c r="E2899" s="13" t="s">
        <v>14</v>
      </c>
      <c r="F2899" s="13" t="s">
        <v>17</v>
      </c>
      <c r="G2899" s="13" t="s">
        <v>12</v>
      </c>
      <c r="H2899" s="13" t="s">
        <v>30</v>
      </c>
      <c r="I2899" s="3">
        <f t="shared" si="315"/>
        <v>45</v>
      </c>
      <c r="J2899" s="7">
        <f t="shared" si="316"/>
        <v>49</v>
      </c>
      <c r="K2899" s="3">
        <f>LEN(H2899)</f>
        <v>5</v>
      </c>
      <c r="L2899" s="13" t="str">
        <f>IF(OR(AND(LEN(H2899&gt;3),ISERROR(FIND("-",H2899,1))),AND(LEN(H2899)&gt;3,ISERROR(FIND("+",H2899,1)))),LEFT(H2899,2),H2899)</f>
        <v>45</v>
      </c>
      <c r="M2899" s="13" t="str">
        <f>IF(AND(LEN(H2899&gt;3),ISERROR(FIND("+",H2899,1))),RIGHT(H2899,2),IF(AND(LEN(H2899)=3,ISERROR(FIND("-",H2899,1))),LEFT(H2899,2),H2899))</f>
        <v>49</v>
      </c>
      <c r="N2899" s="13" t="str">
        <f>SUBSTITUTE(H2899,"+","-")</f>
        <v>45-49</v>
      </c>
      <c r="O2899" s="3">
        <f t="shared" si="317"/>
        <v>5</v>
      </c>
      <c r="P2899" s="3">
        <f t="shared" si="318"/>
        <v>3</v>
      </c>
      <c r="Q2899" s="7">
        <f t="shared" si="319"/>
        <v>45</v>
      </c>
      <c r="R2899" s="7">
        <f t="shared" si="320"/>
        <v>49</v>
      </c>
      <c r="S2899" s="13" t="e">
        <f>VLOOKUP(A2899,history!$B:$F,2,0)</f>
        <v>#N/A</v>
      </c>
      <c r="T2899" s="13">
        <f>VLOOKUP($C2899,日期!$A:$D,3,0)</f>
        <v>5</v>
      </c>
      <c r="U2899" s="13">
        <f>VLOOKUP($C2899,日期!$A:$D,4,0)</f>
        <v>1</v>
      </c>
      <c r="V2899" s="65">
        <f t="shared" si="321"/>
        <v>44317</v>
      </c>
      <c r="W2899" s="13" t="s">
        <v>4463</v>
      </c>
    </row>
    <row r="2900" spans="1:23" ht="15">
      <c r="A2900" s="15">
        <v>1424</v>
      </c>
      <c r="B2900" s="15">
        <v>2021</v>
      </c>
      <c r="C2900" s="13" t="s">
        <v>9</v>
      </c>
      <c r="D2900" s="15">
        <v>19</v>
      </c>
      <c r="E2900" s="13" t="s">
        <v>10</v>
      </c>
      <c r="F2900" s="13" t="s">
        <v>11</v>
      </c>
      <c r="G2900" s="13" t="s">
        <v>12</v>
      </c>
      <c r="H2900" s="13" t="s">
        <v>32</v>
      </c>
      <c r="I2900" s="3">
        <f t="shared" si="315"/>
        <v>60</v>
      </c>
      <c r="J2900" s="7">
        <f t="shared" si="316"/>
        <v>64</v>
      </c>
      <c r="K2900" s="3">
        <f>LEN(H2900)</f>
        <v>5</v>
      </c>
      <c r="L2900" s="13" t="str">
        <f>IF(OR(AND(LEN(H2900&gt;3),ISERROR(FIND("-",H2900,1))),AND(LEN(H2900)&gt;3,ISERROR(FIND("+",H2900,1)))),LEFT(H2900,2),H2900)</f>
        <v>60</v>
      </c>
      <c r="M2900" s="13" t="str">
        <f>IF(AND(LEN(H2900&gt;3),ISERROR(FIND("+",H2900,1))),RIGHT(H2900,2),IF(AND(LEN(H2900)=3,ISERROR(FIND("-",H2900,1))),LEFT(H2900,2),H2900))</f>
        <v>64</v>
      </c>
      <c r="N2900" s="13" t="str">
        <f>SUBSTITUTE(H2900,"+","-")</f>
        <v>60-64</v>
      </c>
      <c r="O2900" s="3">
        <f t="shared" si="317"/>
        <v>5</v>
      </c>
      <c r="P2900" s="3">
        <f t="shared" si="318"/>
        <v>3</v>
      </c>
      <c r="Q2900" s="7">
        <f t="shared" si="319"/>
        <v>60</v>
      </c>
      <c r="R2900" s="7">
        <f t="shared" si="320"/>
        <v>64</v>
      </c>
      <c r="S2900" s="13" t="e">
        <f>VLOOKUP(A2900,history!$B:$F,2,0)</f>
        <v>#N/A</v>
      </c>
      <c r="T2900" s="13">
        <f>VLOOKUP($C2900,日期!$A:$D,3,0)</f>
        <v>5</v>
      </c>
      <c r="U2900" s="13">
        <f>VLOOKUP($C2900,日期!$A:$D,4,0)</f>
        <v>1</v>
      </c>
      <c r="V2900" s="65">
        <f t="shared" si="321"/>
        <v>44317</v>
      </c>
      <c r="W2900" s="13" t="s">
        <v>4464</v>
      </c>
    </row>
    <row r="2901" spans="1:23" ht="15">
      <c r="A2901" s="15">
        <v>1423</v>
      </c>
      <c r="B2901" s="15">
        <v>2021</v>
      </c>
      <c r="C2901" s="13" t="s">
        <v>9</v>
      </c>
      <c r="D2901" s="15">
        <v>19</v>
      </c>
      <c r="E2901" s="13" t="s">
        <v>10</v>
      </c>
      <c r="F2901" s="13" t="s">
        <v>17</v>
      </c>
      <c r="G2901" s="13" t="s">
        <v>12</v>
      </c>
      <c r="H2901" s="13" t="s">
        <v>35</v>
      </c>
      <c r="I2901" s="3">
        <f t="shared" si="315"/>
        <v>55</v>
      </c>
      <c r="J2901" s="7">
        <f t="shared" si="316"/>
        <v>59</v>
      </c>
      <c r="K2901" s="3">
        <f>LEN(H2901)</f>
        <v>5</v>
      </c>
      <c r="L2901" s="13" t="str">
        <f>IF(OR(AND(LEN(H2901&gt;3),ISERROR(FIND("-",H2901,1))),AND(LEN(H2901)&gt;3,ISERROR(FIND("+",H2901,1)))),LEFT(H2901,2),H2901)</f>
        <v>55</v>
      </c>
      <c r="M2901" s="13" t="str">
        <f>IF(AND(LEN(H2901&gt;3),ISERROR(FIND("+",H2901,1))),RIGHT(H2901,2),IF(AND(LEN(H2901)=3,ISERROR(FIND("-",H2901,1))),LEFT(H2901,2),H2901))</f>
        <v>59</v>
      </c>
      <c r="N2901" s="13" t="str">
        <f>SUBSTITUTE(H2901,"+","-")</f>
        <v>55-59</v>
      </c>
      <c r="O2901" s="3">
        <f t="shared" si="317"/>
        <v>5</v>
      </c>
      <c r="P2901" s="3">
        <f t="shared" si="318"/>
        <v>3</v>
      </c>
      <c r="Q2901" s="7">
        <f t="shared" si="319"/>
        <v>55</v>
      </c>
      <c r="R2901" s="7">
        <f t="shared" si="320"/>
        <v>59</v>
      </c>
      <c r="S2901" s="13" t="e">
        <f>VLOOKUP(A2901,history!$B:$F,2,0)</f>
        <v>#N/A</v>
      </c>
      <c r="T2901" s="13">
        <f>VLOOKUP($C2901,日期!$A:$D,3,0)</f>
        <v>5</v>
      </c>
      <c r="U2901" s="13">
        <f>VLOOKUP($C2901,日期!$A:$D,4,0)</f>
        <v>1</v>
      </c>
      <c r="V2901" s="65">
        <f t="shared" si="321"/>
        <v>44317</v>
      </c>
      <c r="W2901" s="13" t="s">
        <v>4465</v>
      </c>
    </row>
    <row r="2902" spans="1:23" ht="15">
      <c r="A2902" s="15">
        <v>1422</v>
      </c>
      <c r="B2902" s="15">
        <v>2021</v>
      </c>
      <c r="C2902" s="13" t="s">
        <v>9</v>
      </c>
      <c r="D2902" s="15">
        <v>19</v>
      </c>
      <c r="E2902" s="13" t="s">
        <v>38</v>
      </c>
      <c r="F2902" s="13" t="s">
        <v>17</v>
      </c>
      <c r="G2902" s="13" t="s">
        <v>12</v>
      </c>
      <c r="H2902" s="13" t="s">
        <v>32</v>
      </c>
      <c r="I2902" s="3">
        <f t="shared" si="315"/>
        <v>60</v>
      </c>
      <c r="J2902" s="7">
        <f t="shared" si="316"/>
        <v>64</v>
      </c>
      <c r="K2902" s="3">
        <f>LEN(H2902)</f>
        <v>5</v>
      </c>
      <c r="L2902" s="13" t="str">
        <f>IF(OR(AND(LEN(H2902&gt;3),ISERROR(FIND("-",H2902,1))),AND(LEN(H2902)&gt;3,ISERROR(FIND("+",H2902,1)))),LEFT(H2902,2),H2902)</f>
        <v>60</v>
      </c>
      <c r="M2902" s="13" t="str">
        <f>IF(AND(LEN(H2902&gt;3),ISERROR(FIND("+",H2902,1))),RIGHT(H2902,2),IF(AND(LEN(H2902)=3,ISERROR(FIND("-",H2902,1))),LEFT(H2902,2),H2902))</f>
        <v>64</v>
      </c>
      <c r="N2902" s="13" t="str">
        <f>SUBSTITUTE(H2902,"+","-")</f>
        <v>60-64</v>
      </c>
      <c r="O2902" s="3">
        <f t="shared" si="317"/>
        <v>5</v>
      </c>
      <c r="P2902" s="3">
        <f t="shared" si="318"/>
        <v>3</v>
      </c>
      <c r="Q2902" s="7">
        <f t="shared" si="319"/>
        <v>60</v>
      </c>
      <c r="R2902" s="7">
        <f t="shared" si="320"/>
        <v>64</v>
      </c>
      <c r="S2902" s="13" t="e">
        <f>VLOOKUP(A2902,history!$B:$F,2,0)</f>
        <v>#N/A</v>
      </c>
      <c r="T2902" s="13">
        <f>VLOOKUP($C2902,日期!$A:$D,3,0)</f>
        <v>5</v>
      </c>
      <c r="U2902" s="13">
        <f>VLOOKUP($C2902,日期!$A:$D,4,0)</f>
        <v>1</v>
      </c>
      <c r="V2902" s="65">
        <f t="shared" si="321"/>
        <v>44317</v>
      </c>
      <c r="W2902" s="13" t="s">
        <v>4466</v>
      </c>
    </row>
    <row r="2903" spans="1:23" ht="15">
      <c r="A2903" s="15">
        <v>1421</v>
      </c>
      <c r="B2903" s="15">
        <v>2021</v>
      </c>
      <c r="C2903" s="13" t="s">
        <v>9</v>
      </c>
      <c r="D2903" s="15">
        <v>19</v>
      </c>
      <c r="E2903" s="13" t="s">
        <v>14</v>
      </c>
      <c r="F2903" s="13" t="s">
        <v>11</v>
      </c>
      <c r="G2903" s="13" t="s">
        <v>12</v>
      </c>
      <c r="H2903" s="13" t="s">
        <v>30</v>
      </c>
      <c r="I2903" s="3">
        <f t="shared" si="315"/>
        <v>45</v>
      </c>
      <c r="J2903" s="7">
        <f t="shared" si="316"/>
        <v>49</v>
      </c>
      <c r="K2903" s="3">
        <f>LEN(H2903)</f>
        <v>5</v>
      </c>
      <c r="L2903" s="13" t="str">
        <f>IF(OR(AND(LEN(H2903&gt;3),ISERROR(FIND("-",H2903,1))),AND(LEN(H2903)&gt;3,ISERROR(FIND("+",H2903,1)))),LEFT(H2903,2),H2903)</f>
        <v>45</v>
      </c>
      <c r="M2903" s="13" t="str">
        <f>IF(AND(LEN(H2903&gt;3),ISERROR(FIND("+",H2903,1))),RIGHT(H2903,2),IF(AND(LEN(H2903)=3,ISERROR(FIND("-",H2903,1))),LEFT(H2903,2),H2903))</f>
        <v>49</v>
      </c>
      <c r="N2903" s="13" t="str">
        <f>SUBSTITUTE(H2903,"+","-")</f>
        <v>45-49</v>
      </c>
      <c r="O2903" s="3">
        <f t="shared" si="317"/>
        <v>5</v>
      </c>
      <c r="P2903" s="3">
        <f t="shared" si="318"/>
        <v>3</v>
      </c>
      <c r="Q2903" s="7">
        <f t="shared" si="319"/>
        <v>45</v>
      </c>
      <c r="R2903" s="7">
        <f t="shared" si="320"/>
        <v>49</v>
      </c>
      <c r="S2903" s="13" t="e">
        <f>VLOOKUP(A2903,history!$B:$F,2,0)</f>
        <v>#N/A</v>
      </c>
      <c r="T2903" s="13">
        <f>VLOOKUP($C2903,日期!$A:$D,3,0)</f>
        <v>5</v>
      </c>
      <c r="U2903" s="13">
        <f>VLOOKUP($C2903,日期!$A:$D,4,0)</f>
        <v>1</v>
      </c>
      <c r="V2903" s="65">
        <f t="shared" si="321"/>
        <v>44317</v>
      </c>
      <c r="W2903" s="13" t="s">
        <v>4467</v>
      </c>
    </row>
    <row r="2904" spans="1:23" ht="15">
      <c r="A2904" s="15">
        <v>1420</v>
      </c>
      <c r="B2904" s="15">
        <v>2021</v>
      </c>
      <c r="C2904" s="13" t="s">
        <v>9</v>
      </c>
      <c r="D2904" s="15">
        <v>19</v>
      </c>
      <c r="E2904" s="13" t="s">
        <v>14</v>
      </c>
      <c r="F2904" s="13" t="s">
        <v>17</v>
      </c>
      <c r="G2904" s="13" t="s">
        <v>12</v>
      </c>
      <c r="H2904" s="13" t="s">
        <v>30</v>
      </c>
      <c r="I2904" s="3">
        <f t="shared" si="315"/>
        <v>45</v>
      </c>
      <c r="J2904" s="7">
        <f t="shared" si="316"/>
        <v>49</v>
      </c>
      <c r="K2904" s="3">
        <f>LEN(H2904)</f>
        <v>5</v>
      </c>
      <c r="L2904" s="13" t="str">
        <f>IF(OR(AND(LEN(H2904&gt;3),ISERROR(FIND("-",H2904,1))),AND(LEN(H2904)&gt;3,ISERROR(FIND("+",H2904,1)))),LEFT(H2904,2),H2904)</f>
        <v>45</v>
      </c>
      <c r="M2904" s="13" t="str">
        <f>IF(AND(LEN(H2904&gt;3),ISERROR(FIND("+",H2904,1))),RIGHT(H2904,2),IF(AND(LEN(H2904)=3,ISERROR(FIND("-",H2904,1))),LEFT(H2904,2),H2904))</f>
        <v>49</v>
      </c>
      <c r="N2904" s="13" t="str">
        <f>SUBSTITUTE(H2904,"+","-")</f>
        <v>45-49</v>
      </c>
      <c r="O2904" s="3">
        <f t="shared" si="317"/>
        <v>5</v>
      </c>
      <c r="P2904" s="3">
        <f t="shared" si="318"/>
        <v>3</v>
      </c>
      <c r="Q2904" s="7">
        <f t="shared" si="319"/>
        <v>45</v>
      </c>
      <c r="R2904" s="7">
        <f t="shared" si="320"/>
        <v>49</v>
      </c>
      <c r="S2904" s="13" t="e">
        <f>VLOOKUP(A2904,history!$B:$F,2,0)</f>
        <v>#N/A</v>
      </c>
      <c r="T2904" s="13">
        <f>VLOOKUP($C2904,日期!$A:$D,3,0)</f>
        <v>5</v>
      </c>
      <c r="U2904" s="13">
        <f>VLOOKUP($C2904,日期!$A:$D,4,0)</f>
        <v>1</v>
      </c>
      <c r="V2904" s="65">
        <f t="shared" si="321"/>
        <v>44317</v>
      </c>
      <c r="W2904" s="13" t="s">
        <v>4468</v>
      </c>
    </row>
    <row r="2905" spans="1:23" ht="15">
      <c r="A2905" s="15">
        <v>1419</v>
      </c>
      <c r="B2905" s="15">
        <v>2021</v>
      </c>
      <c r="C2905" s="13" t="s">
        <v>9</v>
      </c>
      <c r="D2905" s="15">
        <v>19</v>
      </c>
      <c r="E2905" s="13" t="s">
        <v>10</v>
      </c>
      <c r="F2905" s="13" t="s">
        <v>11</v>
      </c>
      <c r="G2905" s="13" t="s">
        <v>12</v>
      </c>
      <c r="H2905" s="13" t="s">
        <v>32</v>
      </c>
      <c r="I2905" s="3">
        <f t="shared" si="315"/>
        <v>60</v>
      </c>
      <c r="J2905" s="7">
        <f t="shared" si="316"/>
        <v>64</v>
      </c>
      <c r="K2905" s="3">
        <f>LEN(H2905)</f>
        <v>5</v>
      </c>
      <c r="L2905" s="13" t="str">
        <f>IF(OR(AND(LEN(H2905&gt;3),ISERROR(FIND("-",H2905,1))),AND(LEN(H2905)&gt;3,ISERROR(FIND("+",H2905,1)))),LEFT(H2905,2),H2905)</f>
        <v>60</v>
      </c>
      <c r="M2905" s="13" t="str">
        <f>IF(AND(LEN(H2905&gt;3),ISERROR(FIND("+",H2905,1))),RIGHT(H2905,2),IF(AND(LEN(H2905)=3,ISERROR(FIND("-",H2905,1))),LEFT(H2905,2),H2905))</f>
        <v>64</v>
      </c>
      <c r="N2905" s="13" t="str">
        <f>SUBSTITUTE(H2905,"+","-")</f>
        <v>60-64</v>
      </c>
      <c r="O2905" s="3">
        <f t="shared" si="317"/>
        <v>5</v>
      </c>
      <c r="P2905" s="3">
        <f t="shared" si="318"/>
        <v>3</v>
      </c>
      <c r="Q2905" s="7">
        <f t="shared" si="319"/>
        <v>60</v>
      </c>
      <c r="R2905" s="7">
        <f t="shared" si="320"/>
        <v>64</v>
      </c>
      <c r="S2905" s="13" t="e">
        <f>VLOOKUP(A2905,history!$B:$F,2,0)</f>
        <v>#N/A</v>
      </c>
      <c r="T2905" s="13">
        <f>VLOOKUP($C2905,日期!$A:$D,3,0)</f>
        <v>5</v>
      </c>
      <c r="U2905" s="13">
        <f>VLOOKUP($C2905,日期!$A:$D,4,0)</f>
        <v>1</v>
      </c>
      <c r="V2905" s="65">
        <f t="shared" si="321"/>
        <v>44317</v>
      </c>
      <c r="W2905" s="13" t="s">
        <v>4469</v>
      </c>
    </row>
    <row r="2906" spans="1:23" ht="15">
      <c r="A2906" s="15">
        <v>1418</v>
      </c>
      <c r="B2906" s="15">
        <v>2021</v>
      </c>
      <c r="C2906" s="13" t="s">
        <v>9</v>
      </c>
      <c r="D2906" s="15">
        <v>19</v>
      </c>
      <c r="E2906" s="13" t="s">
        <v>10</v>
      </c>
      <c r="F2906" s="13" t="s">
        <v>17</v>
      </c>
      <c r="G2906" s="13" t="s">
        <v>12</v>
      </c>
      <c r="H2906" s="13" t="s">
        <v>35</v>
      </c>
      <c r="I2906" s="3">
        <f t="shared" si="315"/>
        <v>55</v>
      </c>
      <c r="J2906" s="7">
        <f t="shared" si="316"/>
        <v>59</v>
      </c>
      <c r="K2906" s="3">
        <f>LEN(H2906)</f>
        <v>5</v>
      </c>
      <c r="L2906" s="13" t="str">
        <f>IF(OR(AND(LEN(H2906&gt;3),ISERROR(FIND("-",H2906,1))),AND(LEN(H2906)&gt;3,ISERROR(FIND("+",H2906,1)))),LEFT(H2906,2),H2906)</f>
        <v>55</v>
      </c>
      <c r="M2906" s="13" t="str">
        <f>IF(AND(LEN(H2906&gt;3),ISERROR(FIND("+",H2906,1))),RIGHT(H2906,2),IF(AND(LEN(H2906)=3,ISERROR(FIND("-",H2906,1))),LEFT(H2906,2),H2906))</f>
        <v>59</v>
      </c>
      <c r="N2906" s="13" t="str">
        <f>SUBSTITUTE(H2906,"+","-")</f>
        <v>55-59</v>
      </c>
      <c r="O2906" s="3">
        <f t="shared" si="317"/>
        <v>5</v>
      </c>
      <c r="P2906" s="3">
        <f t="shared" si="318"/>
        <v>3</v>
      </c>
      <c r="Q2906" s="7">
        <f t="shared" si="319"/>
        <v>55</v>
      </c>
      <c r="R2906" s="7">
        <f t="shared" si="320"/>
        <v>59</v>
      </c>
      <c r="S2906" s="13" t="e">
        <f>VLOOKUP(A2906,history!$B:$F,2,0)</f>
        <v>#N/A</v>
      </c>
      <c r="T2906" s="13">
        <f>VLOOKUP($C2906,日期!$A:$D,3,0)</f>
        <v>5</v>
      </c>
      <c r="U2906" s="13">
        <f>VLOOKUP($C2906,日期!$A:$D,4,0)</f>
        <v>1</v>
      </c>
      <c r="V2906" s="65">
        <f t="shared" si="321"/>
        <v>44317</v>
      </c>
      <c r="W2906" s="13" t="s">
        <v>4470</v>
      </c>
    </row>
    <row r="2907" spans="1:23" ht="15">
      <c r="A2907" s="15">
        <v>1417</v>
      </c>
      <c r="B2907" s="15">
        <v>2021</v>
      </c>
      <c r="C2907" s="13" t="s">
        <v>9</v>
      </c>
      <c r="D2907" s="15">
        <v>19</v>
      </c>
      <c r="E2907" s="13" t="s">
        <v>38</v>
      </c>
      <c r="F2907" s="13" t="s">
        <v>17</v>
      </c>
      <c r="G2907" s="13" t="s">
        <v>12</v>
      </c>
      <c r="H2907" s="13" t="s">
        <v>49</v>
      </c>
      <c r="I2907" s="3" t="e">
        <f t="shared" si="315"/>
        <v>#VALUE!</v>
      </c>
      <c r="J2907" s="7" t="e">
        <f t="shared" si="316"/>
        <v>#VALUE!</v>
      </c>
      <c r="K2907" s="3">
        <f>LEN(H2907)</f>
        <v>3</v>
      </c>
      <c r="L2907" s="13" t="str">
        <f>IF(OR(AND(LEN(H2907&gt;3),ISERROR(FIND("-",H2907,1))),AND(LEN(H2907)&gt;3,ISERROR(FIND("+",H2907,1)))),LEFT(H2907,2),H2907)</f>
        <v>5-9</v>
      </c>
      <c r="M2907" s="13" t="str">
        <f>IF(AND(LEN(H2907&gt;3),ISERROR(FIND("+",H2907,1))),RIGHT(H2907,2),IF(AND(LEN(H2907)=3,ISERROR(FIND("-",H2907,1))),LEFT(H2907,2),H2907))</f>
        <v>-9</v>
      </c>
      <c r="N2907" s="13" t="str">
        <f>SUBSTITUTE(H2907,"+","-")</f>
        <v>5-9</v>
      </c>
      <c r="O2907" s="3">
        <f t="shared" si="317"/>
        <v>3</v>
      </c>
      <c r="P2907" s="3">
        <f t="shared" si="318"/>
        <v>2</v>
      </c>
      <c r="Q2907" s="7">
        <f t="shared" si="319"/>
        <v>5</v>
      </c>
      <c r="R2907" s="7">
        <f t="shared" si="320"/>
        <v>9</v>
      </c>
      <c r="S2907" s="13" t="e">
        <f>VLOOKUP(A2907,history!$B:$F,2,0)</f>
        <v>#N/A</v>
      </c>
      <c r="T2907" s="13">
        <f>VLOOKUP($C2907,日期!$A:$D,3,0)</f>
        <v>5</v>
      </c>
      <c r="U2907" s="13">
        <f>VLOOKUP($C2907,日期!$A:$D,4,0)</f>
        <v>1</v>
      </c>
      <c r="V2907" s="65">
        <f t="shared" si="321"/>
        <v>44317</v>
      </c>
      <c r="W2907" s="13" t="s">
        <v>4471</v>
      </c>
    </row>
    <row r="2908" spans="1:23" ht="15">
      <c r="A2908" s="15">
        <v>1416</v>
      </c>
      <c r="B2908" s="15">
        <v>2021</v>
      </c>
      <c r="C2908" s="13" t="s">
        <v>9</v>
      </c>
      <c r="D2908" s="15">
        <v>19</v>
      </c>
      <c r="E2908" s="13" t="s">
        <v>14</v>
      </c>
      <c r="F2908" s="13" t="s">
        <v>11</v>
      </c>
      <c r="G2908" s="13" t="s">
        <v>12</v>
      </c>
      <c r="H2908" s="13" t="s">
        <v>30</v>
      </c>
      <c r="I2908" s="3">
        <f t="shared" si="315"/>
        <v>45</v>
      </c>
      <c r="J2908" s="7">
        <f t="shared" si="316"/>
        <v>49</v>
      </c>
      <c r="K2908" s="3">
        <f>LEN(H2908)</f>
        <v>5</v>
      </c>
      <c r="L2908" s="13" t="str">
        <f>IF(OR(AND(LEN(H2908&gt;3),ISERROR(FIND("-",H2908,1))),AND(LEN(H2908)&gt;3,ISERROR(FIND("+",H2908,1)))),LEFT(H2908,2),H2908)</f>
        <v>45</v>
      </c>
      <c r="M2908" s="13" t="str">
        <f>IF(AND(LEN(H2908&gt;3),ISERROR(FIND("+",H2908,1))),RIGHT(H2908,2),IF(AND(LEN(H2908)=3,ISERROR(FIND("-",H2908,1))),LEFT(H2908,2),H2908))</f>
        <v>49</v>
      </c>
      <c r="N2908" s="13" t="str">
        <f>SUBSTITUTE(H2908,"+","-")</f>
        <v>45-49</v>
      </c>
      <c r="O2908" s="3">
        <f t="shared" si="317"/>
        <v>5</v>
      </c>
      <c r="P2908" s="3">
        <f t="shared" si="318"/>
        <v>3</v>
      </c>
      <c r="Q2908" s="7">
        <f t="shared" si="319"/>
        <v>45</v>
      </c>
      <c r="R2908" s="7">
        <f t="shared" si="320"/>
        <v>49</v>
      </c>
      <c r="S2908" s="13" t="e">
        <f>VLOOKUP(A2908,history!$B:$F,2,0)</f>
        <v>#N/A</v>
      </c>
      <c r="T2908" s="13">
        <f>VLOOKUP($C2908,日期!$A:$D,3,0)</f>
        <v>5</v>
      </c>
      <c r="U2908" s="13">
        <f>VLOOKUP($C2908,日期!$A:$D,4,0)</f>
        <v>1</v>
      </c>
      <c r="V2908" s="65">
        <f t="shared" si="321"/>
        <v>44317</v>
      </c>
      <c r="W2908" s="13" t="s">
        <v>4472</v>
      </c>
    </row>
    <row r="2909" spans="1:23" ht="15">
      <c r="A2909" s="15">
        <v>1415</v>
      </c>
      <c r="B2909" s="15">
        <v>2021</v>
      </c>
      <c r="C2909" s="13" t="s">
        <v>9</v>
      </c>
      <c r="D2909" s="15">
        <v>19</v>
      </c>
      <c r="E2909" s="13" t="s">
        <v>14</v>
      </c>
      <c r="F2909" s="13" t="s">
        <v>17</v>
      </c>
      <c r="G2909" s="13" t="s">
        <v>12</v>
      </c>
      <c r="H2909" s="13" t="s">
        <v>30</v>
      </c>
      <c r="I2909" s="3">
        <f t="shared" si="315"/>
        <v>45</v>
      </c>
      <c r="J2909" s="7">
        <f t="shared" si="316"/>
        <v>49</v>
      </c>
      <c r="K2909" s="3">
        <f>LEN(H2909)</f>
        <v>5</v>
      </c>
      <c r="L2909" s="13" t="str">
        <f>IF(OR(AND(LEN(H2909&gt;3),ISERROR(FIND("-",H2909,1))),AND(LEN(H2909)&gt;3,ISERROR(FIND("+",H2909,1)))),LEFT(H2909,2),H2909)</f>
        <v>45</v>
      </c>
      <c r="M2909" s="13" t="str">
        <f>IF(AND(LEN(H2909&gt;3),ISERROR(FIND("+",H2909,1))),RIGHT(H2909,2),IF(AND(LEN(H2909)=3,ISERROR(FIND("-",H2909,1))),LEFT(H2909,2),H2909))</f>
        <v>49</v>
      </c>
      <c r="N2909" s="13" t="str">
        <f>SUBSTITUTE(H2909,"+","-")</f>
        <v>45-49</v>
      </c>
      <c r="O2909" s="3">
        <f t="shared" si="317"/>
        <v>5</v>
      </c>
      <c r="P2909" s="3">
        <f t="shared" si="318"/>
        <v>3</v>
      </c>
      <c r="Q2909" s="7">
        <f t="shared" si="319"/>
        <v>45</v>
      </c>
      <c r="R2909" s="7">
        <f t="shared" si="320"/>
        <v>49</v>
      </c>
      <c r="S2909" s="13" t="e">
        <f>VLOOKUP(A2909,history!$B:$F,2,0)</f>
        <v>#N/A</v>
      </c>
      <c r="T2909" s="13">
        <f>VLOOKUP($C2909,日期!$A:$D,3,0)</f>
        <v>5</v>
      </c>
      <c r="U2909" s="13">
        <f>VLOOKUP($C2909,日期!$A:$D,4,0)</f>
        <v>1</v>
      </c>
      <c r="V2909" s="65">
        <f t="shared" si="321"/>
        <v>44317</v>
      </c>
      <c r="W2909" s="13" t="s">
        <v>4473</v>
      </c>
    </row>
    <row r="2910" spans="1:23" ht="15">
      <c r="A2910" s="15">
        <v>1414</v>
      </c>
      <c r="B2910" s="15">
        <v>2021</v>
      </c>
      <c r="C2910" s="13" t="s">
        <v>9</v>
      </c>
      <c r="D2910" s="15">
        <v>19</v>
      </c>
      <c r="E2910" s="13" t="s">
        <v>10</v>
      </c>
      <c r="F2910" s="13" t="s">
        <v>11</v>
      </c>
      <c r="G2910" s="13" t="s">
        <v>12</v>
      </c>
      <c r="H2910" s="13" t="s">
        <v>32</v>
      </c>
      <c r="I2910" s="3">
        <f t="shared" si="315"/>
        <v>60</v>
      </c>
      <c r="J2910" s="7">
        <f t="shared" si="316"/>
        <v>64</v>
      </c>
      <c r="K2910" s="3">
        <f>LEN(H2910)</f>
        <v>5</v>
      </c>
      <c r="L2910" s="13" t="str">
        <f>IF(OR(AND(LEN(H2910&gt;3),ISERROR(FIND("-",H2910,1))),AND(LEN(H2910)&gt;3,ISERROR(FIND("+",H2910,1)))),LEFT(H2910,2),H2910)</f>
        <v>60</v>
      </c>
      <c r="M2910" s="13" t="str">
        <f>IF(AND(LEN(H2910&gt;3),ISERROR(FIND("+",H2910,1))),RIGHT(H2910,2),IF(AND(LEN(H2910)=3,ISERROR(FIND("-",H2910,1))),LEFT(H2910,2),H2910))</f>
        <v>64</v>
      </c>
      <c r="N2910" s="13" t="str">
        <f>SUBSTITUTE(H2910,"+","-")</f>
        <v>60-64</v>
      </c>
      <c r="O2910" s="3">
        <f t="shared" si="317"/>
        <v>5</v>
      </c>
      <c r="P2910" s="3">
        <f t="shared" si="318"/>
        <v>3</v>
      </c>
      <c r="Q2910" s="7">
        <f t="shared" si="319"/>
        <v>60</v>
      </c>
      <c r="R2910" s="7">
        <f t="shared" si="320"/>
        <v>64</v>
      </c>
      <c r="S2910" s="13" t="e">
        <f>VLOOKUP(A2910,history!$B:$F,2,0)</f>
        <v>#N/A</v>
      </c>
      <c r="T2910" s="13">
        <f>VLOOKUP($C2910,日期!$A:$D,3,0)</f>
        <v>5</v>
      </c>
      <c r="U2910" s="13">
        <f>VLOOKUP($C2910,日期!$A:$D,4,0)</f>
        <v>1</v>
      </c>
      <c r="V2910" s="65">
        <f t="shared" si="321"/>
        <v>44317</v>
      </c>
      <c r="W2910" s="13" t="s">
        <v>4474</v>
      </c>
    </row>
    <row r="2911" spans="1:23" ht="15">
      <c r="A2911" s="15">
        <v>1413</v>
      </c>
      <c r="B2911" s="15">
        <v>2021</v>
      </c>
      <c r="C2911" s="13" t="s">
        <v>9</v>
      </c>
      <c r="D2911" s="15">
        <v>19</v>
      </c>
      <c r="E2911" s="13" t="s">
        <v>10</v>
      </c>
      <c r="F2911" s="13" t="s">
        <v>17</v>
      </c>
      <c r="G2911" s="13" t="s">
        <v>12</v>
      </c>
      <c r="H2911" s="13" t="s">
        <v>35</v>
      </c>
      <c r="I2911" s="3">
        <f t="shared" si="315"/>
        <v>55</v>
      </c>
      <c r="J2911" s="7">
        <f t="shared" si="316"/>
        <v>59</v>
      </c>
      <c r="K2911" s="3">
        <f>LEN(H2911)</f>
        <v>5</v>
      </c>
      <c r="L2911" s="13" t="str">
        <f>IF(OR(AND(LEN(H2911&gt;3),ISERROR(FIND("-",H2911,1))),AND(LEN(H2911)&gt;3,ISERROR(FIND("+",H2911,1)))),LEFT(H2911,2),H2911)</f>
        <v>55</v>
      </c>
      <c r="M2911" s="13" t="str">
        <f>IF(AND(LEN(H2911&gt;3),ISERROR(FIND("+",H2911,1))),RIGHT(H2911,2),IF(AND(LEN(H2911)=3,ISERROR(FIND("-",H2911,1))),LEFT(H2911,2),H2911))</f>
        <v>59</v>
      </c>
      <c r="N2911" s="13" t="str">
        <f>SUBSTITUTE(H2911,"+","-")</f>
        <v>55-59</v>
      </c>
      <c r="O2911" s="3">
        <f t="shared" si="317"/>
        <v>5</v>
      </c>
      <c r="P2911" s="3">
        <f t="shared" si="318"/>
        <v>3</v>
      </c>
      <c r="Q2911" s="7">
        <f t="shared" si="319"/>
        <v>55</v>
      </c>
      <c r="R2911" s="7">
        <f t="shared" si="320"/>
        <v>59</v>
      </c>
      <c r="S2911" s="13" t="e">
        <f>VLOOKUP(A2911,history!$B:$F,2,0)</f>
        <v>#N/A</v>
      </c>
      <c r="T2911" s="13">
        <f>VLOOKUP($C2911,日期!$A:$D,3,0)</f>
        <v>5</v>
      </c>
      <c r="U2911" s="13">
        <f>VLOOKUP($C2911,日期!$A:$D,4,0)</f>
        <v>1</v>
      </c>
      <c r="V2911" s="65">
        <f t="shared" si="321"/>
        <v>44317</v>
      </c>
      <c r="W2911" s="13" t="s">
        <v>4475</v>
      </c>
    </row>
    <row r="2912" spans="1:23" ht="15">
      <c r="A2912" s="15">
        <v>1412</v>
      </c>
      <c r="B2912" s="15">
        <v>2021</v>
      </c>
      <c r="C2912" s="13" t="s">
        <v>9</v>
      </c>
      <c r="D2912" s="15">
        <v>19</v>
      </c>
      <c r="E2912" s="13" t="s">
        <v>38</v>
      </c>
      <c r="F2912" s="13" t="s">
        <v>17</v>
      </c>
      <c r="G2912" s="13" t="s">
        <v>12</v>
      </c>
      <c r="H2912" s="13" t="s">
        <v>49</v>
      </c>
      <c r="I2912" s="3" t="e">
        <f t="shared" si="315"/>
        <v>#VALUE!</v>
      </c>
      <c r="J2912" s="7" t="e">
        <f t="shared" si="316"/>
        <v>#VALUE!</v>
      </c>
      <c r="K2912" s="3">
        <f>LEN(H2912)</f>
        <v>3</v>
      </c>
      <c r="L2912" s="13" t="str">
        <f>IF(OR(AND(LEN(H2912&gt;3),ISERROR(FIND("-",H2912,1))),AND(LEN(H2912)&gt;3,ISERROR(FIND("+",H2912,1)))),LEFT(H2912,2),H2912)</f>
        <v>5-9</v>
      </c>
      <c r="M2912" s="13" t="str">
        <f>IF(AND(LEN(H2912&gt;3),ISERROR(FIND("+",H2912,1))),RIGHT(H2912,2),IF(AND(LEN(H2912)=3,ISERROR(FIND("-",H2912,1))),LEFT(H2912,2),H2912))</f>
        <v>-9</v>
      </c>
      <c r="N2912" s="13" t="str">
        <f>SUBSTITUTE(H2912,"+","-")</f>
        <v>5-9</v>
      </c>
      <c r="O2912" s="3">
        <f t="shared" si="317"/>
        <v>3</v>
      </c>
      <c r="P2912" s="3">
        <f t="shared" si="318"/>
        <v>2</v>
      </c>
      <c r="Q2912" s="7">
        <f t="shared" si="319"/>
        <v>5</v>
      </c>
      <c r="R2912" s="7">
        <f t="shared" si="320"/>
        <v>9</v>
      </c>
      <c r="S2912" s="13" t="e">
        <f>VLOOKUP(A2912,history!$B:$F,2,0)</f>
        <v>#N/A</v>
      </c>
      <c r="T2912" s="13">
        <f>VLOOKUP($C2912,日期!$A:$D,3,0)</f>
        <v>5</v>
      </c>
      <c r="U2912" s="13">
        <f>VLOOKUP($C2912,日期!$A:$D,4,0)</f>
        <v>1</v>
      </c>
      <c r="V2912" s="65">
        <f t="shared" si="321"/>
        <v>44317</v>
      </c>
      <c r="W2912" s="13" t="s">
        <v>4476</v>
      </c>
    </row>
    <row r="2913" spans="1:23" ht="15">
      <c r="A2913" s="15">
        <v>1411</v>
      </c>
      <c r="B2913" s="15">
        <v>2021</v>
      </c>
      <c r="C2913" s="13" t="s">
        <v>9</v>
      </c>
      <c r="D2913" s="15">
        <v>19</v>
      </c>
      <c r="E2913" s="13" t="s">
        <v>14</v>
      </c>
      <c r="F2913" s="13" t="s">
        <v>11</v>
      </c>
      <c r="G2913" s="13" t="s">
        <v>12</v>
      </c>
      <c r="H2913" s="13" t="s">
        <v>29</v>
      </c>
      <c r="I2913" s="3">
        <f t="shared" si="315"/>
        <v>40</v>
      </c>
      <c r="J2913" s="7">
        <f t="shared" si="316"/>
        <v>44</v>
      </c>
      <c r="K2913" s="3">
        <f>LEN(H2913)</f>
        <v>5</v>
      </c>
      <c r="L2913" s="13" t="str">
        <f>IF(OR(AND(LEN(H2913&gt;3),ISERROR(FIND("-",H2913,1))),AND(LEN(H2913)&gt;3,ISERROR(FIND("+",H2913,1)))),LEFT(H2913,2),H2913)</f>
        <v>40</v>
      </c>
      <c r="M2913" s="13" t="str">
        <f>IF(AND(LEN(H2913&gt;3),ISERROR(FIND("+",H2913,1))),RIGHT(H2913,2),IF(AND(LEN(H2913)=3,ISERROR(FIND("-",H2913,1))),LEFT(H2913,2),H2913))</f>
        <v>44</v>
      </c>
      <c r="N2913" s="13" t="str">
        <f>SUBSTITUTE(H2913,"+","-")</f>
        <v>40-44</v>
      </c>
      <c r="O2913" s="3">
        <f t="shared" si="317"/>
        <v>5</v>
      </c>
      <c r="P2913" s="3">
        <f t="shared" si="318"/>
        <v>3</v>
      </c>
      <c r="Q2913" s="7">
        <f t="shared" si="319"/>
        <v>40</v>
      </c>
      <c r="R2913" s="7">
        <f t="shared" si="320"/>
        <v>44</v>
      </c>
      <c r="S2913" s="13" t="e">
        <f>VLOOKUP(A2913,history!$B:$F,2,0)</f>
        <v>#N/A</v>
      </c>
      <c r="T2913" s="13">
        <f>VLOOKUP($C2913,日期!$A:$D,3,0)</f>
        <v>5</v>
      </c>
      <c r="U2913" s="13">
        <f>VLOOKUP($C2913,日期!$A:$D,4,0)</f>
        <v>1</v>
      </c>
      <c r="V2913" s="65">
        <f t="shared" si="321"/>
        <v>44317</v>
      </c>
      <c r="W2913" s="13" t="s">
        <v>4477</v>
      </c>
    </row>
    <row r="2914" spans="1:23" ht="15">
      <c r="A2914" s="15">
        <v>1410</v>
      </c>
      <c r="B2914" s="15">
        <v>2021</v>
      </c>
      <c r="C2914" s="13" t="s">
        <v>9</v>
      </c>
      <c r="D2914" s="15">
        <v>19</v>
      </c>
      <c r="E2914" s="13" t="s">
        <v>14</v>
      </c>
      <c r="F2914" s="13" t="s">
        <v>17</v>
      </c>
      <c r="G2914" s="13" t="s">
        <v>12</v>
      </c>
      <c r="H2914" s="13" t="s">
        <v>30</v>
      </c>
      <c r="I2914" s="3">
        <f t="shared" si="315"/>
        <v>45</v>
      </c>
      <c r="J2914" s="7">
        <f t="shared" si="316"/>
        <v>49</v>
      </c>
      <c r="K2914" s="3">
        <f>LEN(H2914)</f>
        <v>5</v>
      </c>
      <c r="L2914" s="13" t="str">
        <f>IF(OR(AND(LEN(H2914&gt;3),ISERROR(FIND("-",H2914,1))),AND(LEN(H2914)&gt;3,ISERROR(FIND("+",H2914,1)))),LEFT(H2914,2),H2914)</f>
        <v>45</v>
      </c>
      <c r="M2914" s="13" t="str">
        <f>IF(AND(LEN(H2914&gt;3),ISERROR(FIND("+",H2914,1))),RIGHT(H2914,2),IF(AND(LEN(H2914)=3,ISERROR(FIND("-",H2914,1))),LEFT(H2914,2),H2914))</f>
        <v>49</v>
      </c>
      <c r="N2914" s="13" t="str">
        <f>SUBSTITUTE(H2914,"+","-")</f>
        <v>45-49</v>
      </c>
      <c r="O2914" s="3">
        <f t="shared" si="317"/>
        <v>5</v>
      </c>
      <c r="P2914" s="3">
        <f t="shared" si="318"/>
        <v>3</v>
      </c>
      <c r="Q2914" s="7">
        <f t="shared" si="319"/>
        <v>45</v>
      </c>
      <c r="R2914" s="7">
        <f t="shared" si="320"/>
        <v>49</v>
      </c>
      <c r="S2914" s="13" t="e">
        <f>VLOOKUP(A2914,history!$B:$F,2,0)</f>
        <v>#N/A</v>
      </c>
      <c r="T2914" s="13">
        <f>VLOOKUP($C2914,日期!$A:$D,3,0)</f>
        <v>5</v>
      </c>
      <c r="U2914" s="13">
        <f>VLOOKUP($C2914,日期!$A:$D,4,0)</f>
        <v>1</v>
      </c>
      <c r="V2914" s="65">
        <f t="shared" si="321"/>
        <v>44317</v>
      </c>
      <c r="W2914" s="13" t="s">
        <v>4478</v>
      </c>
    </row>
    <row r="2915" spans="1:23" ht="15">
      <c r="A2915" s="15">
        <v>1409</v>
      </c>
      <c r="B2915" s="15">
        <v>2021</v>
      </c>
      <c r="C2915" s="13" t="s">
        <v>9</v>
      </c>
      <c r="D2915" s="15">
        <v>19</v>
      </c>
      <c r="E2915" s="13" t="s">
        <v>10</v>
      </c>
      <c r="F2915" s="13" t="s">
        <v>11</v>
      </c>
      <c r="G2915" s="13" t="s">
        <v>12</v>
      </c>
      <c r="H2915" s="13" t="s">
        <v>32</v>
      </c>
      <c r="I2915" s="3">
        <f t="shared" si="315"/>
        <v>60</v>
      </c>
      <c r="J2915" s="7">
        <f t="shared" si="316"/>
        <v>64</v>
      </c>
      <c r="K2915" s="3">
        <f>LEN(H2915)</f>
        <v>5</v>
      </c>
      <c r="L2915" s="13" t="str">
        <f>IF(OR(AND(LEN(H2915&gt;3),ISERROR(FIND("-",H2915,1))),AND(LEN(H2915)&gt;3,ISERROR(FIND("+",H2915,1)))),LEFT(H2915,2),H2915)</f>
        <v>60</v>
      </c>
      <c r="M2915" s="13" t="str">
        <f>IF(AND(LEN(H2915&gt;3),ISERROR(FIND("+",H2915,1))),RIGHT(H2915,2),IF(AND(LEN(H2915)=3,ISERROR(FIND("-",H2915,1))),LEFT(H2915,2),H2915))</f>
        <v>64</v>
      </c>
      <c r="N2915" s="13" t="str">
        <f>SUBSTITUTE(H2915,"+","-")</f>
        <v>60-64</v>
      </c>
      <c r="O2915" s="3">
        <f t="shared" si="317"/>
        <v>5</v>
      </c>
      <c r="P2915" s="3">
        <f t="shared" si="318"/>
        <v>3</v>
      </c>
      <c r="Q2915" s="7">
        <f t="shared" si="319"/>
        <v>60</v>
      </c>
      <c r="R2915" s="7">
        <f t="shared" si="320"/>
        <v>64</v>
      </c>
      <c r="S2915" s="13" t="e">
        <f>VLOOKUP(A2915,history!$B:$F,2,0)</f>
        <v>#N/A</v>
      </c>
      <c r="T2915" s="13">
        <f>VLOOKUP($C2915,日期!$A:$D,3,0)</f>
        <v>5</v>
      </c>
      <c r="U2915" s="13">
        <f>VLOOKUP($C2915,日期!$A:$D,4,0)</f>
        <v>1</v>
      </c>
      <c r="V2915" s="65">
        <f t="shared" si="321"/>
        <v>44317</v>
      </c>
      <c r="W2915" s="13" t="s">
        <v>4479</v>
      </c>
    </row>
    <row r="2916" spans="1:23" ht="15">
      <c r="A2916" s="15">
        <v>1408</v>
      </c>
      <c r="B2916" s="15">
        <v>2021</v>
      </c>
      <c r="C2916" s="13" t="s">
        <v>9</v>
      </c>
      <c r="D2916" s="15">
        <v>19</v>
      </c>
      <c r="E2916" s="13" t="s">
        <v>10</v>
      </c>
      <c r="F2916" s="13" t="s">
        <v>17</v>
      </c>
      <c r="G2916" s="13" t="s">
        <v>12</v>
      </c>
      <c r="H2916" s="13" t="s">
        <v>35</v>
      </c>
      <c r="I2916" s="3">
        <f t="shared" si="315"/>
        <v>55</v>
      </c>
      <c r="J2916" s="7">
        <f t="shared" si="316"/>
        <v>59</v>
      </c>
      <c r="K2916" s="3">
        <f>LEN(H2916)</f>
        <v>5</v>
      </c>
      <c r="L2916" s="13" t="str">
        <f>IF(OR(AND(LEN(H2916&gt;3),ISERROR(FIND("-",H2916,1))),AND(LEN(H2916)&gt;3,ISERROR(FIND("+",H2916,1)))),LEFT(H2916,2),H2916)</f>
        <v>55</v>
      </c>
      <c r="M2916" s="13" t="str">
        <f>IF(AND(LEN(H2916&gt;3),ISERROR(FIND("+",H2916,1))),RIGHT(H2916,2),IF(AND(LEN(H2916)=3,ISERROR(FIND("-",H2916,1))),LEFT(H2916,2),H2916))</f>
        <v>59</v>
      </c>
      <c r="N2916" s="13" t="str">
        <f>SUBSTITUTE(H2916,"+","-")</f>
        <v>55-59</v>
      </c>
      <c r="O2916" s="3">
        <f t="shared" si="317"/>
        <v>5</v>
      </c>
      <c r="P2916" s="3">
        <f t="shared" si="318"/>
        <v>3</v>
      </c>
      <c r="Q2916" s="7">
        <f t="shared" si="319"/>
        <v>55</v>
      </c>
      <c r="R2916" s="7">
        <f t="shared" si="320"/>
        <v>59</v>
      </c>
      <c r="S2916" s="13" t="e">
        <f>VLOOKUP(A2916,history!$B:$F,2,0)</f>
        <v>#N/A</v>
      </c>
      <c r="T2916" s="13">
        <f>VLOOKUP($C2916,日期!$A:$D,3,0)</f>
        <v>5</v>
      </c>
      <c r="U2916" s="13">
        <f>VLOOKUP($C2916,日期!$A:$D,4,0)</f>
        <v>1</v>
      </c>
      <c r="V2916" s="65">
        <f t="shared" si="321"/>
        <v>44317</v>
      </c>
      <c r="W2916" s="13" t="s">
        <v>4480</v>
      </c>
    </row>
    <row r="2917" spans="1:23" ht="15">
      <c r="A2917" s="15">
        <v>1407</v>
      </c>
      <c r="B2917" s="15">
        <v>2021</v>
      </c>
      <c r="C2917" s="13" t="s">
        <v>9</v>
      </c>
      <c r="D2917" s="15">
        <v>19</v>
      </c>
      <c r="E2917" s="13" t="s">
        <v>38</v>
      </c>
      <c r="F2917" s="13" t="s">
        <v>17</v>
      </c>
      <c r="G2917" s="13" t="s">
        <v>12</v>
      </c>
      <c r="H2917" s="13" t="s">
        <v>35</v>
      </c>
      <c r="I2917" s="3">
        <f t="shared" si="315"/>
        <v>55</v>
      </c>
      <c r="J2917" s="7">
        <f t="shared" si="316"/>
        <v>59</v>
      </c>
      <c r="K2917" s="3">
        <f>LEN(H2917)</f>
        <v>5</v>
      </c>
      <c r="L2917" s="13" t="str">
        <f>IF(OR(AND(LEN(H2917&gt;3),ISERROR(FIND("-",H2917,1))),AND(LEN(H2917)&gt;3,ISERROR(FIND("+",H2917,1)))),LEFT(H2917,2),H2917)</f>
        <v>55</v>
      </c>
      <c r="M2917" s="13" t="str">
        <f>IF(AND(LEN(H2917&gt;3),ISERROR(FIND("+",H2917,1))),RIGHT(H2917,2),IF(AND(LEN(H2917)=3,ISERROR(FIND("-",H2917,1))),LEFT(H2917,2),H2917))</f>
        <v>59</v>
      </c>
      <c r="N2917" s="13" t="str">
        <f>SUBSTITUTE(H2917,"+","-")</f>
        <v>55-59</v>
      </c>
      <c r="O2917" s="3">
        <f t="shared" si="317"/>
        <v>5</v>
      </c>
      <c r="P2917" s="3">
        <f t="shared" si="318"/>
        <v>3</v>
      </c>
      <c r="Q2917" s="7">
        <f t="shared" si="319"/>
        <v>55</v>
      </c>
      <c r="R2917" s="7">
        <f t="shared" si="320"/>
        <v>59</v>
      </c>
      <c r="S2917" s="13" t="e">
        <f>VLOOKUP(A2917,history!$B:$F,2,0)</f>
        <v>#N/A</v>
      </c>
      <c r="T2917" s="13">
        <f>VLOOKUP($C2917,日期!$A:$D,3,0)</f>
        <v>5</v>
      </c>
      <c r="U2917" s="13">
        <f>VLOOKUP($C2917,日期!$A:$D,4,0)</f>
        <v>1</v>
      </c>
      <c r="V2917" s="65">
        <f t="shared" si="321"/>
        <v>44317</v>
      </c>
      <c r="W2917" s="13" t="s">
        <v>4481</v>
      </c>
    </row>
    <row r="2918" spans="1:23" ht="15">
      <c r="A2918" s="15">
        <v>1406</v>
      </c>
      <c r="B2918" s="15">
        <v>2021</v>
      </c>
      <c r="C2918" s="13" t="s">
        <v>9</v>
      </c>
      <c r="D2918" s="15">
        <v>19</v>
      </c>
      <c r="E2918" s="13" t="s">
        <v>14</v>
      </c>
      <c r="F2918" s="13" t="s">
        <v>11</v>
      </c>
      <c r="G2918" s="13" t="s">
        <v>12</v>
      </c>
      <c r="H2918" s="13" t="s">
        <v>29</v>
      </c>
      <c r="I2918" s="3">
        <f t="shared" si="315"/>
        <v>40</v>
      </c>
      <c r="J2918" s="7">
        <f t="shared" si="316"/>
        <v>44</v>
      </c>
      <c r="K2918" s="3">
        <f>LEN(H2918)</f>
        <v>5</v>
      </c>
      <c r="L2918" s="13" t="str">
        <f>IF(OR(AND(LEN(H2918&gt;3),ISERROR(FIND("-",H2918,1))),AND(LEN(H2918)&gt;3,ISERROR(FIND("+",H2918,1)))),LEFT(H2918,2),H2918)</f>
        <v>40</v>
      </c>
      <c r="M2918" s="13" t="str">
        <f>IF(AND(LEN(H2918&gt;3),ISERROR(FIND("+",H2918,1))),RIGHT(H2918,2),IF(AND(LEN(H2918)=3,ISERROR(FIND("-",H2918,1))),LEFT(H2918,2),H2918))</f>
        <v>44</v>
      </c>
      <c r="N2918" s="13" t="str">
        <f>SUBSTITUTE(H2918,"+","-")</f>
        <v>40-44</v>
      </c>
      <c r="O2918" s="3">
        <f t="shared" si="317"/>
        <v>5</v>
      </c>
      <c r="P2918" s="3">
        <f t="shared" si="318"/>
        <v>3</v>
      </c>
      <c r="Q2918" s="7">
        <f t="shared" si="319"/>
        <v>40</v>
      </c>
      <c r="R2918" s="7">
        <f t="shared" si="320"/>
        <v>44</v>
      </c>
      <c r="S2918" s="13" t="e">
        <f>VLOOKUP(A2918,history!$B:$F,2,0)</f>
        <v>#N/A</v>
      </c>
      <c r="T2918" s="13">
        <f>VLOOKUP($C2918,日期!$A:$D,3,0)</f>
        <v>5</v>
      </c>
      <c r="U2918" s="13">
        <f>VLOOKUP($C2918,日期!$A:$D,4,0)</f>
        <v>1</v>
      </c>
      <c r="V2918" s="65">
        <f t="shared" si="321"/>
        <v>44317</v>
      </c>
      <c r="W2918" s="13" t="s">
        <v>4482</v>
      </c>
    </row>
    <row r="2919" spans="1:23" ht="15">
      <c r="A2919" s="15">
        <v>1405</v>
      </c>
      <c r="B2919" s="15">
        <v>2021</v>
      </c>
      <c r="C2919" s="13" t="s">
        <v>9</v>
      </c>
      <c r="D2919" s="15">
        <v>19</v>
      </c>
      <c r="E2919" s="13" t="s">
        <v>14</v>
      </c>
      <c r="F2919" s="13" t="s">
        <v>17</v>
      </c>
      <c r="G2919" s="13" t="s">
        <v>12</v>
      </c>
      <c r="H2919" s="13" t="s">
        <v>30</v>
      </c>
      <c r="I2919" s="3">
        <f t="shared" si="315"/>
        <v>45</v>
      </c>
      <c r="J2919" s="7">
        <f t="shared" si="316"/>
        <v>49</v>
      </c>
      <c r="K2919" s="3">
        <f>LEN(H2919)</f>
        <v>5</v>
      </c>
      <c r="L2919" s="13" t="str">
        <f>IF(OR(AND(LEN(H2919&gt;3),ISERROR(FIND("-",H2919,1))),AND(LEN(H2919)&gt;3,ISERROR(FIND("+",H2919,1)))),LEFT(H2919,2),H2919)</f>
        <v>45</v>
      </c>
      <c r="M2919" s="13" t="str">
        <f>IF(AND(LEN(H2919&gt;3),ISERROR(FIND("+",H2919,1))),RIGHT(H2919,2),IF(AND(LEN(H2919)=3,ISERROR(FIND("-",H2919,1))),LEFT(H2919,2),H2919))</f>
        <v>49</v>
      </c>
      <c r="N2919" s="13" t="str">
        <f>SUBSTITUTE(H2919,"+","-")</f>
        <v>45-49</v>
      </c>
      <c r="O2919" s="3">
        <f t="shared" si="317"/>
        <v>5</v>
      </c>
      <c r="P2919" s="3">
        <f t="shared" si="318"/>
        <v>3</v>
      </c>
      <c r="Q2919" s="7">
        <f t="shared" si="319"/>
        <v>45</v>
      </c>
      <c r="R2919" s="7">
        <f t="shared" si="320"/>
        <v>49</v>
      </c>
      <c r="S2919" s="13" t="e">
        <f>VLOOKUP(A2919,history!$B:$F,2,0)</f>
        <v>#N/A</v>
      </c>
      <c r="T2919" s="13">
        <f>VLOOKUP($C2919,日期!$A:$D,3,0)</f>
        <v>5</v>
      </c>
      <c r="U2919" s="13">
        <f>VLOOKUP($C2919,日期!$A:$D,4,0)</f>
        <v>1</v>
      </c>
      <c r="V2919" s="65">
        <f t="shared" si="321"/>
        <v>44317</v>
      </c>
      <c r="W2919" s="13" t="s">
        <v>4483</v>
      </c>
    </row>
    <row r="2920" spans="1:23" ht="15">
      <c r="A2920" s="15">
        <v>1404</v>
      </c>
      <c r="B2920" s="15">
        <v>2021</v>
      </c>
      <c r="C2920" s="13" t="s">
        <v>9</v>
      </c>
      <c r="D2920" s="15">
        <v>19</v>
      </c>
      <c r="E2920" s="13" t="s">
        <v>10</v>
      </c>
      <c r="F2920" s="13" t="s">
        <v>11</v>
      </c>
      <c r="G2920" s="13" t="s">
        <v>12</v>
      </c>
      <c r="H2920" s="13" t="s">
        <v>35</v>
      </c>
      <c r="I2920" s="3">
        <f t="shared" si="315"/>
        <v>55</v>
      </c>
      <c r="J2920" s="7">
        <f t="shared" si="316"/>
        <v>59</v>
      </c>
      <c r="K2920" s="3">
        <f>LEN(H2920)</f>
        <v>5</v>
      </c>
      <c r="L2920" s="13" t="str">
        <f>IF(OR(AND(LEN(H2920&gt;3),ISERROR(FIND("-",H2920,1))),AND(LEN(H2920)&gt;3,ISERROR(FIND("+",H2920,1)))),LEFT(H2920,2),H2920)</f>
        <v>55</v>
      </c>
      <c r="M2920" s="13" t="str">
        <f>IF(AND(LEN(H2920&gt;3),ISERROR(FIND("+",H2920,1))),RIGHT(H2920,2),IF(AND(LEN(H2920)=3,ISERROR(FIND("-",H2920,1))),LEFT(H2920,2),H2920))</f>
        <v>59</v>
      </c>
      <c r="N2920" s="13" t="str">
        <f>SUBSTITUTE(H2920,"+","-")</f>
        <v>55-59</v>
      </c>
      <c r="O2920" s="3">
        <f t="shared" si="317"/>
        <v>5</v>
      </c>
      <c r="P2920" s="3">
        <f t="shared" si="318"/>
        <v>3</v>
      </c>
      <c r="Q2920" s="7">
        <f t="shared" si="319"/>
        <v>55</v>
      </c>
      <c r="R2920" s="7">
        <f t="shared" si="320"/>
        <v>59</v>
      </c>
      <c r="S2920" s="13" t="e">
        <f>VLOOKUP(A2920,history!$B:$F,2,0)</f>
        <v>#N/A</v>
      </c>
      <c r="T2920" s="13">
        <f>VLOOKUP($C2920,日期!$A:$D,3,0)</f>
        <v>5</v>
      </c>
      <c r="U2920" s="13">
        <f>VLOOKUP($C2920,日期!$A:$D,4,0)</f>
        <v>1</v>
      </c>
      <c r="V2920" s="65">
        <f t="shared" si="321"/>
        <v>44317</v>
      </c>
      <c r="W2920" s="13" t="s">
        <v>4484</v>
      </c>
    </row>
    <row r="2921" spans="1:23" ht="15">
      <c r="A2921" s="15">
        <v>1403</v>
      </c>
      <c r="B2921" s="15">
        <v>2021</v>
      </c>
      <c r="C2921" s="13" t="s">
        <v>9</v>
      </c>
      <c r="D2921" s="15">
        <v>19</v>
      </c>
      <c r="E2921" s="13" t="s">
        <v>10</v>
      </c>
      <c r="F2921" s="13" t="s">
        <v>17</v>
      </c>
      <c r="G2921" s="13" t="s">
        <v>12</v>
      </c>
      <c r="H2921" s="13" t="s">
        <v>35</v>
      </c>
      <c r="I2921" s="3">
        <f t="shared" si="315"/>
        <v>55</v>
      </c>
      <c r="J2921" s="7">
        <f t="shared" si="316"/>
        <v>59</v>
      </c>
      <c r="K2921" s="3">
        <f>LEN(H2921)</f>
        <v>5</v>
      </c>
      <c r="L2921" s="13" t="str">
        <f>IF(OR(AND(LEN(H2921&gt;3),ISERROR(FIND("-",H2921,1))),AND(LEN(H2921)&gt;3,ISERROR(FIND("+",H2921,1)))),LEFT(H2921,2),H2921)</f>
        <v>55</v>
      </c>
      <c r="M2921" s="13" t="str">
        <f>IF(AND(LEN(H2921&gt;3),ISERROR(FIND("+",H2921,1))),RIGHT(H2921,2),IF(AND(LEN(H2921)=3,ISERROR(FIND("-",H2921,1))),LEFT(H2921,2),H2921))</f>
        <v>59</v>
      </c>
      <c r="N2921" s="13" t="str">
        <f>SUBSTITUTE(H2921,"+","-")</f>
        <v>55-59</v>
      </c>
      <c r="O2921" s="3">
        <f t="shared" si="317"/>
        <v>5</v>
      </c>
      <c r="P2921" s="3">
        <f t="shared" si="318"/>
        <v>3</v>
      </c>
      <c r="Q2921" s="7">
        <f t="shared" si="319"/>
        <v>55</v>
      </c>
      <c r="R2921" s="7">
        <f t="shared" si="320"/>
        <v>59</v>
      </c>
      <c r="S2921" s="13" t="e">
        <f>VLOOKUP(A2921,history!$B:$F,2,0)</f>
        <v>#N/A</v>
      </c>
      <c r="T2921" s="13">
        <f>VLOOKUP($C2921,日期!$A:$D,3,0)</f>
        <v>5</v>
      </c>
      <c r="U2921" s="13">
        <f>VLOOKUP($C2921,日期!$A:$D,4,0)</f>
        <v>1</v>
      </c>
      <c r="V2921" s="65">
        <f t="shared" si="321"/>
        <v>44317</v>
      </c>
      <c r="W2921" s="13" t="s">
        <v>4485</v>
      </c>
    </row>
    <row r="2922" spans="1:23" ht="15">
      <c r="A2922" s="15">
        <v>1402</v>
      </c>
      <c r="B2922" s="15">
        <v>2021</v>
      </c>
      <c r="C2922" s="13" t="s">
        <v>9</v>
      </c>
      <c r="D2922" s="15">
        <v>19</v>
      </c>
      <c r="E2922" s="13" t="s">
        <v>38</v>
      </c>
      <c r="F2922" s="13" t="s">
        <v>17</v>
      </c>
      <c r="G2922" s="13" t="s">
        <v>12</v>
      </c>
      <c r="H2922" s="13" t="s">
        <v>35</v>
      </c>
      <c r="I2922" s="3">
        <f t="shared" si="315"/>
        <v>55</v>
      </c>
      <c r="J2922" s="7">
        <f t="shared" si="316"/>
        <v>59</v>
      </c>
      <c r="K2922" s="3">
        <f>LEN(H2922)</f>
        <v>5</v>
      </c>
      <c r="L2922" s="13" t="str">
        <f>IF(OR(AND(LEN(H2922&gt;3),ISERROR(FIND("-",H2922,1))),AND(LEN(H2922)&gt;3,ISERROR(FIND("+",H2922,1)))),LEFT(H2922,2),H2922)</f>
        <v>55</v>
      </c>
      <c r="M2922" s="13" t="str">
        <f>IF(AND(LEN(H2922&gt;3),ISERROR(FIND("+",H2922,1))),RIGHT(H2922,2),IF(AND(LEN(H2922)=3,ISERROR(FIND("-",H2922,1))),LEFT(H2922,2),H2922))</f>
        <v>59</v>
      </c>
      <c r="N2922" s="13" t="str">
        <f>SUBSTITUTE(H2922,"+","-")</f>
        <v>55-59</v>
      </c>
      <c r="O2922" s="3">
        <f t="shared" si="317"/>
        <v>5</v>
      </c>
      <c r="P2922" s="3">
        <f t="shared" si="318"/>
        <v>3</v>
      </c>
      <c r="Q2922" s="7">
        <f t="shared" si="319"/>
        <v>55</v>
      </c>
      <c r="R2922" s="7">
        <f t="shared" si="320"/>
        <v>59</v>
      </c>
      <c r="S2922" s="13" t="e">
        <f>VLOOKUP(A2922,history!$B:$F,2,0)</f>
        <v>#N/A</v>
      </c>
      <c r="T2922" s="13">
        <f>VLOOKUP($C2922,日期!$A:$D,3,0)</f>
        <v>5</v>
      </c>
      <c r="U2922" s="13">
        <f>VLOOKUP($C2922,日期!$A:$D,4,0)</f>
        <v>1</v>
      </c>
      <c r="V2922" s="65">
        <f t="shared" si="321"/>
        <v>44317</v>
      </c>
      <c r="W2922" s="13" t="s">
        <v>4486</v>
      </c>
    </row>
    <row r="2923" spans="1:23" ht="15">
      <c r="A2923" s="15">
        <v>1401</v>
      </c>
      <c r="B2923" s="15">
        <v>2021</v>
      </c>
      <c r="C2923" s="13" t="s">
        <v>9</v>
      </c>
      <c r="D2923" s="15">
        <v>19</v>
      </c>
      <c r="E2923" s="13" t="s">
        <v>14</v>
      </c>
      <c r="F2923" s="13" t="s">
        <v>11</v>
      </c>
      <c r="G2923" s="13" t="s">
        <v>12</v>
      </c>
      <c r="H2923" s="13" t="s">
        <v>29</v>
      </c>
      <c r="I2923" s="3">
        <f t="shared" si="315"/>
        <v>40</v>
      </c>
      <c r="J2923" s="7">
        <f t="shared" si="316"/>
        <v>44</v>
      </c>
      <c r="K2923" s="3">
        <f>LEN(H2923)</f>
        <v>5</v>
      </c>
      <c r="L2923" s="13" t="str">
        <f>IF(OR(AND(LEN(H2923&gt;3),ISERROR(FIND("-",H2923,1))),AND(LEN(H2923)&gt;3,ISERROR(FIND("+",H2923,1)))),LEFT(H2923,2),H2923)</f>
        <v>40</v>
      </c>
      <c r="M2923" s="13" t="str">
        <f>IF(AND(LEN(H2923&gt;3),ISERROR(FIND("+",H2923,1))),RIGHT(H2923,2),IF(AND(LEN(H2923)=3,ISERROR(FIND("-",H2923,1))),LEFT(H2923,2),H2923))</f>
        <v>44</v>
      </c>
      <c r="N2923" s="13" t="str">
        <f>SUBSTITUTE(H2923,"+","-")</f>
        <v>40-44</v>
      </c>
      <c r="O2923" s="3">
        <f t="shared" si="317"/>
        <v>5</v>
      </c>
      <c r="P2923" s="3">
        <f t="shared" si="318"/>
        <v>3</v>
      </c>
      <c r="Q2923" s="7">
        <f t="shared" si="319"/>
        <v>40</v>
      </c>
      <c r="R2923" s="7">
        <f t="shared" si="320"/>
        <v>44</v>
      </c>
      <c r="S2923" s="13" t="e">
        <f>VLOOKUP(A2923,history!$B:$F,2,0)</f>
        <v>#N/A</v>
      </c>
      <c r="T2923" s="13">
        <f>VLOOKUP($C2923,日期!$A:$D,3,0)</f>
        <v>5</v>
      </c>
      <c r="U2923" s="13">
        <f>VLOOKUP($C2923,日期!$A:$D,4,0)</f>
        <v>1</v>
      </c>
      <c r="V2923" s="65">
        <f t="shared" si="321"/>
        <v>44317</v>
      </c>
      <c r="W2923" s="13" t="s">
        <v>4487</v>
      </c>
    </row>
    <row r="2924" spans="1:23" ht="15">
      <c r="A2924" s="15">
        <v>1400</v>
      </c>
      <c r="B2924" s="15">
        <v>2021</v>
      </c>
      <c r="C2924" s="13" t="s">
        <v>9</v>
      </c>
      <c r="D2924" s="15">
        <v>19</v>
      </c>
      <c r="E2924" s="13" t="s">
        <v>14</v>
      </c>
      <c r="F2924" s="13" t="s">
        <v>17</v>
      </c>
      <c r="G2924" s="13" t="s">
        <v>12</v>
      </c>
      <c r="H2924" s="13" t="s">
        <v>30</v>
      </c>
      <c r="I2924" s="3">
        <f t="shared" si="315"/>
        <v>45</v>
      </c>
      <c r="J2924" s="7">
        <f t="shared" si="316"/>
        <v>49</v>
      </c>
      <c r="K2924" s="3">
        <f>LEN(H2924)</f>
        <v>5</v>
      </c>
      <c r="L2924" s="13" t="str">
        <f>IF(OR(AND(LEN(H2924&gt;3),ISERROR(FIND("-",H2924,1))),AND(LEN(H2924)&gt;3,ISERROR(FIND("+",H2924,1)))),LEFT(H2924,2),H2924)</f>
        <v>45</v>
      </c>
      <c r="M2924" s="13" t="str">
        <f>IF(AND(LEN(H2924&gt;3),ISERROR(FIND("+",H2924,1))),RIGHT(H2924,2),IF(AND(LEN(H2924)=3,ISERROR(FIND("-",H2924,1))),LEFT(H2924,2),H2924))</f>
        <v>49</v>
      </c>
      <c r="N2924" s="13" t="str">
        <f>SUBSTITUTE(H2924,"+","-")</f>
        <v>45-49</v>
      </c>
      <c r="O2924" s="3">
        <f t="shared" si="317"/>
        <v>5</v>
      </c>
      <c r="P2924" s="3">
        <f t="shared" si="318"/>
        <v>3</v>
      </c>
      <c r="Q2924" s="7">
        <f t="shared" si="319"/>
        <v>45</v>
      </c>
      <c r="R2924" s="7">
        <f t="shared" si="320"/>
        <v>49</v>
      </c>
      <c r="S2924" s="13" t="e">
        <f>VLOOKUP(A2924,history!$B:$F,2,0)</f>
        <v>#N/A</v>
      </c>
      <c r="T2924" s="13">
        <f>VLOOKUP($C2924,日期!$A:$D,3,0)</f>
        <v>5</v>
      </c>
      <c r="U2924" s="13">
        <f>VLOOKUP($C2924,日期!$A:$D,4,0)</f>
        <v>1</v>
      </c>
      <c r="V2924" s="65">
        <f t="shared" si="321"/>
        <v>44317</v>
      </c>
      <c r="W2924" s="13" t="s">
        <v>4488</v>
      </c>
    </row>
    <row r="2925" spans="1:23" ht="15">
      <c r="A2925" s="15">
        <v>1399</v>
      </c>
      <c r="B2925" s="15">
        <v>2021</v>
      </c>
      <c r="C2925" s="13" t="s">
        <v>9</v>
      </c>
      <c r="D2925" s="15">
        <v>19</v>
      </c>
      <c r="E2925" s="13" t="s">
        <v>10</v>
      </c>
      <c r="F2925" s="13" t="s">
        <v>11</v>
      </c>
      <c r="G2925" s="13" t="s">
        <v>12</v>
      </c>
      <c r="H2925" s="13" t="s">
        <v>35</v>
      </c>
      <c r="I2925" s="3">
        <f t="shared" si="315"/>
        <v>55</v>
      </c>
      <c r="J2925" s="7">
        <f t="shared" si="316"/>
        <v>59</v>
      </c>
      <c r="K2925" s="3">
        <f>LEN(H2925)</f>
        <v>5</v>
      </c>
      <c r="L2925" s="13" t="str">
        <f>IF(OR(AND(LEN(H2925&gt;3),ISERROR(FIND("-",H2925,1))),AND(LEN(H2925)&gt;3,ISERROR(FIND("+",H2925,1)))),LEFT(H2925,2),H2925)</f>
        <v>55</v>
      </c>
      <c r="M2925" s="13" t="str">
        <f>IF(AND(LEN(H2925&gt;3),ISERROR(FIND("+",H2925,1))),RIGHT(H2925,2),IF(AND(LEN(H2925)=3,ISERROR(FIND("-",H2925,1))),LEFT(H2925,2),H2925))</f>
        <v>59</v>
      </c>
      <c r="N2925" s="13" t="str">
        <f>SUBSTITUTE(H2925,"+","-")</f>
        <v>55-59</v>
      </c>
      <c r="O2925" s="3">
        <f t="shared" si="317"/>
        <v>5</v>
      </c>
      <c r="P2925" s="3">
        <f t="shared" si="318"/>
        <v>3</v>
      </c>
      <c r="Q2925" s="7">
        <f t="shared" si="319"/>
        <v>55</v>
      </c>
      <c r="R2925" s="7">
        <f t="shared" si="320"/>
        <v>59</v>
      </c>
      <c r="S2925" s="13" t="e">
        <f>VLOOKUP(A2925,history!$B:$F,2,0)</f>
        <v>#N/A</v>
      </c>
      <c r="T2925" s="13">
        <f>VLOOKUP($C2925,日期!$A:$D,3,0)</f>
        <v>5</v>
      </c>
      <c r="U2925" s="13">
        <f>VLOOKUP($C2925,日期!$A:$D,4,0)</f>
        <v>1</v>
      </c>
      <c r="V2925" s="65">
        <f t="shared" si="321"/>
        <v>44317</v>
      </c>
      <c r="W2925" s="13" t="s">
        <v>4489</v>
      </c>
    </row>
    <row r="2926" spans="1:23" ht="15">
      <c r="A2926" s="15">
        <v>1398</v>
      </c>
      <c r="B2926" s="15">
        <v>2021</v>
      </c>
      <c r="C2926" s="13" t="s">
        <v>9</v>
      </c>
      <c r="D2926" s="15">
        <v>19</v>
      </c>
      <c r="E2926" s="13" t="s">
        <v>10</v>
      </c>
      <c r="F2926" s="13" t="s">
        <v>17</v>
      </c>
      <c r="G2926" s="13" t="s">
        <v>12</v>
      </c>
      <c r="H2926" s="13" t="s">
        <v>35</v>
      </c>
      <c r="I2926" s="3">
        <f t="shared" si="315"/>
        <v>55</v>
      </c>
      <c r="J2926" s="7">
        <f t="shared" si="316"/>
        <v>59</v>
      </c>
      <c r="K2926" s="3">
        <f>LEN(H2926)</f>
        <v>5</v>
      </c>
      <c r="L2926" s="13" t="str">
        <f>IF(OR(AND(LEN(H2926&gt;3),ISERROR(FIND("-",H2926,1))),AND(LEN(H2926)&gt;3,ISERROR(FIND("+",H2926,1)))),LEFT(H2926,2),H2926)</f>
        <v>55</v>
      </c>
      <c r="M2926" s="13" t="str">
        <f>IF(AND(LEN(H2926&gt;3),ISERROR(FIND("+",H2926,1))),RIGHT(H2926,2),IF(AND(LEN(H2926)=3,ISERROR(FIND("-",H2926,1))),LEFT(H2926,2),H2926))</f>
        <v>59</v>
      </c>
      <c r="N2926" s="13" t="str">
        <f>SUBSTITUTE(H2926,"+","-")</f>
        <v>55-59</v>
      </c>
      <c r="O2926" s="3">
        <f t="shared" si="317"/>
        <v>5</v>
      </c>
      <c r="P2926" s="3">
        <f t="shared" si="318"/>
        <v>3</v>
      </c>
      <c r="Q2926" s="7">
        <f t="shared" si="319"/>
        <v>55</v>
      </c>
      <c r="R2926" s="7">
        <f t="shared" si="320"/>
        <v>59</v>
      </c>
      <c r="S2926" s="13" t="e">
        <f>VLOOKUP(A2926,history!$B:$F,2,0)</f>
        <v>#N/A</v>
      </c>
      <c r="T2926" s="13">
        <f>VLOOKUP($C2926,日期!$A:$D,3,0)</f>
        <v>5</v>
      </c>
      <c r="U2926" s="13">
        <f>VLOOKUP($C2926,日期!$A:$D,4,0)</f>
        <v>1</v>
      </c>
      <c r="V2926" s="65">
        <f t="shared" si="321"/>
        <v>44317</v>
      </c>
      <c r="W2926" s="13" t="s">
        <v>4490</v>
      </c>
    </row>
    <row r="2927" spans="1:23" ht="15">
      <c r="A2927" s="15">
        <v>1397</v>
      </c>
      <c r="B2927" s="15">
        <v>2021</v>
      </c>
      <c r="C2927" s="13" t="s">
        <v>9</v>
      </c>
      <c r="D2927" s="15">
        <v>19</v>
      </c>
      <c r="E2927" s="13" t="s">
        <v>38</v>
      </c>
      <c r="F2927" s="13" t="s">
        <v>17</v>
      </c>
      <c r="G2927" s="13" t="s">
        <v>12</v>
      </c>
      <c r="H2927" s="13" t="s">
        <v>37</v>
      </c>
      <c r="I2927" s="3">
        <f t="shared" si="315"/>
        <v>50</v>
      </c>
      <c r="J2927" s="7">
        <f t="shared" si="316"/>
        <v>54</v>
      </c>
      <c r="K2927" s="3">
        <f>LEN(H2927)</f>
        <v>5</v>
      </c>
      <c r="L2927" s="13" t="str">
        <f>IF(OR(AND(LEN(H2927&gt;3),ISERROR(FIND("-",H2927,1))),AND(LEN(H2927)&gt;3,ISERROR(FIND("+",H2927,1)))),LEFT(H2927,2),H2927)</f>
        <v>50</v>
      </c>
      <c r="M2927" s="13" t="str">
        <f>IF(AND(LEN(H2927&gt;3),ISERROR(FIND("+",H2927,1))),RIGHT(H2927,2),IF(AND(LEN(H2927)=3,ISERROR(FIND("-",H2927,1))),LEFT(H2927,2),H2927))</f>
        <v>54</v>
      </c>
      <c r="N2927" s="13" t="str">
        <f>SUBSTITUTE(H2927,"+","-")</f>
        <v>50-54</v>
      </c>
      <c r="O2927" s="3">
        <f t="shared" si="317"/>
        <v>5</v>
      </c>
      <c r="P2927" s="3">
        <f t="shared" si="318"/>
        <v>3</v>
      </c>
      <c r="Q2927" s="7">
        <f t="shared" si="319"/>
        <v>50</v>
      </c>
      <c r="R2927" s="7">
        <f t="shared" si="320"/>
        <v>54</v>
      </c>
      <c r="S2927" s="13" t="e">
        <f>VLOOKUP(A2927,history!$B:$F,2,0)</f>
        <v>#N/A</v>
      </c>
      <c r="T2927" s="13">
        <f>VLOOKUP($C2927,日期!$A:$D,3,0)</f>
        <v>5</v>
      </c>
      <c r="U2927" s="13">
        <f>VLOOKUP($C2927,日期!$A:$D,4,0)</f>
        <v>1</v>
      </c>
      <c r="V2927" s="65">
        <f t="shared" si="321"/>
        <v>44317</v>
      </c>
      <c r="W2927" s="13" t="s">
        <v>4491</v>
      </c>
    </row>
    <row r="2928" spans="1:23" ht="15">
      <c r="A2928" s="15">
        <v>1396</v>
      </c>
      <c r="B2928" s="15">
        <v>2021</v>
      </c>
      <c r="C2928" s="13" t="s">
        <v>9</v>
      </c>
      <c r="D2928" s="15">
        <v>19</v>
      </c>
      <c r="E2928" s="13" t="s">
        <v>14</v>
      </c>
      <c r="F2928" s="13" t="s">
        <v>11</v>
      </c>
      <c r="G2928" s="13" t="s">
        <v>12</v>
      </c>
      <c r="H2928" s="13" t="s">
        <v>29</v>
      </c>
      <c r="I2928" s="3">
        <f t="shared" si="315"/>
        <v>40</v>
      </c>
      <c r="J2928" s="7">
        <f t="shared" si="316"/>
        <v>44</v>
      </c>
      <c r="K2928" s="3">
        <f>LEN(H2928)</f>
        <v>5</v>
      </c>
      <c r="L2928" s="13" t="str">
        <f>IF(OR(AND(LEN(H2928&gt;3),ISERROR(FIND("-",H2928,1))),AND(LEN(H2928)&gt;3,ISERROR(FIND("+",H2928,1)))),LEFT(H2928,2),H2928)</f>
        <v>40</v>
      </c>
      <c r="M2928" s="13" t="str">
        <f>IF(AND(LEN(H2928&gt;3),ISERROR(FIND("+",H2928,1))),RIGHT(H2928,2),IF(AND(LEN(H2928)=3,ISERROR(FIND("-",H2928,1))),LEFT(H2928,2),H2928))</f>
        <v>44</v>
      </c>
      <c r="N2928" s="13" t="str">
        <f>SUBSTITUTE(H2928,"+","-")</f>
        <v>40-44</v>
      </c>
      <c r="O2928" s="3">
        <f t="shared" si="317"/>
        <v>5</v>
      </c>
      <c r="P2928" s="3">
        <f t="shared" si="318"/>
        <v>3</v>
      </c>
      <c r="Q2928" s="7">
        <f t="shared" si="319"/>
        <v>40</v>
      </c>
      <c r="R2928" s="7">
        <f t="shared" si="320"/>
        <v>44</v>
      </c>
      <c r="S2928" s="13" t="e">
        <f>VLOOKUP(A2928,history!$B:$F,2,0)</f>
        <v>#N/A</v>
      </c>
      <c r="T2928" s="13">
        <f>VLOOKUP($C2928,日期!$A:$D,3,0)</f>
        <v>5</v>
      </c>
      <c r="U2928" s="13">
        <f>VLOOKUP($C2928,日期!$A:$D,4,0)</f>
        <v>1</v>
      </c>
      <c r="V2928" s="65">
        <f t="shared" si="321"/>
        <v>44317</v>
      </c>
      <c r="W2928" s="13" t="s">
        <v>4492</v>
      </c>
    </row>
    <row r="2929" spans="1:23" ht="15">
      <c r="A2929" s="15">
        <v>1395</v>
      </c>
      <c r="B2929" s="15">
        <v>2021</v>
      </c>
      <c r="C2929" s="13" t="s">
        <v>9</v>
      </c>
      <c r="D2929" s="15">
        <v>19</v>
      </c>
      <c r="E2929" s="13" t="s">
        <v>14</v>
      </c>
      <c r="F2929" s="13" t="s">
        <v>17</v>
      </c>
      <c r="G2929" s="13" t="s">
        <v>12</v>
      </c>
      <c r="H2929" s="13" t="s">
        <v>30</v>
      </c>
      <c r="I2929" s="3">
        <f t="shared" si="315"/>
        <v>45</v>
      </c>
      <c r="J2929" s="7">
        <f t="shared" si="316"/>
        <v>49</v>
      </c>
      <c r="K2929" s="3">
        <f>LEN(H2929)</f>
        <v>5</v>
      </c>
      <c r="L2929" s="13" t="str">
        <f>IF(OR(AND(LEN(H2929&gt;3),ISERROR(FIND("-",H2929,1))),AND(LEN(H2929)&gt;3,ISERROR(FIND("+",H2929,1)))),LEFT(H2929,2),H2929)</f>
        <v>45</v>
      </c>
      <c r="M2929" s="13" t="str">
        <f>IF(AND(LEN(H2929&gt;3),ISERROR(FIND("+",H2929,1))),RIGHT(H2929,2),IF(AND(LEN(H2929)=3,ISERROR(FIND("-",H2929,1))),LEFT(H2929,2),H2929))</f>
        <v>49</v>
      </c>
      <c r="N2929" s="13" t="str">
        <f>SUBSTITUTE(H2929,"+","-")</f>
        <v>45-49</v>
      </c>
      <c r="O2929" s="3">
        <f t="shared" si="317"/>
        <v>5</v>
      </c>
      <c r="P2929" s="3">
        <f t="shared" si="318"/>
        <v>3</v>
      </c>
      <c r="Q2929" s="7">
        <f t="shared" si="319"/>
        <v>45</v>
      </c>
      <c r="R2929" s="7">
        <f t="shared" si="320"/>
        <v>49</v>
      </c>
      <c r="S2929" s="13" t="e">
        <f>VLOOKUP(A2929,history!$B:$F,2,0)</f>
        <v>#N/A</v>
      </c>
      <c r="T2929" s="13">
        <f>VLOOKUP($C2929,日期!$A:$D,3,0)</f>
        <v>5</v>
      </c>
      <c r="U2929" s="13">
        <f>VLOOKUP($C2929,日期!$A:$D,4,0)</f>
        <v>1</v>
      </c>
      <c r="V2929" s="65">
        <f t="shared" si="321"/>
        <v>44317</v>
      </c>
      <c r="W2929" s="13" t="s">
        <v>4493</v>
      </c>
    </row>
    <row r="2930" spans="1:23" ht="15">
      <c r="A2930" s="15">
        <v>1394</v>
      </c>
      <c r="B2930" s="15">
        <v>2021</v>
      </c>
      <c r="C2930" s="13" t="s">
        <v>9</v>
      </c>
      <c r="D2930" s="15">
        <v>19</v>
      </c>
      <c r="E2930" s="13" t="s">
        <v>10</v>
      </c>
      <c r="F2930" s="13" t="s">
        <v>11</v>
      </c>
      <c r="G2930" s="13" t="s">
        <v>12</v>
      </c>
      <c r="H2930" s="13" t="s">
        <v>35</v>
      </c>
      <c r="I2930" s="3">
        <f t="shared" si="315"/>
        <v>55</v>
      </c>
      <c r="J2930" s="7">
        <f t="shared" si="316"/>
        <v>59</v>
      </c>
      <c r="K2930" s="3">
        <f>LEN(H2930)</f>
        <v>5</v>
      </c>
      <c r="L2930" s="13" t="str">
        <f>IF(OR(AND(LEN(H2930&gt;3),ISERROR(FIND("-",H2930,1))),AND(LEN(H2930)&gt;3,ISERROR(FIND("+",H2930,1)))),LEFT(H2930,2),H2930)</f>
        <v>55</v>
      </c>
      <c r="M2930" s="13" t="str">
        <f>IF(AND(LEN(H2930&gt;3),ISERROR(FIND("+",H2930,1))),RIGHT(H2930,2),IF(AND(LEN(H2930)=3,ISERROR(FIND("-",H2930,1))),LEFT(H2930,2),H2930))</f>
        <v>59</v>
      </c>
      <c r="N2930" s="13" t="str">
        <f>SUBSTITUTE(H2930,"+","-")</f>
        <v>55-59</v>
      </c>
      <c r="O2930" s="3">
        <f t="shared" si="317"/>
        <v>5</v>
      </c>
      <c r="P2930" s="3">
        <f t="shared" si="318"/>
        <v>3</v>
      </c>
      <c r="Q2930" s="7">
        <f t="shared" si="319"/>
        <v>55</v>
      </c>
      <c r="R2930" s="7">
        <f t="shared" si="320"/>
        <v>59</v>
      </c>
      <c r="S2930" s="13" t="e">
        <f>VLOOKUP(A2930,history!$B:$F,2,0)</f>
        <v>#N/A</v>
      </c>
      <c r="T2930" s="13">
        <f>VLOOKUP($C2930,日期!$A:$D,3,0)</f>
        <v>5</v>
      </c>
      <c r="U2930" s="13">
        <f>VLOOKUP($C2930,日期!$A:$D,4,0)</f>
        <v>1</v>
      </c>
      <c r="V2930" s="65">
        <f t="shared" si="321"/>
        <v>44317</v>
      </c>
      <c r="W2930" s="13" t="s">
        <v>4494</v>
      </c>
    </row>
    <row r="2931" spans="1:23" ht="15">
      <c r="A2931" s="15">
        <v>1393</v>
      </c>
      <c r="B2931" s="15">
        <v>2021</v>
      </c>
      <c r="C2931" s="13" t="s">
        <v>9</v>
      </c>
      <c r="D2931" s="15">
        <v>19</v>
      </c>
      <c r="E2931" s="13" t="s">
        <v>10</v>
      </c>
      <c r="F2931" s="13" t="s">
        <v>17</v>
      </c>
      <c r="G2931" s="13" t="s">
        <v>12</v>
      </c>
      <c r="H2931" s="13" t="s">
        <v>35</v>
      </c>
      <c r="I2931" s="3">
        <f t="shared" si="315"/>
        <v>55</v>
      </c>
      <c r="J2931" s="7">
        <f t="shared" si="316"/>
        <v>59</v>
      </c>
      <c r="K2931" s="3">
        <f>LEN(H2931)</f>
        <v>5</v>
      </c>
      <c r="L2931" s="13" t="str">
        <f>IF(OR(AND(LEN(H2931&gt;3),ISERROR(FIND("-",H2931,1))),AND(LEN(H2931)&gt;3,ISERROR(FIND("+",H2931,1)))),LEFT(H2931,2),H2931)</f>
        <v>55</v>
      </c>
      <c r="M2931" s="13" t="str">
        <f>IF(AND(LEN(H2931&gt;3),ISERROR(FIND("+",H2931,1))),RIGHT(H2931,2),IF(AND(LEN(H2931)=3,ISERROR(FIND("-",H2931,1))),LEFT(H2931,2),H2931))</f>
        <v>59</v>
      </c>
      <c r="N2931" s="13" t="str">
        <f>SUBSTITUTE(H2931,"+","-")</f>
        <v>55-59</v>
      </c>
      <c r="O2931" s="3">
        <f t="shared" si="317"/>
        <v>5</v>
      </c>
      <c r="P2931" s="3">
        <f t="shared" si="318"/>
        <v>3</v>
      </c>
      <c r="Q2931" s="7">
        <f t="shared" si="319"/>
        <v>55</v>
      </c>
      <c r="R2931" s="7">
        <f t="shared" si="320"/>
        <v>59</v>
      </c>
      <c r="S2931" s="13" t="e">
        <f>VLOOKUP(A2931,history!$B:$F,2,0)</f>
        <v>#N/A</v>
      </c>
      <c r="T2931" s="13">
        <f>VLOOKUP($C2931,日期!$A:$D,3,0)</f>
        <v>5</v>
      </c>
      <c r="U2931" s="13">
        <f>VLOOKUP($C2931,日期!$A:$D,4,0)</f>
        <v>1</v>
      </c>
      <c r="V2931" s="65">
        <f t="shared" si="321"/>
        <v>44317</v>
      </c>
      <c r="W2931" s="13" t="s">
        <v>4495</v>
      </c>
    </row>
    <row r="2932" spans="1:23" ht="15">
      <c r="A2932" s="15">
        <v>1392</v>
      </c>
      <c r="B2932" s="15">
        <v>2021</v>
      </c>
      <c r="C2932" s="13" t="s">
        <v>9</v>
      </c>
      <c r="D2932" s="15">
        <v>19</v>
      </c>
      <c r="E2932" s="13" t="s">
        <v>38</v>
      </c>
      <c r="F2932" s="13" t="s">
        <v>17</v>
      </c>
      <c r="G2932" s="13" t="s">
        <v>12</v>
      </c>
      <c r="H2932" s="13" t="s">
        <v>29</v>
      </c>
      <c r="I2932" s="3">
        <f t="shared" si="315"/>
        <v>40</v>
      </c>
      <c r="J2932" s="7">
        <f t="shared" si="316"/>
        <v>44</v>
      </c>
      <c r="K2932" s="3">
        <f>LEN(H2932)</f>
        <v>5</v>
      </c>
      <c r="L2932" s="13" t="str">
        <f>IF(OR(AND(LEN(H2932&gt;3),ISERROR(FIND("-",H2932,1))),AND(LEN(H2932)&gt;3,ISERROR(FIND("+",H2932,1)))),LEFT(H2932,2),H2932)</f>
        <v>40</v>
      </c>
      <c r="M2932" s="13" t="str">
        <f>IF(AND(LEN(H2932&gt;3),ISERROR(FIND("+",H2932,1))),RIGHT(H2932,2),IF(AND(LEN(H2932)=3,ISERROR(FIND("-",H2932,1))),LEFT(H2932,2),H2932))</f>
        <v>44</v>
      </c>
      <c r="N2932" s="13" t="str">
        <f>SUBSTITUTE(H2932,"+","-")</f>
        <v>40-44</v>
      </c>
      <c r="O2932" s="3">
        <f t="shared" si="317"/>
        <v>5</v>
      </c>
      <c r="P2932" s="3">
        <f t="shared" si="318"/>
        <v>3</v>
      </c>
      <c r="Q2932" s="7">
        <f t="shared" si="319"/>
        <v>40</v>
      </c>
      <c r="R2932" s="7">
        <f t="shared" si="320"/>
        <v>44</v>
      </c>
      <c r="S2932" s="13" t="e">
        <f>VLOOKUP(A2932,history!$B:$F,2,0)</f>
        <v>#N/A</v>
      </c>
      <c r="T2932" s="13">
        <f>VLOOKUP($C2932,日期!$A:$D,3,0)</f>
        <v>5</v>
      </c>
      <c r="U2932" s="13">
        <f>VLOOKUP($C2932,日期!$A:$D,4,0)</f>
        <v>1</v>
      </c>
      <c r="V2932" s="65">
        <f t="shared" si="321"/>
        <v>44317</v>
      </c>
      <c r="W2932" s="13" t="s">
        <v>4496</v>
      </c>
    </row>
    <row r="2933" spans="1:23" ht="15">
      <c r="A2933" s="15">
        <v>1391</v>
      </c>
      <c r="B2933" s="15">
        <v>2021</v>
      </c>
      <c r="C2933" s="13" t="s">
        <v>9</v>
      </c>
      <c r="D2933" s="15">
        <v>19</v>
      </c>
      <c r="E2933" s="13" t="s">
        <v>14</v>
      </c>
      <c r="F2933" s="13" t="s">
        <v>11</v>
      </c>
      <c r="G2933" s="13" t="s">
        <v>12</v>
      </c>
      <c r="H2933" s="13" t="s">
        <v>29</v>
      </c>
      <c r="I2933" s="3">
        <f t="shared" si="315"/>
        <v>40</v>
      </c>
      <c r="J2933" s="7">
        <f t="shared" si="316"/>
        <v>44</v>
      </c>
      <c r="K2933" s="3">
        <f>LEN(H2933)</f>
        <v>5</v>
      </c>
      <c r="L2933" s="13" t="str">
        <f>IF(OR(AND(LEN(H2933&gt;3),ISERROR(FIND("-",H2933,1))),AND(LEN(H2933)&gt;3,ISERROR(FIND("+",H2933,1)))),LEFT(H2933,2),H2933)</f>
        <v>40</v>
      </c>
      <c r="M2933" s="13" t="str">
        <f>IF(AND(LEN(H2933&gt;3),ISERROR(FIND("+",H2933,1))),RIGHT(H2933,2),IF(AND(LEN(H2933)=3,ISERROR(FIND("-",H2933,1))),LEFT(H2933,2),H2933))</f>
        <v>44</v>
      </c>
      <c r="N2933" s="13" t="str">
        <f>SUBSTITUTE(H2933,"+","-")</f>
        <v>40-44</v>
      </c>
      <c r="O2933" s="3">
        <f t="shared" si="317"/>
        <v>5</v>
      </c>
      <c r="P2933" s="3">
        <f t="shared" si="318"/>
        <v>3</v>
      </c>
      <c r="Q2933" s="7">
        <f t="shared" si="319"/>
        <v>40</v>
      </c>
      <c r="R2933" s="7">
        <f t="shared" si="320"/>
        <v>44</v>
      </c>
      <c r="S2933" s="13" t="e">
        <f>VLOOKUP(A2933,history!$B:$F,2,0)</f>
        <v>#N/A</v>
      </c>
      <c r="T2933" s="13">
        <f>VLOOKUP($C2933,日期!$A:$D,3,0)</f>
        <v>5</v>
      </c>
      <c r="U2933" s="13">
        <f>VLOOKUP($C2933,日期!$A:$D,4,0)</f>
        <v>1</v>
      </c>
      <c r="V2933" s="65">
        <f t="shared" si="321"/>
        <v>44317</v>
      </c>
      <c r="W2933" s="13" t="s">
        <v>4497</v>
      </c>
    </row>
    <row r="2934" spans="1:23" ht="15">
      <c r="A2934" s="15">
        <v>1390</v>
      </c>
      <c r="B2934" s="15">
        <v>2021</v>
      </c>
      <c r="C2934" s="13" t="s">
        <v>9</v>
      </c>
      <c r="D2934" s="15">
        <v>19</v>
      </c>
      <c r="E2934" s="13" t="s">
        <v>14</v>
      </c>
      <c r="F2934" s="13" t="s">
        <v>17</v>
      </c>
      <c r="G2934" s="13" t="s">
        <v>12</v>
      </c>
      <c r="H2934" s="13" t="s">
        <v>30</v>
      </c>
      <c r="I2934" s="3">
        <f t="shared" si="315"/>
        <v>45</v>
      </c>
      <c r="J2934" s="7">
        <f t="shared" si="316"/>
        <v>49</v>
      </c>
      <c r="K2934" s="3">
        <f>LEN(H2934)</f>
        <v>5</v>
      </c>
      <c r="L2934" s="13" t="str">
        <f>IF(OR(AND(LEN(H2934&gt;3),ISERROR(FIND("-",H2934,1))),AND(LEN(H2934)&gt;3,ISERROR(FIND("+",H2934,1)))),LEFT(H2934,2),H2934)</f>
        <v>45</v>
      </c>
      <c r="M2934" s="13" t="str">
        <f>IF(AND(LEN(H2934&gt;3),ISERROR(FIND("+",H2934,1))),RIGHT(H2934,2),IF(AND(LEN(H2934)=3,ISERROR(FIND("-",H2934,1))),LEFT(H2934,2),H2934))</f>
        <v>49</v>
      </c>
      <c r="N2934" s="13" t="str">
        <f>SUBSTITUTE(H2934,"+","-")</f>
        <v>45-49</v>
      </c>
      <c r="O2934" s="3">
        <f t="shared" si="317"/>
        <v>5</v>
      </c>
      <c r="P2934" s="3">
        <f t="shared" si="318"/>
        <v>3</v>
      </c>
      <c r="Q2934" s="7">
        <f t="shared" si="319"/>
        <v>45</v>
      </c>
      <c r="R2934" s="7">
        <f t="shared" si="320"/>
        <v>49</v>
      </c>
      <c r="S2934" s="13" t="e">
        <f>VLOOKUP(A2934,history!$B:$F,2,0)</f>
        <v>#N/A</v>
      </c>
      <c r="T2934" s="13">
        <f>VLOOKUP($C2934,日期!$A:$D,3,0)</f>
        <v>5</v>
      </c>
      <c r="U2934" s="13">
        <f>VLOOKUP($C2934,日期!$A:$D,4,0)</f>
        <v>1</v>
      </c>
      <c r="V2934" s="65">
        <f t="shared" si="321"/>
        <v>44317</v>
      </c>
      <c r="W2934" s="13" t="s">
        <v>4498</v>
      </c>
    </row>
    <row r="2935" spans="1:23" ht="15">
      <c r="A2935" s="15">
        <v>1389</v>
      </c>
      <c r="B2935" s="15">
        <v>2021</v>
      </c>
      <c r="C2935" s="13" t="s">
        <v>9</v>
      </c>
      <c r="D2935" s="15">
        <v>19</v>
      </c>
      <c r="E2935" s="13" t="s">
        <v>10</v>
      </c>
      <c r="F2935" s="13" t="s">
        <v>11</v>
      </c>
      <c r="G2935" s="13" t="s">
        <v>12</v>
      </c>
      <c r="H2935" s="13" t="s">
        <v>35</v>
      </c>
      <c r="I2935" s="3">
        <f t="shared" si="315"/>
        <v>55</v>
      </c>
      <c r="J2935" s="7">
        <f t="shared" si="316"/>
        <v>59</v>
      </c>
      <c r="K2935" s="3">
        <f>LEN(H2935)</f>
        <v>5</v>
      </c>
      <c r="L2935" s="13" t="str">
        <f>IF(OR(AND(LEN(H2935&gt;3),ISERROR(FIND("-",H2935,1))),AND(LEN(H2935)&gt;3,ISERROR(FIND("+",H2935,1)))),LEFT(H2935,2),H2935)</f>
        <v>55</v>
      </c>
      <c r="M2935" s="13" t="str">
        <f>IF(AND(LEN(H2935&gt;3),ISERROR(FIND("+",H2935,1))),RIGHT(H2935,2),IF(AND(LEN(H2935)=3,ISERROR(FIND("-",H2935,1))),LEFT(H2935,2),H2935))</f>
        <v>59</v>
      </c>
      <c r="N2935" s="13" t="str">
        <f>SUBSTITUTE(H2935,"+","-")</f>
        <v>55-59</v>
      </c>
      <c r="O2935" s="3">
        <f t="shared" si="317"/>
        <v>5</v>
      </c>
      <c r="P2935" s="3">
        <f t="shared" si="318"/>
        <v>3</v>
      </c>
      <c r="Q2935" s="7">
        <f t="shared" si="319"/>
        <v>55</v>
      </c>
      <c r="R2935" s="7">
        <f t="shared" si="320"/>
        <v>59</v>
      </c>
      <c r="S2935" s="13" t="e">
        <f>VLOOKUP(A2935,history!$B:$F,2,0)</f>
        <v>#N/A</v>
      </c>
      <c r="T2935" s="13">
        <f>VLOOKUP($C2935,日期!$A:$D,3,0)</f>
        <v>5</v>
      </c>
      <c r="U2935" s="13">
        <f>VLOOKUP($C2935,日期!$A:$D,4,0)</f>
        <v>1</v>
      </c>
      <c r="V2935" s="65">
        <f t="shared" si="321"/>
        <v>44317</v>
      </c>
      <c r="W2935" s="13" t="s">
        <v>4499</v>
      </c>
    </row>
    <row r="2936" spans="1:23" ht="15">
      <c r="A2936" s="15">
        <v>1388</v>
      </c>
      <c r="B2936" s="15">
        <v>2021</v>
      </c>
      <c r="C2936" s="13" t="s">
        <v>9</v>
      </c>
      <c r="D2936" s="15">
        <v>19</v>
      </c>
      <c r="E2936" s="13" t="s">
        <v>10</v>
      </c>
      <c r="F2936" s="13" t="s">
        <v>17</v>
      </c>
      <c r="G2936" s="13" t="s">
        <v>12</v>
      </c>
      <c r="H2936" s="13" t="s">
        <v>35</v>
      </c>
      <c r="I2936" s="3">
        <f t="shared" si="315"/>
        <v>55</v>
      </c>
      <c r="J2936" s="7">
        <f t="shared" si="316"/>
        <v>59</v>
      </c>
      <c r="K2936" s="3">
        <f>LEN(H2936)</f>
        <v>5</v>
      </c>
      <c r="L2936" s="13" t="str">
        <f>IF(OR(AND(LEN(H2936&gt;3),ISERROR(FIND("-",H2936,1))),AND(LEN(H2936)&gt;3,ISERROR(FIND("+",H2936,1)))),LEFT(H2936,2),H2936)</f>
        <v>55</v>
      </c>
      <c r="M2936" s="13" t="str">
        <f>IF(AND(LEN(H2936&gt;3),ISERROR(FIND("+",H2936,1))),RIGHT(H2936,2),IF(AND(LEN(H2936)=3,ISERROR(FIND("-",H2936,1))),LEFT(H2936,2),H2936))</f>
        <v>59</v>
      </c>
      <c r="N2936" s="13" t="str">
        <f>SUBSTITUTE(H2936,"+","-")</f>
        <v>55-59</v>
      </c>
      <c r="O2936" s="3">
        <f t="shared" si="317"/>
        <v>5</v>
      </c>
      <c r="P2936" s="3">
        <f t="shared" si="318"/>
        <v>3</v>
      </c>
      <c r="Q2936" s="7">
        <f t="shared" si="319"/>
        <v>55</v>
      </c>
      <c r="R2936" s="7">
        <f t="shared" si="320"/>
        <v>59</v>
      </c>
      <c r="S2936" s="13" t="e">
        <f>VLOOKUP(A2936,history!$B:$F,2,0)</f>
        <v>#N/A</v>
      </c>
      <c r="T2936" s="13">
        <f>VLOOKUP($C2936,日期!$A:$D,3,0)</f>
        <v>5</v>
      </c>
      <c r="U2936" s="13">
        <f>VLOOKUP($C2936,日期!$A:$D,4,0)</f>
        <v>1</v>
      </c>
      <c r="V2936" s="65">
        <f t="shared" si="321"/>
        <v>44317</v>
      </c>
      <c r="W2936" s="13" t="s">
        <v>4500</v>
      </c>
    </row>
    <row r="2937" spans="1:23" ht="15">
      <c r="A2937" s="15">
        <v>1387</v>
      </c>
      <c r="B2937" s="15">
        <v>2021</v>
      </c>
      <c r="C2937" s="13" t="s">
        <v>9</v>
      </c>
      <c r="D2937" s="15">
        <v>19</v>
      </c>
      <c r="E2937" s="13" t="s">
        <v>38</v>
      </c>
      <c r="F2937" s="13" t="s">
        <v>17</v>
      </c>
      <c r="G2937" s="13" t="s">
        <v>12</v>
      </c>
      <c r="H2937" s="13" t="s">
        <v>29</v>
      </c>
      <c r="I2937" s="3">
        <f t="shared" si="315"/>
        <v>40</v>
      </c>
      <c r="J2937" s="7">
        <f t="shared" si="316"/>
        <v>44</v>
      </c>
      <c r="K2937" s="3">
        <f>LEN(H2937)</f>
        <v>5</v>
      </c>
      <c r="L2937" s="13" t="str">
        <f>IF(OR(AND(LEN(H2937&gt;3),ISERROR(FIND("-",H2937,1))),AND(LEN(H2937)&gt;3,ISERROR(FIND("+",H2937,1)))),LEFT(H2937,2),H2937)</f>
        <v>40</v>
      </c>
      <c r="M2937" s="13" t="str">
        <f>IF(AND(LEN(H2937&gt;3),ISERROR(FIND("+",H2937,1))),RIGHT(H2937,2),IF(AND(LEN(H2937)=3,ISERROR(FIND("-",H2937,1))),LEFT(H2937,2),H2937))</f>
        <v>44</v>
      </c>
      <c r="N2937" s="13" t="str">
        <f>SUBSTITUTE(H2937,"+","-")</f>
        <v>40-44</v>
      </c>
      <c r="O2937" s="3">
        <f t="shared" si="317"/>
        <v>5</v>
      </c>
      <c r="P2937" s="3">
        <f t="shared" si="318"/>
        <v>3</v>
      </c>
      <c r="Q2937" s="7">
        <f t="shared" si="319"/>
        <v>40</v>
      </c>
      <c r="R2937" s="7">
        <f t="shared" si="320"/>
        <v>44</v>
      </c>
      <c r="S2937" s="13" t="e">
        <f>VLOOKUP(A2937,history!$B:$F,2,0)</f>
        <v>#N/A</v>
      </c>
      <c r="T2937" s="13">
        <f>VLOOKUP($C2937,日期!$A:$D,3,0)</f>
        <v>5</v>
      </c>
      <c r="U2937" s="13">
        <f>VLOOKUP($C2937,日期!$A:$D,4,0)</f>
        <v>1</v>
      </c>
      <c r="V2937" s="65">
        <f t="shared" si="321"/>
        <v>44317</v>
      </c>
      <c r="W2937" s="13" t="s">
        <v>4501</v>
      </c>
    </row>
    <row r="2938" spans="1:23" ht="15">
      <c r="A2938" s="15">
        <v>1386</v>
      </c>
      <c r="B2938" s="15">
        <v>2021</v>
      </c>
      <c r="C2938" s="13" t="s">
        <v>9</v>
      </c>
      <c r="D2938" s="15">
        <v>19</v>
      </c>
      <c r="E2938" s="13" t="s">
        <v>14</v>
      </c>
      <c r="F2938" s="13" t="s">
        <v>11</v>
      </c>
      <c r="G2938" s="13" t="s">
        <v>12</v>
      </c>
      <c r="H2938" s="13" t="s">
        <v>29</v>
      </c>
      <c r="I2938" s="3">
        <f t="shared" si="315"/>
        <v>40</v>
      </c>
      <c r="J2938" s="7">
        <f t="shared" si="316"/>
        <v>44</v>
      </c>
      <c r="K2938" s="3">
        <f>LEN(H2938)</f>
        <v>5</v>
      </c>
      <c r="L2938" s="13" t="str">
        <f>IF(OR(AND(LEN(H2938&gt;3),ISERROR(FIND("-",H2938,1))),AND(LEN(H2938)&gt;3,ISERROR(FIND("+",H2938,1)))),LEFT(H2938,2),H2938)</f>
        <v>40</v>
      </c>
      <c r="M2938" s="13" t="str">
        <f>IF(AND(LEN(H2938&gt;3),ISERROR(FIND("+",H2938,1))),RIGHT(H2938,2),IF(AND(LEN(H2938)=3,ISERROR(FIND("-",H2938,1))),LEFT(H2938,2),H2938))</f>
        <v>44</v>
      </c>
      <c r="N2938" s="13" t="str">
        <f>SUBSTITUTE(H2938,"+","-")</f>
        <v>40-44</v>
      </c>
      <c r="O2938" s="3">
        <f t="shared" si="317"/>
        <v>5</v>
      </c>
      <c r="P2938" s="3">
        <f t="shared" si="318"/>
        <v>3</v>
      </c>
      <c r="Q2938" s="7">
        <f t="shared" si="319"/>
        <v>40</v>
      </c>
      <c r="R2938" s="7">
        <f t="shared" si="320"/>
        <v>44</v>
      </c>
      <c r="S2938" s="13" t="e">
        <f>VLOOKUP(A2938,history!$B:$F,2,0)</f>
        <v>#N/A</v>
      </c>
      <c r="T2938" s="13">
        <f>VLOOKUP($C2938,日期!$A:$D,3,0)</f>
        <v>5</v>
      </c>
      <c r="U2938" s="13">
        <f>VLOOKUP($C2938,日期!$A:$D,4,0)</f>
        <v>1</v>
      </c>
      <c r="V2938" s="65">
        <f t="shared" si="321"/>
        <v>44317</v>
      </c>
      <c r="W2938" s="13" t="s">
        <v>4502</v>
      </c>
    </row>
    <row r="2939" spans="1:23" ht="15">
      <c r="A2939" s="15">
        <v>1385</v>
      </c>
      <c r="B2939" s="15">
        <v>2021</v>
      </c>
      <c r="C2939" s="13" t="s">
        <v>9</v>
      </c>
      <c r="D2939" s="15">
        <v>19</v>
      </c>
      <c r="E2939" s="13" t="s">
        <v>14</v>
      </c>
      <c r="F2939" s="13" t="s">
        <v>17</v>
      </c>
      <c r="G2939" s="13" t="s">
        <v>12</v>
      </c>
      <c r="H2939" s="13" t="s">
        <v>30</v>
      </c>
      <c r="I2939" s="3">
        <f t="shared" si="315"/>
        <v>45</v>
      </c>
      <c r="J2939" s="7">
        <f t="shared" si="316"/>
        <v>49</v>
      </c>
      <c r="K2939" s="3">
        <f>LEN(H2939)</f>
        <v>5</v>
      </c>
      <c r="L2939" s="13" t="str">
        <f>IF(OR(AND(LEN(H2939&gt;3),ISERROR(FIND("-",H2939,1))),AND(LEN(H2939)&gt;3,ISERROR(FIND("+",H2939,1)))),LEFT(H2939,2),H2939)</f>
        <v>45</v>
      </c>
      <c r="M2939" s="13" t="str">
        <f>IF(AND(LEN(H2939&gt;3),ISERROR(FIND("+",H2939,1))),RIGHT(H2939,2),IF(AND(LEN(H2939)=3,ISERROR(FIND("-",H2939,1))),LEFT(H2939,2),H2939))</f>
        <v>49</v>
      </c>
      <c r="N2939" s="13" t="str">
        <f>SUBSTITUTE(H2939,"+","-")</f>
        <v>45-49</v>
      </c>
      <c r="O2939" s="3">
        <f t="shared" si="317"/>
        <v>5</v>
      </c>
      <c r="P2939" s="3">
        <f t="shared" si="318"/>
        <v>3</v>
      </c>
      <c r="Q2939" s="7">
        <f t="shared" si="319"/>
        <v>45</v>
      </c>
      <c r="R2939" s="7">
        <f t="shared" si="320"/>
        <v>49</v>
      </c>
      <c r="S2939" s="13" t="e">
        <f>VLOOKUP(A2939,history!$B:$F,2,0)</f>
        <v>#N/A</v>
      </c>
      <c r="T2939" s="13">
        <f>VLOOKUP($C2939,日期!$A:$D,3,0)</f>
        <v>5</v>
      </c>
      <c r="U2939" s="13">
        <f>VLOOKUP($C2939,日期!$A:$D,4,0)</f>
        <v>1</v>
      </c>
      <c r="V2939" s="65">
        <f t="shared" si="321"/>
        <v>44317</v>
      </c>
      <c r="W2939" s="13" t="s">
        <v>4503</v>
      </c>
    </row>
    <row r="2940" spans="1:23" ht="15">
      <c r="A2940" s="15">
        <v>1384</v>
      </c>
      <c r="B2940" s="15">
        <v>2021</v>
      </c>
      <c r="C2940" s="13" t="s">
        <v>9</v>
      </c>
      <c r="D2940" s="15">
        <v>19</v>
      </c>
      <c r="E2940" s="13" t="s">
        <v>10</v>
      </c>
      <c r="F2940" s="13" t="s">
        <v>11</v>
      </c>
      <c r="G2940" s="13" t="s">
        <v>12</v>
      </c>
      <c r="H2940" s="13" t="s">
        <v>35</v>
      </c>
      <c r="I2940" s="3">
        <f t="shared" si="315"/>
        <v>55</v>
      </c>
      <c r="J2940" s="7">
        <f t="shared" si="316"/>
        <v>59</v>
      </c>
      <c r="K2940" s="3">
        <f>LEN(H2940)</f>
        <v>5</v>
      </c>
      <c r="L2940" s="13" t="str">
        <f>IF(OR(AND(LEN(H2940&gt;3),ISERROR(FIND("-",H2940,1))),AND(LEN(H2940)&gt;3,ISERROR(FIND("+",H2940,1)))),LEFT(H2940,2),H2940)</f>
        <v>55</v>
      </c>
      <c r="M2940" s="13" t="str">
        <f>IF(AND(LEN(H2940&gt;3),ISERROR(FIND("+",H2940,1))),RIGHT(H2940,2),IF(AND(LEN(H2940)=3,ISERROR(FIND("-",H2940,1))),LEFT(H2940,2),H2940))</f>
        <v>59</v>
      </c>
      <c r="N2940" s="13" t="str">
        <f>SUBSTITUTE(H2940,"+","-")</f>
        <v>55-59</v>
      </c>
      <c r="O2940" s="3">
        <f t="shared" si="317"/>
        <v>5</v>
      </c>
      <c r="P2940" s="3">
        <f t="shared" si="318"/>
        <v>3</v>
      </c>
      <c r="Q2940" s="7">
        <f t="shared" si="319"/>
        <v>55</v>
      </c>
      <c r="R2940" s="7">
        <f t="shared" si="320"/>
        <v>59</v>
      </c>
      <c r="S2940" s="13" t="e">
        <f>VLOOKUP(A2940,history!$B:$F,2,0)</f>
        <v>#N/A</v>
      </c>
      <c r="T2940" s="13">
        <f>VLOOKUP($C2940,日期!$A:$D,3,0)</f>
        <v>5</v>
      </c>
      <c r="U2940" s="13">
        <f>VLOOKUP($C2940,日期!$A:$D,4,0)</f>
        <v>1</v>
      </c>
      <c r="V2940" s="65">
        <f t="shared" si="321"/>
        <v>44317</v>
      </c>
      <c r="W2940" s="13" t="s">
        <v>4504</v>
      </c>
    </row>
    <row r="2941" spans="1:23" ht="15">
      <c r="A2941" s="15">
        <v>1383</v>
      </c>
      <c r="B2941" s="15">
        <v>2021</v>
      </c>
      <c r="C2941" s="13" t="s">
        <v>9</v>
      </c>
      <c r="D2941" s="15">
        <v>19</v>
      </c>
      <c r="E2941" s="13" t="s">
        <v>10</v>
      </c>
      <c r="F2941" s="13" t="s">
        <v>17</v>
      </c>
      <c r="G2941" s="13" t="s">
        <v>12</v>
      </c>
      <c r="H2941" s="13" t="s">
        <v>35</v>
      </c>
      <c r="I2941" s="3">
        <f t="shared" si="315"/>
        <v>55</v>
      </c>
      <c r="J2941" s="7">
        <f t="shared" si="316"/>
        <v>59</v>
      </c>
      <c r="K2941" s="3">
        <f>LEN(H2941)</f>
        <v>5</v>
      </c>
      <c r="L2941" s="13" t="str">
        <f>IF(OR(AND(LEN(H2941&gt;3),ISERROR(FIND("-",H2941,1))),AND(LEN(H2941)&gt;3,ISERROR(FIND("+",H2941,1)))),LEFT(H2941,2),H2941)</f>
        <v>55</v>
      </c>
      <c r="M2941" s="13" t="str">
        <f>IF(AND(LEN(H2941&gt;3),ISERROR(FIND("+",H2941,1))),RIGHT(H2941,2),IF(AND(LEN(H2941)=3,ISERROR(FIND("-",H2941,1))),LEFT(H2941,2),H2941))</f>
        <v>59</v>
      </c>
      <c r="N2941" s="13" t="str">
        <f>SUBSTITUTE(H2941,"+","-")</f>
        <v>55-59</v>
      </c>
      <c r="O2941" s="3">
        <f t="shared" si="317"/>
        <v>5</v>
      </c>
      <c r="P2941" s="3">
        <f t="shared" si="318"/>
        <v>3</v>
      </c>
      <c r="Q2941" s="7">
        <f t="shared" si="319"/>
        <v>55</v>
      </c>
      <c r="R2941" s="7">
        <f t="shared" si="320"/>
        <v>59</v>
      </c>
      <c r="S2941" s="13" t="e">
        <f>VLOOKUP(A2941,history!$B:$F,2,0)</f>
        <v>#N/A</v>
      </c>
      <c r="T2941" s="13">
        <f>VLOOKUP($C2941,日期!$A:$D,3,0)</f>
        <v>5</v>
      </c>
      <c r="U2941" s="13">
        <f>VLOOKUP($C2941,日期!$A:$D,4,0)</f>
        <v>1</v>
      </c>
      <c r="V2941" s="65">
        <f t="shared" si="321"/>
        <v>44317</v>
      </c>
      <c r="W2941" s="13" t="s">
        <v>4505</v>
      </c>
    </row>
    <row r="2942" spans="1:23" ht="15">
      <c r="A2942" s="15">
        <v>1382</v>
      </c>
      <c r="B2942" s="15">
        <v>2021</v>
      </c>
      <c r="C2942" s="13" t="s">
        <v>9</v>
      </c>
      <c r="D2942" s="15">
        <v>19</v>
      </c>
      <c r="E2942" s="13" t="s">
        <v>38</v>
      </c>
      <c r="F2942" s="13" t="s">
        <v>17</v>
      </c>
      <c r="G2942" s="13" t="s">
        <v>12</v>
      </c>
      <c r="H2942" s="13" t="s">
        <v>34</v>
      </c>
      <c r="I2942" s="3">
        <f t="shared" si="315"/>
        <v>35</v>
      </c>
      <c r="J2942" s="7">
        <f t="shared" si="316"/>
        <v>39</v>
      </c>
      <c r="K2942" s="3">
        <f>LEN(H2942)</f>
        <v>5</v>
      </c>
      <c r="L2942" s="13" t="str">
        <f>IF(OR(AND(LEN(H2942&gt;3),ISERROR(FIND("-",H2942,1))),AND(LEN(H2942)&gt;3,ISERROR(FIND("+",H2942,1)))),LEFT(H2942,2),H2942)</f>
        <v>35</v>
      </c>
      <c r="M2942" s="13" t="str">
        <f>IF(AND(LEN(H2942&gt;3),ISERROR(FIND("+",H2942,1))),RIGHT(H2942,2),IF(AND(LEN(H2942)=3,ISERROR(FIND("-",H2942,1))),LEFT(H2942,2),H2942))</f>
        <v>39</v>
      </c>
      <c r="N2942" s="13" t="str">
        <f>SUBSTITUTE(H2942,"+","-")</f>
        <v>35-39</v>
      </c>
      <c r="O2942" s="3">
        <f t="shared" si="317"/>
        <v>5</v>
      </c>
      <c r="P2942" s="3">
        <f t="shared" si="318"/>
        <v>3</v>
      </c>
      <c r="Q2942" s="7">
        <f t="shared" si="319"/>
        <v>35</v>
      </c>
      <c r="R2942" s="7">
        <f t="shared" si="320"/>
        <v>39</v>
      </c>
      <c r="S2942" s="13" t="e">
        <f>VLOOKUP(A2942,history!$B:$F,2,0)</f>
        <v>#N/A</v>
      </c>
      <c r="T2942" s="13">
        <f>VLOOKUP($C2942,日期!$A:$D,3,0)</f>
        <v>5</v>
      </c>
      <c r="U2942" s="13">
        <f>VLOOKUP($C2942,日期!$A:$D,4,0)</f>
        <v>1</v>
      </c>
      <c r="V2942" s="65">
        <f t="shared" si="321"/>
        <v>44317</v>
      </c>
      <c r="W2942" s="13" t="s">
        <v>4506</v>
      </c>
    </row>
    <row r="2943" spans="1:23" ht="15">
      <c r="A2943" s="15">
        <v>1381</v>
      </c>
      <c r="B2943" s="15">
        <v>2021</v>
      </c>
      <c r="C2943" s="13" t="s">
        <v>9</v>
      </c>
      <c r="D2943" s="15">
        <v>19</v>
      </c>
      <c r="E2943" s="13" t="s">
        <v>14</v>
      </c>
      <c r="F2943" s="13" t="s">
        <v>11</v>
      </c>
      <c r="G2943" s="13" t="s">
        <v>12</v>
      </c>
      <c r="H2943" s="13" t="s">
        <v>29</v>
      </c>
      <c r="I2943" s="3">
        <f t="shared" si="315"/>
        <v>40</v>
      </c>
      <c r="J2943" s="7">
        <f t="shared" si="316"/>
        <v>44</v>
      </c>
      <c r="K2943" s="3">
        <f>LEN(H2943)</f>
        <v>5</v>
      </c>
      <c r="L2943" s="13" t="str">
        <f>IF(OR(AND(LEN(H2943&gt;3),ISERROR(FIND("-",H2943,1))),AND(LEN(H2943)&gt;3,ISERROR(FIND("+",H2943,1)))),LEFT(H2943,2),H2943)</f>
        <v>40</v>
      </c>
      <c r="M2943" s="13" t="str">
        <f>IF(AND(LEN(H2943&gt;3),ISERROR(FIND("+",H2943,1))),RIGHT(H2943,2),IF(AND(LEN(H2943)=3,ISERROR(FIND("-",H2943,1))),LEFT(H2943,2),H2943))</f>
        <v>44</v>
      </c>
      <c r="N2943" s="13" t="str">
        <f>SUBSTITUTE(H2943,"+","-")</f>
        <v>40-44</v>
      </c>
      <c r="O2943" s="3">
        <f t="shared" si="317"/>
        <v>5</v>
      </c>
      <c r="P2943" s="3">
        <f t="shared" si="318"/>
        <v>3</v>
      </c>
      <c r="Q2943" s="7">
        <f t="shared" si="319"/>
        <v>40</v>
      </c>
      <c r="R2943" s="7">
        <f t="shared" si="320"/>
        <v>44</v>
      </c>
      <c r="S2943" s="13" t="e">
        <f>VLOOKUP(A2943,history!$B:$F,2,0)</f>
        <v>#N/A</v>
      </c>
      <c r="T2943" s="13">
        <f>VLOOKUP($C2943,日期!$A:$D,3,0)</f>
        <v>5</v>
      </c>
      <c r="U2943" s="13">
        <f>VLOOKUP($C2943,日期!$A:$D,4,0)</f>
        <v>1</v>
      </c>
      <c r="V2943" s="65">
        <f t="shared" si="321"/>
        <v>44317</v>
      </c>
      <c r="W2943" s="13" t="s">
        <v>4507</v>
      </c>
    </row>
    <row r="2944" spans="1:23" ht="15">
      <c r="A2944" s="15">
        <v>1380</v>
      </c>
      <c r="B2944" s="15">
        <v>2021</v>
      </c>
      <c r="C2944" s="13" t="s">
        <v>9</v>
      </c>
      <c r="D2944" s="15">
        <v>19</v>
      </c>
      <c r="E2944" s="13" t="s">
        <v>14</v>
      </c>
      <c r="F2944" s="13" t="s">
        <v>17</v>
      </c>
      <c r="G2944" s="13" t="s">
        <v>12</v>
      </c>
      <c r="H2944" s="13" t="s">
        <v>30</v>
      </c>
      <c r="I2944" s="3">
        <f t="shared" si="315"/>
        <v>45</v>
      </c>
      <c r="J2944" s="7">
        <f t="shared" si="316"/>
        <v>49</v>
      </c>
      <c r="K2944" s="3">
        <f>LEN(H2944)</f>
        <v>5</v>
      </c>
      <c r="L2944" s="13" t="str">
        <f>IF(OR(AND(LEN(H2944&gt;3),ISERROR(FIND("-",H2944,1))),AND(LEN(H2944)&gt;3,ISERROR(FIND("+",H2944,1)))),LEFT(H2944,2),H2944)</f>
        <v>45</v>
      </c>
      <c r="M2944" s="13" t="str">
        <f>IF(AND(LEN(H2944&gt;3),ISERROR(FIND("+",H2944,1))),RIGHT(H2944,2),IF(AND(LEN(H2944)=3,ISERROR(FIND("-",H2944,1))),LEFT(H2944,2),H2944))</f>
        <v>49</v>
      </c>
      <c r="N2944" s="13" t="str">
        <f>SUBSTITUTE(H2944,"+","-")</f>
        <v>45-49</v>
      </c>
      <c r="O2944" s="3">
        <f t="shared" si="317"/>
        <v>5</v>
      </c>
      <c r="P2944" s="3">
        <f t="shared" si="318"/>
        <v>3</v>
      </c>
      <c r="Q2944" s="7">
        <f t="shared" si="319"/>
        <v>45</v>
      </c>
      <c r="R2944" s="7">
        <f t="shared" si="320"/>
        <v>49</v>
      </c>
      <c r="S2944" s="13" t="e">
        <f>VLOOKUP(A2944,history!$B:$F,2,0)</f>
        <v>#N/A</v>
      </c>
      <c r="T2944" s="13">
        <f>VLOOKUP($C2944,日期!$A:$D,3,0)</f>
        <v>5</v>
      </c>
      <c r="U2944" s="13">
        <f>VLOOKUP($C2944,日期!$A:$D,4,0)</f>
        <v>1</v>
      </c>
      <c r="V2944" s="65">
        <f t="shared" si="321"/>
        <v>44317</v>
      </c>
      <c r="W2944" s="13" t="s">
        <v>4508</v>
      </c>
    </row>
    <row r="2945" spans="1:23" ht="15">
      <c r="A2945" s="15">
        <v>1379</v>
      </c>
      <c r="B2945" s="15">
        <v>2021</v>
      </c>
      <c r="C2945" s="13" t="s">
        <v>9</v>
      </c>
      <c r="D2945" s="15">
        <v>19</v>
      </c>
      <c r="E2945" s="13" t="s">
        <v>10</v>
      </c>
      <c r="F2945" s="13" t="s">
        <v>11</v>
      </c>
      <c r="G2945" s="13" t="s">
        <v>12</v>
      </c>
      <c r="H2945" s="13" t="s">
        <v>35</v>
      </c>
      <c r="I2945" s="3">
        <f t="shared" si="315"/>
        <v>55</v>
      </c>
      <c r="J2945" s="7">
        <f t="shared" si="316"/>
        <v>59</v>
      </c>
      <c r="K2945" s="3">
        <f>LEN(H2945)</f>
        <v>5</v>
      </c>
      <c r="L2945" s="13" t="str">
        <f>IF(OR(AND(LEN(H2945&gt;3),ISERROR(FIND("-",H2945,1))),AND(LEN(H2945)&gt;3,ISERROR(FIND("+",H2945,1)))),LEFT(H2945,2),H2945)</f>
        <v>55</v>
      </c>
      <c r="M2945" s="13" t="str">
        <f>IF(AND(LEN(H2945&gt;3),ISERROR(FIND("+",H2945,1))),RIGHT(H2945,2),IF(AND(LEN(H2945)=3,ISERROR(FIND("-",H2945,1))),LEFT(H2945,2),H2945))</f>
        <v>59</v>
      </c>
      <c r="N2945" s="13" t="str">
        <f>SUBSTITUTE(H2945,"+","-")</f>
        <v>55-59</v>
      </c>
      <c r="O2945" s="3">
        <f t="shared" si="317"/>
        <v>5</v>
      </c>
      <c r="P2945" s="3">
        <f t="shared" si="318"/>
        <v>3</v>
      </c>
      <c r="Q2945" s="7">
        <f t="shared" si="319"/>
        <v>55</v>
      </c>
      <c r="R2945" s="7">
        <f t="shared" si="320"/>
        <v>59</v>
      </c>
      <c r="S2945" s="13" t="e">
        <f>VLOOKUP(A2945,history!$B:$F,2,0)</f>
        <v>#N/A</v>
      </c>
      <c r="T2945" s="13">
        <f>VLOOKUP($C2945,日期!$A:$D,3,0)</f>
        <v>5</v>
      </c>
      <c r="U2945" s="13">
        <f>VLOOKUP($C2945,日期!$A:$D,4,0)</f>
        <v>1</v>
      </c>
      <c r="V2945" s="65">
        <f t="shared" si="321"/>
        <v>44317</v>
      </c>
      <c r="W2945" s="13" t="s">
        <v>4509</v>
      </c>
    </row>
    <row r="2946" spans="1:23" ht="15">
      <c r="A2946" s="15">
        <v>1378</v>
      </c>
      <c r="B2946" s="15">
        <v>2021</v>
      </c>
      <c r="C2946" s="13" t="s">
        <v>9</v>
      </c>
      <c r="D2946" s="15">
        <v>19</v>
      </c>
      <c r="E2946" s="13" t="s">
        <v>10</v>
      </c>
      <c r="F2946" s="13" t="s">
        <v>17</v>
      </c>
      <c r="G2946" s="13" t="s">
        <v>12</v>
      </c>
      <c r="H2946" s="13" t="s">
        <v>35</v>
      </c>
      <c r="I2946" s="3">
        <f t="shared" si="315"/>
        <v>55</v>
      </c>
      <c r="J2946" s="7">
        <f t="shared" si="316"/>
        <v>59</v>
      </c>
      <c r="K2946" s="3">
        <f>LEN(H2946)</f>
        <v>5</v>
      </c>
      <c r="L2946" s="13" t="str">
        <f>IF(OR(AND(LEN(H2946&gt;3),ISERROR(FIND("-",H2946,1))),AND(LEN(H2946)&gt;3,ISERROR(FIND("+",H2946,1)))),LEFT(H2946,2),H2946)</f>
        <v>55</v>
      </c>
      <c r="M2946" s="13" t="str">
        <f>IF(AND(LEN(H2946&gt;3),ISERROR(FIND("+",H2946,1))),RIGHT(H2946,2),IF(AND(LEN(H2946)=3,ISERROR(FIND("-",H2946,1))),LEFT(H2946,2),H2946))</f>
        <v>59</v>
      </c>
      <c r="N2946" s="13" t="str">
        <f>SUBSTITUTE(H2946,"+","-")</f>
        <v>55-59</v>
      </c>
      <c r="O2946" s="3">
        <f t="shared" si="317"/>
        <v>5</v>
      </c>
      <c r="P2946" s="3">
        <f t="shared" si="318"/>
        <v>3</v>
      </c>
      <c r="Q2946" s="7">
        <f t="shared" si="319"/>
        <v>55</v>
      </c>
      <c r="R2946" s="7">
        <f t="shared" si="320"/>
        <v>59</v>
      </c>
      <c r="S2946" s="13" t="e">
        <f>VLOOKUP(A2946,history!$B:$F,2,0)</f>
        <v>#N/A</v>
      </c>
      <c r="T2946" s="13">
        <f>VLOOKUP($C2946,日期!$A:$D,3,0)</f>
        <v>5</v>
      </c>
      <c r="U2946" s="13">
        <f>VLOOKUP($C2946,日期!$A:$D,4,0)</f>
        <v>1</v>
      </c>
      <c r="V2946" s="65">
        <f t="shared" si="321"/>
        <v>44317</v>
      </c>
      <c r="W2946" s="13" t="s">
        <v>4510</v>
      </c>
    </row>
    <row r="2947" spans="1:23" ht="15">
      <c r="A2947" s="15">
        <v>1377</v>
      </c>
      <c r="B2947" s="15">
        <v>2021</v>
      </c>
      <c r="C2947" s="13" t="s">
        <v>9</v>
      </c>
      <c r="D2947" s="15">
        <v>19</v>
      </c>
      <c r="E2947" s="13" t="s">
        <v>38</v>
      </c>
      <c r="F2947" s="13" t="s">
        <v>17</v>
      </c>
      <c r="G2947" s="13" t="s">
        <v>12</v>
      </c>
      <c r="H2947" s="13" t="s">
        <v>34</v>
      </c>
      <c r="I2947" s="3">
        <f t="shared" ref="I2947:I3010" si="322">VALUE(IF(LEN(H2947)&gt;=3,LEFT(H2947,2),H2947))</f>
        <v>35</v>
      </c>
      <c r="J2947" s="7">
        <f t="shared" ref="J2947:J3010" si="323">VALUE(IF(LEN(H2947)=5,RIGHT(H2947,2),LEFT(H2947,2)))</f>
        <v>39</v>
      </c>
      <c r="K2947" s="3">
        <f>LEN(H2947)</f>
        <v>5</v>
      </c>
      <c r="L2947" s="13" t="str">
        <f>IF(OR(AND(LEN(H2947&gt;3),ISERROR(FIND("-",H2947,1))),AND(LEN(H2947)&gt;3,ISERROR(FIND("+",H2947,1)))),LEFT(H2947,2),H2947)</f>
        <v>35</v>
      </c>
      <c r="M2947" s="13" t="str">
        <f>IF(AND(LEN(H2947&gt;3),ISERROR(FIND("+",H2947,1))),RIGHT(H2947,2),IF(AND(LEN(H2947)=3,ISERROR(FIND("-",H2947,1))),LEFT(H2947,2),H2947))</f>
        <v>39</v>
      </c>
      <c r="N2947" s="13" t="str">
        <f>SUBSTITUTE(H2947,"+","-")</f>
        <v>35-39</v>
      </c>
      <c r="O2947" s="3">
        <f t="shared" ref="O2947:O3010" si="324">LEN(N2947)</f>
        <v>5</v>
      </c>
      <c r="P2947" s="3">
        <f t="shared" ref="P2947:P3010" si="325">FIND("-",N2947,1)</f>
        <v>3</v>
      </c>
      <c r="Q2947" s="7">
        <f t="shared" ref="Q2947:Q3010" si="326">VALUE(IF(ISERROR(FIND("-",N2947,1)),N2947,LEFT(N2947,FIND("-",N2947,1)-1)))</f>
        <v>35</v>
      </c>
      <c r="R2947" s="7">
        <f t="shared" ref="R2947:R3010" si="327">VALUE(IF(ISERROR(FIND("-",N2947,1)),N2947,IF(AND(FIND("-",N2947,1)=3,LEN(N2947)=3),LEFT(N2947,2),RIGHT(N2947,FIND("-",N2947,1)-1))))</f>
        <v>39</v>
      </c>
      <c r="S2947" s="13" t="e">
        <f>VLOOKUP(A2947,history!$B:$F,2,0)</f>
        <v>#N/A</v>
      </c>
      <c r="T2947" s="13">
        <f>VLOOKUP($C2947,日期!$A:$D,3,0)</f>
        <v>5</v>
      </c>
      <c r="U2947" s="13">
        <f>VLOOKUP($C2947,日期!$A:$D,4,0)</f>
        <v>1</v>
      </c>
      <c r="V2947" s="65">
        <f t="shared" ref="V2947:V3010" si="328">DATE(B2947,T2947,U2947)</f>
        <v>44317</v>
      </c>
      <c r="W2947" s="13" t="s">
        <v>4511</v>
      </c>
    </row>
    <row r="2948" spans="1:23" ht="15">
      <c r="A2948" s="15">
        <v>1376</v>
      </c>
      <c r="B2948" s="15">
        <v>2021</v>
      </c>
      <c r="C2948" s="13" t="s">
        <v>9</v>
      </c>
      <c r="D2948" s="15">
        <v>19</v>
      </c>
      <c r="E2948" s="13" t="s">
        <v>14</v>
      </c>
      <c r="F2948" s="13" t="s">
        <v>11</v>
      </c>
      <c r="G2948" s="13" t="s">
        <v>12</v>
      </c>
      <c r="H2948" s="13" t="s">
        <v>29</v>
      </c>
      <c r="I2948" s="3">
        <f t="shared" si="322"/>
        <v>40</v>
      </c>
      <c r="J2948" s="7">
        <f t="shared" si="323"/>
        <v>44</v>
      </c>
      <c r="K2948" s="3">
        <f>LEN(H2948)</f>
        <v>5</v>
      </c>
      <c r="L2948" s="13" t="str">
        <f>IF(OR(AND(LEN(H2948&gt;3),ISERROR(FIND("-",H2948,1))),AND(LEN(H2948)&gt;3,ISERROR(FIND("+",H2948,1)))),LEFT(H2948,2),H2948)</f>
        <v>40</v>
      </c>
      <c r="M2948" s="13" t="str">
        <f>IF(AND(LEN(H2948&gt;3),ISERROR(FIND("+",H2948,1))),RIGHT(H2948,2),IF(AND(LEN(H2948)=3,ISERROR(FIND("-",H2948,1))),LEFT(H2948,2),H2948))</f>
        <v>44</v>
      </c>
      <c r="N2948" s="13" t="str">
        <f>SUBSTITUTE(H2948,"+","-")</f>
        <v>40-44</v>
      </c>
      <c r="O2948" s="3">
        <f t="shared" si="324"/>
        <v>5</v>
      </c>
      <c r="P2948" s="3">
        <f t="shared" si="325"/>
        <v>3</v>
      </c>
      <c r="Q2948" s="7">
        <f t="shared" si="326"/>
        <v>40</v>
      </c>
      <c r="R2948" s="7">
        <f t="shared" si="327"/>
        <v>44</v>
      </c>
      <c r="S2948" s="13" t="e">
        <f>VLOOKUP(A2948,history!$B:$F,2,0)</f>
        <v>#N/A</v>
      </c>
      <c r="T2948" s="13">
        <f>VLOOKUP($C2948,日期!$A:$D,3,0)</f>
        <v>5</v>
      </c>
      <c r="U2948" s="13">
        <f>VLOOKUP($C2948,日期!$A:$D,4,0)</f>
        <v>1</v>
      </c>
      <c r="V2948" s="65">
        <f t="shared" si="328"/>
        <v>44317</v>
      </c>
      <c r="W2948" s="13" t="s">
        <v>4512</v>
      </c>
    </row>
    <row r="2949" spans="1:23" ht="15">
      <c r="A2949" s="15">
        <v>1375</v>
      </c>
      <c r="B2949" s="15">
        <v>2021</v>
      </c>
      <c r="C2949" s="13" t="s">
        <v>9</v>
      </c>
      <c r="D2949" s="15">
        <v>19</v>
      </c>
      <c r="E2949" s="13" t="s">
        <v>14</v>
      </c>
      <c r="F2949" s="13" t="s">
        <v>17</v>
      </c>
      <c r="G2949" s="13" t="s">
        <v>12</v>
      </c>
      <c r="H2949" s="13" t="s">
        <v>30</v>
      </c>
      <c r="I2949" s="3">
        <f t="shared" si="322"/>
        <v>45</v>
      </c>
      <c r="J2949" s="7">
        <f t="shared" si="323"/>
        <v>49</v>
      </c>
      <c r="K2949" s="3">
        <f>LEN(H2949)</f>
        <v>5</v>
      </c>
      <c r="L2949" s="13" t="str">
        <f>IF(OR(AND(LEN(H2949&gt;3),ISERROR(FIND("-",H2949,1))),AND(LEN(H2949)&gt;3,ISERROR(FIND("+",H2949,1)))),LEFT(H2949,2),H2949)</f>
        <v>45</v>
      </c>
      <c r="M2949" s="13" t="str">
        <f>IF(AND(LEN(H2949&gt;3),ISERROR(FIND("+",H2949,1))),RIGHT(H2949,2),IF(AND(LEN(H2949)=3,ISERROR(FIND("-",H2949,1))),LEFT(H2949,2),H2949))</f>
        <v>49</v>
      </c>
      <c r="N2949" s="13" t="str">
        <f>SUBSTITUTE(H2949,"+","-")</f>
        <v>45-49</v>
      </c>
      <c r="O2949" s="3">
        <f t="shared" si="324"/>
        <v>5</v>
      </c>
      <c r="P2949" s="3">
        <f t="shared" si="325"/>
        <v>3</v>
      </c>
      <c r="Q2949" s="7">
        <f t="shared" si="326"/>
        <v>45</v>
      </c>
      <c r="R2949" s="7">
        <f t="shared" si="327"/>
        <v>49</v>
      </c>
      <c r="S2949" s="13" t="e">
        <f>VLOOKUP(A2949,history!$B:$F,2,0)</f>
        <v>#N/A</v>
      </c>
      <c r="T2949" s="13">
        <f>VLOOKUP($C2949,日期!$A:$D,3,0)</f>
        <v>5</v>
      </c>
      <c r="U2949" s="13">
        <f>VLOOKUP($C2949,日期!$A:$D,4,0)</f>
        <v>1</v>
      </c>
      <c r="V2949" s="65">
        <f t="shared" si="328"/>
        <v>44317</v>
      </c>
      <c r="W2949" s="13" t="s">
        <v>4513</v>
      </c>
    </row>
    <row r="2950" spans="1:23" ht="15">
      <c r="A2950" s="15">
        <v>1374</v>
      </c>
      <c r="B2950" s="15">
        <v>2021</v>
      </c>
      <c r="C2950" s="13" t="s">
        <v>9</v>
      </c>
      <c r="D2950" s="15">
        <v>19</v>
      </c>
      <c r="E2950" s="13" t="s">
        <v>10</v>
      </c>
      <c r="F2950" s="13" t="s">
        <v>11</v>
      </c>
      <c r="G2950" s="13" t="s">
        <v>12</v>
      </c>
      <c r="H2950" s="13" t="s">
        <v>35</v>
      </c>
      <c r="I2950" s="3">
        <f t="shared" si="322"/>
        <v>55</v>
      </c>
      <c r="J2950" s="7">
        <f t="shared" si="323"/>
        <v>59</v>
      </c>
      <c r="K2950" s="3">
        <f>LEN(H2950)</f>
        <v>5</v>
      </c>
      <c r="L2950" s="13" t="str">
        <f>IF(OR(AND(LEN(H2950&gt;3),ISERROR(FIND("-",H2950,1))),AND(LEN(H2950)&gt;3,ISERROR(FIND("+",H2950,1)))),LEFT(H2950,2),H2950)</f>
        <v>55</v>
      </c>
      <c r="M2950" s="13" t="str">
        <f>IF(AND(LEN(H2950&gt;3),ISERROR(FIND("+",H2950,1))),RIGHT(H2950,2),IF(AND(LEN(H2950)=3,ISERROR(FIND("-",H2950,1))),LEFT(H2950,2),H2950))</f>
        <v>59</v>
      </c>
      <c r="N2950" s="13" t="str">
        <f>SUBSTITUTE(H2950,"+","-")</f>
        <v>55-59</v>
      </c>
      <c r="O2950" s="3">
        <f t="shared" si="324"/>
        <v>5</v>
      </c>
      <c r="P2950" s="3">
        <f t="shared" si="325"/>
        <v>3</v>
      </c>
      <c r="Q2950" s="7">
        <f t="shared" si="326"/>
        <v>55</v>
      </c>
      <c r="R2950" s="7">
        <f t="shared" si="327"/>
        <v>59</v>
      </c>
      <c r="S2950" s="13" t="e">
        <f>VLOOKUP(A2950,history!$B:$F,2,0)</f>
        <v>#N/A</v>
      </c>
      <c r="T2950" s="13">
        <f>VLOOKUP($C2950,日期!$A:$D,3,0)</f>
        <v>5</v>
      </c>
      <c r="U2950" s="13">
        <f>VLOOKUP($C2950,日期!$A:$D,4,0)</f>
        <v>1</v>
      </c>
      <c r="V2950" s="65">
        <f t="shared" si="328"/>
        <v>44317</v>
      </c>
      <c r="W2950" s="13" t="s">
        <v>4514</v>
      </c>
    </row>
    <row r="2951" spans="1:23" ht="15">
      <c r="A2951" s="15">
        <v>1373</v>
      </c>
      <c r="B2951" s="15">
        <v>2021</v>
      </c>
      <c r="C2951" s="13" t="s">
        <v>9</v>
      </c>
      <c r="D2951" s="15">
        <v>19</v>
      </c>
      <c r="E2951" s="13" t="s">
        <v>10</v>
      </c>
      <c r="F2951" s="13" t="s">
        <v>17</v>
      </c>
      <c r="G2951" s="13" t="s">
        <v>12</v>
      </c>
      <c r="H2951" s="13" t="s">
        <v>35</v>
      </c>
      <c r="I2951" s="3">
        <f t="shared" si="322"/>
        <v>55</v>
      </c>
      <c r="J2951" s="7">
        <f t="shared" si="323"/>
        <v>59</v>
      </c>
      <c r="K2951" s="3">
        <f>LEN(H2951)</f>
        <v>5</v>
      </c>
      <c r="L2951" s="13" t="str">
        <f>IF(OR(AND(LEN(H2951&gt;3),ISERROR(FIND("-",H2951,1))),AND(LEN(H2951)&gt;3,ISERROR(FIND("+",H2951,1)))),LEFT(H2951,2),H2951)</f>
        <v>55</v>
      </c>
      <c r="M2951" s="13" t="str">
        <f>IF(AND(LEN(H2951&gt;3),ISERROR(FIND("+",H2951,1))),RIGHT(H2951,2),IF(AND(LEN(H2951)=3,ISERROR(FIND("-",H2951,1))),LEFT(H2951,2),H2951))</f>
        <v>59</v>
      </c>
      <c r="N2951" s="13" t="str">
        <f>SUBSTITUTE(H2951,"+","-")</f>
        <v>55-59</v>
      </c>
      <c r="O2951" s="3">
        <f t="shared" si="324"/>
        <v>5</v>
      </c>
      <c r="P2951" s="3">
        <f t="shared" si="325"/>
        <v>3</v>
      </c>
      <c r="Q2951" s="7">
        <f t="shared" si="326"/>
        <v>55</v>
      </c>
      <c r="R2951" s="7">
        <f t="shared" si="327"/>
        <v>59</v>
      </c>
      <c r="S2951" s="13" t="e">
        <f>VLOOKUP(A2951,history!$B:$F,2,0)</f>
        <v>#N/A</v>
      </c>
      <c r="T2951" s="13">
        <f>VLOOKUP($C2951,日期!$A:$D,3,0)</f>
        <v>5</v>
      </c>
      <c r="U2951" s="13">
        <f>VLOOKUP($C2951,日期!$A:$D,4,0)</f>
        <v>1</v>
      </c>
      <c r="V2951" s="65">
        <f t="shared" si="328"/>
        <v>44317</v>
      </c>
      <c r="W2951" s="13" t="s">
        <v>4515</v>
      </c>
    </row>
    <row r="2952" spans="1:23" ht="15">
      <c r="A2952" s="15">
        <v>1372</v>
      </c>
      <c r="B2952" s="15">
        <v>2021</v>
      </c>
      <c r="C2952" s="13" t="s">
        <v>9</v>
      </c>
      <c r="D2952" s="15">
        <v>19</v>
      </c>
      <c r="E2952" s="13" t="s">
        <v>38</v>
      </c>
      <c r="F2952" s="13" t="s">
        <v>17</v>
      </c>
      <c r="G2952" s="13" t="s">
        <v>12</v>
      </c>
      <c r="H2952" s="13" t="s">
        <v>34</v>
      </c>
      <c r="I2952" s="3">
        <f t="shared" si="322"/>
        <v>35</v>
      </c>
      <c r="J2952" s="7">
        <f t="shared" si="323"/>
        <v>39</v>
      </c>
      <c r="K2952" s="3">
        <f>LEN(H2952)</f>
        <v>5</v>
      </c>
      <c r="L2952" s="13" t="str">
        <f>IF(OR(AND(LEN(H2952&gt;3),ISERROR(FIND("-",H2952,1))),AND(LEN(H2952)&gt;3,ISERROR(FIND("+",H2952,1)))),LEFT(H2952,2),H2952)</f>
        <v>35</v>
      </c>
      <c r="M2952" s="13" t="str">
        <f>IF(AND(LEN(H2952&gt;3),ISERROR(FIND("+",H2952,1))),RIGHT(H2952,2),IF(AND(LEN(H2952)=3,ISERROR(FIND("-",H2952,1))),LEFT(H2952,2),H2952))</f>
        <v>39</v>
      </c>
      <c r="N2952" s="13" t="str">
        <f>SUBSTITUTE(H2952,"+","-")</f>
        <v>35-39</v>
      </c>
      <c r="O2952" s="3">
        <f t="shared" si="324"/>
        <v>5</v>
      </c>
      <c r="P2952" s="3">
        <f t="shared" si="325"/>
        <v>3</v>
      </c>
      <c r="Q2952" s="7">
        <f t="shared" si="326"/>
        <v>35</v>
      </c>
      <c r="R2952" s="7">
        <f t="shared" si="327"/>
        <v>39</v>
      </c>
      <c r="S2952" s="13" t="e">
        <f>VLOOKUP(A2952,history!$B:$F,2,0)</f>
        <v>#N/A</v>
      </c>
      <c r="T2952" s="13">
        <f>VLOOKUP($C2952,日期!$A:$D,3,0)</f>
        <v>5</v>
      </c>
      <c r="U2952" s="13">
        <f>VLOOKUP($C2952,日期!$A:$D,4,0)</f>
        <v>1</v>
      </c>
      <c r="V2952" s="65">
        <f t="shared" si="328"/>
        <v>44317</v>
      </c>
      <c r="W2952" s="13" t="s">
        <v>4516</v>
      </c>
    </row>
    <row r="2953" spans="1:23" ht="15">
      <c r="A2953" s="15">
        <v>1371</v>
      </c>
      <c r="B2953" s="15">
        <v>2021</v>
      </c>
      <c r="C2953" s="13" t="s">
        <v>9</v>
      </c>
      <c r="D2953" s="15">
        <v>19</v>
      </c>
      <c r="E2953" s="13" t="s">
        <v>14</v>
      </c>
      <c r="F2953" s="13" t="s">
        <v>11</v>
      </c>
      <c r="G2953" s="13" t="s">
        <v>12</v>
      </c>
      <c r="H2953" s="13" t="s">
        <v>29</v>
      </c>
      <c r="I2953" s="3">
        <f t="shared" si="322"/>
        <v>40</v>
      </c>
      <c r="J2953" s="7">
        <f t="shared" si="323"/>
        <v>44</v>
      </c>
      <c r="K2953" s="3">
        <f>LEN(H2953)</f>
        <v>5</v>
      </c>
      <c r="L2953" s="13" t="str">
        <f>IF(OR(AND(LEN(H2953&gt;3),ISERROR(FIND("-",H2953,1))),AND(LEN(H2953)&gt;3,ISERROR(FIND("+",H2953,1)))),LEFT(H2953,2),H2953)</f>
        <v>40</v>
      </c>
      <c r="M2953" s="13" t="str">
        <f>IF(AND(LEN(H2953&gt;3),ISERROR(FIND("+",H2953,1))),RIGHT(H2953,2),IF(AND(LEN(H2953)=3,ISERROR(FIND("-",H2953,1))),LEFT(H2953,2),H2953))</f>
        <v>44</v>
      </c>
      <c r="N2953" s="13" t="str">
        <f>SUBSTITUTE(H2953,"+","-")</f>
        <v>40-44</v>
      </c>
      <c r="O2953" s="3">
        <f t="shared" si="324"/>
        <v>5</v>
      </c>
      <c r="P2953" s="3">
        <f t="shared" si="325"/>
        <v>3</v>
      </c>
      <c r="Q2953" s="7">
        <f t="shared" si="326"/>
        <v>40</v>
      </c>
      <c r="R2953" s="7">
        <f t="shared" si="327"/>
        <v>44</v>
      </c>
      <c r="S2953" s="13" t="e">
        <f>VLOOKUP(A2953,history!$B:$F,2,0)</f>
        <v>#N/A</v>
      </c>
      <c r="T2953" s="13">
        <f>VLOOKUP($C2953,日期!$A:$D,3,0)</f>
        <v>5</v>
      </c>
      <c r="U2953" s="13">
        <f>VLOOKUP($C2953,日期!$A:$D,4,0)</f>
        <v>1</v>
      </c>
      <c r="V2953" s="65">
        <f t="shared" si="328"/>
        <v>44317</v>
      </c>
      <c r="W2953" s="13" t="s">
        <v>4517</v>
      </c>
    </row>
    <row r="2954" spans="1:23" ht="15">
      <c r="A2954" s="15">
        <v>1370</v>
      </c>
      <c r="B2954" s="15">
        <v>2021</v>
      </c>
      <c r="C2954" s="13" t="s">
        <v>9</v>
      </c>
      <c r="D2954" s="15">
        <v>19</v>
      </c>
      <c r="E2954" s="13" t="s">
        <v>14</v>
      </c>
      <c r="F2954" s="13" t="s">
        <v>17</v>
      </c>
      <c r="G2954" s="13" t="s">
        <v>12</v>
      </c>
      <c r="H2954" s="13" t="s">
        <v>30</v>
      </c>
      <c r="I2954" s="3">
        <f t="shared" si="322"/>
        <v>45</v>
      </c>
      <c r="J2954" s="7">
        <f t="shared" si="323"/>
        <v>49</v>
      </c>
      <c r="K2954" s="3">
        <f>LEN(H2954)</f>
        <v>5</v>
      </c>
      <c r="L2954" s="13" t="str">
        <f>IF(OR(AND(LEN(H2954&gt;3),ISERROR(FIND("-",H2954,1))),AND(LEN(H2954)&gt;3,ISERROR(FIND("+",H2954,1)))),LEFT(H2954,2),H2954)</f>
        <v>45</v>
      </c>
      <c r="M2954" s="13" t="str">
        <f>IF(AND(LEN(H2954&gt;3),ISERROR(FIND("+",H2954,1))),RIGHT(H2954,2),IF(AND(LEN(H2954)=3,ISERROR(FIND("-",H2954,1))),LEFT(H2954,2),H2954))</f>
        <v>49</v>
      </c>
      <c r="N2954" s="13" t="str">
        <f>SUBSTITUTE(H2954,"+","-")</f>
        <v>45-49</v>
      </c>
      <c r="O2954" s="3">
        <f t="shared" si="324"/>
        <v>5</v>
      </c>
      <c r="P2954" s="3">
        <f t="shared" si="325"/>
        <v>3</v>
      </c>
      <c r="Q2954" s="7">
        <f t="shared" si="326"/>
        <v>45</v>
      </c>
      <c r="R2954" s="7">
        <f t="shared" si="327"/>
        <v>49</v>
      </c>
      <c r="S2954" s="13" t="e">
        <f>VLOOKUP(A2954,history!$B:$F,2,0)</f>
        <v>#N/A</v>
      </c>
      <c r="T2954" s="13">
        <f>VLOOKUP($C2954,日期!$A:$D,3,0)</f>
        <v>5</v>
      </c>
      <c r="U2954" s="13">
        <f>VLOOKUP($C2954,日期!$A:$D,4,0)</f>
        <v>1</v>
      </c>
      <c r="V2954" s="65">
        <f t="shared" si="328"/>
        <v>44317</v>
      </c>
      <c r="W2954" s="13" t="s">
        <v>4518</v>
      </c>
    </row>
    <row r="2955" spans="1:23" ht="15">
      <c r="A2955" s="15">
        <v>1369</v>
      </c>
      <c r="B2955" s="15">
        <v>2021</v>
      </c>
      <c r="C2955" s="13" t="s">
        <v>9</v>
      </c>
      <c r="D2955" s="15">
        <v>19</v>
      </c>
      <c r="E2955" s="13" t="s">
        <v>10</v>
      </c>
      <c r="F2955" s="13" t="s">
        <v>11</v>
      </c>
      <c r="G2955" s="13" t="s">
        <v>12</v>
      </c>
      <c r="H2955" s="13" t="s">
        <v>35</v>
      </c>
      <c r="I2955" s="3">
        <f t="shared" si="322"/>
        <v>55</v>
      </c>
      <c r="J2955" s="7">
        <f t="shared" si="323"/>
        <v>59</v>
      </c>
      <c r="K2955" s="3">
        <f>LEN(H2955)</f>
        <v>5</v>
      </c>
      <c r="L2955" s="13" t="str">
        <f>IF(OR(AND(LEN(H2955&gt;3),ISERROR(FIND("-",H2955,1))),AND(LEN(H2955)&gt;3,ISERROR(FIND("+",H2955,1)))),LEFT(H2955,2),H2955)</f>
        <v>55</v>
      </c>
      <c r="M2955" s="13" t="str">
        <f>IF(AND(LEN(H2955&gt;3),ISERROR(FIND("+",H2955,1))),RIGHT(H2955,2),IF(AND(LEN(H2955)=3,ISERROR(FIND("-",H2955,1))),LEFT(H2955,2),H2955))</f>
        <v>59</v>
      </c>
      <c r="N2955" s="13" t="str">
        <f>SUBSTITUTE(H2955,"+","-")</f>
        <v>55-59</v>
      </c>
      <c r="O2955" s="3">
        <f t="shared" si="324"/>
        <v>5</v>
      </c>
      <c r="P2955" s="3">
        <f t="shared" si="325"/>
        <v>3</v>
      </c>
      <c r="Q2955" s="7">
        <f t="shared" si="326"/>
        <v>55</v>
      </c>
      <c r="R2955" s="7">
        <f t="shared" si="327"/>
        <v>59</v>
      </c>
      <c r="S2955" s="13" t="e">
        <f>VLOOKUP(A2955,history!$B:$F,2,0)</f>
        <v>#N/A</v>
      </c>
      <c r="T2955" s="13">
        <f>VLOOKUP($C2955,日期!$A:$D,3,0)</f>
        <v>5</v>
      </c>
      <c r="U2955" s="13">
        <f>VLOOKUP($C2955,日期!$A:$D,4,0)</f>
        <v>1</v>
      </c>
      <c r="V2955" s="65">
        <f t="shared" si="328"/>
        <v>44317</v>
      </c>
      <c r="W2955" s="13" t="s">
        <v>4519</v>
      </c>
    </row>
    <row r="2956" spans="1:23" ht="15">
      <c r="A2956" s="15">
        <v>1368</v>
      </c>
      <c r="B2956" s="15">
        <v>2021</v>
      </c>
      <c r="C2956" s="13" t="s">
        <v>9</v>
      </c>
      <c r="D2956" s="15">
        <v>19</v>
      </c>
      <c r="E2956" s="13" t="s">
        <v>10</v>
      </c>
      <c r="F2956" s="13" t="s">
        <v>17</v>
      </c>
      <c r="G2956" s="13" t="s">
        <v>12</v>
      </c>
      <c r="H2956" s="13" t="s">
        <v>35</v>
      </c>
      <c r="I2956" s="3">
        <f t="shared" si="322"/>
        <v>55</v>
      </c>
      <c r="J2956" s="7">
        <f t="shared" si="323"/>
        <v>59</v>
      </c>
      <c r="K2956" s="3">
        <f>LEN(H2956)</f>
        <v>5</v>
      </c>
      <c r="L2956" s="13" t="str">
        <f>IF(OR(AND(LEN(H2956&gt;3),ISERROR(FIND("-",H2956,1))),AND(LEN(H2956)&gt;3,ISERROR(FIND("+",H2956,1)))),LEFT(H2956,2),H2956)</f>
        <v>55</v>
      </c>
      <c r="M2956" s="13" t="str">
        <f>IF(AND(LEN(H2956&gt;3),ISERROR(FIND("+",H2956,1))),RIGHT(H2956,2),IF(AND(LEN(H2956)=3,ISERROR(FIND("-",H2956,1))),LEFT(H2956,2),H2956))</f>
        <v>59</v>
      </c>
      <c r="N2956" s="13" t="str">
        <f>SUBSTITUTE(H2956,"+","-")</f>
        <v>55-59</v>
      </c>
      <c r="O2956" s="3">
        <f t="shared" si="324"/>
        <v>5</v>
      </c>
      <c r="P2956" s="3">
        <f t="shared" si="325"/>
        <v>3</v>
      </c>
      <c r="Q2956" s="7">
        <f t="shared" si="326"/>
        <v>55</v>
      </c>
      <c r="R2956" s="7">
        <f t="shared" si="327"/>
        <v>59</v>
      </c>
      <c r="S2956" s="13" t="e">
        <f>VLOOKUP(A2956,history!$B:$F,2,0)</f>
        <v>#N/A</v>
      </c>
      <c r="T2956" s="13">
        <f>VLOOKUP($C2956,日期!$A:$D,3,0)</f>
        <v>5</v>
      </c>
      <c r="U2956" s="13">
        <f>VLOOKUP($C2956,日期!$A:$D,4,0)</f>
        <v>1</v>
      </c>
      <c r="V2956" s="65">
        <f t="shared" si="328"/>
        <v>44317</v>
      </c>
      <c r="W2956" s="13" t="s">
        <v>4520</v>
      </c>
    </row>
    <row r="2957" spans="1:23" ht="15">
      <c r="A2957" s="15">
        <v>1367</v>
      </c>
      <c r="B2957" s="15">
        <v>2021</v>
      </c>
      <c r="C2957" s="13" t="s">
        <v>9</v>
      </c>
      <c r="D2957" s="15">
        <v>19</v>
      </c>
      <c r="E2957" s="13" t="s">
        <v>38</v>
      </c>
      <c r="F2957" s="13" t="s">
        <v>17</v>
      </c>
      <c r="G2957" s="13" t="s">
        <v>12</v>
      </c>
      <c r="H2957" s="13" t="s">
        <v>34</v>
      </c>
      <c r="I2957" s="3">
        <f t="shared" si="322"/>
        <v>35</v>
      </c>
      <c r="J2957" s="7">
        <f t="shared" si="323"/>
        <v>39</v>
      </c>
      <c r="K2957" s="3">
        <f>LEN(H2957)</f>
        <v>5</v>
      </c>
      <c r="L2957" s="13" t="str">
        <f>IF(OR(AND(LEN(H2957&gt;3),ISERROR(FIND("-",H2957,1))),AND(LEN(H2957)&gt;3,ISERROR(FIND("+",H2957,1)))),LEFT(H2957,2),H2957)</f>
        <v>35</v>
      </c>
      <c r="M2957" s="13" t="str">
        <f>IF(AND(LEN(H2957&gt;3),ISERROR(FIND("+",H2957,1))),RIGHT(H2957,2),IF(AND(LEN(H2957)=3,ISERROR(FIND("-",H2957,1))),LEFT(H2957,2),H2957))</f>
        <v>39</v>
      </c>
      <c r="N2957" s="13" t="str">
        <f>SUBSTITUTE(H2957,"+","-")</f>
        <v>35-39</v>
      </c>
      <c r="O2957" s="3">
        <f t="shared" si="324"/>
        <v>5</v>
      </c>
      <c r="P2957" s="3">
        <f t="shared" si="325"/>
        <v>3</v>
      </c>
      <c r="Q2957" s="7">
        <f t="shared" si="326"/>
        <v>35</v>
      </c>
      <c r="R2957" s="7">
        <f t="shared" si="327"/>
        <v>39</v>
      </c>
      <c r="S2957" s="13" t="e">
        <f>VLOOKUP(A2957,history!$B:$F,2,0)</f>
        <v>#N/A</v>
      </c>
      <c r="T2957" s="13">
        <f>VLOOKUP($C2957,日期!$A:$D,3,0)</f>
        <v>5</v>
      </c>
      <c r="U2957" s="13">
        <f>VLOOKUP($C2957,日期!$A:$D,4,0)</f>
        <v>1</v>
      </c>
      <c r="V2957" s="65">
        <f t="shared" si="328"/>
        <v>44317</v>
      </c>
      <c r="W2957" s="13" t="s">
        <v>4521</v>
      </c>
    </row>
    <row r="2958" spans="1:23" ht="15">
      <c r="A2958" s="15">
        <v>1366</v>
      </c>
      <c r="B2958" s="15">
        <v>2021</v>
      </c>
      <c r="C2958" s="13" t="s">
        <v>9</v>
      </c>
      <c r="D2958" s="15">
        <v>19</v>
      </c>
      <c r="E2958" s="13" t="s">
        <v>14</v>
      </c>
      <c r="F2958" s="13" t="s">
        <v>11</v>
      </c>
      <c r="G2958" s="13" t="s">
        <v>12</v>
      </c>
      <c r="H2958" s="13" t="s">
        <v>29</v>
      </c>
      <c r="I2958" s="3">
        <f t="shared" si="322"/>
        <v>40</v>
      </c>
      <c r="J2958" s="7">
        <f t="shared" si="323"/>
        <v>44</v>
      </c>
      <c r="K2958" s="3">
        <f>LEN(H2958)</f>
        <v>5</v>
      </c>
      <c r="L2958" s="13" t="str">
        <f>IF(OR(AND(LEN(H2958&gt;3),ISERROR(FIND("-",H2958,1))),AND(LEN(H2958)&gt;3,ISERROR(FIND("+",H2958,1)))),LEFT(H2958,2),H2958)</f>
        <v>40</v>
      </c>
      <c r="M2958" s="13" t="str">
        <f>IF(AND(LEN(H2958&gt;3),ISERROR(FIND("+",H2958,1))),RIGHT(H2958,2),IF(AND(LEN(H2958)=3,ISERROR(FIND("-",H2958,1))),LEFT(H2958,2),H2958))</f>
        <v>44</v>
      </c>
      <c r="N2958" s="13" t="str">
        <f>SUBSTITUTE(H2958,"+","-")</f>
        <v>40-44</v>
      </c>
      <c r="O2958" s="3">
        <f t="shared" si="324"/>
        <v>5</v>
      </c>
      <c r="P2958" s="3">
        <f t="shared" si="325"/>
        <v>3</v>
      </c>
      <c r="Q2958" s="7">
        <f t="shared" si="326"/>
        <v>40</v>
      </c>
      <c r="R2958" s="7">
        <f t="shared" si="327"/>
        <v>44</v>
      </c>
      <c r="S2958" s="13" t="e">
        <f>VLOOKUP(A2958,history!$B:$F,2,0)</f>
        <v>#N/A</v>
      </c>
      <c r="T2958" s="13">
        <f>VLOOKUP($C2958,日期!$A:$D,3,0)</f>
        <v>5</v>
      </c>
      <c r="U2958" s="13">
        <f>VLOOKUP($C2958,日期!$A:$D,4,0)</f>
        <v>1</v>
      </c>
      <c r="V2958" s="65">
        <f t="shared" si="328"/>
        <v>44317</v>
      </c>
      <c r="W2958" s="13" t="s">
        <v>4522</v>
      </c>
    </row>
    <row r="2959" spans="1:23" ht="15">
      <c r="A2959" s="15">
        <v>1365</v>
      </c>
      <c r="B2959" s="15">
        <v>2021</v>
      </c>
      <c r="C2959" s="13" t="s">
        <v>9</v>
      </c>
      <c r="D2959" s="15">
        <v>19</v>
      </c>
      <c r="E2959" s="13" t="s">
        <v>14</v>
      </c>
      <c r="F2959" s="13" t="s">
        <v>17</v>
      </c>
      <c r="G2959" s="13" t="s">
        <v>12</v>
      </c>
      <c r="H2959" s="13" t="s">
        <v>30</v>
      </c>
      <c r="I2959" s="3">
        <f t="shared" si="322"/>
        <v>45</v>
      </c>
      <c r="J2959" s="7">
        <f t="shared" si="323"/>
        <v>49</v>
      </c>
      <c r="K2959" s="3">
        <f>LEN(H2959)</f>
        <v>5</v>
      </c>
      <c r="L2959" s="13" t="str">
        <f>IF(OR(AND(LEN(H2959&gt;3),ISERROR(FIND("-",H2959,1))),AND(LEN(H2959)&gt;3,ISERROR(FIND("+",H2959,1)))),LEFT(H2959,2),H2959)</f>
        <v>45</v>
      </c>
      <c r="M2959" s="13" t="str">
        <f>IF(AND(LEN(H2959&gt;3),ISERROR(FIND("+",H2959,1))),RIGHT(H2959,2),IF(AND(LEN(H2959)=3,ISERROR(FIND("-",H2959,1))),LEFT(H2959,2),H2959))</f>
        <v>49</v>
      </c>
      <c r="N2959" s="13" t="str">
        <f>SUBSTITUTE(H2959,"+","-")</f>
        <v>45-49</v>
      </c>
      <c r="O2959" s="3">
        <f t="shared" si="324"/>
        <v>5</v>
      </c>
      <c r="P2959" s="3">
        <f t="shared" si="325"/>
        <v>3</v>
      </c>
      <c r="Q2959" s="7">
        <f t="shared" si="326"/>
        <v>45</v>
      </c>
      <c r="R2959" s="7">
        <f t="shared" si="327"/>
        <v>49</v>
      </c>
      <c r="S2959" s="13" t="e">
        <f>VLOOKUP(A2959,history!$B:$F,2,0)</f>
        <v>#N/A</v>
      </c>
      <c r="T2959" s="13">
        <f>VLOOKUP($C2959,日期!$A:$D,3,0)</f>
        <v>5</v>
      </c>
      <c r="U2959" s="13">
        <f>VLOOKUP($C2959,日期!$A:$D,4,0)</f>
        <v>1</v>
      </c>
      <c r="V2959" s="65">
        <f t="shared" si="328"/>
        <v>44317</v>
      </c>
      <c r="W2959" s="13" t="s">
        <v>4523</v>
      </c>
    </row>
    <row r="2960" spans="1:23" ht="15">
      <c r="A2960" s="15">
        <v>1364</v>
      </c>
      <c r="B2960" s="15">
        <v>2021</v>
      </c>
      <c r="C2960" s="13" t="s">
        <v>9</v>
      </c>
      <c r="D2960" s="15">
        <v>19</v>
      </c>
      <c r="E2960" s="13" t="s">
        <v>10</v>
      </c>
      <c r="F2960" s="13" t="s">
        <v>11</v>
      </c>
      <c r="G2960" s="13" t="s">
        <v>12</v>
      </c>
      <c r="H2960" s="13" t="s">
        <v>35</v>
      </c>
      <c r="I2960" s="3">
        <f t="shared" si="322"/>
        <v>55</v>
      </c>
      <c r="J2960" s="7">
        <f t="shared" si="323"/>
        <v>59</v>
      </c>
      <c r="K2960" s="3">
        <f>LEN(H2960)</f>
        <v>5</v>
      </c>
      <c r="L2960" s="13" t="str">
        <f>IF(OR(AND(LEN(H2960&gt;3),ISERROR(FIND("-",H2960,1))),AND(LEN(H2960)&gt;3,ISERROR(FIND("+",H2960,1)))),LEFT(H2960,2),H2960)</f>
        <v>55</v>
      </c>
      <c r="M2960" s="13" t="str">
        <f>IF(AND(LEN(H2960&gt;3),ISERROR(FIND("+",H2960,1))),RIGHT(H2960,2),IF(AND(LEN(H2960)=3,ISERROR(FIND("-",H2960,1))),LEFT(H2960,2),H2960))</f>
        <v>59</v>
      </c>
      <c r="N2960" s="13" t="str">
        <f>SUBSTITUTE(H2960,"+","-")</f>
        <v>55-59</v>
      </c>
      <c r="O2960" s="3">
        <f t="shared" si="324"/>
        <v>5</v>
      </c>
      <c r="P2960" s="3">
        <f t="shared" si="325"/>
        <v>3</v>
      </c>
      <c r="Q2960" s="7">
        <f t="shared" si="326"/>
        <v>55</v>
      </c>
      <c r="R2960" s="7">
        <f t="shared" si="327"/>
        <v>59</v>
      </c>
      <c r="S2960" s="13" t="e">
        <f>VLOOKUP(A2960,history!$B:$F,2,0)</f>
        <v>#N/A</v>
      </c>
      <c r="T2960" s="13">
        <f>VLOOKUP($C2960,日期!$A:$D,3,0)</f>
        <v>5</v>
      </c>
      <c r="U2960" s="13">
        <f>VLOOKUP($C2960,日期!$A:$D,4,0)</f>
        <v>1</v>
      </c>
      <c r="V2960" s="65">
        <f t="shared" si="328"/>
        <v>44317</v>
      </c>
      <c r="W2960" s="13" t="s">
        <v>4524</v>
      </c>
    </row>
    <row r="2961" spans="1:23" ht="15">
      <c r="A2961" s="15">
        <v>1363</v>
      </c>
      <c r="B2961" s="15">
        <v>2021</v>
      </c>
      <c r="C2961" s="13" t="s">
        <v>9</v>
      </c>
      <c r="D2961" s="15">
        <v>19</v>
      </c>
      <c r="E2961" s="13" t="s">
        <v>10</v>
      </c>
      <c r="F2961" s="13" t="s">
        <v>17</v>
      </c>
      <c r="G2961" s="13" t="s">
        <v>12</v>
      </c>
      <c r="H2961" s="13" t="s">
        <v>35</v>
      </c>
      <c r="I2961" s="3">
        <f t="shared" si="322"/>
        <v>55</v>
      </c>
      <c r="J2961" s="7">
        <f t="shared" si="323"/>
        <v>59</v>
      </c>
      <c r="K2961" s="3">
        <f>LEN(H2961)</f>
        <v>5</v>
      </c>
      <c r="L2961" s="13" t="str">
        <f>IF(OR(AND(LEN(H2961&gt;3),ISERROR(FIND("-",H2961,1))),AND(LEN(H2961)&gt;3,ISERROR(FIND("+",H2961,1)))),LEFT(H2961,2),H2961)</f>
        <v>55</v>
      </c>
      <c r="M2961" s="13" t="str">
        <f>IF(AND(LEN(H2961&gt;3),ISERROR(FIND("+",H2961,1))),RIGHT(H2961,2),IF(AND(LEN(H2961)=3,ISERROR(FIND("-",H2961,1))),LEFT(H2961,2),H2961))</f>
        <v>59</v>
      </c>
      <c r="N2961" s="13" t="str">
        <f>SUBSTITUTE(H2961,"+","-")</f>
        <v>55-59</v>
      </c>
      <c r="O2961" s="3">
        <f t="shared" si="324"/>
        <v>5</v>
      </c>
      <c r="P2961" s="3">
        <f t="shared" si="325"/>
        <v>3</v>
      </c>
      <c r="Q2961" s="7">
        <f t="shared" si="326"/>
        <v>55</v>
      </c>
      <c r="R2961" s="7">
        <f t="shared" si="327"/>
        <v>59</v>
      </c>
      <c r="S2961" s="13" t="e">
        <f>VLOOKUP(A2961,history!$B:$F,2,0)</f>
        <v>#N/A</v>
      </c>
      <c r="T2961" s="13">
        <f>VLOOKUP($C2961,日期!$A:$D,3,0)</f>
        <v>5</v>
      </c>
      <c r="U2961" s="13">
        <f>VLOOKUP($C2961,日期!$A:$D,4,0)</f>
        <v>1</v>
      </c>
      <c r="V2961" s="65">
        <f t="shared" si="328"/>
        <v>44317</v>
      </c>
      <c r="W2961" s="13" t="s">
        <v>4525</v>
      </c>
    </row>
    <row r="2962" spans="1:23" ht="15">
      <c r="A2962" s="15">
        <v>1362</v>
      </c>
      <c r="B2962" s="15">
        <v>2021</v>
      </c>
      <c r="C2962" s="13" t="s">
        <v>9</v>
      </c>
      <c r="D2962" s="15">
        <v>19</v>
      </c>
      <c r="E2962" s="13" t="s">
        <v>38</v>
      </c>
      <c r="F2962" s="13" t="s">
        <v>17</v>
      </c>
      <c r="G2962" s="13" t="s">
        <v>12</v>
      </c>
      <c r="H2962" s="13" t="s">
        <v>26</v>
      </c>
      <c r="I2962" s="3">
        <f t="shared" si="322"/>
        <v>30</v>
      </c>
      <c r="J2962" s="7">
        <f t="shared" si="323"/>
        <v>34</v>
      </c>
      <c r="K2962" s="3">
        <f>LEN(H2962)</f>
        <v>5</v>
      </c>
      <c r="L2962" s="13" t="str">
        <f>IF(OR(AND(LEN(H2962&gt;3),ISERROR(FIND("-",H2962,1))),AND(LEN(H2962)&gt;3,ISERROR(FIND("+",H2962,1)))),LEFT(H2962,2),H2962)</f>
        <v>30</v>
      </c>
      <c r="M2962" s="13" t="str">
        <f>IF(AND(LEN(H2962&gt;3),ISERROR(FIND("+",H2962,1))),RIGHT(H2962,2),IF(AND(LEN(H2962)=3,ISERROR(FIND("-",H2962,1))),LEFT(H2962,2),H2962))</f>
        <v>34</v>
      </c>
      <c r="N2962" s="13" t="str">
        <f>SUBSTITUTE(H2962,"+","-")</f>
        <v>30-34</v>
      </c>
      <c r="O2962" s="3">
        <f t="shared" si="324"/>
        <v>5</v>
      </c>
      <c r="P2962" s="3">
        <f t="shared" si="325"/>
        <v>3</v>
      </c>
      <c r="Q2962" s="7">
        <f t="shared" si="326"/>
        <v>30</v>
      </c>
      <c r="R2962" s="7">
        <f t="shared" si="327"/>
        <v>34</v>
      </c>
      <c r="S2962" s="13" t="e">
        <f>VLOOKUP(A2962,history!$B:$F,2,0)</f>
        <v>#N/A</v>
      </c>
      <c r="T2962" s="13">
        <f>VLOOKUP($C2962,日期!$A:$D,3,0)</f>
        <v>5</v>
      </c>
      <c r="U2962" s="13">
        <f>VLOOKUP($C2962,日期!$A:$D,4,0)</f>
        <v>1</v>
      </c>
      <c r="V2962" s="65">
        <f t="shared" si="328"/>
        <v>44317</v>
      </c>
      <c r="W2962" s="13" t="s">
        <v>4526</v>
      </c>
    </row>
    <row r="2963" spans="1:23" ht="15">
      <c r="A2963" s="15">
        <v>1361</v>
      </c>
      <c r="B2963" s="15">
        <v>2021</v>
      </c>
      <c r="C2963" s="13" t="s">
        <v>9</v>
      </c>
      <c r="D2963" s="15">
        <v>19</v>
      </c>
      <c r="E2963" s="13" t="s">
        <v>14</v>
      </c>
      <c r="F2963" s="13" t="s">
        <v>11</v>
      </c>
      <c r="G2963" s="13" t="s">
        <v>12</v>
      </c>
      <c r="H2963" s="13" t="s">
        <v>29</v>
      </c>
      <c r="I2963" s="3">
        <f t="shared" si="322"/>
        <v>40</v>
      </c>
      <c r="J2963" s="7">
        <f t="shared" si="323"/>
        <v>44</v>
      </c>
      <c r="K2963" s="3">
        <f>LEN(H2963)</f>
        <v>5</v>
      </c>
      <c r="L2963" s="13" t="str">
        <f>IF(OR(AND(LEN(H2963&gt;3),ISERROR(FIND("-",H2963,1))),AND(LEN(H2963)&gt;3,ISERROR(FIND("+",H2963,1)))),LEFT(H2963,2),H2963)</f>
        <v>40</v>
      </c>
      <c r="M2963" s="13" t="str">
        <f>IF(AND(LEN(H2963&gt;3),ISERROR(FIND("+",H2963,1))),RIGHT(H2963,2),IF(AND(LEN(H2963)=3,ISERROR(FIND("-",H2963,1))),LEFT(H2963,2),H2963))</f>
        <v>44</v>
      </c>
      <c r="N2963" s="13" t="str">
        <f>SUBSTITUTE(H2963,"+","-")</f>
        <v>40-44</v>
      </c>
      <c r="O2963" s="3">
        <f t="shared" si="324"/>
        <v>5</v>
      </c>
      <c r="P2963" s="3">
        <f t="shared" si="325"/>
        <v>3</v>
      </c>
      <c r="Q2963" s="7">
        <f t="shared" si="326"/>
        <v>40</v>
      </c>
      <c r="R2963" s="7">
        <f t="shared" si="327"/>
        <v>44</v>
      </c>
      <c r="S2963" s="13" t="e">
        <f>VLOOKUP(A2963,history!$B:$F,2,0)</f>
        <v>#N/A</v>
      </c>
      <c r="T2963" s="13">
        <f>VLOOKUP($C2963,日期!$A:$D,3,0)</f>
        <v>5</v>
      </c>
      <c r="U2963" s="13">
        <f>VLOOKUP($C2963,日期!$A:$D,4,0)</f>
        <v>1</v>
      </c>
      <c r="V2963" s="65">
        <f t="shared" si="328"/>
        <v>44317</v>
      </c>
      <c r="W2963" s="13" t="s">
        <v>4527</v>
      </c>
    </row>
    <row r="2964" spans="1:23" ht="15">
      <c r="A2964" s="15">
        <v>1360</v>
      </c>
      <c r="B2964" s="15">
        <v>2021</v>
      </c>
      <c r="C2964" s="13" t="s">
        <v>9</v>
      </c>
      <c r="D2964" s="15">
        <v>19</v>
      </c>
      <c r="E2964" s="13" t="s">
        <v>14</v>
      </c>
      <c r="F2964" s="13" t="s">
        <v>17</v>
      </c>
      <c r="G2964" s="13" t="s">
        <v>12</v>
      </c>
      <c r="H2964" s="13" t="s">
        <v>30</v>
      </c>
      <c r="I2964" s="3">
        <f t="shared" si="322"/>
        <v>45</v>
      </c>
      <c r="J2964" s="7">
        <f t="shared" si="323"/>
        <v>49</v>
      </c>
      <c r="K2964" s="3">
        <f>LEN(H2964)</f>
        <v>5</v>
      </c>
      <c r="L2964" s="13" t="str">
        <f>IF(OR(AND(LEN(H2964&gt;3),ISERROR(FIND("-",H2964,1))),AND(LEN(H2964)&gt;3,ISERROR(FIND("+",H2964,1)))),LEFT(H2964,2),H2964)</f>
        <v>45</v>
      </c>
      <c r="M2964" s="13" t="str">
        <f>IF(AND(LEN(H2964&gt;3),ISERROR(FIND("+",H2964,1))),RIGHT(H2964,2),IF(AND(LEN(H2964)=3,ISERROR(FIND("-",H2964,1))),LEFT(H2964,2),H2964))</f>
        <v>49</v>
      </c>
      <c r="N2964" s="13" t="str">
        <f>SUBSTITUTE(H2964,"+","-")</f>
        <v>45-49</v>
      </c>
      <c r="O2964" s="3">
        <f t="shared" si="324"/>
        <v>5</v>
      </c>
      <c r="P2964" s="3">
        <f t="shared" si="325"/>
        <v>3</v>
      </c>
      <c r="Q2964" s="7">
        <f t="shared" si="326"/>
        <v>45</v>
      </c>
      <c r="R2964" s="7">
        <f t="shared" si="327"/>
        <v>49</v>
      </c>
      <c r="S2964" s="13" t="e">
        <f>VLOOKUP(A2964,history!$B:$F,2,0)</f>
        <v>#N/A</v>
      </c>
      <c r="T2964" s="13">
        <f>VLOOKUP($C2964,日期!$A:$D,3,0)</f>
        <v>5</v>
      </c>
      <c r="U2964" s="13">
        <f>VLOOKUP($C2964,日期!$A:$D,4,0)</f>
        <v>1</v>
      </c>
      <c r="V2964" s="65">
        <f t="shared" si="328"/>
        <v>44317</v>
      </c>
      <c r="W2964" s="13" t="s">
        <v>4528</v>
      </c>
    </row>
    <row r="2965" spans="1:23" ht="15">
      <c r="A2965" s="15">
        <v>1359</v>
      </c>
      <c r="B2965" s="15">
        <v>2021</v>
      </c>
      <c r="C2965" s="13" t="s">
        <v>9</v>
      </c>
      <c r="D2965" s="15">
        <v>19</v>
      </c>
      <c r="E2965" s="13" t="s">
        <v>10</v>
      </c>
      <c r="F2965" s="13" t="s">
        <v>11</v>
      </c>
      <c r="G2965" s="13" t="s">
        <v>12</v>
      </c>
      <c r="H2965" s="13" t="s">
        <v>35</v>
      </c>
      <c r="I2965" s="3">
        <f t="shared" si="322"/>
        <v>55</v>
      </c>
      <c r="J2965" s="7">
        <f t="shared" si="323"/>
        <v>59</v>
      </c>
      <c r="K2965" s="3">
        <f>LEN(H2965)</f>
        <v>5</v>
      </c>
      <c r="L2965" s="13" t="str">
        <f>IF(OR(AND(LEN(H2965&gt;3),ISERROR(FIND("-",H2965,1))),AND(LEN(H2965)&gt;3,ISERROR(FIND("+",H2965,1)))),LEFT(H2965,2),H2965)</f>
        <v>55</v>
      </c>
      <c r="M2965" s="13" t="str">
        <f>IF(AND(LEN(H2965&gt;3),ISERROR(FIND("+",H2965,1))),RIGHT(H2965,2),IF(AND(LEN(H2965)=3,ISERROR(FIND("-",H2965,1))),LEFT(H2965,2),H2965))</f>
        <v>59</v>
      </c>
      <c r="N2965" s="13" t="str">
        <f>SUBSTITUTE(H2965,"+","-")</f>
        <v>55-59</v>
      </c>
      <c r="O2965" s="3">
        <f t="shared" si="324"/>
        <v>5</v>
      </c>
      <c r="P2965" s="3">
        <f t="shared" si="325"/>
        <v>3</v>
      </c>
      <c r="Q2965" s="7">
        <f t="shared" si="326"/>
        <v>55</v>
      </c>
      <c r="R2965" s="7">
        <f t="shared" si="327"/>
        <v>59</v>
      </c>
      <c r="S2965" s="13" t="e">
        <f>VLOOKUP(A2965,history!$B:$F,2,0)</f>
        <v>#N/A</v>
      </c>
      <c r="T2965" s="13">
        <f>VLOOKUP($C2965,日期!$A:$D,3,0)</f>
        <v>5</v>
      </c>
      <c r="U2965" s="13">
        <f>VLOOKUP($C2965,日期!$A:$D,4,0)</f>
        <v>1</v>
      </c>
      <c r="V2965" s="65">
        <f t="shared" si="328"/>
        <v>44317</v>
      </c>
      <c r="W2965" s="13" t="s">
        <v>4529</v>
      </c>
    </row>
    <row r="2966" spans="1:23" ht="15">
      <c r="A2966" s="15">
        <v>1358</v>
      </c>
      <c r="B2966" s="15">
        <v>2021</v>
      </c>
      <c r="C2966" s="13" t="s">
        <v>9</v>
      </c>
      <c r="D2966" s="15">
        <v>19</v>
      </c>
      <c r="E2966" s="13" t="s">
        <v>10</v>
      </c>
      <c r="F2966" s="13" t="s">
        <v>17</v>
      </c>
      <c r="G2966" s="13" t="s">
        <v>12</v>
      </c>
      <c r="H2966" s="13" t="s">
        <v>35</v>
      </c>
      <c r="I2966" s="3">
        <f t="shared" si="322"/>
        <v>55</v>
      </c>
      <c r="J2966" s="7">
        <f t="shared" si="323"/>
        <v>59</v>
      </c>
      <c r="K2966" s="3">
        <f>LEN(H2966)</f>
        <v>5</v>
      </c>
      <c r="L2966" s="13" t="str">
        <f>IF(OR(AND(LEN(H2966&gt;3),ISERROR(FIND("-",H2966,1))),AND(LEN(H2966)&gt;3,ISERROR(FIND("+",H2966,1)))),LEFT(H2966,2),H2966)</f>
        <v>55</v>
      </c>
      <c r="M2966" s="13" t="str">
        <f>IF(AND(LEN(H2966&gt;3),ISERROR(FIND("+",H2966,1))),RIGHT(H2966,2),IF(AND(LEN(H2966)=3,ISERROR(FIND("-",H2966,1))),LEFT(H2966,2),H2966))</f>
        <v>59</v>
      </c>
      <c r="N2966" s="13" t="str">
        <f>SUBSTITUTE(H2966,"+","-")</f>
        <v>55-59</v>
      </c>
      <c r="O2966" s="3">
        <f t="shared" si="324"/>
        <v>5</v>
      </c>
      <c r="P2966" s="3">
        <f t="shared" si="325"/>
        <v>3</v>
      </c>
      <c r="Q2966" s="7">
        <f t="shared" si="326"/>
        <v>55</v>
      </c>
      <c r="R2966" s="7">
        <f t="shared" si="327"/>
        <v>59</v>
      </c>
      <c r="S2966" s="13" t="e">
        <f>VLOOKUP(A2966,history!$B:$F,2,0)</f>
        <v>#N/A</v>
      </c>
      <c r="T2966" s="13">
        <f>VLOOKUP($C2966,日期!$A:$D,3,0)</f>
        <v>5</v>
      </c>
      <c r="U2966" s="13">
        <f>VLOOKUP($C2966,日期!$A:$D,4,0)</f>
        <v>1</v>
      </c>
      <c r="V2966" s="65">
        <f t="shared" si="328"/>
        <v>44317</v>
      </c>
      <c r="W2966" s="13" t="s">
        <v>4530</v>
      </c>
    </row>
    <row r="2967" spans="1:23" ht="15">
      <c r="A2967" s="15">
        <v>1357</v>
      </c>
      <c r="B2967" s="15">
        <v>2021</v>
      </c>
      <c r="C2967" s="13" t="s">
        <v>9</v>
      </c>
      <c r="D2967" s="15">
        <v>19</v>
      </c>
      <c r="E2967" s="13" t="s">
        <v>38</v>
      </c>
      <c r="F2967" s="13" t="s">
        <v>17</v>
      </c>
      <c r="G2967" s="13" t="s">
        <v>12</v>
      </c>
      <c r="H2967" s="13" t="s">
        <v>26</v>
      </c>
      <c r="I2967" s="3">
        <f t="shared" si="322"/>
        <v>30</v>
      </c>
      <c r="J2967" s="7">
        <f t="shared" si="323"/>
        <v>34</v>
      </c>
      <c r="K2967" s="3">
        <f>LEN(H2967)</f>
        <v>5</v>
      </c>
      <c r="L2967" s="13" t="str">
        <f>IF(OR(AND(LEN(H2967&gt;3),ISERROR(FIND("-",H2967,1))),AND(LEN(H2967)&gt;3,ISERROR(FIND("+",H2967,1)))),LEFT(H2967,2),H2967)</f>
        <v>30</v>
      </c>
      <c r="M2967" s="13" t="str">
        <f>IF(AND(LEN(H2967&gt;3),ISERROR(FIND("+",H2967,1))),RIGHT(H2967,2),IF(AND(LEN(H2967)=3,ISERROR(FIND("-",H2967,1))),LEFT(H2967,2),H2967))</f>
        <v>34</v>
      </c>
      <c r="N2967" s="13" t="str">
        <f>SUBSTITUTE(H2967,"+","-")</f>
        <v>30-34</v>
      </c>
      <c r="O2967" s="3">
        <f t="shared" si="324"/>
        <v>5</v>
      </c>
      <c r="P2967" s="3">
        <f t="shared" si="325"/>
        <v>3</v>
      </c>
      <c r="Q2967" s="7">
        <f t="shared" si="326"/>
        <v>30</v>
      </c>
      <c r="R2967" s="7">
        <f t="shared" si="327"/>
        <v>34</v>
      </c>
      <c r="S2967" s="13" t="e">
        <f>VLOOKUP(A2967,history!$B:$F,2,0)</f>
        <v>#N/A</v>
      </c>
      <c r="T2967" s="13">
        <f>VLOOKUP($C2967,日期!$A:$D,3,0)</f>
        <v>5</v>
      </c>
      <c r="U2967" s="13">
        <f>VLOOKUP($C2967,日期!$A:$D,4,0)</f>
        <v>1</v>
      </c>
      <c r="V2967" s="65">
        <f t="shared" si="328"/>
        <v>44317</v>
      </c>
      <c r="W2967" s="13" t="s">
        <v>4531</v>
      </c>
    </row>
    <row r="2968" spans="1:23" ht="15">
      <c r="A2968" s="15">
        <v>1356</v>
      </c>
      <c r="B2968" s="15">
        <v>2021</v>
      </c>
      <c r="C2968" s="13" t="s">
        <v>9</v>
      </c>
      <c r="D2968" s="15">
        <v>19</v>
      </c>
      <c r="E2968" s="13" t="s">
        <v>14</v>
      </c>
      <c r="F2968" s="13" t="s">
        <v>11</v>
      </c>
      <c r="G2968" s="13" t="s">
        <v>12</v>
      </c>
      <c r="H2968" s="13" t="s">
        <v>29</v>
      </c>
      <c r="I2968" s="3">
        <f t="shared" si="322"/>
        <v>40</v>
      </c>
      <c r="J2968" s="7">
        <f t="shared" si="323"/>
        <v>44</v>
      </c>
      <c r="K2968" s="3">
        <f>LEN(H2968)</f>
        <v>5</v>
      </c>
      <c r="L2968" s="13" t="str">
        <f>IF(OR(AND(LEN(H2968&gt;3),ISERROR(FIND("-",H2968,1))),AND(LEN(H2968)&gt;3,ISERROR(FIND("+",H2968,1)))),LEFT(H2968,2),H2968)</f>
        <v>40</v>
      </c>
      <c r="M2968" s="13" t="str">
        <f>IF(AND(LEN(H2968&gt;3),ISERROR(FIND("+",H2968,1))),RIGHT(H2968,2),IF(AND(LEN(H2968)=3,ISERROR(FIND("-",H2968,1))),LEFT(H2968,2),H2968))</f>
        <v>44</v>
      </c>
      <c r="N2968" s="13" t="str">
        <f>SUBSTITUTE(H2968,"+","-")</f>
        <v>40-44</v>
      </c>
      <c r="O2968" s="3">
        <f t="shared" si="324"/>
        <v>5</v>
      </c>
      <c r="P2968" s="3">
        <f t="shared" si="325"/>
        <v>3</v>
      </c>
      <c r="Q2968" s="7">
        <f t="shared" si="326"/>
        <v>40</v>
      </c>
      <c r="R2968" s="7">
        <f t="shared" si="327"/>
        <v>44</v>
      </c>
      <c r="S2968" s="13" t="e">
        <f>VLOOKUP(A2968,history!$B:$F,2,0)</f>
        <v>#N/A</v>
      </c>
      <c r="T2968" s="13">
        <f>VLOOKUP($C2968,日期!$A:$D,3,0)</f>
        <v>5</v>
      </c>
      <c r="U2968" s="13">
        <f>VLOOKUP($C2968,日期!$A:$D,4,0)</f>
        <v>1</v>
      </c>
      <c r="V2968" s="65">
        <f t="shared" si="328"/>
        <v>44317</v>
      </c>
      <c r="W2968" s="13" t="s">
        <v>4532</v>
      </c>
    </row>
    <row r="2969" spans="1:23" ht="15">
      <c r="A2969" s="15">
        <v>1355</v>
      </c>
      <c r="B2969" s="15">
        <v>2021</v>
      </c>
      <c r="C2969" s="13" t="s">
        <v>9</v>
      </c>
      <c r="D2969" s="15">
        <v>19</v>
      </c>
      <c r="E2969" s="13" t="s">
        <v>14</v>
      </c>
      <c r="F2969" s="13" t="s">
        <v>17</v>
      </c>
      <c r="G2969" s="13" t="s">
        <v>12</v>
      </c>
      <c r="H2969" s="13" t="s">
        <v>30</v>
      </c>
      <c r="I2969" s="3">
        <f t="shared" si="322"/>
        <v>45</v>
      </c>
      <c r="J2969" s="7">
        <f t="shared" si="323"/>
        <v>49</v>
      </c>
      <c r="K2969" s="3">
        <f>LEN(H2969)</f>
        <v>5</v>
      </c>
      <c r="L2969" s="13" t="str">
        <f>IF(OR(AND(LEN(H2969&gt;3),ISERROR(FIND("-",H2969,1))),AND(LEN(H2969)&gt;3,ISERROR(FIND("+",H2969,1)))),LEFT(H2969,2),H2969)</f>
        <v>45</v>
      </c>
      <c r="M2969" s="13" t="str">
        <f>IF(AND(LEN(H2969&gt;3),ISERROR(FIND("+",H2969,1))),RIGHT(H2969,2),IF(AND(LEN(H2969)=3,ISERROR(FIND("-",H2969,1))),LEFT(H2969,2),H2969))</f>
        <v>49</v>
      </c>
      <c r="N2969" s="13" t="str">
        <f>SUBSTITUTE(H2969,"+","-")</f>
        <v>45-49</v>
      </c>
      <c r="O2969" s="3">
        <f t="shared" si="324"/>
        <v>5</v>
      </c>
      <c r="P2969" s="3">
        <f t="shared" si="325"/>
        <v>3</v>
      </c>
      <c r="Q2969" s="7">
        <f t="shared" si="326"/>
        <v>45</v>
      </c>
      <c r="R2969" s="7">
        <f t="shared" si="327"/>
        <v>49</v>
      </c>
      <c r="S2969" s="13" t="e">
        <f>VLOOKUP(A2969,history!$B:$F,2,0)</f>
        <v>#N/A</v>
      </c>
      <c r="T2969" s="13">
        <f>VLOOKUP($C2969,日期!$A:$D,3,0)</f>
        <v>5</v>
      </c>
      <c r="U2969" s="13">
        <f>VLOOKUP($C2969,日期!$A:$D,4,0)</f>
        <v>1</v>
      </c>
      <c r="V2969" s="65">
        <f t="shared" si="328"/>
        <v>44317</v>
      </c>
      <c r="W2969" s="13" t="s">
        <v>4533</v>
      </c>
    </row>
    <row r="2970" spans="1:23" ht="15">
      <c r="A2970" s="15">
        <v>1354</v>
      </c>
      <c r="B2970" s="15">
        <v>2021</v>
      </c>
      <c r="C2970" s="13" t="s">
        <v>9</v>
      </c>
      <c r="D2970" s="15">
        <v>19</v>
      </c>
      <c r="E2970" s="13" t="s">
        <v>10</v>
      </c>
      <c r="F2970" s="13" t="s">
        <v>11</v>
      </c>
      <c r="G2970" s="13" t="s">
        <v>12</v>
      </c>
      <c r="H2970" s="13" t="s">
        <v>35</v>
      </c>
      <c r="I2970" s="3">
        <f t="shared" si="322"/>
        <v>55</v>
      </c>
      <c r="J2970" s="7">
        <f t="shared" si="323"/>
        <v>59</v>
      </c>
      <c r="K2970" s="3">
        <f>LEN(H2970)</f>
        <v>5</v>
      </c>
      <c r="L2970" s="13" t="str">
        <f>IF(OR(AND(LEN(H2970&gt;3),ISERROR(FIND("-",H2970,1))),AND(LEN(H2970)&gt;3,ISERROR(FIND("+",H2970,1)))),LEFT(H2970,2),H2970)</f>
        <v>55</v>
      </c>
      <c r="M2970" s="13" t="str">
        <f>IF(AND(LEN(H2970&gt;3),ISERROR(FIND("+",H2970,1))),RIGHT(H2970,2),IF(AND(LEN(H2970)=3,ISERROR(FIND("-",H2970,1))),LEFT(H2970,2),H2970))</f>
        <v>59</v>
      </c>
      <c r="N2970" s="13" t="str">
        <f>SUBSTITUTE(H2970,"+","-")</f>
        <v>55-59</v>
      </c>
      <c r="O2970" s="3">
        <f t="shared" si="324"/>
        <v>5</v>
      </c>
      <c r="P2970" s="3">
        <f t="shared" si="325"/>
        <v>3</v>
      </c>
      <c r="Q2970" s="7">
        <f t="shared" si="326"/>
        <v>55</v>
      </c>
      <c r="R2970" s="7">
        <f t="shared" si="327"/>
        <v>59</v>
      </c>
      <c r="S2970" s="13" t="e">
        <f>VLOOKUP(A2970,history!$B:$F,2,0)</f>
        <v>#N/A</v>
      </c>
      <c r="T2970" s="13">
        <f>VLOOKUP($C2970,日期!$A:$D,3,0)</f>
        <v>5</v>
      </c>
      <c r="U2970" s="13">
        <f>VLOOKUP($C2970,日期!$A:$D,4,0)</f>
        <v>1</v>
      </c>
      <c r="V2970" s="65">
        <f t="shared" si="328"/>
        <v>44317</v>
      </c>
      <c r="W2970" s="13" t="s">
        <v>4534</v>
      </c>
    </row>
    <row r="2971" spans="1:23" ht="15">
      <c r="A2971" s="15">
        <v>1353</v>
      </c>
      <c r="B2971" s="15">
        <v>2021</v>
      </c>
      <c r="C2971" s="13" t="s">
        <v>9</v>
      </c>
      <c r="D2971" s="15">
        <v>19</v>
      </c>
      <c r="E2971" s="13" t="s">
        <v>10</v>
      </c>
      <c r="F2971" s="13" t="s">
        <v>17</v>
      </c>
      <c r="G2971" s="13" t="s">
        <v>12</v>
      </c>
      <c r="H2971" s="13" t="s">
        <v>35</v>
      </c>
      <c r="I2971" s="3">
        <f t="shared" si="322"/>
        <v>55</v>
      </c>
      <c r="J2971" s="7">
        <f t="shared" si="323"/>
        <v>59</v>
      </c>
      <c r="K2971" s="3">
        <f>LEN(H2971)</f>
        <v>5</v>
      </c>
      <c r="L2971" s="13" t="str">
        <f>IF(OR(AND(LEN(H2971&gt;3),ISERROR(FIND("-",H2971,1))),AND(LEN(H2971)&gt;3,ISERROR(FIND("+",H2971,1)))),LEFT(H2971,2),H2971)</f>
        <v>55</v>
      </c>
      <c r="M2971" s="13" t="str">
        <f>IF(AND(LEN(H2971&gt;3),ISERROR(FIND("+",H2971,1))),RIGHT(H2971,2),IF(AND(LEN(H2971)=3,ISERROR(FIND("-",H2971,1))),LEFT(H2971,2),H2971))</f>
        <v>59</v>
      </c>
      <c r="N2971" s="13" t="str">
        <f>SUBSTITUTE(H2971,"+","-")</f>
        <v>55-59</v>
      </c>
      <c r="O2971" s="3">
        <f t="shared" si="324"/>
        <v>5</v>
      </c>
      <c r="P2971" s="3">
        <f t="shared" si="325"/>
        <v>3</v>
      </c>
      <c r="Q2971" s="7">
        <f t="shared" si="326"/>
        <v>55</v>
      </c>
      <c r="R2971" s="7">
        <f t="shared" si="327"/>
        <v>59</v>
      </c>
      <c r="S2971" s="13" t="e">
        <f>VLOOKUP(A2971,history!$B:$F,2,0)</f>
        <v>#N/A</v>
      </c>
      <c r="T2971" s="13">
        <f>VLOOKUP($C2971,日期!$A:$D,3,0)</f>
        <v>5</v>
      </c>
      <c r="U2971" s="13">
        <f>VLOOKUP($C2971,日期!$A:$D,4,0)</f>
        <v>1</v>
      </c>
      <c r="V2971" s="65">
        <f t="shared" si="328"/>
        <v>44317</v>
      </c>
      <c r="W2971" s="13" t="s">
        <v>4535</v>
      </c>
    </row>
    <row r="2972" spans="1:23" ht="15">
      <c r="A2972" s="15">
        <v>1352</v>
      </c>
      <c r="B2972" s="15">
        <v>2021</v>
      </c>
      <c r="C2972" s="13" t="s">
        <v>9</v>
      </c>
      <c r="D2972" s="15">
        <v>19</v>
      </c>
      <c r="E2972" s="13" t="s">
        <v>38</v>
      </c>
      <c r="F2972" s="13" t="s">
        <v>17</v>
      </c>
      <c r="G2972" s="13" t="s">
        <v>12</v>
      </c>
      <c r="H2972" s="13" t="s">
        <v>31</v>
      </c>
      <c r="I2972" s="3">
        <f t="shared" si="322"/>
        <v>25</v>
      </c>
      <c r="J2972" s="7">
        <f t="shared" si="323"/>
        <v>29</v>
      </c>
      <c r="K2972" s="3">
        <f>LEN(H2972)</f>
        <v>5</v>
      </c>
      <c r="L2972" s="13" t="str">
        <f>IF(OR(AND(LEN(H2972&gt;3),ISERROR(FIND("-",H2972,1))),AND(LEN(H2972)&gt;3,ISERROR(FIND("+",H2972,1)))),LEFT(H2972,2),H2972)</f>
        <v>25</v>
      </c>
      <c r="M2972" s="13" t="str">
        <f>IF(AND(LEN(H2972&gt;3),ISERROR(FIND("+",H2972,1))),RIGHT(H2972,2),IF(AND(LEN(H2972)=3,ISERROR(FIND("-",H2972,1))),LEFT(H2972,2),H2972))</f>
        <v>29</v>
      </c>
      <c r="N2972" s="13" t="str">
        <f>SUBSTITUTE(H2972,"+","-")</f>
        <v>25-29</v>
      </c>
      <c r="O2972" s="3">
        <f t="shared" si="324"/>
        <v>5</v>
      </c>
      <c r="P2972" s="3">
        <f t="shared" si="325"/>
        <v>3</v>
      </c>
      <c r="Q2972" s="7">
        <f t="shared" si="326"/>
        <v>25</v>
      </c>
      <c r="R2972" s="7">
        <f t="shared" si="327"/>
        <v>29</v>
      </c>
      <c r="S2972" s="13" t="e">
        <f>VLOOKUP(A2972,history!$B:$F,2,0)</f>
        <v>#N/A</v>
      </c>
      <c r="T2972" s="13">
        <f>VLOOKUP($C2972,日期!$A:$D,3,0)</f>
        <v>5</v>
      </c>
      <c r="U2972" s="13">
        <f>VLOOKUP($C2972,日期!$A:$D,4,0)</f>
        <v>1</v>
      </c>
      <c r="V2972" s="65">
        <f t="shared" si="328"/>
        <v>44317</v>
      </c>
      <c r="W2972" s="13" t="s">
        <v>4536</v>
      </c>
    </row>
    <row r="2973" spans="1:23" ht="15">
      <c r="A2973" s="15">
        <v>1351</v>
      </c>
      <c r="B2973" s="15">
        <v>2021</v>
      </c>
      <c r="C2973" s="13" t="s">
        <v>9</v>
      </c>
      <c r="D2973" s="15">
        <v>19</v>
      </c>
      <c r="E2973" s="13" t="s">
        <v>14</v>
      </c>
      <c r="F2973" s="13" t="s">
        <v>11</v>
      </c>
      <c r="G2973" s="13" t="s">
        <v>12</v>
      </c>
      <c r="H2973" s="13" t="s">
        <v>29</v>
      </c>
      <c r="I2973" s="3">
        <f t="shared" si="322"/>
        <v>40</v>
      </c>
      <c r="J2973" s="7">
        <f t="shared" si="323"/>
        <v>44</v>
      </c>
      <c r="K2973" s="3">
        <f>LEN(H2973)</f>
        <v>5</v>
      </c>
      <c r="L2973" s="13" t="str">
        <f>IF(OR(AND(LEN(H2973&gt;3),ISERROR(FIND("-",H2973,1))),AND(LEN(H2973)&gt;3,ISERROR(FIND("+",H2973,1)))),LEFT(H2973,2),H2973)</f>
        <v>40</v>
      </c>
      <c r="M2973" s="13" t="str">
        <f>IF(AND(LEN(H2973&gt;3),ISERROR(FIND("+",H2973,1))),RIGHT(H2973,2),IF(AND(LEN(H2973)=3,ISERROR(FIND("-",H2973,1))),LEFT(H2973,2),H2973))</f>
        <v>44</v>
      </c>
      <c r="N2973" s="13" t="str">
        <f>SUBSTITUTE(H2973,"+","-")</f>
        <v>40-44</v>
      </c>
      <c r="O2973" s="3">
        <f t="shared" si="324"/>
        <v>5</v>
      </c>
      <c r="P2973" s="3">
        <f t="shared" si="325"/>
        <v>3</v>
      </c>
      <c r="Q2973" s="7">
        <f t="shared" si="326"/>
        <v>40</v>
      </c>
      <c r="R2973" s="7">
        <f t="shared" si="327"/>
        <v>44</v>
      </c>
      <c r="S2973" s="13" t="e">
        <f>VLOOKUP(A2973,history!$B:$F,2,0)</f>
        <v>#N/A</v>
      </c>
      <c r="T2973" s="13">
        <f>VLOOKUP($C2973,日期!$A:$D,3,0)</f>
        <v>5</v>
      </c>
      <c r="U2973" s="13">
        <f>VLOOKUP($C2973,日期!$A:$D,4,0)</f>
        <v>1</v>
      </c>
      <c r="V2973" s="65">
        <f t="shared" si="328"/>
        <v>44317</v>
      </c>
      <c r="W2973" s="13" t="s">
        <v>4537</v>
      </c>
    </row>
    <row r="2974" spans="1:23" ht="15">
      <c r="A2974" s="15">
        <v>1350</v>
      </c>
      <c r="B2974" s="15">
        <v>2021</v>
      </c>
      <c r="C2974" s="13" t="s">
        <v>9</v>
      </c>
      <c r="D2974" s="15">
        <v>19</v>
      </c>
      <c r="E2974" s="13" t="s">
        <v>14</v>
      </c>
      <c r="F2974" s="13" t="s">
        <v>17</v>
      </c>
      <c r="G2974" s="13" t="s">
        <v>12</v>
      </c>
      <c r="H2974" s="13" t="s">
        <v>30</v>
      </c>
      <c r="I2974" s="3">
        <f t="shared" si="322"/>
        <v>45</v>
      </c>
      <c r="J2974" s="7">
        <f t="shared" si="323"/>
        <v>49</v>
      </c>
      <c r="K2974" s="3">
        <f>LEN(H2974)</f>
        <v>5</v>
      </c>
      <c r="L2974" s="13" t="str">
        <f>IF(OR(AND(LEN(H2974&gt;3),ISERROR(FIND("-",H2974,1))),AND(LEN(H2974)&gt;3,ISERROR(FIND("+",H2974,1)))),LEFT(H2974,2),H2974)</f>
        <v>45</v>
      </c>
      <c r="M2974" s="13" t="str">
        <f>IF(AND(LEN(H2974&gt;3),ISERROR(FIND("+",H2974,1))),RIGHT(H2974,2),IF(AND(LEN(H2974)=3,ISERROR(FIND("-",H2974,1))),LEFT(H2974,2),H2974))</f>
        <v>49</v>
      </c>
      <c r="N2974" s="13" t="str">
        <f>SUBSTITUTE(H2974,"+","-")</f>
        <v>45-49</v>
      </c>
      <c r="O2974" s="3">
        <f t="shared" si="324"/>
        <v>5</v>
      </c>
      <c r="P2974" s="3">
        <f t="shared" si="325"/>
        <v>3</v>
      </c>
      <c r="Q2974" s="7">
        <f t="shared" si="326"/>
        <v>45</v>
      </c>
      <c r="R2974" s="7">
        <f t="shared" si="327"/>
        <v>49</v>
      </c>
      <c r="S2974" s="13" t="e">
        <f>VLOOKUP(A2974,history!$B:$F,2,0)</f>
        <v>#N/A</v>
      </c>
      <c r="T2974" s="13">
        <f>VLOOKUP($C2974,日期!$A:$D,3,0)</f>
        <v>5</v>
      </c>
      <c r="U2974" s="13">
        <f>VLOOKUP($C2974,日期!$A:$D,4,0)</f>
        <v>1</v>
      </c>
      <c r="V2974" s="65">
        <f t="shared" si="328"/>
        <v>44317</v>
      </c>
      <c r="W2974" s="13" t="s">
        <v>4538</v>
      </c>
    </row>
    <row r="2975" spans="1:23" ht="15">
      <c r="A2975" s="15">
        <v>1349</v>
      </c>
      <c r="B2975" s="15">
        <v>2021</v>
      </c>
      <c r="C2975" s="13" t="s">
        <v>9</v>
      </c>
      <c r="D2975" s="15">
        <v>19</v>
      </c>
      <c r="E2975" s="13" t="s">
        <v>10</v>
      </c>
      <c r="F2975" s="13" t="s">
        <v>11</v>
      </c>
      <c r="G2975" s="13" t="s">
        <v>12</v>
      </c>
      <c r="H2975" s="13" t="s">
        <v>35</v>
      </c>
      <c r="I2975" s="3">
        <f t="shared" si="322"/>
        <v>55</v>
      </c>
      <c r="J2975" s="7">
        <f t="shared" si="323"/>
        <v>59</v>
      </c>
      <c r="K2975" s="3">
        <f>LEN(H2975)</f>
        <v>5</v>
      </c>
      <c r="L2975" s="13" t="str">
        <f>IF(OR(AND(LEN(H2975&gt;3),ISERROR(FIND("-",H2975,1))),AND(LEN(H2975)&gt;3,ISERROR(FIND("+",H2975,1)))),LEFT(H2975,2),H2975)</f>
        <v>55</v>
      </c>
      <c r="M2975" s="13" t="str">
        <f>IF(AND(LEN(H2975&gt;3),ISERROR(FIND("+",H2975,1))),RIGHT(H2975,2),IF(AND(LEN(H2975)=3,ISERROR(FIND("-",H2975,1))),LEFT(H2975,2),H2975))</f>
        <v>59</v>
      </c>
      <c r="N2975" s="13" t="str">
        <f>SUBSTITUTE(H2975,"+","-")</f>
        <v>55-59</v>
      </c>
      <c r="O2975" s="3">
        <f t="shared" si="324"/>
        <v>5</v>
      </c>
      <c r="P2975" s="3">
        <f t="shared" si="325"/>
        <v>3</v>
      </c>
      <c r="Q2975" s="7">
        <f t="shared" si="326"/>
        <v>55</v>
      </c>
      <c r="R2975" s="7">
        <f t="shared" si="327"/>
        <v>59</v>
      </c>
      <c r="S2975" s="13" t="e">
        <f>VLOOKUP(A2975,history!$B:$F,2,0)</f>
        <v>#N/A</v>
      </c>
      <c r="T2975" s="13">
        <f>VLOOKUP($C2975,日期!$A:$D,3,0)</f>
        <v>5</v>
      </c>
      <c r="U2975" s="13">
        <f>VLOOKUP($C2975,日期!$A:$D,4,0)</f>
        <v>1</v>
      </c>
      <c r="V2975" s="65">
        <f t="shared" si="328"/>
        <v>44317</v>
      </c>
      <c r="W2975" s="13" t="s">
        <v>4539</v>
      </c>
    </row>
    <row r="2976" spans="1:23" ht="15">
      <c r="A2976" s="15">
        <v>1348</v>
      </c>
      <c r="B2976" s="15">
        <v>2021</v>
      </c>
      <c r="C2976" s="13" t="s">
        <v>9</v>
      </c>
      <c r="D2976" s="15">
        <v>19</v>
      </c>
      <c r="E2976" s="13" t="s">
        <v>10</v>
      </c>
      <c r="F2976" s="13" t="s">
        <v>17</v>
      </c>
      <c r="G2976" s="13" t="s">
        <v>12</v>
      </c>
      <c r="H2976" s="13" t="s">
        <v>35</v>
      </c>
      <c r="I2976" s="3">
        <f t="shared" si="322"/>
        <v>55</v>
      </c>
      <c r="J2976" s="7">
        <f t="shared" si="323"/>
        <v>59</v>
      </c>
      <c r="K2976" s="3">
        <f>LEN(H2976)</f>
        <v>5</v>
      </c>
      <c r="L2976" s="13" t="str">
        <f>IF(OR(AND(LEN(H2976&gt;3),ISERROR(FIND("-",H2976,1))),AND(LEN(H2976)&gt;3,ISERROR(FIND("+",H2976,1)))),LEFT(H2976,2),H2976)</f>
        <v>55</v>
      </c>
      <c r="M2976" s="13" t="str">
        <f>IF(AND(LEN(H2976&gt;3),ISERROR(FIND("+",H2976,1))),RIGHT(H2976,2),IF(AND(LEN(H2976)=3,ISERROR(FIND("-",H2976,1))),LEFT(H2976,2),H2976))</f>
        <v>59</v>
      </c>
      <c r="N2976" s="13" t="str">
        <f>SUBSTITUTE(H2976,"+","-")</f>
        <v>55-59</v>
      </c>
      <c r="O2976" s="3">
        <f t="shared" si="324"/>
        <v>5</v>
      </c>
      <c r="P2976" s="3">
        <f t="shared" si="325"/>
        <v>3</v>
      </c>
      <c r="Q2976" s="7">
        <f t="shared" si="326"/>
        <v>55</v>
      </c>
      <c r="R2976" s="7">
        <f t="shared" si="327"/>
        <v>59</v>
      </c>
      <c r="S2976" s="13" t="e">
        <f>VLOOKUP(A2976,history!$B:$F,2,0)</f>
        <v>#N/A</v>
      </c>
      <c r="T2976" s="13">
        <f>VLOOKUP($C2976,日期!$A:$D,3,0)</f>
        <v>5</v>
      </c>
      <c r="U2976" s="13">
        <f>VLOOKUP($C2976,日期!$A:$D,4,0)</f>
        <v>1</v>
      </c>
      <c r="V2976" s="65">
        <f t="shared" si="328"/>
        <v>44317</v>
      </c>
      <c r="W2976" s="13" t="s">
        <v>4540</v>
      </c>
    </row>
    <row r="2977" spans="1:23" ht="15">
      <c r="A2977" s="15">
        <v>1347</v>
      </c>
      <c r="B2977" s="15">
        <v>2021</v>
      </c>
      <c r="C2977" s="13" t="s">
        <v>9</v>
      </c>
      <c r="D2977" s="15">
        <v>19</v>
      </c>
      <c r="E2977" s="13" t="s">
        <v>38</v>
      </c>
      <c r="F2977" s="13" t="s">
        <v>17</v>
      </c>
      <c r="G2977" s="13" t="s">
        <v>12</v>
      </c>
      <c r="H2977" s="13" t="s">
        <v>13</v>
      </c>
      <c r="I2977" s="3">
        <f t="shared" si="322"/>
        <v>20</v>
      </c>
      <c r="J2977" s="7">
        <f t="shared" si="323"/>
        <v>24</v>
      </c>
      <c r="K2977" s="3">
        <f>LEN(H2977)</f>
        <v>5</v>
      </c>
      <c r="L2977" s="13" t="str">
        <f>IF(OR(AND(LEN(H2977&gt;3),ISERROR(FIND("-",H2977,1))),AND(LEN(H2977)&gt;3,ISERROR(FIND("+",H2977,1)))),LEFT(H2977,2),H2977)</f>
        <v>20</v>
      </c>
      <c r="M2977" s="13" t="str">
        <f>IF(AND(LEN(H2977&gt;3),ISERROR(FIND("+",H2977,1))),RIGHT(H2977,2),IF(AND(LEN(H2977)=3,ISERROR(FIND("-",H2977,1))),LEFT(H2977,2),H2977))</f>
        <v>24</v>
      </c>
      <c r="N2977" s="13" t="str">
        <f>SUBSTITUTE(H2977,"+","-")</f>
        <v>20-24</v>
      </c>
      <c r="O2977" s="3">
        <f t="shared" si="324"/>
        <v>5</v>
      </c>
      <c r="P2977" s="3">
        <f t="shared" si="325"/>
        <v>3</v>
      </c>
      <c r="Q2977" s="7">
        <f t="shared" si="326"/>
        <v>20</v>
      </c>
      <c r="R2977" s="7">
        <f t="shared" si="327"/>
        <v>24</v>
      </c>
      <c r="S2977" s="13" t="e">
        <f>VLOOKUP(A2977,history!$B:$F,2,0)</f>
        <v>#N/A</v>
      </c>
      <c r="T2977" s="13">
        <f>VLOOKUP($C2977,日期!$A:$D,3,0)</f>
        <v>5</v>
      </c>
      <c r="U2977" s="13">
        <f>VLOOKUP($C2977,日期!$A:$D,4,0)</f>
        <v>1</v>
      </c>
      <c r="V2977" s="65">
        <f t="shared" si="328"/>
        <v>44317</v>
      </c>
      <c r="W2977" s="13" t="s">
        <v>4541</v>
      </c>
    </row>
    <row r="2978" spans="1:23" ht="15">
      <c r="A2978" s="15">
        <v>1346</v>
      </c>
      <c r="B2978" s="15">
        <v>2021</v>
      </c>
      <c r="C2978" s="13" t="s">
        <v>9</v>
      </c>
      <c r="D2978" s="15">
        <v>19</v>
      </c>
      <c r="E2978" s="13" t="s">
        <v>14</v>
      </c>
      <c r="F2978" s="13" t="s">
        <v>11</v>
      </c>
      <c r="G2978" s="13" t="s">
        <v>12</v>
      </c>
      <c r="H2978" s="13" t="s">
        <v>29</v>
      </c>
      <c r="I2978" s="3">
        <f t="shared" si="322"/>
        <v>40</v>
      </c>
      <c r="J2978" s="7">
        <f t="shared" si="323"/>
        <v>44</v>
      </c>
      <c r="K2978" s="3">
        <f>LEN(H2978)</f>
        <v>5</v>
      </c>
      <c r="L2978" s="13" t="str">
        <f>IF(OR(AND(LEN(H2978&gt;3),ISERROR(FIND("-",H2978,1))),AND(LEN(H2978)&gt;3,ISERROR(FIND("+",H2978,1)))),LEFT(H2978,2),H2978)</f>
        <v>40</v>
      </c>
      <c r="M2978" s="13" t="str">
        <f>IF(AND(LEN(H2978&gt;3),ISERROR(FIND("+",H2978,1))),RIGHT(H2978,2),IF(AND(LEN(H2978)=3,ISERROR(FIND("-",H2978,1))),LEFT(H2978,2),H2978))</f>
        <v>44</v>
      </c>
      <c r="N2978" s="13" t="str">
        <f>SUBSTITUTE(H2978,"+","-")</f>
        <v>40-44</v>
      </c>
      <c r="O2978" s="3">
        <f t="shared" si="324"/>
        <v>5</v>
      </c>
      <c r="P2978" s="3">
        <f t="shared" si="325"/>
        <v>3</v>
      </c>
      <c r="Q2978" s="7">
        <f t="shared" si="326"/>
        <v>40</v>
      </c>
      <c r="R2978" s="7">
        <f t="shared" si="327"/>
        <v>44</v>
      </c>
      <c r="S2978" s="13" t="e">
        <f>VLOOKUP(A2978,history!$B:$F,2,0)</f>
        <v>#N/A</v>
      </c>
      <c r="T2978" s="13">
        <f>VLOOKUP($C2978,日期!$A:$D,3,0)</f>
        <v>5</v>
      </c>
      <c r="U2978" s="13">
        <f>VLOOKUP($C2978,日期!$A:$D,4,0)</f>
        <v>1</v>
      </c>
      <c r="V2978" s="65">
        <f t="shared" si="328"/>
        <v>44317</v>
      </c>
      <c r="W2978" s="13" t="s">
        <v>4542</v>
      </c>
    </row>
    <row r="2979" spans="1:23" ht="15">
      <c r="A2979" s="15">
        <v>1345</v>
      </c>
      <c r="B2979" s="15">
        <v>2021</v>
      </c>
      <c r="C2979" s="13" t="s">
        <v>9</v>
      </c>
      <c r="D2979" s="15">
        <v>19</v>
      </c>
      <c r="E2979" s="13" t="s">
        <v>14</v>
      </c>
      <c r="F2979" s="13" t="s">
        <v>17</v>
      </c>
      <c r="G2979" s="13" t="s">
        <v>12</v>
      </c>
      <c r="H2979" s="13" t="s">
        <v>30</v>
      </c>
      <c r="I2979" s="3">
        <f t="shared" si="322"/>
        <v>45</v>
      </c>
      <c r="J2979" s="7">
        <f t="shared" si="323"/>
        <v>49</v>
      </c>
      <c r="K2979" s="3">
        <f>LEN(H2979)</f>
        <v>5</v>
      </c>
      <c r="L2979" s="13" t="str">
        <f>IF(OR(AND(LEN(H2979&gt;3),ISERROR(FIND("-",H2979,1))),AND(LEN(H2979)&gt;3,ISERROR(FIND("+",H2979,1)))),LEFT(H2979,2),H2979)</f>
        <v>45</v>
      </c>
      <c r="M2979" s="13" t="str">
        <f>IF(AND(LEN(H2979&gt;3),ISERROR(FIND("+",H2979,1))),RIGHT(H2979,2),IF(AND(LEN(H2979)=3,ISERROR(FIND("-",H2979,1))),LEFT(H2979,2),H2979))</f>
        <v>49</v>
      </c>
      <c r="N2979" s="13" t="str">
        <f>SUBSTITUTE(H2979,"+","-")</f>
        <v>45-49</v>
      </c>
      <c r="O2979" s="3">
        <f t="shared" si="324"/>
        <v>5</v>
      </c>
      <c r="P2979" s="3">
        <f t="shared" si="325"/>
        <v>3</v>
      </c>
      <c r="Q2979" s="7">
        <f t="shared" si="326"/>
        <v>45</v>
      </c>
      <c r="R2979" s="7">
        <f t="shared" si="327"/>
        <v>49</v>
      </c>
      <c r="S2979" s="13" t="e">
        <f>VLOOKUP(A2979,history!$B:$F,2,0)</f>
        <v>#N/A</v>
      </c>
      <c r="T2979" s="13">
        <f>VLOOKUP($C2979,日期!$A:$D,3,0)</f>
        <v>5</v>
      </c>
      <c r="U2979" s="13">
        <f>VLOOKUP($C2979,日期!$A:$D,4,0)</f>
        <v>1</v>
      </c>
      <c r="V2979" s="65">
        <f t="shared" si="328"/>
        <v>44317</v>
      </c>
      <c r="W2979" s="13" t="s">
        <v>4543</v>
      </c>
    </row>
    <row r="2980" spans="1:23" ht="15">
      <c r="A2980" s="15">
        <v>1344</v>
      </c>
      <c r="B2980" s="15">
        <v>2021</v>
      </c>
      <c r="C2980" s="13" t="s">
        <v>9</v>
      </c>
      <c r="D2980" s="15">
        <v>19</v>
      </c>
      <c r="E2980" s="13" t="s">
        <v>10</v>
      </c>
      <c r="F2980" s="13" t="s">
        <v>11</v>
      </c>
      <c r="G2980" s="13" t="s">
        <v>12</v>
      </c>
      <c r="H2980" s="13" t="s">
        <v>35</v>
      </c>
      <c r="I2980" s="3">
        <f t="shared" si="322"/>
        <v>55</v>
      </c>
      <c r="J2980" s="7">
        <f t="shared" si="323"/>
        <v>59</v>
      </c>
      <c r="K2980" s="3">
        <f>LEN(H2980)</f>
        <v>5</v>
      </c>
      <c r="L2980" s="13" t="str">
        <f>IF(OR(AND(LEN(H2980&gt;3),ISERROR(FIND("-",H2980,1))),AND(LEN(H2980)&gt;3,ISERROR(FIND("+",H2980,1)))),LEFT(H2980,2),H2980)</f>
        <v>55</v>
      </c>
      <c r="M2980" s="13" t="str">
        <f>IF(AND(LEN(H2980&gt;3),ISERROR(FIND("+",H2980,1))),RIGHT(H2980,2),IF(AND(LEN(H2980)=3,ISERROR(FIND("-",H2980,1))),LEFT(H2980,2),H2980))</f>
        <v>59</v>
      </c>
      <c r="N2980" s="13" t="str">
        <f>SUBSTITUTE(H2980,"+","-")</f>
        <v>55-59</v>
      </c>
      <c r="O2980" s="3">
        <f t="shared" si="324"/>
        <v>5</v>
      </c>
      <c r="P2980" s="3">
        <f t="shared" si="325"/>
        <v>3</v>
      </c>
      <c r="Q2980" s="7">
        <f t="shared" si="326"/>
        <v>55</v>
      </c>
      <c r="R2980" s="7">
        <f t="shared" si="327"/>
        <v>59</v>
      </c>
      <c r="S2980" s="13" t="e">
        <f>VLOOKUP(A2980,history!$B:$F,2,0)</f>
        <v>#N/A</v>
      </c>
      <c r="T2980" s="13">
        <f>VLOOKUP($C2980,日期!$A:$D,3,0)</f>
        <v>5</v>
      </c>
      <c r="U2980" s="13">
        <f>VLOOKUP($C2980,日期!$A:$D,4,0)</f>
        <v>1</v>
      </c>
      <c r="V2980" s="65">
        <f t="shared" si="328"/>
        <v>44317</v>
      </c>
      <c r="W2980" s="13" t="s">
        <v>4544</v>
      </c>
    </row>
    <row r="2981" spans="1:23" ht="15">
      <c r="A2981" s="15">
        <v>1343</v>
      </c>
      <c r="B2981" s="15">
        <v>2021</v>
      </c>
      <c r="C2981" s="13" t="s">
        <v>9</v>
      </c>
      <c r="D2981" s="15">
        <v>19</v>
      </c>
      <c r="E2981" s="13" t="s">
        <v>10</v>
      </c>
      <c r="F2981" s="13" t="s">
        <v>17</v>
      </c>
      <c r="G2981" s="13" t="s">
        <v>12</v>
      </c>
      <c r="H2981" s="13" t="s">
        <v>35</v>
      </c>
      <c r="I2981" s="3">
        <f t="shared" si="322"/>
        <v>55</v>
      </c>
      <c r="J2981" s="7">
        <f t="shared" si="323"/>
        <v>59</v>
      </c>
      <c r="K2981" s="3">
        <f>LEN(H2981)</f>
        <v>5</v>
      </c>
      <c r="L2981" s="13" t="str">
        <f>IF(OR(AND(LEN(H2981&gt;3),ISERROR(FIND("-",H2981,1))),AND(LEN(H2981)&gt;3,ISERROR(FIND("+",H2981,1)))),LEFT(H2981,2),H2981)</f>
        <v>55</v>
      </c>
      <c r="M2981" s="13" t="str">
        <f>IF(AND(LEN(H2981&gt;3),ISERROR(FIND("+",H2981,1))),RIGHT(H2981,2),IF(AND(LEN(H2981)=3,ISERROR(FIND("-",H2981,1))),LEFT(H2981,2),H2981))</f>
        <v>59</v>
      </c>
      <c r="N2981" s="13" t="str">
        <f>SUBSTITUTE(H2981,"+","-")</f>
        <v>55-59</v>
      </c>
      <c r="O2981" s="3">
        <f t="shared" si="324"/>
        <v>5</v>
      </c>
      <c r="P2981" s="3">
        <f t="shared" si="325"/>
        <v>3</v>
      </c>
      <c r="Q2981" s="7">
        <f t="shared" si="326"/>
        <v>55</v>
      </c>
      <c r="R2981" s="7">
        <f t="shared" si="327"/>
        <v>59</v>
      </c>
      <c r="S2981" s="13" t="e">
        <f>VLOOKUP(A2981,history!$B:$F,2,0)</f>
        <v>#N/A</v>
      </c>
      <c r="T2981" s="13">
        <f>VLOOKUP($C2981,日期!$A:$D,3,0)</f>
        <v>5</v>
      </c>
      <c r="U2981" s="13">
        <f>VLOOKUP($C2981,日期!$A:$D,4,0)</f>
        <v>1</v>
      </c>
      <c r="V2981" s="65">
        <f t="shared" si="328"/>
        <v>44317</v>
      </c>
      <c r="W2981" s="13" t="s">
        <v>4545</v>
      </c>
    </row>
    <row r="2982" spans="1:23" ht="15">
      <c r="A2982" s="15">
        <v>1342</v>
      </c>
      <c r="B2982" s="15">
        <v>2021</v>
      </c>
      <c r="C2982" s="13" t="s">
        <v>9</v>
      </c>
      <c r="D2982" s="15">
        <v>19</v>
      </c>
      <c r="E2982" s="13" t="s">
        <v>38</v>
      </c>
      <c r="F2982" s="13" t="s">
        <v>17</v>
      </c>
      <c r="G2982" s="13" t="s">
        <v>12</v>
      </c>
      <c r="H2982" s="13" t="s">
        <v>47</v>
      </c>
      <c r="I2982" s="3">
        <f t="shared" si="322"/>
        <v>10</v>
      </c>
      <c r="J2982" s="7">
        <f t="shared" si="323"/>
        <v>14</v>
      </c>
      <c r="K2982" s="3">
        <f>LEN(H2982)</f>
        <v>5</v>
      </c>
      <c r="L2982" s="13" t="str">
        <f>IF(OR(AND(LEN(H2982&gt;3),ISERROR(FIND("-",H2982,1))),AND(LEN(H2982)&gt;3,ISERROR(FIND("+",H2982,1)))),LEFT(H2982,2),H2982)</f>
        <v>10</v>
      </c>
      <c r="M2982" s="13" t="str">
        <f>IF(AND(LEN(H2982&gt;3),ISERROR(FIND("+",H2982,1))),RIGHT(H2982,2),IF(AND(LEN(H2982)=3,ISERROR(FIND("-",H2982,1))),LEFT(H2982,2),H2982))</f>
        <v>14</v>
      </c>
      <c r="N2982" s="13" t="str">
        <f>SUBSTITUTE(H2982,"+","-")</f>
        <v>10-14</v>
      </c>
      <c r="O2982" s="3">
        <f t="shared" si="324"/>
        <v>5</v>
      </c>
      <c r="P2982" s="3">
        <f t="shared" si="325"/>
        <v>3</v>
      </c>
      <c r="Q2982" s="7">
        <f t="shared" si="326"/>
        <v>10</v>
      </c>
      <c r="R2982" s="7">
        <f t="shared" si="327"/>
        <v>14</v>
      </c>
      <c r="S2982" s="13" t="e">
        <f>VLOOKUP(A2982,history!$B:$F,2,0)</f>
        <v>#N/A</v>
      </c>
      <c r="T2982" s="13">
        <f>VLOOKUP($C2982,日期!$A:$D,3,0)</f>
        <v>5</v>
      </c>
      <c r="U2982" s="13">
        <f>VLOOKUP($C2982,日期!$A:$D,4,0)</f>
        <v>1</v>
      </c>
      <c r="V2982" s="65">
        <f t="shared" si="328"/>
        <v>44317</v>
      </c>
      <c r="W2982" s="13" t="s">
        <v>4546</v>
      </c>
    </row>
    <row r="2983" spans="1:23" ht="15">
      <c r="A2983" s="15">
        <v>1341</v>
      </c>
      <c r="B2983" s="15">
        <v>2021</v>
      </c>
      <c r="C2983" s="13" t="s">
        <v>9</v>
      </c>
      <c r="D2983" s="15">
        <v>19</v>
      </c>
      <c r="E2983" s="13" t="s">
        <v>14</v>
      </c>
      <c r="F2983" s="13" t="s">
        <v>11</v>
      </c>
      <c r="G2983" s="13" t="s">
        <v>12</v>
      </c>
      <c r="H2983" s="15">
        <v>4</v>
      </c>
      <c r="I2983" s="3">
        <f t="shared" si="322"/>
        <v>4</v>
      </c>
      <c r="J2983" s="7">
        <f t="shared" si="323"/>
        <v>4</v>
      </c>
      <c r="K2983" s="3">
        <f>LEN(H2983)</f>
        <v>1</v>
      </c>
      <c r="L2983" s="13" t="str">
        <f>IF(OR(AND(LEN(H2983&gt;3),ISERROR(FIND("-",H2983,1))),AND(LEN(H2983)&gt;3,ISERROR(FIND("+",H2983,1)))),LEFT(H2983,2),H2983)</f>
        <v>4</v>
      </c>
      <c r="M2983" s="13" t="str">
        <f>IF(AND(LEN(H2983&gt;3),ISERROR(FIND("+",H2983,1))),RIGHT(H2983,2),IF(AND(LEN(H2983)=3,ISERROR(FIND("-",H2983,1))),LEFT(H2983,2),H2983))</f>
        <v>4</v>
      </c>
      <c r="N2983" s="13" t="str">
        <f>SUBSTITUTE(H2983,"+","-")</f>
        <v>4</v>
      </c>
      <c r="O2983" s="3">
        <f t="shared" si="324"/>
        <v>1</v>
      </c>
      <c r="P2983" s="52" t="e">
        <f t="shared" si="325"/>
        <v>#VALUE!</v>
      </c>
      <c r="Q2983" s="7">
        <f t="shared" si="326"/>
        <v>4</v>
      </c>
      <c r="R2983" s="7">
        <f t="shared" si="327"/>
        <v>4</v>
      </c>
      <c r="S2983" s="13" t="e">
        <f>VLOOKUP(A2983,history!$B:$F,2,0)</f>
        <v>#N/A</v>
      </c>
      <c r="T2983" s="13">
        <f>VLOOKUP($C2983,日期!$A:$D,3,0)</f>
        <v>5</v>
      </c>
      <c r="U2983" s="13">
        <f>VLOOKUP($C2983,日期!$A:$D,4,0)</f>
        <v>1</v>
      </c>
      <c r="V2983" s="65">
        <f t="shared" si="328"/>
        <v>44317</v>
      </c>
      <c r="W2983" s="13" t="s">
        <v>4547</v>
      </c>
    </row>
    <row r="2984" spans="1:23" ht="15">
      <c r="A2984" s="15">
        <v>1340</v>
      </c>
      <c r="B2984" s="15">
        <v>2021</v>
      </c>
      <c r="C2984" s="13" t="s">
        <v>9</v>
      </c>
      <c r="D2984" s="15">
        <v>19</v>
      </c>
      <c r="E2984" s="13" t="s">
        <v>14</v>
      </c>
      <c r="F2984" s="13" t="s">
        <v>17</v>
      </c>
      <c r="G2984" s="13" t="s">
        <v>12</v>
      </c>
      <c r="H2984" s="13" t="s">
        <v>30</v>
      </c>
      <c r="I2984" s="3">
        <f t="shared" si="322"/>
        <v>45</v>
      </c>
      <c r="J2984" s="7">
        <f t="shared" si="323"/>
        <v>49</v>
      </c>
      <c r="K2984" s="3">
        <f>LEN(H2984)</f>
        <v>5</v>
      </c>
      <c r="L2984" s="13" t="str">
        <f>IF(OR(AND(LEN(H2984&gt;3),ISERROR(FIND("-",H2984,1))),AND(LEN(H2984)&gt;3,ISERROR(FIND("+",H2984,1)))),LEFT(H2984,2),H2984)</f>
        <v>45</v>
      </c>
      <c r="M2984" s="13" t="str">
        <f>IF(AND(LEN(H2984&gt;3),ISERROR(FIND("+",H2984,1))),RIGHT(H2984,2),IF(AND(LEN(H2984)=3,ISERROR(FIND("-",H2984,1))),LEFT(H2984,2),H2984))</f>
        <v>49</v>
      </c>
      <c r="N2984" s="13" t="str">
        <f>SUBSTITUTE(H2984,"+","-")</f>
        <v>45-49</v>
      </c>
      <c r="O2984" s="3">
        <f t="shared" si="324"/>
        <v>5</v>
      </c>
      <c r="P2984" s="3">
        <f t="shared" si="325"/>
        <v>3</v>
      </c>
      <c r="Q2984" s="7">
        <f t="shared" si="326"/>
        <v>45</v>
      </c>
      <c r="R2984" s="7">
        <f t="shared" si="327"/>
        <v>49</v>
      </c>
      <c r="S2984" s="13" t="e">
        <f>VLOOKUP(A2984,history!$B:$F,2,0)</f>
        <v>#N/A</v>
      </c>
      <c r="T2984" s="13">
        <f>VLOOKUP($C2984,日期!$A:$D,3,0)</f>
        <v>5</v>
      </c>
      <c r="U2984" s="13">
        <f>VLOOKUP($C2984,日期!$A:$D,4,0)</f>
        <v>1</v>
      </c>
      <c r="V2984" s="65">
        <f t="shared" si="328"/>
        <v>44317</v>
      </c>
      <c r="W2984" s="13" t="s">
        <v>4548</v>
      </c>
    </row>
    <row r="2985" spans="1:23" ht="15">
      <c r="A2985" s="15">
        <v>1339</v>
      </c>
      <c r="B2985" s="15">
        <v>2021</v>
      </c>
      <c r="C2985" s="13" t="s">
        <v>9</v>
      </c>
      <c r="D2985" s="15">
        <v>19</v>
      </c>
      <c r="E2985" s="13" t="s">
        <v>10</v>
      </c>
      <c r="F2985" s="13" t="s">
        <v>11</v>
      </c>
      <c r="G2985" s="13" t="s">
        <v>12</v>
      </c>
      <c r="H2985" s="13" t="s">
        <v>35</v>
      </c>
      <c r="I2985" s="3">
        <f t="shared" si="322"/>
        <v>55</v>
      </c>
      <c r="J2985" s="7">
        <f t="shared" si="323"/>
        <v>59</v>
      </c>
      <c r="K2985" s="3">
        <f>LEN(H2985)</f>
        <v>5</v>
      </c>
      <c r="L2985" s="13" t="str">
        <f>IF(OR(AND(LEN(H2985&gt;3),ISERROR(FIND("-",H2985,1))),AND(LEN(H2985)&gt;3,ISERROR(FIND("+",H2985,1)))),LEFT(H2985,2),H2985)</f>
        <v>55</v>
      </c>
      <c r="M2985" s="13" t="str">
        <f>IF(AND(LEN(H2985&gt;3),ISERROR(FIND("+",H2985,1))),RIGHT(H2985,2),IF(AND(LEN(H2985)=3,ISERROR(FIND("-",H2985,1))),LEFT(H2985,2),H2985))</f>
        <v>59</v>
      </c>
      <c r="N2985" s="13" t="str">
        <f>SUBSTITUTE(H2985,"+","-")</f>
        <v>55-59</v>
      </c>
      <c r="O2985" s="3">
        <f t="shared" si="324"/>
        <v>5</v>
      </c>
      <c r="P2985" s="3">
        <f t="shared" si="325"/>
        <v>3</v>
      </c>
      <c r="Q2985" s="7">
        <f t="shared" si="326"/>
        <v>55</v>
      </c>
      <c r="R2985" s="7">
        <f t="shared" si="327"/>
        <v>59</v>
      </c>
      <c r="S2985" s="13" t="e">
        <f>VLOOKUP(A2985,history!$B:$F,2,0)</f>
        <v>#N/A</v>
      </c>
      <c r="T2985" s="13">
        <f>VLOOKUP($C2985,日期!$A:$D,3,0)</f>
        <v>5</v>
      </c>
      <c r="U2985" s="13">
        <f>VLOOKUP($C2985,日期!$A:$D,4,0)</f>
        <v>1</v>
      </c>
      <c r="V2985" s="65">
        <f t="shared" si="328"/>
        <v>44317</v>
      </c>
      <c r="W2985" s="13" t="s">
        <v>4549</v>
      </c>
    </row>
    <row r="2986" spans="1:23" ht="15">
      <c r="A2986" s="15">
        <v>1338</v>
      </c>
      <c r="B2986" s="15">
        <v>2021</v>
      </c>
      <c r="C2986" s="13" t="s">
        <v>9</v>
      </c>
      <c r="D2986" s="15">
        <v>19</v>
      </c>
      <c r="E2986" s="13" t="s">
        <v>10</v>
      </c>
      <c r="F2986" s="13" t="s">
        <v>17</v>
      </c>
      <c r="G2986" s="13" t="s">
        <v>12</v>
      </c>
      <c r="H2986" s="13" t="s">
        <v>35</v>
      </c>
      <c r="I2986" s="3">
        <f t="shared" si="322"/>
        <v>55</v>
      </c>
      <c r="J2986" s="7">
        <f t="shared" si="323"/>
        <v>59</v>
      </c>
      <c r="K2986" s="3">
        <f>LEN(H2986)</f>
        <v>5</v>
      </c>
      <c r="L2986" s="13" t="str">
        <f>IF(OR(AND(LEN(H2986&gt;3),ISERROR(FIND("-",H2986,1))),AND(LEN(H2986)&gt;3,ISERROR(FIND("+",H2986,1)))),LEFT(H2986,2),H2986)</f>
        <v>55</v>
      </c>
      <c r="M2986" s="13" t="str">
        <f>IF(AND(LEN(H2986&gt;3),ISERROR(FIND("+",H2986,1))),RIGHT(H2986,2),IF(AND(LEN(H2986)=3,ISERROR(FIND("-",H2986,1))),LEFT(H2986,2),H2986))</f>
        <v>59</v>
      </c>
      <c r="N2986" s="13" t="str">
        <f>SUBSTITUTE(H2986,"+","-")</f>
        <v>55-59</v>
      </c>
      <c r="O2986" s="3">
        <f t="shared" si="324"/>
        <v>5</v>
      </c>
      <c r="P2986" s="3">
        <f t="shared" si="325"/>
        <v>3</v>
      </c>
      <c r="Q2986" s="7">
        <f t="shared" si="326"/>
        <v>55</v>
      </c>
      <c r="R2986" s="7">
        <f t="shared" si="327"/>
        <v>59</v>
      </c>
      <c r="S2986" s="13" t="e">
        <f>VLOOKUP(A2986,history!$B:$F,2,0)</f>
        <v>#N/A</v>
      </c>
      <c r="T2986" s="13">
        <f>VLOOKUP($C2986,日期!$A:$D,3,0)</f>
        <v>5</v>
      </c>
      <c r="U2986" s="13">
        <f>VLOOKUP($C2986,日期!$A:$D,4,0)</f>
        <v>1</v>
      </c>
      <c r="V2986" s="65">
        <f t="shared" si="328"/>
        <v>44317</v>
      </c>
      <c r="W2986" s="13" t="s">
        <v>4550</v>
      </c>
    </row>
    <row r="2987" spans="1:23" ht="15">
      <c r="A2987" s="15">
        <v>1337</v>
      </c>
      <c r="B2987" s="15">
        <v>2021</v>
      </c>
      <c r="C2987" s="13" t="s">
        <v>9</v>
      </c>
      <c r="D2987" s="15">
        <v>19</v>
      </c>
      <c r="E2987" s="13" t="s">
        <v>65</v>
      </c>
      <c r="F2987" s="13" t="s">
        <v>11</v>
      </c>
      <c r="G2987" s="13" t="s">
        <v>12</v>
      </c>
      <c r="H2987" s="13" t="s">
        <v>32</v>
      </c>
      <c r="I2987" s="3">
        <f t="shared" si="322"/>
        <v>60</v>
      </c>
      <c r="J2987" s="7">
        <f t="shared" si="323"/>
        <v>64</v>
      </c>
      <c r="K2987" s="3">
        <f>LEN(H2987)</f>
        <v>5</v>
      </c>
      <c r="L2987" s="13" t="str">
        <f>IF(OR(AND(LEN(H2987&gt;3),ISERROR(FIND("-",H2987,1))),AND(LEN(H2987)&gt;3,ISERROR(FIND("+",H2987,1)))),LEFT(H2987,2),H2987)</f>
        <v>60</v>
      </c>
      <c r="M2987" s="13" t="str">
        <f>IF(AND(LEN(H2987&gt;3),ISERROR(FIND("+",H2987,1))),RIGHT(H2987,2),IF(AND(LEN(H2987)=3,ISERROR(FIND("-",H2987,1))),LEFT(H2987,2),H2987))</f>
        <v>64</v>
      </c>
      <c r="N2987" s="13" t="str">
        <f>SUBSTITUTE(H2987,"+","-")</f>
        <v>60-64</v>
      </c>
      <c r="O2987" s="3">
        <f t="shared" si="324"/>
        <v>5</v>
      </c>
      <c r="P2987" s="3">
        <f t="shared" si="325"/>
        <v>3</v>
      </c>
      <c r="Q2987" s="7">
        <f t="shared" si="326"/>
        <v>60</v>
      </c>
      <c r="R2987" s="7">
        <f t="shared" si="327"/>
        <v>64</v>
      </c>
      <c r="S2987" s="13" t="e">
        <f>VLOOKUP(A2987,history!$B:$F,2,0)</f>
        <v>#N/A</v>
      </c>
      <c r="T2987" s="13">
        <f>VLOOKUP($C2987,日期!$A:$D,3,0)</f>
        <v>5</v>
      </c>
      <c r="U2987" s="13">
        <f>VLOOKUP($C2987,日期!$A:$D,4,0)</f>
        <v>1</v>
      </c>
      <c r="V2987" s="65">
        <f t="shared" si="328"/>
        <v>44317</v>
      </c>
      <c r="W2987" s="13" t="s">
        <v>4551</v>
      </c>
    </row>
    <row r="2988" spans="1:23" ht="15">
      <c r="A2988" s="15">
        <v>1336</v>
      </c>
      <c r="B2988" s="15">
        <v>2021</v>
      </c>
      <c r="C2988" s="13" t="s">
        <v>9</v>
      </c>
      <c r="D2988" s="15">
        <v>19</v>
      </c>
      <c r="E2988" s="13" t="s">
        <v>14</v>
      </c>
      <c r="F2988" s="13" t="s">
        <v>11</v>
      </c>
      <c r="G2988" s="13" t="s">
        <v>12</v>
      </c>
      <c r="H2988" s="15">
        <v>4</v>
      </c>
      <c r="I2988" s="3">
        <f t="shared" si="322"/>
        <v>4</v>
      </c>
      <c r="J2988" s="7">
        <f t="shared" si="323"/>
        <v>4</v>
      </c>
      <c r="K2988" s="3">
        <f>LEN(H2988)</f>
        <v>1</v>
      </c>
      <c r="L2988" s="13" t="str">
        <f>IF(OR(AND(LEN(H2988&gt;3),ISERROR(FIND("-",H2988,1))),AND(LEN(H2988)&gt;3,ISERROR(FIND("+",H2988,1)))),LEFT(H2988,2),H2988)</f>
        <v>4</v>
      </c>
      <c r="M2988" s="13" t="str">
        <f>IF(AND(LEN(H2988&gt;3),ISERROR(FIND("+",H2988,1))),RIGHT(H2988,2),IF(AND(LEN(H2988)=3,ISERROR(FIND("-",H2988,1))),LEFT(H2988,2),H2988))</f>
        <v>4</v>
      </c>
      <c r="N2988" s="13" t="str">
        <f>SUBSTITUTE(H2988,"+","-")</f>
        <v>4</v>
      </c>
      <c r="O2988" s="3">
        <f t="shared" si="324"/>
        <v>1</v>
      </c>
      <c r="P2988" s="52" t="e">
        <f t="shared" si="325"/>
        <v>#VALUE!</v>
      </c>
      <c r="Q2988" s="7">
        <f t="shared" si="326"/>
        <v>4</v>
      </c>
      <c r="R2988" s="7">
        <f t="shared" si="327"/>
        <v>4</v>
      </c>
      <c r="S2988" s="13" t="e">
        <f>VLOOKUP(A2988,history!$B:$F,2,0)</f>
        <v>#N/A</v>
      </c>
      <c r="T2988" s="13">
        <f>VLOOKUP($C2988,日期!$A:$D,3,0)</f>
        <v>5</v>
      </c>
      <c r="U2988" s="13">
        <f>VLOOKUP($C2988,日期!$A:$D,4,0)</f>
        <v>1</v>
      </c>
      <c r="V2988" s="65">
        <f t="shared" si="328"/>
        <v>44317</v>
      </c>
      <c r="W2988" s="13" t="s">
        <v>4552</v>
      </c>
    </row>
    <row r="2989" spans="1:23" ht="15">
      <c r="A2989" s="15">
        <v>1335</v>
      </c>
      <c r="B2989" s="15">
        <v>2021</v>
      </c>
      <c r="C2989" s="13" t="s">
        <v>9</v>
      </c>
      <c r="D2989" s="15">
        <v>19</v>
      </c>
      <c r="E2989" s="13" t="s">
        <v>14</v>
      </c>
      <c r="F2989" s="13" t="s">
        <v>17</v>
      </c>
      <c r="G2989" s="13" t="s">
        <v>12</v>
      </c>
      <c r="H2989" s="13" t="s">
        <v>30</v>
      </c>
      <c r="I2989" s="3">
        <f t="shared" si="322"/>
        <v>45</v>
      </c>
      <c r="J2989" s="7">
        <f t="shared" si="323"/>
        <v>49</v>
      </c>
      <c r="K2989" s="3">
        <f>LEN(H2989)</f>
        <v>5</v>
      </c>
      <c r="L2989" s="13" t="str">
        <f>IF(OR(AND(LEN(H2989&gt;3),ISERROR(FIND("-",H2989,1))),AND(LEN(H2989)&gt;3,ISERROR(FIND("+",H2989,1)))),LEFT(H2989,2),H2989)</f>
        <v>45</v>
      </c>
      <c r="M2989" s="13" t="str">
        <f>IF(AND(LEN(H2989&gt;3),ISERROR(FIND("+",H2989,1))),RIGHT(H2989,2),IF(AND(LEN(H2989)=3,ISERROR(FIND("-",H2989,1))),LEFT(H2989,2),H2989))</f>
        <v>49</v>
      </c>
      <c r="N2989" s="13" t="str">
        <f>SUBSTITUTE(H2989,"+","-")</f>
        <v>45-49</v>
      </c>
      <c r="O2989" s="3">
        <f t="shared" si="324"/>
        <v>5</v>
      </c>
      <c r="P2989" s="3">
        <f t="shared" si="325"/>
        <v>3</v>
      </c>
      <c r="Q2989" s="7">
        <f t="shared" si="326"/>
        <v>45</v>
      </c>
      <c r="R2989" s="7">
        <f t="shared" si="327"/>
        <v>49</v>
      </c>
      <c r="S2989" s="13" t="e">
        <f>VLOOKUP(A2989,history!$B:$F,2,0)</f>
        <v>#N/A</v>
      </c>
      <c r="T2989" s="13">
        <f>VLOOKUP($C2989,日期!$A:$D,3,0)</f>
        <v>5</v>
      </c>
      <c r="U2989" s="13">
        <f>VLOOKUP($C2989,日期!$A:$D,4,0)</f>
        <v>1</v>
      </c>
      <c r="V2989" s="65">
        <f t="shared" si="328"/>
        <v>44317</v>
      </c>
      <c r="W2989" s="13" t="s">
        <v>4553</v>
      </c>
    </row>
    <row r="2990" spans="1:23" ht="15">
      <c r="A2990" s="15">
        <v>1334</v>
      </c>
      <c r="B2990" s="15">
        <v>2021</v>
      </c>
      <c r="C2990" s="13" t="s">
        <v>9</v>
      </c>
      <c r="D2990" s="15">
        <v>19</v>
      </c>
      <c r="E2990" s="13" t="s">
        <v>10</v>
      </c>
      <c r="F2990" s="13" t="s">
        <v>11</v>
      </c>
      <c r="G2990" s="13" t="s">
        <v>12</v>
      </c>
      <c r="H2990" s="13" t="s">
        <v>35</v>
      </c>
      <c r="I2990" s="3">
        <f t="shared" si="322"/>
        <v>55</v>
      </c>
      <c r="J2990" s="7">
        <f t="shared" si="323"/>
        <v>59</v>
      </c>
      <c r="K2990" s="3">
        <f>LEN(H2990)</f>
        <v>5</v>
      </c>
      <c r="L2990" s="13" t="str">
        <f>IF(OR(AND(LEN(H2990&gt;3),ISERROR(FIND("-",H2990,1))),AND(LEN(H2990)&gt;3,ISERROR(FIND("+",H2990,1)))),LEFT(H2990,2),H2990)</f>
        <v>55</v>
      </c>
      <c r="M2990" s="13" t="str">
        <f>IF(AND(LEN(H2990&gt;3),ISERROR(FIND("+",H2990,1))),RIGHT(H2990,2),IF(AND(LEN(H2990)=3,ISERROR(FIND("-",H2990,1))),LEFT(H2990,2),H2990))</f>
        <v>59</v>
      </c>
      <c r="N2990" s="13" t="str">
        <f>SUBSTITUTE(H2990,"+","-")</f>
        <v>55-59</v>
      </c>
      <c r="O2990" s="3">
        <f t="shared" si="324"/>
        <v>5</v>
      </c>
      <c r="P2990" s="3">
        <f t="shared" si="325"/>
        <v>3</v>
      </c>
      <c r="Q2990" s="7">
        <f t="shared" si="326"/>
        <v>55</v>
      </c>
      <c r="R2990" s="7">
        <f t="shared" si="327"/>
        <v>59</v>
      </c>
      <c r="S2990" s="13" t="e">
        <f>VLOOKUP(A2990,history!$B:$F,2,0)</f>
        <v>#N/A</v>
      </c>
      <c r="T2990" s="13">
        <f>VLOOKUP($C2990,日期!$A:$D,3,0)</f>
        <v>5</v>
      </c>
      <c r="U2990" s="13">
        <f>VLOOKUP($C2990,日期!$A:$D,4,0)</f>
        <v>1</v>
      </c>
      <c r="V2990" s="65">
        <f t="shared" si="328"/>
        <v>44317</v>
      </c>
      <c r="W2990" s="13" t="s">
        <v>4554</v>
      </c>
    </row>
    <row r="2991" spans="1:23" ht="15">
      <c r="A2991" s="15">
        <v>1333</v>
      </c>
      <c r="B2991" s="15">
        <v>2021</v>
      </c>
      <c r="C2991" s="13" t="s">
        <v>9</v>
      </c>
      <c r="D2991" s="15">
        <v>19</v>
      </c>
      <c r="E2991" s="13" t="s">
        <v>10</v>
      </c>
      <c r="F2991" s="13" t="s">
        <v>17</v>
      </c>
      <c r="G2991" s="13" t="s">
        <v>12</v>
      </c>
      <c r="H2991" s="13" t="s">
        <v>35</v>
      </c>
      <c r="I2991" s="3">
        <f t="shared" si="322"/>
        <v>55</v>
      </c>
      <c r="J2991" s="7">
        <f t="shared" si="323"/>
        <v>59</v>
      </c>
      <c r="K2991" s="3">
        <f>LEN(H2991)</f>
        <v>5</v>
      </c>
      <c r="L2991" s="13" t="str">
        <f>IF(OR(AND(LEN(H2991&gt;3),ISERROR(FIND("-",H2991,1))),AND(LEN(H2991)&gt;3,ISERROR(FIND("+",H2991,1)))),LEFT(H2991,2),H2991)</f>
        <v>55</v>
      </c>
      <c r="M2991" s="13" t="str">
        <f>IF(AND(LEN(H2991&gt;3),ISERROR(FIND("+",H2991,1))),RIGHT(H2991,2),IF(AND(LEN(H2991)=3,ISERROR(FIND("-",H2991,1))),LEFT(H2991,2),H2991))</f>
        <v>59</v>
      </c>
      <c r="N2991" s="13" t="str">
        <f>SUBSTITUTE(H2991,"+","-")</f>
        <v>55-59</v>
      </c>
      <c r="O2991" s="3">
        <f t="shared" si="324"/>
        <v>5</v>
      </c>
      <c r="P2991" s="3">
        <f t="shared" si="325"/>
        <v>3</v>
      </c>
      <c r="Q2991" s="7">
        <f t="shared" si="326"/>
        <v>55</v>
      </c>
      <c r="R2991" s="7">
        <f t="shared" si="327"/>
        <v>59</v>
      </c>
      <c r="S2991" s="13" t="e">
        <f>VLOOKUP(A2991,history!$B:$F,2,0)</f>
        <v>#N/A</v>
      </c>
      <c r="T2991" s="13">
        <f>VLOOKUP($C2991,日期!$A:$D,3,0)</f>
        <v>5</v>
      </c>
      <c r="U2991" s="13">
        <f>VLOOKUP($C2991,日期!$A:$D,4,0)</f>
        <v>1</v>
      </c>
      <c r="V2991" s="65">
        <f t="shared" si="328"/>
        <v>44317</v>
      </c>
      <c r="W2991" s="13" t="s">
        <v>4555</v>
      </c>
    </row>
    <row r="2992" spans="1:23" ht="15">
      <c r="A2992" s="15">
        <v>1332</v>
      </c>
      <c r="B2992" s="15">
        <v>2021</v>
      </c>
      <c r="C2992" s="13" t="s">
        <v>9</v>
      </c>
      <c r="D2992" s="15">
        <v>19</v>
      </c>
      <c r="E2992" s="13" t="s">
        <v>65</v>
      </c>
      <c r="F2992" s="13" t="s">
        <v>11</v>
      </c>
      <c r="G2992" s="13" t="s">
        <v>12</v>
      </c>
      <c r="H2992" s="13" t="s">
        <v>30</v>
      </c>
      <c r="I2992" s="3">
        <f t="shared" si="322"/>
        <v>45</v>
      </c>
      <c r="J2992" s="7">
        <f t="shared" si="323"/>
        <v>49</v>
      </c>
      <c r="K2992" s="3">
        <f>LEN(H2992)</f>
        <v>5</v>
      </c>
      <c r="L2992" s="13" t="str">
        <f>IF(OR(AND(LEN(H2992&gt;3),ISERROR(FIND("-",H2992,1))),AND(LEN(H2992)&gt;3,ISERROR(FIND("+",H2992,1)))),LEFT(H2992,2),H2992)</f>
        <v>45</v>
      </c>
      <c r="M2992" s="13" t="str">
        <f>IF(AND(LEN(H2992&gt;3),ISERROR(FIND("+",H2992,1))),RIGHT(H2992,2),IF(AND(LEN(H2992)=3,ISERROR(FIND("-",H2992,1))),LEFT(H2992,2),H2992))</f>
        <v>49</v>
      </c>
      <c r="N2992" s="13" t="str">
        <f>SUBSTITUTE(H2992,"+","-")</f>
        <v>45-49</v>
      </c>
      <c r="O2992" s="3">
        <f t="shared" si="324"/>
        <v>5</v>
      </c>
      <c r="P2992" s="3">
        <f t="shared" si="325"/>
        <v>3</v>
      </c>
      <c r="Q2992" s="7">
        <f t="shared" si="326"/>
        <v>45</v>
      </c>
      <c r="R2992" s="7">
        <f t="shared" si="327"/>
        <v>49</v>
      </c>
      <c r="S2992" s="13" t="e">
        <f>VLOOKUP(A2992,history!$B:$F,2,0)</f>
        <v>#N/A</v>
      </c>
      <c r="T2992" s="13">
        <f>VLOOKUP($C2992,日期!$A:$D,3,0)</f>
        <v>5</v>
      </c>
      <c r="U2992" s="13">
        <f>VLOOKUP($C2992,日期!$A:$D,4,0)</f>
        <v>1</v>
      </c>
      <c r="V2992" s="65">
        <f t="shared" si="328"/>
        <v>44317</v>
      </c>
      <c r="W2992" s="13" t="s">
        <v>4556</v>
      </c>
    </row>
    <row r="2993" spans="1:23" ht="15">
      <c r="A2993" s="15">
        <v>1331</v>
      </c>
      <c r="B2993" s="15">
        <v>2021</v>
      </c>
      <c r="C2993" s="13" t="s">
        <v>9</v>
      </c>
      <c r="D2993" s="15">
        <v>19</v>
      </c>
      <c r="E2993" s="13" t="s">
        <v>14</v>
      </c>
      <c r="F2993" s="13" t="s">
        <v>11</v>
      </c>
      <c r="G2993" s="13" t="s">
        <v>12</v>
      </c>
      <c r="H2993" s="13" t="s">
        <v>34</v>
      </c>
      <c r="I2993" s="3">
        <f t="shared" si="322"/>
        <v>35</v>
      </c>
      <c r="J2993" s="7">
        <f t="shared" si="323"/>
        <v>39</v>
      </c>
      <c r="K2993" s="3">
        <f>LEN(H2993)</f>
        <v>5</v>
      </c>
      <c r="L2993" s="13" t="str">
        <f>IF(OR(AND(LEN(H2993&gt;3),ISERROR(FIND("-",H2993,1))),AND(LEN(H2993)&gt;3,ISERROR(FIND("+",H2993,1)))),LEFT(H2993,2),H2993)</f>
        <v>35</v>
      </c>
      <c r="M2993" s="13" t="str">
        <f>IF(AND(LEN(H2993&gt;3),ISERROR(FIND("+",H2993,1))),RIGHT(H2993,2),IF(AND(LEN(H2993)=3,ISERROR(FIND("-",H2993,1))),LEFT(H2993,2),H2993))</f>
        <v>39</v>
      </c>
      <c r="N2993" s="13" t="str">
        <f>SUBSTITUTE(H2993,"+","-")</f>
        <v>35-39</v>
      </c>
      <c r="O2993" s="3">
        <f t="shared" si="324"/>
        <v>5</v>
      </c>
      <c r="P2993" s="3">
        <f t="shared" si="325"/>
        <v>3</v>
      </c>
      <c r="Q2993" s="7">
        <f t="shared" si="326"/>
        <v>35</v>
      </c>
      <c r="R2993" s="7">
        <f t="shared" si="327"/>
        <v>39</v>
      </c>
      <c r="S2993" s="13" t="e">
        <f>VLOOKUP(A2993,history!$B:$F,2,0)</f>
        <v>#N/A</v>
      </c>
      <c r="T2993" s="13">
        <f>VLOOKUP($C2993,日期!$A:$D,3,0)</f>
        <v>5</v>
      </c>
      <c r="U2993" s="13">
        <f>VLOOKUP($C2993,日期!$A:$D,4,0)</f>
        <v>1</v>
      </c>
      <c r="V2993" s="65">
        <f t="shared" si="328"/>
        <v>44317</v>
      </c>
      <c r="W2993" s="13" t="s">
        <v>4557</v>
      </c>
    </row>
    <row r="2994" spans="1:23" ht="15">
      <c r="A2994" s="15">
        <v>1330</v>
      </c>
      <c r="B2994" s="15">
        <v>2021</v>
      </c>
      <c r="C2994" s="13" t="s">
        <v>9</v>
      </c>
      <c r="D2994" s="15">
        <v>19</v>
      </c>
      <c r="E2994" s="13" t="s">
        <v>14</v>
      </c>
      <c r="F2994" s="13" t="s">
        <v>17</v>
      </c>
      <c r="G2994" s="13" t="s">
        <v>12</v>
      </c>
      <c r="H2994" s="13" t="s">
        <v>30</v>
      </c>
      <c r="I2994" s="3">
        <f t="shared" si="322"/>
        <v>45</v>
      </c>
      <c r="J2994" s="7">
        <f t="shared" si="323"/>
        <v>49</v>
      </c>
      <c r="K2994" s="3">
        <f>LEN(H2994)</f>
        <v>5</v>
      </c>
      <c r="L2994" s="13" t="str">
        <f>IF(OR(AND(LEN(H2994&gt;3),ISERROR(FIND("-",H2994,1))),AND(LEN(H2994)&gt;3,ISERROR(FIND("+",H2994,1)))),LEFT(H2994,2),H2994)</f>
        <v>45</v>
      </c>
      <c r="M2994" s="13" t="str">
        <f>IF(AND(LEN(H2994&gt;3),ISERROR(FIND("+",H2994,1))),RIGHT(H2994,2),IF(AND(LEN(H2994)=3,ISERROR(FIND("-",H2994,1))),LEFT(H2994,2),H2994))</f>
        <v>49</v>
      </c>
      <c r="N2994" s="13" t="str">
        <f>SUBSTITUTE(H2994,"+","-")</f>
        <v>45-49</v>
      </c>
      <c r="O2994" s="3">
        <f t="shared" si="324"/>
        <v>5</v>
      </c>
      <c r="P2994" s="3">
        <f t="shared" si="325"/>
        <v>3</v>
      </c>
      <c r="Q2994" s="7">
        <f t="shared" si="326"/>
        <v>45</v>
      </c>
      <c r="R2994" s="7">
        <f t="shared" si="327"/>
        <v>49</v>
      </c>
      <c r="S2994" s="13" t="e">
        <f>VLOOKUP(A2994,history!$B:$F,2,0)</f>
        <v>#N/A</v>
      </c>
      <c r="T2994" s="13">
        <f>VLOOKUP($C2994,日期!$A:$D,3,0)</f>
        <v>5</v>
      </c>
      <c r="U2994" s="13">
        <f>VLOOKUP($C2994,日期!$A:$D,4,0)</f>
        <v>1</v>
      </c>
      <c r="V2994" s="65">
        <f t="shared" si="328"/>
        <v>44317</v>
      </c>
      <c r="W2994" s="13" t="s">
        <v>4558</v>
      </c>
    </row>
    <row r="2995" spans="1:23" ht="15">
      <c r="A2995" s="15">
        <v>1329</v>
      </c>
      <c r="B2995" s="15">
        <v>2021</v>
      </c>
      <c r="C2995" s="13" t="s">
        <v>9</v>
      </c>
      <c r="D2995" s="15">
        <v>19</v>
      </c>
      <c r="E2995" s="13" t="s">
        <v>10</v>
      </c>
      <c r="F2995" s="13" t="s">
        <v>11</v>
      </c>
      <c r="G2995" s="13" t="s">
        <v>12</v>
      </c>
      <c r="H2995" s="13" t="s">
        <v>35</v>
      </c>
      <c r="I2995" s="3">
        <f t="shared" si="322"/>
        <v>55</v>
      </c>
      <c r="J2995" s="7">
        <f t="shared" si="323"/>
        <v>59</v>
      </c>
      <c r="K2995" s="3">
        <f>LEN(H2995)</f>
        <v>5</v>
      </c>
      <c r="L2995" s="13" t="str">
        <f>IF(OR(AND(LEN(H2995&gt;3),ISERROR(FIND("-",H2995,1))),AND(LEN(H2995)&gt;3,ISERROR(FIND("+",H2995,1)))),LEFT(H2995,2),H2995)</f>
        <v>55</v>
      </c>
      <c r="M2995" s="13" t="str">
        <f>IF(AND(LEN(H2995&gt;3),ISERROR(FIND("+",H2995,1))),RIGHT(H2995,2),IF(AND(LEN(H2995)=3,ISERROR(FIND("-",H2995,1))),LEFT(H2995,2),H2995))</f>
        <v>59</v>
      </c>
      <c r="N2995" s="13" t="str">
        <f>SUBSTITUTE(H2995,"+","-")</f>
        <v>55-59</v>
      </c>
      <c r="O2995" s="3">
        <f t="shared" si="324"/>
        <v>5</v>
      </c>
      <c r="P2995" s="3">
        <f t="shared" si="325"/>
        <v>3</v>
      </c>
      <c r="Q2995" s="7">
        <f t="shared" si="326"/>
        <v>55</v>
      </c>
      <c r="R2995" s="7">
        <f t="shared" si="327"/>
        <v>59</v>
      </c>
      <c r="S2995" s="13" t="e">
        <f>VLOOKUP(A2995,history!$B:$F,2,0)</f>
        <v>#N/A</v>
      </c>
      <c r="T2995" s="13">
        <f>VLOOKUP($C2995,日期!$A:$D,3,0)</f>
        <v>5</v>
      </c>
      <c r="U2995" s="13">
        <f>VLOOKUP($C2995,日期!$A:$D,4,0)</f>
        <v>1</v>
      </c>
      <c r="V2995" s="65">
        <f t="shared" si="328"/>
        <v>44317</v>
      </c>
      <c r="W2995" s="13" t="s">
        <v>4559</v>
      </c>
    </row>
    <row r="2996" spans="1:23" ht="15">
      <c r="A2996" s="15">
        <v>1328</v>
      </c>
      <c r="B2996" s="15">
        <v>2021</v>
      </c>
      <c r="C2996" s="13" t="s">
        <v>9</v>
      </c>
      <c r="D2996" s="15">
        <v>19</v>
      </c>
      <c r="E2996" s="13" t="s">
        <v>10</v>
      </c>
      <c r="F2996" s="13" t="s">
        <v>17</v>
      </c>
      <c r="G2996" s="13" t="s">
        <v>12</v>
      </c>
      <c r="H2996" s="13" t="s">
        <v>35</v>
      </c>
      <c r="I2996" s="3">
        <f t="shared" si="322"/>
        <v>55</v>
      </c>
      <c r="J2996" s="7">
        <f t="shared" si="323"/>
        <v>59</v>
      </c>
      <c r="K2996" s="3">
        <f>LEN(H2996)</f>
        <v>5</v>
      </c>
      <c r="L2996" s="13" t="str">
        <f>IF(OR(AND(LEN(H2996&gt;3),ISERROR(FIND("-",H2996,1))),AND(LEN(H2996)&gt;3,ISERROR(FIND("+",H2996,1)))),LEFT(H2996,2),H2996)</f>
        <v>55</v>
      </c>
      <c r="M2996" s="13" t="str">
        <f>IF(AND(LEN(H2996&gt;3),ISERROR(FIND("+",H2996,1))),RIGHT(H2996,2),IF(AND(LEN(H2996)=3,ISERROR(FIND("-",H2996,1))),LEFT(H2996,2),H2996))</f>
        <v>59</v>
      </c>
      <c r="N2996" s="13" t="str">
        <f>SUBSTITUTE(H2996,"+","-")</f>
        <v>55-59</v>
      </c>
      <c r="O2996" s="3">
        <f t="shared" si="324"/>
        <v>5</v>
      </c>
      <c r="P2996" s="3">
        <f t="shared" si="325"/>
        <v>3</v>
      </c>
      <c r="Q2996" s="7">
        <f t="shared" si="326"/>
        <v>55</v>
      </c>
      <c r="R2996" s="7">
        <f t="shared" si="327"/>
        <v>59</v>
      </c>
      <c r="S2996" s="13" t="e">
        <f>VLOOKUP(A2996,history!$B:$F,2,0)</f>
        <v>#N/A</v>
      </c>
      <c r="T2996" s="13">
        <f>VLOOKUP($C2996,日期!$A:$D,3,0)</f>
        <v>5</v>
      </c>
      <c r="U2996" s="13">
        <f>VLOOKUP($C2996,日期!$A:$D,4,0)</f>
        <v>1</v>
      </c>
      <c r="V2996" s="65">
        <f t="shared" si="328"/>
        <v>44317</v>
      </c>
      <c r="W2996" s="13" t="s">
        <v>4560</v>
      </c>
    </row>
    <row r="2997" spans="1:23" ht="15">
      <c r="A2997" s="15">
        <v>1327</v>
      </c>
      <c r="B2997" s="15">
        <v>2021</v>
      </c>
      <c r="C2997" s="13" t="s">
        <v>9</v>
      </c>
      <c r="D2997" s="15">
        <v>19</v>
      </c>
      <c r="E2997" s="13" t="s">
        <v>60</v>
      </c>
      <c r="F2997" s="13" t="s">
        <v>11</v>
      </c>
      <c r="G2997" s="13" t="s">
        <v>12</v>
      </c>
      <c r="H2997" s="13" t="s">
        <v>32</v>
      </c>
      <c r="I2997" s="3">
        <f t="shared" si="322"/>
        <v>60</v>
      </c>
      <c r="J2997" s="7">
        <f t="shared" si="323"/>
        <v>64</v>
      </c>
      <c r="K2997" s="3">
        <f>LEN(H2997)</f>
        <v>5</v>
      </c>
      <c r="L2997" s="13" t="str">
        <f>IF(OR(AND(LEN(H2997&gt;3),ISERROR(FIND("-",H2997,1))),AND(LEN(H2997)&gt;3,ISERROR(FIND("+",H2997,1)))),LEFT(H2997,2),H2997)</f>
        <v>60</v>
      </c>
      <c r="M2997" s="13" t="str">
        <f>IF(AND(LEN(H2997&gt;3),ISERROR(FIND("+",H2997,1))),RIGHT(H2997,2),IF(AND(LEN(H2997)=3,ISERROR(FIND("-",H2997,1))),LEFT(H2997,2),H2997))</f>
        <v>64</v>
      </c>
      <c r="N2997" s="13" t="str">
        <f>SUBSTITUTE(H2997,"+","-")</f>
        <v>60-64</v>
      </c>
      <c r="O2997" s="3">
        <f t="shared" si="324"/>
        <v>5</v>
      </c>
      <c r="P2997" s="3">
        <f t="shared" si="325"/>
        <v>3</v>
      </c>
      <c r="Q2997" s="7">
        <f t="shared" si="326"/>
        <v>60</v>
      </c>
      <c r="R2997" s="7">
        <f t="shared" si="327"/>
        <v>64</v>
      </c>
      <c r="S2997" s="13" t="e">
        <f>VLOOKUP(A2997,history!$B:$F,2,0)</f>
        <v>#N/A</v>
      </c>
      <c r="T2997" s="13">
        <f>VLOOKUP($C2997,日期!$A:$D,3,0)</f>
        <v>5</v>
      </c>
      <c r="U2997" s="13">
        <f>VLOOKUP($C2997,日期!$A:$D,4,0)</f>
        <v>1</v>
      </c>
      <c r="V2997" s="65">
        <f t="shared" si="328"/>
        <v>44317</v>
      </c>
      <c r="W2997" s="13" t="s">
        <v>4561</v>
      </c>
    </row>
    <row r="2998" spans="1:23" ht="15">
      <c r="A2998" s="15">
        <v>1326</v>
      </c>
      <c r="B2998" s="15">
        <v>2021</v>
      </c>
      <c r="C2998" s="13" t="s">
        <v>9</v>
      </c>
      <c r="D2998" s="15">
        <v>19</v>
      </c>
      <c r="E2998" s="13" t="s">
        <v>14</v>
      </c>
      <c r="F2998" s="13" t="s">
        <v>11</v>
      </c>
      <c r="G2998" s="13" t="s">
        <v>12</v>
      </c>
      <c r="H2998" s="13" t="s">
        <v>34</v>
      </c>
      <c r="I2998" s="3">
        <f t="shared" si="322"/>
        <v>35</v>
      </c>
      <c r="J2998" s="7">
        <f t="shared" si="323"/>
        <v>39</v>
      </c>
      <c r="K2998" s="3">
        <f>LEN(H2998)</f>
        <v>5</v>
      </c>
      <c r="L2998" s="13" t="str">
        <f>IF(OR(AND(LEN(H2998&gt;3),ISERROR(FIND("-",H2998,1))),AND(LEN(H2998)&gt;3,ISERROR(FIND("+",H2998,1)))),LEFT(H2998,2),H2998)</f>
        <v>35</v>
      </c>
      <c r="M2998" s="13" t="str">
        <f>IF(AND(LEN(H2998&gt;3),ISERROR(FIND("+",H2998,1))),RIGHT(H2998,2),IF(AND(LEN(H2998)=3,ISERROR(FIND("-",H2998,1))),LEFT(H2998,2),H2998))</f>
        <v>39</v>
      </c>
      <c r="N2998" s="13" t="str">
        <f>SUBSTITUTE(H2998,"+","-")</f>
        <v>35-39</v>
      </c>
      <c r="O2998" s="3">
        <f t="shared" si="324"/>
        <v>5</v>
      </c>
      <c r="P2998" s="3">
        <f t="shared" si="325"/>
        <v>3</v>
      </c>
      <c r="Q2998" s="7">
        <f t="shared" si="326"/>
        <v>35</v>
      </c>
      <c r="R2998" s="7">
        <f t="shared" si="327"/>
        <v>39</v>
      </c>
      <c r="S2998" s="13" t="e">
        <f>VLOOKUP(A2998,history!$B:$F,2,0)</f>
        <v>#N/A</v>
      </c>
      <c r="T2998" s="13">
        <f>VLOOKUP($C2998,日期!$A:$D,3,0)</f>
        <v>5</v>
      </c>
      <c r="U2998" s="13">
        <f>VLOOKUP($C2998,日期!$A:$D,4,0)</f>
        <v>1</v>
      </c>
      <c r="V2998" s="65">
        <f t="shared" si="328"/>
        <v>44317</v>
      </c>
      <c r="W2998" s="13" t="s">
        <v>4562</v>
      </c>
    </row>
    <row r="2999" spans="1:23" ht="15">
      <c r="A2999" s="15">
        <v>1325</v>
      </c>
      <c r="B2999" s="15">
        <v>2021</v>
      </c>
      <c r="C2999" s="13" t="s">
        <v>9</v>
      </c>
      <c r="D2999" s="15">
        <v>19</v>
      </c>
      <c r="E2999" s="13" t="s">
        <v>14</v>
      </c>
      <c r="F2999" s="13" t="s">
        <v>17</v>
      </c>
      <c r="G2999" s="13" t="s">
        <v>12</v>
      </c>
      <c r="H2999" s="13" t="s">
        <v>30</v>
      </c>
      <c r="I2999" s="3">
        <f t="shared" si="322"/>
        <v>45</v>
      </c>
      <c r="J2999" s="7">
        <f t="shared" si="323"/>
        <v>49</v>
      </c>
      <c r="K2999" s="3">
        <f>LEN(H2999)</f>
        <v>5</v>
      </c>
      <c r="L2999" s="13" t="str">
        <f>IF(OR(AND(LEN(H2999&gt;3),ISERROR(FIND("-",H2999,1))),AND(LEN(H2999)&gt;3,ISERROR(FIND("+",H2999,1)))),LEFT(H2999,2),H2999)</f>
        <v>45</v>
      </c>
      <c r="M2999" s="13" t="str">
        <f>IF(AND(LEN(H2999&gt;3),ISERROR(FIND("+",H2999,1))),RIGHT(H2999,2),IF(AND(LEN(H2999)=3,ISERROR(FIND("-",H2999,1))),LEFT(H2999,2),H2999))</f>
        <v>49</v>
      </c>
      <c r="N2999" s="13" t="str">
        <f>SUBSTITUTE(H2999,"+","-")</f>
        <v>45-49</v>
      </c>
      <c r="O2999" s="3">
        <f t="shared" si="324"/>
        <v>5</v>
      </c>
      <c r="P2999" s="3">
        <f t="shared" si="325"/>
        <v>3</v>
      </c>
      <c r="Q2999" s="7">
        <f t="shared" si="326"/>
        <v>45</v>
      </c>
      <c r="R2999" s="7">
        <f t="shared" si="327"/>
        <v>49</v>
      </c>
      <c r="S2999" s="13" t="e">
        <f>VLOOKUP(A2999,history!$B:$F,2,0)</f>
        <v>#N/A</v>
      </c>
      <c r="T2999" s="13">
        <f>VLOOKUP($C2999,日期!$A:$D,3,0)</f>
        <v>5</v>
      </c>
      <c r="U2999" s="13">
        <f>VLOOKUP($C2999,日期!$A:$D,4,0)</f>
        <v>1</v>
      </c>
      <c r="V2999" s="65">
        <f t="shared" si="328"/>
        <v>44317</v>
      </c>
      <c r="W2999" s="13" t="s">
        <v>4563</v>
      </c>
    </row>
    <row r="3000" spans="1:23" ht="15">
      <c r="A3000" s="15">
        <v>1324</v>
      </c>
      <c r="B3000" s="15">
        <v>2021</v>
      </c>
      <c r="C3000" s="13" t="s">
        <v>9</v>
      </c>
      <c r="D3000" s="15">
        <v>19</v>
      </c>
      <c r="E3000" s="13" t="s">
        <v>10</v>
      </c>
      <c r="F3000" s="13" t="s">
        <v>11</v>
      </c>
      <c r="G3000" s="13" t="s">
        <v>12</v>
      </c>
      <c r="H3000" s="13" t="s">
        <v>35</v>
      </c>
      <c r="I3000" s="3">
        <f t="shared" si="322"/>
        <v>55</v>
      </c>
      <c r="J3000" s="7">
        <f t="shared" si="323"/>
        <v>59</v>
      </c>
      <c r="K3000" s="3">
        <f>LEN(H3000)</f>
        <v>5</v>
      </c>
      <c r="L3000" s="13" t="str">
        <f>IF(OR(AND(LEN(H3000&gt;3),ISERROR(FIND("-",H3000,1))),AND(LEN(H3000)&gt;3,ISERROR(FIND("+",H3000,1)))),LEFT(H3000,2),H3000)</f>
        <v>55</v>
      </c>
      <c r="M3000" s="13" t="str">
        <f>IF(AND(LEN(H3000&gt;3),ISERROR(FIND("+",H3000,1))),RIGHT(H3000,2),IF(AND(LEN(H3000)=3,ISERROR(FIND("-",H3000,1))),LEFT(H3000,2),H3000))</f>
        <v>59</v>
      </c>
      <c r="N3000" s="13" t="str">
        <f>SUBSTITUTE(H3000,"+","-")</f>
        <v>55-59</v>
      </c>
      <c r="O3000" s="3">
        <f t="shared" si="324"/>
        <v>5</v>
      </c>
      <c r="P3000" s="3">
        <f t="shared" si="325"/>
        <v>3</v>
      </c>
      <c r="Q3000" s="7">
        <f t="shared" si="326"/>
        <v>55</v>
      </c>
      <c r="R3000" s="7">
        <f t="shared" si="327"/>
        <v>59</v>
      </c>
      <c r="S3000" s="13" t="e">
        <f>VLOOKUP(A3000,history!$B:$F,2,0)</f>
        <v>#N/A</v>
      </c>
      <c r="T3000" s="13">
        <f>VLOOKUP($C3000,日期!$A:$D,3,0)</f>
        <v>5</v>
      </c>
      <c r="U3000" s="13">
        <f>VLOOKUP($C3000,日期!$A:$D,4,0)</f>
        <v>1</v>
      </c>
      <c r="V3000" s="65">
        <f t="shared" si="328"/>
        <v>44317</v>
      </c>
      <c r="W3000" s="13" t="s">
        <v>4564</v>
      </c>
    </row>
    <row r="3001" spans="1:23" ht="15">
      <c r="A3001" s="15">
        <v>1323</v>
      </c>
      <c r="B3001" s="15">
        <v>2021</v>
      </c>
      <c r="C3001" s="13" t="s">
        <v>9</v>
      </c>
      <c r="D3001" s="15">
        <v>19</v>
      </c>
      <c r="E3001" s="13" t="s">
        <v>10</v>
      </c>
      <c r="F3001" s="13" t="s">
        <v>17</v>
      </c>
      <c r="G3001" s="13" t="s">
        <v>12</v>
      </c>
      <c r="H3001" s="13" t="s">
        <v>35</v>
      </c>
      <c r="I3001" s="3">
        <f t="shared" si="322"/>
        <v>55</v>
      </c>
      <c r="J3001" s="7">
        <f t="shared" si="323"/>
        <v>59</v>
      </c>
      <c r="K3001" s="3">
        <f>LEN(H3001)</f>
        <v>5</v>
      </c>
      <c r="L3001" s="13" t="str">
        <f>IF(OR(AND(LEN(H3001&gt;3),ISERROR(FIND("-",H3001,1))),AND(LEN(H3001)&gt;3,ISERROR(FIND("+",H3001,1)))),LEFT(H3001,2),H3001)</f>
        <v>55</v>
      </c>
      <c r="M3001" s="13" t="str">
        <f>IF(AND(LEN(H3001&gt;3),ISERROR(FIND("+",H3001,1))),RIGHT(H3001,2),IF(AND(LEN(H3001)=3,ISERROR(FIND("-",H3001,1))),LEFT(H3001,2),H3001))</f>
        <v>59</v>
      </c>
      <c r="N3001" s="13" t="str">
        <f>SUBSTITUTE(H3001,"+","-")</f>
        <v>55-59</v>
      </c>
      <c r="O3001" s="3">
        <f t="shared" si="324"/>
        <v>5</v>
      </c>
      <c r="P3001" s="3">
        <f t="shared" si="325"/>
        <v>3</v>
      </c>
      <c r="Q3001" s="7">
        <f t="shared" si="326"/>
        <v>55</v>
      </c>
      <c r="R3001" s="7">
        <f t="shared" si="327"/>
        <v>59</v>
      </c>
      <c r="S3001" s="13" t="e">
        <f>VLOOKUP(A3001,history!$B:$F,2,0)</f>
        <v>#N/A</v>
      </c>
      <c r="T3001" s="13">
        <f>VLOOKUP($C3001,日期!$A:$D,3,0)</f>
        <v>5</v>
      </c>
      <c r="U3001" s="13">
        <f>VLOOKUP($C3001,日期!$A:$D,4,0)</f>
        <v>1</v>
      </c>
      <c r="V3001" s="65">
        <f t="shared" si="328"/>
        <v>44317</v>
      </c>
      <c r="W3001" s="13" t="s">
        <v>4565</v>
      </c>
    </row>
    <row r="3002" spans="1:23" ht="15">
      <c r="A3002" s="15">
        <v>1322</v>
      </c>
      <c r="B3002" s="15">
        <v>2021</v>
      </c>
      <c r="C3002" s="13" t="s">
        <v>9</v>
      </c>
      <c r="D3002" s="15">
        <v>19</v>
      </c>
      <c r="E3002" s="13" t="s">
        <v>45</v>
      </c>
      <c r="F3002" s="13" t="s">
        <v>17</v>
      </c>
      <c r="G3002" s="13" t="s">
        <v>12</v>
      </c>
      <c r="H3002" s="13" t="s">
        <v>30</v>
      </c>
      <c r="I3002" s="3">
        <f t="shared" si="322"/>
        <v>45</v>
      </c>
      <c r="J3002" s="7">
        <f t="shared" si="323"/>
        <v>49</v>
      </c>
      <c r="K3002" s="3">
        <f>LEN(H3002)</f>
        <v>5</v>
      </c>
      <c r="L3002" s="13" t="str">
        <f>IF(OR(AND(LEN(H3002&gt;3),ISERROR(FIND("-",H3002,1))),AND(LEN(H3002)&gt;3,ISERROR(FIND("+",H3002,1)))),LEFT(H3002,2),H3002)</f>
        <v>45</v>
      </c>
      <c r="M3002" s="13" t="str">
        <f>IF(AND(LEN(H3002&gt;3),ISERROR(FIND("+",H3002,1))),RIGHT(H3002,2),IF(AND(LEN(H3002)=3,ISERROR(FIND("-",H3002,1))),LEFT(H3002,2),H3002))</f>
        <v>49</v>
      </c>
      <c r="N3002" s="13" t="str">
        <f>SUBSTITUTE(H3002,"+","-")</f>
        <v>45-49</v>
      </c>
      <c r="O3002" s="3">
        <f t="shared" si="324"/>
        <v>5</v>
      </c>
      <c r="P3002" s="3">
        <f t="shared" si="325"/>
        <v>3</v>
      </c>
      <c r="Q3002" s="7">
        <f t="shared" si="326"/>
        <v>45</v>
      </c>
      <c r="R3002" s="7">
        <f t="shared" si="327"/>
        <v>49</v>
      </c>
      <c r="S3002" s="13" t="e">
        <f>VLOOKUP(A3002,history!$B:$F,2,0)</f>
        <v>#N/A</v>
      </c>
      <c r="T3002" s="13">
        <f>VLOOKUP($C3002,日期!$A:$D,3,0)</f>
        <v>5</v>
      </c>
      <c r="U3002" s="13">
        <f>VLOOKUP($C3002,日期!$A:$D,4,0)</f>
        <v>1</v>
      </c>
      <c r="V3002" s="65">
        <f t="shared" si="328"/>
        <v>44317</v>
      </c>
      <c r="W3002" s="13" t="s">
        <v>4566</v>
      </c>
    </row>
    <row r="3003" spans="1:23" ht="15">
      <c r="A3003" s="15">
        <v>1321</v>
      </c>
      <c r="B3003" s="15">
        <v>2021</v>
      </c>
      <c r="C3003" s="13" t="s">
        <v>9</v>
      </c>
      <c r="D3003" s="15">
        <v>19</v>
      </c>
      <c r="E3003" s="13" t="s">
        <v>14</v>
      </c>
      <c r="F3003" s="13" t="s">
        <v>11</v>
      </c>
      <c r="G3003" s="13" t="s">
        <v>12</v>
      </c>
      <c r="H3003" s="13" t="s">
        <v>34</v>
      </c>
      <c r="I3003" s="3">
        <f t="shared" si="322"/>
        <v>35</v>
      </c>
      <c r="J3003" s="7">
        <f t="shared" si="323"/>
        <v>39</v>
      </c>
      <c r="K3003" s="3">
        <f>LEN(H3003)</f>
        <v>5</v>
      </c>
      <c r="L3003" s="13" t="str">
        <f>IF(OR(AND(LEN(H3003&gt;3),ISERROR(FIND("-",H3003,1))),AND(LEN(H3003)&gt;3,ISERROR(FIND("+",H3003,1)))),LEFT(H3003,2),H3003)</f>
        <v>35</v>
      </c>
      <c r="M3003" s="13" t="str">
        <f>IF(AND(LEN(H3003&gt;3),ISERROR(FIND("+",H3003,1))),RIGHT(H3003,2),IF(AND(LEN(H3003)=3,ISERROR(FIND("-",H3003,1))),LEFT(H3003,2),H3003))</f>
        <v>39</v>
      </c>
      <c r="N3003" s="13" t="str">
        <f>SUBSTITUTE(H3003,"+","-")</f>
        <v>35-39</v>
      </c>
      <c r="O3003" s="3">
        <f t="shared" si="324"/>
        <v>5</v>
      </c>
      <c r="P3003" s="3">
        <f t="shared" si="325"/>
        <v>3</v>
      </c>
      <c r="Q3003" s="7">
        <f t="shared" si="326"/>
        <v>35</v>
      </c>
      <c r="R3003" s="7">
        <f t="shared" si="327"/>
        <v>39</v>
      </c>
      <c r="S3003" s="13" t="e">
        <f>VLOOKUP(A3003,history!$B:$F,2,0)</f>
        <v>#N/A</v>
      </c>
      <c r="T3003" s="13">
        <f>VLOOKUP($C3003,日期!$A:$D,3,0)</f>
        <v>5</v>
      </c>
      <c r="U3003" s="13">
        <f>VLOOKUP($C3003,日期!$A:$D,4,0)</f>
        <v>1</v>
      </c>
      <c r="V3003" s="65">
        <f t="shared" si="328"/>
        <v>44317</v>
      </c>
      <c r="W3003" s="13" t="s">
        <v>4567</v>
      </c>
    </row>
    <row r="3004" spans="1:23" ht="15">
      <c r="A3004" s="15">
        <v>1320</v>
      </c>
      <c r="B3004" s="15">
        <v>2021</v>
      </c>
      <c r="C3004" s="13" t="s">
        <v>9</v>
      </c>
      <c r="D3004" s="15">
        <v>19</v>
      </c>
      <c r="E3004" s="13" t="s">
        <v>14</v>
      </c>
      <c r="F3004" s="13" t="s">
        <v>17</v>
      </c>
      <c r="G3004" s="13" t="s">
        <v>12</v>
      </c>
      <c r="H3004" s="13" t="s">
        <v>30</v>
      </c>
      <c r="I3004" s="3">
        <f t="shared" si="322"/>
        <v>45</v>
      </c>
      <c r="J3004" s="7">
        <f t="shared" si="323"/>
        <v>49</v>
      </c>
      <c r="K3004" s="3">
        <f>LEN(H3004)</f>
        <v>5</v>
      </c>
      <c r="L3004" s="13" t="str">
        <f>IF(OR(AND(LEN(H3004&gt;3),ISERROR(FIND("-",H3004,1))),AND(LEN(H3004)&gt;3,ISERROR(FIND("+",H3004,1)))),LEFT(H3004,2),H3004)</f>
        <v>45</v>
      </c>
      <c r="M3004" s="13" t="str">
        <f>IF(AND(LEN(H3004&gt;3),ISERROR(FIND("+",H3004,1))),RIGHT(H3004,2),IF(AND(LEN(H3004)=3,ISERROR(FIND("-",H3004,1))),LEFT(H3004,2),H3004))</f>
        <v>49</v>
      </c>
      <c r="N3004" s="13" t="str">
        <f>SUBSTITUTE(H3004,"+","-")</f>
        <v>45-49</v>
      </c>
      <c r="O3004" s="3">
        <f t="shared" si="324"/>
        <v>5</v>
      </c>
      <c r="P3004" s="3">
        <f t="shared" si="325"/>
        <v>3</v>
      </c>
      <c r="Q3004" s="7">
        <f t="shared" si="326"/>
        <v>45</v>
      </c>
      <c r="R3004" s="7">
        <f t="shared" si="327"/>
        <v>49</v>
      </c>
      <c r="S3004" s="13" t="e">
        <f>VLOOKUP(A3004,history!$B:$F,2,0)</f>
        <v>#N/A</v>
      </c>
      <c r="T3004" s="13">
        <f>VLOOKUP($C3004,日期!$A:$D,3,0)</f>
        <v>5</v>
      </c>
      <c r="U3004" s="13">
        <f>VLOOKUP($C3004,日期!$A:$D,4,0)</f>
        <v>1</v>
      </c>
      <c r="V3004" s="65">
        <f t="shared" si="328"/>
        <v>44317</v>
      </c>
      <c r="W3004" s="13" t="s">
        <v>4568</v>
      </c>
    </row>
    <row r="3005" spans="1:23" ht="15">
      <c r="A3005" s="15">
        <v>1319</v>
      </c>
      <c r="B3005" s="15">
        <v>2021</v>
      </c>
      <c r="C3005" s="13" t="s">
        <v>9</v>
      </c>
      <c r="D3005" s="15">
        <v>19</v>
      </c>
      <c r="E3005" s="13" t="s">
        <v>10</v>
      </c>
      <c r="F3005" s="13" t="s">
        <v>11</v>
      </c>
      <c r="G3005" s="13" t="s">
        <v>12</v>
      </c>
      <c r="H3005" s="13" t="s">
        <v>35</v>
      </c>
      <c r="I3005" s="3">
        <f t="shared" si="322"/>
        <v>55</v>
      </c>
      <c r="J3005" s="7">
        <f t="shared" si="323"/>
        <v>59</v>
      </c>
      <c r="K3005" s="3">
        <f>LEN(H3005)</f>
        <v>5</v>
      </c>
      <c r="L3005" s="13" t="str">
        <f>IF(OR(AND(LEN(H3005&gt;3),ISERROR(FIND("-",H3005,1))),AND(LEN(H3005)&gt;3,ISERROR(FIND("+",H3005,1)))),LEFT(H3005,2),H3005)</f>
        <v>55</v>
      </c>
      <c r="M3005" s="13" t="str">
        <f>IF(AND(LEN(H3005&gt;3),ISERROR(FIND("+",H3005,1))),RIGHT(H3005,2),IF(AND(LEN(H3005)=3,ISERROR(FIND("-",H3005,1))),LEFT(H3005,2),H3005))</f>
        <v>59</v>
      </c>
      <c r="N3005" s="13" t="str">
        <f>SUBSTITUTE(H3005,"+","-")</f>
        <v>55-59</v>
      </c>
      <c r="O3005" s="3">
        <f t="shared" si="324"/>
        <v>5</v>
      </c>
      <c r="P3005" s="3">
        <f t="shared" si="325"/>
        <v>3</v>
      </c>
      <c r="Q3005" s="7">
        <f t="shared" si="326"/>
        <v>55</v>
      </c>
      <c r="R3005" s="7">
        <f t="shared" si="327"/>
        <v>59</v>
      </c>
      <c r="S3005" s="13" t="e">
        <f>VLOOKUP(A3005,history!$B:$F,2,0)</f>
        <v>#N/A</v>
      </c>
      <c r="T3005" s="13">
        <f>VLOOKUP($C3005,日期!$A:$D,3,0)</f>
        <v>5</v>
      </c>
      <c r="U3005" s="13">
        <f>VLOOKUP($C3005,日期!$A:$D,4,0)</f>
        <v>1</v>
      </c>
      <c r="V3005" s="65">
        <f t="shared" si="328"/>
        <v>44317</v>
      </c>
      <c r="W3005" s="13" t="s">
        <v>4569</v>
      </c>
    </row>
    <row r="3006" spans="1:23" ht="15">
      <c r="A3006" s="15">
        <v>1318</v>
      </c>
      <c r="B3006" s="15">
        <v>2021</v>
      </c>
      <c r="C3006" s="13" t="s">
        <v>9</v>
      </c>
      <c r="D3006" s="15">
        <v>19</v>
      </c>
      <c r="E3006" s="13" t="s">
        <v>10</v>
      </c>
      <c r="F3006" s="13" t="s">
        <v>17</v>
      </c>
      <c r="G3006" s="13" t="s">
        <v>12</v>
      </c>
      <c r="H3006" s="13" t="s">
        <v>35</v>
      </c>
      <c r="I3006" s="3">
        <f t="shared" si="322"/>
        <v>55</v>
      </c>
      <c r="J3006" s="7">
        <f t="shared" si="323"/>
        <v>59</v>
      </c>
      <c r="K3006" s="3">
        <f>LEN(H3006)</f>
        <v>5</v>
      </c>
      <c r="L3006" s="13" t="str">
        <f>IF(OR(AND(LEN(H3006&gt;3),ISERROR(FIND("-",H3006,1))),AND(LEN(H3006)&gt;3,ISERROR(FIND("+",H3006,1)))),LEFT(H3006,2),H3006)</f>
        <v>55</v>
      </c>
      <c r="M3006" s="13" t="str">
        <f>IF(AND(LEN(H3006&gt;3),ISERROR(FIND("+",H3006,1))),RIGHT(H3006,2),IF(AND(LEN(H3006)=3,ISERROR(FIND("-",H3006,1))),LEFT(H3006,2),H3006))</f>
        <v>59</v>
      </c>
      <c r="N3006" s="13" t="str">
        <f>SUBSTITUTE(H3006,"+","-")</f>
        <v>55-59</v>
      </c>
      <c r="O3006" s="3">
        <f t="shared" si="324"/>
        <v>5</v>
      </c>
      <c r="P3006" s="3">
        <f t="shared" si="325"/>
        <v>3</v>
      </c>
      <c r="Q3006" s="7">
        <f t="shared" si="326"/>
        <v>55</v>
      </c>
      <c r="R3006" s="7">
        <f t="shared" si="327"/>
        <v>59</v>
      </c>
      <c r="S3006" s="13" t="e">
        <f>VLOOKUP(A3006,history!$B:$F,2,0)</f>
        <v>#N/A</v>
      </c>
      <c r="T3006" s="13">
        <f>VLOOKUP($C3006,日期!$A:$D,3,0)</f>
        <v>5</v>
      </c>
      <c r="U3006" s="13">
        <f>VLOOKUP($C3006,日期!$A:$D,4,0)</f>
        <v>1</v>
      </c>
      <c r="V3006" s="65">
        <f t="shared" si="328"/>
        <v>44317</v>
      </c>
      <c r="W3006" s="13" t="s">
        <v>4570</v>
      </c>
    </row>
    <row r="3007" spans="1:23" ht="15">
      <c r="A3007" s="15">
        <v>1317</v>
      </c>
      <c r="B3007" s="15">
        <v>2021</v>
      </c>
      <c r="C3007" s="13" t="s">
        <v>9</v>
      </c>
      <c r="D3007" s="15">
        <v>19</v>
      </c>
      <c r="E3007" s="13" t="s">
        <v>45</v>
      </c>
      <c r="F3007" s="13" t="s">
        <v>17</v>
      </c>
      <c r="G3007" s="13" t="s">
        <v>12</v>
      </c>
      <c r="H3007" s="13" t="s">
        <v>13</v>
      </c>
      <c r="I3007" s="3">
        <f t="shared" si="322"/>
        <v>20</v>
      </c>
      <c r="J3007" s="7">
        <f t="shared" si="323"/>
        <v>24</v>
      </c>
      <c r="K3007" s="3">
        <f>LEN(H3007)</f>
        <v>5</v>
      </c>
      <c r="L3007" s="13" t="str">
        <f>IF(OR(AND(LEN(H3007&gt;3),ISERROR(FIND("-",H3007,1))),AND(LEN(H3007)&gt;3,ISERROR(FIND("+",H3007,1)))),LEFT(H3007,2),H3007)</f>
        <v>20</v>
      </c>
      <c r="M3007" s="13" t="str">
        <f>IF(AND(LEN(H3007&gt;3),ISERROR(FIND("+",H3007,1))),RIGHT(H3007,2),IF(AND(LEN(H3007)=3,ISERROR(FIND("-",H3007,1))),LEFT(H3007,2),H3007))</f>
        <v>24</v>
      </c>
      <c r="N3007" s="13" t="str">
        <f>SUBSTITUTE(H3007,"+","-")</f>
        <v>20-24</v>
      </c>
      <c r="O3007" s="3">
        <f t="shared" si="324"/>
        <v>5</v>
      </c>
      <c r="P3007" s="3">
        <f t="shared" si="325"/>
        <v>3</v>
      </c>
      <c r="Q3007" s="7">
        <f t="shared" si="326"/>
        <v>20</v>
      </c>
      <c r="R3007" s="7">
        <f t="shared" si="327"/>
        <v>24</v>
      </c>
      <c r="S3007" s="13" t="e">
        <f>VLOOKUP(A3007,history!$B:$F,2,0)</f>
        <v>#N/A</v>
      </c>
      <c r="T3007" s="13">
        <f>VLOOKUP($C3007,日期!$A:$D,3,0)</f>
        <v>5</v>
      </c>
      <c r="U3007" s="13">
        <f>VLOOKUP($C3007,日期!$A:$D,4,0)</f>
        <v>1</v>
      </c>
      <c r="V3007" s="65">
        <f t="shared" si="328"/>
        <v>44317</v>
      </c>
      <c r="W3007" s="13" t="s">
        <v>4571</v>
      </c>
    </row>
    <row r="3008" spans="1:23" ht="15">
      <c r="A3008" s="15">
        <v>1316</v>
      </c>
      <c r="B3008" s="15">
        <v>2021</v>
      </c>
      <c r="C3008" s="13" t="s">
        <v>9</v>
      </c>
      <c r="D3008" s="15">
        <v>19</v>
      </c>
      <c r="E3008" s="13" t="s">
        <v>14</v>
      </c>
      <c r="F3008" s="13" t="s">
        <v>11</v>
      </c>
      <c r="G3008" s="13" t="s">
        <v>12</v>
      </c>
      <c r="H3008" s="13" t="s">
        <v>34</v>
      </c>
      <c r="I3008" s="3">
        <f t="shared" si="322"/>
        <v>35</v>
      </c>
      <c r="J3008" s="7">
        <f t="shared" si="323"/>
        <v>39</v>
      </c>
      <c r="K3008" s="3">
        <f>LEN(H3008)</f>
        <v>5</v>
      </c>
      <c r="L3008" s="13" t="str">
        <f>IF(OR(AND(LEN(H3008&gt;3),ISERROR(FIND("-",H3008,1))),AND(LEN(H3008)&gt;3,ISERROR(FIND("+",H3008,1)))),LEFT(H3008,2),H3008)</f>
        <v>35</v>
      </c>
      <c r="M3008" s="13" t="str">
        <f>IF(AND(LEN(H3008&gt;3),ISERROR(FIND("+",H3008,1))),RIGHT(H3008,2),IF(AND(LEN(H3008)=3,ISERROR(FIND("-",H3008,1))),LEFT(H3008,2),H3008))</f>
        <v>39</v>
      </c>
      <c r="N3008" s="13" t="str">
        <f>SUBSTITUTE(H3008,"+","-")</f>
        <v>35-39</v>
      </c>
      <c r="O3008" s="3">
        <f t="shared" si="324"/>
        <v>5</v>
      </c>
      <c r="P3008" s="3">
        <f t="shared" si="325"/>
        <v>3</v>
      </c>
      <c r="Q3008" s="7">
        <f t="shared" si="326"/>
        <v>35</v>
      </c>
      <c r="R3008" s="7">
        <f t="shared" si="327"/>
        <v>39</v>
      </c>
      <c r="S3008" s="13" t="e">
        <f>VLOOKUP(A3008,history!$B:$F,2,0)</f>
        <v>#N/A</v>
      </c>
      <c r="T3008" s="13">
        <f>VLOOKUP($C3008,日期!$A:$D,3,0)</f>
        <v>5</v>
      </c>
      <c r="U3008" s="13">
        <f>VLOOKUP($C3008,日期!$A:$D,4,0)</f>
        <v>1</v>
      </c>
      <c r="V3008" s="65">
        <f t="shared" si="328"/>
        <v>44317</v>
      </c>
      <c r="W3008" s="13" t="s">
        <v>4572</v>
      </c>
    </row>
    <row r="3009" spans="1:23" ht="15">
      <c r="A3009" s="15">
        <v>1315</v>
      </c>
      <c r="B3009" s="15">
        <v>2021</v>
      </c>
      <c r="C3009" s="13" t="s">
        <v>9</v>
      </c>
      <c r="D3009" s="15">
        <v>19</v>
      </c>
      <c r="E3009" s="13" t="s">
        <v>14</v>
      </c>
      <c r="F3009" s="13" t="s">
        <v>17</v>
      </c>
      <c r="G3009" s="13" t="s">
        <v>12</v>
      </c>
      <c r="H3009" s="13" t="s">
        <v>30</v>
      </c>
      <c r="I3009" s="3">
        <f t="shared" si="322"/>
        <v>45</v>
      </c>
      <c r="J3009" s="7">
        <f t="shared" si="323"/>
        <v>49</v>
      </c>
      <c r="K3009" s="3">
        <f>LEN(H3009)</f>
        <v>5</v>
      </c>
      <c r="L3009" s="13" t="str">
        <f>IF(OR(AND(LEN(H3009&gt;3),ISERROR(FIND("-",H3009,1))),AND(LEN(H3009)&gt;3,ISERROR(FIND("+",H3009,1)))),LEFT(H3009,2),H3009)</f>
        <v>45</v>
      </c>
      <c r="M3009" s="13" t="str">
        <f>IF(AND(LEN(H3009&gt;3),ISERROR(FIND("+",H3009,1))),RIGHT(H3009,2),IF(AND(LEN(H3009)=3,ISERROR(FIND("-",H3009,1))),LEFT(H3009,2),H3009))</f>
        <v>49</v>
      </c>
      <c r="N3009" s="13" t="str">
        <f>SUBSTITUTE(H3009,"+","-")</f>
        <v>45-49</v>
      </c>
      <c r="O3009" s="3">
        <f t="shared" si="324"/>
        <v>5</v>
      </c>
      <c r="P3009" s="3">
        <f t="shared" si="325"/>
        <v>3</v>
      </c>
      <c r="Q3009" s="7">
        <f t="shared" si="326"/>
        <v>45</v>
      </c>
      <c r="R3009" s="7">
        <f t="shared" si="327"/>
        <v>49</v>
      </c>
      <c r="S3009" s="13" t="e">
        <f>VLOOKUP(A3009,history!$B:$F,2,0)</f>
        <v>#N/A</v>
      </c>
      <c r="T3009" s="13">
        <f>VLOOKUP($C3009,日期!$A:$D,3,0)</f>
        <v>5</v>
      </c>
      <c r="U3009" s="13">
        <f>VLOOKUP($C3009,日期!$A:$D,4,0)</f>
        <v>1</v>
      </c>
      <c r="V3009" s="65">
        <f t="shared" si="328"/>
        <v>44317</v>
      </c>
      <c r="W3009" s="13" t="s">
        <v>4573</v>
      </c>
    </row>
    <row r="3010" spans="1:23" ht="15">
      <c r="A3010" s="15">
        <v>1314</v>
      </c>
      <c r="B3010" s="15">
        <v>2021</v>
      </c>
      <c r="C3010" s="13" t="s">
        <v>9</v>
      </c>
      <c r="D3010" s="15">
        <v>18</v>
      </c>
      <c r="E3010" s="13" t="s">
        <v>10</v>
      </c>
      <c r="F3010" s="13" t="s">
        <v>11</v>
      </c>
      <c r="G3010" s="13" t="s">
        <v>12</v>
      </c>
      <c r="H3010" s="13" t="s">
        <v>15</v>
      </c>
      <c r="I3010" s="3">
        <f t="shared" si="322"/>
        <v>70</v>
      </c>
      <c r="J3010" s="7">
        <f t="shared" si="323"/>
        <v>70</v>
      </c>
      <c r="K3010" s="3">
        <f>LEN(H3010)</f>
        <v>3</v>
      </c>
      <c r="L3010" s="13" t="str">
        <f>IF(OR(AND(LEN(H3010&gt;3),ISERROR(FIND("-",H3010,1))),AND(LEN(H3010)&gt;3,ISERROR(FIND("+",H3010,1)))),LEFT(H3010,2),H3010)</f>
        <v>70</v>
      </c>
      <c r="M3010" s="13" t="str">
        <f>IF(AND(LEN(H3010&gt;3),ISERROR(FIND("+",H3010,1))),RIGHT(H3010,2),IF(AND(LEN(H3010)=3,ISERROR(FIND("-",H3010,1))),LEFT(H3010,2),H3010))</f>
        <v>70</v>
      </c>
      <c r="N3010" s="13" t="str">
        <f>SUBSTITUTE(H3010,"+","-")</f>
        <v>70-</v>
      </c>
      <c r="O3010" s="3">
        <f t="shared" si="324"/>
        <v>3</v>
      </c>
      <c r="P3010" s="3">
        <f t="shared" si="325"/>
        <v>3</v>
      </c>
      <c r="Q3010" s="7">
        <f t="shared" si="326"/>
        <v>70</v>
      </c>
      <c r="R3010" s="7">
        <f t="shared" si="327"/>
        <v>70</v>
      </c>
      <c r="S3010" s="13" t="e">
        <f>VLOOKUP(A3010,history!$B:$F,2,0)</f>
        <v>#N/A</v>
      </c>
      <c r="T3010" s="13">
        <f>VLOOKUP($C3010,日期!$A:$D,3,0)</f>
        <v>5</v>
      </c>
      <c r="U3010" s="13">
        <f>VLOOKUP($C3010,日期!$A:$D,4,0)</f>
        <v>1</v>
      </c>
      <c r="V3010" s="65">
        <f t="shared" si="328"/>
        <v>44317</v>
      </c>
      <c r="W3010" s="13" t="s">
        <v>4574</v>
      </c>
    </row>
    <row r="3011" spans="1:23" ht="15">
      <c r="A3011" s="15">
        <v>1313</v>
      </c>
      <c r="B3011" s="15">
        <v>2021</v>
      </c>
      <c r="C3011" s="13" t="s">
        <v>9</v>
      </c>
      <c r="D3011" s="15">
        <v>18</v>
      </c>
      <c r="E3011" s="13" t="s">
        <v>10</v>
      </c>
      <c r="F3011" s="13" t="s">
        <v>11</v>
      </c>
      <c r="G3011" s="13" t="s">
        <v>12</v>
      </c>
      <c r="H3011" s="13" t="s">
        <v>15</v>
      </c>
      <c r="I3011" s="3">
        <f t="shared" ref="I3011:I3074" si="329">VALUE(IF(LEN(H3011)&gt;=3,LEFT(H3011,2),H3011))</f>
        <v>70</v>
      </c>
      <c r="J3011" s="7">
        <f t="shared" ref="J3011:J3074" si="330">VALUE(IF(LEN(H3011)=5,RIGHT(H3011,2),LEFT(H3011,2)))</f>
        <v>70</v>
      </c>
      <c r="K3011" s="3">
        <f>LEN(H3011)</f>
        <v>3</v>
      </c>
      <c r="L3011" s="13" t="str">
        <f>IF(OR(AND(LEN(H3011&gt;3),ISERROR(FIND("-",H3011,1))),AND(LEN(H3011)&gt;3,ISERROR(FIND("+",H3011,1)))),LEFT(H3011,2),H3011)</f>
        <v>70</v>
      </c>
      <c r="M3011" s="13" t="str">
        <f>IF(AND(LEN(H3011&gt;3),ISERROR(FIND("+",H3011,1))),RIGHT(H3011,2),IF(AND(LEN(H3011)=3,ISERROR(FIND("-",H3011,1))),LEFT(H3011,2),H3011))</f>
        <v>70</v>
      </c>
      <c r="N3011" s="13" t="str">
        <f>SUBSTITUTE(H3011,"+","-")</f>
        <v>70-</v>
      </c>
      <c r="O3011" s="3">
        <f t="shared" ref="O3011:O3074" si="331">LEN(N3011)</f>
        <v>3</v>
      </c>
      <c r="P3011" s="3">
        <f t="shared" ref="P3011:P3074" si="332">FIND("-",N3011,1)</f>
        <v>3</v>
      </c>
      <c r="Q3011" s="7">
        <f t="shared" ref="Q3011:Q3074" si="333">VALUE(IF(ISERROR(FIND("-",N3011,1)),N3011,LEFT(N3011,FIND("-",N3011,1)-1)))</f>
        <v>70</v>
      </c>
      <c r="R3011" s="7">
        <f t="shared" ref="R3011:R3074" si="334">VALUE(IF(ISERROR(FIND("-",N3011,1)),N3011,IF(AND(FIND("-",N3011,1)=3,LEN(N3011)=3),LEFT(N3011,2),RIGHT(N3011,FIND("-",N3011,1)-1))))</f>
        <v>70</v>
      </c>
      <c r="S3011" s="13" t="e">
        <f>VLOOKUP(A3011,history!$B:$F,2,0)</f>
        <v>#N/A</v>
      </c>
      <c r="T3011" s="13">
        <f>VLOOKUP($C3011,日期!$A:$D,3,0)</f>
        <v>5</v>
      </c>
      <c r="U3011" s="13">
        <f>VLOOKUP($C3011,日期!$A:$D,4,0)</f>
        <v>1</v>
      </c>
      <c r="V3011" s="65">
        <f t="shared" ref="V3011:V3074" si="335">DATE(B3011,T3011,U3011)</f>
        <v>44317</v>
      </c>
      <c r="W3011" s="13" t="s">
        <v>4575</v>
      </c>
    </row>
    <row r="3012" spans="1:23" ht="15">
      <c r="A3012" s="15">
        <v>1312</v>
      </c>
      <c r="B3012" s="15">
        <v>2021</v>
      </c>
      <c r="C3012" s="13" t="s">
        <v>9</v>
      </c>
      <c r="D3012" s="15">
        <v>18</v>
      </c>
      <c r="E3012" s="13" t="s">
        <v>10</v>
      </c>
      <c r="F3012" s="13" t="s">
        <v>11</v>
      </c>
      <c r="G3012" s="13" t="s">
        <v>12</v>
      </c>
      <c r="H3012" s="13" t="s">
        <v>15</v>
      </c>
      <c r="I3012" s="3">
        <f t="shared" si="329"/>
        <v>70</v>
      </c>
      <c r="J3012" s="7">
        <f t="shared" si="330"/>
        <v>70</v>
      </c>
      <c r="K3012" s="3">
        <f>LEN(H3012)</f>
        <v>3</v>
      </c>
      <c r="L3012" s="13" t="str">
        <f>IF(OR(AND(LEN(H3012&gt;3),ISERROR(FIND("-",H3012,1))),AND(LEN(H3012)&gt;3,ISERROR(FIND("+",H3012,1)))),LEFT(H3012,2),H3012)</f>
        <v>70</v>
      </c>
      <c r="M3012" s="13" t="str">
        <f>IF(AND(LEN(H3012&gt;3),ISERROR(FIND("+",H3012,1))),RIGHT(H3012,2),IF(AND(LEN(H3012)=3,ISERROR(FIND("-",H3012,1))),LEFT(H3012,2),H3012))</f>
        <v>70</v>
      </c>
      <c r="N3012" s="13" t="str">
        <f>SUBSTITUTE(H3012,"+","-")</f>
        <v>70-</v>
      </c>
      <c r="O3012" s="3">
        <f t="shared" si="331"/>
        <v>3</v>
      </c>
      <c r="P3012" s="3">
        <f t="shared" si="332"/>
        <v>3</v>
      </c>
      <c r="Q3012" s="7">
        <f t="shared" si="333"/>
        <v>70</v>
      </c>
      <c r="R3012" s="7">
        <f t="shared" si="334"/>
        <v>70</v>
      </c>
      <c r="S3012" s="13" t="e">
        <f>VLOOKUP(A3012,history!$B:$F,2,0)</f>
        <v>#N/A</v>
      </c>
      <c r="T3012" s="13">
        <f>VLOOKUP($C3012,日期!$A:$D,3,0)</f>
        <v>5</v>
      </c>
      <c r="U3012" s="13">
        <f>VLOOKUP($C3012,日期!$A:$D,4,0)</f>
        <v>1</v>
      </c>
      <c r="V3012" s="65">
        <f t="shared" si="335"/>
        <v>44317</v>
      </c>
      <c r="W3012" s="13" t="s">
        <v>4576</v>
      </c>
    </row>
    <row r="3013" spans="1:23" ht="15">
      <c r="A3013" s="15">
        <v>1311</v>
      </c>
      <c r="B3013" s="15">
        <v>2021</v>
      </c>
      <c r="C3013" s="13" t="s">
        <v>9</v>
      </c>
      <c r="D3013" s="15">
        <v>18</v>
      </c>
      <c r="E3013" s="13" t="s">
        <v>10</v>
      </c>
      <c r="F3013" s="13" t="s">
        <v>11</v>
      </c>
      <c r="G3013" s="13" t="s">
        <v>12</v>
      </c>
      <c r="H3013" s="13" t="s">
        <v>15</v>
      </c>
      <c r="I3013" s="3">
        <f t="shared" si="329"/>
        <v>70</v>
      </c>
      <c r="J3013" s="7">
        <f t="shared" si="330"/>
        <v>70</v>
      </c>
      <c r="K3013" s="3">
        <f>LEN(H3013)</f>
        <v>3</v>
      </c>
      <c r="L3013" s="13" t="str">
        <f>IF(OR(AND(LEN(H3013&gt;3),ISERROR(FIND("-",H3013,1))),AND(LEN(H3013)&gt;3,ISERROR(FIND("+",H3013,1)))),LEFT(H3013,2),H3013)</f>
        <v>70</v>
      </c>
      <c r="M3013" s="13" t="str">
        <f>IF(AND(LEN(H3013&gt;3),ISERROR(FIND("+",H3013,1))),RIGHT(H3013,2),IF(AND(LEN(H3013)=3,ISERROR(FIND("-",H3013,1))),LEFT(H3013,2),H3013))</f>
        <v>70</v>
      </c>
      <c r="N3013" s="13" t="str">
        <f>SUBSTITUTE(H3013,"+","-")</f>
        <v>70-</v>
      </c>
      <c r="O3013" s="3">
        <f t="shared" si="331"/>
        <v>3</v>
      </c>
      <c r="P3013" s="3">
        <f t="shared" si="332"/>
        <v>3</v>
      </c>
      <c r="Q3013" s="7">
        <f t="shared" si="333"/>
        <v>70</v>
      </c>
      <c r="R3013" s="7">
        <f t="shared" si="334"/>
        <v>70</v>
      </c>
      <c r="S3013" s="13" t="e">
        <f>VLOOKUP(A3013,history!$B:$F,2,0)</f>
        <v>#N/A</v>
      </c>
      <c r="T3013" s="13">
        <f>VLOOKUP($C3013,日期!$A:$D,3,0)</f>
        <v>5</v>
      </c>
      <c r="U3013" s="13">
        <f>VLOOKUP($C3013,日期!$A:$D,4,0)</f>
        <v>1</v>
      </c>
      <c r="V3013" s="65">
        <f t="shared" si="335"/>
        <v>44317</v>
      </c>
      <c r="W3013" s="13" t="s">
        <v>4577</v>
      </c>
    </row>
    <row r="3014" spans="1:23" ht="15">
      <c r="A3014" s="15">
        <v>1310</v>
      </c>
      <c r="B3014" s="15">
        <v>2021</v>
      </c>
      <c r="C3014" s="13" t="s">
        <v>9</v>
      </c>
      <c r="D3014" s="15">
        <v>18</v>
      </c>
      <c r="E3014" s="13" t="s">
        <v>10</v>
      </c>
      <c r="F3014" s="13" t="s">
        <v>11</v>
      </c>
      <c r="G3014" s="13" t="s">
        <v>12</v>
      </c>
      <c r="H3014" s="13" t="s">
        <v>15</v>
      </c>
      <c r="I3014" s="3">
        <f t="shared" si="329"/>
        <v>70</v>
      </c>
      <c r="J3014" s="7">
        <f t="shared" si="330"/>
        <v>70</v>
      </c>
      <c r="K3014" s="3">
        <f>LEN(H3014)</f>
        <v>3</v>
      </c>
      <c r="L3014" s="13" t="str">
        <f>IF(OR(AND(LEN(H3014&gt;3),ISERROR(FIND("-",H3014,1))),AND(LEN(H3014)&gt;3,ISERROR(FIND("+",H3014,1)))),LEFT(H3014,2),H3014)</f>
        <v>70</v>
      </c>
      <c r="M3014" s="13" t="str">
        <f>IF(AND(LEN(H3014&gt;3),ISERROR(FIND("+",H3014,1))),RIGHT(H3014,2),IF(AND(LEN(H3014)=3,ISERROR(FIND("-",H3014,1))),LEFT(H3014,2),H3014))</f>
        <v>70</v>
      </c>
      <c r="N3014" s="13" t="str">
        <f>SUBSTITUTE(H3014,"+","-")</f>
        <v>70-</v>
      </c>
      <c r="O3014" s="3">
        <f t="shared" si="331"/>
        <v>3</v>
      </c>
      <c r="P3014" s="3">
        <f t="shared" si="332"/>
        <v>3</v>
      </c>
      <c r="Q3014" s="7">
        <f t="shared" si="333"/>
        <v>70</v>
      </c>
      <c r="R3014" s="7">
        <f t="shared" si="334"/>
        <v>70</v>
      </c>
      <c r="S3014" s="13" t="e">
        <f>VLOOKUP(A3014,history!$B:$F,2,0)</f>
        <v>#N/A</v>
      </c>
      <c r="T3014" s="13">
        <f>VLOOKUP($C3014,日期!$A:$D,3,0)</f>
        <v>5</v>
      </c>
      <c r="U3014" s="13">
        <f>VLOOKUP($C3014,日期!$A:$D,4,0)</f>
        <v>1</v>
      </c>
      <c r="V3014" s="65">
        <f t="shared" si="335"/>
        <v>44317</v>
      </c>
      <c r="W3014" s="13" t="s">
        <v>4578</v>
      </c>
    </row>
    <row r="3015" spans="1:23" ht="15">
      <c r="A3015" s="15">
        <v>1309</v>
      </c>
      <c r="B3015" s="15">
        <v>2021</v>
      </c>
      <c r="C3015" s="13" t="s">
        <v>9</v>
      </c>
      <c r="D3015" s="15">
        <v>18</v>
      </c>
      <c r="E3015" s="13" t="s">
        <v>10</v>
      </c>
      <c r="F3015" s="13" t="s">
        <v>11</v>
      </c>
      <c r="G3015" s="13" t="s">
        <v>12</v>
      </c>
      <c r="H3015" s="13" t="s">
        <v>15</v>
      </c>
      <c r="I3015" s="3">
        <f t="shared" si="329"/>
        <v>70</v>
      </c>
      <c r="J3015" s="7">
        <f t="shared" si="330"/>
        <v>70</v>
      </c>
      <c r="K3015" s="3">
        <f>LEN(H3015)</f>
        <v>3</v>
      </c>
      <c r="L3015" s="13" t="str">
        <f>IF(OR(AND(LEN(H3015&gt;3),ISERROR(FIND("-",H3015,1))),AND(LEN(H3015)&gt;3,ISERROR(FIND("+",H3015,1)))),LEFT(H3015,2),H3015)</f>
        <v>70</v>
      </c>
      <c r="M3015" s="13" t="str">
        <f>IF(AND(LEN(H3015&gt;3),ISERROR(FIND("+",H3015,1))),RIGHT(H3015,2),IF(AND(LEN(H3015)=3,ISERROR(FIND("-",H3015,1))),LEFT(H3015,2),H3015))</f>
        <v>70</v>
      </c>
      <c r="N3015" s="13" t="str">
        <f>SUBSTITUTE(H3015,"+","-")</f>
        <v>70-</v>
      </c>
      <c r="O3015" s="3">
        <f t="shared" si="331"/>
        <v>3</v>
      </c>
      <c r="P3015" s="3">
        <f t="shared" si="332"/>
        <v>3</v>
      </c>
      <c r="Q3015" s="7">
        <f t="shared" si="333"/>
        <v>70</v>
      </c>
      <c r="R3015" s="7">
        <f t="shared" si="334"/>
        <v>70</v>
      </c>
      <c r="S3015" s="13" t="e">
        <f>VLOOKUP(A3015,history!$B:$F,2,0)</f>
        <v>#N/A</v>
      </c>
      <c r="T3015" s="13">
        <f>VLOOKUP($C3015,日期!$A:$D,3,0)</f>
        <v>5</v>
      </c>
      <c r="U3015" s="13">
        <f>VLOOKUP($C3015,日期!$A:$D,4,0)</f>
        <v>1</v>
      </c>
      <c r="V3015" s="65">
        <f t="shared" si="335"/>
        <v>44317</v>
      </c>
      <c r="W3015" s="13" t="s">
        <v>4579</v>
      </c>
    </row>
    <row r="3016" spans="1:23" ht="15">
      <c r="A3016" s="15">
        <v>1308</v>
      </c>
      <c r="B3016" s="15">
        <v>2021</v>
      </c>
      <c r="C3016" s="13" t="s">
        <v>9</v>
      </c>
      <c r="D3016" s="15">
        <v>18</v>
      </c>
      <c r="E3016" s="13" t="s">
        <v>10</v>
      </c>
      <c r="F3016" s="13" t="s">
        <v>11</v>
      </c>
      <c r="G3016" s="13" t="s">
        <v>12</v>
      </c>
      <c r="H3016" s="13" t="s">
        <v>15</v>
      </c>
      <c r="I3016" s="3">
        <f t="shared" si="329"/>
        <v>70</v>
      </c>
      <c r="J3016" s="7">
        <f t="shared" si="330"/>
        <v>70</v>
      </c>
      <c r="K3016" s="3">
        <f>LEN(H3016)</f>
        <v>3</v>
      </c>
      <c r="L3016" s="13" t="str">
        <f>IF(OR(AND(LEN(H3016&gt;3),ISERROR(FIND("-",H3016,1))),AND(LEN(H3016)&gt;3,ISERROR(FIND("+",H3016,1)))),LEFT(H3016,2),H3016)</f>
        <v>70</v>
      </c>
      <c r="M3016" s="13" t="str">
        <f>IF(AND(LEN(H3016&gt;3),ISERROR(FIND("+",H3016,1))),RIGHT(H3016,2),IF(AND(LEN(H3016)=3,ISERROR(FIND("-",H3016,1))),LEFT(H3016,2),H3016))</f>
        <v>70</v>
      </c>
      <c r="N3016" s="13" t="str">
        <f>SUBSTITUTE(H3016,"+","-")</f>
        <v>70-</v>
      </c>
      <c r="O3016" s="3">
        <f t="shared" si="331"/>
        <v>3</v>
      </c>
      <c r="P3016" s="3">
        <f t="shared" si="332"/>
        <v>3</v>
      </c>
      <c r="Q3016" s="7">
        <f t="shared" si="333"/>
        <v>70</v>
      </c>
      <c r="R3016" s="7">
        <f t="shared" si="334"/>
        <v>70</v>
      </c>
      <c r="S3016" s="13" t="e">
        <f>VLOOKUP(A3016,history!$B:$F,2,0)</f>
        <v>#N/A</v>
      </c>
      <c r="T3016" s="13">
        <f>VLOOKUP($C3016,日期!$A:$D,3,0)</f>
        <v>5</v>
      </c>
      <c r="U3016" s="13">
        <f>VLOOKUP($C3016,日期!$A:$D,4,0)</f>
        <v>1</v>
      </c>
      <c r="V3016" s="65">
        <f t="shared" si="335"/>
        <v>44317</v>
      </c>
      <c r="W3016" s="13" t="s">
        <v>4580</v>
      </c>
    </row>
    <row r="3017" spans="1:23" ht="15">
      <c r="A3017" s="15">
        <v>1307</v>
      </c>
      <c r="B3017" s="15">
        <v>2021</v>
      </c>
      <c r="C3017" s="13" t="s">
        <v>9</v>
      </c>
      <c r="D3017" s="15">
        <v>18</v>
      </c>
      <c r="E3017" s="13" t="s">
        <v>10</v>
      </c>
      <c r="F3017" s="13" t="s">
        <v>11</v>
      </c>
      <c r="G3017" s="13" t="s">
        <v>12</v>
      </c>
      <c r="H3017" s="13" t="s">
        <v>15</v>
      </c>
      <c r="I3017" s="3">
        <f t="shared" si="329"/>
        <v>70</v>
      </c>
      <c r="J3017" s="7">
        <f t="shared" si="330"/>
        <v>70</v>
      </c>
      <c r="K3017" s="3">
        <f>LEN(H3017)</f>
        <v>3</v>
      </c>
      <c r="L3017" s="13" t="str">
        <f>IF(OR(AND(LEN(H3017&gt;3),ISERROR(FIND("-",H3017,1))),AND(LEN(H3017)&gt;3,ISERROR(FIND("+",H3017,1)))),LEFT(H3017,2),H3017)</f>
        <v>70</v>
      </c>
      <c r="M3017" s="13" t="str">
        <f>IF(AND(LEN(H3017&gt;3),ISERROR(FIND("+",H3017,1))),RIGHT(H3017,2),IF(AND(LEN(H3017)=3,ISERROR(FIND("-",H3017,1))),LEFT(H3017,2),H3017))</f>
        <v>70</v>
      </c>
      <c r="N3017" s="13" t="str">
        <f>SUBSTITUTE(H3017,"+","-")</f>
        <v>70-</v>
      </c>
      <c r="O3017" s="3">
        <f t="shared" si="331"/>
        <v>3</v>
      </c>
      <c r="P3017" s="3">
        <f t="shared" si="332"/>
        <v>3</v>
      </c>
      <c r="Q3017" s="7">
        <f t="shared" si="333"/>
        <v>70</v>
      </c>
      <c r="R3017" s="7">
        <f t="shared" si="334"/>
        <v>70</v>
      </c>
      <c r="S3017" s="13" t="e">
        <f>VLOOKUP(A3017,history!$B:$F,2,0)</f>
        <v>#N/A</v>
      </c>
      <c r="T3017" s="13">
        <f>VLOOKUP($C3017,日期!$A:$D,3,0)</f>
        <v>5</v>
      </c>
      <c r="U3017" s="13">
        <f>VLOOKUP($C3017,日期!$A:$D,4,0)</f>
        <v>1</v>
      </c>
      <c r="V3017" s="65">
        <f t="shared" si="335"/>
        <v>44317</v>
      </c>
      <c r="W3017" s="13" t="s">
        <v>4581</v>
      </c>
    </row>
    <row r="3018" spans="1:23" ht="15">
      <c r="A3018" s="15">
        <v>1306</v>
      </c>
      <c r="B3018" s="15">
        <v>2021</v>
      </c>
      <c r="C3018" s="13" t="s">
        <v>9</v>
      </c>
      <c r="D3018" s="15">
        <v>18</v>
      </c>
      <c r="E3018" s="13" t="s">
        <v>10</v>
      </c>
      <c r="F3018" s="13" t="s">
        <v>11</v>
      </c>
      <c r="G3018" s="13" t="s">
        <v>12</v>
      </c>
      <c r="H3018" s="13" t="s">
        <v>18</v>
      </c>
      <c r="I3018" s="3">
        <f t="shared" si="329"/>
        <v>65</v>
      </c>
      <c r="J3018" s="7">
        <f t="shared" si="330"/>
        <v>69</v>
      </c>
      <c r="K3018" s="3">
        <f>LEN(H3018)</f>
        <v>5</v>
      </c>
      <c r="L3018" s="13" t="str">
        <f>IF(OR(AND(LEN(H3018&gt;3),ISERROR(FIND("-",H3018,1))),AND(LEN(H3018)&gt;3,ISERROR(FIND("+",H3018,1)))),LEFT(H3018,2),H3018)</f>
        <v>65</v>
      </c>
      <c r="M3018" s="13" t="str">
        <f>IF(AND(LEN(H3018&gt;3),ISERROR(FIND("+",H3018,1))),RIGHT(H3018,2),IF(AND(LEN(H3018)=3,ISERROR(FIND("-",H3018,1))),LEFT(H3018,2),H3018))</f>
        <v>69</v>
      </c>
      <c r="N3018" s="13" t="str">
        <f>SUBSTITUTE(H3018,"+","-")</f>
        <v>65-69</v>
      </c>
      <c r="O3018" s="3">
        <f t="shared" si="331"/>
        <v>5</v>
      </c>
      <c r="P3018" s="3">
        <f t="shared" si="332"/>
        <v>3</v>
      </c>
      <c r="Q3018" s="7">
        <f t="shared" si="333"/>
        <v>65</v>
      </c>
      <c r="R3018" s="7">
        <f t="shared" si="334"/>
        <v>69</v>
      </c>
      <c r="S3018" s="13" t="e">
        <f>VLOOKUP(A3018,history!$B:$F,2,0)</f>
        <v>#N/A</v>
      </c>
      <c r="T3018" s="13">
        <f>VLOOKUP($C3018,日期!$A:$D,3,0)</f>
        <v>5</v>
      </c>
      <c r="U3018" s="13">
        <f>VLOOKUP($C3018,日期!$A:$D,4,0)</f>
        <v>1</v>
      </c>
      <c r="V3018" s="65">
        <f t="shared" si="335"/>
        <v>44317</v>
      </c>
      <c r="W3018" s="13" t="s">
        <v>4582</v>
      </c>
    </row>
    <row r="3019" spans="1:23" ht="15">
      <c r="A3019" s="15">
        <v>1305</v>
      </c>
      <c r="B3019" s="15">
        <v>2021</v>
      </c>
      <c r="C3019" s="13" t="s">
        <v>9</v>
      </c>
      <c r="D3019" s="15">
        <v>18</v>
      </c>
      <c r="E3019" s="13" t="s">
        <v>10</v>
      </c>
      <c r="F3019" s="13" t="s">
        <v>11</v>
      </c>
      <c r="G3019" s="13" t="s">
        <v>12</v>
      </c>
      <c r="H3019" s="13" t="s">
        <v>32</v>
      </c>
      <c r="I3019" s="3">
        <f t="shared" si="329"/>
        <v>60</v>
      </c>
      <c r="J3019" s="7">
        <f t="shared" si="330"/>
        <v>64</v>
      </c>
      <c r="K3019" s="3">
        <f>LEN(H3019)</f>
        <v>5</v>
      </c>
      <c r="L3019" s="13" t="str">
        <f>IF(OR(AND(LEN(H3019&gt;3),ISERROR(FIND("-",H3019,1))),AND(LEN(H3019)&gt;3,ISERROR(FIND("+",H3019,1)))),LEFT(H3019,2),H3019)</f>
        <v>60</v>
      </c>
      <c r="M3019" s="13" t="str">
        <f>IF(AND(LEN(H3019&gt;3),ISERROR(FIND("+",H3019,1))),RIGHT(H3019,2),IF(AND(LEN(H3019)=3,ISERROR(FIND("-",H3019,1))),LEFT(H3019,2),H3019))</f>
        <v>64</v>
      </c>
      <c r="N3019" s="13" t="str">
        <f>SUBSTITUTE(H3019,"+","-")</f>
        <v>60-64</v>
      </c>
      <c r="O3019" s="3">
        <f t="shared" si="331"/>
        <v>5</v>
      </c>
      <c r="P3019" s="3">
        <f t="shared" si="332"/>
        <v>3</v>
      </c>
      <c r="Q3019" s="7">
        <f t="shared" si="333"/>
        <v>60</v>
      </c>
      <c r="R3019" s="7">
        <f t="shared" si="334"/>
        <v>64</v>
      </c>
      <c r="S3019" s="13" t="e">
        <f>VLOOKUP(A3019,history!$B:$F,2,0)</f>
        <v>#N/A</v>
      </c>
      <c r="T3019" s="13">
        <f>VLOOKUP($C3019,日期!$A:$D,3,0)</f>
        <v>5</v>
      </c>
      <c r="U3019" s="13">
        <f>VLOOKUP($C3019,日期!$A:$D,4,0)</f>
        <v>1</v>
      </c>
      <c r="V3019" s="65">
        <f t="shared" si="335"/>
        <v>44317</v>
      </c>
      <c r="W3019" s="13" t="s">
        <v>4583</v>
      </c>
    </row>
    <row r="3020" spans="1:23" ht="15">
      <c r="A3020" s="15">
        <v>1304</v>
      </c>
      <c r="B3020" s="15">
        <v>2021</v>
      </c>
      <c r="C3020" s="13" t="s">
        <v>9</v>
      </c>
      <c r="D3020" s="15">
        <v>18</v>
      </c>
      <c r="E3020" s="13" t="s">
        <v>10</v>
      </c>
      <c r="F3020" s="13" t="s">
        <v>11</v>
      </c>
      <c r="G3020" s="13" t="s">
        <v>12</v>
      </c>
      <c r="H3020" s="13" t="s">
        <v>32</v>
      </c>
      <c r="I3020" s="3">
        <f t="shared" si="329"/>
        <v>60</v>
      </c>
      <c r="J3020" s="7">
        <f t="shared" si="330"/>
        <v>64</v>
      </c>
      <c r="K3020" s="3">
        <f>LEN(H3020)</f>
        <v>5</v>
      </c>
      <c r="L3020" s="13" t="str">
        <f>IF(OR(AND(LEN(H3020&gt;3),ISERROR(FIND("-",H3020,1))),AND(LEN(H3020)&gt;3,ISERROR(FIND("+",H3020,1)))),LEFT(H3020,2),H3020)</f>
        <v>60</v>
      </c>
      <c r="M3020" s="13" t="str">
        <f>IF(AND(LEN(H3020&gt;3),ISERROR(FIND("+",H3020,1))),RIGHT(H3020,2),IF(AND(LEN(H3020)=3,ISERROR(FIND("-",H3020,1))),LEFT(H3020,2),H3020))</f>
        <v>64</v>
      </c>
      <c r="N3020" s="13" t="str">
        <f>SUBSTITUTE(H3020,"+","-")</f>
        <v>60-64</v>
      </c>
      <c r="O3020" s="3">
        <f t="shared" si="331"/>
        <v>5</v>
      </c>
      <c r="P3020" s="3">
        <f t="shared" si="332"/>
        <v>3</v>
      </c>
      <c r="Q3020" s="7">
        <f t="shared" si="333"/>
        <v>60</v>
      </c>
      <c r="R3020" s="7">
        <f t="shared" si="334"/>
        <v>64</v>
      </c>
      <c r="S3020" s="13" t="e">
        <f>VLOOKUP(A3020,history!$B:$F,2,0)</f>
        <v>#N/A</v>
      </c>
      <c r="T3020" s="13">
        <f>VLOOKUP($C3020,日期!$A:$D,3,0)</f>
        <v>5</v>
      </c>
      <c r="U3020" s="13">
        <f>VLOOKUP($C3020,日期!$A:$D,4,0)</f>
        <v>1</v>
      </c>
      <c r="V3020" s="65">
        <f t="shared" si="335"/>
        <v>44317</v>
      </c>
      <c r="W3020" s="13" t="s">
        <v>4584</v>
      </c>
    </row>
    <row r="3021" spans="1:23" ht="15">
      <c r="A3021" s="15">
        <v>1303</v>
      </c>
      <c r="B3021" s="15">
        <v>2021</v>
      </c>
      <c r="C3021" s="13" t="s">
        <v>9</v>
      </c>
      <c r="D3021" s="15">
        <v>18</v>
      </c>
      <c r="E3021" s="13" t="s">
        <v>10</v>
      </c>
      <c r="F3021" s="13" t="s">
        <v>11</v>
      </c>
      <c r="G3021" s="13" t="s">
        <v>12</v>
      </c>
      <c r="H3021" s="13" t="s">
        <v>32</v>
      </c>
      <c r="I3021" s="3">
        <f t="shared" si="329"/>
        <v>60</v>
      </c>
      <c r="J3021" s="7">
        <f t="shared" si="330"/>
        <v>64</v>
      </c>
      <c r="K3021" s="3">
        <f>LEN(H3021)</f>
        <v>5</v>
      </c>
      <c r="L3021" s="13" t="str">
        <f>IF(OR(AND(LEN(H3021&gt;3),ISERROR(FIND("-",H3021,1))),AND(LEN(H3021)&gt;3,ISERROR(FIND("+",H3021,1)))),LEFT(H3021,2),H3021)</f>
        <v>60</v>
      </c>
      <c r="M3021" s="13" t="str">
        <f>IF(AND(LEN(H3021&gt;3),ISERROR(FIND("+",H3021,1))),RIGHT(H3021,2),IF(AND(LEN(H3021)=3,ISERROR(FIND("-",H3021,1))),LEFT(H3021,2),H3021))</f>
        <v>64</v>
      </c>
      <c r="N3021" s="13" t="str">
        <f>SUBSTITUTE(H3021,"+","-")</f>
        <v>60-64</v>
      </c>
      <c r="O3021" s="3">
        <f t="shared" si="331"/>
        <v>5</v>
      </c>
      <c r="P3021" s="3">
        <f t="shared" si="332"/>
        <v>3</v>
      </c>
      <c r="Q3021" s="7">
        <f t="shared" si="333"/>
        <v>60</v>
      </c>
      <c r="R3021" s="7">
        <f t="shared" si="334"/>
        <v>64</v>
      </c>
      <c r="S3021" s="13" t="e">
        <f>VLOOKUP(A3021,history!$B:$F,2,0)</f>
        <v>#N/A</v>
      </c>
      <c r="T3021" s="13">
        <f>VLOOKUP($C3021,日期!$A:$D,3,0)</f>
        <v>5</v>
      </c>
      <c r="U3021" s="13">
        <f>VLOOKUP($C3021,日期!$A:$D,4,0)</f>
        <v>1</v>
      </c>
      <c r="V3021" s="65">
        <f t="shared" si="335"/>
        <v>44317</v>
      </c>
      <c r="W3021" s="13" t="s">
        <v>4585</v>
      </c>
    </row>
    <row r="3022" spans="1:23" ht="15">
      <c r="A3022" s="15">
        <v>1302</v>
      </c>
      <c r="B3022" s="15">
        <v>2021</v>
      </c>
      <c r="C3022" s="13" t="s">
        <v>9</v>
      </c>
      <c r="D3022" s="15">
        <v>18</v>
      </c>
      <c r="E3022" s="13" t="s">
        <v>10</v>
      </c>
      <c r="F3022" s="13" t="s">
        <v>11</v>
      </c>
      <c r="G3022" s="13" t="s">
        <v>12</v>
      </c>
      <c r="H3022" s="13" t="s">
        <v>32</v>
      </c>
      <c r="I3022" s="3">
        <f t="shared" si="329"/>
        <v>60</v>
      </c>
      <c r="J3022" s="7">
        <f t="shared" si="330"/>
        <v>64</v>
      </c>
      <c r="K3022" s="3">
        <f>LEN(H3022)</f>
        <v>5</v>
      </c>
      <c r="L3022" s="13" t="str">
        <f>IF(OR(AND(LEN(H3022&gt;3),ISERROR(FIND("-",H3022,1))),AND(LEN(H3022)&gt;3,ISERROR(FIND("+",H3022,1)))),LEFT(H3022,2),H3022)</f>
        <v>60</v>
      </c>
      <c r="M3022" s="13" t="str">
        <f>IF(AND(LEN(H3022&gt;3),ISERROR(FIND("+",H3022,1))),RIGHT(H3022,2),IF(AND(LEN(H3022)=3,ISERROR(FIND("-",H3022,1))),LEFT(H3022,2),H3022))</f>
        <v>64</v>
      </c>
      <c r="N3022" s="13" t="str">
        <f>SUBSTITUTE(H3022,"+","-")</f>
        <v>60-64</v>
      </c>
      <c r="O3022" s="3">
        <f t="shared" si="331"/>
        <v>5</v>
      </c>
      <c r="P3022" s="3">
        <f t="shared" si="332"/>
        <v>3</v>
      </c>
      <c r="Q3022" s="7">
        <f t="shared" si="333"/>
        <v>60</v>
      </c>
      <c r="R3022" s="7">
        <f t="shared" si="334"/>
        <v>64</v>
      </c>
      <c r="S3022" s="13" t="e">
        <f>VLOOKUP(A3022,history!$B:$F,2,0)</f>
        <v>#N/A</v>
      </c>
      <c r="T3022" s="13">
        <f>VLOOKUP($C3022,日期!$A:$D,3,0)</f>
        <v>5</v>
      </c>
      <c r="U3022" s="13">
        <f>VLOOKUP($C3022,日期!$A:$D,4,0)</f>
        <v>1</v>
      </c>
      <c r="V3022" s="65">
        <f t="shared" si="335"/>
        <v>44317</v>
      </c>
      <c r="W3022" s="13" t="s">
        <v>4586</v>
      </c>
    </row>
    <row r="3023" spans="1:23" ht="15">
      <c r="A3023" s="15">
        <v>1301</v>
      </c>
      <c r="B3023" s="15">
        <v>2021</v>
      </c>
      <c r="C3023" s="13" t="s">
        <v>9</v>
      </c>
      <c r="D3023" s="15">
        <v>18</v>
      </c>
      <c r="E3023" s="13" t="s">
        <v>10</v>
      </c>
      <c r="F3023" s="13" t="s">
        <v>11</v>
      </c>
      <c r="G3023" s="13" t="s">
        <v>12</v>
      </c>
      <c r="H3023" s="13" t="s">
        <v>35</v>
      </c>
      <c r="I3023" s="3">
        <f t="shared" si="329"/>
        <v>55</v>
      </c>
      <c r="J3023" s="7">
        <f t="shared" si="330"/>
        <v>59</v>
      </c>
      <c r="K3023" s="3">
        <f>LEN(H3023)</f>
        <v>5</v>
      </c>
      <c r="L3023" s="13" t="str">
        <f>IF(OR(AND(LEN(H3023&gt;3),ISERROR(FIND("-",H3023,1))),AND(LEN(H3023)&gt;3,ISERROR(FIND("+",H3023,1)))),LEFT(H3023,2),H3023)</f>
        <v>55</v>
      </c>
      <c r="M3023" s="13" t="str">
        <f>IF(AND(LEN(H3023&gt;3),ISERROR(FIND("+",H3023,1))),RIGHT(H3023,2),IF(AND(LEN(H3023)=3,ISERROR(FIND("-",H3023,1))),LEFT(H3023,2),H3023))</f>
        <v>59</v>
      </c>
      <c r="N3023" s="13" t="str">
        <f>SUBSTITUTE(H3023,"+","-")</f>
        <v>55-59</v>
      </c>
      <c r="O3023" s="3">
        <f t="shared" si="331"/>
        <v>5</v>
      </c>
      <c r="P3023" s="3">
        <f t="shared" si="332"/>
        <v>3</v>
      </c>
      <c r="Q3023" s="7">
        <f t="shared" si="333"/>
        <v>55</v>
      </c>
      <c r="R3023" s="7">
        <f t="shared" si="334"/>
        <v>59</v>
      </c>
      <c r="S3023" s="13" t="e">
        <f>VLOOKUP(A3023,history!$B:$F,2,0)</f>
        <v>#N/A</v>
      </c>
      <c r="T3023" s="13">
        <f>VLOOKUP($C3023,日期!$A:$D,3,0)</f>
        <v>5</v>
      </c>
      <c r="U3023" s="13">
        <f>VLOOKUP($C3023,日期!$A:$D,4,0)</f>
        <v>1</v>
      </c>
      <c r="V3023" s="65">
        <f t="shared" si="335"/>
        <v>44317</v>
      </c>
      <c r="W3023" s="13" t="s">
        <v>4587</v>
      </c>
    </row>
    <row r="3024" spans="1:23" ht="15">
      <c r="A3024" s="15">
        <v>1300</v>
      </c>
      <c r="B3024" s="15">
        <v>2021</v>
      </c>
      <c r="C3024" s="13" t="s">
        <v>9</v>
      </c>
      <c r="D3024" s="15">
        <v>18</v>
      </c>
      <c r="E3024" s="13" t="s">
        <v>10</v>
      </c>
      <c r="F3024" s="13" t="s">
        <v>11</v>
      </c>
      <c r="G3024" s="13" t="s">
        <v>12</v>
      </c>
      <c r="H3024" s="13" t="s">
        <v>35</v>
      </c>
      <c r="I3024" s="3">
        <f t="shared" si="329"/>
        <v>55</v>
      </c>
      <c r="J3024" s="7">
        <f t="shared" si="330"/>
        <v>59</v>
      </c>
      <c r="K3024" s="3">
        <f>LEN(H3024)</f>
        <v>5</v>
      </c>
      <c r="L3024" s="13" t="str">
        <f>IF(OR(AND(LEN(H3024&gt;3),ISERROR(FIND("-",H3024,1))),AND(LEN(H3024)&gt;3,ISERROR(FIND("+",H3024,1)))),LEFT(H3024,2),H3024)</f>
        <v>55</v>
      </c>
      <c r="M3024" s="13" t="str">
        <f>IF(AND(LEN(H3024&gt;3),ISERROR(FIND("+",H3024,1))),RIGHT(H3024,2),IF(AND(LEN(H3024)=3,ISERROR(FIND("-",H3024,1))),LEFT(H3024,2),H3024))</f>
        <v>59</v>
      </c>
      <c r="N3024" s="13" t="str">
        <f>SUBSTITUTE(H3024,"+","-")</f>
        <v>55-59</v>
      </c>
      <c r="O3024" s="3">
        <f t="shared" si="331"/>
        <v>5</v>
      </c>
      <c r="P3024" s="3">
        <f t="shared" si="332"/>
        <v>3</v>
      </c>
      <c r="Q3024" s="7">
        <f t="shared" si="333"/>
        <v>55</v>
      </c>
      <c r="R3024" s="7">
        <f t="shared" si="334"/>
        <v>59</v>
      </c>
      <c r="S3024" s="13" t="e">
        <f>VLOOKUP(A3024,history!$B:$F,2,0)</f>
        <v>#N/A</v>
      </c>
      <c r="T3024" s="13">
        <f>VLOOKUP($C3024,日期!$A:$D,3,0)</f>
        <v>5</v>
      </c>
      <c r="U3024" s="13">
        <f>VLOOKUP($C3024,日期!$A:$D,4,0)</f>
        <v>1</v>
      </c>
      <c r="V3024" s="65">
        <f t="shared" si="335"/>
        <v>44317</v>
      </c>
      <c r="W3024" s="13" t="s">
        <v>4588</v>
      </c>
    </row>
    <row r="3025" spans="1:23" ht="15">
      <c r="A3025" s="15">
        <v>1299</v>
      </c>
      <c r="B3025" s="15">
        <v>2021</v>
      </c>
      <c r="C3025" s="13" t="s">
        <v>9</v>
      </c>
      <c r="D3025" s="15">
        <v>18</v>
      </c>
      <c r="E3025" s="13" t="s">
        <v>10</v>
      </c>
      <c r="F3025" s="13" t="s">
        <v>11</v>
      </c>
      <c r="G3025" s="13" t="s">
        <v>12</v>
      </c>
      <c r="H3025" s="13" t="s">
        <v>37</v>
      </c>
      <c r="I3025" s="3">
        <f t="shared" si="329"/>
        <v>50</v>
      </c>
      <c r="J3025" s="7">
        <f t="shared" si="330"/>
        <v>54</v>
      </c>
      <c r="K3025" s="3">
        <f>LEN(H3025)</f>
        <v>5</v>
      </c>
      <c r="L3025" s="13" t="str">
        <f>IF(OR(AND(LEN(H3025&gt;3),ISERROR(FIND("-",H3025,1))),AND(LEN(H3025)&gt;3,ISERROR(FIND("+",H3025,1)))),LEFT(H3025,2),H3025)</f>
        <v>50</v>
      </c>
      <c r="M3025" s="13" t="str">
        <f>IF(AND(LEN(H3025&gt;3),ISERROR(FIND("+",H3025,1))),RIGHT(H3025,2),IF(AND(LEN(H3025)=3,ISERROR(FIND("-",H3025,1))),LEFT(H3025,2),H3025))</f>
        <v>54</v>
      </c>
      <c r="N3025" s="13" t="str">
        <f>SUBSTITUTE(H3025,"+","-")</f>
        <v>50-54</v>
      </c>
      <c r="O3025" s="3">
        <f t="shared" si="331"/>
        <v>5</v>
      </c>
      <c r="P3025" s="3">
        <f t="shared" si="332"/>
        <v>3</v>
      </c>
      <c r="Q3025" s="7">
        <f t="shared" si="333"/>
        <v>50</v>
      </c>
      <c r="R3025" s="7">
        <f t="shared" si="334"/>
        <v>54</v>
      </c>
      <c r="S3025" s="13" t="e">
        <f>VLOOKUP(A3025,history!$B:$F,2,0)</f>
        <v>#N/A</v>
      </c>
      <c r="T3025" s="13">
        <f>VLOOKUP($C3025,日期!$A:$D,3,0)</f>
        <v>5</v>
      </c>
      <c r="U3025" s="13">
        <f>VLOOKUP($C3025,日期!$A:$D,4,0)</f>
        <v>1</v>
      </c>
      <c r="V3025" s="65">
        <f t="shared" si="335"/>
        <v>44317</v>
      </c>
      <c r="W3025" s="13" t="s">
        <v>4589</v>
      </c>
    </row>
    <row r="3026" spans="1:23" ht="15">
      <c r="A3026" s="15">
        <v>1298</v>
      </c>
      <c r="B3026" s="15">
        <v>2021</v>
      </c>
      <c r="C3026" s="13" t="s">
        <v>9</v>
      </c>
      <c r="D3026" s="15">
        <v>18</v>
      </c>
      <c r="E3026" s="13" t="s">
        <v>10</v>
      </c>
      <c r="F3026" s="13" t="s">
        <v>11</v>
      </c>
      <c r="G3026" s="13" t="s">
        <v>12</v>
      </c>
      <c r="H3026" s="13" t="s">
        <v>37</v>
      </c>
      <c r="I3026" s="3">
        <f t="shared" si="329"/>
        <v>50</v>
      </c>
      <c r="J3026" s="7">
        <f t="shared" si="330"/>
        <v>54</v>
      </c>
      <c r="K3026" s="3">
        <f>LEN(H3026)</f>
        <v>5</v>
      </c>
      <c r="L3026" s="13" t="str">
        <f>IF(OR(AND(LEN(H3026&gt;3),ISERROR(FIND("-",H3026,1))),AND(LEN(H3026)&gt;3,ISERROR(FIND("+",H3026,1)))),LEFT(H3026,2),H3026)</f>
        <v>50</v>
      </c>
      <c r="M3026" s="13" t="str">
        <f>IF(AND(LEN(H3026&gt;3),ISERROR(FIND("+",H3026,1))),RIGHT(H3026,2),IF(AND(LEN(H3026)=3,ISERROR(FIND("-",H3026,1))),LEFT(H3026,2),H3026))</f>
        <v>54</v>
      </c>
      <c r="N3026" s="13" t="str">
        <f>SUBSTITUTE(H3026,"+","-")</f>
        <v>50-54</v>
      </c>
      <c r="O3026" s="3">
        <f t="shared" si="331"/>
        <v>5</v>
      </c>
      <c r="P3026" s="3">
        <f t="shared" si="332"/>
        <v>3</v>
      </c>
      <c r="Q3026" s="7">
        <f t="shared" si="333"/>
        <v>50</v>
      </c>
      <c r="R3026" s="7">
        <f t="shared" si="334"/>
        <v>54</v>
      </c>
      <c r="S3026" s="13" t="e">
        <f>VLOOKUP(A3026,history!$B:$F,2,0)</f>
        <v>#N/A</v>
      </c>
      <c r="T3026" s="13">
        <f>VLOOKUP($C3026,日期!$A:$D,3,0)</f>
        <v>5</v>
      </c>
      <c r="U3026" s="13">
        <f>VLOOKUP($C3026,日期!$A:$D,4,0)</f>
        <v>1</v>
      </c>
      <c r="V3026" s="65">
        <f t="shared" si="335"/>
        <v>44317</v>
      </c>
      <c r="W3026" s="13" t="s">
        <v>4590</v>
      </c>
    </row>
    <row r="3027" spans="1:23" ht="15">
      <c r="A3027" s="15">
        <v>1297</v>
      </c>
      <c r="B3027" s="15">
        <v>2021</v>
      </c>
      <c r="C3027" s="13" t="s">
        <v>9</v>
      </c>
      <c r="D3027" s="15">
        <v>18</v>
      </c>
      <c r="E3027" s="13" t="s">
        <v>10</v>
      </c>
      <c r="F3027" s="13" t="s">
        <v>11</v>
      </c>
      <c r="G3027" s="13" t="s">
        <v>12</v>
      </c>
      <c r="H3027" s="13" t="s">
        <v>37</v>
      </c>
      <c r="I3027" s="3">
        <f t="shared" si="329"/>
        <v>50</v>
      </c>
      <c r="J3027" s="7">
        <f t="shared" si="330"/>
        <v>54</v>
      </c>
      <c r="K3027" s="3">
        <f>LEN(H3027)</f>
        <v>5</v>
      </c>
      <c r="L3027" s="13" t="str">
        <f>IF(OR(AND(LEN(H3027&gt;3),ISERROR(FIND("-",H3027,1))),AND(LEN(H3027)&gt;3,ISERROR(FIND("+",H3027,1)))),LEFT(H3027,2),H3027)</f>
        <v>50</v>
      </c>
      <c r="M3027" s="13" t="str">
        <f>IF(AND(LEN(H3027&gt;3),ISERROR(FIND("+",H3027,1))),RIGHT(H3027,2),IF(AND(LEN(H3027)=3,ISERROR(FIND("-",H3027,1))),LEFT(H3027,2),H3027))</f>
        <v>54</v>
      </c>
      <c r="N3027" s="13" t="str">
        <f>SUBSTITUTE(H3027,"+","-")</f>
        <v>50-54</v>
      </c>
      <c r="O3027" s="3">
        <f t="shared" si="331"/>
        <v>5</v>
      </c>
      <c r="P3027" s="3">
        <f t="shared" si="332"/>
        <v>3</v>
      </c>
      <c r="Q3027" s="7">
        <f t="shared" si="333"/>
        <v>50</v>
      </c>
      <c r="R3027" s="7">
        <f t="shared" si="334"/>
        <v>54</v>
      </c>
      <c r="S3027" s="13" t="e">
        <f>VLOOKUP(A3027,history!$B:$F,2,0)</f>
        <v>#N/A</v>
      </c>
      <c r="T3027" s="13">
        <f>VLOOKUP($C3027,日期!$A:$D,3,0)</f>
        <v>5</v>
      </c>
      <c r="U3027" s="13">
        <f>VLOOKUP($C3027,日期!$A:$D,4,0)</f>
        <v>1</v>
      </c>
      <c r="V3027" s="65">
        <f t="shared" si="335"/>
        <v>44317</v>
      </c>
      <c r="W3027" s="13" t="s">
        <v>4591</v>
      </c>
    </row>
    <row r="3028" spans="1:23" ht="15">
      <c r="A3028" s="15">
        <v>1296</v>
      </c>
      <c r="B3028" s="15">
        <v>2021</v>
      </c>
      <c r="C3028" s="13" t="s">
        <v>9</v>
      </c>
      <c r="D3028" s="15">
        <v>18</v>
      </c>
      <c r="E3028" s="13" t="s">
        <v>10</v>
      </c>
      <c r="F3028" s="13" t="s">
        <v>11</v>
      </c>
      <c r="G3028" s="13" t="s">
        <v>12</v>
      </c>
      <c r="H3028" s="13" t="s">
        <v>30</v>
      </c>
      <c r="I3028" s="3">
        <f t="shared" si="329"/>
        <v>45</v>
      </c>
      <c r="J3028" s="7">
        <f t="shared" si="330"/>
        <v>49</v>
      </c>
      <c r="K3028" s="3">
        <f>LEN(H3028)</f>
        <v>5</v>
      </c>
      <c r="L3028" s="13" t="str">
        <f>IF(OR(AND(LEN(H3028&gt;3),ISERROR(FIND("-",H3028,1))),AND(LEN(H3028)&gt;3,ISERROR(FIND("+",H3028,1)))),LEFT(H3028,2),H3028)</f>
        <v>45</v>
      </c>
      <c r="M3028" s="13" t="str">
        <f>IF(AND(LEN(H3028&gt;3),ISERROR(FIND("+",H3028,1))),RIGHT(H3028,2),IF(AND(LEN(H3028)=3,ISERROR(FIND("-",H3028,1))),LEFT(H3028,2),H3028))</f>
        <v>49</v>
      </c>
      <c r="N3028" s="13" t="str">
        <f>SUBSTITUTE(H3028,"+","-")</f>
        <v>45-49</v>
      </c>
      <c r="O3028" s="3">
        <f t="shared" si="331"/>
        <v>5</v>
      </c>
      <c r="P3028" s="3">
        <f t="shared" si="332"/>
        <v>3</v>
      </c>
      <c r="Q3028" s="7">
        <f t="shared" si="333"/>
        <v>45</v>
      </c>
      <c r="R3028" s="7">
        <f t="shared" si="334"/>
        <v>49</v>
      </c>
      <c r="S3028" s="13" t="e">
        <f>VLOOKUP(A3028,history!$B:$F,2,0)</f>
        <v>#N/A</v>
      </c>
      <c r="T3028" s="13">
        <f>VLOOKUP($C3028,日期!$A:$D,3,0)</f>
        <v>5</v>
      </c>
      <c r="U3028" s="13">
        <f>VLOOKUP($C3028,日期!$A:$D,4,0)</f>
        <v>1</v>
      </c>
      <c r="V3028" s="65">
        <f t="shared" si="335"/>
        <v>44317</v>
      </c>
      <c r="W3028" s="13" t="s">
        <v>4592</v>
      </c>
    </row>
    <row r="3029" spans="1:23" ht="15">
      <c r="A3029" s="15">
        <v>1295</v>
      </c>
      <c r="B3029" s="15">
        <v>2021</v>
      </c>
      <c r="C3029" s="13" t="s">
        <v>9</v>
      </c>
      <c r="D3029" s="15">
        <v>18</v>
      </c>
      <c r="E3029" s="13" t="s">
        <v>10</v>
      </c>
      <c r="F3029" s="13" t="s">
        <v>11</v>
      </c>
      <c r="G3029" s="13" t="s">
        <v>12</v>
      </c>
      <c r="H3029" s="13" t="s">
        <v>13</v>
      </c>
      <c r="I3029" s="3">
        <f t="shared" si="329"/>
        <v>20</v>
      </c>
      <c r="J3029" s="7">
        <f t="shared" si="330"/>
        <v>24</v>
      </c>
      <c r="K3029" s="3">
        <f>LEN(H3029)</f>
        <v>5</v>
      </c>
      <c r="L3029" s="13" t="str">
        <f>IF(OR(AND(LEN(H3029&gt;3),ISERROR(FIND("-",H3029,1))),AND(LEN(H3029)&gt;3,ISERROR(FIND("+",H3029,1)))),LEFT(H3029,2),H3029)</f>
        <v>20</v>
      </c>
      <c r="M3029" s="13" t="str">
        <f>IF(AND(LEN(H3029&gt;3),ISERROR(FIND("+",H3029,1))),RIGHT(H3029,2),IF(AND(LEN(H3029)=3,ISERROR(FIND("-",H3029,1))),LEFT(H3029,2),H3029))</f>
        <v>24</v>
      </c>
      <c r="N3029" s="13" t="str">
        <f>SUBSTITUTE(H3029,"+","-")</f>
        <v>20-24</v>
      </c>
      <c r="O3029" s="3">
        <f t="shared" si="331"/>
        <v>5</v>
      </c>
      <c r="P3029" s="3">
        <f t="shared" si="332"/>
        <v>3</v>
      </c>
      <c r="Q3029" s="7">
        <f t="shared" si="333"/>
        <v>20</v>
      </c>
      <c r="R3029" s="7">
        <f t="shared" si="334"/>
        <v>24</v>
      </c>
      <c r="S3029" s="13" t="e">
        <f>VLOOKUP(A3029,history!$B:$F,2,0)</f>
        <v>#N/A</v>
      </c>
      <c r="T3029" s="13">
        <f>VLOOKUP($C3029,日期!$A:$D,3,0)</f>
        <v>5</v>
      </c>
      <c r="U3029" s="13">
        <f>VLOOKUP($C3029,日期!$A:$D,4,0)</f>
        <v>1</v>
      </c>
      <c r="V3029" s="65">
        <f t="shared" si="335"/>
        <v>44317</v>
      </c>
      <c r="W3029" s="13" t="s">
        <v>4593</v>
      </c>
    </row>
    <row r="3030" spans="1:23" ht="15">
      <c r="A3030" s="15">
        <v>1294</v>
      </c>
      <c r="B3030" s="15">
        <v>2021</v>
      </c>
      <c r="C3030" s="13" t="s">
        <v>9</v>
      </c>
      <c r="D3030" s="15">
        <v>18</v>
      </c>
      <c r="E3030" s="13" t="s">
        <v>10</v>
      </c>
      <c r="F3030" s="13" t="s">
        <v>11</v>
      </c>
      <c r="G3030" s="13" t="s">
        <v>12</v>
      </c>
      <c r="H3030" s="13" t="s">
        <v>16</v>
      </c>
      <c r="I3030" s="3">
        <f t="shared" si="329"/>
        <v>15</v>
      </c>
      <c r="J3030" s="7">
        <f t="shared" si="330"/>
        <v>19</v>
      </c>
      <c r="K3030" s="3">
        <f>LEN(H3030)</f>
        <v>5</v>
      </c>
      <c r="L3030" s="13" t="str">
        <f>IF(OR(AND(LEN(H3030&gt;3),ISERROR(FIND("-",H3030,1))),AND(LEN(H3030)&gt;3,ISERROR(FIND("+",H3030,1)))),LEFT(H3030,2),H3030)</f>
        <v>15</v>
      </c>
      <c r="M3030" s="13" t="str">
        <f>IF(AND(LEN(H3030&gt;3),ISERROR(FIND("+",H3030,1))),RIGHT(H3030,2),IF(AND(LEN(H3030)=3,ISERROR(FIND("-",H3030,1))),LEFT(H3030,2),H3030))</f>
        <v>19</v>
      </c>
      <c r="N3030" s="13" t="str">
        <f>SUBSTITUTE(H3030,"+","-")</f>
        <v>15-19</v>
      </c>
      <c r="O3030" s="3">
        <f t="shared" si="331"/>
        <v>5</v>
      </c>
      <c r="P3030" s="3">
        <f t="shared" si="332"/>
        <v>3</v>
      </c>
      <c r="Q3030" s="7">
        <f t="shared" si="333"/>
        <v>15</v>
      </c>
      <c r="R3030" s="7">
        <f t="shared" si="334"/>
        <v>19</v>
      </c>
      <c r="S3030" s="13" t="e">
        <f>VLOOKUP(A3030,history!$B:$F,2,0)</f>
        <v>#N/A</v>
      </c>
      <c r="T3030" s="13">
        <f>VLOOKUP($C3030,日期!$A:$D,3,0)</f>
        <v>5</v>
      </c>
      <c r="U3030" s="13">
        <f>VLOOKUP($C3030,日期!$A:$D,4,0)</f>
        <v>1</v>
      </c>
      <c r="V3030" s="65">
        <f t="shared" si="335"/>
        <v>44317</v>
      </c>
      <c r="W3030" s="13" t="s">
        <v>4594</v>
      </c>
    </row>
    <row r="3031" spans="1:23" ht="15">
      <c r="A3031" s="15">
        <v>1293</v>
      </c>
      <c r="B3031" s="15">
        <v>2021</v>
      </c>
      <c r="C3031" s="13" t="s">
        <v>9</v>
      </c>
      <c r="D3031" s="15">
        <v>18</v>
      </c>
      <c r="E3031" s="13" t="s">
        <v>10</v>
      </c>
      <c r="F3031" s="13" t="s">
        <v>17</v>
      </c>
      <c r="G3031" s="13" t="s">
        <v>12</v>
      </c>
      <c r="H3031" s="13" t="s">
        <v>18</v>
      </c>
      <c r="I3031" s="3">
        <f t="shared" si="329"/>
        <v>65</v>
      </c>
      <c r="J3031" s="7">
        <f t="shared" si="330"/>
        <v>69</v>
      </c>
      <c r="K3031" s="3">
        <f>LEN(H3031)</f>
        <v>5</v>
      </c>
      <c r="L3031" s="13" t="str">
        <f>IF(OR(AND(LEN(H3031&gt;3),ISERROR(FIND("-",H3031,1))),AND(LEN(H3031)&gt;3,ISERROR(FIND("+",H3031,1)))),LEFT(H3031,2),H3031)</f>
        <v>65</v>
      </c>
      <c r="M3031" s="13" t="str">
        <f>IF(AND(LEN(H3031&gt;3),ISERROR(FIND("+",H3031,1))),RIGHT(H3031,2),IF(AND(LEN(H3031)=3,ISERROR(FIND("-",H3031,1))),LEFT(H3031,2),H3031))</f>
        <v>69</v>
      </c>
      <c r="N3031" s="13" t="str">
        <f>SUBSTITUTE(H3031,"+","-")</f>
        <v>65-69</v>
      </c>
      <c r="O3031" s="3">
        <f t="shared" si="331"/>
        <v>5</v>
      </c>
      <c r="P3031" s="3">
        <f t="shared" si="332"/>
        <v>3</v>
      </c>
      <c r="Q3031" s="7">
        <f t="shared" si="333"/>
        <v>65</v>
      </c>
      <c r="R3031" s="7">
        <f t="shared" si="334"/>
        <v>69</v>
      </c>
      <c r="S3031" s="13" t="e">
        <f>VLOOKUP(A3031,history!$B:$F,2,0)</f>
        <v>#N/A</v>
      </c>
      <c r="T3031" s="13">
        <f>VLOOKUP($C3031,日期!$A:$D,3,0)</f>
        <v>5</v>
      </c>
      <c r="U3031" s="13">
        <f>VLOOKUP($C3031,日期!$A:$D,4,0)</f>
        <v>1</v>
      </c>
      <c r="V3031" s="65">
        <f t="shared" si="335"/>
        <v>44317</v>
      </c>
      <c r="W3031" s="13" t="s">
        <v>4595</v>
      </c>
    </row>
    <row r="3032" spans="1:23" ht="15">
      <c r="A3032" s="15">
        <v>1292</v>
      </c>
      <c r="B3032" s="15">
        <v>2021</v>
      </c>
      <c r="C3032" s="13" t="s">
        <v>9</v>
      </c>
      <c r="D3032" s="15">
        <v>18</v>
      </c>
      <c r="E3032" s="13" t="s">
        <v>10</v>
      </c>
      <c r="F3032" s="13" t="s">
        <v>17</v>
      </c>
      <c r="G3032" s="13" t="s">
        <v>12</v>
      </c>
      <c r="H3032" s="13" t="s">
        <v>18</v>
      </c>
      <c r="I3032" s="3">
        <f t="shared" si="329"/>
        <v>65</v>
      </c>
      <c r="J3032" s="7">
        <f t="shared" si="330"/>
        <v>69</v>
      </c>
      <c r="K3032" s="3">
        <f>LEN(H3032)</f>
        <v>5</v>
      </c>
      <c r="L3032" s="13" t="str">
        <f>IF(OR(AND(LEN(H3032&gt;3),ISERROR(FIND("-",H3032,1))),AND(LEN(H3032)&gt;3,ISERROR(FIND("+",H3032,1)))),LEFT(H3032,2),H3032)</f>
        <v>65</v>
      </c>
      <c r="M3032" s="13" t="str">
        <f>IF(AND(LEN(H3032&gt;3),ISERROR(FIND("+",H3032,1))),RIGHT(H3032,2),IF(AND(LEN(H3032)=3,ISERROR(FIND("-",H3032,1))),LEFT(H3032,2),H3032))</f>
        <v>69</v>
      </c>
      <c r="N3032" s="13" t="str">
        <f>SUBSTITUTE(H3032,"+","-")</f>
        <v>65-69</v>
      </c>
      <c r="O3032" s="3">
        <f t="shared" si="331"/>
        <v>5</v>
      </c>
      <c r="P3032" s="3">
        <f t="shared" si="332"/>
        <v>3</v>
      </c>
      <c r="Q3032" s="7">
        <f t="shared" si="333"/>
        <v>65</v>
      </c>
      <c r="R3032" s="7">
        <f t="shared" si="334"/>
        <v>69</v>
      </c>
      <c r="S3032" s="13" t="e">
        <f>VLOOKUP(A3032,history!$B:$F,2,0)</f>
        <v>#N/A</v>
      </c>
      <c r="T3032" s="13">
        <f>VLOOKUP($C3032,日期!$A:$D,3,0)</f>
        <v>5</v>
      </c>
      <c r="U3032" s="13">
        <f>VLOOKUP($C3032,日期!$A:$D,4,0)</f>
        <v>1</v>
      </c>
      <c r="V3032" s="65">
        <f t="shared" si="335"/>
        <v>44317</v>
      </c>
      <c r="W3032" s="13" t="s">
        <v>4596</v>
      </c>
    </row>
    <row r="3033" spans="1:23" ht="15">
      <c r="A3033" s="15">
        <v>1291</v>
      </c>
      <c r="B3033" s="15">
        <v>2021</v>
      </c>
      <c r="C3033" s="13" t="s">
        <v>9</v>
      </c>
      <c r="D3033" s="15">
        <v>18</v>
      </c>
      <c r="E3033" s="13" t="s">
        <v>10</v>
      </c>
      <c r="F3033" s="13" t="s">
        <v>17</v>
      </c>
      <c r="G3033" s="13" t="s">
        <v>12</v>
      </c>
      <c r="H3033" s="13" t="s">
        <v>32</v>
      </c>
      <c r="I3033" s="3">
        <f t="shared" si="329"/>
        <v>60</v>
      </c>
      <c r="J3033" s="7">
        <f t="shared" si="330"/>
        <v>64</v>
      </c>
      <c r="K3033" s="3">
        <f>LEN(H3033)</f>
        <v>5</v>
      </c>
      <c r="L3033" s="13" t="str">
        <f>IF(OR(AND(LEN(H3033&gt;3),ISERROR(FIND("-",H3033,1))),AND(LEN(H3033)&gt;3,ISERROR(FIND("+",H3033,1)))),LEFT(H3033,2),H3033)</f>
        <v>60</v>
      </c>
      <c r="M3033" s="13" t="str">
        <f>IF(AND(LEN(H3033&gt;3),ISERROR(FIND("+",H3033,1))),RIGHT(H3033,2),IF(AND(LEN(H3033)=3,ISERROR(FIND("-",H3033,1))),LEFT(H3033,2),H3033))</f>
        <v>64</v>
      </c>
      <c r="N3033" s="13" t="str">
        <f>SUBSTITUTE(H3033,"+","-")</f>
        <v>60-64</v>
      </c>
      <c r="O3033" s="3">
        <f t="shared" si="331"/>
        <v>5</v>
      </c>
      <c r="P3033" s="3">
        <f t="shared" si="332"/>
        <v>3</v>
      </c>
      <c r="Q3033" s="7">
        <f t="shared" si="333"/>
        <v>60</v>
      </c>
      <c r="R3033" s="7">
        <f t="shared" si="334"/>
        <v>64</v>
      </c>
      <c r="S3033" s="13" t="str">
        <f>VLOOKUP(A3033,history!$B:$F,2,0)</f>
        <v>2021-05-14</v>
      </c>
      <c r="T3033" s="13">
        <f>VLOOKUP($C3033,日期!$A:$D,3,0)</f>
        <v>5</v>
      </c>
      <c r="U3033" s="13">
        <f>VLOOKUP($C3033,日期!$A:$D,4,0)</f>
        <v>1</v>
      </c>
      <c r="V3033" s="65">
        <f t="shared" si="335"/>
        <v>44317</v>
      </c>
      <c r="W3033" s="13" t="s">
        <v>4597</v>
      </c>
    </row>
    <row r="3034" spans="1:23" ht="15">
      <c r="A3034" s="15">
        <v>1290</v>
      </c>
      <c r="B3034" s="15">
        <v>2021</v>
      </c>
      <c r="C3034" s="13" t="s">
        <v>9</v>
      </c>
      <c r="D3034" s="15">
        <v>18</v>
      </c>
      <c r="E3034" s="13" t="s">
        <v>10</v>
      </c>
      <c r="F3034" s="13" t="s">
        <v>17</v>
      </c>
      <c r="G3034" s="13" t="s">
        <v>12</v>
      </c>
      <c r="H3034" s="13" t="s">
        <v>32</v>
      </c>
      <c r="I3034" s="3">
        <f t="shared" si="329"/>
        <v>60</v>
      </c>
      <c r="J3034" s="7">
        <f t="shared" si="330"/>
        <v>64</v>
      </c>
      <c r="K3034" s="3">
        <f>LEN(H3034)</f>
        <v>5</v>
      </c>
      <c r="L3034" s="13" t="str">
        <f>IF(OR(AND(LEN(H3034&gt;3),ISERROR(FIND("-",H3034,1))),AND(LEN(H3034)&gt;3,ISERROR(FIND("+",H3034,1)))),LEFT(H3034,2),H3034)</f>
        <v>60</v>
      </c>
      <c r="M3034" s="13" t="str">
        <f>IF(AND(LEN(H3034&gt;3),ISERROR(FIND("+",H3034,1))),RIGHT(H3034,2),IF(AND(LEN(H3034)=3,ISERROR(FIND("-",H3034,1))),LEFT(H3034,2),H3034))</f>
        <v>64</v>
      </c>
      <c r="N3034" s="13" t="str">
        <f>SUBSTITUTE(H3034,"+","-")</f>
        <v>60-64</v>
      </c>
      <c r="O3034" s="3">
        <f t="shared" si="331"/>
        <v>5</v>
      </c>
      <c r="P3034" s="3">
        <f t="shared" si="332"/>
        <v>3</v>
      </c>
      <c r="Q3034" s="7">
        <f t="shared" si="333"/>
        <v>60</v>
      </c>
      <c r="R3034" s="7">
        <f t="shared" si="334"/>
        <v>64</v>
      </c>
      <c r="S3034" s="13" t="str">
        <f>VLOOKUP(A3034,history!$B:$F,2,0)</f>
        <v>2021-05-14</v>
      </c>
      <c r="T3034" s="13">
        <f>VLOOKUP($C3034,日期!$A:$D,3,0)</f>
        <v>5</v>
      </c>
      <c r="U3034" s="13">
        <f>VLOOKUP($C3034,日期!$A:$D,4,0)</f>
        <v>1</v>
      </c>
      <c r="V3034" s="65">
        <f t="shared" si="335"/>
        <v>44317</v>
      </c>
      <c r="W3034" s="13" t="s">
        <v>4598</v>
      </c>
    </row>
    <row r="3035" spans="1:23" ht="15">
      <c r="A3035" s="15">
        <v>1289</v>
      </c>
      <c r="B3035" s="15">
        <v>2021</v>
      </c>
      <c r="C3035" s="13" t="s">
        <v>9</v>
      </c>
      <c r="D3035" s="15">
        <v>18</v>
      </c>
      <c r="E3035" s="13" t="s">
        <v>10</v>
      </c>
      <c r="F3035" s="13" t="s">
        <v>17</v>
      </c>
      <c r="G3035" s="13" t="s">
        <v>12</v>
      </c>
      <c r="H3035" s="13" t="s">
        <v>32</v>
      </c>
      <c r="I3035" s="3">
        <f t="shared" si="329"/>
        <v>60</v>
      </c>
      <c r="J3035" s="7">
        <f t="shared" si="330"/>
        <v>64</v>
      </c>
      <c r="K3035" s="3">
        <f>LEN(H3035)</f>
        <v>5</v>
      </c>
      <c r="L3035" s="13" t="str">
        <f>IF(OR(AND(LEN(H3035&gt;3),ISERROR(FIND("-",H3035,1))),AND(LEN(H3035)&gt;3,ISERROR(FIND("+",H3035,1)))),LEFT(H3035,2),H3035)</f>
        <v>60</v>
      </c>
      <c r="M3035" s="13" t="str">
        <f>IF(AND(LEN(H3035&gt;3),ISERROR(FIND("+",H3035,1))),RIGHT(H3035,2),IF(AND(LEN(H3035)=3,ISERROR(FIND("-",H3035,1))),LEFT(H3035,2),H3035))</f>
        <v>64</v>
      </c>
      <c r="N3035" s="13" t="str">
        <f>SUBSTITUTE(H3035,"+","-")</f>
        <v>60-64</v>
      </c>
      <c r="O3035" s="3">
        <f t="shared" si="331"/>
        <v>5</v>
      </c>
      <c r="P3035" s="3">
        <f t="shared" si="332"/>
        <v>3</v>
      </c>
      <c r="Q3035" s="7">
        <f t="shared" si="333"/>
        <v>60</v>
      </c>
      <c r="R3035" s="7">
        <f t="shared" si="334"/>
        <v>64</v>
      </c>
      <c r="S3035" s="13" t="str">
        <f>VLOOKUP(A3035,history!$B:$F,2,0)</f>
        <v>2021-05-14</v>
      </c>
      <c r="T3035" s="13">
        <f>VLOOKUP($C3035,日期!$A:$D,3,0)</f>
        <v>5</v>
      </c>
      <c r="U3035" s="13">
        <f>VLOOKUP($C3035,日期!$A:$D,4,0)</f>
        <v>1</v>
      </c>
      <c r="V3035" s="65">
        <f t="shared" si="335"/>
        <v>44317</v>
      </c>
      <c r="W3035" s="13" t="s">
        <v>4599</v>
      </c>
    </row>
    <row r="3036" spans="1:23" ht="15">
      <c r="A3036" s="15">
        <v>1288</v>
      </c>
      <c r="B3036" s="15">
        <v>2021</v>
      </c>
      <c r="C3036" s="13" t="s">
        <v>9</v>
      </c>
      <c r="D3036" s="15">
        <v>18</v>
      </c>
      <c r="E3036" s="13" t="s">
        <v>10</v>
      </c>
      <c r="F3036" s="13" t="s">
        <v>17</v>
      </c>
      <c r="G3036" s="13" t="s">
        <v>12</v>
      </c>
      <c r="H3036" s="13" t="s">
        <v>32</v>
      </c>
      <c r="I3036" s="3">
        <f t="shared" si="329"/>
        <v>60</v>
      </c>
      <c r="J3036" s="7">
        <f t="shared" si="330"/>
        <v>64</v>
      </c>
      <c r="K3036" s="3">
        <f>LEN(H3036)</f>
        <v>5</v>
      </c>
      <c r="L3036" s="13" t="str">
        <f>IF(OR(AND(LEN(H3036&gt;3),ISERROR(FIND("-",H3036,1))),AND(LEN(H3036)&gt;3,ISERROR(FIND("+",H3036,1)))),LEFT(H3036,2),H3036)</f>
        <v>60</v>
      </c>
      <c r="M3036" s="13" t="str">
        <f>IF(AND(LEN(H3036&gt;3),ISERROR(FIND("+",H3036,1))),RIGHT(H3036,2),IF(AND(LEN(H3036)=3,ISERROR(FIND("-",H3036,1))),LEFT(H3036,2),H3036))</f>
        <v>64</v>
      </c>
      <c r="N3036" s="13" t="str">
        <f>SUBSTITUTE(H3036,"+","-")</f>
        <v>60-64</v>
      </c>
      <c r="O3036" s="3">
        <f t="shared" si="331"/>
        <v>5</v>
      </c>
      <c r="P3036" s="3">
        <f t="shared" si="332"/>
        <v>3</v>
      </c>
      <c r="Q3036" s="7">
        <f t="shared" si="333"/>
        <v>60</v>
      </c>
      <c r="R3036" s="7">
        <f t="shared" si="334"/>
        <v>64</v>
      </c>
      <c r="S3036" s="13" t="str">
        <f>VLOOKUP(A3036,history!$B:$F,2,0)</f>
        <v>2021-05-14</v>
      </c>
      <c r="T3036" s="13">
        <f>VLOOKUP($C3036,日期!$A:$D,3,0)</f>
        <v>5</v>
      </c>
      <c r="U3036" s="13">
        <f>VLOOKUP($C3036,日期!$A:$D,4,0)</f>
        <v>1</v>
      </c>
      <c r="V3036" s="65">
        <f t="shared" si="335"/>
        <v>44317</v>
      </c>
      <c r="W3036" s="13" t="s">
        <v>4600</v>
      </c>
    </row>
    <row r="3037" spans="1:23" ht="15">
      <c r="A3037" s="15">
        <v>1287</v>
      </c>
      <c r="B3037" s="15">
        <v>2021</v>
      </c>
      <c r="C3037" s="13" t="s">
        <v>9</v>
      </c>
      <c r="D3037" s="15">
        <v>18</v>
      </c>
      <c r="E3037" s="13" t="s">
        <v>10</v>
      </c>
      <c r="F3037" s="13" t="s">
        <v>17</v>
      </c>
      <c r="G3037" s="13" t="s">
        <v>12</v>
      </c>
      <c r="H3037" s="13" t="s">
        <v>32</v>
      </c>
      <c r="I3037" s="3">
        <f t="shared" si="329"/>
        <v>60</v>
      </c>
      <c r="J3037" s="7">
        <f t="shared" si="330"/>
        <v>64</v>
      </c>
      <c r="K3037" s="3">
        <f>LEN(H3037)</f>
        <v>5</v>
      </c>
      <c r="L3037" s="13" t="str">
        <f>IF(OR(AND(LEN(H3037&gt;3),ISERROR(FIND("-",H3037,1))),AND(LEN(H3037)&gt;3,ISERROR(FIND("+",H3037,1)))),LEFT(H3037,2),H3037)</f>
        <v>60</v>
      </c>
      <c r="M3037" s="13" t="str">
        <f>IF(AND(LEN(H3037&gt;3),ISERROR(FIND("+",H3037,1))),RIGHT(H3037,2),IF(AND(LEN(H3037)=3,ISERROR(FIND("-",H3037,1))),LEFT(H3037,2),H3037))</f>
        <v>64</v>
      </c>
      <c r="N3037" s="13" t="str">
        <f>SUBSTITUTE(H3037,"+","-")</f>
        <v>60-64</v>
      </c>
      <c r="O3037" s="3">
        <f t="shared" si="331"/>
        <v>5</v>
      </c>
      <c r="P3037" s="3">
        <f t="shared" si="332"/>
        <v>3</v>
      </c>
      <c r="Q3037" s="7">
        <f t="shared" si="333"/>
        <v>60</v>
      </c>
      <c r="R3037" s="7">
        <f t="shared" si="334"/>
        <v>64</v>
      </c>
      <c r="S3037" s="13" t="str">
        <f>VLOOKUP(A3037,history!$B:$F,2,0)</f>
        <v>2021-05-14</v>
      </c>
      <c r="T3037" s="13">
        <f>VLOOKUP($C3037,日期!$A:$D,3,0)</f>
        <v>5</v>
      </c>
      <c r="U3037" s="13">
        <f>VLOOKUP($C3037,日期!$A:$D,4,0)</f>
        <v>1</v>
      </c>
      <c r="V3037" s="65">
        <f t="shared" si="335"/>
        <v>44317</v>
      </c>
      <c r="W3037" s="13" t="s">
        <v>4601</v>
      </c>
    </row>
    <row r="3038" spans="1:23" ht="15">
      <c r="A3038" s="15">
        <v>1286</v>
      </c>
      <c r="B3038" s="15">
        <v>2021</v>
      </c>
      <c r="C3038" s="13" t="s">
        <v>9</v>
      </c>
      <c r="D3038" s="15">
        <v>18</v>
      </c>
      <c r="E3038" s="13" t="s">
        <v>10</v>
      </c>
      <c r="F3038" s="13" t="s">
        <v>17</v>
      </c>
      <c r="G3038" s="13" t="s">
        <v>12</v>
      </c>
      <c r="H3038" s="13" t="s">
        <v>32</v>
      </c>
      <c r="I3038" s="3">
        <f t="shared" si="329"/>
        <v>60</v>
      </c>
      <c r="J3038" s="7">
        <f t="shared" si="330"/>
        <v>64</v>
      </c>
      <c r="K3038" s="3">
        <f>LEN(H3038)</f>
        <v>5</v>
      </c>
      <c r="L3038" s="13" t="str">
        <f>IF(OR(AND(LEN(H3038&gt;3),ISERROR(FIND("-",H3038,1))),AND(LEN(H3038)&gt;3,ISERROR(FIND("+",H3038,1)))),LEFT(H3038,2),H3038)</f>
        <v>60</v>
      </c>
      <c r="M3038" s="13" t="str">
        <f>IF(AND(LEN(H3038&gt;3),ISERROR(FIND("+",H3038,1))),RIGHT(H3038,2),IF(AND(LEN(H3038)=3,ISERROR(FIND("-",H3038,1))),LEFT(H3038,2),H3038))</f>
        <v>64</v>
      </c>
      <c r="N3038" s="13" t="str">
        <f>SUBSTITUTE(H3038,"+","-")</f>
        <v>60-64</v>
      </c>
      <c r="O3038" s="3">
        <f t="shared" si="331"/>
        <v>5</v>
      </c>
      <c r="P3038" s="3">
        <f t="shared" si="332"/>
        <v>3</v>
      </c>
      <c r="Q3038" s="7">
        <f t="shared" si="333"/>
        <v>60</v>
      </c>
      <c r="R3038" s="7">
        <f t="shared" si="334"/>
        <v>64</v>
      </c>
      <c r="S3038" s="13" t="str">
        <f>VLOOKUP(A3038,history!$B:$F,2,0)</f>
        <v>2021-05-14</v>
      </c>
      <c r="T3038" s="13">
        <f>VLOOKUP($C3038,日期!$A:$D,3,0)</f>
        <v>5</v>
      </c>
      <c r="U3038" s="13">
        <f>VLOOKUP($C3038,日期!$A:$D,4,0)</f>
        <v>1</v>
      </c>
      <c r="V3038" s="65">
        <f t="shared" si="335"/>
        <v>44317</v>
      </c>
      <c r="W3038" s="13" t="s">
        <v>4602</v>
      </c>
    </row>
    <row r="3039" spans="1:23" ht="15">
      <c r="A3039" s="15">
        <v>1285</v>
      </c>
      <c r="B3039" s="15">
        <v>2021</v>
      </c>
      <c r="C3039" s="13" t="s">
        <v>9</v>
      </c>
      <c r="D3039" s="15">
        <v>18</v>
      </c>
      <c r="E3039" s="13" t="s">
        <v>10</v>
      </c>
      <c r="F3039" s="13" t="s">
        <v>17</v>
      </c>
      <c r="G3039" s="13" t="s">
        <v>12</v>
      </c>
      <c r="H3039" s="13" t="s">
        <v>32</v>
      </c>
      <c r="I3039" s="3">
        <f t="shared" si="329"/>
        <v>60</v>
      </c>
      <c r="J3039" s="7">
        <f t="shared" si="330"/>
        <v>64</v>
      </c>
      <c r="K3039" s="3">
        <f>LEN(H3039)</f>
        <v>5</v>
      </c>
      <c r="L3039" s="13" t="str">
        <f>IF(OR(AND(LEN(H3039&gt;3),ISERROR(FIND("-",H3039,1))),AND(LEN(H3039)&gt;3,ISERROR(FIND("+",H3039,1)))),LEFT(H3039,2),H3039)</f>
        <v>60</v>
      </c>
      <c r="M3039" s="13" t="str">
        <f>IF(AND(LEN(H3039&gt;3),ISERROR(FIND("+",H3039,1))),RIGHT(H3039,2),IF(AND(LEN(H3039)=3,ISERROR(FIND("-",H3039,1))),LEFT(H3039,2),H3039))</f>
        <v>64</v>
      </c>
      <c r="N3039" s="13" t="str">
        <f>SUBSTITUTE(H3039,"+","-")</f>
        <v>60-64</v>
      </c>
      <c r="O3039" s="3">
        <f t="shared" si="331"/>
        <v>5</v>
      </c>
      <c r="P3039" s="3">
        <f t="shared" si="332"/>
        <v>3</v>
      </c>
      <c r="Q3039" s="7">
        <f t="shared" si="333"/>
        <v>60</v>
      </c>
      <c r="R3039" s="7">
        <f t="shared" si="334"/>
        <v>64</v>
      </c>
      <c r="S3039" s="13" t="str">
        <f>VLOOKUP(A3039,history!$B:$F,2,0)</f>
        <v>2021-05-14</v>
      </c>
      <c r="T3039" s="13">
        <f>VLOOKUP($C3039,日期!$A:$D,3,0)</f>
        <v>5</v>
      </c>
      <c r="U3039" s="13">
        <f>VLOOKUP($C3039,日期!$A:$D,4,0)</f>
        <v>1</v>
      </c>
      <c r="V3039" s="65">
        <f t="shared" si="335"/>
        <v>44317</v>
      </c>
      <c r="W3039" s="13" t="s">
        <v>4603</v>
      </c>
    </row>
    <row r="3040" spans="1:23" ht="15">
      <c r="A3040" s="15">
        <v>1284</v>
      </c>
      <c r="B3040" s="15">
        <v>2021</v>
      </c>
      <c r="C3040" s="13" t="s">
        <v>9</v>
      </c>
      <c r="D3040" s="15">
        <v>18</v>
      </c>
      <c r="E3040" s="13" t="s">
        <v>10</v>
      </c>
      <c r="F3040" s="13" t="s">
        <v>17</v>
      </c>
      <c r="G3040" s="13" t="s">
        <v>12</v>
      </c>
      <c r="H3040" s="13" t="s">
        <v>32</v>
      </c>
      <c r="I3040" s="3">
        <f t="shared" si="329"/>
        <v>60</v>
      </c>
      <c r="J3040" s="7">
        <f t="shared" si="330"/>
        <v>64</v>
      </c>
      <c r="K3040" s="3">
        <f>LEN(H3040)</f>
        <v>5</v>
      </c>
      <c r="L3040" s="13" t="str">
        <f>IF(OR(AND(LEN(H3040&gt;3),ISERROR(FIND("-",H3040,1))),AND(LEN(H3040)&gt;3,ISERROR(FIND("+",H3040,1)))),LEFT(H3040,2),H3040)</f>
        <v>60</v>
      </c>
      <c r="M3040" s="13" t="str">
        <f>IF(AND(LEN(H3040&gt;3),ISERROR(FIND("+",H3040,1))),RIGHT(H3040,2),IF(AND(LEN(H3040)=3,ISERROR(FIND("-",H3040,1))),LEFT(H3040,2),H3040))</f>
        <v>64</v>
      </c>
      <c r="N3040" s="13" t="str">
        <f>SUBSTITUTE(H3040,"+","-")</f>
        <v>60-64</v>
      </c>
      <c r="O3040" s="3">
        <f t="shared" si="331"/>
        <v>5</v>
      </c>
      <c r="P3040" s="3">
        <f t="shared" si="332"/>
        <v>3</v>
      </c>
      <c r="Q3040" s="7">
        <f t="shared" si="333"/>
        <v>60</v>
      </c>
      <c r="R3040" s="7">
        <f t="shared" si="334"/>
        <v>64</v>
      </c>
      <c r="S3040" s="13" t="str">
        <f>VLOOKUP(A3040,history!$B:$F,2,0)</f>
        <v>2021-05-14</v>
      </c>
      <c r="T3040" s="13">
        <f>VLOOKUP($C3040,日期!$A:$D,3,0)</f>
        <v>5</v>
      </c>
      <c r="U3040" s="13">
        <f>VLOOKUP($C3040,日期!$A:$D,4,0)</f>
        <v>1</v>
      </c>
      <c r="V3040" s="65">
        <f t="shared" si="335"/>
        <v>44317</v>
      </c>
      <c r="W3040" s="13" t="s">
        <v>4604</v>
      </c>
    </row>
    <row r="3041" spans="1:23" ht="15">
      <c r="A3041" s="15">
        <v>1283</v>
      </c>
      <c r="B3041" s="15">
        <v>2021</v>
      </c>
      <c r="C3041" s="13" t="s">
        <v>9</v>
      </c>
      <c r="D3041" s="15">
        <v>18</v>
      </c>
      <c r="E3041" s="13" t="s">
        <v>10</v>
      </c>
      <c r="F3041" s="13" t="s">
        <v>17</v>
      </c>
      <c r="G3041" s="13" t="s">
        <v>12</v>
      </c>
      <c r="H3041" s="13" t="s">
        <v>35</v>
      </c>
      <c r="I3041" s="3">
        <f t="shared" si="329"/>
        <v>55</v>
      </c>
      <c r="J3041" s="7">
        <f t="shared" si="330"/>
        <v>59</v>
      </c>
      <c r="K3041" s="3">
        <f>LEN(H3041)</f>
        <v>5</v>
      </c>
      <c r="L3041" s="13" t="str">
        <f>IF(OR(AND(LEN(H3041&gt;3),ISERROR(FIND("-",H3041,1))),AND(LEN(H3041)&gt;3,ISERROR(FIND("+",H3041,1)))),LEFT(H3041,2),H3041)</f>
        <v>55</v>
      </c>
      <c r="M3041" s="13" t="str">
        <f>IF(AND(LEN(H3041&gt;3),ISERROR(FIND("+",H3041,1))),RIGHT(H3041,2),IF(AND(LEN(H3041)=3,ISERROR(FIND("-",H3041,1))),LEFT(H3041,2),H3041))</f>
        <v>59</v>
      </c>
      <c r="N3041" s="13" t="str">
        <f>SUBSTITUTE(H3041,"+","-")</f>
        <v>55-59</v>
      </c>
      <c r="O3041" s="3">
        <f t="shared" si="331"/>
        <v>5</v>
      </c>
      <c r="P3041" s="3">
        <f t="shared" si="332"/>
        <v>3</v>
      </c>
      <c r="Q3041" s="7">
        <f t="shared" si="333"/>
        <v>55</v>
      </c>
      <c r="R3041" s="7">
        <f t="shared" si="334"/>
        <v>59</v>
      </c>
      <c r="S3041" s="13" t="str">
        <f>VLOOKUP(A3041,history!$B:$F,2,0)</f>
        <v>2021-05-14</v>
      </c>
      <c r="T3041" s="13">
        <f>VLOOKUP($C3041,日期!$A:$D,3,0)</f>
        <v>5</v>
      </c>
      <c r="U3041" s="13">
        <f>VLOOKUP($C3041,日期!$A:$D,4,0)</f>
        <v>1</v>
      </c>
      <c r="V3041" s="65">
        <f t="shared" si="335"/>
        <v>44317</v>
      </c>
      <c r="W3041" s="13" t="s">
        <v>4605</v>
      </c>
    </row>
    <row r="3042" spans="1:23" ht="15">
      <c r="A3042" s="15">
        <v>1282</v>
      </c>
      <c r="B3042" s="15">
        <v>2021</v>
      </c>
      <c r="C3042" s="13" t="s">
        <v>9</v>
      </c>
      <c r="D3042" s="15">
        <v>18</v>
      </c>
      <c r="E3042" s="13" t="s">
        <v>10</v>
      </c>
      <c r="F3042" s="13" t="s">
        <v>17</v>
      </c>
      <c r="G3042" s="13" t="s">
        <v>12</v>
      </c>
      <c r="H3042" s="13" t="s">
        <v>35</v>
      </c>
      <c r="I3042" s="3">
        <f t="shared" si="329"/>
        <v>55</v>
      </c>
      <c r="J3042" s="7">
        <f t="shared" si="330"/>
        <v>59</v>
      </c>
      <c r="K3042" s="3">
        <f>LEN(H3042)</f>
        <v>5</v>
      </c>
      <c r="L3042" s="13" t="str">
        <f>IF(OR(AND(LEN(H3042&gt;3),ISERROR(FIND("-",H3042,1))),AND(LEN(H3042)&gt;3,ISERROR(FIND("+",H3042,1)))),LEFT(H3042,2),H3042)</f>
        <v>55</v>
      </c>
      <c r="M3042" s="13" t="str">
        <f>IF(AND(LEN(H3042&gt;3),ISERROR(FIND("+",H3042,1))),RIGHT(H3042,2),IF(AND(LEN(H3042)=3,ISERROR(FIND("-",H3042,1))),LEFT(H3042,2),H3042))</f>
        <v>59</v>
      </c>
      <c r="N3042" s="13" t="str">
        <f>SUBSTITUTE(H3042,"+","-")</f>
        <v>55-59</v>
      </c>
      <c r="O3042" s="3">
        <f t="shared" si="331"/>
        <v>5</v>
      </c>
      <c r="P3042" s="3">
        <f t="shared" si="332"/>
        <v>3</v>
      </c>
      <c r="Q3042" s="7">
        <f t="shared" si="333"/>
        <v>55</v>
      </c>
      <c r="R3042" s="7">
        <f t="shared" si="334"/>
        <v>59</v>
      </c>
      <c r="S3042" s="13" t="str">
        <f>VLOOKUP(A3042,history!$B:$F,2,0)</f>
        <v>2021-05-14</v>
      </c>
      <c r="T3042" s="13">
        <f>VLOOKUP($C3042,日期!$A:$D,3,0)</f>
        <v>5</v>
      </c>
      <c r="U3042" s="13">
        <f>VLOOKUP($C3042,日期!$A:$D,4,0)</f>
        <v>1</v>
      </c>
      <c r="V3042" s="65">
        <f t="shared" si="335"/>
        <v>44317</v>
      </c>
      <c r="W3042" s="13" t="s">
        <v>4606</v>
      </c>
    </row>
    <row r="3043" spans="1:23" ht="15">
      <c r="A3043" s="15">
        <v>1281</v>
      </c>
      <c r="B3043" s="15">
        <v>2021</v>
      </c>
      <c r="C3043" s="13" t="s">
        <v>9</v>
      </c>
      <c r="D3043" s="15">
        <v>18</v>
      </c>
      <c r="E3043" s="13" t="s">
        <v>10</v>
      </c>
      <c r="F3043" s="13" t="s">
        <v>17</v>
      </c>
      <c r="G3043" s="13" t="s">
        <v>12</v>
      </c>
      <c r="H3043" s="13" t="s">
        <v>35</v>
      </c>
      <c r="I3043" s="3">
        <f t="shared" si="329"/>
        <v>55</v>
      </c>
      <c r="J3043" s="7">
        <f t="shared" si="330"/>
        <v>59</v>
      </c>
      <c r="K3043" s="3">
        <f>LEN(H3043)</f>
        <v>5</v>
      </c>
      <c r="L3043" s="13" t="str">
        <f>IF(OR(AND(LEN(H3043&gt;3),ISERROR(FIND("-",H3043,1))),AND(LEN(H3043)&gt;3,ISERROR(FIND("+",H3043,1)))),LEFT(H3043,2),H3043)</f>
        <v>55</v>
      </c>
      <c r="M3043" s="13" t="str">
        <f>IF(AND(LEN(H3043&gt;3),ISERROR(FIND("+",H3043,1))),RIGHT(H3043,2),IF(AND(LEN(H3043)=3,ISERROR(FIND("-",H3043,1))),LEFT(H3043,2),H3043))</f>
        <v>59</v>
      </c>
      <c r="N3043" s="13" t="str">
        <f>SUBSTITUTE(H3043,"+","-")</f>
        <v>55-59</v>
      </c>
      <c r="O3043" s="3">
        <f t="shared" si="331"/>
        <v>5</v>
      </c>
      <c r="P3043" s="3">
        <f t="shared" si="332"/>
        <v>3</v>
      </c>
      <c r="Q3043" s="7">
        <f t="shared" si="333"/>
        <v>55</v>
      </c>
      <c r="R3043" s="7">
        <f t="shared" si="334"/>
        <v>59</v>
      </c>
      <c r="S3043" s="13" t="str">
        <f>VLOOKUP(A3043,history!$B:$F,2,0)</f>
        <v>2021-05-14</v>
      </c>
      <c r="T3043" s="13">
        <f>VLOOKUP($C3043,日期!$A:$D,3,0)</f>
        <v>5</v>
      </c>
      <c r="U3043" s="13">
        <f>VLOOKUP($C3043,日期!$A:$D,4,0)</f>
        <v>1</v>
      </c>
      <c r="V3043" s="65">
        <f t="shared" si="335"/>
        <v>44317</v>
      </c>
      <c r="W3043" s="13" t="s">
        <v>4607</v>
      </c>
    </row>
    <row r="3044" spans="1:23" ht="15">
      <c r="A3044" s="15">
        <v>1280</v>
      </c>
      <c r="B3044" s="15">
        <v>2021</v>
      </c>
      <c r="C3044" s="13" t="s">
        <v>9</v>
      </c>
      <c r="D3044" s="15">
        <v>18</v>
      </c>
      <c r="E3044" s="13" t="s">
        <v>10</v>
      </c>
      <c r="F3044" s="13" t="s">
        <v>17</v>
      </c>
      <c r="G3044" s="13" t="s">
        <v>12</v>
      </c>
      <c r="H3044" s="13" t="s">
        <v>35</v>
      </c>
      <c r="I3044" s="3">
        <f t="shared" si="329"/>
        <v>55</v>
      </c>
      <c r="J3044" s="7">
        <f t="shared" si="330"/>
        <v>59</v>
      </c>
      <c r="K3044" s="3">
        <f>LEN(H3044)</f>
        <v>5</v>
      </c>
      <c r="L3044" s="13" t="str">
        <f>IF(OR(AND(LEN(H3044&gt;3),ISERROR(FIND("-",H3044,1))),AND(LEN(H3044)&gt;3,ISERROR(FIND("+",H3044,1)))),LEFT(H3044,2),H3044)</f>
        <v>55</v>
      </c>
      <c r="M3044" s="13" t="str">
        <f>IF(AND(LEN(H3044&gt;3),ISERROR(FIND("+",H3044,1))),RIGHT(H3044,2),IF(AND(LEN(H3044)=3,ISERROR(FIND("-",H3044,1))),LEFT(H3044,2),H3044))</f>
        <v>59</v>
      </c>
      <c r="N3044" s="13" t="str">
        <f>SUBSTITUTE(H3044,"+","-")</f>
        <v>55-59</v>
      </c>
      <c r="O3044" s="3">
        <f t="shared" si="331"/>
        <v>5</v>
      </c>
      <c r="P3044" s="3">
        <f t="shared" si="332"/>
        <v>3</v>
      </c>
      <c r="Q3044" s="7">
        <f t="shared" si="333"/>
        <v>55</v>
      </c>
      <c r="R3044" s="7">
        <f t="shared" si="334"/>
        <v>59</v>
      </c>
      <c r="S3044" s="13" t="str">
        <f>VLOOKUP(A3044,history!$B:$F,2,0)</f>
        <v>2021-05-14</v>
      </c>
      <c r="T3044" s="13">
        <f>VLOOKUP($C3044,日期!$A:$D,3,0)</f>
        <v>5</v>
      </c>
      <c r="U3044" s="13">
        <f>VLOOKUP($C3044,日期!$A:$D,4,0)</f>
        <v>1</v>
      </c>
      <c r="V3044" s="65">
        <f t="shared" si="335"/>
        <v>44317</v>
      </c>
      <c r="W3044" s="13" t="s">
        <v>4608</v>
      </c>
    </row>
    <row r="3045" spans="1:23" ht="15">
      <c r="A3045" s="15">
        <v>1279</v>
      </c>
      <c r="B3045" s="15">
        <v>2021</v>
      </c>
      <c r="C3045" s="13" t="s">
        <v>9</v>
      </c>
      <c r="D3045" s="15">
        <v>18</v>
      </c>
      <c r="E3045" s="13" t="s">
        <v>10</v>
      </c>
      <c r="F3045" s="13" t="s">
        <v>17</v>
      </c>
      <c r="G3045" s="13" t="s">
        <v>12</v>
      </c>
      <c r="H3045" s="13" t="s">
        <v>35</v>
      </c>
      <c r="I3045" s="3">
        <f t="shared" si="329"/>
        <v>55</v>
      </c>
      <c r="J3045" s="7">
        <f t="shared" si="330"/>
        <v>59</v>
      </c>
      <c r="K3045" s="3">
        <f>LEN(H3045)</f>
        <v>5</v>
      </c>
      <c r="L3045" s="13" t="str">
        <f>IF(OR(AND(LEN(H3045&gt;3),ISERROR(FIND("-",H3045,1))),AND(LEN(H3045)&gt;3,ISERROR(FIND("+",H3045,1)))),LEFT(H3045,2),H3045)</f>
        <v>55</v>
      </c>
      <c r="M3045" s="13" t="str">
        <f>IF(AND(LEN(H3045&gt;3),ISERROR(FIND("+",H3045,1))),RIGHT(H3045,2),IF(AND(LEN(H3045)=3,ISERROR(FIND("-",H3045,1))),LEFT(H3045,2),H3045))</f>
        <v>59</v>
      </c>
      <c r="N3045" s="13" t="str">
        <f>SUBSTITUTE(H3045,"+","-")</f>
        <v>55-59</v>
      </c>
      <c r="O3045" s="3">
        <f t="shared" si="331"/>
        <v>5</v>
      </c>
      <c r="P3045" s="3">
        <f t="shared" si="332"/>
        <v>3</v>
      </c>
      <c r="Q3045" s="7">
        <f t="shared" si="333"/>
        <v>55</v>
      </c>
      <c r="R3045" s="7">
        <f t="shared" si="334"/>
        <v>59</v>
      </c>
      <c r="S3045" s="13" t="str">
        <f>VLOOKUP(A3045,history!$B:$F,2,0)</f>
        <v>2021-05-14</v>
      </c>
      <c r="T3045" s="13">
        <f>VLOOKUP($C3045,日期!$A:$D,3,0)</f>
        <v>5</v>
      </c>
      <c r="U3045" s="13">
        <f>VLOOKUP($C3045,日期!$A:$D,4,0)</f>
        <v>1</v>
      </c>
      <c r="V3045" s="65">
        <f t="shared" si="335"/>
        <v>44317</v>
      </c>
      <c r="W3045" s="13" t="s">
        <v>4609</v>
      </c>
    </row>
    <row r="3046" spans="1:23" ht="15">
      <c r="A3046" s="15">
        <v>1278</v>
      </c>
      <c r="B3046" s="15">
        <v>2021</v>
      </c>
      <c r="C3046" s="13" t="s">
        <v>9</v>
      </c>
      <c r="D3046" s="15">
        <v>18</v>
      </c>
      <c r="E3046" s="13" t="s">
        <v>10</v>
      </c>
      <c r="F3046" s="13" t="s">
        <v>17</v>
      </c>
      <c r="G3046" s="13" t="s">
        <v>12</v>
      </c>
      <c r="H3046" s="13" t="s">
        <v>35</v>
      </c>
      <c r="I3046" s="3">
        <f t="shared" si="329"/>
        <v>55</v>
      </c>
      <c r="J3046" s="7">
        <f t="shared" si="330"/>
        <v>59</v>
      </c>
      <c r="K3046" s="3">
        <f>LEN(H3046)</f>
        <v>5</v>
      </c>
      <c r="L3046" s="13" t="str">
        <f>IF(OR(AND(LEN(H3046&gt;3),ISERROR(FIND("-",H3046,1))),AND(LEN(H3046)&gt;3,ISERROR(FIND("+",H3046,1)))),LEFT(H3046,2),H3046)</f>
        <v>55</v>
      </c>
      <c r="M3046" s="13" t="str">
        <f>IF(AND(LEN(H3046&gt;3),ISERROR(FIND("+",H3046,1))),RIGHT(H3046,2),IF(AND(LEN(H3046)=3,ISERROR(FIND("-",H3046,1))),LEFT(H3046,2),H3046))</f>
        <v>59</v>
      </c>
      <c r="N3046" s="13" t="str">
        <f>SUBSTITUTE(H3046,"+","-")</f>
        <v>55-59</v>
      </c>
      <c r="O3046" s="3">
        <f t="shared" si="331"/>
        <v>5</v>
      </c>
      <c r="P3046" s="3">
        <f t="shared" si="332"/>
        <v>3</v>
      </c>
      <c r="Q3046" s="7">
        <f t="shared" si="333"/>
        <v>55</v>
      </c>
      <c r="R3046" s="7">
        <f t="shared" si="334"/>
        <v>59</v>
      </c>
      <c r="S3046" s="13" t="str">
        <f>VLOOKUP(A3046,history!$B:$F,2,0)</f>
        <v>2021-05-14</v>
      </c>
      <c r="T3046" s="13">
        <f>VLOOKUP($C3046,日期!$A:$D,3,0)</f>
        <v>5</v>
      </c>
      <c r="U3046" s="13">
        <f>VLOOKUP($C3046,日期!$A:$D,4,0)</f>
        <v>1</v>
      </c>
      <c r="V3046" s="65">
        <f t="shared" si="335"/>
        <v>44317</v>
      </c>
      <c r="W3046" s="13" t="s">
        <v>4610</v>
      </c>
    </row>
    <row r="3047" spans="1:23" ht="15">
      <c r="A3047" s="15">
        <v>1277</v>
      </c>
      <c r="B3047" s="15">
        <v>2021</v>
      </c>
      <c r="C3047" s="13" t="s">
        <v>9</v>
      </c>
      <c r="D3047" s="15">
        <v>18</v>
      </c>
      <c r="E3047" s="13" t="s">
        <v>10</v>
      </c>
      <c r="F3047" s="13" t="s">
        <v>17</v>
      </c>
      <c r="G3047" s="13" t="s">
        <v>12</v>
      </c>
      <c r="H3047" s="13" t="s">
        <v>35</v>
      </c>
      <c r="I3047" s="3">
        <f t="shared" si="329"/>
        <v>55</v>
      </c>
      <c r="J3047" s="7">
        <f t="shared" si="330"/>
        <v>59</v>
      </c>
      <c r="K3047" s="3">
        <f>LEN(H3047)</f>
        <v>5</v>
      </c>
      <c r="L3047" s="13" t="str">
        <f>IF(OR(AND(LEN(H3047&gt;3),ISERROR(FIND("-",H3047,1))),AND(LEN(H3047)&gt;3,ISERROR(FIND("+",H3047,1)))),LEFT(H3047,2),H3047)</f>
        <v>55</v>
      </c>
      <c r="M3047" s="13" t="str">
        <f>IF(AND(LEN(H3047&gt;3),ISERROR(FIND("+",H3047,1))),RIGHT(H3047,2),IF(AND(LEN(H3047)=3,ISERROR(FIND("-",H3047,1))),LEFT(H3047,2),H3047))</f>
        <v>59</v>
      </c>
      <c r="N3047" s="13" t="str">
        <f>SUBSTITUTE(H3047,"+","-")</f>
        <v>55-59</v>
      </c>
      <c r="O3047" s="3">
        <f t="shared" si="331"/>
        <v>5</v>
      </c>
      <c r="P3047" s="3">
        <f t="shared" si="332"/>
        <v>3</v>
      </c>
      <c r="Q3047" s="7">
        <f t="shared" si="333"/>
        <v>55</v>
      </c>
      <c r="R3047" s="7">
        <f t="shared" si="334"/>
        <v>59</v>
      </c>
      <c r="S3047" s="13" t="str">
        <f>VLOOKUP(A3047,history!$B:$F,2,0)</f>
        <v>2021-05-14</v>
      </c>
      <c r="T3047" s="13">
        <f>VLOOKUP($C3047,日期!$A:$D,3,0)</f>
        <v>5</v>
      </c>
      <c r="U3047" s="13">
        <f>VLOOKUP($C3047,日期!$A:$D,4,0)</f>
        <v>1</v>
      </c>
      <c r="V3047" s="65">
        <f t="shared" si="335"/>
        <v>44317</v>
      </c>
      <c r="W3047" s="13" t="s">
        <v>4611</v>
      </c>
    </row>
    <row r="3048" spans="1:23" ht="15">
      <c r="A3048" s="15">
        <v>1276</v>
      </c>
      <c r="B3048" s="15">
        <v>2021</v>
      </c>
      <c r="C3048" s="13" t="s">
        <v>9</v>
      </c>
      <c r="D3048" s="15">
        <v>18</v>
      </c>
      <c r="E3048" s="13" t="s">
        <v>10</v>
      </c>
      <c r="F3048" s="13" t="s">
        <v>17</v>
      </c>
      <c r="G3048" s="13" t="s">
        <v>12</v>
      </c>
      <c r="H3048" s="13" t="s">
        <v>35</v>
      </c>
      <c r="I3048" s="3">
        <f t="shared" si="329"/>
        <v>55</v>
      </c>
      <c r="J3048" s="7">
        <f t="shared" si="330"/>
        <v>59</v>
      </c>
      <c r="K3048" s="3">
        <f>LEN(H3048)</f>
        <v>5</v>
      </c>
      <c r="L3048" s="13" t="str">
        <f>IF(OR(AND(LEN(H3048&gt;3),ISERROR(FIND("-",H3048,1))),AND(LEN(H3048)&gt;3,ISERROR(FIND("+",H3048,1)))),LEFT(H3048,2),H3048)</f>
        <v>55</v>
      </c>
      <c r="M3048" s="13" t="str">
        <f>IF(AND(LEN(H3048&gt;3),ISERROR(FIND("+",H3048,1))),RIGHT(H3048,2),IF(AND(LEN(H3048)=3,ISERROR(FIND("-",H3048,1))),LEFT(H3048,2),H3048))</f>
        <v>59</v>
      </c>
      <c r="N3048" s="13" t="str">
        <f>SUBSTITUTE(H3048,"+","-")</f>
        <v>55-59</v>
      </c>
      <c r="O3048" s="3">
        <f t="shared" si="331"/>
        <v>5</v>
      </c>
      <c r="P3048" s="3">
        <f t="shared" si="332"/>
        <v>3</v>
      </c>
      <c r="Q3048" s="7">
        <f t="shared" si="333"/>
        <v>55</v>
      </c>
      <c r="R3048" s="7">
        <f t="shared" si="334"/>
        <v>59</v>
      </c>
      <c r="S3048" s="13" t="str">
        <f>VLOOKUP(A3048,history!$B:$F,2,0)</f>
        <v>2021-05-14</v>
      </c>
      <c r="T3048" s="13">
        <f>VLOOKUP($C3048,日期!$A:$D,3,0)</f>
        <v>5</v>
      </c>
      <c r="U3048" s="13">
        <f>VLOOKUP($C3048,日期!$A:$D,4,0)</f>
        <v>1</v>
      </c>
      <c r="V3048" s="65">
        <f t="shared" si="335"/>
        <v>44317</v>
      </c>
      <c r="W3048" s="13" t="s">
        <v>4612</v>
      </c>
    </row>
    <row r="3049" spans="1:23" ht="15">
      <c r="A3049" s="15">
        <v>1275</v>
      </c>
      <c r="B3049" s="15">
        <v>2021</v>
      </c>
      <c r="C3049" s="13" t="s">
        <v>9</v>
      </c>
      <c r="D3049" s="15">
        <v>18</v>
      </c>
      <c r="E3049" s="13" t="s">
        <v>10</v>
      </c>
      <c r="F3049" s="13" t="s">
        <v>17</v>
      </c>
      <c r="G3049" s="13" t="s">
        <v>12</v>
      </c>
      <c r="H3049" s="13" t="s">
        <v>35</v>
      </c>
      <c r="I3049" s="3">
        <f t="shared" si="329"/>
        <v>55</v>
      </c>
      <c r="J3049" s="7">
        <f t="shared" si="330"/>
        <v>59</v>
      </c>
      <c r="K3049" s="3">
        <f>LEN(H3049)</f>
        <v>5</v>
      </c>
      <c r="L3049" s="13" t="str">
        <f>IF(OR(AND(LEN(H3049&gt;3),ISERROR(FIND("-",H3049,1))),AND(LEN(H3049)&gt;3,ISERROR(FIND("+",H3049,1)))),LEFT(H3049,2),H3049)</f>
        <v>55</v>
      </c>
      <c r="M3049" s="13" t="str">
        <f>IF(AND(LEN(H3049&gt;3),ISERROR(FIND("+",H3049,1))),RIGHT(H3049,2),IF(AND(LEN(H3049)=3,ISERROR(FIND("-",H3049,1))),LEFT(H3049,2),H3049))</f>
        <v>59</v>
      </c>
      <c r="N3049" s="13" t="str">
        <f>SUBSTITUTE(H3049,"+","-")</f>
        <v>55-59</v>
      </c>
      <c r="O3049" s="3">
        <f t="shared" si="331"/>
        <v>5</v>
      </c>
      <c r="P3049" s="3">
        <f t="shared" si="332"/>
        <v>3</v>
      </c>
      <c r="Q3049" s="7">
        <f t="shared" si="333"/>
        <v>55</v>
      </c>
      <c r="R3049" s="7">
        <f t="shared" si="334"/>
        <v>59</v>
      </c>
      <c r="S3049" s="13" t="str">
        <f>VLOOKUP(A3049,history!$B:$F,2,0)</f>
        <v>2021-05-14</v>
      </c>
      <c r="T3049" s="13">
        <f>VLOOKUP($C3049,日期!$A:$D,3,0)</f>
        <v>5</v>
      </c>
      <c r="U3049" s="13">
        <f>VLOOKUP($C3049,日期!$A:$D,4,0)</f>
        <v>1</v>
      </c>
      <c r="V3049" s="65">
        <f t="shared" si="335"/>
        <v>44317</v>
      </c>
      <c r="W3049" s="13" t="s">
        <v>4613</v>
      </c>
    </row>
    <row r="3050" spans="1:23" ht="15">
      <c r="A3050" s="15">
        <v>1274</v>
      </c>
      <c r="B3050" s="15">
        <v>2021</v>
      </c>
      <c r="C3050" s="13" t="s">
        <v>9</v>
      </c>
      <c r="D3050" s="15">
        <v>18</v>
      </c>
      <c r="E3050" s="13" t="s">
        <v>10</v>
      </c>
      <c r="F3050" s="13" t="s">
        <v>17</v>
      </c>
      <c r="G3050" s="13" t="s">
        <v>12</v>
      </c>
      <c r="H3050" s="13" t="s">
        <v>37</v>
      </c>
      <c r="I3050" s="3">
        <f t="shared" si="329"/>
        <v>50</v>
      </c>
      <c r="J3050" s="7">
        <f t="shared" si="330"/>
        <v>54</v>
      </c>
      <c r="K3050" s="3">
        <f>LEN(H3050)</f>
        <v>5</v>
      </c>
      <c r="L3050" s="13" t="str">
        <f>IF(OR(AND(LEN(H3050&gt;3),ISERROR(FIND("-",H3050,1))),AND(LEN(H3050)&gt;3,ISERROR(FIND("+",H3050,1)))),LEFT(H3050,2),H3050)</f>
        <v>50</v>
      </c>
      <c r="M3050" s="13" t="str">
        <f>IF(AND(LEN(H3050&gt;3),ISERROR(FIND("+",H3050,1))),RIGHT(H3050,2),IF(AND(LEN(H3050)=3,ISERROR(FIND("-",H3050,1))),LEFT(H3050,2),H3050))</f>
        <v>54</v>
      </c>
      <c r="N3050" s="13" t="str">
        <f>SUBSTITUTE(H3050,"+","-")</f>
        <v>50-54</v>
      </c>
      <c r="O3050" s="3">
        <f t="shared" si="331"/>
        <v>5</v>
      </c>
      <c r="P3050" s="3">
        <f t="shared" si="332"/>
        <v>3</v>
      </c>
      <c r="Q3050" s="7">
        <f t="shared" si="333"/>
        <v>50</v>
      </c>
      <c r="R3050" s="7">
        <f t="shared" si="334"/>
        <v>54</v>
      </c>
      <c r="S3050" s="13" t="str">
        <f>VLOOKUP(A3050,history!$B:$F,2,0)</f>
        <v>2021-05-14</v>
      </c>
      <c r="T3050" s="13">
        <f>VLOOKUP($C3050,日期!$A:$D,3,0)</f>
        <v>5</v>
      </c>
      <c r="U3050" s="13">
        <f>VLOOKUP($C3050,日期!$A:$D,4,0)</f>
        <v>1</v>
      </c>
      <c r="V3050" s="65">
        <f t="shared" si="335"/>
        <v>44317</v>
      </c>
      <c r="W3050" s="13" t="s">
        <v>4614</v>
      </c>
    </row>
    <row r="3051" spans="1:23" ht="15">
      <c r="A3051" s="15">
        <v>1273</v>
      </c>
      <c r="B3051" s="15">
        <v>2021</v>
      </c>
      <c r="C3051" s="13" t="s">
        <v>9</v>
      </c>
      <c r="D3051" s="15">
        <v>18</v>
      </c>
      <c r="E3051" s="13" t="s">
        <v>10</v>
      </c>
      <c r="F3051" s="13" t="s">
        <v>17</v>
      </c>
      <c r="G3051" s="13" t="s">
        <v>12</v>
      </c>
      <c r="H3051" s="13" t="s">
        <v>37</v>
      </c>
      <c r="I3051" s="3">
        <f t="shared" si="329"/>
        <v>50</v>
      </c>
      <c r="J3051" s="7">
        <f t="shared" si="330"/>
        <v>54</v>
      </c>
      <c r="K3051" s="3">
        <f>LEN(H3051)</f>
        <v>5</v>
      </c>
      <c r="L3051" s="13" t="str">
        <f>IF(OR(AND(LEN(H3051&gt;3),ISERROR(FIND("-",H3051,1))),AND(LEN(H3051)&gt;3,ISERROR(FIND("+",H3051,1)))),LEFT(H3051,2),H3051)</f>
        <v>50</v>
      </c>
      <c r="M3051" s="13" t="str">
        <f>IF(AND(LEN(H3051&gt;3),ISERROR(FIND("+",H3051,1))),RIGHT(H3051,2),IF(AND(LEN(H3051)=3,ISERROR(FIND("-",H3051,1))),LEFT(H3051,2),H3051))</f>
        <v>54</v>
      </c>
      <c r="N3051" s="13" t="str">
        <f>SUBSTITUTE(H3051,"+","-")</f>
        <v>50-54</v>
      </c>
      <c r="O3051" s="3">
        <f t="shared" si="331"/>
        <v>5</v>
      </c>
      <c r="P3051" s="3">
        <f t="shared" si="332"/>
        <v>3</v>
      </c>
      <c r="Q3051" s="7">
        <f t="shared" si="333"/>
        <v>50</v>
      </c>
      <c r="R3051" s="7">
        <f t="shared" si="334"/>
        <v>54</v>
      </c>
      <c r="S3051" s="13" t="str">
        <f>VLOOKUP(A3051,history!$B:$F,2,0)</f>
        <v>2021-05-14</v>
      </c>
      <c r="T3051" s="13">
        <f>VLOOKUP($C3051,日期!$A:$D,3,0)</f>
        <v>5</v>
      </c>
      <c r="U3051" s="13">
        <f>VLOOKUP($C3051,日期!$A:$D,4,0)</f>
        <v>1</v>
      </c>
      <c r="V3051" s="65">
        <f t="shared" si="335"/>
        <v>44317</v>
      </c>
      <c r="W3051" s="13" t="s">
        <v>4615</v>
      </c>
    </row>
    <row r="3052" spans="1:23" ht="15">
      <c r="A3052" s="15">
        <v>1272</v>
      </c>
      <c r="B3052" s="15">
        <v>2021</v>
      </c>
      <c r="C3052" s="13" t="s">
        <v>9</v>
      </c>
      <c r="D3052" s="15">
        <v>18</v>
      </c>
      <c r="E3052" s="13" t="s">
        <v>10</v>
      </c>
      <c r="F3052" s="13" t="s">
        <v>17</v>
      </c>
      <c r="G3052" s="13" t="s">
        <v>12</v>
      </c>
      <c r="H3052" s="13" t="s">
        <v>30</v>
      </c>
      <c r="I3052" s="3">
        <f t="shared" si="329"/>
        <v>45</v>
      </c>
      <c r="J3052" s="7">
        <f t="shared" si="330"/>
        <v>49</v>
      </c>
      <c r="K3052" s="3">
        <f>LEN(H3052)</f>
        <v>5</v>
      </c>
      <c r="L3052" s="13" t="str">
        <f>IF(OR(AND(LEN(H3052&gt;3),ISERROR(FIND("-",H3052,1))),AND(LEN(H3052)&gt;3,ISERROR(FIND("+",H3052,1)))),LEFT(H3052,2),H3052)</f>
        <v>45</v>
      </c>
      <c r="M3052" s="13" t="str">
        <f>IF(AND(LEN(H3052&gt;3),ISERROR(FIND("+",H3052,1))),RIGHT(H3052,2),IF(AND(LEN(H3052)=3,ISERROR(FIND("-",H3052,1))),LEFT(H3052,2),H3052))</f>
        <v>49</v>
      </c>
      <c r="N3052" s="13" t="str">
        <f>SUBSTITUTE(H3052,"+","-")</f>
        <v>45-49</v>
      </c>
      <c r="O3052" s="3">
        <f t="shared" si="331"/>
        <v>5</v>
      </c>
      <c r="P3052" s="3">
        <f t="shared" si="332"/>
        <v>3</v>
      </c>
      <c r="Q3052" s="7">
        <f t="shared" si="333"/>
        <v>45</v>
      </c>
      <c r="R3052" s="7">
        <f t="shared" si="334"/>
        <v>49</v>
      </c>
      <c r="S3052" s="13" t="str">
        <f>VLOOKUP(A3052,history!$B:$F,2,0)</f>
        <v>2021-05-14</v>
      </c>
      <c r="T3052" s="13">
        <f>VLOOKUP($C3052,日期!$A:$D,3,0)</f>
        <v>5</v>
      </c>
      <c r="U3052" s="13">
        <f>VLOOKUP($C3052,日期!$A:$D,4,0)</f>
        <v>1</v>
      </c>
      <c r="V3052" s="65">
        <f t="shared" si="335"/>
        <v>44317</v>
      </c>
      <c r="W3052" s="13" t="s">
        <v>4616</v>
      </c>
    </row>
    <row r="3053" spans="1:23" ht="15">
      <c r="A3053" s="15">
        <v>1271</v>
      </c>
      <c r="B3053" s="15">
        <v>2021</v>
      </c>
      <c r="C3053" s="13" t="s">
        <v>9</v>
      </c>
      <c r="D3053" s="15">
        <v>18</v>
      </c>
      <c r="E3053" s="13" t="s">
        <v>10</v>
      </c>
      <c r="F3053" s="13" t="s">
        <v>17</v>
      </c>
      <c r="G3053" s="13" t="s">
        <v>12</v>
      </c>
      <c r="H3053" s="13" t="s">
        <v>30</v>
      </c>
      <c r="I3053" s="3">
        <f t="shared" si="329"/>
        <v>45</v>
      </c>
      <c r="J3053" s="7">
        <f t="shared" si="330"/>
        <v>49</v>
      </c>
      <c r="K3053" s="3">
        <f>LEN(H3053)</f>
        <v>5</v>
      </c>
      <c r="L3053" s="13" t="str">
        <f>IF(OR(AND(LEN(H3053&gt;3),ISERROR(FIND("-",H3053,1))),AND(LEN(H3053)&gt;3,ISERROR(FIND("+",H3053,1)))),LEFT(H3053,2),H3053)</f>
        <v>45</v>
      </c>
      <c r="M3053" s="13" t="str">
        <f>IF(AND(LEN(H3053&gt;3),ISERROR(FIND("+",H3053,1))),RIGHT(H3053,2),IF(AND(LEN(H3053)=3,ISERROR(FIND("-",H3053,1))),LEFT(H3053,2),H3053))</f>
        <v>49</v>
      </c>
      <c r="N3053" s="13" t="str">
        <f>SUBSTITUTE(H3053,"+","-")</f>
        <v>45-49</v>
      </c>
      <c r="O3053" s="3">
        <f t="shared" si="331"/>
        <v>5</v>
      </c>
      <c r="P3053" s="3">
        <f t="shared" si="332"/>
        <v>3</v>
      </c>
      <c r="Q3053" s="7">
        <f t="shared" si="333"/>
        <v>45</v>
      </c>
      <c r="R3053" s="7">
        <f t="shared" si="334"/>
        <v>49</v>
      </c>
      <c r="S3053" s="13" t="str">
        <f>VLOOKUP(A3053,history!$B:$F,2,0)</f>
        <v>2021-05-14</v>
      </c>
      <c r="T3053" s="13">
        <f>VLOOKUP($C3053,日期!$A:$D,3,0)</f>
        <v>5</v>
      </c>
      <c r="U3053" s="13">
        <f>VLOOKUP($C3053,日期!$A:$D,4,0)</f>
        <v>1</v>
      </c>
      <c r="V3053" s="65">
        <f t="shared" si="335"/>
        <v>44317</v>
      </c>
      <c r="W3053" s="13" t="s">
        <v>4617</v>
      </c>
    </row>
    <row r="3054" spans="1:23" ht="15">
      <c r="A3054" s="15">
        <v>1270</v>
      </c>
      <c r="B3054" s="15">
        <v>2021</v>
      </c>
      <c r="C3054" s="13" t="s">
        <v>9</v>
      </c>
      <c r="D3054" s="15">
        <v>18</v>
      </c>
      <c r="E3054" s="13" t="s">
        <v>10</v>
      </c>
      <c r="F3054" s="13" t="s">
        <v>17</v>
      </c>
      <c r="G3054" s="13" t="s">
        <v>12</v>
      </c>
      <c r="H3054" s="13" t="s">
        <v>29</v>
      </c>
      <c r="I3054" s="3">
        <f t="shared" si="329"/>
        <v>40</v>
      </c>
      <c r="J3054" s="7">
        <f t="shared" si="330"/>
        <v>44</v>
      </c>
      <c r="K3054" s="3">
        <f>LEN(H3054)</f>
        <v>5</v>
      </c>
      <c r="L3054" s="13" t="str">
        <f>IF(OR(AND(LEN(H3054&gt;3),ISERROR(FIND("-",H3054,1))),AND(LEN(H3054)&gt;3,ISERROR(FIND("+",H3054,1)))),LEFT(H3054,2),H3054)</f>
        <v>40</v>
      </c>
      <c r="M3054" s="13" t="str">
        <f>IF(AND(LEN(H3054&gt;3),ISERROR(FIND("+",H3054,1))),RIGHT(H3054,2),IF(AND(LEN(H3054)=3,ISERROR(FIND("-",H3054,1))),LEFT(H3054,2),H3054))</f>
        <v>44</v>
      </c>
      <c r="N3054" s="13" t="str">
        <f>SUBSTITUTE(H3054,"+","-")</f>
        <v>40-44</v>
      </c>
      <c r="O3054" s="3">
        <f t="shared" si="331"/>
        <v>5</v>
      </c>
      <c r="P3054" s="3">
        <f t="shared" si="332"/>
        <v>3</v>
      </c>
      <c r="Q3054" s="7">
        <f t="shared" si="333"/>
        <v>40</v>
      </c>
      <c r="R3054" s="7">
        <f t="shared" si="334"/>
        <v>44</v>
      </c>
      <c r="S3054" s="13" t="str">
        <f>VLOOKUP(A3054,history!$B:$F,2,0)</f>
        <v>2021-05-14</v>
      </c>
      <c r="T3054" s="13">
        <f>VLOOKUP($C3054,日期!$A:$D,3,0)</f>
        <v>5</v>
      </c>
      <c r="U3054" s="13">
        <f>VLOOKUP($C3054,日期!$A:$D,4,0)</f>
        <v>1</v>
      </c>
      <c r="V3054" s="65">
        <f t="shared" si="335"/>
        <v>44317</v>
      </c>
      <c r="W3054" s="13" t="s">
        <v>4618</v>
      </c>
    </row>
    <row r="3055" spans="1:23" ht="15">
      <c r="A3055" s="15">
        <v>1269</v>
      </c>
      <c r="B3055" s="15">
        <v>2021</v>
      </c>
      <c r="C3055" s="13" t="s">
        <v>9</v>
      </c>
      <c r="D3055" s="15">
        <v>18</v>
      </c>
      <c r="E3055" s="13" t="s">
        <v>10</v>
      </c>
      <c r="F3055" s="13" t="s">
        <v>17</v>
      </c>
      <c r="G3055" s="13" t="s">
        <v>12</v>
      </c>
      <c r="H3055" s="13" t="s">
        <v>34</v>
      </c>
      <c r="I3055" s="3">
        <f t="shared" si="329"/>
        <v>35</v>
      </c>
      <c r="J3055" s="7">
        <f t="shared" si="330"/>
        <v>39</v>
      </c>
      <c r="K3055" s="3">
        <f>LEN(H3055)</f>
        <v>5</v>
      </c>
      <c r="L3055" s="13" t="str">
        <f>IF(OR(AND(LEN(H3055&gt;3),ISERROR(FIND("-",H3055,1))),AND(LEN(H3055)&gt;3,ISERROR(FIND("+",H3055,1)))),LEFT(H3055,2),H3055)</f>
        <v>35</v>
      </c>
      <c r="M3055" s="13" t="str">
        <f>IF(AND(LEN(H3055&gt;3),ISERROR(FIND("+",H3055,1))),RIGHT(H3055,2),IF(AND(LEN(H3055)=3,ISERROR(FIND("-",H3055,1))),LEFT(H3055,2),H3055))</f>
        <v>39</v>
      </c>
      <c r="N3055" s="13" t="str">
        <f>SUBSTITUTE(H3055,"+","-")</f>
        <v>35-39</v>
      </c>
      <c r="O3055" s="3">
        <f t="shared" si="331"/>
        <v>5</v>
      </c>
      <c r="P3055" s="3">
        <f t="shared" si="332"/>
        <v>3</v>
      </c>
      <c r="Q3055" s="7">
        <f t="shared" si="333"/>
        <v>35</v>
      </c>
      <c r="R3055" s="7">
        <f t="shared" si="334"/>
        <v>39</v>
      </c>
      <c r="S3055" s="13" t="str">
        <f>VLOOKUP(A3055,history!$B:$F,2,0)</f>
        <v>2021-05-14</v>
      </c>
      <c r="T3055" s="13">
        <f>VLOOKUP($C3055,日期!$A:$D,3,0)</f>
        <v>5</v>
      </c>
      <c r="U3055" s="13">
        <f>VLOOKUP($C3055,日期!$A:$D,4,0)</f>
        <v>1</v>
      </c>
      <c r="V3055" s="65">
        <f t="shared" si="335"/>
        <v>44317</v>
      </c>
      <c r="W3055" s="13" t="s">
        <v>4619</v>
      </c>
    </row>
    <row r="3056" spans="1:23" ht="15">
      <c r="A3056" s="15">
        <v>1268</v>
      </c>
      <c r="B3056" s="15">
        <v>2021</v>
      </c>
      <c r="C3056" s="13" t="s">
        <v>9</v>
      </c>
      <c r="D3056" s="15">
        <v>18</v>
      </c>
      <c r="E3056" s="13" t="s">
        <v>51</v>
      </c>
      <c r="F3056" s="13" t="s">
        <v>11</v>
      </c>
      <c r="G3056" s="13" t="s">
        <v>12</v>
      </c>
      <c r="H3056" s="13" t="s">
        <v>18</v>
      </c>
      <c r="I3056" s="3">
        <f t="shared" si="329"/>
        <v>65</v>
      </c>
      <c r="J3056" s="7">
        <f t="shared" si="330"/>
        <v>69</v>
      </c>
      <c r="K3056" s="3">
        <f>LEN(H3056)</f>
        <v>5</v>
      </c>
      <c r="L3056" s="13" t="str">
        <f>IF(OR(AND(LEN(H3056&gt;3),ISERROR(FIND("-",H3056,1))),AND(LEN(H3056)&gt;3,ISERROR(FIND("+",H3056,1)))),LEFT(H3056,2),H3056)</f>
        <v>65</v>
      </c>
      <c r="M3056" s="13" t="str">
        <f>IF(AND(LEN(H3056&gt;3),ISERROR(FIND("+",H3056,1))),RIGHT(H3056,2),IF(AND(LEN(H3056)=3,ISERROR(FIND("-",H3056,1))),LEFT(H3056,2),H3056))</f>
        <v>69</v>
      </c>
      <c r="N3056" s="13" t="str">
        <f>SUBSTITUTE(H3056,"+","-")</f>
        <v>65-69</v>
      </c>
      <c r="O3056" s="3">
        <f t="shared" si="331"/>
        <v>5</v>
      </c>
      <c r="P3056" s="3">
        <f t="shared" si="332"/>
        <v>3</v>
      </c>
      <c r="Q3056" s="7">
        <f t="shared" si="333"/>
        <v>65</v>
      </c>
      <c r="R3056" s="7">
        <f t="shared" si="334"/>
        <v>69</v>
      </c>
      <c r="S3056" s="13" t="str">
        <f>VLOOKUP(A3056,history!$B:$F,2,0)</f>
        <v>2021-05-14</v>
      </c>
      <c r="T3056" s="13">
        <f>VLOOKUP($C3056,日期!$A:$D,3,0)</f>
        <v>5</v>
      </c>
      <c r="U3056" s="13">
        <f>VLOOKUP($C3056,日期!$A:$D,4,0)</f>
        <v>1</v>
      </c>
      <c r="V3056" s="65">
        <f t="shared" si="335"/>
        <v>44317</v>
      </c>
      <c r="W3056" s="13" t="s">
        <v>4620</v>
      </c>
    </row>
    <row r="3057" spans="1:23" ht="15">
      <c r="A3057" s="15">
        <v>1267</v>
      </c>
      <c r="B3057" s="15">
        <v>2021</v>
      </c>
      <c r="C3057" s="13" t="s">
        <v>9</v>
      </c>
      <c r="D3057" s="15">
        <v>18</v>
      </c>
      <c r="E3057" s="13" t="s">
        <v>51</v>
      </c>
      <c r="F3057" s="13" t="s">
        <v>17</v>
      </c>
      <c r="G3057" s="13" t="s">
        <v>12</v>
      </c>
      <c r="H3057" s="13" t="s">
        <v>35</v>
      </c>
      <c r="I3057" s="3">
        <f t="shared" si="329"/>
        <v>55</v>
      </c>
      <c r="J3057" s="7">
        <f t="shared" si="330"/>
        <v>59</v>
      </c>
      <c r="K3057" s="3">
        <f>LEN(H3057)</f>
        <v>5</v>
      </c>
      <c r="L3057" s="13" t="str">
        <f>IF(OR(AND(LEN(H3057&gt;3),ISERROR(FIND("-",H3057,1))),AND(LEN(H3057)&gt;3,ISERROR(FIND("+",H3057,1)))),LEFT(H3057,2),H3057)</f>
        <v>55</v>
      </c>
      <c r="M3057" s="13" t="str">
        <f>IF(AND(LEN(H3057&gt;3),ISERROR(FIND("+",H3057,1))),RIGHT(H3057,2),IF(AND(LEN(H3057)=3,ISERROR(FIND("-",H3057,1))),LEFT(H3057,2),H3057))</f>
        <v>59</v>
      </c>
      <c r="N3057" s="13" t="str">
        <f>SUBSTITUTE(H3057,"+","-")</f>
        <v>55-59</v>
      </c>
      <c r="O3057" s="3">
        <f t="shared" si="331"/>
        <v>5</v>
      </c>
      <c r="P3057" s="3">
        <f t="shared" si="332"/>
        <v>3</v>
      </c>
      <c r="Q3057" s="7">
        <f t="shared" si="333"/>
        <v>55</v>
      </c>
      <c r="R3057" s="7">
        <f t="shared" si="334"/>
        <v>59</v>
      </c>
      <c r="S3057" s="13" t="str">
        <f>VLOOKUP(A3057,history!$B:$F,2,0)</f>
        <v>2021-05-14</v>
      </c>
      <c r="T3057" s="13">
        <f>VLOOKUP($C3057,日期!$A:$D,3,0)</f>
        <v>5</v>
      </c>
      <c r="U3057" s="13">
        <f>VLOOKUP($C3057,日期!$A:$D,4,0)</f>
        <v>1</v>
      </c>
      <c r="V3057" s="65">
        <f t="shared" si="335"/>
        <v>44317</v>
      </c>
      <c r="W3057" s="13" t="s">
        <v>4621</v>
      </c>
    </row>
    <row r="3058" spans="1:23" ht="15">
      <c r="A3058" s="15">
        <v>1266</v>
      </c>
      <c r="B3058" s="15">
        <v>2021</v>
      </c>
      <c r="C3058" s="13" t="s">
        <v>9</v>
      </c>
      <c r="D3058" s="15">
        <v>18</v>
      </c>
      <c r="E3058" s="13" t="s">
        <v>38</v>
      </c>
      <c r="F3058" s="13" t="s">
        <v>11</v>
      </c>
      <c r="G3058" s="13" t="s">
        <v>12</v>
      </c>
      <c r="H3058" s="13" t="s">
        <v>18</v>
      </c>
      <c r="I3058" s="3">
        <f t="shared" si="329"/>
        <v>65</v>
      </c>
      <c r="J3058" s="7">
        <f t="shared" si="330"/>
        <v>69</v>
      </c>
      <c r="K3058" s="3">
        <f>LEN(H3058)</f>
        <v>5</v>
      </c>
      <c r="L3058" s="13" t="str">
        <f>IF(OR(AND(LEN(H3058&gt;3),ISERROR(FIND("-",H3058,1))),AND(LEN(H3058)&gt;3,ISERROR(FIND("+",H3058,1)))),LEFT(H3058,2),H3058)</f>
        <v>65</v>
      </c>
      <c r="M3058" s="13" t="str">
        <f>IF(AND(LEN(H3058&gt;3),ISERROR(FIND("+",H3058,1))),RIGHT(H3058,2),IF(AND(LEN(H3058)=3,ISERROR(FIND("-",H3058,1))),LEFT(H3058,2),H3058))</f>
        <v>69</v>
      </c>
      <c r="N3058" s="13" t="str">
        <f>SUBSTITUTE(H3058,"+","-")</f>
        <v>65-69</v>
      </c>
      <c r="O3058" s="3">
        <f t="shared" si="331"/>
        <v>5</v>
      </c>
      <c r="P3058" s="3">
        <f t="shared" si="332"/>
        <v>3</v>
      </c>
      <c r="Q3058" s="7">
        <f t="shared" si="333"/>
        <v>65</v>
      </c>
      <c r="R3058" s="7">
        <f t="shared" si="334"/>
        <v>69</v>
      </c>
      <c r="S3058" s="13" t="str">
        <f>VLOOKUP(A3058,history!$B:$F,2,0)</f>
        <v>2021-05-14</v>
      </c>
      <c r="T3058" s="13">
        <f>VLOOKUP($C3058,日期!$A:$D,3,0)</f>
        <v>5</v>
      </c>
      <c r="U3058" s="13">
        <f>VLOOKUP($C3058,日期!$A:$D,4,0)</f>
        <v>1</v>
      </c>
      <c r="V3058" s="65">
        <f t="shared" si="335"/>
        <v>44317</v>
      </c>
      <c r="W3058" s="13" t="s">
        <v>4622</v>
      </c>
    </row>
    <row r="3059" spans="1:23" ht="15">
      <c r="A3059" s="15">
        <v>1265</v>
      </c>
      <c r="B3059" s="15">
        <v>2021</v>
      </c>
      <c r="C3059" s="13" t="s">
        <v>9</v>
      </c>
      <c r="D3059" s="15">
        <v>18</v>
      </c>
      <c r="E3059" s="13" t="s">
        <v>38</v>
      </c>
      <c r="F3059" s="13" t="s">
        <v>11</v>
      </c>
      <c r="G3059" s="13" t="s">
        <v>12</v>
      </c>
      <c r="H3059" s="13" t="s">
        <v>30</v>
      </c>
      <c r="I3059" s="3">
        <f t="shared" si="329"/>
        <v>45</v>
      </c>
      <c r="J3059" s="7">
        <f t="shared" si="330"/>
        <v>49</v>
      </c>
      <c r="K3059" s="3">
        <f>LEN(H3059)</f>
        <v>5</v>
      </c>
      <c r="L3059" s="13" t="str">
        <f>IF(OR(AND(LEN(H3059&gt;3),ISERROR(FIND("-",H3059,1))),AND(LEN(H3059)&gt;3,ISERROR(FIND("+",H3059,1)))),LEFT(H3059,2),H3059)</f>
        <v>45</v>
      </c>
      <c r="M3059" s="13" t="str">
        <f>IF(AND(LEN(H3059&gt;3),ISERROR(FIND("+",H3059,1))),RIGHT(H3059,2),IF(AND(LEN(H3059)=3,ISERROR(FIND("-",H3059,1))),LEFT(H3059,2),H3059))</f>
        <v>49</v>
      </c>
      <c r="N3059" s="13" t="str">
        <f>SUBSTITUTE(H3059,"+","-")</f>
        <v>45-49</v>
      </c>
      <c r="O3059" s="3">
        <f t="shared" si="331"/>
        <v>5</v>
      </c>
      <c r="P3059" s="3">
        <f t="shared" si="332"/>
        <v>3</v>
      </c>
      <c r="Q3059" s="7">
        <f t="shared" si="333"/>
        <v>45</v>
      </c>
      <c r="R3059" s="7">
        <f t="shared" si="334"/>
        <v>49</v>
      </c>
      <c r="S3059" s="13" t="str">
        <f>VLOOKUP(A3059,history!$B:$F,2,0)</f>
        <v>2021-05-14</v>
      </c>
      <c r="T3059" s="13">
        <f>VLOOKUP($C3059,日期!$A:$D,3,0)</f>
        <v>5</v>
      </c>
      <c r="U3059" s="13">
        <f>VLOOKUP($C3059,日期!$A:$D,4,0)</f>
        <v>1</v>
      </c>
      <c r="V3059" s="65">
        <f t="shared" si="335"/>
        <v>44317</v>
      </c>
      <c r="W3059" s="13" t="s">
        <v>4623</v>
      </c>
    </row>
    <row r="3060" spans="1:23" ht="15">
      <c r="A3060" s="15">
        <v>1264</v>
      </c>
      <c r="B3060" s="15">
        <v>2021</v>
      </c>
      <c r="C3060" s="13" t="s">
        <v>9</v>
      </c>
      <c r="D3060" s="15">
        <v>18</v>
      </c>
      <c r="E3060" s="13" t="s">
        <v>38</v>
      </c>
      <c r="F3060" s="13" t="s">
        <v>11</v>
      </c>
      <c r="G3060" s="13" t="s">
        <v>12</v>
      </c>
      <c r="H3060" s="13" t="s">
        <v>34</v>
      </c>
      <c r="I3060" s="3">
        <f t="shared" si="329"/>
        <v>35</v>
      </c>
      <c r="J3060" s="7">
        <f t="shared" si="330"/>
        <v>39</v>
      </c>
      <c r="K3060" s="3">
        <f>LEN(H3060)</f>
        <v>5</v>
      </c>
      <c r="L3060" s="13" t="str">
        <f>IF(OR(AND(LEN(H3060&gt;3),ISERROR(FIND("-",H3060,1))),AND(LEN(H3060)&gt;3,ISERROR(FIND("+",H3060,1)))),LEFT(H3060,2),H3060)</f>
        <v>35</v>
      </c>
      <c r="M3060" s="13" t="str">
        <f>IF(AND(LEN(H3060&gt;3),ISERROR(FIND("+",H3060,1))),RIGHT(H3060,2),IF(AND(LEN(H3060)=3,ISERROR(FIND("-",H3060,1))),LEFT(H3060,2),H3060))</f>
        <v>39</v>
      </c>
      <c r="N3060" s="13" t="str">
        <f>SUBSTITUTE(H3060,"+","-")</f>
        <v>35-39</v>
      </c>
      <c r="O3060" s="3">
        <f t="shared" si="331"/>
        <v>5</v>
      </c>
      <c r="P3060" s="3">
        <f t="shared" si="332"/>
        <v>3</v>
      </c>
      <c r="Q3060" s="7">
        <f t="shared" si="333"/>
        <v>35</v>
      </c>
      <c r="R3060" s="7">
        <f t="shared" si="334"/>
        <v>39</v>
      </c>
      <c r="S3060" s="13" t="str">
        <f>VLOOKUP(A3060,history!$B:$F,2,0)</f>
        <v>2021-05-14</v>
      </c>
      <c r="T3060" s="13">
        <f>VLOOKUP($C3060,日期!$A:$D,3,0)</f>
        <v>5</v>
      </c>
      <c r="U3060" s="13">
        <f>VLOOKUP($C3060,日期!$A:$D,4,0)</f>
        <v>1</v>
      </c>
      <c r="V3060" s="65">
        <f t="shared" si="335"/>
        <v>44317</v>
      </c>
      <c r="W3060" s="13" t="s">
        <v>4624</v>
      </c>
    </row>
    <row r="3061" spans="1:23" ht="15">
      <c r="A3061" s="15">
        <v>1263</v>
      </c>
      <c r="B3061" s="15">
        <v>2021</v>
      </c>
      <c r="C3061" s="13" t="s">
        <v>9</v>
      </c>
      <c r="D3061" s="15">
        <v>18</v>
      </c>
      <c r="E3061" s="13" t="s">
        <v>38</v>
      </c>
      <c r="F3061" s="13" t="s">
        <v>17</v>
      </c>
      <c r="G3061" s="13" t="s">
        <v>12</v>
      </c>
      <c r="H3061" s="13" t="s">
        <v>29</v>
      </c>
      <c r="I3061" s="3">
        <f t="shared" si="329"/>
        <v>40</v>
      </c>
      <c r="J3061" s="7">
        <f t="shared" si="330"/>
        <v>44</v>
      </c>
      <c r="K3061" s="3">
        <f>LEN(H3061)</f>
        <v>5</v>
      </c>
      <c r="L3061" s="13" t="str">
        <f>IF(OR(AND(LEN(H3061&gt;3),ISERROR(FIND("-",H3061,1))),AND(LEN(H3061)&gt;3,ISERROR(FIND("+",H3061,1)))),LEFT(H3061,2),H3061)</f>
        <v>40</v>
      </c>
      <c r="M3061" s="13" t="str">
        <f>IF(AND(LEN(H3061&gt;3),ISERROR(FIND("+",H3061,1))),RIGHT(H3061,2),IF(AND(LEN(H3061)=3,ISERROR(FIND("-",H3061,1))),LEFT(H3061,2),H3061))</f>
        <v>44</v>
      </c>
      <c r="N3061" s="13" t="str">
        <f>SUBSTITUTE(H3061,"+","-")</f>
        <v>40-44</v>
      </c>
      <c r="O3061" s="3">
        <f t="shared" si="331"/>
        <v>5</v>
      </c>
      <c r="P3061" s="3">
        <f t="shared" si="332"/>
        <v>3</v>
      </c>
      <c r="Q3061" s="7">
        <f t="shared" si="333"/>
        <v>40</v>
      </c>
      <c r="R3061" s="7">
        <f t="shared" si="334"/>
        <v>44</v>
      </c>
      <c r="S3061" s="13" t="str">
        <f>VLOOKUP(A3061,history!$B:$F,2,0)</f>
        <v>2021-05-14</v>
      </c>
      <c r="T3061" s="13">
        <f>VLOOKUP($C3061,日期!$A:$D,3,0)</f>
        <v>5</v>
      </c>
      <c r="U3061" s="13">
        <f>VLOOKUP($C3061,日期!$A:$D,4,0)</f>
        <v>1</v>
      </c>
      <c r="V3061" s="65">
        <f t="shared" si="335"/>
        <v>44317</v>
      </c>
      <c r="W3061" s="13" t="s">
        <v>4625</v>
      </c>
    </row>
    <row r="3062" spans="1:23" ht="15">
      <c r="A3062" s="15">
        <v>1262</v>
      </c>
      <c r="B3062" s="15">
        <v>2021</v>
      </c>
      <c r="C3062" s="13" t="s">
        <v>9</v>
      </c>
      <c r="D3062" s="15">
        <v>18</v>
      </c>
      <c r="E3062" s="13" t="s">
        <v>24</v>
      </c>
      <c r="F3062" s="13" t="s">
        <v>11</v>
      </c>
      <c r="G3062" s="13" t="s">
        <v>25</v>
      </c>
      <c r="H3062" s="13" t="s">
        <v>32</v>
      </c>
      <c r="I3062" s="3">
        <f t="shared" si="329"/>
        <v>60</v>
      </c>
      <c r="J3062" s="7">
        <f t="shared" si="330"/>
        <v>64</v>
      </c>
      <c r="K3062" s="3">
        <f>LEN(H3062)</f>
        <v>5</v>
      </c>
      <c r="L3062" s="13" t="str">
        <f>IF(OR(AND(LEN(H3062&gt;3),ISERROR(FIND("-",H3062,1))),AND(LEN(H3062)&gt;3,ISERROR(FIND("+",H3062,1)))),LEFT(H3062,2),H3062)</f>
        <v>60</v>
      </c>
      <c r="M3062" s="13" t="str">
        <f>IF(AND(LEN(H3062&gt;3),ISERROR(FIND("+",H3062,1))),RIGHT(H3062,2),IF(AND(LEN(H3062)=3,ISERROR(FIND("-",H3062,1))),LEFT(H3062,2),H3062))</f>
        <v>64</v>
      </c>
      <c r="N3062" s="13" t="str">
        <f>SUBSTITUTE(H3062,"+","-")</f>
        <v>60-64</v>
      </c>
      <c r="O3062" s="3">
        <f t="shared" si="331"/>
        <v>5</v>
      </c>
      <c r="P3062" s="3">
        <f t="shared" si="332"/>
        <v>3</v>
      </c>
      <c r="Q3062" s="7">
        <f t="shared" si="333"/>
        <v>60</v>
      </c>
      <c r="R3062" s="7">
        <f t="shared" si="334"/>
        <v>64</v>
      </c>
      <c r="S3062" s="13" t="str">
        <f>VLOOKUP(A3062,history!$B:$F,2,0)</f>
        <v>2021-05-14</v>
      </c>
      <c r="T3062" s="13">
        <f>VLOOKUP($C3062,日期!$A:$D,3,0)</f>
        <v>5</v>
      </c>
      <c r="U3062" s="13">
        <f>VLOOKUP($C3062,日期!$A:$D,4,0)</f>
        <v>1</v>
      </c>
      <c r="V3062" s="65">
        <f t="shared" si="335"/>
        <v>44317</v>
      </c>
      <c r="W3062" s="13" t="s">
        <v>4626</v>
      </c>
    </row>
    <row r="3063" spans="1:23" ht="15">
      <c r="A3063" s="15">
        <v>1261</v>
      </c>
      <c r="B3063" s="15">
        <v>2021</v>
      </c>
      <c r="C3063" s="13" t="s">
        <v>9</v>
      </c>
      <c r="D3063" s="15">
        <v>18</v>
      </c>
      <c r="E3063" s="13" t="s">
        <v>24</v>
      </c>
      <c r="F3063" s="13" t="s">
        <v>11</v>
      </c>
      <c r="G3063" s="13" t="s">
        <v>25</v>
      </c>
      <c r="H3063" s="13" t="s">
        <v>35</v>
      </c>
      <c r="I3063" s="3">
        <f t="shared" si="329"/>
        <v>55</v>
      </c>
      <c r="J3063" s="7">
        <f t="shared" si="330"/>
        <v>59</v>
      </c>
      <c r="K3063" s="3">
        <f>LEN(H3063)</f>
        <v>5</v>
      </c>
      <c r="L3063" s="13" t="str">
        <f>IF(OR(AND(LEN(H3063&gt;3),ISERROR(FIND("-",H3063,1))),AND(LEN(H3063)&gt;3,ISERROR(FIND("+",H3063,1)))),LEFT(H3063,2),H3063)</f>
        <v>55</v>
      </c>
      <c r="M3063" s="13" t="str">
        <f>IF(AND(LEN(H3063&gt;3),ISERROR(FIND("+",H3063,1))),RIGHT(H3063,2),IF(AND(LEN(H3063)=3,ISERROR(FIND("-",H3063,1))),LEFT(H3063,2),H3063))</f>
        <v>59</v>
      </c>
      <c r="N3063" s="13" t="str">
        <f>SUBSTITUTE(H3063,"+","-")</f>
        <v>55-59</v>
      </c>
      <c r="O3063" s="3">
        <f t="shared" si="331"/>
        <v>5</v>
      </c>
      <c r="P3063" s="3">
        <f t="shared" si="332"/>
        <v>3</v>
      </c>
      <c r="Q3063" s="7">
        <f t="shared" si="333"/>
        <v>55</v>
      </c>
      <c r="R3063" s="7">
        <f t="shared" si="334"/>
        <v>59</v>
      </c>
      <c r="S3063" s="13" t="str">
        <f>VLOOKUP(A3063,history!$B:$F,2,0)</f>
        <v>2021-05-14</v>
      </c>
      <c r="T3063" s="13">
        <f>VLOOKUP($C3063,日期!$A:$D,3,0)</f>
        <v>5</v>
      </c>
      <c r="U3063" s="13">
        <f>VLOOKUP($C3063,日期!$A:$D,4,0)</f>
        <v>1</v>
      </c>
      <c r="V3063" s="65">
        <f t="shared" si="335"/>
        <v>44317</v>
      </c>
      <c r="W3063" s="13" t="s">
        <v>4627</v>
      </c>
    </row>
    <row r="3064" spans="1:23" ht="15">
      <c r="A3064" s="15">
        <v>1260</v>
      </c>
      <c r="B3064" s="15">
        <v>2021</v>
      </c>
      <c r="C3064" s="13" t="s">
        <v>9</v>
      </c>
      <c r="D3064" s="15">
        <v>18</v>
      </c>
      <c r="E3064" s="13" t="s">
        <v>24</v>
      </c>
      <c r="F3064" s="13" t="s">
        <v>11</v>
      </c>
      <c r="G3064" s="13" t="s">
        <v>25</v>
      </c>
      <c r="H3064" s="13" t="s">
        <v>35</v>
      </c>
      <c r="I3064" s="3">
        <f t="shared" si="329"/>
        <v>55</v>
      </c>
      <c r="J3064" s="7">
        <f t="shared" si="330"/>
        <v>59</v>
      </c>
      <c r="K3064" s="3">
        <f>LEN(H3064)</f>
        <v>5</v>
      </c>
      <c r="L3064" s="13" t="str">
        <f>IF(OR(AND(LEN(H3064&gt;3),ISERROR(FIND("-",H3064,1))),AND(LEN(H3064)&gt;3,ISERROR(FIND("+",H3064,1)))),LEFT(H3064,2),H3064)</f>
        <v>55</v>
      </c>
      <c r="M3064" s="13" t="str">
        <f>IF(AND(LEN(H3064&gt;3),ISERROR(FIND("+",H3064,1))),RIGHT(H3064,2),IF(AND(LEN(H3064)=3,ISERROR(FIND("-",H3064,1))),LEFT(H3064,2),H3064))</f>
        <v>59</v>
      </c>
      <c r="N3064" s="13" t="str">
        <f>SUBSTITUTE(H3064,"+","-")</f>
        <v>55-59</v>
      </c>
      <c r="O3064" s="3">
        <f t="shared" si="331"/>
        <v>5</v>
      </c>
      <c r="P3064" s="3">
        <f t="shared" si="332"/>
        <v>3</v>
      </c>
      <c r="Q3064" s="7">
        <f t="shared" si="333"/>
        <v>55</v>
      </c>
      <c r="R3064" s="7">
        <f t="shared" si="334"/>
        <v>59</v>
      </c>
      <c r="S3064" s="13" t="str">
        <f>VLOOKUP(A3064,history!$B:$F,2,0)</f>
        <v>2021-05-14</v>
      </c>
      <c r="T3064" s="13">
        <f>VLOOKUP($C3064,日期!$A:$D,3,0)</f>
        <v>5</v>
      </c>
      <c r="U3064" s="13">
        <f>VLOOKUP($C3064,日期!$A:$D,4,0)</f>
        <v>1</v>
      </c>
      <c r="V3064" s="65">
        <f t="shared" si="335"/>
        <v>44317</v>
      </c>
      <c r="W3064" s="13" t="s">
        <v>4628</v>
      </c>
    </row>
    <row r="3065" spans="1:23" ht="15">
      <c r="A3065" s="15">
        <v>1259</v>
      </c>
      <c r="B3065" s="15">
        <v>2021</v>
      </c>
      <c r="C3065" s="13" t="s">
        <v>9</v>
      </c>
      <c r="D3065" s="15">
        <v>18</v>
      </c>
      <c r="E3065" s="13" t="s">
        <v>24</v>
      </c>
      <c r="F3065" s="13" t="s">
        <v>11</v>
      </c>
      <c r="G3065" s="13" t="s">
        <v>25</v>
      </c>
      <c r="H3065" s="13" t="s">
        <v>37</v>
      </c>
      <c r="I3065" s="3">
        <f t="shared" si="329"/>
        <v>50</v>
      </c>
      <c r="J3065" s="7">
        <f t="shared" si="330"/>
        <v>54</v>
      </c>
      <c r="K3065" s="3">
        <f>LEN(H3065)</f>
        <v>5</v>
      </c>
      <c r="L3065" s="13" t="str">
        <f>IF(OR(AND(LEN(H3065&gt;3),ISERROR(FIND("-",H3065,1))),AND(LEN(H3065)&gt;3,ISERROR(FIND("+",H3065,1)))),LEFT(H3065,2),H3065)</f>
        <v>50</v>
      </c>
      <c r="M3065" s="13" t="str">
        <f>IF(AND(LEN(H3065&gt;3),ISERROR(FIND("+",H3065,1))),RIGHT(H3065,2),IF(AND(LEN(H3065)=3,ISERROR(FIND("-",H3065,1))),LEFT(H3065,2),H3065))</f>
        <v>54</v>
      </c>
      <c r="N3065" s="13" t="str">
        <f>SUBSTITUTE(H3065,"+","-")</f>
        <v>50-54</v>
      </c>
      <c r="O3065" s="3">
        <f t="shared" si="331"/>
        <v>5</v>
      </c>
      <c r="P3065" s="3">
        <f t="shared" si="332"/>
        <v>3</v>
      </c>
      <c r="Q3065" s="7">
        <f t="shared" si="333"/>
        <v>50</v>
      </c>
      <c r="R3065" s="7">
        <f t="shared" si="334"/>
        <v>54</v>
      </c>
      <c r="S3065" s="13" t="str">
        <f>VLOOKUP(A3065,history!$B:$F,2,0)</f>
        <v>2021-05-14</v>
      </c>
      <c r="T3065" s="13">
        <f>VLOOKUP($C3065,日期!$A:$D,3,0)</f>
        <v>5</v>
      </c>
      <c r="U3065" s="13">
        <f>VLOOKUP($C3065,日期!$A:$D,4,0)</f>
        <v>1</v>
      </c>
      <c r="V3065" s="65">
        <f t="shared" si="335"/>
        <v>44317</v>
      </c>
      <c r="W3065" s="13" t="s">
        <v>4629</v>
      </c>
    </row>
    <row r="3066" spans="1:23" ht="15">
      <c r="A3066" s="15">
        <v>1258</v>
      </c>
      <c r="B3066" s="15">
        <v>2021</v>
      </c>
      <c r="C3066" s="13" t="s">
        <v>9</v>
      </c>
      <c r="D3066" s="15">
        <v>18</v>
      </c>
      <c r="E3066" s="13" t="s">
        <v>24</v>
      </c>
      <c r="F3066" s="13" t="s">
        <v>11</v>
      </c>
      <c r="G3066" s="13" t="s">
        <v>25</v>
      </c>
      <c r="H3066" s="13" t="s">
        <v>30</v>
      </c>
      <c r="I3066" s="3">
        <f t="shared" si="329"/>
        <v>45</v>
      </c>
      <c r="J3066" s="7">
        <f t="shared" si="330"/>
        <v>49</v>
      </c>
      <c r="K3066" s="3">
        <f>LEN(H3066)</f>
        <v>5</v>
      </c>
      <c r="L3066" s="13" t="str">
        <f>IF(OR(AND(LEN(H3066&gt;3),ISERROR(FIND("-",H3066,1))),AND(LEN(H3066)&gt;3,ISERROR(FIND("+",H3066,1)))),LEFT(H3066,2),H3066)</f>
        <v>45</v>
      </c>
      <c r="M3066" s="13" t="str">
        <f>IF(AND(LEN(H3066&gt;3),ISERROR(FIND("+",H3066,1))),RIGHT(H3066,2),IF(AND(LEN(H3066)=3,ISERROR(FIND("-",H3066,1))),LEFT(H3066,2),H3066))</f>
        <v>49</v>
      </c>
      <c r="N3066" s="13" t="str">
        <f>SUBSTITUTE(H3066,"+","-")</f>
        <v>45-49</v>
      </c>
      <c r="O3066" s="3">
        <f t="shared" si="331"/>
        <v>5</v>
      </c>
      <c r="P3066" s="3">
        <f t="shared" si="332"/>
        <v>3</v>
      </c>
      <c r="Q3066" s="7">
        <f t="shared" si="333"/>
        <v>45</v>
      </c>
      <c r="R3066" s="7">
        <f t="shared" si="334"/>
        <v>49</v>
      </c>
      <c r="S3066" s="13" t="str">
        <f>VLOOKUP(A3066,history!$B:$F,2,0)</f>
        <v>2021-05-14</v>
      </c>
      <c r="T3066" s="13">
        <f>VLOOKUP($C3066,日期!$A:$D,3,0)</f>
        <v>5</v>
      </c>
      <c r="U3066" s="13">
        <f>VLOOKUP($C3066,日期!$A:$D,4,0)</f>
        <v>1</v>
      </c>
      <c r="V3066" s="65">
        <f t="shared" si="335"/>
        <v>44317</v>
      </c>
      <c r="W3066" s="13" t="s">
        <v>4630</v>
      </c>
    </row>
    <row r="3067" spans="1:23" ht="15">
      <c r="A3067" s="15">
        <v>1257</v>
      </c>
      <c r="B3067" s="15">
        <v>2021</v>
      </c>
      <c r="C3067" s="13" t="s">
        <v>9</v>
      </c>
      <c r="D3067" s="15">
        <v>18</v>
      </c>
      <c r="E3067" s="13" t="s">
        <v>24</v>
      </c>
      <c r="F3067" s="13" t="s">
        <v>11</v>
      </c>
      <c r="G3067" s="13" t="s">
        <v>25</v>
      </c>
      <c r="H3067" s="13" t="s">
        <v>30</v>
      </c>
      <c r="I3067" s="3">
        <f t="shared" si="329"/>
        <v>45</v>
      </c>
      <c r="J3067" s="7">
        <f t="shared" si="330"/>
        <v>49</v>
      </c>
      <c r="K3067" s="3">
        <f>LEN(H3067)</f>
        <v>5</v>
      </c>
      <c r="L3067" s="13" t="str">
        <f>IF(OR(AND(LEN(H3067&gt;3),ISERROR(FIND("-",H3067,1))),AND(LEN(H3067)&gt;3,ISERROR(FIND("+",H3067,1)))),LEFT(H3067,2),H3067)</f>
        <v>45</v>
      </c>
      <c r="M3067" s="13" t="str">
        <f>IF(AND(LEN(H3067&gt;3),ISERROR(FIND("+",H3067,1))),RIGHT(H3067,2),IF(AND(LEN(H3067)=3,ISERROR(FIND("-",H3067,1))),LEFT(H3067,2),H3067))</f>
        <v>49</v>
      </c>
      <c r="N3067" s="13" t="str">
        <f>SUBSTITUTE(H3067,"+","-")</f>
        <v>45-49</v>
      </c>
      <c r="O3067" s="3">
        <f t="shared" si="331"/>
        <v>5</v>
      </c>
      <c r="P3067" s="3">
        <f t="shared" si="332"/>
        <v>3</v>
      </c>
      <c r="Q3067" s="7">
        <f t="shared" si="333"/>
        <v>45</v>
      </c>
      <c r="R3067" s="7">
        <f t="shared" si="334"/>
        <v>49</v>
      </c>
      <c r="S3067" s="13" t="str">
        <f>VLOOKUP(A3067,history!$B:$F,2,0)</f>
        <v>2021-05-13</v>
      </c>
      <c r="T3067" s="13">
        <f>VLOOKUP($C3067,日期!$A:$D,3,0)</f>
        <v>5</v>
      </c>
      <c r="U3067" s="13">
        <f>VLOOKUP($C3067,日期!$A:$D,4,0)</f>
        <v>1</v>
      </c>
      <c r="V3067" s="65">
        <f t="shared" si="335"/>
        <v>44317</v>
      </c>
      <c r="W3067" s="13" t="s">
        <v>4631</v>
      </c>
    </row>
    <row r="3068" spans="1:23" ht="15">
      <c r="A3068" s="15">
        <v>1256</v>
      </c>
      <c r="B3068" s="15">
        <v>2021</v>
      </c>
      <c r="C3068" s="13" t="s">
        <v>9</v>
      </c>
      <c r="D3068" s="15">
        <v>18</v>
      </c>
      <c r="E3068" s="13" t="s">
        <v>24</v>
      </c>
      <c r="F3068" s="13" t="s">
        <v>11</v>
      </c>
      <c r="G3068" s="13" t="s">
        <v>25</v>
      </c>
      <c r="H3068" s="13" t="s">
        <v>29</v>
      </c>
      <c r="I3068" s="3">
        <f t="shared" si="329"/>
        <v>40</v>
      </c>
      <c r="J3068" s="7">
        <f t="shared" si="330"/>
        <v>44</v>
      </c>
      <c r="K3068" s="3">
        <f>LEN(H3068)</f>
        <v>5</v>
      </c>
      <c r="L3068" s="13" t="str">
        <f>IF(OR(AND(LEN(H3068&gt;3),ISERROR(FIND("-",H3068,1))),AND(LEN(H3068)&gt;3,ISERROR(FIND("+",H3068,1)))),LEFT(H3068,2),H3068)</f>
        <v>40</v>
      </c>
      <c r="M3068" s="13" t="str">
        <f>IF(AND(LEN(H3068&gt;3),ISERROR(FIND("+",H3068,1))),RIGHT(H3068,2),IF(AND(LEN(H3068)=3,ISERROR(FIND("-",H3068,1))),LEFT(H3068,2),H3068))</f>
        <v>44</v>
      </c>
      <c r="N3068" s="13" t="str">
        <f>SUBSTITUTE(H3068,"+","-")</f>
        <v>40-44</v>
      </c>
      <c r="O3068" s="3">
        <f t="shared" si="331"/>
        <v>5</v>
      </c>
      <c r="P3068" s="3">
        <f t="shared" si="332"/>
        <v>3</v>
      </c>
      <c r="Q3068" s="7">
        <f t="shared" si="333"/>
        <v>40</v>
      </c>
      <c r="R3068" s="7">
        <f t="shared" si="334"/>
        <v>44</v>
      </c>
      <c r="S3068" s="13" t="str">
        <f>VLOOKUP(A3068,history!$B:$F,2,0)</f>
        <v>2021-05-13</v>
      </c>
      <c r="T3068" s="13">
        <f>VLOOKUP($C3068,日期!$A:$D,3,0)</f>
        <v>5</v>
      </c>
      <c r="U3068" s="13">
        <f>VLOOKUP($C3068,日期!$A:$D,4,0)</f>
        <v>1</v>
      </c>
      <c r="V3068" s="65">
        <f t="shared" si="335"/>
        <v>44317</v>
      </c>
      <c r="W3068" s="13" t="s">
        <v>4632</v>
      </c>
    </row>
    <row r="3069" spans="1:23" ht="15">
      <c r="A3069" s="15">
        <v>1255</v>
      </c>
      <c r="B3069" s="15">
        <v>2021</v>
      </c>
      <c r="C3069" s="13" t="s">
        <v>9</v>
      </c>
      <c r="D3069" s="15">
        <v>18</v>
      </c>
      <c r="E3069" s="13" t="s">
        <v>24</v>
      </c>
      <c r="F3069" s="13" t="s">
        <v>11</v>
      </c>
      <c r="G3069" s="13" t="s">
        <v>25</v>
      </c>
      <c r="H3069" s="13" t="s">
        <v>29</v>
      </c>
      <c r="I3069" s="3">
        <f t="shared" si="329"/>
        <v>40</v>
      </c>
      <c r="J3069" s="7">
        <f t="shared" si="330"/>
        <v>44</v>
      </c>
      <c r="K3069" s="3">
        <f>LEN(H3069)</f>
        <v>5</v>
      </c>
      <c r="L3069" s="13" t="str">
        <f>IF(OR(AND(LEN(H3069&gt;3),ISERROR(FIND("-",H3069,1))),AND(LEN(H3069)&gt;3,ISERROR(FIND("+",H3069,1)))),LEFT(H3069,2),H3069)</f>
        <v>40</v>
      </c>
      <c r="M3069" s="13" t="str">
        <f>IF(AND(LEN(H3069&gt;3),ISERROR(FIND("+",H3069,1))),RIGHT(H3069,2),IF(AND(LEN(H3069)=3,ISERROR(FIND("-",H3069,1))),LEFT(H3069,2),H3069))</f>
        <v>44</v>
      </c>
      <c r="N3069" s="13" t="str">
        <f>SUBSTITUTE(H3069,"+","-")</f>
        <v>40-44</v>
      </c>
      <c r="O3069" s="3">
        <f t="shared" si="331"/>
        <v>5</v>
      </c>
      <c r="P3069" s="3">
        <f t="shared" si="332"/>
        <v>3</v>
      </c>
      <c r="Q3069" s="7">
        <f t="shared" si="333"/>
        <v>40</v>
      </c>
      <c r="R3069" s="7">
        <f t="shared" si="334"/>
        <v>44</v>
      </c>
      <c r="S3069" s="13" t="str">
        <f>VLOOKUP(A3069,history!$B:$F,2,0)</f>
        <v>2021-05-13</v>
      </c>
      <c r="T3069" s="13">
        <f>VLOOKUP($C3069,日期!$A:$D,3,0)</f>
        <v>5</v>
      </c>
      <c r="U3069" s="13">
        <f>VLOOKUP($C3069,日期!$A:$D,4,0)</f>
        <v>1</v>
      </c>
      <c r="V3069" s="65">
        <f t="shared" si="335"/>
        <v>44317</v>
      </c>
      <c r="W3069" s="13" t="s">
        <v>4633</v>
      </c>
    </row>
    <row r="3070" spans="1:23" ht="15">
      <c r="A3070" s="15">
        <v>1254</v>
      </c>
      <c r="B3070" s="15">
        <v>2021</v>
      </c>
      <c r="C3070" s="13" t="s">
        <v>9</v>
      </c>
      <c r="D3070" s="15">
        <v>18</v>
      </c>
      <c r="E3070" s="13" t="s">
        <v>24</v>
      </c>
      <c r="F3070" s="13" t="s">
        <v>11</v>
      </c>
      <c r="G3070" s="13" t="s">
        <v>25</v>
      </c>
      <c r="H3070" s="13" t="s">
        <v>29</v>
      </c>
      <c r="I3070" s="3">
        <f t="shared" si="329"/>
        <v>40</v>
      </c>
      <c r="J3070" s="7">
        <f t="shared" si="330"/>
        <v>44</v>
      </c>
      <c r="K3070" s="3">
        <f>LEN(H3070)</f>
        <v>5</v>
      </c>
      <c r="L3070" s="13" t="str">
        <f>IF(OR(AND(LEN(H3070&gt;3),ISERROR(FIND("-",H3070,1))),AND(LEN(H3070)&gt;3,ISERROR(FIND("+",H3070,1)))),LEFT(H3070,2),H3070)</f>
        <v>40</v>
      </c>
      <c r="M3070" s="13" t="str">
        <f>IF(AND(LEN(H3070&gt;3),ISERROR(FIND("+",H3070,1))),RIGHT(H3070,2),IF(AND(LEN(H3070)=3,ISERROR(FIND("-",H3070,1))),LEFT(H3070,2),H3070))</f>
        <v>44</v>
      </c>
      <c r="N3070" s="13" t="str">
        <f>SUBSTITUTE(H3070,"+","-")</f>
        <v>40-44</v>
      </c>
      <c r="O3070" s="3">
        <f t="shared" si="331"/>
        <v>5</v>
      </c>
      <c r="P3070" s="3">
        <f t="shared" si="332"/>
        <v>3</v>
      </c>
      <c r="Q3070" s="7">
        <f t="shared" si="333"/>
        <v>40</v>
      </c>
      <c r="R3070" s="7">
        <f t="shared" si="334"/>
        <v>44</v>
      </c>
      <c r="S3070" s="13" t="str">
        <f>VLOOKUP(A3070,history!$B:$F,2,0)</f>
        <v>2021-05-13</v>
      </c>
      <c r="T3070" s="13">
        <f>VLOOKUP($C3070,日期!$A:$D,3,0)</f>
        <v>5</v>
      </c>
      <c r="U3070" s="13">
        <f>VLOOKUP($C3070,日期!$A:$D,4,0)</f>
        <v>1</v>
      </c>
      <c r="V3070" s="65">
        <f t="shared" si="335"/>
        <v>44317</v>
      </c>
      <c r="W3070" s="13" t="s">
        <v>4634</v>
      </c>
    </row>
    <row r="3071" spans="1:23" ht="15">
      <c r="A3071" s="15">
        <v>1253</v>
      </c>
      <c r="B3071" s="15">
        <v>2021</v>
      </c>
      <c r="C3071" s="13" t="s">
        <v>9</v>
      </c>
      <c r="D3071" s="15">
        <v>18</v>
      </c>
      <c r="E3071" s="13" t="s">
        <v>24</v>
      </c>
      <c r="F3071" s="13" t="s">
        <v>11</v>
      </c>
      <c r="G3071" s="13" t="s">
        <v>25</v>
      </c>
      <c r="H3071" s="13" t="s">
        <v>29</v>
      </c>
      <c r="I3071" s="3">
        <f t="shared" si="329"/>
        <v>40</v>
      </c>
      <c r="J3071" s="7">
        <f t="shared" si="330"/>
        <v>44</v>
      </c>
      <c r="K3071" s="3">
        <f>LEN(H3071)</f>
        <v>5</v>
      </c>
      <c r="L3071" s="13" t="str">
        <f>IF(OR(AND(LEN(H3071&gt;3),ISERROR(FIND("-",H3071,1))),AND(LEN(H3071)&gt;3,ISERROR(FIND("+",H3071,1)))),LEFT(H3071,2),H3071)</f>
        <v>40</v>
      </c>
      <c r="M3071" s="13" t="str">
        <f>IF(AND(LEN(H3071&gt;3),ISERROR(FIND("+",H3071,1))),RIGHT(H3071,2),IF(AND(LEN(H3071)=3,ISERROR(FIND("-",H3071,1))),LEFT(H3071,2),H3071))</f>
        <v>44</v>
      </c>
      <c r="N3071" s="13" t="str">
        <f>SUBSTITUTE(H3071,"+","-")</f>
        <v>40-44</v>
      </c>
      <c r="O3071" s="3">
        <f t="shared" si="331"/>
        <v>5</v>
      </c>
      <c r="P3071" s="3">
        <f t="shared" si="332"/>
        <v>3</v>
      </c>
      <c r="Q3071" s="7">
        <f t="shared" si="333"/>
        <v>40</v>
      </c>
      <c r="R3071" s="7">
        <f t="shared" si="334"/>
        <v>44</v>
      </c>
      <c r="S3071" s="13" t="str">
        <f>VLOOKUP(A3071,history!$B:$F,2,0)</f>
        <v>2021-05-13</v>
      </c>
      <c r="T3071" s="13">
        <f>VLOOKUP($C3071,日期!$A:$D,3,0)</f>
        <v>5</v>
      </c>
      <c r="U3071" s="13">
        <f>VLOOKUP($C3071,日期!$A:$D,4,0)</f>
        <v>1</v>
      </c>
      <c r="V3071" s="65">
        <f t="shared" si="335"/>
        <v>44317</v>
      </c>
      <c r="W3071" s="13" t="s">
        <v>4635</v>
      </c>
    </row>
    <row r="3072" spans="1:23" ht="15">
      <c r="A3072" s="15">
        <v>1252</v>
      </c>
      <c r="B3072" s="15">
        <v>2021</v>
      </c>
      <c r="C3072" s="13" t="s">
        <v>9</v>
      </c>
      <c r="D3072" s="15">
        <v>18</v>
      </c>
      <c r="E3072" s="13" t="s">
        <v>24</v>
      </c>
      <c r="F3072" s="13" t="s">
        <v>11</v>
      </c>
      <c r="G3072" s="13" t="s">
        <v>25</v>
      </c>
      <c r="H3072" s="13" t="s">
        <v>34</v>
      </c>
      <c r="I3072" s="3">
        <f t="shared" si="329"/>
        <v>35</v>
      </c>
      <c r="J3072" s="7">
        <f t="shared" si="330"/>
        <v>39</v>
      </c>
      <c r="K3072" s="3">
        <f>LEN(H3072)</f>
        <v>5</v>
      </c>
      <c r="L3072" s="13" t="str">
        <f>IF(OR(AND(LEN(H3072&gt;3),ISERROR(FIND("-",H3072,1))),AND(LEN(H3072)&gt;3,ISERROR(FIND("+",H3072,1)))),LEFT(H3072,2),H3072)</f>
        <v>35</v>
      </c>
      <c r="M3072" s="13" t="str">
        <f>IF(AND(LEN(H3072&gt;3),ISERROR(FIND("+",H3072,1))),RIGHT(H3072,2),IF(AND(LEN(H3072)=3,ISERROR(FIND("-",H3072,1))),LEFT(H3072,2),H3072))</f>
        <v>39</v>
      </c>
      <c r="N3072" s="13" t="str">
        <f>SUBSTITUTE(H3072,"+","-")</f>
        <v>35-39</v>
      </c>
      <c r="O3072" s="3">
        <f t="shared" si="331"/>
        <v>5</v>
      </c>
      <c r="P3072" s="3">
        <f t="shared" si="332"/>
        <v>3</v>
      </c>
      <c r="Q3072" s="7">
        <f t="shared" si="333"/>
        <v>35</v>
      </c>
      <c r="R3072" s="7">
        <f t="shared" si="334"/>
        <v>39</v>
      </c>
      <c r="S3072" s="13" t="str">
        <f>VLOOKUP(A3072,history!$B:$F,2,0)</f>
        <v>2021-05-13</v>
      </c>
      <c r="T3072" s="13">
        <f>VLOOKUP($C3072,日期!$A:$D,3,0)</f>
        <v>5</v>
      </c>
      <c r="U3072" s="13">
        <f>VLOOKUP($C3072,日期!$A:$D,4,0)</f>
        <v>1</v>
      </c>
      <c r="V3072" s="65">
        <f t="shared" si="335"/>
        <v>44317</v>
      </c>
      <c r="W3072" s="13" t="s">
        <v>4636</v>
      </c>
    </row>
    <row r="3073" spans="1:23" ht="15">
      <c r="A3073" s="15">
        <v>1251</v>
      </c>
      <c r="B3073" s="15">
        <v>2021</v>
      </c>
      <c r="C3073" s="13" t="s">
        <v>9</v>
      </c>
      <c r="D3073" s="15">
        <v>18</v>
      </c>
      <c r="E3073" s="13" t="s">
        <v>24</v>
      </c>
      <c r="F3073" s="13" t="s">
        <v>11</v>
      </c>
      <c r="G3073" s="13" t="s">
        <v>25</v>
      </c>
      <c r="H3073" s="13" t="s">
        <v>34</v>
      </c>
      <c r="I3073" s="3">
        <f t="shared" si="329"/>
        <v>35</v>
      </c>
      <c r="J3073" s="7">
        <f t="shared" si="330"/>
        <v>39</v>
      </c>
      <c r="K3073" s="3">
        <f>LEN(H3073)</f>
        <v>5</v>
      </c>
      <c r="L3073" s="13" t="str">
        <f>IF(OR(AND(LEN(H3073&gt;3),ISERROR(FIND("-",H3073,1))),AND(LEN(H3073)&gt;3,ISERROR(FIND("+",H3073,1)))),LEFT(H3073,2),H3073)</f>
        <v>35</v>
      </c>
      <c r="M3073" s="13" t="str">
        <f>IF(AND(LEN(H3073&gt;3),ISERROR(FIND("+",H3073,1))),RIGHT(H3073,2),IF(AND(LEN(H3073)=3,ISERROR(FIND("-",H3073,1))),LEFT(H3073,2),H3073))</f>
        <v>39</v>
      </c>
      <c r="N3073" s="13" t="str">
        <f>SUBSTITUTE(H3073,"+","-")</f>
        <v>35-39</v>
      </c>
      <c r="O3073" s="3">
        <f t="shared" si="331"/>
        <v>5</v>
      </c>
      <c r="P3073" s="3">
        <f t="shared" si="332"/>
        <v>3</v>
      </c>
      <c r="Q3073" s="7">
        <f t="shared" si="333"/>
        <v>35</v>
      </c>
      <c r="R3073" s="7">
        <f t="shared" si="334"/>
        <v>39</v>
      </c>
      <c r="S3073" s="13" t="str">
        <f>VLOOKUP(A3073,history!$B:$F,2,0)</f>
        <v>2021-05-13</v>
      </c>
      <c r="T3073" s="13">
        <f>VLOOKUP($C3073,日期!$A:$D,3,0)</f>
        <v>5</v>
      </c>
      <c r="U3073" s="13">
        <f>VLOOKUP($C3073,日期!$A:$D,4,0)</f>
        <v>1</v>
      </c>
      <c r="V3073" s="65">
        <f t="shared" si="335"/>
        <v>44317</v>
      </c>
      <c r="W3073" s="13" t="s">
        <v>4637</v>
      </c>
    </row>
    <row r="3074" spans="1:23" ht="15">
      <c r="A3074" s="15">
        <v>1250</v>
      </c>
      <c r="B3074" s="15">
        <v>2021</v>
      </c>
      <c r="C3074" s="13" t="s">
        <v>9</v>
      </c>
      <c r="D3074" s="15">
        <v>18</v>
      </c>
      <c r="E3074" s="13" t="s">
        <v>24</v>
      </c>
      <c r="F3074" s="13" t="s">
        <v>11</v>
      </c>
      <c r="G3074" s="13" t="s">
        <v>25</v>
      </c>
      <c r="H3074" s="13" t="s">
        <v>34</v>
      </c>
      <c r="I3074" s="3">
        <f t="shared" si="329"/>
        <v>35</v>
      </c>
      <c r="J3074" s="7">
        <f t="shared" si="330"/>
        <v>39</v>
      </c>
      <c r="K3074" s="3">
        <f>LEN(H3074)</f>
        <v>5</v>
      </c>
      <c r="L3074" s="13" t="str">
        <f>IF(OR(AND(LEN(H3074&gt;3),ISERROR(FIND("-",H3074,1))),AND(LEN(H3074)&gt;3,ISERROR(FIND("+",H3074,1)))),LEFT(H3074,2),H3074)</f>
        <v>35</v>
      </c>
      <c r="M3074" s="13" t="str">
        <f>IF(AND(LEN(H3074&gt;3),ISERROR(FIND("+",H3074,1))),RIGHT(H3074,2),IF(AND(LEN(H3074)=3,ISERROR(FIND("-",H3074,1))),LEFT(H3074,2),H3074))</f>
        <v>39</v>
      </c>
      <c r="N3074" s="13" t="str">
        <f>SUBSTITUTE(H3074,"+","-")</f>
        <v>35-39</v>
      </c>
      <c r="O3074" s="3">
        <f t="shared" si="331"/>
        <v>5</v>
      </c>
      <c r="P3074" s="3">
        <f t="shared" si="332"/>
        <v>3</v>
      </c>
      <c r="Q3074" s="7">
        <f t="shared" si="333"/>
        <v>35</v>
      </c>
      <c r="R3074" s="7">
        <f t="shared" si="334"/>
        <v>39</v>
      </c>
      <c r="S3074" s="13" t="str">
        <f>VLOOKUP(A3074,history!$B:$F,2,0)</f>
        <v>2021-05-13</v>
      </c>
      <c r="T3074" s="13">
        <f>VLOOKUP($C3074,日期!$A:$D,3,0)</f>
        <v>5</v>
      </c>
      <c r="U3074" s="13">
        <f>VLOOKUP($C3074,日期!$A:$D,4,0)</f>
        <v>1</v>
      </c>
      <c r="V3074" s="65">
        <f t="shared" si="335"/>
        <v>44317</v>
      </c>
      <c r="W3074" s="13" t="s">
        <v>4638</v>
      </c>
    </row>
    <row r="3075" spans="1:23" ht="15">
      <c r="A3075" s="15">
        <v>1249</v>
      </c>
      <c r="B3075" s="15">
        <v>2021</v>
      </c>
      <c r="C3075" s="13" t="s">
        <v>9</v>
      </c>
      <c r="D3075" s="15">
        <v>18</v>
      </c>
      <c r="E3075" s="13" t="s">
        <v>24</v>
      </c>
      <c r="F3075" s="13" t="s">
        <v>11</v>
      </c>
      <c r="G3075" s="13" t="s">
        <v>25</v>
      </c>
      <c r="H3075" s="13" t="s">
        <v>26</v>
      </c>
      <c r="I3075" s="3">
        <f t="shared" ref="I3075:I3138" si="336">VALUE(IF(LEN(H3075)&gt;=3,LEFT(H3075,2),H3075))</f>
        <v>30</v>
      </c>
      <c r="J3075" s="7">
        <f t="shared" ref="J3075:J3138" si="337">VALUE(IF(LEN(H3075)=5,RIGHT(H3075,2),LEFT(H3075,2)))</f>
        <v>34</v>
      </c>
      <c r="K3075" s="3">
        <f>LEN(H3075)</f>
        <v>5</v>
      </c>
      <c r="L3075" s="13" t="str">
        <f>IF(OR(AND(LEN(H3075&gt;3),ISERROR(FIND("-",H3075,1))),AND(LEN(H3075)&gt;3,ISERROR(FIND("+",H3075,1)))),LEFT(H3075,2),H3075)</f>
        <v>30</v>
      </c>
      <c r="M3075" s="13" t="str">
        <f>IF(AND(LEN(H3075&gt;3),ISERROR(FIND("+",H3075,1))),RIGHT(H3075,2),IF(AND(LEN(H3075)=3,ISERROR(FIND("-",H3075,1))),LEFT(H3075,2),H3075))</f>
        <v>34</v>
      </c>
      <c r="N3075" s="13" t="str">
        <f>SUBSTITUTE(H3075,"+","-")</f>
        <v>30-34</v>
      </c>
      <c r="O3075" s="3">
        <f t="shared" ref="O3075:O3138" si="338">LEN(N3075)</f>
        <v>5</v>
      </c>
      <c r="P3075" s="3">
        <f t="shared" ref="P3075:P3138" si="339">FIND("-",N3075,1)</f>
        <v>3</v>
      </c>
      <c r="Q3075" s="7">
        <f t="shared" ref="Q3075:Q3138" si="340">VALUE(IF(ISERROR(FIND("-",N3075,1)),N3075,LEFT(N3075,FIND("-",N3075,1)-1)))</f>
        <v>30</v>
      </c>
      <c r="R3075" s="7">
        <f t="shared" ref="R3075:R3138" si="341">VALUE(IF(ISERROR(FIND("-",N3075,1)),N3075,IF(AND(FIND("-",N3075,1)=3,LEN(N3075)=3),LEFT(N3075,2),RIGHT(N3075,FIND("-",N3075,1)-1))))</f>
        <v>34</v>
      </c>
      <c r="S3075" s="13" t="str">
        <f>VLOOKUP(A3075,history!$B:$F,2,0)</f>
        <v>2021-05-13</v>
      </c>
      <c r="T3075" s="13">
        <f>VLOOKUP($C3075,日期!$A:$D,3,0)</f>
        <v>5</v>
      </c>
      <c r="U3075" s="13">
        <f>VLOOKUP($C3075,日期!$A:$D,4,0)</f>
        <v>1</v>
      </c>
      <c r="V3075" s="65">
        <f t="shared" ref="V3075:V3138" si="342">DATE(B3075,T3075,U3075)</f>
        <v>44317</v>
      </c>
      <c r="W3075" s="13" t="s">
        <v>4639</v>
      </c>
    </row>
    <row r="3076" spans="1:23" ht="15">
      <c r="A3076" s="15">
        <v>1248</v>
      </c>
      <c r="B3076" s="15">
        <v>2021</v>
      </c>
      <c r="C3076" s="13" t="s">
        <v>9</v>
      </c>
      <c r="D3076" s="15">
        <v>18</v>
      </c>
      <c r="E3076" s="13" t="s">
        <v>24</v>
      </c>
      <c r="F3076" s="13" t="s">
        <v>11</v>
      </c>
      <c r="G3076" s="13" t="s">
        <v>25</v>
      </c>
      <c r="H3076" s="13" t="s">
        <v>26</v>
      </c>
      <c r="I3076" s="3">
        <f t="shared" si="336"/>
        <v>30</v>
      </c>
      <c r="J3076" s="7">
        <f t="shared" si="337"/>
        <v>34</v>
      </c>
      <c r="K3076" s="3">
        <f>LEN(H3076)</f>
        <v>5</v>
      </c>
      <c r="L3076" s="13" t="str">
        <f>IF(OR(AND(LEN(H3076&gt;3),ISERROR(FIND("-",H3076,1))),AND(LEN(H3076)&gt;3,ISERROR(FIND("+",H3076,1)))),LEFT(H3076,2),H3076)</f>
        <v>30</v>
      </c>
      <c r="M3076" s="13" t="str">
        <f>IF(AND(LEN(H3076&gt;3),ISERROR(FIND("+",H3076,1))),RIGHT(H3076,2),IF(AND(LEN(H3076)=3,ISERROR(FIND("-",H3076,1))),LEFT(H3076,2),H3076))</f>
        <v>34</v>
      </c>
      <c r="N3076" s="13" t="str">
        <f>SUBSTITUTE(H3076,"+","-")</f>
        <v>30-34</v>
      </c>
      <c r="O3076" s="3">
        <f t="shared" si="338"/>
        <v>5</v>
      </c>
      <c r="P3076" s="3">
        <f t="shared" si="339"/>
        <v>3</v>
      </c>
      <c r="Q3076" s="7">
        <f t="shared" si="340"/>
        <v>30</v>
      </c>
      <c r="R3076" s="7">
        <f t="shared" si="341"/>
        <v>34</v>
      </c>
      <c r="S3076" s="13" t="str">
        <f>VLOOKUP(A3076,history!$B:$F,2,0)</f>
        <v>2021-05-13</v>
      </c>
      <c r="T3076" s="13">
        <f>VLOOKUP($C3076,日期!$A:$D,3,0)</f>
        <v>5</v>
      </c>
      <c r="U3076" s="13">
        <f>VLOOKUP($C3076,日期!$A:$D,4,0)</f>
        <v>1</v>
      </c>
      <c r="V3076" s="65">
        <f t="shared" si="342"/>
        <v>44317</v>
      </c>
      <c r="W3076" s="13" t="s">
        <v>4640</v>
      </c>
    </row>
    <row r="3077" spans="1:23" ht="15">
      <c r="A3077" s="15">
        <v>1247</v>
      </c>
      <c r="B3077" s="15">
        <v>2021</v>
      </c>
      <c r="C3077" s="13" t="s">
        <v>9</v>
      </c>
      <c r="D3077" s="15">
        <v>18</v>
      </c>
      <c r="E3077" s="13" t="s">
        <v>24</v>
      </c>
      <c r="F3077" s="13" t="s">
        <v>11</v>
      </c>
      <c r="G3077" s="13" t="s">
        <v>25</v>
      </c>
      <c r="H3077" s="13" t="s">
        <v>26</v>
      </c>
      <c r="I3077" s="3">
        <f t="shared" si="336"/>
        <v>30</v>
      </c>
      <c r="J3077" s="7">
        <f t="shared" si="337"/>
        <v>34</v>
      </c>
      <c r="K3077" s="3">
        <f>LEN(H3077)</f>
        <v>5</v>
      </c>
      <c r="L3077" s="13" t="str">
        <f>IF(OR(AND(LEN(H3077&gt;3),ISERROR(FIND("-",H3077,1))),AND(LEN(H3077)&gt;3,ISERROR(FIND("+",H3077,1)))),LEFT(H3077,2),H3077)</f>
        <v>30</v>
      </c>
      <c r="M3077" s="13" t="str">
        <f>IF(AND(LEN(H3077&gt;3),ISERROR(FIND("+",H3077,1))),RIGHT(H3077,2),IF(AND(LEN(H3077)=3,ISERROR(FIND("-",H3077,1))),LEFT(H3077,2),H3077))</f>
        <v>34</v>
      </c>
      <c r="N3077" s="13" t="str">
        <f>SUBSTITUTE(H3077,"+","-")</f>
        <v>30-34</v>
      </c>
      <c r="O3077" s="3">
        <f t="shared" si="338"/>
        <v>5</v>
      </c>
      <c r="P3077" s="3">
        <f t="shared" si="339"/>
        <v>3</v>
      </c>
      <c r="Q3077" s="7">
        <f t="shared" si="340"/>
        <v>30</v>
      </c>
      <c r="R3077" s="7">
        <f t="shared" si="341"/>
        <v>34</v>
      </c>
      <c r="S3077" s="13" t="str">
        <f>VLOOKUP(A3077,history!$B:$F,2,0)</f>
        <v>2021-05-13</v>
      </c>
      <c r="T3077" s="13">
        <f>VLOOKUP($C3077,日期!$A:$D,3,0)</f>
        <v>5</v>
      </c>
      <c r="U3077" s="13">
        <f>VLOOKUP($C3077,日期!$A:$D,4,0)</f>
        <v>1</v>
      </c>
      <c r="V3077" s="65">
        <f t="shared" si="342"/>
        <v>44317</v>
      </c>
      <c r="W3077" s="13" t="s">
        <v>4641</v>
      </c>
    </row>
    <row r="3078" spans="1:23" ht="15">
      <c r="A3078" s="15">
        <v>1246</v>
      </c>
      <c r="B3078" s="15">
        <v>2021</v>
      </c>
      <c r="C3078" s="13" t="s">
        <v>9</v>
      </c>
      <c r="D3078" s="15">
        <v>18</v>
      </c>
      <c r="E3078" s="13" t="s">
        <v>24</v>
      </c>
      <c r="F3078" s="13" t="s">
        <v>11</v>
      </c>
      <c r="G3078" s="13" t="s">
        <v>25</v>
      </c>
      <c r="H3078" s="13" t="s">
        <v>26</v>
      </c>
      <c r="I3078" s="3">
        <f t="shared" si="336"/>
        <v>30</v>
      </c>
      <c r="J3078" s="7">
        <f t="shared" si="337"/>
        <v>34</v>
      </c>
      <c r="K3078" s="3">
        <f>LEN(H3078)</f>
        <v>5</v>
      </c>
      <c r="L3078" s="13" t="str">
        <f>IF(OR(AND(LEN(H3078&gt;3),ISERROR(FIND("-",H3078,1))),AND(LEN(H3078)&gt;3,ISERROR(FIND("+",H3078,1)))),LEFT(H3078,2),H3078)</f>
        <v>30</v>
      </c>
      <c r="M3078" s="13" t="str">
        <f>IF(AND(LEN(H3078&gt;3),ISERROR(FIND("+",H3078,1))),RIGHT(H3078,2),IF(AND(LEN(H3078)=3,ISERROR(FIND("-",H3078,1))),LEFT(H3078,2),H3078))</f>
        <v>34</v>
      </c>
      <c r="N3078" s="13" t="str">
        <f>SUBSTITUTE(H3078,"+","-")</f>
        <v>30-34</v>
      </c>
      <c r="O3078" s="3">
        <f t="shared" si="338"/>
        <v>5</v>
      </c>
      <c r="P3078" s="3">
        <f t="shared" si="339"/>
        <v>3</v>
      </c>
      <c r="Q3078" s="7">
        <f t="shared" si="340"/>
        <v>30</v>
      </c>
      <c r="R3078" s="7">
        <f t="shared" si="341"/>
        <v>34</v>
      </c>
      <c r="S3078" s="13" t="str">
        <f>VLOOKUP(A3078,history!$B:$F,2,0)</f>
        <v>2021-05-13</v>
      </c>
      <c r="T3078" s="13">
        <f>VLOOKUP($C3078,日期!$A:$D,3,0)</f>
        <v>5</v>
      </c>
      <c r="U3078" s="13">
        <f>VLOOKUP($C3078,日期!$A:$D,4,0)</f>
        <v>1</v>
      </c>
      <c r="V3078" s="65">
        <f t="shared" si="342"/>
        <v>44317</v>
      </c>
      <c r="W3078" s="13" t="s">
        <v>4642</v>
      </c>
    </row>
    <row r="3079" spans="1:23" ht="15">
      <c r="A3079" s="15">
        <v>1245</v>
      </c>
      <c r="B3079" s="15">
        <v>2021</v>
      </c>
      <c r="C3079" s="13" t="s">
        <v>9</v>
      </c>
      <c r="D3079" s="15">
        <v>18</v>
      </c>
      <c r="E3079" s="13" t="s">
        <v>24</v>
      </c>
      <c r="F3079" s="13" t="s">
        <v>11</v>
      </c>
      <c r="G3079" s="13" t="s">
        <v>25</v>
      </c>
      <c r="H3079" s="13" t="s">
        <v>26</v>
      </c>
      <c r="I3079" s="3">
        <f t="shared" si="336"/>
        <v>30</v>
      </c>
      <c r="J3079" s="7">
        <f t="shared" si="337"/>
        <v>34</v>
      </c>
      <c r="K3079" s="3">
        <f>LEN(H3079)</f>
        <v>5</v>
      </c>
      <c r="L3079" s="13" t="str">
        <f>IF(OR(AND(LEN(H3079&gt;3),ISERROR(FIND("-",H3079,1))),AND(LEN(H3079)&gt;3,ISERROR(FIND("+",H3079,1)))),LEFT(H3079,2),H3079)</f>
        <v>30</v>
      </c>
      <c r="M3079" s="13" t="str">
        <f>IF(AND(LEN(H3079&gt;3),ISERROR(FIND("+",H3079,1))),RIGHT(H3079,2),IF(AND(LEN(H3079)=3,ISERROR(FIND("-",H3079,1))),LEFT(H3079,2),H3079))</f>
        <v>34</v>
      </c>
      <c r="N3079" s="13" t="str">
        <f>SUBSTITUTE(H3079,"+","-")</f>
        <v>30-34</v>
      </c>
      <c r="O3079" s="3">
        <f t="shared" si="338"/>
        <v>5</v>
      </c>
      <c r="P3079" s="3">
        <f t="shared" si="339"/>
        <v>3</v>
      </c>
      <c r="Q3079" s="7">
        <f t="shared" si="340"/>
        <v>30</v>
      </c>
      <c r="R3079" s="7">
        <f t="shared" si="341"/>
        <v>34</v>
      </c>
      <c r="S3079" s="13" t="str">
        <f>VLOOKUP(A3079,history!$B:$F,2,0)</f>
        <v>2021-05-13</v>
      </c>
      <c r="T3079" s="13">
        <f>VLOOKUP($C3079,日期!$A:$D,3,0)</f>
        <v>5</v>
      </c>
      <c r="U3079" s="13">
        <f>VLOOKUP($C3079,日期!$A:$D,4,0)</f>
        <v>1</v>
      </c>
      <c r="V3079" s="65">
        <f t="shared" si="342"/>
        <v>44317</v>
      </c>
      <c r="W3079" s="13" t="s">
        <v>4643</v>
      </c>
    </row>
    <row r="3080" spans="1:23" ht="15">
      <c r="A3080" s="15">
        <v>1244</v>
      </c>
      <c r="B3080" s="15">
        <v>2021</v>
      </c>
      <c r="C3080" s="13" t="s">
        <v>9</v>
      </c>
      <c r="D3080" s="15">
        <v>18</v>
      </c>
      <c r="E3080" s="13" t="s">
        <v>24</v>
      </c>
      <c r="F3080" s="13" t="s">
        <v>11</v>
      </c>
      <c r="G3080" s="13" t="s">
        <v>25</v>
      </c>
      <c r="H3080" s="13" t="s">
        <v>31</v>
      </c>
      <c r="I3080" s="3">
        <f t="shared" si="336"/>
        <v>25</v>
      </c>
      <c r="J3080" s="7">
        <f t="shared" si="337"/>
        <v>29</v>
      </c>
      <c r="K3080" s="3">
        <f>LEN(H3080)</f>
        <v>5</v>
      </c>
      <c r="L3080" s="13" t="str">
        <f>IF(OR(AND(LEN(H3080&gt;3),ISERROR(FIND("-",H3080,1))),AND(LEN(H3080)&gt;3,ISERROR(FIND("+",H3080,1)))),LEFT(H3080,2),H3080)</f>
        <v>25</v>
      </c>
      <c r="M3080" s="13" t="str">
        <f>IF(AND(LEN(H3080&gt;3),ISERROR(FIND("+",H3080,1))),RIGHT(H3080,2),IF(AND(LEN(H3080)=3,ISERROR(FIND("-",H3080,1))),LEFT(H3080,2),H3080))</f>
        <v>29</v>
      </c>
      <c r="N3080" s="13" t="str">
        <f>SUBSTITUTE(H3080,"+","-")</f>
        <v>25-29</v>
      </c>
      <c r="O3080" s="3">
        <f t="shared" si="338"/>
        <v>5</v>
      </c>
      <c r="P3080" s="3">
        <f t="shared" si="339"/>
        <v>3</v>
      </c>
      <c r="Q3080" s="7">
        <f t="shared" si="340"/>
        <v>25</v>
      </c>
      <c r="R3080" s="7">
        <f t="shared" si="341"/>
        <v>29</v>
      </c>
      <c r="S3080" s="13" t="str">
        <f>VLOOKUP(A3080,history!$B:$F,2,0)</f>
        <v>2021-05-13</v>
      </c>
      <c r="T3080" s="13">
        <f>VLOOKUP($C3080,日期!$A:$D,3,0)</f>
        <v>5</v>
      </c>
      <c r="U3080" s="13">
        <f>VLOOKUP($C3080,日期!$A:$D,4,0)</f>
        <v>1</v>
      </c>
      <c r="V3080" s="65">
        <f t="shared" si="342"/>
        <v>44317</v>
      </c>
      <c r="W3080" s="13" t="s">
        <v>4644</v>
      </c>
    </row>
    <row r="3081" spans="1:23" ht="15">
      <c r="A3081" s="15">
        <v>1243</v>
      </c>
      <c r="B3081" s="15">
        <v>2021</v>
      </c>
      <c r="C3081" s="13" t="s">
        <v>9</v>
      </c>
      <c r="D3081" s="15">
        <v>18</v>
      </c>
      <c r="E3081" s="13" t="s">
        <v>24</v>
      </c>
      <c r="F3081" s="13" t="s">
        <v>11</v>
      </c>
      <c r="G3081" s="13" t="s">
        <v>25</v>
      </c>
      <c r="H3081" s="13" t="s">
        <v>31</v>
      </c>
      <c r="I3081" s="3">
        <f t="shared" si="336"/>
        <v>25</v>
      </c>
      <c r="J3081" s="7">
        <f t="shared" si="337"/>
        <v>29</v>
      </c>
      <c r="K3081" s="3">
        <f>LEN(H3081)</f>
        <v>5</v>
      </c>
      <c r="L3081" s="13" t="str">
        <f>IF(OR(AND(LEN(H3081&gt;3),ISERROR(FIND("-",H3081,1))),AND(LEN(H3081)&gt;3,ISERROR(FIND("+",H3081,1)))),LEFT(H3081,2),H3081)</f>
        <v>25</v>
      </c>
      <c r="M3081" s="13" t="str">
        <f>IF(AND(LEN(H3081&gt;3),ISERROR(FIND("+",H3081,1))),RIGHT(H3081,2),IF(AND(LEN(H3081)=3,ISERROR(FIND("-",H3081,1))),LEFT(H3081,2),H3081))</f>
        <v>29</v>
      </c>
      <c r="N3081" s="13" t="str">
        <f>SUBSTITUTE(H3081,"+","-")</f>
        <v>25-29</v>
      </c>
      <c r="O3081" s="3">
        <f t="shared" si="338"/>
        <v>5</v>
      </c>
      <c r="P3081" s="3">
        <f t="shared" si="339"/>
        <v>3</v>
      </c>
      <c r="Q3081" s="7">
        <f t="shared" si="340"/>
        <v>25</v>
      </c>
      <c r="R3081" s="7">
        <f t="shared" si="341"/>
        <v>29</v>
      </c>
      <c r="S3081" s="13" t="str">
        <f>VLOOKUP(A3081,history!$B:$F,2,0)</f>
        <v>2021-05-13</v>
      </c>
      <c r="T3081" s="13">
        <f>VLOOKUP($C3081,日期!$A:$D,3,0)</f>
        <v>5</v>
      </c>
      <c r="U3081" s="13">
        <f>VLOOKUP($C3081,日期!$A:$D,4,0)</f>
        <v>1</v>
      </c>
      <c r="V3081" s="65">
        <f t="shared" si="342"/>
        <v>44317</v>
      </c>
      <c r="W3081" s="13" t="s">
        <v>4645</v>
      </c>
    </row>
    <row r="3082" spans="1:23" ht="15">
      <c r="A3082" s="15">
        <v>1242</v>
      </c>
      <c r="B3082" s="15">
        <v>2021</v>
      </c>
      <c r="C3082" s="13" t="s">
        <v>9</v>
      </c>
      <c r="D3082" s="15">
        <v>18</v>
      </c>
      <c r="E3082" s="13" t="s">
        <v>24</v>
      </c>
      <c r="F3082" s="13" t="s">
        <v>11</v>
      </c>
      <c r="G3082" s="13" t="s">
        <v>25</v>
      </c>
      <c r="H3082" s="13" t="s">
        <v>31</v>
      </c>
      <c r="I3082" s="3">
        <f t="shared" si="336"/>
        <v>25</v>
      </c>
      <c r="J3082" s="7">
        <f t="shared" si="337"/>
        <v>29</v>
      </c>
      <c r="K3082" s="3">
        <f>LEN(H3082)</f>
        <v>5</v>
      </c>
      <c r="L3082" s="13" t="str">
        <f>IF(OR(AND(LEN(H3082&gt;3),ISERROR(FIND("-",H3082,1))),AND(LEN(H3082)&gt;3,ISERROR(FIND("+",H3082,1)))),LEFT(H3082,2),H3082)</f>
        <v>25</v>
      </c>
      <c r="M3082" s="13" t="str">
        <f>IF(AND(LEN(H3082&gt;3),ISERROR(FIND("+",H3082,1))),RIGHT(H3082,2),IF(AND(LEN(H3082)=3,ISERROR(FIND("-",H3082,1))),LEFT(H3082,2),H3082))</f>
        <v>29</v>
      </c>
      <c r="N3082" s="13" t="str">
        <f>SUBSTITUTE(H3082,"+","-")</f>
        <v>25-29</v>
      </c>
      <c r="O3082" s="3">
        <f t="shared" si="338"/>
        <v>5</v>
      </c>
      <c r="P3082" s="3">
        <f t="shared" si="339"/>
        <v>3</v>
      </c>
      <c r="Q3082" s="7">
        <f t="shared" si="340"/>
        <v>25</v>
      </c>
      <c r="R3082" s="7">
        <f t="shared" si="341"/>
        <v>29</v>
      </c>
      <c r="S3082" s="13" t="str">
        <f>VLOOKUP(A3082,history!$B:$F,2,0)</f>
        <v>2021-05-13</v>
      </c>
      <c r="T3082" s="13">
        <f>VLOOKUP($C3082,日期!$A:$D,3,0)</f>
        <v>5</v>
      </c>
      <c r="U3082" s="13">
        <f>VLOOKUP($C3082,日期!$A:$D,4,0)</f>
        <v>1</v>
      </c>
      <c r="V3082" s="65">
        <f t="shared" si="342"/>
        <v>44317</v>
      </c>
      <c r="W3082" s="13" t="s">
        <v>4646</v>
      </c>
    </row>
    <row r="3083" spans="1:23" ht="15">
      <c r="A3083" s="15">
        <v>1241</v>
      </c>
      <c r="B3083" s="15">
        <v>2021</v>
      </c>
      <c r="C3083" s="13" t="s">
        <v>9</v>
      </c>
      <c r="D3083" s="15">
        <v>18</v>
      </c>
      <c r="E3083" s="13" t="s">
        <v>24</v>
      </c>
      <c r="F3083" s="13" t="s">
        <v>11</v>
      </c>
      <c r="G3083" s="13" t="s">
        <v>25</v>
      </c>
      <c r="H3083" s="13" t="s">
        <v>31</v>
      </c>
      <c r="I3083" s="3">
        <f t="shared" si="336"/>
        <v>25</v>
      </c>
      <c r="J3083" s="7">
        <f t="shared" si="337"/>
        <v>29</v>
      </c>
      <c r="K3083" s="3">
        <f>LEN(H3083)</f>
        <v>5</v>
      </c>
      <c r="L3083" s="13" t="str">
        <f>IF(OR(AND(LEN(H3083&gt;3),ISERROR(FIND("-",H3083,1))),AND(LEN(H3083)&gt;3,ISERROR(FIND("+",H3083,1)))),LEFT(H3083,2),H3083)</f>
        <v>25</v>
      </c>
      <c r="M3083" s="13" t="str">
        <f>IF(AND(LEN(H3083&gt;3),ISERROR(FIND("+",H3083,1))),RIGHT(H3083,2),IF(AND(LEN(H3083)=3,ISERROR(FIND("-",H3083,1))),LEFT(H3083,2),H3083))</f>
        <v>29</v>
      </c>
      <c r="N3083" s="13" t="str">
        <f>SUBSTITUTE(H3083,"+","-")</f>
        <v>25-29</v>
      </c>
      <c r="O3083" s="3">
        <f t="shared" si="338"/>
        <v>5</v>
      </c>
      <c r="P3083" s="3">
        <f t="shared" si="339"/>
        <v>3</v>
      </c>
      <c r="Q3083" s="7">
        <f t="shared" si="340"/>
        <v>25</v>
      </c>
      <c r="R3083" s="7">
        <f t="shared" si="341"/>
        <v>29</v>
      </c>
      <c r="S3083" s="13" t="str">
        <f>VLOOKUP(A3083,history!$B:$F,2,0)</f>
        <v>2021-05-13</v>
      </c>
      <c r="T3083" s="13">
        <f>VLOOKUP($C3083,日期!$A:$D,3,0)</f>
        <v>5</v>
      </c>
      <c r="U3083" s="13">
        <f>VLOOKUP($C3083,日期!$A:$D,4,0)</f>
        <v>1</v>
      </c>
      <c r="V3083" s="65">
        <f t="shared" si="342"/>
        <v>44317</v>
      </c>
      <c r="W3083" s="13" t="s">
        <v>4647</v>
      </c>
    </row>
    <row r="3084" spans="1:23" ht="15">
      <c r="A3084" s="15">
        <v>1240</v>
      </c>
      <c r="B3084" s="15">
        <v>2021</v>
      </c>
      <c r="C3084" s="13" t="s">
        <v>9</v>
      </c>
      <c r="D3084" s="15">
        <v>18</v>
      </c>
      <c r="E3084" s="13" t="s">
        <v>24</v>
      </c>
      <c r="F3084" s="13" t="s">
        <v>11</v>
      </c>
      <c r="G3084" s="13" t="s">
        <v>25</v>
      </c>
      <c r="H3084" s="13" t="s">
        <v>31</v>
      </c>
      <c r="I3084" s="3">
        <f t="shared" si="336"/>
        <v>25</v>
      </c>
      <c r="J3084" s="7">
        <f t="shared" si="337"/>
        <v>29</v>
      </c>
      <c r="K3084" s="3">
        <f>LEN(H3084)</f>
        <v>5</v>
      </c>
      <c r="L3084" s="13" t="str">
        <f>IF(OR(AND(LEN(H3084&gt;3),ISERROR(FIND("-",H3084,1))),AND(LEN(H3084)&gt;3,ISERROR(FIND("+",H3084,1)))),LEFT(H3084,2),H3084)</f>
        <v>25</v>
      </c>
      <c r="M3084" s="13" t="str">
        <f>IF(AND(LEN(H3084&gt;3),ISERROR(FIND("+",H3084,1))),RIGHT(H3084,2),IF(AND(LEN(H3084)=3,ISERROR(FIND("-",H3084,1))),LEFT(H3084,2),H3084))</f>
        <v>29</v>
      </c>
      <c r="N3084" s="13" t="str">
        <f>SUBSTITUTE(H3084,"+","-")</f>
        <v>25-29</v>
      </c>
      <c r="O3084" s="3">
        <f t="shared" si="338"/>
        <v>5</v>
      </c>
      <c r="P3084" s="3">
        <f t="shared" si="339"/>
        <v>3</v>
      </c>
      <c r="Q3084" s="7">
        <f t="shared" si="340"/>
        <v>25</v>
      </c>
      <c r="R3084" s="7">
        <f t="shared" si="341"/>
        <v>29</v>
      </c>
      <c r="S3084" s="13" t="str">
        <f>VLOOKUP(A3084,history!$B:$F,2,0)</f>
        <v>2021-05-13</v>
      </c>
      <c r="T3084" s="13">
        <f>VLOOKUP($C3084,日期!$A:$D,3,0)</f>
        <v>5</v>
      </c>
      <c r="U3084" s="13">
        <f>VLOOKUP($C3084,日期!$A:$D,4,0)</f>
        <v>1</v>
      </c>
      <c r="V3084" s="65">
        <f t="shared" si="342"/>
        <v>44317</v>
      </c>
      <c r="W3084" s="13" t="s">
        <v>4648</v>
      </c>
    </row>
    <row r="3085" spans="1:23" ht="15">
      <c r="A3085" s="15">
        <v>1239</v>
      </c>
      <c r="B3085" s="15">
        <v>2021</v>
      </c>
      <c r="C3085" s="13" t="s">
        <v>9</v>
      </c>
      <c r="D3085" s="15">
        <v>18</v>
      </c>
      <c r="E3085" s="13" t="s">
        <v>24</v>
      </c>
      <c r="F3085" s="13" t="s">
        <v>11</v>
      </c>
      <c r="G3085" s="13" t="s">
        <v>25</v>
      </c>
      <c r="H3085" s="13" t="s">
        <v>13</v>
      </c>
      <c r="I3085" s="3">
        <f t="shared" si="336"/>
        <v>20</v>
      </c>
      <c r="J3085" s="7">
        <f t="shared" si="337"/>
        <v>24</v>
      </c>
      <c r="K3085" s="3">
        <f>LEN(H3085)</f>
        <v>5</v>
      </c>
      <c r="L3085" s="13" t="str">
        <f>IF(OR(AND(LEN(H3085&gt;3),ISERROR(FIND("-",H3085,1))),AND(LEN(H3085)&gt;3,ISERROR(FIND("+",H3085,1)))),LEFT(H3085,2),H3085)</f>
        <v>20</v>
      </c>
      <c r="M3085" s="13" t="str">
        <f>IF(AND(LEN(H3085&gt;3),ISERROR(FIND("+",H3085,1))),RIGHT(H3085,2),IF(AND(LEN(H3085)=3,ISERROR(FIND("-",H3085,1))),LEFT(H3085,2),H3085))</f>
        <v>24</v>
      </c>
      <c r="N3085" s="13" t="str">
        <f>SUBSTITUTE(H3085,"+","-")</f>
        <v>20-24</v>
      </c>
      <c r="O3085" s="3">
        <f t="shared" si="338"/>
        <v>5</v>
      </c>
      <c r="P3085" s="3">
        <f t="shared" si="339"/>
        <v>3</v>
      </c>
      <c r="Q3085" s="7">
        <f t="shared" si="340"/>
        <v>20</v>
      </c>
      <c r="R3085" s="7">
        <f t="shared" si="341"/>
        <v>24</v>
      </c>
      <c r="S3085" s="13" t="str">
        <f>VLOOKUP(A3085,history!$B:$F,2,0)</f>
        <v>2021-05-13</v>
      </c>
      <c r="T3085" s="13">
        <f>VLOOKUP($C3085,日期!$A:$D,3,0)</f>
        <v>5</v>
      </c>
      <c r="U3085" s="13">
        <f>VLOOKUP($C3085,日期!$A:$D,4,0)</f>
        <v>1</v>
      </c>
      <c r="V3085" s="65">
        <f t="shared" si="342"/>
        <v>44317</v>
      </c>
      <c r="W3085" s="13" t="s">
        <v>4649</v>
      </c>
    </row>
    <row r="3086" spans="1:23" ht="15">
      <c r="A3086" s="15">
        <v>1238</v>
      </c>
      <c r="B3086" s="15">
        <v>2021</v>
      </c>
      <c r="C3086" s="13" t="s">
        <v>9</v>
      </c>
      <c r="D3086" s="15">
        <v>18</v>
      </c>
      <c r="E3086" s="13" t="s">
        <v>24</v>
      </c>
      <c r="F3086" s="13" t="s">
        <v>11</v>
      </c>
      <c r="G3086" s="13" t="s">
        <v>25</v>
      </c>
      <c r="H3086" s="13" t="s">
        <v>13</v>
      </c>
      <c r="I3086" s="3">
        <f t="shared" si="336"/>
        <v>20</v>
      </c>
      <c r="J3086" s="7">
        <f t="shared" si="337"/>
        <v>24</v>
      </c>
      <c r="K3086" s="3">
        <f>LEN(H3086)</f>
        <v>5</v>
      </c>
      <c r="L3086" s="13" t="str">
        <f>IF(OR(AND(LEN(H3086&gt;3),ISERROR(FIND("-",H3086,1))),AND(LEN(H3086)&gt;3,ISERROR(FIND("+",H3086,1)))),LEFT(H3086,2),H3086)</f>
        <v>20</v>
      </c>
      <c r="M3086" s="13" t="str">
        <f>IF(AND(LEN(H3086&gt;3),ISERROR(FIND("+",H3086,1))),RIGHT(H3086,2),IF(AND(LEN(H3086)=3,ISERROR(FIND("-",H3086,1))),LEFT(H3086,2),H3086))</f>
        <v>24</v>
      </c>
      <c r="N3086" s="13" t="str">
        <f>SUBSTITUTE(H3086,"+","-")</f>
        <v>20-24</v>
      </c>
      <c r="O3086" s="3">
        <f t="shared" si="338"/>
        <v>5</v>
      </c>
      <c r="P3086" s="3">
        <f t="shared" si="339"/>
        <v>3</v>
      </c>
      <c r="Q3086" s="7">
        <f t="shared" si="340"/>
        <v>20</v>
      </c>
      <c r="R3086" s="7">
        <f t="shared" si="341"/>
        <v>24</v>
      </c>
      <c r="S3086" s="13" t="str">
        <f>VLOOKUP(A3086,history!$B:$F,2,0)</f>
        <v>2021-05-13</v>
      </c>
      <c r="T3086" s="13">
        <f>VLOOKUP($C3086,日期!$A:$D,3,0)</f>
        <v>5</v>
      </c>
      <c r="U3086" s="13">
        <f>VLOOKUP($C3086,日期!$A:$D,4,0)</f>
        <v>1</v>
      </c>
      <c r="V3086" s="65">
        <f t="shared" si="342"/>
        <v>44317</v>
      </c>
      <c r="W3086" s="13" t="s">
        <v>4650</v>
      </c>
    </row>
    <row r="3087" spans="1:23" ht="15">
      <c r="A3087" s="15">
        <v>1237</v>
      </c>
      <c r="B3087" s="15">
        <v>2021</v>
      </c>
      <c r="C3087" s="13" t="s">
        <v>9</v>
      </c>
      <c r="D3087" s="15">
        <v>18</v>
      </c>
      <c r="E3087" s="13" t="s">
        <v>24</v>
      </c>
      <c r="F3087" s="13" t="s">
        <v>11</v>
      </c>
      <c r="G3087" s="13" t="s">
        <v>25</v>
      </c>
      <c r="H3087" s="13" t="s">
        <v>16</v>
      </c>
      <c r="I3087" s="3">
        <f t="shared" si="336"/>
        <v>15</v>
      </c>
      <c r="J3087" s="7">
        <f t="shared" si="337"/>
        <v>19</v>
      </c>
      <c r="K3087" s="3">
        <f>LEN(H3087)</f>
        <v>5</v>
      </c>
      <c r="L3087" s="13" t="str">
        <f>IF(OR(AND(LEN(H3087&gt;3),ISERROR(FIND("-",H3087,1))),AND(LEN(H3087)&gt;3,ISERROR(FIND("+",H3087,1)))),LEFT(H3087,2),H3087)</f>
        <v>15</v>
      </c>
      <c r="M3087" s="13" t="str">
        <f>IF(AND(LEN(H3087&gt;3),ISERROR(FIND("+",H3087,1))),RIGHT(H3087,2),IF(AND(LEN(H3087)=3,ISERROR(FIND("-",H3087,1))),LEFT(H3087,2),H3087))</f>
        <v>19</v>
      </c>
      <c r="N3087" s="13" t="str">
        <f>SUBSTITUTE(H3087,"+","-")</f>
        <v>15-19</v>
      </c>
      <c r="O3087" s="3">
        <f t="shared" si="338"/>
        <v>5</v>
      </c>
      <c r="P3087" s="3">
        <f t="shared" si="339"/>
        <v>3</v>
      </c>
      <c r="Q3087" s="7">
        <f t="shared" si="340"/>
        <v>15</v>
      </c>
      <c r="R3087" s="7">
        <f t="shared" si="341"/>
        <v>19</v>
      </c>
      <c r="S3087" s="13" t="str">
        <f>VLOOKUP(A3087,history!$B:$F,2,0)</f>
        <v>2021-05-13</v>
      </c>
      <c r="T3087" s="13">
        <f>VLOOKUP($C3087,日期!$A:$D,3,0)</f>
        <v>5</v>
      </c>
      <c r="U3087" s="13">
        <f>VLOOKUP($C3087,日期!$A:$D,4,0)</f>
        <v>1</v>
      </c>
      <c r="V3087" s="65">
        <f t="shared" si="342"/>
        <v>44317</v>
      </c>
      <c r="W3087" s="13" t="s">
        <v>4651</v>
      </c>
    </row>
    <row r="3088" spans="1:23" ht="15">
      <c r="A3088" s="15">
        <v>1236</v>
      </c>
      <c r="B3088" s="15">
        <v>2021</v>
      </c>
      <c r="C3088" s="13" t="s">
        <v>9</v>
      </c>
      <c r="D3088" s="15">
        <v>18</v>
      </c>
      <c r="E3088" s="13" t="s">
        <v>24</v>
      </c>
      <c r="F3088" s="13" t="s">
        <v>11</v>
      </c>
      <c r="G3088" s="13" t="s">
        <v>25</v>
      </c>
      <c r="H3088" s="13" t="s">
        <v>16</v>
      </c>
      <c r="I3088" s="3">
        <f t="shared" si="336"/>
        <v>15</v>
      </c>
      <c r="J3088" s="7">
        <f t="shared" si="337"/>
        <v>19</v>
      </c>
      <c r="K3088" s="3">
        <f>LEN(H3088)</f>
        <v>5</v>
      </c>
      <c r="L3088" s="13" t="str">
        <f>IF(OR(AND(LEN(H3088&gt;3),ISERROR(FIND("-",H3088,1))),AND(LEN(H3088)&gt;3,ISERROR(FIND("+",H3088,1)))),LEFT(H3088,2),H3088)</f>
        <v>15</v>
      </c>
      <c r="M3088" s="13" t="str">
        <f>IF(AND(LEN(H3088&gt;3),ISERROR(FIND("+",H3088,1))),RIGHT(H3088,2),IF(AND(LEN(H3088)=3,ISERROR(FIND("-",H3088,1))),LEFT(H3088,2),H3088))</f>
        <v>19</v>
      </c>
      <c r="N3088" s="13" t="str">
        <f>SUBSTITUTE(H3088,"+","-")</f>
        <v>15-19</v>
      </c>
      <c r="O3088" s="3">
        <f t="shared" si="338"/>
        <v>5</v>
      </c>
      <c r="P3088" s="3">
        <f t="shared" si="339"/>
        <v>3</v>
      </c>
      <c r="Q3088" s="7">
        <f t="shared" si="340"/>
        <v>15</v>
      </c>
      <c r="R3088" s="7">
        <f t="shared" si="341"/>
        <v>19</v>
      </c>
      <c r="S3088" s="13" t="str">
        <f>VLOOKUP(A3088,history!$B:$F,2,0)</f>
        <v>2021-05-13</v>
      </c>
      <c r="T3088" s="13">
        <f>VLOOKUP($C3088,日期!$A:$D,3,0)</f>
        <v>5</v>
      </c>
      <c r="U3088" s="13">
        <f>VLOOKUP($C3088,日期!$A:$D,4,0)</f>
        <v>1</v>
      </c>
      <c r="V3088" s="65">
        <f t="shared" si="342"/>
        <v>44317</v>
      </c>
      <c r="W3088" s="13" t="s">
        <v>4652</v>
      </c>
    </row>
    <row r="3089" spans="1:23" ht="15">
      <c r="A3089" s="15">
        <v>1235</v>
      </c>
      <c r="B3089" s="15">
        <v>2021</v>
      </c>
      <c r="C3089" s="13" t="s">
        <v>9</v>
      </c>
      <c r="D3089" s="15">
        <v>18</v>
      </c>
      <c r="E3089" s="13" t="s">
        <v>24</v>
      </c>
      <c r="F3089" s="13" t="s">
        <v>11</v>
      </c>
      <c r="G3089" s="13" t="s">
        <v>25</v>
      </c>
      <c r="H3089" s="13" t="s">
        <v>16</v>
      </c>
      <c r="I3089" s="3">
        <f t="shared" si="336"/>
        <v>15</v>
      </c>
      <c r="J3089" s="7">
        <f t="shared" si="337"/>
        <v>19</v>
      </c>
      <c r="K3089" s="3">
        <f>LEN(H3089)</f>
        <v>5</v>
      </c>
      <c r="L3089" s="13" t="str">
        <f>IF(OR(AND(LEN(H3089&gt;3),ISERROR(FIND("-",H3089,1))),AND(LEN(H3089)&gt;3,ISERROR(FIND("+",H3089,1)))),LEFT(H3089,2),H3089)</f>
        <v>15</v>
      </c>
      <c r="M3089" s="13" t="str">
        <f>IF(AND(LEN(H3089&gt;3),ISERROR(FIND("+",H3089,1))),RIGHT(H3089,2),IF(AND(LEN(H3089)=3,ISERROR(FIND("-",H3089,1))),LEFT(H3089,2),H3089))</f>
        <v>19</v>
      </c>
      <c r="N3089" s="13" t="str">
        <f>SUBSTITUTE(H3089,"+","-")</f>
        <v>15-19</v>
      </c>
      <c r="O3089" s="3">
        <f t="shared" si="338"/>
        <v>5</v>
      </c>
      <c r="P3089" s="3">
        <f t="shared" si="339"/>
        <v>3</v>
      </c>
      <c r="Q3089" s="7">
        <f t="shared" si="340"/>
        <v>15</v>
      </c>
      <c r="R3089" s="7">
        <f t="shared" si="341"/>
        <v>19</v>
      </c>
      <c r="S3089" s="13" t="str">
        <f>VLOOKUP(A3089,history!$B:$F,2,0)</f>
        <v>2021-05-13</v>
      </c>
      <c r="T3089" s="13">
        <f>VLOOKUP($C3089,日期!$A:$D,3,0)</f>
        <v>5</v>
      </c>
      <c r="U3089" s="13">
        <f>VLOOKUP($C3089,日期!$A:$D,4,0)</f>
        <v>1</v>
      </c>
      <c r="V3089" s="65">
        <f t="shared" si="342"/>
        <v>44317</v>
      </c>
      <c r="W3089" s="13" t="s">
        <v>4653</v>
      </c>
    </row>
    <row r="3090" spans="1:23" ht="15">
      <c r="A3090" s="15">
        <v>1234</v>
      </c>
      <c r="B3090" s="15">
        <v>2021</v>
      </c>
      <c r="C3090" s="13" t="s">
        <v>9</v>
      </c>
      <c r="D3090" s="15">
        <v>18</v>
      </c>
      <c r="E3090" s="13" t="s">
        <v>24</v>
      </c>
      <c r="F3090" s="13" t="s">
        <v>17</v>
      </c>
      <c r="G3090" s="13" t="s">
        <v>25</v>
      </c>
      <c r="H3090" s="13" t="s">
        <v>30</v>
      </c>
      <c r="I3090" s="3">
        <f t="shared" si="336"/>
        <v>45</v>
      </c>
      <c r="J3090" s="7">
        <f t="shared" si="337"/>
        <v>49</v>
      </c>
      <c r="K3090" s="3">
        <f>LEN(H3090)</f>
        <v>5</v>
      </c>
      <c r="L3090" s="13" t="str">
        <f>IF(OR(AND(LEN(H3090&gt;3),ISERROR(FIND("-",H3090,1))),AND(LEN(H3090)&gt;3,ISERROR(FIND("+",H3090,1)))),LEFT(H3090,2),H3090)</f>
        <v>45</v>
      </c>
      <c r="M3090" s="13" t="str">
        <f>IF(AND(LEN(H3090&gt;3),ISERROR(FIND("+",H3090,1))),RIGHT(H3090,2),IF(AND(LEN(H3090)=3,ISERROR(FIND("-",H3090,1))),LEFT(H3090,2),H3090))</f>
        <v>49</v>
      </c>
      <c r="N3090" s="13" t="str">
        <f>SUBSTITUTE(H3090,"+","-")</f>
        <v>45-49</v>
      </c>
      <c r="O3090" s="3">
        <f t="shared" si="338"/>
        <v>5</v>
      </c>
      <c r="P3090" s="3">
        <f t="shared" si="339"/>
        <v>3</v>
      </c>
      <c r="Q3090" s="7">
        <f t="shared" si="340"/>
        <v>45</v>
      </c>
      <c r="R3090" s="7">
        <f t="shared" si="341"/>
        <v>49</v>
      </c>
      <c r="S3090" s="13" t="str">
        <f>VLOOKUP(A3090,history!$B:$F,2,0)</f>
        <v>2021-05-13</v>
      </c>
      <c r="T3090" s="13">
        <f>VLOOKUP($C3090,日期!$A:$D,3,0)</f>
        <v>5</v>
      </c>
      <c r="U3090" s="13">
        <f>VLOOKUP($C3090,日期!$A:$D,4,0)</f>
        <v>1</v>
      </c>
      <c r="V3090" s="65">
        <f t="shared" si="342"/>
        <v>44317</v>
      </c>
      <c r="W3090" s="13" t="s">
        <v>4654</v>
      </c>
    </row>
    <row r="3091" spans="1:23" ht="15">
      <c r="A3091" s="15">
        <v>1233</v>
      </c>
      <c r="B3091" s="15">
        <v>2021</v>
      </c>
      <c r="C3091" s="13" t="s">
        <v>9</v>
      </c>
      <c r="D3091" s="15">
        <v>18</v>
      </c>
      <c r="E3091" s="13" t="s">
        <v>24</v>
      </c>
      <c r="F3091" s="13" t="s">
        <v>17</v>
      </c>
      <c r="G3091" s="13" t="s">
        <v>25</v>
      </c>
      <c r="H3091" s="13" t="s">
        <v>29</v>
      </c>
      <c r="I3091" s="3">
        <f t="shared" si="336"/>
        <v>40</v>
      </c>
      <c r="J3091" s="7">
        <f t="shared" si="337"/>
        <v>44</v>
      </c>
      <c r="K3091" s="3">
        <f>LEN(H3091)</f>
        <v>5</v>
      </c>
      <c r="L3091" s="13" t="str">
        <f>IF(OR(AND(LEN(H3091&gt;3),ISERROR(FIND("-",H3091,1))),AND(LEN(H3091)&gt;3,ISERROR(FIND("+",H3091,1)))),LEFT(H3091,2),H3091)</f>
        <v>40</v>
      </c>
      <c r="M3091" s="13" t="str">
        <f>IF(AND(LEN(H3091&gt;3),ISERROR(FIND("+",H3091,1))),RIGHT(H3091,2),IF(AND(LEN(H3091)=3,ISERROR(FIND("-",H3091,1))),LEFT(H3091,2),H3091))</f>
        <v>44</v>
      </c>
      <c r="N3091" s="13" t="str">
        <f>SUBSTITUTE(H3091,"+","-")</f>
        <v>40-44</v>
      </c>
      <c r="O3091" s="3">
        <f t="shared" si="338"/>
        <v>5</v>
      </c>
      <c r="P3091" s="3">
        <f t="shared" si="339"/>
        <v>3</v>
      </c>
      <c r="Q3091" s="7">
        <f t="shared" si="340"/>
        <v>40</v>
      </c>
      <c r="R3091" s="7">
        <f t="shared" si="341"/>
        <v>44</v>
      </c>
      <c r="S3091" s="13" t="str">
        <f>VLOOKUP(A3091,history!$B:$F,2,0)</f>
        <v>2021-05-13</v>
      </c>
      <c r="T3091" s="13">
        <f>VLOOKUP($C3091,日期!$A:$D,3,0)</f>
        <v>5</v>
      </c>
      <c r="U3091" s="13">
        <f>VLOOKUP($C3091,日期!$A:$D,4,0)</f>
        <v>1</v>
      </c>
      <c r="V3091" s="65">
        <f t="shared" si="342"/>
        <v>44317</v>
      </c>
      <c r="W3091" s="13" t="s">
        <v>4655</v>
      </c>
    </row>
    <row r="3092" spans="1:23" ht="15">
      <c r="A3092" s="15">
        <v>1232</v>
      </c>
      <c r="B3092" s="15">
        <v>2021</v>
      </c>
      <c r="C3092" s="13" t="s">
        <v>9</v>
      </c>
      <c r="D3092" s="15">
        <v>18</v>
      </c>
      <c r="E3092" s="13" t="s">
        <v>24</v>
      </c>
      <c r="F3092" s="13" t="s">
        <v>17</v>
      </c>
      <c r="G3092" s="13" t="s">
        <v>25</v>
      </c>
      <c r="H3092" s="13" t="s">
        <v>29</v>
      </c>
      <c r="I3092" s="3">
        <f t="shared" si="336"/>
        <v>40</v>
      </c>
      <c r="J3092" s="7">
        <f t="shared" si="337"/>
        <v>44</v>
      </c>
      <c r="K3092" s="3">
        <f>LEN(H3092)</f>
        <v>5</v>
      </c>
      <c r="L3092" s="13" t="str">
        <f>IF(OR(AND(LEN(H3092&gt;3),ISERROR(FIND("-",H3092,1))),AND(LEN(H3092)&gt;3,ISERROR(FIND("+",H3092,1)))),LEFT(H3092,2),H3092)</f>
        <v>40</v>
      </c>
      <c r="M3092" s="13" t="str">
        <f>IF(AND(LEN(H3092&gt;3),ISERROR(FIND("+",H3092,1))),RIGHT(H3092,2),IF(AND(LEN(H3092)=3,ISERROR(FIND("-",H3092,1))),LEFT(H3092,2),H3092))</f>
        <v>44</v>
      </c>
      <c r="N3092" s="13" t="str">
        <f>SUBSTITUTE(H3092,"+","-")</f>
        <v>40-44</v>
      </c>
      <c r="O3092" s="3">
        <f t="shared" si="338"/>
        <v>5</v>
      </c>
      <c r="P3092" s="3">
        <f t="shared" si="339"/>
        <v>3</v>
      </c>
      <c r="Q3092" s="7">
        <f t="shared" si="340"/>
        <v>40</v>
      </c>
      <c r="R3092" s="7">
        <f t="shared" si="341"/>
        <v>44</v>
      </c>
      <c r="S3092" s="13" t="str">
        <f>VLOOKUP(A3092,history!$B:$F,2,0)</f>
        <v>2021-05-12</v>
      </c>
      <c r="T3092" s="13">
        <f>VLOOKUP($C3092,日期!$A:$D,3,0)</f>
        <v>5</v>
      </c>
      <c r="U3092" s="13">
        <f>VLOOKUP($C3092,日期!$A:$D,4,0)</f>
        <v>1</v>
      </c>
      <c r="V3092" s="65">
        <f t="shared" si="342"/>
        <v>44317</v>
      </c>
      <c r="W3092" s="13" t="s">
        <v>4656</v>
      </c>
    </row>
    <row r="3093" spans="1:23" ht="15">
      <c r="A3093" s="15">
        <v>1231</v>
      </c>
      <c r="B3093" s="15">
        <v>2021</v>
      </c>
      <c r="C3093" s="13" t="s">
        <v>9</v>
      </c>
      <c r="D3093" s="15">
        <v>18</v>
      </c>
      <c r="E3093" s="13" t="s">
        <v>24</v>
      </c>
      <c r="F3093" s="13" t="s">
        <v>17</v>
      </c>
      <c r="G3093" s="13" t="s">
        <v>25</v>
      </c>
      <c r="H3093" s="13" t="s">
        <v>34</v>
      </c>
      <c r="I3093" s="3">
        <f t="shared" si="336"/>
        <v>35</v>
      </c>
      <c r="J3093" s="7">
        <f t="shared" si="337"/>
        <v>39</v>
      </c>
      <c r="K3093" s="3">
        <f>LEN(H3093)</f>
        <v>5</v>
      </c>
      <c r="L3093" s="13" t="str">
        <f>IF(OR(AND(LEN(H3093&gt;3),ISERROR(FIND("-",H3093,1))),AND(LEN(H3093)&gt;3,ISERROR(FIND("+",H3093,1)))),LEFT(H3093,2),H3093)</f>
        <v>35</v>
      </c>
      <c r="M3093" s="13" t="str">
        <f>IF(AND(LEN(H3093&gt;3),ISERROR(FIND("+",H3093,1))),RIGHT(H3093,2),IF(AND(LEN(H3093)=3,ISERROR(FIND("-",H3093,1))),LEFT(H3093,2),H3093))</f>
        <v>39</v>
      </c>
      <c r="N3093" s="13" t="str">
        <f>SUBSTITUTE(H3093,"+","-")</f>
        <v>35-39</v>
      </c>
      <c r="O3093" s="3">
        <f t="shared" si="338"/>
        <v>5</v>
      </c>
      <c r="P3093" s="3">
        <f t="shared" si="339"/>
        <v>3</v>
      </c>
      <c r="Q3093" s="7">
        <f t="shared" si="340"/>
        <v>35</v>
      </c>
      <c r="R3093" s="7">
        <f t="shared" si="341"/>
        <v>39</v>
      </c>
      <c r="S3093" s="13" t="str">
        <f>VLOOKUP(A3093,history!$B:$F,2,0)</f>
        <v>2021-05-12</v>
      </c>
      <c r="T3093" s="13">
        <f>VLOOKUP($C3093,日期!$A:$D,3,0)</f>
        <v>5</v>
      </c>
      <c r="U3093" s="13">
        <f>VLOOKUP($C3093,日期!$A:$D,4,0)</f>
        <v>1</v>
      </c>
      <c r="V3093" s="65">
        <f t="shared" si="342"/>
        <v>44317</v>
      </c>
      <c r="W3093" s="13" t="s">
        <v>4657</v>
      </c>
    </row>
    <row r="3094" spans="1:23" ht="15">
      <c r="A3094" s="15">
        <v>1230</v>
      </c>
      <c r="B3094" s="15">
        <v>2021</v>
      </c>
      <c r="C3094" s="13" t="s">
        <v>9</v>
      </c>
      <c r="D3094" s="15">
        <v>18</v>
      </c>
      <c r="E3094" s="13" t="s">
        <v>24</v>
      </c>
      <c r="F3094" s="13" t="s">
        <v>17</v>
      </c>
      <c r="G3094" s="13" t="s">
        <v>25</v>
      </c>
      <c r="H3094" s="13" t="s">
        <v>26</v>
      </c>
      <c r="I3094" s="3">
        <f t="shared" si="336"/>
        <v>30</v>
      </c>
      <c r="J3094" s="7">
        <f t="shared" si="337"/>
        <v>34</v>
      </c>
      <c r="K3094" s="3">
        <f>LEN(H3094)</f>
        <v>5</v>
      </c>
      <c r="L3094" s="13" t="str">
        <f>IF(OR(AND(LEN(H3094&gt;3),ISERROR(FIND("-",H3094,1))),AND(LEN(H3094)&gt;3,ISERROR(FIND("+",H3094,1)))),LEFT(H3094,2),H3094)</f>
        <v>30</v>
      </c>
      <c r="M3094" s="13" t="str">
        <f>IF(AND(LEN(H3094&gt;3),ISERROR(FIND("+",H3094,1))),RIGHT(H3094,2),IF(AND(LEN(H3094)=3,ISERROR(FIND("-",H3094,1))),LEFT(H3094,2),H3094))</f>
        <v>34</v>
      </c>
      <c r="N3094" s="13" t="str">
        <f>SUBSTITUTE(H3094,"+","-")</f>
        <v>30-34</v>
      </c>
      <c r="O3094" s="3">
        <f t="shared" si="338"/>
        <v>5</v>
      </c>
      <c r="P3094" s="3">
        <f t="shared" si="339"/>
        <v>3</v>
      </c>
      <c r="Q3094" s="7">
        <f t="shared" si="340"/>
        <v>30</v>
      </c>
      <c r="R3094" s="7">
        <f t="shared" si="341"/>
        <v>34</v>
      </c>
      <c r="S3094" s="13" t="str">
        <f>VLOOKUP(A3094,history!$B:$F,2,0)</f>
        <v>2021-05-12</v>
      </c>
      <c r="T3094" s="13">
        <f>VLOOKUP($C3094,日期!$A:$D,3,0)</f>
        <v>5</v>
      </c>
      <c r="U3094" s="13">
        <f>VLOOKUP($C3094,日期!$A:$D,4,0)</f>
        <v>1</v>
      </c>
      <c r="V3094" s="65">
        <f t="shared" si="342"/>
        <v>44317</v>
      </c>
      <c r="W3094" s="13" t="s">
        <v>4658</v>
      </c>
    </row>
    <row r="3095" spans="1:23" ht="15">
      <c r="A3095" s="15">
        <v>1229</v>
      </c>
      <c r="B3095" s="15">
        <v>2021</v>
      </c>
      <c r="C3095" s="13" t="s">
        <v>9</v>
      </c>
      <c r="D3095" s="15">
        <v>18</v>
      </c>
      <c r="E3095" s="13" t="s">
        <v>24</v>
      </c>
      <c r="F3095" s="13" t="s">
        <v>17</v>
      </c>
      <c r="G3095" s="13" t="s">
        <v>25</v>
      </c>
      <c r="H3095" s="13" t="s">
        <v>26</v>
      </c>
      <c r="I3095" s="3">
        <f t="shared" si="336"/>
        <v>30</v>
      </c>
      <c r="J3095" s="7">
        <f t="shared" si="337"/>
        <v>34</v>
      </c>
      <c r="K3095" s="3">
        <f>LEN(H3095)</f>
        <v>5</v>
      </c>
      <c r="L3095" s="13" t="str">
        <f>IF(OR(AND(LEN(H3095&gt;3),ISERROR(FIND("-",H3095,1))),AND(LEN(H3095)&gt;3,ISERROR(FIND("+",H3095,1)))),LEFT(H3095,2),H3095)</f>
        <v>30</v>
      </c>
      <c r="M3095" s="13" t="str">
        <f>IF(AND(LEN(H3095&gt;3),ISERROR(FIND("+",H3095,1))),RIGHT(H3095,2),IF(AND(LEN(H3095)=3,ISERROR(FIND("-",H3095,1))),LEFT(H3095,2),H3095))</f>
        <v>34</v>
      </c>
      <c r="N3095" s="13" t="str">
        <f>SUBSTITUTE(H3095,"+","-")</f>
        <v>30-34</v>
      </c>
      <c r="O3095" s="3">
        <f t="shared" si="338"/>
        <v>5</v>
      </c>
      <c r="P3095" s="3">
        <f t="shared" si="339"/>
        <v>3</v>
      </c>
      <c r="Q3095" s="7">
        <f t="shared" si="340"/>
        <v>30</v>
      </c>
      <c r="R3095" s="7">
        <f t="shared" si="341"/>
        <v>34</v>
      </c>
      <c r="S3095" s="13" t="str">
        <f>VLOOKUP(A3095,history!$B:$F,2,0)</f>
        <v>2021-05-12</v>
      </c>
      <c r="T3095" s="13">
        <f>VLOOKUP($C3095,日期!$A:$D,3,0)</f>
        <v>5</v>
      </c>
      <c r="U3095" s="13">
        <f>VLOOKUP($C3095,日期!$A:$D,4,0)</f>
        <v>1</v>
      </c>
      <c r="V3095" s="65">
        <f t="shared" si="342"/>
        <v>44317</v>
      </c>
      <c r="W3095" s="13" t="s">
        <v>4659</v>
      </c>
    </row>
    <row r="3096" spans="1:23" ht="15">
      <c r="A3096" s="15">
        <v>1228</v>
      </c>
      <c r="B3096" s="15">
        <v>2021</v>
      </c>
      <c r="C3096" s="13" t="s">
        <v>9</v>
      </c>
      <c r="D3096" s="15">
        <v>18</v>
      </c>
      <c r="E3096" s="13" t="s">
        <v>24</v>
      </c>
      <c r="F3096" s="13" t="s">
        <v>17</v>
      </c>
      <c r="G3096" s="13" t="s">
        <v>25</v>
      </c>
      <c r="H3096" s="13" t="s">
        <v>26</v>
      </c>
      <c r="I3096" s="3">
        <f t="shared" si="336"/>
        <v>30</v>
      </c>
      <c r="J3096" s="7">
        <f t="shared" si="337"/>
        <v>34</v>
      </c>
      <c r="K3096" s="3">
        <f>LEN(H3096)</f>
        <v>5</v>
      </c>
      <c r="L3096" s="13" t="str">
        <f>IF(OR(AND(LEN(H3096&gt;3),ISERROR(FIND("-",H3096,1))),AND(LEN(H3096)&gt;3,ISERROR(FIND("+",H3096,1)))),LEFT(H3096,2),H3096)</f>
        <v>30</v>
      </c>
      <c r="M3096" s="13" t="str">
        <f>IF(AND(LEN(H3096&gt;3),ISERROR(FIND("+",H3096,1))),RIGHT(H3096,2),IF(AND(LEN(H3096)=3,ISERROR(FIND("-",H3096,1))),LEFT(H3096,2),H3096))</f>
        <v>34</v>
      </c>
      <c r="N3096" s="13" t="str">
        <f>SUBSTITUTE(H3096,"+","-")</f>
        <v>30-34</v>
      </c>
      <c r="O3096" s="3">
        <f t="shared" si="338"/>
        <v>5</v>
      </c>
      <c r="P3096" s="3">
        <f t="shared" si="339"/>
        <v>3</v>
      </c>
      <c r="Q3096" s="7">
        <f t="shared" si="340"/>
        <v>30</v>
      </c>
      <c r="R3096" s="7">
        <f t="shared" si="341"/>
        <v>34</v>
      </c>
      <c r="S3096" s="13" t="str">
        <f>VLOOKUP(A3096,history!$B:$F,2,0)</f>
        <v>2021-05-12</v>
      </c>
      <c r="T3096" s="13">
        <f>VLOOKUP($C3096,日期!$A:$D,3,0)</f>
        <v>5</v>
      </c>
      <c r="U3096" s="13">
        <f>VLOOKUP($C3096,日期!$A:$D,4,0)</f>
        <v>1</v>
      </c>
      <c r="V3096" s="65">
        <f t="shared" si="342"/>
        <v>44317</v>
      </c>
      <c r="W3096" s="13" t="s">
        <v>4660</v>
      </c>
    </row>
    <row r="3097" spans="1:23" ht="15">
      <c r="A3097" s="15">
        <v>1227</v>
      </c>
      <c r="B3097" s="15">
        <v>2021</v>
      </c>
      <c r="C3097" s="13" t="s">
        <v>9</v>
      </c>
      <c r="D3097" s="15">
        <v>18</v>
      </c>
      <c r="E3097" s="13" t="s">
        <v>24</v>
      </c>
      <c r="F3097" s="13" t="s">
        <v>17</v>
      </c>
      <c r="G3097" s="13" t="s">
        <v>25</v>
      </c>
      <c r="H3097" s="13" t="s">
        <v>26</v>
      </c>
      <c r="I3097" s="3">
        <f t="shared" si="336"/>
        <v>30</v>
      </c>
      <c r="J3097" s="7">
        <f t="shared" si="337"/>
        <v>34</v>
      </c>
      <c r="K3097" s="3">
        <f>LEN(H3097)</f>
        <v>5</v>
      </c>
      <c r="L3097" s="13" t="str">
        <f>IF(OR(AND(LEN(H3097&gt;3),ISERROR(FIND("-",H3097,1))),AND(LEN(H3097)&gt;3,ISERROR(FIND("+",H3097,1)))),LEFT(H3097,2),H3097)</f>
        <v>30</v>
      </c>
      <c r="M3097" s="13" t="str">
        <f>IF(AND(LEN(H3097&gt;3),ISERROR(FIND("+",H3097,1))),RIGHT(H3097,2),IF(AND(LEN(H3097)=3,ISERROR(FIND("-",H3097,1))),LEFT(H3097,2),H3097))</f>
        <v>34</v>
      </c>
      <c r="N3097" s="13" t="str">
        <f>SUBSTITUTE(H3097,"+","-")</f>
        <v>30-34</v>
      </c>
      <c r="O3097" s="3">
        <f t="shared" si="338"/>
        <v>5</v>
      </c>
      <c r="P3097" s="3">
        <f t="shared" si="339"/>
        <v>3</v>
      </c>
      <c r="Q3097" s="7">
        <f t="shared" si="340"/>
        <v>30</v>
      </c>
      <c r="R3097" s="7">
        <f t="shared" si="341"/>
        <v>34</v>
      </c>
      <c r="S3097" s="13" t="str">
        <f>VLOOKUP(A3097,history!$B:$F,2,0)</f>
        <v>2021-05-12</v>
      </c>
      <c r="T3097" s="13">
        <f>VLOOKUP($C3097,日期!$A:$D,3,0)</f>
        <v>5</v>
      </c>
      <c r="U3097" s="13">
        <f>VLOOKUP($C3097,日期!$A:$D,4,0)</f>
        <v>1</v>
      </c>
      <c r="V3097" s="65">
        <f t="shared" si="342"/>
        <v>44317</v>
      </c>
      <c r="W3097" s="13" t="s">
        <v>4661</v>
      </c>
    </row>
    <row r="3098" spans="1:23" ht="15">
      <c r="A3098" s="15">
        <v>1226</v>
      </c>
      <c r="B3098" s="15">
        <v>2021</v>
      </c>
      <c r="C3098" s="13" t="s">
        <v>9</v>
      </c>
      <c r="D3098" s="15">
        <v>18</v>
      </c>
      <c r="E3098" s="13" t="s">
        <v>24</v>
      </c>
      <c r="F3098" s="13" t="s">
        <v>17</v>
      </c>
      <c r="G3098" s="13" t="s">
        <v>25</v>
      </c>
      <c r="H3098" s="13" t="s">
        <v>31</v>
      </c>
      <c r="I3098" s="3">
        <f t="shared" si="336"/>
        <v>25</v>
      </c>
      <c r="J3098" s="7">
        <f t="shared" si="337"/>
        <v>29</v>
      </c>
      <c r="K3098" s="3">
        <f>LEN(H3098)</f>
        <v>5</v>
      </c>
      <c r="L3098" s="13" t="str">
        <f>IF(OR(AND(LEN(H3098&gt;3),ISERROR(FIND("-",H3098,1))),AND(LEN(H3098)&gt;3,ISERROR(FIND("+",H3098,1)))),LEFT(H3098,2),H3098)</f>
        <v>25</v>
      </c>
      <c r="M3098" s="13" t="str">
        <f>IF(AND(LEN(H3098&gt;3),ISERROR(FIND("+",H3098,1))),RIGHT(H3098,2),IF(AND(LEN(H3098)=3,ISERROR(FIND("-",H3098,1))),LEFT(H3098,2),H3098))</f>
        <v>29</v>
      </c>
      <c r="N3098" s="13" t="str">
        <f>SUBSTITUTE(H3098,"+","-")</f>
        <v>25-29</v>
      </c>
      <c r="O3098" s="3">
        <f t="shared" si="338"/>
        <v>5</v>
      </c>
      <c r="P3098" s="3">
        <f t="shared" si="339"/>
        <v>3</v>
      </c>
      <c r="Q3098" s="7">
        <f t="shared" si="340"/>
        <v>25</v>
      </c>
      <c r="R3098" s="7">
        <f t="shared" si="341"/>
        <v>29</v>
      </c>
      <c r="S3098" s="13" t="str">
        <f>VLOOKUP(A3098,history!$B:$F,2,0)</f>
        <v>2021-05-12</v>
      </c>
      <c r="T3098" s="13">
        <f>VLOOKUP($C3098,日期!$A:$D,3,0)</f>
        <v>5</v>
      </c>
      <c r="U3098" s="13">
        <f>VLOOKUP($C3098,日期!$A:$D,4,0)</f>
        <v>1</v>
      </c>
      <c r="V3098" s="65">
        <f t="shared" si="342"/>
        <v>44317</v>
      </c>
      <c r="W3098" s="13" t="s">
        <v>4662</v>
      </c>
    </row>
    <row r="3099" spans="1:23" ht="15">
      <c r="A3099" s="15">
        <v>1225</v>
      </c>
      <c r="B3099" s="15">
        <v>2021</v>
      </c>
      <c r="C3099" s="13" t="s">
        <v>9</v>
      </c>
      <c r="D3099" s="15">
        <v>18</v>
      </c>
      <c r="E3099" s="13" t="s">
        <v>24</v>
      </c>
      <c r="F3099" s="13" t="s">
        <v>17</v>
      </c>
      <c r="G3099" s="13" t="s">
        <v>25</v>
      </c>
      <c r="H3099" s="13" t="s">
        <v>31</v>
      </c>
      <c r="I3099" s="3">
        <f t="shared" si="336"/>
        <v>25</v>
      </c>
      <c r="J3099" s="7">
        <f t="shared" si="337"/>
        <v>29</v>
      </c>
      <c r="K3099" s="3">
        <f>LEN(H3099)</f>
        <v>5</v>
      </c>
      <c r="L3099" s="13" t="str">
        <f>IF(OR(AND(LEN(H3099&gt;3),ISERROR(FIND("-",H3099,1))),AND(LEN(H3099)&gt;3,ISERROR(FIND("+",H3099,1)))),LEFT(H3099,2),H3099)</f>
        <v>25</v>
      </c>
      <c r="M3099" s="13" t="str">
        <f>IF(AND(LEN(H3099&gt;3),ISERROR(FIND("+",H3099,1))),RIGHT(H3099,2),IF(AND(LEN(H3099)=3,ISERROR(FIND("-",H3099,1))),LEFT(H3099,2),H3099))</f>
        <v>29</v>
      </c>
      <c r="N3099" s="13" t="str">
        <f>SUBSTITUTE(H3099,"+","-")</f>
        <v>25-29</v>
      </c>
      <c r="O3099" s="3">
        <f t="shared" si="338"/>
        <v>5</v>
      </c>
      <c r="P3099" s="3">
        <f t="shared" si="339"/>
        <v>3</v>
      </c>
      <c r="Q3099" s="7">
        <f t="shared" si="340"/>
        <v>25</v>
      </c>
      <c r="R3099" s="7">
        <f t="shared" si="341"/>
        <v>29</v>
      </c>
      <c r="S3099" s="13" t="str">
        <f>VLOOKUP(A3099,history!$B:$F,2,0)</f>
        <v>2021-05-12</v>
      </c>
      <c r="T3099" s="13">
        <f>VLOOKUP($C3099,日期!$A:$D,3,0)</f>
        <v>5</v>
      </c>
      <c r="U3099" s="13">
        <f>VLOOKUP($C3099,日期!$A:$D,4,0)</f>
        <v>1</v>
      </c>
      <c r="V3099" s="65">
        <f t="shared" si="342"/>
        <v>44317</v>
      </c>
      <c r="W3099" s="13" t="s">
        <v>4663</v>
      </c>
    </row>
    <row r="3100" spans="1:23" ht="15">
      <c r="A3100" s="15">
        <v>1224</v>
      </c>
      <c r="B3100" s="15">
        <v>2021</v>
      </c>
      <c r="C3100" s="13" t="s">
        <v>9</v>
      </c>
      <c r="D3100" s="15">
        <v>18</v>
      </c>
      <c r="E3100" s="13" t="s">
        <v>24</v>
      </c>
      <c r="F3100" s="13" t="s">
        <v>17</v>
      </c>
      <c r="G3100" s="13" t="s">
        <v>25</v>
      </c>
      <c r="H3100" s="13" t="s">
        <v>31</v>
      </c>
      <c r="I3100" s="3">
        <f t="shared" si="336"/>
        <v>25</v>
      </c>
      <c r="J3100" s="7">
        <f t="shared" si="337"/>
        <v>29</v>
      </c>
      <c r="K3100" s="3">
        <f>LEN(H3100)</f>
        <v>5</v>
      </c>
      <c r="L3100" s="13" t="str">
        <f>IF(OR(AND(LEN(H3100&gt;3),ISERROR(FIND("-",H3100,1))),AND(LEN(H3100)&gt;3,ISERROR(FIND("+",H3100,1)))),LEFT(H3100,2),H3100)</f>
        <v>25</v>
      </c>
      <c r="M3100" s="13" t="str">
        <f>IF(AND(LEN(H3100&gt;3),ISERROR(FIND("+",H3100,1))),RIGHT(H3100,2),IF(AND(LEN(H3100)=3,ISERROR(FIND("-",H3100,1))),LEFT(H3100,2),H3100))</f>
        <v>29</v>
      </c>
      <c r="N3100" s="13" t="str">
        <f>SUBSTITUTE(H3100,"+","-")</f>
        <v>25-29</v>
      </c>
      <c r="O3100" s="3">
        <f t="shared" si="338"/>
        <v>5</v>
      </c>
      <c r="P3100" s="3">
        <f t="shared" si="339"/>
        <v>3</v>
      </c>
      <c r="Q3100" s="7">
        <f t="shared" si="340"/>
        <v>25</v>
      </c>
      <c r="R3100" s="7">
        <f t="shared" si="341"/>
        <v>29</v>
      </c>
      <c r="S3100" s="13" t="str">
        <f>VLOOKUP(A3100,history!$B:$F,2,0)</f>
        <v>2021-05-12</v>
      </c>
      <c r="T3100" s="13">
        <f>VLOOKUP($C3100,日期!$A:$D,3,0)</f>
        <v>5</v>
      </c>
      <c r="U3100" s="13">
        <f>VLOOKUP($C3100,日期!$A:$D,4,0)</f>
        <v>1</v>
      </c>
      <c r="V3100" s="65">
        <f t="shared" si="342"/>
        <v>44317</v>
      </c>
      <c r="W3100" s="13" t="s">
        <v>4664</v>
      </c>
    </row>
    <row r="3101" spans="1:23" ht="15">
      <c r="A3101" s="15">
        <v>1223</v>
      </c>
      <c r="B3101" s="15">
        <v>2021</v>
      </c>
      <c r="C3101" s="13" t="s">
        <v>9</v>
      </c>
      <c r="D3101" s="15">
        <v>18</v>
      </c>
      <c r="E3101" s="13" t="s">
        <v>24</v>
      </c>
      <c r="F3101" s="13" t="s">
        <v>17</v>
      </c>
      <c r="G3101" s="13" t="s">
        <v>25</v>
      </c>
      <c r="H3101" s="13" t="s">
        <v>31</v>
      </c>
      <c r="I3101" s="3">
        <f t="shared" si="336"/>
        <v>25</v>
      </c>
      <c r="J3101" s="7">
        <f t="shared" si="337"/>
        <v>29</v>
      </c>
      <c r="K3101" s="3">
        <f>LEN(H3101)</f>
        <v>5</v>
      </c>
      <c r="L3101" s="13" t="str">
        <f>IF(OR(AND(LEN(H3101&gt;3),ISERROR(FIND("-",H3101,1))),AND(LEN(H3101)&gt;3,ISERROR(FIND("+",H3101,1)))),LEFT(H3101,2),H3101)</f>
        <v>25</v>
      </c>
      <c r="M3101" s="13" t="str">
        <f>IF(AND(LEN(H3101&gt;3),ISERROR(FIND("+",H3101,1))),RIGHT(H3101,2),IF(AND(LEN(H3101)=3,ISERROR(FIND("-",H3101,1))),LEFT(H3101,2),H3101))</f>
        <v>29</v>
      </c>
      <c r="N3101" s="13" t="str">
        <f>SUBSTITUTE(H3101,"+","-")</f>
        <v>25-29</v>
      </c>
      <c r="O3101" s="3">
        <f t="shared" si="338"/>
        <v>5</v>
      </c>
      <c r="P3101" s="3">
        <f t="shared" si="339"/>
        <v>3</v>
      </c>
      <c r="Q3101" s="7">
        <f t="shared" si="340"/>
        <v>25</v>
      </c>
      <c r="R3101" s="7">
        <f t="shared" si="341"/>
        <v>29</v>
      </c>
      <c r="S3101" s="13" t="str">
        <f>VLOOKUP(A3101,history!$B:$F,2,0)</f>
        <v>2021-05-12</v>
      </c>
      <c r="T3101" s="13">
        <f>VLOOKUP($C3101,日期!$A:$D,3,0)</f>
        <v>5</v>
      </c>
      <c r="U3101" s="13">
        <f>VLOOKUP($C3101,日期!$A:$D,4,0)</f>
        <v>1</v>
      </c>
      <c r="V3101" s="65">
        <f t="shared" si="342"/>
        <v>44317</v>
      </c>
      <c r="W3101" s="13" t="s">
        <v>4665</v>
      </c>
    </row>
    <row r="3102" spans="1:23" ht="15">
      <c r="A3102" s="15">
        <v>1222</v>
      </c>
      <c r="B3102" s="15">
        <v>2021</v>
      </c>
      <c r="C3102" s="13" t="s">
        <v>9</v>
      </c>
      <c r="D3102" s="15">
        <v>18</v>
      </c>
      <c r="E3102" s="13" t="s">
        <v>24</v>
      </c>
      <c r="F3102" s="13" t="s">
        <v>17</v>
      </c>
      <c r="G3102" s="13" t="s">
        <v>25</v>
      </c>
      <c r="H3102" s="13" t="s">
        <v>13</v>
      </c>
      <c r="I3102" s="3">
        <f t="shared" si="336"/>
        <v>20</v>
      </c>
      <c r="J3102" s="7">
        <f t="shared" si="337"/>
        <v>24</v>
      </c>
      <c r="K3102" s="3">
        <f>LEN(H3102)</f>
        <v>5</v>
      </c>
      <c r="L3102" s="13" t="str">
        <f>IF(OR(AND(LEN(H3102&gt;3),ISERROR(FIND("-",H3102,1))),AND(LEN(H3102)&gt;3,ISERROR(FIND("+",H3102,1)))),LEFT(H3102,2),H3102)</f>
        <v>20</v>
      </c>
      <c r="M3102" s="13" t="str">
        <f>IF(AND(LEN(H3102&gt;3),ISERROR(FIND("+",H3102,1))),RIGHT(H3102,2),IF(AND(LEN(H3102)=3,ISERROR(FIND("-",H3102,1))),LEFT(H3102,2),H3102))</f>
        <v>24</v>
      </c>
      <c r="N3102" s="13" t="str">
        <f>SUBSTITUTE(H3102,"+","-")</f>
        <v>20-24</v>
      </c>
      <c r="O3102" s="3">
        <f t="shared" si="338"/>
        <v>5</v>
      </c>
      <c r="P3102" s="3">
        <f t="shared" si="339"/>
        <v>3</v>
      </c>
      <c r="Q3102" s="7">
        <f t="shared" si="340"/>
        <v>20</v>
      </c>
      <c r="R3102" s="7">
        <f t="shared" si="341"/>
        <v>24</v>
      </c>
      <c r="S3102" s="13" t="str">
        <f>VLOOKUP(A3102,history!$B:$F,2,0)</f>
        <v>2021-05-12</v>
      </c>
      <c r="T3102" s="13">
        <f>VLOOKUP($C3102,日期!$A:$D,3,0)</f>
        <v>5</v>
      </c>
      <c r="U3102" s="13">
        <f>VLOOKUP($C3102,日期!$A:$D,4,0)</f>
        <v>1</v>
      </c>
      <c r="V3102" s="65">
        <f t="shared" si="342"/>
        <v>44317</v>
      </c>
      <c r="W3102" s="13" t="s">
        <v>4666</v>
      </c>
    </row>
    <row r="3103" spans="1:23" ht="15">
      <c r="A3103" s="15">
        <v>1221</v>
      </c>
      <c r="B3103" s="15">
        <v>2021</v>
      </c>
      <c r="C3103" s="13" t="s">
        <v>9</v>
      </c>
      <c r="D3103" s="15">
        <v>18</v>
      </c>
      <c r="E3103" s="13" t="s">
        <v>24</v>
      </c>
      <c r="F3103" s="13" t="s">
        <v>17</v>
      </c>
      <c r="G3103" s="13" t="s">
        <v>25</v>
      </c>
      <c r="H3103" s="13" t="s">
        <v>13</v>
      </c>
      <c r="I3103" s="3">
        <f t="shared" si="336"/>
        <v>20</v>
      </c>
      <c r="J3103" s="7">
        <f t="shared" si="337"/>
        <v>24</v>
      </c>
      <c r="K3103" s="3">
        <f>LEN(H3103)</f>
        <v>5</v>
      </c>
      <c r="L3103" s="13" t="str">
        <f>IF(OR(AND(LEN(H3103&gt;3),ISERROR(FIND("-",H3103,1))),AND(LEN(H3103)&gt;3,ISERROR(FIND("+",H3103,1)))),LEFT(H3103,2),H3103)</f>
        <v>20</v>
      </c>
      <c r="M3103" s="13" t="str">
        <f>IF(AND(LEN(H3103&gt;3),ISERROR(FIND("+",H3103,1))),RIGHT(H3103,2),IF(AND(LEN(H3103)=3,ISERROR(FIND("-",H3103,1))),LEFT(H3103,2),H3103))</f>
        <v>24</v>
      </c>
      <c r="N3103" s="13" t="str">
        <f>SUBSTITUTE(H3103,"+","-")</f>
        <v>20-24</v>
      </c>
      <c r="O3103" s="3">
        <f t="shared" si="338"/>
        <v>5</v>
      </c>
      <c r="P3103" s="3">
        <f t="shared" si="339"/>
        <v>3</v>
      </c>
      <c r="Q3103" s="7">
        <f t="shared" si="340"/>
        <v>20</v>
      </c>
      <c r="R3103" s="7">
        <f t="shared" si="341"/>
        <v>24</v>
      </c>
      <c r="S3103" s="13" t="str">
        <f>VLOOKUP(A3103,history!$B:$F,2,0)</f>
        <v>2021-05-12</v>
      </c>
      <c r="T3103" s="13">
        <f>VLOOKUP($C3103,日期!$A:$D,3,0)</f>
        <v>5</v>
      </c>
      <c r="U3103" s="13">
        <f>VLOOKUP($C3103,日期!$A:$D,4,0)</f>
        <v>1</v>
      </c>
      <c r="V3103" s="65">
        <f t="shared" si="342"/>
        <v>44317</v>
      </c>
      <c r="W3103" s="13" t="s">
        <v>4667</v>
      </c>
    </row>
    <row r="3104" spans="1:23" ht="15">
      <c r="A3104" s="15">
        <v>1220</v>
      </c>
      <c r="B3104" s="15">
        <v>2021</v>
      </c>
      <c r="C3104" s="13" t="s">
        <v>9</v>
      </c>
      <c r="D3104" s="15">
        <v>18</v>
      </c>
      <c r="E3104" s="13" t="s">
        <v>24</v>
      </c>
      <c r="F3104" s="13" t="s">
        <v>17</v>
      </c>
      <c r="G3104" s="13" t="s">
        <v>25</v>
      </c>
      <c r="H3104" s="13" t="s">
        <v>13</v>
      </c>
      <c r="I3104" s="3">
        <f t="shared" si="336"/>
        <v>20</v>
      </c>
      <c r="J3104" s="7">
        <f t="shared" si="337"/>
        <v>24</v>
      </c>
      <c r="K3104" s="3">
        <f>LEN(H3104)</f>
        <v>5</v>
      </c>
      <c r="L3104" s="13" t="str">
        <f>IF(OR(AND(LEN(H3104&gt;3),ISERROR(FIND("-",H3104,1))),AND(LEN(H3104)&gt;3,ISERROR(FIND("+",H3104,1)))),LEFT(H3104,2),H3104)</f>
        <v>20</v>
      </c>
      <c r="M3104" s="13" t="str">
        <f>IF(AND(LEN(H3104&gt;3),ISERROR(FIND("+",H3104,1))),RIGHT(H3104,2),IF(AND(LEN(H3104)=3,ISERROR(FIND("-",H3104,1))),LEFT(H3104,2),H3104))</f>
        <v>24</v>
      </c>
      <c r="N3104" s="13" t="str">
        <f>SUBSTITUTE(H3104,"+","-")</f>
        <v>20-24</v>
      </c>
      <c r="O3104" s="3">
        <f t="shared" si="338"/>
        <v>5</v>
      </c>
      <c r="P3104" s="3">
        <f t="shared" si="339"/>
        <v>3</v>
      </c>
      <c r="Q3104" s="7">
        <f t="shared" si="340"/>
        <v>20</v>
      </c>
      <c r="R3104" s="7">
        <f t="shared" si="341"/>
        <v>24</v>
      </c>
      <c r="S3104" s="13" t="str">
        <f>VLOOKUP(A3104,history!$B:$F,2,0)</f>
        <v>2021-05-12</v>
      </c>
      <c r="T3104" s="13">
        <f>VLOOKUP($C3104,日期!$A:$D,3,0)</f>
        <v>5</v>
      </c>
      <c r="U3104" s="13">
        <f>VLOOKUP($C3104,日期!$A:$D,4,0)</f>
        <v>1</v>
      </c>
      <c r="V3104" s="65">
        <f t="shared" si="342"/>
        <v>44317</v>
      </c>
      <c r="W3104" s="13" t="s">
        <v>4668</v>
      </c>
    </row>
    <row r="3105" spans="1:23" ht="15">
      <c r="A3105" s="15">
        <v>1219</v>
      </c>
      <c r="B3105" s="15">
        <v>2021</v>
      </c>
      <c r="C3105" s="13" t="s">
        <v>9</v>
      </c>
      <c r="D3105" s="15">
        <v>18</v>
      </c>
      <c r="E3105" s="13" t="s">
        <v>24</v>
      </c>
      <c r="F3105" s="13" t="s">
        <v>17</v>
      </c>
      <c r="G3105" s="13" t="s">
        <v>25</v>
      </c>
      <c r="H3105" s="13" t="s">
        <v>13</v>
      </c>
      <c r="I3105" s="3">
        <f t="shared" si="336"/>
        <v>20</v>
      </c>
      <c r="J3105" s="7">
        <f t="shared" si="337"/>
        <v>24</v>
      </c>
      <c r="K3105" s="3">
        <f>LEN(H3105)</f>
        <v>5</v>
      </c>
      <c r="L3105" s="13" t="str">
        <f>IF(OR(AND(LEN(H3105&gt;3),ISERROR(FIND("-",H3105,1))),AND(LEN(H3105)&gt;3,ISERROR(FIND("+",H3105,1)))),LEFT(H3105,2),H3105)</f>
        <v>20</v>
      </c>
      <c r="M3105" s="13" t="str">
        <f>IF(AND(LEN(H3105&gt;3),ISERROR(FIND("+",H3105,1))),RIGHT(H3105,2),IF(AND(LEN(H3105)=3,ISERROR(FIND("-",H3105,1))),LEFT(H3105,2),H3105))</f>
        <v>24</v>
      </c>
      <c r="N3105" s="13" t="str">
        <f>SUBSTITUTE(H3105,"+","-")</f>
        <v>20-24</v>
      </c>
      <c r="O3105" s="3">
        <f t="shared" si="338"/>
        <v>5</v>
      </c>
      <c r="P3105" s="3">
        <f t="shared" si="339"/>
        <v>3</v>
      </c>
      <c r="Q3105" s="7">
        <f t="shared" si="340"/>
        <v>20</v>
      </c>
      <c r="R3105" s="7">
        <f t="shared" si="341"/>
        <v>24</v>
      </c>
      <c r="S3105" s="13" t="str">
        <f>VLOOKUP(A3105,history!$B:$F,2,0)</f>
        <v>2021-05-12</v>
      </c>
      <c r="T3105" s="13">
        <f>VLOOKUP($C3105,日期!$A:$D,3,0)</f>
        <v>5</v>
      </c>
      <c r="U3105" s="13">
        <f>VLOOKUP($C3105,日期!$A:$D,4,0)</f>
        <v>1</v>
      </c>
      <c r="V3105" s="65">
        <f t="shared" si="342"/>
        <v>44317</v>
      </c>
      <c r="W3105" s="13" t="s">
        <v>4669</v>
      </c>
    </row>
    <row r="3106" spans="1:23" ht="15">
      <c r="A3106" s="15">
        <v>1218</v>
      </c>
      <c r="B3106" s="15">
        <v>2021</v>
      </c>
      <c r="C3106" s="13" t="s">
        <v>9</v>
      </c>
      <c r="D3106" s="15">
        <v>18</v>
      </c>
      <c r="E3106" s="13" t="s">
        <v>24</v>
      </c>
      <c r="F3106" s="13" t="s">
        <v>17</v>
      </c>
      <c r="G3106" s="13" t="s">
        <v>25</v>
      </c>
      <c r="H3106" s="13" t="s">
        <v>16</v>
      </c>
      <c r="I3106" s="3">
        <f t="shared" si="336"/>
        <v>15</v>
      </c>
      <c r="J3106" s="7">
        <f t="shared" si="337"/>
        <v>19</v>
      </c>
      <c r="K3106" s="3">
        <f>LEN(H3106)</f>
        <v>5</v>
      </c>
      <c r="L3106" s="13" t="str">
        <f>IF(OR(AND(LEN(H3106&gt;3),ISERROR(FIND("-",H3106,1))),AND(LEN(H3106)&gt;3,ISERROR(FIND("+",H3106,1)))),LEFT(H3106,2),H3106)</f>
        <v>15</v>
      </c>
      <c r="M3106" s="13" t="str">
        <f>IF(AND(LEN(H3106&gt;3),ISERROR(FIND("+",H3106,1))),RIGHT(H3106,2),IF(AND(LEN(H3106)=3,ISERROR(FIND("-",H3106,1))),LEFT(H3106,2),H3106))</f>
        <v>19</v>
      </c>
      <c r="N3106" s="13" t="str">
        <f>SUBSTITUTE(H3106,"+","-")</f>
        <v>15-19</v>
      </c>
      <c r="O3106" s="3">
        <f t="shared" si="338"/>
        <v>5</v>
      </c>
      <c r="P3106" s="3">
        <f t="shared" si="339"/>
        <v>3</v>
      </c>
      <c r="Q3106" s="7">
        <f t="shared" si="340"/>
        <v>15</v>
      </c>
      <c r="R3106" s="7">
        <f t="shared" si="341"/>
        <v>19</v>
      </c>
      <c r="S3106" s="13" t="str">
        <f>VLOOKUP(A3106,history!$B:$F,2,0)</f>
        <v>2021-05-12</v>
      </c>
      <c r="T3106" s="13">
        <f>VLOOKUP($C3106,日期!$A:$D,3,0)</f>
        <v>5</v>
      </c>
      <c r="U3106" s="13">
        <f>VLOOKUP($C3106,日期!$A:$D,4,0)</f>
        <v>1</v>
      </c>
      <c r="V3106" s="65">
        <f t="shared" si="342"/>
        <v>44317</v>
      </c>
      <c r="W3106" s="13" t="s">
        <v>4670</v>
      </c>
    </row>
    <row r="3107" spans="1:23" ht="15">
      <c r="A3107" s="15">
        <v>1217</v>
      </c>
      <c r="B3107" s="15">
        <v>2021</v>
      </c>
      <c r="C3107" s="13" t="s">
        <v>9</v>
      </c>
      <c r="D3107" s="15">
        <v>18</v>
      </c>
      <c r="E3107" s="13" t="s">
        <v>39</v>
      </c>
      <c r="F3107" s="13" t="s">
        <v>11</v>
      </c>
      <c r="G3107" s="13" t="s">
        <v>12</v>
      </c>
      <c r="H3107" s="13" t="s">
        <v>30</v>
      </c>
      <c r="I3107" s="3">
        <f t="shared" si="336"/>
        <v>45</v>
      </c>
      <c r="J3107" s="7">
        <f t="shared" si="337"/>
        <v>49</v>
      </c>
      <c r="K3107" s="3">
        <f>LEN(H3107)</f>
        <v>5</v>
      </c>
      <c r="L3107" s="13" t="str">
        <f>IF(OR(AND(LEN(H3107&gt;3),ISERROR(FIND("-",H3107,1))),AND(LEN(H3107)&gt;3,ISERROR(FIND("+",H3107,1)))),LEFT(H3107,2),H3107)</f>
        <v>45</v>
      </c>
      <c r="M3107" s="13" t="str">
        <f>IF(AND(LEN(H3107&gt;3),ISERROR(FIND("+",H3107,1))),RIGHT(H3107,2),IF(AND(LEN(H3107)=3,ISERROR(FIND("-",H3107,1))),LEFT(H3107,2),H3107))</f>
        <v>49</v>
      </c>
      <c r="N3107" s="13" t="str">
        <f>SUBSTITUTE(H3107,"+","-")</f>
        <v>45-49</v>
      </c>
      <c r="O3107" s="3">
        <f t="shared" si="338"/>
        <v>5</v>
      </c>
      <c r="P3107" s="3">
        <f t="shared" si="339"/>
        <v>3</v>
      </c>
      <c r="Q3107" s="7">
        <f t="shared" si="340"/>
        <v>45</v>
      </c>
      <c r="R3107" s="7">
        <f t="shared" si="341"/>
        <v>49</v>
      </c>
      <c r="S3107" s="13" t="str">
        <f>VLOOKUP(A3107,history!$B:$F,2,0)</f>
        <v>2021-05-12</v>
      </c>
      <c r="T3107" s="13">
        <f>VLOOKUP($C3107,日期!$A:$D,3,0)</f>
        <v>5</v>
      </c>
      <c r="U3107" s="13">
        <f>VLOOKUP($C3107,日期!$A:$D,4,0)</f>
        <v>1</v>
      </c>
      <c r="V3107" s="65">
        <f t="shared" si="342"/>
        <v>44317</v>
      </c>
      <c r="W3107" s="13" t="s">
        <v>4671</v>
      </c>
    </row>
    <row r="3108" spans="1:23" ht="15">
      <c r="A3108" s="15">
        <v>1216</v>
      </c>
      <c r="B3108" s="15">
        <v>2021</v>
      </c>
      <c r="C3108" s="13" t="s">
        <v>9</v>
      </c>
      <c r="D3108" s="15">
        <v>18</v>
      </c>
      <c r="E3108" s="13" t="s">
        <v>39</v>
      </c>
      <c r="F3108" s="13" t="s">
        <v>11</v>
      </c>
      <c r="G3108" s="13" t="s">
        <v>12</v>
      </c>
      <c r="H3108" s="13" t="s">
        <v>34</v>
      </c>
      <c r="I3108" s="3">
        <f t="shared" si="336"/>
        <v>35</v>
      </c>
      <c r="J3108" s="7">
        <f t="shared" si="337"/>
        <v>39</v>
      </c>
      <c r="K3108" s="3">
        <f>LEN(H3108)</f>
        <v>5</v>
      </c>
      <c r="L3108" s="13" t="str">
        <f>IF(OR(AND(LEN(H3108&gt;3),ISERROR(FIND("-",H3108,1))),AND(LEN(H3108)&gt;3,ISERROR(FIND("+",H3108,1)))),LEFT(H3108,2),H3108)</f>
        <v>35</v>
      </c>
      <c r="M3108" s="13" t="str">
        <f>IF(AND(LEN(H3108&gt;3),ISERROR(FIND("+",H3108,1))),RIGHT(H3108,2),IF(AND(LEN(H3108)=3,ISERROR(FIND("-",H3108,1))),LEFT(H3108,2),H3108))</f>
        <v>39</v>
      </c>
      <c r="N3108" s="13" t="str">
        <f>SUBSTITUTE(H3108,"+","-")</f>
        <v>35-39</v>
      </c>
      <c r="O3108" s="3">
        <f t="shared" si="338"/>
        <v>5</v>
      </c>
      <c r="P3108" s="3">
        <f t="shared" si="339"/>
        <v>3</v>
      </c>
      <c r="Q3108" s="7">
        <f t="shared" si="340"/>
        <v>35</v>
      </c>
      <c r="R3108" s="7">
        <f t="shared" si="341"/>
        <v>39</v>
      </c>
      <c r="S3108" s="13" t="str">
        <f>VLOOKUP(A3108,history!$B:$F,2,0)</f>
        <v>2021-05-12</v>
      </c>
      <c r="T3108" s="13">
        <f>VLOOKUP($C3108,日期!$A:$D,3,0)</f>
        <v>5</v>
      </c>
      <c r="U3108" s="13">
        <f>VLOOKUP($C3108,日期!$A:$D,4,0)</f>
        <v>1</v>
      </c>
      <c r="V3108" s="65">
        <f t="shared" si="342"/>
        <v>44317</v>
      </c>
      <c r="W3108" s="13" t="s">
        <v>4672</v>
      </c>
    </row>
    <row r="3109" spans="1:23" ht="15">
      <c r="A3109" s="15">
        <v>1215</v>
      </c>
      <c r="B3109" s="15">
        <v>2021</v>
      </c>
      <c r="C3109" s="13" t="s">
        <v>9</v>
      </c>
      <c r="D3109" s="15">
        <v>18</v>
      </c>
      <c r="E3109" s="13" t="s">
        <v>39</v>
      </c>
      <c r="F3109" s="13" t="s">
        <v>17</v>
      </c>
      <c r="G3109" s="13" t="s">
        <v>12</v>
      </c>
      <c r="H3109" s="13" t="s">
        <v>29</v>
      </c>
      <c r="I3109" s="3">
        <f t="shared" si="336"/>
        <v>40</v>
      </c>
      <c r="J3109" s="7">
        <f t="shared" si="337"/>
        <v>44</v>
      </c>
      <c r="K3109" s="3">
        <f>LEN(H3109)</f>
        <v>5</v>
      </c>
      <c r="L3109" s="13" t="str">
        <f>IF(OR(AND(LEN(H3109&gt;3),ISERROR(FIND("-",H3109,1))),AND(LEN(H3109)&gt;3,ISERROR(FIND("+",H3109,1)))),LEFT(H3109,2),H3109)</f>
        <v>40</v>
      </c>
      <c r="M3109" s="13" t="str">
        <f>IF(AND(LEN(H3109&gt;3),ISERROR(FIND("+",H3109,1))),RIGHT(H3109,2),IF(AND(LEN(H3109)=3,ISERROR(FIND("-",H3109,1))),LEFT(H3109,2),H3109))</f>
        <v>44</v>
      </c>
      <c r="N3109" s="13" t="str">
        <f>SUBSTITUTE(H3109,"+","-")</f>
        <v>40-44</v>
      </c>
      <c r="O3109" s="3">
        <f t="shared" si="338"/>
        <v>5</v>
      </c>
      <c r="P3109" s="3">
        <f t="shared" si="339"/>
        <v>3</v>
      </c>
      <c r="Q3109" s="7">
        <f t="shared" si="340"/>
        <v>40</v>
      </c>
      <c r="R3109" s="7">
        <f t="shared" si="341"/>
        <v>44</v>
      </c>
      <c r="S3109" s="13" t="str">
        <f>VLOOKUP(A3109,history!$B:$F,2,0)</f>
        <v>2021-05-12</v>
      </c>
      <c r="T3109" s="13">
        <f>VLOOKUP($C3109,日期!$A:$D,3,0)</f>
        <v>5</v>
      </c>
      <c r="U3109" s="13">
        <f>VLOOKUP($C3109,日期!$A:$D,4,0)</f>
        <v>1</v>
      </c>
      <c r="V3109" s="65">
        <f t="shared" si="342"/>
        <v>44317</v>
      </c>
      <c r="W3109" s="13" t="s">
        <v>4673</v>
      </c>
    </row>
    <row r="3110" spans="1:23" ht="15">
      <c r="A3110" s="15">
        <v>1214</v>
      </c>
      <c r="B3110" s="15">
        <v>2021</v>
      </c>
      <c r="C3110" s="13" t="s">
        <v>9</v>
      </c>
      <c r="D3110" s="15">
        <v>18</v>
      </c>
      <c r="E3110" s="13" t="s">
        <v>14</v>
      </c>
      <c r="F3110" s="13" t="s">
        <v>11</v>
      </c>
      <c r="G3110" s="13" t="s">
        <v>12</v>
      </c>
      <c r="H3110" s="13" t="s">
        <v>15</v>
      </c>
      <c r="I3110" s="3">
        <f t="shared" si="336"/>
        <v>70</v>
      </c>
      <c r="J3110" s="7">
        <f t="shared" si="337"/>
        <v>70</v>
      </c>
      <c r="K3110" s="3">
        <f>LEN(H3110)</f>
        <v>3</v>
      </c>
      <c r="L3110" s="13" t="str">
        <f>IF(OR(AND(LEN(H3110&gt;3),ISERROR(FIND("-",H3110,1))),AND(LEN(H3110)&gt;3,ISERROR(FIND("+",H3110,1)))),LEFT(H3110,2),H3110)</f>
        <v>70</v>
      </c>
      <c r="M3110" s="13" t="str">
        <f>IF(AND(LEN(H3110&gt;3),ISERROR(FIND("+",H3110,1))),RIGHT(H3110,2),IF(AND(LEN(H3110)=3,ISERROR(FIND("-",H3110,1))),LEFT(H3110,2),H3110))</f>
        <v>70</v>
      </c>
      <c r="N3110" s="13" t="str">
        <f>SUBSTITUTE(H3110,"+","-")</f>
        <v>70-</v>
      </c>
      <c r="O3110" s="3">
        <f t="shared" si="338"/>
        <v>3</v>
      </c>
      <c r="P3110" s="3">
        <f t="shared" si="339"/>
        <v>3</v>
      </c>
      <c r="Q3110" s="7">
        <f t="shared" si="340"/>
        <v>70</v>
      </c>
      <c r="R3110" s="7">
        <f t="shared" si="341"/>
        <v>70</v>
      </c>
      <c r="S3110" s="13" t="str">
        <f>VLOOKUP(A3110,history!$B:$F,2,0)</f>
        <v>2021-05-12</v>
      </c>
      <c r="T3110" s="13">
        <f>VLOOKUP($C3110,日期!$A:$D,3,0)</f>
        <v>5</v>
      </c>
      <c r="U3110" s="13">
        <f>VLOOKUP($C3110,日期!$A:$D,4,0)</f>
        <v>1</v>
      </c>
      <c r="V3110" s="65">
        <f t="shared" si="342"/>
        <v>44317</v>
      </c>
      <c r="W3110" s="13" t="s">
        <v>4674</v>
      </c>
    </row>
    <row r="3111" spans="1:23" ht="15">
      <c r="A3111" s="15">
        <v>1213</v>
      </c>
      <c r="B3111" s="15">
        <v>2021</v>
      </c>
      <c r="C3111" s="13" t="s">
        <v>9</v>
      </c>
      <c r="D3111" s="15">
        <v>18</v>
      </c>
      <c r="E3111" s="13" t="s">
        <v>14</v>
      </c>
      <c r="F3111" s="13" t="s">
        <v>11</v>
      </c>
      <c r="G3111" s="13" t="s">
        <v>12</v>
      </c>
      <c r="H3111" s="13" t="s">
        <v>15</v>
      </c>
      <c r="I3111" s="3">
        <f t="shared" si="336"/>
        <v>70</v>
      </c>
      <c r="J3111" s="7">
        <f t="shared" si="337"/>
        <v>70</v>
      </c>
      <c r="K3111" s="3">
        <f>LEN(H3111)</f>
        <v>3</v>
      </c>
      <c r="L3111" s="13" t="str">
        <f>IF(OR(AND(LEN(H3111&gt;3),ISERROR(FIND("-",H3111,1))),AND(LEN(H3111)&gt;3,ISERROR(FIND("+",H3111,1)))),LEFT(H3111,2),H3111)</f>
        <v>70</v>
      </c>
      <c r="M3111" s="13" t="str">
        <f>IF(AND(LEN(H3111&gt;3),ISERROR(FIND("+",H3111,1))),RIGHT(H3111,2),IF(AND(LEN(H3111)=3,ISERROR(FIND("-",H3111,1))),LEFT(H3111,2),H3111))</f>
        <v>70</v>
      </c>
      <c r="N3111" s="13" t="str">
        <f>SUBSTITUTE(H3111,"+","-")</f>
        <v>70-</v>
      </c>
      <c r="O3111" s="3">
        <f t="shared" si="338"/>
        <v>3</v>
      </c>
      <c r="P3111" s="3">
        <f t="shared" si="339"/>
        <v>3</v>
      </c>
      <c r="Q3111" s="7">
        <f t="shared" si="340"/>
        <v>70</v>
      </c>
      <c r="R3111" s="7">
        <f t="shared" si="341"/>
        <v>70</v>
      </c>
      <c r="S3111" s="13" t="str">
        <f>VLOOKUP(A3111,history!$B:$F,2,0)</f>
        <v>2021-05-12</v>
      </c>
      <c r="T3111" s="13">
        <f>VLOOKUP($C3111,日期!$A:$D,3,0)</f>
        <v>5</v>
      </c>
      <c r="U3111" s="13">
        <f>VLOOKUP($C3111,日期!$A:$D,4,0)</f>
        <v>1</v>
      </c>
      <c r="V3111" s="65">
        <f t="shared" si="342"/>
        <v>44317</v>
      </c>
      <c r="W3111" s="13" t="s">
        <v>4675</v>
      </c>
    </row>
    <row r="3112" spans="1:23" ht="15">
      <c r="A3112" s="15">
        <v>1212</v>
      </c>
      <c r="B3112" s="15">
        <v>2021</v>
      </c>
      <c r="C3112" s="13" t="s">
        <v>9</v>
      </c>
      <c r="D3112" s="15">
        <v>18</v>
      </c>
      <c r="E3112" s="13" t="s">
        <v>14</v>
      </c>
      <c r="F3112" s="13" t="s">
        <v>11</v>
      </c>
      <c r="G3112" s="13" t="s">
        <v>12</v>
      </c>
      <c r="H3112" s="13" t="s">
        <v>15</v>
      </c>
      <c r="I3112" s="3">
        <f t="shared" si="336"/>
        <v>70</v>
      </c>
      <c r="J3112" s="7">
        <f t="shared" si="337"/>
        <v>70</v>
      </c>
      <c r="K3112" s="3">
        <f>LEN(H3112)</f>
        <v>3</v>
      </c>
      <c r="L3112" s="13" t="str">
        <f>IF(OR(AND(LEN(H3112&gt;3),ISERROR(FIND("-",H3112,1))),AND(LEN(H3112)&gt;3,ISERROR(FIND("+",H3112,1)))),LEFT(H3112,2),H3112)</f>
        <v>70</v>
      </c>
      <c r="M3112" s="13" t="str">
        <f>IF(AND(LEN(H3112&gt;3),ISERROR(FIND("+",H3112,1))),RIGHT(H3112,2),IF(AND(LEN(H3112)=3,ISERROR(FIND("-",H3112,1))),LEFT(H3112,2),H3112))</f>
        <v>70</v>
      </c>
      <c r="N3112" s="13" t="str">
        <f>SUBSTITUTE(H3112,"+","-")</f>
        <v>70-</v>
      </c>
      <c r="O3112" s="3">
        <f t="shared" si="338"/>
        <v>3</v>
      </c>
      <c r="P3112" s="3">
        <f t="shared" si="339"/>
        <v>3</v>
      </c>
      <c r="Q3112" s="7">
        <f t="shared" si="340"/>
        <v>70</v>
      </c>
      <c r="R3112" s="7">
        <f t="shared" si="341"/>
        <v>70</v>
      </c>
      <c r="S3112" s="13" t="str">
        <f>VLOOKUP(A3112,history!$B:$F,2,0)</f>
        <v>2021-05-12</v>
      </c>
      <c r="T3112" s="13">
        <f>VLOOKUP($C3112,日期!$A:$D,3,0)</f>
        <v>5</v>
      </c>
      <c r="U3112" s="13">
        <f>VLOOKUP($C3112,日期!$A:$D,4,0)</f>
        <v>1</v>
      </c>
      <c r="V3112" s="65">
        <f t="shared" si="342"/>
        <v>44317</v>
      </c>
      <c r="W3112" s="13" t="s">
        <v>4676</v>
      </c>
    </row>
    <row r="3113" spans="1:23" ht="15">
      <c r="A3113" s="15">
        <v>1211</v>
      </c>
      <c r="B3113" s="15">
        <v>2021</v>
      </c>
      <c r="C3113" s="13" t="s">
        <v>9</v>
      </c>
      <c r="D3113" s="15">
        <v>18</v>
      </c>
      <c r="E3113" s="13" t="s">
        <v>14</v>
      </c>
      <c r="F3113" s="13" t="s">
        <v>11</v>
      </c>
      <c r="G3113" s="13" t="s">
        <v>12</v>
      </c>
      <c r="H3113" s="13" t="s">
        <v>15</v>
      </c>
      <c r="I3113" s="3">
        <f t="shared" si="336"/>
        <v>70</v>
      </c>
      <c r="J3113" s="7">
        <f t="shared" si="337"/>
        <v>70</v>
      </c>
      <c r="K3113" s="3">
        <f>LEN(H3113)</f>
        <v>3</v>
      </c>
      <c r="L3113" s="13" t="str">
        <f>IF(OR(AND(LEN(H3113&gt;3),ISERROR(FIND("-",H3113,1))),AND(LEN(H3113)&gt;3,ISERROR(FIND("+",H3113,1)))),LEFT(H3113,2),H3113)</f>
        <v>70</v>
      </c>
      <c r="M3113" s="13" t="str">
        <f>IF(AND(LEN(H3113&gt;3),ISERROR(FIND("+",H3113,1))),RIGHT(H3113,2),IF(AND(LEN(H3113)=3,ISERROR(FIND("-",H3113,1))),LEFT(H3113,2),H3113))</f>
        <v>70</v>
      </c>
      <c r="N3113" s="13" t="str">
        <f>SUBSTITUTE(H3113,"+","-")</f>
        <v>70-</v>
      </c>
      <c r="O3113" s="3">
        <f t="shared" si="338"/>
        <v>3</v>
      </c>
      <c r="P3113" s="3">
        <f t="shared" si="339"/>
        <v>3</v>
      </c>
      <c r="Q3113" s="7">
        <f t="shared" si="340"/>
        <v>70</v>
      </c>
      <c r="R3113" s="7">
        <f t="shared" si="341"/>
        <v>70</v>
      </c>
      <c r="S3113" s="13" t="str">
        <f>VLOOKUP(A3113,history!$B:$F,2,0)</f>
        <v>2021-05-11</v>
      </c>
      <c r="T3113" s="13">
        <f>VLOOKUP($C3113,日期!$A:$D,3,0)</f>
        <v>5</v>
      </c>
      <c r="U3113" s="13">
        <f>VLOOKUP($C3113,日期!$A:$D,4,0)</f>
        <v>1</v>
      </c>
      <c r="V3113" s="65">
        <f t="shared" si="342"/>
        <v>44317</v>
      </c>
      <c r="W3113" s="13" t="s">
        <v>4677</v>
      </c>
    </row>
    <row r="3114" spans="1:23" ht="15">
      <c r="A3114" s="15">
        <v>1210</v>
      </c>
      <c r="B3114" s="15">
        <v>2021</v>
      </c>
      <c r="C3114" s="13" t="s">
        <v>9</v>
      </c>
      <c r="D3114" s="15">
        <v>18</v>
      </c>
      <c r="E3114" s="13" t="s">
        <v>14</v>
      </c>
      <c r="F3114" s="13" t="s">
        <v>11</v>
      </c>
      <c r="G3114" s="13" t="s">
        <v>12</v>
      </c>
      <c r="H3114" s="13" t="s">
        <v>15</v>
      </c>
      <c r="I3114" s="3">
        <f t="shared" si="336"/>
        <v>70</v>
      </c>
      <c r="J3114" s="7">
        <f t="shared" si="337"/>
        <v>70</v>
      </c>
      <c r="K3114" s="3">
        <f>LEN(H3114)</f>
        <v>3</v>
      </c>
      <c r="L3114" s="13" t="str">
        <f>IF(OR(AND(LEN(H3114&gt;3),ISERROR(FIND("-",H3114,1))),AND(LEN(H3114)&gt;3,ISERROR(FIND("+",H3114,1)))),LEFT(H3114,2),H3114)</f>
        <v>70</v>
      </c>
      <c r="M3114" s="13" t="str">
        <f>IF(AND(LEN(H3114&gt;3),ISERROR(FIND("+",H3114,1))),RIGHT(H3114,2),IF(AND(LEN(H3114)=3,ISERROR(FIND("-",H3114,1))),LEFT(H3114,2),H3114))</f>
        <v>70</v>
      </c>
      <c r="N3114" s="13" t="str">
        <f>SUBSTITUTE(H3114,"+","-")</f>
        <v>70-</v>
      </c>
      <c r="O3114" s="3">
        <f t="shared" si="338"/>
        <v>3</v>
      </c>
      <c r="P3114" s="3">
        <f t="shared" si="339"/>
        <v>3</v>
      </c>
      <c r="Q3114" s="7">
        <f t="shared" si="340"/>
        <v>70</v>
      </c>
      <c r="R3114" s="7">
        <f t="shared" si="341"/>
        <v>70</v>
      </c>
      <c r="S3114" s="13" t="str">
        <f>VLOOKUP(A3114,history!$B:$F,2,0)</f>
        <v>2021-05-11</v>
      </c>
      <c r="T3114" s="13">
        <f>VLOOKUP($C3114,日期!$A:$D,3,0)</f>
        <v>5</v>
      </c>
      <c r="U3114" s="13">
        <f>VLOOKUP($C3114,日期!$A:$D,4,0)</f>
        <v>1</v>
      </c>
      <c r="V3114" s="65">
        <f t="shared" si="342"/>
        <v>44317</v>
      </c>
      <c r="W3114" s="13" t="s">
        <v>4678</v>
      </c>
    </row>
    <row r="3115" spans="1:23" ht="15">
      <c r="A3115" s="15">
        <v>1209</v>
      </c>
      <c r="B3115" s="15">
        <v>2021</v>
      </c>
      <c r="C3115" s="13" t="s">
        <v>9</v>
      </c>
      <c r="D3115" s="15">
        <v>18</v>
      </c>
      <c r="E3115" s="13" t="s">
        <v>14</v>
      </c>
      <c r="F3115" s="13" t="s">
        <v>11</v>
      </c>
      <c r="G3115" s="13" t="s">
        <v>12</v>
      </c>
      <c r="H3115" s="13" t="s">
        <v>18</v>
      </c>
      <c r="I3115" s="3">
        <f t="shared" si="336"/>
        <v>65</v>
      </c>
      <c r="J3115" s="7">
        <f t="shared" si="337"/>
        <v>69</v>
      </c>
      <c r="K3115" s="3">
        <f>LEN(H3115)</f>
        <v>5</v>
      </c>
      <c r="L3115" s="13" t="str">
        <f>IF(OR(AND(LEN(H3115&gt;3),ISERROR(FIND("-",H3115,1))),AND(LEN(H3115)&gt;3,ISERROR(FIND("+",H3115,1)))),LEFT(H3115,2),H3115)</f>
        <v>65</v>
      </c>
      <c r="M3115" s="13" t="str">
        <f>IF(AND(LEN(H3115&gt;3),ISERROR(FIND("+",H3115,1))),RIGHT(H3115,2),IF(AND(LEN(H3115)=3,ISERROR(FIND("-",H3115,1))),LEFT(H3115,2),H3115))</f>
        <v>69</v>
      </c>
      <c r="N3115" s="13" t="str">
        <f>SUBSTITUTE(H3115,"+","-")</f>
        <v>65-69</v>
      </c>
      <c r="O3115" s="3">
        <f t="shared" si="338"/>
        <v>5</v>
      </c>
      <c r="P3115" s="3">
        <f t="shared" si="339"/>
        <v>3</v>
      </c>
      <c r="Q3115" s="7">
        <f t="shared" si="340"/>
        <v>65</v>
      </c>
      <c r="R3115" s="7">
        <f t="shared" si="341"/>
        <v>69</v>
      </c>
      <c r="S3115" s="13" t="str">
        <f>VLOOKUP(A3115,history!$B:$F,2,0)</f>
        <v>2021-05-11</v>
      </c>
      <c r="T3115" s="13">
        <f>VLOOKUP($C3115,日期!$A:$D,3,0)</f>
        <v>5</v>
      </c>
      <c r="U3115" s="13">
        <f>VLOOKUP($C3115,日期!$A:$D,4,0)</f>
        <v>1</v>
      </c>
      <c r="V3115" s="65">
        <f t="shared" si="342"/>
        <v>44317</v>
      </c>
      <c r="W3115" s="13" t="s">
        <v>4679</v>
      </c>
    </row>
    <row r="3116" spans="1:23" ht="15">
      <c r="A3116" s="15">
        <v>1208</v>
      </c>
      <c r="B3116" s="15">
        <v>2021</v>
      </c>
      <c r="C3116" s="13" t="s">
        <v>9</v>
      </c>
      <c r="D3116" s="15">
        <v>18</v>
      </c>
      <c r="E3116" s="13" t="s">
        <v>14</v>
      </c>
      <c r="F3116" s="13" t="s">
        <v>11</v>
      </c>
      <c r="G3116" s="13" t="s">
        <v>12</v>
      </c>
      <c r="H3116" s="13" t="s">
        <v>18</v>
      </c>
      <c r="I3116" s="3">
        <f t="shared" si="336"/>
        <v>65</v>
      </c>
      <c r="J3116" s="7">
        <f t="shared" si="337"/>
        <v>69</v>
      </c>
      <c r="K3116" s="3">
        <f>LEN(H3116)</f>
        <v>5</v>
      </c>
      <c r="L3116" s="13" t="str">
        <f>IF(OR(AND(LEN(H3116&gt;3),ISERROR(FIND("-",H3116,1))),AND(LEN(H3116)&gt;3,ISERROR(FIND("+",H3116,1)))),LEFT(H3116,2),H3116)</f>
        <v>65</v>
      </c>
      <c r="M3116" s="13" t="str">
        <f>IF(AND(LEN(H3116&gt;3),ISERROR(FIND("+",H3116,1))),RIGHT(H3116,2),IF(AND(LEN(H3116)=3,ISERROR(FIND("-",H3116,1))),LEFT(H3116,2),H3116))</f>
        <v>69</v>
      </c>
      <c r="N3116" s="13" t="str">
        <f>SUBSTITUTE(H3116,"+","-")</f>
        <v>65-69</v>
      </c>
      <c r="O3116" s="3">
        <f t="shared" si="338"/>
        <v>5</v>
      </c>
      <c r="P3116" s="3">
        <f t="shared" si="339"/>
        <v>3</v>
      </c>
      <c r="Q3116" s="7">
        <f t="shared" si="340"/>
        <v>65</v>
      </c>
      <c r="R3116" s="7">
        <f t="shared" si="341"/>
        <v>69</v>
      </c>
      <c r="S3116" s="13" t="str">
        <f>VLOOKUP(A3116,history!$B:$F,2,0)</f>
        <v>2021-05-11</v>
      </c>
      <c r="T3116" s="13">
        <f>VLOOKUP($C3116,日期!$A:$D,3,0)</f>
        <v>5</v>
      </c>
      <c r="U3116" s="13">
        <f>VLOOKUP($C3116,日期!$A:$D,4,0)</f>
        <v>1</v>
      </c>
      <c r="V3116" s="65">
        <f t="shared" si="342"/>
        <v>44317</v>
      </c>
      <c r="W3116" s="13" t="s">
        <v>4680</v>
      </c>
    </row>
    <row r="3117" spans="1:23" ht="15">
      <c r="A3117" s="15">
        <v>1207</v>
      </c>
      <c r="B3117" s="15">
        <v>2021</v>
      </c>
      <c r="C3117" s="13" t="s">
        <v>9</v>
      </c>
      <c r="D3117" s="15">
        <v>18</v>
      </c>
      <c r="E3117" s="13" t="s">
        <v>14</v>
      </c>
      <c r="F3117" s="13" t="s">
        <v>11</v>
      </c>
      <c r="G3117" s="13" t="s">
        <v>12</v>
      </c>
      <c r="H3117" s="13" t="s">
        <v>18</v>
      </c>
      <c r="I3117" s="3">
        <f t="shared" si="336"/>
        <v>65</v>
      </c>
      <c r="J3117" s="7">
        <f t="shared" si="337"/>
        <v>69</v>
      </c>
      <c r="K3117" s="3">
        <f>LEN(H3117)</f>
        <v>5</v>
      </c>
      <c r="L3117" s="13" t="str">
        <f>IF(OR(AND(LEN(H3117&gt;3),ISERROR(FIND("-",H3117,1))),AND(LEN(H3117)&gt;3,ISERROR(FIND("+",H3117,1)))),LEFT(H3117,2),H3117)</f>
        <v>65</v>
      </c>
      <c r="M3117" s="13" t="str">
        <f>IF(AND(LEN(H3117&gt;3),ISERROR(FIND("+",H3117,1))),RIGHT(H3117,2),IF(AND(LEN(H3117)=3,ISERROR(FIND("-",H3117,1))),LEFT(H3117,2),H3117))</f>
        <v>69</v>
      </c>
      <c r="N3117" s="13" t="str">
        <f>SUBSTITUTE(H3117,"+","-")</f>
        <v>65-69</v>
      </c>
      <c r="O3117" s="3">
        <f t="shared" si="338"/>
        <v>5</v>
      </c>
      <c r="P3117" s="3">
        <f t="shared" si="339"/>
        <v>3</v>
      </c>
      <c r="Q3117" s="7">
        <f t="shared" si="340"/>
        <v>65</v>
      </c>
      <c r="R3117" s="7">
        <f t="shared" si="341"/>
        <v>69</v>
      </c>
      <c r="S3117" s="13" t="str">
        <f>VLOOKUP(A3117,history!$B:$F,2,0)</f>
        <v>2021-05-11</v>
      </c>
      <c r="T3117" s="13">
        <f>VLOOKUP($C3117,日期!$A:$D,3,0)</f>
        <v>5</v>
      </c>
      <c r="U3117" s="13">
        <f>VLOOKUP($C3117,日期!$A:$D,4,0)</f>
        <v>1</v>
      </c>
      <c r="V3117" s="65">
        <f t="shared" si="342"/>
        <v>44317</v>
      </c>
      <c r="W3117" s="13" t="s">
        <v>4681</v>
      </c>
    </row>
    <row r="3118" spans="1:23" ht="15">
      <c r="A3118" s="15">
        <v>1206</v>
      </c>
      <c r="B3118" s="15">
        <v>2021</v>
      </c>
      <c r="C3118" s="13" t="s">
        <v>9</v>
      </c>
      <c r="D3118" s="15">
        <v>18</v>
      </c>
      <c r="E3118" s="13" t="s">
        <v>14</v>
      </c>
      <c r="F3118" s="13" t="s">
        <v>11</v>
      </c>
      <c r="G3118" s="13" t="s">
        <v>12</v>
      </c>
      <c r="H3118" s="13" t="s">
        <v>18</v>
      </c>
      <c r="I3118" s="3">
        <f t="shared" si="336"/>
        <v>65</v>
      </c>
      <c r="J3118" s="7">
        <f t="shared" si="337"/>
        <v>69</v>
      </c>
      <c r="K3118" s="3">
        <f>LEN(H3118)</f>
        <v>5</v>
      </c>
      <c r="L3118" s="13" t="str">
        <f>IF(OR(AND(LEN(H3118&gt;3),ISERROR(FIND("-",H3118,1))),AND(LEN(H3118)&gt;3,ISERROR(FIND("+",H3118,1)))),LEFT(H3118,2),H3118)</f>
        <v>65</v>
      </c>
      <c r="M3118" s="13" t="str">
        <f>IF(AND(LEN(H3118&gt;3),ISERROR(FIND("+",H3118,1))),RIGHT(H3118,2),IF(AND(LEN(H3118)=3,ISERROR(FIND("-",H3118,1))),LEFT(H3118,2),H3118))</f>
        <v>69</v>
      </c>
      <c r="N3118" s="13" t="str">
        <f>SUBSTITUTE(H3118,"+","-")</f>
        <v>65-69</v>
      </c>
      <c r="O3118" s="3">
        <f t="shared" si="338"/>
        <v>5</v>
      </c>
      <c r="P3118" s="3">
        <f t="shared" si="339"/>
        <v>3</v>
      </c>
      <c r="Q3118" s="7">
        <f t="shared" si="340"/>
        <v>65</v>
      </c>
      <c r="R3118" s="7">
        <f t="shared" si="341"/>
        <v>69</v>
      </c>
      <c r="S3118" s="13" t="str">
        <f>VLOOKUP(A3118,history!$B:$F,2,0)</f>
        <v>2021-05-11</v>
      </c>
      <c r="T3118" s="13">
        <f>VLOOKUP($C3118,日期!$A:$D,3,0)</f>
        <v>5</v>
      </c>
      <c r="U3118" s="13">
        <f>VLOOKUP($C3118,日期!$A:$D,4,0)</f>
        <v>1</v>
      </c>
      <c r="V3118" s="65">
        <f t="shared" si="342"/>
        <v>44317</v>
      </c>
      <c r="W3118" s="13" t="s">
        <v>4682</v>
      </c>
    </row>
    <row r="3119" spans="1:23" ht="15">
      <c r="A3119" s="15">
        <v>1205</v>
      </c>
      <c r="B3119" s="15">
        <v>2021</v>
      </c>
      <c r="C3119" s="13" t="s">
        <v>9</v>
      </c>
      <c r="D3119" s="15">
        <v>18</v>
      </c>
      <c r="E3119" s="13" t="s">
        <v>14</v>
      </c>
      <c r="F3119" s="13" t="s">
        <v>11</v>
      </c>
      <c r="G3119" s="13" t="s">
        <v>12</v>
      </c>
      <c r="H3119" s="13" t="s">
        <v>32</v>
      </c>
      <c r="I3119" s="3">
        <f t="shared" si="336"/>
        <v>60</v>
      </c>
      <c r="J3119" s="7">
        <f t="shared" si="337"/>
        <v>64</v>
      </c>
      <c r="K3119" s="3">
        <f>LEN(H3119)</f>
        <v>5</v>
      </c>
      <c r="L3119" s="13" t="str">
        <f>IF(OR(AND(LEN(H3119&gt;3),ISERROR(FIND("-",H3119,1))),AND(LEN(H3119)&gt;3,ISERROR(FIND("+",H3119,1)))),LEFT(H3119,2),H3119)</f>
        <v>60</v>
      </c>
      <c r="M3119" s="13" t="str">
        <f>IF(AND(LEN(H3119&gt;3),ISERROR(FIND("+",H3119,1))),RIGHT(H3119,2),IF(AND(LEN(H3119)=3,ISERROR(FIND("-",H3119,1))),LEFT(H3119,2),H3119))</f>
        <v>64</v>
      </c>
      <c r="N3119" s="13" t="str">
        <f>SUBSTITUTE(H3119,"+","-")</f>
        <v>60-64</v>
      </c>
      <c r="O3119" s="3">
        <f t="shared" si="338"/>
        <v>5</v>
      </c>
      <c r="P3119" s="3">
        <f t="shared" si="339"/>
        <v>3</v>
      </c>
      <c r="Q3119" s="7">
        <f t="shared" si="340"/>
        <v>60</v>
      </c>
      <c r="R3119" s="7">
        <f t="shared" si="341"/>
        <v>64</v>
      </c>
      <c r="S3119" s="13" t="str">
        <f>VLOOKUP(A3119,history!$B:$F,2,0)</f>
        <v>2021-05-11</v>
      </c>
      <c r="T3119" s="13">
        <f>VLOOKUP($C3119,日期!$A:$D,3,0)</f>
        <v>5</v>
      </c>
      <c r="U3119" s="13">
        <f>VLOOKUP($C3119,日期!$A:$D,4,0)</f>
        <v>1</v>
      </c>
      <c r="V3119" s="65">
        <f t="shared" si="342"/>
        <v>44317</v>
      </c>
      <c r="W3119" s="13" t="s">
        <v>4683</v>
      </c>
    </row>
    <row r="3120" spans="1:23" ht="15">
      <c r="A3120" s="15">
        <v>1204</v>
      </c>
      <c r="B3120" s="15">
        <v>2021</v>
      </c>
      <c r="C3120" s="13" t="s">
        <v>9</v>
      </c>
      <c r="D3120" s="15">
        <v>18</v>
      </c>
      <c r="E3120" s="13" t="s">
        <v>14</v>
      </c>
      <c r="F3120" s="13" t="s">
        <v>11</v>
      </c>
      <c r="G3120" s="13" t="s">
        <v>12</v>
      </c>
      <c r="H3120" s="13" t="s">
        <v>35</v>
      </c>
      <c r="I3120" s="3">
        <f t="shared" si="336"/>
        <v>55</v>
      </c>
      <c r="J3120" s="7">
        <f t="shared" si="337"/>
        <v>59</v>
      </c>
      <c r="K3120" s="3">
        <f>LEN(H3120)</f>
        <v>5</v>
      </c>
      <c r="L3120" s="13" t="str">
        <f>IF(OR(AND(LEN(H3120&gt;3),ISERROR(FIND("-",H3120,1))),AND(LEN(H3120)&gt;3,ISERROR(FIND("+",H3120,1)))),LEFT(H3120,2),H3120)</f>
        <v>55</v>
      </c>
      <c r="M3120" s="13" t="str">
        <f>IF(AND(LEN(H3120&gt;3),ISERROR(FIND("+",H3120,1))),RIGHT(H3120,2),IF(AND(LEN(H3120)=3,ISERROR(FIND("-",H3120,1))),LEFT(H3120,2),H3120))</f>
        <v>59</v>
      </c>
      <c r="N3120" s="13" t="str">
        <f>SUBSTITUTE(H3120,"+","-")</f>
        <v>55-59</v>
      </c>
      <c r="O3120" s="3">
        <f t="shared" si="338"/>
        <v>5</v>
      </c>
      <c r="P3120" s="3">
        <f t="shared" si="339"/>
        <v>3</v>
      </c>
      <c r="Q3120" s="7">
        <f t="shared" si="340"/>
        <v>55</v>
      </c>
      <c r="R3120" s="7">
        <f t="shared" si="341"/>
        <v>59</v>
      </c>
      <c r="S3120" s="13" t="str">
        <f>VLOOKUP(A3120,history!$B:$F,2,0)</f>
        <v>2021-05-11</v>
      </c>
      <c r="T3120" s="13">
        <f>VLOOKUP($C3120,日期!$A:$D,3,0)</f>
        <v>5</v>
      </c>
      <c r="U3120" s="13">
        <f>VLOOKUP($C3120,日期!$A:$D,4,0)</f>
        <v>1</v>
      </c>
      <c r="V3120" s="65">
        <f t="shared" si="342"/>
        <v>44317</v>
      </c>
      <c r="W3120" s="13" t="s">
        <v>4684</v>
      </c>
    </row>
    <row r="3121" spans="1:23" ht="15">
      <c r="A3121" s="15">
        <v>1203</v>
      </c>
      <c r="B3121" s="15">
        <v>2021</v>
      </c>
      <c r="C3121" s="13" t="s">
        <v>9</v>
      </c>
      <c r="D3121" s="15">
        <v>18</v>
      </c>
      <c r="E3121" s="13" t="s">
        <v>14</v>
      </c>
      <c r="F3121" s="13" t="s">
        <v>11</v>
      </c>
      <c r="G3121" s="13" t="s">
        <v>12</v>
      </c>
      <c r="H3121" s="13" t="s">
        <v>29</v>
      </c>
      <c r="I3121" s="3">
        <f t="shared" si="336"/>
        <v>40</v>
      </c>
      <c r="J3121" s="7">
        <f t="shared" si="337"/>
        <v>44</v>
      </c>
      <c r="K3121" s="3">
        <f>LEN(H3121)</f>
        <v>5</v>
      </c>
      <c r="L3121" s="13" t="str">
        <f>IF(OR(AND(LEN(H3121&gt;3),ISERROR(FIND("-",H3121,1))),AND(LEN(H3121)&gt;3,ISERROR(FIND("+",H3121,1)))),LEFT(H3121,2),H3121)</f>
        <v>40</v>
      </c>
      <c r="M3121" s="13" t="str">
        <f>IF(AND(LEN(H3121&gt;3),ISERROR(FIND("+",H3121,1))),RIGHT(H3121,2),IF(AND(LEN(H3121)=3,ISERROR(FIND("-",H3121,1))),LEFT(H3121,2),H3121))</f>
        <v>44</v>
      </c>
      <c r="N3121" s="13" t="str">
        <f>SUBSTITUTE(H3121,"+","-")</f>
        <v>40-44</v>
      </c>
      <c r="O3121" s="3">
        <f t="shared" si="338"/>
        <v>5</v>
      </c>
      <c r="P3121" s="3">
        <f t="shared" si="339"/>
        <v>3</v>
      </c>
      <c r="Q3121" s="7">
        <f t="shared" si="340"/>
        <v>40</v>
      </c>
      <c r="R3121" s="7">
        <f t="shared" si="341"/>
        <v>44</v>
      </c>
      <c r="S3121" s="13" t="str">
        <f>VLOOKUP(A3121,history!$B:$F,2,0)</f>
        <v>2021-05-11</v>
      </c>
      <c r="T3121" s="13">
        <f>VLOOKUP($C3121,日期!$A:$D,3,0)</f>
        <v>5</v>
      </c>
      <c r="U3121" s="13">
        <f>VLOOKUP($C3121,日期!$A:$D,4,0)</f>
        <v>1</v>
      </c>
      <c r="V3121" s="65">
        <f t="shared" si="342"/>
        <v>44317</v>
      </c>
      <c r="W3121" s="13" t="s">
        <v>4685</v>
      </c>
    </row>
    <row r="3122" spans="1:23" ht="15">
      <c r="A3122" s="15">
        <v>1202</v>
      </c>
      <c r="B3122" s="15">
        <v>2021</v>
      </c>
      <c r="C3122" s="13" t="s">
        <v>9</v>
      </c>
      <c r="D3122" s="15">
        <v>18</v>
      </c>
      <c r="E3122" s="13" t="s">
        <v>14</v>
      </c>
      <c r="F3122" s="13" t="s">
        <v>11</v>
      </c>
      <c r="G3122" s="13" t="s">
        <v>12</v>
      </c>
      <c r="H3122" s="13" t="s">
        <v>34</v>
      </c>
      <c r="I3122" s="3">
        <f t="shared" si="336"/>
        <v>35</v>
      </c>
      <c r="J3122" s="7">
        <f t="shared" si="337"/>
        <v>39</v>
      </c>
      <c r="K3122" s="3">
        <f>LEN(H3122)</f>
        <v>5</v>
      </c>
      <c r="L3122" s="13" t="str">
        <f>IF(OR(AND(LEN(H3122&gt;3),ISERROR(FIND("-",H3122,1))),AND(LEN(H3122)&gt;3,ISERROR(FIND("+",H3122,1)))),LEFT(H3122,2),H3122)</f>
        <v>35</v>
      </c>
      <c r="M3122" s="13" t="str">
        <f>IF(AND(LEN(H3122&gt;3),ISERROR(FIND("+",H3122,1))),RIGHT(H3122,2),IF(AND(LEN(H3122)=3,ISERROR(FIND("-",H3122,1))),LEFT(H3122,2),H3122))</f>
        <v>39</v>
      </c>
      <c r="N3122" s="13" t="str">
        <f>SUBSTITUTE(H3122,"+","-")</f>
        <v>35-39</v>
      </c>
      <c r="O3122" s="3">
        <f t="shared" si="338"/>
        <v>5</v>
      </c>
      <c r="P3122" s="3">
        <f t="shared" si="339"/>
        <v>3</v>
      </c>
      <c r="Q3122" s="7">
        <f t="shared" si="340"/>
        <v>35</v>
      </c>
      <c r="R3122" s="7">
        <f t="shared" si="341"/>
        <v>39</v>
      </c>
      <c r="S3122" s="13" t="str">
        <f>VLOOKUP(A3122,history!$B:$F,2,0)</f>
        <v>2021-05-11</v>
      </c>
      <c r="T3122" s="13">
        <f>VLOOKUP($C3122,日期!$A:$D,3,0)</f>
        <v>5</v>
      </c>
      <c r="U3122" s="13">
        <f>VLOOKUP($C3122,日期!$A:$D,4,0)</f>
        <v>1</v>
      </c>
      <c r="V3122" s="65">
        <f t="shared" si="342"/>
        <v>44317</v>
      </c>
      <c r="W3122" s="13" t="s">
        <v>4686</v>
      </c>
    </row>
    <row r="3123" spans="1:23" ht="15">
      <c r="A3123" s="15">
        <v>1201</v>
      </c>
      <c r="B3123" s="15">
        <v>2021</v>
      </c>
      <c r="C3123" s="13" t="s">
        <v>9</v>
      </c>
      <c r="D3123" s="15">
        <v>18</v>
      </c>
      <c r="E3123" s="13" t="s">
        <v>14</v>
      </c>
      <c r="F3123" s="13" t="s">
        <v>11</v>
      </c>
      <c r="G3123" s="13" t="s">
        <v>12</v>
      </c>
      <c r="H3123" s="13" t="s">
        <v>31</v>
      </c>
      <c r="I3123" s="3">
        <f t="shared" si="336"/>
        <v>25</v>
      </c>
      <c r="J3123" s="7">
        <f t="shared" si="337"/>
        <v>29</v>
      </c>
      <c r="K3123" s="3">
        <f>LEN(H3123)</f>
        <v>5</v>
      </c>
      <c r="L3123" s="13" t="str">
        <f>IF(OR(AND(LEN(H3123&gt;3),ISERROR(FIND("-",H3123,1))),AND(LEN(H3123)&gt;3,ISERROR(FIND("+",H3123,1)))),LEFT(H3123,2),H3123)</f>
        <v>25</v>
      </c>
      <c r="M3123" s="13" t="str">
        <f>IF(AND(LEN(H3123&gt;3),ISERROR(FIND("+",H3123,1))),RIGHT(H3123,2),IF(AND(LEN(H3123)=3,ISERROR(FIND("-",H3123,1))),LEFT(H3123,2),H3123))</f>
        <v>29</v>
      </c>
      <c r="N3123" s="13" t="str">
        <f>SUBSTITUTE(H3123,"+","-")</f>
        <v>25-29</v>
      </c>
      <c r="O3123" s="3">
        <f t="shared" si="338"/>
        <v>5</v>
      </c>
      <c r="P3123" s="3">
        <f t="shared" si="339"/>
        <v>3</v>
      </c>
      <c r="Q3123" s="7">
        <f t="shared" si="340"/>
        <v>25</v>
      </c>
      <c r="R3123" s="7">
        <f t="shared" si="341"/>
        <v>29</v>
      </c>
      <c r="S3123" s="13" t="str">
        <f>VLOOKUP(A3123,history!$B:$F,2,0)</f>
        <v>2021-05-11</v>
      </c>
      <c r="T3123" s="13">
        <f>VLOOKUP($C3123,日期!$A:$D,3,0)</f>
        <v>5</v>
      </c>
      <c r="U3123" s="13">
        <f>VLOOKUP($C3123,日期!$A:$D,4,0)</f>
        <v>1</v>
      </c>
      <c r="V3123" s="65">
        <f t="shared" si="342"/>
        <v>44317</v>
      </c>
      <c r="W3123" s="13" t="s">
        <v>4687</v>
      </c>
    </row>
    <row r="3124" spans="1:23" ht="15">
      <c r="A3124" s="15">
        <v>1200</v>
      </c>
      <c r="B3124" s="15">
        <v>2021</v>
      </c>
      <c r="C3124" s="13" t="s">
        <v>9</v>
      </c>
      <c r="D3124" s="15">
        <v>18</v>
      </c>
      <c r="E3124" s="13" t="s">
        <v>14</v>
      </c>
      <c r="F3124" s="13" t="s">
        <v>11</v>
      </c>
      <c r="G3124" s="13" t="s">
        <v>12</v>
      </c>
      <c r="H3124" s="13" t="s">
        <v>47</v>
      </c>
      <c r="I3124" s="3">
        <f t="shared" si="336"/>
        <v>10</v>
      </c>
      <c r="J3124" s="7">
        <f t="shared" si="337"/>
        <v>14</v>
      </c>
      <c r="K3124" s="3">
        <f>LEN(H3124)</f>
        <v>5</v>
      </c>
      <c r="L3124" s="13" t="str">
        <f>IF(OR(AND(LEN(H3124&gt;3),ISERROR(FIND("-",H3124,1))),AND(LEN(H3124)&gt;3,ISERROR(FIND("+",H3124,1)))),LEFT(H3124,2),H3124)</f>
        <v>10</v>
      </c>
      <c r="M3124" s="13" t="str">
        <f>IF(AND(LEN(H3124&gt;3),ISERROR(FIND("+",H3124,1))),RIGHT(H3124,2),IF(AND(LEN(H3124)=3,ISERROR(FIND("-",H3124,1))),LEFT(H3124,2),H3124))</f>
        <v>14</v>
      </c>
      <c r="N3124" s="13" t="str">
        <f>SUBSTITUTE(H3124,"+","-")</f>
        <v>10-14</v>
      </c>
      <c r="O3124" s="3">
        <f t="shared" si="338"/>
        <v>5</v>
      </c>
      <c r="P3124" s="3">
        <f t="shared" si="339"/>
        <v>3</v>
      </c>
      <c r="Q3124" s="7">
        <f t="shared" si="340"/>
        <v>10</v>
      </c>
      <c r="R3124" s="7">
        <f t="shared" si="341"/>
        <v>14</v>
      </c>
      <c r="S3124" s="13" t="str">
        <f>VLOOKUP(A3124,history!$B:$F,2,0)</f>
        <v>2021-05-10</v>
      </c>
      <c r="T3124" s="13">
        <f>VLOOKUP($C3124,日期!$A:$D,3,0)</f>
        <v>5</v>
      </c>
      <c r="U3124" s="13">
        <f>VLOOKUP($C3124,日期!$A:$D,4,0)</f>
        <v>1</v>
      </c>
      <c r="V3124" s="65">
        <f t="shared" si="342"/>
        <v>44317</v>
      </c>
      <c r="W3124" s="13" t="s">
        <v>4688</v>
      </c>
    </row>
    <row r="3125" spans="1:23" ht="15">
      <c r="A3125" s="15">
        <v>1199</v>
      </c>
      <c r="B3125" s="15">
        <v>2021</v>
      </c>
      <c r="C3125" s="13" t="s">
        <v>9</v>
      </c>
      <c r="D3125" s="15">
        <v>18</v>
      </c>
      <c r="E3125" s="13" t="s">
        <v>14</v>
      </c>
      <c r="F3125" s="13" t="s">
        <v>17</v>
      </c>
      <c r="G3125" s="13" t="s">
        <v>12</v>
      </c>
      <c r="H3125" s="13" t="s">
        <v>15</v>
      </c>
      <c r="I3125" s="3">
        <f t="shared" si="336"/>
        <v>70</v>
      </c>
      <c r="J3125" s="7">
        <f t="shared" si="337"/>
        <v>70</v>
      </c>
      <c r="K3125" s="3">
        <f>LEN(H3125)</f>
        <v>3</v>
      </c>
      <c r="L3125" s="13" t="str">
        <f>IF(OR(AND(LEN(H3125&gt;3),ISERROR(FIND("-",H3125,1))),AND(LEN(H3125)&gt;3,ISERROR(FIND("+",H3125,1)))),LEFT(H3125,2),H3125)</f>
        <v>70</v>
      </c>
      <c r="M3125" s="13" t="str">
        <f>IF(AND(LEN(H3125&gt;3),ISERROR(FIND("+",H3125,1))),RIGHT(H3125,2),IF(AND(LEN(H3125)=3,ISERROR(FIND("-",H3125,1))),LEFT(H3125,2),H3125))</f>
        <v>70</v>
      </c>
      <c r="N3125" s="13" t="str">
        <f>SUBSTITUTE(H3125,"+","-")</f>
        <v>70-</v>
      </c>
      <c r="O3125" s="3">
        <f t="shared" si="338"/>
        <v>3</v>
      </c>
      <c r="P3125" s="3">
        <f t="shared" si="339"/>
        <v>3</v>
      </c>
      <c r="Q3125" s="7">
        <f t="shared" si="340"/>
        <v>70</v>
      </c>
      <c r="R3125" s="7">
        <f t="shared" si="341"/>
        <v>70</v>
      </c>
      <c r="S3125" s="13" t="str">
        <f>VLOOKUP(A3125,history!$B:$F,2,0)</f>
        <v>2021-05-10</v>
      </c>
      <c r="T3125" s="13">
        <f>VLOOKUP($C3125,日期!$A:$D,3,0)</f>
        <v>5</v>
      </c>
      <c r="U3125" s="13">
        <f>VLOOKUP($C3125,日期!$A:$D,4,0)</f>
        <v>1</v>
      </c>
      <c r="V3125" s="65">
        <f t="shared" si="342"/>
        <v>44317</v>
      </c>
      <c r="W3125" s="13" t="s">
        <v>4689</v>
      </c>
    </row>
    <row r="3126" spans="1:23" ht="15">
      <c r="A3126" s="15">
        <v>1198</v>
      </c>
      <c r="B3126" s="15">
        <v>2021</v>
      </c>
      <c r="C3126" s="13" t="s">
        <v>9</v>
      </c>
      <c r="D3126" s="15">
        <v>18</v>
      </c>
      <c r="E3126" s="13" t="s">
        <v>14</v>
      </c>
      <c r="F3126" s="13" t="s">
        <v>17</v>
      </c>
      <c r="G3126" s="13" t="s">
        <v>12</v>
      </c>
      <c r="H3126" s="13" t="s">
        <v>18</v>
      </c>
      <c r="I3126" s="3">
        <f t="shared" si="336"/>
        <v>65</v>
      </c>
      <c r="J3126" s="7">
        <f t="shared" si="337"/>
        <v>69</v>
      </c>
      <c r="K3126" s="3">
        <f>LEN(H3126)</f>
        <v>5</v>
      </c>
      <c r="L3126" s="13" t="str">
        <f>IF(OR(AND(LEN(H3126&gt;3),ISERROR(FIND("-",H3126,1))),AND(LEN(H3126)&gt;3,ISERROR(FIND("+",H3126,1)))),LEFT(H3126,2),H3126)</f>
        <v>65</v>
      </c>
      <c r="M3126" s="13" t="str">
        <f>IF(AND(LEN(H3126&gt;3),ISERROR(FIND("+",H3126,1))),RIGHT(H3126,2),IF(AND(LEN(H3126)=3,ISERROR(FIND("-",H3126,1))),LEFT(H3126,2),H3126))</f>
        <v>69</v>
      </c>
      <c r="N3126" s="13" t="str">
        <f>SUBSTITUTE(H3126,"+","-")</f>
        <v>65-69</v>
      </c>
      <c r="O3126" s="3">
        <f t="shared" si="338"/>
        <v>5</v>
      </c>
      <c r="P3126" s="3">
        <f t="shared" si="339"/>
        <v>3</v>
      </c>
      <c r="Q3126" s="7">
        <f t="shared" si="340"/>
        <v>65</v>
      </c>
      <c r="R3126" s="7">
        <f t="shared" si="341"/>
        <v>69</v>
      </c>
      <c r="S3126" s="13" t="str">
        <f>VLOOKUP(A3126,history!$B:$F,2,0)</f>
        <v>2021-05-10</v>
      </c>
      <c r="T3126" s="13">
        <f>VLOOKUP($C3126,日期!$A:$D,3,0)</f>
        <v>5</v>
      </c>
      <c r="U3126" s="13">
        <f>VLOOKUP($C3126,日期!$A:$D,4,0)</f>
        <v>1</v>
      </c>
      <c r="V3126" s="65">
        <f t="shared" si="342"/>
        <v>44317</v>
      </c>
      <c r="W3126" s="13" t="s">
        <v>4690</v>
      </c>
    </row>
    <row r="3127" spans="1:23" ht="15">
      <c r="A3127" s="15">
        <v>1197</v>
      </c>
      <c r="B3127" s="15">
        <v>2021</v>
      </c>
      <c r="C3127" s="13" t="s">
        <v>9</v>
      </c>
      <c r="D3127" s="15">
        <v>18</v>
      </c>
      <c r="E3127" s="13" t="s">
        <v>14</v>
      </c>
      <c r="F3127" s="13" t="s">
        <v>17</v>
      </c>
      <c r="G3127" s="13" t="s">
        <v>12</v>
      </c>
      <c r="H3127" s="13" t="s">
        <v>18</v>
      </c>
      <c r="I3127" s="3">
        <f t="shared" si="336"/>
        <v>65</v>
      </c>
      <c r="J3127" s="7">
        <f t="shared" si="337"/>
        <v>69</v>
      </c>
      <c r="K3127" s="3">
        <f>LEN(H3127)</f>
        <v>5</v>
      </c>
      <c r="L3127" s="13" t="str">
        <f>IF(OR(AND(LEN(H3127&gt;3),ISERROR(FIND("-",H3127,1))),AND(LEN(H3127)&gt;3,ISERROR(FIND("+",H3127,1)))),LEFT(H3127,2),H3127)</f>
        <v>65</v>
      </c>
      <c r="M3127" s="13" t="str">
        <f>IF(AND(LEN(H3127&gt;3),ISERROR(FIND("+",H3127,1))),RIGHT(H3127,2),IF(AND(LEN(H3127)=3,ISERROR(FIND("-",H3127,1))),LEFT(H3127,2),H3127))</f>
        <v>69</v>
      </c>
      <c r="N3127" s="13" t="str">
        <f>SUBSTITUTE(H3127,"+","-")</f>
        <v>65-69</v>
      </c>
      <c r="O3127" s="3">
        <f t="shared" si="338"/>
        <v>5</v>
      </c>
      <c r="P3127" s="3">
        <f t="shared" si="339"/>
        <v>3</v>
      </c>
      <c r="Q3127" s="7">
        <f t="shared" si="340"/>
        <v>65</v>
      </c>
      <c r="R3127" s="7">
        <f t="shared" si="341"/>
        <v>69</v>
      </c>
      <c r="S3127" s="13" t="str">
        <f>VLOOKUP(A3127,history!$B:$F,2,0)</f>
        <v>2021-05-10</v>
      </c>
      <c r="T3127" s="13">
        <f>VLOOKUP($C3127,日期!$A:$D,3,0)</f>
        <v>5</v>
      </c>
      <c r="U3127" s="13">
        <f>VLOOKUP($C3127,日期!$A:$D,4,0)</f>
        <v>1</v>
      </c>
      <c r="V3127" s="65">
        <f t="shared" si="342"/>
        <v>44317</v>
      </c>
      <c r="W3127" s="13" t="s">
        <v>4691</v>
      </c>
    </row>
    <row r="3128" spans="1:23" ht="15">
      <c r="A3128" s="15">
        <v>1196</v>
      </c>
      <c r="B3128" s="15">
        <v>2021</v>
      </c>
      <c r="C3128" s="13" t="s">
        <v>9</v>
      </c>
      <c r="D3128" s="15">
        <v>18</v>
      </c>
      <c r="E3128" s="13" t="s">
        <v>14</v>
      </c>
      <c r="F3128" s="13" t="s">
        <v>17</v>
      </c>
      <c r="G3128" s="13" t="s">
        <v>12</v>
      </c>
      <c r="H3128" s="13" t="s">
        <v>18</v>
      </c>
      <c r="I3128" s="3">
        <f t="shared" si="336"/>
        <v>65</v>
      </c>
      <c r="J3128" s="7">
        <f t="shared" si="337"/>
        <v>69</v>
      </c>
      <c r="K3128" s="3">
        <f>LEN(H3128)</f>
        <v>5</v>
      </c>
      <c r="L3128" s="13" t="str">
        <f>IF(OR(AND(LEN(H3128&gt;3),ISERROR(FIND("-",H3128,1))),AND(LEN(H3128)&gt;3,ISERROR(FIND("+",H3128,1)))),LEFT(H3128,2),H3128)</f>
        <v>65</v>
      </c>
      <c r="M3128" s="13" t="str">
        <f>IF(AND(LEN(H3128&gt;3),ISERROR(FIND("+",H3128,1))),RIGHT(H3128,2),IF(AND(LEN(H3128)=3,ISERROR(FIND("-",H3128,1))),LEFT(H3128,2),H3128))</f>
        <v>69</v>
      </c>
      <c r="N3128" s="13" t="str">
        <f>SUBSTITUTE(H3128,"+","-")</f>
        <v>65-69</v>
      </c>
      <c r="O3128" s="3">
        <f t="shared" si="338"/>
        <v>5</v>
      </c>
      <c r="P3128" s="3">
        <f t="shared" si="339"/>
        <v>3</v>
      </c>
      <c r="Q3128" s="7">
        <f t="shared" si="340"/>
        <v>65</v>
      </c>
      <c r="R3128" s="7">
        <f t="shared" si="341"/>
        <v>69</v>
      </c>
      <c r="S3128" s="13" t="str">
        <f>VLOOKUP(A3128,history!$B:$F,2,0)</f>
        <v>2021-05-10</v>
      </c>
      <c r="T3128" s="13">
        <f>VLOOKUP($C3128,日期!$A:$D,3,0)</f>
        <v>5</v>
      </c>
      <c r="U3128" s="13">
        <f>VLOOKUP($C3128,日期!$A:$D,4,0)</f>
        <v>1</v>
      </c>
      <c r="V3128" s="65">
        <f t="shared" si="342"/>
        <v>44317</v>
      </c>
      <c r="W3128" s="13" t="s">
        <v>4692</v>
      </c>
    </row>
    <row r="3129" spans="1:23" ht="15">
      <c r="A3129" s="15">
        <v>1195</v>
      </c>
      <c r="B3129" s="15">
        <v>2021</v>
      </c>
      <c r="C3129" s="13" t="s">
        <v>9</v>
      </c>
      <c r="D3129" s="15">
        <v>18</v>
      </c>
      <c r="E3129" s="13" t="s">
        <v>14</v>
      </c>
      <c r="F3129" s="13" t="s">
        <v>17</v>
      </c>
      <c r="G3129" s="13" t="s">
        <v>12</v>
      </c>
      <c r="H3129" s="13" t="s">
        <v>32</v>
      </c>
      <c r="I3129" s="3">
        <f t="shared" si="336"/>
        <v>60</v>
      </c>
      <c r="J3129" s="7">
        <f t="shared" si="337"/>
        <v>64</v>
      </c>
      <c r="K3129" s="3">
        <f>LEN(H3129)</f>
        <v>5</v>
      </c>
      <c r="L3129" s="13" t="str">
        <f>IF(OR(AND(LEN(H3129&gt;3),ISERROR(FIND("-",H3129,1))),AND(LEN(H3129)&gt;3,ISERROR(FIND("+",H3129,1)))),LEFT(H3129,2),H3129)</f>
        <v>60</v>
      </c>
      <c r="M3129" s="13" t="str">
        <f>IF(AND(LEN(H3129&gt;3),ISERROR(FIND("+",H3129,1))),RIGHT(H3129,2),IF(AND(LEN(H3129)=3,ISERROR(FIND("-",H3129,1))),LEFT(H3129,2),H3129))</f>
        <v>64</v>
      </c>
      <c r="N3129" s="13" t="str">
        <f>SUBSTITUTE(H3129,"+","-")</f>
        <v>60-64</v>
      </c>
      <c r="O3129" s="3">
        <f t="shared" si="338"/>
        <v>5</v>
      </c>
      <c r="P3129" s="3">
        <f t="shared" si="339"/>
        <v>3</v>
      </c>
      <c r="Q3129" s="7">
        <f t="shared" si="340"/>
        <v>60</v>
      </c>
      <c r="R3129" s="7">
        <f t="shared" si="341"/>
        <v>64</v>
      </c>
      <c r="S3129" s="13" t="str">
        <f>VLOOKUP(A3129,history!$B:$F,2,0)</f>
        <v>2021-05-10</v>
      </c>
      <c r="T3129" s="13">
        <f>VLOOKUP($C3129,日期!$A:$D,3,0)</f>
        <v>5</v>
      </c>
      <c r="U3129" s="13">
        <f>VLOOKUP($C3129,日期!$A:$D,4,0)</f>
        <v>1</v>
      </c>
      <c r="V3129" s="65">
        <f t="shared" si="342"/>
        <v>44317</v>
      </c>
      <c r="W3129" s="13" t="s">
        <v>4693</v>
      </c>
    </row>
    <row r="3130" spans="1:23" ht="15">
      <c r="A3130" s="15">
        <v>1194</v>
      </c>
      <c r="B3130" s="15">
        <v>2021</v>
      </c>
      <c r="C3130" s="13" t="s">
        <v>9</v>
      </c>
      <c r="D3130" s="15">
        <v>18</v>
      </c>
      <c r="E3130" s="13" t="s">
        <v>14</v>
      </c>
      <c r="F3130" s="13" t="s">
        <v>17</v>
      </c>
      <c r="G3130" s="13" t="s">
        <v>12</v>
      </c>
      <c r="H3130" s="13" t="s">
        <v>32</v>
      </c>
      <c r="I3130" s="3">
        <f t="shared" si="336"/>
        <v>60</v>
      </c>
      <c r="J3130" s="7">
        <f t="shared" si="337"/>
        <v>64</v>
      </c>
      <c r="K3130" s="3">
        <f>LEN(H3130)</f>
        <v>5</v>
      </c>
      <c r="L3130" s="13" t="str">
        <f>IF(OR(AND(LEN(H3130&gt;3),ISERROR(FIND("-",H3130,1))),AND(LEN(H3130)&gt;3,ISERROR(FIND("+",H3130,1)))),LEFT(H3130,2),H3130)</f>
        <v>60</v>
      </c>
      <c r="M3130" s="13" t="str">
        <f>IF(AND(LEN(H3130&gt;3),ISERROR(FIND("+",H3130,1))),RIGHT(H3130,2),IF(AND(LEN(H3130)=3,ISERROR(FIND("-",H3130,1))),LEFT(H3130,2),H3130))</f>
        <v>64</v>
      </c>
      <c r="N3130" s="13" t="str">
        <f>SUBSTITUTE(H3130,"+","-")</f>
        <v>60-64</v>
      </c>
      <c r="O3130" s="3">
        <f t="shared" si="338"/>
        <v>5</v>
      </c>
      <c r="P3130" s="3">
        <f t="shared" si="339"/>
        <v>3</v>
      </c>
      <c r="Q3130" s="7">
        <f t="shared" si="340"/>
        <v>60</v>
      </c>
      <c r="R3130" s="7">
        <f t="shared" si="341"/>
        <v>64</v>
      </c>
      <c r="S3130" s="13" t="str">
        <f>VLOOKUP(A3130,history!$B:$F,2,0)</f>
        <v>2021-05-10</v>
      </c>
      <c r="T3130" s="13">
        <f>VLOOKUP($C3130,日期!$A:$D,3,0)</f>
        <v>5</v>
      </c>
      <c r="U3130" s="13">
        <f>VLOOKUP($C3130,日期!$A:$D,4,0)</f>
        <v>1</v>
      </c>
      <c r="V3130" s="65">
        <f t="shared" si="342"/>
        <v>44317</v>
      </c>
      <c r="W3130" s="13" t="s">
        <v>4694</v>
      </c>
    </row>
    <row r="3131" spans="1:23" ht="15">
      <c r="A3131" s="15">
        <v>1193</v>
      </c>
      <c r="B3131" s="15">
        <v>2021</v>
      </c>
      <c r="C3131" s="13" t="s">
        <v>9</v>
      </c>
      <c r="D3131" s="15">
        <v>18</v>
      </c>
      <c r="E3131" s="13" t="s">
        <v>14</v>
      </c>
      <c r="F3131" s="13" t="s">
        <v>17</v>
      </c>
      <c r="G3131" s="13" t="s">
        <v>12</v>
      </c>
      <c r="H3131" s="13" t="s">
        <v>32</v>
      </c>
      <c r="I3131" s="3">
        <f t="shared" si="336"/>
        <v>60</v>
      </c>
      <c r="J3131" s="7">
        <f t="shared" si="337"/>
        <v>64</v>
      </c>
      <c r="K3131" s="3">
        <f>LEN(H3131)</f>
        <v>5</v>
      </c>
      <c r="L3131" s="13" t="str">
        <f>IF(OR(AND(LEN(H3131&gt;3),ISERROR(FIND("-",H3131,1))),AND(LEN(H3131)&gt;3,ISERROR(FIND("+",H3131,1)))),LEFT(H3131,2),H3131)</f>
        <v>60</v>
      </c>
      <c r="M3131" s="13" t="str">
        <f>IF(AND(LEN(H3131&gt;3),ISERROR(FIND("+",H3131,1))),RIGHT(H3131,2),IF(AND(LEN(H3131)=3,ISERROR(FIND("-",H3131,1))),LEFT(H3131,2),H3131))</f>
        <v>64</v>
      </c>
      <c r="N3131" s="13" t="str">
        <f>SUBSTITUTE(H3131,"+","-")</f>
        <v>60-64</v>
      </c>
      <c r="O3131" s="3">
        <f t="shared" si="338"/>
        <v>5</v>
      </c>
      <c r="P3131" s="3">
        <f t="shared" si="339"/>
        <v>3</v>
      </c>
      <c r="Q3131" s="7">
        <f t="shared" si="340"/>
        <v>60</v>
      </c>
      <c r="R3131" s="7">
        <f t="shared" si="341"/>
        <v>64</v>
      </c>
      <c r="S3131" s="13" t="str">
        <f>VLOOKUP(A3131,history!$B:$F,2,0)</f>
        <v>2021-05-10</v>
      </c>
      <c r="T3131" s="13">
        <f>VLOOKUP($C3131,日期!$A:$D,3,0)</f>
        <v>5</v>
      </c>
      <c r="U3131" s="13">
        <f>VLOOKUP($C3131,日期!$A:$D,4,0)</f>
        <v>1</v>
      </c>
      <c r="V3131" s="65">
        <f t="shared" si="342"/>
        <v>44317</v>
      </c>
      <c r="W3131" s="13" t="s">
        <v>4695</v>
      </c>
    </row>
    <row r="3132" spans="1:23" ht="15">
      <c r="A3132" s="15">
        <v>1192</v>
      </c>
      <c r="B3132" s="15">
        <v>2021</v>
      </c>
      <c r="C3132" s="13" t="s">
        <v>9</v>
      </c>
      <c r="D3132" s="15">
        <v>18</v>
      </c>
      <c r="E3132" s="13" t="s">
        <v>14</v>
      </c>
      <c r="F3132" s="13" t="s">
        <v>17</v>
      </c>
      <c r="G3132" s="13" t="s">
        <v>12</v>
      </c>
      <c r="H3132" s="13" t="s">
        <v>35</v>
      </c>
      <c r="I3132" s="3">
        <f t="shared" si="336"/>
        <v>55</v>
      </c>
      <c r="J3132" s="7">
        <f t="shared" si="337"/>
        <v>59</v>
      </c>
      <c r="K3132" s="3">
        <f>LEN(H3132)</f>
        <v>5</v>
      </c>
      <c r="L3132" s="13" t="str">
        <f>IF(OR(AND(LEN(H3132&gt;3),ISERROR(FIND("-",H3132,1))),AND(LEN(H3132)&gt;3,ISERROR(FIND("+",H3132,1)))),LEFT(H3132,2),H3132)</f>
        <v>55</v>
      </c>
      <c r="M3132" s="13" t="str">
        <f>IF(AND(LEN(H3132&gt;3),ISERROR(FIND("+",H3132,1))),RIGHT(H3132,2),IF(AND(LEN(H3132)=3,ISERROR(FIND("-",H3132,1))),LEFT(H3132,2),H3132))</f>
        <v>59</v>
      </c>
      <c r="N3132" s="13" t="str">
        <f>SUBSTITUTE(H3132,"+","-")</f>
        <v>55-59</v>
      </c>
      <c r="O3132" s="3">
        <f t="shared" si="338"/>
        <v>5</v>
      </c>
      <c r="P3132" s="3">
        <f t="shared" si="339"/>
        <v>3</v>
      </c>
      <c r="Q3132" s="7">
        <f t="shared" si="340"/>
        <v>55</v>
      </c>
      <c r="R3132" s="7">
        <f t="shared" si="341"/>
        <v>59</v>
      </c>
      <c r="S3132" s="13" t="str">
        <f>VLOOKUP(A3132,history!$B:$F,2,0)</f>
        <v>2021-05-10</v>
      </c>
      <c r="T3132" s="13">
        <f>VLOOKUP($C3132,日期!$A:$D,3,0)</f>
        <v>5</v>
      </c>
      <c r="U3132" s="13">
        <f>VLOOKUP($C3132,日期!$A:$D,4,0)</f>
        <v>1</v>
      </c>
      <c r="V3132" s="65">
        <f t="shared" si="342"/>
        <v>44317</v>
      </c>
      <c r="W3132" s="13" t="s">
        <v>4696</v>
      </c>
    </row>
    <row r="3133" spans="1:23" ht="15">
      <c r="A3133" s="15">
        <v>1191</v>
      </c>
      <c r="B3133" s="15">
        <v>2021</v>
      </c>
      <c r="C3133" s="13" t="s">
        <v>9</v>
      </c>
      <c r="D3133" s="15">
        <v>18</v>
      </c>
      <c r="E3133" s="13" t="s">
        <v>14</v>
      </c>
      <c r="F3133" s="13" t="s">
        <v>17</v>
      </c>
      <c r="G3133" s="13" t="s">
        <v>12</v>
      </c>
      <c r="H3133" s="13" t="s">
        <v>35</v>
      </c>
      <c r="I3133" s="3">
        <f t="shared" si="336"/>
        <v>55</v>
      </c>
      <c r="J3133" s="7">
        <f t="shared" si="337"/>
        <v>59</v>
      </c>
      <c r="K3133" s="3">
        <f>LEN(H3133)</f>
        <v>5</v>
      </c>
      <c r="L3133" s="13" t="str">
        <f>IF(OR(AND(LEN(H3133&gt;3),ISERROR(FIND("-",H3133,1))),AND(LEN(H3133)&gt;3,ISERROR(FIND("+",H3133,1)))),LEFT(H3133,2),H3133)</f>
        <v>55</v>
      </c>
      <c r="M3133" s="13" t="str">
        <f>IF(AND(LEN(H3133&gt;3),ISERROR(FIND("+",H3133,1))),RIGHT(H3133,2),IF(AND(LEN(H3133)=3,ISERROR(FIND("-",H3133,1))),LEFT(H3133,2),H3133))</f>
        <v>59</v>
      </c>
      <c r="N3133" s="13" t="str">
        <f>SUBSTITUTE(H3133,"+","-")</f>
        <v>55-59</v>
      </c>
      <c r="O3133" s="3">
        <f t="shared" si="338"/>
        <v>5</v>
      </c>
      <c r="P3133" s="3">
        <f t="shared" si="339"/>
        <v>3</v>
      </c>
      <c r="Q3133" s="7">
        <f t="shared" si="340"/>
        <v>55</v>
      </c>
      <c r="R3133" s="7">
        <f t="shared" si="341"/>
        <v>59</v>
      </c>
      <c r="S3133" s="13" t="str">
        <f>VLOOKUP(A3133,history!$B:$F,2,0)</f>
        <v>2021-05-10</v>
      </c>
      <c r="T3133" s="13">
        <f>VLOOKUP($C3133,日期!$A:$D,3,0)</f>
        <v>5</v>
      </c>
      <c r="U3133" s="13">
        <f>VLOOKUP($C3133,日期!$A:$D,4,0)</f>
        <v>1</v>
      </c>
      <c r="V3133" s="65">
        <f t="shared" si="342"/>
        <v>44317</v>
      </c>
      <c r="W3133" s="13" t="s">
        <v>4697</v>
      </c>
    </row>
    <row r="3134" spans="1:23" ht="15">
      <c r="A3134" s="15">
        <v>1190</v>
      </c>
      <c r="B3134" s="15">
        <v>2021</v>
      </c>
      <c r="C3134" s="13" t="s">
        <v>9</v>
      </c>
      <c r="D3134" s="15">
        <v>18</v>
      </c>
      <c r="E3134" s="13" t="s">
        <v>14</v>
      </c>
      <c r="F3134" s="13" t="s">
        <v>17</v>
      </c>
      <c r="G3134" s="13" t="s">
        <v>12</v>
      </c>
      <c r="H3134" s="13" t="s">
        <v>35</v>
      </c>
      <c r="I3134" s="3">
        <f t="shared" si="336"/>
        <v>55</v>
      </c>
      <c r="J3134" s="7">
        <f t="shared" si="337"/>
        <v>59</v>
      </c>
      <c r="K3134" s="3">
        <f>LEN(H3134)</f>
        <v>5</v>
      </c>
      <c r="L3134" s="13" t="str">
        <f>IF(OR(AND(LEN(H3134&gt;3),ISERROR(FIND("-",H3134,1))),AND(LEN(H3134)&gt;3,ISERROR(FIND("+",H3134,1)))),LEFT(H3134,2),H3134)</f>
        <v>55</v>
      </c>
      <c r="M3134" s="13" t="str">
        <f>IF(AND(LEN(H3134&gt;3),ISERROR(FIND("+",H3134,1))),RIGHT(H3134,2),IF(AND(LEN(H3134)=3,ISERROR(FIND("-",H3134,1))),LEFT(H3134,2),H3134))</f>
        <v>59</v>
      </c>
      <c r="N3134" s="13" t="str">
        <f>SUBSTITUTE(H3134,"+","-")</f>
        <v>55-59</v>
      </c>
      <c r="O3134" s="3">
        <f t="shared" si="338"/>
        <v>5</v>
      </c>
      <c r="P3134" s="3">
        <f t="shared" si="339"/>
        <v>3</v>
      </c>
      <c r="Q3134" s="7">
        <f t="shared" si="340"/>
        <v>55</v>
      </c>
      <c r="R3134" s="7">
        <f t="shared" si="341"/>
        <v>59</v>
      </c>
      <c r="S3134" s="13" t="str">
        <f>VLOOKUP(A3134,history!$B:$F,2,0)</f>
        <v>2021-05-10</v>
      </c>
      <c r="T3134" s="13">
        <f>VLOOKUP($C3134,日期!$A:$D,3,0)</f>
        <v>5</v>
      </c>
      <c r="U3134" s="13">
        <f>VLOOKUP($C3134,日期!$A:$D,4,0)</f>
        <v>1</v>
      </c>
      <c r="V3134" s="65">
        <f t="shared" si="342"/>
        <v>44317</v>
      </c>
      <c r="W3134" s="13" t="s">
        <v>4698</v>
      </c>
    </row>
    <row r="3135" spans="1:23" ht="15">
      <c r="A3135" s="15">
        <v>1189</v>
      </c>
      <c r="B3135" s="15">
        <v>2021</v>
      </c>
      <c r="C3135" s="13" t="s">
        <v>9</v>
      </c>
      <c r="D3135" s="15">
        <v>18</v>
      </c>
      <c r="E3135" s="13" t="s">
        <v>14</v>
      </c>
      <c r="F3135" s="13" t="s">
        <v>17</v>
      </c>
      <c r="G3135" s="13" t="s">
        <v>12</v>
      </c>
      <c r="H3135" s="13" t="s">
        <v>35</v>
      </c>
      <c r="I3135" s="3">
        <f t="shared" si="336"/>
        <v>55</v>
      </c>
      <c r="J3135" s="7">
        <f t="shared" si="337"/>
        <v>59</v>
      </c>
      <c r="K3135" s="3">
        <f>LEN(H3135)</f>
        <v>5</v>
      </c>
      <c r="L3135" s="13" t="str">
        <f>IF(OR(AND(LEN(H3135&gt;3),ISERROR(FIND("-",H3135,1))),AND(LEN(H3135)&gt;3,ISERROR(FIND("+",H3135,1)))),LEFT(H3135,2),H3135)</f>
        <v>55</v>
      </c>
      <c r="M3135" s="13" t="str">
        <f>IF(AND(LEN(H3135&gt;3),ISERROR(FIND("+",H3135,1))),RIGHT(H3135,2),IF(AND(LEN(H3135)=3,ISERROR(FIND("-",H3135,1))),LEFT(H3135,2),H3135))</f>
        <v>59</v>
      </c>
      <c r="N3135" s="13" t="str">
        <f>SUBSTITUTE(H3135,"+","-")</f>
        <v>55-59</v>
      </c>
      <c r="O3135" s="3">
        <f t="shared" si="338"/>
        <v>5</v>
      </c>
      <c r="P3135" s="3">
        <f t="shared" si="339"/>
        <v>3</v>
      </c>
      <c r="Q3135" s="7">
        <f t="shared" si="340"/>
        <v>55</v>
      </c>
      <c r="R3135" s="7">
        <f t="shared" si="341"/>
        <v>59</v>
      </c>
      <c r="S3135" s="13" t="str">
        <f>VLOOKUP(A3135,history!$B:$F,2,0)</f>
        <v>2021-05-10</v>
      </c>
      <c r="T3135" s="13">
        <f>VLOOKUP($C3135,日期!$A:$D,3,0)</f>
        <v>5</v>
      </c>
      <c r="U3135" s="13">
        <f>VLOOKUP($C3135,日期!$A:$D,4,0)</f>
        <v>1</v>
      </c>
      <c r="V3135" s="65">
        <f t="shared" si="342"/>
        <v>44317</v>
      </c>
      <c r="W3135" s="13" t="s">
        <v>4699</v>
      </c>
    </row>
    <row r="3136" spans="1:23" ht="15">
      <c r="A3136" s="15">
        <v>1188</v>
      </c>
      <c r="B3136" s="15">
        <v>2021</v>
      </c>
      <c r="C3136" s="13" t="s">
        <v>9</v>
      </c>
      <c r="D3136" s="15">
        <v>18</v>
      </c>
      <c r="E3136" s="13" t="s">
        <v>14</v>
      </c>
      <c r="F3136" s="13" t="s">
        <v>17</v>
      </c>
      <c r="G3136" s="13" t="s">
        <v>12</v>
      </c>
      <c r="H3136" s="13" t="s">
        <v>35</v>
      </c>
      <c r="I3136" s="3">
        <f t="shared" si="336"/>
        <v>55</v>
      </c>
      <c r="J3136" s="7">
        <f t="shared" si="337"/>
        <v>59</v>
      </c>
      <c r="K3136" s="3">
        <f>LEN(H3136)</f>
        <v>5</v>
      </c>
      <c r="L3136" s="13" t="str">
        <f>IF(OR(AND(LEN(H3136&gt;3),ISERROR(FIND("-",H3136,1))),AND(LEN(H3136)&gt;3,ISERROR(FIND("+",H3136,1)))),LEFT(H3136,2),H3136)</f>
        <v>55</v>
      </c>
      <c r="M3136" s="13" t="str">
        <f>IF(AND(LEN(H3136&gt;3),ISERROR(FIND("+",H3136,1))),RIGHT(H3136,2),IF(AND(LEN(H3136)=3,ISERROR(FIND("-",H3136,1))),LEFT(H3136,2),H3136))</f>
        <v>59</v>
      </c>
      <c r="N3136" s="13" t="str">
        <f>SUBSTITUTE(H3136,"+","-")</f>
        <v>55-59</v>
      </c>
      <c r="O3136" s="3">
        <f t="shared" si="338"/>
        <v>5</v>
      </c>
      <c r="P3136" s="3">
        <f t="shared" si="339"/>
        <v>3</v>
      </c>
      <c r="Q3136" s="7">
        <f t="shared" si="340"/>
        <v>55</v>
      </c>
      <c r="R3136" s="7">
        <f t="shared" si="341"/>
        <v>59</v>
      </c>
      <c r="S3136" s="13" t="str">
        <f>VLOOKUP(A3136,history!$B:$F,2,0)</f>
        <v>2021-05-10</v>
      </c>
      <c r="T3136" s="13">
        <f>VLOOKUP($C3136,日期!$A:$D,3,0)</f>
        <v>5</v>
      </c>
      <c r="U3136" s="13">
        <f>VLOOKUP($C3136,日期!$A:$D,4,0)</f>
        <v>1</v>
      </c>
      <c r="V3136" s="65">
        <f t="shared" si="342"/>
        <v>44317</v>
      </c>
      <c r="W3136" s="13" t="s">
        <v>4700</v>
      </c>
    </row>
    <row r="3137" spans="1:23" ht="15">
      <c r="A3137" s="15">
        <v>1187</v>
      </c>
      <c r="B3137" s="15">
        <v>2021</v>
      </c>
      <c r="C3137" s="13" t="s">
        <v>9</v>
      </c>
      <c r="D3137" s="15">
        <v>18</v>
      </c>
      <c r="E3137" s="13" t="s">
        <v>14</v>
      </c>
      <c r="F3137" s="13" t="s">
        <v>17</v>
      </c>
      <c r="G3137" s="13" t="s">
        <v>12</v>
      </c>
      <c r="H3137" s="13" t="s">
        <v>35</v>
      </c>
      <c r="I3137" s="3">
        <f t="shared" si="336"/>
        <v>55</v>
      </c>
      <c r="J3137" s="7">
        <f t="shared" si="337"/>
        <v>59</v>
      </c>
      <c r="K3137" s="3">
        <f>LEN(H3137)</f>
        <v>5</v>
      </c>
      <c r="L3137" s="13" t="str">
        <f>IF(OR(AND(LEN(H3137&gt;3),ISERROR(FIND("-",H3137,1))),AND(LEN(H3137)&gt;3,ISERROR(FIND("+",H3137,1)))),LEFT(H3137,2),H3137)</f>
        <v>55</v>
      </c>
      <c r="M3137" s="13" t="str">
        <f>IF(AND(LEN(H3137&gt;3),ISERROR(FIND("+",H3137,1))),RIGHT(H3137,2),IF(AND(LEN(H3137)=3,ISERROR(FIND("-",H3137,1))),LEFT(H3137,2),H3137))</f>
        <v>59</v>
      </c>
      <c r="N3137" s="13" t="str">
        <f>SUBSTITUTE(H3137,"+","-")</f>
        <v>55-59</v>
      </c>
      <c r="O3137" s="3">
        <f t="shared" si="338"/>
        <v>5</v>
      </c>
      <c r="P3137" s="3">
        <f t="shared" si="339"/>
        <v>3</v>
      </c>
      <c r="Q3137" s="7">
        <f t="shared" si="340"/>
        <v>55</v>
      </c>
      <c r="R3137" s="7">
        <f t="shared" si="341"/>
        <v>59</v>
      </c>
      <c r="S3137" s="13" t="str">
        <f>VLOOKUP(A3137,history!$B:$F,2,0)</f>
        <v>2021-05-10</v>
      </c>
      <c r="T3137" s="13">
        <f>VLOOKUP($C3137,日期!$A:$D,3,0)</f>
        <v>5</v>
      </c>
      <c r="U3137" s="13">
        <f>VLOOKUP($C3137,日期!$A:$D,4,0)</f>
        <v>1</v>
      </c>
      <c r="V3137" s="65">
        <f t="shared" si="342"/>
        <v>44317</v>
      </c>
      <c r="W3137" s="13" t="s">
        <v>4701</v>
      </c>
    </row>
    <row r="3138" spans="1:23" ht="15">
      <c r="A3138" s="15">
        <v>1186</v>
      </c>
      <c r="B3138" s="15">
        <v>2021</v>
      </c>
      <c r="C3138" s="13" t="s">
        <v>9</v>
      </c>
      <c r="D3138" s="15">
        <v>18</v>
      </c>
      <c r="E3138" s="13" t="s">
        <v>14</v>
      </c>
      <c r="F3138" s="13" t="s">
        <v>17</v>
      </c>
      <c r="G3138" s="13" t="s">
        <v>12</v>
      </c>
      <c r="H3138" s="13" t="s">
        <v>35</v>
      </c>
      <c r="I3138" s="3">
        <f t="shared" si="336"/>
        <v>55</v>
      </c>
      <c r="J3138" s="7">
        <f t="shared" si="337"/>
        <v>59</v>
      </c>
      <c r="K3138" s="3">
        <f>LEN(H3138)</f>
        <v>5</v>
      </c>
      <c r="L3138" s="13" t="str">
        <f>IF(OR(AND(LEN(H3138&gt;3),ISERROR(FIND("-",H3138,1))),AND(LEN(H3138)&gt;3,ISERROR(FIND("+",H3138,1)))),LEFT(H3138,2),H3138)</f>
        <v>55</v>
      </c>
      <c r="M3138" s="13" t="str">
        <f>IF(AND(LEN(H3138&gt;3),ISERROR(FIND("+",H3138,1))),RIGHT(H3138,2),IF(AND(LEN(H3138)=3,ISERROR(FIND("-",H3138,1))),LEFT(H3138,2),H3138))</f>
        <v>59</v>
      </c>
      <c r="N3138" s="13" t="str">
        <f>SUBSTITUTE(H3138,"+","-")</f>
        <v>55-59</v>
      </c>
      <c r="O3138" s="3">
        <f t="shared" si="338"/>
        <v>5</v>
      </c>
      <c r="P3138" s="3">
        <f t="shared" si="339"/>
        <v>3</v>
      </c>
      <c r="Q3138" s="7">
        <f t="shared" si="340"/>
        <v>55</v>
      </c>
      <c r="R3138" s="7">
        <f t="shared" si="341"/>
        <v>59</v>
      </c>
      <c r="S3138" s="13" t="str">
        <f>VLOOKUP(A3138,history!$B:$F,2,0)</f>
        <v>2021-05-10</v>
      </c>
      <c r="T3138" s="13">
        <f>VLOOKUP($C3138,日期!$A:$D,3,0)</f>
        <v>5</v>
      </c>
      <c r="U3138" s="13">
        <f>VLOOKUP($C3138,日期!$A:$D,4,0)</f>
        <v>1</v>
      </c>
      <c r="V3138" s="65">
        <f t="shared" si="342"/>
        <v>44317</v>
      </c>
      <c r="W3138" s="13" t="s">
        <v>4702</v>
      </c>
    </row>
    <row r="3139" spans="1:23" ht="15">
      <c r="A3139" s="15">
        <v>1185</v>
      </c>
      <c r="B3139" s="15">
        <v>2021</v>
      </c>
      <c r="C3139" s="13" t="s">
        <v>9</v>
      </c>
      <c r="D3139" s="15">
        <v>18</v>
      </c>
      <c r="E3139" s="13" t="s">
        <v>14</v>
      </c>
      <c r="F3139" s="13" t="s">
        <v>17</v>
      </c>
      <c r="G3139" s="13" t="s">
        <v>12</v>
      </c>
      <c r="H3139" s="13" t="s">
        <v>35</v>
      </c>
      <c r="I3139" s="3">
        <f t="shared" ref="I3139:I3202" si="343">VALUE(IF(LEN(H3139)&gt;=3,LEFT(H3139,2),H3139))</f>
        <v>55</v>
      </c>
      <c r="J3139" s="7">
        <f t="shared" ref="J3139:J3202" si="344">VALUE(IF(LEN(H3139)=5,RIGHT(H3139,2),LEFT(H3139,2)))</f>
        <v>59</v>
      </c>
      <c r="K3139" s="3">
        <f>LEN(H3139)</f>
        <v>5</v>
      </c>
      <c r="L3139" s="13" t="str">
        <f>IF(OR(AND(LEN(H3139&gt;3),ISERROR(FIND("-",H3139,1))),AND(LEN(H3139)&gt;3,ISERROR(FIND("+",H3139,1)))),LEFT(H3139,2),H3139)</f>
        <v>55</v>
      </c>
      <c r="M3139" s="13" t="str">
        <f>IF(AND(LEN(H3139&gt;3),ISERROR(FIND("+",H3139,1))),RIGHT(H3139,2),IF(AND(LEN(H3139)=3,ISERROR(FIND("-",H3139,1))),LEFT(H3139,2),H3139))</f>
        <v>59</v>
      </c>
      <c r="N3139" s="13" t="str">
        <f>SUBSTITUTE(H3139,"+","-")</f>
        <v>55-59</v>
      </c>
      <c r="O3139" s="3">
        <f t="shared" ref="O3139:O3202" si="345">LEN(N3139)</f>
        <v>5</v>
      </c>
      <c r="P3139" s="3">
        <f t="shared" ref="P3139:P3202" si="346">FIND("-",N3139,1)</f>
        <v>3</v>
      </c>
      <c r="Q3139" s="7">
        <f t="shared" ref="Q3139:Q3202" si="347">VALUE(IF(ISERROR(FIND("-",N3139,1)),N3139,LEFT(N3139,FIND("-",N3139,1)-1)))</f>
        <v>55</v>
      </c>
      <c r="R3139" s="7">
        <f t="shared" ref="R3139:R3202" si="348">VALUE(IF(ISERROR(FIND("-",N3139,1)),N3139,IF(AND(FIND("-",N3139,1)=3,LEN(N3139)=3),LEFT(N3139,2),RIGHT(N3139,FIND("-",N3139,1)-1))))</f>
        <v>59</v>
      </c>
      <c r="S3139" s="13" t="str">
        <f>VLOOKUP(A3139,history!$B:$F,2,0)</f>
        <v>2021-05-09</v>
      </c>
      <c r="T3139" s="13">
        <f>VLOOKUP($C3139,日期!$A:$D,3,0)</f>
        <v>5</v>
      </c>
      <c r="U3139" s="13">
        <f>VLOOKUP($C3139,日期!$A:$D,4,0)</f>
        <v>1</v>
      </c>
      <c r="V3139" s="65">
        <f t="shared" ref="V3139:V3202" si="349">DATE(B3139,T3139,U3139)</f>
        <v>44317</v>
      </c>
      <c r="W3139" s="13" t="s">
        <v>4703</v>
      </c>
    </row>
    <row r="3140" spans="1:23" ht="15">
      <c r="A3140" s="15">
        <v>1184</v>
      </c>
      <c r="B3140" s="15">
        <v>2021</v>
      </c>
      <c r="C3140" s="13" t="s">
        <v>9</v>
      </c>
      <c r="D3140" s="15">
        <v>18</v>
      </c>
      <c r="E3140" s="13" t="s">
        <v>14</v>
      </c>
      <c r="F3140" s="13" t="s">
        <v>17</v>
      </c>
      <c r="G3140" s="13" t="s">
        <v>12</v>
      </c>
      <c r="H3140" s="13" t="s">
        <v>37</v>
      </c>
      <c r="I3140" s="3">
        <f t="shared" si="343"/>
        <v>50</v>
      </c>
      <c r="J3140" s="7">
        <f t="shared" si="344"/>
        <v>54</v>
      </c>
      <c r="K3140" s="3">
        <f>LEN(H3140)</f>
        <v>5</v>
      </c>
      <c r="L3140" s="13" t="str">
        <f>IF(OR(AND(LEN(H3140&gt;3),ISERROR(FIND("-",H3140,1))),AND(LEN(H3140)&gt;3,ISERROR(FIND("+",H3140,1)))),LEFT(H3140,2),H3140)</f>
        <v>50</v>
      </c>
      <c r="M3140" s="13" t="str">
        <f>IF(AND(LEN(H3140&gt;3),ISERROR(FIND("+",H3140,1))),RIGHT(H3140,2),IF(AND(LEN(H3140)=3,ISERROR(FIND("-",H3140,1))),LEFT(H3140,2),H3140))</f>
        <v>54</v>
      </c>
      <c r="N3140" s="13" t="str">
        <f>SUBSTITUTE(H3140,"+","-")</f>
        <v>50-54</v>
      </c>
      <c r="O3140" s="3">
        <f t="shared" si="345"/>
        <v>5</v>
      </c>
      <c r="P3140" s="3">
        <f t="shared" si="346"/>
        <v>3</v>
      </c>
      <c r="Q3140" s="7">
        <f t="shared" si="347"/>
        <v>50</v>
      </c>
      <c r="R3140" s="7">
        <f t="shared" si="348"/>
        <v>54</v>
      </c>
      <c r="S3140" s="13" t="str">
        <f>VLOOKUP(A3140,history!$B:$F,2,0)</f>
        <v>2021-05-08</v>
      </c>
      <c r="T3140" s="13">
        <f>VLOOKUP($C3140,日期!$A:$D,3,0)</f>
        <v>5</v>
      </c>
      <c r="U3140" s="13">
        <f>VLOOKUP($C3140,日期!$A:$D,4,0)</f>
        <v>1</v>
      </c>
      <c r="V3140" s="65">
        <f t="shared" si="349"/>
        <v>44317</v>
      </c>
      <c r="W3140" s="13" t="s">
        <v>4704</v>
      </c>
    </row>
    <row r="3141" spans="1:23" ht="15">
      <c r="A3141" s="15">
        <v>1183</v>
      </c>
      <c r="B3141" s="15">
        <v>2021</v>
      </c>
      <c r="C3141" s="13" t="s">
        <v>9</v>
      </c>
      <c r="D3141" s="15">
        <v>18</v>
      </c>
      <c r="E3141" s="13" t="s">
        <v>14</v>
      </c>
      <c r="F3141" s="13" t="s">
        <v>17</v>
      </c>
      <c r="G3141" s="13" t="s">
        <v>12</v>
      </c>
      <c r="H3141" s="13" t="s">
        <v>37</v>
      </c>
      <c r="I3141" s="3">
        <f t="shared" si="343"/>
        <v>50</v>
      </c>
      <c r="J3141" s="7">
        <f t="shared" si="344"/>
        <v>54</v>
      </c>
      <c r="K3141" s="3">
        <f>LEN(H3141)</f>
        <v>5</v>
      </c>
      <c r="L3141" s="13" t="str">
        <f>IF(OR(AND(LEN(H3141&gt;3),ISERROR(FIND("-",H3141,1))),AND(LEN(H3141)&gt;3,ISERROR(FIND("+",H3141,1)))),LEFT(H3141,2),H3141)</f>
        <v>50</v>
      </c>
      <c r="M3141" s="13" t="str">
        <f>IF(AND(LEN(H3141&gt;3),ISERROR(FIND("+",H3141,1))),RIGHT(H3141,2),IF(AND(LEN(H3141)=3,ISERROR(FIND("-",H3141,1))),LEFT(H3141,2),H3141))</f>
        <v>54</v>
      </c>
      <c r="N3141" s="13" t="str">
        <f>SUBSTITUTE(H3141,"+","-")</f>
        <v>50-54</v>
      </c>
      <c r="O3141" s="3">
        <f t="shared" si="345"/>
        <v>5</v>
      </c>
      <c r="P3141" s="3">
        <f t="shared" si="346"/>
        <v>3</v>
      </c>
      <c r="Q3141" s="7">
        <f t="shared" si="347"/>
        <v>50</v>
      </c>
      <c r="R3141" s="7">
        <f t="shared" si="348"/>
        <v>54</v>
      </c>
      <c r="S3141" s="13" t="str">
        <f>VLOOKUP(A3141,history!$B:$F,2,0)</f>
        <v>2021-05-08</v>
      </c>
      <c r="T3141" s="13">
        <f>VLOOKUP($C3141,日期!$A:$D,3,0)</f>
        <v>5</v>
      </c>
      <c r="U3141" s="13">
        <f>VLOOKUP($C3141,日期!$A:$D,4,0)</f>
        <v>1</v>
      </c>
      <c r="V3141" s="65">
        <f t="shared" si="349"/>
        <v>44317</v>
      </c>
      <c r="W3141" s="13" t="s">
        <v>4705</v>
      </c>
    </row>
    <row r="3142" spans="1:23" ht="15">
      <c r="A3142" s="15">
        <v>1182</v>
      </c>
      <c r="B3142" s="15">
        <v>2021</v>
      </c>
      <c r="C3142" s="13" t="s">
        <v>9</v>
      </c>
      <c r="D3142" s="15">
        <v>18</v>
      </c>
      <c r="E3142" s="13" t="s">
        <v>14</v>
      </c>
      <c r="F3142" s="13" t="s">
        <v>17</v>
      </c>
      <c r="G3142" s="13" t="s">
        <v>12</v>
      </c>
      <c r="H3142" s="13" t="s">
        <v>37</v>
      </c>
      <c r="I3142" s="3">
        <f t="shared" si="343"/>
        <v>50</v>
      </c>
      <c r="J3142" s="7">
        <f t="shared" si="344"/>
        <v>54</v>
      </c>
      <c r="K3142" s="3">
        <f>LEN(H3142)</f>
        <v>5</v>
      </c>
      <c r="L3142" s="13" t="str">
        <f>IF(OR(AND(LEN(H3142&gt;3),ISERROR(FIND("-",H3142,1))),AND(LEN(H3142)&gt;3,ISERROR(FIND("+",H3142,1)))),LEFT(H3142,2),H3142)</f>
        <v>50</v>
      </c>
      <c r="M3142" s="13" t="str">
        <f>IF(AND(LEN(H3142&gt;3),ISERROR(FIND("+",H3142,1))),RIGHT(H3142,2),IF(AND(LEN(H3142)=3,ISERROR(FIND("-",H3142,1))),LEFT(H3142,2),H3142))</f>
        <v>54</v>
      </c>
      <c r="N3142" s="13" t="str">
        <f>SUBSTITUTE(H3142,"+","-")</f>
        <v>50-54</v>
      </c>
      <c r="O3142" s="3">
        <f t="shared" si="345"/>
        <v>5</v>
      </c>
      <c r="P3142" s="3">
        <f t="shared" si="346"/>
        <v>3</v>
      </c>
      <c r="Q3142" s="7">
        <f t="shared" si="347"/>
        <v>50</v>
      </c>
      <c r="R3142" s="7">
        <f t="shared" si="348"/>
        <v>54</v>
      </c>
      <c r="S3142" s="13" t="str">
        <f>VLOOKUP(A3142,history!$B:$F,2,0)</f>
        <v>2021-05-08</v>
      </c>
      <c r="T3142" s="13">
        <f>VLOOKUP($C3142,日期!$A:$D,3,0)</f>
        <v>5</v>
      </c>
      <c r="U3142" s="13">
        <f>VLOOKUP($C3142,日期!$A:$D,4,0)</f>
        <v>1</v>
      </c>
      <c r="V3142" s="65">
        <f t="shared" si="349"/>
        <v>44317</v>
      </c>
      <c r="W3142" s="13" t="s">
        <v>4706</v>
      </c>
    </row>
    <row r="3143" spans="1:23" ht="15">
      <c r="A3143" s="15">
        <v>1181</v>
      </c>
      <c r="B3143" s="15">
        <v>2021</v>
      </c>
      <c r="C3143" s="13" t="s">
        <v>9</v>
      </c>
      <c r="D3143" s="15">
        <v>18</v>
      </c>
      <c r="E3143" s="13" t="s">
        <v>14</v>
      </c>
      <c r="F3143" s="13" t="s">
        <v>17</v>
      </c>
      <c r="G3143" s="13" t="s">
        <v>12</v>
      </c>
      <c r="H3143" s="13" t="s">
        <v>37</v>
      </c>
      <c r="I3143" s="3">
        <f t="shared" si="343"/>
        <v>50</v>
      </c>
      <c r="J3143" s="7">
        <f t="shared" si="344"/>
        <v>54</v>
      </c>
      <c r="K3143" s="3">
        <f>LEN(H3143)</f>
        <v>5</v>
      </c>
      <c r="L3143" s="13" t="str">
        <f>IF(OR(AND(LEN(H3143&gt;3),ISERROR(FIND("-",H3143,1))),AND(LEN(H3143)&gt;3,ISERROR(FIND("+",H3143,1)))),LEFT(H3143,2),H3143)</f>
        <v>50</v>
      </c>
      <c r="M3143" s="13" t="str">
        <f>IF(AND(LEN(H3143&gt;3),ISERROR(FIND("+",H3143,1))),RIGHT(H3143,2),IF(AND(LEN(H3143)=3,ISERROR(FIND("-",H3143,1))),LEFT(H3143,2),H3143))</f>
        <v>54</v>
      </c>
      <c r="N3143" s="13" t="str">
        <f>SUBSTITUTE(H3143,"+","-")</f>
        <v>50-54</v>
      </c>
      <c r="O3143" s="3">
        <f t="shared" si="345"/>
        <v>5</v>
      </c>
      <c r="P3143" s="3">
        <f t="shared" si="346"/>
        <v>3</v>
      </c>
      <c r="Q3143" s="7">
        <f t="shared" si="347"/>
        <v>50</v>
      </c>
      <c r="R3143" s="7">
        <f t="shared" si="348"/>
        <v>54</v>
      </c>
      <c r="S3143" s="13" t="str">
        <f>VLOOKUP(A3143,history!$B:$F,2,0)</f>
        <v>2021-05-08</v>
      </c>
      <c r="T3143" s="13">
        <f>VLOOKUP($C3143,日期!$A:$D,3,0)</f>
        <v>5</v>
      </c>
      <c r="U3143" s="13">
        <f>VLOOKUP($C3143,日期!$A:$D,4,0)</f>
        <v>1</v>
      </c>
      <c r="V3143" s="65">
        <f t="shared" si="349"/>
        <v>44317</v>
      </c>
      <c r="W3143" s="13" t="s">
        <v>4707</v>
      </c>
    </row>
    <row r="3144" spans="1:23" ht="15">
      <c r="A3144" s="15">
        <v>1180</v>
      </c>
      <c r="B3144" s="15">
        <v>2021</v>
      </c>
      <c r="C3144" s="13" t="s">
        <v>9</v>
      </c>
      <c r="D3144" s="15">
        <v>18</v>
      </c>
      <c r="E3144" s="13" t="s">
        <v>14</v>
      </c>
      <c r="F3144" s="13" t="s">
        <v>17</v>
      </c>
      <c r="G3144" s="13" t="s">
        <v>12</v>
      </c>
      <c r="H3144" s="13" t="s">
        <v>37</v>
      </c>
      <c r="I3144" s="3">
        <f t="shared" si="343"/>
        <v>50</v>
      </c>
      <c r="J3144" s="7">
        <f t="shared" si="344"/>
        <v>54</v>
      </c>
      <c r="K3144" s="3">
        <f>LEN(H3144)</f>
        <v>5</v>
      </c>
      <c r="L3144" s="13" t="str">
        <f>IF(OR(AND(LEN(H3144&gt;3),ISERROR(FIND("-",H3144,1))),AND(LEN(H3144)&gt;3,ISERROR(FIND("+",H3144,1)))),LEFT(H3144,2),H3144)</f>
        <v>50</v>
      </c>
      <c r="M3144" s="13" t="str">
        <f>IF(AND(LEN(H3144&gt;3),ISERROR(FIND("+",H3144,1))),RIGHT(H3144,2),IF(AND(LEN(H3144)=3,ISERROR(FIND("-",H3144,1))),LEFT(H3144,2),H3144))</f>
        <v>54</v>
      </c>
      <c r="N3144" s="13" t="str">
        <f>SUBSTITUTE(H3144,"+","-")</f>
        <v>50-54</v>
      </c>
      <c r="O3144" s="3">
        <f t="shared" si="345"/>
        <v>5</v>
      </c>
      <c r="P3144" s="3">
        <f t="shared" si="346"/>
        <v>3</v>
      </c>
      <c r="Q3144" s="7">
        <f t="shared" si="347"/>
        <v>50</v>
      </c>
      <c r="R3144" s="7">
        <f t="shared" si="348"/>
        <v>54</v>
      </c>
      <c r="S3144" s="13" t="str">
        <f>VLOOKUP(A3144,history!$B:$F,2,0)</f>
        <v>2021-05-08</v>
      </c>
      <c r="T3144" s="13">
        <f>VLOOKUP($C3144,日期!$A:$D,3,0)</f>
        <v>5</v>
      </c>
      <c r="U3144" s="13">
        <f>VLOOKUP($C3144,日期!$A:$D,4,0)</f>
        <v>1</v>
      </c>
      <c r="V3144" s="65">
        <f t="shared" si="349"/>
        <v>44317</v>
      </c>
      <c r="W3144" s="13" t="s">
        <v>4708</v>
      </c>
    </row>
    <row r="3145" spans="1:23" ht="15">
      <c r="A3145" s="15">
        <v>1179</v>
      </c>
      <c r="B3145" s="15">
        <v>2021</v>
      </c>
      <c r="C3145" s="13" t="s">
        <v>9</v>
      </c>
      <c r="D3145" s="15">
        <v>18</v>
      </c>
      <c r="E3145" s="13" t="s">
        <v>14</v>
      </c>
      <c r="F3145" s="13" t="s">
        <v>17</v>
      </c>
      <c r="G3145" s="13" t="s">
        <v>12</v>
      </c>
      <c r="H3145" s="13" t="s">
        <v>30</v>
      </c>
      <c r="I3145" s="3">
        <f t="shared" si="343"/>
        <v>45</v>
      </c>
      <c r="J3145" s="7">
        <f t="shared" si="344"/>
        <v>49</v>
      </c>
      <c r="K3145" s="3">
        <f>LEN(H3145)</f>
        <v>5</v>
      </c>
      <c r="L3145" s="13" t="str">
        <f>IF(OR(AND(LEN(H3145&gt;3),ISERROR(FIND("-",H3145,1))),AND(LEN(H3145)&gt;3,ISERROR(FIND("+",H3145,1)))),LEFT(H3145,2),H3145)</f>
        <v>45</v>
      </c>
      <c r="M3145" s="13" t="str">
        <f>IF(AND(LEN(H3145&gt;3),ISERROR(FIND("+",H3145,1))),RIGHT(H3145,2),IF(AND(LEN(H3145)=3,ISERROR(FIND("-",H3145,1))),LEFT(H3145,2),H3145))</f>
        <v>49</v>
      </c>
      <c r="N3145" s="13" t="str">
        <f>SUBSTITUTE(H3145,"+","-")</f>
        <v>45-49</v>
      </c>
      <c r="O3145" s="3">
        <f t="shared" si="345"/>
        <v>5</v>
      </c>
      <c r="P3145" s="3">
        <f t="shared" si="346"/>
        <v>3</v>
      </c>
      <c r="Q3145" s="7">
        <f t="shared" si="347"/>
        <v>45</v>
      </c>
      <c r="R3145" s="7">
        <f t="shared" si="348"/>
        <v>49</v>
      </c>
      <c r="S3145" s="13" t="str">
        <f>VLOOKUP(A3145,history!$B:$F,2,0)</f>
        <v>2021-05-07</v>
      </c>
      <c r="T3145" s="13">
        <f>VLOOKUP($C3145,日期!$A:$D,3,0)</f>
        <v>5</v>
      </c>
      <c r="U3145" s="13">
        <f>VLOOKUP($C3145,日期!$A:$D,4,0)</f>
        <v>1</v>
      </c>
      <c r="V3145" s="65">
        <f t="shared" si="349"/>
        <v>44317</v>
      </c>
      <c r="W3145" s="13" t="s">
        <v>4709</v>
      </c>
    </row>
    <row r="3146" spans="1:23" ht="15">
      <c r="A3146" s="15">
        <v>1178</v>
      </c>
      <c r="B3146" s="15">
        <v>2021</v>
      </c>
      <c r="C3146" s="13" t="s">
        <v>9</v>
      </c>
      <c r="D3146" s="15">
        <v>18</v>
      </c>
      <c r="E3146" s="13" t="s">
        <v>14</v>
      </c>
      <c r="F3146" s="13" t="s">
        <v>17</v>
      </c>
      <c r="G3146" s="13" t="s">
        <v>12</v>
      </c>
      <c r="H3146" s="13" t="s">
        <v>29</v>
      </c>
      <c r="I3146" s="3">
        <f t="shared" si="343"/>
        <v>40</v>
      </c>
      <c r="J3146" s="7">
        <f t="shared" si="344"/>
        <v>44</v>
      </c>
      <c r="K3146" s="3">
        <f>LEN(H3146)</f>
        <v>5</v>
      </c>
      <c r="L3146" s="13" t="str">
        <f>IF(OR(AND(LEN(H3146&gt;3),ISERROR(FIND("-",H3146,1))),AND(LEN(H3146)&gt;3,ISERROR(FIND("+",H3146,1)))),LEFT(H3146,2),H3146)</f>
        <v>40</v>
      </c>
      <c r="M3146" s="13" t="str">
        <f>IF(AND(LEN(H3146&gt;3),ISERROR(FIND("+",H3146,1))),RIGHT(H3146,2),IF(AND(LEN(H3146)=3,ISERROR(FIND("-",H3146,1))),LEFT(H3146,2),H3146))</f>
        <v>44</v>
      </c>
      <c r="N3146" s="13" t="str">
        <f>SUBSTITUTE(H3146,"+","-")</f>
        <v>40-44</v>
      </c>
      <c r="O3146" s="3">
        <f t="shared" si="345"/>
        <v>5</v>
      </c>
      <c r="P3146" s="3">
        <f t="shared" si="346"/>
        <v>3</v>
      </c>
      <c r="Q3146" s="7">
        <f t="shared" si="347"/>
        <v>40</v>
      </c>
      <c r="R3146" s="7">
        <f t="shared" si="348"/>
        <v>44</v>
      </c>
      <c r="S3146" s="13" t="str">
        <f>VLOOKUP(A3146,history!$B:$F,2,0)</f>
        <v>2021-05-07</v>
      </c>
      <c r="T3146" s="13">
        <f>VLOOKUP($C3146,日期!$A:$D,3,0)</f>
        <v>5</v>
      </c>
      <c r="U3146" s="13">
        <f>VLOOKUP($C3146,日期!$A:$D,4,0)</f>
        <v>1</v>
      </c>
      <c r="V3146" s="65">
        <f t="shared" si="349"/>
        <v>44317</v>
      </c>
      <c r="W3146" s="13" t="s">
        <v>4710</v>
      </c>
    </row>
    <row r="3147" spans="1:23" ht="15">
      <c r="A3147" s="15">
        <v>1177</v>
      </c>
      <c r="B3147" s="15">
        <v>2021</v>
      </c>
      <c r="C3147" s="13" t="s">
        <v>9</v>
      </c>
      <c r="D3147" s="15">
        <v>18</v>
      </c>
      <c r="E3147" s="13" t="s">
        <v>14</v>
      </c>
      <c r="F3147" s="13" t="s">
        <v>17</v>
      </c>
      <c r="G3147" s="13" t="s">
        <v>12</v>
      </c>
      <c r="H3147" s="13" t="s">
        <v>34</v>
      </c>
      <c r="I3147" s="3">
        <f t="shared" si="343"/>
        <v>35</v>
      </c>
      <c r="J3147" s="7">
        <f t="shared" si="344"/>
        <v>39</v>
      </c>
      <c r="K3147" s="3">
        <f>LEN(H3147)</f>
        <v>5</v>
      </c>
      <c r="L3147" s="13" t="str">
        <f>IF(OR(AND(LEN(H3147&gt;3),ISERROR(FIND("-",H3147,1))),AND(LEN(H3147)&gt;3,ISERROR(FIND("+",H3147,1)))),LEFT(H3147,2),H3147)</f>
        <v>35</v>
      </c>
      <c r="M3147" s="13" t="str">
        <f>IF(AND(LEN(H3147&gt;3),ISERROR(FIND("+",H3147,1))),RIGHT(H3147,2),IF(AND(LEN(H3147)=3,ISERROR(FIND("-",H3147,1))),LEFT(H3147,2),H3147))</f>
        <v>39</v>
      </c>
      <c r="N3147" s="13" t="str">
        <f>SUBSTITUTE(H3147,"+","-")</f>
        <v>35-39</v>
      </c>
      <c r="O3147" s="3">
        <f t="shared" si="345"/>
        <v>5</v>
      </c>
      <c r="P3147" s="3">
        <f t="shared" si="346"/>
        <v>3</v>
      </c>
      <c r="Q3147" s="7">
        <f t="shared" si="347"/>
        <v>35</v>
      </c>
      <c r="R3147" s="7">
        <f t="shared" si="348"/>
        <v>39</v>
      </c>
      <c r="S3147" s="13" t="str">
        <f>VLOOKUP(A3147,history!$B:$F,2,0)</f>
        <v>2021-05-07</v>
      </c>
      <c r="T3147" s="13">
        <f>VLOOKUP($C3147,日期!$A:$D,3,0)</f>
        <v>5</v>
      </c>
      <c r="U3147" s="13">
        <f>VLOOKUP($C3147,日期!$A:$D,4,0)</f>
        <v>1</v>
      </c>
      <c r="V3147" s="65">
        <f t="shared" si="349"/>
        <v>44317</v>
      </c>
      <c r="W3147" s="13" t="s">
        <v>4711</v>
      </c>
    </row>
    <row r="3148" spans="1:23" ht="15">
      <c r="A3148" s="15">
        <v>1176</v>
      </c>
      <c r="B3148" s="15">
        <v>2021</v>
      </c>
      <c r="C3148" s="13" t="s">
        <v>9</v>
      </c>
      <c r="D3148" s="15">
        <v>18</v>
      </c>
      <c r="E3148" s="13" t="s">
        <v>14</v>
      </c>
      <c r="F3148" s="13" t="s">
        <v>17</v>
      </c>
      <c r="G3148" s="13" t="s">
        <v>12</v>
      </c>
      <c r="H3148" s="13" t="s">
        <v>31</v>
      </c>
      <c r="I3148" s="3">
        <f t="shared" si="343"/>
        <v>25</v>
      </c>
      <c r="J3148" s="7">
        <f t="shared" si="344"/>
        <v>29</v>
      </c>
      <c r="K3148" s="3">
        <f>LEN(H3148)</f>
        <v>5</v>
      </c>
      <c r="L3148" s="13" t="str">
        <f>IF(OR(AND(LEN(H3148&gt;3),ISERROR(FIND("-",H3148,1))),AND(LEN(H3148)&gt;3,ISERROR(FIND("+",H3148,1)))),LEFT(H3148,2),H3148)</f>
        <v>25</v>
      </c>
      <c r="M3148" s="13" t="str">
        <f>IF(AND(LEN(H3148&gt;3),ISERROR(FIND("+",H3148,1))),RIGHT(H3148,2),IF(AND(LEN(H3148)=3,ISERROR(FIND("-",H3148,1))),LEFT(H3148,2),H3148))</f>
        <v>29</v>
      </c>
      <c r="N3148" s="13" t="str">
        <f>SUBSTITUTE(H3148,"+","-")</f>
        <v>25-29</v>
      </c>
      <c r="O3148" s="3">
        <f t="shared" si="345"/>
        <v>5</v>
      </c>
      <c r="P3148" s="3">
        <f t="shared" si="346"/>
        <v>3</v>
      </c>
      <c r="Q3148" s="7">
        <f t="shared" si="347"/>
        <v>25</v>
      </c>
      <c r="R3148" s="7">
        <f t="shared" si="348"/>
        <v>29</v>
      </c>
      <c r="S3148" s="13" t="str">
        <f>VLOOKUP(A3148,history!$B:$F,2,0)</f>
        <v>2021-05-07</v>
      </c>
      <c r="T3148" s="13">
        <f>VLOOKUP($C3148,日期!$A:$D,3,0)</f>
        <v>5</v>
      </c>
      <c r="U3148" s="13">
        <f>VLOOKUP($C3148,日期!$A:$D,4,0)</f>
        <v>1</v>
      </c>
      <c r="V3148" s="65">
        <f t="shared" si="349"/>
        <v>44317</v>
      </c>
      <c r="W3148" s="13" t="s">
        <v>4712</v>
      </c>
    </row>
    <row r="3149" spans="1:23" ht="15">
      <c r="A3149" s="15">
        <v>1175</v>
      </c>
      <c r="B3149" s="15">
        <v>2021</v>
      </c>
      <c r="C3149" s="13" t="s">
        <v>52</v>
      </c>
      <c r="D3149" s="15">
        <v>17</v>
      </c>
      <c r="E3149" s="13" t="s">
        <v>24</v>
      </c>
      <c r="F3149" s="13" t="s">
        <v>11</v>
      </c>
      <c r="G3149" s="13" t="s">
        <v>25</v>
      </c>
      <c r="H3149" s="13" t="s">
        <v>30</v>
      </c>
      <c r="I3149" s="3">
        <f t="shared" si="343"/>
        <v>45</v>
      </c>
      <c r="J3149" s="7">
        <f t="shared" si="344"/>
        <v>49</v>
      </c>
      <c r="K3149" s="3">
        <f>LEN(H3149)</f>
        <v>5</v>
      </c>
      <c r="L3149" s="13" t="str">
        <f>IF(OR(AND(LEN(H3149&gt;3),ISERROR(FIND("-",H3149,1))),AND(LEN(H3149)&gt;3,ISERROR(FIND("+",H3149,1)))),LEFT(H3149,2),H3149)</f>
        <v>45</v>
      </c>
      <c r="M3149" s="13" t="str">
        <f>IF(AND(LEN(H3149&gt;3),ISERROR(FIND("+",H3149,1))),RIGHT(H3149,2),IF(AND(LEN(H3149)=3,ISERROR(FIND("-",H3149,1))),LEFT(H3149,2),H3149))</f>
        <v>49</v>
      </c>
      <c r="N3149" s="13" t="str">
        <f>SUBSTITUTE(H3149,"+","-")</f>
        <v>45-49</v>
      </c>
      <c r="O3149" s="3">
        <f t="shared" si="345"/>
        <v>5</v>
      </c>
      <c r="P3149" s="3">
        <f t="shared" si="346"/>
        <v>3</v>
      </c>
      <c r="Q3149" s="7">
        <f t="shared" si="347"/>
        <v>45</v>
      </c>
      <c r="R3149" s="7">
        <f t="shared" si="348"/>
        <v>49</v>
      </c>
      <c r="S3149" s="13" t="str">
        <f>VLOOKUP(A3149,history!$B:$F,2,0)</f>
        <v>2021-05-07</v>
      </c>
      <c r="T3149" s="13">
        <f>VLOOKUP($C3149,日期!$A:$D,3,0)</f>
        <v>4</v>
      </c>
      <c r="U3149" s="13">
        <f>VLOOKUP($C3149,日期!$A:$D,4,0)</f>
        <v>1</v>
      </c>
      <c r="V3149" s="65">
        <f t="shared" si="349"/>
        <v>44287</v>
      </c>
      <c r="W3149" s="13" t="s">
        <v>4713</v>
      </c>
    </row>
    <row r="3150" spans="1:23" ht="15">
      <c r="A3150" s="15">
        <v>1174</v>
      </c>
      <c r="B3150" s="15">
        <v>2021</v>
      </c>
      <c r="C3150" s="13" t="s">
        <v>52</v>
      </c>
      <c r="D3150" s="15">
        <v>17</v>
      </c>
      <c r="E3150" s="13" t="s">
        <v>24</v>
      </c>
      <c r="F3150" s="13" t="s">
        <v>11</v>
      </c>
      <c r="G3150" s="13" t="s">
        <v>25</v>
      </c>
      <c r="H3150" s="13" t="s">
        <v>29</v>
      </c>
      <c r="I3150" s="3">
        <f t="shared" si="343"/>
        <v>40</v>
      </c>
      <c r="J3150" s="7">
        <f t="shared" si="344"/>
        <v>44</v>
      </c>
      <c r="K3150" s="3">
        <f>LEN(H3150)</f>
        <v>5</v>
      </c>
      <c r="L3150" s="13" t="str">
        <f>IF(OR(AND(LEN(H3150&gt;3),ISERROR(FIND("-",H3150,1))),AND(LEN(H3150)&gt;3,ISERROR(FIND("+",H3150,1)))),LEFT(H3150,2),H3150)</f>
        <v>40</v>
      </c>
      <c r="M3150" s="13" t="str">
        <f>IF(AND(LEN(H3150&gt;3),ISERROR(FIND("+",H3150,1))),RIGHT(H3150,2),IF(AND(LEN(H3150)=3,ISERROR(FIND("-",H3150,1))),LEFT(H3150,2),H3150))</f>
        <v>44</v>
      </c>
      <c r="N3150" s="13" t="str">
        <f>SUBSTITUTE(H3150,"+","-")</f>
        <v>40-44</v>
      </c>
      <c r="O3150" s="3">
        <f t="shared" si="345"/>
        <v>5</v>
      </c>
      <c r="P3150" s="3">
        <f t="shared" si="346"/>
        <v>3</v>
      </c>
      <c r="Q3150" s="7">
        <f t="shared" si="347"/>
        <v>40</v>
      </c>
      <c r="R3150" s="7">
        <f t="shared" si="348"/>
        <v>44</v>
      </c>
      <c r="S3150" s="13" t="str">
        <f>VLOOKUP(A3150,history!$B:$F,2,0)</f>
        <v>2021-05-06</v>
      </c>
      <c r="T3150" s="13">
        <f>VLOOKUP($C3150,日期!$A:$D,3,0)</f>
        <v>4</v>
      </c>
      <c r="U3150" s="13">
        <f>VLOOKUP($C3150,日期!$A:$D,4,0)</f>
        <v>1</v>
      </c>
      <c r="V3150" s="65">
        <f t="shared" si="349"/>
        <v>44287</v>
      </c>
      <c r="W3150" s="13" t="s">
        <v>4714</v>
      </c>
    </row>
    <row r="3151" spans="1:23" ht="15">
      <c r="A3151" s="15">
        <v>1173</v>
      </c>
      <c r="B3151" s="15">
        <v>2021</v>
      </c>
      <c r="C3151" s="13" t="s">
        <v>52</v>
      </c>
      <c r="D3151" s="15">
        <v>17</v>
      </c>
      <c r="E3151" s="13" t="s">
        <v>24</v>
      </c>
      <c r="F3151" s="13" t="s">
        <v>11</v>
      </c>
      <c r="G3151" s="13" t="s">
        <v>25</v>
      </c>
      <c r="H3151" s="13" t="s">
        <v>29</v>
      </c>
      <c r="I3151" s="3">
        <f t="shared" si="343"/>
        <v>40</v>
      </c>
      <c r="J3151" s="7">
        <f t="shared" si="344"/>
        <v>44</v>
      </c>
      <c r="K3151" s="3">
        <f>LEN(H3151)</f>
        <v>5</v>
      </c>
      <c r="L3151" s="13" t="str">
        <f>IF(OR(AND(LEN(H3151&gt;3),ISERROR(FIND("-",H3151,1))),AND(LEN(H3151)&gt;3,ISERROR(FIND("+",H3151,1)))),LEFT(H3151,2),H3151)</f>
        <v>40</v>
      </c>
      <c r="M3151" s="13" t="str">
        <f>IF(AND(LEN(H3151&gt;3),ISERROR(FIND("+",H3151,1))),RIGHT(H3151,2),IF(AND(LEN(H3151)=3,ISERROR(FIND("-",H3151,1))),LEFT(H3151,2),H3151))</f>
        <v>44</v>
      </c>
      <c r="N3151" s="13" t="str">
        <f>SUBSTITUTE(H3151,"+","-")</f>
        <v>40-44</v>
      </c>
      <c r="O3151" s="3">
        <f t="shared" si="345"/>
        <v>5</v>
      </c>
      <c r="P3151" s="3">
        <f t="shared" si="346"/>
        <v>3</v>
      </c>
      <c r="Q3151" s="7">
        <f t="shared" si="347"/>
        <v>40</v>
      </c>
      <c r="R3151" s="7">
        <f t="shared" si="348"/>
        <v>44</v>
      </c>
      <c r="S3151" s="13" t="str">
        <f>VLOOKUP(A3151,history!$B:$F,2,0)</f>
        <v>2021-05-06</v>
      </c>
      <c r="T3151" s="13">
        <f>VLOOKUP($C3151,日期!$A:$D,3,0)</f>
        <v>4</v>
      </c>
      <c r="U3151" s="13">
        <f>VLOOKUP($C3151,日期!$A:$D,4,0)</f>
        <v>1</v>
      </c>
      <c r="V3151" s="65">
        <f t="shared" si="349"/>
        <v>44287</v>
      </c>
      <c r="W3151" s="13" t="s">
        <v>4715</v>
      </c>
    </row>
    <row r="3152" spans="1:23" ht="15">
      <c r="A3152" s="15">
        <v>1172</v>
      </c>
      <c r="B3152" s="15">
        <v>2021</v>
      </c>
      <c r="C3152" s="13" t="s">
        <v>52</v>
      </c>
      <c r="D3152" s="15">
        <v>17</v>
      </c>
      <c r="E3152" s="13" t="s">
        <v>24</v>
      </c>
      <c r="F3152" s="13" t="s">
        <v>11</v>
      </c>
      <c r="G3152" s="13" t="s">
        <v>25</v>
      </c>
      <c r="H3152" s="13" t="s">
        <v>29</v>
      </c>
      <c r="I3152" s="3">
        <f t="shared" si="343"/>
        <v>40</v>
      </c>
      <c r="J3152" s="7">
        <f t="shared" si="344"/>
        <v>44</v>
      </c>
      <c r="K3152" s="3">
        <f>LEN(H3152)</f>
        <v>5</v>
      </c>
      <c r="L3152" s="13" t="str">
        <f>IF(OR(AND(LEN(H3152&gt;3),ISERROR(FIND("-",H3152,1))),AND(LEN(H3152)&gt;3,ISERROR(FIND("+",H3152,1)))),LEFT(H3152,2),H3152)</f>
        <v>40</v>
      </c>
      <c r="M3152" s="13" t="str">
        <f>IF(AND(LEN(H3152&gt;3),ISERROR(FIND("+",H3152,1))),RIGHT(H3152,2),IF(AND(LEN(H3152)=3,ISERROR(FIND("-",H3152,1))),LEFT(H3152,2),H3152))</f>
        <v>44</v>
      </c>
      <c r="N3152" s="13" t="str">
        <f>SUBSTITUTE(H3152,"+","-")</f>
        <v>40-44</v>
      </c>
      <c r="O3152" s="3">
        <f t="shared" si="345"/>
        <v>5</v>
      </c>
      <c r="P3152" s="3">
        <f t="shared" si="346"/>
        <v>3</v>
      </c>
      <c r="Q3152" s="7">
        <f t="shared" si="347"/>
        <v>40</v>
      </c>
      <c r="R3152" s="7">
        <f t="shared" si="348"/>
        <v>44</v>
      </c>
      <c r="S3152" s="13" t="str">
        <f>VLOOKUP(A3152,history!$B:$F,2,0)</f>
        <v>2021-05-06</v>
      </c>
      <c r="T3152" s="13">
        <f>VLOOKUP($C3152,日期!$A:$D,3,0)</f>
        <v>4</v>
      </c>
      <c r="U3152" s="13">
        <f>VLOOKUP($C3152,日期!$A:$D,4,0)</f>
        <v>1</v>
      </c>
      <c r="V3152" s="65">
        <f t="shared" si="349"/>
        <v>44287</v>
      </c>
      <c r="W3152" s="13" t="s">
        <v>4716</v>
      </c>
    </row>
    <row r="3153" spans="1:23" ht="15">
      <c r="A3153" s="15">
        <v>1171</v>
      </c>
      <c r="B3153" s="15">
        <v>2021</v>
      </c>
      <c r="C3153" s="13" t="s">
        <v>52</v>
      </c>
      <c r="D3153" s="15">
        <v>17</v>
      </c>
      <c r="E3153" s="13" t="s">
        <v>24</v>
      </c>
      <c r="F3153" s="13" t="s">
        <v>11</v>
      </c>
      <c r="G3153" s="13" t="s">
        <v>25</v>
      </c>
      <c r="H3153" s="13" t="s">
        <v>29</v>
      </c>
      <c r="I3153" s="3">
        <f t="shared" si="343"/>
        <v>40</v>
      </c>
      <c r="J3153" s="7">
        <f t="shared" si="344"/>
        <v>44</v>
      </c>
      <c r="K3153" s="3">
        <f>LEN(H3153)</f>
        <v>5</v>
      </c>
      <c r="L3153" s="13" t="str">
        <f>IF(OR(AND(LEN(H3153&gt;3),ISERROR(FIND("-",H3153,1))),AND(LEN(H3153)&gt;3,ISERROR(FIND("+",H3153,1)))),LEFT(H3153,2),H3153)</f>
        <v>40</v>
      </c>
      <c r="M3153" s="13" t="str">
        <f>IF(AND(LEN(H3153&gt;3),ISERROR(FIND("+",H3153,1))),RIGHT(H3153,2),IF(AND(LEN(H3153)=3,ISERROR(FIND("-",H3153,1))),LEFT(H3153,2),H3153))</f>
        <v>44</v>
      </c>
      <c r="N3153" s="13" t="str">
        <f>SUBSTITUTE(H3153,"+","-")</f>
        <v>40-44</v>
      </c>
      <c r="O3153" s="3">
        <f t="shared" si="345"/>
        <v>5</v>
      </c>
      <c r="P3153" s="3">
        <f t="shared" si="346"/>
        <v>3</v>
      </c>
      <c r="Q3153" s="7">
        <f t="shared" si="347"/>
        <v>40</v>
      </c>
      <c r="R3153" s="7">
        <f t="shared" si="348"/>
        <v>44</v>
      </c>
      <c r="S3153" s="13" t="str">
        <f>VLOOKUP(A3153,history!$B:$F,2,0)</f>
        <v>2021-05-06</v>
      </c>
      <c r="T3153" s="13">
        <f>VLOOKUP($C3153,日期!$A:$D,3,0)</f>
        <v>4</v>
      </c>
      <c r="U3153" s="13">
        <f>VLOOKUP($C3153,日期!$A:$D,4,0)</f>
        <v>1</v>
      </c>
      <c r="V3153" s="65">
        <f t="shared" si="349"/>
        <v>44287</v>
      </c>
      <c r="W3153" s="13" t="s">
        <v>4717</v>
      </c>
    </row>
    <row r="3154" spans="1:23" ht="15">
      <c r="A3154" s="15">
        <v>1170</v>
      </c>
      <c r="B3154" s="15">
        <v>2021</v>
      </c>
      <c r="C3154" s="13" t="s">
        <v>52</v>
      </c>
      <c r="D3154" s="15">
        <v>17</v>
      </c>
      <c r="E3154" s="13" t="s">
        <v>24</v>
      </c>
      <c r="F3154" s="13" t="s">
        <v>11</v>
      </c>
      <c r="G3154" s="13" t="s">
        <v>25</v>
      </c>
      <c r="H3154" s="13" t="s">
        <v>34</v>
      </c>
      <c r="I3154" s="3">
        <f t="shared" si="343"/>
        <v>35</v>
      </c>
      <c r="J3154" s="7">
        <f t="shared" si="344"/>
        <v>39</v>
      </c>
      <c r="K3154" s="3">
        <f>LEN(H3154)</f>
        <v>5</v>
      </c>
      <c r="L3154" s="13" t="str">
        <f>IF(OR(AND(LEN(H3154&gt;3),ISERROR(FIND("-",H3154,1))),AND(LEN(H3154)&gt;3,ISERROR(FIND("+",H3154,1)))),LEFT(H3154,2),H3154)</f>
        <v>35</v>
      </c>
      <c r="M3154" s="13" t="str">
        <f>IF(AND(LEN(H3154&gt;3),ISERROR(FIND("+",H3154,1))),RIGHT(H3154,2),IF(AND(LEN(H3154)=3,ISERROR(FIND("-",H3154,1))),LEFT(H3154,2),H3154))</f>
        <v>39</v>
      </c>
      <c r="N3154" s="13" t="str">
        <f>SUBSTITUTE(H3154,"+","-")</f>
        <v>35-39</v>
      </c>
      <c r="O3154" s="3">
        <f t="shared" si="345"/>
        <v>5</v>
      </c>
      <c r="P3154" s="3">
        <f t="shared" si="346"/>
        <v>3</v>
      </c>
      <c r="Q3154" s="7">
        <f t="shared" si="347"/>
        <v>35</v>
      </c>
      <c r="R3154" s="7">
        <f t="shared" si="348"/>
        <v>39</v>
      </c>
      <c r="S3154" s="13" t="str">
        <f>VLOOKUP(A3154,history!$B:$F,2,0)</f>
        <v>2021-05-06</v>
      </c>
      <c r="T3154" s="13">
        <f>VLOOKUP($C3154,日期!$A:$D,3,0)</f>
        <v>4</v>
      </c>
      <c r="U3154" s="13">
        <f>VLOOKUP($C3154,日期!$A:$D,4,0)</f>
        <v>1</v>
      </c>
      <c r="V3154" s="65">
        <f t="shared" si="349"/>
        <v>44287</v>
      </c>
      <c r="W3154" s="13" t="s">
        <v>4718</v>
      </c>
    </row>
    <row r="3155" spans="1:23" ht="15">
      <c r="A3155" s="15">
        <v>1169</v>
      </c>
      <c r="B3155" s="15">
        <v>2021</v>
      </c>
      <c r="C3155" s="13" t="s">
        <v>52</v>
      </c>
      <c r="D3155" s="15">
        <v>17</v>
      </c>
      <c r="E3155" s="13" t="s">
        <v>24</v>
      </c>
      <c r="F3155" s="13" t="s">
        <v>11</v>
      </c>
      <c r="G3155" s="13" t="s">
        <v>25</v>
      </c>
      <c r="H3155" s="13" t="s">
        <v>34</v>
      </c>
      <c r="I3155" s="3">
        <f t="shared" si="343"/>
        <v>35</v>
      </c>
      <c r="J3155" s="7">
        <f t="shared" si="344"/>
        <v>39</v>
      </c>
      <c r="K3155" s="3">
        <f>LEN(H3155)</f>
        <v>5</v>
      </c>
      <c r="L3155" s="13" t="str">
        <f>IF(OR(AND(LEN(H3155&gt;3),ISERROR(FIND("-",H3155,1))),AND(LEN(H3155)&gt;3,ISERROR(FIND("+",H3155,1)))),LEFT(H3155,2),H3155)</f>
        <v>35</v>
      </c>
      <c r="M3155" s="13" t="str">
        <f>IF(AND(LEN(H3155&gt;3),ISERROR(FIND("+",H3155,1))),RIGHT(H3155,2),IF(AND(LEN(H3155)=3,ISERROR(FIND("-",H3155,1))),LEFT(H3155,2),H3155))</f>
        <v>39</v>
      </c>
      <c r="N3155" s="13" t="str">
        <f>SUBSTITUTE(H3155,"+","-")</f>
        <v>35-39</v>
      </c>
      <c r="O3155" s="3">
        <f t="shared" si="345"/>
        <v>5</v>
      </c>
      <c r="P3155" s="3">
        <f t="shared" si="346"/>
        <v>3</v>
      </c>
      <c r="Q3155" s="7">
        <f t="shared" si="347"/>
        <v>35</v>
      </c>
      <c r="R3155" s="7">
        <f t="shared" si="348"/>
        <v>39</v>
      </c>
      <c r="S3155" s="13" t="str">
        <f>VLOOKUP(A3155,history!$B:$F,2,0)</f>
        <v>2021-05-06</v>
      </c>
      <c r="T3155" s="13">
        <f>VLOOKUP($C3155,日期!$A:$D,3,0)</f>
        <v>4</v>
      </c>
      <c r="U3155" s="13">
        <f>VLOOKUP($C3155,日期!$A:$D,4,0)</f>
        <v>1</v>
      </c>
      <c r="V3155" s="65">
        <f t="shared" si="349"/>
        <v>44287</v>
      </c>
      <c r="W3155" s="13" t="s">
        <v>4719</v>
      </c>
    </row>
    <row r="3156" spans="1:23" ht="15">
      <c r="A3156" s="15">
        <v>1168</v>
      </c>
      <c r="B3156" s="15">
        <v>2021</v>
      </c>
      <c r="C3156" s="13" t="s">
        <v>52</v>
      </c>
      <c r="D3156" s="15">
        <v>17</v>
      </c>
      <c r="E3156" s="13" t="s">
        <v>24</v>
      </c>
      <c r="F3156" s="13" t="s">
        <v>11</v>
      </c>
      <c r="G3156" s="13" t="s">
        <v>25</v>
      </c>
      <c r="H3156" s="13" t="s">
        <v>34</v>
      </c>
      <c r="I3156" s="3">
        <f t="shared" si="343"/>
        <v>35</v>
      </c>
      <c r="J3156" s="7">
        <f t="shared" si="344"/>
        <v>39</v>
      </c>
      <c r="K3156" s="3">
        <f>LEN(H3156)</f>
        <v>5</v>
      </c>
      <c r="L3156" s="13" t="str">
        <f>IF(OR(AND(LEN(H3156&gt;3),ISERROR(FIND("-",H3156,1))),AND(LEN(H3156)&gt;3,ISERROR(FIND("+",H3156,1)))),LEFT(H3156,2),H3156)</f>
        <v>35</v>
      </c>
      <c r="M3156" s="13" t="str">
        <f>IF(AND(LEN(H3156&gt;3),ISERROR(FIND("+",H3156,1))),RIGHT(H3156,2),IF(AND(LEN(H3156)=3,ISERROR(FIND("-",H3156,1))),LEFT(H3156,2),H3156))</f>
        <v>39</v>
      </c>
      <c r="N3156" s="13" t="str">
        <f>SUBSTITUTE(H3156,"+","-")</f>
        <v>35-39</v>
      </c>
      <c r="O3156" s="3">
        <f t="shared" si="345"/>
        <v>5</v>
      </c>
      <c r="P3156" s="3">
        <f t="shared" si="346"/>
        <v>3</v>
      </c>
      <c r="Q3156" s="7">
        <f t="shared" si="347"/>
        <v>35</v>
      </c>
      <c r="R3156" s="7">
        <f t="shared" si="348"/>
        <v>39</v>
      </c>
      <c r="S3156" s="13" t="str">
        <f>VLOOKUP(A3156,history!$B:$F,2,0)</f>
        <v>2021-05-06</v>
      </c>
      <c r="T3156" s="13">
        <f>VLOOKUP($C3156,日期!$A:$D,3,0)</f>
        <v>4</v>
      </c>
      <c r="U3156" s="13">
        <f>VLOOKUP($C3156,日期!$A:$D,4,0)</f>
        <v>1</v>
      </c>
      <c r="V3156" s="65">
        <f t="shared" si="349"/>
        <v>44287</v>
      </c>
      <c r="W3156" s="13" t="s">
        <v>4720</v>
      </c>
    </row>
    <row r="3157" spans="1:23" ht="15">
      <c r="A3157" s="15">
        <v>1167</v>
      </c>
      <c r="B3157" s="15">
        <v>2021</v>
      </c>
      <c r="C3157" s="13" t="s">
        <v>52</v>
      </c>
      <c r="D3157" s="15">
        <v>17</v>
      </c>
      <c r="E3157" s="13" t="s">
        <v>24</v>
      </c>
      <c r="F3157" s="13" t="s">
        <v>11</v>
      </c>
      <c r="G3157" s="13" t="s">
        <v>25</v>
      </c>
      <c r="H3157" s="13" t="s">
        <v>26</v>
      </c>
      <c r="I3157" s="3">
        <f t="shared" si="343"/>
        <v>30</v>
      </c>
      <c r="J3157" s="7">
        <f t="shared" si="344"/>
        <v>34</v>
      </c>
      <c r="K3157" s="3">
        <f>LEN(H3157)</f>
        <v>5</v>
      </c>
      <c r="L3157" s="13" t="str">
        <f>IF(OR(AND(LEN(H3157&gt;3),ISERROR(FIND("-",H3157,1))),AND(LEN(H3157)&gt;3,ISERROR(FIND("+",H3157,1)))),LEFT(H3157,2),H3157)</f>
        <v>30</v>
      </c>
      <c r="M3157" s="13" t="str">
        <f>IF(AND(LEN(H3157&gt;3),ISERROR(FIND("+",H3157,1))),RIGHT(H3157,2),IF(AND(LEN(H3157)=3,ISERROR(FIND("-",H3157,1))),LEFT(H3157,2),H3157))</f>
        <v>34</v>
      </c>
      <c r="N3157" s="13" t="str">
        <f>SUBSTITUTE(H3157,"+","-")</f>
        <v>30-34</v>
      </c>
      <c r="O3157" s="3">
        <f t="shared" si="345"/>
        <v>5</v>
      </c>
      <c r="P3157" s="3">
        <f t="shared" si="346"/>
        <v>3</v>
      </c>
      <c r="Q3157" s="7">
        <f t="shared" si="347"/>
        <v>30</v>
      </c>
      <c r="R3157" s="7">
        <f t="shared" si="348"/>
        <v>34</v>
      </c>
      <c r="S3157" s="13" t="str">
        <f>VLOOKUP(A3157,history!$B:$F,2,0)</f>
        <v>2021-05-06</v>
      </c>
      <c r="T3157" s="13">
        <f>VLOOKUP($C3157,日期!$A:$D,3,0)</f>
        <v>4</v>
      </c>
      <c r="U3157" s="13">
        <f>VLOOKUP($C3157,日期!$A:$D,4,0)</f>
        <v>1</v>
      </c>
      <c r="V3157" s="65">
        <f t="shared" si="349"/>
        <v>44287</v>
      </c>
      <c r="W3157" s="13" t="s">
        <v>4721</v>
      </c>
    </row>
    <row r="3158" spans="1:23" ht="15">
      <c r="A3158" s="15">
        <v>1166</v>
      </c>
      <c r="B3158" s="15">
        <v>2021</v>
      </c>
      <c r="C3158" s="13" t="s">
        <v>52</v>
      </c>
      <c r="D3158" s="15">
        <v>17</v>
      </c>
      <c r="E3158" s="13" t="s">
        <v>24</v>
      </c>
      <c r="F3158" s="13" t="s">
        <v>11</v>
      </c>
      <c r="G3158" s="13" t="s">
        <v>25</v>
      </c>
      <c r="H3158" s="13" t="s">
        <v>26</v>
      </c>
      <c r="I3158" s="3">
        <f t="shared" si="343"/>
        <v>30</v>
      </c>
      <c r="J3158" s="7">
        <f t="shared" si="344"/>
        <v>34</v>
      </c>
      <c r="K3158" s="3">
        <f>LEN(H3158)</f>
        <v>5</v>
      </c>
      <c r="L3158" s="13" t="str">
        <f>IF(OR(AND(LEN(H3158&gt;3),ISERROR(FIND("-",H3158,1))),AND(LEN(H3158)&gt;3,ISERROR(FIND("+",H3158,1)))),LEFT(H3158,2),H3158)</f>
        <v>30</v>
      </c>
      <c r="M3158" s="13" t="str">
        <f>IF(AND(LEN(H3158&gt;3),ISERROR(FIND("+",H3158,1))),RIGHT(H3158,2),IF(AND(LEN(H3158)=3,ISERROR(FIND("-",H3158,1))),LEFT(H3158,2),H3158))</f>
        <v>34</v>
      </c>
      <c r="N3158" s="13" t="str">
        <f>SUBSTITUTE(H3158,"+","-")</f>
        <v>30-34</v>
      </c>
      <c r="O3158" s="3">
        <f t="shared" si="345"/>
        <v>5</v>
      </c>
      <c r="P3158" s="3">
        <f t="shared" si="346"/>
        <v>3</v>
      </c>
      <c r="Q3158" s="7">
        <f t="shared" si="347"/>
        <v>30</v>
      </c>
      <c r="R3158" s="7">
        <f t="shared" si="348"/>
        <v>34</v>
      </c>
      <c r="S3158" s="13" t="str">
        <f>VLOOKUP(A3158,history!$B:$F,2,0)</f>
        <v>2021-05-06</v>
      </c>
      <c r="T3158" s="13">
        <f>VLOOKUP($C3158,日期!$A:$D,3,0)</f>
        <v>4</v>
      </c>
      <c r="U3158" s="13">
        <f>VLOOKUP($C3158,日期!$A:$D,4,0)</f>
        <v>1</v>
      </c>
      <c r="V3158" s="65">
        <f t="shared" si="349"/>
        <v>44287</v>
      </c>
      <c r="W3158" s="13" t="s">
        <v>4722</v>
      </c>
    </row>
    <row r="3159" spans="1:23" ht="15">
      <c r="A3159" s="15">
        <v>1165</v>
      </c>
      <c r="B3159" s="15">
        <v>2021</v>
      </c>
      <c r="C3159" s="13" t="s">
        <v>52</v>
      </c>
      <c r="D3159" s="15">
        <v>17</v>
      </c>
      <c r="E3159" s="13" t="s">
        <v>24</v>
      </c>
      <c r="F3159" s="13" t="s">
        <v>11</v>
      </c>
      <c r="G3159" s="13" t="s">
        <v>25</v>
      </c>
      <c r="H3159" s="13" t="s">
        <v>31</v>
      </c>
      <c r="I3159" s="3">
        <f t="shared" si="343"/>
        <v>25</v>
      </c>
      <c r="J3159" s="7">
        <f t="shared" si="344"/>
        <v>29</v>
      </c>
      <c r="K3159" s="3">
        <f>LEN(H3159)</f>
        <v>5</v>
      </c>
      <c r="L3159" s="13" t="str">
        <f>IF(OR(AND(LEN(H3159&gt;3),ISERROR(FIND("-",H3159,1))),AND(LEN(H3159)&gt;3,ISERROR(FIND("+",H3159,1)))),LEFT(H3159,2),H3159)</f>
        <v>25</v>
      </c>
      <c r="M3159" s="13" t="str">
        <f>IF(AND(LEN(H3159&gt;3),ISERROR(FIND("+",H3159,1))),RIGHT(H3159,2),IF(AND(LEN(H3159)=3,ISERROR(FIND("-",H3159,1))),LEFT(H3159,2),H3159))</f>
        <v>29</v>
      </c>
      <c r="N3159" s="13" t="str">
        <f>SUBSTITUTE(H3159,"+","-")</f>
        <v>25-29</v>
      </c>
      <c r="O3159" s="3">
        <f t="shared" si="345"/>
        <v>5</v>
      </c>
      <c r="P3159" s="3">
        <f t="shared" si="346"/>
        <v>3</v>
      </c>
      <c r="Q3159" s="7">
        <f t="shared" si="347"/>
        <v>25</v>
      </c>
      <c r="R3159" s="7">
        <f t="shared" si="348"/>
        <v>29</v>
      </c>
      <c r="S3159" s="13" t="str">
        <f>VLOOKUP(A3159,history!$B:$F,2,0)</f>
        <v>2021-05-06</v>
      </c>
      <c r="T3159" s="13">
        <f>VLOOKUP($C3159,日期!$A:$D,3,0)</f>
        <v>4</v>
      </c>
      <c r="U3159" s="13">
        <f>VLOOKUP($C3159,日期!$A:$D,4,0)</f>
        <v>1</v>
      </c>
      <c r="V3159" s="65">
        <f t="shared" si="349"/>
        <v>44287</v>
      </c>
      <c r="W3159" s="13" t="s">
        <v>4723</v>
      </c>
    </row>
    <row r="3160" spans="1:23" ht="15">
      <c r="A3160" s="15">
        <v>1164</v>
      </c>
      <c r="B3160" s="15">
        <v>2021</v>
      </c>
      <c r="C3160" s="13" t="s">
        <v>52</v>
      </c>
      <c r="D3160" s="15">
        <v>17</v>
      </c>
      <c r="E3160" s="13" t="s">
        <v>24</v>
      </c>
      <c r="F3160" s="13" t="s">
        <v>11</v>
      </c>
      <c r="G3160" s="13" t="s">
        <v>25</v>
      </c>
      <c r="H3160" s="13" t="s">
        <v>31</v>
      </c>
      <c r="I3160" s="3">
        <f t="shared" si="343"/>
        <v>25</v>
      </c>
      <c r="J3160" s="7">
        <f t="shared" si="344"/>
        <v>29</v>
      </c>
      <c r="K3160" s="3">
        <f>LEN(H3160)</f>
        <v>5</v>
      </c>
      <c r="L3160" s="13" t="str">
        <f>IF(OR(AND(LEN(H3160&gt;3),ISERROR(FIND("-",H3160,1))),AND(LEN(H3160)&gt;3,ISERROR(FIND("+",H3160,1)))),LEFT(H3160,2),H3160)</f>
        <v>25</v>
      </c>
      <c r="M3160" s="13" t="str">
        <f>IF(AND(LEN(H3160&gt;3),ISERROR(FIND("+",H3160,1))),RIGHT(H3160,2),IF(AND(LEN(H3160)=3,ISERROR(FIND("-",H3160,1))),LEFT(H3160,2),H3160))</f>
        <v>29</v>
      </c>
      <c r="N3160" s="13" t="str">
        <f>SUBSTITUTE(H3160,"+","-")</f>
        <v>25-29</v>
      </c>
      <c r="O3160" s="3">
        <f t="shared" si="345"/>
        <v>5</v>
      </c>
      <c r="P3160" s="3">
        <f t="shared" si="346"/>
        <v>3</v>
      </c>
      <c r="Q3160" s="7">
        <f t="shared" si="347"/>
        <v>25</v>
      </c>
      <c r="R3160" s="7">
        <f t="shared" si="348"/>
        <v>29</v>
      </c>
      <c r="S3160" s="13" t="str">
        <f>VLOOKUP(A3160,history!$B:$F,2,0)</f>
        <v>2021-05-06</v>
      </c>
      <c r="T3160" s="13">
        <f>VLOOKUP($C3160,日期!$A:$D,3,0)</f>
        <v>4</v>
      </c>
      <c r="U3160" s="13">
        <f>VLOOKUP($C3160,日期!$A:$D,4,0)</f>
        <v>1</v>
      </c>
      <c r="V3160" s="65">
        <f t="shared" si="349"/>
        <v>44287</v>
      </c>
      <c r="W3160" s="13" t="s">
        <v>4724</v>
      </c>
    </row>
    <row r="3161" spans="1:23" ht="15">
      <c r="A3161" s="15">
        <v>1163</v>
      </c>
      <c r="B3161" s="15">
        <v>2021</v>
      </c>
      <c r="C3161" s="13" t="s">
        <v>52</v>
      </c>
      <c r="D3161" s="15">
        <v>17</v>
      </c>
      <c r="E3161" s="13" t="s">
        <v>24</v>
      </c>
      <c r="F3161" s="13" t="s">
        <v>11</v>
      </c>
      <c r="G3161" s="13" t="s">
        <v>25</v>
      </c>
      <c r="H3161" s="13" t="s">
        <v>31</v>
      </c>
      <c r="I3161" s="3">
        <f t="shared" si="343"/>
        <v>25</v>
      </c>
      <c r="J3161" s="7">
        <f t="shared" si="344"/>
        <v>29</v>
      </c>
      <c r="K3161" s="3">
        <f>LEN(H3161)</f>
        <v>5</v>
      </c>
      <c r="L3161" s="13" t="str">
        <f>IF(OR(AND(LEN(H3161&gt;3),ISERROR(FIND("-",H3161,1))),AND(LEN(H3161)&gt;3,ISERROR(FIND("+",H3161,1)))),LEFT(H3161,2),H3161)</f>
        <v>25</v>
      </c>
      <c r="M3161" s="13" t="str">
        <f>IF(AND(LEN(H3161&gt;3),ISERROR(FIND("+",H3161,1))),RIGHT(H3161,2),IF(AND(LEN(H3161)=3,ISERROR(FIND("-",H3161,1))),LEFT(H3161,2),H3161))</f>
        <v>29</v>
      </c>
      <c r="N3161" s="13" t="str">
        <f>SUBSTITUTE(H3161,"+","-")</f>
        <v>25-29</v>
      </c>
      <c r="O3161" s="3">
        <f t="shared" si="345"/>
        <v>5</v>
      </c>
      <c r="P3161" s="3">
        <f t="shared" si="346"/>
        <v>3</v>
      </c>
      <c r="Q3161" s="7">
        <f t="shared" si="347"/>
        <v>25</v>
      </c>
      <c r="R3161" s="7">
        <f t="shared" si="348"/>
        <v>29</v>
      </c>
      <c r="S3161" s="13" t="str">
        <f>VLOOKUP(A3161,history!$B:$F,2,0)</f>
        <v>2021-05-06</v>
      </c>
      <c r="T3161" s="13">
        <f>VLOOKUP($C3161,日期!$A:$D,3,0)</f>
        <v>4</v>
      </c>
      <c r="U3161" s="13">
        <f>VLOOKUP($C3161,日期!$A:$D,4,0)</f>
        <v>1</v>
      </c>
      <c r="V3161" s="65">
        <f t="shared" si="349"/>
        <v>44287</v>
      </c>
      <c r="W3161" s="13" t="s">
        <v>4725</v>
      </c>
    </row>
    <row r="3162" spans="1:23" ht="15">
      <c r="A3162" s="15">
        <v>1162</v>
      </c>
      <c r="B3162" s="15">
        <v>2021</v>
      </c>
      <c r="C3162" s="13" t="s">
        <v>52</v>
      </c>
      <c r="D3162" s="15">
        <v>17</v>
      </c>
      <c r="E3162" s="13" t="s">
        <v>24</v>
      </c>
      <c r="F3162" s="13" t="s">
        <v>11</v>
      </c>
      <c r="G3162" s="13" t="s">
        <v>25</v>
      </c>
      <c r="H3162" s="13" t="s">
        <v>31</v>
      </c>
      <c r="I3162" s="3">
        <f t="shared" si="343"/>
        <v>25</v>
      </c>
      <c r="J3162" s="7">
        <f t="shared" si="344"/>
        <v>29</v>
      </c>
      <c r="K3162" s="3">
        <f>LEN(H3162)</f>
        <v>5</v>
      </c>
      <c r="L3162" s="13" t="str">
        <f>IF(OR(AND(LEN(H3162&gt;3),ISERROR(FIND("-",H3162,1))),AND(LEN(H3162)&gt;3,ISERROR(FIND("+",H3162,1)))),LEFT(H3162,2),H3162)</f>
        <v>25</v>
      </c>
      <c r="M3162" s="13" t="str">
        <f>IF(AND(LEN(H3162&gt;3),ISERROR(FIND("+",H3162,1))),RIGHT(H3162,2),IF(AND(LEN(H3162)=3,ISERROR(FIND("-",H3162,1))),LEFT(H3162,2),H3162))</f>
        <v>29</v>
      </c>
      <c r="N3162" s="13" t="str">
        <f>SUBSTITUTE(H3162,"+","-")</f>
        <v>25-29</v>
      </c>
      <c r="O3162" s="3">
        <f t="shared" si="345"/>
        <v>5</v>
      </c>
      <c r="P3162" s="3">
        <f t="shared" si="346"/>
        <v>3</v>
      </c>
      <c r="Q3162" s="7">
        <f t="shared" si="347"/>
        <v>25</v>
      </c>
      <c r="R3162" s="7">
        <f t="shared" si="348"/>
        <v>29</v>
      </c>
      <c r="S3162" s="13" t="str">
        <f>VLOOKUP(A3162,history!$B:$F,2,0)</f>
        <v>2021-05-06</v>
      </c>
      <c r="T3162" s="13">
        <f>VLOOKUP($C3162,日期!$A:$D,3,0)</f>
        <v>4</v>
      </c>
      <c r="U3162" s="13">
        <f>VLOOKUP($C3162,日期!$A:$D,4,0)</f>
        <v>1</v>
      </c>
      <c r="V3162" s="65">
        <f t="shared" si="349"/>
        <v>44287</v>
      </c>
      <c r="W3162" s="13" t="s">
        <v>4726</v>
      </c>
    </row>
    <row r="3163" spans="1:23" ht="15">
      <c r="A3163" s="15">
        <v>1161</v>
      </c>
      <c r="B3163" s="15">
        <v>2021</v>
      </c>
      <c r="C3163" s="13" t="s">
        <v>52</v>
      </c>
      <c r="D3163" s="15">
        <v>17</v>
      </c>
      <c r="E3163" s="13" t="s">
        <v>24</v>
      </c>
      <c r="F3163" s="13" t="s">
        <v>11</v>
      </c>
      <c r="G3163" s="13" t="s">
        <v>25</v>
      </c>
      <c r="H3163" s="13" t="s">
        <v>13</v>
      </c>
      <c r="I3163" s="3">
        <f t="shared" si="343"/>
        <v>20</v>
      </c>
      <c r="J3163" s="7">
        <f t="shared" si="344"/>
        <v>24</v>
      </c>
      <c r="K3163" s="3">
        <f>LEN(H3163)</f>
        <v>5</v>
      </c>
      <c r="L3163" s="13" t="str">
        <f>IF(OR(AND(LEN(H3163&gt;3),ISERROR(FIND("-",H3163,1))),AND(LEN(H3163)&gt;3,ISERROR(FIND("+",H3163,1)))),LEFT(H3163,2),H3163)</f>
        <v>20</v>
      </c>
      <c r="M3163" s="13" t="str">
        <f>IF(AND(LEN(H3163&gt;3),ISERROR(FIND("+",H3163,1))),RIGHT(H3163,2),IF(AND(LEN(H3163)=3,ISERROR(FIND("-",H3163,1))),LEFT(H3163,2),H3163))</f>
        <v>24</v>
      </c>
      <c r="N3163" s="13" t="str">
        <f>SUBSTITUTE(H3163,"+","-")</f>
        <v>20-24</v>
      </c>
      <c r="O3163" s="3">
        <f t="shared" si="345"/>
        <v>5</v>
      </c>
      <c r="P3163" s="3">
        <f t="shared" si="346"/>
        <v>3</v>
      </c>
      <c r="Q3163" s="7">
        <f t="shared" si="347"/>
        <v>20</v>
      </c>
      <c r="R3163" s="7">
        <f t="shared" si="348"/>
        <v>24</v>
      </c>
      <c r="S3163" s="13" t="str">
        <f>VLOOKUP(A3163,history!$B:$F,2,0)</f>
        <v>2021-05-05</v>
      </c>
      <c r="T3163" s="13">
        <f>VLOOKUP($C3163,日期!$A:$D,3,0)</f>
        <v>4</v>
      </c>
      <c r="U3163" s="13">
        <f>VLOOKUP($C3163,日期!$A:$D,4,0)</f>
        <v>1</v>
      </c>
      <c r="V3163" s="65">
        <f t="shared" si="349"/>
        <v>44287</v>
      </c>
      <c r="W3163" s="13" t="s">
        <v>4727</v>
      </c>
    </row>
    <row r="3164" spans="1:23" ht="15">
      <c r="A3164" s="15">
        <v>1160</v>
      </c>
      <c r="B3164" s="15">
        <v>2021</v>
      </c>
      <c r="C3164" s="13" t="s">
        <v>52</v>
      </c>
      <c r="D3164" s="15">
        <v>17</v>
      </c>
      <c r="E3164" s="13" t="s">
        <v>24</v>
      </c>
      <c r="F3164" s="13" t="s">
        <v>17</v>
      </c>
      <c r="G3164" s="13" t="s">
        <v>25</v>
      </c>
      <c r="H3164" s="13" t="s">
        <v>15</v>
      </c>
      <c r="I3164" s="3">
        <f t="shared" si="343"/>
        <v>70</v>
      </c>
      <c r="J3164" s="7">
        <f t="shared" si="344"/>
        <v>70</v>
      </c>
      <c r="K3164" s="3">
        <f>LEN(H3164)</f>
        <v>3</v>
      </c>
      <c r="L3164" s="13" t="str">
        <f>IF(OR(AND(LEN(H3164&gt;3),ISERROR(FIND("-",H3164,1))),AND(LEN(H3164)&gt;3,ISERROR(FIND("+",H3164,1)))),LEFT(H3164,2),H3164)</f>
        <v>70</v>
      </c>
      <c r="M3164" s="13" t="str">
        <f>IF(AND(LEN(H3164&gt;3),ISERROR(FIND("+",H3164,1))),RIGHT(H3164,2),IF(AND(LEN(H3164)=3,ISERROR(FIND("-",H3164,1))),LEFT(H3164,2),H3164))</f>
        <v>70</v>
      </c>
      <c r="N3164" s="13" t="str">
        <f>SUBSTITUTE(H3164,"+","-")</f>
        <v>70-</v>
      </c>
      <c r="O3164" s="3">
        <f t="shared" si="345"/>
        <v>3</v>
      </c>
      <c r="P3164" s="3">
        <f t="shared" si="346"/>
        <v>3</v>
      </c>
      <c r="Q3164" s="7">
        <f t="shared" si="347"/>
        <v>70</v>
      </c>
      <c r="R3164" s="7">
        <f t="shared" si="348"/>
        <v>70</v>
      </c>
      <c r="S3164" s="13" t="str">
        <f>VLOOKUP(A3164,history!$B:$F,2,0)</f>
        <v>2021-05-05</v>
      </c>
      <c r="T3164" s="13">
        <f>VLOOKUP($C3164,日期!$A:$D,3,0)</f>
        <v>4</v>
      </c>
      <c r="U3164" s="13">
        <f>VLOOKUP($C3164,日期!$A:$D,4,0)</f>
        <v>1</v>
      </c>
      <c r="V3164" s="65">
        <f t="shared" si="349"/>
        <v>44287</v>
      </c>
      <c r="W3164" s="13" t="s">
        <v>4728</v>
      </c>
    </row>
    <row r="3165" spans="1:23" ht="15">
      <c r="A3165" s="15">
        <v>1159</v>
      </c>
      <c r="B3165" s="15">
        <v>2021</v>
      </c>
      <c r="C3165" s="13" t="s">
        <v>52</v>
      </c>
      <c r="D3165" s="15">
        <v>17</v>
      </c>
      <c r="E3165" s="13" t="s">
        <v>24</v>
      </c>
      <c r="F3165" s="13" t="s">
        <v>17</v>
      </c>
      <c r="G3165" s="13" t="s">
        <v>25</v>
      </c>
      <c r="H3165" s="13" t="s">
        <v>31</v>
      </c>
      <c r="I3165" s="3">
        <f t="shared" si="343"/>
        <v>25</v>
      </c>
      <c r="J3165" s="7">
        <f t="shared" si="344"/>
        <v>29</v>
      </c>
      <c r="K3165" s="3">
        <f>LEN(H3165)</f>
        <v>5</v>
      </c>
      <c r="L3165" s="13" t="str">
        <f>IF(OR(AND(LEN(H3165&gt;3),ISERROR(FIND("-",H3165,1))),AND(LEN(H3165)&gt;3,ISERROR(FIND("+",H3165,1)))),LEFT(H3165,2),H3165)</f>
        <v>25</v>
      </c>
      <c r="M3165" s="13" t="str">
        <f>IF(AND(LEN(H3165&gt;3),ISERROR(FIND("+",H3165,1))),RIGHT(H3165,2),IF(AND(LEN(H3165)=3,ISERROR(FIND("-",H3165,1))),LEFT(H3165,2),H3165))</f>
        <v>29</v>
      </c>
      <c r="N3165" s="13" t="str">
        <f>SUBSTITUTE(H3165,"+","-")</f>
        <v>25-29</v>
      </c>
      <c r="O3165" s="3">
        <f t="shared" si="345"/>
        <v>5</v>
      </c>
      <c r="P3165" s="3">
        <f t="shared" si="346"/>
        <v>3</v>
      </c>
      <c r="Q3165" s="7">
        <f t="shared" si="347"/>
        <v>25</v>
      </c>
      <c r="R3165" s="7">
        <f t="shared" si="348"/>
        <v>29</v>
      </c>
      <c r="S3165" s="13" t="str">
        <f>VLOOKUP(A3165,history!$B:$F,2,0)</f>
        <v>2021-05-05</v>
      </c>
      <c r="T3165" s="13">
        <f>VLOOKUP($C3165,日期!$A:$D,3,0)</f>
        <v>4</v>
      </c>
      <c r="U3165" s="13">
        <f>VLOOKUP($C3165,日期!$A:$D,4,0)</f>
        <v>1</v>
      </c>
      <c r="V3165" s="65">
        <f t="shared" si="349"/>
        <v>44287</v>
      </c>
      <c r="W3165" s="13" t="s">
        <v>4729</v>
      </c>
    </row>
    <row r="3166" spans="1:23" ht="15">
      <c r="A3166" s="15">
        <v>1158</v>
      </c>
      <c r="B3166" s="15">
        <v>2021</v>
      </c>
      <c r="C3166" s="13" t="s">
        <v>52</v>
      </c>
      <c r="D3166" s="15">
        <v>17</v>
      </c>
      <c r="E3166" s="13" t="s">
        <v>24</v>
      </c>
      <c r="F3166" s="13" t="s">
        <v>17</v>
      </c>
      <c r="G3166" s="13" t="s">
        <v>25</v>
      </c>
      <c r="H3166" s="13" t="s">
        <v>31</v>
      </c>
      <c r="I3166" s="3">
        <f t="shared" si="343"/>
        <v>25</v>
      </c>
      <c r="J3166" s="7">
        <f t="shared" si="344"/>
        <v>29</v>
      </c>
      <c r="K3166" s="3">
        <f>LEN(H3166)</f>
        <v>5</v>
      </c>
      <c r="L3166" s="13" t="str">
        <f>IF(OR(AND(LEN(H3166&gt;3),ISERROR(FIND("-",H3166,1))),AND(LEN(H3166)&gt;3,ISERROR(FIND("+",H3166,1)))),LEFT(H3166,2),H3166)</f>
        <v>25</v>
      </c>
      <c r="M3166" s="13" t="str">
        <f>IF(AND(LEN(H3166&gt;3),ISERROR(FIND("+",H3166,1))),RIGHT(H3166,2),IF(AND(LEN(H3166)=3,ISERROR(FIND("-",H3166,1))),LEFT(H3166,2),H3166))</f>
        <v>29</v>
      </c>
      <c r="N3166" s="13" t="str">
        <f>SUBSTITUTE(H3166,"+","-")</f>
        <v>25-29</v>
      </c>
      <c r="O3166" s="3">
        <f t="shared" si="345"/>
        <v>5</v>
      </c>
      <c r="P3166" s="3">
        <f t="shared" si="346"/>
        <v>3</v>
      </c>
      <c r="Q3166" s="7">
        <f t="shared" si="347"/>
        <v>25</v>
      </c>
      <c r="R3166" s="7">
        <f t="shared" si="348"/>
        <v>29</v>
      </c>
      <c r="S3166" s="13" t="str">
        <f>VLOOKUP(A3166,history!$B:$F,2,0)</f>
        <v>2021-05-05</v>
      </c>
      <c r="T3166" s="13">
        <f>VLOOKUP($C3166,日期!$A:$D,3,0)</f>
        <v>4</v>
      </c>
      <c r="U3166" s="13">
        <f>VLOOKUP($C3166,日期!$A:$D,4,0)</f>
        <v>1</v>
      </c>
      <c r="V3166" s="65">
        <f t="shared" si="349"/>
        <v>44287</v>
      </c>
      <c r="W3166" s="13" t="s">
        <v>4730</v>
      </c>
    </row>
    <row r="3167" spans="1:23" ht="15">
      <c r="A3167" s="15">
        <v>1157</v>
      </c>
      <c r="B3167" s="15">
        <v>2021</v>
      </c>
      <c r="C3167" s="13" t="s">
        <v>52</v>
      </c>
      <c r="D3167" s="15">
        <v>17</v>
      </c>
      <c r="E3167" s="13" t="s">
        <v>24</v>
      </c>
      <c r="F3167" s="13" t="s">
        <v>17</v>
      </c>
      <c r="G3167" s="13" t="s">
        <v>25</v>
      </c>
      <c r="H3167" s="13" t="s">
        <v>31</v>
      </c>
      <c r="I3167" s="3">
        <f t="shared" si="343"/>
        <v>25</v>
      </c>
      <c r="J3167" s="7">
        <f t="shared" si="344"/>
        <v>29</v>
      </c>
      <c r="K3167" s="3">
        <f>LEN(H3167)</f>
        <v>5</v>
      </c>
      <c r="L3167" s="13" t="str">
        <f>IF(OR(AND(LEN(H3167&gt;3),ISERROR(FIND("-",H3167,1))),AND(LEN(H3167)&gt;3,ISERROR(FIND("+",H3167,1)))),LEFT(H3167,2),H3167)</f>
        <v>25</v>
      </c>
      <c r="M3167" s="13" t="str">
        <f>IF(AND(LEN(H3167&gt;3),ISERROR(FIND("+",H3167,1))),RIGHT(H3167,2),IF(AND(LEN(H3167)=3,ISERROR(FIND("-",H3167,1))),LEFT(H3167,2),H3167))</f>
        <v>29</v>
      </c>
      <c r="N3167" s="13" t="str">
        <f>SUBSTITUTE(H3167,"+","-")</f>
        <v>25-29</v>
      </c>
      <c r="O3167" s="3">
        <f t="shared" si="345"/>
        <v>5</v>
      </c>
      <c r="P3167" s="3">
        <f t="shared" si="346"/>
        <v>3</v>
      </c>
      <c r="Q3167" s="7">
        <f t="shared" si="347"/>
        <v>25</v>
      </c>
      <c r="R3167" s="7">
        <f t="shared" si="348"/>
        <v>29</v>
      </c>
      <c r="S3167" s="13" t="str">
        <f>VLOOKUP(A3167,history!$B:$F,2,0)</f>
        <v>2021-05-05</v>
      </c>
      <c r="T3167" s="13">
        <f>VLOOKUP($C3167,日期!$A:$D,3,0)</f>
        <v>4</v>
      </c>
      <c r="U3167" s="13">
        <f>VLOOKUP($C3167,日期!$A:$D,4,0)</f>
        <v>1</v>
      </c>
      <c r="V3167" s="65">
        <f t="shared" si="349"/>
        <v>44287</v>
      </c>
      <c r="W3167" s="13" t="s">
        <v>4731</v>
      </c>
    </row>
    <row r="3168" spans="1:23" ht="15">
      <c r="A3168" s="15">
        <v>1156</v>
      </c>
      <c r="B3168" s="15">
        <v>2021</v>
      </c>
      <c r="C3168" s="13" t="s">
        <v>52</v>
      </c>
      <c r="D3168" s="15">
        <v>17</v>
      </c>
      <c r="E3168" s="13" t="s">
        <v>24</v>
      </c>
      <c r="F3168" s="13" t="s">
        <v>17</v>
      </c>
      <c r="G3168" s="13" t="s">
        <v>25</v>
      </c>
      <c r="H3168" s="13" t="s">
        <v>13</v>
      </c>
      <c r="I3168" s="3">
        <f t="shared" si="343"/>
        <v>20</v>
      </c>
      <c r="J3168" s="7">
        <f t="shared" si="344"/>
        <v>24</v>
      </c>
      <c r="K3168" s="3">
        <f>LEN(H3168)</f>
        <v>5</v>
      </c>
      <c r="L3168" s="13" t="str">
        <f>IF(OR(AND(LEN(H3168&gt;3),ISERROR(FIND("-",H3168,1))),AND(LEN(H3168)&gt;3,ISERROR(FIND("+",H3168,1)))),LEFT(H3168,2),H3168)</f>
        <v>20</v>
      </c>
      <c r="M3168" s="13" t="str">
        <f>IF(AND(LEN(H3168&gt;3),ISERROR(FIND("+",H3168,1))),RIGHT(H3168,2),IF(AND(LEN(H3168)=3,ISERROR(FIND("-",H3168,1))),LEFT(H3168,2),H3168))</f>
        <v>24</v>
      </c>
      <c r="N3168" s="13" t="str">
        <f>SUBSTITUTE(H3168,"+","-")</f>
        <v>20-24</v>
      </c>
      <c r="O3168" s="3">
        <f t="shared" si="345"/>
        <v>5</v>
      </c>
      <c r="P3168" s="3">
        <f t="shared" si="346"/>
        <v>3</v>
      </c>
      <c r="Q3168" s="7">
        <f t="shared" si="347"/>
        <v>20</v>
      </c>
      <c r="R3168" s="7">
        <f t="shared" si="348"/>
        <v>24</v>
      </c>
      <c r="S3168" s="13" t="str">
        <f>VLOOKUP(A3168,history!$B:$F,2,0)</f>
        <v>2021-05-05</v>
      </c>
      <c r="T3168" s="13">
        <f>VLOOKUP($C3168,日期!$A:$D,3,0)</f>
        <v>4</v>
      </c>
      <c r="U3168" s="13">
        <f>VLOOKUP($C3168,日期!$A:$D,4,0)</f>
        <v>1</v>
      </c>
      <c r="V3168" s="65">
        <f t="shared" si="349"/>
        <v>44287</v>
      </c>
      <c r="W3168" s="13" t="s">
        <v>4732</v>
      </c>
    </row>
    <row r="3169" spans="1:23" ht="15">
      <c r="A3169" s="15">
        <v>1155</v>
      </c>
      <c r="B3169" s="15">
        <v>2021</v>
      </c>
      <c r="C3169" s="13" t="s">
        <v>52</v>
      </c>
      <c r="D3169" s="15">
        <v>17</v>
      </c>
      <c r="E3169" s="13" t="s">
        <v>24</v>
      </c>
      <c r="F3169" s="13" t="s">
        <v>17</v>
      </c>
      <c r="G3169" s="13" t="s">
        <v>25</v>
      </c>
      <c r="H3169" s="13" t="s">
        <v>13</v>
      </c>
      <c r="I3169" s="3">
        <f t="shared" si="343"/>
        <v>20</v>
      </c>
      <c r="J3169" s="7">
        <f t="shared" si="344"/>
        <v>24</v>
      </c>
      <c r="K3169" s="3">
        <f>LEN(H3169)</f>
        <v>5</v>
      </c>
      <c r="L3169" s="13" t="str">
        <f>IF(OR(AND(LEN(H3169&gt;3),ISERROR(FIND("-",H3169,1))),AND(LEN(H3169)&gt;3,ISERROR(FIND("+",H3169,1)))),LEFT(H3169,2),H3169)</f>
        <v>20</v>
      </c>
      <c r="M3169" s="13" t="str">
        <f>IF(AND(LEN(H3169&gt;3),ISERROR(FIND("+",H3169,1))),RIGHT(H3169,2),IF(AND(LEN(H3169)=3,ISERROR(FIND("-",H3169,1))),LEFT(H3169,2),H3169))</f>
        <v>24</v>
      </c>
      <c r="N3169" s="13" t="str">
        <f>SUBSTITUTE(H3169,"+","-")</f>
        <v>20-24</v>
      </c>
      <c r="O3169" s="3">
        <f t="shared" si="345"/>
        <v>5</v>
      </c>
      <c r="P3169" s="3">
        <f t="shared" si="346"/>
        <v>3</v>
      </c>
      <c r="Q3169" s="7">
        <f t="shared" si="347"/>
        <v>20</v>
      </c>
      <c r="R3169" s="7">
        <f t="shared" si="348"/>
        <v>24</v>
      </c>
      <c r="S3169" s="13" t="str">
        <f>VLOOKUP(A3169,history!$B:$F,2,0)</f>
        <v>2021-05-05</v>
      </c>
      <c r="T3169" s="13">
        <f>VLOOKUP($C3169,日期!$A:$D,3,0)</f>
        <v>4</v>
      </c>
      <c r="U3169" s="13">
        <f>VLOOKUP($C3169,日期!$A:$D,4,0)</f>
        <v>1</v>
      </c>
      <c r="V3169" s="65">
        <f t="shared" si="349"/>
        <v>44287</v>
      </c>
      <c r="W3169" s="13" t="s">
        <v>4733</v>
      </c>
    </row>
    <row r="3170" spans="1:23" ht="15">
      <c r="A3170" s="15">
        <v>1154</v>
      </c>
      <c r="B3170" s="15">
        <v>2021</v>
      </c>
      <c r="C3170" s="13" t="s">
        <v>52</v>
      </c>
      <c r="D3170" s="15">
        <v>17</v>
      </c>
      <c r="E3170" s="13" t="s">
        <v>14</v>
      </c>
      <c r="F3170" s="13" t="s">
        <v>11</v>
      </c>
      <c r="G3170" s="13" t="s">
        <v>12</v>
      </c>
      <c r="H3170" s="13" t="s">
        <v>15</v>
      </c>
      <c r="I3170" s="3">
        <f t="shared" si="343"/>
        <v>70</v>
      </c>
      <c r="J3170" s="7">
        <f t="shared" si="344"/>
        <v>70</v>
      </c>
      <c r="K3170" s="3">
        <f>LEN(H3170)</f>
        <v>3</v>
      </c>
      <c r="L3170" s="13" t="str">
        <f>IF(OR(AND(LEN(H3170&gt;3),ISERROR(FIND("-",H3170,1))),AND(LEN(H3170)&gt;3,ISERROR(FIND("+",H3170,1)))),LEFT(H3170,2),H3170)</f>
        <v>70</v>
      </c>
      <c r="M3170" s="13" t="str">
        <f>IF(AND(LEN(H3170&gt;3),ISERROR(FIND("+",H3170,1))),RIGHT(H3170,2),IF(AND(LEN(H3170)=3,ISERROR(FIND("-",H3170,1))),LEFT(H3170,2),H3170))</f>
        <v>70</v>
      </c>
      <c r="N3170" s="13" t="str">
        <f>SUBSTITUTE(H3170,"+","-")</f>
        <v>70-</v>
      </c>
      <c r="O3170" s="3">
        <f t="shared" si="345"/>
        <v>3</v>
      </c>
      <c r="P3170" s="3">
        <f t="shared" si="346"/>
        <v>3</v>
      </c>
      <c r="Q3170" s="7">
        <f t="shared" si="347"/>
        <v>70</v>
      </c>
      <c r="R3170" s="7">
        <f t="shared" si="348"/>
        <v>70</v>
      </c>
      <c r="S3170" s="13" t="str">
        <f>VLOOKUP(A3170,history!$B:$F,2,0)</f>
        <v>2021-05-04</v>
      </c>
      <c r="T3170" s="13">
        <f>VLOOKUP($C3170,日期!$A:$D,3,0)</f>
        <v>4</v>
      </c>
      <c r="U3170" s="13">
        <f>VLOOKUP($C3170,日期!$A:$D,4,0)</f>
        <v>1</v>
      </c>
      <c r="V3170" s="65">
        <f t="shared" si="349"/>
        <v>44287</v>
      </c>
      <c r="W3170" s="13" t="s">
        <v>4734</v>
      </c>
    </row>
    <row r="3171" spans="1:23" ht="15">
      <c r="A3171" s="15">
        <v>1153</v>
      </c>
      <c r="B3171" s="15">
        <v>2021</v>
      </c>
      <c r="C3171" s="13" t="s">
        <v>52</v>
      </c>
      <c r="D3171" s="15">
        <v>17</v>
      </c>
      <c r="E3171" s="13" t="s">
        <v>14</v>
      </c>
      <c r="F3171" s="13" t="s">
        <v>11</v>
      </c>
      <c r="G3171" s="13" t="s">
        <v>12</v>
      </c>
      <c r="H3171" s="13" t="s">
        <v>18</v>
      </c>
      <c r="I3171" s="3">
        <f t="shared" si="343"/>
        <v>65</v>
      </c>
      <c r="J3171" s="7">
        <f t="shared" si="344"/>
        <v>69</v>
      </c>
      <c r="K3171" s="3">
        <f>LEN(H3171)</f>
        <v>5</v>
      </c>
      <c r="L3171" s="13" t="str">
        <f>IF(OR(AND(LEN(H3171&gt;3),ISERROR(FIND("-",H3171,1))),AND(LEN(H3171)&gt;3,ISERROR(FIND("+",H3171,1)))),LEFT(H3171,2),H3171)</f>
        <v>65</v>
      </c>
      <c r="M3171" s="13" t="str">
        <f>IF(AND(LEN(H3171&gt;3),ISERROR(FIND("+",H3171,1))),RIGHT(H3171,2),IF(AND(LEN(H3171)=3,ISERROR(FIND("-",H3171,1))),LEFT(H3171,2),H3171))</f>
        <v>69</v>
      </c>
      <c r="N3171" s="13" t="str">
        <f>SUBSTITUTE(H3171,"+","-")</f>
        <v>65-69</v>
      </c>
      <c r="O3171" s="3">
        <f t="shared" si="345"/>
        <v>5</v>
      </c>
      <c r="P3171" s="3">
        <f t="shared" si="346"/>
        <v>3</v>
      </c>
      <c r="Q3171" s="7">
        <f t="shared" si="347"/>
        <v>65</v>
      </c>
      <c r="R3171" s="7">
        <f t="shared" si="348"/>
        <v>69</v>
      </c>
      <c r="S3171" s="13" t="str">
        <f>VLOOKUP(A3171,history!$B:$F,2,0)</f>
        <v>2021-05-04</v>
      </c>
      <c r="T3171" s="13">
        <f>VLOOKUP($C3171,日期!$A:$D,3,0)</f>
        <v>4</v>
      </c>
      <c r="U3171" s="13">
        <f>VLOOKUP($C3171,日期!$A:$D,4,0)</f>
        <v>1</v>
      </c>
      <c r="V3171" s="65">
        <f t="shared" si="349"/>
        <v>44287</v>
      </c>
      <c r="W3171" s="13" t="s">
        <v>4735</v>
      </c>
    </row>
    <row r="3172" spans="1:23" ht="15">
      <c r="A3172" s="15">
        <v>1152</v>
      </c>
      <c r="B3172" s="15">
        <v>2021</v>
      </c>
      <c r="C3172" s="13" t="s">
        <v>52</v>
      </c>
      <c r="D3172" s="15">
        <v>17</v>
      </c>
      <c r="E3172" s="13" t="s">
        <v>14</v>
      </c>
      <c r="F3172" s="13" t="s">
        <v>11</v>
      </c>
      <c r="G3172" s="13" t="s">
        <v>12</v>
      </c>
      <c r="H3172" s="15">
        <v>1</v>
      </c>
      <c r="I3172" s="3">
        <f t="shared" si="343"/>
        <v>1</v>
      </c>
      <c r="J3172" s="7">
        <f t="shared" si="344"/>
        <v>1</v>
      </c>
      <c r="K3172" s="3">
        <f>LEN(H3172)</f>
        <v>1</v>
      </c>
      <c r="L3172" s="13" t="str">
        <f>IF(OR(AND(LEN(H3172&gt;3),ISERROR(FIND("-",H3172,1))),AND(LEN(H3172)&gt;3,ISERROR(FIND("+",H3172,1)))),LEFT(H3172,2),H3172)</f>
        <v>1</v>
      </c>
      <c r="M3172" s="13" t="str">
        <f>IF(AND(LEN(H3172&gt;3),ISERROR(FIND("+",H3172,1))),RIGHT(H3172,2),IF(AND(LEN(H3172)=3,ISERROR(FIND("-",H3172,1))),LEFT(H3172,2),H3172))</f>
        <v>1</v>
      </c>
      <c r="N3172" s="13" t="str">
        <f>SUBSTITUTE(H3172,"+","-")</f>
        <v>1</v>
      </c>
      <c r="O3172" s="3">
        <f t="shared" si="345"/>
        <v>1</v>
      </c>
      <c r="P3172" s="52" t="e">
        <f t="shared" si="346"/>
        <v>#VALUE!</v>
      </c>
      <c r="Q3172" s="7">
        <f t="shared" si="347"/>
        <v>1</v>
      </c>
      <c r="R3172" s="7">
        <f t="shared" si="348"/>
        <v>1</v>
      </c>
      <c r="S3172" s="13" t="str">
        <f>VLOOKUP(A3172,history!$B:$F,2,0)</f>
        <v>2021-05-04</v>
      </c>
      <c r="T3172" s="13">
        <f>VLOOKUP($C3172,日期!$A:$D,3,0)</f>
        <v>4</v>
      </c>
      <c r="U3172" s="13">
        <f>VLOOKUP($C3172,日期!$A:$D,4,0)</f>
        <v>1</v>
      </c>
      <c r="V3172" s="65">
        <f t="shared" si="349"/>
        <v>44287</v>
      </c>
      <c r="W3172" s="13" t="s">
        <v>4736</v>
      </c>
    </row>
    <row r="3173" spans="1:23" ht="15">
      <c r="A3173" s="15">
        <v>1151</v>
      </c>
      <c r="B3173" s="15">
        <v>2021</v>
      </c>
      <c r="C3173" s="13" t="s">
        <v>52</v>
      </c>
      <c r="D3173" s="15">
        <v>17</v>
      </c>
      <c r="E3173" s="13" t="s">
        <v>14</v>
      </c>
      <c r="F3173" s="13" t="s">
        <v>17</v>
      </c>
      <c r="G3173" s="13" t="s">
        <v>12</v>
      </c>
      <c r="H3173" s="13" t="s">
        <v>32</v>
      </c>
      <c r="I3173" s="3">
        <f t="shared" si="343"/>
        <v>60</v>
      </c>
      <c r="J3173" s="7">
        <f t="shared" si="344"/>
        <v>64</v>
      </c>
      <c r="K3173" s="3">
        <f>LEN(H3173)</f>
        <v>5</v>
      </c>
      <c r="L3173" s="13" t="str">
        <f>IF(OR(AND(LEN(H3173&gt;3),ISERROR(FIND("-",H3173,1))),AND(LEN(H3173)&gt;3,ISERROR(FIND("+",H3173,1)))),LEFT(H3173,2),H3173)</f>
        <v>60</v>
      </c>
      <c r="M3173" s="13" t="str">
        <f>IF(AND(LEN(H3173&gt;3),ISERROR(FIND("+",H3173,1))),RIGHT(H3173,2),IF(AND(LEN(H3173)=3,ISERROR(FIND("-",H3173,1))),LEFT(H3173,2),H3173))</f>
        <v>64</v>
      </c>
      <c r="N3173" s="13" t="str">
        <f>SUBSTITUTE(H3173,"+","-")</f>
        <v>60-64</v>
      </c>
      <c r="O3173" s="3">
        <f t="shared" si="345"/>
        <v>5</v>
      </c>
      <c r="P3173" s="3">
        <f t="shared" si="346"/>
        <v>3</v>
      </c>
      <c r="Q3173" s="7">
        <f t="shared" si="347"/>
        <v>60</v>
      </c>
      <c r="R3173" s="7">
        <f t="shared" si="348"/>
        <v>64</v>
      </c>
      <c r="S3173" s="13" t="str">
        <f>VLOOKUP(A3173,history!$B:$F,2,0)</f>
        <v>2021-05-04</v>
      </c>
      <c r="T3173" s="13">
        <f>VLOOKUP($C3173,日期!$A:$D,3,0)</f>
        <v>4</v>
      </c>
      <c r="U3173" s="13">
        <f>VLOOKUP($C3173,日期!$A:$D,4,0)</f>
        <v>1</v>
      </c>
      <c r="V3173" s="65">
        <f t="shared" si="349"/>
        <v>44287</v>
      </c>
      <c r="W3173" s="13" t="s">
        <v>4737</v>
      </c>
    </row>
    <row r="3174" spans="1:23" ht="15">
      <c r="A3174" s="15">
        <v>1150</v>
      </c>
      <c r="B3174" s="15">
        <v>2021</v>
      </c>
      <c r="C3174" s="13" t="s">
        <v>52</v>
      </c>
      <c r="D3174" s="15">
        <v>17</v>
      </c>
      <c r="E3174" s="13" t="s">
        <v>14</v>
      </c>
      <c r="F3174" s="13" t="s">
        <v>17</v>
      </c>
      <c r="G3174" s="13" t="s">
        <v>12</v>
      </c>
      <c r="H3174" s="13" t="s">
        <v>35</v>
      </c>
      <c r="I3174" s="3">
        <f t="shared" si="343"/>
        <v>55</v>
      </c>
      <c r="J3174" s="7">
        <f t="shared" si="344"/>
        <v>59</v>
      </c>
      <c r="K3174" s="3">
        <f>LEN(H3174)</f>
        <v>5</v>
      </c>
      <c r="L3174" s="13" t="str">
        <f>IF(OR(AND(LEN(H3174&gt;3),ISERROR(FIND("-",H3174,1))),AND(LEN(H3174)&gt;3,ISERROR(FIND("+",H3174,1)))),LEFT(H3174,2),H3174)</f>
        <v>55</v>
      </c>
      <c r="M3174" s="13" t="str">
        <f>IF(AND(LEN(H3174&gt;3),ISERROR(FIND("+",H3174,1))),RIGHT(H3174,2),IF(AND(LEN(H3174)=3,ISERROR(FIND("-",H3174,1))),LEFT(H3174,2),H3174))</f>
        <v>59</v>
      </c>
      <c r="N3174" s="13" t="str">
        <f>SUBSTITUTE(H3174,"+","-")</f>
        <v>55-59</v>
      </c>
      <c r="O3174" s="3">
        <f t="shared" si="345"/>
        <v>5</v>
      </c>
      <c r="P3174" s="3">
        <f t="shared" si="346"/>
        <v>3</v>
      </c>
      <c r="Q3174" s="7">
        <f t="shared" si="347"/>
        <v>55</v>
      </c>
      <c r="R3174" s="7">
        <f t="shared" si="348"/>
        <v>59</v>
      </c>
      <c r="S3174" s="13" t="str">
        <f>VLOOKUP(A3174,history!$B:$F,2,0)</f>
        <v>2021-05-04</v>
      </c>
      <c r="T3174" s="13">
        <f>VLOOKUP($C3174,日期!$A:$D,3,0)</f>
        <v>4</v>
      </c>
      <c r="U3174" s="13">
        <f>VLOOKUP($C3174,日期!$A:$D,4,0)</f>
        <v>1</v>
      </c>
      <c r="V3174" s="65">
        <f t="shared" si="349"/>
        <v>44287</v>
      </c>
      <c r="W3174" s="13" t="s">
        <v>4738</v>
      </c>
    </row>
    <row r="3175" spans="1:23" ht="15">
      <c r="A3175" s="15">
        <v>1149</v>
      </c>
      <c r="B3175" s="15">
        <v>2021</v>
      </c>
      <c r="C3175" s="13" t="s">
        <v>52</v>
      </c>
      <c r="D3175" s="15">
        <v>17</v>
      </c>
      <c r="E3175" s="13" t="s">
        <v>14</v>
      </c>
      <c r="F3175" s="13" t="s">
        <v>17</v>
      </c>
      <c r="G3175" s="13" t="s">
        <v>12</v>
      </c>
      <c r="H3175" s="13" t="s">
        <v>30</v>
      </c>
      <c r="I3175" s="3">
        <f t="shared" si="343"/>
        <v>45</v>
      </c>
      <c r="J3175" s="7">
        <f t="shared" si="344"/>
        <v>49</v>
      </c>
      <c r="K3175" s="3">
        <f>LEN(H3175)</f>
        <v>5</v>
      </c>
      <c r="L3175" s="13" t="str">
        <f>IF(OR(AND(LEN(H3175&gt;3),ISERROR(FIND("-",H3175,1))),AND(LEN(H3175)&gt;3,ISERROR(FIND("+",H3175,1)))),LEFT(H3175,2),H3175)</f>
        <v>45</v>
      </c>
      <c r="M3175" s="13" t="str">
        <f>IF(AND(LEN(H3175&gt;3),ISERROR(FIND("+",H3175,1))),RIGHT(H3175,2),IF(AND(LEN(H3175)=3,ISERROR(FIND("-",H3175,1))),LEFT(H3175,2),H3175))</f>
        <v>49</v>
      </c>
      <c r="N3175" s="13" t="str">
        <f>SUBSTITUTE(H3175,"+","-")</f>
        <v>45-49</v>
      </c>
      <c r="O3175" s="3">
        <f t="shared" si="345"/>
        <v>5</v>
      </c>
      <c r="P3175" s="3">
        <f t="shared" si="346"/>
        <v>3</v>
      </c>
      <c r="Q3175" s="7">
        <f t="shared" si="347"/>
        <v>45</v>
      </c>
      <c r="R3175" s="7">
        <f t="shared" si="348"/>
        <v>49</v>
      </c>
      <c r="S3175" s="13" t="str">
        <f>VLOOKUP(A3175,history!$B:$F,2,0)</f>
        <v>2021-05-04</v>
      </c>
      <c r="T3175" s="13">
        <f>VLOOKUP($C3175,日期!$A:$D,3,0)</f>
        <v>4</v>
      </c>
      <c r="U3175" s="13">
        <f>VLOOKUP($C3175,日期!$A:$D,4,0)</f>
        <v>1</v>
      </c>
      <c r="V3175" s="65">
        <f t="shared" si="349"/>
        <v>44287</v>
      </c>
      <c r="W3175" s="13" t="s">
        <v>4739</v>
      </c>
    </row>
    <row r="3176" spans="1:23" ht="15">
      <c r="A3176" s="15">
        <v>1148</v>
      </c>
      <c r="B3176" s="15">
        <v>2021</v>
      </c>
      <c r="C3176" s="13" t="s">
        <v>52</v>
      </c>
      <c r="D3176" s="15">
        <v>17</v>
      </c>
      <c r="E3176" s="13" t="s">
        <v>14</v>
      </c>
      <c r="F3176" s="13" t="s">
        <v>17</v>
      </c>
      <c r="G3176" s="13" t="s">
        <v>12</v>
      </c>
      <c r="H3176" s="13" t="s">
        <v>34</v>
      </c>
      <c r="I3176" s="3">
        <f t="shared" si="343"/>
        <v>35</v>
      </c>
      <c r="J3176" s="7">
        <f t="shared" si="344"/>
        <v>39</v>
      </c>
      <c r="K3176" s="3">
        <f>LEN(H3176)</f>
        <v>5</v>
      </c>
      <c r="L3176" s="13" t="str">
        <f>IF(OR(AND(LEN(H3176&gt;3),ISERROR(FIND("-",H3176,1))),AND(LEN(H3176)&gt;3,ISERROR(FIND("+",H3176,1)))),LEFT(H3176,2),H3176)</f>
        <v>35</v>
      </c>
      <c r="M3176" s="13" t="str">
        <f>IF(AND(LEN(H3176&gt;3),ISERROR(FIND("+",H3176,1))),RIGHT(H3176,2),IF(AND(LEN(H3176)=3,ISERROR(FIND("-",H3176,1))),LEFT(H3176,2),H3176))</f>
        <v>39</v>
      </c>
      <c r="N3176" s="13" t="str">
        <f>SUBSTITUTE(H3176,"+","-")</f>
        <v>35-39</v>
      </c>
      <c r="O3176" s="3">
        <f t="shared" si="345"/>
        <v>5</v>
      </c>
      <c r="P3176" s="3">
        <f t="shared" si="346"/>
        <v>3</v>
      </c>
      <c r="Q3176" s="7">
        <f t="shared" si="347"/>
        <v>35</v>
      </c>
      <c r="R3176" s="7">
        <f t="shared" si="348"/>
        <v>39</v>
      </c>
      <c r="S3176" s="13" t="str">
        <f>VLOOKUP(A3176,history!$B:$F,2,0)</f>
        <v>2021-05-04</v>
      </c>
      <c r="T3176" s="13">
        <f>VLOOKUP($C3176,日期!$A:$D,3,0)</f>
        <v>4</v>
      </c>
      <c r="U3176" s="13">
        <f>VLOOKUP($C3176,日期!$A:$D,4,0)</f>
        <v>1</v>
      </c>
      <c r="V3176" s="65">
        <f t="shared" si="349"/>
        <v>44287</v>
      </c>
      <c r="W3176" s="13" t="s">
        <v>4740</v>
      </c>
    </row>
    <row r="3177" spans="1:23" ht="15">
      <c r="A3177" s="15">
        <v>1147</v>
      </c>
      <c r="B3177" s="15">
        <v>2021</v>
      </c>
      <c r="C3177" s="13" t="s">
        <v>52</v>
      </c>
      <c r="D3177" s="15">
        <v>17</v>
      </c>
      <c r="E3177" s="13" t="s">
        <v>14</v>
      </c>
      <c r="F3177" s="13" t="s">
        <v>17</v>
      </c>
      <c r="G3177" s="13" t="s">
        <v>12</v>
      </c>
      <c r="H3177" s="13" t="s">
        <v>34</v>
      </c>
      <c r="I3177" s="3">
        <f t="shared" si="343"/>
        <v>35</v>
      </c>
      <c r="J3177" s="7">
        <f t="shared" si="344"/>
        <v>39</v>
      </c>
      <c r="K3177" s="3">
        <f>LEN(H3177)</f>
        <v>5</v>
      </c>
      <c r="L3177" s="13" t="str">
        <f>IF(OR(AND(LEN(H3177&gt;3),ISERROR(FIND("-",H3177,1))),AND(LEN(H3177)&gt;3,ISERROR(FIND("+",H3177,1)))),LEFT(H3177,2),H3177)</f>
        <v>35</v>
      </c>
      <c r="M3177" s="13" t="str">
        <f>IF(AND(LEN(H3177&gt;3),ISERROR(FIND("+",H3177,1))),RIGHT(H3177,2),IF(AND(LEN(H3177)=3,ISERROR(FIND("-",H3177,1))),LEFT(H3177,2),H3177))</f>
        <v>39</v>
      </c>
      <c r="N3177" s="13" t="str">
        <f>SUBSTITUTE(H3177,"+","-")</f>
        <v>35-39</v>
      </c>
      <c r="O3177" s="3">
        <f t="shared" si="345"/>
        <v>5</v>
      </c>
      <c r="P3177" s="3">
        <f t="shared" si="346"/>
        <v>3</v>
      </c>
      <c r="Q3177" s="7">
        <f t="shared" si="347"/>
        <v>35</v>
      </c>
      <c r="R3177" s="7">
        <f t="shared" si="348"/>
        <v>39</v>
      </c>
      <c r="S3177" s="13" t="str">
        <f>VLOOKUP(A3177,history!$B:$F,2,0)</f>
        <v>2021-05-04</v>
      </c>
      <c r="T3177" s="13">
        <f>VLOOKUP($C3177,日期!$A:$D,3,0)</f>
        <v>4</v>
      </c>
      <c r="U3177" s="13">
        <f>VLOOKUP($C3177,日期!$A:$D,4,0)</f>
        <v>1</v>
      </c>
      <c r="V3177" s="65">
        <f t="shared" si="349"/>
        <v>44287</v>
      </c>
      <c r="W3177" s="13" t="s">
        <v>4741</v>
      </c>
    </row>
    <row r="3178" spans="1:23" ht="15">
      <c r="A3178" s="15">
        <v>1146</v>
      </c>
      <c r="B3178" s="15">
        <v>2021</v>
      </c>
      <c r="C3178" s="13" t="s">
        <v>52</v>
      </c>
      <c r="D3178" s="15">
        <v>17</v>
      </c>
      <c r="E3178" s="13" t="s">
        <v>14</v>
      </c>
      <c r="F3178" s="13" t="s">
        <v>17</v>
      </c>
      <c r="G3178" s="13" t="s">
        <v>12</v>
      </c>
      <c r="H3178" s="15">
        <v>3</v>
      </c>
      <c r="I3178" s="3">
        <f t="shared" si="343"/>
        <v>3</v>
      </c>
      <c r="J3178" s="7">
        <f t="shared" si="344"/>
        <v>3</v>
      </c>
      <c r="K3178" s="3">
        <f>LEN(H3178)</f>
        <v>1</v>
      </c>
      <c r="L3178" s="13" t="str">
        <f>IF(OR(AND(LEN(H3178&gt;3),ISERROR(FIND("-",H3178,1))),AND(LEN(H3178)&gt;3,ISERROR(FIND("+",H3178,1)))),LEFT(H3178,2),H3178)</f>
        <v>3</v>
      </c>
      <c r="M3178" s="13" t="str">
        <f>IF(AND(LEN(H3178&gt;3),ISERROR(FIND("+",H3178,1))),RIGHT(H3178,2),IF(AND(LEN(H3178)=3,ISERROR(FIND("-",H3178,1))),LEFT(H3178,2),H3178))</f>
        <v>3</v>
      </c>
      <c r="N3178" s="13" t="str">
        <f>SUBSTITUTE(H3178,"+","-")</f>
        <v>3</v>
      </c>
      <c r="O3178" s="3">
        <f t="shared" si="345"/>
        <v>1</v>
      </c>
      <c r="P3178" s="52" t="e">
        <f t="shared" si="346"/>
        <v>#VALUE!</v>
      </c>
      <c r="Q3178" s="7">
        <f t="shared" si="347"/>
        <v>3</v>
      </c>
      <c r="R3178" s="7">
        <f t="shared" si="348"/>
        <v>3</v>
      </c>
      <c r="S3178" s="13" t="str">
        <f>VLOOKUP(A3178,history!$B:$F,2,0)</f>
        <v>2021-05-03</v>
      </c>
      <c r="T3178" s="13">
        <f>VLOOKUP($C3178,日期!$A:$D,3,0)</f>
        <v>4</v>
      </c>
      <c r="U3178" s="13">
        <f>VLOOKUP($C3178,日期!$A:$D,4,0)</f>
        <v>1</v>
      </c>
      <c r="V3178" s="65">
        <f t="shared" si="349"/>
        <v>44287</v>
      </c>
      <c r="W3178" s="13" t="s">
        <v>4742</v>
      </c>
    </row>
    <row r="3179" spans="1:23" ht="15">
      <c r="A3179" s="15">
        <v>1145</v>
      </c>
      <c r="B3179" s="15">
        <v>2021</v>
      </c>
      <c r="C3179" s="13" t="s">
        <v>52</v>
      </c>
      <c r="D3179" s="15">
        <v>17</v>
      </c>
      <c r="E3179" s="13" t="s">
        <v>10</v>
      </c>
      <c r="F3179" s="13" t="s">
        <v>11</v>
      </c>
      <c r="G3179" s="13" t="s">
        <v>12</v>
      </c>
      <c r="H3179" s="13" t="s">
        <v>15</v>
      </c>
      <c r="I3179" s="3">
        <f t="shared" si="343"/>
        <v>70</v>
      </c>
      <c r="J3179" s="7">
        <f t="shared" si="344"/>
        <v>70</v>
      </c>
      <c r="K3179" s="3">
        <f>LEN(H3179)</f>
        <v>3</v>
      </c>
      <c r="L3179" s="13" t="str">
        <f>IF(OR(AND(LEN(H3179&gt;3),ISERROR(FIND("-",H3179,1))),AND(LEN(H3179)&gt;3,ISERROR(FIND("+",H3179,1)))),LEFT(H3179,2),H3179)</f>
        <v>70</v>
      </c>
      <c r="M3179" s="13" t="str">
        <f>IF(AND(LEN(H3179&gt;3),ISERROR(FIND("+",H3179,1))),RIGHT(H3179,2),IF(AND(LEN(H3179)=3,ISERROR(FIND("-",H3179,1))),LEFT(H3179,2),H3179))</f>
        <v>70</v>
      </c>
      <c r="N3179" s="13" t="str">
        <f>SUBSTITUTE(H3179,"+","-")</f>
        <v>70-</v>
      </c>
      <c r="O3179" s="3">
        <f t="shared" si="345"/>
        <v>3</v>
      </c>
      <c r="P3179" s="3">
        <f t="shared" si="346"/>
        <v>3</v>
      </c>
      <c r="Q3179" s="7">
        <f t="shared" si="347"/>
        <v>70</v>
      </c>
      <c r="R3179" s="7">
        <f t="shared" si="348"/>
        <v>70</v>
      </c>
      <c r="S3179" s="13" t="str">
        <f>VLOOKUP(A3179,history!$B:$F,2,0)</f>
        <v>2021-05-03</v>
      </c>
      <c r="T3179" s="13">
        <f>VLOOKUP($C3179,日期!$A:$D,3,0)</f>
        <v>4</v>
      </c>
      <c r="U3179" s="13">
        <f>VLOOKUP($C3179,日期!$A:$D,4,0)</f>
        <v>1</v>
      </c>
      <c r="V3179" s="65">
        <f t="shared" si="349"/>
        <v>44287</v>
      </c>
      <c r="W3179" s="13" t="s">
        <v>4743</v>
      </c>
    </row>
    <row r="3180" spans="1:23" ht="15">
      <c r="A3180" s="15">
        <v>1144</v>
      </c>
      <c r="B3180" s="15">
        <v>2021</v>
      </c>
      <c r="C3180" s="13" t="s">
        <v>52</v>
      </c>
      <c r="D3180" s="15">
        <v>17</v>
      </c>
      <c r="E3180" s="13" t="s">
        <v>10</v>
      </c>
      <c r="F3180" s="13" t="s">
        <v>11</v>
      </c>
      <c r="G3180" s="13" t="s">
        <v>12</v>
      </c>
      <c r="H3180" s="13" t="s">
        <v>18</v>
      </c>
      <c r="I3180" s="3">
        <f t="shared" si="343"/>
        <v>65</v>
      </c>
      <c r="J3180" s="7">
        <f t="shared" si="344"/>
        <v>69</v>
      </c>
      <c r="K3180" s="3">
        <f>LEN(H3180)</f>
        <v>5</v>
      </c>
      <c r="L3180" s="13" t="str">
        <f>IF(OR(AND(LEN(H3180&gt;3),ISERROR(FIND("-",H3180,1))),AND(LEN(H3180)&gt;3,ISERROR(FIND("+",H3180,1)))),LEFT(H3180,2),H3180)</f>
        <v>65</v>
      </c>
      <c r="M3180" s="13" t="str">
        <f>IF(AND(LEN(H3180&gt;3),ISERROR(FIND("+",H3180,1))),RIGHT(H3180,2),IF(AND(LEN(H3180)=3,ISERROR(FIND("-",H3180,1))),LEFT(H3180,2),H3180))</f>
        <v>69</v>
      </c>
      <c r="N3180" s="13" t="str">
        <f>SUBSTITUTE(H3180,"+","-")</f>
        <v>65-69</v>
      </c>
      <c r="O3180" s="3">
        <f t="shared" si="345"/>
        <v>5</v>
      </c>
      <c r="P3180" s="3">
        <f t="shared" si="346"/>
        <v>3</v>
      </c>
      <c r="Q3180" s="7">
        <f t="shared" si="347"/>
        <v>65</v>
      </c>
      <c r="R3180" s="7">
        <f t="shared" si="348"/>
        <v>69</v>
      </c>
      <c r="S3180" s="13" t="str">
        <f>VLOOKUP(A3180,history!$B:$F,2,0)</f>
        <v>2021-05-03</v>
      </c>
      <c r="T3180" s="13">
        <f>VLOOKUP($C3180,日期!$A:$D,3,0)</f>
        <v>4</v>
      </c>
      <c r="U3180" s="13">
        <f>VLOOKUP($C3180,日期!$A:$D,4,0)</f>
        <v>1</v>
      </c>
      <c r="V3180" s="65">
        <f t="shared" si="349"/>
        <v>44287</v>
      </c>
      <c r="W3180" s="13" t="s">
        <v>4744</v>
      </c>
    </row>
    <row r="3181" spans="1:23" ht="15">
      <c r="A3181" s="15">
        <v>1143</v>
      </c>
      <c r="B3181" s="15">
        <v>2021</v>
      </c>
      <c r="C3181" s="13" t="s">
        <v>52</v>
      </c>
      <c r="D3181" s="15">
        <v>17</v>
      </c>
      <c r="E3181" s="13" t="s">
        <v>10</v>
      </c>
      <c r="F3181" s="13" t="s">
        <v>11</v>
      </c>
      <c r="G3181" s="13" t="s">
        <v>12</v>
      </c>
      <c r="H3181" s="13" t="s">
        <v>18</v>
      </c>
      <c r="I3181" s="3">
        <f t="shared" si="343"/>
        <v>65</v>
      </c>
      <c r="J3181" s="7">
        <f t="shared" si="344"/>
        <v>69</v>
      </c>
      <c r="K3181" s="3">
        <f>LEN(H3181)</f>
        <v>5</v>
      </c>
      <c r="L3181" s="13" t="str">
        <f>IF(OR(AND(LEN(H3181&gt;3),ISERROR(FIND("-",H3181,1))),AND(LEN(H3181)&gt;3,ISERROR(FIND("+",H3181,1)))),LEFT(H3181,2),H3181)</f>
        <v>65</v>
      </c>
      <c r="M3181" s="13" t="str">
        <f>IF(AND(LEN(H3181&gt;3),ISERROR(FIND("+",H3181,1))),RIGHT(H3181,2),IF(AND(LEN(H3181)=3,ISERROR(FIND("-",H3181,1))),LEFT(H3181,2),H3181))</f>
        <v>69</v>
      </c>
      <c r="N3181" s="13" t="str">
        <f>SUBSTITUTE(H3181,"+","-")</f>
        <v>65-69</v>
      </c>
      <c r="O3181" s="3">
        <f t="shared" si="345"/>
        <v>5</v>
      </c>
      <c r="P3181" s="3">
        <f t="shared" si="346"/>
        <v>3</v>
      </c>
      <c r="Q3181" s="7">
        <f t="shared" si="347"/>
        <v>65</v>
      </c>
      <c r="R3181" s="7">
        <f t="shared" si="348"/>
        <v>69</v>
      </c>
      <c r="S3181" s="13" t="str">
        <f>VLOOKUP(A3181,history!$B:$F,2,0)</f>
        <v>2021-05-03</v>
      </c>
      <c r="T3181" s="13">
        <f>VLOOKUP($C3181,日期!$A:$D,3,0)</f>
        <v>4</v>
      </c>
      <c r="U3181" s="13">
        <f>VLOOKUP($C3181,日期!$A:$D,4,0)</f>
        <v>1</v>
      </c>
      <c r="V3181" s="65">
        <f t="shared" si="349"/>
        <v>44287</v>
      </c>
      <c r="W3181" s="13" t="s">
        <v>4745</v>
      </c>
    </row>
    <row r="3182" spans="1:23" ht="15">
      <c r="A3182" s="15">
        <v>1142</v>
      </c>
      <c r="B3182" s="15">
        <v>2021</v>
      </c>
      <c r="C3182" s="13" t="s">
        <v>52</v>
      </c>
      <c r="D3182" s="15">
        <v>17</v>
      </c>
      <c r="E3182" s="13" t="s">
        <v>10</v>
      </c>
      <c r="F3182" s="13" t="s">
        <v>11</v>
      </c>
      <c r="G3182" s="13" t="s">
        <v>12</v>
      </c>
      <c r="H3182" s="13" t="s">
        <v>29</v>
      </c>
      <c r="I3182" s="3">
        <f t="shared" si="343"/>
        <v>40</v>
      </c>
      <c r="J3182" s="7">
        <f t="shared" si="344"/>
        <v>44</v>
      </c>
      <c r="K3182" s="3">
        <f>LEN(H3182)</f>
        <v>5</v>
      </c>
      <c r="L3182" s="13" t="str">
        <f>IF(OR(AND(LEN(H3182&gt;3),ISERROR(FIND("-",H3182,1))),AND(LEN(H3182)&gt;3,ISERROR(FIND("+",H3182,1)))),LEFT(H3182,2),H3182)</f>
        <v>40</v>
      </c>
      <c r="M3182" s="13" t="str">
        <f>IF(AND(LEN(H3182&gt;3),ISERROR(FIND("+",H3182,1))),RIGHT(H3182,2),IF(AND(LEN(H3182)=3,ISERROR(FIND("-",H3182,1))),LEFT(H3182,2),H3182))</f>
        <v>44</v>
      </c>
      <c r="N3182" s="13" t="str">
        <f>SUBSTITUTE(H3182,"+","-")</f>
        <v>40-44</v>
      </c>
      <c r="O3182" s="3">
        <f t="shared" si="345"/>
        <v>5</v>
      </c>
      <c r="P3182" s="3">
        <f t="shared" si="346"/>
        <v>3</v>
      </c>
      <c r="Q3182" s="7">
        <f t="shared" si="347"/>
        <v>40</v>
      </c>
      <c r="R3182" s="7">
        <f t="shared" si="348"/>
        <v>44</v>
      </c>
      <c r="S3182" s="13" t="str">
        <f>VLOOKUP(A3182,history!$B:$F,2,0)</f>
        <v>2021-05-03</v>
      </c>
      <c r="T3182" s="13">
        <f>VLOOKUP($C3182,日期!$A:$D,3,0)</f>
        <v>4</v>
      </c>
      <c r="U3182" s="13">
        <f>VLOOKUP($C3182,日期!$A:$D,4,0)</f>
        <v>1</v>
      </c>
      <c r="V3182" s="65">
        <f t="shared" si="349"/>
        <v>44287</v>
      </c>
      <c r="W3182" s="13" t="s">
        <v>4746</v>
      </c>
    </row>
    <row r="3183" spans="1:23" ht="15">
      <c r="A3183" s="15">
        <v>1141</v>
      </c>
      <c r="B3183" s="15">
        <v>2021</v>
      </c>
      <c r="C3183" s="13" t="s">
        <v>52</v>
      </c>
      <c r="D3183" s="15">
        <v>17</v>
      </c>
      <c r="E3183" s="13" t="s">
        <v>10</v>
      </c>
      <c r="F3183" s="13" t="s">
        <v>11</v>
      </c>
      <c r="G3183" s="13" t="s">
        <v>12</v>
      </c>
      <c r="H3183" s="13" t="s">
        <v>26</v>
      </c>
      <c r="I3183" s="3">
        <f t="shared" si="343"/>
        <v>30</v>
      </c>
      <c r="J3183" s="7">
        <f t="shared" si="344"/>
        <v>34</v>
      </c>
      <c r="K3183" s="3">
        <f>LEN(H3183)</f>
        <v>5</v>
      </c>
      <c r="L3183" s="13" t="str">
        <f>IF(OR(AND(LEN(H3183&gt;3),ISERROR(FIND("-",H3183,1))),AND(LEN(H3183)&gt;3,ISERROR(FIND("+",H3183,1)))),LEFT(H3183,2),H3183)</f>
        <v>30</v>
      </c>
      <c r="M3183" s="13" t="str">
        <f>IF(AND(LEN(H3183&gt;3),ISERROR(FIND("+",H3183,1))),RIGHT(H3183,2),IF(AND(LEN(H3183)=3,ISERROR(FIND("-",H3183,1))),LEFT(H3183,2),H3183))</f>
        <v>34</v>
      </c>
      <c r="N3183" s="13" t="str">
        <f>SUBSTITUTE(H3183,"+","-")</f>
        <v>30-34</v>
      </c>
      <c r="O3183" s="3">
        <f t="shared" si="345"/>
        <v>5</v>
      </c>
      <c r="P3183" s="3">
        <f t="shared" si="346"/>
        <v>3</v>
      </c>
      <c r="Q3183" s="7">
        <f t="shared" si="347"/>
        <v>30</v>
      </c>
      <c r="R3183" s="7">
        <f t="shared" si="348"/>
        <v>34</v>
      </c>
      <c r="S3183" s="13" t="str">
        <f>VLOOKUP(A3183,history!$B:$F,2,0)</f>
        <v>2021-05-03</v>
      </c>
      <c r="T3183" s="13">
        <f>VLOOKUP($C3183,日期!$A:$D,3,0)</f>
        <v>4</v>
      </c>
      <c r="U3183" s="13">
        <f>VLOOKUP($C3183,日期!$A:$D,4,0)</f>
        <v>1</v>
      </c>
      <c r="V3183" s="65">
        <f t="shared" si="349"/>
        <v>44287</v>
      </c>
      <c r="W3183" s="13" t="s">
        <v>4747</v>
      </c>
    </row>
    <row r="3184" spans="1:23" ht="15">
      <c r="A3184" s="15">
        <v>1140</v>
      </c>
      <c r="B3184" s="15">
        <v>2021</v>
      </c>
      <c r="C3184" s="13" t="s">
        <v>52</v>
      </c>
      <c r="D3184" s="15">
        <v>17</v>
      </c>
      <c r="E3184" s="13" t="s">
        <v>10</v>
      </c>
      <c r="F3184" s="13" t="s">
        <v>11</v>
      </c>
      <c r="G3184" s="13" t="s">
        <v>12</v>
      </c>
      <c r="H3184" s="13" t="s">
        <v>13</v>
      </c>
      <c r="I3184" s="3">
        <f t="shared" si="343"/>
        <v>20</v>
      </c>
      <c r="J3184" s="7">
        <f t="shared" si="344"/>
        <v>24</v>
      </c>
      <c r="K3184" s="3">
        <f>LEN(H3184)</f>
        <v>5</v>
      </c>
      <c r="L3184" s="13" t="str">
        <f>IF(OR(AND(LEN(H3184&gt;3),ISERROR(FIND("-",H3184,1))),AND(LEN(H3184)&gt;3,ISERROR(FIND("+",H3184,1)))),LEFT(H3184,2),H3184)</f>
        <v>20</v>
      </c>
      <c r="M3184" s="13" t="str">
        <f>IF(AND(LEN(H3184&gt;3),ISERROR(FIND("+",H3184,1))),RIGHT(H3184,2),IF(AND(LEN(H3184)=3,ISERROR(FIND("-",H3184,1))),LEFT(H3184,2),H3184))</f>
        <v>24</v>
      </c>
      <c r="N3184" s="13" t="str">
        <f>SUBSTITUTE(H3184,"+","-")</f>
        <v>20-24</v>
      </c>
      <c r="O3184" s="3">
        <f t="shared" si="345"/>
        <v>5</v>
      </c>
      <c r="P3184" s="3">
        <f t="shared" si="346"/>
        <v>3</v>
      </c>
      <c r="Q3184" s="7">
        <f t="shared" si="347"/>
        <v>20</v>
      </c>
      <c r="R3184" s="7">
        <f t="shared" si="348"/>
        <v>24</v>
      </c>
      <c r="S3184" s="13" t="str">
        <f>VLOOKUP(A3184,history!$B:$F,2,0)</f>
        <v>2021-05-03</v>
      </c>
      <c r="T3184" s="13">
        <f>VLOOKUP($C3184,日期!$A:$D,3,0)</f>
        <v>4</v>
      </c>
      <c r="U3184" s="13">
        <f>VLOOKUP($C3184,日期!$A:$D,4,0)</f>
        <v>1</v>
      </c>
      <c r="V3184" s="65">
        <f t="shared" si="349"/>
        <v>44287</v>
      </c>
      <c r="W3184" s="13" t="s">
        <v>4748</v>
      </c>
    </row>
    <row r="3185" spans="1:23" ht="15">
      <c r="A3185" s="15">
        <v>1139</v>
      </c>
      <c r="B3185" s="15">
        <v>2021</v>
      </c>
      <c r="C3185" s="13" t="s">
        <v>52</v>
      </c>
      <c r="D3185" s="15">
        <v>17</v>
      </c>
      <c r="E3185" s="13" t="s">
        <v>10</v>
      </c>
      <c r="F3185" s="13" t="s">
        <v>17</v>
      </c>
      <c r="G3185" s="13" t="s">
        <v>12</v>
      </c>
      <c r="H3185" s="13" t="s">
        <v>18</v>
      </c>
      <c r="I3185" s="3">
        <f t="shared" si="343"/>
        <v>65</v>
      </c>
      <c r="J3185" s="7">
        <f t="shared" si="344"/>
        <v>69</v>
      </c>
      <c r="K3185" s="3">
        <f>LEN(H3185)</f>
        <v>5</v>
      </c>
      <c r="L3185" s="13" t="str">
        <f>IF(OR(AND(LEN(H3185&gt;3),ISERROR(FIND("-",H3185,1))),AND(LEN(H3185)&gt;3,ISERROR(FIND("+",H3185,1)))),LEFT(H3185,2),H3185)</f>
        <v>65</v>
      </c>
      <c r="M3185" s="13" t="str">
        <f>IF(AND(LEN(H3185&gt;3),ISERROR(FIND("+",H3185,1))),RIGHT(H3185,2),IF(AND(LEN(H3185)=3,ISERROR(FIND("-",H3185,1))),LEFT(H3185,2),H3185))</f>
        <v>69</v>
      </c>
      <c r="N3185" s="13" t="str">
        <f>SUBSTITUTE(H3185,"+","-")</f>
        <v>65-69</v>
      </c>
      <c r="O3185" s="3">
        <f t="shared" si="345"/>
        <v>5</v>
      </c>
      <c r="P3185" s="3">
        <f t="shared" si="346"/>
        <v>3</v>
      </c>
      <c r="Q3185" s="7">
        <f t="shared" si="347"/>
        <v>65</v>
      </c>
      <c r="R3185" s="7">
        <f t="shared" si="348"/>
        <v>69</v>
      </c>
      <c r="S3185" s="13" t="str">
        <f>VLOOKUP(A3185,history!$B:$F,2,0)</f>
        <v>2021-05-03</v>
      </c>
      <c r="T3185" s="13">
        <f>VLOOKUP($C3185,日期!$A:$D,3,0)</f>
        <v>4</v>
      </c>
      <c r="U3185" s="13">
        <f>VLOOKUP($C3185,日期!$A:$D,4,0)</f>
        <v>1</v>
      </c>
      <c r="V3185" s="65">
        <f t="shared" si="349"/>
        <v>44287</v>
      </c>
      <c r="W3185" s="13" t="s">
        <v>4749</v>
      </c>
    </row>
    <row r="3186" spans="1:23" ht="15">
      <c r="A3186" s="15">
        <v>1138</v>
      </c>
      <c r="B3186" s="15">
        <v>2021</v>
      </c>
      <c r="C3186" s="13" t="s">
        <v>52</v>
      </c>
      <c r="D3186" s="15">
        <v>17</v>
      </c>
      <c r="E3186" s="13" t="s">
        <v>10</v>
      </c>
      <c r="F3186" s="13" t="s">
        <v>17</v>
      </c>
      <c r="G3186" s="13" t="s">
        <v>12</v>
      </c>
      <c r="H3186" s="13" t="s">
        <v>18</v>
      </c>
      <c r="I3186" s="3">
        <f t="shared" si="343"/>
        <v>65</v>
      </c>
      <c r="J3186" s="7">
        <f t="shared" si="344"/>
        <v>69</v>
      </c>
      <c r="K3186" s="3">
        <f>LEN(H3186)</f>
        <v>5</v>
      </c>
      <c r="L3186" s="13" t="str">
        <f>IF(OR(AND(LEN(H3186&gt;3),ISERROR(FIND("-",H3186,1))),AND(LEN(H3186)&gt;3,ISERROR(FIND("+",H3186,1)))),LEFT(H3186,2),H3186)</f>
        <v>65</v>
      </c>
      <c r="M3186" s="13" t="str">
        <f>IF(AND(LEN(H3186&gt;3),ISERROR(FIND("+",H3186,1))),RIGHT(H3186,2),IF(AND(LEN(H3186)=3,ISERROR(FIND("-",H3186,1))),LEFT(H3186,2),H3186))</f>
        <v>69</v>
      </c>
      <c r="N3186" s="13" t="str">
        <f>SUBSTITUTE(H3186,"+","-")</f>
        <v>65-69</v>
      </c>
      <c r="O3186" s="3">
        <f t="shared" si="345"/>
        <v>5</v>
      </c>
      <c r="P3186" s="3">
        <f t="shared" si="346"/>
        <v>3</v>
      </c>
      <c r="Q3186" s="7">
        <f t="shared" si="347"/>
        <v>65</v>
      </c>
      <c r="R3186" s="7">
        <f t="shared" si="348"/>
        <v>69</v>
      </c>
      <c r="S3186" s="13" t="str">
        <f>VLOOKUP(A3186,history!$B:$F,2,0)</f>
        <v>2021-05-02</v>
      </c>
      <c r="T3186" s="13">
        <f>VLOOKUP($C3186,日期!$A:$D,3,0)</f>
        <v>4</v>
      </c>
      <c r="U3186" s="13">
        <f>VLOOKUP($C3186,日期!$A:$D,4,0)</f>
        <v>1</v>
      </c>
      <c r="V3186" s="65">
        <f t="shared" si="349"/>
        <v>44287</v>
      </c>
      <c r="W3186" s="13" t="s">
        <v>4750</v>
      </c>
    </row>
    <row r="3187" spans="1:23" ht="15">
      <c r="A3187" s="15">
        <v>1137</v>
      </c>
      <c r="B3187" s="15">
        <v>2021</v>
      </c>
      <c r="C3187" s="13" t="s">
        <v>52</v>
      </c>
      <c r="D3187" s="15">
        <v>17</v>
      </c>
      <c r="E3187" s="13" t="s">
        <v>10</v>
      </c>
      <c r="F3187" s="13" t="s">
        <v>17</v>
      </c>
      <c r="G3187" s="13" t="s">
        <v>12</v>
      </c>
      <c r="H3187" s="13" t="s">
        <v>32</v>
      </c>
      <c r="I3187" s="3">
        <f t="shared" si="343"/>
        <v>60</v>
      </c>
      <c r="J3187" s="7">
        <f t="shared" si="344"/>
        <v>64</v>
      </c>
      <c r="K3187" s="3">
        <f>LEN(H3187)</f>
        <v>5</v>
      </c>
      <c r="L3187" s="13" t="str">
        <f>IF(OR(AND(LEN(H3187&gt;3),ISERROR(FIND("-",H3187,1))),AND(LEN(H3187)&gt;3,ISERROR(FIND("+",H3187,1)))),LEFT(H3187,2),H3187)</f>
        <v>60</v>
      </c>
      <c r="M3187" s="13" t="str">
        <f>IF(AND(LEN(H3187&gt;3),ISERROR(FIND("+",H3187,1))),RIGHT(H3187,2),IF(AND(LEN(H3187)=3,ISERROR(FIND("-",H3187,1))),LEFT(H3187,2),H3187))</f>
        <v>64</v>
      </c>
      <c r="N3187" s="13" t="str">
        <f>SUBSTITUTE(H3187,"+","-")</f>
        <v>60-64</v>
      </c>
      <c r="O3187" s="3">
        <f t="shared" si="345"/>
        <v>5</v>
      </c>
      <c r="P3187" s="3">
        <f t="shared" si="346"/>
        <v>3</v>
      </c>
      <c r="Q3187" s="7">
        <f t="shared" si="347"/>
        <v>60</v>
      </c>
      <c r="R3187" s="7">
        <f t="shared" si="348"/>
        <v>64</v>
      </c>
      <c r="S3187" s="13" t="str">
        <f>VLOOKUP(A3187,history!$B:$F,2,0)</f>
        <v>2021-05-02</v>
      </c>
      <c r="T3187" s="13">
        <f>VLOOKUP($C3187,日期!$A:$D,3,0)</f>
        <v>4</v>
      </c>
      <c r="U3187" s="13">
        <f>VLOOKUP($C3187,日期!$A:$D,4,0)</f>
        <v>1</v>
      </c>
      <c r="V3187" s="65">
        <f t="shared" si="349"/>
        <v>44287</v>
      </c>
      <c r="W3187" s="13" t="s">
        <v>4751</v>
      </c>
    </row>
    <row r="3188" spans="1:23" ht="15">
      <c r="A3188" s="15">
        <v>1136</v>
      </c>
      <c r="B3188" s="15">
        <v>2021</v>
      </c>
      <c r="C3188" s="13" t="s">
        <v>52</v>
      </c>
      <c r="D3188" s="15">
        <v>17</v>
      </c>
      <c r="E3188" s="13" t="s">
        <v>10</v>
      </c>
      <c r="F3188" s="13" t="s">
        <v>17</v>
      </c>
      <c r="G3188" s="13" t="s">
        <v>12</v>
      </c>
      <c r="H3188" s="13" t="s">
        <v>32</v>
      </c>
      <c r="I3188" s="3">
        <f t="shared" si="343"/>
        <v>60</v>
      </c>
      <c r="J3188" s="7">
        <f t="shared" si="344"/>
        <v>64</v>
      </c>
      <c r="K3188" s="3">
        <f>LEN(H3188)</f>
        <v>5</v>
      </c>
      <c r="L3188" s="13" t="str">
        <f>IF(OR(AND(LEN(H3188&gt;3),ISERROR(FIND("-",H3188,1))),AND(LEN(H3188)&gt;3,ISERROR(FIND("+",H3188,1)))),LEFT(H3188,2),H3188)</f>
        <v>60</v>
      </c>
      <c r="M3188" s="13" t="str">
        <f>IF(AND(LEN(H3188&gt;3),ISERROR(FIND("+",H3188,1))),RIGHT(H3188,2),IF(AND(LEN(H3188)=3,ISERROR(FIND("-",H3188,1))),LEFT(H3188,2),H3188))</f>
        <v>64</v>
      </c>
      <c r="N3188" s="13" t="str">
        <f>SUBSTITUTE(H3188,"+","-")</f>
        <v>60-64</v>
      </c>
      <c r="O3188" s="3">
        <f t="shared" si="345"/>
        <v>5</v>
      </c>
      <c r="P3188" s="3">
        <f t="shared" si="346"/>
        <v>3</v>
      </c>
      <c r="Q3188" s="7">
        <f t="shared" si="347"/>
        <v>60</v>
      </c>
      <c r="R3188" s="7">
        <f t="shared" si="348"/>
        <v>64</v>
      </c>
      <c r="S3188" s="13" t="str">
        <f>VLOOKUP(A3188,history!$B:$F,2,0)</f>
        <v>2021-05-02</v>
      </c>
      <c r="T3188" s="13">
        <f>VLOOKUP($C3188,日期!$A:$D,3,0)</f>
        <v>4</v>
      </c>
      <c r="U3188" s="13">
        <f>VLOOKUP($C3188,日期!$A:$D,4,0)</f>
        <v>1</v>
      </c>
      <c r="V3188" s="65">
        <f t="shared" si="349"/>
        <v>44287</v>
      </c>
      <c r="W3188" s="13" t="s">
        <v>4752</v>
      </c>
    </row>
    <row r="3189" spans="1:23" ht="15">
      <c r="A3189" s="15">
        <v>1135</v>
      </c>
      <c r="B3189" s="15">
        <v>2021</v>
      </c>
      <c r="C3189" s="13" t="s">
        <v>52</v>
      </c>
      <c r="D3189" s="15">
        <v>17</v>
      </c>
      <c r="E3189" s="13" t="s">
        <v>10</v>
      </c>
      <c r="F3189" s="13" t="s">
        <v>17</v>
      </c>
      <c r="G3189" s="13" t="s">
        <v>12</v>
      </c>
      <c r="H3189" s="13" t="s">
        <v>37</v>
      </c>
      <c r="I3189" s="3">
        <f t="shared" si="343"/>
        <v>50</v>
      </c>
      <c r="J3189" s="7">
        <f t="shared" si="344"/>
        <v>54</v>
      </c>
      <c r="K3189" s="3">
        <f>LEN(H3189)</f>
        <v>5</v>
      </c>
      <c r="L3189" s="13" t="str">
        <f>IF(OR(AND(LEN(H3189&gt;3),ISERROR(FIND("-",H3189,1))),AND(LEN(H3189)&gt;3,ISERROR(FIND("+",H3189,1)))),LEFT(H3189,2),H3189)</f>
        <v>50</v>
      </c>
      <c r="M3189" s="13" t="str">
        <f>IF(AND(LEN(H3189&gt;3),ISERROR(FIND("+",H3189,1))),RIGHT(H3189,2),IF(AND(LEN(H3189)=3,ISERROR(FIND("-",H3189,1))),LEFT(H3189,2),H3189))</f>
        <v>54</v>
      </c>
      <c r="N3189" s="13" t="str">
        <f>SUBSTITUTE(H3189,"+","-")</f>
        <v>50-54</v>
      </c>
      <c r="O3189" s="3">
        <f t="shared" si="345"/>
        <v>5</v>
      </c>
      <c r="P3189" s="3">
        <f t="shared" si="346"/>
        <v>3</v>
      </c>
      <c r="Q3189" s="7">
        <f t="shared" si="347"/>
        <v>50</v>
      </c>
      <c r="R3189" s="7">
        <f t="shared" si="348"/>
        <v>54</v>
      </c>
      <c r="S3189" s="13" t="str">
        <f>VLOOKUP(A3189,history!$B:$F,2,0)</f>
        <v>2021-05-02</v>
      </c>
      <c r="T3189" s="13">
        <f>VLOOKUP($C3189,日期!$A:$D,3,0)</f>
        <v>4</v>
      </c>
      <c r="U3189" s="13">
        <f>VLOOKUP($C3189,日期!$A:$D,4,0)</f>
        <v>1</v>
      </c>
      <c r="V3189" s="65">
        <f t="shared" si="349"/>
        <v>44287</v>
      </c>
      <c r="W3189" s="13" t="s">
        <v>4753</v>
      </c>
    </row>
    <row r="3190" spans="1:23" ht="15">
      <c r="A3190" s="15">
        <v>1134</v>
      </c>
      <c r="B3190" s="15">
        <v>2021</v>
      </c>
      <c r="C3190" s="13" t="s">
        <v>52</v>
      </c>
      <c r="D3190" s="15">
        <v>17</v>
      </c>
      <c r="E3190" s="13" t="s">
        <v>10</v>
      </c>
      <c r="F3190" s="13" t="s">
        <v>17</v>
      </c>
      <c r="G3190" s="13" t="s">
        <v>12</v>
      </c>
      <c r="H3190" s="13" t="s">
        <v>37</v>
      </c>
      <c r="I3190" s="3">
        <f t="shared" si="343"/>
        <v>50</v>
      </c>
      <c r="J3190" s="7">
        <f t="shared" si="344"/>
        <v>54</v>
      </c>
      <c r="K3190" s="3">
        <f>LEN(H3190)</f>
        <v>5</v>
      </c>
      <c r="L3190" s="13" t="str">
        <f>IF(OR(AND(LEN(H3190&gt;3),ISERROR(FIND("-",H3190,1))),AND(LEN(H3190)&gt;3,ISERROR(FIND("+",H3190,1)))),LEFT(H3190,2),H3190)</f>
        <v>50</v>
      </c>
      <c r="M3190" s="13" t="str">
        <f>IF(AND(LEN(H3190&gt;3),ISERROR(FIND("+",H3190,1))),RIGHT(H3190,2),IF(AND(LEN(H3190)=3,ISERROR(FIND("-",H3190,1))),LEFT(H3190,2),H3190))</f>
        <v>54</v>
      </c>
      <c r="N3190" s="13" t="str">
        <f>SUBSTITUTE(H3190,"+","-")</f>
        <v>50-54</v>
      </c>
      <c r="O3190" s="3">
        <f t="shared" si="345"/>
        <v>5</v>
      </c>
      <c r="P3190" s="3">
        <f t="shared" si="346"/>
        <v>3</v>
      </c>
      <c r="Q3190" s="7">
        <f t="shared" si="347"/>
        <v>50</v>
      </c>
      <c r="R3190" s="7">
        <f t="shared" si="348"/>
        <v>54</v>
      </c>
      <c r="S3190" s="13" t="str">
        <f>VLOOKUP(A3190,history!$B:$F,2,0)</f>
        <v>2021-05-02</v>
      </c>
      <c r="T3190" s="13">
        <f>VLOOKUP($C3190,日期!$A:$D,3,0)</f>
        <v>4</v>
      </c>
      <c r="U3190" s="13">
        <f>VLOOKUP($C3190,日期!$A:$D,4,0)</f>
        <v>1</v>
      </c>
      <c r="V3190" s="65">
        <f t="shared" si="349"/>
        <v>44287</v>
      </c>
      <c r="W3190" s="13" t="s">
        <v>4754</v>
      </c>
    </row>
    <row r="3191" spans="1:23" ht="15">
      <c r="A3191" s="15">
        <v>1133</v>
      </c>
      <c r="B3191" s="15">
        <v>2021</v>
      </c>
      <c r="C3191" s="13" t="s">
        <v>52</v>
      </c>
      <c r="D3191" s="15">
        <v>17</v>
      </c>
      <c r="E3191" s="13" t="s">
        <v>10</v>
      </c>
      <c r="F3191" s="13" t="s">
        <v>17</v>
      </c>
      <c r="G3191" s="13" t="s">
        <v>12</v>
      </c>
      <c r="H3191" s="13" t="s">
        <v>26</v>
      </c>
      <c r="I3191" s="3">
        <f t="shared" si="343"/>
        <v>30</v>
      </c>
      <c r="J3191" s="7">
        <f t="shared" si="344"/>
        <v>34</v>
      </c>
      <c r="K3191" s="3">
        <f>LEN(H3191)</f>
        <v>5</v>
      </c>
      <c r="L3191" s="13" t="str">
        <f>IF(OR(AND(LEN(H3191&gt;3),ISERROR(FIND("-",H3191,1))),AND(LEN(H3191)&gt;3,ISERROR(FIND("+",H3191,1)))),LEFT(H3191,2),H3191)</f>
        <v>30</v>
      </c>
      <c r="M3191" s="13" t="str">
        <f>IF(AND(LEN(H3191&gt;3),ISERROR(FIND("+",H3191,1))),RIGHT(H3191,2),IF(AND(LEN(H3191)=3,ISERROR(FIND("-",H3191,1))),LEFT(H3191,2),H3191))</f>
        <v>34</v>
      </c>
      <c r="N3191" s="13" t="str">
        <f>SUBSTITUTE(H3191,"+","-")</f>
        <v>30-34</v>
      </c>
      <c r="O3191" s="3">
        <f t="shared" si="345"/>
        <v>5</v>
      </c>
      <c r="P3191" s="3">
        <f t="shared" si="346"/>
        <v>3</v>
      </c>
      <c r="Q3191" s="7">
        <f t="shared" si="347"/>
        <v>30</v>
      </c>
      <c r="R3191" s="7">
        <f t="shared" si="348"/>
        <v>34</v>
      </c>
      <c r="S3191" s="13" t="str">
        <f>VLOOKUP(A3191,history!$B:$F,2,0)</f>
        <v>2021-05-01</v>
      </c>
      <c r="T3191" s="13">
        <f>VLOOKUP($C3191,日期!$A:$D,3,0)</f>
        <v>4</v>
      </c>
      <c r="U3191" s="13">
        <f>VLOOKUP($C3191,日期!$A:$D,4,0)</f>
        <v>1</v>
      </c>
      <c r="V3191" s="65">
        <f t="shared" si="349"/>
        <v>44287</v>
      </c>
      <c r="W3191" s="13" t="s">
        <v>4755</v>
      </c>
    </row>
    <row r="3192" spans="1:23" ht="15">
      <c r="A3192" s="15">
        <v>1132</v>
      </c>
      <c r="B3192" s="15">
        <v>2021</v>
      </c>
      <c r="C3192" s="13" t="s">
        <v>52</v>
      </c>
      <c r="D3192" s="15">
        <v>17</v>
      </c>
      <c r="E3192" s="13" t="s">
        <v>51</v>
      </c>
      <c r="F3192" s="13" t="s">
        <v>11</v>
      </c>
      <c r="G3192" s="13" t="s">
        <v>12</v>
      </c>
      <c r="H3192" s="13" t="s">
        <v>18</v>
      </c>
      <c r="I3192" s="3">
        <f t="shared" si="343"/>
        <v>65</v>
      </c>
      <c r="J3192" s="7">
        <f t="shared" si="344"/>
        <v>69</v>
      </c>
      <c r="K3192" s="3">
        <f>LEN(H3192)</f>
        <v>5</v>
      </c>
      <c r="L3192" s="13" t="str">
        <f>IF(OR(AND(LEN(H3192&gt;3),ISERROR(FIND("-",H3192,1))),AND(LEN(H3192)&gt;3,ISERROR(FIND("+",H3192,1)))),LEFT(H3192,2),H3192)</f>
        <v>65</v>
      </c>
      <c r="M3192" s="13" t="str">
        <f>IF(AND(LEN(H3192&gt;3),ISERROR(FIND("+",H3192,1))),RIGHT(H3192,2),IF(AND(LEN(H3192)=3,ISERROR(FIND("-",H3192,1))),LEFT(H3192,2),H3192))</f>
        <v>69</v>
      </c>
      <c r="N3192" s="13" t="str">
        <f>SUBSTITUTE(H3192,"+","-")</f>
        <v>65-69</v>
      </c>
      <c r="O3192" s="3">
        <f t="shared" si="345"/>
        <v>5</v>
      </c>
      <c r="P3192" s="3">
        <f t="shared" si="346"/>
        <v>3</v>
      </c>
      <c r="Q3192" s="7">
        <f t="shared" si="347"/>
        <v>65</v>
      </c>
      <c r="R3192" s="7">
        <f t="shared" si="348"/>
        <v>69</v>
      </c>
      <c r="S3192" s="13" t="str">
        <f>VLOOKUP(A3192,history!$B:$F,2,0)</f>
        <v>2021-05-01</v>
      </c>
      <c r="T3192" s="13">
        <f>VLOOKUP($C3192,日期!$A:$D,3,0)</f>
        <v>4</v>
      </c>
      <c r="U3192" s="13">
        <f>VLOOKUP($C3192,日期!$A:$D,4,0)</f>
        <v>1</v>
      </c>
      <c r="V3192" s="65">
        <f t="shared" si="349"/>
        <v>44287</v>
      </c>
      <c r="W3192" s="13" t="s">
        <v>4756</v>
      </c>
    </row>
    <row r="3193" spans="1:23" ht="15">
      <c r="A3193" s="15">
        <v>1131</v>
      </c>
      <c r="B3193" s="15">
        <v>2021</v>
      </c>
      <c r="C3193" s="13" t="s">
        <v>52</v>
      </c>
      <c r="D3193" s="15">
        <v>17</v>
      </c>
      <c r="E3193" s="13" t="s">
        <v>38</v>
      </c>
      <c r="F3193" s="13" t="s">
        <v>11</v>
      </c>
      <c r="G3193" s="13" t="s">
        <v>12</v>
      </c>
      <c r="H3193" s="13" t="s">
        <v>31</v>
      </c>
      <c r="I3193" s="3">
        <f t="shared" si="343"/>
        <v>25</v>
      </c>
      <c r="J3193" s="7">
        <f t="shared" si="344"/>
        <v>29</v>
      </c>
      <c r="K3193" s="3">
        <f>LEN(H3193)</f>
        <v>5</v>
      </c>
      <c r="L3193" s="13" t="str">
        <f>IF(OR(AND(LEN(H3193&gt;3),ISERROR(FIND("-",H3193,1))),AND(LEN(H3193)&gt;3,ISERROR(FIND("+",H3193,1)))),LEFT(H3193,2),H3193)</f>
        <v>25</v>
      </c>
      <c r="M3193" s="13" t="str">
        <f>IF(AND(LEN(H3193&gt;3),ISERROR(FIND("+",H3193,1))),RIGHT(H3193,2),IF(AND(LEN(H3193)=3,ISERROR(FIND("-",H3193,1))),LEFT(H3193,2),H3193))</f>
        <v>29</v>
      </c>
      <c r="N3193" s="13" t="str">
        <f>SUBSTITUTE(H3193,"+","-")</f>
        <v>25-29</v>
      </c>
      <c r="O3193" s="3">
        <f t="shared" si="345"/>
        <v>5</v>
      </c>
      <c r="P3193" s="3">
        <f t="shared" si="346"/>
        <v>3</v>
      </c>
      <c r="Q3193" s="7">
        <f t="shared" si="347"/>
        <v>25</v>
      </c>
      <c r="R3193" s="7">
        <f t="shared" si="348"/>
        <v>29</v>
      </c>
      <c r="S3193" s="13" t="str">
        <f>VLOOKUP(A3193,history!$B:$F,2,0)</f>
        <v>2021-05-01</v>
      </c>
      <c r="T3193" s="13">
        <f>VLOOKUP($C3193,日期!$A:$D,3,0)</f>
        <v>4</v>
      </c>
      <c r="U3193" s="13">
        <f>VLOOKUP($C3193,日期!$A:$D,4,0)</f>
        <v>1</v>
      </c>
      <c r="V3193" s="65">
        <f t="shared" si="349"/>
        <v>44287</v>
      </c>
      <c r="W3193" s="13" t="s">
        <v>4757</v>
      </c>
    </row>
    <row r="3194" spans="1:23" ht="15">
      <c r="A3194" s="15">
        <v>1130</v>
      </c>
      <c r="B3194" s="15">
        <v>2021</v>
      </c>
      <c r="C3194" s="13" t="s">
        <v>52</v>
      </c>
      <c r="D3194" s="15">
        <v>17</v>
      </c>
      <c r="E3194" s="13" t="s">
        <v>38</v>
      </c>
      <c r="F3194" s="13" t="s">
        <v>11</v>
      </c>
      <c r="G3194" s="13" t="s">
        <v>12</v>
      </c>
      <c r="H3194" s="13" t="s">
        <v>47</v>
      </c>
      <c r="I3194" s="3">
        <f t="shared" si="343"/>
        <v>10</v>
      </c>
      <c r="J3194" s="7">
        <f t="shared" si="344"/>
        <v>14</v>
      </c>
      <c r="K3194" s="3">
        <f>LEN(H3194)</f>
        <v>5</v>
      </c>
      <c r="L3194" s="13" t="str">
        <f>IF(OR(AND(LEN(H3194&gt;3),ISERROR(FIND("-",H3194,1))),AND(LEN(H3194)&gt;3,ISERROR(FIND("+",H3194,1)))),LEFT(H3194,2),H3194)</f>
        <v>10</v>
      </c>
      <c r="M3194" s="13" t="str">
        <f>IF(AND(LEN(H3194&gt;3),ISERROR(FIND("+",H3194,1))),RIGHT(H3194,2),IF(AND(LEN(H3194)=3,ISERROR(FIND("-",H3194,1))),LEFT(H3194,2),H3194))</f>
        <v>14</v>
      </c>
      <c r="N3194" s="13" t="str">
        <f>SUBSTITUTE(H3194,"+","-")</f>
        <v>10-14</v>
      </c>
      <c r="O3194" s="3">
        <f t="shared" si="345"/>
        <v>5</v>
      </c>
      <c r="P3194" s="3">
        <f t="shared" si="346"/>
        <v>3</v>
      </c>
      <c r="Q3194" s="7">
        <f t="shared" si="347"/>
        <v>10</v>
      </c>
      <c r="R3194" s="7">
        <f t="shared" si="348"/>
        <v>14</v>
      </c>
      <c r="S3194" s="13" t="str">
        <f>VLOOKUP(A3194,history!$B:$F,2,0)</f>
        <v>2021-05-01</v>
      </c>
      <c r="T3194" s="13">
        <f>VLOOKUP($C3194,日期!$A:$D,3,0)</f>
        <v>4</v>
      </c>
      <c r="U3194" s="13">
        <f>VLOOKUP($C3194,日期!$A:$D,4,0)</f>
        <v>1</v>
      </c>
      <c r="V3194" s="65">
        <f t="shared" si="349"/>
        <v>44287</v>
      </c>
      <c r="W3194" s="13" t="s">
        <v>4758</v>
      </c>
    </row>
    <row r="3195" spans="1:23" ht="15">
      <c r="A3195" s="15">
        <v>1129</v>
      </c>
      <c r="B3195" s="15">
        <v>2021</v>
      </c>
      <c r="C3195" s="13" t="s">
        <v>52</v>
      </c>
      <c r="D3195" s="15">
        <v>17</v>
      </c>
      <c r="E3195" s="13" t="s">
        <v>38</v>
      </c>
      <c r="F3195" s="13" t="s">
        <v>17</v>
      </c>
      <c r="G3195" s="13" t="s">
        <v>12</v>
      </c>
      <c r="H3195" s="13" t="s">
        <v>30</v>
      </c>
      <c r="I3195" s="3">
        <f t="shared" si="343"/>
        <v>45</v>
      </c>
      <c r="J3195" s="7">
        <f t="shared" si="344"/>
        <v>49</v>
      </c>
      <c r="K3195" s="3">
        <f>LEN(H3195)</f>
        <v>5</v>
      </c>
      <c r="L3195" s="13" t="str">
        <f>IF(OR(AND(LEN(H3195&gt;3),ISERROR(FIND("-",H3195,1))),AND(LEN(H3195)&gt;3,ISERROR(FIND("+",H3195,1)))),LEFT(H3195,2),H3195)</f>
        <v>45</v>
      </c>
      <c r="M3195" s="13" t="str">
        <f>IF(AND(LEN(H3195&gt;3),ISERROR(FIND("+",H3195,1))),RIGHT(H3195,2),IF(AND(LEN(H3195)=3,ISERROR(FIND("-",H3195,1))),LEFT(H3195,2),H3195))</f>
        <v>49</v>
      </c>
      <c r="N3195" s="13" t="str">
        <f>SUBSTITUTE(H3195,"+","-")</f>
        <v>45-49</v>
      </c>
      <c r="O3195" s="3">
        <f t="shared" si="345"/>
        <v>5</v>
      </c>
      <c r="P3195" s="3">
        <f t="shared" si="346"/>
        <v>3</v>
      </c>
      <c r="Q3195" s="7">
        <f t="shared" si="347"/>
        <v>45</v>
      </c>
      <c r="R3195" s="7">
        <f t="shared" si="348"/>
        <v>49</v>
      </c>
      <c r="S3195" s="13" t="str">
        <f>VLOOKUP(A3195,history!$B:$F,2,0)</f>
        <v>2021-04-30</v>
      </c>
      <c r="T3195" s="13">
        <f>VLOOKUP($C3195,日期!$A:$D,3,0)</f>
        <v>4</v>
      </c>
      <c r="U3195" s="13">
        <f>VLOOKUP($C3195,日期!$A:$D,4,0)</f>
        <v>1</v>
      </c>
      <c r="V3195" s="65">
        <f t="shared" si="349"/>
        <v>44287</v>
      </c>
      <c r="W3195" s="13" t="s">
        <v>4759</v>
      </c>
    </row>
    <row r="3196" spans="1:23" ht="15">
      <c r="A3196" s="15">
        <v>1128</v>
      </c>
      <c r="B3196" s="15">
        <v>2021</v>
      </c>
      <c r="C3196" s="13" t="s">
        <v>52</v>
      </c>
      <c r="D3196" s="15">
        <v>17</v>
      </c>
      <c r="E3196" s="13" t="s">
        <v>38</v>
      </c>
      <c r="F3196" s="13" t="s">
        <v>17</v>
      </c>
      <c r="G3196" s="13" t="s">
        <v>12</v>
      </c>
      <c r="H3196" s="13" t="s">
        <v>29</v>
      </c>
      <c r="I3196" s="3">
        <f t="shared" si="343"/>
        <v>40</v>
      </c>
      <c r="J3196" s="7">
        <f t="shared" si="344"/>
        <v>44</v>
      </c>
      <c r="K3196" s="3">
        <f>LEN(H3196)</f>
        <v>5</v>
      </c>
      <c r="L3196" s="13" t="str">
        <f>IF(OR(AND(LEN(H3196&gt;3),ISERROR(FIND("-",H3196,1))),AND(LEN(H3196)&gt;3,ISERROR(FIND("+",H3196,1)))),LEFT(H3196,2),H3196)</f>
        <v>40</v>
      </c>
      <c r="M3196" s="13" t="str">
        <f>IF(AND(LEN(H3196&gt;3),ISERROR(FIND("+",H3196,1))),RIGHT(H3196,2),IF(AND(LEN(H3196)=3,ISERROR(FIND("-",H3196,1))),LEFT(H3196,2),H3196))</f>
        <v>44</v>
      </c>
      <c r="N3196" s="13" t="str">
        <f>SUBSTITUTE(H3196,"+","-")</f>
        <v>40-44</v>
      </c>
      <c r="O3196" s="3">
        <f t="shared" si="345"/>
        <v>5</v>
      </c>
      <c r="P3196" s="3">
        <f t="shared" si="346"/>
        <v>3</v>
      </c>
      <c r="Q3196" s="7">
        <f t="shared" si="347"/>
        <v>40</v>
      </c>
      <c r="R3196" s="7">
        <f t="shared" si="348"/>
        <v>44</v>
      </c>
      <c r="S3196" s="13" t="str">
        <f>VLOOKUP(A3196,history!$B:$F,2,0)</f>
        <v>2021-04-30</v>
      </c>
      <c r="T3196" s="13">
        <f>VLOOKUP($C3196,日期!$A:$D,3,0)</f>
        <v>4</v>
      </c>
      <c r="U3196" s="13">
        <f>VLOOKUP($C3196,日期!$A:$D,4,0)</f>
        <v>1</v>
      </c>
      <c r="V3196" s="65">
        <f t="shared" si="349"/>
        <v>44287</v>
      </c>
      <c r="W3196" s="13" t="s">
        <v>4760</v>
      </c>
    </row>
    <row r="3197" spans="1:23" ht="15">
      <c r="A3197" s="15">
        <v>1127</v>
      </c>
      <c r="B3197" s="15">
        <v>2021</v>
      </c>
      <c r="C3197" s="13" t="s">
        <v>52</v>
      </c>
      <c r="D3197" s="15">
        <v>17</v>
      </c>
      <c r="E3197" s="13" t="s">
        <v>38</v>
      </c>
      <c r="F3197" s="13" t="s">
        <v>17</v>
      </c>
      <c r="G3197" s="13" t="s">
        <v>12</v>
      </c>
      <c r="H3197" s="13" t="s">
        <v>13</v>
      </c>
      <c r="I3197" s="3">
        <f t="shared" si="343"/>
        <v>20</v>
      </c>
      <c r="J3197" s="7">
        <f t="shared" si="344"/>
        <v>24</v>
      </c>
      <c r="K3197" s="3">
        <f>LEN(H3197)</f>
        <v>5</v>
      </c>
      <c r="L3197" s="13" t="str">
        <f>IF(OR(AND(LEN(H3197&gt;3),ISERROR(FIND("-",H3197,1))),AND(LEN(H3197)&gt;3,ISERROR(FIND("+",H3197,1)))),LEFT(H3197,2),H3197)</f>
        <v>20</v>
      </c>
      <c r="M3197" s="13" t="str">
        <f>IF(AND(LEN(H3197&gt;3),ISERROR(FIND("+",H3197,1))),RIGHT(H3197,2),IF(AND(LEN(H3197)=3,ISERROR(FIND("-",H3197,1))),LEFT(H3197,2),H3197))</f>
        <v>24</v>
      </c>
      <c r="N3197" s="13" t="str">
        <f>SUBSTITUTE(H3197,"+","-")</f>
        <v>20-24</v>
      </c>
      <c r="O3197" s="3">
        <f t="shared" si="345"/>
        <v>5</v>
      </c>
      <c r="P3197" s="3">
        <f t="shared" si="346"/>
        <v>3</v>
      </c>
      <c r="Q3197" s="7">
        <f t="shared" si="347"/>
        <v>20</v>
      </c>
      <c r="R3197" s="7">
        <f t="shared" si="348"/>
        <v>24</v>
      </c>
      <c r="S3197" s="13" t="str">
        <f>VLOOKUP(A3197,history!$B:$F,2,0)</f>
        <v>2021-04-30</v>
      </c>
      <c r="T3197" s="13">
        <f>VLOOKUP($C3197,日期!$A:$D,3,0)</f>
        <v>4</v>
      </c>
      <c r="U3197" s="13">
        <f>VLOOKUP($C3197,日期!$A:$D,4,0)</f>
        <v>1</v>
      </c>
      <c r="V3197" s="65">
        <f t="shared" si="349"/>
        <v>44287</v>
      </c>
      <c r="W3197" s="13" t="s">
        <v>4761</v>
      </c>
    </row>
    <row r="3198" spans="1:23" ht="15">
      <c r="A3198" s="15">
        <v>1126</v>
      </c>
      <c r="B3198" s="15">
        <v>2021</v>
      </c>
      <c r="C3198" s="13" t="s">
        <v>52</v>
      </c>
      <c r="D3198" s="15">
        <v>17</v>
      </c>
      <c r="E3198" s="13" t="s">
        <v>38</v>
      </c>
      <c r="F3198" s="13" t="s">
        <v>17</v>
      </c>
      <c r="G3198" s="13" t="s">
        <v>12</v>
      </c>
      <c r="H3198" s="13" t="s">
        <v>16</v>
      </c>
      <c r="I3198" s="3">
        <f t="shared" si="343"/>
        <v>15</v>
      </c>
      <c r="J3198" s="7">
        <f t="shared" si="344"/>
        <v>19</v>
      </c>
      <c r="K3198" s="3">
        <f>LEN(H3198)</f>
        <v>5</v>
      </c>
      <c r="L3198" s="13" t="str">
        <f>IF(OR(AND(LEN(H3198&gt;3),ISERROR(FIND("-",H3198,1))),AND(LEN(H3198)&gt;3,ISERROR(FIND("+",H3198,1)))),LEFT(H3198,2),H3198)</f>
        <v>15</v>
      </c>
      <c r="M3198" s="13" t="str">
        <f>IF(AND(LEN(H3198&gt;3),ISERROR(FIND("+",H3198,1))),RIGHT(H3198,2),IF(AND(LEN(H3198)=3,ISERROR(FIND("-",H3198,1))),LEFT(H3198,2),H3198))</f>
        <v>19</v>
      </c>
      <c r="N3198" s="13" t="str">
        <f>SUBSTITUTE(H3198,"+","-")</f>
        <v>15-19</v>
      </c>
      <c r="O3198" s="3">
        <f t="shared" si="345"/>
        <v>5</v>
      </c>
      <c r="P3198" s="3">
        <f t="shared" si="346"/>
        <v>3</v>
      </c>
      <c r="Q3198" s="7">
        <f t="shared" si="347"/>
        <v>15</v>
      </c>
      <c r="R3198" s="7">
        <f t="shared" si="348"/>
        <v>19</v>
      </c>
      <c r="S3198" s="13" t="str">
        <f>VLOOKUP(A3198,history!$B:$F,2,0)</f>
        <v>2021-04-30</v>
      </c>
      <c r="T3198" s="13">
        <f>VLOOKUP($C3198,日期!$A:$D,3,0)</f>
        <v>4</v>
      </c>
      <c r="U3198" s="13">
        <f>VLOOKUP($C3198,日期!$A:$D,4,0)</f>
        <v>1</v>
      </c>
      <c r="V3198" s="65">
        <f t="shared" si="349"/>
        <v>44287</v>
      </c>
      <c r="W3198" s="13" t="s">
        <v>4762</v>
      </c>
    </row>
    <row r="3199" spans="1:23" ht="15">
      <c r="A3199" s="15">
        <v>1125</v>
      </c>
      <c r="B3199" s="15">
        <v>2021</v>
      </c>
      <c r="C3199" s="13" t="s">
        <v>52</v>
      </c>
      <c r="D3199" s="15">
        <v>17</v>
      </c>
      <c r="E3199" s="13" t="s">
        <v>24</v>
      </c>
      <c r="F3199" s="13" t="s">
        <v>11</v>
      </c>
      <c r="G3199" s="13" t="s">
        <v>25</v>
      </c>
      <c r="H3199" s="13" t="s">
        <v>35</v>
      </c>
      <c r="I3199" s="3">
        <f t="shared" si="343"/>
        <v>55</v>
      </c>
      <c r="J3199" s="7">
        <f t="shared" si="344"/>
        <v>59</v>
      </c>
      <c r="K3199" s="3">
        <f>LEN(H3199)</f>
        <v>5</v>
      </c>
      <c r="L3199" s="13" t="str">
        <f>IF(OR(AND(LEN(H3199&gt;3),ISERROR(FIND("-",H3199,1))),AND(LEN(H3199)&gt;3,ISERROR(FIND("+",H3199,1)))),LEFT(H3199,2),H3199)</f>
        <v>55</v>
      </c>
      <c r="M3199" s="13" t="str">
        <f>IF(AND(LEN(H3199&gt;3),ISERROR(FIND("+",H3199,1))),RIGHT(H3199,2),IF(AND(LEN(H3199)=3,ISERROR(FIND("-",H3199,1))),LEFT(H3199,2),H3199))</f>
        <v>59</v>
      </c>
      <c r="N3199" s="13" t="str">
        <f>SUBSTITUTE(H3199,"+","-")</f>
        <v>55-59</v>
      </c>
      <c r="O3199" s="3">
        <f t="shared" si="345"/>
        <v>5</v>
      </c>
      <c r="P3199" s="3">
        <f t="shared" si="346"/>
        <v>3</v>
      </c>
      <c r="Q3199" s="7">
        <f t="shared" si="347"/>
        <v>55</v>
      </c>
      <c r="R3199" s="7">
        <f t="shared" si="348"/>
        <v>59</v>
      </c>
      <c r="S3199" s="13" t="str">
        <f>VLOOKUP(A3199,history!$B:$F,2,0)</f>
        <v>2021-04-30</v>
      </c>
      <c r="T3199" s="13">
        <f>VLOOKUP($C3199,日期!$A:$D,3,0)</f>
        <v>4</v>
      </c>
      <c r="U3199" s="13">
        <f>VLOOKUP($C3199,日期!$A:$D,4,0)</f>
        <v>1</v>
      </c>
      <c r="V3199" s="65">
        <f t="shared" si="349"/>
        <v>44287</v>
      </c>
      <c r="W3199" s="13" t="s">
        <v>4763</v>
      </c>
    </row>
    <row r="3200" spans="1:23" ht="15">
      <c r="A3200" s="15">
        <v>1124</v>
      </c>
      <c r="B3200" s="15">
        <v>2021</v>
      </c>
      <c r="C3200" s="13" t="s">
        <v>52</v>
      </c>
      <c r="D3200" s="15">
        <v>17</v>
      </c>
      <c r="E3200" s="13" t="s">
        <v>24</v>
      </c>
      <c r="F3200" s="13" t="s">
        <v>11</v>
      </c>
      <c r="G3200" s="13" t="s">
        <v>25</v>
      </c>
      <c r="H3200" s="13" t="s">
        <v>37</v>
      </c>
      <c r="I3200" s="3">
        <f t="shared" si="343"/>
        <v>50</v>
      </c>
      <c r="J3200" s="7">
        <f t="shared" si="344"/>
        <v>54</v>
      </c>
      <c r="K3200" s="3">
        <f>LEN(H3200)</f>
        <v>5</v>
      </c>
      <c r="L3200" s="13" t="str">
        <f>IF(OR(AND(LEN(H3200&gt;3),ISERROR(FIND("-",H3200,1))),AND(LEN(H3200)&gt;3,ISERROR(FIND("+",H3200,1)))),LEFT(H3200,2),H3200)</f>
        <v>50</v>
      </c>
      <c r="M3200" s="13" t="str">
        <f>IF(AND(LEN(H3200&gt;3),ISERROR(FIND("+",H3200,1))),RIGHT(H3200,2),IF(AND(LEN(H3200)=3,ISERROR(FIND("-",H3200,1))),LEFT(H3200,2),H3200))</f>
        <v>54</v>
      </c>
      <c r="N3200" s="13" t="str">
        <f>SUBSTITUTE(H3200,"+","-")</f>
        <v>50-54</v>
      </c>
      <c r="O3200" s="3">
        <f t="shared" si="345"/>
        <v>5</v>
      </c>
      <c r="P3200" s="3">
        <f t="shared" si="346"/>
        <v>3</v>
      </c>
      <c r="Q3200" s="7">
        <f t="shared" si="347"/>
        <v>50</v>
      </c>
      <c r="R3200" s="7">
        <f t="shared" si="348"/>
        <v>54</v>
      </c>
      <c r="S3200" s="13" t="str">
        <f>VLOOKUP(A3200,history!$B:$F,2,0)</f>
        <v>2021-04-30</v>
      </c>
      <c r="T3200" s="13">
        <f>VLOOKUP($C3200,日期!$A:$D,3,0)</f>
        <v>4</v>
      </c>
      <c r="U3200" s="13">
        <f>VLOOKUP($C3200,日期!$A:$D,4,0)</f>
        <v>1</v>
      </c>
      <c r="V3200" s="65">
        <f t="shared" si="349"/>
        <v>44287</v>
      </c>
      <c r="W3200" s="13" t="s">
        <v>4764</v>
      </c>
    </row>
    <row r="3201" spans="1:23" ht="15">
      <c r="A3201" s="15">
        <v>1123</v>
      </c>
      <c r="B3201" s="15">
        <v>2021</v>
      </c>
      <c r="C3201" s="13" t="s">
        <v>52</v>
      </c>
      <c r="D3201" s="15">
        <v>17</v>
      </c>
      <c r="E3201" s="13" t="s">
        <v>24</v>
      </c>
      <c r="F3201" s="13" t="s">
        <v>11</v>
      </c>
      <c r="G3201" s="13" t="s">
        <v>25</v>
      </c>
      <c r="H3201" s="13" t="s">
        <v>37</v>
      </c>
      <c r="I3201" s="3">
        <f t="shared" si="343"/>
        <v>50</v>
      </c>
      <c r="J3201" s="7">
        <f t="shared" si="344"/>
        <v>54</v>
      </c>
      <c r="K3201" s="3">
        <f>LEN(H3201)</f>
        <v>5</v>
      </c>
      <c r="L3201" s="13" t="str">
        <f>IF(OR(AND(LEN(H3201&gt;3),ISERROR(FIND("-",H3201,1))),AND(LEN(H3201)&gt;3,ISERROR(FIND("+",H3201,1)))),LEFT(H3201,2),H3201)</f>
        <v>50</v>
      </c>
      <c r="M3201" s="13" t="str">
        <f>IF(AND(LEN(H3201&gt;3),ISERROR(FIND("+",H3201,1))),RIGHT(H3201,2),IF(AND(LEN(H3201)=3,ISERROR(FIND("-",H3201,1))),LEFT(H3201,2),H3201))</f>
        <v>54</v>
      </c>
      <c r="N3201" s="13" t="str">
        <f>SUBSTITUTE(H3201,"+","-")</f>
        <v>50-54</v>
      </c>
      <c r="O3201" s="3">
        <f t="shared" si="345"/>
        <v>5</v>
      </c>
      <c r="P3201" s="3">
        <f t="shared" si="346"/>
        <v>3</v>
      </c>
      <c r="Q3201" s="7">
        <f t="shared" si="347"/>
        <v>50</v>
      </c>
      <c r="R3201" s="7">
        <f t="shared" si="348"/>
        <v>54</v>
      </c>
      <c r="S3201" s="13" t="str">
        <f>VLOOKUP(A3201,history!$B:$F,2,0)</f>
        <v>2021-04-30</v>
      </c>
      <c r="T3201" s="13">
        <f>VLOOKUP($C3201,日期!$A:$D,3,0)</f>
        <v>4</v>
      </c>
      <c r="U3201" s="13">
        <f>VLOOKUP($C3201,日期!$A:$D,4,0)</f>
        <v>1</v>
      </c>
      <c r="V3201" s="65">
        <f t="shared" si="349"/>
        <v>44287</v>
      </c>
      <c r="W3201" s="13" t="s">
        <v>4765</v>
      </c>
    </row>
    <row r="3202" spans="1:23" ht="15">
      <c r="A3202" s="15">
        <v>1122</v>
      </c>
      <c r="B3202" s="15">
        <v>2021</v>
      </c>
      <c r="C3202" s="13" t="s">
        <v>52</v>
      </c>
      <c r="D3202" s="15">
        <v>16</v>
      </c>
      <c r="E3202" s="13" t="s">
        <v>38</v>
      </c>
      <c r="F3202" s="13" t="s">
        <v>11</v>
      </c>
      <c r="G3202" s="13" t="s">
        <v>12</v>
      </c>
      <c r="H3202" s="13" t="s">
        <v>15</v>
      </c>
      <c r="I3202" s="3">
        <f t="shared" si="343"/>
        <v>70</v>
      </c>
      <c r="J3202" s="7">
        <f t="shared" si="344"/>
        <v>70</v>
      </c>
      <c r="K3202" s="3">
        <f>LEN(H3202)</f>
        <v>3</v>
      </c>
      <c r="L3202" s="13" t="str">
        <f>IF(OR(AND(LEN(H3202&gt;3),ISERROR(FIND("-",H3202,1))),AND(LEN(H3202)&gt;3,ISERROR(FIND("+",H3202,1)))),LEFT(H3202,2),H3202)</f>
        <v>70</v>
      </c>
      <c r="M3202" s="13" t="str">
        <f>IF(AND(LEN(H3202&gt;3),ISERROR(FIND("+",H3202,1))),RIGHT(H3202,2),IF(AND(LEN(H3202)=3,ISERROR(FIND("-",H3202,1))),LEFT(H3202,2),H3202))</f>
        <v>70</v>
      </c>
      <c r="N3202" s="13" t="str">
        <f>SUBSTITUTE(H3202,"+","-")</f>
        <v>70-</v>
      </c>
      <c r="O3202" s="3">
        <f t="shared" si="345"/>
        <v>3</v>
      </c>
      <c r="P3202" s="3">
        <f t="shared" si="346"/>
        <v>3</v>
      </c>
      <c r="Q3202" s="7">
        <f t="shared" si="347"/>
        <v>70</v>
      </c>
      <c r="R3202" s="7">
        <f t="shared" si="348"/>
        <v>70</v>
      </c>
      <c r="S3202" s="13" t="str">
        <f>VLOOKUP(A3202,history!$B:$F,2,0)</f>
        <v>2021-04-29</v>
      </c>
      <c r="T3202" s="13">
        <f>VLOOKUP($C3202,日期!$A:$D,3,0)</f>
        <v>4</v>
      </c>
      <c r="U3202" s="13">
        <f>VLOOKUP($C3202,日期!$A:$D,4,0)</f>
        <v>1</v>
      </c>
      <c r="V3202" s="65">
        <f t="shared" si="349"/>
        <v>44287</v>
      </c>
      <c r="W3202" s="13" t="s">
        <v>4766</v>
      </c>
    </row>
    <row r="3203" spans="1:23" ht="15">
      <c r="A3203" s="15">
        <v>1121</v>
      </c>
      <c r="B3203" s="15">
        <v>2021</v>
      </c>
      <c r="C3203" s="13" t="s">
        <v>52</v>
      </c>
      <c r="D3203" s="15">
        <v>16</v>
      </c>
      <c r="E3203" s="13" t="s">
        <v>38</v>
      </c>
      <c r="F3203" s="13" t="s">
        <v>11</v>
      </c>
      <c r="G3203" s="13" t="s">
        <v>12</v>
      </c>
      <c r="H3203" s="13" t="s">
        <v>16</v>
      </c>
      <c r="I3203" s="3">
        <f t="shared" ref="I3203:I3266" si="350">VALUE(IF(LEN(H3203)&gt;=3,LEFT(H3203,2),H3203))</f>
        <v>15</v>
      </c>
      <c r="J3203" s="7">
        <f t="shared" ref="J3203:J3266" si="351">VALUE(IF(LEN(H3203)=5,RIGHT(H3203,2),LEFT(H3203,2)))</f>
        <v>19</v>
      </c>
      <c r="K3203" s="3">
        <f>LEN(H3203)</f>
        <v>5</v>
      </c>
      <c r="L3203" s="13" t="str">
        <f>IF(OR(AND(LEN(H3203&gt;3),ISERROR(FIND("-",H3203,1))),AND(LEN(H3203)&gt;3,ISERROR(FIND("+",H3203,1)))),LEFT(H3203,2),H3203)</f>
        <v>15</v>
      </c>
      <c r="M3203" s="13" t="str">
        <f>IF(AND(LEN(H3203&gt;3),ISERROR(FIND("+",H3203,1))),RIGHT(H3203,2),IF(AND(LEN(H3203)=3,ISERROR(FIND("-",H3203,1))),LEFT(H3203,2),H3203))</f>
        <v>19</v>
      </c>
      <c r="N3203" s="13" t="str">
        <f>SUBSTITUTE(H3203,"+","-")</f>
        <v>15-19</v>
      </c>
      <c r="O3203" s="3">
        <f t="shared" ref="O3203:O3266" si="352">LEN(N3203)</f>
        <v>5</v>
      </c>
      <c r="P3203" s="3">
        <f t="shared" ref="P3203:P3266" si="353">FIND("-",N3203,1)</f>
        <v>3</v>
      </c>
      <c r="Q3203" s="7">
        <f t="shared" ref="Q3203:Q3266" si="354">VALUE(IF(ISERROR(FIND("-",N3203,1)),N3203,LEFT(N3203,FIND("-",N3203,1)-1)))</f>
        <v>15</v>
      </c>
      <c r="R3203" s="7">
        <f t="shared" ref="R3203:R3266" si="355">VALUE(IF(ISERROR(FIND("-",N3203,1)),N3203,IF(AND(FIND("-",N3203,1)=3,LEN(N3203)=3),LEFT(N3203,2),RIGHT(N3203,FIND("-",N3203,1)-1))))</f>
        <v>19</v>
      </c>
      <c r="S3203" s="13" t="str">
        <f>VLOOKUP(A3203,history!$B:$F,2,0)</f>
        <v>2021-04-29</v>
      </c>
      <c r="T3203" s="13">
        <f>VLOOKUP($C3203,日期!$A:$D,3,0)</f>
        <v>4</v>
      </c>
      <c r="U3203" s="13">
        <f>VLOOKUP($C3203,日期!$A:$D,4,0)</f>
        <v>1</v>
      </c>
      <c r="V3203" s="65">
        <f t="shared" ref="V3203:V3266" si="356">DATE(B3203,T3203,U3203)</f>
        <v>44287</v>
      </c>
      <c r="W3203" s="13" t="s">
        <v>4767</v>
      </c>
    </row>
    <row r="3204" spans="1:23" ht="15">
      <c r="A3204" s="15">
        <v>1120</v>
      </c>
      <c r="B3204" s="15">
        <v>2021</v>
      </c>
      <c r="C3204" s="13" t="s">
        <v>52</v>
      </c>
      <c r="D3204" s="15">
        <v>16</v>
      </c>
      <c r="E3204" s="13" t="s">
        <v>24</v>
      </c>
      <c r="F3204" s="13" t="s">
        <v>11</v>
      </c>
      <c r="G3204" s="13" t="s">
        <v>25</v>
      </c>
      <c r="H3204" s="13" t="s">
        <v>15</v>
      </c>
      <c r="I3204" s="3">
        <f t="shared" si="350"/>
        <v>70</v>
      </c>
      <c r="J3204" s="7">
        <f t="shared" si="351"/>
        <v>70</v>
      </c>
      <c r="K3204" s="3">
        <f>LEN(H3204)</f>
        <v>3</v>
      </c>
      <c r="L3204" s="13" t="str">
        <f>IF(OR(AND(LEN(H3204&gt;3),ISERROR(FIND("-",H3204,1))),AND(LEN(H3204)&gt;3,ISERROR(FIND("+",H3204,1)))),LEFT(H3204,2),H3204)</f>
        <v>70</v>
      </c>
      <c r="M3204" s="13" t="str">
        <f>IF(AND(LEN(H3204&gt;3),ISERROR(FIND("+",H3204,1))),RIGHT(H3204,2),IF(AND(LEN(H3204)=3,ISERROR(FIND("-",H3204,1))),LEFT(H3204,2),H3204))</f>
        <v>70</v>
      </c>
      <c r="N3204" s="13" t="str">
        <f>SUBSTITUTE(H3204,"+","-")</f>
        <v>70-</v>
      </c>
      <c r="O3204" s="3">
        <f t="shared" si="352"/>
        <v>3</v>
      </c>
      <c r="P3204" s="3">
        <f t="shared" si="353"/>
        <v>3</v>
      </c>
      <c r="Q3204" s="7">
        <f t="shared" si="354"/>
        <v>70</v>
      </c>
      <c r="R3204" s="7">
        <f t="shared" si="355"/>
        <v>70</v>
      </c>
      <c r="S3204" s="13" t="str">
        <f>VLOOKUP(A3204,history!$B:$F,2,0)</f>
        <v>2021-04-29</v>
      </c>
      <c r="T3204" s="13">
        <f>VLOOKUP($C3204,日期!$A:$D,3,0)</f>
        <v>4</v>
      </c>
      <c r="U3204" s="13">
        <f>VLOOKUP($C3204,日期!$A:$D,4,0)</f>
        <v>1</v>
      </c>
      <c r="V3204" s="65">
        <f t="shared" si="356"/>
        <v>44287</v>
      </c>
      <c r="W3204" s="13" t="s">
        <v>4768</v>
      </c>
    </row>
    <row r="3205" spans="1:23" ht="15">
      <c r="A3205" s="15">
        <v>1119</v>
      </c>
      <c r="B3205" s="15">
        <v>2021</v>
      </c>
      <c r="C3205" s="13" t="s">
        <v>52</v>
      </c>
      <c r="D3205" s="15">
        <v>16</v>
      </c>
      <c r="E3205" s="13" t="s">
        <v>24</v>
      </c>
      <c r="F3205" s="13" t="s">
        <v>11</v>
      </c>
      <c r="G3205" s="13" t="s">
        <v>25</v>
      </c>
      <c r="H3205" s="13" t="s">
        <v>35</v>
      </c>
      <c r="I3205" s="3">
        <f t="shared" si="350"/>
        <v>55</v>
      </c>
      <c r="J3205" s="7">
        <f t="shared" si="351"/>
        <v>59</v>
      </c>
      <c r="K3205" s="3">
        <f>LEN(H3205)</f>
        <v>5</v>
      </c>
      <c r="L3205" s="13" t="str">
        <f>IF(OR(AND(LEN(H3205&gt;3),ISERROR(FIND("-",H3205,1))),AND(LEN(H3205)&gt;3,ISERROR(FIND("+",H3205,1)))),LEFT(H3205,2),H3205)</f>
        <v>55</v>
      </c>
      <c r="M3205" s="13" t="str">
        <f>IF(AND(LEN(H3205&gt;3),ISERROR(FIND("+",H3205,1))),RIGHT(H3205,2),IF(AND(LEN(H3205)=3,ISERROR(FIND("-",H3205,1))),LEFT(H3205,2),H3205))</f>
        <v>59</v>
      </c>
      <c r="N3205" s="13" t="str">
        <f>SUBSTITUTE(H3205,"+","-")</f>
        <v>55-59</v>
      </c>
      <c r="O3205" s="3">
        <f t="shared" si="352"/>
        <v>5</v>
      </c>
      <c r="P3205" s="3">
        <f t="shared" si="353"/>
        <v>3</v>
      </c>
      <c r="Q3205" s="7">
        <f t="shared" si="354"/>
        <v>55</v>
      </c>
      <c r="R3205" s="7">
        <f t="shared" si="355"/>
        <v>59</v>
      </c>
      <c r="S3205" s="13" t="str">
        <f>VLOOKUP(A3205,history!$B:$F,2,0)</f>
        <v>2021-04-29</v>
      </c>
      <c r="T3205" s="13">
        <f>VLOOKUP($C3205,日期!$A:$D,3,0)</f>
        <v>4</v>
      </c>
      <c r="U3205" s="13">
        <f>VLOOKUP($C3205,日期!$A:$D,4,0)</f>
        <v>1</v>
      </c>
      <c r="V3205" s="65">
        <f t="shared" si="356"/>
        <v>44287</v>
      </c>
      <c r="W3205" s="13" t="s">
        <v>4769</v>
      </c>
    </row>
    <row r="3206" spans="1:23" ht="15">
      <c r="A3206" s="15">
        <v>1118</v>
      </c>
      <c r="B3206" s="15">
        <v>2021</v>
      </c>
      <c r="C3206" s="13" t="s">
        <v>52</v>
      </c>
      <c r="D3206" s="15">
        <v>16</v>
      </c>
      <c r="E3206" s="13" t="s">
        <v>24</v>
      </c>
      <c r="F3206" s="13" t="s">
        <v>11</v>
      </c>
      <c r="G3206" s="13" t="s">
        <v>25</v>
      </c>
      <c r="H3206" s="13" t="s">
        <v>37</v>
      </c>
      <c r="I3206" s="3">
        <f t="shared" si="350"/>
        <v>50</v>
      </c>
      <c r="J3206" s="7">
        <f t="shared" si="351"/>
        <v>54</v>
      </c>
      <c r="K3206" s="3">
        <f>LEN(H3206)</f>
        <v>5</v>
      </c>
      <c r="L3206" s="13" t="str">
        <f>IF(OR(AND(LEN(H3206&gt;3),ISERROR(FIND("-",H3206,1))),AND(LEN(H3206)&gt;3,ISERROR(FIND("+",H3206,1)))),LEFT(H3206,2),H3206)</f>
        <v>50</v>
      </c>
      <c r="M3206" s="13" t="str">
        <f>IF(AND(LEN(H3206&gt;3),ISERROR(FIND("+",H3206,1))),RIGHT(H3206,2),IF(AND(LEN(H3206)=3,ISERROR(FIND("-",H3206,1))),LEFT(H3206,2),H3206))</f>
        <v>54</v>
      </c>
      <c r="N3206" s="13" t="str">
        <f>SUBSTITUTE(H3206,"+","-")</f>
        <v>50-54</v>
      </c>
      <c r="O3206" s="3">
        <f t="shared" si="352"/>
        <v>5</v>
      </c>
      <c r="P3206" s="3">
        <f t="shared" si="353"/>
        <v>3</v>
      </c>
      <c r="Q3206" s="7">
        <f t="shared" si="354"/>
        <v>50</v>
      </c>
      <c r="R3206" s="7">
        <f t="shared" si="355"/>
        <v>54</v>
      </c>
      <c r="S3206" s="13" t="str">
        <f>VLOOKUP(A3206,history!$B:$F,2,0)</f>
        <v>2021-04-29</v>
      </c>
      <c r="T3206" s="13">
        <f>VLOOKUP($C3206,日期!$A:$D,3,0)</f>
        <v>4</v>
      </c>
      <c r="U3206" s="13">
        <f>VLOOKUP($C3206,日期!$A:$D,4,0)</f>
        <v>1</v>
      </c>
      <c r="V3206" s="65">
        <f t="shared" si="356"/>
        <v>44287</v>
      </c>
      <c r="W3206" s="13" t="s">
        <v>4770</v>
      </c>
    </row>
    <row r="3207" spans="1:23" ht="15">
      <c r="A3207" s="15">
        <v>1117</v>
      </c>
      <c r="B3207" s="15">
        <v>2021</v>
      </c>
      <c r="C3207" s="13" t="s">
        <v>52</v>
      </c>
      <c r="D3207" s="15">
        <v>16</v>
      </c>
      <c r="E3207" s="13" t="s">
        <v>24</v>
      </c>
      <c r="F3207" s="13" t="s">
        <v>11</v>
      </c>
      <c r="G3207" s="13" t="s">
        <v>25</v>
      </c>
      <c r="H3207" s="13" t="s">
        <v>30</v>
      </c>
      <c r="I3207" s="3">
        <f t="shared" si="350"/>
        <v>45</v>
      </c>
      <c r="J3207" s="7">
        <f t="shared" si="351"/>
        <v>49</v>
      </c>
      <c r="K3207" s="3">
        <f>LEN(H3207)</f>
        <v>5</v>
      </c>
      <c r="L3207" s="13" t="str">
        <f>IF(OR(AND(LEN(H3207&gt;3),ISERROR(FIND("-",H3207,1))),AND(LEN(H3207)&gt;3,ISERROR(FIND("+",H3207,1)))),LEFT(H3207,2),H3207)</f>
        <v>45</v>
      </c>
      <c r="M3207" s="13" t="str">
        <f>IF(AND(LEN(H3207&gt;3),ISERROR(FIND("+",H3207,1))),RIGHT(H3207,2),IF(AND(LEN(H3207)=3,ISERROR(FIND("-",H3207,1))),LEFT(H3207,2),H3207))</f>
        <v>49</v>
      </c>
      <c r="N3207" s="13" t="str">
        <f>SUBSTITUTE(H3207,"+","-")</f>
        <v>45-49</v>
      </c>
      <c r="O3207" s="3">
        <f t="shared" si="352"/>
        <v>5</v>
      </c>
      <c r="P3207" s="3">
        <f t="shared" si="353"/>
        <v>3</v>
      </c>
      <c r="Q3207" s="7">
        <f t="shared" si="354"/>
        <v>45</v>
      </c>
      <c r="R3207" s="7">
        <f t="shared" si="355"/>
        <v>49</v>
      </c>
      <c r="S3207" s="13" t="str">
        <f>VLOOKUP(A3207,history!$B:$F,2,0)</f>
        <v>2021-04-28</v>
      </c>
      <c r="T3207" s="13">
        <f>VLOOKUP($C3207,日期!$A:$D,3,0)</f>
        <v>4</v>
      </c>
      <c r="U3207" s="13">
        <f>VLOOKUP($C3207,日期!$A:$D,4,0)</f>
        <v>1</v>
      </c>
      <c r="V3207" s="65">
        <f t="shared" si="356"/>
        <v>44287</v>
      </c>
      <c r="W3207" s="13" t="s">
        <v>4771</v>
      </c>
    </row>
    <row r="3208" spans="1:23" ht="15">
      <c r="A3208" s="15">
        <v>1116</v>
      </c>
      <c r="B3208" s="15">
        <v>2021</v>
      </c>
      <c r="C3208" s="13" t="s">
        <v>52</v>
      </c>
      <c r="D3208" s="15">
        <v>16</v>
      </c>
      <c r="E3208" s="13" t="s">
        <v>24</v>
      </c>
      <c r="F3208" s="13" t="s">
        <v>11</v>
      </c>
      <c r="G3208" s="13" t="s">
        <v>25</v>
      </c>
      <c r="H3208" s="13" t="s">
        <v>30</v>
      </c>
      <c r="I3208" s="3">
        <f t="shared" si="350"/>
        <v>45</v>
      </c>
      <c r="J3208" s="7">
        <f t="shared" si="351"/>
        <v>49</v>
      </c>
      <c r="K3208" s="3">
        <f>LEN(H3208)</f>
        <v>5</v>
      </c>
      <c r="L3208" s="13" t="str">
        <f>IF(OR(AND(LEN(H3208&gt;3),ISERROR(FIND("-",H3208,1))),AND(LEN(H3208)&gt;3,ISERROR(FIND("+",H3208,1)))),LEFT(H3208,2),H3208)</f>
        <v>45</v>
      </c>
      <c r="M3208" s="13" t="str">
        <f>IF(AND(LEN(H3208&gt;3),ISERROR(FIND("+",H3208,1))),RIGHT(H3208,2),IF(AND(LEN(H3208)=3,ISERROR(FIND("-",H3208,1))),LEFT(H3208,2),H3208))</f>
        <v>49</v>
      </c>
      <c r="N3208" s="13" t="str">
        <f>SUBSTITUTE(H3208,"+","-")</f>
        <v>45-49</v>
      </c>
      <c r="O3208" s="3">
        <f t="shared" si="352"/>
        <v>5</v>
      </c>
      <c r="P3208" s="3">
        <f t="shared" si="353"/>
        <v>3</v>
      </c>
      <c r="Q3208" s="7">
        <f t="shared" si="354"/>
        <v>45</v>
      </c>
      <c r="R3208" s="7">
        <f t="shared" si="355"/>
        <v>49</v>
      </c>
      <c r="S3208" s="13" t="str">
        <f>VLOOKUP(A3208,history!$B:$F,2,0)</f>
        <v>2021-04-28</v>
      </c>
      <c r="T3208" s="13">
        <f>VLOOKUP($C3208,日期!$A:$D,3,0)</f>
        <v>4</v>
      </c>
      <c r="U3208" s="13">
        <f>VLOOKUP($C3208,日期!$A:$D,4,0)</f>
        <v>1</v>
      </c>
      <c r="V3208" s="65">
        <f t="shared" si="356"/>
        <v>44287</v>
      </c>
      <c r="W3208" s="13" t="s">
        <v>4772</v>
      </c>
    </row>
    <row r="3209" spans="1:23" ht="15">
      <c r="A3209" s="15">
        <v>1115</v>
      </c>
      <c r="B3209" s="15">
        <v>2021</v>
      </c>
      <c r="C3209" s="13" t="s">
        <v>52</v>
      </c>
      <c r="D3209" s="15">
        <v>16</v>
      </c>
      <c r="E3209" s="13" t="s">
        <v>24</v>
      </c>
      <c r="F3209" s="13" t="s">
        <v>11</v>
      </c>
      <c r="G3209" s="13" t="s">
        <v>25</v>
      </c>
      <c r="H3209" s="13" t="s">
        <v>30</v>
      </c>
      <c r="I3209" s="3">
        <f t="shared" si="350"/>
        <v>45</v>
      </c>
      <c r="J3209" s="7">
        <f t="shared" si="351"/>
        <v>49</v>
      </c>
      <c r="K3209" s="3">
        <f>LEN(H3209)</f>
        <v>5</v>
      </c>
      <c r="L3209" s="13" t="str">
        <f>IF(OR(AND(LEN(H3209&gt;3),ISERROR(FIND("-",H3209,1))),AND(LEN(H3209)&gt;3,ISERROR(FIND("+",H3209,1)))),LEFT(H3209,2),H3209)</f>
        <v>45</v>
      </c>
      <c r="M3209" s="13" t="str">
        <f>IF(AND(LEN(H3209&gt;3),ISERROR(FIND("+",H3209,1))),RIGHT(H3209,2),IF(AND(LEN(H3209)=3,ISERROR(FIND("-",H3209,1))),LEFT(H3209,2),H3209))</f>
        <v>49</v>
      </c>
      <c r="N3209" s="13" t="str">
        <f>SUBSTITUTE(H3209,"+","-")</f>
        <v>45-49</v>
      </c>
      <c r="O3209" s="3">
        <f t="shared" si="352"/>
        <v>5</v>
      </c>
      <c r="P3209" s="3">
        <f t="shared" si="353"/>
        <v>3</v>
      </c>
      <c r="Q3209" s="7">
        <f t="shared" si="354"/>
        <v>45</v>
      </c>
      <c r="R3209" s="7">
        <f t="shared" si="355"/>
        <v>49</v>
      </c>
      <c r="S3209" s="13" t="str">
        <f>VLOOKUP(A3209,history!$B:$F,2,0)</f>
        <v>2021-04-28</v>
      </c>
      <c r="T3209" s="13">
        <f>VLOOKUP($C3209,日期!$A:$D,3,0)</f>
        <v>4</v>
      </c>
      <c r="U3209" s="13">
        <f>VLOOKUP($C3209,日期!$A:$D,4,0)</f>
        <v>1</v>
      </c>
      <c r="V3209" s="65">
        <f t="shared" si="356"/>
        <v>44287</v>
      </c>
      <c r="W3209" s="13" t="s">
        <v>4773</v>
      </c>
    </row>
    <row r="3210" spans="1:23" ht="15">
      <c r="A3210" s="15">
        <v>1114</v>
      </c>
      <c r="B3210" s="15">
        <v>2021</v>
      </c>
      <c r="C3210" s="13" t="s">
        <v>52</v>
      </c>
      <c r="D3210" s="15">
        <v>16</v>
      </c>
      <c r="E3210" s="13" t="s">
        <v>24</v>
      </c>
      <c r="F3210" s="13" t="s">
        <v>11</v>
      </c>
      <c r="G3210" s="13" t="s">
        <v>25</v>
      </c>
      <c r="H3210" s="13" t="s">
        <v>30</v>
      </c>
      <c r="I3210" s="3">
        <f t="shared" si="350"/>
        <v>45</v>
      </c>
      <c r="J3210" s="7">
        <f t="shared" si="351"/>
        <v>49</v>
      </c>
      <c r="K3210" s="3">
        <f>LEN(H3210)</f>
        <v>5</v>
      </c>
      <c r="L3210" s="13" t="str">
        <f>IF(OR(AND(LEN(H3210&gt;3),ISERROR(FIND("-",H3210,1))),AND(LEN(H3210)&gt;3,ISERROR(FIND("+",H3210,1)))),LEFT(H3210,2),H3210)</f>
        <v>45</v>
      </c>
      <c r="M3210" s="13" t="str">
        <f>IF(AND(LEN(H3210&gt;3),ISERROR(FIND("+",H3210,1))),RIGHT(H3210,2),IF(AND(LEN(H3210)=3,ISERROR(FIND("-",H3210,1))),LEFT(H3210,2),H3210))</f>
        <v>49</v>
      </c>
      <c r="N3210" s="13" t="str">
        <f>SUBSTITUTE(H3210,"+","-")</f>
        <v>45-49</v>
      </c>
      <c r="O3210" s="3">
        <f t="shared" si="352"/>
        <v>5</v>
      </c>
      <c r="P3210" s="3">
        <f t="shared" si="353"/>
        <v>3</v>
      </c>
      <c r="Q3210" s="7">
        <f t="shared" si="354"/>
        <v>45</v>
      </c>
      <c r="R3210" s="7">
        <f t="shared" si="355"/>
        <v>49</v>
      </c>
      <c r="S3210" s="13" t="str">
        <f>VLOOKUP(A3210,history!$B:$F,2,0)</f>
        <v>2021-04-28</v>
      </c>
      <c r="T3210" s="13">
        <f>VLOOKUP($C3210,日期!$A:$D,3,0)</f>
        <v>4</v>
      </c>
      <c r="U3210" s="13">
        <f>VLOOKUP($C3210,日期!$A:$D,4,0)</f>
        <v>1</v>
      </c>
      <c r="V3210" s="65">
        <f t="shared" si="356"/>
        <v>44287</v>
      </c>
      <c r="W3210" s="13" t="s">
        <v>4774</v>
      </c>
    </row>
    <row r="3211" spans="1:23" ht="15">
      <c r="A3211" s="15">
        <v>1113</v>
      </c>
      <c r="B3211" s="15">
        <v>2021</v>
      </c>
      <c r="C3211" s="13" t="s">
        <v>52</v>
      </c>
      <c r="D3211" s="15">
        <v>16</v>
      </c>
      <c r="E3211" s="13" t="s">
        <v>24</v>
      </c>
      <c r="F3211" s="13" t="s">
        <v>11</v>
      </c>
      <c r="G3211" s="13" t="s">
        <v>25</v>
      </c>
      <c r="H3211" s="13" t="s">
        <v>29</v>
      </c>
      <c r="I3211" s="3">
        <f t="shared" si="350"/>
        <v>40</v>
      </c>
      <c r="J3211" s="7">
        <f t="shared" si="351"/>
        <v>44</v>
      </c>
      <c r="K3211" s="3">
        <f>LEN(H3211)</f>
        <v>5</v>
      </c>
      <c r="L3211" s="13" t="str">
        <f>IF(OR(AND(LEN(H3211&gt;3),ISERROR(FIND("-",H3211,1))),AND(LEN(H3211)&gt;3,ISERROR(FIND("+",H3211,1)))),LEFT(H3211,2),H3211)</f>
        <v>40</v>
      </c>
      <c r="M3211" s="13" t="str">
        <f>IF(AND(LEN(H3211&gt;3),ISERROR(FIND("+",H3211,1))),RIGHT(H3211,2),IF(AND(LEN(H3211)=3,ISERROR(FIND("-",H3211,1))),LEFT(H3211,2),H3211))</f>
        <v>44</v>
      </c>
      <c r="N3211" s="13" t="str">
        <f>SUBSTITUTE(H3211,"+","-")</f>
        <v>40-44</v>
      </c>
      <c r="O3211" s="3">
        <f t="shared" si="352"/>
        <v>5</v>
      </c>
      <c r="P3211" s="3">
        <f t="shared" si="353"/>
        <v>3</v>
      </c>
      <c r="Q3211" s="7">
        <f t="shared" si="354"/>
        <v>40</v>
      </c>
      <c r="R3211" s="7">
        <f t="shared" si="355"/>
        <v>44</v>
      </c>
      <c r="S3211" s="13" t="str">
        <f>VLOOKUP(A3211,history!$B:$F,2,0)</f>
        <v>2021-04-28</v>
      </c>
      <c r="T3211" s="13">
        <f>VLOOKUP($C3211,日期!$A:$D,3,0)</f>
        <v>4</v>
      </c>
      <c r="U3211" s="13">
        <f>VLOOKUP($C3211,日期!$A:$D,4,0)</f>
        <v>1</v>
      </c>
      <c r="V3211" s="65">
        <f t="shared" si="356"/>
        <v>44287</v>
      </c>
      <c r="W3211" s="13" t="s">
        <v>4775</v>
      </c>
    </row>
    <row r="3212" spans="1:23" ht="15">
      <c r="A3212" s="15">
        <v>1112</v>
      </c>
      <c r="B3212" s="15">
        <v>2021</v>
      </c>
      <c r="C3212" s="13" t="s">
        <v>52</v>
      </c>
      <c r="D3212" s="15">
        <v>16</v>
      </c>
      <c r="E3212" s="13" t="s">
        <v>24</v>
      </c>
      <c r="F3212" s="13" t="s">
        <v>11</v>
      </c>
      <c r="G3212" s="13" t="s">
        <v>25</v>
      </c>
      <c r="H3212" s="13" t="s">
        <v>29</v>
      </c>
      <c r="I3212" s="3">
        <f t="shared" si="350"/>
        <v>40</v>
      </c>
      <c r="J3212" s="7">
        <f t="shared" si="351"/>
        <v>44</v>
      </c>
      <c r="K3212" s="3">
        <f>LEN(H3212)</f>
        <v>5</v>
      </c>
      <c r="L3212" s="13" t="str">
        <f>IF(OR(AND(LEN(H3212&gt;3),ISERROR(FIND("-",H3212,1))),AND(LEN(H3212)&gt;3,ISERROR(FIND("+",H3212,1)))),LEFT(H3212,2),H3212)</f>
        <v>40</v>
      </c>
      <c r="M3212" s="13" t="str">
        <f>IF(AND(LEN(H3212&gt;3),ISERROR(FIND("+",H3212,1))),RIGHT(H3212,2),IF(AND(LEN(H3212)=3,ISERROR(FIND("-",H3212,1))),LEFT(H3212,2),H3212))</f>
        <v>44</v>
      </c>
      <c r="N3212" s="13" t="str">
        <f>SUBSTITUTE(H3212,"+","-")</f>
        <v>40-44</v>
      </c>
      <c r="O3212" s="3">
        <f t="shared" si="352"/>
        <v>5</v>
      </c>
      <c r="P3212" s="3">
        <f t="shared" si="353"/>
        <v>3</v>
      </c>
      <c r="Q3212" s="7">
        <f t="shared" si="354"/>
        <v>40</v>
      </c>
      <c r="R3212" s="7">
        <f t="shared" si="355"/>
        <v>44</v>
      </c>
      <c r="S3212" s="13" t="str">
        <f>VLOOKUP(A3212,history!$B:$F,2,0)</f>
        <v>2021-04-28</v>
      </c>
      <c r="T3212" s="13">
        <f>VLOOKUP($C3212,日期!$A:$D,3,0)</f>
        <v>4</v>
      </c>
      <c r="U3212" s="13">
        <f>VLOOKUP($C3212,日期!$A:$D,4,0)</f>
        <v>1</v>
      </c>
      <c r="V3212" s="65">
        <f t="shared" si="356"/>
        <v>44287</v>
      </c>
      <c r="W3212" s="13" t="s">
        <v>4776</v>
      </c>
    </row>
    <row r="3213" spans="1:23" ht="15">
      <c r="A3213" s="15">
        <v>1111</v>
      </c>
      <c r="B3213" s="15">
        <v>2021</v>
      </c>
      <c r="C3213" s="13" t="s">
        <v>52</v>
      </c>
      <c r="D3213" s="15">
        <v>16</v>
      </c>
      <c r="E3213" s="13" t="s">
        <v>24</v>
      </c>
      <c r="F3213" s="13" t="s">
        <v>11</v>
      </c>
      <c r="G3213" s="13" t="s">
        <v>25</v>
      </c>
      <c r="H3213" s="13" t="s">
        <v>29</v>
      </c>
      <c r="I3213" s="3">
        <f t="shared" si="350"/>
        <v>40</v>
      </c>
      <c r="J3213" s="7">
        <f t="shared" si="351"/>
        <v>44</v>
      </c>
      <c r="K3213" s="3">
        <f>LEN(H3213)</f>
        <v>5</v>
      </c>
      <c r="L3213" s="13" t="str">
        <f>IF(OR(AND(LEN(H3213&gt;3),ISERROR(FIND("-",H3213,1))),AND(LEN(H3213)&gt;3,ISERROR(FIND("+",H3213,1)))),LEFT(H3213,2),H3213)</f>
        <v>40</v>
      </c>
      <c r="M3213" s="13" t="str">
        <f>IF(AND(LEN(H3213&gt;3),ISERROR(FIND("+",H3213,1))),RIGHT(H3213,2),IF(AND(LEN(H3213)=3,ISERROR(FIND("-",H3213,1))),LEFT(H3213,2),H3213))</f>
        <v>44</v>
      </c>
      <c r="N3213" s="13" t="str">
        <f>SUBSTITUTE(H3213,"+","-")</f>
        <v>40-44</v>
      </c>
      <c r="O3213" s="3">
        <f t="shared" si="352"/>
        <v>5</v>
      </c>
      <c r="P3213" s="3">
        <f t="shared" si="353"/>
        <v>3</v>
      </c>
      <c r="Q3213" s="7">
        <f t="shared" si="354"/>
        <v>40</v>
      </c>
      <c r="R3213" s="7">
        <f t="shared" si="355"/>
        <v>44</v>
      </c>
      <c r="S3213" s="13" t="str">
        <f>VLOOKUP(A3213,history!$B:$F,2,0)</f>
        <v>2021-04-27</v>
      </c>
      <c r="T3213" s="13">
        <f>VLOOKUP($C3213,日期!$A:$D,3,0)</f>
        <v>4</v>
      </c>
      <c r="U3213" s="13">
        <f>VLOOKUP($C3213,日期!$A:$D,4,0)</f>
        <v>1</v>
      </c>
      <c r="V3213" s="65">
        <f t="shared" si="356"/>
        <v>44287</v>
      </c>
      <c r="W3213" s="13" t="s">
        <v>4777</v>
      </c>
    </row>
    <row r="3214" spans="1:23" ht="15">
      <c r="A3214" s="15">
        <v>1110</v>
      </c>
      <c r="B3214" s="15">
        <v>2021</v>
      </c>
      <c r="C3214" s="13" t="s">
        <v>52</v>
      </c>
      <c r="D3214" s="15">
        <v>16</v>
      </c>
      <c r="E3214" s="13" t="s">
        <v>24</v>
      </c>
      <c r="F3214" s="13" t="s">
        <v>11</v>
      </c>
      <c r="G3214" s="13" t="s">
        <v>25</v>
      </c>
      <c r="H3214" s="13" t="s">
        <v>29</v>
      </c>
      <c r="I3214" s="3">
        <f t="shared" si="350"/>
        <v>40</v>
      </c>
      <c r="J3214" s="7">
        <f t="shared" si="351"/>
        <v>44</v>
      </c>
      <c r="K3214" s="3">
        <f>LEN(H3214)</f>
        <v>5</v>
      </c>
      <c r="L3214" s="13" t="str">
        <f>IF(OR(AND(LEN(H3214&gt;3),ISERROR(FIND("-",H3214,1))),AND(LEN(H3214)&gt;3,ISERROR(FIND("+",H3214,1)))),LEFT(H3214,2),H3214)</f>
        <v>40</v>
      </c>
      <c r="M3214" s="13" t="str">
        <f>IF(AND(LEN(H3214&gt;3),ISERROR(FIND("+",H3214,1))),RIGHT(H3214,2),IF(AND(LEN(H3214)=3,ISERROR(FIND("-",H3214,1))),LEFT(H3214,2),H3214))</f>
        <v>44</v>
      </c>
      <c r="N3214" s="13" t="str">
        <f>SUBSTITUTE(H3214,"+","-")</f>
        <v>40-44</v>
      </c>
      <c r="O3214" s="3">
        <f t="shared" si="352"/>
        <v>5</v>
      </c>
      <c r="P3214" s="3">
        <f t="shared" si="353"/>
        <v>3</v>
      </c>
      <c r="Q3214" s="7">
        <f t="shared" si="354"/>
        <v>40</v>
      </c>
      <c r="R3214" s="7">
        <f t="shared" si="355"/>
        <v>44</v>
      </c>
      <c r="S3214" s="13" t="str">
        <f>VLOOKUP(A3214,history!$B:$F,2,0)</f>
        <v>2021-04-27</v>
      </c>
      <c r="T3214" s="13">
        <f>VLOOKUP($C3214,日期!$A:$D,3,0)</f>
        <v>4</v>
      </c>
      <c r="U3214" s="13">
        <f>VLOOKUP($C3214,日期!$A:$D,4,0)</f>
        <v>1</v>
      </c>
      <c r="V3214" s="65">
        <f t="shared" si="356"/>
        <v>44287</v>
      </c>
      <c r="W3214" s="13" t="s">
        <v>4778</v>
      </c>
    </row>
    <row r="3215" spans="1:23" ht="15">
      <c r="A3215" s="15">
        <v>1109</v>
      </c>
      <c r="B3215" s="15">
        <v>2021</v>
      </c>
      <c r="C3215" s="13" t="s">
        <v>52</v>
      </c>
      <c r="D3215" s="15">
        <v>16</v>
      </c>
      <c r="E3215" s="13" t="s">
        <v>24</v>
      </c>
      <c r="F3215" s="13" t="s">
        <v>11</v>
      </c>
      <c r="G3215" s="13" t="s">
        <v>25</v>
      </c>
      <c r="H3215" s="13" t="s">
        <v>29</v>
      </c>
      <c r="I3215" s="3">
        <f t="shared" si="350"/>
        <v>40</v>
      </c>
      <c r="J3215" s="7">
        <f t="shared" si="351"/>
        <v>44</v>
      </c>
      <c r="K3215" s="3">
        <f>LEN(H3215)</f>
        <v>5</v>
      </c>
      <c r="L3215" s="13" t="str">
        <f>IF(OR(AND(LEN(H3215&gt;3),ISERROR(FIND("-",H3215,1))),AND(LEN(H3215)&gt;3,ISERROR(FIND("+",H3215,1)))),LEFT(H3215,2),H3215)</f>
        <v>40</v>
      </c>
      <c r="M3215" s="13" t="str">
        <f>IF(AND(LEN(H3215&gt;3),ISERROR(FIND("+",H3215,1))),RIGHT(H3215,2),IF(AND(LEN(H3215)=3,ISERROR(FIND("-",H3215,1))),LEFT(H3215,2),H3215))</f>
        <v>44</v>
      </c>
      <c r="N3215" s="13" t="str">
        <f>SUBSTITUTE(H3215,"+","-")</f>
        <v>40-44</v>
      </c>
      <c r="O3215" s="3">
        <f t="shared" si="352"/>
        <v>5</v>
      </c>
      <c r="P3215" s="3">
        <f t="shared" si="353"/>
        <v>3</v>
      </c>
      <c r="Q3215" s="7">
        <f t="shared" si="354"/>
        <v>40</v>
      </c>
      <c r="R3215" s="7">
        <f t="shared" si="355"/>
        <v>44</v>
      </c>
      <c r="S3215" s="13" t="str">
        <f>VLOOKUP(A3215,history!$B:$F,2,0)</f>
        <v>2021-04-27</v>
      </c>
      <c r="T3215" s="13">
        <f>VLOOKUP($C3215,日期!$A:$D,3,0)</f>
        <v>4</v>
      </c>
      <c r="U3215" s="13">
        <f>VLOOKUP($C3215,日期!$A:$D,4,0)</f>
        <v>1</v>
      </c>
      <c r="V3215" s="65">
        <f t="shared" si="356"/>
        <v>44287</v>
      </c>
      <c r="W3215" s="13" t="s">
        <v>4779</v>
      </c>
    </row>
    <row r="3216" spans="1:23" ht="15">
      <c r="A3216" s="15">
        <v>1108</v>
      </c>
      <c r="B3216" s="15">
        <v>2021</v>
      </c>
      <c r="C3216" s="13" t="s">
        <v>52</v>
      </c>
      <c r="D3216" s="15">
        <v>16</v>
      </c>
      <c r="E3216" s="13" t="s">
        <v>24</v>
      </c>
      <c r="F3216" s="13" t="s">
        <v>11</v>
      </c>
      <c r="G3216" s="13" t="s">
        <v>25</v>
      </c>
      <c r="H3216" s="13" t="s">
        <v>34</v>
      </c>
      <c r="I3216" s="3">
        <f t="shared" si="350"/>
        <v>35</v>
      </c>
      <c r="J3216" s="7">
        <f t="shared" si="351"/>
        <v>39</v>
      </c>
      <c r="K3216" s="3">
        <f>LEN(H3216)</f>
        <v>5</v>
      </c>
      <c r="L3216" s="13" t="str">
        <f>IF(OR(AND(LEN(H3216&gt;3),ISERROR(FIND("-",H3216,1))),AND(LEN(H3216)&gt;3,ISERROR(FIND("+",H3216,1)))),LEFT(H3216,2),H3216)</f>
        <v>35</v>
      </c>
      <c r="M3216" s="13" t="str">
        <f>IF(AND(LEN(H3216&gt;3),ISERROR(FIND("+",H3216,1))),RIGHT(H3216,2),IF(AND(LEN(H3216)=3,ISERROR(FIND("-",H3216,1))),LEFT(H3216,2),H3216))</f>
        <v>39</v>
      </c>
      <c r="N3216" s="13" t="str">
        <f>SUBSTITUTE(H3216,"+","-")</f>
        <v>35-39</v>
      </c>
      <c r="O3216" s="3">
        <f t="shared" si="352"/>
        <v>5</v>
      </c>
      <c r="P3216" s="3">
        <f t="shared" si="353"/>
        <v>3</v>
      </c>
      <c r="Q3216" s="7">
        <f t="shared" si="354"/>
        <v>35</v>
      </c>
      <c r="R3216" s="7">
        <f t="shared" si="355"/>
        <v>39</v>
      </c>
      <c r="S3216" s="13" t="str">
        <f>VLOOKUP(A3216,history!$B:$F,2,0)</f>
        <v>2021-04-27</v>
      </c>
      <c r="T3216" s="13">
        <f>VLOOKUP($C3216,日期!$A:$D,3,0)</f>
        <v>4</v>
      </c>
      <c r="U3216" s="13">
        <f>VLOOKUP($C3216,日期!$A:$D,4,0)</f>
        <v>1</v>
      </c>
      <c r="V3216" s="65">
        <f t="shared" si="356"/>
        <v>44287</v>
      </c>
      <c r="W3216" s="13" t="s">
        <v>4780</v>
      </c>
    </row>
    <row r="3217" spans="1:23" ht="15">
      <c r="A3217" s="15">
        <v>1107</v>
      </c>
      <c r="B3217" s="15">
        <v>2021</v>
      </c>
      <c r="C3217" s="13" t="s">
        <v>52</v>
      </c>
      <c r="D3217" s="15">
        <v>16</v>
      </c>
      <c r="E3217" s="13" t="s">
        <v>24</v>
      </c>
      <c r="F3217" s="13" t="s">
        <v>11</v>
      </c>
      <c r="G3217" s="13" t="s">
        <v>25</v>
      </c>
      <c r="H3217" s="13" t="s">
        <v>34</v>
      </c>
      <c r="I3217" s="3">
        <f t="shared" si="350"/>
        <v>35</v>
      </c>
      <c r="J3217" s="7">
        <f t="shared" si="351"/>
        <v>39</v>
      </c>
      <c r="K3217" s="3">
        <f>LEN(H3217)</f>
        <v>5</v>
      </c>
      <c r="L3217" s="13" t="str">
        <f>IF(OR(AND(LEN(H3217&gt;3),ISERROR(FIND("-",H3217,1))),AND(LEN(H3217)&gt;3,ISERROR(FIND("+",H3217,1)))),LEFT(H3217,2),H3217)</f>
        <v>35</v>
      </c>
      <c r="M3217" s="13" t="str">
        <f>IF(AND(LEN(H3217&gt;3),ISERROR(FIND("+",H3217,1))),RIGHT(H3217,2),IF(AND(LEN(H3217)=3,ISERROR(FIND("-",H3217,1))),LEFT(H3217,2),H3217))</f>
        <v>39</v>
      </c>
      <c r="N3217" s="13" t="str">
        <f>SUBSTITUTE(H3217,"+","-")</f>
        <v>35-39</v>
      </c>
      <c r="O3217" s="3">
        <f t="shared" si="352"/>
        <v>5</v>
      </c>
      <c r="P3217" s="3">
        <f t="shared" si="353"/>
        <v>3</v>
      </c>
      <c r="Q3217" s="7">
        <f t="shared" si="354"/>
        <v>35</v>
      </c>
      <c r="R3217" s="7">
        <f t="shared" si="355"/>
        <v>39</v>
      </c>
      <c r="S3217" s="13" t="str">
        <f>VLOOKUP(A3217,history!$B:$F,2,0)</f>
        <v>2021-04-27</v>
      </c>
      <c r="T3217" s="13">
        <f>VLOOKUP($C3217,日期!$A:$D,3,0)</f>
        <v>4</v>
      </c>
      <c r="U3217" s="13">
        <f>VLOOKUP($C3217,日期!$A:$D,4,0)</f>
        <v>1</v>
      </c>
      <c r="V3217" s="65">
        <f t="shared" si="356"/>
        <v>44287</v>
      </c>
      <c r="W3217" s="13" t="s">
        <v>4781</v>
      </c>
    </row>
    <row r="3218" spans="1:23" ht="15">
      <c r="A3218" s="15">
        <v>1106</v>
      </c>
      <c r="B3218" s="15">
        <v>2021</v>
      </c>
      <c r="C3218" s="13" t="s">
        <v>52</v>
      </c>
      <c r="D3218" s="15">
        <v>16</v>
      </c>
      <c r="E3218" s="13" t="s">
        <v>24</v>
      </c>
      <c r="F3218" s="13" t="s">
        <v>11</v>
      </c>
      <c r="G3218" s="13" t="s">
        <v>25</v>
      </c>
      <c r="H3218" s="13" t="s">
        <v>34</v>
      </c>
      <c r="I3218" s="3">
        <f t="shared" si="350"/>
        <v>35</v>
      </c>
      <c r="J3218" s="7">
        <f t="shared" si="351"/>
        <v>39</v>
      </c>
      <c r="K3218" s="3">
        <f>LEN(H3218)</f>
        <v>5</v>
      </c>
      <c r="L3218" s="13" t="str">
        <f>IF(OR(AND(LEN(H3218&gt;3),ISERROR(FIND("-",H3218,1))),AND(LEN(H3218)&gt;3,ISERROR(FIND("+",H3218,1)))),LEFT(H3218,2),H3218)</f>
        <v>35</v>
      </c>
      <c r="M3218" s="13" t="str">
        <f>IF(AND(LEN(H3218&gt;3),ISERROR(FIND("+",H3218,1))),RIGHT(H3218,2),IF(AND(LEN(H3218)=3,ISERROR(FIND("-",H3218,1))),LEFT(H3218,2),H3218))</f>
        <v>39</v>
      </c>
      <c r="N3218" s="13" t="str">
        <f>SUBSTITUTE(H3218,"+","-")</f>
        <v>35-39</v>
      </c>
      <c r="O3218" s="3">
        <f t="shared" si="352"/>
        <v>5</v>
      </c>
      <c r="P3218" s="3">
        <f t="shared" si="353"/>
        <v>3</v>
      </c>
      <c r="Q3218" s="7">
        <f t="shared" si="354"/>
        <v>35</v>
      </c>
      <c r="R3218" s="7">
        <f t="shared" si="355"/>
        <v>39</v>
      </c>
      <c r="S3218" s="13" t="str">
        <f>VLOOKUP(A3218,history!$B:$F,2,0)</f>
        <v>2021-04-27</v>
      </c>
      <c r="T3218" s="13">
        <f>VLOOKUP($C3218,日期!$A:$D,3,0)</f>
        <v>4</v>
      </c>
      <c r="U3218" s="13">
        <f>VLOOKUP($C3218,日期!$A:$D,4,0)</f>
        <v>1</v>
      </c>
      <c r="V3218" s="65">
        <f t="shared" si="356"/>
        <v>44287</v>
      </c>
      <c r="W3218" s="13" t="s">
        <v>4782</v>
      </c>
    </row>
    <row r="3219" spans="1:23" ht="15">
      <c r="A3219" s="15">
        <v>1105</v>
      </c>
      <c r="B3219" s="15">
        <v>2021</v>
      </c>
      <c r="C3219" s="13" t="s">
        <v>52</v>
      </c>
      <c r="D3219" s="15">
        <v>16</v>
      </c>
      <c r="E3219" s="13" t="s">
        <v>24</v>
      </c>
      <c r="F3219" s="13" t="s">
        <v>11</v>
      </c>
      <c r="G3219" s="13" t="s">
        <v>25</v>
      </c>
      <c r="H3219" s="13" t="s">
        <v>34</v>
      </c>
      <c r="I3219" s="3">
        <f t="shared" si="350"/>
        <v>35</v>
      </c>
      <c r="J3219" s="7">
        <f t="shared" si="351"/>
        <v>39</v>
      </c>
      <c r="K3219" s="3">
        <f>LEN(H3219)</f>
        <v>5</v>
      </c>
      <c r="L3219" s="13" t="str">
        <f>IF(OR(AND(LEN(H3219&gt;3),ISERROR(FIND("-",H3219,1))),AND(LEN(H3219)&gt;3,ISERROR(FIND("+",H3219,1)))),LEFT(H3219,2),H3219)</f>
        <v>35</v>
      </c>
      <c r="M3219" s="13" t="str">
        <f>IF(AND(LEN(H3219&gt;3),ISERROR(FIND("+",H3219,1))),RIGHT(H3219,2),IF(AND(LEN(H3219)=3,ISERROR(FIND("-",H3219,1))),LEFT(H3219,2),H3219))</f>
        <v>39</v>
      </c>
      <c r="N3219" s="13" t="str">
        <f>SUBSTITUTE(H3219,"+","-")</f>
        <v>35-39</v>
      </c>
      <c r="O3219" s="3">
        <f t="shared" si="352"/>
        <v>5</v>
      </c>
      <c r="P3219" s="3">
        <f t="shared" si="353"/>
        <v>3</v>
      </c>
      <c r="Q3219" s="7">
        <f t="shared" si="354"/>
        <v>35</v>
      </c>
      <c r="R3219" s="7">
        <f t="shared" si="355"/>
        <v>39</v>
      </c>
      <c r="S3219" s="13" t="str">
        <f>VLOOKUP(A3219,history!$B:$F,2,0)</f>
        <v>2021-04-26</v>
      </c>
      <c r="T3219" s="13">
        <f>VLOOKUP($C3219,日期!$A:$D,3,0)</f>
        <v>4</v>
      </c>
      <c r="U3219" s="13">
        <f>VLOOKUP($C3219,日期!$A:$D,4,0)</f>
        <v>1</v>
      </c>
      <c r="V3219" s="65">
        <f t="shared" si="356"/>
        <v>44287</v>
      </c>
      <c r="W3219" s="13" t="s">
        <v>4783</v>
      </c>
    </row>
    <row r="3220" spans="1:23" ht="15">
      <c r="A3220" s="15">
        <v>1104</v>
      </c>
      <c r="B3220" s="15">
        <v>2021</v>
      </c>
      <c r="C3220" s="13" t="s">
        <v>52</v>
      </c>
      <c r="D3220" s="15">
        <v>16</v>
      </c>
      <c r="E3220" s="13" t="s">
        <v>24</v>
      </c>
      <c r="F3220" s="13" t="s">
        <v>11</v>
      </c>
      <c r="G3220" s="13" t="s">
        <v>25</v>
      </c>
      <c r="H3220" s="13" t="s">
        <v>34</v>
      </c>
      <c r="I3220" s="3">
        <f t="shared" si="350"/>
        <v>35</v>
      </c>
      <c r="J3220" s="7">
        <f t="shared" si="351"/>
        <v>39</v>
      </c>
      <c r="K3220" s="3">
        <f>LEN(H3220)</f>
        <v>5</v>
      </c>
      <c r="L3220" s="13" t="str">
        <f>IF(OR(AND(LEN(H3220&gt;3),ISERROR(FIND("-",H3220,1))),AND(LEN(H3220)&gt;3,ISERROR(FIND("+",H3220,1)))),LEFT(H3220,2),H3220)</f>
        <v>35</v>
      </c>
      <c r="M3220" s="13" t="str">
        <f>IF(AND(LEN(H3220&gt;3),ISERROR(FIND("+",H3220,1))),RIGHT(H3220,2),IF(AND(LEN(H3220)=3,ISERROR(FIND("-",H3220,1))),LEFT(H3220,2),H3220))</f>
        <v>39</v>
      </c>
      <c r="N3220" s="13" t="str">
        <f>SUBSTITUTE(H3220,"+","-")</f>
        <v>35-39</v>
      </c>
      <c r="O3220" s="3">
        <f t="shared" si="352"/>
        <v>5</v>
      </c>
      <c r="P3220" s="3">
        <f t="shared" si="353"/>
        <v>3</v>
      </c>
      <c r="Q3220" s="7">
        <f t="shared" si="354"/>
        <v>35</v>
      </c>
      <c r="R3220" s="7">
        <f t="shared" si="355"/>
        <v>39</v>
      </c>
      <c r="S3220" s="13" t="str">
        <f>VLOOKUP(A3220,history!$B:$F,2,0)</f>
        <v>2021-04-26</v>
      </c>
      <c r="T3220" s="13">
        <f>VLOOKUP($C3220,日期!$A:$D,3,0)</f>
        <v>4</v>
      </c>
      <c r="U3220" s="13">
        <f>VLOOKUP($C3220,日期!$A:$D,4,0)</f>
        <v>1</v>
      </c>
      <c r="V3220" s="65">
        <f t="shared" si="356"/>
        <v>44287</v>
      </c>
      <c r="W3220" s="13" t="s">
        <v>4784</v>
      </c>
    </row>
    <row r="3221" spans="1:23" ht="15">
      <c r="A3221" s="15">
        <v>1103</v>
      </c>
      <c r="B3221" s="15">
        <v>2021</v>
      </c>
      <c r="C3221" s="13" t="s">
        <v>52</v>
      </c>
      <c r="D3221" s="15">
        <v>16</v>
      </c>
      <c r="E3221" s="13" t="s">
        <v>24</v>
      </c>
      <c r="F3221" s="13" t="s">
        <v>11</v>
      </c>
      <c r="G3221" s="13" t="s">
        <v>25</v>
      </c>
      <c r="H3221" s="13" t="s">
        <v>26</v>
      </c>
      <c r="I3221" s="3">
        <f t="shared" si="350"/>
        <v>30</v>
      </c>
      <c r="J3221" s="7">
        <f t="shared" si="351"/>
        <v>34</v>
      </c>
      <c r="K3221" s="3">
        <f>LEN(H3221)</f>
        <v>5</v>
      </c>
      <c r="L3221" s="13" t="str">
        <f>IF(OR(AND(LEN(H3221&gt;3),ISERROR(FIND("-",H3221,1))),AND(LEN(H3221)&gt;3,ISERROR(FIND("+",H3221,1)))),LEFT(H3221,2),H3221)</f>
        <v>30</v>
      </c>
      <c r="M3221" s="13" t="str">
        <f>IF(AND(LEN(H3221&gt;3),ISERROR(FIND("+",H3221,1))),RIGHT(H3221,2),IF(AND(LEN(H3221)=3,ISERROR(FIND("-",H3221,1))),LEFT(H3221,2),H3221))</f>
        <v>34</v>
      </c>
      <c r="N3221" s="13" t="str">
        <f>SUBSTITUTE(H3221,"+","-")</f>
        <v>30-34</v>
      </c>
      <c r="O3221" s="3">
        <f t="shared" si="352"/>
        <v>5</v>
      </c>
      <c r="P3221" s="3">
        <f t="shared" si="353"/>
        <v>3</v>
      </c>
      <c r="Q3221" s="7">
        <f t="shared" si="354"/>
        <v>30</v>
      </c>
      <c r="R3221" s="7">
        <f t="shared" si="355"/>
        <v>34</v>
      </c>
      <c r="S3221" s="13" t="str">
        <f>VLOOKUP(A3221,history!$B:$F,2,0)</f>
        <v>2021-04-26</v>
      </c>
      <c r="T3221" s="13">
        <f>VLOOKUP($C3221,日期!$A:$D,3,0)</f>
        <v>4</v>
      </c>
      <c r="U3221" s="13">
        <f>VLOOKUP($C3221,日期!$A:$D,4,0)</f>
        <v>1</v>
      </c>
      <c r="V3221" s="65">
        <f t="shared" si="356"/>
        <v>44287</v>
      </c>
      <c r="W3221" s="13" t="s">
        <v>4785</v>
      </c>
    </row>
    <row r="3222" spans="1:23" ht="15">
      <c r="A3222" s="15">
        <v>1102</v>
      </c>
      <c r="B3222" s="15">
        <v>2021</v>
      </c>
      <c r="C3222" s="13" t="s">
        <v>52</v>
      </c>
      <c r="D3222" s="15">
        <v>16</v>
      </c>
      <c r="E3222" s="13" t="s">
        <v>24</v>
      </c>
      <c r="F3222" s="13" t="s">
        <v>11</v>
      </c>
      <c r="G3222" s="13" t="s">
        <v>25</v>
      </c>
      <c r="H3222" s="13" t="s">
        <v>26</v>
      </c>
      <c r="I3222" s="3">
        <f t="shared" si="350"/>
        <v>30</v>
      </c>
      <c r="J3222" s="7">
        <f t="shared" si="351"/>
        <v>34</v>
      </c>
      <c r="K3222" s="3">
        <f>LEN(H3222)</f>
        <v>5</v>
      </c>
      <c r="L3222" s="13" t="str">
        <f>IF(OR(AND(LEN(H3222&gt;3),ISERROR(FIND("-",H3222,1))),AND(LEN(H3222)&gt;3,ISERROR(FIND("+",H3222,1)))),LEFT(H3222,2),H3222)</f>
        <v>30</v>
      </c>
      <c r="M3222" s="13" t="str">
        <f>IF(AND(LEN(H3222&gt;3),ISERROR(FIND("+",H3222,1))),RIGHT(H3222,2),IF(AND(LEN(H3222)=3,ISERROR(FIND("-",H3222,1))),LEFT(H3222,2),H3222))</f>
        <v>34</v>
      </c>
      <c r="N3222" s="13" t="str">
        <f>SUBSTITUTE(H3222,"+","-")</f>
        <v>30-34</v>
      </c>
      <c r="O3222" s="3">
        <f t="shared" si="352"/>
        <v>5</v>
      </c>
      <c r="P3222" s="3">
        <f t="shared" si="353"/>
        <v>3</v>
      </c>
      <c r="Q3222" s="7">
        <f t="shared" si="354"/>
        <v>30</v>
      </c>
      <c r="R3222" s="7">
        <f t="shared" si="355"/>
        <v>34</v>
      </c>
      <c r="S3222" s="13" t="str">
        <f>VLOOKUP(A3222,history!$B:$F,2,0)</f>
        <v>2021-04-26</v>
      </c>
      <c r="T3222" s="13">
        <f>VLOOKUP($C3222,日期!$A:$D,3,0)</f>
        <v>4</v>
      </c>
      <c r="U3222" s="13">
        <f>VLOOKUP($C3222,日期!$A:$D,4,0)</f>
        <v>1</v>
      </c>
      <c r="V3222" s="65">
        <f t="shared" si="356"/>
        <v>44287</v>
      </c>
      <c r="W3222" s="13" t="s">
        <v>4786</v>
      </c>
    </row>
    <row r="3223" spans="1:23" ht="15">
      <c r="A3223" s="15">
        <v>1101</v>
      </c>
      <c r="B3223" s="15">
        <v>2021</v>
      </c>
      <c r="C3223" s="13" t="s">
        <v>52</v>
      </c>
      <c r="D3223" s="15">
        <v>16</v>
      </c>
      <c r="E3223" s="13" t="s">
        <v>24</v>
      </c>
      <c r="F3223" s="13" t="s">
        <v>11</v>
      </c>
      <c r="G3223" s="13" t="s">
        <v>25</v>
      </c>
      <c r="H3223" s="13" t="s">
        <v>31</v>
      </c>
      <c r="I3223" s="3">
        <f t="shared" si="350"/>
        <v>25</v>
      </c>
      <c r="J3223" s="7">
        <f t="shared" si="351"/>
        <v>29</v>
      </c>
      <c r="K3223" s="3">
        <f>LEN(H3223)</f>
        <v>5</v>
      </c>
      <c r="L3223" s="13" t="str">
        <f>IF(OR(AND(LEN(H3223&gt;3),ISERROR(FIND("-",H3223,1))),AND(LEN(H3223)&gt;3,ISERROR(FIND("+",H3223,1)))),LEFT(H3223,2),H3223)</f>
        <v>25</v>
      </c>
      <c r="M3223" s="13" t="str">
        <f>IF(AND(LEN(H3223&gt;3),ISERROR(FIND("+",H3223,1))),RIGHT(H3223,2),IF(AND(LEN(H3223)=3,ISERROR(FIND("-",H3223,1))),LEFT(H3223,2),H3223))</f>
        <v>29</v>
      </c>
      <c r="N3223" s="13" t="str">
        <f>SUBSTITUTE(H3223,"+","-")</f>
        <v>25-29</v>
      </c>
      <c r="O3223" s="3">
        <f t="shared" si="352"/>
        <v>5</v>
      </c>
      <c r="P3223" s="3">
        <f t="shared" si="353"/>
        <v>3</v>
      </c>
      <c r="Q3223" s="7">
        <f t="shared" si="354"/>
        <v>25</v>
      </c>
      <c r="R3223" s="7">
        <f t="shared" si="355"/>
        <v>29</v>
      </c>
      <c r="S3223" s="13" t="str">
        <f>VLOOKUP(A3223,history!$B:$F,2,0)</f>
        <v>2021-04-25</v>
      </c>
      <c r="T3223" s="13">
        <f>VLOOKUP($C3223,日期!$A:$D,3,0)</f>
        <v>4</v>
      </c>
      <c r="U3223" s="13">
        <f>VLOOKUP($C3223,日期!$A:$D,4,0)</f>
        <v>1</v>
      </c>
      <c r="V3223" s="65">
        <f t="shared" si="356"/>
        <v>44287</v>
      </c>
      <c r="W3223" s="13" t="s">
        <v>4787</v>
      </c>
    </row>
    <row r="3224" spans="1:23" ht="15">
      <c r="A3224" s="15">
        <v>1100</v>
      </c>
      <c r="B3224" s="15">
        <v>2021</v>
      </c>
      <c r="C3224" s="13" t="s">
        <v>52</v>
      </c>
      <c r="D3224" s="15">
        <v>16</v>
      </c>
      <c r="E3224" s="13" t="s">
        <v>24</v>
      </c>
      <c r="F3224" s="13" t="s">
        <v>11</v>
      </c>
      <c r="G3224" s="13" t="s">
        <v>25</v>
      </c>
      <c r="H3224" s="13" t="s">
        <v>13</v>
      </c>
      <c r="I3224" s="3">
        <f t="shared" si="350"/>
        <v>20</v>
      </c>
      <c r="J3224" s="7">
        <f t="shared" si="351"/>
        <v>24</v>
      </c>
      <c r="K3224" s="3">
        <f>LEN(H3224)</f>
        <v>5</v>
      </c>
      <c r="L3224" s="13" t="str">
        <f>IF(OR(AND(LEN(H3224&gt;3),ISERROR(FIND("-",H3224,1))),AND(LEN(H3224)&gt;3,ISERROR(FIND("+",H3224,1)))),LEFT(H3224,2),H3224)</f>
        <v>20</v>
      </c>
      <c r="M3224" s="13" t="str">
        <f>IF(AND(LEN(H3224&gt;3),ISERROR(FIND("+",H3224,1))),RIGHT(H3224,2),IF(AND(LEN(H3224)=3,ISERROR(FIND("-",H3224,1))),LEFT(H3224,2),H3224))</f>
        <v>24</v>
      </c>
      <c r="N3224" s="13" t="str">
        <f>SUBSTITUTE(H3224,"+","-")</f>
        <v>20-24</v>
      </c>
      <c r="O3224" s="3">
        <f t="shared" si="352"/>
        <v>5</v>
      </c>
      <c r="P3224" s="3">
        <f t="shared" si="353"/>
        <v>3</v>
      </c>
      <c r="Q3224" s="7">
        <f t="shared" si="354"/>
        <v>20</v>
      </c>
      <c r="R3224" s="7">
        <f t="shared" si="355"/>
        <v>24</v>
      </c>
      <c r="S3224" s="13" t="str">
        <f>VLOOKUP(A3224,history!$B:$F,2,0)</f>
        <v>2021-04-25</v>
      </c>
      <c r="T3224" s="13">
        <f>VLOOKUP($C3224,日期!$A:$D,3,0)</f>
        <v>4</v>
      </c>
      <c r="U3224" s="13">
        <f>VLOOKUP($C3224,日期!$A:$D,4,0)</f>
        <v>1</v>
      </c>
      <c r="V3224" s="65">
        <f t="shared" si="356"/>
        <v>44287</v>
      </c>
      <c r="W3224" s="13" t="s">
        <v>4788</v>
      </c>
    </row>
    <row r="3225" spans="1:23" ht="15">
      <c r="A3225" s="15">
        <v>1099</v>
      </c>
      <c r="B3225" s="15">
        <v>2021</v>
      </c>
      <c r="C3225" s="13" t="s">
        <v>52</v>
      </c>
      <c r="D3225" s="15">
        <v>16</v>
      </c>
      <c r="E3225" s="13" t="s">
        <v>24</v>
      </c>
      <c r="F3225" s="13" t="s">
        <v>11</v>
      </c>
      <c r="G3225" s="13" t="s">
        <v>25</v>
      </c>
      <c r="H3225" s="13" t="s">
        <v>13</v>
      </c>
      <c r="I3225" s="3">
        <f t="shared" si="350"/>
        <v>20</v>
      </c>
      <c r="J3225" s="7">
        <f t="shared" si="351"/>
        <v>24</v>
      </c>
      <c r="K3225" s="3">
        <f>LEN(H3225)</f>
        <v>5</v>
      </c>
      <c r="L3225" s="13" t="str">
        <f>IF(OR(AND(LEN(H3225&gt;3),ISERROR(FIND("-",H3225,1))),AND(LEN(H3225)&gt;3,ISERROR(FIND("+",H3225,1)))),LEFT(H3225,2),H3225)</f>
        <v>20</v>
      </c>
      <c r="M3225" s="13" t="str">
        <f>IF(AND(LEN(H3225&gt;3),ISERROR(FIND("+",H3225,1))),RIGHT(H3225,2),IF(AND(LEN(H3225)=3,ISERROR(FIND("-",H3225,1))),LEFT(H3225,2),H3225))</f>
        <v>24</v>
      </c>
      <c r="N3225" s="13" t="str">
        <f>SUBSTITUTE(H3225,"+","-")</f>
        <v>20-24</v>
      </c>
      <c r="O3225" s="3">
        <f t="shared" si="352"/>
        <v>5</v>
      </c>
      <c r="P3225" s="3">
        <f t="shared" si="353"/>
        <v>3</v>
      </c>
      <c r="Q3225" s="7">
        <f t="shared" si="354"/>
        <v>20</v>
      </c>
      <c r="R3225" s="7">
        <f t="shared" si="355"/>
        <v>24</v>
      </c>
      <c r="S3225" s="13" t="str">
        <f>VLOOKUP(A3225,history!$B:$F,2,0)</f>
        <v>2021-04-25</v>
      </c>
      <c r="T3225" s="13">
        <f>VLOOKUP($C3225,日期!$A:$D,3,0)</f>
        <v>4</v>
      </c>
      <c r="U3225" s="13">
        <f>VLOOKUP($C3225,日期!$A:$D,4,0)</f>
        <v>1</v>
      </c>
      <c r="V3225" s="65">
        <f t="shared" si="356"/>
        <v>44287</v>
      </c>
      <c r="W3225" s="13" t="s">
        <v>4789</v>
      </c>
    </row>
    <row r="3226" spans="1:23" ht="15">
      <c r="A3226" s="15">
        <v>1098</v>
      </c>
      <c r="B3226" s="15">
        <v>2021</v>
      </c>
      <c r="C3226" s="13" t="s">
        <v>52</v>
      </c>
      <c r="D3226" s="15">
        <v>16</v>
      </c>
      <c r="E3226" s="13" t="s">
        <v>24</v>
      </c>
      <c r="F3226" s="13" t="s">
        <v>17</v>
      </c>
      <c r="G3226" s="13" t="s">
        <v>25</v>
      </c>
      <c r="H3226" s="13" t="s">
        <v>29</v>
      </c>
      <c r="I3226" s="3">
        <f t="shared" si="350"/>
        <v>40</v>
      </c>
      <c r="J3226" s="7">
        <f t="shared" si="351"/>
        <v>44</v>
      </c>
      <c r="K3226" s="3">
        <f>LEN(H3226)</f>
        <v>5</v>
      </c>
      <c r="L3226" s="13" t="str">
        <f>IF(OR(AND(LEN(H3226&gt;3),ISERROR(FIND("-",H3226,1))),AND(LEN(H3226)&gt;3,ISERROR(FIND("+",H3226,1)))),LEFT(H3226,2),H3226)</f>
        <v>40</v>
      </c>
      <c r="M3226" s="13" t="str">
        <f>IF(AND(LEN(H3226&gt;3),ISERROR(FIND("+",H3226,1))),RIGHT(H3226,2),IF(AND(LEN(H3226)=3,ISERROR(FIND("-",H3226,1))),LEFT(H3226,2),H3226))</f>
        <v>44</v>
      </c>
      <c r="N3226" s="13" t="str">
        <f>SUBSTITUTE(H3226,"+","-")</f>
        <v>40-44</v>
      </c>
      <c r="O3226" s="3">
        <f t="shared" si="352"/>
        <v>5</v>
      </c>
      <c r="P3226" s="3">
        <f t="shared" si="353"/>
        <v>3</v>
      </c>
      <c r="Q3226" s="7">
        <f t="shared" si="354"/>
        <v>40</v>
      </c>
      <c r="R3226" s="7">
        <f t="shared" si="355"/>
        <v>44</v>
      </c>
      <c r="S3226" s="13" t="str">
        <f>VLOOKUP(A3226,history!$B:$F,2,0)</f>
        <v>2021-04-24</v>
      </c>
      <c r="T3226" s="13">
        <f>VLOOKUP($C3226,日期!$A:$D,3,0)</f>
        <v>4</v>
      </c>
      <c r="U3226" s="13">
        <f>VLOOKUP($C3226,日期!$A:$D,4,0)</f>
        <v>1</v>
      </c>
      <c r="V3226" s="65">
        <f t="shared" si="356"/>
        <v>44287</v>
      </c>
      <c r="W3226" s="13" t="s">
        <v>4790</v>
      </c>
    </row>
    <row r="3227" spans="1:23" ht="15">
      <c r="A3227" s="15">
        <v>1097</v>
      </c>
      <c r="B3227" s="15">
        <v>2021</v>
      </c>
      <c r="C3227" s="13" t="s">
        <v>52</v>
      </c>
      <c r="D3227" s="15">
        <v>16</v>
      </c>
      <c r="E3227" s="13" t="s">
        <v>24</v>
      </c>
      <c r="F3227" s="13" t="s">
        <v>17</v>
      </c>
      <c r="G3227" s="13" t="s">
        <v>25</v>
      </c>
      <c r="H3227" s="13" t="s">
        <v>26</v>
      </c>
      <c r="I3227" s="3">
        <f t="shared" si="350"/>
        <v>30</v>
      </c>
      <c r="J3227" s="7">
        <f t="shared" si="351"/>
        <v>34</v>
      </c>
      <c r="K3227" s="3">
        <f>LEN(H3227)</f>
        <v>5</v>
      </c>
      <c r="L3227" s="13" t="str">
        <f>IF(OR(AND(LEN(H3227&gt;3),ISERROR(FIND("-",H3227,1))),AND(LEN(H3227)&gt;3,ISERROR(FIND("+",H3227,1)))),LEFT(H3227,2),H3227)</f>
        <v>30</v>
      </c>
      <c r="M3227" s="13" t="str">
        <f>IF(AND(LEN(H3227&gt;3),ISERROR(FIND("+",H3227,1))),RIGHT(H3227,2),IF(AND(LEN(H3227)=3,ISERROR(FIND("-",H3227,1))),LEFT(H3227,2),H3227))</f>
        <v>34</v>
      </c>
      <c r="N3227" s="13" t="str">
        <f>SUBSTITUTE(H3227,"+","-")</f>
        <v>30-34</v>
      </c>
      <c r="O3227" s="3">
        <f t="shared" si="352"/>
        <v>5</v>
      </c>
      <c r="P3227" s="3">
        <f t="shared" si="353"/>
        <v>3</v>
      </c>
      <c r="Q3227" s="7">
        <f t="shared" si="354"/>
        <v>30</v>
      </c>
      <c r="R3227" s="7">
        <f t="shared" si="355"/>
        <v>34</v>
      </c>
      <c r="S3227" s="13" t="str">
        <f>VLOOKUP(A3227,history!$B:$F,2,0)</f>
        <v>2021-04-24</v>
      </c>
      <c r="T3227" s="13">
        <f>VLOOKUP($C3227,日期!$A:$D,3,0)</f>
        <v>4</v>
      </c>
      <c r="U3227" s="13">
        <f>VLOOKUP($C3227,日期!$A:$D,4,0)</f>
        <v>1</v>
      </c>
      <c r="V3227" s="65">
        <f t="shared" si="356"/>
        <v>44287</v>
      </c>
      <c r="W3227" s="13" t="s">
        <v>4791</v>
      </c>
    </row>
    <row r="3228" spans="1:23" ht="15">
      <c r="A3228" s="15">
        <v>1096</v>
      </c>
      <c r="B3228" s="15">
        <v>2021</v>
      </c>
      <c r="C3228" s="13" t="s">
        <v>52</v>
      </c>
      <c r="D3228" s="15">
        <v>16</v>
      </c>
      <c r="E3228" s="13" t="s">
        <v>24</v>
      </c>
      <c r="F3228" s="13" t="s">
        <v>17</v>
      </c>
      <c r="G3228" s="13" t="s">
        <v>25</v>
      </c>
      <c r="H3228" s="13" t="s">
        <v>31</v>
      </c>
      <c r="I3228" s="3">
        <f t="shared" si="350"/>
        <v>25</v>
      </c>
      <c r="J3228" s="7">
        <f t="shared" si="351"/>
        <v>29</v>
      </c>
      <c r="K3228" s="3">
        <f>LEN(H3228)</f>
        <v>5</v>
      </c>
      <c r="L3228" s="13" t="str">
        <f>IF(OR(AND(LEN(H3228&gt;3),ISERROR(FIND("-",H3228,1))),AND(LEN(H3228)&gt;3,ISERROR(FIND("+",H3228,1)))),LEFT(H3228,2),H3228)</f>
        <v>25</v>
      </c>
      <c r="M3228" s="13" t="str">
        <f>IF(AND(LEN(H3228&gt;3),ISERROR(FIND("+",H3228,1))),RIGHT(H3228,2),IF(AND(LEN(H3228)=3,ISERROR(FIND("-",H3228,1))),LEFT(H3228,2),H3228))</f>
        <v>29</v>
      </c>
      <c r="N3228" s="13" t="str">
        <f>SUBSTITUTE(H3228,"+","-")</f>
        <v>25-29</v>
      </c>
      <c r="O3228" s="3">
        <f t="shared" si="352"/>
        <v>5</v>
      </c>
      <c r="P3228" s="3">
        <f t="shared" si="353"/>
        <v>3</v>
      </c>
      <c r="Q3228" s="7">
        <f t="shared" si="354"/>
        <v>25</v>
      </c>
      <c r="R3228" s="7">
        <f t="shared" si="355"/>
        <v>29</v>
      </c>
      <c r="S3228" s="13" t="str">
        <f>VLOOKUP(A3228,history!$B:$F,2,0)</f>
        <v>2021-04-24</v>
      </c>
      <c r="T3228" s="13">
        <f>VLOOKUP($C3228,日期!$A:$D,3,0)</f>
        <v>4</v>
      </c>
      <c r="U3228" s="13">
        <f>VLOOKUP($C3228,日期!$A:$D,4,0)</f>
        <v>1</v>
      </c>
      <c r="V3228" s="65">
        <f t="shared" si="356"/>
        <v>44287</v>
      </c>
      <c r="W3228" s="13" t="s">
        <v>4792</v>
      </c>
    </row>
    <row r="3229" spans="1:23" ht="15">
      <c r="A3229" s="15">
        <v>1095</v>
      </c>
      <c r="B3229" s="15">
        <v>2021</v>
      </c>
      <c r="C3229" s="13" t="s">
        <v>52</v>
      </c>
      <c r="D3229" s="15">
        <v>16</v>
      </c>
      <c r="E3229" s="13" t="s">
        <v>24</v>
      </c>
      <c r="F3229" s="13" t="s">
        <v>17</v>
      </c>
      <c r="G3229" s="13" t="s">
        <v>25</v>
      </c>
      <c r="H3229" s="13" t="s">
        <v>31</v>
      </c>
      <c r="I3229" s="3">
        <f t="shared" si="350"/>
        <v>25</v>
      </c>
      <c r="J3229" s="7">
        <f t="shared" si="351"/>
        <v>29</v>
      </c>
      <c r="K3229" s="3">
        <f>LEN(H3229)</f>
        <v>5</v>
      </c>
      <c r="L3229" s="13" t="str">
        <f>IF(OR(AND(LEN(H3229&gt;3),ISERROR(FIND("-",H3229,1))),AND(LEN(H3229)&gt;3,ISERROR(FIND("+",H3229,1)))),LEFT(H3229,2),H3229)</f>
        <v>25</v>
      </c>
      <c r="M3229" s="13" t="str">
        <f>IF(AND(LEN(H3229&gt;3),ISERROR(FIND("+",H3229,1))),RIGHT(H3229,2),IF(AND(LEN(H3229)=3,ISERROR(FIND("-",H3229,1))),LEFT(H3229,2),H3229))</f>
        <v>29</v>
      </c>
      <c r="N3229" s="13" t="str">
        <f>SUBSTITUTE(H3229,"+","-")</f>
        <v>25-29</v>
      </c>
      <c r="O3229" s="3">
        <f t="shared" si="352"/>
        <v>5</v>
      </c>
      <c r="P3229" s="3">
        <f t="shared" si="353"/>
        <v>3</v>
      </c>
      <c r="Q3229" s="7">
        <f t="shared" si="354"/>
        <v>25</v>
      </c>
      <c r="R3229" s="7">
        <f t="shared" si="355"/>
        <v>29</v>
      </c>
      <c r="S3229" s="13" t="str">
        <f>VLOOKUP(A3229,history!$B:$F,2,0)</f>
        <v>2021-04-24</v>
      </c>
      <c r="T3229" s="13">
        <f>VLOOKUP($C3229,日期!$A:$D,3,0)</f>
        <v>4</v>
      </c>
      <c r="U3229" s="13">
        <f>VLOOKUP($C3229,日期!$A:$D,4,0)</f>
        <v>1</v>
      </c>
      <c r="V3229" s="65">
        <f t="shared" si="356"/>
        <v>44287</v>
      </c>
      <c r="W3229" s="13" t="s">
        <v>4793</v>
      </c>
    </row>
    <row r="3230" spans="1:23" ht="15">
      <c r="A3230" s="15">
        <v>1094</v>
      </c>
      <c r="B3230" s="15">
        <v>2021</v>
      </c>
      <c r="C3230" s="13" t="s">
        <v>52</v>
      </c>
      <c r="D3230" s="15">
        <v>16</v>
      </c>
      <c r="E3230" s="13" t="s">
        <v>24</v>
      </c>
      <c r="F3230" s="13" t="s">
        <v>17</v>
      </c>
      <c r="G3230" s="13" t="s">
        <v>25</v>
      </c>
      <c r="H3230" s="13" t="s">
        <v>31</v>
      </c>
      <c r="I3230" s="3">
        <f t="shared" si="350"/>
        <v>25</v>
      </c>
      <c r="J3230" s="7">
        <f t="shared" si="351"/>
        <v>29</v>
      </c>
      <c r="K3230" s="3">
        <f>LEN(H3230)</f>
        <v>5</v>
      </c>
      <c r="L3230" s="13" t="str">
        <f>IF(OR(AND(LEN(H3230&gt;3),ISERROR(FIND("-",H3230,1))),AND(LEN(H3230)&gt;3,ISERROR(FIND("+",H3230,1)))),LEFT(H3230,2),H3230)</f>
        <v>25</v>
      </c>
      <c r="M3230" s="13" t="str">
        <f>IF(AND(LEN(H3230&gt;3),ISERROR(FIND("+",H3230,1))),RIGHT(H3230,2),IF(AND(LEN(H3230)=3,ISERROR(FIND("-",H3230,1))),LEFT(H3230,2),H3230))</f>
        <v>29</v>
      </c>
      <c r="N3230" s="13" t="str">
        <f>SUBSTITUTE(H3230,"+","-")</f>
        <v>25-29</v>
      </c>
      <c r="O3230" s="3">
        <f t="shared" si="352"/>
        <v>5</v>
      </c>
      <c r="P3230" s="3">
        <f t="shared" si="353"/>
        <v>3</v>
      </c>
      <c r="Q3230" s="7">
        <f t="shared" si="354"/>
        <v>25</v>
      </c>
      <c r="R3230" s="7">
        <f t="shared" si="355"/>
        <v>29</v>
      </c>
      <c r="S3230" s="13" t="str">
        <f>VLOOKUP(A3230,history!$B:$F,2,0)</f>
        <v>2021-04-24</v>
      </c>
      <c r="T3230" s="13">
        <f>VLOOKUP($C3230,日期!$A:$D,3,0)</f>
        <v>4</v>
      </c>
      <c r="U3230" s="13">
        <f>VLOOKUP($C3230,日期!$A:$D,4,0)</f>
        <v>1</v>
      </c>
      <c r="V3230" s="65">
        <f t="shared" si="356"/>
        <v>44287</v>
      </c>
      <c r="W3230" s="13" t="s">
        <v>4794</v>
      </c>
    </row>
    <row r="3231" spans="1:23" ht="15">
      <c r="A3231" s="15">
        <v>1093</v>
      </c>
      <c r="B3231" s="15">
        <v>2021</v>
      </c>
      <c r="C3231" s="13" t="s">
        <v>52</v>
      </c>
      <c r="D3231" s="15">
        <v>16</v>
      </c>
      <c r="E3231" s="13" t="s">
        <v>24</v>
      </c>
      <c r="F3231" s="13" t="s">
        <v>17</v>
      </c>
      <c r="G3231" s="13" t="s">
        <v>25</v>
      </c>
      <c r="H3231" s="13" t="s">
        <v>13</v>
      </c>
      <c r="I3231" s="3">
        <f t="shared" si="350"/>
        <v>20</v>
      </c>
      <c r="J3231" s="7">
        <f t="shared" si="351"/>
        <v>24</v>
      </c>
      <c r="K3231" s="3">
        <f>LEN(H3231)</f>
        <v>5</v>
      </c>
      <c r="L3231" s="13" t="str">
        <f>IF(OR(AND(LEN(H3231&gt;3),ISERROR(FIND("-",H3231,1))),AND(LEN(H3231)&gt;3,ISERROR(FIND("+",H3231,1)))),LEFT(H3231,2),H3231)</f>
        <v>20</v>
      </c>
      <c r="M3231" s="13" t="str">
        <f>IF(AND(LEN(H3231&gt;3),ISERROR(FIND("+",H3231,1))),RIGHT(H3231,2),IF(AND(LEN(H3231)=3,ISERROR(FIND("-",H3231,1))),LEFT(H3231,2),H3231))</f>
        <v>24</v>
      </c>
      <c r="N3231" s="13" t="str">
        <f>SUBSTITUTE(H3231,"+","-")</f>
        <v>20-24</v>
      </c>
      <c r="O3231" s="3">
        <f t="shared" si="352"/>
        <v>5</v>
      </c>
      <c r="P3231" s="3">
        <f t="shared" si="353"/>
        <v>3</v>
      </c>
      <c r="Q3231" s="7">
        <f t="shared" si="354"/>
        <v>20</v>
      </c>
      <c r="R3231" s="7">
        <f t="shared" si="355"/>
        <v>24</v>
      </c>
      <c r="S3231" s="13" t="str">
        <f>VLOOKUP(A3231,history!$B:$F,2,0)</f>
        <v>2021-04-24</v>
      </c>
      <c r="T3231" s="13">
        <f>VLOOKUP($C3231,日期!$A:$D,3,0)</f>
        <v>4</v>
      </c>
      <c r="U3231" s="13">
        <f>VLOOKUP($C3231,日期!$A:$D,4,0)</f>
        <v>1</v>
      </c>
      <c r="V3231" s="65">
        <f t="shared" si="356"/>
        <v>44287</v>
      </c>
      <c r="W3231" s="13" t="s">
        <v>4795</v>
      </c>
    </row>
    <row r="3232" spans="1:23" ht="15">
      <c r="A3232" s="15">
        <v>1092</v>
      </c>
      <c r="B3232" s="15">
        <v>2021</v>
      </c>
      <c r="C3232" s="13" t="s">
        <v>52</v>
      </c>
      <c r="D3232" s="15">
        <v>16</v>
      </c>
      <c r="E3232" s="13" t="s">
        <v>14</v>
      </c>
      <c r="F3232" s="13" t="s">
        <v>17</v>
      </c>
      <c r="G3232" s="13" t="s">
        <v>12</v>
      </c>
      <c r="H3232" s="13" t="s">
        <v>37</v>
      </c>
      <c r="I3232" s="3">
        <f t="shared" si="350"/>
        <v>50</v>
      </c>
      <c r="J3232" s="7">
        <f t="shared" si="351"/>
        <v>54</v>
      </c>
      <c r="K3232" s="3">
        <f>LEN(H3232)</f>
        <v>5</v>
      </c>
      <c r="L3232" s="13" t="str">
        <f>IF(OR(AND(LEN(H3232&gt;3),ISERROR(FIND("-",H3232,1))),AND(LEN(H3232)&gt;3,ISERROR(FIND("+",H3232,1)))),LEFT(H3232,2),H3232)</f>
        <v>50</v>
      </c>
      <c r="M3232" s="13" t="str">
        <f>IF(AND(LEN(H3232&gt;3),ISERROR(FIND("+",H3232,1))),RIGHT(H3232,2),IF(AND(LEN(H3232)=3,ISERROR(FIND("-",H3232,1))),LEFT(H3232,2),H3232))</f>
        <v>54</v>
      </c>
      <c r="N3232" s="13" t="str">
        <f>SUBSTITUTE(H3232,"+","-")</f>
        <v>50-54</v>
      </c>
      <c r="O3232" s="3">
        <f t="shared" si="352"/>
        <v>5</v>
      </c>
      <c r="P3232" s="3">
        <f t="shared" si="353"/>
        <v>3</v>
      </c>
      <c r="Q3232" s="7">
        <f t="shared" si="354"/>
        <v>50</v>
      </c>
      <c r="R3232" s="7">
        <f t="shared" si="355"/>
        <v>54</v>
      </c>
      <c r="S3232" s="13" t="str">
        <f>VLOOKUP(A3232,history!$B:$F,2,0)</f>
        <v>2021-04-24</v>
      </c>
      <c r="T3232" s="13">
        <f>VLOOKUP($C3232,日期!$A:$D,3,0)</f>
        <v>4</v>
      </c>
      <c r="U3232" s="13">
        <f>VLOOKUP($C3232,日期!$A:$D,4,0)</f>
        <v>1</v>
      </c>
      <c r="V3232" s="65">
        <f t="shared" si="356"/>
        <v>44287</v>
      </c>
      <c r="W3232" s="13" t="s">
        <v>4796</v>
      </c>
    </row>
    <row r="3233" spans="1:23" ht="15">
      <c r="A3233" s="15">
        <v>1091</v>
      </c>
      <c r="B3233" s="15">
        <v>2021</v>
      </c>
      <c r="C3233" s="13" t="s">
        <v>52</v>
      </c>
      <c r="D3233" s="15">
        <v>15</v>
      </c>
      <c r="E3233" s="13" t="s">
        <v>10</v>
      </c>
      <c r="F3233" s="13" t="s">
        <v>11</v>
      </c>
      <c r="G3233" s="13" t="s">
        <v>12</v>
      </c>
      <c r="H3233" s="13" t="s">
        <v>30</v>
      </c>
      <c r="I3233" s="3">
        <f t="shared" si="350"/>
        <v>45</v>
      </c>
      <c r="J3233" s="7">
        <f t="shared" si="351"/>
        <v>49</v>
      </c>
      <c r="K3233" s="3">
        <f>LEN(H3233)</f>
        <v>5</v>
      </c>
      <c r="L3233" s="13" t="str">
        <f>IF(OR(AND(LEN(H3233&gt;3),ISERROR(FIND("-",H3233,1))),AND(LEN(H3233)&gt;3,ISERROR(FIND("+",H3233,1)))),LEFT(H3233,2),H3233)</f>
        <v>45</v>
      </c>
      <c r="M3233" s="13" t="str">
        <f>IF(AND(LEN(H3233&gt;3),ISERROR(FIND("+",H3233,1))),RIGHT(H3233,2),IF(AND(LEN(H3233)=3,ISERROR(FIND("-",H3233,1))),LEFT(H3233,2),H3233))</f>
        <v>49</v>
      </c>
      <c r="N3233" s="13" t="str">
        <f>SUBSTITUTE(H3233,"+","-")</f>
        <v>45-49</v>
      </c>
      <c r="O3233" s="3">
        <f t="shared" si="352"/>
        <v>5</v>
      </c>
      <c r="P3233" s="3">
        <f t="shared" si="353"/>
        <v>3</v>
      </c>
      <c r="Q3233" s="7">
        <f t="shared" si="354"/>
        <v>45</v>
      </c>
      <c r="R3233" s="7">
        <f t="shared" si="355"/>
        <v>49</v>
      </c>
      <c r="S3233" s="13" t="str">
        <f>VLOOKUP(A3233,history!$B:$F,2,0)</f>
        <v>2021-04-23</v>
      </c>
      <c r="T3233" s="13">
        <f>VLOOKUP($C3233,日期!$A:$D,3,0)</f>
        <v>4</v>
      </c>
      <c r="U3233" s="13">
        <f>VLOOKUP($C3233,日期!$A:$D,4,0)</f>
        <v>1</v>
      </c>
      <c r="V3233" s="65">
        <f t="shared" si="356"/>
        <v>44287</v>
      </c>
      <c r="W3233" s="13" t="s">
        <v>4797</v>
      </c>
    </row>
    <row r="3234" spans="1:23" ht="15">
      <c r="A3234" s="15">
        <v>1090</v>
      </c>
      <c r="B3234" s="15">
        <v>2021</v>
      </c>
      <c r="C3234" s="13" t="s">
        <v>52</v>
      </c>
      <c r="D3234" s="15">
        <v>15</v>
      </c>
      <c r="E3234" s="13" t="s">
        <v>24</v>
      </c>
      <c r="F3234" s="13" t="s">
        <v>11</v>
      </c>
      <c r="G3234" s="13" t="s">
        <v>25</v>
      </c>
      <c r="H3234" s="13" t="s">
        <v>15</v>
      </c>
      <c r="I3234" s="3">
        <f t="shared" si="350"/>
        <v>70</v>
      </c>
      <c r="J3234" s="7">
        <f t="shared" si="351"/>
        <v>70</v>
      </c>
      <c r="K3234" s="3">
        <f>LEN(H3234)</f>
        <v>3</v>
      </c>
      <c r="L3234" s="13" t="str">
        <f>IF(OR(AND(LEN(H3234&gt;3),ISERROR(FIND("-",H3234,1))),AND(LEN(H3234)&gt;3,ISERROR(FIND("+",H3234,1)))),LEFT(H3234,2),H3234)</f>
        <v>70</v>
      </c>
      <c r="M3234" s="13" t="str">
        <f>IF(AND(LEN(H3234&gt;3),ISERROR(FIND("+",H3234,1))),RIGHT(H3234,2),IF(AND(LEN(H3234)=3,ISERROR(FIND("-",H3234,1))),LEFT(H3234,2),H3234))</f>
        <v>70</v>
      </c>
      <c r="N3234" s="13" t="str">
        <f>SUBSTITUTE(H3234,"+","-")</f>
        <v>70-</v>
      </c>
      <c r="O3234" s="3">
        <f t="shared" si="352"/>
        <v>3</v>
      </c>
      <c r="P3234" s="3">
        <f t="shared" si="353"/>
        <v>3</v>
      </c>
      <c r="Q3234" s="7">
        <f t="shared" si="354"/>
        <v>70</v>
      </c>
      <c r="R3234" s="7">
        <f t="shared" si="355"/>
        <v>70</v>
      </c>
      <c r="S3234" s="13" t="str">
        <f>VLOOKUP(A3234,history!$B:$F,2,0)</f>
        <v>2021-04-23</v>
      </c>
      <c r="T3234" s="13">
        <f>VLOOKUP($C3234,日期!$A:$D,3,0)</f>
        <v>4</v>
      </c>
      <c r="U3234" s="13">
        <f>VLOOKUP($C3234,日期!$A:$D,4,0)</f>
        <v>1</v>
      </c>
      <c r="V3234" s="65">
        <f t="shared" si="356"/>
        <v>44287</v>
      </c>
      <c r="W3234" s="13" t="s">
        <v>4798</v>
      </c>
    </row>
    <row r="3235" spans="1:23" ht="15">
      <c r="A3235" s="15">
        <v>1089</v>
      </c>
      <c r="B3235" s="15">
        <v>2021</v>
      </c>
      <c r="C3235" s="13" t="s">
        <v>52</v>
      </c>
      <c r="D3235" s="15">
        <v>15</v>
      </c>
      <c r="E3235" s="13" t="s">
        <v>24</v>
      </c>
      <c r="F3235" s="13" t="s">
        <v>11</v>
      </c>
      <c r="G3235" s="13" t="s">
        <v>25</v>
      </c>
      <c r="H3235" s="13" t="s">
        <v>32</v>
      </c>
      <c r="I3235" s="3">
        <f t="shared" si="350"/>
        <v>60</v>
      </c>
      <c r="J3235" s="7">
        <f t="shared" si="351"/>
        <v>64</v>
      </c>
      <c r="K3235" s="3">
        <f>LEN(H3235)</f>
        <v>5</v>
      </c>
      <c r="L3235" s="13" t="str">
        <f>IF(OR(AND(LEN(H3235&gt;3),ISERROR(FIND("-",H3235,1))),AND(LEN(H3235)&gt;3,ISERROR(FIND("+",H3235,1)))),LEFT(H3235,2),H3235)</f>
        <v>60</v>
      </c>
      <c r="M3235" s="13" t="str">
        <f>IF(AND(LEN(H3235&gt;3),ISERROR(FIND("+",H3235,1))),RIGHT(H3235,2),IF(AND(LEN(H3235)=3,ISERROR(FIND("-",H3235,1))),LEFT(H3235,2),H3235))</f>
        <v>64</v>
      </c>
      <c r="N3235" s="13" t="str">
        <f>SUBSTITUTE(H3235,"+","-")</f>
        <v>60-64</v>
      </c>
      <c r="O3235" s="3">
        <f t="shared" si="352"/>
        <v>5</v>
      </c>
      <c r="P3235" s="3">
        <f t="shared" si="353"/>
        <v>3</v>
      </c>
      <c r="Q3235" s="7">
        <f t="shared" si="354"/>
        <v>60</v>
      </c>
      <c r="R3235" s="7">
        <f t="shared" si="355"/>
        <v>64</v>
      </c>
      <c r="S3235" s="13" t="str">
        <f>VLOOKUP(A3235,history!$B:$F,2,0)</f>
        <v>2021-04-23</v>
      </c>
      <c r="T3235" s="13">
        <f>VLOOKUP($C3235,日期!$A:$D,3,0)</f>
        <v>4</v>
      </c>
      <c r="U3235" s="13">
        <f>VLOOKUP($C3235,日期!$A:$D,4,0)</f>
        <v>1</v>
      </c>
      <c r="V3235" s="65">
        <f t="shared" si="356"/>
        <v>44287</v>
      </c>
      <c r="W3235" s="13" t="s">
        <v>4799</v>
      </c>
    </row>
    <row r="3236" spans="1:23" ht="15">
      <c r="A3236" s="15">
        <v>1088</v>
      </c>
      <c r="B3236" s="15">
        <v>2021</v>
      </c>
      <c r="C3236" s="13" t="s">
        <v>52</v>
      </c>
      <c r="D3236" s="15">
        <v>15</v>
      </c>
      <c r="E3236" s="13" t="s">
        <v>24</v>
      </c>
      <c r="F3236" s="13" t="s">
        <v>11</v>
      </c>
      <c r="G3236" s="13" t="s">
        <v>25</v>
      </c>
      <c r="H3236" s="13" t="s">
        <v>35</v>
      </c>
      <c r="I3236" s="3">
        <f t="shared" si="350"/>
        <v>55</v>
      </c>
      <c r="J3236" s="7">
        <f t="shared" si="351"/>
        <v>59</v>
      </c>
      <c r="K3236" s="3">
        <f>LEN(H3236)</f>
        <v>5</v>
      </c>
      <c r="L3236" s="13" t="str">
        <f>IF(OR(AND(LEN(H3236&gt;3),ISERROR(FIND("-",H3236,1))),AND(LEN(H3236)&gt;3,ISERROR(FIND("+",H3236,1)))),LEFT(H3236,2),H3236)</f>
        <v>55</v>
      </c>
      <c r="M3236" s="13" t="str">
        <f>IF(AND(LEN(H3236&gt;3),ISERROR(FIND("+",H3236,1))),RIGHT(H3236,2),IF(AND(LEN(H3236)=3,ISERROR(FIND("-",H3236,1))),LEFT(H3236,2),H3236))</f>
        <v>59</v>
      </c>
      <c r="N3236" s="13" t="str">
        <f>SUBSTITUTE(H3236,"+","-")</f>
        <v>55-59</v>
      </c>
      <c r="O3236" s="3">
        <f t="shared" si="352"/>
        <v>5</v>
      </c>
      <c r="P3236" s="3">
        <f t="shared" si="353"/>
        <v>3</v>
      </c>
      <c r="Q3236" s="7">
        <f t="shared" si="354"/>
        <v>55</v>
      </c>
      <c r="R3236" s="7">
        <f t="shared" si="355"/>
        <v>59</v>
      </c>
      <c r="S3236" s="13" t="str">
        <f>VLOOKUP(A3236,history!$B:$F,2,0)</f>
        <v>2021-04-23</v>
      </c>
      <c r="T3236" s="13">
        <f>VLOOKUP($C3236,日期!$A:$D,3,0)</f>
        <v>4</v>
      </c>
      <c r="U3236" s="13">
        <f>VLOOKUP($C3236,日期!$A:$D,4,0)</f>
        <v>1</v>
      </c>
      <c r="V3236" s="65">
        <f t="shared" si="356"/>
        <v>44287</v>
      </c>
      <c r="W3236" s="13" t="s">
        <v>4800</v>
      </c>
    </row>
    <row r="3237" spans="1:23" ht="15">
      <c r="A3237" s="15">
        <v>1087</v>
      </c>
      <c r="B3237" s="15">
        <v>2021</v>
      </c>
      <c r="C3237" s="13" t="s">
        <v>52</v>
      </c>
      <c r="D3237" s="15">
        <v>15</v>
      </c>
      <c r="E3237" s="13" t="s">
        <v>24</v>
      </c>
      <c r="F3237" s="13" t="s">
        <v>11</v>
      </c>
      <c r="G3237" s="13" t="s">
        <v>25</v>
      </c>
      <c r="H3237" s="13" t="s">
        <v>37</v>
      </c>
      <c r="I3237" s="3">
        <f t="shared" si="350"/>
        <v>50</v>
      </c>
      <c r="J3237" s="7">
        <f t="shared" si="351"/>
        <v>54</v>
      </c>
      <c r="K3237" s="3">
        <f>LEN(H3237)</f>
        <v>5</v>
      </c>
      <c r="L3237" s="13" t="str">
        <f>IF(OR(AND(LEN(H3237&gt;3),ISERROR(FIND("-",H3237,1))),AND(LEN(H3237)&gt;3,ISERROR(FIND("+",H3237,1)))),LEFT(H3237,2),H3237)</f>
        <v>50</v>
      </c>
      <c r="M3237" s="13" t="str">
        <f>IF(AND(LEN(H3237&gt;3),ISERROR(FIND("+",H3237,1))),RIGHT(H3237,2),IF(AND(LEN(H3237)=3,ISERROR(FIND("-",H3237,1))),LEFT(H3237,2),H3237))</f>
        <v>54</v>
      </c>
      <c r="N3237" s="13" t="str">
        <f>SUBSTITUTE(H3237,"+","-")</f>
        <v>50-54</v>
      </c>
      <c r="O3237" s="3">
        <f t="shared" si="352"/>
        <v>5</v>
      </c>
      <c r="P3237" s="3">
        <f t="shared" si="353"/>
        <v>3</v>
      </c>
      <c r="Q3237" s="7">
        <f t="shared" si="354"/>
        <v>50</v>
      </c>
      <c r="R3237" s="7">
        <f t="shared" si="355"/>
        <v>54</v>
      </c>
      <c r="S3237" s="13" t="str">
        <f>VLOOKUP(A3237,history!$B:$F,2,0)</f>
        <v>2021-04-22</v>
      </c>
      <c r="T3237" s="13">
        <f>VLOOKUP($C3237,日期!$A:$D,3,0)</f>
        <v>4</v>
      </c>
      <c r="U3237" s="13">
        <f>VLOOKUP($C3237,日期!$A:$D,4,0)</f>
        <v>1</v>
      </c>
      <c r="V3237" s="65">
        <f t="shared" si="356"/>
        <v>44287</v>
      </c>
      <c r="W3237" s="13" t="s">
        <v>4801</v>
      </c>
    </row>
    <row r="3238" spans="1:23" ht="15">
      <c r="A3238" s="15">
        <v>1086</v>
      </c>
      <c r="B3238" s="15">
        <v>2021</v>
      </c>
      <c r="C3238" s="13" t="s">
        <v>52</v>
      </c>
      <c r="D3238" s="15">
        <v>15</v>
      </c>
      <c r="E3238" s="13" t="s">
        <v>24</v>
      </c>
      <c r="F3238" s="13" t="s">
        <v>11</v>
      </c>
      <c r="G3238" s="13" t="s">
        <v>25</v>
      </c>
      <c r="H3238" s="13" t="s">
        <v>37</v>
      </c>
      <c r="I3238" s="3">
        <f t="shared" si="350"/>
        <v>50</v>
      </c>
      <c r="J3238" s="7">
        <f t="shared" si="351"/>
        <v>54</v>
      </c>
      <c r="K3238" s="3">
        <f>LEN(H3238)</f>
        <v>5</v>
      </c>
      <c r="L3238" s="13" t="str">
        <f>IF(OR(AND(LEN(H3238&gt;3),ISERROR(FIND("-",H3238,1))),AND(LEN(H3238)&gt;3,ISERROR(FIND("+",H3238,1)))),LEFT(H3238,2),H3238)</f>
        <v>50</v>
      </c>
      <c r="M3238" s="13" t="str">
        <f>IF(AND(LEN(H3238&gt;3),ISERROR(FIND("+",H3238,1))),RIGHT(H3238,2),IF(AND(LEN(H3238)=3,ISERROR(FIND("-",H3238,1))),LEFT(H3238,2),H3238))</f>
        <v>54</v>
      </c>
      <c r="N3238" s="13" t="str">
        <f>SUBSTITUTE(H3238,"+","-")</f>
        <v>50-54</v>
      </c>
      <c r="O3238" s="3">
        <f t="shared" si="352"/>
        <v>5</v>
      </c>
      <c r="P3238" s="3">
        <f t="shared" si="353"/>
        <v>3</v>
      </c>
      <c r="Q3238" s="7">
        <f t="shared" si="354"/>
        <v>50</v>
      </c>
      <c r="R3238" s="7">
        <f t="shared" si="355"/>
        <v>54</v>
      </c>
      <c r="S3238" s="13" t="str">
        <f>VLOOKUP(A3238,history!$B:$F,2,0)</f>
        <v>2021-04-22</v>
      </c>
      <c r="T3238" s="13">
        <f>VLOOKUP($C3238,日期!$A:$D,3,0)</f>
        <v>4</v>
      </c>
      <c r="U3238" s="13">
        <f>VLOOKUP($C3238,日期!$A:$D,4,0)</f>
        <v>1</v>
      </c>
      <c r="V3238" s="65">
        <f t="shared" si="356"/>
        <v>44287</v>
      </c>
      <c r="W3238" s="13" t="s">
        <v>4802</v>
      </c>
    </row>
    <row r="3239" spans="1:23" ht="15">
      <c r="A3239" s="15">
        <v>1085</v>
      </c>
      <c r="B3239" s="15">
        <v>2021</v>
      </c>
      <c r="C3239" s="13" t="s">
        <v>52</v>
      </c>
      <c r="D3239" s="15">
        <v>15</v>
      </c>
      <c r="E3239" s="13" t="s">
        <v>24</v>
      </c>
      <c r="F3239" s="13" t="s">
        <v>11</v>
      </c>
      <c r="G3239" s="13" t="s">
        <v>25</v>
      </c>
      <c r="H3239" s="13" t="s">
        <v>30</v>
      </c>
      <c r="I3239" s="3">
        <f t="shared" si="350"/>
        <v>45</v>
      </c>
      <c r="J3239" s="7">
        <f t="shared" si="351"/>
        <v>49</v>
      </c>
      <c r="K3239" s="3">
        <f>LEN(H3239)</f>
        <v>5</v>
      </c>
      <c r="L3239" s="13" t="str">
        <f>IF(OR(AND(LEN(H3239&gt;3),ISERROR(FIND("-",H3239,1))),AND(LEN(H3239)&gt;3,ISERROR(FIND("+",H3239,1)))),LEFT(H3239,2),H3239)</f>
        <v>45</v>
      </c>
      <c r="M3239" s="13" t="str">
        <f>IF(AND(LEN(H3239&gt;3),ISERROR(FIND("+",H3239,1))),RIGHT(H3239,2),IF(AND(LEN(H3239)=3,ISERROR(FIND("-",H3239,1))),LEFT(H3239,2),H3239))</f>
        <v>49</v>
      </c>
      <c r="N3239" s="13" t="str">
        <f>SUBSTITUTE(H3239,"+","-")</f>
        <v>45-49</v>
      </c>
      <c r="O3239" s="3">
        <f t="shared" si="352"/>
        <v>5</v>
      </c>
      <c r="P3239" s="3">
        <f t="shared" si="353"/>
        <v>3</v>
      </c>
      <c r="Q3239" s="7">
        <f t="shared" si="354"/>
        <v>45</v>
      </c>
      <c r="R3239" s="7">
        <f t="shared" si="355"/>
        <v>49</v>
      </c>
      <c r="S3239" s="13" t="str">
        <f>VLOOKUP(A3239,history!$B:$F,2,0)</f>
        <v>2021-04-22</v>
      </c>
      <c r="T3239" s="13">
        <f>VLOOKUP($C3239,日期!$A:$D,3,0)</f>
        <v>4</v>
      </c>
      <c r="U3239" s="13">
        <f>VLOOKUP($C3239,日期!$A:$D,4,0)</f>
        <v>1</v>
      </c>
      <c r="V3239" s="65">
        <f t="shared" si="356"/>
        <v>44287</v>
      </c>
      <c r="W3239" s="13" t="s">
        <v>4803</v>
      </c>
    </row>
    <row r="3240" spans="1:23" ht="15">
      <c r="A3240" s="15">
        <v>1084</v>
      </c>
      <c r="B3240" s="15">
        <v>2021</v>
      </c>
      <c r="C3240" s="13" t="s">
        <v>52</v>
      </c>
      <c r="D3240" s="15">
        <v>15</v>
      </c>
      <c r="E3240" s="13" t="s">
        <v>24</v>
      </c>
      <c r="F3240" s="13" t="s">
        <v>11</v>
      </c>
      <c r="G3240" s="13" t="s">
        <v>25</v>
      </c>
      <c r="H3240" s="13" t="s">
        <v>29</v>
      </c>
      <c r="I3240" s="3">
        <f t="shared" si="350"/>
        <v>40</v>
      </c>
      <c r="J3240" s="7">
        <f t="shared" si="351"/>
        <v>44</v>
      </c>
      <c r="K3240" s="3">
        <f>LEN(H3240)</f>
        <v>5</v>
      </c>
      <c r="L3240" s="13" t="str">
        <f>IF(OR(AND(LEN(H3240&gt;3),ISERROR(FIND("-",H3240,1))),AND(LEN(H3240)&gt;3,ISERROR(FIND("+",H3240,1)))),LEFT(H3240,2),H3240)</f>
        <v>40</v>
      </c>
      <c r="M3240" s="13" t="str">
        <f>IF(AND(LEN(H3240&gt;3),ISERROR(FIND("+",H3240,1))),RIGHT(H3240,2),IF(AND(LEN(H3240)=3,ISERROR(FIND("-",H3240,1))),LEFT(H3240,2),H3240))</f>
        <v>44</v>
      </c>
      <c r="N3240" s="13" t="str">
        <f>SUBSTITUTE(H3240,"+","-")</f>
        <v>40-44</v>
      </c>
      <c r="O3240" s="3">
        <f t="shared" si="352"/>
        <v>5</v>
      </c>
      <c r="P3240" s="3">
        <f t="shared" si="353"/>
        <v>3</v>
      </c>
      <c r="Q3240" s="7">
        <f t="shared" si="354"/>
        <v>40</v>
      </c>
      <c r="R3240" s="7">
        <f t="shared" si="355"/>
        <v>44</v>
      </c>
      <c r="S3240" s="13" t="str">
        <f>VLOOKUP(A3240,history!$B:$F,2,0)</f>
        <v>2021-04-22</v>
      </c>
      <c r="T3240" s="13">
        <f>VLOOKUP($C3240,日期!$A:$D,3,0)</f>
        <v>4</v>
      </c>
      <c r="U3240" s="13">
        <f>VLOOKUP($C3240,日期!$A:$D,4,0)</f>
        <v>1</v>
      </c>
      <c r="V3240" s="65">
        <f t="shared" si="356"/>
        <v>44287</v>
      </c>
      <c r="W3240" s="13" t="s">
        <v>4804</v>
      </c>
    </row>
    <row r="3241" spans="1:23" ht="15">
      <c r="A3241" s="15">
        <v>1083</v>
      </c>
      <c r="B3241" s="15">
        <v>2021</v>
      </c>
      <c r="C3241" s="13" t="s">
        <v>52</v>
      </c>
      <c r="D3241" s="15">
        <v>15</v>
      </c>
      <c r="E3241" s="13" t="s">
        <v>24</v>
      </c>
      <c r="F3241" s="13" t="s">
        <v>11</v>
      </c>
      <c r="G3241" s="13" t="s">
        <v>25</v>
      </c>
      <c r="H3241" s="13" t="s">
        <v>34</v>
      </c>
      <c r="I3241" s="3">
        <f t="shared" si="350"/>
        <v>35</v>
      </c>
      <c r="J3241" s="7">
        <f t="shared" si="351"/>
        <v>39</v>
      </c>
      <c r="K3241" s="3">
        <f>LEN(H3241)</f>
        <v>5</v>
      </c>
      <c r="L3241" s="13" t="str">
        <f>IF(OR(AND(LEN(H3241&gt;3),ISERROR(FIND("-",H3241,1))),AND(LEN(H3241)&gt;3,ISERROR(FIND("+",H3241,1)))),LEFT(H3241,2),H3241)</f>
        <v>35</v>
      </c>
      <c r="M3241" s="13" t="str">
        <f>IF(AND(LEN(H3241&gt;3),ISERROR(FIND("+",H3241,1))),RIGHT(H3241,2),IF(AND(LEN(H3241)=3,ISERROR(FIND("-",H3241,1))),LEFT(H3241,2),H3241))</f>
        <v>39</v>
      </c>
      <c r="N3241" s="13" t="str">
        <f>SUBSTITUTE(H3241,"+","-")</f>
        <v>35-39</v>
      </c>
      <c r="O3241" s="3">
        <f t="shared" si="352"/>
        <v>5</v>
      </c>
      <c r="P3241" s="3">
        <f t="shared" si="353"/>
        <v>3</v>
      </c>
      <c r="Q3241" s="7">
        <f t="shared" si="354"/>
        <v>35</v>
      </c>
      <c r="R3241" s="7">
        <f t="shared" si="355"/>
        <v>39</v>
      </c>
      <c r="S3241" s="13" t="str">
        <f>VLOOKUP(A3241,history!$B:$F,2,0)</f>
        <v>2021-04-21</v>
      </c>
      <c r="T3241" s="13">
        <f>VLOOKUP($C3241,日期!$A:$D,3,0)</f>
        <v>4</v>
      </c>
      <c r="U3241" s="13">
        <f>VLOOKUP($C3241,日期!$A:$D,4,0)</f>
        <v>1</v>
      </c>
      <c r="V3241" s="65">
        <f t="shared" si="356"/>
        <v>44287</v>
      </c>
      <c r="W3241" s="13" t="s">
        <v>4805</v>
      </c>
    </row>
    <row r="3242" spans="1:23" ht="15">
      <c r="A3242" s="15">
        <v>1082</v>
      </c>
      <c r="B3242" s="15">
        <v>2021</v>
      </c>
      <c r="C3242" s="13" t="s">
        <v>52</v>
      </c>
      <c r="D3242" s="15">
        <v>15</v>
      </c>
      <c r="E3242" s="13" t="s">
        <v>24</v>
      </c>
      <c r="F3242" s="13" t="s">
        <v>11</v>
      </c>
      <c r="G3242" s="13" t="s">
        <v>25</v>
      </c>
      <c r="H3242" s="13" t="s">
        <v>26</v>
      </c>
      <c r="I3242" s="3">
        <f t="shared" si="350"/>
        <v>30</v>
      </c>
      <c r="J3242" s="7">
        <f t="shared" si="351"/>
        <v>34</v>
      </c>
      <c r="K3242" s="3">
        <f>LEN(H3242)</f>
        <v>5</v>
      </c>
      <c r="L3242" s="13" t="str">
        <f>IF(OR(AND(LEN(H3242&gt;3),ISERROR(FIND("-",H3242,1))),AND(LEN(H3242)&gt;3,ISERROR(FIND("+",H3242,1)))),LEFT(H3242,2),H3242)</f>
        <v>30</v>
      </c>
      <c r="M3242" s="13" t="str">
        <f>IF(AND(LEN(H3242&gt;3),ISERROR(FIND("+",H3242,1))),RIGHT(H3242,2),IF(AND(LEN(H3242)=3,ISERROR(FIND("-",H3242,1))),LEFT(H3242,2),H3242))</f>
        <v>34</v>
      </c>
      <c r="N3242" s="13" t="str">
        <f>SUBSTITUTE(H3242,"+","-")</f>
        <v>30-34</v>
      </c>
      <c r="O3242" s="3">
        <f t="shared" si="352"/>
        <v>5</v>
      </c>
      <c r="P3242" s="3">
        <f t="shared" si="353"/>
        <v>3</v>
      </c>
      <c r="Q3242" s="7">
        <f t="shared" si="354"/>
        <v>30</v>
      </c>
      <c r="R3242" s="7">
        <f t="shared" si="355"/>
        <v>34</v>
      </c>
      <c r="S3242" s="13" t="str">
        <f>VLOOKUP(A3242,history!$B:$F,2,0)</f>
        <v>2021-04-21</v>
      </c>
      <c r="T3242" s="13">
        <f>VLOOKUP($C3242,日期!$A:$D,3,0)</f>
        <v>4</v>
      </c>
      <c r="U3242" s="13">
        <f>VLOOKUP($C3242,日期!$A:$D,4,0)</f>
        <v>1</v>
      </c>
      <c r="V3242" s="65">
        <f t="shared" si="356"/>
        <v>44287</v>
      </c>
      <c r="W3242" s="13" t="s">
        <v>4806</v>
      </c>
    </row>
    <row r="3243" spans="1:23" ht="15">
      <c r="A3243" s="15">
        <v>1081</v>
      </c>
      <c r="B3243" s="15">
        <v>2021</v>
      </c>
      <c r="C3243" s="13" t="s">
        <v>52</v>
      </c>
      <c r="D3243" s="15">
        <v>15</v>
      </c>
      <c r="E3243" s="13" t="s">
        <v>24</v>
      </c>
      <c r="F3243" s="13" t="s">
        <v>11</v>
      </c>
      <c r="G3243" s="13" t="s">
        <v>25</v>
      </c>
      <c r="H3243" s="13" t="s">
        <v>31</v>
      </c>
      <c r="I3243" s="3">
        <f t="shared" si="350"/>
        <v>25</v>
      </c>
      <c r="J3243" s="7">
        <f t="shared" si="351"/>
        <v>29</v>
      </c>
      <c r="K3243" s="3">
        <f>LEN(H3243)</f>
        <v>5</v>
      </c>
      <c r="L3243" s="13" t="str">
        <f>IF(OR(AND(LEN(H3243&gt;3),ISERROR(FIND("-",H3243,1))),AND(LEN(H3243)&gt;3,ISERROR(FIND("+",H3243,1)))),LEFT(H3243,2),H3243)</f>
        <v>25</v>
      </c>
      <c r="M3243" s="13" t="str">
        <f>IF(AND(LEN(H3243&gt;3),ISERROR(FIND("+",H3243,1))),RIGHT(H3243,2),IF(AND(LEN(H3243)=3,ISERROR(FIND("-",H3243,1))),LEFT(H3243,2),H3243))</f>
        <v>29</v>
      </c>
      <c r="N3243" s="13" t="str">
        <f>SUBSTITUTE(H3243,"+","-")</f>
        <v>25-29</v>
      </c>
      <c r="O3243" s="3">
        <f t="shared" si="352"/>
        <v>5</v>
      </c>
      <c r="P3243" s="3">
        <f t="shared" si="353"/>
        <v>3</v>
      </c>
      <c r="Q3243" s="7">
        <f t="shared" si="354"/>
        <v>25</v>
      </c>
      <c r="R3243" s="7">
        <f t="shared" si="355"/>
        <v>29</v>
      </c>
      <c r="S3243" s="13" t="str">
        <f>VLOOKUP(A3243,history!$B:$F,2,0)</f>
        <v>2021-04-21</v>
      </c>
      <c r="T3243" s="13">
        <f>VLOOKUP($C3243,日期!$A:$D,3,0)</f>
        <v>4</v>
      </c>
      <c r="U3243" s="13">
        <f>VLOOKUP($C3243,日期!$A:$D,4,0)</f>
        <v>1</v>
      </c>
      <c r="V3243" s="65">
        <f t="shared" si="356"/>
        <v>44287</v>
      </c>
      <c r="W3243" s="13" t="s">
        <v>4807</v>
      </c>
    </row>
    <row r="3244" spans="1:23" ht="15">
      <c r="A3244" s="15">
        <v>1080</v>
      </c>
      <c r="B3244" s="15">
        <v>2021</v>
      </c>
      <c r="C3244" s="13" t="s">
        <v>52</v>
      </c>
      <c r="D3244" s="15">
        <v>15</v>
      </c>
      <c r="E3244" s="13" t="s">
        <v>24</v>
      </c>
      <c r="F3244" s="13" t="s">
        <v>11</v>
      </c>
      <c r="G3244" s="13" t="s">
        <v>25</v>
      </c>
      <c r="H3244" s="13" t="s">
        <v>13</v>
      </c>
      <c r="I3244" s="3">
        <f t="shared" si="350"/>
        <v>20</v>
      </c>
      <c r="J3244" s="7">
        <f t="shared" si="351"/>
        <v>24</v>
      </c>
      <c r="K3244" s="3">
        <f>LEN(H3244)</f>
        <v>5</v>
      </c>
      <c r="L3244" s="13" t="str">
        <f>IF(OR(AND(LEN(H3244&gt;3),ISERROR(FIND("-",H3244,1))),AND(LEN(H3244)&gt;3,ISERROR(FIND("+",H3244,1)))),LEFT(H3244,2),H3244)</f>
        <v>20</v>
      </c>
      <c r="M3244" s="13" t="str">
        <f>IF(AND(LEN(H3244&gt;3),ISERROR(FIND("+",H3244,1))),RIGHT(H3244,2),IF(AND(LEN(H3244)=3,ISERROR(FIND("-",H3244,1))),LEFT(H3244,2),H3244))</f>
        <v>24</v>
      </c>
      <c r="N3244" s="13" t="str">
        <f>SUBSTITUTE(H3244,"+","-")</f>
        <v>20-24</v>
      </c>
      <c r="O3244" s="3">
        <f t="shared" si="352"/>
        <v>5</v>
      </c>
      <c r="P3244" s="3">
        <f t="shared" si="353"/>
        <v>3</v>
      </c>
      <c r="Q3244" s="7">
        <f t="shared" si="354"/>
        <v>20</v>
      </c>
      <c r="R3244" s="7">
        <f t="shared" si="355"/>
        <v>24</v>
      </c>
      <c r="S3244" s="13" t="str">
        <f>VLOOKUP(A3244,history!$B:$F,2,0)</f>
        <v>2021-04-21</v>
      </c>
      <c r="T3244" s="13">
        <f>VLOOKUP($C3244,日期!$A:$D,3,0)</f>
        <v>4</v>
      </c>
      <c r="U3244" s="13">
        <f>VLOOKUP($C3244,日期!$A:$D,4,0)</f>
        <v>1</v>
      </c>
      <c r="V3244" s="65">
        <f t="shared" si="356"/>
        <v>44287</v>
      </c>
      <c r="W3244" s="13" t="s">
        <v>4808</v>
      </c>
    </row>
    <row r="3245" spans="1:23" ht="15">
      <c r="A3245" s="15">
        <v>1079</v>
      </c>
      <c r="B3245" s="15">
        <v>2021</v>
      </c>
      <c r="C3245" s="13" t="s">
        <v>52</v>
      </c>
      <c r="D3245" s="15">
        <v>15</v>
      </c>
      <c r="E3245" s="13" t="s">
        <v>24</v>
      </c>
      <c r="F3245" s="13" t="s">
        <v>17</v>
      </c>
      <c r="G3245" s="13" t="s">
        <v>25</v>
      </c>
      <c r="H3245" s="13" t="s">
        <v>32</v>
      </c>
      <c r="I3245" s="3">
        <f t="shared" si="350"/>
        <v>60</v>
      </c>
      <c r="J3245" s="7">
        <f t="shared" si="351"/>
        <v>64</v>
      </c>
      <c r="K3245" s="3">
        <f>LEN(H3245)</f>
        <v>5</v>
      </c>
      <c r="L3245" s="13" t="str">
        <f>IF(OR(AND(LEN(H3245&gt;3),ISERROR(FIND("-",H3245,1))),AND(LEN(H3245)&gt;3,ISERROR(FIND("+",H3245,1)))),LEFT(H3245,2),H3245)</f>
        <v>60</v>
      </c>
      <c r="M3245" s="13" t="str">
        <f>IF(AND(LEN(H3245&gt;3),ISERROR(FIND("+",H3245,1))),RIGHT(H3245,2),IF(AND(LEN(H3245)=3,ISERROR(FIND("-",H3245,1))),LEFT(H3245,2),H3245))</f>
        <v>64</v>
      </c>
      <c r="N3245" s="13" t="str">
        <f>SUBSTITUTE(H3245,"+","-")</f>
        <v>60-64</v>
      </c>
      <c r="O3245" s="3">
        <f t="shared" si="352"/>
        <v>5</v>
      </c>
      <c r="P3245" s="3">
        <f t="shared" si="353"/>
        <v>3</v>
      </c>
      <c r="Q3245" s="7">
        <f t="shared" si="354"/>
        <v>60</v>
      </c>
      <c r="R3245" s="7">
        <f t="shared" si="355"/>
        <v>64</v>
      </c>
      <c r="S3245" s="13" t="str">
        <f>VLOOKUP(A3245,history!$B:$F,2,0)</f>
        <v>2021-04-20</v>
      </c>
      <c r="T3245" s="13">
        <f>VLOOKUP($C3245,日期!$A:$D,3,0)</f>
        <v>4</v>
      </c>
      <c r="U3245" s="13">
        <f>VLOOKUP($C3245,日期!$A:$D,4,0)</f>
        <v>1</v>
      </c>
      <c r="V3245" s="65">
        <f t="shared" si="356"/>
        <v>44287</v>
      </c>
      <c r="W3245" s="13" t="s">
        <v>4809</v>
      </c>
    </row>
    <row r="3246" spans="1:23" ht="15">
      <c r="A3246" s="15">
        <v>1078</v>
      </c>
      <c r="B3246" s="15">
        <v>2021</v>
      </c>
      <c r="C3246" s="13" t="s">
        <v>52</v>
      </c>
      <c r="D3246" s="15">
        <v>15</v>
      </c>
      <c r="E3246" s="13" t="s">
        <v>24</v>
      </c>
      <c r="F3246" s="13" t="s">
        <v>17</v>
      </c>
      <c r="G3246" s="13" t="s">
        <v>25</v>
      </c>
      <c r="H3246" s="13" t="s">
        <v>26</v>
      </c>
      <c r="I3246" s="3">
        <f t="shared" si="350"/>
        <v>30</v>
      </c>
      <c r="J3246" s="7">
        <f t="shared" si="351"/>
        <v>34</v>
      </c>
      <c r="K3246" s="3">
        <f>LEN(H3246)</f>
        <v>5</v>
      </c>
      <c r="L3246" s="13" t="str">
        <f>IF(OR(AND(LEN(H3246&gt;3),ISERROR(FIND("-",H3246,1))),AND(LEN(H3246)&gt;3,ISERROR(FIND("+",H3246,1)))),LEFT(H3246,2),H3246)</f>
        <v>30</v>
      </c>
      <c r="M3246" s="13" t="str">
        <f>IF(AND(LEN(H3246&gt;3),ISERROR(FIND("+",H3246,1))),RIGHT(H3246,2),IF(AND(LEN(H3246)=3,ISERROR(FIND("-",H3246,1))),LEFT(H3246,2),H3246))</f>
        <v>34</v>
      </c>
      <c r="N3246" s="13" t="str">
        <f>SUBSTITUTE(H3246,"+","-")</f>
        <v>30-34</v>
      </c>
      <c r="O3246" s="3">
        <f t="shared" si="352"/>
        <v>5</v>
      </c>
      <c r="P3246" s="3">
        <f t="shared" si="353"/>
        <v>3</v>
      </c>
      <c r="Q3246" s="7">
        <f t="shared" si="354"/>
        <v>30</v>
      </c>
      <c r="R3246" s="7">
        <f t="shared" si="355"/>
        <v>34</v>
      </c>
      <c r="S3246" s="13" t="str">
        <f>VLOOKUP(A3246,history!$B:$F,2,0)</f>
        <v>2021-04-20</v>
      </c>
      <c r="T3246" s="13">
        <f>VLOOKUP($C3246,日期!$A:$D,3,0)</f>
        <v>4</v>
      </c>
      <c r="U3246" s="13">
        <f>VLOOKUP($C3246,日期!$A:$D,4,0)</f>
        <v>1</v>
      </c>
      <c r="V3246" s="65">
        <f t="shared" si="356"/>
        <v>44287</v>
      </c>
      <c r="W3246" s="13" t="s">
        <v>4810</v>
      </c>
    </row>
    <row r="3247" spans="1:23" ht="15">
      <c r="A3247" s="15">
        <v>1077</v>
      </c>
      <c r="B3247" s="15">
        <v>2021</v>
      </c>
      <c r="C3247" s="13" t="s">
        <v>52</v>
      </c>
      <c r="D3247" s="15">
        <v>15</v>
      </c>
      <c r="E3247" s="13" t="s">
        <v>24</v>
      </c>
      <c r="F3247" s="13" t="s">
        <v>17</v>
      </c>
      <c r="G3247" s="13" t="s">
        <v>25</v>
      </c>
      <c r="H3247" s="13" t="s">
        <v>26</v>
      </c>
      <c r="I3247" s="3">
        <f t="shared" si="350"/>
        <v>30</v>
      </c>
      <c r="J3247" s="7">
        <f t="shared" si="351"/>
        <v>34</v>
      </c>
      <c r="K3247" s="3">
        <f>LEN(H3247)</f>
        <v>5</v>
      </c>
      <c r="L3247" s="13" t="str">
        <f>IF(OR(AND(LEN(H3247&gt;3),ISERROR(FIND("-",H3247,1))),AND(LEN(H3247)&gt;3,ISERROR(FIND("+",H3247,1)))),LEFT(H3247,2),H3247)</f>
        <v>30</v>
      </c>
      <c r="M3247" s="13" t="str">
        <f>IF(AND(LEN(H3247&gt;3),ISERROR(FIND("+",H3247,1))),RIGHT(H3247,2),IF(AND(LEN(H3247)=3,ISERROR(FIND("-",H3247,1))),LEFT(H3247,2),H3247))</f>
        <v>34</v>
      </c>
      <c r="N3247" s="13" t="str">
        <f>SUBSTITUTE(H3247,"+","-")</f>
        <v>30-34</v>
      </c>
      <c r="O3247" s="3">
        <f t="shared" si="352"/>
        <v>5</v>
      </c>
      <c r="P3247" s="3">
        <f t="shared" si="353"/>
        <v>3</v>
      </c>
      <c r="Q3247" s="7">
        <f t="shared" si="354"/>
        <v>30</v>
      </c>
      <c r="R3247" s="7">
        <f t="shared" si="355"/>
        <v>34</v>
      </c>
      <c r="S3247" s="13" t="str">
        <f>VLOOKUP(A3247,history!$B:$F,2,0)</f>
        <v>2021-04-19</v>
      </c>
      <c r="T3247" s="13">
        <f>VLOOKUP($C3247,日期!$A:$D,3,0)</f>
        <v>4</v>
      </c>
      <c r="U3247" s="13">
        <f>VLOOKUP($C3247,日期!$A:$D,4,0)</f>
        <v>1</v>
      </c>
      <c r="V3247" s="65">
        <f t="shared" si="356"/>
        <v>44287</v>
      </c>
      <c r="W3247" s="13" t="s">
        <v>4811</v>
      </c>
    </row>
    <row r="3248" spans="1:23" ht="15">
      <c r="A3248" s="15">
        <v>1076</v>
      </c>
      <c r="B3248" s="15">
        <v>2021</v>
      </c>
      <c r="C3248" s="13" t="s">
        <v>52</v>
      </c>
      <c r="D3248" s="15">
        <v>15</v>
      </c>
      <c r="E3248" s="13" t="s">
        <v>24</v>
      </c>
      <c r="F3248" s="13" t="s">
        <v>17</v>
      </c>
      <c r="G3248" s="13" t="s">
        <v>25</v>
      </c>
      <c r="H3248" s="13" t="s">
        <v>26</v>
      </c>
      <c r="I3248" s="3">
        <f t="shared" si="350"/>
        <v>30</v>
      </c>
      <c r="J3248" s="7">
        <f t="shared" si="351"/>
        <v>34</v>
      </c>
      <c r="K3248" s="3">
        <f>LEN(H3248)</f>
        <v>5</v>
      </c>
      <c r="L3248" s="13" t="str">
        <f>IF(OR(AND(LEN(H3248&gt;3),ISERROR(FIND("-",H3248,1))),AND(LEN(H3248)&gt;3,ISERROR(FIND("+",H3248,1)))),LEFT(H3248,2),H3248)</f>
        <v>30</v>
      </c>
      <c r="M3248" s="13" t="str">
        <f>IF(AND(LEN(H3248&gt;3),ISERROR(FIND("+",H3248,1))),RIGHT(H3248,2),IF(AND(LEN(H3248)=3,ISERROR(FIND("-",H3248,1))),LEFT(H3248,2),H3248))</f>
        <v>34</v>
      </c>
      <c r="N3248" s="13" t="str">
        <f>SUBSTITUTE(H3248,"+","-")</f>
        <v>30-34</v>
      </c>
      <c r="O3248" s="3">
        <f t="shared" si="352"/>
        <v>5</v>
      </c>
      <c r="P3248" s="3">
        <f t="shared" si="353"/>
        <v>3</v>
      </c>
      <c r="Q3248" s="7">
        <f t="shared" si="354"/>
        <v>30</v>
      </c>
      <c r="R3248" s="7">
        <f t="shared" si="355"/>
        <v>34</v>
      </c>
      <c r="S3248" s="13" t="str">
        <f>VLOOKUP(A3248,history!$B:$F,2,0)</f>
        <v>2021-04-19</v>
      </c>
      <c r="T3248" s="13">
        <f>VLOOKUP($C3248,日期!$A:$D,3,0)</f>
        <v>4</v>
      </c>
      <c r="U3248" s="13">
        <f>VLOOKUP($C3248,日期!$A:$D,4,0)</f>
        <v>1</v>
      </c>
      <c r="V3248" s="65">
        <f t="shared" si="356"/>
        <v>44287</v>
      </c>
      <c r="W3248" s="13" t="s">
        <v>4812</v>
      </c>
    </row>
    <row r="3249" spans="1:23" ht="15">
      <c r="A3249" s="15">
        <v>1075</v>
      </c>
      <c r="B3249" s="15">
        <v>2021</v>
      </c>
      <c r="C3249" s="13" t="s">
        <v>52</v>
      </c>
      <c r="D3249" s="15">
        <v>15</v>
      </c>
      <c r="E3249" s="13" t="s">
        <v>24</v>
      </c>
      <c r="F3249" s="13" t="s">
        <v>17</v>
      </c>
      <c r="G3249" s="13" t="s">
        <v>25</v>
      </c>
      <c r="H3249" s="13" t="s">
        <v>31</v>
      </c>
      <c r="I3249" s="3">
        <f t="shared" si="350"/>
        <v>25</v>
      </c>
      <c r="J3249" s="7">
        <f t="shared" si="351"/>
        <v>29</v>
      </c>
      <c r="K3249" s="3">
        <f>LEN(H3249)</f>
        <v>5</v>
      </c>
      <c r="L3249" s="13" t="str">
        <f>IF(OR(AND(LEN(H3249&gt;3),ISERROR(FIND("-",H3249,1))),AND(LEN(H3249)&gt;3,ISERROR(FIND("+",H3249,1)))),LEFT(H3249,2),H3249)</f>
        <v>25</v>
      </c>
      <c r="M3249" s="13" t="str">
        <f>IF(AND(LEN(H3249&gt;3),ISERROR(FIND("+",H3249,1))),RIGHT(H3249,2),IF(AND(LEN(H3249)=3,ISERROR(FIND("-",H3249,1))),LEFT(H3249,2),H3249))</f>
        <v>29</v>
      </c>
      <c r="N3249" s="13" t="str">
        <f>SUBSTITUTE(H3249,"+","-")</f>
        <v>25-29</v>
      </c>
      <c r="O3249" s="3">
        <f t="shared" si="352"/>
        <v>5</v>
      </c>
      <c r="P3249" s="3">
        <f t="shared" si="353"/>
        <v>3</v>
      </c>
      <c r="Q3249" s="7">
        <f t="shared" si="354"/>
        <v>25</v>
      </c>
      <c r="R3249" s="7">
        <f t="shared" si="355"/>
        <v>29</v>
      </c>
      <c r="S3249" s="13" t="str">
        <f>VLOOKUP(A3249,history!$B:$F,2,0)</f>
        <v>2021-04-19</v>
      </c>
      <c r="T3249" s="13">
        <f>VLOOKUP($C3249,日期!$A:$D,3,0)</f>
        <v>4</v>
      </c>
      <c r="U3249" s="13">
        <f>VLOOKUP($C3249,日期!$A:$D,4,0)</f>
        <v>1</v>
      </c>
      <c r="V3249" s="65">
        <f t="shared" si="356"/>
        <v>44287</v>
      </c>
      <c r="W3249" s="13" t="s">
        <v>4813</v>
      </c>
    </row>
    <row r="3250" spans="1:23" ht="15">
      <c r="A3250" s="15">
        <v>1074</v>
      </c>
      <c r="B3250" s="15">
        <v>2021</v>
      </c>
      <c r="C3250" s="13" t="s">
        <v>52</v>
      </c>
      <c r="D3250" s="15">
        <v>15</v>
      </c>
      <c r="E3250" s="13" t="s">
        <v>14</v>
      </c>
      <c r="F3250" s="13" t="s">
        <v>17</v>
      </c>
      <c r="G3250" s="13" t="s">
        <v>12</v>
      </c>
      <c r="H3250" s="13" t="s">
        <v>30</v>
      </c>
      <c r="I3250" s="3">
        <f t="shared" si="350"/>
        <v>45</v>
      </c>
      <c r="J3250" s="7">
        <f t="shared" si="351"/>
        <v>49</v>
      </c>
      <c r="K3250" s="3">
        <f>LEN(H3250)</f>
        <v>5</v>
      </c>
      <c r="L3250" s="13" t="str">
        <f>IF(OR(AND(LEN(H3250&gt;3),ISERROR(FIND("-",H3250,1))),AND(LEN(H3250)&gt;3,ISERROR(FIND("+",H3250,1)))),LEFT(H3250,2),H3250)</f>
        <v>45</v>
      </c>
      <c r="M3250" s="13" t="str">
        <f>IF(AND(LEN(H3250&gt;3),ISERROR(FIND("+",H3250,1))),RIGHT(H3250,2),IF(AND(LEN(H3250)=3,ISERROR(FIND("-",H3250,1))),LEFT(H3250,2),H3250))</f>
        <v>49</v>
      </c>
      <c r="N3250" s="13" t="str">
        <f>SUBSTITUTE(H3250,"+","-")</f>
        <v>45-49</v>
      </c>
      <c r="O3250" s="3">
        <f t="shared" si="352"/>
        <v>5</v>
      </c>
      <c r="P3250" s="3">
        <f t="shared" si="353"/>
        <v>3</v>
      </c>
      <c r="Q3250" s="7">
        <f t="shared" si="354"/>
        <v>45</v>
      </c>
      <c r="R3250" s="7">
        <f t="shared" si="355"/>
        <v>49</v>
      </c>
      <c r="S3250" s="13" t="str">
        <f>VLOOKUP(A3250,history!$B:$F,2,0)</f>
        <v>2021-04-18</v>
      </c>
      <c r="T3250" s="13">
        <f>VLOOKUP($C3250,日期!$A:$D,3,0)</f>
        <v>4</v>
      </c>
      <c r="U3250" s="13">
        <f>VLOOKUP($C3250,日期!$A:$D,4,0)</f>
        <v>1</v>
      </c>
      <c r="V3250" s="65">
        <f t="shared" si="356"/>
        <v>44287</v>
      </c>
      <c r="W3250" s="13" t="s">
        <v>4814</v>
      </c>
    </row>
    <row r="3251" spans="1:23" ht="15">
      <c r="A3251" s="15">
        <v>1073</v>
      </c>
      <c r="B3251" s="15">
        <v>2021</v>
      </c>
      <c r="C3251" s="13" t="s">
        <v>52</v>
      </c>
      <c r="D3251" s="15">
        <v>14</v>
      </c>
      <c r="E3251" s="13" t="s">
        <v>10</v>
      </c>
      <c r="F3251" s="13" t="s">
        <v>17</v>
      </c>
      <c r="G3251" s="13" t="s">
        <v>12</v>
      </c>
      <c r="H3251" s="13" t="s">
        <v>18</v>
      </c>
      <c r="I3251" s="3">
        <f t="shared" si="350"/>
        <v>65</v>
      </c>
      <c r="J3251" s="7">
        <f t="shared" si="351"/>
        <v>69</v>
      </c>
      <c r="K3251" s="3">
        <f>LEN(H3251)</f>
        <v>5</v>
      </c>
      <c r="L3251" s="13" t="str">
        <f>IF(OR(AND(LEN(H3251&gt;3),ISERROR(FIND("-",H3251,1))),AND(LEN(H3251)&gt;3,ISERROR(FIND("+",H3251,1)))),LEFT(H3251,2),H3251)</f>
        <v>65</v>
      </c>
      <c r="M3251" s="13" t="str">
        <f>IF(AND(LEN(H3251&gt;3),ISERROR(FIND("+",H3251,1))),RIGHT(H3251,2),IF(AND(LEN(H3251)=3,ISERROR(FIND("-",H3251,1))),LEFT(H3251,2),H3251))</f>
        <v>69</v>
      </c>
      <c r="N3251" s="13" t="str">
        <f>SUBSTITUTE(H3251,"+","-")</f>
        <v>65-69</v>
      </c>
      <c r="O3251" s="3">
        <f t="shared" si="352"/>
        <v>5</v>
      </c>
      <c r="P3251" s="3">
        <f t="shared" si="353"/>
        <v>3</v>
      </c>
      <c r="Q3251" s="7">
        <f t="shared" si="354"/>
        <v>65</v>
      </c>
      <c r="R3251" s="7">
        <f t="shared" si="355"/>
        <v>69</v>
      </c>
      <c r="S3251" s="13" t="str">
        <f>VLOOKUP(A3251,history!$B:$F,2,0)</f>
        <v>2021-04-17</v>
      </c>
      <c r="T3251" s="13">
        <f>VLOOKUP($C3251,日期!$A:$D,3,0)</f>
        <v>4</v>
      </c>
      <c r="U3251" s="13">
        <f>VLOOKUP($C3251,日期!$A:$D,4,0)</f>
        <v>1</v>
      </c>
      <c r="V3251" s="65">
        <f t="shared" si="356"/>
        <v>44287</v>
      </c>
      <c r="W3251" s="13" t="s">
        <v>4815</v>
      </c>
    </row>
    <row r="3252" spans="1:23" ht="15">
      <c r="A3252" s="15">
        <v>1072</v>
      </c>
      <c r="B3252" s="15">
        <v>2021</v>
      </c>
      <c r="C3252" s="13" t="s">
        <v>52</v>
      </c>
      <c r="D3252" s="15">
        <v>14</v>
      </c>
      <c r="E3252" s="13" t="s">
        <v>24</v>
      </c>
      <c r="F3252" s="13" t="s">
        <v>11</v>
      </c>
      <c r="G3252" s="13" t="s">
        <v>25</v>
      </c>
      <c r="H3252" s="13" t="s">
        <v>29</v>
      </c>
      <c r="I3252" s="3">
        <f t="shared" si="350"/>
        <v>40</v>
      </c>
      <c r="J3252" s="7">
        <f t="shared" si="351"/>
        <v>44</v>
      </c>
      <c r="K3252" s="3">
        <f>LEN(H3252)</f>
        <v>5</v>
      </c>
      <c r="L3252" s="13" t="str">
        <f>IF(OR(AND(LEN(H3252&gt;3),ISERROR(FIND("-",H3252,1))),AND(LEN(H3252)&gt;3,ISERROR(FIND("+",H3252,1)))),LEFT(H3252,2),H3252)</f>
        <v>40</v>
      </c>
      <c r="M3252" s="13" t="str">
        <f>IF(AND(LEN(H3252&gt;3),ISERROR(FIND("+",H3252,1))),RIGHT(H3252,2),IF(AND(LEN(H3252)=3,ISERROR(FIND("-",H3252,1))),LEFT(H3252,2),H3252))</f>
        <v>44</v>
      </c>
      <c r="N3252" s="13" t="str">
        <f>SUBSTITUTE(H3252,"+","-")</f>
        <v>40-44</v>
      </c>
      <c r="O3252" s="3">
        <f t="shared" si="352"/>
        <v>5</v>
      </c>
      <c r="P3252" s="3">
        <f t="shared" si="353"/>
        <v>3</v>
      </c>
      <c r="Q3252" s="7">
        <f t="shared" si="354"/>
        <v>40</v>
      </c>
      <c r="R3252" s="7">
        <f t="shared" si="355"/>
        <v>44</v>
      </c>
      <c r="S3252" s="13" t="str">
        <f>VLOOKUP(A3252,history!$B:$F,2,0)</f>
        <v>2021-04-17</v>
      </c>
      <c r="T3252" s="13">
        <f>VLOOKUP($C3252,日期!$A:$D,3,0)</f>
        <v>4</v>
      </c>
      <c r="U3252" s="13">
        <f>VLOOKUP($C3252,日期!$A:$D,4,0)</f>
        <v>1</v>
      </c>
      <c r="V3252" s="65">
        <f t="shared" si="356"/>
        <v>44287</v>
      </c>
      <c r="W3252" s="13" t="s">
        <v>4816</v>
      </c>
    </row>
    <row r="3253" spans="1:23" ht="15">
      <c r="A3253" s="15">
        <v>1071</v>
      </c>
      <c r="B3253" s="15">
        <v>2021</v>
      </c>
      <c r="C3253" s="13" t="s">
        <v>52</v>
      </c>
      <c r="D3253" s="15">
        <v>14</v>
      </c>
      <c r="E3253" s="13" t="s">
        <v>24</v>
      </c>
      <c r="F3253" s="13" t="s">
        <v>11</v>
      </c>
      <c r="G3253" s="13" t="s">
        <v>25</v>
      </c>
      <c r="H3253" s="13" t="s">
        <v>26</v>
      </c>
      <c r="I3253" s="3">
        <f t="shared" si="350"/>
        <v>30</v>
      </c>
      <c r="J3253" s="7">
        <f t="shared" si="351"/>
        <v>34</v>
      </c>
      <c r="K3253" s="3">
        <f>LEN(H3253)</f>
        <v>5</v>
      </c>
      <c r="L3253" s="13" t="str">
        <f>IF(OR(AND(LEN(H3253&gt;3),ISERROR(FIND("-",H3253,1))),AND(LEN(H3253)&gt;3,ISERROR(FIND("+",H3253,1)))),LEFT(H3253,2),H3253)</f>
        <v>30</v>
      </c>
      <c r="M3253" s="13" t="str">
        <f>IF(AND(LEN(H3253&gt;3),ISERROR(FIND("+",H3253,1))),RIGHT(H3253,2),IF(AND(LEN(H3253)=3,ISERROR(FIND("-",H3253,1))),LEFT(H3253,2),H3253))</f>
        <v>34</v>
      </c>
      <c r="N3253" s="13" t="str">
        <f>SUBSTITUTE(H3253,"+","-")</f>
        <v>30-34</v>
      </c>
      <c r="O3253" s="3">
        <f t="shared" si="352"/>
        <v>5</v>
      </c>
      <c r="P3253" s="3">
        <f t="shared" si="353"/>
        <v>3</v>
      </c>
      <c r="Q3253" s="7">
        <f t="shared" si="354"/>
        <v>30</v>
      </c>
      <c r="R3253" s="7">
        <f t="shared" si="355"/>
        <v>34</v>
      </c>
      <c r="S3253" s="13" t="str">
        <f>VLOOKUP(A3253,history!$B:$F,2,0)</f>
        <v>2021-04-16</v>
      </c>
      <c r="T3253" s="13">
        <f>VLOOKUP($C3253,日期!$A:$D,3,0)</f>
        <v>4</v>
      </c>
      <c r="U3253" s="13">
        <f>VLOOKUP($C3253,日期!$A:$D,4,0)</f>
        <v>1</v>
      </c>
      <c r="V3253" s="65">
        <f t="shared" si="356"/>
        <v>44287</v>
      </c>
      <c r="W3253" s="13" t="s">
        <v>4817</v>
      </c>
    </row>
    <row r="3254" spans="1:23" ht="15">
      <c r="A3254" s="15">
        <v>1070</v>
      </c>
      <c r="B3254" s="15">
        <v>2021</v>
      </c>
      <c r="C3254" s="13" t="s">
        <v>52</v>
      </c>
      <c r="D3254" s="15">
        <v>14</v>
      </c>
      <c r="E3254" s="13" t="s">
        <v>24</v>
      </c>
      <c r="F3254" s="13" t="s">
        <v>11</v>
      </c>
      <c r="G3254" s="13" t="s">
        <v>25</v>
      </c>
      <c r="H3254" s="13" t="s">
        <v>13</v>
      </c>
      <c r="I3254" s="3">
        <f t="shared" si="350"/>
        <v>20</v>
      </c>
      <c r="J3254" s="7">
        <f t="shared" si="351"/>
        <v>24</v>
      </c>
      <c r="K3254" s="3">
        <f>LEN(H3254)</f>
        <v>5</v>
      </c>
      <c r="L3254" s="13" t="str">
        <f>IF(OR(AND(LEN(H3254&gt;3),ISERROR(FIND("-",H3254,1))),AND(LEN(H3254)&gt;3,ISERROR(FIND("+",H3254,1)))),LEFT(H3254,2),H3254)</f>
        <v>20</v>
      </c>
      <c r="M3254" s="13" t="str">
        <f>IF(AND(LEN(H3254&gt;3),ISERROR(FIND("+",H3254,1))),RIGHT(H3254,2),IF(AND(LEN(H3254)=3,ISERROR(FIND("-",H3254,1))),LEFT(H3254,2),H3254))</f>
        <v>24</v>
      </c>
      <c r="N3254" s="13" t="str">
        <f>SUBSTITUTE(H3254,"+","-")</f>
        <v>20-24</v>
      </c>
      <c r="O3254" s="3">
        <f t="shared" si="352"/>
        <v>5</v>
      </c>
      <c r="P3254" s="3">
        <f t="shared" si="353"/>
        <v>3</v>
      </c>
      <c r="Q3254" s="7">
        <f t="shared" si="354"/>
        <v>20</v>
      </c>
      <c r="R3254" s="7">
        <f t="shared" si="355"/>
        <v>24</v>
      </c>
      <c r="S3254" s="13" t="str">
        <f>VLOOKUP(A3254,history!$B:$F,2,0)</f>
        <v>2021-04-16</v>
      </c>
      <c r="T3254" s="13">
        <f>VLOOKUP($C3254,日期!$A:$D,3,0)</f>
        <v>4</v>
      </c>
      <c r="U3254" s="13">
        <f>VLOOKUP($C3254,日期!$A:$D,4,0)</f>
        <v>1</v>
      </c>
      <c r="V3254" s="65">
        <f t="shared" si="356"/>
        <v>44287</v>
      </c>
      <c r="W3254" s="13" t="s">
        <v>4818</v>
      </c>
    </row>
    <row r="3255" spans="1:23" ht="15">
      <c r="A3255" s="15">
        <v>1069</v>
      </c>
      <c r="B3255" s="15">
        <v>2021</v>
      </c>
      <c r="C3255" s="13" t="s">
        <v>52</v>
      </c>
      <c r="D3255" s="15">
        <v>14</v>
      </c>
      <c r="E3255" s="13" t="s">
        <v>24</v>
      </c>
      <c r="F3255" s="13" t="s">
        <v>11</v>
      </c>
      <c r="G3255" s="13" t="s">
        <v>25</v>
      </c>
      <c r="H3255" s="13" t="s">
        <v>13</v>
      </c>
      <c r="I3255" s="3">
        <f t="shared" si="350"/>
        <v>20</v>
      </c>
      <c r="J3255" s="7">
        <f t="shared" si="351"/>
        <v>24</v>
      </c>
      <c r="K3255" s="3">
        <f>LEN(H3255)</f>
        <v>5</v>
      </c>
      <c r="L3255" s="13" t="str">
        <f>IF(OR(AND(LEN(H3255&gt;3),ISERROR(FIND("-",H3255,1))),AND(LEN(H3255)&gt;3,ISERROR(FIND("+",H3255,1)))),LEFT(H3255,2),H3255)</f>
        <v>20</v>
      </c>
      <c r="M3255" s="13" t="str">
        <f>IF(AND(LEN(H3255&gt;3),ISERROR(FIND("+",H3255,1))),RIGHT(H3255,2),IF(AND(LEN(H3255)=3,ISERROR(FIND("-",H3255,1))),LEFT(H3255,2),H3255))</f>
        <v>24</v>
      </c>
      <c r="N3255" s="13" t="str">
        <f>SUBSTITUTE(H3255,"+","-")</f>
        <v>20-24</v>
      </c>
      <c r="O3255" s="3">
        <f t="shared" si="352"/>
        <v>5</v>
      </c>
      <c r="P3255" s="3">
        <f t="shared" si="353"/>
        <v>3</v>
      </c>
      <c r="Q3255" s="7">
        <f t="shared" si="354"/>
        <v>20</v>
      </c>
      <c r="R3255" s="7">
        <f t="shared" si="355"/>
        <v>24</v>
      </c>
      <c r="S3255" s="13" t="str">
        <f>VLOOKUP(A3255,history!$B:$F,2,0)</f>
        <v>2021-04-15</v>
      </c>
      <c r="T3255" s="13">
        <f>VLOOKUP($C3255,日期!$A:$D,3,0)</f>
        <v>4</v>
      </c>
      <c r="U3255" s="13">
        <f>VLOOKUP($C3255,日期!$A:$D,4,0)</f>
        <v>1</v>
      </c>
      <c r="V3255" s="65">
        <f t="shared" si="356"/>
        <v>44287</v>
      </c>
      <c r="W3255" s="13" t="s">
        <v>4819</v>
      </c>
    </row>
    <row r="3256" spans="1:23" ht="15">
      <c r="A3256" s="15">
        <v>1068</v>
      </c>
      <c r="B3256" s="15">
        <v>2021</v>
      </c>
      <c r="C3256" s="13" t="s">
        <v>52</v>
      </c>
      <c r="D3256" s="15">
        <v>14</v>
      </c>
      <c r="E3256" s="13" t="s">
        <v>24</v>
      </c>
      <c r="F3256" s="13" t="s">
        <v>17</v>
      </c>
      <c r="G3256" s="13" t="s">
        <v>25</v>
      </c>
      <c r="H3256" s="13" t="s">
        <v>31</v>
      </c>
      <c r="I3256" s="3">
        <f t="shared" si="350"/>
        <v>25</v>
      </c>
      <c r="J3256" s="7">
        <f t="shared" si="351"/>
        <v>29</v>
      </c>
      <c r="K3256" s="3">
        <f>LEN(H3256)</f>
        <v>5</v>
      </c>
      <c r="L3256" s="13" t="str">
        <f>IF(OR(AND(LEN(H3256&gt;3),ISERROR(FIND("-",H3256,1))),AND(LEN(H3256)&gt;3,ISERROR(FIND("+",H3256,1)))),LEFT(H3256,2),H3256)</f>
        <v>25</v>
      </c>
      <c r="M3256" s="13" t="str">
        <f>IF(AND(LEN(H3256&gt;3),ISERROR(FIND("+",H3256,1))),RIGHT(H3256,2),IF(AND(LEN(H3256)=3,ISERROR(FIND("-",H3256,1))),LEFT(H3256,2),H3256))</f>
        <v>29</v>
      </c>
      <c r="N3256" s="13" t="str">
        <f>SUBSTITUTE(H3256,"+","-")</f>
        <v>25-29</v>
      </c>
      <c r="O3256" s="3">
        <f t="shared" si="352"/>
        <v>5</v>
      </c>
      <c r="P3256" s="3">
        <f t="shared" si="353"/>
        <v>3</v>
      </c>
      <c r="Q3256" s="7">
        <f t="shared" si="354"/>
        <v>25</v>
      </c>
      <c r="R3256" s="7">
        <f t="shared" si="355"/>
        <v>29</v>
      </c>
      <c r="S3256" s="13" t="str">
        <f>VLOOKUP(A3256,history!$B:$F,2,0)</f>
        <v>2021-04-14</v>
      </c>
      <c r="T3256" s="13">
        <f>VLOOKUP($C3256,日期!$A:$D,3,0)</f>
        <v>4</v>
      </c>
      <c r="U3256" s="13">
        <f>VLOOKUP($C3256,日期!$A:$D,4,0)</f>
        <v>1</v>
      </c>
      <c r="V3256" s="65">
        <f t="shared" si="356"/>
        <v>44287</v>
      </c>
      <c r="W3256" s="13" t="s">
        <v>4820</v>
      </c>
    </row>
    <row r="3257" spans="1:23" ht="15">
      <c r="A3257" s="15">
        <v>1067</v>
      </c>
      <c r="B3257" s="15">
        <v>2021</v>
      </c>
      <c r="C3257" s="13" t="s">
        <v>52</v>
      </c>
      <c r="D3257" s="15">
        <v>14</v>
      </c>
      <c r="E3257" s="13" t="s">
        <v>24</v>
      </c>
      <c r="F3257" s="13" t="s">
        <v>17</v>
      </c>
      <c r="G3257" s="13" t="s">
        <v>25</v>
      </c>
      <c r="H3257" s="13" t="s">
        <v>31</v>
      </c>
      <c r="I3257" s="3">
        <f t="shared" si="350"/>
        <v>25</v>
      </c>
      <c r="J3257" s="7">
        <f t="shared" si="351"/>
        <v>29</v>
      </c>
      <c r="K3257" s="3">
        <f>LEN(H3257)</f>
        <v>5</v>
      </c>
      <c r="L3257" s="13" t="str">
        <f>IF(OR(AND(LEN(H3257&gt;3),ISERROR(FIND("-",H3257,1))),AND(LEN(H3257)&gt;3,ISERROR(FIND("+",H3257,1)))),LEFT(H3257,2),H3257)</f>
        <v>25</v>
      </c>
      <c r="M3257" s="13" t="str">
        <f>IF(AND(LEN(H3257&gt;3),ISERROR(FIND("+",H3257,1))),RIGHT(H3257,2),IF(AND(LEN(H3257)=3,ISERROR(FIND("-",H3257,1))),LEFT(H3257,2),H3257))</f>
        <v>29</v>
      </c>
      <c r="N3257" s="13" t="str">
        <f>SUBSTITUTE(H3257,"+","-")</f>
        <v>25-29</v>
      </c>
      <c r="O3257" s="3">
        <f t="shared" si="352"/>
        <v>5</v>
      </c>
      <c r="P3257" s="3">
        <f t="shared" si="353"/>
        <v>3</v>
      </c>
      <c r="Q3257" s="7">
        <f t="shared" si="354"/>
        <v>25</v>
      </c>
      <c r="R3257" s="7">
        <f t="shared" si="355"/>
        <v>29</v>
      </c>
      <c r="S3257" s="13" t="str">
        <f>VLOOKUP(A3257,history!$B:$F,2,0)</f>
        <v>2021-04-14</v>
      </c>
      <c r="T3257" s="13">
        <f>VLOOKUP($C3257,日期!$A:$D,3,0)</f>
        <v>4</v>
      </c>
      <c r="U3257" s="13">
        <f>VLOOKUP($C3257,日期!$A:$D,4,0)</f>
        <v>1</v>
      </c>
      <c r="V3257" s="65">
        <f t="shared" si="356"/>
        <v>44287</v>
      </c>
      <c r="W3257" s="13" t="s">
        <v>4821</v>
      </c>
    </row>
    <row r="3258" spans="1:23" ht="15">
      <c r="A3258" s="15">
        <v>1066</v>
      </c>
      <c r="B3258" s="15">
        <v>2021</v>
      </c>
      <c r="C3258" s="13" t="s">
        <v>52</v>
      </c>
      <c r="D3258" s="15">
        <v>14</v>
      </c>
      <c r="E3258" s="13" t="s">
        <v>24</v>
      </c>
      <c r="F3258" s="13" t="s">
        <v>17</v>
      </c>
      <c r="G3258" s="13" t="s">
        <v>25</v>
      </c>
      <c r="H3258" s="13" t="s">
        <v>13</v>
      </c>
      <c r="I3258" s="3">
        <f t="shared" si="350"/>
        <v>20</v>
      </c>
      <c r="J3258" s="7">
        <f t="shared" si="351"/>
        <v>24</v>
      </c>
      <c r="K3258" s="3">
        <f>LEN(H3258)</f>
        <v>5</v>
      </c>
      <c r="L3258" s="13" t="str">
        <f>IF(OR(AND(LEN(H3258&gt;3),ISERROR(FIND("-",H3258,1))),AND(LEN(H3258)&gt;3,ISERROR(FIND("+",H3258,1)))),LEFT(H3258,2),H3258)</f>
        <v>20</v>
      </c>
      <c r="M3258" s="13" t="str">
        <f>IF(AND(LEN(H3258&gt;3),ISERROR(FIND("+",H3258,1))),RIGHT(H3258,2),IF(AND(LEN(H3258)=3,ISERROR(FIND("-",H3258,1))),LEFT(H3258,2),H3258))</f>
        <v>24</v>
      </c>
      <c r="N3258" s="13" t="str">
        <f>SUBSTITUTE(H3258,"+","-")</f>
        <v>20-24</v>
      </c>
      <c r="O3258" s="3">
        <f t="shared" si="352"/>
        <v>5</v>
      </c>
      <c r="P3258" s="3">
        <f t="shared" si="353"/>
        <v>3</v>
      </c>
      <c r="Q3258" s="7">
        <f t="shared" si="354"/>
        <v>20</v>
      </c>
      <c r="R3258" s="7">
        <f t="shared" si="355"/>
        <v>24</v>
      </c>
      <c r="S3258" s="13" t="str">
        <f>VLOOKUP(A3258,history!$B:$F,2,0)</f>
        <v>2021-04-14</v>
      </c>
      <c r="T3258" s="13">
        <f>VLOOKUP($C3258,日期!$A:$D,3,0)</f>
        <v>4</v>
      </c>
      <c r="U3258" s="13">
        <f>VLOOKUP($C3258,日期!$A:$D,4,0)</f>
        <v>1</v>
      </c>
      <c r="V3258" s="65">
        <f t="shared" si="356"/>
        <v>44287</v>
      </c>
      <c r="W3258" s="13" t="s">
        <v>4822</v>
      </c>
    </row>
    <row r="3259" spans="1:23" ht="15">
      <c r="A3259" s="15">
        <v>1065</v>
      </c>
      <c r="B3259" s="15">
        <v>2021</v>
      </c>
      <c r="C3259" s="13" t="s">
        <v>52</v>
      </c>
      <c r="D3259" s="15">
        <v>14</v>
      </c>
      <c r="E3259" s="13" t="s">
        <v>24</v>
      </c>
      <c r="F3259" s="13" t="s">
        <v>17</v>
      </c>
      <c r="G3259" s="13" t="s">
        <v>25</v>
      </c>
      <c r="H3259" s="13" t="s">
        <v>13</v>
      </c>
      <c r="I3259" s="3">
        <f t="shared" si="350"/>
        <v>20</v>
      </c>
      <c r="J3259" s="7">
        <f t="shared" si="351"/>
        <v>24</v>
      </c>
      <c r="K3259" s="3">
        <f>LEN(H3259)</f>
        <v>5</v>
      </c>
      <c r="L3259" s="13" t="str">
        <f>IF(OR(AND(LEN(H3259&gt;3),ISERROR(FIND("-",H3259,1))),AND(LEN(H3259)&gt;3,ISERROR(FIND("+",H3259,1)))),LEFT(H3259,2),H3259)</f>
        <v>20</v>
      </c>
      <c r="M3259" s="13" t="str">
        <f>IF(AND(LEN(H3259&gt;3),ISERROR(FIND("+",H3259,1))),RIGHT(H3259,2),IF(AND(LEN(H3259)=3,ISERROR(FIND("-",H3259,1))),LEFT(H3259,2),H3259))</f>
        <v>24</v>
      </c>
      <c r="N3259" s="13" t="str">
        <f>SUBSTITUTE(H3259,"+","-")</f>
        <v>20-24</v>
      </c>
      <c r="O3259" s="3">
        <f t="shared" si="352"/>
        <v>5</v>
      </c>
      <c r="P3259" s="3">
        <f t="shared" si="353"/>
        <v>3</v>
      </c>
      <c r="Q3259" s="7">
        <f t="shared" si="354"/>
        <v>20</v>
      </c>
      <c r="R3259" s="7">
        <f t="shared" si="355"/>
        <v>24</v>
      </c>
      <c r="S3259" s="13" t="str">
        <f>VLOOKUP(A3259,history!$B:$F,2,0)</f>
        <v>2021-04-14</v>
      </c>
      <c r="T3259" s="13">
        <f>VLOOKUP($C3259,日期!$A:$D,3,0)</f>
        <v>4</v>
      </c>
      <c r="U3259" s="13">
        <f>VLOOKUP($C3259,日期!$A:$D,4,0)</f>
        <v>1</v>
      </c>
      <c r="V3259" s="65">
        <f t="shared" si="356"/>
        <v>44287</v>
      </c>
      <c r="W3259" s="13" t="s">
        <v>4823</v>
      </c>
    </row>
    <row r="3260" spans="1:23" ht="15">
      <c r="A3260" s="15">
        <v>1064</v>
      </c>
      <c r="B3260" s="15">
        <v>2021</v>
      </c>
      <c r="C3260" s="13" t="s">
        <v>23</v>
      </c>
      <c r="D3260" s="15">
        <v>13</v>
      </c>
      <c r="E3260" s="13" t="s">
        <v>24</v>
      </c>
      <c r="F3260" s="13" t="s">
        <v>11</v>
      </c>
      <c r="G3260" s="13" t="s">
        <v>25</v>
      </c>
      <c r="H3260" s="13" t="s">
        <v>15</v>
      </c>
      <c r="I3260" s="3">
        <f t="shared" si="350"/>
        <v>70</v>
      </c>
      <c r="J3260" s="7">
        <f t="shared" si="351"/>
        <v>70</v>
      </c>
      <c r="K3260" s="3">
        <f>LEN(H3260)</f>
        <v>3</v>
      </c>
      <c r="L3260" s="13" t="str">
        <f>IF(OR(AND(LEN(H3260&gt;3),ISERROR(FIND("-",H3260,1))),AND(LEN(H3260)&gt;3,ISERROR(FIND("+",H3260,1)))),LEFT(H3260,2),H3260)</f>
        <v>70</v>
      </c>
      <c r="M3260" s="13" t="str">
        <f>IF(AND(LEN(H3260&gt;3),ISERROR(FIND("+",H3260,1))),RIGHT(H3260,2),IF(AND(LEN(H3260)=3,ISERROR(FIND("-",H3260,1))),LEFT(H3260,2),H3260))</f>
        <v>70</v>
      </c>
      <c r="N3260" s="13" t="str">
        <f>SUBSTITUTE(H3260,"+","-")</f>
        <v>70-</v>
      </c>
      <c r="O3260" s="3">
        <f t="shared" si="352"/>
        <v>3</v>
      </c>
      <c r="P3260" s="3">
        <f t="shared" si="353"/>
        <v>3</v>
      </c>
      <c r="Q3260" s="7">
        <f t="shared" si="354"/>
        <v>70</v>
      </c>
      <c r="R3260" s="7">
        <f t="shared" si="355"/>
        <v>70</v>
      </c>
      <c r="S3260" s="13" t="str">
        <f>VLOOKUP(A3260,history!$B:$F,2,0)</f>
        <v>2021-04-14</v>
      </c>
      <c r="T3260" s="13">
        <f>VLOOKUP($C3260,日期!$A:$D,3,0)</f>
        <v>3</v>
      </c>
      <c r="U3260" s="13">
        <f>VLOOKUP($C3260,日期!$A:$D,4,0)</f>
        <v>1</v>
      </c>
      <c r="V3260" s="65">
        <f t="shared" si="356"/>
        <v>44256</v>
      </c>
      <c r="W3260" s="13" t="s">
        <v>4824</v>
      </c>
    </row>
    <row r="3261" spans="1:23" ht="15">
      <c r="A3261" s="15">
        <v>1063</v>
      </c>
      <c r="B3261" s="15">
        <v>2021</v>
      </c>
      <c r="C3261" s="13" t="s">
        <v>23</v>
      </c>
      <c r="D3261" s="15">
        <v>13</v>
      </c>
      <c r="E3261" s="13" t="s">
        <v>24</v>
      </c>
      <c r="F3261" s="13" t="s">
        <v>11</v>
      </c>
      <c r="G3261" s="13" t="s">
        <v>25</v>
      </c>
      <c r="H3261" s="13" t="s">
        <v>37</v>
      </c>
      <c r="I3261" s="3">
        <f t="shared" si="350"/>
        <v>50</v>
      </c>
      <c r="J3261" s="7">
        <f t="shared" si="351"/>
        <v>54</v>
      </c>
      <c r="K3261" s="3">
        <f>LEN(H3261)</f>
        <v>5</v>
      </c>
      <c r="L3261" s="13" t="str">
        <f>IF(OR(AND(LEN(H3261&gt;3),ISERROR(FIND("-",H3261,1))),AND(LEN(H3261)&gt;3,ISERROR(FIND("+",H3261,1)))),LEFT(H3261,2),H3261)</f>
        <v>50</v>
      </c>
      <c r="M3261" s="13" t="str">
        <f>IF(AND(LEN(H3261&gt;3),ISERROR(FIND("+",H3261,1))),RIGHT(H3261,2),IF(AND(LEN(H3261)=3,ISERROR(FIND("-",H3261,1))),LEFT(H3261,2),H3261))</f>
        <v>54</v>
      </c>
      <c r="N3261" s="13" t="str">
        <f>SUBSTITUTE(H3261,"+","-")</f>
        <v>50-54</v>
      </c>
      <c r="O3261" s="3">
        <f t="shared" si="352"/>
        <v>5</v>
      </c>
      <c r="P3261" s="3">
        <f t="shared" si="353"/>
        <v>3</v>
      </c>
      <c r="Q3261" s="7">
        <f t="shared" si="354"/>
        <v>50</v>
      </c>
      <c r="R3261" s="7">
        <f t="shared" si="355"/>
        <v>54</v>
      </c>
      <c r="S3261" s="13" t="str">
        <f>VLOOKUP(A3261,history!$B:$F,2,0)</f>
        <v>2021-04-13</v>
      </c>
      <c r="T3261" s="13">
        <f>VLOOKUP($C3261,日期!$A:$D,3,0)</f>
        <v>3</v>
      </c>
      <c r="U3261" s="13">
        <f>VLOOKUP($C3261,日期!$A:$D,4,0)</f>
        <v>1</v>
      </c>
      <c r="V3261" s="65">
        <f t="shared" si="356"/>
        <v>44256</v>
      </c>
      <c r="W3261" s="13" t="s">
        <v>4825</v>
      </c>
    </row>
    <row r="3262" spans="1:23" ht="15">
      <c r="A3262" s="15">
        <v>1062</v>
      </c>
      <c r="B3262" s="15">
        <v>2021</v>
      </c>
      <c r="C3262" s="13" t="s">
        <v>23</v>
      </c>
      <c r="D3262" s="15">
        <v>13</v>
      </c>
      <c r="E3262" s="13" t="s">
        <v>24</v>
      </c>
      <c r="F3262" s="13" t="s">
        <v>11</v>
      </c>
      <c r="G3262" s="13" t="s">
        <v>25</v>
      </c>
      <c r="H3262" s="13" t="s">
        <v>29</v>
      </c>
      <c r="I3262" s="3">
        <f t="shared" si="350"/>
        <v>40</v>
      </c>
      <c r="J3262" s="7">
        <f t="shared" si="351"/>
        <v>44</v>
      </c>
      <c r="K3262" s="3">
        <f>LEN(H3262)</f>
        <v>5</v>
      </c>
      <c r="L3262" s="13" t="str">
        <f>IF(OR(AND(LEN(H3262&gt;3),ISERROR(FIND("-",H3262,1))),AND(LEN(H3262)&gt;3,ISERROR(FIND("+",H3262,1)))),LEFT(H3262,2),H3262)</f>
        <v>40</v>
      </c>
      <c r="M3262" s="13" t="str">
        <f>IF(AND(LEN(H3262&gt;3),ISERROR(FIND("+",H3262,1))),RIGHT(H3262,2),IF(AND(LEN(H3262)=3,ISERROR(FIND("-",H3262,1))),LEFT(H3262,2),H3262))</f>
        <v>44</v>
      </c>
      <c r="N3262" s="13" t="str">
        <f>SUBSTITUTE(H3262,"+","-")</f>
        <v>40-44</v>
      </c>
      <c r="O3262" s="3">
        <f t="shared" si="352"/>
        <v>5</v>
      </c>
      <c r="P3262" s="3">
        <f t="shared" si="353"/>
        <v>3</v>
      </c>
      <c r="Q3262" s="7">
        <f t="shared" si="354"/>
        <v>40</v>
      </c>
      <c r="R3262" s="7">
        <f t="shared" si="355"/>
        <v>44</v>
      </c>
      <c r="S3262" s="13" t="str">
        <f>VLOOKUP(A3262,history!$B:$F,2,0)</f>
        <v>2021-04-13</v>
      </c>
      <c r="T3262" s="13">
        <f>VLOOKUP($C3262,日期!$A:$D,3,0)</f>
        <v>3</v>
      </c>
      <c r="U3262" s="13">
        <f>VLOOKUP($C3262,日期!$A:$D,4,0)</f>
        <v>1</v>
      </c>
      <c r="V3262" s="65">
        <f t="shared" si="356"/>
        <v>44256</v>
      </c>
      <c r="W3262" s="13" t="s">
        <v>4826</v>
      </c>
    </row>
    <row r="3263" spans="1:23" ht="15">
      <c r="A3263" s="15">
        <v>1061</v>
      </c>
      <c r="B3263" s="15">
        <v>2021</v>
      </c>
      <c r="C3263" s="13" t="s">
        <v>23</v>
      </c>
      <c r="D3263" s="15">
        <v>13</v>
      </c>
      <c r="E3263" s="13" t="s">
        <v>24</v>
      </c>
      <c r="F3263" s="13" t="s">
        <v>11</v>
      </c>
      <c r="G3263" s="13" t="s">
        <v>25</v>
      </c>
      <c r="H3263" s="13" t="s">
        <v>29</v>
      </c>
      <c r="I3263" s="3">
        <f t="shared" si="350"/>
        <v>40</v>
      </c>
      <c r="J3263" s="7">
        <f t="shared" si="351"/>
        <v>44</v>
      </c>
      <c r="K3263" s="3">
        <f>LEN(H3263)</f>
        <v>5</v>
      </c>
      <c r="L3263" s="13" t="str">
        <f>IF(OR(AND(LEN(H3263&gt;3),ISERROR(FIND("-",H3263,1))),AND(LEN(H3263)&gt;3,ISERROR(FIND("+",H3263,1)))),LEFT(H3263,2),H3263)</f>
        <v>40</v>
      </c>
      <c r="M3263" s="13" t="str">
        <f>IF(AND(LEN(H3263&gt;3),ISERROR(FIND("+",H3263,1))),RIGHT(H3263,2),IF(AND(LEN(H3263)=3,ISERROR(FIND("-",H3263,1))),LEFT(H3263,2),H3263))</f>
        <v>44</v>
      </c>
      <c r="N3263" s="13" t="str">
        <f>SUBSTITUTE(H3263,"+","-")</f>
        <v>40-44</v>
      </c>
      <c r="O3263" s="3">
        <f t="shared" si="352"/>
        <v>5</v>
      </c>
      <c r="P3263" s="3">
        <f t="shared" si="353"/>
        <v>3</v>
      </c>
      <c r="Q3263" s="7">
        <f t="shared" si="354"/>
        <v>40</v>
      </c>
      <c r="R3263" s="7">
        <f t="shared" si="355"/>
        <v>44</v>
      </c>
      <c r="S3263" s="13" t="str">
        <f>VLOOKUP(A3263,history!$B:$F,2,0)</f>
        <v>2021-04-13</v>
      </c>
      <c r="T3263" s="13">
        <f>VLOOKUP($C3263,日期!$A:$D,3,0)</f>
        <v>3</v>
      </c>
      <c r="U3263" s="13">
        <f>VLOOKUP($C3263,日期!$A:$D,4,0)</f>
        <v>1</v>
      </c>
      <c r="V3263" s="65">
        <f t="shared" si="356"/>
        <v>44256</v>
      </c>
      <c r="W3263" s="13" t="s">
        <v>4827</v>
      </c>
    </row>
    <row r="3264" spans="1:23" ht="15">
      <c r="A3264" s="15">
        <v>1060</v>
      </c>
      <c r="B3264" s="15">
        <v>2021</v>
      </c>
      <c r="C3264" s="13" t="s">
        <v>23</v>
      </c>
      <c r="D3264" s="15">
        <v>13</v>
      </c>
      <c r="E3264" s="13" t="s">
        <v>24</v>
      </c>
      <c r="F3264" s="13" t="s">
        <v>11</v>
      </c>
      <c r="G3264" s="13" t="s">
        <v>25</v>
      </c>
      <c r="H3264" s="13" t="s">
        <v>34</v>
      </c>
      <c r="I3264" s="3">
        <f t="shared" si="350"/>
        <v>35</v>
      </c>
      <c r="J3264" s="7">
        <f t="shared" si="351"/>
        <v>39</v>
      </c>
      <c r="K3264" s="3">
        <f>LEN(H3264)</f>
        <v>5</v>
      </c>
      <c r="L3264" s="13" t="str">
        <f>IF(OR(AND(LEN(H3264&gt;3),ISERROR(FIND("-",H3264,1))),AND(LEN(H3264)&gt;3,ISERROR(FIND("+",H3264,1)))),LEFT(H3264,2),H3264)</f>
        <v>35</v>
      </c>
      <c r="M3264" s="13" t="str">
        <f>IF(AND(LEN(H3264&gt;3),ISERROR(FIND("+",H3264,1))),RIGHT(H3264,2),IF(AND(LEN(H3264)=3,ISERROR(FIND("-",H3264,1))),LEFT(H3264,2),H3264))</f>
        <v>39</v>
      </c>
      <c r="N3264" s="13" t="str">
        <f>SUBSTITUTE(H3264,"+","-")</f>
        <v>35-39</v>
      </c>
      <c r="O3264" s="3">
        <f t="shared" si="352"/>
        <v>5</v>
      </c>
      <c r="P3264" s="3">
        <f t="shared" si="353"/>
        <v>3</v>
      </c>
      <c r="Q3264" s="7">
        <f t="shared" si="354"/>
        <v>35</v>
      </c>
      <c r="R3264" s="7">
        <f t="shared" si="355"/>
        <v>39</v>
      </c>
      <c r="S3264" s="13" t="str">
        <f>VLOOKUP(A3264,history!$B:$F,2,0)</f>
        <v>2021-04-13</v>
      </c>
      <c r="T3264" s="13">
        <f>VLOOKUP($C3264,日期!$A:$D,3,0)</f>
        <v>3</v>
      </c>
      <c r="U3264" s="13">
        <f>VLOOKUP($C3264,日期!$A:$D,4,0)</f>
        <v>1</v>
      </c>
      <c r="V3264" s="65">
        <f t="shared" si="356"/>
        <v>44256</v>
      </c>
      <c r="W3264" s="13" t="s">
        <v>4828</v>
      </c>
    </row>
    <row r="3265" spans="1:23" ht="15">
      <c r="A3265" s="15">
        <v>1059</v>
      </c>
      <c r="B3265" s="15">
        <v>2021</v>
      </c>
      <c r="C3265" s="13" t="s">
        <v>23</v>
      </c>
      <c r="D3265" s="15">
        <v>13</v>
      </c>
      <c r="E3265" s="13" t="s">
        <v>24</v>
      </c>
      <c r="F3265" s="13" t="s">
        <v>11</v>
      </c>
      <c r="G3265" s="13" t="s">
        <v>25</v>
      </c>
      <c r="H3265" s="13" t="s">
        <v>34</v>
      </c>
      <c r="I3265" s="3">
        <f t="shared" si="350"/>
        <v>35</v>
      </c>
      <c r="J3265" s="7">
        <f t="shared" si="351"/>
        <v>39</v>
      </c>
      <c r="K3265" s="3">
        <f>LEN(H3265)</f>
        <v>5</v>
      </c>
      <c r="L3265" s="13" t="str">
        <f>IF(OR(AND(LEN(H3265&gt;3),ISERROR(FIND("-",H3265,1))),AND(LEN(H3265)&gt;3,ISERROR(FIND("+",H3265,1)))),LEFT(H3265,2),H3265)</f>
        <v>35</v>
      </c>
      <c r="M3265" s="13" t="str">
        <f>IF(AND(LEN(H3265&gt;3),ISERROR(FIND("+",H3265,1))),RIGHT(H3265,2),IF(AND(LEN(H3265)=3,ISERROR(FIND("-",H3265,1))),LEFT(H3265,2),H3265))</f>
        <v>39</v>
      </c>
      <c r="N3265" s="13" t="str">
        <f>SUBSTITUTE(H3265,"+","-")</f>
        <v>35-39</v>
      </c>
      <c r="O3265" s="3">
        <f t="shared" si="352"/>
        <v>5</v>
      </c>
      <c r="P3265" s="3">
        <f t="shared" si="353"/>
        <v>3</v>
      </c>
      <c r="Q3265" s="7">
        <f t="shared" si="354"/>
        <v>35</v>
      </c>
      <c r="R3265" s="7">
        <f t="shared" si="355"/>
        <v>39</v>
      </c>
      <c r="S3265" s="13" t="str">
        <f>VLOOKUP(A3265,history!$B:$F,2,0)</f>
        <v>2021-04-12</v>
      </c>
      <c r="T3265" s="13">
        <f>VLOOKUP($C3265,日期!$A:$D,3,0)</f>
        <v>3</v>
      </c>
      <c r="U3265" s="13">
        <f>VLOOKUP($C3265,日期!$A:$D,4,0)</f>
        <v>1</v>
      </c>
      <c r="V3265" s="65">
        <f t="shared" si="356"/>
        <v>44256</v>
      </c>
      <c r="W3265" s="13" t="s">
        <v>4829</v>
      </c>
    </row>
    <row r="3266" spans="1:23" ht="15">
      <c r="A3266" s="15">
        <v>1058</v>
      </c>
      <c r="B3266" s="15">
        <v>2021</v>
      </c>
      <c r="C3266" s="13" t="s">
        <v>23</v>
      </c>
      <c r="D3266" s="15">
        <v>13</v>
      </c>
      <c r="E3266" s="13" t="s">
        <v>24</v>
      </c>
      <c r="F3266" s="13" t="s">
        <v>11</v>
      </c>
      <c r="G3266" s="13" t="s">
        <v>25</v>
      </c>
      <c r="H3266" s="13" t="s">
        <v>26</v>
      </c>
      <c r="I3266" s="3">
        <f t="shared" si="350"/>
        <v>30</v>
      </c>
      <c r="J3266" s="7">
        <f t="shared" si="351"/>
        <v>34</v>
      </c>
      <c r="K3266" s="3">
        <f>LEN(H3266)</f>
        <v>5</v>
      </c>
      <c r="L3266" s="13" t="str">
        <f>IF(OR(AND(LEN(H3266&gt;3),ISERROR(FIND("-",H3266,1))),AND(LEN(H3266)&gt;3,ISERROR(FIND("+",H3266,1)))),LEFT(H3266,2),H3266)</f>
        <v>30</v>
      </c>
      <c r="M3266" s="13" t="str">
        <f>IF(AND(LEN(H3266&gt;3),ISERROR(FIND("+",H3266,1))),RIGHT(H3266,2),IF(AND(LEN(H3266)=3,ISERROR(FIND("-",H3266,1))),LEFT(H3266,2),H3266))</f>
        <v>34</v>
      </c>
      <c r="N3266" s="13" t="str">
        <f>SUBSTITUTE(H3266,"+","-")</f>
        <v>30-34</v>
      </c>
      <c r="O3266" s="3">
        <f t="shared" si="352"/>
        <v>5</v>
      </c>
      <c r="P3266" s="3">
        <f t="shared" si="353"/>
        <v>3</v>
      </c>
      <c r="Q3266" s="7">
        <f t="shared" si="354"/>
        <v>30</v>
      </c>
      <c r="R3266" s="7">
        <f t="shared" si="355"/>
        <v>34</v>
      </c>
      <c r="S3266" s="13" t="str">
        <f>VLOOKUP(A3266,history!$B:$F,2,0)</f>
        <v>2021-04-11</v>
      </c>
      <c r="T3266" s="13">
        <f>VLOOKUP($C3266,日期!$A:$D,3,0)</f>
        <v>3</v>
      </c>
      <c r="U3266" s="13">
        <f>VLOOKUP($C3266,日期!$A:$D,4,0)</f>
        <v>1</v>
      </c>
      <c r="V3266" s="65">
        <f t="shared" si="356"/>
        <v>44256</v>
      </c>
      <c r="W3266" s="13" t="s">
        <v>4830</v>
      </c>
    </row>
    <row r="3267" spans="1:23" ht="15">
      <c r="A3267" s="15">
        <v>1057</v>
      </c>
      <c r="B3267" s="15">
        <v>2021</v>
      </c>
      <c r="C3267" s="13" t="s">
        <v>23</v>
      </c>
      <c r="D3267" s="15">
        <v>13</v>
      </c>
      <c r="E3267" s="13" t="s">
        <v>24</v>
      </c>
      <c r="F3267" s="13" t="s">
        <v>11</v>
      </c>
      <c r="G3267" s="13" t="s">
        <v>25</v>
      </c>
      <c r="H3267" s="13" t="s">
        <v>31</v>
      </c>
      <c r="I3267" s="3">
        <f t="shared" ref="I3267:I3330" si="357">VALUE(IF(LEN(H3267)&gt;=3,LEFT(H3267,2),H3267))</f>
        <v>25</v>
      </c>
      <c r="J3267" s="7">
        <f t="shared" ref="J3267:J3330" si="358">VALUE(IF(LEN(H3267)=5,RIGHT(H3267,2),LEFT(H3267,2)))</f>
        <v>29</v>
      </c>
      <c r="K3267" s="3">
        <f>LEN(H3267)</f>
        <v>5</v>
      </c>
      <c r="L3267" s="13" t="str">
        <f>IF(OR(AND(LEN(H3267&gt;3),ISERROR(FIND("-",H3267,1))),AND(LEN(H3267)&gt;3,ISERROR(FIND("+",H3267,1)))),LEFT(H3267,2),H3267)</f>
        <v>25</v>
      </c>
      <c r="M3267" s="13" t="str">
        <f>IF(AND(LEN(H3267&gt;3),ISERROR(FIND("+",H3267,1))),RIGHT(H3267,2),IF(AND(LEN(H3267)=3,ISERROR(FIND("-",H3267,1))),LEFT(H3267,2),H3267))</f>
        <v>29</v>
      </c>
      <c r="N3267" s="13" t="str">
        <f>SUBSTITUTE(H3267,"+","-")</f>
        <v>25-29</v>
      </c>
      <c r="O3267" s="3">
        <f t="shared" ref="O3267:O3330" si="359">LEN(N3267)</f>
        <v>5</v>
      </c>
      <c r="P3267" s="3">
        <f t="shared" ref="P3267:P3330" si="360">FIND("-",N3267,1)</f>
        <v>3</v>
      </c>
      <c r="Q3267" s="7">
        <f t="shared" ref="Q3267:Q3330" si="361">VALUE(IF(ISERROR(FIND("-",N3267,1)),N3267,LEFT(N3267,FIND("-",N3267,1)-1)))</f>
        <v>25</v>
      </c>
      <c r="R3267" s="7">
        <f t="shared" ref="R3267:R3330" si="362">VALUE(IF(ISERROR(FIND("-",N3267,1)),N3267,IF(AND(FIND("-",N3267,1)=3,LEN(N3267)=3),LEFT(N3267,2),RIGHT(N3267,FIND("-",N3267,1)-1))))</f>
        <v>29</v>
      </c>
      <c r="S3267" s="13" t="str">
        <f>VLOOKUP(A3267,history!$B:$F,2,0)</f>
        <v>2021-04-10</v>
      </c>
      <c r="T3267" s="13">
        <f>VLOOKUP($C3267,日期!$A:$D,3,0)</f>
        <v>3</v>
      </c>
      <c r="U3267" s="13">
        <f>VLOOKUP($C3267,日期!$A:$D,4,0)</f>
        <v>1</v>
      </c>
      <c r="V3267" s="65">
        <f t="shared" ref="V3267:V3330" si="363">DATE(B3267,T3267,U3267)</f>
        <v>44256</v>
      </c>
      <c r="W3267" s="13" t="s">
        <v>4831</v>
      </c>
    </row>
    <row r="3268" spans="1:23" ht="15">
      <c r="A3268" s="15">
        <v>1056</v>
      </c>
      <c r="B3268" s="15">
        <v>2021</v>
      </c>
      <c r="C3268" s="13" t="s">
        <v>23</v>
      </c>
      <c r="D3268" s="15">
        <v>13</v>
      </c>
      <c r="E3268" s="13" t="s">
        <v>24</v>
      </c>
      <c r="F3268" s="13" t="s">
        <v>11</v>
      </c>
      <c r="G3268" s="13" t="s">
        <v>25</v>
      </c>
      <c r="H3268" s="13" t="s">
        <v>31</v>
      </c>
      <c r="I3268" s="3">
        <f t="shared" si="357"/>
        <v>25</v>
      </c>
      <c r="J3268" s="7">
        <f t="shared" si="358"/>
        <v>29</v>
      </c>
      <c r="K3268" s="3">
        <f>LEN(H3268)</f>
        <v>5</v>
      </c>
      <c r="L3268" s="13" t="str">
        <f>IF(OR(AND(LEN(H3268&gt;3),ISERROR(FIND("-",H3268,1))),AND(LEN(H3268)&gt;3,ISERROR(FIND("+",H3268,1)))),LEFT(H3268,2),H3268)</f>
        <v>25</v>
      </c>
      <c r="M3268" s="13" t="str">
        <f>IF(AND(LEN(H3268&gt;3),ISERROR(FIND("+",H3268,1))),RIGHT(H3268,2),IF(AND(LEN(H3268)=3,ISERROR(FIND("-",H3268,1))),LEFT(H3268,2),H3268))</f>
        <v>29</v>
      </c>
      <c r="N3268" s="13" t="str">
        <f>SUBSTITUTE(H3268,"+","-")</f>
        <v>25-29</v>
      </c>
      <c r="O3268" s="3">
        <f t="shared" si="359"/>
        <v>5</v>
      </c>
      <c r="P3268" s="3">
        <f t="shared" si="360"/>
        <v>3</v>
      </c>
      <c r="Q3268" s="7">
        <f t="shared" si="361"/>
        <v>25</v>
      </c>
      <c r="R3268" s="7">
        <f t="shared" si="362"/>
        <v>29</v>
      </c>
      <c r="S3268" s="13" t="str">
        <f>VLOOKUP(A3268,history!$B:$F,2,0)</f>
        <v>2021-04-10</v>
      </c>
      <c r="T3268" s="13">
        <f>VLOOKUP($C3268,日期!$A:$D,3,0)</f>
        <v>3</v>
      </c>
      <c r="U3268" s="13">
        <f>VLOOKUP($C3268,日期!$A:$D,4,0)</f>
        <v>1</v>
      </c>
      <c r="V3268" s="65">
        <f t="shared" si="363"/>
        <v>44256</v>
      </c>
      <c r="W3268" s="13" t="s">
        <v>4832</v>
      </c>
    </row>
    <row r="3269" spans="1:23" ht="15">
      <c r="A3269" s="15">
        <v>1055</v>
      </c>
      <c r="B3269" s="15">
        <v>2021</v>
      </c>
      <c r="C3269" s="13" t="s">
        <v>23</v>
      </c>
      <c r="D3269" s="15">
        <v>13</v>
      </c>
      <c r="E3269" s="13" t="s">
        <v>24</v>
      </c>
      <c r="F3269" s="13" t="s">
        <v>11</v>
      </c>
      <c r="G3269" s="13" t="s">
        <v>25</v>
      </c>
      <c r="H3269" s="13" t="s">
        <v>13</v>
      </c>
      <c r="I3269" s="3">
        <f t="shared" si="357"/>
        <v>20</v>
      </c>
      <c r="J3269" s="7">
        <f t="shared" si="358"/>
        <v>24</v>
      </c>
      <c r="K3269" s="3">
        <f>LEN(H3269)</f>
        <v>5</v>
      </c>
      <c r="L3269" s="13" t="str">
        <f>IF(OR(AND(LEN(H3269&gt;3),ISERROR(FIND("-",H3269,1))),AND(LEN(H3269)&gt;3,ISERROR(FIND("+",H3269,1)))),LEFT(H3269,2),H3269)</f>
        <v>20</v>
      </c>
      <c r="M3269" s="13" t="str">
        <f>IF(AND(LEN(H3269&gt;3),ISERROR(FIND("+",H3269,1))),RIGHT(H3269,2),IF(AND(LEN(H3269)=3,ISERROR(FIND("-",H3269,1))),LEFT(H3269,2),H3269))</f>
        <v>24</v>
      </c>
      <c r="N3269" s="13" t="str">
        <f>SUBSTITUTE(H3269,"+","-")</f>
        <v>20-24</v>
      </c>
      <c r="O3269" s="3">
        <f t="shared" si="359"/>
        <v>5</v>
      </c>
      <c r="P3269" s="3">
        <f t="shared" si="360"/>
        <v>3</v>
      </c>
      <c r="Q3269" s="7">
        <f t="shared" si="361"/>
        <v>20</v>
      </c>
      <c r="R3269" s="7">
        <f t="shared" si="362"/>
        <v>24</v>
      </c>
      <c r="S3269" s="13" t="str">
        <f>VLOOKUP(A3269,history!$B:$F,2,0)</f>
        <v>2021-04-09</v>
      </c>
      <c r="T3269" s="13">
        <f>VLOOKUP($C3269,日期!$A:$D,3,0)</f>
        <v>3</v>
      </c>
      <c r="U3269" s="13">
        <f>VLOOKUP($C3269,日期!$A:$D,4,0)</f>
        <v>1</v>
      </c>
      <c r="V3269" s="65">
        <f t="shared" si="363"/>
        <v>44256</v>
      </c>
      <c r="W3269" s="13" t="s">
        <v>4833</v>
      </c>
    </row>
    <row r="3270" spans="1:23" ht="15">
      <c r="A3270" s="15">
        <v>1054</v>
      </c>
      <c r="B3270" s="15">
        <v>2021</v>
      </c>
      <c r="C3270" s="13" t="s">
        <v>23</v>
      </c>
      <c r="D3270" s="15">
        <v>13</v>
      </c>
      <c r="E3270" s="13" t="s">
        <v>24</v>
      </c>
      <c r="F3270" s="13" t="s">
        <v>11</v>
      </c>
      <c r="G3270" s="13" t="s">
        <v>25</v>
      </c>
      <c r="H3270" s="13" t="s">
        <v>13</v>
      </c>
      <c r="I3270" s="3">
        <f t="shared" si="357"/>
        <v>20</v>
      </c>
      <c r="J3270" s="7">
        <f t="shared" si="358"/>
        <v>24</v>
      </c>
      <c r="K3270" s="3">
        <f>LEN(H3270)</f>
        <v>5</v>
      </c>
      <c r="L3270" s="13" t="str">
        <f>IF(OR(AND(LEN(H3270&gt;3),ISERROR(FIND("-",H3270,1))),AND(LEN(H3270)&gt;3,ISERROR(FIND("+",H3270,1)))),LEFT(H3270,2),H3270)</f>
        <v>20</v>
      </c>
      <c r="M3270" s="13" t="str">
        <f>IF(AND(LEN(H3270&gt;3),ISERROR(FIND("+",H3270,1))),RIGHT(H3270,2),IF(AND(LEN(H3270)=3,ISERROR(FIND("-",H3270,1))),LEFT(H3270,2),H3270))</f>
        <v>24</v>
      </c>
      <c r="N3270" s="13" t="str">
        <f>SUBSTITUTE(H3270,"+","-")</f>
        <v>20-24</v>
      </c>
      <c r="O3270" s="3">
        <f t="shared" si="359"/>
        <v>5</v>
      </c>
      <c r="P3270" s="3">
        <f t="shared" si="360"/>
        <v>3</v>
      </c>
      <c r="Q3270" s="7">
        <f t="shared" si="361"/>
        <v>20</v>
      </c>
      <c r="R3270" s="7">
        <f t="shared" si="362"/>
        <v>24</v>
      </c>
      <c r="S3270" s="13" t="str">
        <f>VLOOKUP(A3270,history!$B:$F,2,0)</f>
        <v>2021-04-09</v>
      </c>
      <c r="T3270" s="13">
        <f>VLOOKUP($C3270,日期!$A:$D,3,0)</f>
        <v>3</v>
      </c>
      <c r="U3270" s="13">
        <f>VLOOKUP($C3270,日期!$A:$D,4,0)</f>
        <v>1</v>
      </c>
      <c r="V3270" s="65">
        <f t="shared" si="363"/>
        <v>44256</v>
      </c>
      <c r="W3270" s="13" t="s">
        <v>4834</v>
      </c>
    </row>
    <row r="3271" spans="1:23" ht="15">
      <c r="A3271" s="15">
        <v>1053</v>
      </c>
      <c r="B3271" s="15">
        <v>2021</v>
      </c>
      <c r="C3271" s="13" t="s">
        <v>23</v>
      </c>
      <c r="D3271" s="15">
        <v>13</v>
      </c>
      <c r="E3271" s="13" t="s">
        <v>24</v>
      </c>
      <c r="F3271" s="13" t="s">
        <v>11</v>
      </c>
      <c r="G3271" s="13" t="s">
        <v>25</v>
      </c>
      <c r="H3271" s="13" t="s">
        <v>13</v>
      </c>
      <c r="I3271" s="3">
        <f t="shared" si="357"/>
        <v>20</v>
      </c>
      <c r="J3271" s="7">
        <f t="shared" si="358"/>
        <v>24</v>
      </c>
      <c r="K3271" s="3">
        <f>LEN(H3271)</f>
        <v>5</v>
      </c>
      <c r="L3271" s="13" t="str">
        <f>IF(OR(AND(LEN(H3271&gt;3),ISERROR(FIND("-",H3271,1))),AND(LEN(H3271)&gt;3,ISERROR(FIND("+",H3271,1)))),LEFT(H3271,2),H3271)</f>
        <v>20</v>
      </c>
      <c r="M3271" s="13" t="str">
        <f>IF(AND(LEN(H3271&gt;3),ISERROR(FIND("+",H3271,1))),RIGHT(H3271,2),IF(AND(LEN(H3271)=3,ISERROR(FIND("-",H3271,1))),LEFT(H3271,2),H3271))</f>
        <v>24</v>
      </c>
      <c r="N3271" s="13" t="str">
        <f>SUBSTITUTE(H3271,"+","-")</f>
        <v>20-24</v>
      </c>
      <c r="O3271" s="3">
        <f t="shared" si="359"/>
        <v>5</v>
      </c>
      <c r="P3271" s="3">
        <f t="shared" si="360"/>
        <v>3</v>
      </c>
      <c r="Q3271" s="7">
        <f t="shared" si="361"/>
        <v>20</v>
      </c>
      <c r="R3271" s="7">
        <f t="shared" si="362"/>
        <v>24</v>
      </c>
      <c r="S3271" s="13" t="str">
        <f>VLOOKUP(A3271,history!$B:$F,2,0)</f>
        <v>2021-04-09</v>
      </c>
      <c r="T3271" s="13">
        <f>VLOOKUP($C3271,日期!$A:$D,3,0)</f>
        <v>3</v>
      </c>
      <c r="U3271" s="13">
        <f>VLOOKUP($C3271,日期!$A:$D,4,0)</f>
        <v>1</v>
      </c>
      <c r="V3271" s="65">
        <f t="shared" si="363"/>
        <v>44256</v>
      </c>
      <c r="W3271" s="13" t="s">
        <v>4835</v>
      </c>
    </row>
    <row r="3272" spans="1:23" ht="15">
      <c r="A3272" s="15">
        <v>1052</v>
      </c>
      <c r="B3272" s="15">
        <v>2021</v>
      </c>
      <c r="C3272" s="13" t="s">
        <v>23</v>
      </c>
      <c r="D3272" s="15">
        <v>13</v>
      </c>
      <c r="E3272" s="13" t="s">
        <v>24</v>
      </c>
      <c r="F3272" s="13" t="s">
        <v>11</v>
      </c>
      <c r="G3272" s="13" t="s">
        <v>25</v>
      </c>
      <c r="H3272" s="13" t="s">
        <v>13</v>
      </c>
      <c r="I3272" s="3">
        <f t="shared" si="357"/>
        <v>20</v>
      </c>
      <c r="J3272" s="7">
        <f t="shared" si="358"/>
        <v>24</v>
      </c>
      <c r="K3272" s="3">
        <f>LEN(H3272)</f>
        <v>5</v>
      </c>
      <c r="L3272" s="13" t="str">
        <f>IF(OR(AND(LEN(H3272&gt;3),ISERROR(FIND("-",H3272,1))),AND(LEN(H3272)&gt;3,ISERROR(FIND("+",H3272,1)))),LEFT(H3272,2),H3272)</f>
        <v>20</v>
      </c>
      <c r="M3272" s="13" t="str">
        <f>IF(AND(LEN(H3272&gt;3),ISERROR(FIND("+",H3272,1))),RIGHT(H3272,2),IF(AND(LEN(H3272)=3,ISERROR(FIND("-",H3272,1))),LEFT(H3272,2),H3272))</f>
        <v>24</v>
      </c>
      <c r="N3272" s="13" t="str">
        <f>SUBSTITUTE(H3272,"+","-")</f>
        <v>20-24</v>
      </c>
      <c r="O3272" s="3">
        <f t="shared" si="359"/>
        <v>5</v>
      </c>
      <c r="P3272" s="3">
        <f t="shared" si="360"/>
        <v>3</v>
      </c>
      <c r="Q3272" s="7">
        <f t="shared" si="361"/>
        <v>20</v>
      </c>
      <c r="R3272" s="7">
        <f t="shared" si="362"/>
        <v>24</v>
      </c>
      <c r="S3272" s="13" t="str">
        <f>VLOOKUP(A3272,history!$B:$F,2,0)</f>
        <v>2021-04-09</v>
      </c>
      <c r="T3272" s="13">
        <f>VLOOKUP($C3272,日期!$A:$D,3,0)</f>
        <v>3</v>
      </c>
      <c r="U3272" s="13">
        <f>VLOOKUP($C3272,日期!$A:$D,4,0)</f>
        <v>1</v>
      </c>
      <c r="V3272" s="65">
        <f t="shared" si="363"/>
        <v>44256</v>
      </c>
      <c r="W3272" s="13" t="s">
        <v>4836</v>
      </c>
    </row>
    <row r="3273" spans="1:23" ht="15">
      <c r="A3273" s="15">
        <v>1051</v>
      </c>
      <c r="B3273" s="15">
        <v>2021</v>
      </c>
      <c r="C3273" s="13" t="s">
        <v>23</v>
      </c>
      <c r="D3273" s="15">
        <v>13</v>
      </c>
      <c r="E3273" s="13" t="s">
        <v>24</v>
      </c>
      <c r="F3273" s="13" t="s">
        <v>11</v>
      </c>
      <c r="G3273" s="13" t="s">
        <v>25</v>
      </c>
      <c r="H3273" s="13" t="s">
        <v>13</v>
      </c>
      <c r="I3273" s="3">
        <f t="shared" si="357"/>
        <v>20</v>
      </c>
      <c r="J3273" s="7">
        <f t="shared" si="358"/>
        <v>24</v>
      </c>
      <c r="K3273" s="3">
        <f>LEN(H3273)</f>
        <v>5</v>
      </c>
      <c r="L3273" s="13" t="str">
        <f>IF(OR(AND(LEN(H3273&gt;3),ISERROR(FIND("-",H3273,1))),AND(LEN(H3273)&gt;3,ISERROR(FIND("+",H3273,1)))),LEFT(H3273,2),H3273)</f>
        <v>20</v>
      </c>
      <c r="M3273" s="13" t="str">
        <f>IF(AND(LEN(H3273&gt;3),ISERROR(FIND("+",H3273,1))),RIGHT(H3273,2),IF(AND(LEN(H3273)=3,ISERROR(FIND("-",H3273,1))),LEFT(H3273,2),H3273))</f>
        <v>24</v>
      </c>
      <c r="N3273" s="13" t="str">
        <f>SUBSTITUTE(H3273,"+","-")</f>
        <v>20-24</v>
      </c>
      <c r="O3273" s="3">
        <f t="shared" si="359"/>
        <v>5</v>
      </c>
      <c r="P3273" s="3">
        <f t="shared" si="360"/>
        <v>3</v>
      </c>
      <c r="Q3273" s="7">
        <f t="shared" si="361"/>
        <v>20</v>
      </c>
      <c r="R3273" s="7">
        <f t="shared" si="362"/>
        <v>24</v>
      </c>
      <c r="S3273" s="13" t="str">
        <f>VLOOKUP(A3273,history!$B:$F,2,0)</f>
        <v>2021-04-06</v>
      </c>
      <c r="T3273" s="13">
        <f>VLOOKUP($C3273,日期!$A:$D,3,0)</f>
        <v>3</v>
      </c>
      <c r="U3273" s="13">
        <f>VLOOKUP($C3273,日期!$A:$D,4,0)</f>
        <v>1</v>
      </c>
      <c r="V3273" s="65">
        <f t="shared" si="363"/>
        <v>44256</v>
      </c>
      <c r="W3273" s="13" t="s">
        <v>4837</v>
      </c>
    </row>
    <row r="3274" spans="1:23" ht="15">
      <c r="A3274" s="15">
        <v>1050</v>
      </c>
      <c r="B3274" s="15">
        <v>2021</v>
      </c>
      <c r="C3274" s="13" t="s">
        <v>23</v>
      </c>
      <c r="D3274" s="15">
        <v>13</v>
      </c>
      <c r="E3274" s="13" t="s">
        <v>24</v>
      </c>
      <c r="F3274" s="13" t="s">
        <v>11</v>
      </c>
      <c r="G3274" s="13" t="s">
        <v>25</v>
      </c>
      <c r="H3274" s="13" t="s">
        <v>13</v>
      </c>
      <c r="I3274" s="3">
        <f t="shared" si="357"/>
        <v>20</v>
      </c>
      <c r="J3274" s="7">
        <f t="shared" si="358"/>
        <v>24</v>
      </c>
      <c r="K3274" s="3">
        <f>LEN(H3274)</f>
        <v>5</v>
      </c>
      <c r="L3274" s="13" t="str">
        <f>IF(OR(AND(LEN(H3274&gt;3),ISERROR(FIND("-",H3274,1))),AND(LEN(H3274)&gt;3,ISERROR(FIND("+",H3274,1)))),LEFT(H3274,2),H3274)</f>
        <v>20</v>
      </c>
      <c r="M3274" s="13" t="str">
        <f>IF(AND(LEN(H3274&gt;3),ISERROR(FIND("+",H3274,1))),RIGHT(H3274,2),IF(AND(LEN(H3274)=3,ISERROR(FIND("-",H3274,1))),LEFT(H3274,2),H3274))</f>
        <v>24</v>
      </c>
      <c r="N3274" s="13" t="str">
        <f>SUBSTITUTE(H3274,"+","-")</f>
        <v>20-24</v>
      </c>
      <c r="O3274" s="3">
        <f t="shared" si="359"/>
        <v>5</v>
      </c>
      <c r="P3274" s="3">
        <f t="shared" si="360"/>
        <v>3</v>
      </c>
      <c r="Q3274" s="7">
        <f t="shared" si="361"/>
        <v>20</v>
      </c>
      <c r="R3274" s="7">
        <f t="shared" si="362"/>
        <v>24</v>
      </c>
      <c r="S3274" s="13" t="str">
        <f>VLOOKUP(A3274,history!$B:$F,2,0)</f>
        <v>2021-04-06</v>
      </c>
      <c r="T3274" s="13">
        <f>VLOOKUP($C3274,日期!$A:$D,3,0)</f>
        <v>3</v>
      </c>
      <c r="U3274" s="13">
        <f>VLOOKUP($C3274,日期!$A:$D,4,0)</f>
        <v>1</v>
      </c>
      <c r="V3274" s="65">
        <f t="shared" si="363"/>
        <v>44256</v>
      </c>
      <c r="W3274" s="13" t="s">
        <v>4838</v>
      </c>
    </row>
    <row r="3275" spans="1:23" ht="15">
      <c r="A3275" s="15">
        <v>1049</v>
      </c>
      <c r="B3275" s="15">
        <v>2021</v>
      </c>
      <c r="C3275" s="13" t="s">
        <v>23</v>
      </c>
      <c r="D3275" s="15">
        <v>13</v>
      </c>
      <c r="E3275" s="13" t="s">
        <v>24</v>
      </c>
      <c r="F3275" s="13" t="s">
        <v>11</v>
      </c>
      <c r="G3275" s="13" t="s">
        <v>25</v>
      </c>
      <c r="H3275" s="13" t="s">
        <v>13</v>
      </c>
      <c r="I3275" s="3">
        <f t="shared" si="357"/>
        <v>20</v>
      </c>
      <c r="J3275" s="7">
        <f t="shared" si="358"/>
        <v>24</v>
      </c>
      <c r="K3275" s="3">
        <f>LEN(H3275)</f>
        <v>5</v>
      </c>
      <c r="L3275" s="13" t="str">
        <f>IF(OR(AND(LEN(H3275&gt;3),ISERROR(FIND("-",H3275,1))),AND(LEN(H3275)&gt;3,ISERROR(FIND("+",H3275,1)))),LEFT(H3275,2),H3275)</f>
        <v>20</v>
      </c>
      <c r="M3275" s="13" t="str">
        <f>IF(AND(LEN(H3275&gt;3),ISERROR(FIND("+",H3275,1))),RIGHT(H3275,2),IF(AND(LEN(H3275)=3,ISERROR(FIND("-",H3275,1))),LEFT(H3275,2),H3275))</f>
        <v>24</v>
      </c>
      <c r="N3275" s="13" t="str">
        <f>SUBSTITUTE(H3275,"+","-")</f>
        <v>20-24</v>
      </c>
      <c r="O3275" s="3">
        <f t="shared" si="359"/>
        <v>5</v>
      </c>
      <c r="P3275" s="3">
        <f t="shared" si="360"/>
        <v>3</v>
      </c>
      <c r="Q3275" s="7">
        <f t="shared" si="361"/>
        <v>20</v>
      </c>
      <c r="R3275" s="7">
        <f t="shared" si="362"/>
        <v>24</v>
      </c>
      <c r="S3275" s="13" t="str">
        <f>VLOOKUP(A3275,history!$B:$F,2,0)</f>
        <v>2021-04-05</v>
      </c>
      <c r="T3275" s="13">
        <f>VLOOKUP($C3275,日期!$A:$D,3,0)</f>
        <v>3</v>
      </c>
      <c r="U3275" s="13">
        <f>VLOOKUP($C3275,日期!$A:$D,4,0)</f>
        <v>1</v>
      </c>
      <c r="V3275" s="65">
        <f t="shared" si="363"/>
        <v>44256</v>
      </c>
      <c r="W3275" s="13" t="s">
        <v>4839</v>
      </c>
    </row>
    <row r="3276" spans="1:23" ht="15">
      <c r="A3276" s="15">
        <v>1048</v>
      </c>
      <c r="B3276" s="15">
        <v>2021</v>
      </c>
      <c r="C3276" s="13" t="s">
        <v>23</v>
      </c>
      <c r="D3276" s="15">
        <v>13</v>
      </c>
      <c r="E3276" s="13" t="s">
        <v>24</v>
      </c>
      <c r="F3276" s="13" t="s">
        <v>11</v>
      </c>
      <c r="G3276" s="13" t="s">
        <v>25</v>
      </c>
      <c r="H3276" s="13" t="s">
        <v>13</v>
      </c>
      <c r="I3276" s="3">
        <f t="shared" si="357"/>
        <v>20</v>
      </c>
      <c r="J3276" s="7">
        <f t="shared" si="358"/>
        <v>24</v>
      </c>
      <c r="K3276" s="3">
        <f>LEN(H3276)</f>
        <v>5</v>
      </c>
      <c r="L3276" s="13" t="str">
        <f>IF(OR(AND(LEN(H3276&gt;3),ISERROR(FIND("-",H3276,1))),AND(LEN(H3276)&gt;3,ISERROR(FIND("+",H3276,1)))),LEFT(H3276,2),H3276)</f>
        <v>20</v>
      </c>
      <c r="M3276" s="13" t="str">
        <f>IF(AND(LEN(H3276&gt;3),ISERROR(FIND("+",H3276,1))),RIGHT(H3276,2),IF(AND(LEN(H3276)=3,ISERROR(FIND("-",H3276,1))),LEFT(H3276,2),H3276))</f>
        <v>24</v>
      </c>
      <c r="N3276" s="13" t="str">
        <f>SUBSTITUTE(H3276,"+","-")</f>
        <v>20-24</v>
      </c>
      <c r="O3276" s="3">
        <f t="shared" si="359"/>
        <v>5</v>
      </c>
      <c r="P3276" s="3">
        <f t="shared" si="360"/>
        <v>3</v>
      </c>
      <c r="Q3276" s="7">
        <f t="shared" si="361"/>
        <v>20</v>
      </c>
      <c r="R3276" s="7">
        <f t="shared" si="362"/>
        <v>24</v>
      </c>
      <c r="S3276" s="13" t="str">
        <f>VLOOKUP(A3276,history!$B:$F,2,0)</f>
        <v>2021-04-04</v>
      </c>
      <c r="T3276" s="13">
        <f>VLOOKUP($C3276,日期!$A:$D,3,0)</f>
        <v>3</v>
      </c>
      <c r="U3276" s="13">
        <f>VLOOKUP($C3276,日期!$A:$D,4,0)</f>
        <v>1</v>
      </c>
      <c r="V3276" s="65">
        <f t="shared" si="363"/>
        <v>44256</v>
      </c>
      <c r="W3276" s="13" t="s">
        <v>4840</v>
      </c>
    </row>
    <row r="3277" spans="1:23" ht="15">
      <c r="A3277" s="15">
        <v>1047</v>
      </c>
      <c r="B3277" s="15">
        <v>2021</v>
      </c>
      <c r="C3277" s="13" t="s">
        <v>23</v>
      </c>
      <c r="D3277" s="15">
        <v>13</v>
      </c>
      <c r="E3277" s="13" t="s">
        <v>24</v>
      </c>
      <c r="F3277" s="13" t="s">
        <v>11</v>
      </c>
      <c r="G3277" s="13" t="s">
        <v>25</v>
      </c>
      <c r="H3277" s="13" t="s">
        <v>16</v>
      </c>
      <c r="I3277" s="3">
        <f t="shared" si="357"/>
        <v>15</v>
      </c>
      <c r="J3277" s="7">
        <f t="shared" si="358"/>
        <v>19</v>
      </c>
      <c r="K3277" s="3">
        <f>LEN(H3277)</f>
        <v>5</v>
      </c>
      <c r="L3277" s="13" t="str">
        <f>IF(OR(AND(LEN(H3277&gt;3),ISERROR(FIND("-",H3277,1))),AND(LEN(H3277)&gt;3,ISERROR(FIND("+",H3277,1)))),LEFT(H3277,2),H3277)</f>
        <v>15</v>
      </c>
      <c r="M3277" s="13" t="str">
        <f>IF(AND(LEN(H3277&gt;3),ISERROR(FIND("+",H3277,1))),RIGHT(H3277,2),IF(AND(LEN(H3277)=3,ISERROR(FIND("-",H3277,1))),LEFT(H3277,2),H3277))</f>
        <v>19</v>
      </c>
      <c r="N3277" s="13" t="str">
        <f>SUBSTITUTE(H3277,"+","-")</f>
        <v>15-19</v>
      </c>
      <c r="O3277" s="3">
        <f t="shared" si="359"/>
        <v>5</v>
      </c>
      <c r="P3277" s="3">
        <f t="shared" si="360"/>
        <v>3</v>
      </c>
      <c r="Q3277" s="7">
        <f t="shared" si="361"/>
        <v>15</v>
      </c>
      <c r="R3277" s="7">
        <f t="shared" si="362"/>
        <v>19</v>
      </c>
      <c r="S3277" s="13" t="str">
        <f>VLOOKUP(A3277,history!$B:$F,2,0)</f>
        <v>2021-04-04</v>
      </c>
      <c r="T3277" s="13">
        <f>VLOOKUP($C3277,日期!$A:$D,3,0)</f>
        <v>3</v>
      </c>
      <c r="U3277" s="13">
        <f>VLOOKUP($C3277,日期!$A:$D,4,0)</f>
        <v>1</v>
      </c>
      <c r="V3277" s="65">
        <f t="shared" si="363"/>
        <v>44256</v>
      </c>
      <c r="W3277" s="13" t="s">
        <v>4841</v>
      </c>
    </row>
    <row r="3278" spans="1:23" ht="15">
      <c r="A3278" s="15">
        <v>1046</v>
      </c>
      <c r="B3278" s="15">
        <v>2021</v>
      </c>
      <c r="C3278" s="13" t="s">
        <v>23</v>
      </c>
      <c r="D3278" s="15">
        <v>13</v>
      </c>
      <c r="E3278" s="13" t="s">
        <v>24</v>
      </c>
      <c r="F3278" s="13" t="s">
        <v>17</v>
      </c>
      <c r="G3278" s="13" t="s">
        <v>25</v>
      </c>
      <c r="H3278" s="13" t="s">
        <v>35</v>
      </c>
      <c r="I3278" s="3">
        <f t="shared" si="357"/>
        <v>55</v>
      </c>
      <c r="J3278" s="7">
        <f t="shared" si="358"/>
        <v>59</v>
      </c>
      <c r="K3278" s="3">
        <f>LEN(H3278)</f>
        <v>5</v>
      </c>
      <c r="L3278" s="13" t="str">
        <f>IF(OR(AND(LEN(H3278&gt;3),ISERROR(FIND("-",H3278,1))),AND(LEN(H3278)&gt;3,ISERROR(FIND("+",H3278,1)))),LEFT(H3278,2),H3278)</f>
        <v>55</v>
      </c>
      <c r="M3278" s="13" t="str">
        <f>IF(AND(LEN(H3278&gt;3),ISERROR(FIND("+",H3278,1))),RIGHT(H3278,2),IF(AND(LEN(H3278)=3,ISERROR(FIND("-",H3278,1))),LEFT(H3278,2),H3278))</f>
        <v>59</v>
      </c>
      <c r="N3278" s="13" t="str">
        <f>SUBSTITUTE(H3278,"+","-")</f>
        <v>55-59</v>
      </c>
      <c r="O3278" s="3">
        <f t="shared" si="359"/>
        <v>5</v>
      </c>
      <c r="P3278" s="3">
        <f t="shared" si="360"/>
        <v>3</v>
      </c>
      <c r="Q3278" s="7">
        <f t="shared" si="361"/>
        <v>55</v>
      </c>
      <c r="R3278" s="7">
        <f t="shared" si="362"/>
        <v>59</v>
      </c>
      <c r="S3278" s="13" t="str">
        <f>VLOOKUP(A3278,history!$B:$F,2,0)</f>
        <v>2021-04-03</v>
      </c>
      <c r="T3278" s="13">
        <f>VLOOKUP($C3278,日期!$A:$D,3,0)</f>
        <v>3</v>
      </c>
      <c r="U3278" s="13">
        <f>VLOOKUP($C3278,日期!$A:$D,4,0)</f>
        <v>1</v>
      </c>
      <c r="V3278" s="65">
        <f t="shared" si="363"/>
        <v>44256</v>
      </c>
      <c r="W3278" s="13" t="s">
        <v>4842</v>
      </c>
    </row>
    <row r="3279" spans="1:23" ht="15">
      <c r="A3279" s="15">
        <v>1045</v>
      </c>
      <c r="B3279" s="15">
        <v>2021</v>
      </c>
      <c r="C3279" s="13" t="s">
        <v>23</v>
      </c>
      <c r="D3279" s="15">
        <v>13</v>
      </c>
      <c r="E3279" s="13" t="s">
        <v>24</v>
      </c>
      <c r="F3279" s="13" t="s">
        <v>17</v>
      </c>
      <c r="G3279" s="13" t="s">
        <v>25</v>
      </c>
      <c r="H3279" s="13" t="s">
        <v>29</v>
      </c>
      <c r="I3279" s="3">
        <f t="shared" si="357"/>
        <v>40</v>
      </c>
      <c r="J3279" s="7">
        <f t="shared" si="358"/>
        <v>44</v>
      </c>
      <c r="K3279" s="3">
        <f>LEN(H3279)</f>
        <v>5</v>
      </c>
      <c r="L3279" s="13" t="str">
        <f>IF(OR(AND(LEN(H3279&gt;3),ISERROR(FIND("-",H3279,1))),AND(LEN(H3279)&gt;3,ISERROR(FIND("+",H3279,1)))),LEFT(H3279,2),H3279)</f>
        <v>40</v>
      </c>
      <c r="M3279" s="13" t="str">
        <f>IF(AND(LEN(H3279&gt;3),ISERROR(FIND("+",H3279,1))),RIGHT(H3279,2),IF(AND(LEN(H3279)=3,ISERROR(FIND("-",H3279,1))),LEFT(H3279,2),H3279))</f>
        <v>44</v>
      </c>
      <c r="N3279" s="13" t="str">
        <f>SUBSTITUTE(H3279,"+","-")</f>
        <v>40-44</v>
      </c>
      <c r="O3279" s="3">
        <f t="shared" si="359"/>
        <v>5</v>
      </c>
      <c r="P3279" s="3">
        <f t="shared" si="360"/>
        <v>3</v>
      </c>
      <c r="Q3279" s="7">
        <f t="shared" si="361"/>
        <v>40</v>
      </c>
      <c r="R3279" s="7">
        <f t="shared" si="362"/>
        <v>44</v>
      </c>
      <c r="S3279" s="13" t="str">
        <f>VLOOKUP(A3279,history!$B:$F,2,0)</f>
        <v>2021-04-03</v>
      </c>
      <c r="T3279" s="13">
        <f>VLOOKUP($C3279,日期!$A:$D,3,0)</f>
        <v>3</v>
      </c>
      <c r="U3279" s="13">
        <f>VLOOKUP($C3279,日期!$A:$D,4,0)</f>
        <v>1</v>
      </c>
      <c r="V3279" s="65">
        <f t="shared" si="363"/>
        <v>44256</v>
      </c>
      <c r="W3279" s="13" t="s">
        <v>4843</v>
      </c>
    </row>
    <row r="3280" spans="1:23" ht="15">
      <c r="A3280" s="15">
        <v>1044</v>
      </c>
      <c r="B3280" s="15">
        <v>2021</v>
      </c>
      <c r="C3280" s="13" t="s">
        <v>23</v>
      </c>
      <c r="D3280" s="15">
        <v>13</v>
      </c>
      <c r="E3280" s="13" t="s">
        <v>24</v>
      </c>
      <c r="F3280" s="13" t="s">
        <v>17</v>
      </c>
      <c r="G3280" s="13" t="s">
        <v>25</v>
      </c>
      <c r="H3280" s="13" t="s">
        <v>26</v>
      </c>
      <c r="I3280" s="3">
        <f t="shared" si="357"/>
        <v>30</v>
      </c>
      <c r="J3280" s="7">
        <f t="shared" si="358"/>
        <v>34</v>
      </c>
      <c r="K3280" s="3">
        <f>LEN(H3280)</f>
        <v>5</v>
      </c>
      <c r="L3280" s="13" t="str">
        <f>IF(OR(AND(LEN(H3280&gt;3),ISERROR(FIND("-",H3280,1))),AND(LEN(H3280)&gt;3,ISERROR(FIND("+",H3280,1)))),LEFT(H3280,2),H3280)</f>
        <v>30</v>
      </c>
      <c r="M3280" s="13" t="str">
        <f>IF(AND(LEN(H3280&gt;3),ISERROR(FIND("+",H3280,1))),RIGHT(H3280,2),IF(AND(LEN(H3280)=3,ISERROR(FIND("-",H3280,1))),LEFT(H3280,2),H3280))</f>
        <v>34</v>
      </c>
      <c r="N3280" s="13" t="str">
        <f>SUBSTITUTE(H3280,"+","-")</f>
        <v>30-34</v>
      </c>
      <c r="O3280" s="3">
        <f t="shared" si="359"/>
        <v>5</v>
      </c>
      <c r="P3280" s="3">
        <f t="shared" si="360"/>
        <v>3</v>
      </c>
      <c r="Q3280" s="7">
        <f t="shared" si="361"/>
        <v>30</v>
      </c>
      <c r="R3280" s="7">
        <f t="shared" si="362"/>
        <v>34</v>
      </c>
      <c r="S3280" s="13" t="str">
        <f>VLOOKUP(A3280,history!$B:$F,2,0)</f>
        <v>2021-04-03</v>
      </c>
      <c r="T3280" s="13">
        <f>VLOOKUP($C3280,日期!$A:$D,3,0)</f>
        <v>3</v>
      </c>
      <c r="U3280" s="13">
        <f>VLOOKUP($C3280,日期!$A:$D,4,0)</f>
        <v>1</v>
      </c>
      <c r="V3280" s="65">
        <f t="shared" si="363"/>
        <v>44256</v>
      </c>
      <c r="W3280" s="13" t="s">
        <v>4844</v>
      </c>
    </row>
    <row r="3281" spans="1:23" ht="15">
      <c r="A3281" s="15">
        <v>1043</v>
      </c>
      <c r="B3281" s="15">
        <v>2021</v>
      </c>
      <c r="C3281" s="13" t="s">
        <v>23</v>
      </c>
      <c r="D3281" s="15">
        <v>13</v>
      </c>
      <c r="E3281" s="13" t="s">
        <v>24</v>
      </c>
      <c r="F3281" s="13" t="s">
        <v>17</v>
      </c>
      <c r="G3281" s="13" t="s">
        <v>25</v>
      </c>
      <c r="H3281" s="13" t="s">
        <v>26</v>
      </c>
      <c r="I3281" s="3">
        <f t="shared" si="357"/>
        <v>30</v>
      </c>
      <c r="J3281" s="7">
        <f t="shared" si="358"/>
        <v>34</v>
      </c>
      <c r="K3281" s="3">
        <f>LEN(H3281)</f>
        <v>5</v>
      </c>
      <c r="L3281" s="13" t="str">
        <f>IF(OR(AND(LEN(H3281&gt;3),ISERROR(FIND("-",H3281,1))),AND(LEN(H3281)&gt;3,ISERROR(FIND("+",H3281,1)))),LEFT(H3281,2),H3281)</f>
        <v>30</v>
      </c>
      <c r="M3281" s="13" t="str">
        <f>IF(AND(LEN(H3281&gt;3),ISERROR(FIND("+",H3281,1))),RIGHT(H3281,2),IF(AND(LEN(H3281)=3,ISERROR(FIND("-",H3281,1))),LEFT(H3281,2),H3281))</f>
        <v>34</v>
      </c>
      <c r="N3281" s="13" t="str">
        <f>SUBSTITUTE(H3281,"+","-")</f>
        <v>30-34</v>
      </c>
      <c r="O3281" s="3">
        <f t="shared" si="359"/>
        <v>5</v>
      </c>
      <c r="P3281" s="3">
        <f t="shared" si="360"/>
        <v>3</v>
      </c>
      <c r="Q3281" s="7">
        <f t="shared" si="361"/>
        <v>30</v>
      </c>
      <c r="R3281" s="7">
        <f t="shared" si="362"/>
        <v>34</v>
      </c>
      <c r="S3281" s="13" t="str">
        <f>VLOOKUP(A3281,history!$B:$F,2,0)</f>
        <v>2021-04-03</v>
      </c>
      <c r="T3281" s="13">
        <f>VLOOKUP($C3281,日期!$A:$D,3,0)</f>
        <v>3</v>
      </c>
      <c r="U3281" s="13">
        <f>VLOOKUP($C3281,日期!$A:$D,4,0)</f>
        <v>1</v>
      </c>
      <c r="V3281" s="65">
        <f t="shared" si="363"/>
        <v>44256</v>
      </c>
      <c r="W3281" s="13" t="s">
        <v>4845</v>
      </c>
    </row>
    <row r="3282" spans="1:23" ht="15">
      <c r="A3282" s="15">
        <v>1042</v>
      </c>
      <c r="B3282" s="15">
        <v>2021</v>
      </c>
      <c r="C3282" s="13" t="s">
        <v>23</v>
      </c>
      <c r="D3282" s="15">
        <v>13</v>
      </c>
      <c r="E3282" s="13" t="s">
        <v>24</v>
      </c>
      <c r="F3282" s="13" t="s">
        <v>17</v>
      </c>
      <c r="G3282" s="13" t="s">
        <v>25</v>
      </c>
      <c r="H3282" s="13" t="s">
        <v>26</v>
      </c>
      <c r="I3282" s="3">
        <f t="shared" si="357"/>
        <v>30</v>
      </c>
      <c r="J3282" s="7">
        <f t="shared" si="358"/>
        <v>34</v>
      </c>
      <c r="K3282" s="3">
        <f>LEN(H3282)</f>
        <v>5</v>
      </c>
      <c r="L3282" s="13" t="str">
        <f>IF(OR(AND(LEN(H3282&gt;3),ISERROR(FIND("-",H3282,1))),AND(LEN(H3282)&gt;3,ISERROR(FIND("+",H3282,1)))),LEFT(H3282,2),H3282)</f>
        <v>30</v>
      </c>
      <c r="M3282" s="13" t="str">
        <f>IF(AND(LEN(H3282&gt;3),ISERROR(FIND("+",H3282,1))),RIGHT(H3282,2),IF(AND(LEN(H3282)=3,ISERROR(FIND("-",H3282,1))),LEFT(H3282,2),H3282))</f>
        <v>34</v>
      </c>
      <c r="N3282" s="13" t="str">
        <f>SUBSTITUTE(H3282,"+","-")</f>
        <v>30-34</v>
      </c>
      <c r="O3282" s="3">
        <f t="shared" si="359"/>
        <v>5</v>
      </c>
      <c r="P3282" s="3">
        <f t="shared" si="360"/>
        <v>3</v>
      </c>
      <c r="Q3282" s="7">
        <f t="shared" si="361"/>
        <v>30</v>
      </c>
      <c r="R3282" s="7">
        <f t="shared" si="362"/>
        <v>34</v>
      </c>
      <c r="S3282" s="13" t="str">
        <f>VLOOKUP(A3282,history!$B:$F,2,0)</f>
        <v>2021-04-03</v>
      </c>
      <c r="T3282" s="13">
        <f>VLOOKUP($C3282,日期!$A:$D,3,0)</f>
        <v>3</v>
      </c>
      <c r="U3282" s="13">
        <f>VLOOKUP($C3282,日期!$A:$D,4,0)</f>
        <v>1</v>
      </c>
      <c r="V3282" s="65">
        <f t="shared" si="363"/>
        <v>44256</v>
      </c>
      <c r="W3282" s="13" t="s">
        <v>4846</v>
      </c>
    </row>
    <row r="3283" spans="1:23" ht="15">
      <c r="A3283" s="15">
        <v>1041</v>
      </c>
      <c r="B3283" s="15">
        <v>2021</v>
      </c>
      <c r="C3283" s="13" t="s">
        <v>23</v>
      </c>
      <c r="D3283" s="15">
        <v>13</v>
      </c>
      <c r="E3283" s="13" t="s">
        <v>24</v>
      </c>
      <c r="F3283" s="13" t="s">
        <v>17</v>
      </c>
      <c r="G3283" s="13" t="s">
        <v>25</v>
      </c>
      <c r="H3283" s="13" t="s">
        <v>31</v>
      </c>
      <c r="I3283" s="3">
        <f t="shared" si="357"/>
        <v>25</v>
      </c>
      <c r="J3283" s="7">
        <f t="shared" si="358"/>
        <v>29</v>
      </c>
      <c r="K3283" s="3">
        <f>LEN(H3283)</f>
        <v>5</v>
      </c>
      <c r="L3283" s="13" t="str">
        <f>IF(OR(AND(LEN(H3283&gt;3),ISERROR(FIND("-",H3283,1))),AND(LEN(H3283)&gt;3,ISERROR(FIND("+",H3283,1)))),LEFT(H3283,2),H3283)</f>
        <v>25</v>
      </c>
      <c r="M3283" s="13" t="str">
        <f>IF(AND(LEN(H3283&gt;3),ISERROR(FIND("+",H3283,1))),RIGHT(H3283,2),IF(AND(LEN(H3283)=3,ISERROR(FIND("-",H3283,1))),LEFT(H3283,2),H3283))</f>
        <v>29</v>
      </c>
      <c r="N3283" s="13" t="str">
        <f>SUBSTITUTE(H3283,"+","-")</f>
        <v>25-29</v>
      </c>
      <c r="O3283" s="3">
        <f t="shared" si="359"/>
        <v>5</v>
      </c>
      <c r="P3283" s="3">
        <f t="shared" si="360"/>
        <v>3</v>
      </c>
      <c r="Q3283" s="7">
        <f t="shared" si="361"/>
        <v>25</v>
      </c>
      <c r="R3283" s="7">
        <f t="shared" si="362"/>
        <v>29</v>
      </c>
      <c r="S3283" s="13" t="str">
        <f>VLOOKUP(A3283,history!$B:$F,2,0)</f>
        <v>2021-04-03</v>
      </c>
      <c r="T3283" s="13">
        <f>VLOOKUP($C3283,日期!$A:$D,3,0)</f>
        <v>3</v>
      </c>
      <c r="U3283" s="13">
        <f>VLOOKUP($C3283,日期!$A:$D,4,0)</f>
        <v>1</v>
      </c>
      <c r="V3283" s="65">
        <f t="shared" si="363"/>
        <v>44256</v>
      </c>
      <c r="W3283" s="13" t="s">
        <v>4847</v>
      </c>
    </row>
    <row r="3284" spans="1:23" ht="15">
      <c r="A3284" s="15">
        <v>1040</v>
      </c>
      <c r="B3284" s="15">
        <v>2021</v>
      </c>
      <c r="C3284" s="13" t="s">
        <v>23</v>
      </c>
      <c r="D3284" s="15">
        <v>13</v>
      </c>
      <c r="E3284" s="13" t="s">
        <v>24</v>
      </c>
      <c r="F3284" s="13" t="s">
        <v>17</v>
      </c>
      <c r="G3284" s="13" t="s">
        <v>25</v>
      </c>
      <c r="H3284" s="13" t="s">
        <v>31</v>
      </c>
      <c r="I3284" s="3">
        <f t="shared" si="357"/>
        <v>25</v>
      </c>
      <c r="J3284" s="7">
        <f t="shared" si="358"/>
        <v>29</v>
      </c>
      <c r="K3284" s="3">
        <f>LEN(H3284)</f>
        <v>5</v>
      </c>
      <c r="L3284" s="13" t="str">
        <f>IF(OR(AND(LEN(H3284&gt;3),ISERROR(FIND("-",H3284,1))),AND(LEN(H3284)&gt;3,ISERROR(FIND("+",H3284,1)))),LEFT(H3284,2),H3284)</f>
        <v>25</v>
      </c>
      <c r="M3284" s="13" t="str">
        <f>IF(AND(LEN(H3284&gt;3),ISERROR(FIND("+",H3284,1))),RIGHT(H3284,2),IF(AND(LEN(H3284)=3,ISERROR(FIND("-",H3284,1))),LEFT(H3284,2),H3284))</f>
        <v>29</v>
      </c>
      <c r="N3284" s="13" t="str">
        <f>SUBSTITUTE(H3284,"+","-")</f>
        <v>25-29</v>
      </c>
      <c r="O3284" s="3">
        <f t="shared" si="359"/>
        <v>5</v>
      </c>
      <c r="P3284" s="3">
        <f t="shared" si="360"/>
        <v>3</v>
      </c>
      <c r="Q3284" s="7">
        <f t="shared" si="361"/>
        <v>25</v>
      </c>
      <c r="R3284" s="7">
        <f t="shared" si="362"/>
        <v>29</v>
      </c>
      <c r="S3284" s="13" t="str">
        <f>VLOOKUP(A3284,history!$B:$F,2,0)</f>
        <v>2021-04-02</v>
      </c>
      <c r="T3284" s="13">
        <f>VLOOKUP($C3284,日期!$A:$D,3,0)</f>
        <v>3</v>
      </c>
      <c r="U3284" s="13">
        <f>VLOOKUP($C3284,日期!$A:$D,4,0)</f>
        <v>1</v>
      </c>
      <c r="V3284" s="65">
        <f t="shared" si="363"/>
        <v>44256</v>
      </c>
      <c r="W3284" s="13" t="s">
        <v>4848</v>
      </c>
    </row>
    <row r="3285" spans="1:23" ht="15">
      <c r="A3285" s="15">
        <v>1039</v>
      </c>
      <c r="B3285" s="15">
        <v>2021</v>
      </c>
      <c r="C3285" s="13" t="s">
        <v>23</v>
      </c>
      <c r="D3285" s="15">
        <v>13</v>
      </c>
      <c r="E3285" s="13" t="s">
        <v>24</v>
      </c>
      <c r="F3285" s="13" t="s">
        <v>17</v>
      </c>
      <c r="G3285" s="13" t="s">
        <v>25</v>
      </c>
      <c r="H3285" s="13" t="s">
        <v>13</v>
      </c>
      <c r="I3285" s="3">
        <f t="shared" si="357"/>
        <v>20</v>
      </c>
      <c r="J3285" s="7">
        <f t="shared" si="358"/>
        <v>24</v>
      </c>
      <c r="K3285" s="3">
        <f>LEN(H3285)</f>
        <v>5</v>
      </c>
      <c r="L3285" s="13" t="str">
        <f>IF(OR(AND(LEN(H3285&gt;3),ISERROR(FIND("-",H3285,1))),AND(LEN(H3285)&gt;3,ISERROR(FIND("+",H3285,1)))),LEFT(H3285,2),H3285)</f>
        <v>20</v>
      </c>
      <c r="M3285" s="13" t="str">
        <f>IF(AND(LEN(H3285&gt;3),ISERROR(FIND("+",H3285,1))),RIGHT(H3285,2),IF(AND(LEN(H3285)=3,ISERROR(FIND("-",H3285,1))),LEFT(H3285,2),H3285))</f>
        <v>24</v>
      </c>
      <c r="N3285" s="13" t="str">
        <f>SUBSTITUTE(H3285,"+","-")</f>
        <v>20-24</v>
      </c>
      <c r="O3285" s="3">
        <f t="shared" si="359"/>
        <v>5</v>
      </c>
      <c r="P3285" s="3">
        <f t="shared" si="360"/>
        <v>3</v>
      </c>
      <c r="Q3285" s="7">
        <f t="shared" si="361"/>
        <v>20</v>
      </c>
      <c r="R3285" s="7">
        <f t="shared" si="362"/>
        <v>24</v>
      </c>
      <c r="S3285" s="13" t="str">
        <f>VLOOKUP(A3285,history!$B:$F,2,0)</f>
        <v>2021-04-02</v>
      </c>
      <c r="T3285" s="13">
        <f>VLOOKUP($C3285,日期!$A:$D,3,0)</f>
        <v>3</v>
      </c>
      <c r="U3285" s="13">
        <f>VLOOKUP($C3285,日期!$A:$D,4,0)</f>
        <v>1</v>
      </c>
      <c r="V3285" s="65">
        <f t="shared" si="363"/>
        <v>44256</v>
      </c>
      <c r="W3285" s="13" t="s">
        <v>4849</v>
      </c>
    </row>
    <row r="3286" spans="1:23" ht="15">
      <c r="A3286" s="15">
        <v>1038</v>
      </c>
      <c r="B3286" s="15">
        <v>2021</v>
      </c>
      <c r="C3286" s="13" t="s">
        <v>23</v>
      </c>
      <c r="D3286" s="15">
        <v>13</v>
      </c>
      <c r="E3286" s="13" t="s">
        <v>24</v>
      </c>
      <c r="F3286" s="13" t="s">
        <v>17</v>
      </c>
      <c r="G3286" s="13" t="s">
        <v>25</v>
      </c>
      <c r="H3286" s="13" t="s">
        <v>13</v>
      </c>
      <c r="I3286" s="3">
        <f t="shared" si="357"/>
        <v>20</v>
      </c>
      <c r="J3286" s="7">
        <f t="shared" si="358"/>
        <v>24</v>
      </c>
      <c r="K3286" s="3">
        <f>LEN(H3286)</f>
        <v>5</v>
      </c>
      <c r="L3286" s="13" t="str">
        <f>IF(OR(AND(LEN(H3286&gt;3),ISERROR(FIND("-",H3286,1))),AND(LEN(H3286)&gt;3,ISERROR(FIND("+",H3286,1)))),LEFT(H3286,2),H3286)</f>
        <v>20</v>
      </c>
      <c r="M3286" s="13" t="str">
        <f>IF(AND(LEN(H3286&gt;3),ISERROR(FIND("+",H3286,1))),RIGHT(H3286,2),IF(AND(LEN(H3286)=3,ISERROR(FIND("-",H3286,1))),LEFT(H3286,2),H3286))</f>
        <v>24</v>
      </c>
      <c r="N3286" s="13" t="str">
        <f>SUBSTITUTE(H3286,"+","-")</f>
        <v>20-24</v>
      </c>
      <c r="O3286" s="3">
        <f t="shared" si="359"/>
        <v>5</v>
      </c>
      <c r="P3286" s="3">
        <f t="shared" si="360"/>
        <v>3</v>
      </c>
      <c r="Q3286" s="7">
        <f t="shared" si="361"/>
        <v>20</v>
      </c>
      <c r="R3286" s="7">
        <f t="shared" si="362"/>
        <v>24</v>
      </c>
      <c r="S3286" s="13" t="str">
        <f>VLOOKUP(A3286,history!$B:$F,2,0)</f>
        <v>2021-04-02</v>
      </c>
      <c r="T3286" s="13">
        <f>VLOOKUP($C3286,日期!$A:$D,3,0)</f>
        <v>3</v>
      </c>
      <c r="U3286" s="13">
        <f>VLOOKUP($C3286,日期!$A:$D,4,0)</f>
        <v>1</v>
      </c>
      <c r="V3286" s="65">
        <f t="shared" si="363"/>
        <v>44256</v>
      </c>
      <c r="W3286" s="13" t="s">
        <v>4850</v>
      </c>
    </row>
    <row r="3287" spans="1:23" ht="15">
      <c r="A3287" s="15">
        <v>1037</v>
      </c>
      <c r="B3287" s="15">
        <v>2021</v>
      </c>
      <c r="C3287" s="13" t="s">
        <v>23</v>
      </c>
      <c r="D3287" s="15">
        <v>12</v>
      </c>
      <c r="E3287" s="13" t="s">
        <v>24</v>
      </c>
      <c r="F3287" s="13" t="s">
        <v>11</v>
      </c>
      <c r="G3287" s="13" t="s">
        <v>25</v>
      </c>
      <c r="H3287" s="13" t="s">
        <v>32</v>
      </c>
      <c r="I3287" s="3">
        <f t="shared" si="357"/>
        <v>60</v>
      </c>
      <c r="J3287" s="7">
        <f t="shared" si="358"/>
        <v>64</v>
      </c>
      <c r="K3287" s="3">
        <f>LEN(H3287)</f>
        <v>5</v>
      </c>
      <c r="L3287" s="13" t="str">
        <f>IF(OR(AND(LEN(H3287&gt;3),ISERROR(FIND("-",H3287,1))),AND(LEN(H3287)&gt;3,ISERROR(FIND("+",H3287,1)))),LEFT(H3287,2),H3287)</f>
        <v>60</v>
      </c>
      <c r="M3287" s="13" t="str">
        <f>IF(AND(LEN(H3287&gt;3),ISERROR(FIND("+",H3287,1))),RIGHT(H3287,2),IF(AND(LEN(H3287)=3,ISERROR(FIND("-",H3287,1))),LEFT(H3287,2),H3287))</f>
        <v>64</v>
      </c>
      <c r="N3287" s="13" t="str">
        <f>SUBSTITUTE(H3287,"+","-")</f>
        <v>60-64</v>
      </c>
      <c r="O3287" s="3">
        <f t="shared" si="359"/>
        <v>5</v>
      </c>
      <c r="P3287" s="3">
        <f t="shared" si="360"/>
        <v>3</v>
      </c>
      <c r="Q3287" s="7">
        <f t="shared" si="361"/>
        <v>60</v>
      </c>
      <c r="R3287" s="7">
        <f t="shared" si="362"/>
        <v>64</v>
      </c>
      <c r="S3287" s="13" t="str">
        <f>VLOOKUP(A3287,history!$B:$F,2,0)</f>
        <v>2021-04-01</v>
      </c>
      <c r="T3287" s="13">
        <f>VLOOKUP($C3287,日期!$A:$D,3,0)</f>
        <v>3</v>
      </c>
      <c r="U3287" s="13">
        <f>VLOOKUP($C3287,日期!$A:$D,4,0)</f>
        <v>1</v>
      </c>
      <c r="V3287" s="65">
        <f t="shared" si="363"/>
        <v>44256</v>
      </c>
      <c r="W3287" s="13" t="s">
        <v>4851</v>
      </c>
    </row>
    <row r="3288" spans="1:23" ht="15">
      <c r="A3288" s="15">
        <v>1036</v>
      </c>
      <c r="B3288" s="15">
        <v>2021</v>
      </c>
      <c r="C3288" s="13" t="s">
        <v>23</v>
      </c>
      <c r="D3288" s="15">
        <v>12</v>
      </c>
      <c r="E3288" s="13" t="s">
        <v>24</v>
      </c>
      <c r="F3288" s="13" t="s">
        <v>11</v>
      </c>
      <c r="G3288" s="13" t="s">
        <v>25</v>
      </c>
      <c r="H3288" s="13" t="s">
        <v>30</v>
      </c>
      <c r="I3288" s="3">
        <f t="shared" si="357"/>
        <v>45</v>
      </c>
      <c r="J3288" s="7">
        <f t="shared" si="358"/>
        <v>49</v>
      </c>
      <c r="K3288" s="3">
        <f>LEN(H3288)</f>
        <v>5</v>
      </c>
      <c r="L3288" s="13" t="str">
        <f>IF(OR(AND(LEN(H3288&gt;3),ISERROR(FIND("-",H3288,1))),AND(LEN(H3288)&gt;3,ISERROR(FIND("+",H3288,1)))),LEFT(H3288,2),H3288)</f>
        <v>45</v>
      </c>
      <c r="M3288" s="13" t="str">
        <f>IF(AND(LEN(H3288&gt;3),ISERROR(FIND("+",H3288,1))),RIGHT(H3288,2),IF(AND(LEN(H3288)=3,ISERROR(FIND("-",H3288,1))),LEFT(H3288,2),H3288))</f>
        <v>49</v>
      </c>
      <c r="N3288" s="13" t="str">
        <f>SUBSTITUTE(H3288,"+","-")</f>
        <v>45-49</v>
      </c>
      <c r="O3288" s="3">
        <f t="shared" si="359"/>
        <v>5</v>
      </c>
      <c r="P3288" s="3">
        <f t="shared" si="360"/>
        <v>3</v>
      </c>
      <c r="Q3288" s="7">
        <f t="shared" si="361"/>
        <v>45</v>
      </c>
      <c r="R3288" s="7">
        <f t="shared" si="362"/>
        <v>49</v>
      </c>
      <c r="S3288" s="13" t="str">
        <f>VLOOKUP(A3288,history!$B:$F,2,0)</f>
        <v>2021-04-01</v>
      </c>
      <c r="T3288" s="13">
        <f>VLOOKUP($C3288,日期!$A:$D,3,0)</f>
        <v>3</v>
      </c>
      <c r="U3288" s="13">
        <f>VLOOKUP($C3288,日期!$A:$D,4,0)</f>
        <v>1</v>
      </c>
      <c r="V3288" s="65">
        <f t="shared" si="363"/>
        <v>44256</v>
      </c>
      <c r="W3288" s="13" t="s">
        <v>4852</v>
      </c>
    </row>
    <row r="3289" spans="1:23" ht="15">
      <c r="A3289" s="15">
        <v>1035</v>
      </c>
      <c r="B3289" s="15">
        <v>2021</v>
      </c>
      <c r="C3289" s="13" t="s">
        <v>23</v>
      </c>
      <c r="D3289" s="15">
        <v>12</v>
      </c>
      <c r="E3289" s="13" t="s">
        <v>24</v>
      </c>
      <c r="F3289" s="13" t="s">
        <v>11</v>
      </c>
      <c r="G3289" s="13" t="s">
        <v>25</v>
      </c>
      <c r="H3289" s="13" t="s">
        <v>34</v>
      </c>
      <c r="I3289" s="3">
        <f t="shared" si="357"/>
        <v>35</v>
      </c>
      <c r="J3289" s="7">
        <f t="shared" si="358"/>
        <v>39</v>
      </c>
      <c r="K3289" s="3">
        <f>LEN(H3289)</f>
        <v>5</v>
      </c>
      <c r="L3289" s="13" t="str">
        <f>IF(OR(AND(LEN(H3289&gt;3),ISERROR(FIND("-",H3289,1))),AND(LEN(H3289)&gt;3,ISERROR(FIND("+",H3289,1)))),LEFT(H3289,2),H3289)</f>
        <v>35</v>
      </c>
      <c r="M3289" s="13" t="str">
        <f>IF(AND(LEN(H3289&gt;3),ISERROR(FIND("+",H3289,1))),RIGHT(H3289,2),IF(AND(LEN(H3289)=3,ISERROR(FIND("-",H3289,1))),LEFT(H3289,2),H3289))</f>
        <v>39</v>
      </c>
      <c r="N3289" s="13" t="str">
        <f>SUBSTITUTE(H3289,"+","-")</f>
        <v>35-39</v>
      </c>
      <c r="O3289" s="3">
        <f t="shared" si="359"/>
        <v>5</v>
      </c>
      <c r="P3289" s="3">
        <f t="shared" si="360"/>
        <v>3</v>
      </c>
      <c r="Q3289" s="7">
        <f t="shared" si="361"/>
        <v>35</v>
      </c>
      <c r="R3289" s="7">
        <f t="shared" si="362"/>
        <v>39</v>
      </c>
      <c r="S3289" s="13" t="str">
        <f>VLOOKUP(A3289,history!$B:$F,2,0)</f>
        <v>2021-04-01</v>
      </c>
      <c r="T3289" s="13">
        <f>VLOOKUP($C3289,日期!$A:$D,3,0)</f>
        <v>3</v>
      </c>
      <c r="U3289" s="13">
        <f>VLOOKUP($C3289,日期!$A:$D,4,0)</f>
        <v>1</v>
      </c>
      <c r="V3289" s="65">
        <f t="shared" si="363"/>
        <v>44256</v>
      </c>
      <c r="W3289" s="13" t="s">
        <v>4853</v>
      </c>
    </row>
    <row r="3290" spans="1:23" ht="15">
      <c r="A3290" s="15">
        <v>1034</v>
      </c>
      <c r="B3290" s="15">
        <v>2021</v>
      </c>
      <c r="C3290" s="13" t="s">
        <v>23</v>
      </c>
      <c r="D3290" s="15">
        <v>12</v>
      </c>
      <c r="E3290" s="13" t="s">
        <v>24</v>
      </c>
      <c r="F3290" s="13" t="s">
        <v>11</v>
      </c>
      <c r="G3290" s="13" t="s">
        <v>25</v>
      </c>
      <c r="H3290" s="13" t="s">
        <v>34</v>
      </c>
      <c r="I3290" s="3">
        <f t="shared" si="357"/>
        <v>35</v>
      </c>
      <c r="J3290" s="7">
        <f t="shared" si="358"/>
        <v>39</v>
      </c>
      <c r="K3290" s="3">
        <f>LEN(H3290)</f>
        <v>5</v>
      </c>
      <c r="L3290" s="13" t="str">
        <f>IF(OR(AND(LEN(H3290&gt;3),ISERROR(FIND("-",H3290,1))),AND(LEN(H3290)&gt;3,ISERROR(FIND("+",H3290,1)))),LEFT(H3290,2),H3290)</f>
        <v>35</v>
      </c>
      <c r="M3290" s="13" t="str">
        <f>IF(AND(LEN(H3290&gt;3),ISERROR(FIND("+",H3290,1))),RIGHT(H3290,2),IF(AND(LEN(H3290)=3,ISERROR(FIND("-",H3290,1))),LEFT(H3290,2),H3290))</f>
        <v>39</v>
      </c>
      <c r="N3290" s="13" t="str">
        <f>SUBSTITUTE(H3290,"+","-")</f>
        <v>35-39</v>
      </c>
      <c r="O3290" s="3">
        <f t="shared" si="359"/>
        <v>5</v>
      </c>
      <c r="P3290" s="3">
        <f t="shared" si="360"/>
        <v>3</v>
      </c>
      <c r="Q3290" s="7">
        <f t="shared" si="361"/>
        <v>35</v>
      </c>
      <c r="R3290" s="7">
        <f t="shared" si="362"/>
        <v>39</v>
      </c>
      <c r="S3290" s="13" t="str">
        <f>VLOOKUP(A3290,history!$B:$F,2,0)</f>
        <v>2021-04-01</v>
      </c>
      <c r="T3290" s="13">
        <f>VLOOKUP($C3290,日期!$A:$D,3,0)</f>
        <v>3</v>
      </c>
      <c r="U3290" s="13">
        <f>VLOOKUP($C3290,日期!$A:$D,4,0)</f>
        <v>1</v>
      </c>
      <c r="V3290" s="65">
        <f t="shared" si="363"/>
        <v>44256</v>
      </c>
      <c r="W3290" s="13" t="s">
        <v>4854</v>
      </c>
    </row>
    <row r="3291" spans="1:23" ht="15">
      <c r="A3291" s="15">
        <v>1033</v>
      </c>
      <c r="B3291" s="15">
        <v>2021</v>
      </c>
      <c r="C3291" s="13" t="s">
        <v>23</v>
      </c>
      <c r="D3291" s="15">
        <v>12</v>
      </c>
      <c r="E3291" s="13" t="s">
        <v>24</v>
      </c>
      <c r="F3291" s="13" t="s">
        <v>11</v>
      </c>
      <c r="G3291" s="13" t="s">
        <v>25</v>
      </c>
      <c r="H3291" s="13" t="s">
        <v>34</v>
      </c>
      <c r="I3291" s="3">
        <f t="shared" si="357"/>
        <v>35</v>
      </c>
      <c r="J3291" s="7">
        <f t="shared" si="358"/>
        <v>39</v>
      </c>
      <c r="K3291" s="3">
        <f>LEN(H3291)</f>
        <v>5</v>
      </c>
      <c r="L3291" s="13" t="str">
        <f>IF(OR(AND(LEN(H3291&gt;3),ISERROR(FIND("-",H3291,1))),AND(LEN(H3291)&gt;3,ISERROR(FIND("+",H3291,1)))),LEFT(H3291,2),H3291)</f>
        <v>35</v>
      </c>
      <c r="M3291" s="13" t="str">
        <f>IF(AND(LEN(H3291&gt;3),ISERROR(FIND("+",H3291,1))),RIGHT(H3291,2),IF(AND(LEN(H3291)=3,ISERROR(FIND("-",H3291,1))),LEFT(H3291,2),H3291))</f>
        <v>39</v>
      </c>
      <c r="N3291" s="13" t="str">
        <f>SUBSTITUTE(H3291,"+","-")</f>
        <v>35-39</v>
      </c>
      <c r="O3291" s="3">
        <f t="shared" si="359"/>
        <v>5</v>
      </c>
      <c r="P3291" s="3">
        <f t="shared" si="360"/>
        <v>3</v>
      </c>
      <c r="Q3291" s="7">
        <f t="shared" si="361"/>
        <v>35</v>
      </c>
      <c r="R3291" s="7">
        <f t="shared" si="362"/>
        <v>39</v>
      </c>
      <c r="S3291" s="13" t="str">
        <f>VLOOKUP(A3291,history!$B:$F,2,0)</f>
        <v>2021-04-01</v>
      </c>
      <c r="T3291" s="13">
        <f>VLOOKUP($C3291,日期!$A:$D,3,0)</f>
        <v>3</v>
      </c>
      <c r="U3291" s="13">
        <f>VLOOKUP($C3291,日期!$A:$D,4,0)</f>
        <v>1</v>
      </c>
      <c r="V3291" s="65">
        <f t="shared" si="363"/>
        <v>44256</v>
      </c>
      <c r="W3291" s="13" t="s">
        <v>4855</v>
      </c>
    </row>
    <row r="3292" spans="1:23" ht="15">
      <c r="A3292" s="15">
        <v>1032</v>
      </c>
      <c r="B3292" s="15">
        <v>2021</v>
      </c>
      <c r="C3292" s="13" t="s">
        <v>23</v>
      </c>
      <c r="D3292" s="15">
        <v>12</v>
      </c>
      <c r="E3292" s="13" t="s">
        <v>24</v>
      </c>
      <c r="F3292" s="13" t="s">
        <v>11</v>
      </c>
      <c r="G3292" s="13" t="s">
        <v>25</v>
      </c>
      <c r="H3292" s="13" t="s">
        <v>26</v>
      </c>
      <c r="I3292" s="3">
        <f t="shared" si="357"/>
        <v>30</v>
      </c>
      <c r="J3292" s="7">
        <f t="shared" si="358"/>
        <v>34</v>
      </c>
      <c r="K3292" s="3">
        <f>LEN(H3292)</f>
        <v>5</v>
      </c>
      <c r="L3292" s="13" t="str">
        <f>IF(OR(AND(LEN(H3292&gt;3),ISERROR(FIND("-",H3292,1))),AND(LEN(H3292)&gt;3,ISERROR(FIND("+",H3292,1)))),LEFT(H3292,2),H3292)</f>
        <v>30</v>
      </c>
      <c r="M3292" s="13" t="str">
        <f>IF(AND(LEN(H3292&gt;3),ISERROR(FIND("+",H3292,1))),RIGHT(H3292,2),IF(AND(LEN(H3292)=3,ISERROR(FIND("-",H3292,1))),LEFT(H3292,2),H3292))</f>
        <v>34</v>
      </c>
      <c r="N3292" s="13" t="str">
        <f>SUBSTITUTE(H3292,"+","-")</f>
        <v>30-34</v>
      </c>
      <c r="O3292" s="3">
        <f t="shared" si="359"/>
        <v>5</v>
      </c>
      <c r="P3292" s="3">
        <f t="shared" si="360"/>
        <v>3</v>
      </c>
      <c r="Q3292" s="7">
        <f t="shared" si="361"/>
        <v>30</v>
      </c>
      <c r="R3292" s="7">
        <f t="shared" si="362"/>
        <v>34</v>
      </c>
      <c r="S3292" s="13" t="str">
        <f>VLOOKUP(A3292,history!$B:$F,2,0)</f>
        <v>2021-04-01</v>
      </c>
      <c r="T3292" s="13">
        <f>VLOOKUP($C3292,日期!$A:$D,3,0)</f>
        <v>3</v>
      </c>
      <c r="U3292" s="13">
        <f>VLOOKUP($C3292,日期!$A:$D,4,0)</f>
        <v>1</v>
      </c>
      <c r="V3292" s="65">
        <f t="shared" si="363"/>
        <v>44256</v>
      </c>
      <c r="W3292" s="13" t="s">
        <v>4856</v>
      </c>
    </row>
    <row r="3293" spans="1:23" ht="15">
      <c r="A3293" s="15">
        <v>1031</v>
      </c>
      <c r="B3293" s="15">
        <v>2021</v>
      </c>
      <c r="C3293" s="13" t="s">
        <v>23</v>
      </c>
      <c r="D3293" s="15">
        <v>12</v>
      </c>
      <c r="E3293" s="13" t="s">
        <v>24</v>
      </c>
      <c r="F3293" s="13" t="s">
        <v>11</v>
      </c>
      <c r="G3293" s="13" t="s">
        <v>25</v>
      </c>
      <c r="H3293" s="13" t="s">
        <v>31</v>
      </c>
      <c r="I3293" s="3">
        <f t="shared" si="357"/>
        <v>25</v>
      </c>
      <c r="J3293" s="7">
        <f t="shared" si="358"/>
        <v>29</v>
      </c>
      <c r="K3293" s="3">
        <f>LEN(H3293)</f>
        <v>5</v>
      </c>
      <c r="L3293" s="13" t="str">
        <f>IF(OR(AND(LEN(H3293&gt;3),ISERROR(FIND("-",H3293,1))),AND(LEN(H3293)&gt;3,ISERROR(FIND("+",H3293,1)))),LEFT(H3293,2),H3293)</f>
        <v>25</v>
      </c>
      <c r="M3293" s="13" t="str">
        <f>IF(AND(LEN(H3293&gt;3),ISERROR(FIND("+",H3293,1))),RIGHT(H3293,2),IF(AND(LEN(H3293)=3,ISERROR(FIND("-",H3293,1))),LEFT(H3293,2),H3293))</f>
        <v>29</v>
      </c>
      <c r="N3293" s="13" t="str">
        <f>SUBSTITUTE(H3293,"+","-")</f>
        <v>25-29</v>
      </c>
      <c r="O3293" s="3">
        <f t="shared" si="359"/>
        <v>5</v>
      </c>
      <c r="P3293" s="3">
        <f t="shared" si="360"/>
        <v>3</v>
      </c>
      <c r="Q3293" s="7">
        <f t="shared" si="361"/>
        <v>25</v>
      </c>
      <c r="R3293" s="7">
        <f t="shared" si="362"/>
        <v>29</v>
      </c>
      <c r="S3293" s="13" t="str">
        <f>VLOOKUP(A3293,history!$B:$F,2,0)</f>
        <v>2021-03-31</v>
      </c>
      <c r="T3293" s="13">
        <f>VLOOKUP($C3293,日期!$A:$D,3,0)</f>
        <v>3</v>
      </c>
      <c r="U3293" s="13">
        <f>VLOOKUP($C3293,日期!$A:$D,4,0)</f>
        <v>1</v>
      </c>
      <c r="V3293" s="65">
        <f t="shared" si="363"/>
        <v>44256</v>
      </c>
      <c r="W3293" s="13" t="s">
        <v>4857</v>
      </c>
    </row>
    <row r="3294" spans="1:23" ht="15">
      <c r="A3294" s="15">
        <v>1030</v>
      </c>
      <c r="B3294" s="15">
        <v>2021</v>
      </c>
      <c r="C3294" s="13" t="s">
        <v>23</v>
      </c>
      <c r="D3294" s="15">
        <v>12</v>
      </c>
      <c r="E3294" s="13" t="s">
        <v>24</v>
      </c>
      <c r="F3294" s="13" t="s">
        <v>11</v>
      </c>
      <c r="G3294" s="13" t="s">
        <v>25</v>
      </c>
      <c r="H3294" s="13" t="s">
        <v>31</v>
      </c>
      <c r="I3294" s="3">
        <f t="shared" si="357"/>
        <v>25</v>
      </c>
      <c r="J3294" s="7">
        <f t="shared" si="358"/>
        <v>29</v>
      </c>
      <c r="K3294" s="3">
        <f>LEN(H3294)</f>
        <v>5</v>
      </c>
      <c r="L3294" s="13" t="str">
        <f>IF(OR(AND(LEN(H3294&gt;3),ISERROR(FIND("-",H3294,1))),AND(LEN(H3294)&gt;3,ISERROR(FIND("+",H3294,1)))),LEFT(H3294,2),H3294)</f>
        <v>25</v>
      </c>
      <c r="M3294" s="13" t="str">
        <f>IF(AND(LEN(H3294&gt;3),ISERROR(FIND("+",H3294,1))),RIGHT(H3294,2),IF(AND(LEN(H3294)=3,ISERROR(FIND("-",H3294,1))),LEFT(H3294,2),H3294))</f>
        <v>29</v>
      </c>
      <c r="N3294" s="13" t="str">
        <f>SUBSTITUTE(H3294,"+","-")</f>
        <v>25-29</v>
      </c>
      <c r="O3294" s="3">
        <f t="shared" si="359"/>
        <v>5</v>
      </c>
      <c r="P3294" s="3">
        <f t="shared" si="360"/>
        <v>3</v>
      </c>
      <c r="Q3294" s="7">
        <f t="shared" si="361"/>
        <v>25</v>
      </c>
      <c r="R3294" s="7">
        <f t="shared" si="362"/>
        <v>29</v>
      </c>
      <c r="S3294" s="13" t="str">
        <f>VLOOKUP(A3294,history!$B:$F,2,0)</f>
        <v>2021-03-31</v>
      </c>
      <c r="T3294" s="13">
        <f>VLOOKUP($C3294,日期!$A:$D,3,0)</f>
        <v>3</v>
      </c>
      <c r="U3294" s="13">
        <f>VLOOKUP($C3294,日期!$A:$D,4,0)</f>
        <v>1</v>
      </c>
      <c r="V3294" s="65">
        <f t="shared" si="363"/>
        <v>44256</v>
      </c>
      <c r="W3294" s="13" t="s">
        <v>4858</v>
      </c>
    </row>
    <row r="3295" spans="1:23" ht="15">
      <c r="A3295" s="15">
        <v>1029</v>
      </c>
      <c r="B3295" s="15">
        <v>2021</v>
      </c>
      <c r="C3295" s="13" t="s">
        <v>23</v>
      </c>
      <c r="D3295" s="15">
        <v>12</v>
      </c>
      <c r="E3295" s="13" t="s">
        <v>24</v>
      </c>
      <c r="F3295" s="13" t="s">
        <v>11</v>
      </c>
      <c r="G3295" s="13" t="s">
        <v>25</v>
      </c>
      <c r="H3295" s="13" t="s">
        <v>31</v>
      </c>
      <c r="I3295" s="3">
        <f t="shared" si="357"/>
        <v>25</v>
      </c>
      <c r="J3295" s="7">
        <f t="shared" si="358"/>
        <v>29</v>
      </c>
      <c r="K3295" s="3">
        <f>LEN(H3295)</f>
        <v>5</v>
      </c>
      <c r="L3295" s="13" t="str">
        <f>IF(OR(AND(LEN(H3295&gt;3),ISERROR(FIND("-",H3295,1))),AND(LEN(H3295)&gt;3,ISERROR(FIND("+",H3295,1)))),LEFT(H3295,2),H3295)</f>
        <v>25</v>
      </c>
      <c r="M3295" s="13" t="str">
        <f>IF(AND(LEN(H3295&gt;3),ISERROR(FIND("+",H3295,1))),RIGHT(H3295,2),IF(AND(LEN(H3295)=3,ISERROR(FIND("-",H3295,1))),LEFT(H3295,2),H3295))</f>
        <v>29</v>
      </c>
      <c r="N3295" s="13" t="str">
        <f>SUBSTITUTE(H3295,"+","-")</f>
        <v>25-29</v>
      </c>
      <c r="O3295" s="3">
        <f t="shared" si="359"/>
        <v>5</v>
      </c>
      <c r="P3295" s="3">
        <f t="shared" si="360"/>
        <v>3</v>
      </c>
      <c r="Q3295" s="7">
        <f t="shared" si="361"/>
        <v>25</v>
      </c>
      <c r="R3295" s="7">
        <f t="shared" si="362"/>
        <v>29</v>
      </c>
      <c r="S3295" s="13" t="str">
        <f>VLOOKUP(A3295,history!$B:$F,2,0)</f>
        <v>2021-03-31</v>
      </c>
      <c r="T3295" s="13">
        <f>VLOOKUP($C3295,日期!$A:$D,3,0)</f>
        <v>3</v>
      </c>
      <c r="U3295" s="13">
        <f>VLOOKUP($C3295,日期!$A:$D,4,0)</f>
        <v>1</v>
      </c>
      <c r="V3295" s="65">
        <f t="shared" si="363"/>
        <v>44256</v>
      </c>
      <c r="W3295" s="13" t="s">
        <v>4859</v>
      </c>
    </row>
    <row r="3296" spans="1:23" ht="15">
      <c r="A3296" s="15">
        <v>1028</v>
      </c>
      <c r="B3296" s="15">
        <v>2021</v>
      </c>
      <c r="C3296" s="13" t="s">
        <v>23</v>
      </c>
      <c r="D3296" s="15">
        <v>12</v>
      </c>
      <c r="E3296" s="13" t="s">
        <v>24</v>
      </c>
      <c r="F3296" s="13" t="s">
        <v>11</v>
      </c>
      <c r="G3296" s="13" t="s">
        <v>25</v>
      </c>
      <c r="H3296" s="13" t="s">
        <v>31</v>
      </c>
      <c r="I3296" s="3">
        <f t="shared" si="357"/>
        <v>25</v>
      </c>
      <c r="J3296" s="7">
        <f t="shared" si="358"/>
        <v>29</v>
      </c>
      <c r="K3296" s="3">
        <f>LEN(H3296)</f>
        <v>5</v>
      </c>
      <c r="L3296" s="13" t="str">
        <f>IF(OR(AND(LEN(H3296&gt;3),ISERROR(FIND("-",H3296,1))),AND(LEN(H3296)&gt;3,ISERROR(FIND("+",H3296,1)))),LEFT(H3296,2),H3296)</f>
        <v>25</v>
      </c>
      <c r="M3296" s="13" t="str">
        <f>IF(AND(LEN(H3296&gt;3),ISERROR(FIND("+",H3296,1))),RIGHT(H3296,2),IF(AND(LEN(H3296)=3,ISERROR(FIND("-",H3296,1))),LEFT(H3296,2),H3296))</f>
        <v>29</v>
      </c>
      <c r="N3296" s="13" t="str">
        <f>SUBSTITUTE(H3296,"+","-")</f>
        <v>25-29</v>
      </c>
      <c r="O3296" s="3">
        <f t="shared" si="359"/>
        <v>5</v>
      </c>
      <c r="P3296" s="3">
        <f t="shared" si="360"/>
        <v>3</v>
      </c>
      <c r="Q3296" s="7">
        <f t="shared" si="361"/>
        <v>25</v>
      </c>
      <c r="R3296" s="7">
        <f t="shared" si="362"/>
        <v>29</v>
      </c>
      <c r="S3296" s="13" t="str">
        <f>VLOOKUP(A3296,history!$B:$F,2,0)</f>
        <v>2021-03-31</v>
      </c>
      <c r="T3296" s="13">
        <f>VLOOKUP($C3296,日期!$A:$D,3,0)</f>
        <v>3</v>
      </c>
      <c r="U3296" s="13">
        <f>VLOOKUP($C3296,日期!$A:$D,4,0)</f>
        <v>1</v>
      </c>
      <c r="V3296" s="65">
        <f t="shared" si="363"/>
        <v>44256</v>
      </c>
      <c r="W3296" s="13" t="s">
        <v>4860</v>
      </c>
    </row>
    <row r="3297" spans="1:23" ht="15">
      <c r="A3297" s="15">
        <v>1027</v>
      </c>
      <c r="B3297" s="15">
        <v>2021</v>
      </c>
      <c r="C3297" s="13" t="s">
        <v>23</v>
      </c>
      <c r="D3297" s="15">
        <v>12</v>
      </c>
      <c r="E3297" s="13" t="s">
        <v>24</v>
      </c>
      <c r="F3297" s="13" t="s">
        <v>11</v>
      </c>
      <c r="G3297" s="13" t="s">
        <v>25</v>
      </c>
      <c r="H3297" s="13" t="s">
        <v>31</v>
      </c>
      <c r="I3297" s="3">
        <f t="shared" si="357"/>
        <v>25</v>
      </c>
      <c r="J3297" s="7">
        <f t="shared" si="358"/>
        <v>29</v>
      </c>
      <c r="K3297" s="3">
        <f>LEN(H3297)</f>
        <v>5</v>
      </c>
      <c r="L3297" s="13" t="str">
        <f>IF(OR(AND(LEN(H3297&gt;3),ISERROR(FIND("-",H3297,1))),AND(LEN(H3297)&gt;3,ISERROR(FIND("+",H3297,1)))),LEFT(H3297,2),H3297)</f>
        <v>25</v>
      </c>
      <c r="M3297" s="13" t="str">
        <f>IF(AND(LEN(H3297&gt;3),ISERROR(FIND("+",H3297,1))),RIGHT(H3297,2),IF(AND(LEN(H3297)=3,ISERROR(FIND("-",H3297,1))),LEFT(H3297,2),H3297))</f>
        <v>29</v>
      </c>
      <c r="N3297" s="13" t="str">
        <f>SUBSTITUTE(H3297,"+","-")</f>
        <v>25-29</v>
      </c>
      <c r="O3297" s="3">
        <f t="shared" si="359"/>
        <v>5</v>
      </c>
      <c r="P3297" s="3">
        <f t="shared" si="360"/>
        <v>3</v>
      </c>
      <c r="Q3297" s="7">
        <f t="shared" si="361"/>
        <v>25</v>
      </c>
      <c r="R3297" s="7">
        <f t="shared" si="362"/>
        <v>29</v>
      </c>
      <c r="S3297" s="13" t="str">
        <f>VLOOKUP(A3297,history!$B:$F,2,0)</f>
        <v>2021-03-31</v>
      </c>
      <c r="T3297" s="13">
        <f>VLOOKUP($C3297,日期!$A:$D,3,0)</f>
        <v>3</v>
      </c>
      <c r="U3297" s="13">
        <f>VLOOKUP($C3297,日期!$A:$D,4,0)</f>
        <v>1</v>
      </c>
      <c r="V3297" s="65">
        <f t="shared" si="363"/>
        <v>44256</v>
      </c>
      <c r="W3297" s="13" t="s">
        <v>4861</v>
      </c>
    </row>
    <row r="3298" spans="1:23" ht="15">
      <c r="A3298" s="15">
        <v>1026</v>
      </c>
      <c r="B3298" s="15">
        <v>2021</v>
      </c>
      <c r="C3298" s="13" t="s">
        <v>23</v>
      </c>
      <c r="D3298" s="15">
        <v>12</v>
      </c>
      <c r="E3298" s="13" t="s">
        <v>24</v>
      </c>
      <c r="F3298" s="13" t="s">
        <v>11</v>
      </c>
      <c r="G3298" s="13" t="s">
        <v>25</v>
      </c>
      <c r="H3298" s="13" t="s">
        <v>31</v>
      </c>
      <c r="I3298" s="3">
        <f t="shared" si="357"/>
        <v>25</v>
      </c>
      <c r="J3298" s="7">
        <f t="shared" si="358"/>
        <v>29</v>
      </c>
      <c r="K3298" s="3">
        <f>LEN(H3298)</f>
        <v>5</v>
      </c>
      <c r="L3298" s="13" t="str">
        <f>IF(OR(AND(LEN(H3298&gt;3),ISERROR(FIND("-",H3298,1))),AND(LEN(H3298)&gt;3,ISERROR(FIND("+",H3298,1)))),LEFT(H3298,2),H3298)</f>
        <v>25</v>
      </c>
      <c r="M3298" s="13" t="str">
        <f>IF(AND(LEN(H3298&gt;3),ISERROR(FIND("+",H3298,1))),RIGHT(H3298,2),IF(AND(LEN(H3298)=3,ISERROR(FIND("-",H3298,1))),LEFT(H3298,2),H3298))</f>
        <v>29</v>
      </c>
      <c r="N3298" s="13" t="str">
        <f>SUBSTITUTE(H3298,"+","-")</f>
        <v>25-29</v>
      </c>
      <c r="O3298" s="3">
        <f t="shared" si="359"/>
        <v>5</v>
      </c>
      <c r="P3298" s="3">
        <f t="shared" si="360"/>
        <v>3</v>
      </c>
      <c r="Q3298" s="7">
        <f t="shared" si="361"/>
        <v>25</v>
      </c>
      <c r="R3298" s="7">
        <f t="shared" si="362"/>
        <v>29</v>
      </c>
      <c r="S3298" s="13" t="str">
        <f>VLOOKUP(A3298,history!$B:$F,2,0)</f>
        <v>2021-03-31</v>
      </c>
      <c r="T3298" s="13">
        <f>VLOOKUP($C3298,日期!$A:$D,3,0)</f>
        <v>3</v>
      </c>
      <c r="U3298" s="13">
        <f>VLOOKUP($C3298,日期!$A:$D,4,0)</f>
        <v>1</v>
      </c>
      <c r="V3298" s="65">
        <f t="shared" si="363"/>
        <v>44256</v>
      </c>
      <c r="W3298" s="13" t="s">
        <v>4862</v>
      </c>
    </row>
    <row r="3299" spans="1:23" ht="15">
      <c r="A3299" s="15">
        <v>1025</v>
      </c>
      <c r="B3299" s="15">
        <v>2021</v>
      </c>
      <c r="C3299" s="13" t="s">
        <v>23</v>
      </c>
      <c r="D3299" s="15">
        <v>12</v>
      </c>
      <c r="E3299" s="13" t="s">
        <v>24</v>
      </c>
      <c r="F3299" s="13" t="s">
        <v>11</v>
      </c>
      <c r="G3299" s="13" t="s">
        <v>25</v>
      </c>
      <c r="H3299" s="13" t="s">
        <v>31</v>
      </c>
      <c r="I3299" s="3">
        <f t="shared" si="357"/>
        <v>25</v>
      </c>
      <c r="J3299" s="7">
        <f t="shared" si="358"/>
        <v>29</v>
      </c>
      <c r="K3299" s="3">
        <f>LEN(H3299)</f>
        <v>5</v>
      </c>
      <c r="L3299" s="13" t="str">
        <f>IF(OR(AND(LEN(H3299&gt;3),ISERROR(FIND("-",H3299,1))),AND(LEN(H3299)&gt;3,ISERROR(FIND("+",H3299,1)))),LEFT(H3299,2),H3299)</f>
        <v>25</v>
      </c>
      <c r="M3299" s="13" t="str">
        <f>IF(AND(LEN(H3299&gt;3),ISERROR(FIND("+",H3299,1))),RIGHT(H3299,2),IF(AND(LEN(H3299)=3,ISERROR(FIND("-",H3299,1))),LEFT(H3299,2),H3299))</f>
        <v>29</v>
      </c>
      <c r="N3299" s="13" t="str">
        <f>SUBSTITUTE(H3299,"+","-")</f>
        <v>25-29</v>
      </c>
      <c r="O3299" s="3">
        <f t="shared" si="359"/>
        <v>5</v>
      </c>
      <c r="P3299" s="3">
        <f t="shared" si="360"/>
        <v>3</v>
      </c>
      <c r="Q3299" s="7">
        <f t="shared" si="361"/>
        <v>25</v>
      </c>
      <c r="R3299" s="7">
        <f t="shared" si="362"/>
        <v>29</v>
      </c>
      <c r="S3299" s="13" t="str">
        <f>VLOOKUP(A3299,history!$B:$F,2,0)</f>
        <v>2021-03-30</v>
      </c>
      <c r="T3299" s="13">
        <f>VLOOKUP($C3299,日期!$A:$D,3,0)</f>
        <v>3</v>
      </c>
      <c r="U3299" s="13">
        <f>VLOOKUP($C3299,日期!$A:$D,4,0)</f>
        <v>1</v>
      </c>
      <c r="V3299" s="65">
        <f t="shared" si="363"/>
        <v>44256</v>
      </c>
      <c r="W3299" s="13" t="s">
        <v>4863</v>
      </c>
    </row>
    <row r="3300" spans="1:23" ht="15">
      <c r="A3300" s="15">
        <v>1024</v>
      </c>
      <c r="B3300" s="15">
        <v>2021</v>
      </c>
      <c r="C3300" s="13" t="s">
        <v>23</v>
      </c>
      <c r="D3300" s="15">
        <v>12</v>
      </c>
      <c r="E3300" s="13" t="s">
        <v>24</v>
      </c>
      <c r="F3300" s="13" t="s">
        <v>11</v>
      </c>
      <c r="G3300" s="13" t="s">
        <v>25</v>
      </c>
      <c r="H3300" s="13" t="s">
        <v>13</v>
      </c>
      <c r="I3300" s="3">
        <f t="shared" si="357"/>
        <v>20</v>
      </c>
      <c r="J3300" s="7">
        <f t="shared" si="358"/>
        <v>24</v>
      </c>
      <c r="K3300" s="3">
        <f>LEN(H3300)</f>
        <v>5</v>
      </c>
      <c r="L3300" s="13" t="str">
        <f>IF(OR(AND(LEN(H3300&gt;3),ISERROR(FIND("-",H3300,1))),AND(LEN(H3300)&gt;3,ISERROR(FIND("+",H3300,1)))),LEFT(H3300,2),H3300)</f>
        <v>20</v>
      </c>
      <c r="M3300" s="13" t="str">
        <f>IF(AND(LEN(H3300&gt;3),ISERROR(FIND("+",H3300,1))),RIGHT(H3300,2),IF(AND(LEN(H3300)=3,ISERROR(FIND("-",H3300,1))),LEFT(H3300,2),H3300))</f>
        <v>24</v>
      </c>
      <c r="N3300" s="13" t="str">
        <f>SUBSTITUTE(H3300,"+","-")</f>
        <v>20-24</v>
      </c>
      <c r="O3300" s="3">
        <f t="shared" si="359"/>
        <v>5</v>
      </c>
      <c r="P3300" s="3">
        <f t="shared" si="360"/>
        <v>3</v>
      </c>
      <c r="Q3300" s="7">
        <f t="shared" si="361"/>
        <v>20</v>
      </c>
      <c r="R3300" s="7">
        <f t="shared" si="362"/>
        <v>24</v>
      </c>
      <c r="S3300" s="13" t="str">
        <f>VLOOKUP(A3300,history!$B:$F,2,0)</f>
        <v>2021-03-29</v>
      </c>
      <c r="T3300" s="13">
        <f>VLOOKUP($C3300,日期!$A:$D,3,0)</f>
        <v>3</v>
      </c>
      <c r="U3300" s="13">
        <f>VLOOKUP($C3300,日期!$A:$D,4,0)</f>
        <v>1</v>
      </c>
      <c r="V3300" s="65">
        <f t="shared" si="363"/>
        <v>44256</v>
      </c>
      <c r="W3300" s="13" t="s">
        <v>4864</v>
      </c>
    </row>
    <row r="3301" spans="1:23" ht="15">
      <c r="A3301" s="15">
        <v>1023</v>
      </c>
      <c r="B3301" s="15">
        <v>2021</v>
      </c>
      <c r="C3301" s="13" t="s">
        <v>23</v>
      </c>
      <c r="D3301" s="15">
        <v>12</v>
      </c>
      <c r="E3301" s="13" t="s">
        <v>24</v>
      </c>
      <c r="F3301" s="13" t="s">
        <v>11</v>
      </c>
      <c r="G3301" s="13" t="s">
        <v>25</v>
      </c>
      <c r="H3301" s="13" t="s">
        <v>13</v>
      </c>
      <c r="I3301" s="3">
        <f t="shared" si="357"/>
        <v>20</v>
      </c>
      <c r="J3301" s="7">
        <f t="shared" si="358"/>
        <v>24</v>
      </c>
      <c r="K3301" s="3">
        <f>LEN(H3301)</f>
        <v>5</v>
      </c>
      <c r="L3301" s="13" t="str">
        <f>IF(OR(AND(LEN(H3301&gt;3),ISERROR(FIND("-",H3301,1))),AND(LEN(H3301)&gt;3,ISERROR(FIND("+",H3301,1)))),LEFT(H3301,2),H3301)</f>
        <v>20</v>
      </c>
      <c r="M3301" s="13" t="str">
        <f>IF(AND(LEN(H3301&gt;3),ISERROR(FIND("+",H3301,1))),RIGHT(H3301,2),IF(AND(LEN(H3301)=3,ISERROR(FIND("-",H3301,1))),LEFT(H3301,2),H3301))</f>
        <v>24</v>
      </c>
      <c r="N3301" s="13" t="str">
        <f>SUBSTITUTE(H3301,"+","-")</f>
        <v>20-24</v>
      </c>
      <c r="O3301" s="3">
        <f t="shared" si="359"/>
        <v>5</v>
      </c>
      <c r="P3301" s="3">
        <f t="shared" si="360"/>
        <v>3</v>
      </c>
      <c r="Q3301" s="7">
        <f t="shared" si="361"/>
        <v>20</v>
      </c>
      <c r="R3301" s="7">
        <f t="shared" si="362"/>
        <v>24</v>
      </c>
      <c r="S3301" s="13" t="str">
        <f>VLOOKUP(A3301,history!$B:$F,2,0)</f>
        <v>2021-03-28</v>
      </c>
      <c r="T3301" s="13">
        <f>VLOOKUP($C3301,日期!$A:$D,3,0)</f>
        <v>3</v>
      </c>
      <c r="U3301" s="13">
        <f>VLOOKUP($C3301,日期!$A:$D,4,0)</f>
        <v>1</v>
      </c>
      <c r="V3301" s="65">
        <f t="shared" si="363"/>
        <v>44256</v>
      </c>
      <c r="W3301" s="13" t="s">
        <v>4865</v>
      </c>
    </row>
    <row r="3302" spans="1:23" ht="15">
      <c r="A3302" s="15">
        <v>1022</v>
      </c>
      <c r="B3302" s="15">
        <v>2021</v>
      </c>
      <c r="C3302" s="13" t="s">
        <v>23</v>
      </c>
      <c r="D3302" s="15">
        <v>12</v>
      </c>
      <c r="E3302" s="13" t="s">
        <v>24</v>
      </c>
      <c r="F3302" s="13" t="s">
        <v>11</v>
      </c>
      <c r="G3302" s="13" t="s">
        <v>25</v>
      </c>
      <c r="H3302" s="13" t="s">
        <v>13</v>
      </c>
      <c r="I3302" s="3">
        <f t="shared" si="357"/>
        <v>20</v>
      </c>
      <c r="J3302" s="7">
        <f t="shared" si="358"/>
        <v>24</v>
      </c>
      <c r="K3302" s="3">
        <f>LEN(H3302)</f>
        <v>5</v>
      </c>
      <c r="L3302" s="13" t="str">
        <f>IF(OR(AND(LEN(H3302&gt;3),ISERROR(FIND("-",H3302,1))),AND(LEN(H3302)&gt;3,ISERROR(FIND("+",H3302,1)))),LEFT(H3302,2),H3302)</f>
        <v>20</v>
      </c>
      <c r="M3302" s="13" t="str">
        <f>IF(AND(LEN(H3302&gt;3),ISERROR(FIND("+",H3302,1))),RIGHT(H3302,2),IF(AND(LEN(H3302)=3,ISERROR(FIND("-",H3302,1))),LEFT(H3302,2),H3302))</f>
        <v>24</v>
      </c>
      <c r="N3302" s="13" t="str">
        <f>SUBSTITUTE(H3302,"+","-")</f>
        <v>20-24</v>
      </c>
      <c r="O3302" s="3">
        <f t="shared" si="359"/>
        <v>5</v>
      </c>
      <c r="P3302" s="3">
        <f t="shared" si="360"/>
        <v>3</v>
      </c>
      <c r="Q3302" s="7">
        <f t="shared" si="361"/>
        <v>20</v>
      </c>
      <c r="R3302" s="7">
        <f t="shared" si="362"/>
        <v>24</v>
      </c>
      <c r="S3302" s="13" t="str">
        <f>VLOOKUP(A3302,history!$B:$F,2,0)</f>
        <v>2021-03-28</v>
      </c>
      <c r="T3302" s="13">
        <f>VLOOKUP($C3302,日期!$A:$D,3,0)</f>
        <v>3</v>
      </c>
      <c r="U3302" s="13">
        <f>VLOOKUP($C3302,日期!$A:$D,4,0)</f>
        <v>1</v>
      </c>
      <c r="V3302" s="65">
        <f t="shared" si="363"/>
        <v>44256</v>
      </c>
      <c r="W3302" s="13" t="s">
        <v>4866</v>
      </c>
    </row>
    <row r="3303" spans="1:23" ht="15">
      <c r="A3303" s="15">
        <v>1021</v>
      </c>
      <c r="B3303" s="15">
        <v>2021</v>
      </c>
      <c r="C3303" s="13" t="s">
        <v>23</v>
      </c>
      <c r="D3303" s="15">
        <v>12</v>
      </c>
      <c r="E3303" s="13" t="s">
        <v>24</v>
      </c>
      <c r="F3303" s="13" t="s">
        <v>11</v>
      </c>
      <c r="G3303" s="13" t="s">
        <v>25</v>
      </c>
      <c r="H3303" s="13" t="s">
        <v>13</v>
      </c>
      <c r="I3303" s="3">
        <f t="shared" si="357"/>
        <v>20</v>
      </c>
      <c r="J3303" s="7">
        <f t="shared" si="358"/>
        <v>24</v>
      </c>
      <c r="K3303" s="3">
        <f>LEN(H3303)</f>
        <v>5</v>
      </c>
      <c r="L3303" s="13" t="str">
        <f>IF(OR(AND(LEN(H3303&gt;3),ISERROR(FIND("-",H3303,1))),AND(LEN(H3303)&gt;3,ISERROR(FIND("+",H3303,1)))),LEFT(H3303,2),H3303)</f>
        <v>20</v>
      </c>
      <c r="M3303" s="13" t="str">
        <f>IF(AND(LEN(H3303&gt;3),ISERROR(FIND("+",H3303,1))),RIGHT(H3303,2),IF(AND(LEN(H3303)=3,ISERROR(FIND("-",H3303,1))),LEFT(H3303,2),H3303))</f>
        <v>24</v>
      </c>
      <c r="N3303" s="13" t="str">
        <f>SUBSTITUTE(H3303,"+","-")</f>
        <v>20-24</v>
      </c>
      <c r="O3303" s="3">
        <f t="shared" si="359"/>
        <v>5</v>
      </c>
      <c r="P3303" s="3">
        <f t="shared" si="360"/>
        <v>3</v>
      </c>
      <c r="Q3303" s="7">
        <f t="shared" si="361"/>
        <v>20</v>
      </c>
      <c r="R3303" s="7">
        <f t="shared" si="362"/>
        <v>24</v>
      </c>
      <c r="S3303" s="13" t="str">
        <f>VLOOKUP(A3303,history!$B:$F,2,0)</f>
        <v>2021-03-27</v>
      </c>
      <c r="T3303" s="13">
        <f>VLOOKUP($C3303,日期!$A:$D,3,0)</f>
        <v>3</v>
      </c>
      <c r="U3303" s="13">
        <f>VLOOKUP($C3303,日期!$A:$D,4,0)</f>
        <v>1</v>
      </c>
      <c r="V3303" s="65">
        <f t="shared" si="363"/>
        <v>44256</v>
      </c>
      <c r="W3303" s="13" t="s">
        <v>4867</v>
      </c>
    </row>
    <row r="3304" spans="1:23" ht="15">
      <c r="A3304" s="15">
        <v>1020</v>
      </c>
      <c r="B3304" s="15">
        <v>2021</v>
      </c>
      <c r="C3304" s="13" t="s">
        <v>23</v>
      </c>
      <c r="D3304" s="15">
        <v>12</v>
      </c>
      <c r="E3304" s="13" t="s">
        <v>24</v>
      </c>
      <c r="F3304" s="13" t="s">
        <v>17</v>
      </c>
      <c r="G3304" s="13" t="s">
        <v>25</v>
      </c>
      <c r="H3304" s="13" t="s">
        <v>34</v>
      </c>
      <c r="I3304" s="3">
        <f t="shared" si="357"/>
        <v>35</v>
      </c>
      <c r="J3304" s="7">
        <f t="shared" si="358"/>
        <v>39</v>
      </c>
      <c r="K3304" s="3">
        <f>LEN(H3304)</f>
        <v>5</v>
      </c>
      <c r="L3304" s="13" t="str">
        <f>IF(OR(AND(LEN(H3304&gt;3),ISERROR(FIND("-",H3304,1))),AND(LEN(H3304)&gt;3,ISERROR(FIND("+",H3304,1)))),LEFT(H3304,2),H3304)</f>
        <v>35</v>
      </c>
      <c r="M3304" s="13" t="str">
        <f>IF(AND(LEN(H3304&gt;3),ISERROR(FIND("+",H3304,1))),RIGHT(H3304,2),IF(AND(LEN(H3304)=3,ISERROR(FIND("-",H3304,1))),LEFT(H3304,2),H3304))</f>
        <v>39</v>
      </c>
      <c r="N3304" s="13" t="str">
        <f>SUBSTITUTE(H3304,"+","-")</f>
        <v>35-39</v>
      </c>
      <c r="O3304" s="3">
        <f t="shared" si="359"/>
        <v>5</v>
      </c>
      <c r="P3304" s="3">
        <f t="shared" si="360"/>
        <v>3</v>
      </c>
      <c r="Q3304" s="7">
        <f t="shared" si="361"/>
        <v>35</v>
      </c>
      <c r="R3304" s="7">
        <f t="shared" si="362"/>
        <v>39</v>
      </c>
      <c r="S3304" s="13" t="str">
        <f>VLOOKUP(A3304,history!$B:$F,2,0)</f>
        <v>2021-03-27</v>
      </c>
      <c r="T3304" s="13">
        <f>VLOOKUP($C3304,日期!$A:$D,3,0)</f>
        <v>3</v>
      </c>
      <c r="U3304" s="13">
        <f>VLOOKUP($C3304,日期!$A:$D,4,0)</f>
        <v>1</v>
      </c>
      <c r="V3304" s="65">
        <f t="shared" si="363"/>
        <v>44256</v>
      </c>
      <c r="W3304" s="13" t="s">
        <v>4868</v>
      </c>
    </row>
    <row r="3305" spans="1:23" ht="15">
      <c r="A3305" s="15">
        <v>1019</v>
      </c>
      <c r="B3305" s="15">
        <v>2021</v>
      </c>
      <c r="C3305" s="13" t="s">
        <v>23</v>
      </c>
      <c r="D3305" s="15">
        <v>12</v>
      </c>
      <c r="E3305" s="13" t="s">
        <v>24</v>
      </c>
      <c r="F3305" s="13" t="s">
        <v>17</v>
      </c>
      <c r="G3305" s="13" t="s">
        <v>25</v>
      </c>
      <c r="H3305" s="13" t="s">
        <v>34</v>
      </c>
      <c r="I3305" s="3">
        <f t="shared" si="357"/>
        <v>35</v>
      </c>
      <c r="J3305" s="7">
        <f t="shared" si="358"/>
        <v>39</v>
      </c>
      <c r="K3305" s="3">
        <f>LEN(H3305)</f>
        <v>5</v>
      </c>
      <c r="L3305" s="13" t="str">
        <f>IF(OR(AND(LEN(H3305&gt;3),ISERROR(FIND("-",H3305,1))),AND(LEN(H3305)&gt;3,ISERROR(FIND("+",H3305,1)))),LEFT(H3305,2),H3305)</f>
        <v>35</v>
      </c>
      <c r="M3305" s="13" t="str">
        <f>IF(AND(LEN(H3305&gt;3),ISERROR(FIND("+",H3305,1))),RIGHT(H3305,2),IF(AND(LEN(H3305)=3,ISERROR(FIND("-",H3305,1))),LEFT(H3305,2),H3305))</f>
        <v>39</v>
      </c>
      <c r="N3305" s="13" t="str">
        <f>SUBSTITUTE(H3305,"+","-")</f>
        <v>35-39</v>
      </c>
      <c r="O3305" s="3">
        <f t="shared" si="359"/>
        <v>5</v>
      </c>
      <c r="P3305" s="3">
        <f t="shared" si="360"/>
        <v>3</v>
      </c>
      <c r="Q3305" s="7">
        <f t="shared" si="361"/>
        <v>35</v>
      </c>
      <c r="R3305" s="7">
        <f t="shared" si="362"/>
        <v>39</v>
      </c>
      <c r="S3305" s="13" t="str">
        <f>VLOOKUP(A3305,history!$B:$F,2,0)</f>
        <v>2021-03-27</v>
      </c>
      <c r="T3305" s="13">
        <f>VLOOKUP($C3305,日期!$A:$D,3,0)</f>
        <v>3</v>
      </c>
      <c r="U3305" s="13">
        <f>VLOOKUP($C3305,日期!$A:$D,4,0)</f>
        <v>1</v>
      </c>
      <c r="V3305" s="65">
        <f t="shared" si="363"/>
        <v>44256</v>
      </c>
      <c r="W3305" s="13" t="s">
        <v>4869</v>
      </c>
    </row>
    <row r="3306" spans="1:23" ht="15">
      <c r="A3306" s="15">
        <v>1018</v>
      </c>
      <c r="B3306" s="15">
        <v>2021</v>
      </c>
      <c r="C3306" s="13" t="s">
        <v>23</v>
      </c>
      <c r="D3306" s="15">
        <v>12</v>
      </c>
      <c r="E3306" s="13" t="s">
        <v>24</v>
      </c>
      <c r="F3306" s="13" t="s">
        <v>17</v>
      </c>
      <c r="G3306" s="13" t="s">
        <v>25</v>
      </c>
      <c r="H3306" s="15">
        <v>3</v>
      </c>
      <c r="I3306" s="3">
        <f t="shared" si="357"/>
        <v>3</v>
      </c>
      <c r="J3306" s="7">
        <f t="shared" si="358"/>
        <v>3</v>
      </c>
      <c r="K3306" s="3">
        <f>LEN(H3306)</f>
        <v>1</v>
      </c>
      <c r="L3306" s="13" t="str">
        <f>IF(OR(AND(LEN(H3306&gt;3),ISERROR(FIND("-",H3306,1))),AND(LEN(H3306)&gt;3,ISERROR(FIND("+",H3306,1)))),LEFT(H3306,2),H3306)</f>
        <v>3</v>
      </c>
      <c r="M3306" s="13" t="str">
        <f>IF(AND(LEN(H3306&gt;3),ISERROR(FIND("+",H3306,1))),RIGHT(H3306,2),IF(AND(LEN(H3306)=3,ISERROR(FIND("-",H3306,1))),LEFT(H3306,2),H3306))</f>
        <v>3</v>
      </c>
      <c r="N3306" s="13" t="str">
        <f>SUBSTITUTE(H3306,"+","-")</f>
        <v>3</v>
      </c>
      <c r="O3306" s="3">
        <f t="shared" si="359"/>
        <v>1</v>
      </c>
      <c r="P3306" s="52" t="e">
        <f t="shared" si="360"/>
        <v>#VALUE!</v>
      </c>
      <c r="Q3306" s="7">
        <f t="shared" si="361"/>
        <v>3</v>
      </c>
      <c r="R3306" s="7">
        <f t="shared" si="362"/>
        <v>3</v>
      </c>
      <c r="S3306" s="13" t="str">
        <f>VLOOKUP(A3306,history!$B:$F,2,0)</f>
        <v>2021-03-27</v>
      </c>
      <c r="T3306" s="13">
        <f>VLOOKUP($C3306,日期!$A:$D,3,0)</f>
        <v>3</v>
      </c>
      <c r="U3306" s="13">
        <f>VLOOKUP($C3306,日期!$A:$D,4,0)</f>
        <v>1</v>
      </c>
      <c r="V3306" s="65">
        <f t="shared" si="363"/>
        <v>44256</v>
      </c>
      <c r="W3306" s="13" t="s">
        <v>4870</v>
      </c>
    </row>
    <row r="3307" spans="1:23" ht="15">
      <c r="A3307" s="15">
        <v>1017</v>
      </c>
      <c r="B3307" s="15">
        <v>2021</v>
      </c>
      <c r="C3307" s="13" t="s">
        <v>23</v>
      </c>
      <c r="D3307" s="15">
        <v>12</v>
      </c>
      <c r="E3307" s="13" t="s">
        <v>24</v>
      </c>
      <c r="F3307" s="13" t="s">
        <v>17</v>
      </c>
      <c r="G3307" s="13" t="s">
        <v>25</v>
      </c>
      <c r="H3307" s="13" t="s">
        <v>31</v>
      </c>
      <c r="I3307" s="3">
        <f t="shared" si="357"/>
        <v>25</v>
      </c>
      <c r="J3307" s="7">
        <f t="shared" si="358"/>
        <v>29</v>
      </c>
      <c r="K3307" s="3">
        <f>LEN(H3307)</f>
        <v>5</v>
      </c>
      <c r="L3307" s="13" t="str">
        <f>IF(OR(AND(LEN(H3307&gt;3),ISERROR(FIND("-",H3307,1))),AND(LEN(H3307)&gt;3,ISERROR(FIND("+",H3307,1)))),LEFT(H3307,2),H3307)</f>
        <v>25</v>
      </c>
      <c r="M3307" s="13" t="str">
        <f>IF(AND(LEN(H3307&gt;3),ISERROR(FIND("+",H3307,1))),RIGHT(H3307,2),IF(AND(LEN(H3307)=3,ISERROR(FIND("-",H3307,1))),LEFT(H3307,2),H3307))</f>
        <v>29</v>
      </c>
      <c r="N3307" s="13" t="str">
        <f>SUBSTITUTE(H3307,"+","-")</f>
        <v>25-29</v>
      </c>
      <c r="O3307" s="3">
        <f t="shared" si="359"/>
        <v>5</v>
      </c>
      <c r="P3307" s="3">
        <f t="shared" si="360"/>
        <v>3</v>
      </c>
      <c r="Q3307" s="7">
        <f t="shared" si="361"/>
        <v>25</v>
      </c>
      <c r="R3307" s="7">
        <f t="shared" si="362"/>
        <v>29</v>
      </c>
      <c r="S3307" s="13" t="str">
        <f>VLOOKUP(A3307,history!$B:$F,2,0)</f>
        <v>2021-03-27</v>
      </c>
      <c r="T3307" s="13">
        <f>VLOOKUP($C3307,日期!$A:$D,3,0)</f>
        <v>3</v>
      </c>
      <c r="U3307" s="13">
        <f>VLOOKUP($C3307,日期!$A:$D,4,0)</f>
        <v>1</v>
      </c>
      <c r="V3307" s="65">
        <f t="shared" si="363"/>
        <v>44256</v>
      </c>
      <c r="W3307" s="13" t="s">
        <v>4871</v>
      </c>
    </row>
    <row r="3308" spans="1:23" ht="15">
      <c r="A3308" s="15">
        <v>1016</v>
      </c>
      <c r="B3308" s="15">
        <v>2021</v>
      </c>
      <c r="C3308" s="13" t="s">
        <v>23</v>
      </c>
      <c r="D3308" s="15">
        <v>11</v>
      </c>
      <c r="E3308" s="13" t="s">
        <v>24</v>
      </c>
      <c r="F3308" s="13" t="s">
        <v>11</v>
      </c>
      <c r="G3308" s="13" t="s">
        <v>25</v>
      </c>
      <c r="H3308" s="13" t="s">
        <v>34</v>
      </c>
      <c r="I3308" s="3">
        <f t="shared" si="357"/>
        <v>35</v>
      </c>
      <c r="J3308" s="7">
        <f t="shared" si="358"/>
        <v>39</v>
      </c>
      <c r="K3308" s="3">
        <f>LEN(H3308)</f>
        <v>5</v>
      </c>
      <c r="L3308" s="13" t="str">
        <f>IF(OR(AND(LEN(H3308&gt;3),ISERROR(FIND("-",H3308,1))),AND(LEN(H3308)&gt;3,ISERROR(FIND("+",H3308,1)))),LEFT(H3308,2),H3308)</f>
        <v>35</v>
      </c>
      <c r="M3308" s="13" t="str">
        <f>IF(AND(LEN(H3308&gt;3),ISERROR(FIND("+",H3308,1))),RIGHT(H3308,2),IF(AND(LEN(H3308)=3,ISERROR(FIND("-",H3308,1))),LEFT(H3308,2),H3308))</f>
        <v>39</v>
      </c>
      <c r="N3308" s="13" t="str">
        <f>SUBSTITUTE(H3308,"+","-")</f>
        <v>35-39</v>
      </c>
      <c r="O3308" s="3">
        <f t="shared" si="359"/>
        <v>5</v>
      </c>
      <c r="P3308" s="3">
        <f t="shared" si="360"/>
        <v>3</v>
      </c>
      <c r="Q3308" s="7">
        <f t="shared" si="361"/>
        <v>35</v>
      </c>
      <c r="R3308" s="7">
        <f t="shared" si="362"/>
        <v>39</v>
      </c>
      <c r="S3308" s="13" t="str">
        <f>VLOOKUP(A3308,history!$B:$F,2,0)</f>
        <v>2021-03-27</v>
      </c>
      <c r="T3308" s="13">
        <f>VLOOKUP($C3308,日期!$A:$D,3,0)</f>
        <v>3</v>
      </c>
      <c r="U3308" s="13">
        <f>VLOOKUP($C3308,日期!$A:$D,4,0)</f>
        <v>1</v>
      </c>
      <c r="V3308" s="65">
        <f t="shared" si="363"/>
        <v>44256</v>
      </c>
      <c r="W3308" s="13" t="s">
        <v>4872</v>
      </c>
    </row>
    <row r="3309" spans="1:23" ht="15">
      <c r="A3309" s="15">
        <v>1015</v>
      </c>
      <c r="B3309" s="15">
        <v>2021</v>
      </c>
      <c r="C3309" s="13" t="s">
        <v>23</v>
      </c>
      <c r="D3309" s="15">
        <v>11</v>
      </c>
      <c r="E3309" s="13" t="s">
        <v>24</v>
      </c>
      <c r="F3309" s="13" t="s">
        <v>11</v>
      </c>
      <c r="G3309" s="13" t="s">
        <v>25</v>
      </c>
      <c r="H3309" s="13" t="s">
        <v>34</v>
      </c>
      <c r="I3309" s="3">
        <f t="shared" si="357"/>
        <v>35</v>
      </c>
      <c r="J3309" s="7">
        <f t="shared" si="358"/>
        <v>39</v>
      </c>
      <c r="K3309" s="3">
        <f>LEN(H3309)</f>
        <v>5</v>
      </c>
      <c r="L3309" s="13" t="str">
        <f>IF(OR(AND(LEN(H3309&gt;3),ISERROR(FIND("-",H3309,1))),AND(LEN(H3309)&gt;3,ISERROR(FIND("+",H3309,1)))),LEFT(H3309,2),H3309)</f>
        <v>35</v>
      </c>
      <c r="M3309" s="13" t="str">
        <f>IF(AND(LEN(H3309&gt;3),ISERROR(FIND("+",H3309,1))),RIGHT(H3309,2),IF(AND(LEN(H3309)=3,ISERROR(FIND("-",H3309,1))),LEFT(H3309,2),H3309))</f>
        <v>39</v>
      </c>
      <c r="N3309" s="13" t="str">
        <f>SUBSTITUTE(H3309,"+","-")</f>
        <v>35-39</v>
      </c>
      <c r="O3309" s="3">
        <f t="shared" si="359"/>
        <v>5</v>
      </c>
      <c r="P3309" s="3">
        <f t="shared" si="360"/>
        <v>3</v>
      </c>
      <c r="Q3309" s="7">
        <f t="shared" si="361"/>
        <v>35</v>
      </c>
      <c r="R3309" s="7">
        <f t="shared" si="362"/>
        <v>39</v>
      </c>
      <c r="S3309" s="13" t="str">
        <f>VLOOKUP(A3309,history!$B:$F,2,0)</f>
        <v>2021-03-27</v>
      </c>
      <c r="T3309" s="13">
        <f>VLOOKUP($C3309,日期!$A:$D,3,0)</f>
        <v>3</v>
      </c>
      <c r="U3309" s="13">
        <f>VLOOKUP($C3309,日期!$A:$D,4,0)</f>
        <v>1</v>
      </c>
      <c r="V3309" s="65">
        <f t="shared" si="363"/>
        <v>44256</v>
      </c>
      <c r="W3309" s="13" t="s">
        <v>4873</v>
      </c>
    </row>
    <row r="3310" spans="1:23" ht="15">
      <c r="A3310" s="15">
        <v>1014</v>
      </c>
      <c r="B3310" s="15">
        <v>2021</v>
      </c>
      <c r="C3310" s="13" t="s">
        <v>23</v>
      </c>
      <c r="D3310" s="15">
        <v>11</v>
      </c>
      <c r="E3310" s="13" t="s">
        <v>24</v>
      </c>
      <c r="F3310" s="13" t="s">
        <v>11</v>
      </c>
      <c r="G3310" s="13" t="s">
        <v>25</v>
      </c>
      <c r="H3310" s="13" t="s">
        <v>34</v>
      </c>
      <c r="I3310" s="3">
        <f t="shared" si="357"/>
        <v>35</v>
      </c>
      <c r="J3310" s="7">
        <f t="shared" si="358"/>
        <v>39</v>
      </c>
      <c r="K3310" s="3">
        <f>LEN(H3310)</f>
        <v>5</v>
      </c>
      <c r="L3310" s="13" t="str">
        <f>IF(OR(AND(LEN(H3310&gt;3),ISERROR(FIND("-",H3310,1))),AND(LEN(H3310)&gt;3,ISERROR(FIND("+",H3310,1)))),LEFT(H3310,2),H3310)</f>
        <v>35</v>
      </c>
      <c r="M3310" s="13" t="str">
        <f>IF(AND(LEN(H3310&gt;3),ISERROR(FIND("+",H3310,1))),RIGHT(H3310,2),IF(AND(LEN(H3310)=3,ISERROR(FIND("-",H3310,1))),LEFT(H3310,2),H3310))</f>
        <v>39</v>
      </c>
      <c r="N3310" s="13" t="str">
        <f>SUBSTITUTE(H3310,"+","-")</f>
        <v>35-39</v>
      </c>
      <c r="O3310" s="3">
        <f t="shared" si="359"/>
        <v>5</v>
      </c>
      <c r="P3310" s="3">
        <f t="shared" si="360"/>
        <v>3</v>
      </c>
      <c r="Q3310" s="7">
        <f t="shared" si="361"/>
        <v>35</v>
      </c>
      <c r="R3310" s="7">
        <f t="shared" si="362"/>
        <v>39</v>
      </c>
      <c r="S3310" s="13" t="str">
        <f>VLOOKUP(A3310,history!$B:$F,2,0)</f>
        <v>2021-03-26</v>
      </c>
      <c r="T3310" s="13">
        <f>VLOOKUP($C3310,日期!$A:$D,3,0)</f>
        <v>3</v>
      </c>
      <c r="U3310" s="13">
        <f>VLOOKUP($C3310,日期!$A:$D,4,0)</f>
        <v>1</v>
      </c>
      <c r="V3310" s="65">
        <f t="shared" si="363"/>
        <v>44256</v>
      </c>
      <c r="W3310" s="13" t="s">
        <v>4874</v>
      </c>
    </row>
    <row r="3311" spans="1:23" ht="15">
      <c r="A3311" s="15">
        <v>1013</v>
      </c>
      <c r="B3311" s="15">
        <v>2021</v>
      </c>
      <c r="C3311" s="13" t="s">
        <v>23</v>
      </c>
      <c r="D3311" s="15">
        <v>11</v>
      </c>
      <c r="E3311" s="13" t="s">
        <v>24</v>
      </c>
      <c r="F3311" s="13" t="s">
        <v>11</v>
      </c>
      <c r="G3311" s="13" t="s">
        <v>25</v>
      </c>
      <c r="H3311" s="13" t="s">
        <v>26</v>
      </c>
      <c r="I3311" s="3">
        <f t="shared" si="357"/>
        <v>30</v>
      </c>
      <c r="J3311" s="7">
        <f t="shared" si="358"/>
        <v>34</v>
      </c>
      <c r="K3311" s="3">
        <f>LEN(H3311)</f>
        <v>5</v>
      </c>
      <c r="L3311" s="13" t="str">
        <f>IF(OR(AND(LEN(H3311&gt;3),ISERROR(FIND("-",H3311,1))),AND(LEN(H3311)&gt;3,ISERROR(FIND("+",H3311,1)))),LEFT(H3311,2),H3311)</f>
        <v>30</v>
      </c>
      <c r="M3311" s="13" t="str">
        <f>IF(AND(LEN(H3311&gt;3),ISERROR(FIND("+",H3311,1))),RIGHT(H3311,2),IF(AND(LEN(H3311)=3,ISERROR(FIND("-",H3311,1))),LEFT(H3311,2),H3311))</f>
        <v>34</v>
      </c>
      <c r="N3311" s="13" t="str">
        <f>SUBSTITUTE(H3311,"+","-")</f>
        <v>30-34</v>
      </c>
      <c r="O3311" s="3">
        <f t="shared" si="359"/>
        <v>5</v>
      </c>
      <c r="P3311" s="3">
        <f t="shared" si="360"/>
        <v>3</v>
      </c>
      <c r="Q3311" s="7">
        <f t="shared" si="361"/>
        <v>30</v>
      </c>
      <c r="R3311" s="7">
        <f t="shared" si="362"/>
        <v>34</v>
      </c>
      <c r="S3311" s="13" t="str">
        <f>VLOOKUP(A3311,history!$B:$F,2,0)</f>
        <v>2021-03-25</v>
      </c>
      <c r="T3311" s="13">
        <f>VLOOKUP($C3311,日期!$A:$D,3,0)</f>
        <v>3</v>
      </c>
      <c r="U3311" s="13">
        <f>VLOOKUP($C3311,日期!$A:$D,4,0)</f>
        <v>1</v>
      </c>
      <c r="V3311" s="65">
        <f t="shared" si="363"/>
        <v>44256</v>
      </c>
      <c r="W3311" s="13" t="s">
        <v>4875</v>
      </c>
    </row>
    <row r="3312" spans="1:23" ht="15">
      <c r="A3312" s="15">
        <v>1012</v>
      </c>
      <c r="B3312" s="15">
        <v>2021</v>
      </c>
      <c r="C3312" s="13" t="s">
        <v>23</v>
      </c>
      <c r="D3312" s="15">
        <v>11</v>
      </c>
      <c r="E3312" s="13" t="s">
        <v>24</v>
      </c>
      <c r="F3312" s="13" t="s">
        <v>11</v>
      </c>
      <c r="G3312" s="13" t="s">
        <v>25</v>
      </c>
      <c r="H3312" s="13" t="s">
        <v>26</v>
      </c>
      <c r="I3312" s="3">
        <f t="shared" si="357"/>
        <v>30</v>
      </c>
      <c r="J3312" s="7">
        <f t="shared" si="358"/>
        <v>34</v>
      </c>
      <c r="K3312" s="3">
        <f>LEN(H3312)</f>
        <v>5</v>
      </c>
      <c r="L3312" s="13" t="str">
        <f>IF(OR(AND(LEN(H3312&gt;3),ISERROR(FIND("-",H3312,1))),AND(LEN(H3312)&gt;3,ISERROR(FIND("+",H3312,1)))),LEFT(H3312,2),H3312)</f>
        <v>30</v>
      </c>
      <c r="M3312" s="13" t="str">
        <f>IF(AND(LEN(H3312&gt;3),ISERROR(FIND("+",H3312,1))),RIGHT(H3312,2),IF(AND(LEN(H3312)=3,ISERROR(FIND("-",H3312,1))),LEFT(H3312,2),H3312))</f>
        <v>34</v>
      </c>
      <c r="N3312" s="13" t="str">
        <f>SUBSTITUTE(H3312,"+","-")</f>
        <v>30-34</v>
      </c>
      <c r="O3312" s="3">
        <f t="shared" si="359"/>
        <v>5</v>
      </c>
      <c r="P3312" s="3">
        <f t="shared" si="360"/>
        <v>3</v>
      </c>
      <c r="Q3312" s="7">
        <f t="shared" si="361"/>
        <v>30</v>
      </c>
      <c r="R3312" s="7">
        <f t="shared" si="362"/>
        <v>34</v>
      </c>
      <c r="S3312" s="13" t="str">
        <f>VLOOKUP(A3312,history!$B:$F,2,0)</f>
        <v>2021-03-25</v>
      </c>
      <c r="T3312" s="13">
        <f>VLOOKUP($C3312,日期!$A:$D,3,0)</f>
        <v>3</v>
      </c>
      <c r="U3312" s="13">
        <f>VLOOKUP($C3312,日期!$A:$D,4,0)</f>
        <v>1</v>
      </c>
      <c r="V3312" s="65">
        <f t="shared" si="363"/>
        <v>44256</v>
      </c>
      <c r="W3312" s="13" t="s">
        <v>4876</v>
      </c>
    </row>
    <row r="3313" spans="1:23" ht="15">
      <c r="A3313" s="15">
        <v>1011</v>
      </c>
      <c r="B3313" s="15">
        <v>2021</v>
      </c>
      <c r="C3313" s="13" t="s">
        <v>23</v>
      </c>
      <c r="D3313" s="15">
        <v>11</v>
      </c>
      <c r="E3313" s="13" t="s">
        <v>24</v>
      </c>
      <c r="F3313" s="13" t="s">
        <v>11</v>
      </c>
      <c r="G3313" s="13" t="s">
        <v>25</v>
      </c>
      <c r="H3313" s="13" t="s">
        <v>13</v>
      </c>
      <c r="I3313" s="3">
        <f t="shared" si="357"/>
        <v>20</v>
      </c>
      <c r="J3313" s="7">
        <f t="shared" si="358"/>
        <v>24</v>
      </c>
      <c r="K3313" s="3">
        <f>LEN(H3313)</f>
        <v>5</v>
      </c>
      <c r="L3313" s="13" t="str">
        <f>IF(OR(AND(LEN(H3313&gt;3),ISERROR(FIND("-",H3313,1))),AND(LEN(H3313)&gt;3,ISERROR(FIND("+",H3313,1)))),LEFT(H3313,2),H3313)</f>
        <v>20</v>
      </c>
      <c r="M3313" s="13" t="str">
        <f>IF(AND(LEN(H3313&gt;3),ISERROR(FIND("+",H3313,1))),RIGHT(H3313,2),IF(AND(LEN(H3313)=3,ISERROR(FIND("-",H3313,1))),LEFT(H3313,2),H3313))</f>
        <v>24</v>
      </c>
      <c r="N3313" s="13" t="str">
        <f>SUBSTITUTE(H3313,"+","-")</f>
        <v>20-24</v>
      </c>
      <c r="O3313" s="3">
        <f t="shared" si="359"/>
        <v>5</v>
      </c>
      <c r="P3313" s="3">
        <f t="shared" si="360"/>
        <v>3</v>
      </c>
      <c r="Q3313" s="7">
        <f t="shared" si="361"/>
        <v>20</v>
      </c>
      <c r="R3313" s="7">
        <f t="shared" si="362"/>
        <v>24</v>
      </c>
      <c r="S3313" s="13" t="str">
        <f>VLOOKUP(A3313,history!$B:$F,2,0)</f>
        <v>2021-03-25</v>
      </c>
      <c r="T3313" s="13">
        <f>VLOOKUP($C3313,日期!$A:$D,3,0)</f>
        <v>3</v>
      </c>
      <c r="U3313" s="13">
        <f>VLOOKUP($C3313,日期!$A:$D,4,0)</f>
        <v>1</v>
      </c>
      <c r="V3313" s="65">
        <f t="shared" si="363"/>
        <v>44256</v>
      </c>
      <c r="W3313" s="13" t="s">
        <v>4877</v>
      </c>
    </row>
    <row r="3314" spans="1:23" ht="15">
      <c r="A3314" s="15">
        <v>1010</v>
      </c>
      <c r="B3314" s="15">
        <v>2021</v>
      </c>
      <c r="C3314" s="13" t="s">
        <v>23</v>
      </c>
      <c r="D3314" s="15">
        <v>11</v>
      </c>
      <c r="E3314" s="13" t="s">
        <v>24</v>
      </c>
      <c r="F3314" s="13" t="s">
        <v>11</v>
      </c>
      <c r="G3314" s="13" t="s">
        <v>25</v>
      </c>
      <c r="H3314" s="13" t="s">
        <v>13</v>
      </c>
      <c r="I3314" s="3">
        <f t="shared" si="357"/>
        <v>20</v>
      </c>
      <c r="J3314" s="7">
        <f t="shared" si="358"/>
        <v>24</v>
      </c>
      <c r="K3314" s="3">
        <f>LEN(H3314)</f>
        <v>5</v>
      </c>
      <c r="L3314" s="13" t="str">
        <f>IF(OR(AND(LEN(H3314&gt;3),ISERROR(FIND("-",H3314,1))),AND(LEN(H3314)&gt;3,ISERROR(FIND("+",H3314,1)))),LEFT(H3314,2),H3314)</f>
        <v>20</v>
      </c>
      <c r="M3314" s="13" t="str">
        <f>IF(AND(LEN(H3314&gt;3),ISERROR(FIND("+",H3314,1))),RIGHT(H3314,2),IF(AND(LEN(H3314)=3,ISERROR(FIND("-",H3314,1))),LEFT(H3314,2),H3314))</f>
        <v>24</v>
      </c>
      <c r="N3314" s="13" t="str">
        <f>SUBSTITUTE(H3314,"+","-")</f>
        <v>20-24</v>
      </c>
      <c r="O3314" s="3">
        <f t="shared" si="359"/>
        <v>5</v>
      </c>
      <c r="P3314" s="3">
        <f t="shared" si="360"/>
        <v>3</v>
      </c>
      <c r="Q3314" s="7">
        <f t="shared" si="361"/>
        <v>20</v>
      </c>
      <c r="R3314" s="7">
        <f t="shared" si="362"/>
        <v>24</v>
      </c>
      <c r="S3314" s="13" t="str">
        <f>VLOOKUP(A3314,history!$B:$F,2,0)</f>
        <v>2021-03-24</v>
      </c>
      <c r="T3314" s="13">
        <f>VLOOKUP($C3314,日期!$A:$D,3,0)</f>
        <v>3</v>
      </c>
      <c r="U3314" s="13">
        <f>VLOOKUP($C3314,日期!$A:$D,4,0)</f>
        <v>1</v>
      </c>
      <c r="V3314" s="65">
        <f t="shared" si="363"/>
        <v>44256</v>
      </c>
      <c r="W3314" s="13" t="s">
        <v>4878</v>
      </c>
    </row>
    <row r="3315" spans="1:23" ht="15">
      <c r="A3315" s="15">
        <v>1009</v>
      </c>
      <c r="B3315" s="15">
        <v>2021</v>
      </c>
      <c r="C3315" s="13" t="s">
        <v>23</v>
      </c>
      <c r="D3315" s="15">
        <v>11</v>
      </c>
      <c r="E3315" s="13" t="s">
        <v>24</v>
      </c>
      <c r="F3315" s="13" t="s">
        <v>17</v>
      </c>
      <c r="G3315" s="13" t="s">
        <v>25</v>
      </c>
      <c r="H3315" s="13" t="s">
        <v>37</v>
      </c>
      <c r="I3315" s="3">
        <f t="shared" si="357"/>
        <v>50</v>
      </c>
      <c r="J3315" s="7">
        <f t="shared" si="358"/>
        <v>54</v>
      </c>
      <c r="K3315" s="3">
        <f>LEN(H3315)</f>
        <v>5</v>
      </c>
      <c r="L3315" s="13" t="str">
        <f>IF(OR(AND(LEN(H3315&gt;3),ISERROR(FIND("-",H3315,1))),AND(LEN(H3315)&gt;3,ISERROR(FIND("+",H3315,1)))),LEFT(H3315,2),H3315)</f>
        <v>50</v>
      </c>
      <c r="M3315" s="13" t="str">
        <f>IF(AND(LEN(H3315&gt;3),ISERROR(FIND("+",H3315,1))),RIGHT(H3315,2),IF(AND(LEN(H3315)=3,ISERROR(FIND("-",H3315,1))),LEFT(H3315,2),H3315))</f>
        <v>54</v>
      </c>
      <c r="N3315" s="13" t="str">
        <f>SUBSTITUTE(H3315,"+","-")</f>
        <v>50-54</v>
      </c>
      <c r="O3315" s="3">
        <f t="shared" si="359"/>
        <v>5</v>
      </c>
      <c r="P3315" s="3">
        <f t="shared" si="360"/>
        <v>3</v>
      </c>
      <c r="Q3315" s="7">
        <f t="shared" si="361"/>
        <v>50</v>
      </c>
      <c r="R3315" s="7">
        <f t="shared" si="362"/>
        <v>54</v>
      </c>
      <c r="S3315" s="13" t="str">
        <f>VLOOKUP(A3315,history!$B:$F,2,0)</f>
        <v>2021-03-24</v>
      </c>
      <c r="T3315" s="13">
        <f>VLOOKUP($C3315,日期!$A:$D,3,0)</f>
        <v>3</v>
      </c>
      <c r="U3315" s="13">
        <f>VLOOKUP($C3315,日期!$A:$D,4,0)</f>
        <v>1</v>
      </c>
      <c r="V3315" s="65">
        <f t="shared" si="363"/>
        <v>44256</v>
      </c>
      <c r="W3315" s="13" t="s">
        <v>4879</v>
      </c>
    </row>
    <row r="3316" spans="1:23" ht="15">
      <c r="A3316" s="15">
        <v>1008</v>
      </c>
      <c r="B3316" s="15">
        <v>2021</v>
      </c>
      <c r="C3316" s="13" t="s">
        <v>23</v>
      </c>
      <c r="D3316" s="15">
        <v>11</v>
      </c>
      <c r="E3316" s="13" t="s">
        <v>24</v>
      </c>
      <c r="F3316" s="13" t="s">
        <v>17</v>
      </c>
      <c r="G3316" s="13" t="s">
        <v>25</v>
      </c>
      <c r="H3316" s="13" t="s">
        <v>26</v>
      </c>
      <c r="I3316" s="3">
        <f t="shared" si="357"/>
        <v>30</v>
      </c>
      <c r="J3316" s="7">
        <f t="shared" si="358"/>
        <v>34</v>
      </c>
      <c r="K3316" s="3">
        <f>LEN(H3316)</f>
        <v>5</v>
      </c>
      <c r="L3316" s="13" t="str">
        <f>IF(OR(AND(LEN(H3316&gt;3),ISERROR(FIND("-",H3316,1))),AND(LEN(H3316)&gt;3,ISERROR(FIND("+",H3316,1)))),LEFT(H3316,2),H3316)</f>
        <v>30</v>
      </c>
      <c r="M3316" s="13" t="str">
        <f>IF(AND(LEN(H3316&gt;3),ISERROR(FIND("+",H3316,1))),RIGHT(H3316,2),IF(AND(LEN(H3316)=3,ISERROR(FIND("-",H3316,1))),LEFT(H3316,2),H3316))</f>
        <v>34</v>
      </c>
      <c r="N3316" s="13" t="str">
        <f>SUBSTITUTE(H3316,"+","-")</f>
        <v>30-34</v>
      </c>
      <c r="O3316" s="3">
        <f t="shared" si="359"/>
        <v>5</v>
      </c>
      <c r="P3316" s="3">
        <f t="shared" si="360"/>
        <v>3</v>
      </c>
      <c r="Q3316" s="7">
        <f t="shared" si="361"/>
        <v>30</v>
      </c>
      <c r="R3316" s="7">
        <f t="shared" si="362"/>
        <v>34</v>
      </c>
      <c r="S3316" s="13" t="str">
        <f>VLOOKUP(A3316,history!$B:$F,2,0)</f>
        <v>2021-03-23</v>
      </c>
      <c r="T3316" s="13">
        <f>VLOOKUP($C3316,日期!$A:$D,3,0)</f>
        <v>3</v>
      </c>
      <c r="U3316" s="13">
        <f>VLOOKUP($C3316,日期!$A:$D,4,0)</f>
        <v>1</v>
      </c>
      <c r="V3316" s="65">
        <f t="shared" si="363"/>
        <v>44256</v>
      </c>
      <c r="W3316" s="13" t="s">
        <v>4880</v>
      </c>
    </row>
    <row r="3317" spans="1:23" ht="15">
      <c r="A3317" s="15">
        <v>1007</v>
      </c>
      <c r="B3317" s="15">
        <v>2021</v>
      </c>
      <c r="C3317" s="13" t="s">
        <v>23</v>
      </c>
      <c r="D3317" s="15">
        <v>11</v>
      </c>
      <c r="E3317" s="13" t="s">
        <v>24</v>
      </c>
      <c r="F3317" s="13" t="s">
        <v>17</v>
      </c>
      <c r="G3317" s="13" t="s">
        <v>25</v>
      </c>
      <c r="H3317" s="13" t="s">
        <v>26</v>
      </c>
      <c r="I3317" s="3">
        <f t="shared" si="357"/>
        <v>30</v>
      </c>
      <c r="J3317" s="7">
        <f t="shared" si="358"/>
        <v>34</v>
      </c>
      <c r="K3317" s="3">
        <f>LEN(H3317)</f>
        <v>5</v>
      </c>
      <c r="L3317" s="13" t="str">
        <f>IF(OR(AND(LEN(H3317&gt;3),ISERROR(FIND("-",H3317,1))),AND(LEN(H3317)&gt;3,ISERROR(FIND("+",H3317,1)))),LEFT(H3317,2),H3317)</f>
        <v>30</v>
      </c>
      <c r="M3317" s="13" t="str">
        <f>IF(AND(LEN(H3317&gt;3),ISERROR(FIND("+",H3317,1))),RIGHT(H3317,2),IF(AND(LEN(H3317)=3,ISERROR(FIND("-",H3317,1))),LEFT(H3317,2),H3317))</f>
        <v>34</v>
      </c>
      <c r="N3317" s="13" t="str">
        <f>SUBSTITUTE(H3317,"+","-")</f>
        <v>30-34</v>
      </c>
      <c r="O3317" s="3">
        <f t="shared" si="359"/>
        <v>5</v>
      </c>
      <c r="P3317" s="3">
        <f t="shared" si="360"/>
        <v>3</v>
      </c>
      <c r="Q3317" s="7">
        <f t="shared" si="361"/>
        <v>30</v>
      </c>
      <c r="R3317" s="7">
        <f t="shared" si="362"/>
        <v>34</v>
      </c>
      <c r="S3317" s="13" t="str">
        <f>VLOOKUP(A3317,history!$B:$F,2,0)</f>
        <v>2021-03-21</v>
      </c>
      <c r="T3317" s="13">
        <f>VLOOKUP($C3317,日期!$A:$D,3,0)</f>
        <v>3</v>
      </c>
      <c r="U3317" s="13">
        <f>VLOOKUP($C3317,日期!$A:$D,4,0)</f>
        <v>1</v>
      </c>
      <c r="V3317" s="65">
        <f t="shared" si="363"/>
        <v>44256</v>
      </c>
      <c r="W3317" s="13" t="s">
        <v>4881</v>
      </c>
    </row>
    <row r="3318" spans="1:23" ht="15">
      <c r="A3318" s="15">
        <v>1006</v>
      </c>
      <c r="B3318" s="15">
        <v>2021</v>
      </c>
      <c r="C3318" s="13" t="s">
        <v>23</v>
      </c>
      <c r="D3318" s="15">
        <v>11</v>
      </c>
      <c r="E3318" s="13" t="s">
        <v>24</v>
      </c>
      <c r="F3318" s="13" t="s">
        <v>17</v>
      </c>
      <c r="G3318" s="13" t="s">
        <v>25</v>
      </c>
      <c r="H3318" s="13" t="s">
        <v>26</v>
      </c>
      <c r="I3318" s="3">
        <f t="shared" si="357"/>
        <v>30</v>
      </c>
      <c r="J3318" s="7">
        <f t="shared" si="358"/>
        <v>34</v>
      </c>
      <c r="K3318" s="3">
        <f>LEN(H3318)</f>
        <v>5</v>
      </c>
      <c r="L3318" s="13" t="str">
        <f>IF(OR(AND(LEN(H3318&gt;3),ISERROR(FIND("-",H3318,1))),AND(LEN(H3318)&gt;3,ISERROR(FIND("+",H3318,1)))),LEFT(H3318,2),H3318)</f>
        <v>30</v>
      </c>
      <c r="M3318" s="13" t="str">
        <f>IF(AND(LEN(H3318&gt;3),ISERROR(FIND("+",H3318,1))),RIGHT(H3318,2),IF(AND(LEN(H3318)=3,ISERROR(FIND("-",H3318,1))),LEFT(H3318,2),H3318))</f>
        <v>34</v>
      </c>
      <c r="N3318" s="13" t="str">
        <f>SUBSTITUTE(H3318,"+","-")</f>
        <v>30-34</v>
      </c>
      <c r="O3318" s="3">
        <f t="shared" si="359"/>
        <v>5</v>
      </c>
      <c r="P3318" s="3">
        <f t="shared" si="360"/>
        <v>3</v>
      </c>
      <c r="Q3318" s="7">
        <f t="shared" si="361"/>
        <v>30</v>
      </c>
      <c r="R3318" s="7">
        <f t="shared" si="362"/>
        <v>34</v>
      </c>
      <c r="S3318" s="13" t="str">
        <f>VLOOKUP(A3318,history!$B:$F,2,0)</f>
        <v>2021-03-20</v>
      </c>
      <c r="T3318" s="13">
        <f>VLOOKUP($C3318,日期!$A:$D,3,0)</f>
        <v>3</v>
      </c>
      <c r="U3318" s="13">
        <f>VLOOKUP($C3318,日期!$A:$D,4,0)</f>
        <v>1</v>
      </c>
      <c r="V3318" s="65">
        <f t="shared" si="363"/>
        <v>44256</v>
      </c>
      <c r="W3318" s="13" t="s">
        <v>4882</v>
      </c>
    </row>
    <row r="3319" spans="1:23" ht="15">
      <c r="A3319" s="15">
        <v>1005</v>
      </c>
      <c r="B3319" s="15">
        <v>2021</v>
      </c>
      <c r="C3319" s="13" t="s">
        <v>23</v>
      </c>
      <c r="D3319" s="15">
        <v>11</v>
      </c>
      <c r="E3319" s="13" t="s">
        <v>24</v>
      </c>
      <c r="F3319" s="13" t="s">
        <v>17</v>
      </c>
      <c r="G3319" s="13" t="s">
        <v>25</v>
      </c>
      <c r="H3319" s="13" t="s">
        <v>31</v>
      </c>
      <c r="I3319" s="3">
        <f t="shared" si="357"/>
        <v>25</v>
      </c>
      <c r="J3319" s="7">
        <f t="shared" si="358"/>
        <v>29</v>
      </c>
      <c r="K3319" s="3">
        <f>LEN(H3319)</f>
        <v>5</v>
      </c>
      <c r="L3319" s="13" t="str">
        <f>IF(OR(AND(LEN(H3319&gt;3),ISERROR(FIND("-",H3319,1))),AND(LEN(H3319)&gt;3,ISERROR(FIND("+",H3319,1)))),LEFT(H3319,2),H3319)</f>
        <v>25</v>
      </c>
      <c r="M3319" s="13" t="str">
        <f>IF(AND(LEN(H3319&gt;3),ISERROR(FIND("+",H3319,1))),RIGHT(H3319,2),IF(AND(LEN(H3319)=3,ISERROR(FIND("-",H3319,1))),LEFT(H3319,2),H3319))</f>
        <v>29</v>
      </c>
      <c r="N3319" s="13" t="str">
        <f>SUBSTITUTE(H3319,"+","-")</f>
        <v>25-29</v>
      </c>
      <c r="O3319" s="3">
        <f t="shared" si="359"/>
        <v>5</v>
      </c>
      <c r="P3319" s="3">
        <f t="shared" si="360"/>
        <v>3</v>
      </c>
      <c r="Q3319" s="7">
        <f t="shared" si="361"/>
        <v>25</v>
      </c>
      <c r="R3319" s="7">
        <f t="shared" si="362"/>
        <v>29</v>
      </c>
      <c r="S3319" s="13" t="str">
        <f>VLOOKUP(A3319,history!$B:$F,2,0)</f>
        <v>2021-03-19</v>
      </c>
      <c r="T3319" s="13">
        <f>VLOOKUP($C3319,日期!$A:$D,3,0)</f>
        <v>3</v>
      </c>
      <c r="U3319" s="13">
        <f>VLOOKUP($C3319,日期!$A:$D,4,0)</f>
        <v>1</v>
      </c>
      <c r="V3319" s="65">
        <f t="shared" si="363"/>
        <v>44256</v>
      </c>
      <c r="W3319" s="13" t="s">
        <v>4883</v>
      </c>
    </row>
    <row r="3320" spans="1:23" ht="15">
      <c r="A3320" s="15">
        <v>1004</v>
      </c>
      <c r="B3320" s="15">
        <v>2021</v>
      </c>
      <c r="C3320" s="13" t="s">
        <v>23</v>
      </c>
      <c r="D3320" s="15">
        <v>11</v>
      </c>
      <c r="E3320" s="13" t="s">
        <v>24</v>
      </c>
      <c r="F3320" s="13" t="s">
        <v>17</v>
      </c>
      <c r="G3320" s="13" t="s">
        <v>25</v>
      </c>
      <c r="H3320" s="13" t="s">
        <v>13</v>
      </c>
      <c r="I3320" s="3">
        <f t="shared" si="357"/>
        <v>20</v>
      </c>
      <c r="J3320" s="7">
        <f t="shared" si="358"/>
        <v>24</v>
      </c>
      <c r="K3320" s="3">
        <f>LEN(H3320)</f>
        <v>5</v>
      </c>
      <c r="L3320" s="13" t="str">
        <f>IF(OR(AND(LEN(H3320&gt;3),ISERROR(FIND("-",H3320,1))),AND(LEN(H3320)&gt;3,ISERROR(FIND("+",H3320,1)))),LEFT(H3320,2),H3320)</f>
        <v>20</v>
      </c>
      <c r="M3320" s="13" t="str">
        <f>IF(AND(LEN(H3320&gt;3),ISERROR(FIND("+",H3320,1))),RIGHT(H3320,2),IF(AND(LEN(H3320)=3,ISERROR(FIND("-",H3320,1))),LEFT(H3320,2),H3320))</f>
        <v>24</v>
      </c>
      <c r="N3320" s="13" t="str">
        <f>SUBSTITUTE(H3320,"+","-")</f>
        <v>20-24</v>
      </c>
      <c r="O3320" s="3">
        <f t="shared" si="359"/>
        <v>5</v>
      </c>
      <c r="P3320" s="3">
        <f t="shared" si="360"/>
        <v>3</v>
      </c>
      <c r="Q3320" s="7">
        <f t="shared" si="361"/>
        <v>20</v>
      </c>
      <c r="R3320" s="7">
        <f t="shared" si="362"/>
        <v>24</v>
      </c>
      <c r="S3320" s="13" t="str">
        <f>VLOOKUP(A3320,history!$B:$F,2,0)</f>
        <v>2021-03-19</v>
      </c>
      <c r="T3320" s="13">
        <f>VLOOKUP($C3320,日期!$A:$D,3,0)</f>
        <v>3</v>
      </c>
      <c r="U3320" s="13">
        <f>VLOOKUP($C3320,日期!$A:$D,4,0)</f>
        <v>1</v>
      </c>
      <c r="V3320" s="65">
        <f t="shared" si="363"/>
        <v>44256</v>
      </c>
      <c r="W3320" s="13" t="s">
        <v>4884</v>
      </c>
    </row>
    <row r="3321" spans="1:23" ht="15">
      <c r="A3321" s="15">
        <v>1003</v>
      </c>
      <c r="B3321" s="15">
        <v>2021</v>
      </c>
      <c r="C3321" s="13" t="s">
        <v>23</v>
      </c>
      <c r="D3321" s="15">
        <v>10</v>
      </c>
      <c r="E3321" s="13" t="s">
        <v>24</v>
      </c>
      <c r="F3321" s="13" t="s">
        <v>11</v>
      </c>
      <c r="G3321" s="13" t="s">
        <v>25</v>
      </c>
      <c r="H3321" s="13" t="s">
        <v>35</v>
      </c>
      <c r="I3321" s="3">
        <f t="shared" si="357"/>
        <v>55</v>
      </c>
      <c r="J3321" s="7">
        <f t="shared" si="358"/>
        <v>59</v>
      </c>
      <c r="K3321" s="3">
        <f>LEN(H3321)</f>
        <v>5</v>
      </c>
      <c r="L3321" s="13" t="str">
        <f>IF(OR(AND(LEN(H3321&gt;3),ISERROR(FIND("-",H3321,1))),AND(LEN(H3321)&gt;3,ISERROR(FIND("+",H3321,1)))),LEFT(H3321,2),H3321)</f>
        <v>55</v>
      </c>
      <c r="M3321" s="13" t="str">
        <f>IF(AND(LEN(H3321&gt;3),ISERROR(FIND("+",H3321,1))),RIGHT(H3321,2),IF(AND(LEN(H3321)=3,ISERROR(FIND("-",H3321,1))),LEFT(H3321,2),H3321))</f>
        <v>59</v>
      </c>
      <c r="N3321" s="13" t="str">
        <f>SUBSTITUTE(H3321,"+","-")</f>
        <v>55-59</v>
      </c>
      <c r="O3321" s="3">
        <f t="shared" si="359"/>
        <v>5</v>
      </c>
      <c r="P3321" s="3">
        <f t="shared" si="360"/>
        <v>3</v>
      </c>
      <c r="Q3321" s="7">
        <f t="shared" si="361"/>
        <v>55</v>
      </c>
      <c r="R3321" s="7">
        <f t="shared" si="362"/>
        <v>59</v>
      </c>
      <c r="S3321" s="13" t="str">
        <f>VLOOKUP(A3321,history!$B:$F,2,0)</f>
        <v>2021-03-19</v>
      </c>
      <c r="T3321" s="13">
        <f>VLOOKUP($C3321,日期!$A:$D,3,0)</f>
        <v>3</v>
      </c>
      <c r="U3321" s="13">
        <f>VLOOKUP($C3321,日期!$A:$D,4,0)</f>
        <v>1</v>
      </c>
      <c r="V3321" s="65">
        <f t="shared" si="363"/>
        <v>44256</v>
      </c>
      <c r="W3321" s="13" t="s">
        <v>4885</v>
      </c>
    </row>
    <row r="3322" spans="1:23" ht="15">
      <c r="A3322" s="15">
        <v>1002</v>
      </c>
      <c r="B3322" s="15">
        <v>2021</v>
      </c>
      <c r="C3322" s="13" t="s">
        <v>23</v>
      </c>
      <c r="D3322" s="15">
        <v>10</v>
      </c>
      <c r="E3322" s="13" t="s">
        <v>24</v>
      </c>
      <c r="F3322" s="13" t="s">
        <v>11</v>
      </c>
      <c r="G3322" s="13" t="s">
        <v>25</v>
      </c>
      <c r="H3322" s="13" t="s">
        <v>35</v>
      </c>
      <c r="I3322" s="3">
        <f t="shared" si="357"/>
        <v>55</v>
      </c>
      <c r="J3322" s="7">
        <f t="shared" si="358"/>
        <v>59</v>
      </c>
      <c r="K3322" s="3">
        <f>LEN(H3322)</f>
        <v>5</v>
      </c>
      <c r="L3322" s="13" t="str">
        <f>IF(OR(AND(LEN(H3322&gt;3),ISERROR(FIND("-",H3322,1))),AND(LEN(H3322)&gt;3,ISERROR(FIND("+",H3322,1)))),LEFT(H3322,2),H3322)</f>
        <v>55</v>
      </c>
      <c r="M3322" s="13" t="str">
        <f>IF(AND(LEN(H3322&gt;3),ISERROR(FIND("+",H3322,1))),RIGHT(H3322,2),IF(AND(LEN(H3322)=3,ISERROR(FIND("-",H3322,1))),LEFT(H3322,2),H3322))</f>
        <v>59</v>
      </c>
      <c r="N3322" s="13" t="str">
        <f>SUBSTITUTE(H3322,"+","-")</f>
        <v>55-59</v>
      </c>
      <c r="O3322" s="3">
        <f t="shared" si="359"/>
        <v>5</v>
      </c>
      <c r="P3322" s="3">
        <f t="shared" si="360"/>
        <v>3</v>
      </c>
      <c r="Q3322" s="7">
        <f t="shared" si="361"/>
        <v>55</v>
      </c>
      <c r="R3322" s="7">
        <f t="shared" si="362"/>
        <v>59</v>
      </c>
      <c r="S3322" s="13" t="str">
        <f>VLOOKUP(A3322,history!$B:$F,2,0)</f>
        <v>2021-03-19</v>
      </c>
      <c r="T3322" s="13">
        <f>VLOOKUP($C3322,日期!$A:$D,3,0)</f>
        <v>3</v>
      </c>
      <c r="U3322" s="13">
        <f>VLOOKUP($C3322,日期!$A:$D,4,0)</f>
        <v>1</v>
      </c>
      <c r="V3322" s="65">
        <f t="shared" si="363"/>
        <v>44256</v>
      </c>
      <c r="W3322" s="13" t="s">
        <v>4886</v>
      </c>
    </row>
    <row r="3323" spans="1:23" ht="15">
      <c r="A3323" s="15">
        <v>1001</v>
      </c>
      <c r="B3323" s="15">
        <v>2021</v>
      </c>
      <c r="C3323" s="13" t="s">
        <v>23</v>
      </c>
      <c r="D3323" s="15">
        <v>10</v>
      </c>
      <c r="E3323" s="13" t="s">
        <v>24</v>
      </c>
      <c r="F3323" s="13" t="s">
        <v>11</v>
      </c>
      <c r="G3323" s="13" t="s">
        <v>25</v>
      </c>
      <c r="H3323" s="13" t="s">
        <v>37</v>
      </c>
      <c r="I3323" s="3">
        <f t="shared" si="357"/>
        <v>50</v>
      </c>
      <c r="J3323" s="7">
        <f t="shared" si="358"/>
        <v>54</v>
      </c>
      <c r="K3323" s="3">
        <f>LEN(H3323)</f>
        <v>5</v>
      </c>
      <c r="L3323" s="13" t="str">
        <f>IF(OR(AND(LEN(H3323&gt;3),ISERROR(FIND("-",H3323,1))),AND(LEN(H3323)&gt;3,ISERROR(FIND("+",H3323,1)))),LEFT(H3323,2),H3323)</f>
        <v>50</v>
      </c>
      <c r="M3323" s="13" t="str">
        <f>IF(AND(LEN(H3323&gt;3),ISERROR(FIND("+",H3323,1))),RIGHT(H3323,2),IF(AND(LEN(H3323)=3,ISERROR(FIND("-",H3323,1))),LEFT(H3323,2),H3323))</f>
        <v>54</v>
      </c>
      <c r="N3323" s="13" t="str">
        <f>SUBSTITUTE(H3323,"+","-")</f>
        <v>50-54</v>
      </c>
      <c r="O3323" s="3">
        <f t="shared" si="359"/>
        <v>5</v>
      </c>
      <c r="P3323" s="3">
        <f t="shared" si="360"/>
        <v>3</v>
      </c>
      <c r="Q3323" s="7">
        <f t="shared" si="361"/>
        <v>50</v>
      </c>
      <c r="R3323" s="7">
        <f t="shared" si="362"/>
        <v>54</v>
      </c>
      <c r="S3323" s="13" t="str">
        <f>VLOOKUP(A3323,history!$B:$F,2,0)</f>
        <v>2021-03-19</v>
      </c>
      <c r="T3323" s="13">
        <f>VLOOKUP($C3323,日期!$A:$D,3,0)</f>
        <v>3</v>
      </c>
      <c r="U3323" s="13">
        <f>VLOOKUP($C3323,日期!$A:$D,4,0)</f>
        <v>1</v>
      </c>
      <c r="V3323" s="65">
        <f t="shared" si="363"/>
        <v>44256</v>
      </c>
      <c r="W3323" s="13" t="s">
        <v>4887</v>
      </c>
    </row>
    <row r="3324" spans="1:23" ht="15">
      <c r="A3324" s="15">
        <v>1000</v>
      </c>
      <c r="B3324" s="15">
        <v>2021</v>
      </c>
      <c r="C3324" s="13" t="s">
        <v>23</v>
      </c>
      <c r="D3324" s="15">
        <v>10</v>
      </c>
      <c r="E3324" s="13" t="s">
        <v>24</v>
      </c>
      <c r="F3324" s="13" t="s">
        <v>11</v>
      </c>
      <c r="G3324" s="13" t="s">
        <v>25</v>
      </c>
      <c r="H3324" s="13" t="s">
        <v>29</v>
      </c>
      <c r="I3324" s="3">
        <f t="shared" si="357"/>
        <v>40</v>
      </c>
      <c r="J3324" s="7">
        <f t="shared" si="358"/>
        <v>44</v>
      </c>
      <c r="K3324" s="3">
        <f>LEN(H3324)</f>
        <v>5</v>
      </c>
      <c r="L3324" s="13" t="str">
        <f>IF(OR(AND(LEN(H3324&gt;3),ISERROR(FIND("-",H3324,1))),AND(LEN(H3324)&gt;3,ISERROR(FIND("+",H3324,1)))),LEFT(H3324,2),H3324)</f>
        <v>40</v>
      </c>
      <c r="M3324" s="13" t="str">
        <f>IF(AND(LEN(H3324&gt;3),ISERROR(FIND("+",H3324,1))),RIGHT(H3324,2),IF(AND(LEN(H3324)=3,ISERROR(FIND("-",H3324,1))),LEFT(H3324,2),H3324))</f>
        <v>44</v>
      </c>
      <c r="N3324" s="13" t="str">
        <f>SUBSTITUTE(H3324,"+","-")</f>
        <v>40-44</v>
      </c>
      <c r="O3324" s="3">
        <f t="shared" si="359"/>
        <v>5</v>
      </c>
      <c r="P3324" s="3">
        <f t="shared" si="360"/>
        <v>3</v>
      </c>
      <c r="Q3324" s="7">
        <f t="shared" si="361"/>
        <v>40</v>
      </c>
      <c r="R3324" s="7">
        <f t="shared" si="362"/>
        <v>44</v>
      </c>
      <c r="S3324" s="13" t="str">
        <f>VLOOKUP(A3324,history!$B:$F,2,0)</f>
        <v>2021-03-19</v>
      </c>
      <c r="T3324" s="13">
        <f>VLOOKUP($C3324,日期!$A:$D,3,0)</f>
        <v>3</v>
      </c>
      <c r="U3324" s="13">
        <f>VLOOKUP($C3324,日期!$A:$D,4,0)</f>
        <v>1</v>
      </c>
      <c r="V3324" s="65">
        <f t="shared" si="363"/>
        <v>44256</v>
      </c>
      <c r="W3324" s="13" t="s">
        <v>4888</v>
      </c>
    </row>
    <row r="3325" spans="1:23" ht="15">
      <c r="A3325" s="15">
        <v>999</v>
      </c>
      <c r="B3325" s="15">
        <v>2021</v>
      </c>
      <c r="C3325" s="13" t="s">
        <v>23</v>
      </c>
      <c r="D3325" s="15">
        <v>10</v>
      </c>
      <c r="E3325" s="13" t="s">
        <v>24</v>
      </c>
      <c r="F3325" s="13" t="s">
        <v>11</v>
      </c>
      <c r="G3325" s="13" t="s">
        <v>25</v>
      </c>
      <c r="H3325" s="13" t="s">
        <v>26</v>
      </c>
      <c r="I3325" s="3">
        <f t="shared" si="357"/>
        <v>30</v>
      </c>
      <c r="J3325" s="7">
        <f t="shared" si="358"/>
        <v>34</v>
      </c>
      <c r="K3325" s="3">
        <f>LEN(H3325)</f>
        <v>5</v>
      </c>
      <c r="L3325" s="13" t="str">
        <f>IF(OR(AND(LEN(H3325&gt;3),ISERROR(FIND("-",H3325,1))),AND(LEN(H3325)&gt;3,ISERROR(FIND("+",H3325,1)))),LEFT(H3325,2),H3325)</f>
        <v>30</v>
      </c>
      <c r="M3325" s="13" t="str">
        <f>IF(AND(LEN(H3325&gt;3),ISERROR(FIND("+",H3325,1))),RIGHT(H3325,2),IF(AND(LEN(H3325)=3,ISERROR(FIND("-",H3325,1))),LEFT(H3325,2),H3325))</f>
        <v>34</v>
      </c>
      <c r="N3325" s="13" t="str">
        <f>SUBSTITUTE(H3325,"+","-")</f>
        <v>30-34</v>
      </c>
      <c r="O3325" s="3">
        <f t="shared" si="359"/>
        <v>5</v>
      </c>
      <c r="P3325" s="3">
        <f t="shared" si="360"/>
        <v>3</v>
      </c>
      <c r="Q3325" s="7">
        <f t="shared" si="361"/>
        <v>30</v>
      </c>
      <c r="R3325" s="7">
        <f t="shared" si="362"/>
        <v>34</v>
      </c>
      <c r="S3325" s="13" t="str">
        <f>VLOOKUP(A3325,history!$B:$F,2,0)</f>
        <v>2021-03-18</v>
      </c>
      <c r="T3325" s="13">
        <f>VLOOKUP($C3325,日期!$A:$D,3,0)</f>
        <v>3</v>
      </c>
      <c r="U3325" s="13">
        <f>VLOOKUP($C3325,日期!$A:$D,4,0)</f>
        <v>1</v>
      </c>
      <c r="V3325" s="65">
        <f t="shared" si="363"/>
        <v>44256</v>
      </c>
      <c r="W3325" s="13" t="s">
        <v>4889</v>
      </c>
    </row>
    <row r="3326" spans="1:23" ht="15">
      <c r="A3326" s="15">
        <v>998</v>
      </c>
      <c r="B3326" s="15">
        <v>2021</v>
      </c>
      <c r="C3326" s="13" t="s">
        <v>23</v>
      </c>
      <c r="D3326" s="15">
        <v>10</v>
      </c>
      <c r="E3326" s="13" t="s">
        <v>24</v>
      </c>
      <c r="F3326" s="13" t="s">
        <v>11</v>
      </c>
      <c r="G3326" s="13" t="s">
        <v>25</v>
      </c>
      <c r="H3326" s="13" t="s">
        <v>26</v>
      </c>
      <c r="I3326" s="3">
        <f t="shared" si="357"/>
        <v>30</v>
      </c>
      <c r="J3326" s="7">
        <f t="shared" si="358"/>
        <v>34</v>
      </c>
      <c r="K3326" s="3">
        <f>LEN(H3326)</f>
        <v>5</v>
      </c>
      <c r="L3326" s="13" t="str">
        <f>IF(OR(AND(LEN(H3326&gt;3),ISERROR(FIND("-",H3326,1))),AND(LEN(H3326)&gt;3,ISERROR(FIND("+",H3326,1)))),LEFT(H3326,2),H3326)</f>
        <v>30</v>
      </c>
      <c r="M3326" s="13" t="str">
        <f>IF(AND(LEN(H3326&gt;3),ISERROR(FIND("+",H3326,1))),RIGHT(H3326,2),IF(AND(LEN(H3326)=3,ISERROR(FIND("-",H3326,1))),LEFT(H3326,2),H3326))</f>
        <v>34</v>
      </c>
      <c r="N3326" s="13" t="str">
        <f>SUBSTITUTE(H3326,"+","-")</f>
        <v>30-34</v>
      </c>
      <c r="O3326" s="3">
        <f t="shared" si="359"/>
        <v>5</v>
      </c>
      <c r="P3326" s="3">
        <f t="shared" si="360"/>
        <v>3</v>
      </c>
      <c r="Q3326" s="7">
        <f t="shared" si="361"/>
        <v>30</v>
      </c>
      <c r="R3326" s="7">
        <f t="shared" si="362"/>
        <v>34</v>
      </c>
      <c r="S3326" s="13" t="str">
        <f>VLOOKUP(A3326,history!$B:$F,2,0)</f>
        <v>2021-03-18</v>
      </c>
      <c r="T3326" s="13">
        <f>VLOOKUP($C3326,日期!$A:$D,3,0)</f>
        <v>3</v>
      </c>
      <c r="U3326" s="13">
        <f>VLOOKUP($C3326,日期!$A:$D,4,0)</f>
        <v>1</v>
      </c>
      <c r="V3326" s="65">
        <f t="shared" si="363"/>
        <v>44256</v>
      </c>
      <c r="W3326" s="13" t="s">
        <v>4890</v>
      </c>
    </row>
    <row r="3327" spans="1:23" ht="15">
      <c r="A3327" s="15">
        <v>997</v>
      </c>
      <c r="B3327" s="15">
        <v>2021</v>
      </c>
      <c r="C3327" s="13" t="s">
        <v>23</v>
      </c>
      <c r="D3327" s="15">
        <v>10</v>
      </c>
      <c r="E3327" s="13" t="s">
        <v>24</v>
      </c>
      <c r="F3327" s="13" t="s">
        <v>11</v>
      </c>
      <c r="G3327" s="13" t="s">
        <v>25</v>
      </c>
      <c r="H3327" s="13" t="s">
        <v>26</v>
      </c>
      <c r="I3327" s="3">
        <f t="shared" si="357"/>
        <v>30</v>
      </c>
      <c r="J3327" s="7">
        <f t="shared" si="358"/>
        <v>34</v>
      </c>
      <c r="K3327" s="3">
        <f>LEN(H3327)</f>
        <v>5</v>
      </c>
      <c r="L3327" s="13" t="str">
        <f>IF(OR(AND(LEN(H3327&gt;3),ISERROR(FIND("-",H3327,1))),AND(LEN(H3327)&gt;3,ISERROR(FIND("+",H3327,1)))),LEFT(H3327,2),H3327)</f>
        <v>30</v>
      </c>
      <c r="M3327" s="13" t="str">
        <f>IF(AND(LEN(H3327&gt;3),ISERROR(FIND("+",H3327,1))),RIGHT(H3327,2),IF(AND(LEN(H3327)=3,ISERROR(FIND("-",H3327,1))),LEFT(H3327,2),H3327))</f>
        <v>34</v>
      </c>
      <c r="N3327" s="13" t="str">
        <f>SUBSTITUTE(H3327,"+","-")</f>
        <v>30-34</v>
      </c>
      <c r="O3327" s="3">
        <f t="shared" si="359"/>
        <v>5</v>
      </c>
      <c r="P3327" s="3">
        <f t="shared" si="360"/>
        <v>3</v>
      </c>
      <c r="Q3327" s="7">
        <f t="shared" si="361"/>
        <v>30</v>
      </c>
      <c r="R3327" s="7">
        <f t="shared" si="362"/>
        <v>34</v>
      </c>
      <c r="S3327" s="13" t="str">
        <f>VLOOKUP(A3327,history!$B:$F,2,0)</f>
        <v>2021-03-18</v>
      </c>
      <c r="T3327" s="13">
        <f>VLOOKUP($C3327,日期!$A:$D,3,0)</f>
        <v>3</v>
      </c>
      <c r="U3327" s="13">
        <f>VLOOKUP($C3327,日期!$A:$D,4,0)</f>
        <v>1</v>
      </c>
      <c r="V3327" s="65">
        <f t="shared" si="363"/>
        <v>44256</v>
      </c>
      <c r="W3327" s="13" t="s">
        <v>4891</v>
      </c>
    </row>
    <row r="3328" spans="1:23" ht="15">
      <c r="A3328" s="15">
        <v>996</v>
      </c>
      <c r="B3328" s="15">
        <v>2021</v>
      </c>
      <c r="C3328" s="13" t="s">
        <v>23</v>
      </c>
      <c r="D3328" s="15">
        <v>10</v>
      </c>
      <c r="E3328" s="13" t="s">
        <v>24</v>
      </c>
      <c r="F3328" s="13" t="s">
        <v>11</v>
      </c>
      <c r="G3328" s="13" t="s">
        <v>25</v>
      </c>
      <c r="H3328" s="13" t="s">
        <v>31</v>
      </c>
      <c r="I3328" s="3">
        <f t="shared" si="357"/>
        <v>25</v>
      </c>
      <c r="J3328" s="7">
        <f t="shared" si="358"/>
        <v>29</v>
      </c>
      <c r="K3328" s="3">
        <f>LEN(H3328)</f>
        <v>5</v>
      </c>
      <c r="L3328" s="13" t="str">
        <f>IF(OR(AND(LEN(H3328&gt;3),ISERROR(FIND("-",H3328,1))),AND(LEN(H3328)&gt;3,ISERROR(FIND("+",H3328,1)))),LEFT(H3328,2),H3328)</f>
        <v>25</v>
      </c>
      <c r="M3328" s="13" t="str">
        <f>IF(AND(LEN(H3328&gt;3),ISERROR(FIND("+",H3328,1))),RIGHT(H3328,2),IF(AND(LEN(H3328)=3,ISERROR(FIND("-",H3328,1))),LEFT(H3328,2),H3328))</f>
        <v>29</v>
      </c>
      <c r="N3328" s="13" t="str">
        <f>SUBSTITUTE(H3328,"+","-")</f>
        <v>25-29</v>
      </c>
      <c r="O3328" s="3">
        <f t="shared" si="359"/>
        <v>5</v>
      </c>
      <c r="P3328" s="3">
        <f t="shared" si="360"/>
        <v>3</v>
      </c>
      <c r="Q3328" s="7">
        <f t="shared" si="361"/>
        <v>25</v>
      </c>
      <c r="R3328" s="7">
        <f t="shared" si="362"/>
        <v>29</v>
      </c>
      <c r="S3328" s="13" t="str">
        <f>VLOOKUP(A3328,history!$B:$F,2,0)</f>
        <v>2021-03-18</v>
      </c>
      <c r="T3328" s="13">
        <f>VLOOKUP($C3328,日期!$A:$D,3,0)</f>
        <v>3</v>
      </c>
      <c r="U3328" s="13">
        <f>VLOOKUP($C3328,日期!$A:$D,4,0)</f>
        <v>1</v>
      </c>
      <c r="V3328" s="65">
        <f t="shared" si="363"/>
        <v>44256</v>
      </c>
      <c r="W3328" s="13" t="s">
        <v>4892</v>
      </c>
    </row>
    <row r="3329" spans="1:23" ht="15">
      <c r="A3329" s="15">
        <v>995</v>
      </c>
      <c r="B3329" s="15">
        <v>2021</v>
      </c>
      <c r="C3329" s="13" t="s">
        <v>23</v>
      </c>
      <c r="D3329" s="15">
        <v>10</v>
      </c>
      <c r="E3329" s="13" t="s">
        <v>24</v>
      </c>
      <c r="F3329" s="13" t="s">
        <v>11</v>
      </c>
      <c r="G3329" s="13" t="s">
        <v>25</v>
      </c>
      <c r="H3329" s="13" t="s">
        <v>31</v>
      </c>
      <c r="I3329" s="3">
        <f t="shared" si="357"/>
        <v>25</v>
      </c>
      <c r="J3329" s="7">
        <f t="shared" si="358"/>
        <v>29</v>
      </c>
      <c r="K3329" s="3">
        <f>LEN(H3329)</f>
        <v>5</v>
      </c>
      <c r="L3329" s="13" t="str">
        <f>IF(OR(AND(LEN(H3329&gt;3),ISERROR(FIND("-",H3329,1))),AND(LEN(H3329)&gt;3,ISERROR(FIND("+",H3329,1)))),LEFT(H3329,2),H3329)</f>
        <v>25</v>
      </c>
      <c r="M3329" s="13" t="str">
        <f>IF(AND(LEN(H3329&gt;3),ISERROR(FIND("+",H3329,1))),RIGHT(H3329,2),IF(AND(LEN(H3329)=3,ISERROR(FIND("-",H3329,1))),LEFT(H3329,2),H3329))</f>
        <v>29</v>
      </c>
      <c r="N3329" s="13" t="str">
        <f>SUBSTITUTE(H3329,"+","-")</f>
        <v>25-29</v>
      </c>
      <c r="O3329" s="3">
        <f t="shared" si="359"/>
        <v>5</v>
      </c>
      <c r="P3329" s="3">
        <f t="shared" si="360"/>
        <v>3</v>
      </c>
      <c r="Q3329" s="7">
        <f t="shared" si="361"/>
        <v>25</v>
      </c>
      <c r="R3329" s="7">
        <f t="shared" si="362"/>
        <v>29</v>
      </c>
      <c r="S3329" s="13" t="str">
        <f>VLOOKUP(A3329,history!$B:$F,2,0)</f>
        <v>2021-03-18</v>
      </c>
      <c r="T3329" s="13">
        <f>VLOOKUP($C3329,日期!$A:$D,3,0)</f>
        <v>3</v>
      </c>
      <c r="U3329" s="13">
        <f>VLOOKUP($C3329,日期!$A:$D,4,0)</f>
        <v>1</v>
      </c>
      <c r="V3329" s="65">
        <f t="shared" si="363"/>
        <v>44256</v>
      </c>
      <c r="W3329" s="13" t="s">
        <v>4893</v>
      </c>
    </row>
    <row r="3330" spans="1:23" ht="15">
      <c r="A3330" s="15">
        <v>994</v>
      </c>
      <c r="B3330" s="15">
        <v>2021</v>
      </c>
      <c r="C3330" s="13" t="s">
        <v>23</v>
      </c>
      <c r="D3330" s="15">
        <v>10</v>
      </c>
      <c r="E3330" s="13" t="s">
        <v>24</v>
      </c>
      <c r="F3330" s="13" t="s">
        <v>11</v>
      </c>
      <c r="G3330" s="13" t="s">
        <v>25</v>
      </c>
      <c r="H3330" s="13" t="s">
        <v>31</v>
      </c>
      <c r="I3330" s="3">
        <f t="shared" si="357"/>
        <v>25</v>
      </c>
      <c r="J3330" s="7">
        <f t="shared" si="358"/>
        <v>29</v>
      </c>
      <c r="K3330" s="3">
        <f>LEN(H3330)</f>
        <v>5</v>
      </c>
      <c r="L3330" s="13" t="str">
        <f>IF(OR(AND(LEN(H3330&gt;3),ISERROR(FIND("-",H3330,1))),AND(LEN(H3330)&gt;3,ISERROR(FIND("+",H3330,1)))),LEFT(H3330,2),H3330)</f>
        <v>25</v>
      </c>
      <c r="M3330" s="13" t="str">
        <f>IF(AND(LEN(H3330&gt;3),ISERROR(FIND("+",H3330,1))),RIGHT(H3330,2),IF(AND(LEN(H3330)=3,ISERROR(FIND("-",H3330,1))),LEFT(H3330,2),H3330))</f>
        <v>29</v>
      </c>
      <c r="N3330" s="13" t="str">
        <f>SUBSTITUTE(H3330,"+","-")</f>
        <v>25-29</v>
      </c>
      <c r="O3330" s="3">
        <f t="shared" si="359"/>
        <v>5</v>
      </c>
      <c r="P3330" s="3">
        <f t="shared" si="360"/>
        <v>3</v>
      </c>
      <c r="Q3330" s="7">
        <f t="shared" si="361"/>
        <v>25</v>
      </c>
      <c r="R3330" s="7">
        <f t="shared" si="362"/>
        <v>29</v>
      </c>
      <c r="S3330" s="13" t="str">
        <f>VLOOKUP(A3330,history!$B:$F,2,0)</f>
        <v>2021-03-18</v>
      </c>
      <c r="T3330" s="13">
        <f>VLOOKUP($C3330,日期!$A:$D,3,0)</f>
        <v>3</v>
      </c>
      <c r="U3330" s="13">
        <f>VLOOKUP($C3330,日期!$A:$D,4,0)</f>
        <v>1</v>
      </c>
      <c r="V3330" s="65">
        <f t="shared" si="363"/>
        <v>44256</v>
      </c>
      <c r="W3330" s="13" t="s">
        <v>4894</v>
      </c>
    </row>
    <row r="3331" spans="1:23" ht="15">
      <c r="A3331" s="15">
        <v>993</v>
      </c>
      <c r="B3331" s="15">
        <v>2021</v>
      </c>
      <c r="C3331" s="13" t="s">
        <v>23</v>
      </c>
      <c r="D3331" s="15">
        <v>10</v>
      </c>
      <c r="E3331" s="13" t="s">
        <v>24</v>
      </c>
      <c r="F3331" s="13" t="s">
        <v>11</v>
      </c>
      <c r="G3331" s="13" t="s">
        <v>25</v>
      </c>
      <c r="H3331" s="13" t="s">
        <v>31</v>
      </c>
      <c r="I3331" s="3">
        <f t="shared" ref="I3331:I3394" si="364">VALUE(IF(LEN(H3331)&gt;=3,LEFT(H3331,2),H3331))</f>
        <v>25</v>
      </c>
      <c r="J3331" s="7">
        <f t="shared" ref="J3331:J3394" si="365">VALUE(IF(LEN(H3331)=5,RIGHT(H3331,2),LEFT(H3331,2)))</f>
        <v>29</v>
      </c>
      <c r="K3331" s="3">
        <f>LEN(H3331)</f>
        <v>5</v>
      </c>
      <c r="L3331" s="13" t="str">
        <f>IF(OR(AND(LEN(H3331&gt;3),ISERROR(FIND("-",H3331,1))),AND(LEN(H3331)&gt;3,ISERROR(FIND("+",H3331,1)))),LEFT(H3331,2),H3331)</f>
        <v>25</v>
      </c>
      <c r="M3331" s="13" t="str">
        <f>IF(AND(LEN(H3331&gt;3),ISERROR(FIND("+",H3331,1))),RIGHT(H3331,2),IF(AND(LEN(H3331)=3,ISERROR(FIND("-",H3331,1))),LEFT(H3331,2),H3331))</f>
        <v>29</v>
      </c>
      <c r="N3331" s="13" t="str">
        <f>SUBSTITUTE(H3331,"+","-")</f>
        <v>25-29</v>
      </c>
      <c r="O3331" s="3">
        <f t="shared" ref="O3331:O3394" si="366">LEN(N3331)</f>
        <v>5</v>
      </c>
      <c r="P3331" s="3">
        <f t="shared" ref="P3331:P3394" si="367">FIND("-",N3331,1)</f>
        <v>3</v>
      </c>
      <c r="Q3331" s="7">
        <f t="shared" ref="Q3331:Q3394" si="368">VALUE(IF(ISERROR(FIND("-",N3331,1)),N3331,LEFT(N3331,FIND("-",N3331,1)-1)))</f>
        <v>25</v>
      </c>
      <c r="R3331" s="7">
        <f t="shared" ref="R3331:R3394" si="369">VALUE(IF(ISERROR(FIND("-",N3331,1)),N3331,IF(AND(FIND("-",N3331,1)=3,LEN(N3331)=3),LEFT(N3331,2),RIGHT(N3331,FIND("-",N3331,1)-1))))</f>
        <v>29</v>
      </c>
      <c r="S3331" s="13" t="str">
        <f>VLOOKUP(A3331,history!$B:$F,2,0)</f>
        <v>2021-03-18</v>
      </c>
      <c r="T3331" s="13">
        <f>VLOOKUP($C3331,日期!$A:$D,3,0)</f>
        <v>3</v>
      </c>
      <c r="U3331" s="13">
        <f>VLOOKUP($C3331,日期!$A:$D,4,0)</f>
        <v>1</v>
      </c>
      <c r="V3331" s="65">
        <f t="shared" ref="V3331:V3394" si="370">DATE(B3331,T3331,U3331)</f>
        <v>44256</v>
      </c>
      <c r="W3331" s="13" t="s">
        <v>4895</v>
      </c>
    </row>
    <row r="3332" spans="1:23" ht="15">
      <c r="A3332" s="15">
        <v>992</v>
      </c>
      <c r="B3332" s="15">
        <v>2021</v>
      </c>
      <c r="C3332" s="13" t="s">
        <v>23</v>
      </c>
      <c r="D3332" s="15">
        <v>10</v>
      </c>
      <c r="E3332" s="13" t="s">
        <v>24</v>
      </c>
      <c r="F3332" s="13" t="s">
        <v>11</v>
      </c>
      <c r="G3332" s="13" t="s">
        <v>25</v>
      </c>
      <c r="H3332" s="13" t="s">
        <v>13</v>
      </c>
      <c r="I3332" s="3">
        <f t="shared" si="364"/>
        <v>20</v>
      </c>
      <c r="J3332" s="7">
        <f t="shared" si="365"/>
        <v>24</v>
      </c>
      <c r="K3332" s="3">
        <f>LEN(H3332)</f>
        <v>5</v>
      </c>
      <c r="L3332" s="13" t="str">
        <f>IF(OR(AND(LEN(H3332&gt;3),ISERROR(FIND("-",H3332,1))),AND(LEN(H3332)&gt;3,ISERROR(FIND("+",H3332,1)))),LEFT(H3332,2),H3332)</f>
        <v>20</v>
      </c>
      <c r="M3332" s="13" t="str">
        <f>IF(AND(LEN(H3332&gt;3),ISERROR(FIND("+",H3332,1))),RIGHT(H3332,2),IF(AND(LEN(H3332)=3,ISERROR(FIND("-",H3332,1))),LEFT(H3332,2),H3332))</f>
        <v>24</v>
      </c>
      <c r="N3332" s="13" t="str">
        <f>SUBSTITUTE(H3332,"+","-")</f>
        <v>20-24</v>
      </c>
      <c r="O3332" s="3">
        <f t="shared" si="366"/>
        <v>5</v>
      </c>
      <c r="P3332" s="3">
        <f t="shared" si="367"/>
        <v>3</v>
      </c>
      <c r="Q3332" s="7">
        <f t="shared" si="368"/>
        <v>20</v>
      </c>
      <c r="R3332" s="7">
        <f t="shared" si="369"/>
        <v>24</v>
      </c>
      <c r="S3332" s="13" t="str">
        <f>VLOOKUP(A3332,history!$B:$F,2,0)</f>
        <v>2021-03-18</v>
      </c>
      <c r="T3332" s="13">
        <f>VLOOKUP($C3332,日期!$A:$D,3,0)</f>
        <v>3</v>
      </c>
      <c r="U3332" s="13">
        <f>VLOOKUP($C3332,日期!$A:$D,4,0)</f>
        <v>1</v>
      </c>
      <c r="V3332" s="65">
        <f t="shared" si="370"/>
        <v>44256</v>
      </c>
      <c r="W3332" s="13" t="s">
        <v>4896</v>
      </c>
    </row>
    <row r="3333" spans="1:23" ht="15">
      <c r="A3333" s="15">
        <v>991</v>
      </c>
      <c r="B3333" s="15">
        <v>2021</v>
      </c>
      <c r="C3333" s="13" t="s">
        <v>23</v>
      </c>
      <c r="D3333" s="15">
        <v>10</v>
      </c>
      <c r="E3333" s="13" t="s">
        <v>24</v>
      </c>
      <c r="F3333" s="13" t="s">
        <v>11</v>
      </c>
      <c r="G3333" s="13" t="s">
        <v>25</v>
      </c>
      <c r="H3333" s="13" t="s">
        <v>13</v>
      </c>
      <c r="I3333" s="3">
        <f t="shared" si="364"/>
        <v>20</v>
      </c>
      <c r="J3333" s="7">
        <f t="shared" si="365"/>
        <v>24</v>
      </c>
      <c r="K3333" s="3">
        <f>LEN(H3333)</f>
        <v>5</v>
      </c>
      <c r="L3333" s="13" t="str">
        <f>IF(OR(AND(LEN(H3333&gt;3),ISERROR(FIND("-",H3333,1))),AND(LEN(H3333)&gt;3,ISERROR(FIND("+",H3333,1)))),LEFT(H3333,2),H3333)</f>
        <v>20</v>
      </c>
      <c r="M3333" s="13" t="str">
        <f>IF(AND(LEN(H3333&gt;3),ISERROR(FIND("+",H3333,1))),RIGHT(H3333,2),IF(AND(LEN(H3333)=3,ISERROR(FIND("-",H3333,1))),LEFT(H3333,2),H3333))</f>
        <v>24</v>
      </c>
      <c r="N3333" s="13" t="str">
        <f>SUBSTITUTE(H3333,"+","-")</f>
        <v>20-24</v>
      </c>
      <c r="O3333" s="3">
        <f t="shared" si="366"/>
        <v>5</v>
      </c>
      <c r="P3333" s="3">
        <f t="shared" si="367"/>
        <v>3</v>
      </c>
      <c r="Q3333" s="7">
        <f t="shared" si="368"/>
        <v>20</v>
      </c>
      <c r="R3333" s="7">
        <f t="shared" si="369"/>
        <v>24</v>
      </c>
      <c r="S3333" s="13" t="str">
        <f>VLOOKUP(A3333,history!$B:$F,2,0)</f>
        <v>2021-03-15</v>
      </c>
      <c r="T3333" s="13">
        <f>VLOOKUP($C3333,日期!$A:$D,3,0)</f>
        <v>3</v>
      </c>
      <c r="U3333" s="13">
        <f>VLOOKUP($C3333,日期!$A:$D,4,0)</f>
        <v>1</v>
      </c>
      <c r="V3333" s="65">
        <f t="shared" si="370"/>
        <v>44256</v>
      </c>
      <c r="W3333" s="13" t="s">
        <v>4897</v>
      </c>
    </row>
    <row r="3334" spans="1:23" ht="15">
      <c r="A3334" s="15">
        <v>990</v>
      </c>
      <c r="B3334" s="15">
        <v>2021</v>
      </c>
      <c r="C3334" s="13" t="s">
        <v>23</v>
      </c>
      <c r="D3334" s="15">
        <v>10</v>
      </c>
      <c r="E3334" s="13" t="s">
        <v>24</v>
      </c>
      <c r="F3334" s="13" t="s">
        <v>17</v>
      </c>
      <c r="G3334" s="13" t="s">
        <v>25</v>
      </c>
      <c r="H3334" s="13" t="s">
        <v>30</v>
      </c>
      <c r="I3334" s="3">
        <f t="shared" si="364"/>
        <v>45</v>
      </c>
      <c r="J3334" s="7">
        <f t="shared" si="365"/>
        <v>49</v>
      </c>
      <c r="K3334" s="3">
        <f>LEN(H3334)</f>
        <v>5</v>
      </c>
      <c r="L3334" s="13" t="str">
        <f>IF(OR(AND(LEN(H3334&gt;3),ISERROR(FIND("-",H3334,1))),AND(LEN(H3334)&gt;3,ISERROR(FIND("+",H3334,1)))),LEFT(H3334,2),H3334)</f>
        <v>45</v>
      </c>
      <c r="M3334" s="13" t="str">
        <f>IF(AND(LEN(H3334&gt;3),ISERROR(FIND("+",H3334,1))),RIGHT(H3334,2),IF(AND(LEN(H3334)=3,ISERROR(FIND("-",H3334,1))),LEFT(H3334,2),H3334))</f>
        <v>49</v>
      </c>
      <c r="N3334" s="13" t="str">
        <f>SUBSTITUTE(H3334,"+","-")</f>
        <v>45-49</v>
      </c>
      <c r="O3334" s="3">
        <f t="shared" si="366"/>
        <v>5</v>
      </c>
      <c r="P3334" s="3">
        <f t="shared" si="367"/>
        <v>3</v>
      </c>
      <c r="Q3334" s="7">
        <f t="shared" si="368"/>
        <v>45</v>
      </c>
      <c r="R3334" s="7">
        <f t="shared" si="369"/>
        <v>49</v>
      </c>
      <c r="S3334" s="13" t="str">
        <f>VLOOKUP(A3334,history!$B:$F,2,0)</f>
        <v>2021-03-15</v>
      </c>
      <c r="T3334" s="13">
        <f>VLOOKUP($C3334,日期!$A:$D,3,0)</f>
        <v>3</v>
      </c>
      <c r="U3334" s="13">
        <f>VLOOKUP($C3334,日期!$A:$D,4,0)</f>
        <v>1</v>
      </c>
      <c r="V3334" s="65">
        <f t="shared" si="370"/>
        <v>44256</v>
      </c>
      <c r="W3334" s="13" t="s">
        <v>4898</v>
      </c>
    </row>
    <row r="3335" spans="1:23" ht="15">
      <c r="A3335" s="15">
        <v>989</v>
      </c>
      <c r="B3335" s="15">
        <v>2021</v>
      </c>
      <c r="C3335" s="13" t="s">
        <v>23</v>
      </c>
      <c r="D3335" s="15">
        <v>10</v>
      </c>
      <c r="E3335" s="13" t="s">
        <v>24</v>
      </c>
      <c r="F3335" s="13" t="s">
        <v>17</v>
      </c>
      <c r="G3335" s="13" t="s">
        <v>25</v>
      </c>
      <c r="H3335" s="13" t="s">
        <v>29</v>
      </c>
      <c r="I3335" s="3">
        <f t="shared" si="364"/>
        <v>40</v>
      </c>
      <c r="J3335" s="7">
        <f t="shared" si="365"/>
        <v>44</v>
      </c>
      <c r="K3335" s="3">
        <f>LEN(H3335)</f>
        <v>5</v>
      </c>
      <c r="L3335" s="13" t="str">
        <f>IF(OR(AND(LEN(H3335&gt;3),ISERROR(FIND("-",H3335,1))),AND(LEN(H3335)&gt;3,ISERROR(FIND("+",H3335,1)))),LEFT(H3335,2),H3335)</f>
        <v>40</v>
      </c>
      <c r="M3335" s="13" t="str">
        <f>IF(AND(LEN(H3335&gt;3),ISERROR(FIND("+",H3335,1))),RIGHT(H3335,2),IF(AND(LEN(H3335)=3,ISERROR(FIND("-",H3335,1))),LEFT(H3335,2),H3335))</f>
        <v>44</v>
      </c>
      <c r="N3335" s="13" t="str">
        <f>SUBSTITUTE(H3335,"+","-")</f>
        <v>40-44</v>
      </c>
      <c r="O3335" s="3">
        <f t="shared" si="366"/>
        <v>5</v>
      </c>
      <c r="P3335" s="3">
        <f t="shared" si="367"/>
        <v>3</v>
      </c>
      <c r="Q3335" s="7">
        <f t="shared" si="368"/>
        <v>40</v>
      </c>
      <c r="R3335" s="7">
        <f t="shared" si="369"/>
        <v>44</v>
      </c>
      <c r="S3335" s="13" t="str">
        <f>VLOOKUP(A3335,history!$B:$F,2,0)</f>
        <v>2021-03-15</v>
      </c>
      <c r="T3335" s="13">
        <f>VLOOKUP($C3335,日期!$A:$D,3,0)</f>
        <v>3</v>
      </c>
      <c r="U3335" s="13">
        <f>VLOOKUP($C3335,日期!$A:$D,4,0)</f>
        <v>1</v>
      </c>
      <c r="V3335" s="65">
        <f t="shared" si="370"/>
        <v>44256</v>
      </c>
      <c r="W3335" s="13" t="s">
        <v>4899</v>
      </c>
    </row>
    <row r="3336" spans="1:23" ht="15">
      <c r="A3336" s="15">
        <v>988</v>
      </c>
      <c r="B3336" s="15">
        <v>2021</v>
      </c>
      <c r="C3336" s="13" t="s">
        <v>23</v>
      </c>
      <c r="D3336" s="15">
        <v>10</v>
      </c>
      <c r="E3336" s="13" t="s">
        <v>24</v>
      </c>
      <c r="F3336" s="13" t="s">
        <v>17</v>
      </c>
      <c r="G3336" s="13" t="s">
        <v>25</v>
      </c>
      <c r="H3336" s="13" t="s">
        <v>34</v>
      </c>
      <c r="I3336" s="3">
        <f t="shared" si="364"/>
        <v>35</v>
      </c>
      <c r="J3336" s="7">
        <f t="shared" si="365"/>
        <v>39</v>
      </c>
      <c r="K3336" s="3">
        <f>LEN(H3336)</f>
        <v>5</v>
      </c>
      <c r="L3336" s="13" t="str">
        <f>IF(OR(AND(LEN(H3336&gt;3),ISERROR(FIND("-",H3336,1))),AND(LEN(H3336)&gt;3,ISERROR(FIND("+",H3336,1)))),LEFT(H3336,2),H3336)</f>
        <v>35</v>
      </c>
      <c r="M3336" s="13" t="str">
        <f>IF(AND(LEN(H3336&gt;3),ISERROR(FIND("+",H3336,1))),RIGHT(H3336,2),IF(AND(LEN(H3336)=3,ISERROR(FIND("-",H3336,1))),LEFT(H3336,2),H3336))</f>
        <v>39</v>
      </c>
      <c r="N3336" s="13" t="str">
        <f>SUBSTITUTE(H3336,"+","-")</f>
        <v>35-39</v>
      </c>
      <c r="O3336" s="3">
        <f t="shared" si="366"/>
        <v>5</v>
      </c>
      <c r="P3336" s="3">
        <f t="shared" si="367"/>
        <v>3</v>
      </c>
      <c r="Q3336" s="7">
        <f t="shared" si="368"/>
        <v>35</v>
      </c>
      <c r="R3336" s="7">
        <f t="shared" si="369"/>
        <v>39</v>
      </c>
      <c r="S3336" s="13" t="str">
        <f>VLOOKUP(A3336,history!$B:$F,2,0)</f>
        <v>2021-03-15</v>
      </c>
      <c r="T3336" s="13">
        <f>VLOOKUP($C3336,日期!$A:$D,3,0)</f>
        <v>3</v>
      </c>
      <c r="U3336" s="13">
        <f>VLOOKUP($C3336,日期!$A:$D,4,0)</f>
        <v>1</v>
      </c>
      <c r="V3336" s="65">
        <f t="shared" si="370"/>
        <v>44256</v>
      </c>
      <c r="W3336" s="13" t="s">
        <v>4900</v>
      </c>
    </row>
    <row r="3337" spans="1:23" ht="15">
      <c r="A3337" s="15">
        <v>987</v>
      </c>
      <c r="B3337" s="15">
        <v>2021</v>
      </c>
      <c r="C3337" s="13" t="s">
        <v>23</v>
      </c>
      <c r="D3337" s="15">
        <v>10</v>
      </c>
      <c r="E3337" s="13" t="s">
        <v>24</v>
      </c>
      <c r="F3337" s="13" t="s">
        <v>17</v>
      </c>
      <c r="G3337" s="13" t="s">
        <v>25</v>
      </c>
      <c r="H3337" s="13" t="s">
        <v>31</v>
      </c>
      <c r="I3337" s="3">
        <f t="shared" si="364"/>
        <v>25</v>
      </c>
      <c r="J3337" s="7">
        <f t="shared" si="365"/>
        <v>29</v>
      </c>
      <c r="K3337" s="3">
        <f>LEN(H3337)</f>
        <v>5</v>
      </c>
      <c r="L3337" s="13" t="str">
        <f>IF(OR(AND(LEN(H3337&gt;3),ISERROR(FIND("-",H3337,1))),AND(LEN(H3337)&gt;3,ISERROR(FIND("+",H3337,1)))),LEFT(H3337,2),H3337)</f>
        <v>25</v>
      </c>
      <c r="M3337" s="13" t="str">
        <f>IF(AND(LEN(H3337&gt;3),ISERROR(FIND("+",H3337,1))),RIGHT(H3337,2),IF(AND(LEN(H3337)=3,ISERROR(FIND("-",H3337,1))),LEFT(H3337,2),H3337))</f>
        <v>29</v>
      </c>
      <c r="N3337" s="13" t="str">
        <f>SUBSTITUTE(H3337,"+","-")</f>
        <v>25-29</v>
      </c>
      <c r="O3337" s="3">
        <f t="shared" si="366"/>
        <v>5</v>
      </c>
      <c r="P3337" s="3">
        <f t="shared" si="367"/>
        <v>3</v>
      </c>
      <c r="Q3337" s="7">
        <f t="shared" si="368"/>
        <v>25</v>
      </c>
      <c r="R3337" s="7">
        <f t="shared" si="369"/>
        <v>29</v>
      </c>
      <c r="S3337" s="13" t="str">
        <f>VLOOKUP(A3337,history!$B:$F,2,0)</f>
        <v>2021-03-15</v>
      </c>
      <c r="T3337" s="13">
        <f>VLOOKUP($C3337,日期!$A:$D,3,0)</f>
        <v>3</v>
      </c>
      <c r="U3337" s="13">
        <f>VLOOKUP($C3337,日期!$A:$D,4,0)</f>
        <v>1</v>
      </c>
      <c r="V3337" s="65">
        <f t="shared" si="370"/>
        <v>44256</v>
      </c>
      <c r="W3337" s="13" t="s">
        <v>4901</v>
      </c>
    </row>
    <row r="3338" spans="1:23" ht="15">
      <c r="A3338" s="15">
        <v>986</v>
      </c>
      <c r="B3338" s="15">
        <v>2021</v>
      </c>
      <c r="C3338" s="13" t="s">
        <v>23</v>
      </c>
      <c r="D3338" s="15">
        <v>9</v>
      </c>
      <c r="E3338" s="13" t="s">
        <v>24</v>
      </c>
      <c r="F3338" s="13" t="s">
        <v>11</v>
      </c>
      <c r="G3338" s="13" t="s">
        <v>25</v>
      </c>
      <c r="H3338" s="13" t="s">
        <v>29</v>
      </c>
      <c r="I3338" s="3">
        <f t="shared" si="364"/>
        <v>40</v>
      </c>
      <c r="J3338" s="7">
        <f t="shared" si="365"/>
        <v>44</v>
      </c>
      <c r="K3338" s="3">
        <f>LEN(H3338)</f>
        <v>5</v>
      </c>
      <c r="L3338" s="13" t="str">
        <f>IF(OR(AND(LEN(H3338&gt;3),ISERROR(FIND("-",H3338,1))),AND(LEN(H3338)&gt;3,ISERROR(FIND("+",H3338,1)))),LEFT(H3338,2),H3338)</f>
        <v>40</v>
      </c>
      <c r="M3338" s="13" t="str">
        <f>IF(AND(LEN(H3338&gt;3),ISERROR(FIND("+",H3338,1))),RIGHT(H3338,2),IF(AND(LEN(H3338)=3,ISERROR(FIND("-",H3338,1))),LEFT(H3338,2),H3338))</f>
        <v>44</v>
      </c>
      <c r="N3338" s="13" t="str">
        <f>SUBSTITUTE(H3338,"+","-")</f>
        <v>40-44</v>
      </c>
      <c r="O3338" s="3">
        <f t="shared" si="366"/>
        <v>5</v>
      </c>
      <c r="P3338" s="3">
        <f t="shared" si="367"/>
        <v>3</v>
      </c>
      <c r="Q3338" s="7">
        <f t="shared" si="368"/>
        <v>40</v>
      </c>
      <c r="R3338" s="7">
        <f t="shared" si="369"/>
        <v>44</v>
      </c>
      <c r="S3338" s="13" t="str">
        <f>VLOOKUP(A3338,history!$B:$F,2,0)</f>
        <v>2021-03-14</v>
      </c>
      <c r="T3338" s="13">
        <f>VLOOKUP($C3338,日期!$A:$D,3,0)</f>
        <v>3</v>
      </c>
      <c r="U3338" s="13">
        <f>VLOOKUP($C3338,日期!$A:$D,4,0)</f>
        <v>1</v>
      </c>
      <c r="V3338" s="65">
        <f t="shared" si="370"/>
        <v>44256</v>
      </c>
      <c r="W3338" s="13" t="s">
        <v>4902</v>
      </c>
    </row>
    <row r="3339" spans="1:23" ht="15">
      <c r="A3339" s="15">
        <v>985</v>
      </c>
      <c r="B3339" s="15">
        <v>2021</v>
      </c>
      <c r="C3339" s="13" t="s">
        <v>23</v>
      </c>
      <c r="D3339" s="15">
        <v>9</v>
      </c>
      <c r="E3339" s="13" t="s">
        <v>24</v>
      </c>
      <c r="F3339" s="13" t="s">
        <v>11</v>
      </c>
      <c r="G3339" s="13" t="s">
        <v>25</v>
      </c>
      <c r="H3339" s="13" t="s">
        <v>29</v>
      </c>
      <c r="I3339" s="3">
        <f t="shared" si="364"/>
        <v>40</v>
      </c>
      <c r="J3339" s="7">
        <f t="shared" si="365"/>
        <v>44</v>
      </c>
      <c r="K3339" s="3">
        <f>LEN(H3339)</f>
        <v>5</v>
      </c>
      <c r="L3339" s="13" t="str">
        <f>IF(OR(AND(LEN(H3339&gt;3),ISERROR(FIND("-",H3339,1))),AND(LEN(H3339)&gt;3,ISERROR(FIND("+",H3339,1)))),LEFT(H3339,2),H3339)</f>
        <v>40</v>
      </c>
      <c r="M3339" s="13" t="str">
        <f>IF(AND(LEN(H3339&gt;3),ISERROR(FIND("+",H3339,1))),RIGHT(H3339,2),IF(AND(LEN(H3339)=3,ISERROR(FIND("-",H3339,1))),LEFT(H3339,2),H3339))</f>
        <v>44</v>
      </c>
      <c r="N3339" s="13" t="str">
        <f>SUBSTITUTE(H3339,"+","-")</f>
        <v>40-44</v>
      </c>
      <c r="O3339" s="3">
        <f t="shared" si="366"/>
        <v>5</v>
      </c>
      <c r="P3339" s="3">
        <f t="shared" si="367"/>
        <v>3</v>
      </c>
      <c r="Q3339" s="7">
        <f t="shared" si="368"/>
        <v>40</v>
      </c>
      <c r="R3339" s="7">
        <f t="shared" si="369"/>
        <v>44</v>
      </c>
      <c r="S3339" s="13" t="str">
        <f>VLOOKUP(A3339,history!$B:$F,2,0)</f>
        <v>2021-03-12</v>
      </c>
      <c r="T3339" s="13">
        <f>VLOOKUP($C3339,日期!$A:$D,3,0)</f>
        <v>3</v>
      </c>
      <c r="U3339" s="13">
        <f>VLOOKUP($C3339,日期!$A:$D,4,0)</f>
        <v>1</v>
      </c>
      <c r="V3339" s="65">
        <f t="shared" si="370"/>
        <v>44256</v>
      </c>
      <c r="W3339" s="13" t="s">
        <v>4903</v>
      </c>
    </row>
    <row r="3340" spans="1:23" ht="15">
      <c r="A3340" s="15">
        <v>984</v>
      </c>
      <c r="B3340" s="15">
        <v>2021</v>
      </c>
      <c r="C3340" s="13" t="s">
        <v>23</v>
      </c>
      <c r="D3340" s="15">
        <v>9</v>
      </c>
      <c r="E3340" s="13" t="s">
        <v>24</v>
      </c>
      <c r="F3340" s="13" t="s">
        <v>11</v>
      </c>
      <c r="G3340" s="13" t="s">
        <v>25</v>
      </c>
      <c r="H3340" s="13" t="s">
        <v>34</v>
      </c>
      <c r="I3340" s="3">
        <f t="shared" si="364"/>
        <v>35</v>
      </c>
      <c r="J3340" s="7">
        <f t="shared" si="365"/>
        <v>39</v>
      </c>
      <c r="K3340" s="3">
        <f>LEN(H3340)</f>
        <v>5</v>
      </c>
      <c r="L3340" s="13" t="str">
        <f>IF(OR(AND(LEN(H3340&gt;3),ISERROR(FIND("-",H3340,1))),AND(LEN(H3340)&gt;3,ISERROR(FIND("+",H3340,1)))),LEFT(H3340,2),H3340)</f>
        <v>35</v>
      </c>
      <c r="M3340" s="13" t="str">
        <f>IF(AND(LEN(H3340&gt;3),ISERROR(FIND("+",H3340,1))),RIGHT(H3340,2),IF(AND(LEN(H3340)=3,ISERROR(FIND("-",H3340,1))),LEFT(H3340,2),H3340))</f>
        <v>39</v>
      </c>
      <c r="N3340" s="13" t="str">
        <f>SUBSTITUTE(H3340,"+","-")</f>
        <v>35-39</v>
      </c>
      <c r="O3340" s="3">
        <f t="shared" si="366"/>
        <v>5</v>
      </c>
      <c r="P3340" s="3">
        <f t="shared" si="367"/>
        <v>3</v>
      </c>
      <c r="Q3340" s="7">
        <f t="shared" si="368"/>
        <v>35</v>
      </c>
      <c r="R3340" s="7">
        <f t="shared" si="369"/>
        <v>39</v>
      </c>
      <c r="S3340" s="13" t="str">
        <f>VLOOKUP(A3340,history!$B:$F,2,0)</f>
        <v>2021-03-12</v>
      </c>
      <c r="T3340" s="13">
        <f>VLOOKUP($C3340,日期!$A:$D,3,0)</f>
        <v>3</v>
      </c>
      <c r="U3340" s="13">
        <f>VLOOKUP($C3340,日期!$A:$D,4,0)</f>
        <v>1</v>
      </c>
      <c r="V3340" s="65">
        <f t="shared" si="370"/>
        <v>44256</v>
      </c>
      <c r="W3340" s="13" t="s">
        <v>4904</v>
      </c>
    </row>
    <row r="3341" spans="1:23" ht="15">
      <c r="A3341" s="15">
        <v>983</v>
      </c>
      <c r="B3341" s="15">
        <v>2021</v>
      </c>
      <c r="C3341" s="13" t="s">
        <v>23</v>
      </c>
      <c r="D3341" s="15">
        <v>9</v>
      </c>
      <c r="E3341" s="13" t="s">
        <v>24</v>
      </c>
      <c r="F3341" s="13" t="s">
        <v>11</v>
      </c>
      <c r="G3341" s="13" t="s">
        <v>25</v>
      </c>
      <c r="H3341" s="13" t="s">
        <v>34</v>
      </c>
      <c r="I3341" s="3">
        <f t="shared" si="364"/>
        <v>35</v>
      </c>
      <c r="J3341" s="7">
        <f t="shared" si="365"/>
        <v>39</v>
      </c>
      <c r="K3341" s="3">
        <f>LEN(H3341)</f>
        <v>5</v>
      </c>
      <c r="L3341" s="13" t="str">
        <f>IF(OR(AND(LEN(H3341&gt;3),ISERROR(FIND("-",H3341,1))),AND(LEN(H3341)&gt;3,ISERROR(FIND("+",H3341,1)))),LEFT(H3341,2),H3341)</f>
        <v>35</v>
      </c>
      <c r="M3341" s="13" t="str">
        <f>IF(AND(LEN(H3341&gt;3),ISERROR(FIND("+",H3341,1))),RIGHT(H3341,2),IF(AND(LEN(H3341)=3,ISERROR(FIND("-",H3341,1))),LEFT(H3341,2),H3341))</f>
        <v>39</v>
      </c>
      <c r="N3341" s="13" t="str">
        <f>SUBSTITUTE(H3341,"+","-")</f>
        <v>35-39</v>
      </c>
      <c r="O3341" s="3">
        <f t="shared" si="366"/>
        <v>5</v>
      </c>
      <c r="P3341" s="3">
        <f t="shared" si="367"/>
        <v>3</v>
      </c>
      <c r="Q3341" s="7">
        <f t="shared" si="368"/>
        <v>35</v>
      </c>
      <c r="R3341" s="7">
        <f t="shared" si="369"/>
        <v>39</v>
      </c>
      <c r="S3341" s="13" t="str">
        <f>VLOOKUP(A3341,history!$B:$F,2,0)</f>
        <v>2021-03-12</v>
      </c>
      <c r="T3341" s="13">
        <f>VLOOKUP($C3341,日期!$A:$D,3,0)</f>
        <v>3</v>
      </c>
      <c r="U3341" s="13">
        <f>VLOOKUP($C3341,日期!$A:$D,4,0)</f>
        <v>1</v>
      </c>
      <c r="V3341" s="65">
        <f t="shared" si="370"/>
        <v>44256</v>
      </c>
      <c r="W3341" s="13" t="s">
        <v>4905</v>
      </c>
    </row>
    <row r="3342" spans="1:23" ht="15">
      <c r="A3342" s="15">
        <v>982</v>
      </c>
      <c r="B3342" s="15">
        <v>2021</v>
      </c>
      <c r="C3342" s="13" t="s">
        <v>23</v>
      </c>
      <c r="D3342" s="15">
        <v>9</v>
      </c>
      <c r="E3342" s="13" t="s">
        <v>24</v>
      </c>
      <c r="F3342" s="13" t="s">
        <v>11</v>
      </c>
      <c r="G3342" s="13" t="s">
        <v>25</v>
      </c>
      <c r="H3342" s="13" t="s">
        <v>26</v>
      </c>
      <c r="I3342" s="3">
        <f t="shared" si="364"/>
        <v>30</v>
      </c>
      <c r="J3342" s="7">
        <f t="shared" si="365"/>
        <v>34</v>
      </c>
      <c r="K3342" s="3">
        <f>LEN(H3342)</f>
        <v>5</v>
      </c>
      <c r="L3342" s="13" t="str">
        <f>IF(OR(AND(LEN(H3342&gt;3),ISERROR(FIND("-",H3342,1))),AND(LEN(H3342)&gt;3,ISERROR(FIND("+",H3342,1)))),LEFT(H3342,2),H3342)</f>
        <v>30</v>
      </c>
      <c r="M3342" s="13" t="str">
        <f>IF(AND(LEN(H3342&gt;3),ISERROR(FIND("+",H3342,1))),RIGHT(H3342,2),IF(AND(LEN(H3342)=3,ISERROR(FIND("-",H3342,1))),LEFT(H3342,2),H3342))</f>
        <v>34</v>
      </c>
      <c r="N3342" s="13" t="str">
        <f>SUBSTITUTE(H3342,"+","-")</f>
        <v>30-34</v>
      </c>
      <c r="O3342" s="3">
        <f t="shared" si="366"/>
        <v>5</v>
      </c>
      <c r="P3342" s="3">
        <f t="shared" si="367"/>
        <v>3</v>
      </c>
      <c r="Q3342" s="7">
        <f t="shared" si="368"/>
        <v>30</v>
      </c>
      <c r="R3342" s="7">
        <f t="shared" si="369"/>
        <v>34</v>
      </c>
      <c r="S3342" s="13" t="str">
        <f>VLOOKUP(A3342,history!$B:$F,2,0)</f>
        <v>2021-03-12</v>
      </c>
      <c r="T3342" s="13">
        <f>VLOOKUP($C3342,日期!$A:$D,3,0)</f>
        <v>3</v>
      </c>
      <c r="U3342" s="13">
        <f>VLOOKUP($C3342,日期!$A:$D,4,0)</f>
        <v>1</v>
      </c>
      <c r="V3342" s="65">
        <f t="shared" si="370"/>
        <v>44256</v>
      </c>
      <c r="W3342" s="13" t="s">
        <v>4906</v>
      </c>
    </row>
    <row r="3343" spans="1:23" ht="15">
      <c r="A3343" s="15">
        <v>981</v>
      </c>
      <c r="B3343" s="15">
        <v>2021</v>
      </c>
      <c r="C3343" s="13" t="s">
        <v>23</v>
      </c>
      <c r="D3343" s="15">
        <v>9</v>
      </c>
      <c r="E3343" s="13" t="s">
        <v>24</v>
      </c>
      <c r="F3343" s="13" t="s">
        <v>11</v>
      </c>
      <c r="G3343" s="13" t="s">
        <v>25</v>
      </c>
      <c r="H3343" s="13" t="s">
        <v>26</v>
      </c>
      <c r="I3343" s="3">
        <f t="shared" si="364"/>
        <v>30</v>
      </c>
      <c r="J3343" s="7">
        <f t="shared" si="365"/>
        <v>34</v>
      </c>
      <c r="K3343" s="3">
        <f>LEN(H3343)</f>
        <v>5</v>
      </c>
      <c r="L3343" s="13" t="str">
        <f>IF(OR(AND(LEN(H3343&gt;3),ISERROR(FIND("-",H3343,1))),AND(LEN(H3343)&gt;3,ISERROR(FIND("+",H3343,1)))),LEFT(H3343,2),H3343)</f>
        <v>30</v>
      </c>
      <c r="M3343" s="13" t="str">
        <f>IF(AND(LEN(H3343&gt;3),ISERROR(FIND("+",H3343,1))),RIGHT(H3343,2),IF(AND(LEN(H3343)=3,ISERROR(FIND("-",H3343,1))),LEFT(H3343,2),H3343))</f>
        <v>34</v>
      </c>
      <c r="N3343" s="13" t="str">
        <f>SUBSTITUTE(H3343,"+","-")</f>
        <v>30-34</v>
      </c>
      <c r="O3343" s="3">
        <f t="shared" si="366"/>
        <v>5</v>
      </c>
      <c r="P3343" s="3">
        <f t="shared" si="367"/>
        <v>3</v>
      </c>
      <c r="Q3343" s="7">
        <f t="shared" si="368"/>
        <v>30</v>
      </c>
      <c r="R3343" s="7">
        <f t="shared" si="369"/>
        <v>34</v>
      </c>
      <c r="S3343" s="13" t="str">
        <f>VLOOKUP(A3343,history!$B:$F,2,0)</f>
        <v>2021-03-12</v>
      </c>
      <c r="T3343" s="13">
        <f>VLOOKUP($C3343,日期!$A:$D,3,0)</f>
        <v>3</v>
      </c>
      <c r="U3343" s="13">
        <f>VLOOKUP($C3343,日期!$A:$D,4,0)</f>
        <v>1</v>
      </c>
      <c r="V3343" s="65">
        <f t="shared" si="370"/>
        <v>44256</v>
      </c>
      <c r="W3343" s="13" t="s">
        <v>4907</v>
      </c>
    </row>
    <row r="3344" spans="1:23" ht="15">
      <c r="A3344" s="15">
        <v>980</v>
      </c>
      <c r="B3344" s="15">
        <v>2021</v>
      </c>
      <c r="C3344" s="13" t="s">
        <v>23</v>
      </c>
      <c r="D3344" s="15">
        <v>9</v>
      </c>
      <c r="E3344" s="13" t="s">
        <v>24</v>
      </c>
      <c r="F3344" s="13" t="s">
        <v>11</v>
      </c>
      <c r="G3344" s="13" t="s">
        <v>25</v>
      </c>
      <c r="H3344" s="13" t="s">
        <v>31</v>
      </c>
      <c r="I3344" s="3">
        <f t="shared" si="364"/>
        <v>25</v>
      </c>
      <c r="J3344" s="7">
        <f t="shared" si="365"/>
        <v>29</v>
      </c>
      <c r="K3344" s="3">
        <f>LEN(H3344)</f>
        <v>5</v>
      </c>
      <c r="L3344" s="13" t="str">
        <f>IF(OR(AND(LEN(H3344&gt;3),ISERROR(FIND("-",H3344,1))),AND(LEN(H3344)&gt;3,ISERROR(FIND("+",H3344,1)))),LEFT(H3344,2),H3344)</f>
        <v>25</v>
      </c>
      <c r="M3344" s="13" t="str">
        <f>IF(AND(LEN(H3344&gt;3),ISERROR(FIND("+",H3344,1))),RIGHT(H3344,2),IF(AND(LEN(H3344)=3,ISERROR(FIND("-",H3344,1))),LEFT(H3344,2),H3344))</f>
        <v>29</v>
      </c>
      <c r="N3344" s="13" t="str">
        <f>SUBSTITUTE(H3344,"+","-")</f>
        <v>25-29</v>
      </c>
      <c r="O3344" s="3">
        <f t="shared" si="366"/>
        <v>5</v>
      </c>
      <c r="P3344" s="3">
        <f t="shared" si="367"/>
        <v>3</v>
      </c>
      <c r="Q3344" s="7">
        <f t="shared" si="368"/>
        <v>25</v>
      </c>
      <c r="R3344" s="7">
        <f t="shared" si="369"/>
        <v>29</v>
      </c>
      <c r="S3344" s="13" t="str">
        <f>VLOOKUP(A3344,history!$B:$F,2,0)</f>
        <v>2021-03-12</v>
      </c>
      <c r="T3344" s="13">
        <f>VLOOKUP($C3344,日期!$A:$D,3,0)</f>
        <v>3</v>
      </c>
      <c r="U3344" s="13">
        <f>VLOOKUP($C3344,日期!$A:$D,4,0)</f>
        <v>1</v>
      </c>
      <c r="V3344" s="65">
        <f t="shared" si="370"/>
        <v>44256</v>
      </c>
      <c r="W3344" s="13" t="s">
        <v>4908</v>
      </c>
    </row>
    <row r="3345" spans="1:23" ht="15">
      <c r="A3345" s="15">
        <v>979</v>
      </c>
      <c r="B3345" s="15">
        <v>2021</v>
      </c>
      <c r="C3345" s="13" t="s">
        <v>23</v>
      </c>
      <c r="D3345" s="15">
        <v>9</v>
      </c>
      <c r="E3345" s="13" t="s">
        <v>24</v>
      </c>
      <c r="F3345" s="13" t="s">
        <v>11</v>
      </c>
      <c r="G3345" s="13" t="s">
        <v>25</v>
      </c>
      <c r="H3345" s="13" t="s">
        <v>31</v>
      </c>
      <c r="I3345" s="3">
        <f t="shared" si="364"/>
        <v>25</v>
      </c>
      <c r="J3345" s="7">
        <f t="shared" si="365"/>
        <v>29</v>
      </c>
      <c r="K3345" s="3">
        <f>LEN(H3345)</f>
        <v>5</v>
      </c>
      <c r="L3345" s="13" t="str">
        <f>IF(OR(AND(LEN(H3345&gt;3),ISERROR(FIND("-",H3345,1))),AND(LEN(H3345)&gt;3,ISERROR(FIND("+",H3345,1)))),LEFT(H3345,2),H3345)</f>
        <v>25</v>
      </c>
      <c r="M3345" s="13" t="str">
        <f>IF(AND(LEN(H3345&gt;3),ISERROR(FIND("+",H3345,1))),RIGHT(H3345,2),IF(AND(LEN(H3345)=3,ISERROR(FIND("-",H3345,1))),LEFT(H3345,2),H3345))</f>
        <v>29</v>
      </c>
      <c r="N3345" s="13" t="str">
        <f>SUBSTITUTE(H3345,"+","-")</f>
        <v>25-29</v>
      </c>
      <c r="O3345" s="3">
        <f t="shared" si="366"/>
        <v>5</v>
      </c>
      <c r="P3345" s="3">
        <f t="shared" si="367"/>
        <v>3</v>
      </c>
      <c r="Q3345" s="7">
        <f t="shared" si="368"/>
        <v>25</v>
      </c>
      <c r="R3345" s="7">
        <f t="shared" si="369"/>
        <v>29</v>
      </c>
      <c r="S3345" s="13" t="str">
        <f>VLOOKUP(A3345,history!$B:$F,2,0)</f>
        <v>2021-03-10</v>
      </c>
      <c r="T3345" s="13">
        <f>VLOOKUP($C3345,日期!$A:$D,3,0)</f>
        <v>3</v>
      </c>
      <c r="U3345" s="13">
        <f>VLOOKUP($C3345,日期!$A:$D,4,0)</f>
        <v>1</v>
      </c>
      <c r="V3345" s="65">
        <f t="shared" si="370"/>
        <v>44256</v>
      </c>
      <c r="W3345" s="13" t="s">
        <v>4909</v>
      </c>
    </row>
    <row r="3346" spans="1:23" ht="15">
      <c r="A3346" s="15">
        <v>978</v>
      </c>
      <c r="B3346" s="15">
        <v>2021</v>
      </c>
      <c r="C3346" s="13" t="s">
        <v>23</v>
      </c>
      <c r="D3346" s="15">
        <v>9</v>
      </c>
      <c r="E3346" s="13" t="s">
        <v>24</v>
      </c>
      <c r="F3346" s="13" t="s">
        <v>11</v>
      </c>
      <c r="G3346" s="13" t="s">
        <v>25</v>
      </c>
      <c r="H3346" s="13" t="s">
        <v>31</v>
      </c>
      <c r="I3346" s="3">
        <f t="shared" si="364"/>
        <v>25</v>
      </c>
      <c r="J3346" s="7">
        <f t="shared" si="365"/>
        <v>29</v>
      </c>
      <c r="K3346" s="3">
        <f>LEN(H3346)</f>
        <v>5</v>
      </c>
      <c r="L3346" s="13" t="str">
        <f>IF(OR(AND(LEN(H3346&gt;3),ISERROR(FIND("-",H3346,1))),AND(LEN(H3346)&gt;3,ISERROR(FIND("+",H3346,1)))),LEFT(H3346,2),H3346)</f>
        <v>25</v>
      </c>
      <c r="M3346" s="13" t="str">
        <f>IF(AND(LEN(H3346&gt;3),ISERROR(FIND("+",H3346,1))),RIGHT(H3346,2),IF(AND(LEN(H3346)=3,ISERROR(FIND("-",H3346,1))),LEFT(H3346,2),H3346))</f>
        <v>29</v>
      </c>
      <c r="N3346" s="13" t="str">
        <f>SUBSTITUTE(H3346,"+","-")</f>
        <v>25-29</v>
      </c>
      <c r="O3346" s="3">
        <f t="shared" si="366"/>
        <v>5</v>
      </c>
      <c r="P3346" s="3">
        <f t="shared" si="367"/>
        <v>3</v>
      </c>
      <c r="Q3346" s="7">
        <f t="shared" si="368"/>
        <v>25</v>
      </c>
      <c r="R3346" s="7">
        <f t="shared" si="369"/>
        <v>29</v>
      </c>
      <c r="S3346" s="13" t="str">
        <f>VLOOKUP(A3346,history!$B:$F,2,0)</f>
        <v>2021-03-09</v>
      </c>
      <c r="T3346" s="13">
        <f>VLOOKUP($C3346,日期!$A:$D,3,0)</f>
        <v>3</v>
      </c>
      <c r="U3346" s="13">
        <f>VLOOKUP($C3346,日期!$A:$D,4,0)</f>
        <v>1</v>
      </c>
      <c r="V3346" s="65">
        <f t="shared" si="370"/>
        <v>44256</v>
      </c>
      <c r="W3346" s="13" t="s">
        <v>4910</v>
      </c>
    </row>
    <row r="3347" spans="1:23" ht="15">
      <c r="A3347" s="15">
        <v>977</v>
      </c>
      <c r="B3347" s="15">
        <v>2021</v>
      </c>
      <c r="C3347" s="13" t="s">
        <v>23</v>
      </c>
      <c r="D3347" s="15">
        <v>9</v>
      </c>
      <c r="E3347" s="13" t="s">
        <v>24</v>
      </c>
      <c r="F3347" s="13" t="s">
        <v>11</v>
      </c>
      <c r="G3347" s="13" t="s">
        <v>25</v>
      </c>
      <c r="H3347" s="13" t="s">
        <v>31</v>
      </c>
      <c r="I3347" s="3">
        <f t="shared" si="364"/>
        <v>25</v>
      </c>
      <c r="J3347" s="7">
        <f t="shared" si="365"/>
        <v>29</v>
      </c>
      <c r="K3347" s="3">
        <f>LEN(H3347)</f>
        <v>5</v>
      </c>
      <c r="L3347" s="13" t="str">
        <f>IF(OR(AND(LEN(H3347&gt;3),ISERROR(FIND("-",H3347,1))),AND(LEN(H3347)&gt;3,ISERROR(FIND("+",H3347,1)))),LEFT(H3347,2),H3347)</f>
        <v>25</v>
      </c>
      <c r="M3347" s="13" t="str">
        <f>IF(AND(LEN(H3347&gt;3),ISERROR(FIND("+",H3347,1))),RIGHT(H3347,2),IF(AND(LEN(H3347)=3,ISERROR(FIND("-",H3347,1))),LEFT(H3347,2),H3347))</f>
        <v>29</v>
      </c>
      <c r="N3347" s="13" t="str">
        <f>SUBSTITUTE(H3347,"+","-")</f>
        <v>25-29</v>
      </c>
      <c r="O3347" s="3">
        <f t="shared" si="366"/>
        <v>5</v>
      </c>
      <c r="P3347" s="3">
        <f t="shared" si="367"/>
        <v>3</v>
      </c>
      <c r="Q3347" s="7">
        <f t="shared" si="368"/>
        <v>25</v>
      </c>
      <c r="R3347" s="7">
        <f t="shared" si="369"/>
        <v>29</v>
      </c>
      <c r="S3347" s="13" t="str">
        <f>VLOOKUP(A3347,history!$B:$F,2,0)</f>
        <v>2021-03-08</v>
      </c>
      <c r="T3347" s="13">
        <f>VLOOKUP($C3347,日期!$A:$D,3,0)</f>
        <v>3</v>
      </c>
      <c r="U3347" s="13">
        <f>VLOOKUP($C3347,日期!$A:$D,4,0)</f>
        <v>1</v>
      </c>
      <c r="V3347" s="65">
        <f t="shared" si="370"/>
        <v>44256</v>
      </c>
      <c r="W3347" s="13" t="s">
        <v>4911</v>
      </c>
    </row>
    <row r="3348" spans="1:23" ht="15">
      <c r="A3348" s="15">
        <v>976</v>
      </c>
      <c r="B3348" s="15">
        <v>2021</v>
      </c>
      <c r="C3348" s="13" t="s">
        <v>23</v>
      </c>
      <c r="D3348" s="15">
        <v>9</v>
      </c>
      <c r="E3348" s="13" t="s">
        <v>24</v>
      </c>
      <c r="F3348" s="13" t="s">
        <v>11</v>
      </c>
      <c r="G3348" s="13" t="s">
        <v>25</v>
      </c>
      <c r="H3348" s="13" t="s">
        <v>31</v>
      </c>
      <c r="I3348" s="3">
        <f t="shared" si="364"/>
        <v>25</v>
      </c>
      <c r="J3348" s="7">
        <f t="shared" si="365"/>
        <v>29</v>
      </c>
      <c r="K3348" s="3">
        <f>LEN(H3348)</f>
        <v>5</v>
      </c>
      <c r="L3348" s="13" t="str">
        <f>IF(OR(AND(LEN(H3348&gt;3),ISERROR(FIND("-",H3348,1))),AND(LEN(H3348)&gt;3,ISERROR(FIND("+",H3348,1)))),LEFT(H3348,2),H3348)</f>
        <v>25</v>
      </c>
      <c r="M3348" s="13" t="str">
        <f>IF(AND(LEN(H3348&gt;3),ISERROR(FIND("+",H3348,1))),RIGHT(H3348,2),IF(AND(LEN(H3348)=3,ISERROR(FIND("-",H3348,1))),LEFT(H3348,2),H3348))</f>
        <v>29</v>
      </c>
      <c r="N3348" s="13" t="str">
        <f>SUBSTITUTE(H3348,"+","-")</f>
        <v>25-29</v>
      </c>
      <c r="O3348" s="3">
        <f t="shared" si="366"/>
        <v>5</v>
      </c>
      <c r="P3348" s="3">
        <f t="shared" si="367"/>
        <v>3</v>
      </c>
      <c r="Q3348" s="7">
        <f t="shared" si="368"/>
        <v>25</v>
      </c>
      <c r="R3348" s="7">
        <f t="shared" si="369"/>
        <v>29</v>
      </c>
      <c r="S3348" s="13" t="str">
        <f>VLOOKUP(A3348,history!$B:$F,2,0)</f>
        <v>2021-03-08</v>
      </c>
      <c r="T3348" s="13">
        <f>VLOOKUP($C3348,日期!$A:$D,3,0)</f>
        <v>3</v>
      </c>
      <c r="U3348" s="13">
        <f>VLOOKUP($C3348,日期!$A:$D,4,0)</f>
        <v>1</v>
      </c>
      <c r="V3348" s="65">
        <f t="shared" si="370"/>
        <v>44256</v>
      </c>
      <c r="W3348" s="13" t="s">
        <v>4912</v>
      </c>
    </row>
    <row r="3349" spans="1:23" ht="15">
      <c r="A3349" s="15">
        <v>975</v>
      </c>
      <c r="B3349" s="15">
        <v>2021</v>
      </c>
      <c r="C3349" s="13" t="s">
        <v>23</v>
      </c>
      <c r="D3349" s="15">
        <v>9</v>
      </c>
      <c r="E3349" s="13" t="s">
        <v>24</v>
      </c>
      <c r="F3349" s="13" t="s">
        <v>11</v>
      </c>
      <c r="G3349" s="13" t="s">
        <v>25</v>
      </c>
      <c r="H3349" s="13" t="s">
        <v>13</v>
      </c>
      <c r="I3349" s="3">
        <f t="shared" si="364"/>
        <v>20</v>
      </c>
      <c r="J3349" s="7">
        <f t="shared" si="365"/>
        <v>24</v>
      </c>
      <c r="K3349" s="3">
        <f>LEN(H3349)</f>
        <v>5</v>
      </c>
      <c r="L3349" s="13" t="str">
        <f>IF(OR(AND(LEN(H3349&gt;3),ISERROR(FIND("-",H3349,1))),AND(LEN(H3349)&gt;3,ISERROR(FIND("+",H3349,1)))),LEFT(H3349,2),H3349)</f>
        <v>20</v>
      </c>
      <c r="M3349" s="13" t="str">
        <f>IF(AND(LEN(H3349&gt;3),ISERROR(FIND("+",H3349,1))),RIGHT(H3349,2),IF(AND(LEN(H3349)=3,ISERROR(FIND("-",H3349,1))),LEFT(H3349,2),H3349))</f>
        <v>24</v>
      </c>
      <c r="N3349" s="13" t="str">
        <f>SUBSTITUTE(H3349,"+","-")</f>
        <v>20-24</v>
      </c>
      <c r="O3349" s="3">
        <f t="shared" si="366"/>
        <v>5</v>
      </c>
      <c r="P3349" s="3">
        <f t="shared" si="367"/>
        <v>3</v>
      </c>
      <c r="Q3349" s="7">
        <f t="shared" si="368"/>
        <v>20</v>
      </c>
      <c r="R3349" s="7">
        <f t="shared" si="369"/>
        <v>24</v>
      </c>
      <c r="S3349" s="13" t="str">
        <f>VLOOKUP(A3349,history!$B:$F,2,0)</f>
        <v>2021-03-08</v>
      </c>
      <c r="T3349" s="13">
        <f>VLOOKUP($C3349,日期!$A:$D,3,0)</f>
        <v>3</v>
      </c>
      <c r="U3349" s="13">
        <f>VLOOKUP($C3349,日期!$A:$D,4,0)</f>
        <v>1</v>
      </c>
      <c r="V3349" s="65">
        <f t="shared" si="370"/>
        <v>44256</v>
      </c>
      <c r="W3349" s="13" t="s">
        <v>4913</v>
      </c>
    </row>
    <row r="3350" spans="1:23" ht="15">
      <c r="A3350" s="15">
        <v>974</v>
      </c>
      <c r="B3350" s="15">
        <v>2021</v>
      </c>
      <c r="C3350" s="13" t="s">
        <v>23</v>
      </c>
      <c r="D3350" s="15">
        <v>9</v>
      </c>
      <c r="E3350" s="13" t="s">
        <v>24</v>
      </c>
      <c r="F3350" s="13" t="s">
        <v>11</v>
      </c>
      <c r="G3350" s="13" t="s">
        <v>25</v>
      </c>
      <c r="H3350" s="13" t="s">
        <v>13</v>
      </c>
      <c r="I3350" s="3">
        <f t="shared" si="364"/>
        <v>20</v>
      </c>
      <c r="J3350" s="7">
        <f t="shared" si="365"/>
        <v>24</v>
      </c>
      <c r="K3350" s="3">
        <f>LEN(H3350)</f>
        <v>5</v>
      </c>
      <c r="L3350" s="13" t="str">
        <f>IF(OR(AND(LEN(H3350&gt;3),ISERROR(FIND("-",H3350,1))),AND(LEN(H3350)&gt;3,ISERROR(FIND("+",H3350,1)))),LEFT(H3350,2),H3350)</f>
        <v>20</v>
      </c>
      <c r="M3350" s="13" t="str">
        <f>IF(AND(LEN(H3350&gt;3),ISERROR(FIND("+",H3350,1))),RIGHT(H3350,2),IF(AND(LEN(H3350)=3,ISERROR(FIND("-",H3350,1))),LEFT(H3350,2),H3350))</f>
        <v>24</v>
      </c>
      <c r="N3350" s="13" t="str">
        <f>SUBSTITUTE(H3350,"+","-")</f>
        <v>20-24</v>
      </c>
      <c r="O3350" s="3">
        <f t="shared" si="366"/>
        <v>5</v>
      </c>
      <c r="P3350" s="3">
        <f t="shared" si="367"/>
        <v>3</v>
      </c>
      <c r="Q3350" s="7">
        <f t="shared" si="368"/>
        <v>20</v>
      </c>
      <c r="R3350" s="7">
        <f t="shared" si="369"/>
        <v>24</v>
      </c>
      <c r="S3350" s="13" t="str">
        <f>VLOOKUP(A3350,history!$B:$F,2,0)</f>
        <v>2021-03-08</v>
      </c>
      <c r="T3350" s="13">
        <f>VLOOKUP($C3350,日期!$A:$D,3,0)</f>
        <v>3</v>
      </c>
      <c r="U3350" s="13">
        <f>VLOOKUP($C3350,日期!$A:$D,4,0)</f>
        <v>1</v>
      </c>
      <c r="V3350" s="65">
        <f t="shared" si="370"/>
        <v>44256</v>
      </c>
      <c r="W3350" s="13" t="s">
        <v>4914</v>
      </c>
    </row>
    <row r="3351" spans="1:23" ht="15">
      <c r="A3351" s="15">
        <v>973</v>
      </c>
      <c r="B3351" s="15">
        <v>2021</v>
      </c>
      <c r="C3351" s="13" t="s">
        <v>23</v>
      </c>
      <c r="D3351" s="15">
        <v>9</v>
      </c>
      <c r="E3351" s="13" t="s">
        <v>24</v>
      </c>
      <c r="F3351" s="13" t="s">
        <v>11</v>
      </c>
      <c r="G3351" s="13" t="s">
        <v>25</v>
      </c>
      <c r="H3351" s="13" t="s">
        <v>13</v>
      </c>
      <c r="I3351" s="3">
        <f t="shared" si="364"/>
        <v>20</v>
      </c>
      <c r="J3351" s="7">
        <f t="shared" si="365"/>
        <v>24</v>
      </c>
      <c r="K3351" s="3">
        <f>LEN(H3351)</f>
        <v>5</v>
      </c>
      <c r="L3351" s="13" t="str">
        <f>IF(OR(AND(LEN(H3351&gt;3),ISERROR(FIND("-",H3351,1))),AND(LEN(H3351)&gt;3,ISERROR(FIND("+",H3351,1)))),LEFT(H3351,2),H3351)</f>
        <v>20</v>
      </c>
      <c r="M3351" s="13" t="str">
        <f>IF(AND(LEN(H3351&gt;3),ISERROR(FIND("+",H3351,1))),RIGHT(H3351,2),IF(AND(LEN(H3351)=3,ISERROR(FIND("-",H3351,1))),LEFT(H3351,2),H3351))</f>
        <v>24</v>
      </c>
      <c r="N3351" s="13" t="str">
        <f>SUBSTITUTE(H3351,"+","-")</f>
        <v>20-24</v>
      </c>
      <c r="O3351" s="3">
        <f t="shared" si="366"/>
        <v>5</v>
      </c>
      <c r="P3351" s="3">
        <f t="shared" si="367"/>
        <v>3</v>
      </c>
      <c r="Q3351" s="7">
        <f t="shared" si="368"/>
        <v>20</v>
      </c>
      <c r="R3351" s="7">
        <f t="shared" si="369"/>
        <v>24</v>
      </c>
      <c r="S3351" s="13" t="str">
        <f>VLOOKUP(A3351,history!$B:$F,2,0)</f>
        <v>2021-03-08</v>
      </c>
      <c r="T3351" s="13">
        <f>VLOOKUP($C3351,日期!$A:$D,3,0)</f>
        <v>3</v>
      </c>
      <c r="U3351" s="13">
        <f>VLOOKUP($C3351,日期!$A:$D,4,0)</f>
        <v>1</v>
      </c>
      <c r="V3351" s="65">
        <f t="shared" si="370"/>
        <v>44256</v>
      </c>
      <c r="W3351" s="13" t="s">
        <v>4915</v>
      </c>
    </row>
    <row r="3352" spans="1:23" ht="15">
      <c r="A3352" s="15">
        <v>972</v>
      </c>
      <c r="B3352" s="15">
        <v>2021</v>
      </c>
      <c r="C3352" s="13" t="s">
        <v>23</v>
      </c>
      <c r="D3352" s="15">
        <v>9</v>
      </c>
      <c r="E3352" s="13" t="s">
        <v>24</v>
      </c>
      <c r="F3352" s="13" t="s">
        <v>17</v>
      </c>
      <c r="G3352" s="13" t="s">
        <v>25</v>
      </c>
      <c r="H3352" s="13" t="s">
        <v>37</v>
      </c>
      <c r="I3352" s="3">
        <f t="shared" si="364"/>
        <v>50</v>
      </c>
      <c r="J3352" s="7">
        <f t="shared" si="365"/>
        <v>54</v>
      </c>
      <c r="K3352" s="3">
        <f>LEN(H3352)</f>
        <v>5</v>
      </c>
      <c r="L3352" s="13" t="str">
        <f>IF(OR(AND(LEN(H3352&gt;3),ISERROR(FIND("-",H3352,1))),AND(LEN(H3352)&gt;3,ISERROR(FIND("+",H3352,1)))),LEFT(H3352,2),H3352)</f>
        <v>50</v>
      </c>
      <c r="M3352" s="13" t="str">
        <f>IF(AND(LEN(H3352&gt;3),ISERROR(FIND("+",H3352,1))),RIGHT(H3352,2),IF(AND(LEN(H3352)=3,ISERROR(FIND("-",H3352,1))),LEFT(H3352,2),H3352))</f>
        <v>54</v>
      </c>
      <c r="N3352" s="13" t="str">
        <f>SUBSTITUTE(H3352,"+","-")</f>
        <v>50-54</v>
      </c>
      <c r="O3352" s="3">
        <f t="shared" si="366"/>
        <v>5</v>
      </c>
      <c r="P3352" s="3">
        <f t="shared" si="367"/>
        <v>3</v>
      </c>
      <c r="Q3352" s="7">
        <f t="shared" si="368"/>
        <v>50</v>
      </c>
      <c r="R3352" s="7">
        <f t="shared" si="369"/>
        <v>54</v>
      </c>
      <c r="S3352" s="13" t="str">
        <f>VLOOKUP(A3352,history!$B:$F,2,0)</f>
        <v>2021-03-08</v>
      </c>
      <c r="T3352" s="13">
        <f>VLOOKUP($C3352,日期!$A:$D,3,0)</f>
        <v>3</v>
      </c>
      <c r="U3352" s="13">
        <f>VLOOKUP($C3352,日期!$A:$D,4,0)</f>
        <v>1</v>
      </c>
      <c r="V3352" s="65">
        <f t="shared" si="370"/>
        <v>44256</v>
      </c>
      <c r="W3352" s="13" t="s">
        <v>4916</v>
      </c>
    </row>
    <row r="3353" spans="1:23" ht="15">
      <c r="A3353" s="15">
        <v>971</v>
      </c>
      <c r="B3353" s="15">
        <v>2021</v>
      </c>
      <c r="C3353" s="13" t="s">
        <v>23</v>
      </c>
      <c r="D3353" s="15">
        <v>9</v>
      </c>
      <c r="E3353" s="13" t="s">
        <v>24</v>
      </c>
      <c r="F3353" s="13" t="s">
        <v>17</v>
      </c>
      <c r="G3353" s="13" t="s">
        <v>25</v>
      </c>
      <c r="H3353" s="13" t="s">
        <v>26</v>
      </c>
      <c r="I3353" s="3">
        <f t="shared" si="364"/>
        <v>30</v>
      </c>
      <c r="J3353" s="7">
        <f t="shared" si="365"/>
        <v>34</v>
      </c>
      <c r="K3353" s="3">
        <f>LEN(H3353)</f>
        <v>5</v>
      </c>
      <c r="L3353" s="13" t="str">
        <f>IF(OR(AND(LEN(H3353&gt;3),ISERROR(FIND("-",H3353,1))),AND(LEN(H3353)&gt;3,ISERROR(FIND("+",H3353,1)))),LEFT(H3353,2),H3353)</f>
        <v>30</v>
      </c>
      <c r="M3353" s="13" t="str">
        <f>IF(AND(LEN(H3353&gt;3),ISERROR(FIND("+",H3353,1))),RIGHT(H3353,2),IF(AND(LEN(H3353)=3,ISERROR(FIND("-",H3353,1))),LEFT(H3353,2),H3353))</f>
        <v>34</v>
      </c>
      <c r="N3353" s="13" t="str">
        <f>SUBSTITUTE(H3353,"+","-")</f>
        <v>30-34</v>
      </c>
      <c r="O3353" s="3">
        <f t="shared" si="366"/>
        <v>5</v>
      </c>
      <c r="P3353" s="3">
        <f t="shared" si="367"/>
        <v>3</v>
      </c>
      <c r="Q3353" s="7">
        <f t="shared" si="368"/>
        <v>30</v>
      </c>
      <c r="R3353" s="7">
        <f t="shared" si="369"/>
        <v>34</v>
      </c>
      <c r="S3353" s="13" t="str">
        <f>VLOOKUP(A3353,history!$B:$F,2,0)</f>
        <v>2021-03-08</v>
      </c>
      <c r="T3353" s="13">
        <f>VLOOKUP($C3353,日期!$A:$D,3,0)</f>
        <v>3</v>
      </c>
      <c r="U3353" s="13">
        <f>VLOOKUP($C3353,日期!$A:$D,4,0)</f>
        <v>1</v>
      </c>
      <c r="V3353" s="65">
        <f t="shared" si="370"/>
        <v>44256</v>
      </c>
      <c r="W3353" s="13" t="s">
        <v>4917</v>
      </c>
    </row>
    <row r="3354" spans="1:23" ht="15">
      <c r="A3354" s="15">
        <v>970</v>
      </c>
      <c r="B3354" s="15">
        <v>2021</v>
      </c>
      <c r="C3354" s="13" t="s">
        <v>23</v>
      </c>
      <c r="D3354" s="15">
        <v>9</v>
      </c>
      <c r="E3354" s="13" t="s">
        <v>24</v>
      </c>
      <c r="F3354" s="13" t="s">
        <v>17</v>
      </c>
      <c r="G3354" s="13" t="s">
        <v>25</v>
      </c>
      <c r="H3354" s="13" t="s">
        <v>26</v>
      </c>
      <c r="I3354" s="3">
        <f t="shared" si="364"/>
        <v>30</v>
      </c>
      <c r="J3354" s="7">
        <f t="shared" si="365"/>
        <v>34</v>
      </c>
      <c r="K3354" s="3">
        <f>LEN(H3354)</f>
        <v>5</v>
      </c>
      <c r="L3354" s="13" t="str">
        <f>IF(OR(AND(LEN(H3354&gt;3),ISERROR(FIND("-",H3354,1))),AND(LEN(H3354)&gt;3,ISERROR(FIND("+",H3354,1)))),LEFT(H3354,2),H3354)</f>
        <v>30</v>
      </c>
      <c r="M3354" s="13" t="str">
        <f>IF(AND(LEN(H3354&gt;3),ISERROR(FIND("+",H3354,1))),RIGHT(H3354,2),IF(AND(LEN(H3354)=3,ISERROR(FIND("-",H3354,1))),LEFT(H3354,2),H3354))</f>
        <v>34</v>
      </c>
      <c r="N3354" s="13" t="str">
        <f>SUBSTITUTE(H3354,"+","-")</f>
        <v>30-34</v>
      </c>
      <c r="O3354" s="3">
        <f t="shared" si="366"/>
        <v>5</v>
      </c>
      <c r="P3354" s="3">
        <f t="shared" si="367"/>
        <v>3</v>
      </c>
      <c r="Q3354" s="7">
        <f t="shared" si="368"/>
        <v>30</v>
      </c>
      <c r="R3354" s="7">
        <f t="shared" si="369"/>
        <v>34</v>
      </c>
      <c r="S3354" s="13" t="str">
        <f>VLOOKUP(A3354,history!$B:$F,2,0)</f>
        <v>2021-03-07</v>
      </c>
      <c r="T3354" s="13">
        <f>VLOOKUP($C3354,日期!$A:$D,3,0)</f>
        <v>3</v>
      </c>
      <c r="U3354" s="13">
        <f>VLOOKUP($C3354,日期!$A:$D,4,0)</f>
        <v>1</v>
      </c>
      <c r="V3354" s="65">
        <f t="shared" si="370"/>
        <v>44256</v>
      </c>
      <c r="W3354" s="13" t="s">
        <v>4918</v>
      </c>
    </row>
    <row r="3355" spans="1:23" ht="15">
      <c r="A3355" s="15">
        <v>969</v>
      </c>
      <c r="B3355" s="15">
        <v>2021</v>
      </c>
      <c r="C3355" s="13" t="s">
        <v>23</v>
      </c>
      <c r="D3355" s="15">
        <v>9</v>
      </c>
      <c r="E3355" s="13" t="s">
        <v>24</v>
      </c>
      <c r="F3355" s="13" t="s">
        <v>17</v>
      </c>
      <c r="G3355" s="13" t="s">
        <v>25</v>
      </c>
      <c r="H3355" s="13" t="s">
        <v>31</v>
      </c>
      <c r="I3355" s="3">
        <f t="shared" si="364"/>
        <v>25</v>
      </c>
      <c r="J3355" s="7">
        <f t="shared" si="365"/>
        <v>29</v>
      </c>
      <c r="K3355" s="3">
        <f>LEN(H3355)</f>
        <v>5</v>
      </c>
      <c r="L3355" s="13" t="str">
        <f>IF(OR(AND(LEN(H3355&gt;3),ISERROR(FIND("-",H3355,1))),AND(LEN(H3355)&gt;3,ISERROR(FIND("+",H3355,1)))),LEFT(H3355,2),H3355)</f>
        <v>25</v>
      </c>
      <c r="M3355" s="13" t="str">
        <f>IF(AND(LEN(H3355&gt;3),ISERROR(FIND("+",H3355,1))),RIGHT(H3355,2),IF(AND(LEN(H3355)=3,ISERROR(FIND("-",H3355,1))),LEFT(H3355,2),H3355))</f>
        <v>29</v>
      </c>
      <c r="N3355" s="13" t="str">
        <f>SUBSTITUTE(H3355,"+","-")</f>
        <v>25-29</v>
      </c>
      <c r="O3355" s="3">
        <f t="shared" si="366"/>
        <v>5</v>
      </c>
      <c r="P3355" s="3">
        <f t="shared" si="367"/>
        <v>3</v>
      </c>
      <c r="Q3355" s="7">
        <f t="shared" si="368"/>
        <v>25</v>
      </c>
      <c r="R3355" s="7">
        <f t="shared" si="369"/>
        <v>29</v>
      </c>
      <c r="S3355" s="13" t="str">
        <f>VLOOKUP(A3355,history!$B:$F,2,0)</f>
        <v>2021-03-07</v>
      </c>
      <c r="T3355" s="13">
        <f>VLOOKUP($C3355,日期!$A:$D,3,0)</f>
        <v>3</v>
      </c>
      <c r="U3355" s="13">
        <f>VLOOKUP($C3355,日期!$A:$D,4,0)</f>
        <v>1</v>
      </c>
      <c r="V3355" s="65">
        <f t="shared" si="370"/>
        <v>44256</v>
      </c>
      <c r="W3355" s="13" t="s">
        <v>4919</v>
      </c>
    </row>
    <row r="3356" spans="1:23" ht="15">
      <c r="A3356" s="15">
        <v>968</v>
      </c>
      <c r="B3356" s="15">
        <v>2021</v>
      </c>
      <c r="C3356" s="13" t="s">
        <v>23</v>
      </c>
      <c r="D3356" s="15">
        <v>9</v>
      </c>
      <c r="E3356" s="13" t="s">
        <v>24</v>
      </c>
      <c r="F3356" s="13" t="s">
        <v>17</v>
      </c>
      <c r="G3356" s="13" t="s">
        <v>25</v>
      </c>
      <c r="H3356" s="13" t="s">
        <v>13</v>
      </c>
      <c r="I3356" s="3">
        <f t="shared" si="364"/>
        <v>20</v>
      </c>
      <c r="J3356" s="7">
        <f t="shared" si="365"/>
        <v>24</v>
      </c>
      <c r="K3356" s="3">
        <f>LEN(H3356)</f>
        <v>5</v>
      </c>
      <c r="L3356" s="13" t="str">
        <f>IF(OR(AND(LEN(H3356&gt;3),ISERROR(FIND("-",H3356,1))),AND(LEN(H3356)&gt;3,ISERROR(FIND("+",H3356,1)))),LEFT(H3356,2),H3356)</f>
        <v>20</v>
      </c>
      <c r="M3356" s="13" t="str">
        <f>IF(AND(LEN(H3356&gt;3),ISERROR(FIND("+",H3356,1))),RIGHT(H3356,2),IF(AND(LEN(H3356)=3,ISERROR(FIND("-",H3356,1))),LEFT(H3356,2),H3356))</f>
        <v>24</v>
      </c>
      <c r="N3356" s="13" t="str">
        <f>SUBSTITUTE(H3356,"+","-")</f>
        <v>20-24</v>
      </c>
      <c r="O3356" s="3">
        <f t="shared" si="366"/>
        <v>5</v>
      </c>
      <c r="P3356" s="3">
        <f t="shared" si="367"/>
        <v>3</v>
      </c>
      <c r="Q3356" s="7">
        <f t="shared" si="368"/>
        <v>20</v>
      </c>
      <c r="R3356" s="7">
        <f t="shared" si="369"/>
        <v>24</v>
      </c>
      <c r="S3356" s="13" t="str">
        <f>VLOOKUP(A3356,history!$B:$F,2,0)</f>
        <v>2021-03-06</v>
      </c>
      <c r="T3356" s="13">
        <f>VLOOKUP($C3356,日期!$A:$D,3,0)</f>
        <v>3</v>
      </c>
      <c r="U3356" s="13">
        <f>VLOOKUP($C3356,日期!$A:$D,4,0)</f>
        <v>1</v>
      </c>
      <c r="V3356" s="65">
        <f t="shared" si="370"/>
        <v>44256</v>
      </c>
      <c r="W3356" s="13" t="s">
        <v>4920</v>
      </c>
    </row>
    <row r="3357" spans="1:23" ht="15">
      <c r="A3357" s="15">
        <v>967</v>
      </c>
      <c r="B3357" s="15">
        <v>2021</v>
      </c>
      <c r="C3357" s="13" t="s">
        <v>46</v>
      </c>
      <c r="D3357" s="15">
        <v>8</v>
      </c>
      <c r="E3357" s="13" t="s">
        <v>24</v>
      </c>
      <c r="F3357" s="13" t="s">
        <v>11</v>
      </c>
      <c r="G3357" s="13" t="s">
        <v>25</v>
      </c>
      <c r="H3357" s="13" t="s">
        <v>31</v>
      </c>
      <c r="I3357" s="3">
        <f t="shared" si="364"/>
        <v>25</v>
      </c>
      <c r="J3357" s="7">
        <f t="shared" si="365"/>
        <v>29</v>
      </c>
      <c r="K3357" s="3">
        <f>LEN(H3357)</f>
        <v>5</v>
      </c>
      <c r="L3357" s="13" t="str">
        <f>IF(OR(AND(LEN(H3357&gt;3),ISERROR(FIND("-",H3357,1))),AND(LEN(H3357)&gt;3,ISERROR(FIND("+",H3357,1)))),LEFT(H3357,2),H3357)</f>
        <v>25</v>
      </c>
      <c r="M3357" s="13" t="str">
        <f>IF(AND(LEN(H3357&gt;3),ISERROR(FIND("+",H3357,1))),RIGHT(H3357,2),IF(AND(LEN(H3357)=3,ISERROR(FIND("-",H3357,1))),LEFT(H3357,2),H3357))</f>
        <v>29</v>
      </c>
      <c r="N3357" s="13" t="str">
        <f>SUBSTITUTE(H3357,"+","-")</f>
        <v>25-29</v>
      </c>
      <c r="O3357" s="3">
        <f t="shared" si="366"/>
        <v>5</v>
      </c>
      <c r="P3357" s="3">
        <f t="shared" si="367"/>
        <v>3</v>
      </c>
      <c r="Q3357" s="7">
        <f t="shared" si="368"/>
        <v>25</v>
      </c>
      <c r="R3357" s="7">
        <f t="shared" si="369"/>
        <v>29</v>
      </c>
      <c r="S3357" s="13" t="str">
        <f>VLOOKUP(A3357,history!$B:$F,2,0)</f>
        <v>2021-03-06</v>
      </c>
      <c r="T3357" s="13">
        <f>VLOOKUP($C3357,日期!$A:$D,3,0)</f>
        <v>2</v>
      </c>
      <c r="U3357" s="13">
        <f>VLOOKUP($C3357,日期!$A:$D,4,0)</f>
        <v>1</v>
      </c>
      <c r="V3357" s="65">
        <f t="shared" si="370"/>
        <v>44228</v>
      </c>
      <c r="W3357" s="13" t="s">
        <v>4921</v>
      </c>
    </row>
    <row r="3358" spans="1:23" ht="15">
      <c r="A3358" s="15">
        <v>966</v>
      </c>
      <c r="B3358" s="15">
        <v>2021</v>
      </c>
      <c r="C3358" s="13" t="s">
        <v>46</v>
      </c>
      <c r="D3358" s="15">
        <v>8</v>
      </c>
      <c r="E3358" s="13" t="s">
        <v>24</v>
      </c>
      <c r="F3358" s="13" t="s">
        <v>11</v>
      </c>
      <c r="G3358" s="13" t="s">
        <v>25</v>
      </c>
      <c r="H3358" s="13" t="s">
        <v>13</v>
      </c>
      <c r="I3358" s="3">
        <f t="shared" si="364"/>
        <v>20</v>
      </c>
      <c r="J3358" s="7">
        <f t="shared" si="365"/>
        <v>24</v>
      </c>
      <c r="K3358" s="3">
        <f>LEN(H3358)</f>
        <v>5</v>
      </c>
      <c r="L3358" s="13" t="str">
        <f>IF(OR(AND(LEN(H3358&gt;3),ISERROR(FIND("-",H3358,1))),AND(LEN(H3358)&gt;3,ISERROR(FIND("+",H3358,1)))),LEFT(H3358,2),H3358)</f>
        <v>20</v>
      </c>
      <c r="M3358" s="13" t="str">
        <f>IF(AND(LEN(H3358&gt;3),ISERROR(FIND("+",H3358,1))),RIGHT(H3358,2),IF(AND(LEN(H3358)=3,ISERROR(FIND("-",H3358,1))),LEFT(H3358,2),H3358))</f>
        <v>24</v>
      </c>
      <c r="N3358" s="13" t="str">
        <f>SUBSTITUTE(H3358,"+","-")</f>
        <v>20-24</v>
      </c>
      <c r="O3358" s="3">
        <f t="shared" si="366"/>
        <v>5</v>
      </c>
      <c r="P3358" s="3">
        <f t="shared" si="367"/>
        <v>3</v>
      </c>
      <c r="Q3358" s="7">
        <f t="shared" si="368"/>
        <v>20</v>
      </c>
      <c r="R3358" s="7">
        <f t="shared" si="369"/>
        <v>24</v>
      </c>
      <c r="S3358" s="13" t="str">
        <f>VLOOKUP(A3358,history!$B:$F,2,0)</f>
        <v>2021-03-06</v>
      </c>
      <c r="T3358" s="13">
        <f>VLOOKUP($C3358,日期!$A:$D,3,0)</f>
        <v>2</v>
      </c>
      <c r="U3358" s="13">
        <f>VLOOKUP($C3358,日期!$A:$D,4,0)</f>
        <v>1</v>
      </c>
      <c r="V3358" s="65">
        <f t="shared" si="370"/>
        <v>44228</v>
      </c>
      <c r="W3358" s="13" t="s">
        <v>4922</v>
      </c>
    </row>
    <row r="3359" spans="1:23" ht="15">
      <c r="A3359" s="15">
        <v>965</v>
      </c>
      <c r="B3359" s="15">
        <v>2021</v>
      </c>
      <c r="C3359" s="13" t="s">
        <v>46</v>
      </c>
      <c r="D3359" s="15">
        <v>8</v>
      </c>
      <c r="E3359" s="13" t="s">
        <v>24</v>
      </c>
      <c r="F3359" s="13" t="s">
        <v>11</v>
      </c>
      <c r="G3359" s="13" t="s">
        <v>25</v>
      </c>
      <c r="H3359" s="13" t="s">
        <v>13</v>
      </c>
      <c r="I3359" s="3">
        <f t="shared" si="364"/>
        <v>20</v>
      </c>
      <c r="J3359" s="7">
        <f t="shared" si="365"/>
        <v>24</v>
      </c>
      <c r="K3359" s="3">
        <f>LEN(H3359)</f>
        <v>5</v>
      </c>
      <c r="L3359" s="13" t="str">
        <f>IF(OR(AND(LEN(H3359&gt;3),ISERROR(FIND("-",H3359,1))),AND(LEN(H3359)&gt;3,ISERROR(FIND("+",H3359,1)))),LEFT(H3359,2),H3359)</f>
        <v>20</v>
      </c>
      <c r="M3359" s="13" t="str">
        <f>IF(AND(LEN(H3359&gt;3),ISERROR(FIND("+",H3359,1))),RIGHT(H3359,2),IF(AND(LEN(H3359)=3,ISERROR(FIND("-",H3359,1))),LEFT(H3359,2),H3359))</f>
        <v>24</v>
      </c>
      <c r="N3359" s="13" t="str">
        <f>SUBSTITUTE(H3359,"+","-")</f>
        <v>20-24</v>
      </c>
      <c r="O3359" s="3">
        <f t="shared" si="366"/>
        <v>5</v>
      </c>
      <c r="P3359" s="3">
        <f t="shared" si="367"/>
        <v>3</v>
      </c>
      <c r="Q3359" s="7">
        <f t="shared" si="368"/>
        <v>20</v>
      </c>
      <c r="R3359" s="7">
        <f t="shared" si="369"/>
        <v>24</v>
      </c>
      <c r="S3359" s="13" t="str">
        <f>VLOOKUP(A3359,history!$B:$F,2,0)</f>
        <v>2021-03-06</v>
      </c>
      <c r="T3359" s="13">
        <f>VLOOKUP($C3359,日期!$A:$D,3,0)</f>
        <v>2</v>
      </c>
      <c r="U3359" s="13">
        <f>VLOOKUP($C3359,日期!$A:$D,4,0)</f>
        <v>1</v>
      </c>
      <c r="V3359" s="65">
        <f t="shared" si="370"/>
        <v>44228</v>
      </c>
      <c r="W3359" s="13" t="s">
        <v>4923</v>
      </c>
    </row>
    <row r="3360" spans="1:23" ht="15">
      <c r="A3360" s="15">
        <v>964</v>
      </c>
      <c r="B3360" s="15">
        <v>2021</v>
      </c>
      <c r="C3360" s="13" t="s">
        <v>46</v>
      </c>
      <c r="D3360" s="15">
        <v>8</v>
      </c>
      <c r="E3360" s="13" t="s">
        <v>24</v>
      </c>
      <c r="F3360" s="13" t="s">
        <v>17</v>
      </c>
      <c r="G3360" s="13" t="s">
        <v>25</v>
      </c>
      <c r="H3360" s="13" t="s">
        <v>34</v>
      </c>
      <c r="I3360" s="3">
        <f t="shared" si="364"/>
        <v>35</v>
      </c>
      <c r="J3360" s="7">
        <f t="shared" si="365"/>
        <v>39</v>
      </c>
      <c r="K3360" s="3">
        <f>LEN(H3360)</f>
        <v>5</v>
      </c>
      <c r="L3360" s="13" t="str">
        <f>IF(OR(AND(LEN(H3360&gt;3),ISERROR(FIND("-",H3360,1))),AND(LEN(H3360)&gt;3,ISERROR(FIND("+",H3360,1)))),LEFT(H3360,2),H3360)</f>
        <v>35</v>
      </c>
      <c r="M3360" s="13" t="str">
        <f>IF(AND(LEN(H3360&gt;3),ISERROR(FIND("+",H3360,1))),RIGHT(H3360,2),IF(AND(LEN(H3360)=3,ISERROR(FIND("-",H3360,1))),LEFT(H3360,2),H3360))</f>
        <v>39</v>
      </c>
      <c r="N3360" s="13" t="str">
        <f>SUBSTITUTE(H3360,"+","-")</f>
        <v>35-39</v>
      </c>
      <c r="O3360" s="3">
        <f t="shared" si="366"/>
        <v>5</v>
      </c>
      <c r="P3360" s="3">
        <f t="shared" si="367"/>
        <v>3</v>
      </c>
      <c r="Q3360" s="7">
        <f t="shared" si="368"/>
        <v>35</v>
      </c>
      <c r="R3360" s="7">
        <f t="shared" si="369"/>
        <v>39</v>
      </c>
      <c r="S3360" s="13" t="str">
        <f>VLOOKUP(A3360,history!$B:$F,2,0)</f>
        <v>2021-03-06</v>
      </c>
      <c r="T3360" s="13">
        <f>VLOOKUP($C3360,日期!$A:$D,3,0)</f>
        <v>2</v>
      </c>
      <c r="U3360" s="13">
        <f>VLOOKUP($C3360,日期!$A:$D,4,0)</f>
        <v>1</v>
      </c>
      <c r="V3360" s="65">
        <f t="shared" si="370"/>
        <v>44228</v>
      </c>
      <c r="W3360" s="13" t="s">
        <v>4924</v>
      </c>
    </row>
    <row r="3361" spans="1:23" ht="15">
      <c r="A3361" s="15">
        <v>963</v>
      </c>
      <c r="B3361" s="15">
        <v>2021</v>
      </c>
      <c r="C3361" s="13" t="s">
        <v>46</v>
      </c>
      <c r="D3361" s="15">
        <v>8</v>
      </c>
      <c r="E3361" s="13" t="s">
        <v>24</v>
      </c>
      <c r="F3361" s="13" t="s">
        <v>17</v>
      </c>
      <c r="G3361" s="13" t="s">
        <v>25</v>
      </c>
      <c r="H3361" s="13" t="s">
        <v>26</v>
      </c>
      <c r="I3361" s="3">
        <f t="shared" si="364"/>
        <v>30</v>
      </c>
      <c r="J3361" s="7">
        <f t="shared" si="365"/>
        <v>34</v>
      </c>
      <c r="K3361" s="3">
        <f>LEN(H3361)</f>
        <v>5</v>
      </c>
      <c r="L3361" s="13" t="str">
        <f>IF(OR(AND(LEN(H3361&gt;3),ISERROR(FIND("-",H3361,1))),AND(LEN(H3361)&gt;3,ISERROR(FIND("+",H3361,1)))),LEFT(H3361,2),H3361)</f>
        <v>30</v>
      </c>
      <c r="M3361" s="13" t="str">
        <f>IF(AND(LEN(H3361&gt;3),ISERROR(FIND("+",H3361,1))),RIGHT(H3361,2),IF(AND(LEN(H3361)=3,ISERROR(FIND("-",H3361,1))),LEFT(H3361,2),H3361))</f>
        <v>34</v>
      </c>
      <c r="N3361" s="13" t="str">
        <f>SUBSTITUTE(H3361,"+","-")</f>
        <v>30-34</v>
      </c>
      <c r="O3361" s="3">
        <f t="shared" si="366"/>
        <v>5</v>
      </c>
      <c r="P3361" s="3">
        <f t="shared" si="367"/>
        <v>3</v>
      </c>
      <c r="Q3361" s="7">
        <f t="shared" si="368"/>
        <v>30</v>
      </c>
      <c r="R3361" s="7">
        <f t="shared" si="369"/>
        <v>34</v>
      </c>
      <c r="S3361" s="13" t="str">
        <f>VLOOKUP(A3361,history!$B:$F,2,0)</f>
        <v>2021-03-06</v>
      </c>
      <c r="T3361" s="13">
        <f>VLOOKUP($C3361,日期!$A:$D,3,0)</f>
        <v>2</v>
      </c>
      <c r="U3361" s="13">
        <f>VLOOKUP($C3361,日期!$A:$D,4,0)</f>
        <v>1</v>
      </c>
      <c r="V3361" s="65">
        <f t="shared" si="370"/>
        <v>44228</v>
      </c>
      <c r="W3361" s="13" t="s">
        <v>4925</v>
      </c>
    </row>
    <row r="3362" spans="1:23" ht="15">
      <c r="A3362" s="15">
        <v>962</v>
      </c>
      <c r="B3362" s="15">
        <v>2021</v>
      </c>
      <c r="C3362" s="13" t="s">
        <v>46</v>
      </c>
      <c r="D3362" s="15">
        <v>8</v>
      </c>
      <c r="E3362" s="13" t="s">
        <v>24</v>
      </c>
      <c r="F3362" s="13" t="s">
        <v>17</v>
      </c>
      <c r="G3362" s="13" t="s">
        <v>25</v>
      </c>
      <c r="H3362" s="13" t="s">
        <v>31</v>
      </c>
      <c r="I3362" s="3">
        <f t="shared" si="364"/>
        <v>25</v>
      </c>
      <c r="J3362" s="7">
        <f t="shared" si="365"/>
        <v>29</v>
      </c>
      <c r="K3362" s="3">
        <f>LEN(H3362)</f>
        <v>5</v>
      </c>
      <c r="L3362" s="13" t="str">
        <f>IF(OR(AND(LEN(H3362&gt;3),ISERROR(FIND("-",H3362,1))),AND(LEN(H3362)&gt;3,ISERROR(FIND("+",H3362,1)))),LEFT(H3362,2),H3362)</f>
        <v>25</v>
      </c>
      <c r="M3362" s="13" t="str">
        <f>IF(AND(LEN(H3362&gt;3),ISERROR(FIND("+",H3362,1))),RIGHT(H3362,2),IF(AND(LEN(H3362)=3,ISERROR(FIND("-",H3362,1))),LEFT(H3362,2),H3362))</f>
        <v>29</v>
      </c>
      <c r="N3362" s="13" t="str">
        <f>SUBSTITUTE(H3362,"+","-")</f>
        <v>25-29</v>
      </c>
      <c r="O3362" s="3">
        <f t="shared" si="366"/>
        <v>5</v>
      </c>
      <c r="P3362" s="3">
        <f t="shared" si="367"/>
        <v>3</v>
      </c>
      <c r="Q3362" s="7">
        <f t="shared" si="368"/>
        <v>25</v>
      </c>
      <c r="R3362" s="7">
        <f t="shared" si="369"/>
        <v>29</v>
      </c>
      <c r="S3362" s="13" t="str">
        <f>VLOOKUP(A3362,history!$B:$F,2,0)</f>
        <v>2021-03-06</v>
      </c>
      <c r="T3362" s="13">
        <f>VLOOKUP($C3362,日期!$A:$D,3,0)</f>
        <v>2</v>
      </c>
      <c r="U3362" s="13">
        <f>VLOOKUP($C3362,日期!$A:$D,4,0)</f>
        <v>1</v>
      </c>
      <c r="V3362" s="65">
        <f t="shared" si="370"/>
        <v>44228</v>
      </c>
      <c r="W3362" s="13" t="s">
        <v>4926</v>
      </c>
    </row>
    <row r="3363" spans="1:23" ht="15">
      <c r="A3363" s="15">
        <v>961</v>
      </c>
      <c r="B3363" s="15">
        <v>2021</v>
      </c>
      <c r="C3363" s="13" t="s">
        <v>46</v>
      </c>
      <c r="D3363" s="15">
        <v>8</v>
      </c>
      <c r="E3363" s="13" t="s">
        <v>24</v>
      </c>
      <c r="F3363" s="13" t="s">
        <v>17</v>
      </c>
      <c r="G3363" s="13" t="s">
        <v>25</v>
      </c>
      <c r="H3363" s="13" t="s">
        <v>31</v>
      </c>
      <c r="I3363" s="3">
        <f t="shared" si="364"/>
        <v>25</v>
      </c>
      <c r="J3363" s="7">
        <f t="shared" si="365"/>
        <v>29</v>
      </c>
      <c r="K3363" s="3">
        <f>LEN(H3363)</f>
        <v>5</v>
      </c>
      <c r="L3363" s="13" t="str">
        <f>IF(OR(AND(LEN(H3363&gt;3),ISERROR(FIND("-",H3363,1))),AND(LEN(H3363)&gt;3,ISERROR(FIND("+",H3363,1)))),LEFT(H3363,2),H3363)</f>
        <v>25</v>
      </c>
      <c r="M3363" s="13" t="str">
        <f>IF(AND(LEN(H3363&gt;3),ISERROR(FIND("+",H3363,1))),RIGHT(H3363,2),IF(AND(LEN(H3363)=3,ISERROR(FIND("-",H3363,1))),LEFT(H3363,2),H3363))</f>
        <v>29</v>
      </c>
      <c r="N3363" s="13" t="str">
        <f>SUBSTITUTE(H3363,"+","-")</f>
        <v>25-29</v>
      </c>
      <c r="O3363" s="3">
        <f t="shared" si="366"/>
        <v>5</v>
      </c>
      <c r="P3363" s="3">
        <f t="shared" si="367"/>
        <v>3</v>
      </c>
      <c r="Q3363" s="7">
        <f t="shared" si="368"/>
        <v>25</v>
      </c>
      <c r="R3363" s="7">
        <f t="shared" si="369"/>
        <v>29</v>
      </c>
      <c r="S3363" s="13" t="str">
        <f>VLOOKUP(A3363,history!$B:$F,2,0)</f>
        <v>2021-03-04</v>
      </c>
      <c r="T3363" s="13">
        <f>VLOOKUP($C3363,日期!$A:$D,3,0)</f>
        <v>2</v>
      </c>
      <c r="U3363" s="13">
        <f>VLOOKUP($C3363,日期!$A:$D,4,0)</f>
        <v>1</v>
      </c>
      <c r="V3363" s="65">
        <f t="shared" si="370"/>
        <v>44228</v>
      </c>
      <c r="W3363" s="13" t="s">
        <v>4927</v>
      </c>
    </row>
    <row r="3364" spans="1:23" ht="15">
      <c r="A3364" s="15">
        <v>960</v>
      </c>
      <c r="B3364" s="15">
        <v>2021</v>
      </c>
      <c r="C3364" s="13" t="s">
        <v>46</v>
      </c>
      <c r="D3364" s="15">
        <v>8</v>
      </c>
      <c r="E3364" s="13" t="s">
        <v>24</v>
      </c>
      <c r="F3364" s="13" t="s">
        <v>17</v>
      </c>
      <c r="G3364" s="13" t="s">
        <v>25</v>
      </c>
      <c r="H3364" s="13" t="s">
        <v>31</v>
      </c>
      <c r="I3364" s="3">
        <f t="shared" si="364"/>
        <v>25</v>
      </c>
      <c r="J3364" s="7">
        <f t="shared" si="365"/>
        <v>29</v>
      </c>
      <c r="K3364" s="3">
        <f>LEN(H3364)</f>
        <v>5</v>
      </c>
      <c r="L3364" s="13" t="str">
        <f>IF(OR(AND(LEN(H3364&gt;3),ISERROR(FIND("-",H3364,1))),AND(LEN(H3364)&gt;3,ISERROR(FIND("+",H3364,1)))),LEFT(H3364,2),H3364)</f>
        <v>25</v>
      </c>
      <c r="M3364" s="13" t="str">
        <f>IF(AND(LEN(H3364&gt;3),ISERROR(FIND("+",H3364,1))),RIGHT(H3364,2),IF(AND(LEN(H3364)=3,ISERROR(FIND("-",H3364,1))),LEFT(H3364,2),H3364))</f>
        <v>29</v>
      </c>
      <c r="N3364" s="13" t="str">
        <f>SUBSTITUTE(H3364,"+","-")</f>
        <v>25-29</v>
      </c>
      <c r="O3364" s="3">
        <f t="shared" si="366"/>
        <v>5</v>
      </c>
      <c r="P3364" s="3">
        <f t="shared" si="367"/>
        <v>3</v>
      </c>
      <c r="Q3364" s="7">
        <f t="shared" si="368"/>
        <v>25</v>
      </c>
      <c r="R3364" s="7">
        <f t="shared" si="369"/>
        <v>29</v>
      </c>
      <c r="S3364" s="13" t="str">
        <f>VLOOKUP(A3364,history!$B:$F,2,0)</f>
        <v>2021-03-04</v>
      </c>
      <c r="T3364" s="13">
        <f>VLOOKUP($C3364,日期!$A:$D,3,0)</f>
        <v>2</v>
      </c>
      <c r="U3364" s="13">
        <f>VLOOKUP($C3364,日期!$A:$D,4,0)</f>
        <v>1</v>
      </c>
      <c r="V3364" s="65">
        <f t="shared" si="370"/>
        <v>44228</v>
      </c>
      <c r="W3364" s="13" t="s">
        <v>4928</v>
      </c>
    </row>
    <row r="3365" spans="1:23" ht="15">
      <c r="A3365" s="15">
        <v>959</v>
      </c>
      <c r="B3365" s="15">
        <v>2021</v>
      </c>
      <c r="C3365" s="13" t="s">
        <v>46</v>
      </c>
      <c r="D3365" s="15">
        <v>8</v>
      </c>
      <c r="E3365" s="13" t="s">
        <v>24</v>
      </c>
      <c r="F3365" s="13" t="s">
        <v>17</v>
      </c>
      <c r="G3365" s="13" t="s">
        <v>25</v>
      </c>
      <c r="H3365" s="13" t="s">
        <v>13</v>
      </c>
      <c r="I3365" s="3">
        <f t="shared" si="364"/>
        <v>20</v>
      </c>
      <c r="J3365" s="7">
        <f t="shared" si="365"/>
        <v>24</v>
      </c>
      <c r="K3365" s="3">
        <f>LEN(H3365)</f>
        <v>5</v>
      </c>
      <c r="L3365" s="13" t="str">
        <f>IF(OR(AND(LEN(H3365&gt;3),ISERROR(FIND("-",H3365,1))),AND(LEN(H3365)&gt;3,ISERROR(FIND("+",H3365,1)))),LEFT(H3365,2),H3365)</f>
        <v>20</v>
      </c>
      <c r="M3365" s="13" t="str">
        <f>IF(AND(LEN(H3365&gt;3),ISERROR(FIND("+",H3365,1))),RIGHT(H3365,2),IF(AND(LEN(H3365)=3,ISERROR(FIND("-",H3365,1))),LEFT(H3365,2),H3365))</f>
        <v>24</v>
      </c>
      <c r="N3365" s="13" t="str">
        <f>SUBSTITUTE(H3365,"+","-")</f>
        <v>20-24</v>
      </c>
      <c r="O3365" s="3">
        <f t="shared" si="366"/>
        <v>5</v>
      </c>
      <c r="P3365" s="3">
        <f t="shared" si="367"/>
        <v>3</v>
      </c>
      <c r="Q3365" s="7">
        <f t="shared" si="368"/>
        <v>20</v>
      </c>
      <c r="R3365" s="7">
        <f t="shared" si="369"/>
        <v>24</v>
      </c>
      <c r="S3365" s="13" t="str">
        <f>VLOOKUP(A3365,history!$B:$F,2,0)</f>
        <v>2021-03-03</v>
      </c>
      <c r="T3365" s="13">
        <f>VLOOKUP($C3365,日期!$A:$D,3,0)</f>
        <v>2</v>
      </c>
      <c r="U3365" s="13">
        <f>VLOOKUP($C3365,日期!$A:$D,4,0)</f>
        <v>1</v>
      </c>
      <c r="V3365" s="65">
        <f t="shared" si="370"/>
        <v>44228</v>
      </c>
      <c r="W3365" s="13" t="s">
        <v>4929</v>
      </c>
    </row>
    <row r="3366" spans="1:23" ht="15">
      <c r="A3366" s="15">
        <v>958</v>
      </c>
      <c r="B3366" s="15">
        <v>2021</v>
      </c>
      <c r="C3366" s="13" t="s">
        <v>46</v>
      </c>
      <c r="D3366" s="15">
        <v>8</v>
      </c>
      <c r="E3366" s="13" t="s">
        <v>24</v>
      </c>
      <c r="F3366" s="13" t="s">
        <v>17</v>
      </c>
      <c r="G3366" s="13" t="s">
        <v>25</v>
      </c>
      <c r="H3366" s="13" t="s">
        <v>13</v>
      </c>
      <c r="I3366" s="3">
        <f t="shared" si="364"/>
        <v>20</v>
      </c>
      <c r="J3366" s="7">
        <f t="shared" si="365"/>
        <v>24</v>
      </c>
      <c r="K3366" s="3">
        <f>LEN(H3366)</f>
        <v>5</v>
      </c>
      <c r="L3366" s="13" t="str">
        <f>IF(OR(AND(LEN(H3366&gt;3),ISERROR(FIND("-",H3366,1))),AND(LEN(H3366)&gt;3,ISERROR(FIND("+",H3366,1)))),LEFT(H3366,2),H3366)</f>
        <v>20</v>
      </c>
      <c r="M3366" s="13" t="str">
        <f>IF(AND(LEN(H3366&gt;3),ISERROR(FIND("+",H3366,1))),RIGHT(H3366,2),IF(AND(LEN(H3366)=3,ISERROR(FIND("-",H3366,1))),LEFT(H3366,2),H3366))</f>
        <v>24</v>
      </c>
      <c r="N3366" s="13" t="str">
        <f>SUBSTITUTE(H3366,"+","-")</f>
        <v>20-24</v>
      </c>
      <c r="O3366" s="3">
        <f t="shared" si="366"/>
        <v>5</v>
      </c>
      <c r="P3366" s="3">
        <f t="shared" si="367"/>
        <v>3</v>
      </c>
      <c r="Q3366" s="7">
        <f t="shared" si="368"/>
        <v>20</v>
      </c>
      <c r="R3366" s="7">
        <f t="shared" si="369"/>
        <v>24</v>
      </c>
      <c r="S3366" s="13" t="str">
        <f>VLOOKUP(A3366,history!$B:$F,2,0)</f>
        <v>2021-03-03</v>
      </c>
      <c r="T3366" s="13">
        <f>VLOOKUP($C3366,日期!$A:$D,3,0)</f>
        <v>2</v>
      </c>
      <c r="U3366" s="13">
        <f>VLOOKUP($C3366,日期!$A:$D,4,0)</f>
        <v>1</v>
      </c>
      <c r="V3366" s="65">
        <f t="shared" si="370"/>
        <v>44228</v>
      </c>
      <c r="W3366" s="13" t="s">
        <v>4930</v>
      </c>
    </row>
    <row r="3367" spans="1:23" ht="15">
      <c r="A3367" s="15">
        <v>957</v>
      </c>
      <c r="B3367" s="15">
        <v>2021</v>
      </c>
      <c r="C3367" s="13" t="s">
        <v>46</v>
      </c>
      <c r="D3367" s="15">
        <v>7</v>
      </c>
      <c r="E3367" s="13" t="s">
        <v>10</v>
      </c>
      <c r="F3367" s="13" t="s">
        <v>11</v>
      </c>
      <c r="G3367" s="13" t="s">
        <v>12</v>
      </c>
      <c r="H3367" s="13" t="s">
        <v>18</v>
      </c>
      <c r="I3367" s="3">
        <f t="shared" si="364"/>
        <v>65</v>
      </c>
      <c r="J3367" s="7">
        <f t="shared" si="365"/>
        <v>69</v>
      </c>
      <c r="K3367" s="3">
        <f>LEN(H3367)</f>
        <v>5</v>
      </c>
      <c r="L3367" s="13" t="str">
        <f>IF(OR(AND(LEN(H3367&gt;3),ISERROR(FIND("-",H3367,1))),AND(LEN(H3367)&gt;3,ISERROR(FIND("+",H3367,1)))),LEFT(H3367,2),H3367)</f>
        <v>65</v>
      </c>
      <c r="M3367" s="13" t="str">
        <f>IF(AND(LEN(H3367&gt;3),ISERROR(FIND("+",H3367,1))),RIGHT(H3367,2),IF(AND(LEN(H3367)=3,ISERROR(FIND("-",H3367,1))),LEFT(H3367,2),H3367))</f>
        <v>69</v>
      </c>
      <c r="N3367" s="13" t="str">
        <f>SUBSTITUTE(H3367,"+","-")</f>
        <v>65-69</v>
      </c>
      <c r="O3367" s="3">
        <f t="shared" si="366"/>
        <v>5</v>
      </c>
      <c r="P3367" s="3">
        <f t="shared" si="367"/>
        <v>3</v>
      </c>
      <c r="Q3367" s="7">
        <f t="shared" si="368"/>
        <v>65</v>
      </c>
      <c r="R3367" s="7">
        <f t="shared" si="369"/>
        <v>69</v>
      </c>
      <c r="S3367" s="13" t="str">
        <f>VLOOKUP(A3367,history!$B:$F,2,0)</f>
        <v>2021-03-03</v>
      </c>
      <c r="T3367" s="13">
        <f>VLOOKUP($C3367,日期!$A:$D,3,0)</f>
        <v>2</v>
      </c>
      <c r="U3367" s="13">
        <f>VLOOKUP($C3367,日期!$A:$D,4,0)</f>
        <v>1</v>
      </c>
      <c r="V3367" s="65">
        <f t="shared" si="370"/>
        <v>44228</v>
      </c>
      <c r="W3367" s="13" t="s">
        <v>4931</v>
      </c>
    </row>
    <row r="3368" spans="1:23" ht="15">
      <c r="A3368" s="15">
        <v>956</v>
      </c>
      <c r="B3368" s="15">
        <v>2021</v>
      </c>
      <c r="C3368" s="13" t="s">
        <v>46</v>
      </c>
      <c r="D3368" s="15">
        <v>7</v>
      </c>
      <c r="E3368" s="13" t="s">
        <v>24</v>
      </c>
      <c r="F3368" s="13" t="s">
        <v>11</v>
      </c>
      <c r="G3368" s="13" t="s">
        <v>25</v>
      </c>
      <c r="H3368" s="13" t="s">
        <v>26</v>
      </c>
      <c r="I3368" s="3">
        <f t="shared" si="364"/>
        <v>30</v>
      </c>
      <c r="J3368" s="7">
        <f t="shared" si="365"/>
        <v>34</v>
      </c>
      <c r="K3368" s="3">
        <f>LEN(H3368)</f>
        <v>5</v>
      </c>
      <c r="L3368" s="13" t="str">
        <f>IF(OR(AND(LEN(H3368&gt;3),ISERROR(FIND("-",H3368,1))),AND(LEN(H3368)&gt;3,ISERROR(FIND("+",H3368,1)))),LEFT(H3368,2),H3368)</f>
        <v>30</v>
      </c>
      <c r="M3368" s="13" t="str">
        <f>IF(AND(LEN(H3368&gt;3),ISERROR(FIND("+",H3368,1))),RIGHT(H3368,2),IF(AND(LEN(H3368)=3,ISERROR(FIND("-",H3368,1))),LEFT(H3368,2),H3368))</f>
        <v>34</v>
      </c>
      <c r="N3368" s="13" t="str">
        <f>SUBSTITUTE(H3368,"+","-")</f>
        <v>30-34</v>
      </c>
      <c r="O3368" s="3">
        <f t="shared" si="366"/>
        <v>5</v>
      </c>
      <c r="P3368" s="3">
        <f t="shared" si="367"/>
        <v>3</v>
      </c>
      <c r="Q3368" s="7">
        <f t="shared" si="368"/>
        <v>30</v>
      </c>
      <c r="R3368" s="7">
        <f t="shared" si="369"/>
        <v>34</v>
      </c>
      <c r="S3368" s="13" t="str">
        <f>VLOOKUP(A3368,history!$B:$F,2,0)</f>
        <v>2021-02-28</v>
      </c>
      <c r="T3368" s="13">
        <f>VLOOKUP($C3368,日期!$A:$D,3,0)</f>
        <v>2</v>
      </c>
      <c r="U3368" s="13">
        <f>VLOOKUP($C3368,日期!$A:$D,4,0)</f>
        <v>1</v>
      </c>
      <c r="V3368" s="65">
        <f t="shared" si="370"/>
        <v>44228</v>
      </c>
      <c r="W3368" s="13" t="s">
        <v>4932</v>
      </c>
    </row>
    <row r="3369" spans="1:23" ht="15">
      <c r="A3369" s="15">
        <v>955</v>
      </c>
      <c r="B3369" s="15">
        <v>2021</v>
      </c>
      <c r="C3369" s="13" t="s">
        <v>46</v>
      </c>
      <c r="D3369" s="15">
        <v>7</v>
      </c>
      <c r="E3369" s="13" t="s">
        <v>24</v>
      </c>
      <c r="F3369" s="13" t="s">
        <v>11</v>
      </c>
      <c r="G3369" s="13" t="s">
        <v>25</v>
      </c>
      <c r="H3369" s="13" t="s">
        <v>31</v>
      </c>
      <c r="I3369" s="3">
        <f t="shared" si="364"/>
        <v>25</v>
      </c>
      <c r="J3369" s="7">
        <f t="shared" si="365"/>
        <v>29</v>
      </c>
      <c r="K3369" s="3">
        <f>LEN(H3369)</f>
        <v>5</v>
      </c>
      <c r="L3369" s="13" t="str">
        <f>IF(OR(AND(LEN(H3369&gt;3),ISERROR(FIND("-",H3369,1))),AND(LEN(H3369)&gt;3,ISERROR(FIND("+",H3369,1)))),LEFT(H3369,2),H3369)</f>
        <v>25</v>
      </c>
      <c r="M3369" s="13" t="str">
        <f>IF(AND(LEN(H3369&gt;3),ISERROR(FIND("+",H3369,1))),RIGHT(H3369,2),IF(AND(LEN(H3369)=3,ISERROR(FIND("-",H3369,1))),LEFT(H3369,2),H3369))</f>
        <v>29</v>
      </c>
      <c r="N3369" s="13" t="str">
        <f>SUBSTITUTE(H3369,"+","-")</f>
        <v>25-29</v>
      </c>
      <c r="O3369" s="3">
        <f t="shared" si="366"/>
        <v>5</v>
      </c>
      <c r="P3369" s="3">
        <f t="shared" si="367"/>
        <v>3</v>
      </c>
      <c r="Q3369" s="7">
        <f t="shared" si="368"/>
        <v>25</v>
      </c>
      <c r="R3369" s="7">
        <f t="shared" si="369"/>
        <v>29</v>
      </c>
      <c r="S3369" s="13" t="str">
        <f>VLOOKUP(A3369,history!$B:$F,2,0)</f>
        <v>2021-02-27</v>
      </c>
      <c r="T3369" s="13">
        <f>VLOOKUP($C3369,日期!$A:$D,3,0)</f>
        <v>2</v>
      </c>
      <c r="U3369" s="13">
        <f>VLOOKUP($C3369,日期!$A:$D,4,0)</f>
        <v>1</v>
      </c>
      <c r="V3369" s="65">
        <f t="shared" si="370"/>
        <v>44228</v>
      </c>
      <c r="W3369" s="13" t="s">
        <v>4933</v>
      </c>
    </row>
    <row r="3370" spans="1:23" ht="15">
      <c r="A3370" s="15">
        <v>954</v>
      </c>
      <c r="B3370" s="15">
        <v>2021</v>
      </c>
      <c r="C3370" s="13" t="s">
        <v>46</v>
      </c>
      <c r="D3370" s="15">
        <v>7</v>
      </c>
      <c r="E3370" s="13" t="s">
        <v>24</v>
      </c>
      <c r="F3370" s="13" t="s">
        <v>11</v>
      </c>
      <c r="G3370" s="13" t="s">
        <v>25</v>
      </c>
      <c r="H3370" s="13" t="s">
        <v>31</v>
      </c>
      <c r="I3370" s="3">
        <f t="shared" si="364"/>
        <v>25</v>
      </c>
      <c r="J3370" s="7">
        <f t="shared" si="365"/>
        <v>29</v>
      </c>
      <c r="K3370" s="3">
        <f>LEN(H3370)</f>
        <v>5</v>
      </c>
      <c r="L3370" s="13" t="str">
        <f>IF(OR(AND(LEN(H3370&gt;3),ISERROR(FIND("-",H3370,1))),AND(LEN(H3370)&gt;3,ISERROR(FIND("+",H3370,1)))),LEFT(H3370,2),H3370)</f>
        <v>25</v>
      </c>
      <c r="M3370" s="13" t="str">
        <f>IF(AND(LEN(H3370&gt;3),ISERROR(FIND("+",H3370,1))),RIGHT(H3370,2),IF(AND(LEN(H3370)=3,ISERROR(FIND("-",H3370,1))),LEFT(H3370,2),H3370))</f>
        <v>29</v>
      </c>
      <c r="N3370" s="13" t="str">
        <f>SUBSTITUTE(H3370,"+","-")</f>
        <v>25-29</v>
      </c>
      <c r="O3370" s="3">
        <f t="shared" si="366"/>
        <v>5</v>
      </c>
      <c r="P3370" s="3">
        <f t="shared" si="367"/>
        <v>3</v>
      </c>
      <c r="Q3370" s="7">
        <f t="shared" si="368"/>
        <v>25</v>
      </c>
      <c r="R3370" s="7">
        <f t="shared" si="369"/>
        <v>29</v>
      </c>
      <c r="S3370" s="13" t="str">
        <f>VLOOKUP(A3370,history!$B:$F,2,0)</f>
        <v>2021-02-27</v>
      </c>
      <c r="T3370" s="13">
        <f>VLOOKUP($C3370,日期!$A:$D,3,0)</f>
        <v>2</v>
      </c>
      <c r="U3370" s="13">
        <f>VLOOKUP($C3370,日期!$A:$D,4,0)</f>
        <v>1</v>
      </c>
      <c r="V3370" s="65">
        <f t="shared" si="370"/>
        <v>44228</v>
      </c>
      <c r="W3370" s="13" t="s">
        <v>4934</v>
      </c>
    </row>
    <row r="3371" spans="1:23" ht="15">
      <c r="A3371" s="15">
        <v>953</v>
      </c>
      <c r="B3371" s="15">
        <v>2021</v>
      </c>
      <c r="C3371" s="13" t="s">
        <v>46</v>
      </c>
      <c r="D3371" s="15">
        <v>6</v>
      </c>
      <c r="E3371" s="13" t="s">
        <v>38</v>
      </c>
      <c r="F3371" s="13" t="s">
        <v>17</v>
      </c>
      <c r="G3371" s="13" t="s">
        <v>12</v>
      </c>
      <c r="H3371" s="13" t="s">
        <v>35</v>
      </c>
      <c r="I3371" s="3">
        <f t="shared" si="364"/>
        <v>55</v>
      </c>
      <c r="J3371" s="7">
        <f t="shared" si="365"/>
        <v>59</v>
      </c>
      <c r="K3371" s="3">
        <f>LEN(H3371)</f>
        <v>5</v>
      </c>
      <c r="L3371" s="13" t="str">
        <f>IF(OR(AND(LEN(H3371&gt;3),ISERROR(FIND("-",H3371,1))),AND(LEN(H3371)&gt;3,ISERROR(FIND("+",H3371,1)))),LEFT(H3371,2),H3371)</f>
        <v>55</v>
      </c>
      <c r="M3371" s="13" t="str">
        <f>IF(AND(LEN(H3371&gt;3),ISERROR(FIND("+",H3371,1))),RIGHT(H3371,2),IF(AND(LEN(H3371)=3,ISERROR(FIND("-",H3371,1))),LEFT(H3371,2),H3371))</f>
        <v>59</v>
      </c>
      <c r="N3371" s="13" t="str">
        <f>SUBSTITUTE(H3371,"+","-")</f>
        <v>55-59</v>
      </c>
      <c r="O3371" s="3">
        <f t="shared" si="366"/>
        <v>5</v>
      </c>
      <c r="P3371" s="3">
        <f t="shared" si="367"/>
        <v>3</v>
      </c>
      <c r="Q3371" s="7">
        <f t="shared" si="368"/>
        <v>55</v>
      </c>
      <c r="R3371" s="7">
        <f t="shared" si="369"/>
        <v>59</v>
      </c>
      <c r="S3371" s="13" t="str">
        <f>VLOOKUP(A3371,history!$B:$F,2,0)</f>
        <v>2021-02-27</v>
      </c>
      <c r="T3371" s="13">
        <f>VLOOKUP($C3371,日期!$A:$D,3,0)</f>
        <v>2</v>
      </c>
      <c r="U3371" s="13">
        <f>VLOOKUP($C3371,日期!$A:$D,4,0)</f>
        <v>1</v>
      </c>
      <c r="V3371" s="65">
        <f t="shared" si="370"/>
        <v>44228</v>
      </c>
      <c r="W3371" s="13" t="s">
        <v>4935</v>
      </c>
    </row>
    <row r="3372" spans="1:23" ht="15">
      <c r="A3372" s="15">
        <v>952</v>
      </c>
      <c r="B3372" s="15">
        <v>2021</v>
      </c>
      <c r="C3372" s="13" t="s">
        <v>46</v>
      </c>
      <c r="D3372" s="15">
        <v>6</v>
      </c>
      <c r="E3372" s="13" t="s">
        <v>24</v>
      </c>
      <c r="F3372" s="13" t="s">
        <v>11</v>
      </c>
      <c r="G3372" s="13" t="s">
        <v>25</v>
      </c>
      <c r="H3372" s="13" t="s">
        <v>37</v>
      </c>
      <c r="I3372" s="3">
        <f t="shared" si="364"/>
        <v>50</v>
      </c>
      <c r="J3372" s="7">
        <f t="shared" si="365"/>
        <v>54</v>
      </c>
      <c r="K3372" s="3">
        <f>LEN(H3372)</f>
        <v>5</v>
      </c>
      <c r="L3372" s="13" t="str">
        <f>IF(OR(AND(LEN(H3372&gt;3),ISERROR(FIND("-",H3372,1))),AND(LEN(H3372)&gt;3,ISERROR(FIND("+",H3372,1)))),LEFT(H3372,2),H3372)</f>
        <v>50</v>
      </c>
      <c r="M3372" s="13" t="str">
        <f>IF(AND(LEN(H3372&gt;3),ISERROR(FIND("+",H3372,1))),RIGHT(H3372,2),IF(AND(LEN(H3372)=3,ISERROR(FIND("-",H3372,1))),LEFT(H3372,2),H3372))</f>
        <v>54</v>
      </c>
      <c r="N3372" s="13" t="str">
        <f>SUBSTITUTE(H3372,"+","-")</f>
        <v>50-54</v>
      </c>
      <c r="O3372" s="3">
        <f t="shared" si="366"/>
        <v>5</v>
      </c>
      <c r="P3372" s="3">
        <f t="shared" si="367"/>
        <v>3</v>
      </c>
      <c r="Q3372" s="7">
        <f t="shared" si="368"/>
        <v>50</v>
      </c>
      <c r="R3372" s="7">
        <f t="shared" si="369"/>
        <v>54</v>
      </c>
      <c r="S3372" s="13" t="str">
        <f>VLOOKUP(A3372,history!$B:$F,2,0)</f>
        <v>2021-02-25</v>
      </c>
      <c r="T3372" s="13">
        <f>VLOOKUP($C3372,日期!$A:$D,3,0)</f>
        <v>2</v>
      </c>
      <c r="U3372" s="13">
        <f>VLOOKUP($C3372,日期!$A:$D,4,0)</f>
        <v>1</v>
      </c>
      <c r="V3372" s="65">
        <f t="shared" si="370"/>
        <v>44228</v>
      </c>
      <c r="W3372" s="13" t="s">
        <v>4936</v>
      </c>
    </row>
    <row r="3373" spans="1:23" ht="15">
      <c r="A3373" s="15">
        <v>951</v>
      </c>
      <c r="B3373" s="15">
        <v>2021</v>
      </c>
      <c r="C3373" s="13" t="s">
        <v>46</v>
      </c>
      <c r="D3373" s="15">
        <v>6</v>
      </c>
      <c r="E3373" s="13" t="s">
        <v>24</v>
      </c>
      <c r="F3373" s="13" t="s">
        <v>11</v>
      </c>
      <c r="G3373" s="13" t="s">
        <v>25</v>
      </c>
      <c r="H3373" s="13" t="s">
        <v>29</v>
      </c>
      <c r="I3373" s="3">
        <f t="shared" si="364"/>
        <v>40</v>
      </c>
      <c r="J3373" s="7">
        <f t="shared" si="365"/>
        <v>44</v>
      </c>
      <c r="K3373" s="3">
        <f>LEN(H3373)</f>
        <v>5</v>
      </c>
      <c r="L3373" s="13" t="str">
        <f>IF(OR(AND(LEN(H3373&gt;3),ISERROR(FIND("-",H3373,1))),AND(LEN(H3373)&gt;3,ISERROR(FIND("+",H3373,1)))),LEFT(H3373,2),H3373)</f>
        <v>40</v>
      </c>
      <c r="M3373" s="13" t="str">
        <f>IF(AND(LEN(H3373&gt;3),ISERROR(FIND("+",H3373,1))),RIGHT(H3373,2),IF(AND(LEN(H3373)=3,ISERROR(FIND("-",H3373,1))),LEFT(H3373,2),H3373))</f>
        <v>44</v>
      </c>
      <c r="N3373" s="13" t="str">
        <f>SUBSTITUTE(H3373,"+","-")</f>
        <v>40-44</v>
      </c>
      <c r="O3373" s="3">
        <f t="shared" si="366"/>
        <v>5</v>
      </c>
      <c r="P3373" s="3">
        <f t="shared" si="367"/>
        <v>3</v>
      </c>
      <c r="Q3373" s="7">
        <f t="shared" si="368"/>
        <v>40</v>
      </c>
      <c r="R3373" s="7">
        <f t="shared" si="369"/>
        <v>44</v>
      </c>
      <c r="S3373" s="13" t="str">
        <f>VLOOKUP(A3373,history!$B:$F,2,0)</f>
        <v>2021-02-25</v>
      </c>
      <c r="T3373" s="13">
        <f>VLOOKUP($C3373,日期!$A:$D,3,0)</f>
        <v>2</v>
      </c>
      <c r="U3373" s="13">
        <f>VLOOKUP($C3373,日期!$A:$D,4,0)</f>
        <v>1</v>
      </c>
      <c r="V3373" s="65">
        <f t="shared" si="370"/>
        <v>44228</v>
      </c>
      <c r="W3373" s="13" t="s">
        <v>4937</v>
      </c>
    </row>
    <row r="3374" spans="1:23" ht="15">
      <c r="A3374" s="15">
        <v>950</v>
      </c>
      <c r="B3374" s="15">
        <v>2021</v>
      </c>
      <c r="C3374" s="13" t="s">
        <v>46</v>
      </c>
      <c r="D3374" s="15">
        <v>6</v>
      </c>
      <c r="E3374" s="13" t="s">
        <v>24</v>
      </c>
      <c r="F3374" s="13" t="s">
        <v>11</v>
      </c>
      <c r="G3374" s="13" t="s">
        <v>25</v>
      </c>
      <c r="H3374" s="13" t="s">
        <v>31</v>
      </c>
      <c r="I3374" s="3">
        <f t="shared" si="364"/>
        <v>25</v>
      </c>
      <c r="J3374" s="7">
        <f t="shared" si="365"/>
        <v>29</v>
      </c>
      <c r="K3374" s="3">
        <f>LEN(H3374)</f>
        <v>5</v>
      </c>
      <c r="L3374" s="13" t="str">
        <f>IF(OR(AND(LEN(H3374&gt;3),ISERROR(FIND("-",H3374,1))),AND(LEN(H3374)&gt;3,ISERROR(FIND("+",H3374,1)))),LEFT(H3374,2),H3374)</f>
        <v>25</v>
      </c>
      <c r="M3374" s="13" t="str">
        <f>IF(AND(LEN(H3374&gt;3),ISERROR(FIND("+",H3374,1))),RIGHT(H3374,2),IF(AND(LEN(H3374)=3,ISERROR(FIND("-",H3374,1))),LEFT(H3374,2),H3374))</f>
        <v>29</v>
      </c>
      <c r="N3374" s="13" t="str">
        <f>SUBSTITUTE(H3374,"+","-")</f>
        <v>25-29</v>
      </c>
      <c r="O3374" s="3">
        <f t="shared" si="366"/>
        <v>5</v>
      </c>
      <c r="P3374" s="3">
        <f t="shared" si="367"/>
        <v>3</v>
      </c>
      <c r="Q3374" s="7">
        <f t="shared" si="368"/>
        <v>25</v>
      </c>
      <c r="R3374" s="7">
        <f t="shared" si="369"/>
        <v>29</v>
      </c>
      <c r="S3374" s="13" t="str">
        <f>VLOOKUP(A3374,history!$B:$F,2,0)</f>
        <v>2021-02-25</v>
      </c>
      <c r="T3374" s="13">
        <f>VLOOKUP($C3374,日期!$A:$D,3,0)</f>
        <v>2</v>
      </c>
      <c r="U3374" s="13">
        <f>VLOOKUP($C3374,日期!$A:$D,4,0)</f>
        <v>1</v>
      </c>
      <c r="V3374" s="65">
        <f t="shared" si="370"/>
        <v>44228</v>
      </c>
      <c r="W3374" s="13" t="s">
        <v>4938</v>
      </c>
    </row>
    <row r="3375" spans="1:23" ht="15">
      <c r="A3375" s="15">
        <v>949</v>
      </c>
      <c r="B3375" s="15">
        <v>2021</v>
      </c>
      <c r="C3375" s="13" t="s">
        <v>46</v>
      </c>
      <c r="D3375" s="15">
        <v>6</v>
      </c>
      <c r="E3375" s="13" t="s">
        <v>24</v>
      </c>
      <c r="F3375" s="13" t="s">
        <v>17</v>
      </c>
      <c r="G3375" s="13" t="s">
        <v>25</v>
      </c>
      <c r="H3375" s="13" t="s">
        <v>31</v>
      </c>
      <c r="I3375" s="3">
        <f t="shared" si="364"/>
        <v>25</v>
      </c>
      <c r="J3375" s="7">
        <f t="shared" si="365"/>
        <v>29</v>
      </c>
      <c r="K3375" s="3">
        <f>LEN(H3375)</f>
        <v>5</v>
      </c>
      <c r="L3375" s="13" t="str">
        <f>IF(OR(AND(LEN(H3375&gt;3),ISERROR(FIND("-",H3375,1))),AND(LEN(H3375)&gt;3,ISERROR(FIND("+",H3375,1)))),LEFT(H3375,2),H3375)</f>
        <v>25</v>
      </c>
      <c r="M3375" s="13" t="str">
        <f>IF(AND(LEN(H3375&gt;3),ISERROR(FIND("+",H3375,1))),RIGHT(H3375,2),IF(AND(LEN(H3375)=3,ISERROR(FIND("-",H3375,1))),LEFT(H3375,2),H3375))</f>
        <v>29</v>
      </c>
      <c r="N3375" s="13" t="str">
        <f>SUBSTITUTE(H3375,"+","-")</f>
        <v>25-29</v>
      </c>
      <c r="O3375" s="3">
        <f t="shared" si="366"/>
        <v>5</v>
      </c>
      <c r="P3375" s="3">
        <f t="shared" si="367"/>
        <v>3</v>
      </c>
      <c r="Q3375" s="7">
        <f t="shared" si="368"/>
        <v>25</v>
      </c>
      <c r="R3375" s="7">
        <f t="shared" si="369"/>
        <v>29</v>
      </c>
      <c r="S3375" s="13" t="str">
        <f>VLOOKUP(A3375,history!$B:$F,2,0)</f>
        <v>2021-02-25</v>
      </c>
      <c r="T3375" s="13">
        <f>VLOOKUP($C3375,日期!$A:$D,3,0)</f>
        <v>2</v>
      </c>
      <c r="U3375" s="13">
        <f>VLOOKUP($C3375,日期!$A:$D,4,0)</f>
        <v>1</v>
      </c>
      <c r="V3375" s="65">
        <f t="shared" si="370"/>
        <v>44228</v>
      </c>
      <c r="W3375" s="13" t="s">
        <v>4939</v>
      </c>
    </row>
    <row r="3376" spans="1:23" ht="15">
      <c r="A3376" s="15">
        <v>948</v>
      </c>
      <c r="B3376" s="15">
        <v>2021</v>
      </c>
      <c r="C3376" s="13" t="s">
        <v>46</v>
      </c>
      <c r="D3376" s="15">
        <v>6</v>
      </c>
      <c r="E3376" s="13" t="s">
        <v>24</v>
      </c>
      <c r="F3376" s="13" t="s">
        <v>17</v>
      </c>
      <c r="G3376" s="13" t="s">
        <v>25</v>
      </c>
      <c r="H3376" s="13" t="s">
        <v>13</v>
      </c>
      <c r="I3376" s="3">
        <f t="shared" si="364"/>
        <v>20</v>
      </c>
      <c r="J3376" s="7">
        <f t="shared" si="365"/>
        <v>24</v>
      </c>
      <c r="K3376" s="3">
        <f>LEN(H3376)</f>
        <v>5</v>
      </c>
      <c r="L3376" s="13" t="str">
        <f>IF(OR(AND(LEN(H3376&gt;3),ISERROR(FIND("-",H3376,1))),AND(LEN(H3376)&gt;3,ISERROR(FIND("+",H3376,1)))),LEFT(H3376,2),H3376)</f>
        <v>20</v>
      </c>
      <c r="M3376" s="13" t="str">
        <f>IF(AND(LEN(H3376&gt;3),ISERROR(FIND("+",H3376,1))),RIGHT(H3376,2),IF(AND(LEN(H3376)=3,ISERROR(FIND("-",H3376,1))),LEFT(H3376,2),H3376))</f>
        <v>24</v>
      </c>
      <c r="N3376" s="13" t="str">
        <f>SUBSTITUTE(H3376,"+","-")</f>
        <v>20-24</v>
      </c>
      <c r="O3376" s="3">
        <f t="shared" si="366"/>
        <v>5</v>
      </c>
      <c r="P3376" s="3">
        <f t="shared" si="367"/>
        <v>3</v>
      </c>
      <c r="Q3376" s="7">
        <f t="shared" si="368"/>
        <v>20</v>
      </c>
      <c r="R3376" s="7">
        <f t="shared" si="369"/>
        <v>24</v>
      </c>
      <c r="S3376" s="13" t="str">
        <f>VLOOKUP(A3376,history!$B:$F,2,0)</f>
        <v>2021-02-25</v>
      </c>
      <c r="T3376" s="13">
        <f>VLOOKUP($C3376,日期!$A:$D,3,0)</f>
        <v>2</v>
      </c>
      <c r="U3376" s="13">
        <f>VLOOKUP($C3376,日期!$A:$D,4,0)</f>
        <v>1</v>
      </c>
      <c r="V3376" s="65">
        <f t="shared" si="370"/>
        <v>44228</v>
      </c>
      <c r="W3376" s="13" t="s">
        <v>4940</v>
      </c>
    </row>
    <row r="3377" spans="1:23" ht="15">
      <c r="A3377" s="15">
        <v>947</v>
      </c>
      <c r="B3377" s="15">
        <v>2021</v>
      </c>
      <c r="C3377" s="13" t="s">
        <v>46</v>
      </c>
      <c r="D3377" s="15">
        <v>5</v>
      </c>
      <c r="E3377" s="13" t="s">
        <v>38</v>
      </c>
      <c r="F3377" s="13" t="s">
        <v>17</v>
      </c>
      <c r="G3377" s="13" t="s">
        <v>12</v>
      </c>
      <c r="H3377" s="13" t="s">
        <v>30</v>
      </c>
      <c r="I3377" s="3">
        <f t="shared" si="364"/>
        <v>45</v>
      </c>
      <c r="J3377" s="7">
        <f t="shared" si="365"/>
        <v>49</v>
      </c>
      <c r="K3377" s="3">
        <f>LEN(H3377)</f>
        <v>5</v>
      </c>
      <c r="L3377" s="13" t="str">
        <f>IF(OR(AND(LEN(H3377&gt;3),ISERROR(FIND("-",H3377,1))),AND(LEN(H3377)&gt;3,ISERROR(FIND("+",H3377,1)))),LEFT(H3377,2),H3377)</f>
        <v>45</v>
      </c>
      <c r="M3377" s="13" t="str">
        <f>IF(AND(LEN(H3377&gt;3),ISERROR(FIND("+",H3377,1))),RIGHT(H3377,2),IF(AND(LEN(H3377)=3,ISERROR(FIND("-",H3377,1))),LEFT(H3377,2),H3377))</f>
        <v>49</v>
      </c>
      <c r="N3377" s="13" t="str">
        <f>SUBSTITUTE(H3377,"+","-")</f>
        <v>45-49</v>
      </c>
      <c r="O3377" s="3">
        <f t="shared" si="366"/>
        <v>5</v>
      </c>
      <c r="P3377" s="3">
        <f t="shared" si="367"/>
        <v>3</v>
      </c>
      <c r="Q3377" s="7">
        <f t="shared" si="368"/>
        <v>45</v>
      </c>
      <c r="R3377" s="7">
        <f t="shared" si="369"/>
        <v>49</v>
      </c>
      <c r="S3377" s="13" t="str">
        <f>VLOOKUP(A3377,history!$B:$F,2,0)</f>
        <v>2021-02-24</v>
      </c>
      <c r="T3377" s="13">
        <f>VLOOKUP($C3377,日期!$A:$D,3,0)</f>
        <v>2</v>
      </c>
      <c r="U3377" s="13">
        <f>VLOOKUP($C3377,日期!$A:$D,4,0)</f>
        <v>1</v>
      </c>
      <c r="V3377" s="65">
        <f t="shared" si="370"/>
        <v>44228</v>
      </c>
      <c r="W3377" s="13" t="s">
        <v>4941</v>
      </c>
    </row>
    <row r="3378" spans="1:23" ht="15">
      <c r="A3378" s="15">
        <v>946</v>
      </c>
      <c r="B3378" s="15">
        <v>2021</v>
      </c>
      <c r="C3378" s="13" t="s">
        <v>46</v>
      </c>
      <c r="D3378" s="15">
        <v>5</v>
      </c>
      <c r="E3378" s="13" t="s">
        <v>24</v>
      </c>
      <c r="F3378" s="13" t="s">
        <v>11</v>
      </c>
      <c r="G3378" s="13" t="s">
        <v>25</v>
      </c>
      <c r="H3378" s="13" t="s">
        <v>32</v>
      </c>
      <c r="I3378" s="3">
        <f t="shared" si="364"/>
        <v>60</v>
      </c>
      <c r="J3378" s="7">
        <f t="shared" si="365"/>
        <v>64</v>
      </c>
      <c r="K3378" s="3">
        <f>LEN(H3378)</f>
        <v>5</v>
      </c>
      <c r="L3378" s="13" t="str">
        <f>IF(OR(AND(LEN(H3378&gt;3),ISERROR(FIND("-",H3378,1))),AND(LEN(H3378)&gt;3,ISERROR(FIND("+",H3378,1)))),LEFT(H3378,2),H3378)</f>
        <v>60</v>
      </c>
      <c r="M3378" s="13" t="str">
        <f>IF(AND(LEN(H3378&gt;3),ISERROR(FIND("+",H3378,1))),RIGHT(H3378,2),IF(AND(LEN(H3378)=3,ISERROR(FIND("-",H3378,1))),LEFT(H3378,2),H3378))</f>
        <v>64</v>
      </c>
      <c r="N3378" s="13" t="str">
        <f>SUBSTITUTE(H3378,"+","-")</f>
        <v>60-64</v>
      </c>
      <c r="O3378" s="3">
        <f t="shared" si="366"/>
        <v>5</v>
      </c>
      <c r="P3378" s="3">
        <f t="shared" si="367"/>
        <v>3</v>
      </c>
      <c r="Q3378" s="7">
        <f t="shared" si="368"/>
        <v>60</v>
      </c>
      <c r="R3378" s="7">
        <f t="shared" si="369"/>
        <v>64</v>
      </c>
      <c r="S3378" s="13" t="str">
        <f>VLOOKUP(A3378,history!$B:$F,2,0)</f>
        <v>2021-02-24</v>
      </c>
      <c r="T3378" s="13">
        <f>VLOOKUP($C3378,日期!$A:$D,3,0)</f>
        <v>2</v>
      </c>
      <c r="U3378" s="13">
        <f>VLOOKUP($C3378,日期!$A:$D,4,0)</f>
        <v>1</v>
      </c>
      <c r="V3378" s="65">
        <f t="shared" si="370"/>
        <v>44228</v>
      </c>
      <c r="W3378" s="13" t="s">
        <v>4942</v>
      </c>
    </row>
    <row r="3379" spans="1:23" ht="15">
      <c r="A3379" s="15">
        <v>945</v>
      </c>
      <c r="B3379" s="15">
        <v>2021</v>
      </c>
      <c r="C3379" s="13" t="s">
        <v>46</v>
      </c>
      <c r="D3379" s="15">
        <v>5</v>
      </c>
      <c r="E3379" s="13" t="s">
        <v>24</v>
      </c>
      <c r="F3379" s="13" t="s">
        <v>11</v>
      </c>
      <c r="G3379" s="13" t="s">
        <v>25</v>
      </c>
      <c r="H3379" s="13" t="s">
        <v>30</v>
      </c>
      <c r="I3379" s="3">
        <f t="shared" si="364"/>
        <v>45</v>
      </c>
      <c r="J3379" s="7">
        <f t="shared" si="365"/>
        <v>49</v>
      </c>
      <c r="K3379" s="3">
        <f>LEN(H3379)</f>
        <v>5</v>
      </c>
      <c r="L3379" s="13" t="str">
        <f>IF(OR(AND(LEN(H3379&gt;3),ISERROR(FIND("-",H3379,1))),AND(LEN(H3379)&gt;3,ISERROR(FIND("+",H3379,1)))),LEFT(H3379,2),H3379)</f>
        <v>45</v>
      </c>
      <c r="M3379" s="13" t="str">
        <f>IF(AND(LEN(H3379&gt;3),ISERROR(FIND("+",H3379,1))),RIGHT(H3379,2),IF(AND(LEN(H3379)=3,ISERROR(FIND("-",H3379,1))),LEFT(H3379,2),H3379))</f>
        <v>49</v>
      </c>
      <c r="N3379" s="13" t="str">
        <f>SUBSTITUTE(H3379,"+","-")</f>
        <v>45-49</v>
      </c>
      <c r="O3379" s="3">
        <f t="shared" si="366"/>
        <v>5</v>
      </c>
      <c r="P3379" s="3">
        <f t="shared" si="367"/>
        <v>3</v>
      </c>
      <c r="Q3379" s="7">
        <f t="shared" si="368"/>
        <v>45</v>
      </c>
      <c r="R3379" s="7">
        <f t="shared" si="369"/>
        <v>49</v>
      </c>
      <c r="S3379" s="13" t="str">
        <f>VLOOKUP(A3379,history!$B:$F,2,0)</f>
        <v>2021-02-24</v>
      </c>
      <c r="T3379" s="13">
        <f>VLOOKUP($C3379,日期!$A:$D,3,0)</f>
        <v>2</v>
      </c>
      <c r="U3379" s="13">
        <f>VLOOKUP($C3379,日期!$A:$D,4,0)</f>
        <v>1</v>
      </c>
      <c r="V3379" s="65">
        <f t="shared" si="370"/>
        <v>44228</v>
      </c>
      <c r="W3379" s="13" t="s">
        <v>4943</v>
      </c>
    </row>
    <row r="3380" spans="1:23" ht="15">
      <c r="A3380" s="15">
        <v>944</v>
      </c>
      <c r="B3380" s="15">
        <v>2021</v>
      </c>
      <c r="C3380" s="13" t="s">
        <v>46</v>
      </c>
      <c r="D3380" s="15">
        <v>5</v>
      </c>
      <c r="E3380" s="13" t="s">
        <v>24</v>
      </c>
      <c r="F3380" s="13" t="s">
        <v>11</v>
      </c>
      <c r="G3380" s="13" t="s">
        <v>25</v>
      </c>
      <c r="H3380" s="13" t="s">
        <v>29</v>
      </c>
      <c r="I3380" s="3">
        <f t="shared" si="364"/>
        <v>40</v>
      </c>
      <c r="J3380" s="7">
        <f t="shared" si="365"/>
        <v>44</v>
      </c>
      <c r="K3380" s="3">
        <f>LEN(H3380)</f>
        <v>5</v>
      </c>
      <c r="L3380" s="13" t="str">
        <f>IF(OR(AND(LEN(H3380&gt;3),ISERROR(FIND("-",H3380,1))),AND(LEN(H3380)&gt;3,ISERROR(FIND("+",H3380,1)))),LEFT(H3380,2),H3380)</f>
        <v>40</v>
      </c>
      <c r="M3380" s="13" t="str">
        <f>IF(AND(LEN(H3380&gt;3),ISERROR(FIND("+",H3380,1))),RIGHT(H3380,2),IF(AND(LEN(H3380)=3,ISERROR(FIND("-",H3380,1))),LEFT(H3380,2),H3380))</f>
        <v>44</v>
      </c>
      <c r="N3380" s="13" t="str">
        <f>SUBSTITUTE(H3380,"+","-")</f>
        <v>40-44</v>
      </c>
      <c r="O3380" s="3">
        <f t="shared" si="366"/>
        <v>5</v>
      </c>
      <c r="P3380" s="3">
        <f t="shared" si="367"/>
        <v>3</v>
      </c>
      <c r="Q3380" s="7">
        <f t="shared" si="368"/>
        <v>40</v>
      </c>
      <c r="R3380" s="7">
        <f t="shared" si="369"/>
        <v>44</v>
      </c>
      <c r="S3380" s="13" t="str">
        <f>VLOOKUP(A3380,history!$B:$F,2,0)</f>
        <v>2021-02-24</v>
      </c>
      <c r="T3380" s="13">
        <f>VLOOKUP($C3380,日期!$A:$D,3,0)</f>
        <v>2</v>
      </c>
      <c r="U3380" s="13">
        <f>VLOOKUP($C3380,日期!$A:$D,4,0)</f>
        <v>1</v>
      </c>
      <c r="V3380" s="65">
        <f t="shared" si="370"/>
        <v>44228</v>
      </c>
      <c r="W3380" s="13" t="s">
        <v>4944</v>
      </c>
    </row>
    <row r="3381" spans="1:23" ht="15">
      <c r="A3381" s="15">
        <v>943</v>
      </c>
      <c r="B3381" s="15">
        <v>2021</v>
      </c>
      <c r="C3381" s="13" t="s">
        <v>46</v>
      </c>
      <c r="D3381" s="15">
        <v>5</v>
      </c>
      <c r="E3381" s="13" t="s">
        <v>24</v>
      </c>
      <c r="F3381" s="13" t="s">
        <v>11</v>
      </c>
      <c r="G3381" s="13" t="s">
        <v>25</v>
      </c>
      <c r="H3381" s="13" t="s">
        <v>26</v>
      </c>
      <c r="I3381" s="3">
        <f t="shared" si="364"/>
        <v>30</v>
      </c>
      <c r="J3381" s="7">
        <f t="shared" si="365"/>
        <v>34</v>
      </c>
      <c r="K3381" s="3">
        <f>LEN(H3381)</f>
        <v>5</v>
      </c>
      <c r="L3381" s="13" t="str">
        <f>IF(OR(AND(LEN(H3381&gt;3),ISERROR(FIND("-",H3381,1))),AND(LEN(H3381)&gt;3,ISERROR(FIND("+",H3381,1)))),LEFT(H3381,2),H3381)</f>
        <v>30</v>
      </c>
      <c r="M3381" s="13" t="str">
        <f>IF(AND(LEN(H3381&gt;3),ISERROR(FIND("+",H3381,1))),RIGHT(H3381,2),IF(AND(LEN(H3381)=3,ISERROR(FIND("-",H3381,1))),LEFT(H3381,2),H3381))</f>
        <v>34</v>
      </c>
      <c r="N3381" s="13" t="str">
        <f>SUBSTITUTE(H3381,"+","-")</f>
        <v>30-34</v>
      </c>
      <c r="O3381" s="3">
        <f t="shared" si="366"/>
        <v>5</v>
      </c>
      <c r="P3381" s="3">
        <f t="shared" si="367"/>
        <v>3</v>
      </c>
      <c r="Q3381" s="7">
        <f t="shared" si="368"/>
        <v>30</v>
      </c>
      <c r="R3381" s="7">
        <f t="shared" si="369"/>
        <v>34</v>
      </c>
      <c r="S3381" s="13" t="str">
        <f>VLOOKUP(A3381,history!$B:$F,2,0)</f>
        <v>2021-02-20</v>
      </c>
      <c r="T3381" s="13">
        <f>VLOOKUP($C3381,日期!$A:$D,3,0)</f>
        <v>2</v>
      </c>
      <c r="U3381" s="13">
        <f>VLOOKUP($C3381,日期!$A:$D,4,0)</f>
        <v>1</v>
      </c>
      <c r="V3381" s="65">
        <f t="shared" si="370"/>
        <v>44228</v>
      </c>
      <c r="W3381" s="13" t="s">
        <v>4945</v>
      </c>
    </row>
    <row r="3382" spans="1:23" ht="15">
      <c r="A3382" s="15">
        <v>942</v>
      </c>
      <c r="B3382" s="15">
        <v>2021</v>
      </c>
      <c r="C3382" s="13" t="s">
        <v>46</v>
      </c>
      <c r="D3382" s="15">
        <v>5</v>
      </c>
      <c r="E3382" s="13" t="s">
        <v>24</v>
      </c>
      <c r="F3382" s="13" t="s">
        <v>11</v>
      </c>
      <c r="G3382" s="13" t="s">
        <v>25</v>
      </c>
      <c r="H3382" s="13" t="s">
        <v>13</v>
      </c>
      <c r="I3382" s="3">
        <f t="shared" si="364"/>
        <v>20</v>
      </c>
      <c r="J3382" s="7">
        <f t="shared" si="365"/>
        <v>24</v>
      </c>
      <c r="K3382" s="3">
        <f>LEN(H3382)</f>
        <v>5</v>
      </c>
      <c r="L3382" s="13" t="str">
        <f>IF(OR(AND(LEN(H3382&gt;3),ISERROR(FIND("-",H3382,1))),AND(LEN(H3382)&gt;3,ISERROR(FIND("+",H3382,1)))),LEFT(H3382,2),H3382)</f>
        <v>20</v>
      </c>
      <c r="M3382" s="13" t="str">
        <f>IF(AND(LEN(H3382&gt;3),ISERROR(FIND("+",H3382,1))),RIGHT(H3382,2),IF(AND(LEN(H3382)=3,ISERROR(FIND("-",H3382,1))),LEFT(H3382,2),H3382))</f>
        <v>24</v>
      </c>
      <c r="N3382" s="13" t="str">
        <f>SUBSTITUTE(H3382,"+","-")</f>
        <v>20-24</v>
      </c>
      <c r="O3382" s="3">
        <f t="shared" si="366"/>
        <v>5</v>
      </c>
      <c r="P3382" s="3">
        <f t="shared" si="367"/>
        <v>3</v>
      </c>
      <c r="Q3382" s="7">
        <f t="shared" si="368"/>
        <v>20</v>
      </c>
      <c r="R3382" s="7">
        <f t="shared" si="369"/>
        <v>24</v>
      </c>
      <c r="S3382" s="13" t="str">
        <f>VLOOKUP(A3382,history!$B:$F,2,0)</f>
        <v>2021-02-19</v>
      </c>
      <c r="T3382" s="13">
        <f>VLOOKUP($C3382,日期!$A:$D,3,0)</f>
        <v>2</v>
      </c>
      <c r="U3382" s="13">
        <f>VLOOKUP($C3382,日期!$A:$D,4,0)</f>
        <v>1</v>
      </c>
      <c r="V3382" s="65">
        <f t="shared" si="370"/>
        <v>44228</v>
      </c>
      <c r="W3382" s="13" t="s">
        <v>4946</v>
      </c>
    </row>
    <row r="3383" spans="1:23" ht="15">
      <c r="A3383" s="15">
        <v>941</v>
      </c>
      <c r="B3383" s="15">
        <v>2021</v>
      </c>
      <c r="C3383" s="13" t="s">
        <v>46</v>
      </c>
      <c r="D3383" s="15">
        <v>5</v>
      </c>
      <c r="E3383" s="13" t="s">
        <v>24</v>
      </c>
      <c r="F3383" s="13" t="s">
        <v>11</v>
      </c>
      <c r="G3383" s="13" t="s">
        <v>25</v>
      </c>
      <c r="H3383" s="13" t="s">
        <v>13</v>
      </c>
      <c r="I3383" s="3">
        <f t="shared" si="364"/>
        <v>20</v>
      </c>
      <c r="J3383" s="7">
        <f t="shared" si="365"/>
        <v>24</v>
      </c>
      <c r="K3383" s="3">
        <f>LEN(H3383)</f>
        <v>5</v>
      </c>
      <c r="L3383" s="13" t="str">
        <f>IF(OR(AND(LEN(H3383&gt;3),ISERROR(FIND("-",H3383,1))),AND(LEN(H3383)&gt;3,ISERROR(FIND("+",H3383,1)))),LEFT(H3383,2),H3383)</f>
        <v>20</v>
      </c>
      <c r="M3383" s="13" t="str">
        <f>IF(AND(LEN(H3383&gt;3),ISERROR(FIND("+",H3383,1))),RIGHT(H3383,2),IF(AND(LEN(H3383)=3,ISERROR(FIND("-",H3383,1))),LEFT(H3383,2),H3383))</f>
        <v>24</v>
      </c>
      <c r="N3383" s="13" t="str">
        <f>SUBSTITUTE(H3383,"+","-")</f>
        <v>20-24</v>
      </c>
      <c r="O3383" s="3">
        <f t="shared" si="366"/>
        <v>5</v>
      </c>
      <c r="P3383" s="3">
        <f t="shared" si="367"/>
        <v>3</v>
      </c>
      <c r="Q3383" s="7">
        <f t="shared" si="368"/>
        <v>20</v>
      </c>
      <c r="R3383" s="7">
        <f t="shared" si="369"/>
        <v>24</v>
      </c>
      <c r="S3383" s="13" t="str">
        <f>VLOOKUP(A3383,history!$B:$F,2,0)</f>
        <v>2021-02-18</v>
      </c>
      <c r="T3383" s="13">
        <f>VLOOKUP($C3383,日期!$A:$D,3,0)</f>
        <v>2</v>
      </c>
      <c r="U3383" s="13">
        <f>VLOOKUP($C3383,日期!$A:$D,4,0)</f>
        <v>1</v>
      </c>
      <c r="V3383" s="65">
        <f t="shared" si="370"/>
        <v>44228</v>
      </c>
      <c r="W3383" s="13" t="s">
        <v>4947</v>
      </c>
    </row>
    <row r="3384" spans="1:23" ht="15">
      <c r="A3384" s="15">
        <v>940</v>
      </c>
      <c r="B3384" s="15">
        <v>2021</v>
      </c>
      <c r="C3384" s="13" t="s">
        <v>46</v>
      </c>
      <c r="D3384" s="15">
        <v>5</v>
      </c>
      <c r="E3384" s="13" t="s">
        <v>24</v>
      </c>
      <c r="F3384" s="13" t="s">
        <v>11</v>
      </c>
      <c r="G3384" s="13" t="s">
        <v>25</v>
      </c>
      <c r="H3384" s="13" t="s">
        <v>13</v>
      </c>
      <c r="I3384" s="3">
        <f t="shared" si="364"/>
        <v>20</v>
      </c>
      <c r="J3384" s="7">
        <f t="shared" si="365"/>
        <v>24</v>
      </c>
      <c r="K3384" s="3">
        <f>LEN(H3384)</f>
        <v>5</v>
      </c>
      <c r="L3384" s="13" t="str">
        <f>IF(OR(AND(LEN(H3384&gt;3),ISERROR(FIND("-",H3384,1))),AND(LEN(H3384)&gt;3,ISERROR(FIND("+",H3384,1)))),LEFT(H3384,2),H3384)</f>
        <v>20</v>
      </c>
      <c r="M3384" s="13" t="str">
        <f>IF(AND(LEN(H3384&gt;3),ISERROR(FIND("+",H3384,1))),RIGHT(H3384,2),IF(AND(LEN(H3384)=3,ISERROR(FIND("-",H3384,1))),LEFT(H3384,2),H3384))</f>
        <v>24</v>
      </c>
      <c r="N3384" s="13" t="str">
        <f>SUBSTITUTE(H3384,"+","-")</f>
        <v>20-24</v>
      </c>
      <c r="O3384" s="3">
        <f t="shared" si="366"/>
        <v>5</v>
      </c>
      <c r="P3384" s="3">
        <f t="shared" si="367"/>
        <v>3</v>
      </c>
      <c r="Q3384" s="7">
        <f t="shared" si="368"/>
        <v>20</v>
      </c>
      <c r="R3384" s="7">
        <f t="shared" si="369"/>
        <v>24</v>
      </c>
      <c r="S3384" s="13" t="str">
        <f>VLOOKUP(A3384,history!$B:$F,2,0)</f>
        <v>2021-02-18</v>
      </c>
      <c r="T3384" s="13">
        <f>VLOOKUP($C3384,日期!$A:$D,3,0)</f>
        <v>2</v>
      </c>
      <c r="U3384" s="13">
        <f>VLOOKUP($C3384,日期!$A:$D,4,0)</f>
        <v>1</v>
      </c>
      <c r="V3384" s="65">
        <f t="shared" si="370"/>
        <v>44228</v>
      </c>
      <c r="W3384" s="13" t="s">
        <v>4948</v>
      </c>
    </row>
    <row r="3385" spans="1:23" ht="15">
      <c r="A3385" s="15">
        <v>939</v>
      </c>
      <c r="B3385" s="15">
        <v>2021</v>
      </c>
      <c r="C3385" s="13" t="s">
        <v>46</v>
      </c>
      <c r="D3385" s="15">
        <v>5</v>
      </c>
      <c r="E3385" s="13" t="s">
        <v>24</v>
      </c>
      <c r="F3385" s="13" t="s">
        <v>17</v>
      </c>
      <c r="G3385" s="13" t="s">
        <v>25</v>
      </c>
      <c r="H3385" s="13" t="s">
        <v>32</v>
      </c>
      <c r="I3385" s="3">
        <f t="shared" si="364"/>
        <v>60</v>
      </c>
      <c r="J3385" s="7">
        <f t="shared" si="365"/>
        <v>64</v>
      </c>
      <c r="K3385" s="3">
        <f>LEN(H3385)</f>
        <v>5</v>
      </c>
      <c r="L3385" s="13" t="str">
        <f>IF(OR(AND(LEN(H3385&gt;3),ISERROR(FIND("-",H3385,1))),AND(LEN(H3385)&gt;3,ISERROR(FIND("+",H3385,1)))),LEFT(H3385,2),H3385)</f>
        <v>60</v>
      </c>
      <c r="M3385" s="13" t="str">
        <f>IF(AND(LEN(H3385&gt;3),ISERROR(FIND("+",H3385,1))),RIGHT(H3385,2),IF(AND(LEN(H3385)=3,ISERROR(FIND("-",H3385,1))),LEFT(H3385,2),H3385))</f>
        <v>64</v>
      </c>
      <c r="N3385" s="13" t="str">
        <f>SUBSTITUTE(H3385,"+","-")</f>
        <v>60-64</v>
      </c>
      <c r="O3385" s="3">
        <f t="shared" si="366"/>
        <v>5</v>
      </c>
      <c r="P3385" s="3">
        <f t="shared" si="367"/>
        <v>3</v>
      </c>
      <c r="Q3385" s="7">
        <f t="shared" si="368"/>
        <v>60</v>
      </c>
      <c r="R3385" s="7">
        <f t="shared" si="369"/>
        <v>64</v>
      </c>
      <c r="S3385" s="13" t="str">
        <f>VLOOKUP(A3385,history!$B:$F,2,0)</f>
        <v>2021-02-17</v>
      </c>
      <c r="T3385" s="13">
        <f>VLOOKUP($C3385,日期!$A:$D,3,0)</f>
        <v>2</v>
      </c>
      <c r="U3385" s="13">
        <f>VLOOKUP($C3385,日期!$A:$D,4,0)</f>
        <v>1</v>
      </c>
      <c r="V3385" s="65">
        <f t="shared" si="370"/>
        <v>44228</v>
      </c>
      <c r="W3385" s="13" t="s">
        <v>4949</v>
      </c>
    </row>
    <row r="3386" spans="1:23" ht="15">
      <c r="A3386" s="15">
        <v>938</v>
      </c>
      <c r="B3386" s="15">
        <v>2021</v>
      </c>
      <c r="C3386" s="13" t="s">
        <v>46</v>
      </c>
      <c r="D3386" s="15">
        <v>5</v>
      </c>
      <c r="E3386" s="13" t="s">
        <v>24</v>
      </c>
      <c r="F3386" s="13" t="s">
        <v>17</v>
      </c>
      <c r="G3386" s="13" t="s">
        <v>25</v>
      </c>
      <c r="H3386" s="13" t="s">
        <v>35</v>
      </c>
      <c r="I3386" s="3">
        <f t="shared" si="364"/>
        <v>55</v>
      </c>
      <c r="J3386" s="7">
        <f t="shared" si="365"/>
        <v>59</v>
      </c>
      <c r="K3386" s="3">
        <f>LEN(H3386)</f>
        <v>5</v>
      </c>
      <c r="L3386" s="13" t="str">
        <f>IF(OR(AND(LEN(H3386&gt;3),ISERROR(FIND("-",H3386,1))),AND(LEN(H3386)&gt;3,ISERROR(FIND("+",H3386,1)))),LEFT(H3386,2),H3386)</f>
        <v>55</v>
      </c>
      <c r="M3386" s="13" t="str">
        <f>IF(AND(LEN(H3386&gt;3),ISERROR(FIND("+",H3386,1))),RIGHT(H3386,2),IF(AND(LEN(H3386)=3,ISERROR(FIND("-",H3386,1))),LEFT(H3386,2),H3386))</f>
        <v>59</v>
      </c>
      <c r="N3386" s="13" t="str">
        <f>SUBSTITUTE(H3386,"+","-")</f>
        <v>55-59</v>
      </c>
      <c r="O3386" s="3">
        <f t="shared" si="366"/>
        <v>5</v>
      </c>
      <c r="P3386" s="3">
        <f t="shared" si="367"/>
        <v>3</v>
      </c>
      <c r="Q3386" s="7">
        <f t="shared" si="368"/>
        <v>55</v>
      </c>
      <c r="R3386" s="7">
        <f t="shared" si="369"/>
        <v>59</v>
      </c>
      <c r="S3386" s="13" t="str">
        <f>VLOOKUP(A3386,history!$B:$F,2,0)</f>
        <v>2021-02-12</v>
      </c>
      <c r="T3386" s="13">
        <f>VLOOKUP($C3386,日期!$A:$D,3,0)</f>
        <v>2</v>
      </c>
      <c r="U3386" s="13">
        <f>VLOOKUP($C3386,日期!$A:$D,4,0)</f>
        <v>1</v>
      </c>
      <c r="V3386" s="65">
        <f t="shared" si="370"/>
        <v>44228</v>
      </c>
      <c r="W3386" s="13" t="s">
        <v>4950</v>
      </c>
    </row>
    <row r="3387" spans="1:23" ht="15">
      <c r="A3387" s="15">
        <v>937</v>
      </c>
      <c r="B3387" s="15">
        <v>2021</v>
      </c>
      <c r="C3387" s="13" t="s">
        <v>43</v>
      </c>
      <c r="D3387" s="15">
        <v>4</v>
      </c>
      <c r="E3387" s="13" t="s">
        <v>38</v>
      </c>
      <c r="F3387" s="13" t="s">
        <v>11</v>
      </c>
      <c r="G3387" s="13" t="s">
        <v>12</v>
      </c>
      <c r="H3387" s="13" t="s">
        <v>15</v>
      </c>
      <c r="I3387" s="3">
        <f t="shared" si="364"/>
        <v>70</v>
      </c>
      <c r="J3387" s="7">
        <f t="shared" si="365"/>
        <v>70</v>
      </c>
      <c r="K3387" s="3">
        <f>LEN(H3387)</f>
        <v>3</v>
      </c>
      <c r="L3387" s="13" t="str">
        <f>IF(OR(AND(LEN(H3387&gt;3),ISERROR(FIND("-",H3387,1))),AND(LEN(H3387)&gt;3,ISERROR(FIND("+",H3387,1)))),LEFT(H3387,2),H3387)</f>
        <v>70</v>
      </c>
      <c r="M3387" s="13" t="str">
        <f>IF(AND(LEN(H3387&gt;3),ISERROR(FIND("+",H3387,1))),RIGHT(H3387,2),IF(AND(LEN(H3387)=3,ISERROR(FIND("-",H3387,1))),LEFT(H3387,2),H3387))</f>
        <v>70</v>
      </c>
      <c r="N3387" s="13" t="str">
        <f>SUBSTITUTE(H3387,"+","-")</f>
        <v>70-</v>
      </c>
      <c r="O3387" s="3">
        <f t="shared" si="366"/>
        <v>3</v>
      </c>
      <c r="P3387" s="3">
        <f t="shared" si="367"/>
        <v>3</v>
      </c>
      <c r="Q3387" s="7">
        <f t="shared" si="368"/>
        <v>70</v>
      </c>
      <c r="R3387" s="7">
        <f t="shared" si="369"/>
        <v>70</v>
      </c>
      <c r="S3387" s="13" t="str">
        <f>VLOOKUP(A3387,history!$B:$F,2,0)</f>
        <v>2021-02-11</v>
      </c>
      <c r="T3387" s="13">
        <f>VLOOKUP($C3387,日期!$A:$D,3,0)</f>
        <v>1</v>
      </c>
      <c r="U3387" s="13">
        <f>VLOOKUP($C3387,日期!$A:$D,4,0)</f>
        <v>1</v>
      </c>
      <c r="V3387" s="65">
        <f t="shared" si="370"/>
        <v>44197</v>
      </c>
      <c r="W3387" s="13" t="s">
        <v>4951</v>
      </c>
    </row>
    <row r="3388" spans="1:23" ht="15">
      <c r="A3388" s="15">
        <v>936</v>
      </c>
      <c r="B3388" s="15">
        <v>2021</v>
      </c>
      <c r="C3388" s="13" t="s">
        <v>43</v>
      </c>
      <c r="D3388" s="15">
        <v>4</v>
      </c>
      <c r="E3388" s="13" t="s">
        <v>38</v>
      </c>
      <c r="F3388" s="13" t="s">
        <v>11</v>
      </c>
      <c r="G3388" s="13" t="s">
        <v>12</v>
      </c>
      <c r="H3388" s="13" t="s">
        <v>37</v>
      </c>
      <c r="I3388" s="3">
        <f t="shared" si="364"/>
        <v>50</v>
      </c>
      <c r="J3388" s="7">
        <f t="shared" si="365"/>
        <v>54</v>
      </c>
      <c r="K3388" s="3">
        <f>LEN(H3388)</f>
        <v>5</v>
      </c>
      <c r="L3388" s="13" t="str">
        <f>IF(OR(AND(LEN(H3388&gt;3),ISERROR(FIND("-",H3388,1))),AND(LEN(H3388)&gt;3,ISERROR(FIND("+",H3388,1)))),LEFT(H3388,2),H3388)</f>
        <v>50</v>
      </c>
      <c r="M3388" s="13" t="str">
        <f>IF(AND(LEN(H3388&gt;3),ISERROR(FIND("+",H3388,1))),RIGHT(H3388,2),IF(AND(LEN(H3388)=3,ISERROR(FIND("-",H3388,1))),LEFT(H3388,2),H3388))</f>
        <v>54</v>
      </c>
      <c r="N3388" s="13" t="str">
        <f>SUBSTITUTE(H3388,"+","-")</f>
        <v>50-54</v>
      </c>
      <c r="O3388" s="3">
        <f t="shared" si="366"/>
        <v>5</v>
      </c>
      <c r="P3388" s="3">
        <f t="shared" si="367"/>
        <v>3</v>
      </c>
      <c r="Q3388" s="7">
        <f t="shared" si="368"/>
        <v>50</v>
      </c>
      <c r="R3388" s="7">
        <f t="shared" si="369"/>
        <v>54</v>
      </c>
      <c r="S3388" s="13" t="str">
        <f>VLOOKUP(A3388,history!$B:$F,2,0)</f>
        <v>2021-02-10</v>
      </c>
      <c r="T3388" s="13">
        <f>VLOOKUP($C3388,日期!$A:$D,3,0)</f>
        <v>1</v>
      </c>
      <c r="U3388" s="13">
        <f>VLOOKUP($C3388,日期!$A:$D,4,0)</f>
        <v>1</v>
      </c>
      <c r="V3388" s="65">
        <f t="shared" si="370"/>
        <v>44197</v>
      </c>
      <c r="W3388" s="13" t="s">
        <v>4952</v>
      </c>
    </row>
    <row r="3389" spans="1:23" ht="15">
      <c r="A3389" s="15">
        <v>935</v>
      </c>
      <c r="B3389" s="15">
        <v>2021</v>
      </c>
      <c r="C3389" s="13" t="s">
        <v>43</v>
      </c>
      <c r="D3389" s="15">
        <v>4</v>
      </c>
      <c r="E3389" s="13" t="s">
        <v>38</v>
      </c>
      <c r="F3389" s="13" t="s">
        <v>17</v>
      </c>
      <c r="G3389" s="13" t="s">
        <v>12</v>
      </c>
      <c r="H3389" s="13" t="s">
        <v>15</v>
      </c>
      <c r="I3389" s="3">
        <f t="shared" si="364"/>
        <v>70</v>
      </c>
      <c r="J3389" s="7">
        <f t="shared" si="365"/>
        <v>70</v>
      </c>
      <c r="K3389" s="3">
        <f>LEN(H3389)</f>
        <v>3</v>
      </c>
      <c r="L3389" s="13" t="str">
        <f>IF(OR(AND(LEN(H3389&gt;3),ISERROR(FIND("-",H3389,1))),AND(LEN(H3389)&gt;3,ISERROR(FIND("+",H3389,1)))),LEFT(H3389,2),H3389)</f>
        <v>70</v>
      </c>
      <c r="M3389" s="13" t="str">
        <f>IF(AND(LEN(H3389&gt;3),ISERROR(FIND("+",H3389,1))),RIGHT(H3389,2),IF(AND(LEN(H3389)=3,ISERROR(FIND("-",H3389,1))),LEFT(H3389,2),H3389))</f>
        <v>70</v>
      </c>
      <c r="N3389" s="13" t="str">
        <f>SUBSTITUTE(H3389,"+","-")</f>
        <v>70-</v>
      </c>
      <c r="O3389" s="3">
        <f t="shared" si="366"/>
        <v>3</v>
      </c>
      <c r="P3389" s="3">
        <f t="shared" si="367"/>
        <v>3</v>
      </c>
      <c r="Q3389" s="7">
        <f t="shared" si="368"/>
        <v>70</v>
      </c>
      <c r="R3389" s="7">
        <f t="shared" si="369"/>
        <v>70</v>
      </c>
      <c r="S3389" s="13" t="str">
        <f>VLOOKUP(A3389,history!$B:$F,2,0)</f>
        <v>2021-02-10</v>
      </c>
      <c r="T3389" s="13">
        <f>VLOOKUP($C3389,日期!$A:$D,3,0)</f>
        <v>1</v>
      </c>
      <c r="U3389" s="13">
        <f>VLOOKUP($C3389,日期!$A:$D,4,0)</f>
        <v>1</v>
      </c>
      <c r="V3389" s="65">
        <f t="shared" si="370"/>
        <v>44197</v>
      </c>
      <c r="W3389" s="13" t="s">
        <v>4953</v>
      </c>
    </row>
    <row r="3390" spans="1:23" ht="15">
      <c r="A3390" s="15">
        <v>934</v>
      </c>
      <c r="B3390" s="15">
        <v>2021</v>
      </c>
      <c r="C3390" s="13" t="s">
        <v>43</v>
      </c>
      <c r="D3390" s="15">
        <v>4</v>
      </c>
      <c r="E3390" s="13" t="s">
        <v>24</v>
      </c>
      <c r="F3390" s="13" t="s">
        <v>11</v>
      </c>
      <c r="G3390" s="13" t="s">
        <v>25</v>
      </c>
      <c r="H3390" s="13" t="s">
        <v>35</v>
      </c>
      <c r="I3390" s="3">
        <f t="shared" si="364"/>
        <v>55</v>
      </c>
      <c r="J3390" s="7">
        <f t="shared" si="365"/>
        <v>59</v>
      </c>
      <c r="K3390" s="3">
        <f>LEN(H3390)</f>
        <v>5</v>
      </c>
      <c r="L3390" s="13" t="str">
        <f>IF(OR(AND(LEN(H3390&gt;3),ISERROR(FIND("-",H3390,1))),AND(LEN(H3390)&gt;3,ISERROR(FIND("+",H3390,1)))),LEFT(H3390,2),H3390)</f>
        <v>55</v>
      </c>
      <c r="M3390" s="13" t="str">
        <f>IF(AND(LEN(H3390&gt;3),ISERROR(FIND("+",H3390,1))),RIGHT(H3390,2),IF(AND(LEN(H3390)=3,ISERROR(FIND("-",H3390,1))),LEFT(H3390,2),H3390))</f>
        <v>59</v>
      </c>
      <c r="N3390" s="13" t="str">
        <f>SUBSTITUTE(H3390,"+","-")</f>
        <v>55-59</v>
      </c>
      <c r="O3390" s="3">
        <f t="shared" si="366"/>
        <v>5</v>
      </c>
      <c r="P3390" s="3">
        <f t="shared" si="367"/>
        <v>3</v>
      </c>
      <c r="Q3390" s="7">
        <f t="shared" si="368"/>
        <v>55</v>
      </c>
      <c r="R3390" s="7">
        <f t="shared" si="369"/>
        <v>59</v>
      </c>
      <c r="S3390" s="13" t="str">
        <f>VLOOKUP(A3390,history!$B:$F,2,0)</f>
        <v>2021-02-09</v>
      </c>
      <c r="T3390" s="13">
        <f>VLOOKUP($C3390,日期!$A:$D,3,0)</f>
        <v>1</v>
      </c>
      <c r="U3390" s="13">
        <f>VLOOKUP($C3390,日期!$A:$D,4,0)</f>
        <v>1</v>
      </c>
      <c r="V3390" s="65">
        <f t="shared" si="370"/>
        <v>44197</v>
      </c>
      <c r="W3390" s="13" t="s">
        <v>4954</v>
      </c>
    </row>
    <row r="3391" spans="1:23" ht="15">
      <c r="A3391" s="15">
        <v>933</v>
      </c>
      <c r="B3391" s="15">
        <v>2021</v>
      </c>
      <c r="C3391" s="13" t="s">
        <v>43</v>
      </c>
      <c r="D3391" s="15">
        <v>4</v>
      </c>
      <c r="E3391" s="13" t="s">
        <v>24</v>
      </c>
      <c r="F3391" s="13" t="s">
        <v>11</v>
      </c>
      <c r="G3391" s="13" t="s">
        <v>25</v>
      </c>
      <c r="H3391" s="13" t="s">
        <v>29</v>
      </c>
      <c r="I3391" s="3">
        <f t="shared" si="364"/>
        <v>40</v>
      </c>
      <c r="J3391" s="7">
        <f t="shared" si="365"/>
        <v>44</v>
      </c>
      <c r="K3391" s="3">
        <f>LEN(H3391)</f>
        <v>5</v>
      </c>
      <c r="L3391" s="13" t="str">
        <f>IF(OR(AND(LEN(H3391&gt;3),ISERROR(FIND("-",H3391,1))),AND(LEN(H3391)&gt;3,ISERROR(FIND("+",H3391,1)))),LEFT(H3391,2),H3391)</f>
        <v>40</v>
      </c>
      <c r="M3391" s="13" t="str">
        <f>IF(AND(LEN(H3391&gt;3),ISERROR(FIND("+",H3391,1))),RIGHT(H3391,2),IF(AND(LEN(H3391)=3,ISERROR(FIND("-",H3391,1))),LEFT(H3391,2),H3391))</f>
        <v>44</v>
      </c>
      <c r="N3391" s="13" t="str">
        <f>SUBSTITUTE(H3391,"+","-")</f>
        <v>40-44</v>
      </c>
      <c r="O3391" s="3">
        <f t="shared" si="366"/>
        <v>5</v>
      </c>
      <c r="P3391" s="3">
        <f t="shared" si="367"/>
        <v>3</v>
      </c>
      <c r="Q3391" s="7">
        <f t="shared" si="368"/>
        <v>40</v>
      </c>
      <c r="R3391" s="7">
        <f t="shared" si="369"/>
        <v>44</v>
      </c>
      <c r="S3391" s="13" t="str">
        <f>VLOOKUP(A3391,history!$B:$F,2,0)</f>
        <v>2021-02-09</v>
      </c>
      <c r="T3391" s="13">
        <f>VLOOKUP($C3391,日期!$A:$D,3,0)</f>
        <v>1</v>
      </c>
      <c r="U3391" s="13">
        <f>VLOOKUP($C3391,日期!$A:$D,4,0)</f>
        <v>1</v>
      </c>
      <c r="V3391" s="65">
        <f t="shared" si="370"/>
        <v>44197</v>
      </c>
      <c r="W3391" s="13" t="s">
        <v>4955</v>
      </c>
    </row>
    <row r="3392" spans="1:23" ht="15">
      <c r="A3392" s="15">
        <v>932</v>
      </c>
      <c r="B3392" s="15">
        <v>2021</v>
      </c>
      <c r="C3392" s="13" t="s">
        <v>43</v>
      </c>
      <c r="D3392" s="15">
        <v>4</v>
      </c>
      <c r="E3392" s="13" t="s">
        <v>24</v>
      </c>
      <c r="F3392" s="13" t="s">
        <v>11</v>
      </c>
      <c r="G3392" s="13" t="s">
        <v>25</v>
      </c>
      <c r="H3392" s="13" t="s">
        <v>29</v>
      </c>
      <c r="I3392" s="3">
        <f t="shared" si="364"/>
        <v>40</v>
      </c>
      <c r="J3392" s="7">
        <f t="shared" si="365"/>
        <v>44</v>
      </c>
      <c r="K3392" s="3">
        <f>LEN(H3392)</f>
        <v>5</v>
      </c>
      <c r="L3392" s="13" t="str">
        <f>IF(OR(AND(LEN(H3392&gt;3),ISERROR(FIND("-",H3392,1))),AND(LEN(H3392)&gt;3,ISERROR(FIND("+",H3392,1)))),LEFT(H3392,2),H3392)</f>
        <v>40</v>
      </c>
      <c r="M3392" s="13" t="str">
        <f>IF(AND(LEN(H3392&gt;3),ISERROR(FIND("+",H3392,1))),RIGHT(H3392,2),IF(AND(LEN(H3392)=3,ISERROR(FIND("-",H3392,1))),LEFT(H3392,2),H3392))</f>
        <v>44</v>
      </c>
      <c r="N3392" s="13" t="str">
        <f>SUBSTITUTE(H3392,"+","-")</f>
        <v>40-44</v>
      </c>
      <c r="O3392" s="3">
        <f t="shared" si="366"/>
        <v>5</v>
      </c>
      <c r="P3392" s="3">
        <f t="shared" si="367"/>
        <v>3</v>
      </c>
      <c r="Q3392" s="7">
        <f t="shared" si="368"/>
        <v>40</v>
      </c>
      <c r="R3392" s="7">
        <f t="shared" si="369"/>
        <v>44</v>
      </c>
      <c r="S3392" s="13" t="str">
        <f>VLOOKUP(A3392,history!$B:$F,2,0)</f>
        <v>2021-02-09</v>
      </c>
      <c r="T3392" s="13">
        <f>VLOOKUP($C3392,日期!$A:$D,3,0)</f>
        <v>1</v>
      </c>
      <c r="U3392" s="13">
        <f>VLOOKUP($C3392,日期!$A:$D,4,0)</f>
        <v>1</v>
      </c>
      <c r="V3392" s="65">
        <f t="shared" si="370"/>
        <v>44197</v>
      </c>
      <c r="W3392" s="13" t="s">
        <v>4956</v>
      </c>
    </row>
    <row r="3393" spans="1:23" ht="15">
      <c r="A3393" s="15">
        <v>931</v>
      </c>
      <c r="B3393" s="15">
        <v>2021</v>
      </c>
      <c r="C3393" s="13" t="s">
        <v>43</v>
      </c>
      <c r="D3393" s="15">
        <v>4</v>
      </c>
      <c r="E3393" s="13" t="s">
        <v>24</v>
      </c>
      <c r="F3393" s="13" t="s">
        <v>11</v>
      </c>
      <c r="G3393" s="13" t="s">
        <v>25</v>
      </c>
      <c r="H3393" s="13" t="s">
        <v>34</v>
      </c>
      <c r="I3393" s="3">
        <f t="shared" si="364"/>
        <v>35</v>
      </c>
      <c r="J3393" s="7">
        <f t="shared" si="365"/>
        <v>39</v>
      </c>
      <c r="K3393" s="3">
        <f>LEN(H3393)</f>
        <v>5</v>
      </c>
      <c r="L3393" s="13" t="str">
        <f>IF(OR(AND(LEN(H3393&gt;3),ISERROR(FIND("-",H3393,1))),AND(LEN(H3393)&gt;3,ISERROR(FIND("+",H3393,1)))),LEFT(H3393,2),H3393)</f>
        <v>35</v>
      </c>
      <c r="M3393" s="13" t="str">
        <f>IF(AND(LEN(H3393&gt;3),ISERROR(FIND("+",H3393,1))),RIGHT(H3393,2),IF(AND(LEN(H3393)=3,ISERROR(FIND("-",H3393,1))),LEFT(H3393,2),H3393))</f>
        <v>39</v>
      </c>
      <c r="N3393" s="13" t="str">
        <f>SUBSTITUTE(H3393,"+","-")</f>
        <v>35-39</v>
      </c>
      <c r="O3393" s="3">
        <f t="shared" si="366"/>
        <v>5</v>
      </c>
      <c r="P3393" s="3">
        <f t="shared" si="367"/>
        <v>3</v>
      </c>
      <c r="Q3393" s="7">
        <f t="shared" si="368"/>
        <v>35</v>
      </c>
      <c r="R3393" s="7">
        <f t="shared" si="369"/>
        <v>39</v>
      </c>
      <c r="S3393" s="13" t="str">
        <f>VLOOKUP(A3393,history!$B:$F,2,0)</f>
        <v>2021-02-09</v>
      </c>
      <c r="T3393" s="13">
        <f>VLOOKUP($C3393,日期!$A:$D,3,0)</f>
        <v>1</v>
      </c>
      <c r="U3393" s="13">
        <f>VLOOKUP($C3393,日期!$A:$D,4,0)</f>
        <v>1</v>
      </c>
      <c r="V3393" s="65">
        <f t="shared" si="370"/>
        <v>44197</v>
      </c>
      <c r="W3393" s="13" t="s">
        <v>4957</v>
      </c>
    </row>
    <row r="3394" spans="1:23" ht="15">
      <c r="A3394" s="15">
        <v>930</v>
      </c>
      <c r="B3394" s="15">
        <v>2021</v>
      </c>
      <c r="C3394" s="13" t="s">
        <v>43</v>
      </c>
      <c r="D3394" s="15">
        <v>4</v>
      </c>
      <c r="E3394" s="13" t="s">
        <v>24</v>
      </c>
      <c r="F3394" s="13" t="s">
        <v>11</v>
      </c>
      <c r="G3394" s="13" t="s">
        <v>25</v>
      </c>
      <c r="H3394" s="13" t="s">
        <v>26</v>
      </c>
      <c r="I3394" s="3">
        <f t="shared" si="364"/>
        <v>30</v>
      </c>
      <c r="J3394" s="7">
        <f t="shared" si="365"/>
        <v>34</v>
      </c>
      <c r="K3394" s="3">
        <f>LEN(H3394)</f>
        <v>5</v>
      </c>
      <c r="L3394" s="13" t="str">
        <f>IF(OR(AND(LEN(H3394&gt;3),ISERROR(FIND("-",H3394,1))),AND(LEN(H3394)&gt;3,ISERROR(FIND("+",H3394,1)))),LEFT(H3394,2),H3394)</f>
        <v>30</v>
      </c>
      <c r="M3394" s="13" t="str">
        <f>IF(AND(LEN(H3394&gt;3),ISERROR(FIND("+",H3394,1))),RIGHT(H3394,2),IF(AND(LEN(H3394)=3,ISERROR(FIND("-",H3394,1))),LEFT(H3394,2),H3394))</f>
        <v>34</v>
      </c>
      <c r="N3394" s="13" t="str">
        <f>SUBSTITUTE(H3394,"+","-")</f>
        <v>30-34</v>
      </c>
      <c r="O3394" s="3">
        <f t="shared" si="366"/>
        <v>5</v>
      </c>
      <c r="P3394" s="3">
        <f t="shared" si="367"/>
        <v>3</v>
      </c>
      <c r="Q3394" s="7">
        <f t="shared" si="368"/>
        <v>30</v>
      </c>
      <c r="R3394" s="7">
        <f t="shared" si="369"/>
        <v>34</v>
      </c>
      <c r="S3394" s="13" t="str">
        <f>VLOOKUP(A3394,history!$B:$F,2,0)</f>
        <v>2021-02-09</v>
      </c>
      <c r="T3394" s="13">
        <f>VLOOKUP($C3394,日期!$A:$D,3,0)</f>
        <v>1</v>
      </c>
      <c r="U3394" s="13">
        <f>VLOOKUP($C3394,日期!$A:$D,4,0)</f>
        <v>1</v>
      </c>
      <c r="V3394" s="65">
        <f t="shared" si="370"/>
        <v>44197</v>
      </c>
      <c r="W3394" s="13" t="s">
        <v>4958</v>
      </c>
    </row>
    <row r="3395" spans="1:23" ht="15">
      <c r="A3395" s="15">
        <v>929</v>
      </c>
      <c r="B3395" s="15">
        <v>2021</v>
      </c>
      <c r="C3395" s="13" t="s">
        <v>43</v>
      </c>
      <c r="D3395" s="15">
        <v>4</v>
      </c>
      <c r="E3395" s="13" t="s">
        <v>24</v>
      </c>
      <c r="F3395" s="13" t="s">
        <v>11</v>
      </c>
      <c r="G3395" s="13" t="s">
        <v>25</v>
      </c>
      <c r="H3395" s="13" t="s">
        <v>26</v>
      </c>
      <c r="I3395" s="3">
        <f t="shared" ref="I3395:I3458" si="371">VALUE(IF(LEN(H3395)&gt;=3,LEFT(H3395,2),H3395))</f>
        <v>30</v>
      </c>
      <c r="J3395" s="7">
        <f t="shared" ref="J3395:J3458" si="372">VALUE(IF(LEN(H3395)=5,RIGHT(H3395,2),LEFT(H3395,2)))</f>
        <v>34</v>
      </c>
      <c r="K3395" s="3">
        <f>LEN(H3395)</f>
        <v>5</v>
      </c>
      <c r="L3395" s="13" t="str">
        <f>IF(OR(AND(LEN(H3395&gt;3),ISERROR(FIND("-",H3395,1))),AND(LEN(H3395)&gt;3,ISERROR(FIND("+",H3395,1)))),LEFT(H3395,2),H3395)</f>
        <v>30</v>
      </c>
      <c r="M3395" s="13" t="str">
        <f>IF(AND(LEN(H3395&gt;3),ISERROR(FIND("+",H3395,1))),RIGHT(H3395,2),IF(AND(LEN(H3395)=3,ISERROR(FIND("-",H3395,1))),LEFT(H3395,2),H3395))</f>
        <v>34</v>
      </c>
      <c r="N3395" s="13" t="str">
        <f>SUBSTITUTE(H3395,"+","-")</f>
        <v>30-34</v>
      </c>
      <c r="O3395" s="3">
        <f t="shared" ref="O3395:O3458" si="373">LEN(N3395)</f>
        <v>5</v>
      </c>
      <c r="P3395" s="3">
        <f t="shared" ref="P3395:P3458" si="374">FIND("-",N3395,1)</f>
        <v>3</v>
      </c>
      <c r="Q3395" s="7">
        <f t="shared" ref="Q3395:Q3458" si="375">VALUE(IF(ISERROR(FIND("-",N3395,1)),N3395,LEFT(N3395,FIND("-",N3395,1)-1)))</f>
        <v>30</v>
      </c>
      <c r="R3395" s="7">
        <f t="shared" ref="R3395:R3458" si="376">VALUE(IF(ISERROR(FIND("-",N3395,1)),N3395,IF(AND(FIND("-",N3395,1)=3,LEN(N3395)=3),LEFT(N3395,2),RIGHT(N3395,FIND("-",N3395,1)-1))))</f>
        <v>34</v>
      </c>
      <c r="S3395" s="13" t="str">
        <f>VLOOKUP(A3395,history!$B:$F,2,0)</f>
        <v>2021-02-08</v>
      </c>
      <c r="T3395" s="13">
        <f>VLOOKUP($C3395,日期!$A:$D,3,0)</f>
        <v>1</v>
      </c>
      <c r="U3395" s="13">
        <f>VLOOKUP($C3395,日期!$A:$D,4,0)</f>
        <v>1</v>
      </c>
      <c r="V3395" s="65">
        <f t="shared" ref="V3395:V3458" si="377">DATE(B3395,T3395,U3395)</f>
        <v>44197</v>
      </c>
      <c r="W3395" s="13" t="s">
        <v>4959</v>
      </c>
    </row>
    <row r="3396" spans="1:23" ht="15">
      <c r="A3396" s="15">
        <v>928</v>
      </c>
      <c r="B3396" s="15">
        <v>2021</v>
      </c>
      <c r="C3396" s="13" t="s">
        <v>43</v>
      </c>
      <c r="D3396" s="15">
        <v>4</v>
      </c>
      <c r="E3396" s="13" t="s">
        <v>24</v>
      </c>
      <c r="F3396" s="13" t="s">
        <v>11</v>
      </c>
      <c r="G3396" s="13" t="s">
        <v>25</v>
      </c>
      <c r="H3396" s="13" t="s">
        <v>26</v>
      </c>
      <c r="I3396" s="3">
        <f t="shared" si="371"/>
        <v>30</v>
      </c>
      <c r="J3396" s="7">
        <f t="shared" si="372"/>
        <v>34</v>
      </c>
      <c r="K3396" s="3">
        <f>LEN(H3396)</f>
        <v>5</v>
      </c>
      <c r="L3396" s="13" t="str">
        <f>IF(OR(AND(LEN(H3396&gt;3),ISERROR(FIND("-",H3396,1))),AND(LEN(H3396)&gt;3,ISERROR(FIND("+",H3396,1)))),LEFT(H3396,2),H3396)</f>
        <v>30</v>
      </c>
      <c r="M3396" s="13" t="str">
        <f>IF(AND(LEN(H3396&gt;3),ISERROR(FIND("+",H3396,1))),RIGHT(H3396,2),IF(AND(LEN(H3396)=3,ISERROR(FIND("-",H3396,1))),LEFT(H3396,2),H3396))</f>
        <v>34</v>
      </c>
      <c r="N3396" s="13" t="str">
        <f>SUBSTITUTE(H3396,"+","-")</f>
        <v>30-34</v>
      </c>
      <c r="O3396" s="3">
        <f t="shared" si="373"/>
        <v>5</v>
      </c>
      <c r="P3396" s="3">
        <f t="shared" si="374"/>
        <v>3</v>
      </c>
      <c r="Q3396" s="7">
        <f t="shared" si="375"/>
        <v>30</v>
      </c>
      <c r="R3396" s="7">
        <f t="shared" si="376"/>
        <v>34</v>
      </c>
      <c r="S3396" s="13" t="str">
        <f>VLOOKUP(A3396,history!$B:$F,2,0)</f>
        <v>2021-02-07</v>
      </c>
      <c r="T3396" s="13">
        <f>VLOOKUP($C3396,日期!$A:$D,3,0)</f>
        <v>1</v>
      </c>
      <c r="U3396" s="13">
        <f>VLOOKUP($C3396,日期!$A:$D,4,0)</f>
        <v>1</v>
      </c>
      <c r="V3396" s="65">
        <f t="shared" si="377"/>
        <v>44197</v>
      </c>
      <c r="W3396" s="13" t="s">
        <v>4960</v>
      </c>
    </row>
    <row r="3397" spans="1:23" ht="15">
      <c r="A3397" s="15">
        <v>927</v>
      </c>
      <c r="B3397" s="15">
        <v>2021</v>
      </c>
      <c r="C3397" s="13" t="s">
        <v>43</v>
      </c>
      <c r="D3397" s="15">
        <v>4</v>
      </c>
      <c r="E3397" s="13" t="s">
        <v>24</v>
      </c>
      <c r="F3397" s="13" t="s">
        <v>11</v>
      </c>
      <c r="G3397" s="13" t="s">
        <v>25</v>
      </c>
      <c r="H3397" s="13" t="s">
        <v>31</v>
      </c>
      <c r="I3397" s="3">
        <f t="shared" si="371"/>
        <v>25</v>
      </c>
      <c r="J3397" s="7">
        <f t="shared" si="372"/>
        <v>29</v>
      </c>
      <c r="K3397" s="3">
        <f>LEN(H3397)</f>
        <v>5</v>
      </c>
      <c r="L3397" s="13" t="str">
        <f>IF(OR(AND(LEN(H3397&gt;3),ISERROR(FIND("-",H3397,1))),AND(LEN(H3397)&gt;3,ISERROR(FIND("+",H3397,1)))),LEFT(H3397,2),H3397)</f>
        <v>25</v>
      </c>
      <c r="M3397" s="13" t="str">
        <f>IF(AND(LEN(H3397&gt;3),ISERROR(FIND("+",H3397,1))),RIGHT(H3397,2),IF(AND(LEN(H3397)=3,ISERROR(FIND("-",H3397,1))),LEFT(H3397,2),H3397))</f>
        <v>29</v>
      </c>
      <c r="N3397" s="13" t="str">
        <f>SUBSTITUTE(H3397,"+","-")</f>
        <v>25-29</v>
      </c>
      <c r="O3397" s="3">
        <f t="shared" si="373"/>
        <v>5</v>
      </c>
      <c r="P3397" s="3">
        <f t="shared" si="374"/>
        <v>3</v>
      </c>
      <c r="Q3397" s="7">
        <f t="shared" si="375"/>
        <v>25</v>
      </c>
      <c r="R3397" s="7">
        <f t="shared" si="376"/>
        <v>29</v>
      </c>
      <c r="S3397" s="13" t="str">
        <f>VLOOKUP(A3397,history!$B:$F,2,0)</f>
        <v>2021-02-07</v>
      </c>
      <c r="T3397" s="13">
        <f>VLOOKUP($C3397,日期!$A:$D,3,0)</f>
        <v>1</v>
      </c>
      <c r="U3397" s="13">
        <f>VLOOKUP($C3397,日期!$A:$D,4,0)</f>
        <v>1</v>
      </c>
      <c r="V3397" s="65">
        <f t="shared" si="377"/>
        <v>44197</v>
      </c>
      <c r="W3397" s="13" t="s">
        <v>4961</v>
      </c>
    </row>
    <row r="3398" spans="1:23" ht="15">
      <c r="A3398" s="15">
        <v>926</v>
      </c>
      <c r="B3398" s="15">
        <v>2021</v>
      </c>
      <c r="C3398" s="13" t="s">
        <v>43</v>
      </c>
      <c r="D3398" s="15">
        <v>4</v>
      </c>
      <c r="E3398" s="13" t="s">
        <v>24</v>
      </c>
      <c r="F3398" s="13" t="s">
        <v>11</v>
      </c>
      <c r="G3398" s="13" t="s">
        <v>25</v>
      </c>
      <c r="H3398" s="13" t="s">
        <v>31</v>
      </c>
      <c r="I3398" s="3">
        <f t="shared" si="371"/>
        <v>25</v>
      </c>
      <c r="J3398" s="7">
        <f t="shared" si="372"/>
        <v>29</v>
      </c>
      <c r="K3398" s="3">
        <f>LEN(H3398)</f>
        <v>5</v>
      </c>
      <c r="L3398" s="13" t="str">
        <f>IF(OR(AND(LEN(H3398&gt;3),ISERROR(FIND("-",H3398,1))),AND(LEN(H3398)&gt;3,ISERROR(FIND("+",H3398,1)))),LEFT(H3398,2),H3398)</f>
        <v>25</v>
      </c>
      <c r="M3398" s="13" t="str">
        <f>IF(AND(LEN(H3398&gt;3),ISERROR(FIND("+",H3398,1))),RIGHT(H3398,2),IF(AND(LEN(H3398)=3,ISERROR(FIND("-",H3398,1))),LEFT(H3398,2),H3398))</f>
        <v>29</v>
      </c>
      <c r="N3398" s="13" t="str">
        <f>SUBSTITUTE(H3398,"+","-")</f>
        <v>25-29</v>
      </c>
      <c r="O3398" s="3">
        <f t="shared" si="373"/>
        <v>5</v>
      </c>
      <c r="P3398" s="3">
        <f t="shared" si="374"/>
        <v>3</v>
      </c>
      <c r="Q3398" s="7">
        <f t="shared" si="375"/>
        <v>25</v>
      </c>
      <c r="R3398" s="7">
        <f t="shared" si="376"/>
        <v>29</v>
      </c>
      <c r="S3398" s="13" t="str">
        <f>VLOOKUP(A3398,history!$B:$F,2,0)</f>
        <v>2021-02-07</v>
      </c>
      <c r="T3398" s="13">
        <f>VLOOKUP($C3398,日期!$A:$D,3,0)</f>
        <v>1</v>
      </c>
      <c r="U3398" s="13">
        <f>VLOOKUP($C3398,日期!$A:$D,4,0)</f>
        <v>1</v>
      </c>
      <c r="V3398" s="65">
        <f t="shared" si="377"/>
        <v>44197</v>
      </c>
      <c r="W3398" s="13" t="s">
        <v>4962</v>
      </c>
    </row>
    <row r="3399" spans="1:23" ht="15">
      <c r="A3399" s="15">
        <v>925</v>
      </c>
      <c r="B3399" s="15">
        <v>2021</v>
      </c>
      <c r="C3399" s="13" t="s">
        <v>43</v>
      </c>
      <c r="D3399" s="15">
        <v>4</v>
      </c>
      <c r="E3399" s="13" t="s">
        <v>24</v>
      </c>
      <c r="F3399" s="13" t="s">
        <v>11</v>
      </c>
      <c r="G3399" s="13" t="s">
        <v>25</v>
      </c>
      <c r="H3399" s="13" t="s">
        <v>13</v>
      </c>
      <c r="I3399" s="3">
        <f t="shared" si="371"/>
        <v>20</v>
      </c>
      <c r="J3399" s="7">
        <f t="shared" si="372"/>
        <v>24</v>
      </c>
      <c r="K3399" s="3">
        <f>LEN(H3399)</f>
        <v>5</v>
      </c>
      <c r="L3399" s="13" t="str">
        <f>IF(OR(AND(LEN(H3399&gt;3),ISERROR(FIND("-",H3399,1))),AND(LEN(H3399)&gt;3,ISERROR(FIND("+",H3399,1)))),LEFT(H3399,2),H3399)</f>
        <v>20</v>
      </c>
      <c r="M3399" s="13" t="str">
        <f>IF(AND(LEN(H3399&gt;3),ISERROR(FIND("+",H3399,1))),RIGHT(H3399,2),IF(AND(LEN(H3399)=3,ISERROR(FIND("-",H3399,1))),LEFT(H3399,2),H3399))</f>
        <v>24</v>
      </c>
      <c r="N3399" s="13" t="str">
        <f>SUBSTITUTE(H3399,"+","-")</f>
        <v>20-24</v>
      </c>
      <c r="O3399" s="3">
        <f t="shared" si="373"/>
        <v>5</v>
      </c>
      <c r="P3399" s="3">
        <f t="shared" si="374"/>
        <v>3</v>
      </c>
      <c r="Q3399" s="7">
        <f t="shared" si="375"/>
        <v>20</v>
      </c>
      <c r="R3399" s="7">
        <f t="shared" si="376"/>
        <v>24</v>
      </c>
      <c r="S3399" s="13" t="str">
        <f>VLOOKUP(A3399,history!$B:$F,2,0)</f>
        <v>2021-02-06</v>
      </c>
      <c r="T3399" s="13">
        <f>VLOOKUP($C3399,日期!$A:$D,3,0)</f>
        <v>1</v>
      </c>
      <c r="U3399" s="13">
        <f>VLOOKUP($C3399,日期!$A:$D,4,0)</f>
        <v>1</v>
      </c>
      <c r="V3399" s="65">
        <f t="shared" si="377"/>
        <v>44197</v>
      </c>
      <c r="W3399" s="13" t="s">
        <v>4963</v>
      </c>
    </row>
    <row r="3400" spans="1:23" ht="15">
      <c r="A3400" s="15">
        <v>924</v>
      </c>
      <c r="B3400" s="15">
        <v>2021</v>
      </c>
      <c r="C3400" s="13" t="s">
        <v>43</v>
      </c>
      <c r="D3400" s="15">
        <v>4</v>
      </c>
      <c r="E3400" s="13" t="s">
        <v>24</v>
      </c>
      <c r="F3400" s="13" t="s">
        <v>11</v>
      </c>
      <c r="G3400" s="13" t="s">
        <v>25</v>
      </c>
      <c r="H3400" s="13" t="s">
        <v>13</v>
      </c>
      <c r="I3400" s="3">
        <f t="shared" si="371"/>
        <v>20</v>
      </c>
      <c r="J3400" s="7">
        <f t="shared" si="372"/>
        <v>24</v>
      </c>
      <c r="K3400" s="3">
        <f>LEN(H3400)</f>
        <v>5</v>
      </c>
      <c r="L3400" s="13" t="str">
        <f>IF(OR(AND(LEN(H3400&gt;3),ISERROR(FIND("-",H3400,1))),AND(LEN(H3400)&gt;3,ISERROR(FIND("+",H3400,1)))),LEFT(H3400,2),H3400)</f>
        <v>20</v>
      </c>
      <c r="M3400" s="13" t="str">
        <f>IF(AND(LEN(H3400&gt;3),ISERROR(FIND("+",H3400,1))),RIGHT(H3400,2),IF(AND(LEN(H3400)=3,ISERROR(FIND("-",H3400,1))),LEFT(H3400,2),H3400))</f>
        <v>24</v>
      </c>
      <c r="N3400" s="13" t="str">
        <f>SUBSTITUTE(H3400,"+","-")</f>
        <v>20-24</v>
      </c>
      <c r="O3400" s="3">
        <f t="shared" si="373"/>
        <v>5</v>
      </c>
      <c r="P3400" s="3">
        <f t="shared" si="374"/>
        <v>3</v>
      </c>
      <c r="Q3400" s="7">
        <f t="shared" si="375"/>
        <v>20</v>
      </c>
      <c r="R3400" s="7">
        <f t="shared" si="376"/>
        <v>24</v>
      </c>
      <c r="S3400" s="13" t="str">
        <f>VLOOKUP(A3400,history!$B:$F,2,0)</f>
        <v>2021-02-05</v>
      </c>
      <c r="T3400" s="13">
        <f>VLOOKUP($C3400,日期!$A:$D,3,0)</f>
        <v>1</v>
      </c>
      <c r="U3400" s="13">
        <f>VLOOKUP($C3400,日期!$A:$D,4,0)</f>
        <v>1</v>
      </c>
      <c r="V3400" s="65">
        <f t="shared" si="377"/>
        <v>44197</v>
      </c>
      <c r="W3400" s="13" t="s">
        <v>4964</v>
      </c>
    </row>
    <row r="3401" spans="1:23" ht="15">
      <c r="A3401" s="15">
        <v>923</v>
      </c>
      <c r="B3401" s="15">
        <v>2021</v>
      </c>
      <c r="C3401" s="13" t="s">
        <v>43</v>
      </c>
      <c r="D3401" s="15">
        <v>4</v>
      </c>
      <c r="E3401" s="13" t="s">
        <v>24</v>
      </c>
      <c r="F3401" s="13" t="s">
        <v>17</v>
      </c>
      <c r="G3401" s="13" t="s">
        <v>25</v>
      </c>
      <c r="H3401" s="13" t="s">
        <v>18</v>
      </c>
      <c r="I3401" s="3">
        <f t="shared" si="371"/>
        <v>65</v>
      </c>
      <c r="J3401" s="7">
        <f t="shared" si="372"/>
        <v>69</v>
      </c>
      <c r="K3401" s="3">
        <f>LEN(H3401)</f>
        <v>5</v>
      </c>
      <c r="L3401" s="13" t="str">
        <f>IF(OR(AND(LEN(H3401&gt;3),ISERROR(FIND("-",H3401,1))),AND(LEN(H3401)&gt;3,ISERROR(FIND("+",H3401,1)))),LEFT(H3401,2),H3401)</f>
        <v>65</v>
      </c>
      <c r="M3401" s="13" t="str">
        <f>IF(AND(LEN(H3401&gt;3),ISERROR(FIND("+",H3401,1))),RIGHT(H3401,2),IF(AND(LEN(H3401)=3,ISERROR(FIND("-",H3401,1))),LEFT(H3401,2),H3401))</f>
        <v>69</v>
      </c>
      <c r="N3401" s="13" t="str">
        <f>SUBSTITUTE(H3401,"+","-")</f>
        <v>65-69</v>
      </c>
      <c r="O3401" s="3">
        <f t="shared" si="373"/>
        <v>5</v>
      </c>
      <c r="P3401" s="3">
        <f t="shared" si="374"/>
        <v>3</v>
      </c>
      <c r="Q3401" s="7">
        <f t="shared" si="375"/>
        <v>65</v>
      </c>
      <c r="R3401" s="7">
        <f t="shared" si="376"/>
        <v>69</v>
      </c>
      <c r="S3401" s="13" t="str">
        <f>VLOOKUP(A3401,history!$B:$F,2,0)</f>
        <v>2021-02-05</v>
      </c>
      <c r="T3401" s="13">
        <f>VLOOKUP($C3401,日期!$A:$D,3,0)</f>
        <v>1</v>
      </c>
      <c r="U3401" s="13">
        <f>VLOOKUP($C3401,日期!$A:$D,4,0)</f>
        <v>1</v>
      </c>
      <c r="V3401" s="65">
        <f t="shared" si="377"/>
        <v>44197</v>
      </c>
      <c r="W3401" s="13" t="s">
        <v>4965</v>
      </c>
    </row>
    <row r="3402" spans="1:23" ht="15">
      <c r="A3402" s="15">
        <v>922</v>
      </c>
      <c r="B3402" s="15">
        <v>2021</v>
      </c>
      <c r="C3402" s="13" t="s">
        <v>43</v>
      </c>
      <c r="D3402" s="15">
        <v>4</v>
      </c>
      <c r="E3402" s="13" t="s">
        <v>24</v>
      </c>
      <c r="F3402" s="13" t="s">
        <v>17</v>
      </c>
      <c r="G3402" s="13" t="s">
        <v>25</v>
      </c>
      <c r="H3402" s="13" t="s">
        <v>49</v>
      </c>
      <c r="I3402" s="3" t="e">
        <f t="shared" si="371"/>
        <v>#VALUE!</v>
      </c>
      <c r="J3402" s="7" t="e">
        <f t="shared" si="372"/>
        <v>#VALUE!</v>
      </c>
      <c r="K3402" s="3">
        <f>LEN(H3402)</f>
        <v>3</v>
      </c>
      <c r="L3402" s="13" t="str">
        <f>IF(OR(AND(LEN(H3402&gt;3),ISERROR(FIND("-",H3402,1))),AND(LEN(H3402)&gt;3,ISERROR(FIND("+",H3402,1)))),LEFT(H3402,2),H3402)</f>
        <v>5-9</v>
      </c>
      <c r="M3402" s="13" t="str">
        <f>IF(AND(LEN(H3402&gt;3),ISERROR(FIND("+",H3402,1))),RIGHT(H3402,2),IF(AND(LEN(H3402)=3,ISERROR(FIND("-",H3402,1))),LEFT(H3402,2),H3402))</f>
        <v>-9</v>
      </c>
      <c r="N3402" s="13" t="str">
        <f>SUBSTITUTE(H3402,"+","-")</f>
        <v>5-9</v>
      </c>
      <c r="O3402" s="3">
        <f t="shared" si="373"/>
        <v>3</v>
      </c>
      <c r="P3402" s="3">
        <f t="shared" si="374"/>
        <v>2</v>
      </c>
      <c r="Q3402" s="7">
        <f t="shared" si="375"/>
        <v>5</v>
      </c>
      <c r="R3402" s="7">
        <f t="shared" si="376"/>
        <v>9</v>
      </c>
      <c r="S3402" s="13" t="str">
        <f>VLOOKUP(A3402,history!$B:$F,2,0)</f>
        <v>2021-02-05</v>
      </c>
      <c r="T3402" s="13">
        <f>VLOOKUP($C3402,日期!$A:$D,3,0)</f>
        <v>1</v>
      </c>
      <c r="U3402" s="13">
        <f>VLOOKUP($C3402,日期!$A:$D,4,0)</f>
        <v>1</v>
      </c>
      <c r="V3402" s="65">
        <f t="shared" si="377"/>
        <v>44197</v>
      </c>
      <c r="W3402" s="13" t="s">
        <v>4966</v>
      </c>
    </row>
    <row r="3403" spans="1:23" ht="15">
      <c r="A3403" s="15">
        <v>921</v>
      </c>
      <c r="B3403" s="15">
        <v>2021</v>
      </c>
      <c r="C3403" s="13" t="s">
        <v>43</v>
      </c>
      <c r="D3403" s="15">
        <v>4</v>
      </c>
      <c r="E3403" s="13" t="s">
        <v>24</v>
      </c>
      <c r="F3403" s="13" t="s">
        <v>17</v>
      </c>
      <c r="G3403" s="13" t="s">
        <v>25</v>
      </c>
      <c r="H3403" s="13" t="s">
        <v>49</v>
      </c>
      <c r="I3403" s="3" t="e">
        <f t="shared" si="371"/>
        <v>#VALUE!</v>
      </c>
      <c r="J3403" s="7" t="e">
        <f t="shared" si="372"/>
        <v>#VALUE!</v>
      </c>
      <c r="K3403" s="3">
        <f>LEN(H3403)</f>
        <v>3</v>
      </c>
      <c r="L3403" s="13" t="str">
        <f>IF(OR(AND(LEN(H3403&gt;3),ISERROR(FIND("-",H3403,1))),AND(LEN(H3403)&gt;3,ISERROR(FIND("+",H3403,1)))),LEFT(H3403,2),H3403)</f>
        <v>5-9</v>
      </c>
      <c r="M3403" s="13" t="str">
        <f>IF(AND(LEN(H3403&gt;3),ISERROR(FIND("+",H3403,1))),RIGHT(H3403,2),IF(AND(LEN(H3403)=3,ISERROR(FIND("-",H3403,1))),LEFT(H3403,2),H3403))</f>
        <v>-9</v>
      </c>
      <c r="N3403" s="13" t="str">
        <f>SUBSTITUTE(H3403,"+","-")</f>
        <v>5-9</v>
      </c>
      <c r="O3403" s="3">
        <f t="shared" si="373"/>
        <v>3</v>
      </c>
      <c r="P3403" s="3">
        <f t="shared" si="374"/>
        <v>2</v>
      </c>
      <c r="Q3403" s="7">
        <f t="shared" si="375"/>
        <v>5</v>
      </c>
      <c r="R3403" s="7">
        <f t="shared" si="376"/>
        <v>9</v>
      </c>
      <c r="S3403" s="13" t="str">
        <f>VLOOKUP(A3403,history!$B:$F,2,0)</f>
        <v>2021-02-05</v>
      </c>
      <c r="T3403" s="13">
        <f>VLOOKUP($C3403,日期!$A:$D,3,0)</f>
        <v>1</v>
      </c>
      <c r="U3403" s="13">
        <f>VLOOKUP($C3403,日期!$A:$D,4,0)</f>
        <v>1</v>
      </c>
      <c r="V3403" s="65">
        <f t="shared" si="377"/>
        <v>44197</v>
      </c>
      <c r="W3403" s="13" t="s">
        <v>4967</v>
      </c>
    </row>
    <row r="3404" spans="1:23" ht="15">
      <c r="A3404" s="15">
        <v>920</v>
      </c>
      <c r="B3404" s="15">
        <v>2021</v>
      </c>
      <c r="C3404" s="13" t="s">
        <v>43</v>
      </c>
      <c r="D3404" s="15">
        <v>4</v>
      </c>
      <c r="E3404" s="13" t="s">
        <v>24</v>
      </c>
      <c r="F3404" s="13" t="s">
        <v>17</v>
      </c>
      <c r="G3404" s="13" t="s">
        <v>25</v>
      </c>
      <c r="H3404" s="13" t="s">
        <v>34</v>
      </c>
      <c r="I3404" s="3">
        <f t="shared" si="371"/>
        <v>35</v>
      </c>
      <c r="J3404" s="7">
        <f t="shared" si="372"/>
        <v>39</v>
      </c>
      <c r="K3404" s="3">
        <f>LEN(H3404)</f>
        <v>5</v>
      </c>
      <c r="L3404" s="13" t="str">
        <f>IF(OR(AND(LEN(H3404&gt;3),ISERROR(FIND("-",H3404,1))),AND(LEN(H3404)&gt;3,ISERROR(FIND("+",H3404,1)))),LEFT(H3404,2),H3404)</f>
        <v>35</v>
      </c>
      <c r="M3404" s="13" t="str">
        <f>IF(AND(LEN(H3404&gt;3),ISERROR(FIND("+",H3404,1))),RIGHT(H3404,2),IF(AND(LEN(H3404)=3,ISERROR(FIND("-",H3404,1))),LEFT(H3404,2),H3404))</f>
        <v>39</v>
      </c>
      <c r="N3404" s="13" t="str">
        <f>SUBSTITUTE(H3404,"+","-")</f>
        <v>35-39</v>
      </c>
      <c r="O3404" s="3">
        <f t="shared" si="373"/>
        <v>5</v>
      </c>
      <c r="P3404" s="3">
        <f t="shared" si="374"/>
        <v>3</v>
      </c>
      <c r="Q3404" s="7">
        <f t="shared" si="375"/>
        <v>35</v>
      </c>
      <c r="R3404" s="7">
        <f t="shared" si="376"/>
        <v>39</v>
      </c>
      <c r="S3404" s="13" t="str">
        <f>VLOOKUP(A3404,history!$B:$F,2,0)</f>
        <v>2021-02-04</v>
      </c>
      <c r="T3404" s="13">
        <f>VLOOKUP($C3404,日期!$A:$D,3,0)</f>
        <v>1</v>
      </c>
      <c r="U3404" s="13">
        <f>VLOOKUP($C3404,日期!$A:$D,4,0)</f>
        <v>1</v>
      </c>
      <c r="V3404" s="65">
        <f t="shared" si="377"/>
        <v>44197</v>
      </c>
      <c r="W3404" s="13" t="s">
        <v>4968</v>
      </c>
    </row>
    <row r="3405" spans="1:23" ht="15">
      <c r="A3405" s="15">
        <v>919</v>
      </c>
      <c r="B3405" s="15">
        <v>2021</v>
      </c>
      <c r="C3405" s="13" t="s">
        <v>43</v>
      </c>
      <c r="D3405" s="15">
        <v>4</v>
      </c>
      <c r="E3405" s="13" t="s">
        <v>24</v>
      </c>
      <c r="F3405" s="13" t="s">
        <v>17</v>
      </c>
      <c r="G3405" s="13" t="s">
        <v>25</v>
      </c>
      <c r="H3405" s="13" t="s">
        <v>34</v>
      </c>
      <c r="I3405" s="3">
        <f t="shared" si="371"/>
        <v>35</v>
      </c>
      <c r="J3405" s="7">
        <f t="shared" si="372"/>
        <v>39</v>
      </c>
      <c r="K3405" s="3">
        <f>LEN(H3405)</f>
        <v>5</v>
      </c>
      <c r="L3405" s="13" t="str">
        <f>IF(OR(AND(LEN(H3405&gt;3),ISERROR(FIND("-",H3405,1))),AND(LEN(H3405)&gt;3,ISERROR(FIND("+",H3405,1)))),LEFT(H3405,2),H3405)</f>
        <v>35</v>
      </c>
      <c r="M3405" s="13" t="str">
        <f>IF(AND(LEN(H3405&gt;3),ISERROR(FIND("+",H3405,1))),RIGHT(H3405,2),IF(AND(LEN(H3405)=3,ISERROR(FIND("-",H3405,1))),LEFT(H3405,2),H3405))</f>
        <v>39</v>
      </c>
      <c r="N3405" s="13" t="str">
        <f>SUBSTITUTE(H3405,"+","-")</f>
        <v>35-39</v>
      </c>
      <c r="O3405" s="3">
        <f t="shared" si="373"/>
        <v>5</v>
      </c>
      <c r="P3405" s="3">
        <f t="shared" si="374"/>
        <v>3</v>
      </c>
      <c r="Q3405" s="7">
        <f t="shared" si="375"/>
        <v>35</v>
      </c>
      <c r="R3405" s="7">
        <f t="shared" si="376"/>
        <v>39</v>
      </c>
      <c r="S3405" s="13" t="str">
        <f>VLOOKUP(A3405,history!$B:$F,2,0)</f>
        <v>2021-02-04</v>
      </c>
      <c r="T3405" s="13">
        <f>VLOOKUP($C3405,日期!$A:$D,3,0)</f>
        <v>1</v>
      </c>
      <c r="U3405" s="13">
        <f>VLOOKUP($C3405,日期!$A:$D,4,0)</f>
        <v>1</v>
      </c>
      <c r="V3405" s="65">
        <f t="shared" si="377"/>
        <v>44197</v>
      </c>
      <c r="W3405" s="13" t="s">
        <v>4969</v>
      </c>
    </row>
    <row r="3406" spans="1:23" ht="15">
      <c r="A3406" s="15">
        <v>918</v>
      </c>
      <c r="B3406" s="15">
        <v>2021</v>
      </c>
      <c r="C3406" s="13" t="s">
        <v>43</v>
      </c>
      <c r="D3406" s="15">
        <v>4</v>
      </c>
      <c r="E3406" s="13" t="s">
        <v>24</v>
      </c>
      <c r="F3406" s="13" t="s">
        <v>17</v>
      </c>
      <c r="G3406" s="13" t="s">
        <v>25</v>
      </c>
      <c r="H3406" s="13" t="s">
        <v>34</v>
      </c>
      <c r="I3406" s="3">
        <f t="shared" si="371"/>
        <v>35</v>
      </c>
      <c r="J3406" s="7">
        <f t="shared" si="372"/>
        <v>39</v>
      </c>
      <c r="K3406" s="3">
        <f>LEN(H3406)</f>
        <v>5</v>
      </c>
      <c r="L3406" s="13" t="str">
        <f>IF(OR(AND(LEN(H3406&gt;3),ISERROR(FIND("-",H3406,1))),AND(LEN(H3406)&gt;3,ISERROR(FIND("+",H3406,1)))),LEFT(H3406,2),H3406)</f>
        <v>35</v>
      </c>
      <c r="M3406" s="13" t="str">
        <f>IF(AND(LEN(H3406&gt;3),ISERROR(FIND("+",H3406,1))),RIGHT(H3406,2),IF(AND(LEN(H3406)=3,ISERROR(FIND("-",H3406,1))),LEFT(H3406,2),H3406))</f>
        <v>39</v>
      </c>
      <c r="N3406" s="13" t="str">
        <f>SUBSTITUTE(H3406,"+","-")</f>
        <v>35-39</v>
      </c>
      <c r="O3406" s="3">
        <f t="shared" si="373"/>
        <v>5</v>
      </c>
      <c r="P3406" s="3">
        <f t="shared" si="374"/>
        <v>3</v>
      </c>
      <c r="Q3406" s="7">
        <f t="shared" si="375"/>
        <v>35</v>
      </c>
      <c r="R3406" s="7">
        <f t="shared" si="376"/>
        <v>39</v>
      </c>
      <c r="S3406" s="13" t="str">
        <f>VLOOKUP(A3406,history!$B:$F,2,0)</f>
        <v>2021-02-03</v>
      </c>
      <c r="T3406" s="13">
        <f>VLOOKUP($C3406,日期!$A:$D,3,0)</f>
        <v>1</v>
      </c>
      <c r="U3406" s="13">
        <f>VLOOKUP($C3406,日期!$A:$D,4,0)</f>
        <v>1</v>
      </c>
      <c r="V3406" s="65">
        <f t="shared" si="377"/>
        <v>44197</v>
      </c>
      <c r="W3406" s="13" t="s">
        <v>4970</v>
      </c>
    </row>
    <row r="3407" spans="1:23" ht="15">
      <c r="A3407" s="15">
        <v>917</v>
      </c>
      <c r="B3407" s="15">
        <v>2021</v>
      </c>
      <c r="C3407" s="13" t="s">
        <v>43</v>
      </c>
      <c r="D3407" s="15">
        <v>4</v>
      </c>
      <c r="E3407" s="13" t="s">
        <v>24</v>
      </c>
      <c r="F3407" s="13" t="s">
        <v>17</v>
      </c>
      <c r="G3407" s="13" t="s">
        <v>25</v>
      </c>
      <c r="H3407" s="13" t="s">
        <v>26</v>
      </c>
      <c r="I3407" s="3">
        <f t="shared" si="371"/>
        <v>30</v>
      </c>
      <c r="J3407" s="7">
        <f t="shared" si="372"/>
        <v>34</v>
      </c>
      <c r="K3407" s="3">
        <f>LEN(H3407)</f>
        <v>5</v>
      </c>
      <c r="L3407" s="13" t="str">
        <f>IF(OR(AND(LEN(H3407&gt;3),ISERROR(FIND("-",H3407,1))),AND(LEN(H3407)&gt;3,ISERROR(FIND("+",H3407,1)))),LEFT(H3407,2),H3407)</f>
        <v>30</v>
      </c>
      <c r="M3407" s="13" t="str">
        <f>IF(AND(LEN(H3407&gt;3),ISERROR(FIND("+",H3407,1))),RIGHT(H3407,2),IF(AND(LEN(H3407)=3,ISERROR(FIND("-",H3407,1))),LEFT(H3407,2),H3407))</f>
        <v>34</v>
      </c>
      <c r="N3407" s="13" t="str">
        <f>SUBSTITUTE(H3407,"+","-")</f>
        <v>30-34</v>
      </c>
      <c r="O3407" s="3">
        <f t="shared" si="373"/>
        <v>5</v>
      </c>
      <c r="P3407" s="3">
        <f t="shared" si="374"/>
        <v>3</v>
      </c>
      <c r="Q3407" s="7">
        <f t="shared" si="375"/>
        <v>30</v>
      </c>
      <c r="R3407" s="7">
        <f t="shared" si="376"/>
        <v>34</v>
      </c>
      <c r="S3407" s="13" t="str">
        <f>VLOOKUP(A3407,history!$B:$F,2,0)</f>
        <v>2021-02-03</v>
      </c>
      <c r="T3407" s="13">
        <f>VLOOKUP($C3407,日期!$A:$D,3,0)</f>
        <v>1</v>
      </c>
      <c r="U3407" s="13">
        <f>VLOOKUP($C3407,日期!$A:$D,4,0)</f>
        <v>1</v>
      </c>
      <c r="V3407" s="65">
        <f t="shared" si="377"/>
        <v>44197</v>
      </c>
      <c r="W3407" s="13" t="s">
        <v>4971</v>
      </c>
    </row>
    <row r="3408" spans="1:23" ht="15">
      <c r="A3408" s="15">
        <v>916</v>
      </c>
      <c r="B3408" s="15">
        <v>2021</v>
      </c>
      <c r="C3408" s="13" t="s">
        <v>43</v>
      </c>
      <c r="D3408" s="15">
        <v>4</v>
      </c>
      <c r="E3408" s="13" t="s">
        <v>24</v>
      </c>
      <c r="F3408" s="13" t="s">
        <v>17</v>
      </c>
      <c r="G3408" s="13" t="s">
        <v>25</v>
      </c>
      <c r="H3408" s="13" t="s">
        <v>31</v>
      </c>
      <c r="I3408" s="3">
        <f t="shared" si="371"/>
        <v>25</v>
      </c>
      <c r="J3408" s="7">
        <f t="shared" si="372"/>
        <v>29</v>
      </c>
      <c r="K3408" s="3">
        <f>LEN(H3408)</f>
        <v>5</v>
      </c>
      <c r="L3408" s="13" t="str">
        <f>IF(OR(AND(LEN(H3408&gt;3),ISERROR(FIND("-",H3408,1))),AND(LEN(H3408)&gt;3,ISERROR(FIND("+",H3408,1)))),LEFT(H3408,2),H3408)</f>
        <v>25</v>
      </c>
      <c r="M3408" s="13" t="str">
        <f>IF(AND(LEN(H3408&gt;3),ISERROR(FIND("+",H3408,1))),RIGHT(H3408,2),IF(AND(LEN(H3408)=3,ISERROR(FIND("-",H3408,1))),LEFT(H3408,2),H3408))</f>
        <v>29</v>
      </c>
      <c r="N3408" s="13" t="str">
        <f>SUBSTITUTE(H3408,"+","-")</f>
        <v>25-29</v>
      </c>
      <c r="O3408" s="3">
        <f t="shared" si="373"/>
        <v>5</v>
      </c>
      <c r="P3408" s="3">
        <f t="shared" si="374"/>
        <v>3</v>
      </c>
      <c r="Q3408" s="7">
        <f t="shared" si="375"/>
        <v>25</v>
      </c>
      <c r="R3408" s="7">
        <f t="shared" si="376"/>
        <v>29</v>
      </c>
      <c r="S3408" s="13" t="str">
        <f>VLOOKUP(A3408,history!$B:$F,2,0)</f>
        <v>2021-02-02</v>
      </c>
      <c r="T3408" s="13">
        <f>VLOOKUP($C3408,日期!$A:$D,3,0)</f>
        <v>1</v>
      </c>
      <c r="U3408" s="13">
        <f>VLOOKUP($C3408,日期!$A:$D,4,0)</f>
        <v>1</v>
      </c>
      <c r="V3408" s="65">
        <f t="shared" si="377"/>
        <v>44197</v>
      </c>
      <c r="W3408" s="13" t="s">
        <v>4972</v>
      </c>
    </row>
    <row r="3409" spans="1:23" ht="15">
      <c r="A3409" s="15">
        <v>915</v>
      </c>
      <c r="B3409" s="15">
        <v>2021</v>
      </c>
      <c r="C3409" s="13" t="s">
        <v>43</v>
      </c>
      <c r="D3409" s="15">
        <v>4</v>
      </c>
      <c r="E3409" s="13" t="s">
        <v>24</v>
      </c>
      <c r="F3409" s="13" t="s">
        <v>17</v>
      </c>
      <c r="G3409" s="13" t="s">
        <v>25</v>
      </c>
      <c r="H3409" s="13" t="s">
        <v>31</v>
      </c>
      <c r="I3409" s="3">
        <f t="shared" si="371"/>
        <v>25</v>
      </c>
      <c r="J3409" s="7">
        <f t="shared" si="372"/>
        <v>29</v>
      </c>
      <c r="K3409" s="3">
        <f>LEN(H3409)</f>
        <v>5</v>
      </c>
      <c r="L3409" s="13" t="str">
        <f>IF(OR(AND(LEN(H3409&gt;3),ISERROR(FIND("-",H3409,1))),AND(LEN(H3409)&gt;3,ISERROR(FIND("+",H3409,1)))),LEFT(H3409,2),H3409)</f>
        <v>25</v>
      </c>
      <c r="M3409" s="13" t="str">
        <f>IF(AND(LEN(H3409&gt;3),ISERROR(FIND("+",H3409,1))),RIGHT(H3409,2),IF(AND(LEN(H3409)=3,ISERROR(FIND("-",H3409,1))),LEFT(H3409,2),H3409))</f>
        <v>29</v>
      </c>
      <c r="N3409" s="13" t="str">
        <f>SUBSTITUTE(H3409,"+","-")</f>
        <v>25-29</v>
      </c>
      <c r="O3409" s="3">
        <f t="shared" si="373"/>
        <v>5</v>
      </c>
      <c r="P3409" s="3">
        <f t="shared" si="374"/>
        <v>3</v>
      </c>
      <c r="Q3409" s="7">
        <f t="shared" si="375"/>
        <v>25</v>
      </c>
      <c r="R3409" s="7">
        <f t="shared" si="376"/>
        <v>29</v>
      </c>
      <c r="S3409" s="13" t="str">
        <f>VLOOKUP(A3409,history!$B:$F,2,0)</f>
        <v>2021-02-02</v>
      </c>
      <c r="T3409" s="13">
        <f>VLOOKUP($C3409,日期!$A:$D,3,0)</f>
        <v>1</v>
      </c>
      <c r="U3409" s="13">
        <f>VLOOKUP($C3409,日期!$A:$D,4,0)</f>
        <v>1</v>
      </c>
      <c r="V3409" s="65">
        <f t="shared" si="377"/>
        <v>44197</v>
      </c>
      <c r="W3409" s="13" t="s">
        <v>4973</v>
      </c>
    </row>
    <row r="3410" spans="1:23" ht="15">
      <c r="A3410" s="15">
        <v>914</v>
      </c>
      <c r="B3410" s="15">
        <v>2021</v>
      </c>
      <c r="C3410" s="13" t="s">
        <v>43</v>
      </c>
      <c r="D3410" s="15">
        <v>3</v>
      </c>
      <c r="E3410" s="13" t="s">
        <v>38</v>
      </c>
      <c r="F3410" s="13" t="s">
        <v>11</v>
      </c>
      <c r="G3410" s="13" t="s">
        <v>12</v>
      </c>
      <c r="H3410" s="13" t="s">
        <v>15</v>
      </c>
      <c r="I3410" s="3">
        <f t="shared" si="371"/>
        <v>70</v>
      </c>
      <c r="J3410" s="7">
        <f t="shared" si="372"/>
        <v>70</v>
      </c>
      <c r="K3410" s="3">
        <f>LEN(H3410)</f>
        <v>3</v>
      </c>
      <c r="L3410" s="13" t="str">
        <f>IF(OR(AND(LEN(H3410&gt;3),ISERROR(FIND("-",H3410,1))),AND(LEN(H3410)&gt;3,ISERROR(FIND("+",H3410,1)))),LEFT(H3410,2),H3410)</f>
        <v>70</v>
      </c>
      <c r="M3410" s="13" t="str">
        <f>IF(AND(LEN(H3410&gt;3),ISERROR(FIND("+",H3410,1))),RIGHT(H3410,2),IF(AND(LEN(H3410)=3,ISERROR(FIND("-",H3410,1))),LEFT(H3410,2),H3410))</f>
        <v>70</v>
      </c>
      <c r="N3410" s="13" t="str">
        <f>SUBSTITUTE(H3410,"+","-")</f>
        <v>70-</v>
      </c>
      <c r="O3410" s="3">
        <f t="shared" si="373"/>
        <v>3</v>
      </c>
      <c r="P3410" s="3">
        <f t="shared" si="374"/>
        <v>3</v>
      </c>
      <c r="Q3410" s="7">
        <f t="shared" si="375"/>
        <v>70</v>
      </c>
      <c r="R3410" s="7">
        <f t="shared" si="376"/>
        <v>70</v>
      </c>
      <c r="S3410" s="13" t="str">
        <f>VLOOKUP(A3410,history!$B:$F,2,0)</f>
        <v>2021-02-02</v>
      </c>
      <c r="T3410" s="13">
        <f>VLOOKUP($C3410,日期!$A:$D,3,0)</f>
        <v>1</v>
      </c>
      <c r="U3410" s="13">
        <f>VLOOKUP($C3410,日期!$A:$D,4,0)</f>
        <v>1</v>
      </c>
      <c r="V3410" s="65">
        <f t="shared" si="377"/>
        <v>44197</v>
      </c>
      <c r="W3410" s="13" t="s">
        <v>4974</v>
      </c>
    </row>
    <row r="3411" spans="1:23" ht="15">
      <c r="A3411" s="15">
        <v>913</v>
      </c>
      <c r="B3411" s="15">
        <v>2021</v>
      </c>
      <c r="C3411" s="13" t="s">
        <v>43</v>
      </c>
      <c r="D3411" s="15">
        <v>3</v>
      </c>
      <c r="E3411" s="13" t="s">
        <v>38</v>
      </c>
      <c r="F3411" s="13" t="s">
        <v>11</v>
      </c>
      <c r="G3411" s="13" t="s">
        <v>12</v>
      </c>
      <c r="H3411" s="13" t="s">
        <v>18</v>
      </c>
      <c r="I3411" s="3">
        <f t="shared" si="371"/>
        <v>65</v>
      </c>
      <c r="J3411" s="7">
        <f t="shared" si="372"/>
        <v>69</v>
      </c>
      <c r="K3411" s="3">
        <f>LEN(H3411)</f>
        <v>5</v>
      </c>
      <c r="L3411" s="13" t="str">
        <f>IF(OR(AND(LEN(H3411&gt;3),ISERROR(FIND("-",H3411,1))),AND(LEN(H3411)&gt;3,ISERROR(FIND("+",H3411,1)))),LEFT(H3411,2),H3411)</f>
        <v>65</v>
      </c>
      <c r="M3411" s="13" t="str">
        <f>IF(AND(LEN(H3411&gt;3),ISERROR(FIND("+",H3411,1))),RIGHT(H3411,2),IF(AND(LEN(H3411)=3,ISERROR(FIND("-",H3411,1))),LEFT(H3411,2),H3411))</f>
        <v>69</v>
      </c>
      <c r="N3411" s="13" t="str">
        <f>SUBSTITUTE(H3411,"+","-")</f>
        <v>65-69</v>
      </c>
      <c r="O3411" s="3">
        <f t="shared" si="373"/>
        <v>5</v>
      </c>
      <c r="P3411" s="3">
        <f t="shared" si="374"/>
        <v>3</v>
      </c>
      <c r="Q3411" s="7">
        <f t="shared" si="375"/>
        <v>65</v>
      </c>
      <c r="R3411" s="7">
        <f t="shared" si="376"/>
        <v>69</v>
      </c>
      <c r="S3411" s="13" t="str">
        <f>VLOOKUP(A3411,history!$B:$F,2,0)</f>
        <v>2021-02-01</v>
      </c>
      <c r="T3411" s="13">
        <f>VLOOKUP($C3411,日期!$A:$D,3,0)</f>
        <v>1</v>
      </c>
      <c r="U3411" s="13">
        <f>VLOOKUP($C3411,日期!$A:$D,4,0)</f>
        <v>1</v>
      </c>
      <c r="V3411" s="65">
        <f t="shared" si="377"/>
        <v>44197</v>
      </c>
      <c r="W3411" s="13" t="s">
        <v>4975</v>
      </c>
    </row>
    <row r="3412" spans="1:23" ht="15">
      <c r="A3412" s="15">
        <v>912</v>
      </c>
      <c r="B3412" s="15">
        <v>2021</v>
      </c>
      <c r="C3412" s="13" t="s">
        <v>43</v>
      </c>
      <c r="D3412" s="15">
        <v>3</v>
      </c>
      <c r="E3412" s="13" t="s">
        <v>38</v>
      </c>
      <c r="F3412" s="13" t="s">
        <v>17</v>
      </c>
      <c r="G3412" s="13" t="s">
        <v>12</v>
      </c>
      <c r="H3412" s="13" t="s">
        <v>18</v>
      </c>
      <c r="I3412" s="3">
        <f t="shared" si="371"/>
        <v>65</v>
      </c>
      <c r="J3412" s="7">
        <f t="shared" si="372"/>
        <v>69</v>
      </c>
      <c r="K3412" s="3">
        <f>LEN(H3412)</f>
        <v>5</v>
      </c>
      <c r="L3412" s="13" t="str">
        <f>IF(OR(AND(LEN(H3412&gt;3),ISERROR(FIND("-",H3412,1))),AND(LEN(H3412)&gt;3,ISERROR(FIND("+",H3412,1)))),LEFT(H3412,2),H3412)</f>
        <v>65</v>
      </c>
      <c r="M3412" s="13" t="str">
        <f>IF(AND(LEN(H3412&gt;3),ISERROR(FIND("+",H3412,1))),RIGHT(H3412,2),IF(AND(LEN(H3412)=3,ISERROR(FIND("-",H3412,1))),LEFT(H3412,2),H3412))</f>
        <v>69</v>
      </c>
      <c r="N3412" s="13" t="str">
        <f>SUBSTITUTE(H3412,"+","-")</f>
        <v>65-69</v>
      </c>
      <c r="O3412" s="3">
        <f t="shared" si="373"/>
        <v>5</v>
      </c>
      <c r="P3412" s="3">
        <f t="shared" si="374"/>
        <v>3</v>
      </c>
      <c r="Q3412" s="7">
        <f t="shared" si="375"/>
        <v>65</v>
      </c>
      <c r="R3412" s="7">
        <f t="shared" si="376"/>
        <v>69</v>
      </c>
      <c r="S3412" s="13" t="str">
        <f>VLOOKUP(A3412,history!$B:$F,2,0)</f>
        <v>2021-01-31</v>
      </c>
      <c r="T3412" s="13">
        <f>VLOOKUP($C3412,日期!$A:$D,3,0)</f>
        <v>1</v>
      </c>
      <c r="U3412" s="13">
        <f>VLOOKUP($C3412,日期!$A:$D,4,0)</f>
        <v>1</v>
      </c>
      <c r="V3412" s="65">
        <f t="shared" si="377"/>
        <v>44197</v>
      </c>
      <c r="W3412" s="13" t="s">
        <v>4976</v>
      </c>
    </row>
    <row r="3413" spans="1:23" ht="15">
      <c r="A3413" s="15">
        <v>911</v>
      </c>
      <c r="B3413" s="15">
        <v>2021</v>
      </c>
      <c r="C3413" s="13" t="s">
        <v>43</v>
      </c>
      <c r="D3413" s="15">
        <v>3</v>
      </c>
      <c r="E3413" s="13" t="s">
        <v>38</v>
      </c>
      <c r="F3413" s="13" t="s">
        <v>17</v>
      </c>
      <c r="G3413" s="13" t="s">
        <v>12</v>
      </c>
      <c r="H3413" s="13" t="s">
        <v>18</v>
      </c>
      <c r="I3413" s="3">
        <f t="shared" si="371"/>
        <v>65</v>
      </c>
      <c r="J3413" s="7">
        <f t="shared" si="372"/>
        <v>69</v>
      </c>
      <c r="K3413" s="3">
        <f>LEN(H3413)</f>
        <v>5</v>
      </c>
      <c r="L3413" s="13" t="str">
        <f>IF(OR(AND(LEN(H3413&gt;3),ISERROR(FIND("-",H3413,1))),AND(LEN(H3413)&gt;3,ISERROR(FIND("+",H3413,1)))),LEFT(H3413,2),H3413)</f>
        <v>65</v>
      </c>
      <c r="M3413" s="13" t="str">
        <f>IF(AND(LEN(H3413&gt;3),ISERROR(FIND("+",H3413,1))),RIGHT(H3413,2),IF(AND(LEN(H3413)=3,ISERROR(FIND("-",H3413,1))),LEFT(H3413,2),H3413))</f>
        <v>69</v>
      </c>
      <c r="N3413" s="13" t="str">
        <f>SUBSTITUTE(H3413,"+","-")</f>
        <v>65-69</v>
      </c>
      <c r="O3413" s="3">
        <f t="shared" si="373"/>
        <v>5</v>
      </c>
      <c r="P3413" s="3">
        <f t="shared" si="374"/>
        <v>3</v>
      </c>
      <c r="Q3413" s="7">
        <f t="shared" si="375"/>
        <v>65</v>
      </c>
      <c r="R3413" s="7">
        <f t="shared" si="376"/>
        <v>69</v>
      </c>
      <c r="S3413" s="13" t="str">
        <f>VLOOKUP(A3413,history!$B:$F,2,0)</f>
        <v>2021-01-31</v>
      </c>
      <c r="T3413" s="13">
        <f>VLOOKUP($C3413,日期!$A:$D,3,0)</f>
        <v>1</v>
      </c>
      <c r="U3413" s="13">
        <f>VLOOKUP($C3413,日期!$A:$D,4,0)</f>
        <v>1</v>
      </c>
      <c r="V3413" s="65">
        <f t="shared" si="377"/>
        <v>44197</v>
      </c>
      <c r="W3413" s="13" t="s">
        <v>4977</v>
      </c>
    </row>
    <row r="3414" spans="1:23" ht="15">
      <c r="A3414" s="15">
        <v>910</v>
      </c>
      <c r="B3414" s="15">
        <v>2021</v>
      </c>
      <c r="C3414" s="13" t="s">
        <v>43</v>
      </c>
      <c r="D3414" s="15">
        <v>3</v>
      </c>
      <c r="E3414" s="13" t="s">
        <v>38</v>
      </c>
      <c r="F3414" s="13" t="s">
        <v>17</v>
      </c>
      <c r="G3414" s="13" t="s">
        <v>12</v>
      </c>
      <c r="H3414" s="13" t="s">
        <v>32</v>
      </c>
      <c r="I3414" s="3">
        <f t="shared" si="371"/>
        <v>60</v>
      </c>
      <c r="J3414" s="7">
        <f t="shared" si="372"/>
        <v>64</v>
      </c>
      <c r="K3414" s="3">
        <f>LEN(H3414)</f>
        <v>5</v>
      </c>
      <c r="L3414" s="13" t="str">
        <f>IF(OR(AND(LEN(H3414&gt;3),ISERROR(FIND("-",H3414,1))),AND(LEN(H3414)&gt;3,ISERROR(FIND("+",H3414,1)))),LEFT(H3414,2),H3414)</f>
        <v>60</v>
      </c>
      <c r="M3414" s="13" t="str">
        <f>IF(AND(LEN(H3414&gt;3),ISERROR(FIND("+",H3414,1))),RIGHT(H3414,2),IF(AND(LEN(H3414)=3,ISERROR(FIND("-",H3414,1))),LEFT(H3414,2),H3414))</f>
        <v>64</v>
      </c>
      <c r="N3414" s="13" t="str">
        <f>SUBSTITUTE(H3414,"+","-")</f>
        <v>60-64</v>
      </c>
      <c r="O3414" s="3">
        <f t="shared" si="373"/>
        <v>5</v>
      </c>
      <c r="P3414" s="3">
        <f t="shared" si="374"/>
        <v>3</v>
      </c>
      <c r="Q3414" s="7">
        <f t="shared" si="375"/>
        <v>60</v>
      </c>
      <c r="R3414" s="7">
        <f t="shared" si="376"/>
        <v>64</v>
      </c>
      <c r="S3414" s="13" t="str">
        <f>VLOOKUP(A3414,history!$B:$F,2,0)</f>
        <v>2021-01-30</v>
      </c>
      <c r="T3414" s="13">
        <f>VLOOKUP($C3414,日期!$A:$D,3,0)</f>
        <v>1</v>
      </c>
      <c r="U3414" s="13">
        <f>VLOOKUP($C3414,日期!$A:$D,4,0)</f>
        <v>1</v>
      </c>
      <c r="V3414" s="65">
        <f t="shared" si="377"/>
        <v>44197</v>
      </c>
      <c r="W3414" s="13" t="s">
        <v>4978</v>
      </c>
    </row>
    <row r="3415" spans="1:23" ht="15">
      <c r="A3415" s="15">
        <v>909</v>
      </c>
      <c r="B3415" s="15">
        <v>2021</v>
      </c>
      <c r="C3415" s="13" t="s">
        <v>43</v>
      </c>
      <c r="D3415" s="15">
        <v>3</v>
      </c>
      <c r="E3415" s="13" t="s">
        <v>38</v>
      </c>
      <c r="F3415" s="13" t="s">
        <v>17</v>
      </c>
      <c r="G3415" s="13" t="s">
        <v>12</v>
      </c>
      <c r="H3415" s="13" t="s">
        <v>37</v>
      </c>
      <c r="I3415" s="3">
        <f t="shared" si="371"/>
        <v>50</v>
      </c>
      <c r="J3415" s="7">
        <f t="shared" si="372"/>
        <v>54</v>
      </c>
      <c r="K3415" s="3">
        <f>LEN(H3415)</f>
        <v>5</v>
      </c>
      <c r="L3415" s="13" t="str">
        <f>IF(OR(AND(LEN(H3415&gt;3),ISERROR(FIND("-",H3415,1))),AND(LEN(H3415)&gt;3,ISERROR(FIND("+",H3415,1)))),LEFT(H3415,2),H3415)</f>
        <v>50</v>
      </c>
      <c r="M3415" s="13" t="str">
        <f>IF(AND(LEN(H3415&gt;3),ISERROR(FIND("+",H3415,1))),RIGHT(H3415,2),IF(AND(LEN(H3415)=3,ISERROR(FIND("-",H3415,1))),LEFT(H3415,2),H3415))</f>
        <v>54</v>
      </c>
      <c r="N3415" s="13" t="str">
        <f>SUBSTITUTE(H3415,"+","-")</f>
        <v>50-54</v>
      </c>
      <c r="O3415" s="3">
        <f t="shared" si="373"/>
        <v>5</v>
      </c>
      <c r="P3415" s="3">
        <f t="shared" si="374"/>
        <v>3</v>
      </c>
      <c r="Q3415" s="7">
        <f t="shared" si="375"/>
        <v>50</v>
      </c>
      <c r="R3415" s="7">
        <f t="shared" si="376"/>
        <v>54</v>
      </c>
      <c r="S3415" s="13" t="str">
        <f>VLOOKUP(A3415,history!$B:$F,2,0)</f>
        <v>2021-01-30</v>
      </c>
      <c r="T3415" s="13">
        <f>VLOOKUP($C3415,日期!$A:$D,3,0)</f>
        <v>1</v>
      </c>
      <c r="U3415" s="13">
        <f>VLOOKUP($C3415,日期!$A:$D,4,0)</f>
        <v>1</v>
      </c>
      <c r="V3415" s="65">
        <f t="shared" si="377"/>
        <v>44197</v>
      </c>
      <c r="W3415" s="13" t="s">
        <v>4979</v>
      </c>
    </row>
    <row r="3416" spans="1:23" ht="15">
      <c r="A3416" s="15">
        <v>908</v>
      </c>
      <c r="B3416" s="15">
        <v>2021</v>
      </c>
      <c r="C3416" s="13" t="s">
        <v>43</v>
      </c>
      <c r="D3416" s="15">
        <v>3</v>
      </c>
      <c r="E3416" s="13" t="s">
        <v>38</v>
      </c>
      <c r="F3416" s="13" t="s">
        <v>17</v>
      </c>
      <c r="G3416" s="13" t="s">
        <v>12</v>
      </c>
      <c r="H3416" s="13" t="s">
        <v>26</v>
      </c>
      <c r="I3416" s="3">
        <f t="shared" si="371"/>
        <v>30</v>
      </c>
      <c r="J3416" s="7">
        <f t="shared" si="372"/>
        <v>34</v>
      </c>
      <c r="K3416" s="3">
        <f>LEN(H3416)</f>
        <v>5</v>
      </c>
      <c r="L3416" s="13" t="str">
        <f>IF(OR(AND(LEN(H3416&gt;3),ISERROR(FIND("-",H3416,1))),AND(LEN(H3416)&gt;3,ISERROR(FIND("+",H3416,1)))),LEFT(H3416,2),H3416)</f>
        <v>30</v>
      </c>
      <c r="M3416" s="13" t="str">
        <f>IF(AND(LEN(H3416&gt;3),ISERROR(FIND("+",H3416,1))),RIGHT(H3416,2),IF(AND(LEN(H3416)=3,ISERROR(FIND("-",H3416,1))),LEFT(H3416,2),H3416))</f>
        <v>34</v>
      </c>
      <c r="N3416" s="13" t="str">
        <f>SUBSTITUTE(H3416,"+","-")</f>
        <v>30-34</v>
      </c>
      <c r="O3416" s="3">
        <f t="shared" si="373"/>
        <v>5</v>
      </c>
      <c r="P3416" s="3">
        <f t="shared" si="374"/>
        <v>3</v>
      </c>
      <c r="Q3416" s="7">
        <f t="shared" si="375"/>
        <v>30</v>
      </c>
      <c r="R3416" s="7">
        <f t="shared" si="376"/>
        <v>34</v>
      </c>
      <c r="S3416" s="13" t="str">
        <f>VLOOKUP(A3416,history!$B:$F,2,0)</f>
        <v>2021-01-30</v>
      </c>
      <c r="T3416" s="13">
        <f>VLOOKUP($C3416,日期!$A:$D,3,0)</f>
        <v>1</v>
      </c>
      <c r="U3416" s="13">
        <f>VLOOKUP($C3416,日期!$A:$D,4,0)</f>
        <v>1</v>
      </c>
      <c r="V3416" s="65">
        <f t="shared" si="377"/>
        <v>44197</v>
      </c>
      <c r="W3416" s="13" t="s">
        <v>4980</v>
      </c>
    </row>
    <row r="3417" spans="1:23" ht="15">
      <c r="A3417" s="15">
        <v>907</v>
      </c>
      <c r="B3417" s="15">
        <v>2021</v>
      </c>
      <c r="C3417" s="13" t="s">
        <v>43</v>
      </c>
      <c r="D3417" s="15">
        <v>3</v>
      </c>
      <c r="E3417" s="13" t="s">
        <v>38</v>
      </c>
      <c r="F3417" s="13" t="s">
        <v>17</v>
      </c>
      <c r="G3417" s="13" t="s">
        <v>12</v>
      </c>
      <c r="H3417" s="13" t="s">
        <v>13</v>
      </c>
      <c r="I3417" s="3">
        <f t="shared" si="371"/>
        <v>20</v>
      </c>
      <c r="J3417" s="7">
        <f t="shared" si="372"/>
        <v>24</v>
      </c>
      <c r="K3417" s="3">
        <f>LEN(H3417)</f>
        <v>5</v>
      </c>
      <c r="L3417" s="13" t="str">
        <f>IF(OR(AND(LEN(H3417&gt;3),ISERROR(FIND("-",H3417,1))),AND(LEN(H3417)&gt;3,ISERROR(FIND("+",H3417,1)))),LEFT(H3417,2),H3417)</f>
        <v>20</v>
      </c>
      <c r="M3417" s="13" t="str">
        <f>IF(AND(LEN(H3417&gt;3),ISERROR(FIND("+",H3417,1))),RIGHT(H3417,2),IF(AND(LEN(H3417)=3,ISERROR(FIND("-",H3417,1))),LEFT(H3417,2),H3417))</f>
        <v>24</v>
      </c>
      <c r="N3417" s="13" t="str">
        <f>SUBSTITUTE(H3417,"+","-")</f>
        <v>20-24</v>
      </c>
      <c r="O3417" s="3">
        <f t="shared" si="373"/>
        <v>5</v>
      </c>
      <c r="P3417" s="3">
        <f t="shared" si="374"/>
        <v>3</v>
      </c>
      <c r="Q3417" s="7">
        <f t="shared" si="375"/>
        <v>20</v>
      </c>
      <c r="R3417" s="7">
        <f t="shared" si="376"/>
        <v>24</v>
      </c>
      <c r="S3417" s="13" t="str">
        <f>VLOOKUP(A3417,history!$B:$F,2,0)</f>
        <v>2021-01-30</v>
      </c>
      <c r="T3417" s="13">
        <f>VLOOKUP($C3417,日期!$A:$D,3,0)</f>
        <v>1</v>
      </c>
      <c r="U3417" s="13">
        <f>VLOOKUP($C3417,日期!$A:$D,4,0)</f>
        <v>1</v>
      </c>
      <c r="V3417" s="65">
        <f t="shared" si="377"/>
        <v>44197</v>
      </c>
      <c r="W3417" s="13" t="s">
        <v>4981</v>
      </c>
    </row>
    <row r="3418" spans="1:23" ht="15">
      <c r="A3418" s="15">
        <v>906</v>
      </c>
      <c r="B3418" s="15">
        <v>2021</v>
      </c>
      <c r="C3418" s="13" t="s">
        <v>43</v>
      </c>
      <c r="D3418" s="15">
        <v>3</v>
      </c>
      <c r="E3418" s="13" t="s">
        <v>38</v>
      </c>
      <c r="F3418" s="13" t="s">
        <v>17</v>
      </c>
      <c r="G3418" s="13" t="s">
        <v>12</v>
      </c>
      <c r="H3418" s="13" t="s">
        <v>13</v>
      </c>
      <c r="I3418" s="3">
        <f t="shared" si="371"/>
        <v>20</v>
      </c>
      <c r="J3418" s="7">
        <f t="shared" si="372"/>
        <v>24</v>
      </c>
      <c r="K3418" s="3">
        <f>LEN(H3418)</f>
        <v>5</v>
      </c>
      <c r="L3418" s="13" t="str">
        <f>IF(OR(AND(LEN(H3418&gt;3),ISERROR(FIND("-",H3418,1))),AND(LEN(H3418)&gt;3,ISERROR(FIND("+",H3418,1)))),LEFT(H3418,2),H3418)</f>
        <v>20</v>
      </c>
      <c r="M3418" s="13" t="str">
        <f>IF(AND(LEN(H3418&gt;3),ISERROR(FIND("+",H3418,1))),RIGHT(H3418,2),IF(AND(LEN(H3418)=3,ISERROR(FIND("-",H3418,1))),LEFT(H3418,2),H3418))</f>
        <v>24</v>
      </c>
      <c r="N3418" s="13" t="str">
        <f>SUBSTITUTE(H3418,"+","-")</f>
        <v>20-24</v>
      </c>
      <c r="O3418" s="3">
        <f t="shared" si="373"/>
        <v>5</v>
      </c>
      <c r="P3418" s="3">
        <f t="shared" si="374"/>
        <v>3</v>
      </c>
      <c r="Q3418" s="7">
        <f t="shared" si="375"/>
        <v>20</v>
      </c>
      <c r="R3418" s="7">
        <f t="shared" si="376"/>
        <v>24</v>
      </c>
      <c r="S3418" s="13" t="str">
        <f>VLOOKUP(A3418,history!$B:$F,2,0)</f>
        <v>2021-01-30</v>
      </c>
      <c r="T3418" s="13">
        <f>VLOOKUP($C3418,日期!$A:$D,3,0)</f>
        <v>1</v>
      </c>
      <c r="U3418" s="13">
        <f>VLOOKUP($C3418,日期!$A:$D,4,0)</f>
        <v>1</v>
      </c>
      <c r="V3418" s="65">
        <f t="shared" si="377"/>
        <v>44197</v>
      </c>
      <c r="W3418" s="13" t="s">
        <v>4982</v>
      </c>
    </row>
    <row r="3419" spans="1:23" ht="15">
      <c r="A3419" s="15">
        <v>905</v>
      </c>
      <c r="B3419" s="15">
        <v>2021</v>
      </c>
      <c r="C3419" s="13" t="s">
        <v>43</v>
      </c>
      <c r="D3419" s="15">
        <v>3</v>
      </c>
      <c r="E3419" s="13" t="s">
        <v>24</v>
      </c>
      <c r="F3419" s="13" t="s">
        <v>11</v>
      </c>
      <c r="G3419" s="13" t="s">
        <v>25</v>
      </c>
      <c r="H3419" s="13" t="s">
        <v>32</v>
      </c>
      <c r="I3419" s="3">
        <f t="shared" si="371"/>
        <v>60</v>
      </c>
      <c r="J3419" s="7">
        <f t="shared" si="372"/>
        <v>64</v>
      </c>
      <c r="K3419" s="3">
        <f>LEN(H3419)</f>
        <v>5</v>
      </c>
      <c r="L3419" s="13" t="str">
        <f>IF(OR(AND(LEN(H3419&gt;3),ISERROR(FIND("-",H3419,1))),AND(LEN(H3419)&gt;3,ISERROR(FIND("+",H3419,1)))),LEFT(H3419,2),H3419)</f>
        <v>60</v>
      </c>
      <c r="M3419" s="13" t="str">
        <f>IF(AND(LEN(H3419&gt;3),ISERROR(FIND("+",H3419,1))),RIGHT(H3419,2),IF(AND(LEN(H3419)=3,ISERROR(FIND("-",H3419,1))),LEFT(H3419,2),H3419))</f>
        <v>64</v>
      </c>
      <c r="N3419" s="13" t="str">
        <f>SUBSTITUTE(H3419,"+","-")</f>
        <v>60-64</v>
      </c>
      <c r="O3419" s="3">
        <f t="shared" si="373"/>
        <v>5</v>
      </c>
      <c r="P3419" s="3">
        <f t="shared" si="374"/>
        <v>3</v>
      </c>
      <c r="Q3419" s="7">
        <f t="shared" si="375"/>
        <v>60</v>
      </c>
      <c r="R3419" s="7">
        <f t="shared" si="376"/>
        <v>64</v>
      </c>
      <c r="S3419" s="13" t="str">
        <f>VLOOKUP(A3419,history!$B:$F,2,0)</f>
        <v>2021-01-30</v>
      </c>
      <c r="T3419" s="13">
        <f>VLOOKUP($C3419,日期!$A:$D,3,0)</f>
        <v>1</v>
      </c>
      <c r="U3419" s="13">
        <f>VLOOKUP($C3419,日期!$A:$D,4,0)</f>
        <v>1</v>
      </c>
      <c r="V3419" s="65">
        <f t="shared" si="377"/>
        <v>44197</v>
      </c>
      <c r="W3419" s="13" t="s">
        <v>4983</v>
      </c>
    </row>
    <row r="3420" spans="1:23" ht="15">
      <c r="A3420" s="15">
        <v>904</v>
      </c>
      <c r="B3420" s="15">
        <v>2021</v>
      </c>
      <c r="C3420" s="13" t="s">
        <v>43</v>
      </c>
      <c r="D3420" s="15">
        <v>3</v>
      </c>
      <c r="E3420" s="13" t="s">
        <v>24</v>
      </c>
      <c r="F3420" s="13" t="s">
        <v>11</v>
      </c>
      <c r="G3420" s="13" t="s">
        <v>25</v>
      </c>
      <c r="H3420" s="13" t="s">
        <v>37</v>
      </c>
      <c r="I3420" s="3">
        <f t="shared" si="371"/>
        <v>50</v>
      </c>
      <c r="J3420" s="7">
        <f t="shared" si="372"/>
        <v>54</v>
      </c>
      <c r="K3420" s="3">
        <f>LEN(H3420)</f>
        <v>5</v>
      </c>
      <c r="L3420" s="13" t="str">
        <f>IF(OR(AND(LEN(H3420&gt;3),ISERROR(FIND("-",H3420,1))),AND(LEN(H3420)&gt;3,ISERROR(FIND("+",H3420,1)))),LEFT(H3420,2),H3420)</f>
        <v>50</v>
      </c>
      <c r="M3420" s="13" t="str">
        <f>IF(AND(LEN(H3420&gt;3),ISERROR(FIND("+",H3420,1))),RIGHT(H3420,2),IF(AND(LEN(H3420)=3,ISERROR(FIND("-",H3420,1))),LEFT(H3420,2),H3420))</f>
        <v>54</v>
      </c>
      <c r="N3420" s="13" t="str">
        <f>SUBSTITUTE(H3420,"+","-")</f>
        <v>50-54</v>
      </c>
      <c r="O3420" s="3">
        <f t="shared" si="373"/>
        <v>5</v>
      </c>
      <c r="P3420" s="3">
        <f t="shared" si="374"/>
        <v>3</v>
      </c>
      <c r="Q3420" s="7">
        <f t="shared" si="375"/>
        <v>50</v>
      </c>
      <c r="R3420" s="7">
        <f t="shared" si="376"/>
        <v>54</v>
      </c>
      <c r="S3420" s="13" t="str">
        <f>VLOOKUP(A3420,history!$B:$F,2,0)</f>
        <v>2021-01-30</v>
      </c>
      <c r="T3420" s="13">
        <f>VLOOKUP($C3420,日期!$A:$D,3,0)</f>
        <v>1</v>
      </c>
      <c r="U3420" s="13">
        <f>VLOOKUP($C3420,日期!$A:$D,4,0)</f>
        <v>1</v>
      </c>
      <c r="V3420" s="65">
        <f t="shared" si="377"/>
        <v>44197</v>
      </c>
      <c r="W3420" s="13" t="s">
        <v>4984</v>
      </c>
    </row>
    <row r="3421" spans="1:23" ht="15">
      <c r="A3421" s="15">
        <v>903</v>
      </c>
      <c r="B3421" s="15">
        <v>2021</v>
      </c>
      <c r="C3421" s="13" t="s">
        <v>43</v>
      </c>
      <c r="D3421" s="15">
        <v>3</v>
      </c>
      <c r="E3421" s="13" t="s">
        <v>24</v>
      </c>
      <c r="F3421" s="13" t="s">
        <v>11</v>
      </c>
      <c r="G3421" s="13" t="s">
        <v>25</v>
      </c>
      <c r="H3421" s="13" t="s">
        <v>30</v>
      </c>
      <c r="I3421" s="3">
        <f t="shared" si="371"/>
        <v>45</v>
      </c>
      <c r="J3421" s="7">
        <f t="shared" si="372"/>
        <v>49</v>
      </c>
      <c r="K3421" s="3">
        <f>LEN(H3421)</f>
        <v>5</v>
      </c>
      <c r="L3421" s="13" t="str">
        <f>IF(OR(AND(LEN(H3421&gt;3),ISERROR(FIND("-",H3421,1))),AND(LEN(H3421)&gt;3,ISERROR(FIND("+",H3421,1)))),LEFT(H3421,2),H3421)</f>
        <v>45</v>
      </c>
      <c r="M3421" s="13" t="str">
        <f>IF(AND(LEN(H3421&gt;3),ISERROR(FIND("+",H3421,1))),RIGHT(H3421,2),IF(AND(LEN(H3421)=3,ISERROR(FIND("-",H3421,1))),LEFT(H3421,2),H3421))</f>
        <v>49</v>
      </c>
      <c r="N3421" s="13" t="str">
        <f>SUBSTITUTE(H3421,"+","-")</f>
        <v>45-49</v>
      </c>
      <c r="O3421" s="3">
        <f t="shared" si="373"/>
        <v>5</v>
      </c>
      <c r="P3421" s="3">
        <f t="shared" si="374"/>
        <v>3</v>
      </c>
      <c r="Q3421" s="7">
        <f t="shared" si="375"/>
        <v>45</v>
      </c>
      <c r="R3421" s="7">
        <f t="shared" si="376"/>
        <v>49</v>
      </c>
      <c r="S3421" s="13" t="str">
        <f>VLOOKUP(A3421,history!$B:$F,2,0)</f>
        <v>2021-01-30</v>
      </c>
      <c r="T3421" s="13">
        <f>VLOOKUP($C3421,日期!$A:$D,3,0)</f>
        <v>1</v>
      </c>
      <c r="U3421" s="13">
        <f>VLOOKUP($C3421,日期!$A:$D,4,0)</f>
        <v>1</v>
      </c>
      <c r="V3421" s="65">
        <f t="shared" si="377"/>
        <v>44197</v>
      </c>
      <c r="W3421" s="13" t="s">
        <v>4985</v>
      </c>
    </row>
    <row r="3422" spans="1:23" ht="15">
      <c r="A3422" s="15">
        <v>902</v>
      </c>
      <c r="B3422" s="15">
        <v>2021</v>
      </c>
      <c r="C3422" s="13" t="s">
        <v>43</v>
      </c>
      <c r="D3422" s="15">
        <v>3</v>
      </c>
      <c r="E3422" s="13" t="s">
        <v>24</v>
      </c>
      <c r="F3422" s="13" t="s">
        <v>11</v>
      </c>
      <c r="G3422" s="13" t="s">
        <v>25</v>
      </c>
      <c r="H3422" s="13" t="s">
        <v>30</v>
      </c>
      <c r="I3422" s="3">
        <f t="shared" si="371"/>
        <v>45</v>
      </c>
      <c r="J3422" s="7">
        <f t="shared" si="372"/>
        <v>49</v>
      </c>
      <c r="K3422" s="3">
        <f>LEN(H3422)</f>
        <v>5</v>
      </c>
      <c r="L3422" s="13" t="str">
        <f>IF(OR(AND(LEN(H3422&gt;3),ISERROR(FIND("-",H3422,1))),AND(LEN(H3422)&gt;3,ISERROR(FIND("+",H3422,1)))),LEFT(H3422,2),H3422)</f>
        <v>45</v>
      </c>
      <c r="M3422" s="13" t="str">
        <f>IF(AND(LEN(H3422&gt;3),ISERROR(FIND("+",H3422,1))),RIGHT(H3422,2),IF(AND(LEN(H3422)=3,ISERROR(FIND("-",H3422,1))),LEFT(H3422,2),H3422))</f>
        <v>49</v>
      </c>
      <c r="N3422" s="13" t="str">
        <f>SUBSTITUTE(H3422,"+","-")</f>
        <v>45-49</v>
      </c>
      <c r="O3422" s="3">
        <f t="shared" si="373"/>
        <v>5</v>
      </c>
      <c r="P3422" s="3">
        <f t="shared" si="374"/>
        <v>3</v>
      </c>
      <c r="Q3422" s="7">
        <f t="shared" si="375"/>
        <v>45</v>
      </c>
      <c r="R3422" s="7">
        <f t="shared" si="376"/>
        <v>49</v>
      </c>
      <c r="S3422" s="13" t="str">
        <f>VLOOKUP(A3422,history!$B:$F,2,0)</f>
        <v>2021-01-30</v>
      </c>
      <c r="T3422" s="13">
        <f>VLOOKUP($C3422,日期!$A:$D,3,0)</f>
        <v>1</v>
      </c>
      <c r="U3422" s="13">
        <f>VLOOKUP($C3422,日期!$A:$D,4,0)</f>
        <v>1</v>
      </c>
      <c r="V3422" s="65">
        <f t="shared" si="377"/>
        <v>44197</v>
      </c>
      <c r="W3422" s="13" t="s">
        <v>4986</v>
      </c>
    </row>
    <row r="3423" spans="1:23" ht="15">
      <c r="A3423" s="15">
        <v>901</v>
      </c>
      <c r="B3423" s="15">
        <v>2021</v>
      </c>
      <c r="C3423" s="13" t="s">
        <v>43</v>
      </c>
      <c r="D3423" s="15">
        <v>3</v>
      </c>
      <c r="E3423" s="13" t="s">
        <v>24</v>
      </c>
      <c r="F3423" s="13" t="s">
        <v>11</v>
      </c>
      <c r="G3423" s="13" t="s">
        <v>25</v>
      </c>
      <c r="H3423" s="13" t="s">
        <v>29</v>
      </c>
      <c r="I3423" s="3">
        <f t="shared" si="371"/>
        <v>40</v>
      </c>
      <c r="J3423" s="7">
        <f t="shared" si="372"/>
        <v>44</v>
      </c>
      <c r="K3423" s="3">
        <f>LEN(H3423)</f>
        <v>5</v>
      </c>
      <c r="L3423" s="13" t="str">
        <f>IF(OR(AND(LEN(H3423&gt;3),ISERROR(FIND("-",H3423,1))),AND(LEN(H3423)&gt;3,ISERROR(FIND("+",H3423,1)))),LEFT(H3423,2),H3423)</f>
        <v>40</v>
      </c>
      <c r="M3423" s="13" t="str">
        <f>IF(AND(LEN(H3423&gt;3),ISERROR(FIND("+",H3423,1))),RIGHT(H3423,2),IF(AND(LEN(H3423)=3,ISERROR(FIND("-",H3423,1))),LEFT(H3423,2),H3423))</f>
        <v>44</v>
      </c>
      <c r="N3423" s="13" t="str">
        <f>SUBSTITUTE(H3423,"+","-")</f>
        <v>40-44</v>
      </c>
      <c r="O3423" s="3">
        <f t="shared" si="373"/>
        <v>5</v>
      </c>
      <c r="P3423" s="3">
        <f t="shared" si="374"/>
        <v>3</v>
      </c>
      <c r="Q3423" s="7">
        <f t="shared" si="375"/>
        <v>40</v>
      </c>
      <c r="R3423" s="7">
        <f t="shared" si="376"/>
        <v>44</v>
      </c>
      <c r="S3423" s="13" t="str">
        <f>VLOOKUP(A3423,history!$B:$F,2,0)</f>
        <v>2021-01-30</v>
      </c>
      <c r="T3423" s="13">
        <f>VLOOKUP($C3423,日期!$A:$D,3,0)</f>
        <v>1</v>
      </c>
      <c r="U3423" s="13">
        <f>VLOOKUP($C3423,日期!$A:$D,4,0)</f>
        <v>1</v>
      </c>
      <c r="V3423" s="65">
        <f t="shared" si="377"/>
        <v>44197</v>
      </c>
      <c r="W3423" s="13" t="s">
        <v>4987</v>
      </c>
    </row>
    <row r="3424" spans="1:23" ht="15">
      <c r="A3424" s="15">
        <v>900</v>
      </c>
      <c r="B3424" s="15">
        <v>2021</v>
      </c>
      <c r="C3424" s="13" t="s">
        <v>43</v>
      </c>
      <c r="D3424" s="15">
        <v>3</v>
      </c>
      <c r="E3424" s="13" t="s">
        <v>24</v>
      </c>
      <c r="F3424" s="13" t="s">
        <v>11</v>
      </c>
      <c r="G3424" s="13" t="s">
        <v>25</v>
      </c>
      <c r="H3424" s="13" t="s">
        <v>34</v>
      </c>
      <c r="I3424" s="3">
        <f t="shared" si="371"/>
        <v>35</v>
      </c>
      <c r="J3424" s="7">
        <f t="shared" si="372"/>
        <v>39</v>
      </c>
      <c r="K3424" s="3">
        <f>LEN(H3424)</f>
        <v>5</v>
      </c>
      <c r="L3424" s="13" t="str">
        <f>IF(OR(AND(LEN(H3424&gt;3),ISERROR(FIND("-",H3424,1))),AND(LEN(H3424)&gt;3,ISERROR(FIND("+",H3424,1)))),LEFT(H3424,2),H3424)</f>
        <v>35</v>
      </c>
      <c r="M3424" s="13" t="str">
        <f>IF(AND(LEN(H3424&gt;3),ISERROR(FIND("+",H3424,1))),RIGHT(H3424,2),IF(AND(LEN(H3424)=3,ISERROR(FIND("-",H3424,1))),LEFT(H3424,2),H3424))</f>
        <v>39</v>
      </c>
      <c r="N3424" s="13" t="str">
        <f>SUBSTITUTE(H3424,"+","-")</f>
        <v>35-39</v>
      </c>
      <c r="O3424" s="3">
        <f t="shared" si="373"/>
        <v>5</v>
      </c>
      <c r="P3424" s="3">
        <f t="shared" si="374"/>
        <v>3</v>
      </c>
      <c r="Q3424" s="7">
        <f t="shared" si="375"/>
        <v>35</v>
      </c>
      <c r="R3424" s="7">
        <f t="shared" si="376"/>
        <v>39</v>
      </c>
      <c r="S3424" s="13" t="str">
        <f>VLOOKUP(A3424,history!$B:$F,2,0)</f>
        <v>2021-01-29</v>
      </c>
      <c r="T3424" s="13">
        <f>VLOOKUP($C3424,日期!$A:$D,3,0)</f>
        <v>1</v>
      </c>
      <c r="U3424" s="13">
        <f>VLOOKUP($C3424,日期!$A:$D,4,0)</f>
        <v>1</v>
      </c>
      <c r="V3424" s="65">
        <f t="shared" si="377"/>
        <v>44197</v>
      </c>
      <c r="W3424" s="13" t="s">
        <v>4988</v>
      </c>
    </row>
    <row r="3425" spans="1:23" ht="15">
      <c r="A3425" s="15">
        <v>899</v>
      </c>
      <c r="B3425" s="15">
        <v>2021</v>
      </c>
      <c r="C3425" s="13" t="s">
        <v>43</v>
      </c>
      <c r="D3425" s="15">
        <v>3</v>
      </c>
      <c r="E3425" s="13" t="s">
        <v>24</v>
      </c>
      <c r="F3425" s="13" t="s">
        <v>11</v>
      </c>
      <c r="G3425" s="13" t="s">
        <v>25</v>
      </c>
      <c r="H3425" s="13" t="s">
        <v>34</v>
      </c>
      <c r="I3425" s="3">
        <f t="shared" si="371"/>
        <v>35</v>
      </c>
      <c r="J3425" s="7">
        <f t="shared" si="372"/>
        <v>39</v>
      </c>
      <c r="K3425" s="3">
        <f>LEN(H3425)</f>
        <v>5</v>
      </c>
      <c r="L3425" s="13" t="str">
        <f>IF(OR(AND(LEN(H3425&gt;3),ISERROR(FIND("-",H3425,1))),AND(LEN(H3425)&gt;3,ISERROR(FIND("+",H3425,1)))),LEFT(H3425,2),H3425)</f>
        <v>35</v>
      </c>
      <c r="M3425" s="13" t="str">
        <f>IF(AND(LEN(H3425&gt;3),ISERROR(FIND("+",H3425,1))),RIGHT(H3425,2),IF(AND(LEN(H3425)=3,ISERROR(FIND("-",H3425,1))),LEFT(H3425,2),H3425))</f>
        <v>39</v>
      </c>
      <c r="N3425" s="13" t="str">
        <f>SUBSTITUTE(H3425,"+","-")</f>
        <v>35-39</v>
      </c>
      <c r="O3425" s="3">
        <f t="shared" si="373"/>
        <v>5</v>
      </c>
      <c r="P3425" s="3">
        <f t="shared" si="374"/>
        <v>3</v>
      </c>
      <c r="Q3425" s="7">
        <f t="shared" si="375"/>
        <v>35</v>
      </c>
      <c r="R3425" s="7">
        <f t="shared" si="376"/>
        <v>39</v>
      </c>
      <c r="S3425" s="13" t="str">
        <f>VLOOKUP(A3425,history!$B:$F,2,0)</f>
        <v>2021-01-29</v>
      </c>
      <c r="T3425" s="13">
        <f>VLOOKUP($C3425,日期!$A:$D,3,0)</f>
        <v>1</v>
      </c>
      <c r="U3425" s="13">
        <f>VLOOKUP($C3425,日期!$A:$D,4,0)</f>
        <v>1</v>
      </c>
      <c r="V3425" s="65">
        <f t="shared" si="377"/>
        <v>44197</v>
      </c>
      <c r="W3425" s="13" t="s">
        <v>4989</v>
      </c>
    </row>
    <row r="3426" spans="1:23" ht="15">
      <c r="A3426" s="15">
        <v>898</v>
      </c>
      <c r="B3426" s="15">
        <v>2021</v>
      </c>
      <c r="C3426" s="13" t="s">
        <v>43</v>
      </c>
      <c r="D3426" s="15">
        <v>3</v>
      </c>
      <c r="E3426" s="13" t="s">
        <v>24</v>
      </c>
      <c r="F3426" s="13" t="s">
        <v>11</v>
      </c>
      <c r="G3426" s="13" t="s">
        <v>25</v>
      </c>
      <c r="H3426" s="13" t="s">
        <v>26</v>
      </c>
      <c r="I3426" s="3">
        <f t="shared" si="371"/>
        <v>30</v>
      </c>
      <c r="J3426" s="7">
        <f t="shared" si="372"/>
        <v>34</v>
      </c>
      <c r="K3426" s="3">
        <f>LEN(H3426)</f>
        <v>5</v>
      </c>
      <c r="L3426" s="13" t="str">
        <f>IF(OR(AND(LEN(H3426&gt;3),ISERROR(FIND("-",H3426,1))),AND(LEN(H3426)&gt;3,ISERROR(FIND("+",H3426,1)))),LEFT(H3426,2),H3426)</f>
        <v>30</v>
      </c>
      <c r="M3426" s="13" t="str">
        <f>IF(AND(LEN(H3426&gt;3),ISERROR(FIND("+",H3426,1))),RIGHT(H3426,2),IF(AND(LEN(H3426)=3,ISERROR(FIND("-",H3426,1))),LEFT(H3426,2),H3426))</f>
        <v>34</v>
      </c>
      <c r="N3426" s="13" t="str">
        <f>SUBSTITUTE(H3426,"+","-")</f>
        <v>30-34</v>
      </c>
      <c r="O3426" s="3">
        <f t="shared" si="373"/>
        <v>5</v>
      </c>
      <c r="P3426" s="3">
        <f t="shared" si="374"/>
        <v>3</v>
      </c>
      <c r="Q3426" s="7">
        <f t="shared" si="375"/>
        <v>30</v>
      </c>
      <c r="R3426" s="7">
        <f t="shared" si="376"/>
        <v>34</v>
      </c>
      <c r="S3426" s="13" t="str">
        <f>VLOOKUP(A3426,history!$B:$F,2,0)</f>
        <v>2021-01-29</v>
      </c>
      <c r="T3426" s="13">
        <f>VLOOKUP($C3426,日期!$A:$D,3,0)</f>
        <v>1</v>
      </c>
      <c r="U3426" s="13">
        <f>VLOOKUP($C3426,日期!$A:$D,4,0)</f>
        <v>1</v>
      </c>
      <c r="V3426" s="65">
        <f t="shared" si="377"/>
        <v>44197</v>
      </c>
      <c r="W3426" s="13" t="s">
        <v>4990</v>
      </c>
    </row>
    <row r="3427" spans="1:23" ht="15">
      <c r="A3427" s="15">
        <v>897</v>
      </c>
      <c r="B3427" s="15">
        <v>2021</v>
      </c>
      <c r="C3427" s="13" t="s">
        <v>43</v>
      </c>
      <c r="D3427" s="15">
        <v>3</v>
      </c>
      <c r="E3427" s="13" t="s">
        <v>24</v>
      </c>
      <c r="F3427" s="13" t="s">
        <v>11</v>
      </c>
      <c r="G3427" s="13" t="s">
        <v>25</v>
      </c>
      <c r="H3427" s="13" t="s">
        <v>26</v>
      </c>
      <c r="I3427" s="3">
        <f t="shared" si="371"/>
        <v>30</v>
      </c>
      <c r="J3427" s="7">
        <f t="shared" si="372"/>
        <v>34</v>
      </c>
      <c r="K3427" s="3">
        <f>LEN(H3427)</f>
        <v>5</v>
      </c>
      <c r="L3427" s="13" t="str">
        <f>IF(OR(AND(LEN(H3427&gt;3),ISERROR(FIND("-",H3427,1))),AND(LEN(H3427)&gt;3,ISERROR(FIND("+",H3427,1)))),LEFT(H3427,2),H3427)</f>
        <v>30</v>
      </c>
      <c r="M3427" s="13" t="str">
        <f>IF(AND(LEN(H3427&gt;3),ISERROR(FIND("+",H3427,1))),RIGHT(H3427,2),IF(AND(LEN(H3427)=3,ISERROR(FIND("-",H3427,1))),LEFT(H3427,2),H3427))</f>
        <v>34</v>
      </c>
      <c r="N3427" s="13" t="str">
        <f>SUBSTITUTE(H3427,"+","-")</f>
        <v>30-34</v>
      </c>
      <c r="O3427" s="3">
        <f t="shared" si="373"/>
        <v>5</v>
      </c>
      <c r="P3427" s="3">
        <f t="shared" si="374"/>
        <v>3</v>
      </c>
      <c r="Q3427" s="7">
        <f t="shared" si="375"/>
        <v>30</v>
      </c>
      <c r="R3427" s="7">
        <f t="shared" si="376"/>
        <v>34</v>
      </c>
      <c r="S3427" s="13" t="str">
        <f>VLOOKUP(A3427,history!$B:$F,2,0)</f>
        <v>2021-01-29</v>
      </c>
      <c r="T3427" s="13">
        <f>VLOOKUP($C3427,日期!$A:$D,3,0)</f>
        <v>1</v>
      </c>
      <c r="U3427" s="13">
        <f>VLOOKUP($C3427,日期!$A:$D,4,0)</f>
        <v>1</v>
      </c>
      <c r="V3427" s="65">
        <f t="shared" si="377"/>
        <v>44197</v>
      </c>
      <c r="W3427" s="13" t="s">
        <v>4991</v>
      </c>
    </row>
    <row r="3428" spans="1:23" ht="15">
      <c r="A3428" s="15">
        <v>896</v>
      </c>
      <c r="B3428" s="15">
        <v>2021</v>
      </c>
      <c r="C3428" s="13" t="s">
        <v>43</v>
      </c>
      <c r="D3428" s="15">
        <v>3</v>
      </c>
      <c r="E3428" s="13" t="s">
        <v>24</v>
      </c>
      <c r="F3428" s="13" t="s">
        <v>11</v>
      </c>
      <c r="G3428" s="13" t="s">
        <v>25</v>
      </c>
      <c r="H3428" s="13" t="s">
        <v>31</v>
      </c>
      <c r="I3428" s="3">
        <f t="shared" si="371"/>
        <v>25</v>
      </c>
      <c r="J3428" s="7">
        <f t="shared" si="372"/>
        <v>29</v>
      </c>
      <c r="K3428" s="3">
        <f>LEN(H3428)</f>
        <v>5</v>
      </c>
      <c r="L3428" s="13" t="str">
        <f>IF(OR(AND(LEN(H3428&gt;3),ISERROR(FIND("-",H3428,1))),AND(LEN(H3428)&gt;3,ISERROR(FIND("+",H3428,1)))),LEFT(H3428,2),H3428)</f>
        <v>25</v>
      </c>
      <c r="M3428" s="13" t="str">
        <f>IF(AND(LEN(H3428&gt;3),ISERROR(FIND("+",H3428,1))),RIGHT(H3428,2),IF(AND(LEN(H3428)=3,ISERROR(FIND("-",H3428,1))),LEFT(H3428,2),H3428))</f>
        <v>29</v>
      </c>
      <c r="N3428" s="13" t="str">
        <f>SUBSTITUTE(H3428,"+","-")</f>
        <v>25-29</v>
      </c>
      <c r="O3428" s="3">
        <f t="shared" si="373"/>
        <v>5</v>
      </c>
      <c r="P3428" s="3">
        <f t="shared" si="374"/>
        <v>3</v>
      </c>
      <c r="Q3428" s="7">
        <f t="shared" si="375"/>
        <v>25</v>
      </c>
      <c r="R3428" s="7">
        <f t="shared" si="376"/>
        <v>29</v>
      </c>
      <c r="S3428" s="13" t="str">
        <f>VLOOKUP(A3428,history!$B:$F,2,0)</f>
        <v>2021-01-28</v>
      </c>
      <c r="T3428" s="13">
        <f>VLOOKUP($C3428,日期!$A:$D,3,0)</f>
        <v>1</v>
      </c>
      <c r="U3428" s="13">
        <f>VLOOKUP($C3428,日期!$A:$D,4,0)</f>
        <v>1</v>
      </c>
      <c r="V3428" s="65">
        <f t="shared" si="377"/>
        <v>44197</v>
      </c>
      <c r="W3428" s="13" t="s">
        <v>4992</v>
      </c>
    </row>
    <row r="3429" spans="1:23" ht="15">
      <c r="A3429" s="15">
        <v>895</v>
      </c>
      <c r="B3429" s="15">
        <v>2021</v>
      </c>
      <c r="C3429" s="13" t="s">
        <v>43</v>
      </c>
      <c r="D3429" s="15">
        <v>3</v>
      </c>
      <c r="E3429" s="13" t="s">
        <v>24</v>
      </c>
      <c r="F3429" s="13" t="s">
        <v>11</v>
      </c>
      <c r="G3429" s="13" t="s">
        <v>25</v>
      </c>
      <c r="H3429" s="13" t="s">
        <v>13</v>
      </c>
      <c r="I3429" s="3">
        <f t="shared" si="371"/>
        <v>20</v>
      </c>
      <c r="J3429" s="7">
        <f t="shared" si="372"/>
        <v>24</v>
      </c>
      <c r="K3429" s="3">
        <f>LEN(H3429)</f>
        <v>5</v>
      </c>
      <c r="L3429" s="13" t="str">
        <f>IF(OR(AND(LEN(H3429&gt;3),ISERROR(FIND("-",H3429,1))),AND(LEN(H3429)&gt;3,ISERROR(FIND("+",H3429,1)))),LEFT(H3429,2),H3429)</f>
        <v>20</v>
      </c>
      <c r="M3429" s="13" t="str">
        <f>IF(AND(LEN(H3429&gt;3),ISERROR(FIND("+",H3429,1))),RIGHT(H3429,2),IF(AND(LEN(H3429)=3,ISERROR(FIND("-",H3429,1))),LEFT(H3429,2),H3429))</f>
        <v>24</v>
      </c>
      <c r="N3429" s="13" t="str">
        <f>SUBSTITUTE(H3429,"+","-")</f>
        <v>20-24</v>
      </c>
      <c r="O3429" s="3">
        <f t="shared" si="373"/>
        <v>5</v>
      </c>
      <c r="P3429" s="3">
        <f t="shared" si="374"/>
        <v>3</v>
      </c>
      <c r="Q3429" s="7">
        <f t="shared" si="375"/>
        <v>20</v>
      </c>
      <c r="R3429" s="7">
        <f t="shared" si="376"/>
        <v>24</v>
      </c>
      <c r="S3429" s="13" t="str">
        <f>VLOOKUP(A3429,history!$B:$F,2,0)</f>
        <v>2021-01-28</v>
      </c>
      <c r="T3429" s="13">
        <f>VLOOKUP($C3429,日期!$A:$D,3,0)</f>
        <v>1</v>
      </c>
      <c r="U3429" s="13">
        <f>VLOOKUP($C3429,日期!$A:$D,4,0)</f>
        <v>1</v>
      </c>
      <c r="V3429" s="65">
        <f t="shared" si="377"/>
        <v>44197</v>
      </c>
      <c r="W3429" s="13" t="s">
        <v>4993</v>
      </c>
    </row>
    <row r="3430" spans="1:23" ht="15">
      <c r="A3430" s="15">
        <v>894</v>
      </c>
      <c r="B3430" s="15">
        <v>2021</v>
      </c>
      <c r="C3430" s="13" t="s">
        <v>43</v>
      </c>
      <c r="D3430" s="15">
        <v>3</v>
      </c>
      <c r="E3430" s="13" t="s">
        <v>24</v>
      </c>
      <c r="F3430" s="13" t="s">
        <v>11</v>
      </c>
      <c r="G3430" s="13" t="s">
        <v>25</v>
      </c>
      <c r="H3430" s="13" t="s">
        <v>13</v>
      </c>
      <c r="I3430" s="3">
        <f t="shared" si="371"/>
        <v>20</v>
      </c>
      <c r="J3430" s="7">
        <f t="shared" si="372"/>
        <v>24</v>
      </c>
      <c r="K3430" s="3">
        <f>LEN(H3430)</f>
        <v>5</v>
      </c>
      <c r="L3430" s="13" t="str">
        <f>IF(OR(AND(LEN(H3430&gt;3),ISERROR(FIND("-",H3430,1))),AND(LEN(H3430)&gt;3,ISERROR(FIND("+",H3430,1)))),LEFT(H3430,2),H3430)</f>
        <v>20</v>
      </c>
      <c r="M3430" s="13" t="str">
        <f>IF(AND(LEN(H3430&gt;3),ISERROR(FIND("+",H3430,1))),RIGHT(H3430,2),IF(AND(LEN(H3430)=3,ISERROR(FIND("-",H3430,1))),LEFT(H3430,2),H3430))</f>
        <v>24</v>
      </c>
      <c r="N3430" s="13" t="str">
        <f>SUBSTITUTE(H3430,"+","-")</f>
        <v>20-24</v>
      </c>
      <c r="O3430" s="3">
        <f t="shared" si="373"/>
        <v>5</v>
      </c>
      <c r="P3430" s="3">
        <f t="shared" si="374"/>
        <v>3</v>
      </c>
      <c r="Q3430" s="7">
        <f t="shared" si="375"/>
        <v>20</v>
      </c>
      <c r="R3430" s="7">
        <f t="shared" si="376"/>
        <v>24</v>
      </c>
      <c r="S3430" s="13" t="str">
        <f>VLOOKUP(A3430,history!$B:$F,2,0)</f>
        <v>2021-01-27</v>
      </c>
      <c r="T3430" s="13">
        <f>VLOOKUP($C3430,日期!$A:$D,3,0)</f>
        <v>1</v>
      </c>
      <c r="U3430" s="13">
        <f>VLOOKUP($C3430,日期!$A:$D,4,0)</f>
        <v>1</v>
      </c>
      <c r="V3430" s="65">
        <f t="shared" si="377"/>
        <v>44197</v>
      </c>
      <c r="W3430" s="13" t="s">
        <v>4994</v>
      </c>
    </row>
    <row r="3431" spans="1:23" ht="15">
      <c r="A3431" s="15">
        <v>893</v>
      </c>
      <c r="B3431" s="15">
        <v>2021</v>
      </c>
      <c r="C3431" s="13" t="s">
        <v>43</v>
      </c>
      <c r="D3431" s="15">
        <v>3</v>
      </c>
      <c r="E3431" s="13" t="s">
        <v>24</v>
      </c>
      <c r="F3431" s="13" t="s">
        <v>11</v>
      </c>
      <c r="G3431" s="13" t="s">
        <v>25</v>
      </c>
      <c r="H3431" s="13" t="s">
        <v>13</v>
      </c>
      <c r="I3431" s="3">
        <f t="shared" si="371"/>
        <v>20</v>
      </c>
      <c r="J3431" s="7">
        <f t="shared" si="372"/>
        <v>24</v>
      </c>
      <c r="K3431" s="3">
        <f>LEN(H3431)</f>
        <v>5</v>
      </c>
      <c r="L3431" s="13" t="str">
        <f>IF(OR(AND(LEN(H3431&gt;3),ISERROR(FIND("-",H3431,1))),AND(LEN(H3431)&gt;3,ISERROR(FIND("+",H3431,1)))),LEFT(H3431,2),H3431)</f>
        <v>20</v>
      </c>
      <c r="M3431" s="13" t="str">
        <f>IF(AND(LEN(H3431&gt;3),ISERROR(FIND("+",H3431,1))),RIGHT(H3431,2),IF(AND(LEN(H3431)=3,ISERROR(FIND("-",H3431,1))),LEFT(H3431,2),H3431))</f>
        <v>24</v>
      </c>
      <c r="N3431" s="13" t="str">
        <f>SUBSTITUTE(H3431,"+","-")</f>
        <v>20-24</v>
      </c>
      <c r="O3431" s="3">
        <f t="shared" si="373"/>
        <v>5</v>
      </c>
      <c r="P3431" s="3">
        <f t="shared" si="374"/>
        <v>3</v>
      </c>
      <c r="Q3431" s="7">
        <f t="shared" si="375"/>
        <v>20</v>
      </c>
      <c r="R3431" s="7">
        <f t="shared" si="376"/>
        <v>24</v>
      </c>
      <c r="S3431" s="13" t="str">
        <f>VLOOKUP(A3431,history!$B:$F,2,0)</f>
        <v>2021-01-27</v>
      </c>
      <c r="T3431" s="13">
        <f>VLOOKUP($C3431,日期!$A:$D,3,0)</f>
        <v>1</v>
      </c>
      <c r="U3431" s="13">
        <f>VLOOKUP($C3431,日期!$A:$D,4,0)</f>
        <v>1</v>
      </c>
      <c r="V3431" s="65">
        <f t="shared" si="377"/>
        <v>44197</v>
      </c>
      <c r="W3431" s="13" t="s">
        <v>4995</v>
      </c>
    </row>
    <row r="3432" spans="1:23" ht="15">
      <c r="A3432" s="15">
        <v>892</v>
      </c>
      <c r="B3432" s="15">
        <v>2021</v>
      </c>
      <c r="C3432" s="13" t="s">
        <v>43</v>
      </c>
      <c r="D3432" s="15">
        <v>3</v>
      </c>
      <c r="E3432" s="13" t="s">
        <v>24</v>
      </c>
      <c r="F3432" s="13" t="s">
        <v>17</v>
      </c>
      <c r="G3432" s="13" t="s">
        <v>25</v>
      </c>
      <c r="H3432" s="13" t="s">
        <v>37</v>
      </c>
      <c r="I3432" s="3">
        <f t="shared" si="371"/>
        <v>50</v>
      </c>
      <c r="J3432" s="7">
        <f t="shared" si="372"/>
        <v>54</v>
      </c>
      <c r="K3432" s="3">
        <f>LEN(H3432)</f>
        <v>5</v>
      </c>
      <c r="L3432" s="13" t="str">
        <f>IF(OR(AND(LEN(H3432&gt;3),ISERROR(FIND("-",H3432,1))),AND(LEN(H3432)&gt;3,ISERROR(FIND("+",H3432,1)))),LEFT(H3432,2),H3432)</f>
        <v>50</v>
      </c>
      <c r="M3432" s="13" t="str">
        <f>IF(AND(LEN(H3432&gt;3),ISERROR(FIND("+",H3432,1))),RIGHT(H3432,2),IF(AND(LEN(H3432)=3,ISERROR(FIND("-",H3432,1))),LEFT(H3432,2),H3432))</f>
        <v>54</v>
      </c>
      <c r="N3432" s="13" t="str">
        <f>SUBSTITUTE(H3432,"+","-")</f>
        <v>50-54</v>
      </c>
      <c r="O3432" s="3">
        <f t="shared" si="373"/>
        <v>5</v>
      </c>
      <c r="P3432" s="3">
        <f t="shared" si="374"/>
        <v>3</v>
      </c>
      <c r="Q3432" s="7">
        <f t="shared" si="375"/>
        <v>50</v>
      </c>
      <c r="R3432" s="7">
        <f t="shared" si="376"/>
        <v>54</v>
      </c>
      <c r="S3432" s="13" t="str">
        <f>VLOOKUP(A3432,history!$B:$F,2,0)</f>
        <v>2021-01-27</v>
      </c>
      <c r="T3432" s="13">
        <f>VLOOKUP($C3432,日期!$A:$D,3,0)</f>
        <v>1</v>
      </c>
      <c r="U3432" s="13">
        <f>VLOOKUP($C3432,日期!$A:$D,4,0)</f>
        <v>1</v>
      </c>
      <c r="V3432" s="65">
        <f t="shared" si="377"/>
        <v>44197</v>
      </c>
      <c r="W3432" s="13" t="s">
        <v>4996</v>
      </c>
    </row>
    <row r="3433" spans="1:23" ht="15">
      <c r="A3433" s="15">
        <v>891</v>
      </c>
      <c r="B3433" s="15">
        <v>2021</v>
      </c>
      <c r="C3433" s="13" t="s">
        <v>43</v>
      </c>
      <c r="D3433" s="15">
        <v>3</v>
      </c>
      <c r="E3433" s="13" t="s">
        <v>24</v>
      </c>
      <c r="F3433" s="13" t="s">
        <v>17</v>
      </c>
      <c r="G3433" s="13" t="s">
        <v>25</v>
      </c>
      <c r="H3433" s="13" t="s">
        <v>30</v>
      </c>
      <c r="I3433" s="3">
        <f t="shared" si="371"/>
        <v>45</v>
      </c>
      <c r="J3433" s="7">
        <f t="shared" si="372"/>
        <v>49</v>
      </c>
      <c r="K3433" s="3">
        <f>LEN(H3433)</f>
        <v>5</v>
      </c>
      <c r="L3433" s="13" t="str">
        <f>IF(OR(AND(LEN(H3433&gt;3),ISERROR(FIND("-",H3433,1))),AND(LEN(H3433)&gt;3,ISERROR(FIND("+",H3433,1)))),LEFT(H3433,2),H3433)</f>
        <v>45</v>
      </c>
      <c r="M3433" s="13" t="str">
        <f>IF(AND(LEN(H3433&gt;3),ISERROR(FIND("+",H3433,1))),RIGHT(H3433,2),IF(AND(LEN(H3433)=3,ISERROR(FIND("-",H3433,1))),LEFT(H3433,2),H3433))</f>
        <v>49</v>
      </c>
      <c r="N3433" s="13" t="str">
        <f>SUBSTITUTE(H3433,"+","-")</f>
        <v>45-49</v>
      </c>
      <c r="O3433" s="3">
        <f t="shared" si="373"/>
        <v>5</v>
      </c>
      <c r="P3433" s="3">
        <f t="shared" si="374"/>
        <v>3</v>
      </c>
      <c r="Q3433" s="7">
        <f t="shared" si="375"/>
        <v>45</v>
      </c>
      <c r="R3433" s="7">
        <f t="shared" si="376"/>
        <v>49</v>
      </c>
      <c r="S3433" s="13" t="str">
        <f>VLOOKUP(A3433,history!$B:$F,2,0)</f>
        <v>2021-01-26</v>
      </c>
      <c r="T3433" s="13">
        <f>VLOOKUP($C3433,日期!$A:$D,3,0)</f>
        <v>1</v>
      </c>
      <c r="U3433" s="13">
        <f>VLOOKUP($C3433,日期!$A:$D,4,0)</f>
        <v>1</v>
      </c>
      <c r="V3433" s="65">
        <f t="shared" si="377"/>
        <v>44197</v>
      </c>
      <c r="W3433" s="13" t="s">
        <v>4997</v>
      </c>
    </row>
    <row r="3434" spans="1:23" ht="15">
      <c r="A3434" s="15">
        <v>890</v>
      </c>
      <c r="B3434" s="15">
        <v>2021</v>
      </c>
      <c r="C3434" s="13" t="s">
        <v>43</v>
      </c>
      <c r="D3434" s="15">
        <v>3</v>
      </c>
      <c r="E3434" s="13" t="s">
        <v>24</v>
      </c>
      <c r="F3434" s="13" t="s">
        <v>17</v>
      </c>
      <c r="G3434" s="13" t="s">
        <v>25</v>
      </c>
      <c r="H3434" s="13" t="s">
        <v>31</v>
      </c>
      <c r="I3434" s="3">
        <f t="shared" si="371"/>
        <v>25</v>
      </c>
      <c r="J3434" s="7">
        <f t="shared" si="372"/>
        <v>29</v>
      </c>
      <c r="K3434" s="3">
        <f>LEN(H3434)</f>
        <v>5</v>
      </c>
      <c r="L3434" s="13" t="str">
        <f>IF(OR(AND(LEN(H3434&gt;3),ISERROR(FIND("-",H3434,1))),AND(LEN(H3434)&gt;3,ISERROR(FIND("+",H3434,1)))),LEFT(H3434,2),H3434)</f>
        <v>25</v>
      </c>
      <c r="M3434" s="13" t="str">
        <f>IF(AND(LEN(H3434&gt;3),ISERROR(FIND("+",H3434,1))),RIGHT(H3434,2),IF(AND(LEN(H3434)=3,ISERROR(FIND("-",H3434,1))),LEFT(H3434,2),H3434))</f>
        <v>29</v>
      </c>
      <c r="N3434" s="13" t="str">
        <f>SUBSTITUTE(H3434,"+","-")</f>
        <v>25-29</v>
      </c>
      <c r="O3434" s="3">
        <f t="shared" si="373"/>
        <v>5</v>
      </c>
      <c r="P3434" s="3">
        <f t="shared" si="374"/>
        <v>3</v>
      </c>
      <c r="Q3434" s="7">
        <f t="shared" si="375"/>
        <v>25</v>
      </c>
      <c r="R3434" s="7">
        <f t="shared" si="376"/>
        <v>29</v>
      </c>
      <c r="S3434" s="13" t="str">
        <f>VLOOKUP(A3434,history!$B:$F,2,0)</f>
        <v>2021-01-24</v>
      </c>
      <c r="T3434" s="13">
        <f>VLOOKUP($C3434,日期!$A:$D,3,0)</f>
        <v>1</v>
      </c>
      <c r="U3434" s="13">
        <f>VLOOKUP($C3434,日期!$A:$D,4,0)</f>
        <v>1</v>
      </c>
      <c r="V3434" s="65">
        <f t="shared" si="377"/>
        <v>44197</v>
      </c>
      <c r="W3434" s="13" t="s">
        <v>4998</v>
      </c>
    </row>
    <row r="3435" spans="1:23" ht="15">
      <c r="A3435" s="15">
        <v>889</v>
      </c>
      <c r="B3435" s="15">
        <v>2021</v>
      </c>
      <c r="C3435" s="13" t="s">
        <v>43</v>
      </c>
      <c r="D3435" s="15">
        <v>3</v>
      </c>
      <c r="E3435" s="13" t="s">
        <v>24</v>
      </c>
      <c r="F3435" s="13" t="s">
        <v>17</v>
      </c>
      <c r="G3435" s="13" t="s">
        <v>25</v>
      </c>
      <c r="H3435" s="13" t="s">
        <v>13</v>
      </c>
      <c r="I3435" s="3">
        <f t="shared" si="371"/>
        <v>20</v>
      </c>
      <c r="J3435" s="7">
        <f t="shared" si="372"/>
        <v>24</v>
      </c>
      <c r="K3435" s="3">
        <f>LEN(H3435)</f>
        <v>5</v>
      </c>
      <c r="L3435" s="13" t="str">
        <f>IF(OR(AND(LEN(H3435&gt;3),ISERROR(FIND("-",H3435,1))),AND(LEN(H3435)&gt;3,ISERROR(FIND("+",H3435,1)))),LEFT(H3435,2),H3435)</f>
        <v>20</v>
      </c>
      <c r="M3435" s="13" t="str">
        <f>IF(AND(LEN(H3435&gt;3),ISERROR(FIND("+",H3435,1))),RIGHT(H3435,2),IF(AND(LEN(H3435)=3,ISERROR(FIND("-",H3435,1))),LEFT(H3435,2),H3435))</f>
        <v>24</v>
      </c>
      <c r="N3435" s="13" t="str">
        <f>SUBSTITUTE(H3435,"+","-")</f>
        <v>20-24</v>
      </c>
      <c r="O3435" s="3">
        <f t="shared" si="373"/>
        <v>5</v>
      </c>
      <c r="P3435" s="3">
        <f t="shared" si="374"/>
        <v>3</v>
      </c>
      <c r="Q3435" s="7">
        <f t="shared" si="375"/>
        <v>20</v>
      </c>
      <c r="R3435" s="7">
        <f t="shared" si="376"/>
        <v>24</v>
      </c>
      <c r="S3435" s="13" t="str">
        <f>VLOOKUP(A3435,history!$B:$F,2,0)</f>
        <v>2021-01-24</v>
      </c>
      <c r="T3435" s="13">
        <f>VLOOKUP($C3435,日期!$A:$D,3,0)</f>
        <v>1</v>
      </c>
      <c r="U3435" s="13">
        <f>VLOOKUP($C3435,日期!$A:$D,4,0)</f>
        <v>1</v>
      </c>
      <c r="V3435" s="65">
        <f t="shared" si="377"/>
        <v>44197</v>
      </c>
      <c r="W3435" s="13" t="s">
        <v>4999</v>
      </c>
    </row>
    <row r="3436" spans="1:23" ht="15">
      <c r="A3436" s="15">
        <v>888</v>
      </c>
      <c r="B3436" s="15">
        <v>2021</v>
      </c>
      <c r="C3436" s="13" t="s">
        <v>43</v>
      </c>
      <c r="D3436" s="15">
        <v>3</v>
      </c>
      <c r="E3436" s="13" t="s">
        <v>24</v>
      </c>
      <c r="F3436" s="13" t="s">
        <v>17</v>
      </c>
      <c r="G3436" s="13" t="s">
        <v>25</v>
      </c>
      <c r="H3436" s="13" t="s">
        <v>13</v>
      </c>
      <c r="I3436" s="3">
        <f t="shared" si="371"/>
        <v>20</v>
      </c>
      <c r="J3436" s="7">
        <f t="shared" si="372"/>
        <v>24</v>
      </c>
      <c r="K3436" s="3">
        <f>LEN(H3436)</f>
        <v>5</v>
      </c>
      <c r="L3436" s="13" t="str">
        <f>IF(OR(AND(LEN(H3436&gt;3),ISERROR(FIND("-",H3436,1))),AND(LEN(H3436)&gt;3,ISERROR(FIND("+",H3436,1)))),LEFT(H3436,2),H3436)</f>
        <v>20</v>
      </c>
      <c r="M3436" s="13" t="str">
        <f>IF(AND(LEN(H3436&gt;3),ISERROR(FIND("+",H3436,1))),RIGHT(H3436,2),IF(AND(LEN(H3436)=3,ISERROR(FIND("-",H3436,1))),LEFT(H3436,2),H3436))</f>
        <v>24</v>
      </c>
      <c r="N3436" s="13" t="str">
        <f>SUBSTITUTE(H3436,"+","-")</f>
        <v>20-24</v>
      </c>
      <c r="O3436" s="3">
        <f t="shared" si="373"/>
        <v>5</v>
      </c>
      <c r="P3436" s="3">
        <f t="shared" si="374"/>
        <v>3</v>
      </c>
      <c r="Q3436" s="7">
        <f t="shared" si="375"/>
        <v>20</v>
      </c>
      <c r="R3436" s="7">
        <f t="shared" si="376"/>
        <v>24</v>
      </c>
      <c r="S3436" s="13" t="str">
        <f>VLOOKUP(A3436,history!$B:$F,2,0)</f>
        <v>2021-01-24</v>
      </c>
      <c r="T3436" s="13">
        <f>VLOOKUP($C3436,日期!$A:$D,3,0)</f>
        <v>1</v>
      </c>
      <c r="U3436" s="13">
        <f>VLOOKUP($C3436,日期!$A:$D,4,0)</f>
        <v>1</v>
      </c>
      <c r="V3436" s="65">
        <f t="shared" si="377"/>
        <v>44197</v>
      </c>
      <c r="W3436" s="13" t="s">
        <v>5000</v>
      </c>
    </row>
    <row r="3437" spans="1:23" ht="15">
      <c r="A3437" s="15">
        <v>887</v>
      </c>
      <c r="B3437" s="15">
        <v>2021</v>
      </c>
      <c r="C3437" s="13" t="s">
        <v>43</v>
      </c>
      <c r="D3437" s="15">
        <v>3</v>
      </c>
      <c r="E3437" s="13" t="s">
        <v>24</v>
      </c>
      <c r="F3437" s="13" t="s">
        <v>17</v>
      </c>
      <c r="G3437" s="13" t="s">
        <v>25</v>
      </c>
      <c r="H3437" s="13" t="s">
        <v>16</v>
      </c>
      <c r="I3437" s="3">
        <f t="shared" si="371"/>
        <v>15</v>
      </c>
      <c r="J3437" s="7">
        <f t="shared" si="372"/>
        <v>19</v>
      </c>
      <c r="K3437" s="3">
        <f>LEN(H3437)</f>
        <v>5</v>
      </c>
      <c r="L3437" s="13" t="str">
        <f>IF(OR(AND(LEN(H3437&gt;3),ISERROR(FIND("-",H3437,1))),AND(LEN(H3437)&gt;3,ISERROR(FIND("+",H3437,1)))),LEFT(H3437,2),H3437)</f>
        <v>15</v>
      </c>
      <c r="M3437" s="13" t="str">
        <f>IF(AND(LEN(H3437&gt;3),ISERROR(FIND("+",H3437,1))),RIGHT(H3437,2),IF(AND(LEN(H3437)=3,ISERROR(FIND("-",H3437,1))),LEFT(H3437,2),H3437))</f>
        <v>19</v>
      </c>
      <c r="N3437" s="13" t="str">
        <f>SUBSTITUTE(H3437,"+","-")</f>
        <v>15-19</v>
      </c>
      <c r="O3437" s="3">
        <f t="shared" si="373"/>
        <v>5</v>
      </c>
      <c r="P3437" s="3">
        <f t="shared" si="374"/>
        <v>3</v>
      </c>
      <c r="Q3437" s="7">
        <f t="shared" si="375"/>
        <v>15</v>
      </c>
      <c r="R3437" s="7">
        <f t="shared" si="376"/>
        <v>19</v>
      </c>
      <c r="S3437" s="13" t="str">
        <f>VLOOKUP(A3437,history!$B:$F,2,0)</f>
        <v>2021-01-24</v>
      </c>
      <c r="T3437" s="13">
        <f>VLOOKUP($C3437,日期!$A:$D,3,0)</f>
        <v>1</v>
      </c>
      <c r="U3437" s="13">
        <f>VLOOKUP($C3437,日期!$A:$D,4,0)</f>
        <v>1</v>
      </c>
      <c r="V3437" s="65">
        <f t="shared" si="377"/>
        <v>44197</v>
      </c>
      <c r="W3437" s="13" t="s">
        <v>5001</v>
      </c>
    </row>
    <row r="3438" spans="1:23" ht="15">
      <c r="A3438" s="15">
        <v>886</v>
      </c>
      <c r="B3438" s="15">
        <v>2021</v>
      </c>
      <c r="C3438" s="13" t="s">
        <v>43</v>
      </c>
      <c r="D3438" s="15">
        <v>2</v>
      </c>
      <c r="E3438" s="13" t="s">
        <v>38</v>
      </c>
      <c r="F3438" s="13" t="s">
        <v>11</v>
      </c>
      <c r="G3438" s="13" t="s">
        <v>12</v>
      </c>
      <c r="H3438" s="13" t="s">
        <v>37</v>
      </c>
      <c r="I3438" s="3">
        <f t="shared" si="371"/>
        <v>50</v>
      </c>
      <c r="J3438" s="7">
        <f t="shared" si="372"/>
        <v>54</v>
      </c>
      <c r="K3438" s="3">
        <f>LEN(H3438)</f>
        <v>5</v>
      </c>
      <c r="L3438" s="13" t="str">
        <f>IF(OR(AND(LEN(H3438&gt;3),ISERROR(FIND("-",H3438,1))),AND(LEN(H3438)&gt;3,ISERROR(FIND("+",H3438,1)))),LEFT(H3438,2),H3438)</f>
        <v>50</v>
      </c>
      <c r="M3438" s="13" t="str">
        <f>IF(AND(LEN(H3438&gt;3),ISERROR(FIND("+",H3438,1))),RIGHT(H3438,2),IF(AND(LEN(H3438)=3,ISERROR(FIND("-",H3438,1))),LEFT(H3438,2),H3438))</f>
        <v>54</v>
      </c>
      <c r="N3438" s="13" t="str">
        <f>SUBSTITUTE(H3438,"+","-")</f>
        <v>50-54</v>
      </c>
      <c r="O3438" s="3">
        <f t="shared" si="373"/>
        <v>5</v>
      </c>
      <c r="P3438" s="3">
        <f t="shared" si="374"/>
        <v>3</v>
      </c>
      <c r="Q3438" s="7">
        <f t="shared" si="375"/>
        <v>50</v>
      </c>
      <c r="R3438" s="7">
        <f t="shared" si="376"/>
        <v>54</v>
      </c>
      <c r="S3438" s="13" t="str">
        <f>VLOOKUP(A3438,history!$B:$F,2,0)</f>
        <v>2021-01-24</v>
      </c>
      <c r="T3438" s="13">
        <f>VLOOKUP($C3438,日期!$A:$D,3,0)</f>
        <v>1</v>
      </c>
      <c r="U3438" s="13">
        <f>VLOOKUP($C3438,日期!$A:$D,4,0)</f>
        <v>1</v>
      </c>
      <c r="V3438" s="65">
        <f t="shared" si="377"/>
        <v>44197</v>
      </c>
      <c r="W3438" s="13" t="s">
        <v>5002</v>
      </c>
    </row>
    <row r="3439" spans="1:23" ht="15">
      <c r="A3439" s="15">
        <v>885</v>
      </c>
      <c r="B3439" s="15">
        <v>2021</v>
      </c>
      <c r="C3439" s="13" t="s">
        <v>43</v>
      </c>
      <c r="D3439" s="15">
        <v>2</v>
      </c>
      <c r="E3439" s="13" t="s">
        <v>38</v>
      </c>
      <c r="F3439" s="13" t="s">
        <v>11</v>
      </c>
      <c r="G3439" s="13" t="s">
        <v>12</v>
      </c>
      <c r="H3439" s="13" t="s">
        <v>34</v>
      </c>
      <c r="I3439" s="3">
        <f t="shared" si="371"/>
        <v>35</v>
      </c>
      <c r="J3439" s="7">
        <f t="shared" si="372"/>
        <v>39</v>
      </c>
      <c r="K3439" s="3">
        <f>LEN(H3439)</f>
        <v>5</v>
      </c>
      <c r="L3439" s="13" t="str">
        <f>IF(OR(AND(LEN(H3439&gt;3),ISERROR(FIND("-",H3439,1))),AND(LEN(H3439)&gt;3,ISERROR(FIND("+",H3439,1)))),LEFT(H3439,2),H3439)</f>
        <v>35</v>
      </c>
      <c r="M3439" s="13" t="str">
        <f>IF(AND(LEN(H3439&gt;3),ISERROR(FIND("+",H3439,1))),RIGHT(H3439,2),IF(AND(LEN(H3439)=3,ISERROR(FIND("-",H3439,1))),LEFT(H3439,2),H3439))</f>
        <v>39</v>
      </c>
      <c r="N3439" s="13" t="str">
        <f>SUBSTITUTE(H3439,"+","-")</f>
        <v>35-39</v>
      </c>
      <c r="O3439" s="3">
        <f t="shared" si="373"/>
        <v>5</v>
      </c>
      <c r="P3439" s="3">
        <f t="shared" si="374"/>
        <v>3</v>
      </c>
      <c r="Q3439" s="7">
        <f t="shared" si="375"/>
        <v>35</v>
      </c>
      <c r="R3439" s="7">
        <f t="shared" si="376"/>
        <v>39</v>
      </c>
      <c r="S3439" s="13" t="str">
        <f>VLOOKUP(A3439,history!$B:$F,2,0)</f>
        <v>2021-01-23</v>
      </c>
      <c r="T3439" s="13">
        <f>VLOOKUP($C3439,日期!$A:$D,3,0)</f>
        <v>1</v>
      </c>
      <c r="U3439" s="13">
        <f>VLOOKUP($C3439,日期!$A:$D,4,0)</f>
        <v>1</v>
      </c>
      <c r="V3439" s="65">
        <f t="shared" si="377"/>
        <v>44197</v>
      </c>
      <c r="W3439" s="13" t="s">
        <v>5003</v>
      </c>
    </row>
    <row r="3440" spans="1:23" ht="15">
      <c r="A3440" s="15">
        <v>884</v>
      </c>
      <c r="B3440" s="15">
        <v>2021</v>
      </c>
      <c r="C3440" s="13" t="s">
        <v>43</v>
      </c>
      <c r="D3440" s="15">
        <v>2</v>
      </c>
      <c r="E3440" s="13" t="s">
        <v>38</v>
      </c>
      <c r="F3440" s="13" t="s">
        <v>17</v>
      </c>
      <c r="G3440" s="13" t="s">
        <v>12</v>
      </c>
      <c r="H3440" s="13" t="s">
        <v>37</v>
      </c>
      <c r="I3440" s="3">
        <f t="shared" si="371"/>
        <v>50</v>
      </c>
      <c r="J3440" s="7">
        <f t="shared" si="372"/>
        <v>54</v>
      </c>
      <c r="K3440" s="3">
        <f>LEN(H3440)</f>
        <v>5</v>
      </c>
      <c r="L3440" s="13" t="str">
        <f>IF(OR(AND(LEN(H3440&gt;3),ISERROR(FIND("-",H3440,1))),AND(LEN(H3440)&gt;3,ISERROR(FIND("+",H3440,1)))),LEFT(H3440,2),H3440)</f>
        <v>50</v>
      </c>
      <c r="M3440" s="13" t="str">
        <f>IF(AND(LEN(H3440&gt;3),ISERROR(FIND("+",H3440,1))),RIGHT(H3440,2),IF(AND(LEN(H3440)=3,ISERROR(FIND("-",H3440,1))),LEFT(H3440,2),H3440))</f>
        <v>54</v>
      </c>
      <c r="N3440" s="13" t="str">
        <f>SUBSTITUTE(H3440,"+","-")</f>
        <v>50-54</v>
      </c>
      <c r="O3440" s="3">
        <f t="shared" si="373"/>
        <v>5</v>
      </c>
      <c r="P3440" s="3">
        <f t="shared" si="374"/>
        <v>3</v>
      </c>
      <c r="Q3440" s="7">
        <f t="shared" si="375"/>
        <v>50</v>
      </c>
      <c r="R3440" s="7">
        <f t="shared" si="376"/>
        <v>54</v>
      </c>
      <c r="S3440" s="13" t="str">
        <f>VLOOKUP(A3440,history!$B:$F,2,0)</f>
        <v>2021-01-23</v>
      </c>
      <c r="T3440" s="13">
        <f>VLOOKUP($C3440,日期!$A:$D,3,0)</f>
        <v>1</v>
      </c>
      <c r="U3440" s="13">
        <f>VLOOKUP($C3440,日期!$A:$D,4,0)</f>
        <v>1</v>
      </c>
      <c r="V3440" s="65">
        <f t="shared" si="377"/>
        <v>44197</v>
      </c>
      <c r="W3440" s="13" t="s">
        <v>5004</v>
      </c>
    </row>
    <row r="3441" spans="1:23" ht="15">
      <c r="A3441" s="15">
        <v>883</v>
      </c>
      <c r="B3441" s="15">
        <v>2021</v>
      </c>
      <c r="C3441" s="13" t="s">
        <v>43</v>
      </c>
      <c r="D3441" s="15">
        <v>2</v>
      </c>
      <c r="E3441" s="13" t="s">
        <v>38</v>
      </c>
      <c r="F3441" s="13" t="s">
        <v>17</v>
      </c>
      <c r="G3441" s="13" t="s">
        <v>12</v>
      </c>
      <c r="H3441" s="13" t="s">
        <v>30</v>
      </c>
      <c r="I3441" s="3">
        <f t="shared" si="371"/>
        <v>45</v>
      </c>
      <c r="J3441" s="7">
        <f t="shared" si="372"/>
        <v>49</v>
      </c>
      <c r="K3441" s="3">
        <f>LEN(H3441)</f>
        <v>5</v>
      </c>
      <c r="L3441" s="13" t="str">
        <f>IF(OR(AND(LEN(H3441&gt;3),ISERROR(FIND("-",H3441,1))),AND(LEN(H3441)&gt;3,ISERROR(FIND("+",H3441,1)))),LEFT(H3441,2),H3441)</f>
        <v>45</v>
      </c>
      <c r="M3441" s="13" t="str">
        <f>IF(AND(LEN(H3441&gt;3),ISERROR(FIND("+",H3441,1))),RIGHT(H3441,2),IF(AND(LEN(H3441)=3,ISERROR(FIND("-",H3441,1))),LEFT(H3441,2),H3441))</f>
        <v>49</v>
      </c>
      <c r="N3441" s="13" t="str">
        <f>SUBSTITUTE(H3441,"+","-")</f>
        <v>45-49</v>
      </c>
      <c r="O3441" s="3">
        <f t="shared" si="373"/>
        <v>5</v>
      </c>
      <c r="P3441" s="3">
        <f t="shared" si="374"/>
        <v>3</v>
      </c>
      <c r="Q3441" s="7">
        <f t="shared" si="375"/>
        <v>45</v>
      </c>
      <c r="R3441" s="7">
        <f t="shared" si="376"/>
        <v>49</v>
      </c>
      <c r="S3441" s="13" t="str">
        <f>VLOOKUP(A3441,history!$B:$F,2,0)</f>
        <v>2021-01-23</v>
      </c>
      <c r="T3441" s="13">
        <f>VLOOKUP($C3441,日期!$A:$D,3,0)</f>
        <v>1</v>
      </c>
      <c r="U3441" s="13">
        <f>VLOOKUP($C3441,日期!$A:$D,4,0)</f>
        <v>1</v>
      </c>
      <c r="V3441" s="65">
        <f t="shared" si="377"/>
        <v>44197</v>
      </c>
      <c r="W3441" s="13" t="s">
        <v>5005</v>
      </c>
    </row>
    <row r="3442" spans="1:23" ht="15">
      <c r="A3442" s="15">
        <v>882</v>
      </c>
      <c r="B3442" s="15">
        <v>2021</v>
      </c>
      <c r="C3442" s="13" t="s">
        <v>43</v>
      </c>
      <c r="D3442" s="15">
        <v>2</v>
      </c>
      <c r="E3442" s="13" t="s">
        <v>38</v>
      </c>
      <c r="F3442" s="13" t="s">
        <v>17</v>
      </c>
      <c r="G3442" s="13" t="s">
        <v>12</v>
      </c>
      <c r="H3442" s="13" t="s">
        <v>31</v>
      </c>
      <c r="I3442" s="3">
        <f t="shared" si="371"/>
        <v>25</v>
      </c>
      <c r="J3442" s="7">
        <f t="shared" si="372"/>
        <v>29</v>
      </c>
      <c r="K3442" s="3">
        <f>LEN(H3442)</f>
        <v>5</v>
      </c>
      <c r="L3442" s="13" t="str">
        <f>IF(OR(AND(LEN(H3442&gt;3),ISERROR(FIND("-",H3442,1))),AND(LEN(H3442)&gt;3,ISERROR(FIND("+",H3442,1)))),LEFT(H3442,2),H3442)</f>
        <v>25</v>
      </c>
      <c r="M3442" s="13" t="str">
        <f>IF(AND(LEN(H3442&gt;3),ISERROR(FIND("+",H3442,1))),RIGHT(H3442,2),IF(AND(LEN(H3442)=3,ISERROR(FIND("-",H3442,1))),LEFT(H3442,2),H3442))</f>
        <v>29</v>
      </c>
      <c r="N3442" s="13" t="str">
        <f>SUBSTITUTE(H3442,"+","-")</f>
        <v>25-29</v>
      </c>
      <c r="O3442" s="3">
        <f t="shared" si="373"/>
        <v>5</v>
      </c>
      <c r="P3442" s="3">
        <f t="shared" si="374"/>
        <v>3</v>
      </c>
      <c r="Q3442" s="7">
        <f t="shared" si="375"/>
        <v>25</v>
      </c>
      <c r="R3442" s="7">
        <f t="shared" si="376"/>
        <v>29</v>
      </c>
      <c r="S3442" s="13" t="str">
        <f>VLOOKUP(A3442,history!$B:$F,2,0)</f>
        <v>2021-01-22</v>
      </c>
      <c r="T3442" s="13">
        <f>VLOOKUP($C3442,日期!$A:$D,3,0)</f>
        <v>1</v>
      </c>
      <c r="U3442" s="13">
        <f>VLOOKUP($C3442,日期!$A:$D,4,0)</f>
        <v>1</v>
      </c>
      <c r="V3442" s="65">
        <f t="shared" si="377"/>
        <v>44197</v>
      </c>
      <c r="W3442" s="13" t="s">
        <v>5006</v>
      </c>
    </row>
    <row r="3443" spans="1:23" ht="15">
      <c r="A3443" s="15">
        <v>881</v>
      </c>
      <c r="B3443" s="15">
        <v>2021</v>
      </c>
      <c r="C3443" s="13" t="s">
        <v>43</v>
      </c>
      <c r="D3443" s="15">
        <v>2</v>
      </c>
      <c r="E3443" s="13" t="s">
        <v>24</v>
      </c>
      <c r="F3443" s="13" t="s">
        <v>11</v>
      </c>
      <c r="G3443" s="13" t="s">
        <v>25</v>
      </c>
      <c r="H3443" s="13" t="s">
        <v>49</v>
      </c>
      <c r="I3443" s="3" t="e">
        <f t="shared" si="371"/>
        <v>#VALUE!</v>
      </c>
      <c r="J3443" s="7" t="e">
        <f t="shared" si="372"/>
        <v>#VALUE!</v>
      </c>
      <c r="K3443" s="3">
        <f>LEN(H3443)</f>
        <v>3</v>
      </c>
      <c r="L3443" s="13" t="str">
        <f>IF(OR(AND(LEN(H3443&gt;3),ISERROR(FIND("-",H3443,1))),AND(LEN(H3443)&gt;3,ISERROR(FIND("+",H3443,1)))),LEFT(H3443,2),H3443)</f>
        <v>5-9</v>
      </c>
      <c r="M3443" s="13" t="str">
        <f>IF(AND(LEN(H3443&gt;3),ISERROR(FIND("+",H3443,1))),RIGHT(H3443,2),IF(AND(LEN(H3443)=3,ISERROR(FIND("-",H3443,1))),LEFT(H3443,2),H3443))</f>
        <v>-9</v>
      </c>
      <c r="N3443" s="13" t="str">
        <f>SUBSTITUTE(H3443,"+","-")</f>
        <v>5-9</v>
      </c>
      <c r="O3443" s="3">
        <f t="shared" si="373"/>
        <v>3</v>
      </c>
      <c r="P3443" s="3">
        <f t="shared" si="374"/>
        <v>2</v>
      </c>
      <c r="Q3443" s="7">
        <f t="shared" si="375"/>
        <v>5</v>
      </c>
      <c r="R3443" s="7">
        <f t="shared" si="376"/>
        <v>9</v>
      </c>
      <c r="S3443" s="13" t="str">
        <f>VLOOKUP(A3443,history!$B:$F,2,0)</f>
        <v>2021-01-22</v>
      </c>
      <c r="T3443" s="13">
        <f>VLOOKUP($C3443,日期!$A:$D,3,0)</f>
        <v>1</v>
      </c>
      <c r="U3443" s="13">
        <f>VLOOKUP($C3443,日期!$A:$D,4,0)</f>
        <v>1</v>
      </c>
      <c r="V3443" s="65">
        <f t="shared" si="377"/>
        <v>44197</v>
      </c>
      <c r="W3443" s="13" t="s">
        <v>5007</v>
      </c>
    </row>
    <row r="3444" spans="1:23" ht="15">
      <c r="A3444" s="15">
        <v>880</v>
      </c>
      <c r="B3444" s="15">
        <v>2021</v>
      </c>
      <c r="C3444" s="13" t="s">
        <v>43</v>
      </c>
      <c r="D3444" s="15">
        <v>2</v>
      </c>
      <c r="E3444" s="13" t="s">
        <v>24</v>
      </c>
      <c r="F3444" s="13" t="s">
        <v>11</v>
      </c>
      <c r="G3444" s="13" t="s">
        <v>25</v>
      </c>
      <c r="H3444" s="13" t="s">
        <v>35</v>
      </c>
      <c r="I3444" s="3">
        <f t="shared" si="371"/>
        <v>55</v>
      </c>
      <c r="J3444" s="7">
        <f t="shared" si="372"/>
        <v>59</v>
      </c>
      <c r="K3444" s="3">
        <f>LEN(H3444)</f>
        <v>5</v>
      </c>
      <c r="L3444" s="13" t="str">
        <f>IF(OR(AND(LEN(H3444&gt;3),ISERROR(FIND("-",H3444,1))),AND(LEN(H3444)&gt;3,ISERROR(FIND("+",H3444,1)))),LEFT(H3444,2),H3444)</f>
        <v>55</v>
      </c>
      <c r="M3444" s="13" t="str">
        <f>IF(AND(LEN(H3444&gt;3),ISERROR(FIND("+",H3444,1))),RIGHT(H3444,2),IF(AND(LEN(H3444)=3,ISERROR(FIND("-",H3444,1))),LEFT(H3444,2),H3444))</f>
        <v>59</v>
      </c>
      <c r="N3444" s="13" t="str">
        <f>SUBSTITUTE(H3444,"+","-")</f>
        <v>55-59</v>
      </c>
      <c r="O3444" s="3">
        <f t="shared" si="373"/>
        <v>5</v>
      </c>
      <c r="P3444" s="3">
        <f t="shared" si="374"/>
        <v>3</v>
      </c>
      <c r="Q3444" s="7">
        <f t="shared" si="375"/>
        <v>55</v>
      </c>
      <c r="R3444" s="7">
        <f t="shared" si="376"/>
        <v>59</v>
      </c>
      <c r="S3444" s="13" t="str">
        <f>VLOOKUP(A3444,history!$B:$F,2,0)</f>
        <v>2021-01-22</v>
      </c>
      <c r="T3444" s="13">
        <f>VLOOKUP($C3444,日期!$A:$D,3,0)</f>
        <v>1</v>
      </c>
      <c r="U3444" s="13">
        <f>VLOOKUP($C3444,日期!$A:$D,4,0)</f>
        <v>1</v>
      </c>
      <c r="V3444" s="65">
        <f t="shared" si="377"/>
        <v>44197</v>
      </c>
      <c r="W3444" s="13" t="s">
        <v>5008</v>
      </c>
    </row>
    <row r="3445" spans="1:23" ht="15">
      <c r="A3445" s="15">
        <v>879</v>
      </c>
      <c r="B3445" s="15">
        <v>2021</v>
      </c>
      <c r="C3445" s="13" t="s">
        <v>43</v>
      </c>
      <c r="D3445" s="15">
        <v>2</v>
      </c>
      <c r="E3445" s="13" t="s">
        <v>24</v>
      </c>
      <c r="F3445" s="13" t="s">
        <v>11</v>
      </c>
      <c r="G3445" s="13" t="s">
        <v>25</v>
      </c>
      <c r="H3445" s="13" t="s">
        <v>30</v>
      </c>
      <c r="I3445" s="3">
        <f t="shared" si="371"/>
        <v>45</v>
      </c>
      <c r="J3445" s="7">
        <f t="shared" si="372"/>
        <v>49</v>
      </c>
      <c r="K3445" s="3">
        <f>LEN(H3445)</f>
        <v>5</v>
      </c>
      <c r="L3445" s="13" t="str">
        <f>IF(OR(AND(LEN(H3445&gt;3),ISERROR(FIND("-",H3445,1))),AND(LEN(H3445)&gt;3,ISERROR(FIND("+",H3445,1)))),LEFT(H3445,2),H3445)</f>
        <v>45</v>
      </c>
      <c r="M3445" s="13" t="str">
        <f>IF(AND(LEN(H3445&gt;3),ISERROR(FIND("+",H3445,1))),RIGHT(H3445,2),IF(AND(LEN(H3445)=3,ISERROR(FIND("-",H3445,1))),LEFT(H3445,2),H3445))</f>
        <v>49</v>
      </c>
      <c r="N3445" s="13" t="str">
        <f>SUBSTITUTE(H3445,"+","-")</f>
        <v>45-49</v>
      </c>
      <c r="O3445" s="3">
        <f t="shared" si="373"/>
        <v>5</v>
      </c>
      <c r="P3445" s="3">
        <f t="shared" si="374"/>
        <v>3</v>
      </c>
      <c r="Q3445" s="7">
        <f t="shared" si="375"/>
        <v>45</v>
      </c>
      <c r="R3445" s="7">
        <f t="shared" si="376"/>
        <v>49</v>
      </c>
      <c r="S3445" s="13" t="str">
        <f>VLOOKUP(A3445,history!$B:$F,2,0)</f>
        <v>2021-01-22</v>
      </c>
      <c r="T3445" s="13">
        <f>VLOOKUP($C3445,日期!$A:$D,3,0)</f>
        <v>1</v>
      </c>
      <c r="U3445" s="13">
        <f>VLOOKUP($C3445,日期!$A:$D,4,0)</f>
        <v>1</v>
      </c>
      <c r="V3445" s="65">
        <f t="shared" si="377"/>
        <v>44197</v>
      </c>
      <c r="W3445" s="13" t="s">
        <v>5009</v>
      </c>
    </row>
    <row r="3446" spans="1:23" ht="15">
      <c r="A3446" s="15">
        <v>878</v>
      </c>
      <c r="B3446" s="15">
        <v>2021</v>
      </c>
      <c r="C3446" s="13" t="s">
        <v>43</v>
      </c>
      <c r="D3446" s="15">
        <v>2</v>
      </c>
      <c r="E3446" s="13" t="s">
        <v>24</v>
      </c>
      <c r="F3446" s="13" t="s">
        <v>11</v>
      </c>
      <c r="G3446" s="13" t="s">
        <v>25</v>
      </c>
      <c r="H3446" s="13" t="s">
        <v>30</v>
      </c>
      <c r="I3446" s="3">
        <f t="shared" si="371"/>
        <v>45</v>
      </c>
      <c r="J3446" s="7">
        <f t="shared" si="372"/>
        <v>49</v>
      </c>
      <c r="K3446" s="3">
        <f>LEN(H3446)</f>
        <v>5</v>
      </c>
      <c r="L3446" s="13" t="str">
        <f>IF(OR(AND(LEN(H3446&gt;3),ISERROR(FIND("-",H3446,1))),AND(LEN(H3446)&gt;3,ISERROR(FIND("+",H3446,1)))),LEFT(H3446,2),H3446)</f>
        <v>45</v>
      </c>
      <c r="M3446" s="13" t="str">
        <f>IF(AND(LEN(H3446&gt;3),ISERROR(FIND("+",H3446,1))),RIGHT(H3446,2),IF(AND(LEN(H3446)=3,ISERROR(FIND("-",H3446,1))),LEFT(H3446,2),H3446))</f>
        <v>49</v>
      </c>
      <c r="N3446" s="13" t="str">
        <f>SUBSTITUTE(H3446,"+","-")</f>
        <v>45-49</v>
      </c>
      <c r="O3446" s="3">
        <f t="shared" si="373"/>
        <v>5</v>
      </c>
      <c r="P3446" s="3">
        <f t="shared" si="374"/>
        <v>3</v>
      </c>
      <c r="Q3446" s="7">
        <f t="shared" si="375"/>
        <v>45</v>
      </c>
      <c r="R3446" s="7">
        <f t="shared" si="376"/>
        <v>49</v>
      </c>
      <c r="S3446" s="13" t="str">
        <f>VLOOKUP(A3446,history!$B:$F,2,0)</f>
        <v>2021-01-22</v>
      </c>
      <c r="T3446" s="13">
        <f>VLOOKUP($C3446,日期!$A:$D,3,0)</f>
        <v>1</v>
      </c>
      <c r="U3446" s="13">
        <f>VLOOKUP($C3446,日期!$A:$D,4,0)</f>
        <v>1</v>
      </c>
      <c r="V3446" s="65">
        <f t="shared" si="377"/>
        <v>44197</v>
      </c>
      <c r="W3446" s="13" t="s">
        <v>5010</v>
      </c>
    </row>
    <row r="3447" spans="1:23" ht="15">
      <c r="A3447" s="15">
        <v>877</v>
      </c>
      <c r="B3447" s="15">
        <v>2021</v>
      </c>
      <c r="C3447" s="13" t="s">
        <v>43</v>
      </c>
      <c r="D3447" s="15">
        <v>2</v>
      </c>
      <c r="E3447" s="13" t="s">
        <v>24</v>
      </c>
      <c r="F3447" s="13" t="s">
        <v>11</v>
      </c>
      <c r="G3447" s="13" t="s">
        <v>25</v>
      </c>
      <c r="H3447" s="13" t="s">
        <v>29</v>
      </c>
      <c r="I3447" s="3">
        <f t="shared" si="371"/>
        <v>40</v>
      </c>
      <c r="J3447" s="7">
        <f t="shared" si="372"/>
        <v>44</v>
      </c>
      <c r="K3447" s="3">
        <f>LEN(H3447)</f>
        <v>5</v>
      </c>
      <c r="L3447" s="13" t="str">
        <f>IF(OR(AND(LEN(H3447&gt;3),ISERROR(FIND("-",H3447,1))),AND(LEN(H3447)&gt;3,ISERROR(FIND("+",H3447,1)))),LEFT(H3447,2),H3447)</f>
        <v>40</v>
      </c>
      <c r="M3447" s="13" t="str">
        <f>IF(AND(LEN(H3447&gt;3),ISERROR(FIND("+",H3447,1))),RIGHT(H3447,2),IF(AND(LEN(H3447)=3,ISERROR(FIND("-",H3447,1))),LEFT(H3447,2),H3447))</f>
        <v>44</v>
      </c>
      <c r="N3447" s="13" t="str">
        <f>SUBSTITUTE(H3447,"+","-")</f>
        <v>40-44</v>
      </c>
      <c r="O3447" s="3">
        <f t="shared" si="373"/>
        <v>5</v>
      </c>
      <c r="P3447" s="3">
        <f t="shared" si="374"/>
        <v>3</v>
      </c>
      <c r="Q3447" s="7">
        <f t="shared" si="375"/>
        <v>40</v>
      </c>
      <c r="R3447" s="7">
        <f t="shared" si="376"/>
        <v>44</v>
      </c>
      <c r="S3447" s="13" t="str">
        <f>VLOOKUP(A3447,history!$B:$F,2,0)</f>
        <v>2021-01-22</v>
      </c>
      <c r="T3447" s="13">
        <f>VLOOKUP($C3447,日期!$A:$D,3,0)</f>
        <v>1</v>
      </c>
      <c r="U3447" s="13">
        <f>VLOOKUP($C3447,日期!$A:$D,4,0)</f>
        <v>1</v>
      </c>
      <c r="V3447" s="65">
        <f t="shared" si="377"/>
        <v>44197</v>
      </c>
      <c r="W3447" s="13" t="s">
        <v>5011</v>
      </c>
    </row>
    <row r="3448" spans="1:23" ht="15">
      <c r="A3448" s="15">
        <v>876</v>
      </c>
      <c r="B3448" s="15">
        <v>2021</v>
      </c>
      <c r="C3448" s="13" t="s">
        <v>43</v>
      </c>
      <c r="D3448" s="15">
        <v>2</v>
      </c>
      <c r="E3448" s="13" t="s">
        <v>24</v>
      </c>
      <c r="F3448" s="13" t="s">
        <v>11</v>
      </c>
      <c r="G3448" s="13" t="s">
        <v>25</v>
      </c>
      <c r="H3448" s="13" t="s">
        <v>34</v>
      </c>
      <c r="I3448" s="3">
        <f t="shared" si="371"/>
        <v>35</v>
      </c>
      <c r="J3448" s="7">
        <f t="shared" si="372"/>
        <v>39</v>
      </c>
      <c r="K3448" s="3">
        <f>LEN(H3448)</f>
        <v>5</v>
      </c>
      <c r="L3448" s="13" t="str">
        <f>IF(OR(AND(LEN(H3448&gt;3),ISERROR(FIND("-",H3448,1))),AND(LEN(H3448)&gt;3,ISERROR(FIND("+",H3448,1)))),LEFT(H3448,2),H3448)</f>
        <v>35</v>
      </c>
      <c r="M3448" s="13" t="str">
        <f>IF(AND(LEN(H3448&gt;3),ISERROR(FIND("+",H3448,1))),RIGHT(H3448,2),IF(AND(LEN(H3448)=3,ISERROR(FIND("-",H3448,1))),LEFT(H3448,2),H3448))</f>
        <v>39</v>
      </c>
      <c r="N3448" s="13" t="str">
        <f>SUBSTITUTE(H3448,"+","-")</f>
        <v>35-39</v>
      </c>
      <c r="O3448" s="3">
        <f t="shared" si="373"/>
        <v>5</v>
      </c>
      <c r="P3448" s="3">
        <f t="shared" si="374"/>
        <v>3</v>
      </c>
      <c r="Q3448" s="7">
        <f t="shared" si="375"/>
        <v>35</v>
      </c>
      <c r="R3448" s="7">
        <f t="shared" si="376"/>
        <v>39</v>
      </c>
      <c r="S3448" s="13" t="str">
        <f>VLOOKUP(A3448,history!$B:$F,2,0)</f>
        <v>2021-01-22</v>
      </c>
      <c r="T3448" s="13">
        <f>VLOOKUP($C3448,日期!$A:$D,3,0)</f>
        <v>1</v>
      </c>
      <c r="U3448" s="13">
        <f>VLOOKUP($C3448,日期!$A:$D,4,0)</f>
        <v>1</v>
      </c>
      <c r="V3448" s="65">
        <f t="shared" si="377"/>
        <v>44197</v>
      </c>
      <c r="W3448" s="13" t="s">
        <v>5012</v>
      </c>
    </row>
    <row r="3449" spans="1:23" ht="15">
      <c r="A3449" s="15">
        <v>875</v>
      </c>
      <c r="B3449" s="15">
        <v>2021</v>
      </c>
      <c r="C3449" s="13" t="s">
        <v>43</v>
      </c>
      <c r="D3449" s="15">
        <v>2</v>
      </c>
      <c r="E3449" s="13" t="s">
        <v>24</v>
      </c>
      <c r="F3449" s="13" t="s">
        <v>11</v>
      </c>
      <c r="G3449" s="13" t="s">
        <v>25</v>
      </c>
      <c r="H3449" s="13" t="s">
        <v>26</v>
      </c>
      <c r="I3449" s="3">
        <f t="shared" si="371"/>
        <v>30</v>
      </c>
      <c r="J3449" s="7">
        <f t="shared" si="372"/>
        <v>34</v>
      </c>
      <c r="K3449" s="3">
        <f>LEN(H3449)</f>
        <v>5</v>
      </c>
      <c r="L3449" s="13" t="str">
        <f>IF(OR(AND(LEN(H3449&gt;3),ISERROR(FIND("-",H3449,1))),AND(LEN(H3449)&gt;3,ISERROR(FIND("+",H3449,1)))),LEFT(H3449,2),H3449)</f>
        <v>30</v>
      </c>
      <c r="M3449" s="13" t="str">
        <f>IF(AND(LEN(H3449&gt;3),ISERROR(FIND("+",H3449,1))),RIGHT(H3449,2),IF(AND(LEN(H3449)=3,ISERROR(FIND("-",H3449,1))),LEFT(H3449,2),H3449))</f>
        <v>34</v>
      </c>
      <c r="N3449" s="13" t="str">
        <f>SUBSTITUTE(H3449,"+","-")</f>
        <v>30-34</v>
      </c>
      <c r="O3449" s="3">
        <f t="shared" si="373"/>
        <v>5</v>
      </c>
      <c r="P3449" s="3">
        <f t="shared" si="374"/>
        <v>3</v>
      </c>
      <c r="Q3449" s="7">
        <f t="shared" si="375"/>
        <v>30</v>
      </c>
      <c r="R3449" s="7">
        <f t="shared" si="376"/>
        <v>34</v>
      </c>
      <c r="S3449" s="13" t="str">
        <f>VLOOKUP(A3449,history!$B:$F,2,0)</f>
        <v>2021-01-22</v>
      </c>
      <c r="T3449" s="13">
        <f>VLOOKUP($C3449,日期!$A:$D,3,0)</f>
        <v>1</v>
      </c>
      <c r="U3449" s="13">
        <f>VLOOKUP($C3449,日期!$A:$D,4,0)</f>
        <v>1</v>
      </c>
      <c r="V3449" s="65">
        <f t="shared" si="377"/>
        <v>44197</v>
      </c>
      <c r="W3449" s="13" t="s">
        <v>5013</v>
      </c>
    </row>
    <row r="3450" spans="1:23" ht="15">
      <c r="A3450" s="15">
        <v>874</v>
      </c>
      <c r="B3450" s="15">
        <v>2021</v>
      </c>
      <c r="C3450" s="13" t="s">
        <v>43</v>
      </c>
      <c r="D3450" s="15">
        <v>2</v>
      </c>
      <c r="E3450" s="13" t="s">
        <v>24</v>
      </c>
      <c r="F3450" s="13" t="s">
        <v>11</v>
      </c>
      <c r="G3450" s="13" t="s">
        <v>25</v>
      </c>
      <c r="H3450" s="13" t="s">
        <v>26</v>
      </c>
      <c r="I3450" s="3">
        <f t="shared" si="371"/>
        <v>30</v>
      </c>
      <c r="J3450" s="7">
        <f t="shared" si="372"/>
        <v>34</v>
      </c>
      <c r="K3450" s="3">
        <f>LEN(H3450)</f>
        <v>5</v>
      </c>
      <c r="L3450" s="13" t="str">
        <f>IF(OR(AND(LEN(H3450&gt;3),ISERROR(FIND("-",H3450,1))),AND(LEN(H3450)&gt;3,ISERROR(FIND("+",H3450,1)))),LEFT(H3450,2),H3450)</f>
        <v>30</v>
      </c>
      <c r="M3450" s="13" t="str">
        <f>IF(AND(LEN(H3450&gt;3),ISERROR(FIND("+",H3450,1))),RIGHT(H3450,2),IF(AND(LEN(H3450)=3,ISERROR(FIND("-",H3450,1))),LEFT(H3450,2),H3450))</f>
        <v>34</v>
      </c>
      <c r="N3450" s="13" t="str">
        <f>SUBSTITUTE(H3450,"+","-")</f>
        <v>30-34</v>
      </c>
      <c r="O3450" s="3">
        <f t="shared" si="373"/>
        <v>5</v>
      </c>
      <c r="P3450" s="3">
        <f t="shared" si="374"/>
        <v>3</v>
      </c>
      <c r="Q3450" s="7">
        <f t="shared" si="375"/>
        <v>30</v>
      </c>
      <c r="R3450" s="7">
        <f t="shared" si="376"/>
        <v>34</v>
      </c>
      <c r="S3450" s="13" t="str">
        <f>VLOOKUP(A3450,history!$B:$F,2,0)</f>
        <v>2021-01-21</v>
      </c>
      <c r="T3450" s="13">
        <f>VLOOKUP($C3450,日期!$A:$D,3,0)</f>
        <v>1</v>
      </c>
      <c r="U3450" s="13">
        <f>VLOOKUP($C3450,日期!$A:$D,4,0)</f>
        <v>1</v>
      </c>
      <c r="V3450" s="65">
        <f t="shared" si="377"/>
        <v>44197</v>
      </c>
      <c r="W3450" s="13" t="s">
        <v>5014</v>
      </c>
    </row>
    <row r="3451" spans="1:23" ht="15">
      <c r="A3451" s="15">
        <v>873</v>
      </c>
      <c r="B3451" s="15">
        <v>2021</v>
      </c>
      <c r="C3451" s="13" t="s">
        <v>43</v>
      </c>
      <c r="D3451" s="15">
        <v>2</v>
      </c>
      <c r="E3451" s="13" t="s">
        <v>24</v>
      </c>
      <c r="F3451" s="13" t="s">
        <v>11</v>
      </c>
      <c r="G3451" s="13" t="s">
        <v>25</v>
      </c>
      <c r="H3451" s="13" t="s">
        <v>26</v>
      </c>
      <c r="I3451" s="3">
        <f t="shared" si="371"/>
        <v>30</v>
      </c>
      <c r="J3451" s="7">
        <f t="shared" si="372"/>
        <v>34</v>
      </c>
      <c r="K3451" s="3">
        <f>LEN(H3451)</f>
        <v>5</v>
      </c>
      <c r="L3451" s="13" t="str">
        <f>IF(OR(AND(LEN(H3451&gt;3),ISERROR(FIND("-",H3451,1))),AND(LEN(H3451)&gt;3,ISERROR(FIND("+",H3451,1)))),LEFT(H3451,2),H3451)</f>
        <v>30</v>
      </c>
      <c r="M3451" s="13" t="str">
        <f>IF(AND(LEN(H3451&gt;3),ISERROR(FIND("+",H3451,1))),RIGHT(H3451,2),IF(AND(LEN(H3451)=3,ISERROR(FIND("-",H3451,1))),LEFT(H3451,2),H3451))</f>
        <v>34</v>
      </c>
      <c r="N3451" s="13" t="str">
        <f>SUBSTITUTE(H3451,"+","-")</f>
        <v>30-34</v>
      </c>
      <c r="O3451" s="3">
        <f t="shared" si="373"/>
        <v>5</v>
      </c>
      <c r="P3451" s="3">
        <f t="shared" si="374"/>
        <v>3</v>
      </c>
      <c r="Q3451" s="7">
        <f t="shared" si="375"/>
        <v>30</v>
      </c>
      <c r="R3451" s="7">
        <f t="shared" si="376"/>
        <v>34</v>
      </c>
      <c r="S3451" s="13" t="str">
        <f>VLOOKUP(A3451,history!$B:$F,2,0)</f>
        <v>2021-01-21</v>
      </c>
      <c r="T3451" s="13">
        <f>VLOOKUP($C3451,日期!$A:$D,3,0)</f>
        <v>1</v>
      </c>
      <c r="U3451" s="13">
        <f>VLOOKUP($C3451,日期!$A:$D,4,0)</f>
        <v>1</v>
      </c>
      <c r="V3451" s="65">
        <f t="shared" si="377"/>
        <v>44197</v>
      </c>
      <c r="W3451" s="13" t="s">
        <v>5015</v>
      </c>
    </row>
    <row r="3452" spans="1:23" ht="15">
      <c r="A3452" s="15">
        <v>872</v>
      </c>
      <c r="B3452" s="15">
        <v>2021</v>
      </c>
      <c r="C3452" s="13" t="s">
        <v>43</v>
      </c>
      <c r="D3452" s="15">
        <v>2</v>
      </c>
      <c r="E3452" s="13" t="s">
        <v>24</v>
      </c>
      <c r="F3452" s="13" t="s">
        <v>11</v>
      </c>
      <c r="G3452" s="13" t="s">
        <v>25</v>
      </c>
      <c r="H3452" s="13" t="s">
        <v>26</v>
      </c>
      <c r="I3452" s="3">
        <f t="shared" si="371"/>
        <v>30</v>
      </c>
      <c r="J3452" s="7">
        <f t="shared" si="372"/>
        <v>34</v>
      </c>
      <c r="K3452" s="3">
        <f>LEN(H3452)</f>
        <v>5</v>
      </c>
      <c r="L3452" s="13" t="str">
        <f>IF(OR(AND(LEN(H3452&gt;3),ISERROR(FIND("-",H3452,1))),AND(LEN(H3452)&gt;3,ISERROR(FIND("+",H3452,1)))),LEFT(H3452,2),H3452)</f>
        <v>30</v>
      </c>
      <c r="M3452" s="13" t="str">
        <f>IF(AND(LEN(H3452&gt;3),ISERROR(FIND("+",H3452,1))),RIGHT(H3452,2),IF(AND(LEN(H3452)=3,ISERROR(FIND("-",H3452,1))),LEFT(H3452,2),H3452))</f>
        <v>34</v>
      </c>
      <c r="N3452" s="13" t="str">
        <f>SUBSTITUTE(H3452,"+","-")</f>
        <v>30-34</v>
      </c>
      <c r="O3452" s="3">
        <f t="shared" si="373"/>
        <v>5</v>
      </c>
      <c r="P3452" s="3">
        <f t="shared" si="374"/>
        <v>3</v>
      </c>
      <c r="Q3452" s="7">
        <f t="shared" si="375"/>
        <v>30</v>
      </c>
      <c r="R3452" s="7">
        <f t="shared" si="376"/>
        <v>34</v>
      </c>
      <c r="S3452" s="13" t="str">
        <f>VLOOKUP(A3452,history!$B:$F,2,0)</f>
        <v>2021-01-21</v>
      </c>
      <c r="T3452" s="13">
        <f>VLOOKUP($C3452,日期!$A:$D,3,0)</f>
        <v>1</v>
      </c>
      <c r="U3452" s="13">
        <f>VLOOKUP($C3452,日期!$A:$D,4,0)</f>
        <v>1</v>
      </c>
      <c r="V3452" s="65">
        <f t="shared" si="377"/>
        <v>44197</v>
      </c>
      <c r="W3452" s="13" t="s">
        <v>5016</v>
      </c>
    </row>
    <row r="3453" spans="1:23" ht="15">
      <c r="A3453" s="15">
        <v>871</v>
      </c>
      <c r="B3453" s="15">
        <v>2021</v>
      </c>
      <c r="C3453" s="13" t="s">
        <v>43</v>
      </c>
      <c r="D3453" s="15">
        <v>2</v>
      </c>
      <c r="E3453" s="13" t="s">
        <v>24</v>
      </c>
      <c r="F3453" s="13" t="s">
        <v>11</v>
      </c>
      <c r="G3453" s="13" t="s">
        <v>25</v>
      </c>
      <c r="H3453" s="13" t="s">
        <v>31</v>
      </c>
      <c r="I3453" s="3">
        <f t="shared" si="371"/>
        <v>25</v>
      </c>
      <c r="J3453" s="7">
        <f t="shared" si="372"/>
        <v>29</v>
      </c>
      <c r="K3453" s="3">
        <f>LEN(H3453)</f>
        <v>5</v>
      </c>
      <c r="L3453" s="13" t="str">
        <f>IF(OR(AND(LEN(H3453&gt;3),ISERROR(FIND("-",H3453,1))),AND(LEN(H3453)&gt;3,ISERROR(FIND("+",H3453,1)))),LEFT(H3453,2),H3453)</f>
        <v>25</v>
      </c>
      <c r="M3453" s="13" t="str">
        <f>IF(AND(LEN(H3453&gt;3),ISERROR(FIND("+",H3453,1))),RIGHT(H3453,2),IF(AND(LEN(H3453)=3,ISERROR(FIND("-",H3453,1))),LEFT(H3453,2),H3453))</f>
        <v>29</v>
      </c>
      <c r="N3453" s="13" t="str">
        <f>SUBSTITUTE(H3453,"+","-")</f>
        <v>25-29</v>
      </c>
      <c r="O3453" s="3">
        <f t="shared" si="373"/>
        <v>5</v>
      </c>
      <c r="P3453" s="3">
        <f t="shared" si="374"/>
        <v>3</v>
      </c>
      <c r="Q3453" s="7">
        <f t="shared" si="375"/>
        <v>25</v>
      </c>
      <c r="R3453" s="7">
        <f t="shared" si="376"/>
        <v>29</v>
      </c>
      <c r="S3453" s="13" t="str">
        <f>VLOOKUP(A3453,history!$B:$F,2,0)</f>
        <v>2021-01-20</v>
      </c>
      <c r="T3453" s="13">
        <f>VLOOKUP($C3453,日期!$A:$D,3,0)</f>
        <v>1</v>
      </c>
      <c r="U3453" s="13">
        <f>VLOOKUP($C3453,日期!$A:$D,4,0)</f>
        <v>1</v>
      </c>
      <c r="V3453" s="65">
        <f t="shared" si="377"/>
        <v>44197</v>
      </c>
      <c r="W3453" s="13" t="s">
        <v>5017</v>
      </c>
    </row>
    <row r="3454" spans="1:23" ht="15">
      <c r="A3454" s="15">
        <v>870</v>
      </c>
      <c r="B3454" s="15">
        <v>2021</v>
      </c>
      <c r="C3454" s="13" t="s">
        <v>43</v>
      </c>
      <c r="D3454" s="15">
        <v>2</v>
      </c>
      <c r="E3454" s="13" t="s">
        <v>24</v>
      </c>
      <c r="F3454" s="13" t="s">
        <v>11</v>
      </c>
      <c r="G3454" s="13" t="s">
        <v>25</v>
      </c>
      <c r="H3454" s="13" t="s">
        <v>31</v>
      </c>
      <c r="I3454" s="3">
        <f t="shared" si="371"/>
        <v>25</v>
      </c>
      <c r="J3454" s="7">
        <f t="shared" si="372"/>
        <v>29</v>
      </c>
      <c r="K3454" s="3">
        <f>LEN(H3454)</f>
        <v>5</v>
      </c>
      <c r="L3454" s="13" t="str">
        <f>IF(OR(AND(LEN(H3454&gt;3),ISERROR(FIND("-",H3454,1))),AND(LEN(H3454)&gt;3,ISERROR(FIND("+",H3454,1)))),LEFT(H3454,2),H3454)</f>
        <v>25</v>
      </c>
      <c r="M3454" s="13" t="str">
        <f>IF(AND(LEN(H3454&gt;3),ISERROR(FIND("+",H3454,1))),RIGHT(H3454,2),IF(AND(LEN(H3454)=3,ISERROR(FIND("-",H3454,1))),LEFT(H3454,2),H3454))</f>
        <v>29</v>
      </c>
      <c r="N3454" s="13" t="str">
        <f>SUBSTITUTE(H3454,"+","-")</f>
        <v>25-29</v>
      </c>
      <c r="O3454" s="3">
        <f t="shared" si="373"/>
        <v>5</v>
      </c>
      <c r="P3454" s="3">
        <f t="shared" si="374"/>
        <v>3</v>
      </c>
      <c r="Q3454" s="7">
        <f t="shared" si="375"/>
        <v>25</v>
      </c>
      <c r="R3454" s="7">
        <f t="shared" si="376"/>
        <v>29</v>
      </c>
      <c r="S3454" s="13" t="str">
        <f>VLOOKUP(A3454,history!$B:$F,2,0)</f>
        <v>2021-01-20</v>
      </c>
      <c r="T3454" s="13">
        <f>VLOOKUP($C3454,日期!$A:$D,3,0)</f>
        <v>1</v>
      </c>
      <c r="U3454" s="13">
        <f>VLOOKUP($C3454,日期!$A:$D,4,0)</f>
        <v>1</v>
      </c>
      <c r="V3454" s="65">
        <f t="shared" si="377"/>
        <v>44197</v>
      </c>
      <c r="W3454" s="13" t="s">
        <v>5018</v>
      </c>
    </row>
    <row r="3455" spans="1:23" ht="15">
      <c r="A3455" s="15">
        <v>869</v>
      </c>
      <c r="B3455" s="15">
        <v>2021</v>
      </c>
      <c r="C3455" s="13" t="s">
        <v>43</v>
      </c>
      <c r="D3455" s="15">
        <v>2</v>
      </c>
      <c r="E3455" s="13" t="s">
        <v>24</v>
      </c>
      <c r="F3455" s="13" t="s">
        <v>11</v>
      </c>
      <c r="G3455" s="13" t="s">
        <v>25</v>
      </c>
      <c r="H3455" s="13" t="s">
        <v>31</v>
      </c>
      <c r="I3455" s="3">
        <f t="shared" si="371"/>
        <v>25</v>
      </c>
      <c r="J3455" s="7">
        <f t="shared" si="372"/>
        <v>29</v>
      </c>
      <c r="K3455" s="3">
        <f>LEN(H3455)</f>
        <v>5</v>
      </c>
      <c r="L3455" s="13" t="str">
        <f>IF(OR(AND(LEN(H3455&gt;3),ISERROR(FIND("-",H3455,1))),AND(LEN(H3455)&gt;3,ISERROR(FIND("+",H3455,1)))),LEFT(H3455,2),H3455)</f>
        <v>25</v>
      </c>
      <c r="M3455" s="13" t="str">
        <f>IF(AND(LEN(H3455&gt;3),ISERROR(FIND("+",H3455,1))),RIGHT(H3455,2),IF(AND(LEN(H3455)=3,ISERROR(FIND("-",H3455,1))),LEFT(H3455,2),H3455))</f>
        <v>29</v>
      </c>
      <c r="N3455" s="13" t="str">
        <f>SUBSTITUTE(H3455,"+","-")</f>
        <v>25-29</v>
      </c>
      <c r="O3455" s="3">
        <f t="shared" si="373"/>
        <v>5</v>
      </c>
      <c r="P3455" s="3">
        <f t="shared" si="374"/>
        <v>3</v>
      </c>
      <c r="Q3455" s="7">
        <f t="shared" si="375"/>
        <v>25</v>
      </c>
      <c r="R3455" s="7">
        <f t="shared" si="376"/>
        <v>29</v>
      </c>
      <c r="S3455" s="13" t="str">
        <f>VLOOKUP(A3455,history!$B:$F,2,0)</f>
        <v>2021-01-19</v>
      </c>
      <c r="T3455" s="13">
        <f>VLOOKUP($C3455,日期!$A:$D,3,0)</f>
        <v>1</v>
      </c>
      <c r="U3455" s="13">
        <f>VLOOKUP($C3455,日期!$A:$D,4,0)</f>
        <v>1</v>
      </c>
      <c r="V3455" s="65">
        <f t="shared" si="377"/>
        <v>44197</v>
      </c>
      <c r="W3455" s="13" t="s">
        <v>5019</v>
      </c>
    </row>
    <row r="3456" spans="1:23" ht="15">
      <c r="A3456" s="15">
        <v>868</v>
      </c>
      <c r="B3456" s="15">
        <v>2021</v>
      </c>
      <c r="C3456" s="13" t="s">
        <v>43</v>
      </c>
      <c r="D3456" s="15">
        <v>2</v>
      </c>
      <c r="E3456" s="13" t="s">
        <v>24</v>
      </c>
      <c r="F3456" s="13" t="s">
        <v>11</v>
      </c>
      <c r="G3456" s="13" t="s">
        <v>25</v>
      </c>
      <c r="H3456" s="13" t="s">
        <v>13</v>
      </c>
      <c r="I3456" s="3">
        <f t="shared" si="371"/>
        <v>20</v>
      </c>
      <c r="J3456" s="7">
        <f t="shared" si="372"/>
        <v>24</v>
      </c>
      <c r="K3456" s="3">
        <f>LEN(H3456)</f>
        <v>5</v>
      </c>
      <c r="L3456" s="13" t="str">
        <f>IF(OR(AND(LEN(H3456&gt;3),ISERROR(FIND("-",H3456,1))),AND(LEN(H3456)&gt;3,ISERROR(FIND("+",H3456,1)))),LEFT(H3456,2),H3456)</f>
        <v>20</v>
      </c>
      <c r="M3456" s="13" t="str">
        <f>IF(AND(LEN(H3456&gt;3),ISERROR(FIND("+",H3456,1))),RIGHT(H3456,2),IF(AND(LEN(H3456)=3,ISERROR(FIND("-",H3456,1))),LEFT(H3456,2),H3456))</f>
        <v>24</v>
      </c>
      <c r="N3456" s="13" t="str">
        <f>SUBSTITUTE(H3456,"+","-")</f>
        <v>20-24</v>
      </c>
      <c r="O3456" s="3">
        <f t="shared" si="373"/>
        <v>5</v>
      </c>
      <c r="P3456" s="3">
        <f t="shared" si="374"/>
        <v>3</v>
      </c>
      <c r="Q3456" s="7">
        <f t="shared" si="375"/>
        <v>20</v>
      </c>
      <c r="R3456" s="7">
        <f t="shared" si="376"/>
        <v>24</v>
      </c>
      <c r="S3456" s="13" t="str">
        <f>VLOOKUP(A3456,history!$B:$F,2,0)</f>
        <v>2021-01-19</v>
      </c>
      <c r="T3456" s="13">
        <f>VLOOKUP($C3456,日期!$A:$D,3,0)</f>
        <v>1</v>
      </c>
      <c r="U3456" s="13">
        <f>VLOOKUP($C3456,日期!$A:$D,4,0)</f>
        <v>1</v>
      </c>
      <c r="V3456" s="65">
        <f t="shared" si="377"/>
        <v>44197</v>
      </c>
      <c r="W3456" s="13" t="s">
        <v>5020</v>
      </c>
    </row>
    <row r="3457" spans="1:23" ht="15">
      <c r="A3457" s="15">
        <v>867</v>
      </c>
      <c r="B3457" s="15">
        <v>2021</v>
      </c>
      <c r="C3457" s="13" t="s">
        <v>43</v>
      </c>
      <c r="D3457" s="15">
        <v>2</v>
      </c>
      <c r="E3457" s="13" t="s">
        <v>24</v>
      </c>
      <c r="F3457" s="13" t="s">
        <v>11</v>
      </c>
      <c r="G3457" s="13" t="s">
        <v>25</v>
      </c>
      <c r="H3457" s="13" t="s">
        <v>13</v>
      </c>
      <c r="I3457" s="3">
        <f t="shared" si="371"/>
        <v>20</v>
      </c>
      <c r="J3457" s="7">
        <f t="shared" si="372"/>
        <v>24</v>
      </c>
      <c r="K3457" s="3">
        <f>LEN(H3457)</f>
        <v>5</v>
      </c>
      <c r="L3457" s="13" t="str">
        <f>IF(OR(AND(LEN(H3457&gt;3),ISERROR(FIND("-",H3457,1))),AND(LEN(H3457)&gt;3,ISERROR(FIND("+",H3457,1)))),LEFT(H3457,2),H3457)</f>
        <v>20</v>
      </c>
      <c r="M3457" s="13" t="str">
        <f>IF(AND(LEN(H3457&gt;3),ISERROR(FIND("+",H3457,1))),RIGHT(H3457,2),IF(AND(LEN(H3457)=3,ISERROR(FIND("-",H3457,1))),LEFT(H3457,2),H3457))</f>
        <v>24</v>
      </c>
      <c r="N3457" s="13" t="str">
        <f>SUBSTITUTE(H3457,"+","-")</f>
        <v>20-24</v>
      </c>
      <c r="O3457" s="3">
        <f t="shared" si="373"/>
        <v>5</v>
      </c>
      <c r="P3457" s="3">
        <f t="shared" si="374"/>
        <v>3</v>
      </c>
      <c r="Q3457" s="7">
        <f t="shared" si="375"/>
        <v>20</v>
      </c>
      <c r="R3457" s="7">
        <f t="shared" si="376"/>
        <v>24</v>
      </c>
      <c r="S3457" s="13" t="str">
        <f>VLOOKUP(A3457,history!$B:$F,2,0)</f>
        <v>2021-01-19</v>
      </c>
      <c r="T3457" s="13">
        <f>VLOOKUP($C3457,日期!$A:$D,3,0)</f>
        <v>1</v>
      </c>
      <c r="U3457" s="13">
        <f>VLOOKUP($C3457,日期!$A:$D,4,0)</f>
        <v>1</v>
      </c>
      <c r="V3457" s="65">
        <f t="shared" si="377"/>
        <v>44197</v>
      </c>
      <c r="W3457" s="13" t="s">
        <v>5021</v>
      </c>
    </row>
    <row r="3458" spans="1:23" ht="15">
      <c r="A3458" s="15">
        <v>866</v>
      </c>
      <c r="B3458" s="15">
        <v>2021</v>
      </c>
      <c r="C3458" s="13" t="s">
        <v>43</v>
      </c>
      <c r="D3458" s="15">
        <v>2</v>
      </c>
      <c r="E3458" s="13" t="s">
        <v>24</v>
      </c>
      <c r="F3458" s="13" t="s">
        <v>11</v>
      </c>
      <c r="G3458" s="13" t="s">
        <v>25</v>
      </c>
      <c r="H3458" s="13" t="s">
        <v>13</v>
      </c>
      <c r="I3458" s="3">
        <f t="shared" si="371"/>
        <v>20</v>
      </c>
      <c r="J3458" s="7">
        <f t="shared" si="372"/>
        <v>24</v>
      </c>
      <c r="K3458" s="3">
        <f>LEN(H3458)</f>
        <v>5</v>
      </c>
      <c r="L3458" s="13" t="str">
        <f>IF(OR(AND(LEN(H3458&gt;3),ISERROR(FIND("-",H3458,1))),AND(LEN(H3458)&gt;3,ISERROR(FIND("+",H3458,1)))),LEFT(H3458,2),H3458)</f>
        <v>20</v>
      </c>
      <c r="M3458" s="13" t="str">
        <f>IF(AND(LEN(H3458&gt;3),ISERROR(FIND("+",H3458,1))),RIGHT(H3458,2),IF(AND(LEN(H3458)=3,ISERROR(FIND("-",H3458,1))),LEFT(H3458,2),H3458))</f>
        <v>24</v>
      </c>
      <c r="N3458" s="13" t="str">
        <f>SUBSTITUTE(H3458,"+","-")</f>
        <v>20-24</v>
      </c>
      <c r="O3458" s="3">
        <f t="shared" si="373"/>
        <v>5</v>
      </c>
      <c r="P3458" s="3">
        <f t="shared" si="374"/>
        <v>3</v>
      </c>
      <c r="Q3458" s="7">
        <f t="shared" si="375"/>
        <v>20</v>
      </c>
      <c r="R3458" s="7">
        <f t="shared" si="376"/>
        <v>24</v>
      </c>
      <c r="S3458" s="13" t="str">
        <f>VLOOKUP(A3458,history!$B:$F,2,0)</f>
        <v>2021-01-19</v>
      </c>
      <c r="T3458" s="13">
        <f>VLOOKUP($C3458,日期!$A:$D,3,0)</f>
        <v>1</v>
      </c>
      <c r="U3458" s="13">
        <f>VLOOKUP($C3458,日期!$A:$D,4,0)</f>
        <v>1</v>
      </c>
      <c r="V3458" s="65">
        <f t="shared" si="377"/>
        <v>44197</v>
      </c>
      <c r="W3458" s="13" t="s">
        <v>5022</v>
      </c>
    </row>
    <row r="3459" spans="1:23" ht="15">
      <c r="A3459" s="15">
        <v>865</v>
      </c>
      <c r="B3459" s="15">
        <v>2021</v>
      </c>
      <c r="C3459" s="13" t="s">
        <v>43</v>
      </c>
      <c r="D3459" s="15">
        <v>2</v>
      </c>
      <c r="E3459" s="13" t="s">
        <v>24</v>
      </c>
      <c r="F3459" s="13" t="s">
        <v>11</v>
      </c>
      <c r="G3459" s="13" t="s">
        <v>25</v>
      </c>
      <c r="H3459" s="13" t="s">
        <v>13</v>
      </c>
      <c r="I3459" s="3">
        <f t="shared" ref="I3459:I3522" si="378">VALUE(IF(LEN(H3459)&gt;=3,LEFT(H3459,2),H3459))</f>
        <v>20</v>
      </c>
      <c r="J3459" s="7">
        <f t="shared" ref="J3459:J3522" si="379">VALUE(IF(LEN(H3459)=5,RIGHT(H3459,2),LEFT(H3459,2)))</f>
        <v>24</v>
      </c>
      <c r="K3459" s="3">
        <f>LEN(H3459)</f>
        <v>5</v>
      </c>
      <c r="L3459" s="13" t="str">
        <f>IF(OR(AND(LEN(H3459&gt;3),ISERROR(FIND("-",H3459,1))),AND(LEN(H3459)&gt;3,ISERROR(FIND("+",H3459,1)))),LEFT(H3459,2),H3459)</f>
        <v>20</v>
      </c>
      <c r="M3459" s="13" t="str">
        <f>IF(AND(LEN(H3459&gt;3),ISERROR(FIND("+",H3459,1))),RIGHT(H3459,2),IF(AND(LEN(H3459)=3,ISERROR(FIND("-",H3459,1))),LEFT(H3459,2),H3459))</f>
        <v>24</v>
      </c>
      <c r="N3459" s="13" t="str">
        <f>SUBSTITUTE(H3459,"+","-")</f>
        <v>20-24</v>
      </c>
      <c r="O3459" s="3">
        <f t="shared" ref="O3459:O3522" si="380">LEN(N3459)</f>
        <v>5</v>
      </c>
      <c r="P3459" s="3">
        <f t="shared" ref="P3459:P3522" si="381">FIND("-",N3459,1)</f>
        <v>3</v>
      </c>
      <c r="Q3459" s="7">
        <f t="shared" ref="Q3459:Q3522" si="382">VALUE(IF(ISERROR(FIND("-",N3459,1)),N3459,LEFT(N3459,FIND("-",N3459,1)-1)))</f>
        <v>20</v>
      </c>
      <c r="R3459" s="7">
        <f t="shared" ref="R3459:R3522" si="383">VALUE(IF(ISERROR(FIND("-",N3459,1)),N3459,IF(AND(FIND("-",N3459,1)=3,LEN(N3459)=3),LEFT(N3459,2),RIGHT(N3459,FIND("-",N3459,1)-1))))</f>
        <v>24</v>
      </c>
      <c r="S3459" s="13" t="str">
        <f>VLOOKUP(A3459,history!$B:$F,2,0)</f>
        <v>2021-01-19</v>
      </c>
      <c r="T3459" s="13">
        <f>VLOOKUP($C3459,日期!$A:$D,3,0)</f>
        <v>1</v>
      </c>
      <c r="U3459" s="13">
        <f>VLOOKUP($C3459,日期!$A:$D,4,0)</f>
        <v>1</v>
      </c>
      <c r="V3459" s="65">
        <f t="shared" ref="V3459:V3522" si="384">DATE(B3459,T3459,U3459)</f>
        <v>44197</v>
      </c>
      <c r="W3459" s="13" t="s">
        <v>5023</v>
      </c>
    </row>
    <row r="3460" spans="1:23" ht="15">
      <c r="A3460" s="15">
        <v>864</v>
      </c>
      <c r="B3460" s="15">
        <v>2021</v>
      </c>
      <c r="C3460" s="13" t="s">
        <v>43</v>
      </c>
      <c r="D3460" s="15">
        <v>2</v>
      </c>
      <c r="E3460" s="13" t="s">
        <v>24</v>
      </c>
      <c r="F3460" s="13" t="s">
        <v>11</v>
      </c>
      <c r="G3460" s="13" t="s">
        <v>25</v>
      </c>
      <c r="H3460" s="13" t="s">
        <v>13</v>
      </c>
      <c r="I3460" s="3">
        <f t="shared" si="378"/>
        <v>20</v>
      </c>
      <c r="J3460" s="7">
        <f t="shared" si="379"/>
        <v>24</v>
      </c>
      <c r="K3460" s="3">
        <f>LEN(H3460)</f>
        <v>5</v>
      </c>
      <c r="L3460" s="13" t="str">
        <f>IF(OR(AND(LEN(H3460&gt;3),ISERROR(FIND("-",H3460,1))),AND(LEN(H3460)&gt;3,ISERROR(FIND("+",H3460,1)))),LEFT(H3460,2),H3460)</f>
        <v>20</v>
      </c>
      <c r="M3460" s="13" t="str">
        <f>IF(AND(LEN(H3460&gt;3),ISERROR(FIND("+",H3460,1))),RIGHT(H3460,2),IF(AND(LEN(H3460)=3,ISERROR(FIND("-",H3460,1))),LEFT(H3460,2),H3460))</f>
        <v>24</v>
      </c>
      <c r="N3460" s="13" t="str">
        <f>SUBSTITUTE(H3460,"+","-")</f>
        <v>20-24</v>
      </c>
      <c r="O3460" s="3">
        <f t="shared" si="380"/>
        <v>5</v>
      </c>
      <c r="P3460" s="3">
        <f t="shared" si="381"/>
        <v>3</v>
      </c>
      <c r="Q3460" s="7">
        <f t="shared" si="382"/>
        <v>20</v>
      </c>
      <c r="R3460" s="7">
        <f t="shared" si="383"/>
        <v>24</v>
      </c>
      <c r="S3460" s="13" t="str">
        <f>VLOOKUP(A3460,history!$B:$F,2,0)</f>
        <v>2021-01-19</v>
      </c>
      <c r="T3460" s="13">
        <f>VLOOKUP($C3460,日期!$A:$D,3,0)</f>
        <v>1</v>
      </c>
      <c r="U3460" s="13">
        <f>VLOOKUP($C3460,日期!$A:$D,4,0)</f>
        <v>1</v>
      </c>
      <c r="V3460" s="65">
        <f t="shared" si="384"/>
        <v>44197</v>
      </c>
      <c r="W3460" s="13" t="s">
        <v>5024</v>
      </c>
    </row>
    <row r="3461" spans="1:23" ht="15">
      <c r="A3461" s="15">
        <v>863</v>
      </c>
      <c r="B3461" s="15">
        <v>2021</v>
      </c>
      <c r="C3461" s="13" t="s">
        <v>43</v>
      </c>
      <c r="D3461" s="15">
        <v>2</v>
      </c>
      <c r="E3461" s="13" t="s">
        <v>24</v>
      </c>
      <c r="F3461" s="13" t="s">
        <v>11</v>
      </c>
      <c r="G3461" s="13" t="s">
        <v>25</v>
      </c>
      <c r="H3461" s="13" t="s">
        <v>13</v>
      </c>
      <c r="I3461" s="3">
        <f t="shared" si="378"/>
        <v>20</v>
      </c>
      <c r="J3461" s="7">
        <f t="shared" si="379"/>
        <v>24</v>
      </c>
      <c r="K3461" s="3">
        <f>LEN(H3461)</f>
        <v>5</v>
      </c>
      <c r="L3461" s="13" t="str">
        <f>IF(OR(AND(LEN(H3461&gt;3),ISERROR(FIND("-",H3461,1))),AND(LEN(H3461)&gt;3,ISERROR(FIND("+",H3461,1)))),LEFT(H3461,2),H3461)</f>
        <v>20</v>
      </c>
      <c r="M3461" s="13" t="str">
        <f>IF(AND(LEN(H3461&gt;3),ISERROR(FIND("+",H3461,1))),RIGHT(H3461,2),IF(AND(LEN(H3461)=3,ISERROR(FIND("-",H3461,1))),LEFT(H3461,2),H3461))</f>
        <v>24</v>
      </c>
      <c r="N3461" s="13" t="str">
        <f>SUBSTITUTE(H3461,"+","-")</f>
        <v>20-24</v>
      </c>
      <c r="O3461" s="3">
        <f t="shared" si="380"/>
        <v>5</v>
      </c>
      <c r="P3461" s="3">
        <f t="shared" si="381"/>
        <v>3</v>
      </c>
      <c r="Q3461" s="7">
        <f t="shared" si="382"/>
        <v>20</v>
      </c>
      <c r="R3461" s="7">
        <f t="shared" si="383"/>
        <v>24</v>
      </c>
      <c r="S3461" s="13" t="str">
        <f>VLOOKUP(A3461,history!$B:$F,2,0)</f>
        <v>2021-01-18</v>
      </c>
      <c r="T3461" s="13">
        <f>VLOOKUP($C3461,日期!$A:$D,3,0)</f>
        <v>1</v>
      </c>
      <c r="U3461" s="13">
        <f>VLOOKUP($C3461,日期!$A:$D,4,0)</f>
        <v>1</v>
      </c>
      <c r="V3461" s="65">
        <f t="shared" si="384"/>
        <v>44197</v>
      </c>
      <c r="W3461" s="13" t="s">
        <v>5025</v>
      </c>
    </row>
    <row r="3462" spans="1:23" ht="15">
      <c r="A3462" s="15">
        <v>862</v>
      </c>
      <c r="B3462" s="15">
        <v>2021</v>
      </c>
      <c r="C3462" s="13" t="s">
        <v>43</v>
      </c>
      <c r="D3462" s="15">
        <v>2</v>
      </c>
      <c r="E3462" s="13" t="s">
        <v>24</v>
      </c>
      <c r="F3462" s="13" t="s">
        <v>17</v>
      </c>
      <c r="G3462" s="13" t="s">
        <v>25</v>
      </c>
      <c r="H3462" s="13" t="s">
        <v>32</v>
      </c>
      <c r="I3462" s="3">
        <f t="shared" si="378"/>
        <v>60</v>
      </c>
      <c r="J3462" s="7">
        <f t="shared" si="379"/>
        <v>64</v>
      </c>
      <c r="K3462" s="3">
        <f>LEN(H3462)</f>
        <v>5</v>
      </c>
      <c r="L3462" s="13" t="str">
        <f>IF(OR(AND(LEN(H3462&gt;3),ISERROR(FIND("-",H3462,1))),AND(LEN(H3462)&gt;3,ISERROR(FIND("+",H3462,1)))),LEFT(H3462,2),H3462)</f>
        <v>60</v>
      </c>
      <c r="M3462" s="13" t="str">
        <f>IF(AND(LEN(H3462&gt;3),ISERROR(FIND("+",H3462,1))),RIGHT(H3462,2),IF(AND(LEN(H3462)=3,ISERROR(FIND("-",H3462,1))),LEFT(H3462,2),H3462))</f>
        <v>64</v>
      </c>
      <c r="N3462" s="13" t="str">
        <f>SUBSTITUTE(H3462,"+","-")</f>
        <v>60-64</v>
      </c>
      <c r="O3462" s="3">
        <f t="shared" si="380"/>
        <v>5</v>
      </c>
      <c r="P3462" s="3">
        <f t="shared" si="381"/>
        <v>3</v>
      </c>
      <c r="Q3462" s="7">
        <f t="shared" si="382"/>
        <v>60</v>
      </c>
      <c r="R3462" s="7">
        <f t="shared" si="383"/>
        <v>64</v>
      </c>
      <c r="S3462" s="13" t="str">
        <f>VLOOKUP(A3462,history!$B:$F,2,0)</f>
        <v>2021-01-18</v>
      </c>
      <c r="T3462" s="13">
        <f>VLOOKUP($C3462,日期!$A:$D,3,0)</f>
        <v>1</v>
      </c>
      <c r="U3462" s="13">
        <f>VLOOKUP($C3462,日期!$A:$D,4,0)</f>
        <v>1</v>
      </c>
      <c r="V3462" s="65">
        <f t="shared" si="384"/>
        <v>44197</v>
      </c>
      <c r="W3462" s="13" t="s">
        <v>5026</v>
      </c>
    </row>
    <row r="3463" spans="1:23" ht="15">
      <c r="A3463" s="15">
        <v>861</v>
      </c>
      <c r="B3463" s="15">
        <v>2021</v>
      </c>
      <c r="C3463" s="13" t="s">
        <v>43</v>
      </c>
      <c r="D3463" s="15">
        <v>2</v>
      </c>
      <c r="E3463" s="13" t="s">
        <v>24</v>
      </c>
      <c r="F3463" s="13" t="s">
        <v>17</v>
      </c>
      <c r="G3463" s="13" t="s">
        <v>25</v>
      </c>
      <c r="H3463" s="13" t="s">
        <v>32</v>
      </c>
      <c r="I3463" s="3">
        <f t="shared" si="378"/>
        <v>60</v>
      </c>
      <c r="J3463" s="7">
        <f t="shared" si="379"/>
        <v>64</v>
      </c>
      <c r="K3463" s="3">
        <f>LEN(H3463)</f>
        <v>5</v>
      </c>
      <c r="L3463" s="13" t="str">
        <f>IF(OR(AND(LEN(H3463&gt;3),ISERROR(FIND("-",H3463,1))),AND(LEN(H3463)&gt;3,ISERROR(FIND("+",H3463,1)))),LEFT(H3463,2),H3463)</f>
        <v>60</v>
      </c>
      <c r="M3463" s="13" t="str">
        <f>IF(AND(LEN(H3463&gt;3),ISERROR(FIND("+",H3463,1))),RIGHT(H3463,2),IF(AND(LEN(H3463)=3,ISERROR(FIND("-",H3463,1))),LEFT(H3463,2),H3463))</f>
        <v>64</v>
      </c>
      <c r="N3463" s="13" t="str">
        <f>SUBSTITUTE(H3463,"+","-")</f>
        <v>60-64</v>
      </c>
      <c r="O3463" s="3">
        <f t="shared" si="380"/>
        <v>5</v>
      </c>
      <c r="P3463" s="3">
        <f t="shared" si="381"/>
        <v>3</v>
      </c>
      <c r="Q3463" s="7">
        <f t="shared" si="382"/>
        <v>60</v>
      </c>
      <c r="R3463" s="7">
        <f t="shared" si="383"/>
        <v>64</v>
      </c>
      <c r="S3463" s="13" t="str">
        <f>VLOOKUP(A3463,history!$B:$F,2,0)</f>
        <v>2021-01-18</v>
      </c>
      <c r="T3463" s="13">
        <f>VLOOKUP($C3463,日期!$A:$D,3,0)</f>
        <v>1</v>
      </c>
      <c r="U3463" s="13">
        <f>VLOOKUP($C3463,日期!$A:$D,4,0)</f>
        <v>1</v>
      </c>
      <c r="V3463" s="65">
        <f t="shared" si="384"/>
        <v>44197</v>
      </c>
      <c r="W3463" s="13" t="s">
        <v>5027</v>
      </c>
    </row>
    <row r="3464" spans="1:23" ht="15">
      <c r="A3464" s="15">
        <v>860</v>
      </c>
      <c r="B3464" s="15">
        <v>2021</v>
      </c>
      <c r="C3464" s="13" t="s">
        <v>43</v>
      </c>
      <c r="D3464" s="15">
        <v>2</v>
      </c>
      <c r="E3464" s="13" t="s">
        <v>24</v>
      </c>
      <c r="F3464" s="13" t="s">
        <v>17</v>
      </c>
      <c r="G3464" s="13" t="s">
        <v>25</v>
      </c>
      <c r="H3464" s="13" t="s">
        <v>49</v>
      </c>
      <c r="I3464" s="3" t="e">
        <f t="shared" si="378"/>
        <v>#VALUE!</v>
      </c>
      <c r="J3464" s="7" t="e">
        <f t="shared" si="379"/>
        <v>#VALUE!</v>
      </c>
      <c r="K3464" s="3">
        <f>LEN(H3464)</f>
        <v>3</v>
      </c>
      <c r="L3464" s="13" t="str">
        <f>IF(OR(AND(LEN(H3464&gt;3),ISERROR(FIND("-",H3464,1))),AND(LEN(H3464)&gt;3,ISERROR(FIND("+",H3464,1)))),LEFT(H3464,2),H3464)</f>
        <v>5-9</v>
      </c>
      <c r="M3464" s="13" t="str">
        <f>IF(AND(LEN(H3464&gt;3),ISERROR(FIND("+",H3464,1))),RIGHT(H3464,2),IF(AND(LEN(H3464)=3,ISERROR(FIND("-",H3464,1))),LEFT(H3464,2),H3464))</f>
        <v>-9</v>
      </c>
      <c r="N3464" s="13" t="str">
        <f>SUBSTITUTE(H3464,"+","-")</f>
        <v>5-9</v>
      </c>
      <c r="O3464" s="3">
        <f t="shared" si="380"/>
        <v>3</v>
      </c>
      <c r="P3464" s="3">
        <f t="shared" si="381"/>
        <v>2</v>
      </c>
      <c r="Q3464" s="7">
        <f t="shared" si="382"/>
        <v>5</v>
      </c>
      <c r="R3464" s="7">
        <f t="shared" si="383"/>
        <v>9</v>
      </c>
      <c r="S3464" s="13" t="str">
        <f>VLOOKUP(A3464,history!$B:$F,2,0)</f>
        <v>2021-01-18</v>
      </c>
      <c r="T3464" s="13">
        <f>VLOOKUP($C3464,日期!$A:$D,3,0)</f>
        <v>1</v>
      </c>
      <c r="U3464" s="13">
        <f>VLOOKUP($C3464,日期!$A:$D,4,0)</f>
        <v>1</v>
      </c>
      <c r="V3464" s="65">
        <f t="shared" si="384"/>
        <v>44197</v>
      </c>
      <c r="W3464" s="13" t="s">
        <v>5028</v>
      </c>
    </row>
    <row r="3465" spans="1:23" ht="15">
      <c r="A3465" s="15">
        <v>859</v>
      </c>
      <c r="B3465" s="15">
        <v>2021</v>
      </c>
      <c r="C3465" s="13" t="s">
        <v>43</v>
      </c>
      <c r="D3465" s="15">
        <v>2</v>
      </c>
      <c r="E3465" s="13" t="s">
        <v>24</v>
      </c>
      <c r="F3465" s="13" t="s">
        <v>17</v>
      </c>
      <c r="G3465" s="13" t="s">
        <v>25</v>
      </c>
      <c r="H3465" s="13" t="s">
        <v>29</v>
      </c>
      <c r="I3465" s="3">
        <f t="shared" si="378"/>
        <v>40</v>
      </c>
      <c r="J3465" s="7">
        <f t="shared" si="379"/>
        <v>44</v>
      </c>
      <c r="K3465" s="3">
        <f>LEN(H3465)</f>
        <v>5</v>
      </c>
      <c r="L3465" s="13" t="str">
        <f>IF(OR(AND(LEN(H3465&gt;3),ISERROR(FIND("-",H3465,1))),AND(LEN(H3465)&gt;3,ISERROR(FIND("+",H3465,1)))),LEFT(H3465,2),H3465)</f>
        <v>40</v>
      </c>
      <c r="M3465" s="13" t="str">
        <f>IF(AND(LEN(H3465&gt;3),ISERROR(FIND("+",H3465,1))),RIGHT(H3465,2),IF(AND(LEN(H3465)=3,ISERROR(FIND("-",H3465,1))),LEFT(H3465,2),H3465))</f>
        <v>44</v>
      </c>
      <c r="N3465" s="13" t="str">
        <f>SUBSTITUTE(H3465,"+","-")</f>
        <v>40-44</v>
      </c>
      <c r="O3465" s="3">
        <f t="shared" si="380"/>
        <v>5</v>
      </c>
      <c r="P3465" s="3">
        <f t="shared" si="381"/>
        <v>3</v>
      </c>
      <c r="Q3465" s="7">
        <f t="shared" si="382"/>
        <v>40</v>
      </c>
      <c r="R3465" s="7">
        <f t="shared" si="383"/>
        <v>44</v>
      </c>
      <c r="S3465" s="13" t="str">
        <f>VLOOKUP(A3465,history!$B:$F,2,0)</f>
        <v>2021-01-18</v>
      </c>
      <c r="T3465" s="13">
        <f>VLOOKUP($C3465,日期!$A:$D,3,0)</f>
        <v>1</v>
      </c>
      <c r="U3465" s="13">
        <f>VLOOKUP($C3465,日期!$A:$D,4,0)</f>
        <v>1</v>
      </c>
      <c r="V3465" s="65">
        <f t="shared" si="384"/>
        <v>44197</v>
      </c>
      <c r="W3465" s="13" t="s">
        <v>5029</v>
      </c>
    </row>
    <row r="3466" spans="1:23" ht="15">
      <c r="A3466" s="15">
        <v>858</v>
      </c>
      <c r="B3466" s="15">
        <v>2021</v>
      </c>
      <c r="C3466" s="13" t="s">
        <v>43</v>
      </c>
      <c r="D3466" s="15">
        <v>2</v>
      </c>
      <c r="E3466" s="13" t="s">
        <v>24</v>
      </c>
      <c r="F3466" s="13" t="s">
        <v>17</v>
      </c>
      <c r="G3466" s="13" t="s">
        <v>25</v>
      </c>
      <c r="H3466" s="13" t="s">
        <v>16</v>
      </c>
      <c r="I3466" s="3">
        <f t="shared" si="378"/>
        <v>15</v>
      </c>
      <c r="J3466" s="7">
        <f t="shared" si="379"/>
        <v>19</v>
      </c>
      <c r="K3466" s="3">
        <f>LEN(H3466)</f>
        <v>5</v>
      </c>
      <c r="L3466" s="13" t="str">
        <f>IF(OR(AND(LEN(H3466&gt;3),ISERROR(FIND("-",H3466,1))),AND(LEN(H3466)&gt;3,ISERROR(FIND("+",H3466,1)))),LEFT(H3466,2),H3466)</f>
        <v>15</v>
      </c>
      <c r="M3466" s="13" t="str">
        <f>IF(AND(LEN(H3466&gt;3),ISERROR(FIND("+",H3466,1))),RIGHT(H3466,2),IF(AND(LEN(H3466)=3,ISERROR(FIND("-",H3466,1))),LEFT(H3466,2),H3466))</f>
        <v>19</v>
      </c>
      <c r="N3466" s="13" t="str">
        <f>SUBSTITUTE(H3466,"+","-")</f>
        <v>15-19</v>
      </c>
      <c r="O3466" s="3">
        <f t="shared" si="380"/>
        <v>5</v>
      </c>
      <c r="P3466" s="3">
        <f t="shared" si="381"/>
        <v>3</v>
      </c>
      <c r="Q3466" s="7">
        <f t="shared" si="382"/>
        <v>15</v>
      </c>
      <c r="R3466" s="7">
        <f t="shared" si="383"/>
        <v>19</v>
      </c>
      <c r="S3466" s="13" t="str">
        <f>VLOOKUP(A3466,history!$B:$F,2,0)</f>
        <v>2021-01-18</v>
      </c>
      <c r="T3466" s="13">
        <f>VLOOKUP($C3466,日期!$A:$D,3,0)</f>
        <v>1</v>
      </c>
      <c r="U3466" s="13">
        <f>VLOOKUP($C3466,日期!$A:$D,4,0)</f>
        <v>1</v>
      </c>
      <c r="V3466" s="65">
        <f t="shared" si="384"/>
        <v>44197</v>
      </c>
      <c r="W3466" s="13" t="s">
        <v>5030</v>
      </c>
    </row>
    <row r="3467" spans="1:23" ht="15">
      <c r="A3467" s="15">
        <v>857</v>
      </c>
      <c r="B3467" s="15">
        <v>2021</v>
      </c>
      <c r="C3467" s="13" t="s">
        <v>43</v>
      </c>
      <c r="D3467" s="15">
        <v>1</v>
      </c>
      <c r="E3467" s="13" t="s">
        <v>38</v>
      </c>
      <c r="F3467" s="13" t="s">
        <v>11</v>
      </c>
      <c r="G3467" s="13" t="s">
        <v>12</v>
      </c>
      <c r="H3467" s="13" t="s">
        <v>26</v>
      </c>
      <c r="I3467" s="3">
        <f t="shared" si="378"/>
        <v>30</v>
      </c>
      <c r="J3467" s="7">
        <f t="shared" si="379"/>
        <v>34</v>
      </c>
      <c r="K3467" s="3">
        <f>LEN(H3467)</f>
        <v>5</v>
      </c>
      <c r="L3467" s="13" t="str">
        <f>IF(OR(AND(LEN(H3467&gt;3),ISERROR(FIND("-",H3467,1))),AND(LEN(H3467)&gt;3,ISERROR(FIND("+",H3467,1)))),LEFT(H3467,2),H3467)</f>
        <v>30</v>
      </c>
      <c r="M3467" s="13" t="str">
        <f>IF(AND(LEN(H3467&gt;3),ISERROR(FIND("+",H3467,1))),RIGHT(H3467,2),IF(AND(LEN(H3467)=3,ISERROR(FIND("-",H3467,1))),LEFT(H3467,2),H3467))</f>
        <v>34</v>
      </c>
      <c r="N3467" s="13" t="str">
        <f>SUBSTITUTE(H3467,"+","-")</f>
        <v>30-34</v>
      </c>
      <c r="O3467" s="3">
        <f t="shared" si="380"/>
        <v>5</v>
      </c>
      <c r="P3467" s="3">
        <f t="shared" si="381"/>
        <v>3</v>
      </c>
      <c r="Q3467" s="7">
        <f t="shared" si="382"/>
        <v>30</v>
      </c>
      <c r="R3467" s="7">
        <f t="shared" si="383"/>
        <v>34</v>
      </c>
      <c r="S3467" s="13" t="str">
        <f>VLOOKUP(A3467,history!$B:$F,2,0)</f>
        <v>2021-01-18</v>
      </c>
      <c r="T3467" s="13">
        <f>VLOOKUP($C3467,日期!$A:$D,3,0)</f>
        <v>1</v>
      </c>
      <c r="U3467" s="13">
        <f>VLOOKUP($C3467,日期!$A:$D,4,0)</f>
        <v>1</v>
      </c>
      <c r="V3467" s="65">
        <f t="shared" si="384"/>
        <v>44197</v>
      </c>
      <c r="W3467" s="13" t="s">
        <v>5031</v>
      </c>
    </row>
    <row r="3468" spans="1:23" ht="15">
      <c r="A3468" s="15">
        <v>856</v>
      </c>
      <c r="B3468" s="15">
        <v>2021</v>
      </c>
      <c r="C3468" s="13" t="s">
        <v>43</v>
      </c>
      <c r="D3468" s="15">
        <v>1</v>
      </c>
      <c r="E3468" s="13" t="s">
        <v>38</v>
      </c>
      <c r="F3468" s="13" t="s">
        <v>17</v>
      </c>
      <c r="G3468" s="13" t="s">
        <v>12</v>
      </c>
      <c r="H3468" s="13" t="s">
        <v>13</v>
      </c>
      <c r="I3468" s="3">
        <f t="shared" si="378"/>
        <v>20</v>
      </c>
      <c r="J3468" s="7">
        <f t="shared" si="379"/>
        <v>24</v>
      </c>
      <c r="K3468" s="3">
        <f>LEN(H3468)</f>
        <v>5</v>
      </c>
      <c r="L3468" s="13" t="str">
        <f>IF(OR(AND(LEN(H3468&gt;3),ISERROR(FIND("-",H3468,1))),AND(LEN(H3468)&gt;3,ISERROR(FIND("+",H3468,1)))),LEFT(H3468,2),H3468)</f>
        <v>20</v>
      </c>
      <c r="M3468" s="13" t="str">
        <f>IF(AND(LEN(H3468&gt;3),ISERROR(FIND("+",H3468,1))),RIGHT(H3468,2),IF(AND(LEN(H3468)=3,ISERROR(FIND("-",H3468,1))),LEFT(H3468,2),H3468))</f>
        <v>24</v>
      </c>
      <c r="N3468" s="13" t="str">
        <f>SUBSTITUTE(H3468,"+","-")</f>
        <v>20-24</v>
      </c>
      <c r="O3468" s="3">
        <f t="shared" si="380"/>
        <v>5</v>
      </c>
      <c r="P3468" s="3">
        <f t="shared" si="381"/>
        <v>3</v>
      </c>
      <c r="Q3468" s="7">
        <f t="shared" si="382"/>
        <v>20</v>
      </c>
      <c r="R3468" s="7">
        <f t="shared" si="383"/>
        <v>24</v>
      </c>
      <c r="S3468" s="13" t="str">
        <f>VLOOKUP(A3468,history!$B:$F,2,0)</f>
        <v>2021-01-17</v>
      </c>
      <c r="T3468" s="13">
        <f>VLOOKUP($C3468,日期!$A:$D,3,0)</f>
        <v>1</v>
      </c>
      <c r="U3468" s="13">
        <f>VLOOKUP($C3468,日期!$A:$D,4,0)</f>
        <v>1</v>
      </c>
      <c r="V3468" s="65">
        <f t="shared" si="384"/>
        <v>44197</v>
      </c>
      <c r="W3468" s="13" t="s">
        <v>5032</v>
      </c>
    </row>
    <row r="3469" spans="1:23" ht="15">
      <c r="A3469" s="15">
        <v>855</v>
      </c>
      <c r="B3469" s="15">
        <v>2021</v>
      </c>
      <c r="C3469" s="13" t="s">
        <v>43</v>
      </c>
      <c r="D3469" s="15">
        <v>1</v>
      </c>
      <c r="E3469" s="13" t="s">
        <v>24</v>
      </c>
      <c r="F3469" s="13" t="s">
        <v>11</v>
      </c>
      <c r="G3469" s="13" t="s">
        <v>25</v>
      </c>
      <c r="H3469" s="13" t="s">
        <v>37</v>
      </c>
      <c r="I3469" s="3">
        <f t="shared" si="378"/>
        <v>50</v>
      </c>
      <c r="J3469" s="7">
        <f t="shared" si="379"/>
        <v>54</v>
      </c>
      <c r="K3469" s="3">
        <f>LEN(H3469)</f>
        <v>5</v>
      </c>
      <c r="L3469" s="13" t="str">
        <f>IF(OR(AND(LEN(H3469&gt;3),ISERROR(FIND("-",H3469,1))),AND(LEN(H3469)&gt;3,ISERROR(FIND("+",H3469,1)))),LEFT(H3469,2),H3469)</f>
        <v>50</v>
      </c>
      <c r="M3469" s="13" t="str">
        <f>IF(AND(LEN(H3469&gt;3),ISERROR(FIND("+",H3469,1))),RIGHT(H3469,2),IF(AND(LEN(H3469)=3,ISERROR(FIND("-",H3469,1))),LEFT(H3469,2),H3469))</f>
        <v>54</v>
      </c>
      <c r="N3469" s="13" t="str">
        <f>SUBSTITUTE(H3469,"+","-")</f>
        <v>50-54</v>
      </c>
      <c r="O3469" s="3">
        <f t="shared" si="380"/>
        <v>5</v>
      </c>
      <c r="P3469" s="3">
        <f t="shared" si="381"/>
        <v>3</v>
      </c>
      <c r="Q3469" s="7">
        <f t="shared" si="382"/>
        <v>50</v>
      </c>
      <c r="R3469" s="7">
        <f t="shared" si="383"/>
        <v>54</v>
      </c>
      <c r="S3469" s="13" t="str">
        <f>VLOOKUP(A3469,history!$B:$F,2,0)</f>
        <v>2021-01-17</v>
      </c>
      <c r="T3469" s="13">
        <f>VLOOKUP($C3469,日期!$A:$D,3,0)</f>
        <v>1</v>
      </c>
      <c r="U3469" s="13">
        <f>VLOOKUP($C3469,日期!$A:$D,4,0)</f>
        <v>1</v>
      </c>
      <c r="V3469" s="65">
        <f t="shared" si="384"/>
        <v>44197</v>
      </c>
      <c r="W3469" s="13" t="s">
        <v>5033</v>
      </c>
    </row>
    <row r="3470" spans="1:23" ht="15">
      <c r="A3470" s="15">
        <v>854</v>
      </c>
      <c r="B3470" s="15">
        <v>2021</v>
      </c>
      <c r="C3470" s="13" t="s">
        <v>43</v>
      </c>
      <c r="D3470" s="15">
        <v>1</v>
      </c>
      <c r="E3470" s="13" t="s">
        <v>24</v>
      </c>
      <c r="F3470" s="13" t="s">
        <v>11</v>
      </c>
      <c r="G3470" s="13" t="s">
        <v>25</v>
      </c>
      <c r="H3470" s="13" t="s">
        <v>37</v>
      </c>
      <c r="I3470" s="3">
        <f t="shared" si="378"/>
        <v>50</v>
      </c>
      <c r="J3470" s="7">
        <f t="shared" si="379"/>
        <v>54</v>
      </c>
      <c r="K3470" s="3">
        <f>LEN(H3470)</f>
        <v>5</v>
      </c>
      <c r="L3470" s="13" t="str">
        <f>IF(OR(AND(LEN(H3470&gt;3),ISERROR(FIND("-",H3470,1))),AND(LEN(H3470)&gt;3,ISERROR(FIND("+",H3470,1)))),LEFT(H3470,2),H3470)</f>
        <v>50</v>
      </c>
      <c r="M3470" s="13" t="str">
        <f>IF(AND(LEN(H3470&gt;3),ISERROR(FIND("+",H3470,1))),RIGHT(H3470,2),IF(AND(LEN(H3470)=3,ISERROR(FIND("-",H3470,1))),LEFT(H3470,2),H3470))</f>
        <v>54</v>
      </c>
      <c r="N3470" s="13" t="str">
        <f>SUBSTITUTE(H3470,"+","-")</f>
        <v>50-54</v>
      </c>
      <c r="O3470" s="3">
        <f t="shared" si="380"/>
        <v>5</v>
      </c>
      <c r="P3470" s="3">
        <f t="shared" si="381"/>
        <v>3</v>
      </c>
      <c r="Q3470" s="7">
        <f t="shared" si="382"/>
        <v>50</v>
      </c>
      <c r="R3470" s="7">
        <f t="shared" si="383"/>
        <v>54</v>
      </c>
      <c r="S3470" s="13" t="str">
        <f>VLOOKUP(A3470,history!$B:$F,2,0)</f>
        <v>2021-01-17</v>
      </c>
      <c r="T3470" s="13">
        <f>VLOOKUP($C3470,日期!$A:$D,3,0)</f>
        <v>1</v>
      </c>
      <c r="U3470" s="13">
        <f>VLOOKUP($C3470,日期!$A:$D,4,0)</f>
        <v>1</v>
      </c>
      <c r="V3470" s="65">
        <f t="shared" si="384"/>
        <v>44197</v>
      </c>
      <c r="W3470" s="13" t="s">
        <v>5034</v>
      </c>
    </row>
    <row r="3471" spans="1:23" ht="15">
      <c r="A3471" s="15">
        <v>853</v>
      </c>
      <c r="B3471" s="15">
        <v>2021</v>
      </c>
      <c r="C3471" s="13" t="s">
        <v>43</v>
      </c>
      <c r="D3471" s="15">
        <v>1</v>
      </c>
      <c r="E3471" s="13" t="s">
        <v>24</v>
      </c>
      <c r="F3471" s="13" t="s">
        <v>11</v>
      </c>
      <c r="G3471" s="13" t="s">
        <v>25</v>
      </c>
      <c r="H3471" s="13" t="s">
        <v>30</v>
      </c>
      <c r="I3471" s="3">
        <f t="shared" si="378"/>
        <v>45</v>
      </c>
      <c r="J3471" s="7">
        <f t="shared" si="379"/>
        <v>49</v>
      </c>
      <c r="K3471" s="3">
        <f>LEN(H3471)</f>
        <v>5</v>
      </c>
      <c r="L3471" s="13" t="str">
        <f>IF(OR(AND(LEN(H3471&gt;3),ISERROR(FIND("-",H3471,1))),AND(LEN(H3471)&gt;3,ISERROR(FIND("+",H3471,1)))),LEFT(H3471,2),H3471)</f>
        <v>45</v>
      </c>
      <c r="M3471" s="13" t="str">
        <f>IF(AND(LEN(H3471&gt;3),ISERROR(FIND("+",H3471,1))),RIGHT(H3471,2),IF(AND(LEN(H3471)=3,ISERROR(FIND("-",H3471,1))),LEFT(H3471,2),H3471))</f>
        <v>49</v>
      </c>
      <c r="N3471" s="13" t="str">
        <f>SUBSTITUTE(H3471,"+","-")</f>
        <v>45-49</v>
      </c>
      <c r="O3471" s="3">
        <f t="shared" si="380"/>
        <v>5</v>
      </c>
      <c r="P3471" s="3">
        <f t="shared" si="381"/>
        <v>3</v>
      </c>
      <c r="Q3471" s="7">
        <f t="shared" si="382"/>
        <v>45</v>
      </c>
      <c r="R3471" s="7">
        <f t="shared" si="383"/>
        <v>49</v>
      </c>
      <c r="S3471" s="13" t="str">
        <f>VLOOKUP(A3471,history!$B:$F,2,0)</f>
        <v>2021-01-17</v>
      </c>
      <c r="T3471" s="13">
        <f>VLOOKUP($C3471,日期!$A:$D,3,0)</f>
        <v>1</v>
      </c>
      <c r="U3471" s="13">
        <f>VLOOKUP($C3471,日期!$A:$D,4,0)</f>
        <v>1</v>
      </c>
      <c r="V3471" s="65">
        <f t="shared" si="384"/>
        <v>44197</v>
      </c>
      <c r="W3471" s="13" t="s">
        <v>5035</v>
      </c>
    </row>
    <row r="3472" spans="1:23" ht="15">
      <c r="A3472" s="15">
        <v>852</v>
      </c>
      <c r="B3472" s="15">
        <v>2021</v>
      </c>
      <c r="C3472" s="13" t="s">
        <v>43</v>
      </c>
      <c r="D3472" s="15">
        <v>1</v>
      </c>
      <c r="E3472" s="13" t="s">
        <v>24</v>
      </c>
      <c r="F3472" s="13" t="s">
        <v>11</v>
      </c>
      <c r="G3472" s="13" t="s">
        <v>25</v>
      </c>
      <c r="H3472" s="13" t="s">
        <v>29</v>
      </c>
      <c r="I3472" s="3">
        <f t="shared" si="378"/>
        <v>40</v>
      </c>
      <c r="J3472" s="7">
        <f t="shared" si="379"/>
        <v>44</v>
      </c>
      <c r="K3472" s="3">
        <f>LEN(H3472)</f>
        <v>5</v>
      </c>
      <c r="L3472" s="13" t="str">
        <f>IF(OR(AND(LEN(H3472&gt;3),ISERROR(FIND("-",H3472,1))),AND(LEN(H3472)&gt;3,ISERROR(FIND("+",H3472,1)))),LEFT(H3472,2),H3472)</f>
        <v>40</v>
      </c>
      <c r="M3472" s="13" t="str">
        <f>IF(AND(LEN(H3472&gt;3),ISERROR(FIND("+",H3472,1))),RIGHT(H3472,2),IF(AND(LEN(H3472)=3,ISERROR(FIND("-",H3472,1))),LEFT(H3472,2),H3472))</f>
        <v>44</v>
      </c>
      <c r="N3472" s="13" t="str">
        <f>SUBSTITUTE(H3472,"+","-")</f>
        <v>40-44</v>
      </c>
      <c r="O3472" s="3">
        <f t="shared" si="380"/>
        <v>5</v>
      </c>
      <c r="P3472" s="3">
        <f t="shared" si="381"/>
        <v>3</v>
      </c>
      <c r="Q3472" s="7">
        <f t="shared" si="382"/>
        <v>40</v>
      </c>
      <c r="R3472" s="7">
        <f t="shared" si="383"/>
        <v>44</v>
      </c>
      <c r="S3472" s="13" t="str">
        <f>VLOOKUP(A3472,history!$B:$F,2,0)</f>
        <v>2021-01-16</v>
      </c>
      <c r="T3472" s="13">
        <f>VLOOKUP($C3472,日期!$A:$D,3,0)</f>
        <v>1</v>
      </c>
      <c r="U3472" s="13">
        <f>VLOOKUP($C3472,日期!$A:$D,4,0)</f>
        <v>1</v>
      </c>
      <c r="V3472" s="65">
        <f t="shared" si="384"/>
        <v>44197</v>
      </c>
      <c r="W3472" s="13" t="s">
        <v>5036</v>
      </c>
    </row>
    <row r="3473" spans="1:23" ht="15">
      <c r="A3473" s="15">
        <v>851</v>
      </c>
      <c r="B3473" s="15">
        <v>2021</v>
      </c>
      <c r="C3473" s="13" t="s">
        <v>43</v>
      </c>
      <c r="D3473" s="15">
        <v>1</v>
      </c>
      <c r="E3473" s="13" t="s">
        <v>24</v>
      </c>
      <c r="F3473" s="13" t="s">
        <v>11</v>
      </c>
      <c r="G3473" s="13" t="s">
        <v>25</v>
      </c>
      <c r="H3473" s="13" t="s">
        <v>34</v>
      </c>
      <c r="I3473" s="3">
        <f t="shared" si="378"/>
        <v>35</v>
      </c>
      <c r="J3473" s="7">
        <f t="shared" si="379"/>
        <v>39</v>
      </c>
      <c r="K3473" s="3">
        <f>LEN(H3473)</f>
        <v>5</v>
      </c>
      <c r="L3473" s="13" t="str">
        <f>IF(OR(AND(LEN(H3473&gt;3),ISERROR(FIND("-",H3473,1))),AND(LEN(H3473)&gt;3,ISERROR(FIND("+",H3473,1)))),LEFT(H3473,2),H3473)</f>
        <v>35</v>
      </c>
      <c r="M3473" s="13" t="str">
        <f>IF(AND(LEN(H3473&gt;3),ISERROR(FIND("+",H3473,1))),RIGHT(H3473,2),IF(AND(LEN(H3473)=3,ISERROR(FIND("-",H3473,1))),LEFT(H3473,2),H3473))</f>
        <v>39</v>
      </c>
      <c r="N3473" s="13" t="str">
        <f>SUBSTITUTE(H3473,"+","-")</f>
        <v>35-39</v>
      </c>
      <c r="O3473" s="3">
        <f t="shared" si="380"/>
        <v>5</v>
      </c>
      <c r="P3473" s="3">
        <f t="shared" si="381"/>
        <v>3</v>
      </c>
      <c r="Q3473" s="7">
        <f t="shared" si="382"/>
        <v>35</v>
      </c>
      <c r="R3473" s="7">
        <f t="shared" si="383"/>
        <v>39</v>
      </c>
      <c r="S3473" s="13" t="str">
        <f>VLOOKUP(A3473,history!$B:$F,2,0)</f>
        <v>2021-01-16</v>
      </c>
      <c r="T3473" s="13">
        <f>VLOOKUP($C3473,日期!$A:$D,3,0)</f>
        <v>1</v>
      </c>
      <c r="U3473" s="13">
        <f>VLOOKUP($C3473,日期!$A:$D,4,0)</f>
        <v>1</v>
      </c>
      <c r="V3473" s="65">
        <f t="shared" si="384"/>
        <v>44197</v>
      </c>
      <c r="W3473" s="13" t="s">
        <v>5037</v>
      </c>
    </row>
    <row r="3474" spans="1:23" ht="15">
      <c r="A3474" s="15">
        <v>850</v>
      </c>
      <c r="B3474" s="15">
        <v>2021</v>
      </c>
      <c r="C3474" s="13" t="s">
        <v>43</v>
      </c>
      <c r="D3474" s="15">
        <v>1</v>
      </c>
      <c r="E3474" s="13" t="s">
        <v>24</v>
      </c>
      <c r="F3474" s="13" t="s">
        <v>11</v>
      </c>
      <c r="G3474" s="13" t="s">
        <v>25</v>
      </c>
      <c r="H3474" s="13" t="s">
        <v>34</v>
      </c>
      <c r="I3474" s="3">
        <f t="shared" si="378"/>
        <v>35</v>
      </c>
      <c r="J3474" s="7">
        <f t="shared" si="379"/>
        <v>39</v>
      </c>
      <c r="K3474" s="3">
        <f>LEN(H3474)</f>
        <v>5</v>
      </c>
      <c r="L3474" s="13" t="str">
        <f>IF(OR(AND(LEN(H3474&gt;3),ISERROR(FIND("-",H3474,1))),AND(LEN(H3474)&gt;3,ISERROR(FIND("+",H3474,1)))),LEFT(H3474,2),H3474)</f>
        <v>35</v>
      </c>
      <c r="M3474" s="13" t="str">
        <f>IF(AND(LEN(H3474&gt;3),ISERROR(FIND("+",H3474,1))),RIGHT(H3474,2),IF(AND(LEN(H3474)=3,ISERROR(FIND("-",H3474,1))),LEFT(H3474,2),H3474))</f>
        <v>39</v>
      </c>
      <c r="N3474" s="13" t="str">
        <f>SUBSTITUTE(H3474,"+","-")</f>
        <v>35-39</v>
      </c>
      <c r="O3474" s="3">
        <f t="shared" si="380"/>
        <v>5</v>
      </c>
      <c r="P3474" s="3">
        <f t="shared" si="381"/>
        <v>3</v>
      </c>
      <c r="Q3474" s="7">
        <f t="shared" si="382"/>
        <v>35</v>
      </c>
      <c r="R3474" s="7">
        <f t="shared" si="383"/>
        <v>39</v>
      </c>
      <c r="S3474" s="13" t="str">
        <f>VLOOKUP(A3474,history!$B:$F,2,0)</f>
        <v>2021-01-16</v>
      </c>
      <c r="T3474" s="13">
        <f>VLOOKUP($C3474,日期!$A:$D,3,0)</f>
        <v>1</v>
      </c>
      <c r="U3474" s="13">
        <f>VLOOKUP($C3474,日期!$A:$D,4,0)</f>
        <v>1</v>
      </c>
      <c r="V3474" s="65">
        <f t="shared" si="384"/>
        <v>44197</v>
      </c>
      <c r="W3474" s="13" t="s">
        <v>5038</v>
      </c>
    </row>
    <row r="3475" spans="1:23" ht="15">
      <c r="A3475" s="15">
        <v>849</v>
      </c>
      <c r="B3475" s="15">
        <v>2021</v>
      </c>
      <c r="C3475" s="13" t="s">
        <v>43</v>
      </c>
      <c r="D3475" s="15">
        <v>1</v>
      </c>
      <c r="E3475" s="13" t="s">
        <v>24</v>
      </c>
      <c r="F3475" s="13" t="s">
        <v>11</v>
      </c>
      <c r="G3475" s="13" t="s">
        <v>25</v>
      </c>
      <c r="H3475" s="13" t="s">
        <v>34</v>
      </c>
      <c r="I3475" s="3">
        <f t="shared" si="378"/>
        <v>35</v>
      </c>
      <c r="J3475" s="7">
        <f t="shared" si="379"/>
        <v>39</v>
      </c>
      <c r="K3475" s="3">
        <f>LEN(H3475)</f>
        <v>5</v>
      </c>
      <c r="L3475" s="13" t="str">
        <f>IF(OR(AND(LEN(H3475&gt;3),ISERROR(FIND("-",H3475,1))),AND(LEN(H3475)&gt;3,ISERROR(FIND("+",H3475,1)))),LEFT(H3475,2),H3475)</f>
        <v>35</v>
      </c>
      <c r="M3475" s="13" t="str">
        <f>IF(AND(LEN(H3475&gt;3),ISERROR(FIND("+",H3475,1))),RIGHT(H3475,2),IF(AND(LEN(H3475)=3,ISERROR(FIND("-",H3475,1))),LEFT(H3475,2),H3475))</f>
        <v>39</v>
      </c>
      <c r="N3475" s="13" t="str">
        <f>SUBSTITUTE(H3475,"+","-")</f>
        <v>35-39</v>
      </c>
      <c r="O3475" s="3">
        <f t="shared" si="380"/>
        <v>5</v>
      </c>
      <c r="P3475" s="3">
        <f t="shared" si="381"/>
        <v>3</v>
      </c>
      <c r="Q3475" s="7">
        <f t="shared" si="382"/>
        <v>35</v>
      </c>
      <c r="R3475" s="7">
        <f t="shared" si="383"/>
        <v>39</v>
      </c>
      <c r="S3475" s="13" t="str">
        <f>VLOOKUP(A3475,history!$B:$F,2,0)</f>
        <v>2021-01-16</v>
      </c>
      <c r="T3475" s="13">
        <f>VLOOKUP($C3475,日期!$A:$D,3,0)</f>
        <v>1</v>
      </c>
      <c r="U3475" s="13">
        <f>VLOOKUP($C3475,日期!$A:$D,4,0)</f>
        <v>1</v>
      </c>
      <c r="V3475" s="65">
        <f t="shared" si="384"/>
        <v>44197</v>
      </c>
      <c r="W3475" s="13" t="s">
        <v>5039</v>
      </c>
    </row>
    <row r="3476" spans="1:23" ht="15">
      <c r="A3476" s="15">
        <v>848</v>
      </c>
      <c r="B3476" s="15">
        <v>2021</v>
      </c>
      <c r="C3476" s="13" t="s">
        <v>43</v>
      </c>
      <c r="D3476" s="15">
        <v>1</v>
      </c>
      <c r="E3476" s="13" t="s">
        <v>24</v>
      </c>
      <c r="F3476" s="13" t="s">
        <v>11</v>
      </c>
      <c r="G3476" s="13" t="s">
        <v>25</v>
      </c>
      <c r="H3476" s="13" t="s">
        <v>26</v>
      </c>
      <c r="I3476" s="3">
        <f t="shared" si="378"/>
        <v>30</v>
      </c>
      <c r="J3476" s="7">
        <f t="shared" si="379"/>
        <v>34</v>
      </c>
      <c r="K3476" s="3">
        <f>LEN(H3476)</f>
        <v>5</v>
      </c>
      <c r="L3476" s="13" t="str">
        <f>IF(OR(AND(LEN(H3476&gt;3),ISERROR(FIND("-",H3476,1))),AND(LEN(H3476)&gt;3,ISERROR(FIND("+",H3476,1)))),LEFT(H3476,2),H3476)</f>
        <v>30</v>
      </c>
      <c r="M3476" s="13" t="str">
        <f>IF(AND(LEN(H3476&gt;3),ISERROR(FIND("+",H3476,1))),RIGHT(H3476,2),IF(AND(LEN(H3476)=3,ISERROR(FIND("-",H3476,1))),LEFT(H3476,2),H3476))</f>
        <v>34</v>
      </c>
      <c r="N3476" s="13" t="str">
        <f>SUBSTITUTE(H3476,"+","-")</f>
        <v>30-34</v>
      </c>
      <c r="O3476" s="3">
        <f t="shared" si="380"/>
        <v>5</v>
      </c>
      <c r="P3476" s="3">
        <f t="shared" si="381"/>
        <v>3</v>
      </c>
      <c r="Q3476" s="7">
        <f t="shared" si="382"/>
        <v>30</v>
      </c>
      <c r="R3476" s="7">
        <f t="shared" si="383"/>
        <v>34</v>
      </c>
      <c r="S3476" s="13" t="str">
        <f>VLOOKUP(A3476,history!$B:$F,2,0)</f>
        <v>2021-01-16</v>
      </c>
      <c r="T3476" s="13">
        <f>VLOOKUP($C3476,日期!$A:$D,3,0)</f>
        <v>1</v>
      </c>
      <c r="U3476" s="13">
        <f>VLOOKUP($C3476,日期!$A:$D,4,0)</f>
        <v>1</v>
      </c>
      <c r="V3476" s="65">
        <f t="shared" si="384"/>
        <v>44197</v>
      </c>
      <c r="W3476" s="13" t="s">
        <v>5040</v>
      </c>
    </row>
    <row r="3477" spans="1:23" ht="15">
      <c r="A3477" s="15">
        <v>847</v>
      </c>
      <c r="B3477" s="15">
        <v>2021</v>
      </c>
      <c r="C3477" s="13" t="s">
        <v>43</v>
      </c>
      <c r="D3477" s="15">
        <v>1</v>
      </c>
      <c r="E3477" s="13" t="s">
        <v>24</v>
      </c>
      <c r="F3477" s="13" t="s">
        <v>11</v>
      </c>
      <c r="G3477" s="13" t="s">
        <v>25</v>
      </c>
      <c r="H3477" s="13" t="s">
        <v>26</v>
      </c>
      <c r="I3477" s="3">
        <f t="shared" si="378"/>
        <v>30</v>
      </c>
      <c r="J3477" s="7">
        <f t="shared" si="379"/>
        <v>34</v>
      </c>
      <c r="K3477" s="3">
        <f>LEN(H3477)</f>
        <v>5</v>
      </c>
      <c r="L3477" s="13" t="str">
        <f>IF(OR(AND(LEN(H3477&gt;3),ISERROR(FIND("-",H3477,1))),AND(LEN(H3477)&gt;3,ISERROR(FIND("+",H3477,1)))),LEFT(H3477,2),H3477)</f>
        <v>30</v>
      </c>
      <c r="M3477" s="13" t="str">
        <f>IF(AND(LEN(H3477&gt;3),ISERROR(FIND("+",H3477,1))),RIGHT(H3477,2),IF(AND(LEN(H3477)=3,ISERROR(FIND("-",H3477,1))),LEFT(H3477,2),H3477))</f>
        <v>34</v>
      </c>
      <c r="N3477" s="13" t="str">
        <f>SUBSTITUTE(H3477,"+","-")</f>
        <v>30-34</v>
      </c>
      <c r="O3477" s="3">
        <f t="shared" si="380"/>
        <v>5</v>
      </c>
      <c r="P3477" s="3">
        <f t="shared" si="381"/>
        <v>3</v>
      </c>
      <c r="Q3477" s="7">
        <f t="shared" si="382"/>
        <v>30</v>
      </c>
      <c r="R3477" s="7">
        <f t="shared" si="383"/>
        <v>34</v>
      </c>
      <c r="S3477" s="13" t="str">
        <f>VLOOKUP(A3477,history!$B:$F,2,0)</f>
        <v>2021-01-16</v>
      </c>
      <c r="T3477" s="13">
        <f>VLOOKUP($C3477,日期!$A:$D,3,0)</f>
        <v>1</v>
      </c>
      <c r="U3477" s="13">
        <f>VLOOKUP($C3477,日期!$A:$D,4,0)</f>
        <v>1</v>
      </c>
      <c r="V3477" s="65">
        <f t="shared" si="384"/>
        <v>44197</v>
      </c>
      <c r="W3477" s="13" t="s">
        <v>5041</v>
      </c>
    </row>
    <row r="3478" spans="1:23" ht="15">
      <c r="A3478" s="15">
        <v>846</v>
      </c>
      <c r="B3478" s="15">
        <v>2021</v>
      </c>
      <c r="C3478" s="13" t="s">
        <v>43</v>
      </c>
      <c r="D3478" s="15">
        <v>1</v>
      </c>
      <c r="E3478" s="13" t="s">
        <v>24</v>
      </c>
      <c r="F3478" s="13" t="s">
        <v>11</v>
      </c>
      <c r="G3478" s="13" t="s">
        <v>25</v>
      </c>
      <c r="H3478" s="13" t="s">
        <v>31</v>
      </c>
      <c r="I3478" s="3">
        <f t="shared" si="378"/>
        <v>25</v>
      </c>
      <c r="J3478" s="7">
        <f t="shared" si="379"/>
        <v>29</v>
      </c>
      <c r="K3478" s="3">
        <f>LEN(H3478)</f>
        <v>5</v>
      </c>
      <c r="L3478" s="13" t="str">
        <f>IF(OR(AND(LEN(H3478&gt;3),ISERROR(FIND("-",H3478,1))),AND(LEN(H3478)&gt;3,ISERROR(FIND("+",H3478,1)))),LEFT(H3478,2),H3478)</f>
        <v>25</v>
      </c>
      <c r="M3478" s="13" t="str">
        <f>IF(AND(LEN(H3478&gt;3),ISERROR(FIND("+",H3478,1))),RIGHT(H3478,2),IF(AND(LEN(H3478)=3,ISERROR(FIND("-",H3478,1))),LEFT(H3478,2),H3478))</f>
        <v>29</v>
      </c>
      <c r="N3478" s="13" t="str">
        <f>SUBSTITUTE(H3478,"+","-")</f>
        <v>25-29</v>
      </c>
      <c r="O3478" s="3">
        <f t="shared" si="380"/>
        <v>5</v>
      </c>
      <c r="P3478" s="3">
        <f t="shared" si="381"/>
        <v>3</v>
      </c>
      <c r="Q3478" s="7">
        <f t="shared" si="382"/>
        <v>25</v>
      </c>
      <c r="R3478" s="7">
        <f t="shared" si="383"/>
        <v>29</v>
      </c>
      <c r="S3478" s="13" t="str">
        <f>VLOOKUP(A3478,history!$B:$F,2,0)</f>
        <v>2021-01-16</v>
      </c>
      <c r="T3478" s="13">
        <f>VLOOKUP($C3478,日期!$A:$D,3,0)</f>
        <v>1</v>
      </c>
      <c r="U3478" s="13">
        <f>VLOOKUP($C3478,日期!$A:$D,4,0)</f>
        <v>1</v>
      </c>
      <c r="V3478" s="65">
        <f t="shared" si="384"/>
        <v>44197</v>
      </c>
      <c r="W3478" s="13" t="s">
        <v>5042</v>
      </c>
    </row>
    <row r="3479" spans="1:23" ht="15">
      <c r="A3479" s="15">
        <v>845</v>
      </c>
      <c r="B3479" s="15">
        <v>2021</v>
      </c>
      <c r="C3479" s="13" t="s">
        <v>43</v>
      </c>
      <c r="D3479" s="15">
        <v>1</v>
      </c>
      <c r="E3479" s="13" t="s">
        <v>24</v>
      </c>
      <c r="F3479" s="13" t="s">
        <v>11</v>
      </c>
      <c r="G3479" s="13" t="s">
        <v>25</v>
      </c>
      <c r="H3479" s="13" t="s">
        <v>31</v>
      </c>
      <c r="I3479" s="3">
        <f t="shared" si="378"/>
        <v>25</v>
      </c>
      <c r="J3479" s="7">
        <f t="shared" si="379"/>
        <v>29</v>
      </c>
      <c r="K3479" s="3">
        <f>LEN(H3479)</f>
        <v>5</v>
      </c>
      <c r="L3479" s="13" t="str">
        <f>IF(OR(AND(LEN(H3479&gt;3),ISERROR(FIND("-",H3479,1))),AND(LEN(H3479)&gt;3,ISERROR(FIND("+",H3479,1)))),LEFT(H3479,2),H3479)</f>
        <v>25</v>
      </c>
      <c r="M3479" s="13" t="str">
        <f>IF(AND(LEN(H3479&gt;3),ISERROR(FIND("+",H3479,1))),RIGHT(H3479,2),IF(AND(LEN(H3479)=3,ISERROR(FIND("-",H3479,1))),LEFT(H3479,2),H3479))</f>
        <v>29</v>
      </c>
      <c r="N3479" s="13" t="str">
        <f>SUBSTITUTE(H3479,"+","-")</f>
        <v>25-29</v>
      </c>
      <c r="O3479" s="3">
        <f t="shared" si="380"/>
        <v>5</v>
      </c>
      <c r="P3479" s="3">
        <f t="shared" si="381"/>
        <v>3</v>
      </c>
      <c r="Q3479" s="7">
        <f t="shared" si="382"/>
        <v>25</v>
      </c>
      <c r="R3479" s="7">
        <f t="shared" si="383"/>
        <v>29</v>
      </c>
      <c r="S3479" s="13" t="str">
        <f>VLOOKUP(A3479,history!$B:$F,2,0)</f>
        <v>2021-01-16</v>
      </c>
      <c r="T3479" s="13">
        <f>VLOOKUP($C3479,日期!$A:$D,3,0)</f>
        <v>1</v>
      </c>
      <c r="U3479" s="13">
        <f>VLOOKUP($C3479,日期!$A:$D,4,0)</f>
        <v>1</v>
      </c>
      <c r="V3479" s="65">
        <f t="shared" si="384"/>
        <v>44197</v>
      </c>
      <c r="W3479" s="13" t="s">
        <v>5043</v>
      </c>
    </row>
    <row r="3480" spans="1:23" ht="15">
      <c r="A3480" s="15">
        <v>844</v>
      </c>
      <c r="B3480" s="15">
        <v>2021</v>
      </c>
      <c r="C3480" s="13" t="s">
        <v>43</v>
      </c>
      <c r="D3480" s="15">
        <v>1</v>
      </c>
      <c r="E3480" s="13" t="s">
        <v>24</v>
      </c>
      <c r="F3480" s="13" t="s">
        <v>11</v>
      </c>
      <c r="G3480" s="13" t="s">
        <v>25</v>
      </c>
      <c r="H3480" s="13" t="s">
        <v>13</v>
      </c>
      <c r="I3480" s="3">
        <f t="shared" si="378"/>
        <v>20</v>
      </c>
      <c r="J3480" s="7">
        <f t="shared" si="379"/>
        <v>24</v>
      </c>
      <c r="K3480" s="3">
        <f>LEN(H3480)</f>
        <v>5</v>
      </c>
      <c r="L3480" s="13" t="str">
        <f>IF(OR(AND(LEN(H3480&gt;3),ISERROR(FIND("-",H3480,1))),AND(LEN(H3480)&gt;3,ISERROR(FIND("+",H3480,1)))),LEFT(H3480,2),H3480)</f>
        <v>20</v>
      </c>
      <c r="M3480" s="13" t="str">
        <f>IF(AND(LEN(H3480&gt;3),ISERROR(FIND("+",H3480,1))),RIGHT(H3480,2),IF(AND(LEN(H3480)=3,ISERROR(FIND("-",H3480,1))),LEFT(H3480,2),H3480))</f>
        <v>24</v>
      </c>
      <c r="N3480" s="13" t="str">
        <f>SUBSTITUTE(H3480,"+","-")</f>
        <v>20-24</v>
      </c>
      <c r="O3480" s="3">
        <f t="shared" si="380"/>
        <v>5</v>
      </c>
      <c r="P3480" s="3">
        <f t="shared" si="381"/>
        <v>3</v>
      </c>
      <c r="Q3480" s="7">
        <f t="shared" si="382"/>
        <v>20</v>
      </c>
      <c r="R3480" s="7">
        <f t="shared" si="383"/>
        <v>24</v>
      </c>
      <c r="S3480" s="13" t="str">
        <f>VLOOKUP(A3480,history!$B:$F,2,0)</f>
        <v>2021-01-15</v>
      </c>
      <c r="T3480" s="13">
        <f>VLOOKUP($C3480,日期!$A:$D,3,0)</f>
        <v>1</v>
      </c>
      <c r="U3480" s="13">
        <f>VLOOKUP($C3480,日期!$A:$D,4,0)</f>
        <v>1</v>
      </c>
      <c r="V3480" s="65">
        <f t="shared" si="384"/>
        <v>44197</v>
      </c>
      <c r="W3480" s="13" t="s">
        <v>5044</v>
      </c>
    </row>
    <row r="3481" spans="1:23" ht="15">
      <c r="A3481" s="15">
        <v>843</v>
      </c>
      <c r="B3481" s="15">
        <v>2021</v>
      </c>
      <c r="C3481" s="13" t="s">
        <v>43</v>
      </c>
      <c r="D3481" s="15">
        <v>1</v>
      </c>
      <c r="E3481" s="13" t="s">
        <v>24</v>
      </c>
      <c r="F3481" s="13" t="s">
        <v>11</v>
      </c>
      <c r="G3481" s="13" t="s">
        <v>25</v>
      </c>
      <c r="H3481" s="13" t="s">
        <v>13</v>
      </c>
      <c r="I3481" s="3">
        <f t="shared" si="378"/>
        <v>20</v>
      </c>
      <c r="J3481" s="7">
        <f t="shared" si="379"/>
        <v>24</v>
      </c>
      <c r="K3481" s="3">
        <f>LEN(H3481)</f>
        <v>5</v>
      </c>
      <c r="L3481" s="13" t="str">
        <f>IF(OR(AND(LEN(H3481&gt;3),ISERROR(FIND("-",H3481,1))),AND(LEN(H3481)&gt;3,ISERROR(FIND("+",H3481,1)))),LEFT(H3481,2),H3481)</f>
        <v>20</v>
      </c>
      <c r="M3481" s="13" t="str">
        <f>IF(AND(LEN(H3481&gt;3),ISERROR(FIND("+",H3481,1))),RIGHT(H3481,2),IF(AND(LEN(H3481)=3,ISERROR(FIND("-",H3481,1))),LEFT(H3481,2),H3481))</f>
        <v>24</v>
      </c>
      <c r="N3481" s="13" t="str">
        <f>SUBSTITUTE(H3481,"+","-")</f>
        <v>20-24</v>
      </c>
      <c r="O3481" s="3">
        <f t="shared" si="380"/>
        <v>5</v>
      </c>
      <c r="P3481" s="3">
        <f t="shared" si="381"/>
        <v>3</v>
      </c>
      <c r="Q3481" s="7">
        <f t="shared" si="382"/>
        <v>20</v>
      </c>
      <c r="R3481" s="7">
        <f t="shared" si="383"/>
        <v>24</v>
      </c>
      <c r="S3481" s="13" t="str">
        <f>VLOOKUP(A3481,history!$B:$F,2,0)</f>
        <v>2021-01-13</v>
      </c>
      <c r="T3481" s="13">
        <f>VLOOKUP($C3481,日期!$A:$D,3,0)</f>
        <v>1</v>
      </c>
      <c r="U3481" s="13">
        <f>VLOOKUP($C3481,日期!$A:$D,4,0)</f>
        <v>1</v>
      </c>
      <c r="V3481" s="65">
        <f t="shared" si="384"/>
        <v>44197</v>
      </c>
      <c r="W3481" s="13" t="s">
        <v>5045</v>
      </c>
    </row>
    <row r="3482" spans="1:23" ht="15">
      <c r="A3482" s="15">
        <v>842</v>
      </c>
      <c r="B3482" s="15">
        <v>2021</v>
      </c>
      <c r="C3482" s="13" t="s">
        <v>43</v>
      </c>
      <c r="D3482" s="15">
        <v>1</v>
      </c>
      <c r="E3482" s="13" t="s">
        <v>24</v>
      </c>
      <c r="F3482" s="13" t="s">
        <v>11</v>
      </c>
      <c r="G3482" s="13" t="s">
        <v>25</v>
      </c>
      <c r="H3482" s="13" t="s">
        <v>47</v>
      </c>
      <c r="I3482" s="3">
        <f t="shared" si="378"/>
        <v>10</v>
      </c>
      <c r="J3482" s="7">
        <f t="shared" si="379"/>
        <v>14</v>
      </c>
      <c r="K3482" s="3">
        <f>LEN(H3482)</f>
        <v>5</v>
      </c>
      <c r="L3482" s="13" t="str">
        <f>IF(OR(AND(LEN(H3482&gt;3),ISERROR(FIND("-",H3482,1))),AND(LEN(H3482)&gt;3,ISERROR(FIND("+",H3482,1)))),LEFT(H3482,2),H3482)</f>
        <v>10</v>
      </c>
      <c r="M3482" s="13" t="str">
        <f>IF(AND(LEN(H3482&gt;3),ISERROR(FIND("+",H3482,1))),RIGHT(H3482,2),IF(AND(LEN(H3482)=3,ISERROR(FIND("-",H3482,1))),LEFT(H3482,2),H3482))</f>
        <v>14</v>
      </c>
      <c r="N3482" s="13" t="str">
        <f>SUBSTITUTE(H3482,"+","-")</f>
        <v>10-14</v>
      </c>
      <c r="O3482" s="3">
        <f t="shared" si="380"/>
        <v>5</v>
      </c>
      <c r="P3482" s="3">
        <f t="shared" si="381"/>
        <v>3</v>
      </c>
      <c r="Q3482" s="7">
        <f t="shared" si="382"/>
        <v>10</v>
      </c>
      <c r="R3482" s="7">
        <f t="shared" si="383"/>
        <v>14</v>
      </c>
      <c r="S3482" s="13" t="str">
        <f>VLOOKUP(A3482,history!$B:$F,2,0)</f>
        <v>2021-01-13</v>
      </c>
      <c r="T3482" s="13">
        <f>VLOOKUP($C3482,日期!$A:$D,3,0)</f>
        <v>1</v>
      </c>
      <c r="U3482" s="13">
        <f>VLOOKUP($C3482,日期!$A:$D,4,0)</f>
        <v>1</v>
      </c>
      <c r="V3482" s="65">
        <f t="shared" si="384"/>
        <v>44197</v>
      </c>
      <c r="W3482" s="13" t="s">
        <v>5046</v>
      </c>
    </row>
    <row r="3483" spans="1:23" ht="15">
      <c r="A3483" s="15">
        <v>841</v>
      </c>
      <c r="B3483" s="15">
        <v>2021</v>
      </c>
      <c r="C3483" s="13" t="s">
        <v>43</v>
      </c>
      <c r="D3483" s="15">
        <v>1</v>
      </c>
      <c r="E3483" s="13" t="s">
        <v>24</v>
      </c>
      <c r="F3483" s="13" t="s">
        <v>17</v>
      </c>
      <c r="G3483" s="13" t="s">
        <v>25</v>
      </c>
      <c r="H3483" s="13" t="s">
        <v>49</v>
      </c>
      <c r="I3483" s="3" t="e">
        <f t="shared" si="378"/>
        <v>#VALUE!</v>
      </c>
      <c r="J3483" s="7" t="e">
        <f t="shared" si="379"/>
        <v>#VALUE!</v>
      </c>
      <c r="K3483" s="3">
        <f>LEN(H3483)</f>
        <v>3</v>
      </c>
      <c r="L3483" s="13" t="str">
        <f>IF(OR(AND(LEN(H3483&gt;3),ISERROR(FIND("-",H3483,1))),AND(LEN(H3483)&gt;3,ISERROR(FIND("+",H3483,1)))),LEFT(H3483,2),H3483)</f>
        <v>5-9</v>
      </c>
      <c r="M3483" s="13" t="str">
        <f>IF(AND(LEN(H3483&gt;3),ISERROR(FIND("+",H3483,1))),RIGHT(H3483,2),IF(AND(LEN(H3483)=3,ISERROR(FIND("-",H3483,1))),LEFT(H3483,2),H3483))</f>
        <v>-9</v>
      </c>
      <c r="N3483" s="13" t="str">
        <f>SUBSTITUTE(H3483,"+","-")</f>
        <v>5-9</v>
      </c>
      <c r="O3483" s="3">
        <f t="shared" si="380"/>
        <v>3</v>
      </c>
      <c r="P3483" s="3">
        <f t="shared" si="381"/>
        <v>2</v>
      </c>
      <c r="Q3483" s="7">
        <f t="shared" si="382"/>
        <v>5</v>
      </c>
      <c r="R3483" s="7">
        <f t="shared" si="383"/>
        <v>9</v>
      </c>
      <c r="S3483" s="13" t="str">
        <f>VLOOKUP(A3483,history!$B:$F,2,0)</f>
        <v>2021-01-13</v>
      </c>
      <c r="T3483" s="13">
        <f>VLOOKUP($C3483,日期!$A:$D,3,0)</f>
        <v>1</v>
      </c>
      <c r="U3483" s="13">
        <f>VLOOKUP($C3483,日期!$A:$D,4,0)</f>
        <v>1</v>
      </c>
      <c r="V3483" s="65">
        <f t="shared" si="384"/>
        <v>44197</v>
      </c>
      <c r="W3483" s="13" t="s">
        <v>5047</v>
      </c>
    </row>
    <row r="3484" spans="1:23" ht="15">
      <c r="A3484" s="15">
        <v>840</v>
      </c>
      <c r="B3484" s="15">
        <v>2021</v>
      </c>
      <c r="C3484" s="13" t="s">
        <v>43</v>
      </c>
      <c r="D3484" s="15">
        <v>1</v>
      </c>
      <c r="E3484" s="13" t="s">
        <v>24</v>
      </c>
      <c r="F3484" s="13" t="s">
        <v>17</v>
      </c>
      <c r="G3484" s="13" t="s">
        <v>25</v>
      </c>
      <c r="H3484" s="13" t="s">
        <v>29</v>
      </c>
      <c r="I3484" s="3">
        <f t="shared" si="378"/>
        <v>40</v>
      </c>
      <c r="J3484" s="7">
        <f t="shared" si="379"/>
        <v>44</v>
      </c>
      <c r="K3484" s="3">
        <f>LEN(H3484)</f>
        <v>5</v>
      </c>
      <c r="L3484" s="13" t="str">
        <f>IF(OR(AND(LEN(H3484&gt;3),ISERROR(FIND("-",H3484,1))),AND(LEN(H3484)&gt;3,ISERROR(FIND("+",H3484,1)))),LEFT(H3484,2),H3484)</f>
        <v>40</v>
      </c>
      <c r="M3484" s="13" t="str">
        <f>IF(AND(LEN(H3484&gt;3),ISERROR(FIND("+",H3484,1))),RIGHT(H3484,2),IF(AND(LEN(H3484)=3,ISERROR(FIND("-",H3484,1))),LEFT(H3484,2),H3484))</f>
        <v>44</v>
      </c>
      <c r="N3484" s="13" t="str">
        <f>SUBSTITUTE(H3484,"+","-")</f>
        <v>40-44</v>
      </c>
      <c r="O3484" s="3">
        <f t="shared" si="380"/>
        <v>5</v>
      </c>
      <c r="P3484" s="3">
        <f t="shared" si="381"/>
        <v>3</v>
      </c>
      <c r="Q3484" s="7">
        <f t="shared" si="382"/>
        <v>40</v>
      </c>
      <c r="R3484" s="7">
        <f t="shared" si="383"/>
        <v>44</v>
      </c>
      <c r="S3484" s="13" t="str">
        <f>VLOOKUP(A3484,history!$B:$F,2,0)</f>
        <v>2021-01-13</v>
      </c>
      <c r="T3484" s="13">
        <f>VLOOKUP($C3484,日期!$A:$D,3,0)</f>
        <v>1</v>
      </c>
      <c r="U3484" s="13">
        <f>VLOOKUP($C3484,日期!$A:$D,4,0)</f>
        <v>1</v>
      </c>
      <c r="V3484" s="65">
        <f t="shared" si="384"/>
        <v>44197</v>
      </c>
      <c r="W3484" s="13" t="s">
        <v>5048</v>
      </c>
    </row>
    <row r="3485" spans="1:23" ht="15">
      <c r="A3485" s="15">
        <v>839</v>
      </c>
      <c r="B3485" s="15">
        <v>2021</v>
      </c>
      <c r="C3485" s="13" t="s">
        <v>43</v>
      </c>
      <c r="D3485" s="15">
        <v>1</v>
      </c>
      <c r="E3485" s="13" t="s">
        <v>24</v>
      </c>
      <c r="F3485" s="13" t="s">
        <v>17</v>
      </c>
      <c r="G3485" s="13" t="s">
        <v>25</v>
      </c>
      <c r="H3485" s="13" t="s">
        <v>29</v>
      </c>
      <c r="I3485" s="3">
        <f t="shared" si="378"/>
        <v>40</v>
      </c>
      <c r="J3485" s="7">
        <f t="shared" si="379"/>
        <v>44</v>
      </c>
      <c r="K3485" s="3">
        <f>LEN(H3485)</f>
        <v>5</v>
      </c>
      <c r="L3485" s="13" t="str">
        <f>IF(OR(AND(LEN(H3485&gt;3),ISERROR(FIND("-",H3485,1))),AND(LEN(H3485)&gt;3,ISERROR(FIND("+",H3485,1)))),LEFT(H3485,2),H3485)</f>
        <v>40</v>
      </c>
      <c r="M3485" s="13" t="str">
        <f>IF(AND(LEN(H3485&gt;3),ISERROR(FIND("+",H3485,1))),RIGHT(H3485,2),IF(AND(LEN(H3485)=3,ISERROR(FIND("-",H3485,1))),LEFT(H3485,2),H3485))</f>
        <v>44</v>
      </c>
      <c r="N3485" s="13" t="str">
        <f>SUBSTITUTE(H3485,"+","-")</f>
        <v>40-44</v>
      </c>
      <c r="O3485" s="3">
        <f t="shared" si="380"/>
        <v>5</v>
      </c>
      <c r="P3485" s="3">
        <f t="shared" si="381"/>
        <v>3</v>
      </c>
      <c r="Q3485" s="7">
        <f t="shared" si="382"/>
        <v>40</v>
      </c>
      <c r="R3485" s="7">
        <f t="shared" si="383"/>
        <v>44</v>
      </c>
      <c r="S3485" s="13" t="str">
        <f>VLOOKUP(A3485,history!$B:$F,2,0)</f>
        <v>2021-01-12</v>
      </c>
      <c r="T3485" s="13">
        <f>VLOOKUP($C3485,日期!$A:$D,3,0)</f>
        <v>1</v>
      </c>
      <c r="U3485" s="13">
        <f>VLOOKUP($C3485,日期!$A:$D,4,0)</f>
        <v>1</v>
      </c>
      <c r="V3485" s="65">
        <f t="shared" si="384"/>
        <v>44197</v>
      </c>
      <c r="W3485" s="13" t="s">
        <v>5049</v>
      </c>
    </row>
    <row r="3486" spans="1:23" ht="15">
      <c r="A3486" s="15">
        <v>838</v>
      </c>
      <c r="B3486" s="15">
        <v>2021</v>
      </c>
      <c r="C3486" s="13" t="s">
        <v>43</v>
      </c>
      <c r="D3486" s="15">
        <v>1</v>
      </c>
      <c r="E3486" s="13" t="s">
        <v>24</v>
      </c>
      <c r="F3486" s="13" t="s">
        <v>17</v>
      </c>
      <c r="G3486" s="13" t="s">
        <v>25</v>
      </c>
      <c r="H3486" s="13" t="s">
        <v>29</v>
      </c>
      <c r="I3486" s="3">
        <f t="shared" si="378"/>
        <v>40</v>
      </c>
      <c r="J3486" s="7">
        <f t="shared" si="379"/>
        <v>44</v>
      </c>
      <c r="K3486" s="3">
        <f>LEN(H3486)</f>
        <v>5</v>
      </c>
      <c r="L3486" s="13" t="str">
        <f>IF(OR(AND(LEN(H3486&gt;3),ISERROR(FIND("-",H3486,1))),AND(LEN(H3486)&gt;3,ISERROR(FIND("+",H3486,1)))),LEFT(H3486,2),H3486)</f>
        <v>40</v>
      </c>
      <c r="M3486" s="13" t="str">
        <f>IF(AND(LEN(H3486&gt;3),ISERROR(FIND("+",H3486,1))),RIGHT(H3486,2),IF(AND(LEN(H3486)=3,ISERROR(FIND("-",H3486,1))),LEFT(H3486,2),H3486))</f>
        <v>44</v>
      </c>
      <c r="N3486" s="13" t="str">
        <f>SUBSTITUTE(H3486,"+","-")</f>
        <v>40-44</v>
      </c>
      <c r="O3486" s="3">
        <f t="shared" si="380"/>
        <v>5</v>
      </c>
      <c r="P3486" s="3">
        <f t="shared" si="381"/>
        <v>3</v>
      </c>
      <c r="Q3486" s="7">
        <f t="shared" si="382"/>
        <v>40</v>
      </c>
      <c r="R3486" s="7">
        <f t="shared" si="383"/>
        <v>44</v>
      </c>
      <c r="S3486" s="13" t="str">
        <f>VLOOKUP(A3486,history!$B:$F,2,0)</f>
        <v>2021-01-12</v>
      </c>
      <c r="T3486" s="13">
        <f>VLOOKUP($C3486,日期!$A:$D,3,0)</f>
        <v>1</v>
      </c>
      <c r="U3486" s="13">
        <f>VLOOKUP($C3486,日期!$A:$D,4,0)</f>
        <v>1</v>
      </c>
      <c r="V3486" s="65">
        <f t="shared" si="384"/>
        <v>44197</v>
      </c>
      <c r="W3486" s="13" t="s">
        <v>5050</v>
      </c>
    </row>
    <row r="3487" spans="1:23" ht="15">
      <c r="A3487" s="15">
        <v>837</v>
      </c>
      <c r="B3487" s="15">
        <v>2021</v>
      </c>
      <c r="C3487" s="13" t="s">
        <v>43</v>
      </c>
      <c r="D3487" s="15">
        <v>1</v>
      </c>
      <c r="E3487" s="13" t="s">
        <v>24</v>
      </c>
      <c r="F3487" s="13" t="s">
        <v>17</v>
      </c>
      <c r="G3487" s="13" t="s">
        <v>25</v>
      </c>
      <c r="H3487" s="13" t="s">
        <v>34</v>
      </c>
      <c r="I3487" s="3">
        <f t="shared" si="378"/>
        <v>35</v>
      </c>
      <c r="J3487" s="7">
        <f t="shared" si="379"/>
        <v>39</v>
      </c>
      <c r="K3487" s="3">
        <f>LEN(H3487)</f>
        <v>5</v>
      </c>
      <c r="L3487" s="13" t="str">
        <f>IF(OR(AND(LEN(H3487&gt;3),ISERROR(FIND("-",H3487,1))),AND(LEN(H3487)&gt;3,ISERROR(FIND("+",H3487,1)))),LEFT(H3487,2),H3487)</f>
        <v>35</v>
      </c>
      <c r="M3487" s="13" t="str">
        <f>IF(AND(LEN(H3487&gt;3),ISERROR(FIND("+",H3487,1))),RIGHT(H3487,2),IF(AND(LEN(H3487)=3,ISERROR(FIND("-",H3487,1))),LEFT(H3487,2),H3487))</f>
        <v>39</v>
      </c>
      <c r="N3487" s="13" t="str">
        <f>SUBSTITUTE(H3487,"+","-")</f>
        <v>35-39</v>
      </c>
      <c r="O3487" s="3">
        <f t="shared" si="380"/>
        <v>5</v>
      </c>
      <c r="P3487" s="3">
        <f t="shared" si="381"/>
        <v>3</v>
      </c>
      <c r="Q3487" s="7">
        <f t="shared" si="382"/>
        <v>35</v>
      </c>
      <c r="R3487" s="7">
        <f t="shared" si="383"/>
        <v>39</v>
      </c>
      <c r="S3487" s="13" t="str">
        <f>VLOOKUP(A3487,history!$B:$F,2,0)</f>
        <v>2021-01-12</v>
      </c>
      <c r="T3487" s="13">
        <f>VLOOKUP($C3487,日期!$A:$D,3,0)</f>
        <v>1</v>
      </c>
      <c r="U3487" s="13">
        <f>VLOOKUP($C3487,日期!$A:$D,4,0)</f>
        <v>1</v>
      </c>
      <c r="V3487" s="65">
        <f t="shared" si="384"/>
        <v>44197</v>
      </c>
      <c r="W3487" s="13" t="s">
        <v>5051</v>
      </c>
    </row>
    <row r="3488" spans="1:23" ht="15">
      <c r="A3488" s="15">
        <v>836</v>
      </c>
      <c r="B3488" s="15">
        <v>2021</v>
      </c>
      <c r="C3488" s="13" t="s">
        <v>43</v>
      </c>
      <c r="D3488" s="15">
        <v>1</v>
      </c>
      <c r="E3488" s="13" t="s">
        <v>24</v>
      </c>
      <c r="F3488" s="13" t="s">
        <v>17</v>
      </c>
      <c r="G3488" s="13" t="s">
        <v>25</v>
      </c>
      <c r="H3488" s="13" t="s">
        <v>34</v>
      </c>
      <c r="I3488" s="3">
        <f t="shared" si="378"/>
        <v>35</v>
      </c>
      <c r="J3488" s="7">
        <f t="shared" si="379"/>
        <v>39</v>
      </c>
      <c r="K3488" s="3">
        <f>LEN(H3488)</f>
        <v>5</v>
      </c>
      <c r="L3488" s="13" t="str">
        <f>IF(OR(AND(LEN(H3488&gt;3),ISERROR(FIND("-",H3488,1))),AND(LEN(H3488)&gt;3,ISERROR(FIND("+",H3488,1)))),LEFT(H3488,2),H3488)</f>
        <v>35</v>
      </c>
      <c r="M3488" s="13" t="str">
        <f>IF(AND(LEN(H3488&gt;3),ISERROR(FIND("+",H3488,1))),RIGHT(H3488,2),IF(AND(LEN(H3488)=3,ISERROR(FIND("-",H3488,1))),LEFT(H3488,2),H3488))</f>
        <v>39</v>
      </c>
      <c r="N3488" s="13" t="str">
        <f>SUBSTITUTE(H3488,"+","-")</f>
        <v>35-39</v>
      </c>
      <c r="O3488" s="3">
        <f t="shared" si="380"/>
        <v>5</v>
      </c>
      <c r="P3488" s="3">
        <f t="shared" si="381"/>
        <v>3</v>
      </c>
      <c r="Q3488" s="7">
        <f t="shared" si="382"/>
        <v>35</v>
      </c>
      <c r="R3488" s="7">
        <f t="shared" si="383"/>
        <v>39</v>
      </c>
      <c r="S3488" s="13" t="str">
        <f>VLOOKUP(A3488,history!$B:$F,2,0)</f>
        <v>2021-01-12</v>
      </c>
      <c r="T3488" s="13">
        <f>VLOOKUP($C3488,日期!$A:$D,3,0)</f>
        <v>1</v>
      </c>
      <c r="U3488" s="13">
        <f>VLOOKUP($C3488,日期!$A:$D,4,0)</f>
        <v>1</v>
      </c>
      <c r="V3488" s="65">
        <f t="shared" si="384"/>
        <v>44197</v>
      </c>
      <c r="W3488" s="13" t="s">
        <v>5052</v>
      </c>
    </row>
    <row r="3489" spans="1:23" ht="15">
      <c r="A3489" s="15">
        <v>835</v>
      </c>
      <c r="B3489" s="15">
        <v>2021</v>
      </c>
      <c r="C3489" s="13" t="s">
        <v>43</v>
      </c>
      <c r="D3489" s="15">
        <v>1</v>
      </c>
      <c r="E3489" s="13" t="s">
        <v>24</v>
      </c>
      <c r="F3489" s="13" t="s">
        <v>17</v>
      </c>
      <c r="G3489" s="13" t="s">
        <v>25</v>
      </c>
      <c r="H3489" s="13" t="s">
        <v>31</v>
      </c>
      <c r="I3489" s="3">
        <f t="shared" si="378"/>
        <v>25</v>
      </c>
      <c r="J3489" s="7">
        <f t="shared" si="379"/>
        <v>29</v>
      </c>
      <c r="K3489" s="3">
        <f>LEN(H3489)</f>
        <v>5</v>
      </c>
      <c r="L3489" s="13" t="str">
        <f>IF(OR(AND(LEN(H3489&gt;3),ISERROR(FIND("-",H3489,1))),AND(LEN(H3489)&gt;3,ISERROR(FIND("+",H3489,1)))),LEFT(H3489,2),H3489)</f>
        <v>25</v>
      </c>
      <c r="M3489" s="13" t="str">
        <f>IF(AND(LEN(H3489&gt;3),ISERROR(FIND("+",H3489,1))),RIGHT(H3489,2),IF(AND(LEN(H3489)=3,ISERROR(FIND("-",H3489,1))),LEFT(H3489,2),H3489))</f>
        <v>29</v>
      </c>
      <c r="N3489" s="13" t="str">
        <f>SUBSTITUTE(H3489,"+","-")</f>
        <v>25-29</v>
      </c>
      <c r="O3489" s="3">
        <f t="shared" si="380"/>
        <v>5</v>
      </c>
      <c r="P3489" s="3">
        <f t="shared" si="381"/>
        <v>3</v>
      </c>
      <c r="Q3489" s="7">
        <f t="shared" si="382"/>
        <v>25</v>
      </c>
      <c r="R3489" s="7">
        <f t="shared" si="383"/>
        <v>29</v>
      </c>
      <c r="S3489" s="13" t="str">
        <f>VLOOKUP(A3489,history!$B:$F,2,0)</f>
        <v>2021-01-11</v>
      </c>
      <c r="T3489" s="13">
        <f>VLOOKUP($C3489,日期!$A:$D,3,0)</f>
        <v>1</v>
      </c>
      <c r="U3489" s="13">
        <f>VLOOKUP($C3489,日期!$A:$D,4,0)</f>
        <v>1</v>
      </c>
      <c r="V3489" s="65">
        <f t="shared" si="384"/>
        <v>44197</v>
      </c>
      <c r="W3489" s="13" t="s">
        <v>5053</v>
      </c>
    </row>
    <row r="3490" spans="1:23" ht="15">
      <c r="A3490" s="15">
        <v>834</v>
      </c>
      <c r="B3490" s="15">
        <v>2021</v>
      </c>
      <c r="C3490" s="13" t="s">
        <v>43</v>
      </c>
      <c r="D3490" s="15">
        <v>1</v>
      </c>
      <c r="E3490" s="13" t="s">
        <v>24</v>
      </c>
      <c r="F3490" s="13" t="s">
        <v>17</v>
      </c>
      <c r="G3490" s="13" t="s">
        <v>25</v>
      </c>
      <c r="H3490" s="13" t="s">
        <v>31</v>
      </c>
      <c r="I3490" s="3">
        <f t="shared" si="378"/>
        <v>25</v>
      </c>
      <c r="J3490" s="7">
        <f t="shared" si="379"/>
        <v>29</v>
      </c>
      <c r="K3490" s="3">
        <f>LEN(H3490)</f>
        <v>5</v>
      </c>
      <c r="L3490" s="13" t="str">
        <f>IF(OR(AND(LEN(H3490&gt;3),ISERROR(FIND("-",H3490,1))),AND(LEN(H3490)&gt;3,ISERROR(FIND("+",H3490,1)))),LEFT(H3490,2),H3490)</f>
        <v>25</v>
      </c>
      <c r="M3490" s="13" t="str">
        <f>IF(AND(LEN(H3490&gt;3),ISERROR(FIND("+",H3490,1))),RIGHT(H3490,2),IF(AND(LEN(H3490)=3,ISERROR(FIND("-",H3490,1))),LEFT(H3490,2),H3490))</f>
        <v>29</v>
      </c>
      <c r="N3490" s="13" t="str">
        <f>SUBSTITUTE(H3490,"+","-")</f>
        <v>25-29</v>
      </c>
      <c r="O3490" s="3">
        <f t="shared" si="380"/>
        <v>5</v>
      </c>
      <c r="P3490" s="3">
        <f t="shared" si="381"/>
        <v>3</v>
      </c>
      <c r="Q3490" s="7">
        <f t="shared" si="382"/>
        <v>25</v>
      </c>
      <c r="R3490" s="7">
        <f t="shared" si="383"/>
        <v>29</v>
      </c>
      <c r="S3490" s="13" t="str">
        <f>VLOOKUP(A3490,history!$B:$F,2,0)</f>
        <v>2021-01-11</v>
      </c>
      <c r="T3490" s="13">
        <f>VLOOKUP($C3490,日期!$A:$D,3,0)</f>
        <v>1</v>
      </c>
      <c r="U3490" s="13">
        <f>VLOOKUP($C3490,日期!$A:$D,4,0)</f>
        <v>1</v>
      </c>
      <c r="V3490" s="65">
        <f t="shared" si="384"/>
        <v>44197</v>
      </c>
      <c r="W3490" s="13" t="s">
        <v>5054</v>
      </c>
    </row>
    <row r="3491" spans="1:23" ht="15">
      <c r="A3491" s="15">
        <v>833</v>
      </c>
      <c r="B3491" s="15">
        <v>2021</v>
      </c>
      <c r="C3491" s="13" t="s">
        <v>43</v>
      </c>
      <c r="D3491" s="15">
        <v>1</v>
      </c>
      <c r="E3491" s="13" t="s">
        <v>24</v>
      </c>
      <c r="F3491" s="13" t="s">
        <v>17</v>
      </c>
      <c r="G3491" s="13" t="s">
        <v>25</v>
      </c>
      <c r="H3491" s="13" t="s">
        <v>13</v>
      </c>
      <c r="I3491" s="3">
        <f t="shared" si="378"/>
        <v>20</v>
      </c>
      <c r="J3491" s="7">
        <f t="shared" si="379"/>
        <v>24</v>
      </c>
      <c r="K3491" s="3">
        <f>LEN(H3491)</f>
        <v>5</v>
      </c>
      <c r="L3491" s="13" t="str">
        <f>IF(OR(AND(LEN(H3491&gt;3),ISERROR(FIND("-",H3491,1))),AND(LEN(H3491)&gt;3,ISERROR(FIND("+",H3491,1)))),LEFT(H3491,2),H3491)</f>
        <v>20</v>
      </c>
      <c r="M3491" s="13" t="str">
        <f>IF(AND(LEN(H3491&gt;3),ISERROR(FIND("+",H3491,1))),RIGHT(H3491,2),IF(AND(LEN(H3491)=3,ISERROR(FIND("-",H3491,1))),LEFT(H3491,2),H3491))</f>
        <v>24</v>
      </c>
      <c r="N3491" s="13" t="str">
        <f>SUBSTITUTE(H3491,"+","-")</f>
        <v>20-24</v>
      </c>
      <c r="O3491" s="3">
        <f t="shared" si="380"/>
        <v>5</v>
      </c>
      <c r="P3491" s="3">
        <f t="shared" si="381"/>
        <v>3</v>
      </c>
      <c r="Q3491" s="7">
        <f t="shared" si="382"/>
        <v>20</v>
      </c>
      <c r="R3491" s="7">
        <f t="shared" si="383"/>
        <v>24</v>
      </c>
      <c r="S3491" s="13" t="str">
        <f>VLOOKUP(A3491,history!$B:$F,2,0)</f>
        <v>2021-01-11</v>
      </c>
      <c r="T3491" s="13">
        <f>VLOOKUP($C3491,日期!$A:$D,3,0)</f>
        <v>1</v>
      </c>
      <c r="U3491" s="13">
        <f>VLOOKUP($C3491,日期!$A:$D,4,0)</f>
        <v>1</v>
      </c>
      <c r="V3491" s="65">
        <f t="shared" si="384"/>
        <v>44197</v>
      </c>
      <c r="W3491" s="13" t="s">
        <v>5055</v>
      </c>
    </row>
    <row r="3492" spans="1:23" ht="15">
      <c r="A3492" s="15">
        <v>832</v>
      </c>
      <c r="B3492" s="15">
        <v>2021</v>
      </c>
      <c r="C3492" s="13" t="s">
        <v>43</v>
      </c>
      <c r="D3492" s="15">
        <v>1</v>
      </c>
      <c r="E3492" s="13" t="s">
        <v>24</v>
      </c>
      <c r="F3492" s="13" t="s">
        <v>17</v>
      </c>
      <c r="G3492" s="13" t="s">
        <v>25</v>
      </c>
      <c r="H3492" s="13" t="s">
        <v>47</v>
      </c>
      <c r="I3492" s="3">
        <f t="shared" si="378"/>
        <v>10</v>
      </c>
      <c r="J3492" s="7">
        <f t="shared" si="379"/>
        <v>14</v>
      </c>
      <c r="K3492" s="3">
        <f>LEN(H3492)</f>
        <v>5</v>
      </c>
      <c r="L3492" s="13" t="str">
        <f>IF(OR(AND(LEN(H3492&gt;3),ISERROR(FIND("-",H3492,1))),AND(LEN(H3492)&gt;3,ISERROR(FIND("+",H3492,1)))),LEFT(H3492,2),H3492)</f>
        <v>10</v>
      </c>
      <c r="M3492" s="13" t="str">
        <f>IF(AND(LEN(H3492&gt;3),ISERROR(FIND("+",H3492,1))),RIGHT(H3492,2),IF(AND(LEN(H3492)=3,ISERROR(FIND("-",H3492,1))),LEFT(H3492,2),H3492))</f>
        <v>14</v>
      </c>
      <c r="N3492" s="13" t="str">
        <f>SUBSTITUTE(H3492,"+","-")</f>
        <v>10-14</v>
      </c>
      <c r="O3492" s="3">
        <f t="shared" si="380"/>
        <v>5</v>
      </c>
      <c r="P3492" s="3">
        <f t="shared" si="381"/>
        <v>3</v>
      </c>
      <c r="Q3492" s="7">
        <f t="shared" si="382"/>
        <v>10</v>
      </c>
      <c r="R3492" s="7">
        <f t="shared" si="383"/>
        <v>14</v>
      </c>
      <c r="S3492" s="13" t="str">
        <f>VLOOKUP(A3492,history!$B:$F,2,0)</f>
        <v>2021-01-11</v>
      </c>
      <c r="T3492" s="13">
        <f>VLOOKUP($C3492,日期!$A:$D,3,0)</f>
        <v>1</v>
      </c>
      <c r="U3492" s="13">
        <f>VLOOKUP($C3492,日期!$A:$D,4,0)</f>
        <v>1</v>
      </c>
      <c r="V3492" s="65">
        <f t="shared" si="384"/>
        <v>44197</v>
      </c>
      <c r="W3492" s="13" t="s">
        <v>5056</v>
      </c>
    </row>
    <row r="3493" spans="1:23" ht="15">
      <c r="A3493" s="15">
        <v>831</v>
      </c>
      <c r="B3493" s="15">
        <v>2020</v>
      </c>
      <c r="C3493" s="13" t="s">
        <v>28</v>
      </c>
      <c r="D3493" s="15">
        <v>53</v>
      </c>
      <c r="E3493" s="13" t="s">
        <v>24</v>
      </c>
      <c r="F3493" s="13" t="s">
        <v>11</v>
      </c>
      <c r="G3493" s="13" t="s">
        <v>25</v>
      </c>
      <c r="H3493" s="13" t="s">
        <v>18</v>
      </c>
      <c r="I3493" s="3">
        <f t="shared" si="378"/>
        <v>65</v>
      </c>
      <c r="J3493" s="7">
        <f t="shared" si="379"/>
        <v>69</v>
      </c>
      <c r="K3493" s="3">
        <f>LEN(H3493)</f>
        <v>5</v>
      </c>
      <c r="L3493" s="13" t="str">
        <f>IF(OR(AND(LEN(H3493&gt;3),ISERROR(FIND("-",H3493,1))),AND(LEN(H3493)&gt;3,ISERROR(FIND("+",H3493,1)))),LEFT(H3493,2),H3493)</f>
        <v>65</v>
      </c>
      <c r="M3493" s="13" t="str">
        <f>IF(AND(LEN(H3493&gt;3),ISERROR(FIND("+",H3493,1))),RIGHT(H3493,2),IF(AND(LEN(H3493)=3,ISERROR(FIND("-",H3493,1))),LEFT(H3493,2),H3493))</f>
        <v>69</v>
      </c>
      <c r="N3493" s="13" t="str">
        <f>SUBSTITUTE(H3493,"+","-")</f>
        <v>65-69</v>
      </c>
      <c r="O3493" s="3">
        <f t="shared" si="380"/>
        <v>5</v>
      </c>
      <c r="P3493" s="3">
        <f t="shared" si="381"/>
        <v>3</v>
      </c>
      <c r="Q3493" s="7">
        <f t="shared" si="382"/>
        <v>65</v>
      </c>
      <c r="R3493" s="7">
        <f t="shared" si="383"/>
        <v>69</v>
      </c>
      <c r="S3493" s="13" t="str">
        <f>VLOOKUP(A3493,history!$B:$F,2,0)</f>
        <v>2021-01-11</v>
      </c>
      <c r="T3493" s="13">
        <f>VLOOKUP($C3493,日期!$A:$D,3,0)</f>
        <v>12</v>
      </c>
      <c r="U3493" s="13">
        <f>VLOOKUP($C3493,日期!$A:$D,4,0)</f>
        <v>1</v>
      </c>
      <c r="V3493" s="65">
        <f t="shared" si="384"/>
        <v>44166</v>
      </c>
      <c r="W3493" s="13" t="s">
        <v>5057</v>
      </c>
    </row>
    <row r="3494" spans="1:23" ht="15">
      <c r="A3494" s="15">
        <v>830</v>
      </c>
      <c r="B3494" s="15">
        <v>2020</v>
      </c>
      <c r="C3494" s="13" t="s">
        <v>28</v>
      </c>
      <c r="D3494" s="15">
        <v>53</v>
      </c>
      <c r="E3494" s="13" t="s">
        <v>24</v>
      </c>
      <c r="F3494" s="13" t="s">
        <v>11</v>
      </c>
      <c r="G3494" s="13" t="s">
        <v>25</v>
      </c>
      <c r="H3494" s="13" t="s">
        <v>29</v>
      </c>
      <c r="I3494" s="3">
        <f t="shared" si="378"/>
        <v>40</v>
      </c>
      <c r="J3494" s="7">
        <f t="shared" si="379"/>
        <v>44</v>
      </c>
      <c r="K3494" s="3">
        <f>LEN(H3494)</f>
        <v>5</v>
      </c>
      <c r="L3494" s="13" t="str">
        <f>IF(OR(AND(LEN(H3494&gt;3),ISERROR(FIND("-",H3494,1))),AND(LEN(H3494)&gt;3,ISERROR(FIND("+",H3494,1)))),LEFT(H3494,2),H3494)</f>
        <v>40</v>
      </c>
      <c r="M3494" s="13" t="str">
        <f>IF(AND(LEN(H3494&gt;3),ISERROR(FIND("+",H3494,1))),RIGHT(H3494,2),IF(AND(LEN(H3494)=3,ISERROR(FIND("-",H3494,1))),LEFT(H3494,2),H3494))</f>
        <v>44</v>
      </c>
      <c r="N3494" s="13" t="str">
        <f>SUBSTITUTE(H3494,"+","-")</f>
        <v>40-44</v>
      </c>
      <c r="O3494" s="3">
        <f t="shared" si="380"/>
        <v>5</v>
      </c>
      <c r="P3494" s="3">
        <f t="shared" si="381"/>
        <v>3</v>
      </c>
      <c r="Q3494" s="7">
        <f t="shared" si="382"/>
        <v>40</v>
      </c>
      <c r="R3494" s="7">
        <f t="shared" si="383"/>
        <v>44</v>
      </c>
      <c r="S3494" s="13" t="str">
        <f>VLOOKUP(A3494,history!$B:$F,2,0)</f>
        <v>2021-01-11</v>
      </c>
      <c r="T3494" s="13">
        <f>VLOOKUP($C3494,日期!$A:$D,3,0)</f>
        <v>12</v>
      </c>
      <c r="U3494" s="13">
        <f>VLOOKUP($C3494,日期!$A:$D,4,0)</f>
        <v>1</v>
      </c>
      <c r="V3494" s="65">
        <f t="shared" si="384"/>
        <v>44166</v>
      </c>
      <c r="W3494" s="13" t="s">
        <v>5058</v>
      </c>
    </row>
    <row r="3495" spans="1:23" ht="15">
      <c r="A3495" s="15">
        <v>829</v>
      </c>
      <c r="B3495" s="15">
        <v>2020</v>
      </c>
      <c r="C3495" s="13" t="s">
        <v>28</v>
      </c>
      <c r="D3495" s="15">
        <v>53</v>
      </c>
      <c r="E3495" s="13" t="s">
        <v>24</v>
      </c>
      <c r="F3495" s="13" t="s">
        <v>11</v>
      </c>
      <c r="G3495" s="13" t="s">
        <v>25</v>
      </c>
      <c r="H3495" s="13" t="s">
        <v>34</v>
      </c>
      <c r="I3495" s="3">
        <f t="shared" si="378"/>
        <v>35</v>
      </c>
      <c r="J3495" s="7">
        <f t="shared" si="379"/>
        <v>39</v>
      </c>
      <c r="K3495" s="3">
        <f>LEN(H3495)</f>
        <v>5</v>
      </c>
      <c r="L3495" s="13" t="str">
        <f>IF(OR(AND(LEN(H3495&gt;3),ISERROR(FIND("-",H3495,1))),AND(LEN(H3495)&gt;3,ISERROR(FIND("+",H3495,1)))),LEFT(H3495,2),H3495)</f>
        <v>35</v>
      </c>
      <c r="M3495" s="13" t="str">
        <f>IF(AND(LEN(H3495&gt;3),ISERROR(FIND("+",H3495,1))),RIGHT(H3495,2),IF(AND(LEN(H3495)=3,ISERROR(FIND("-",H3495,1))),LEFT(H3495,2),H3495))</f>
        <v>39</v>
      </c>
      <c r="N3495" s="13" t="str">
        <f>SUBSTITUTE(H3495,"+","-")</f>
        <v>35-39</v>
      </c>
      <c r="O3495" s="3">
        <f t="shared" si="380"/>
        <v>5</v>
      </c>
      <c r="P3495" s="3">
        <f t="shared" si="381"/>
        <v>3</v>
      </c>
      <c r="Q3495" s="7">
        <f t="shared" si="382"/>
        <v>35</v>
      </c>
      <c r="R3495" s="7">
        <f t="shared" si="383"/>
        <v>39</v>
      </c>
      <c r="S3495" s="13" t="str">
        <f>VLOOKUP(A3495,history!$B:$F,2,0)</f>
        <v>2021-01-09</v>
      </c>
      <c r="T3495" s="13">
        <f>VLOOKUP($C3495,日期!$A:$D,3,0)</f>
        <v>12</v>
      </c>
      <c r="U3495" s="13">
        <f>VLOOKUP($C3495,日期!$A:$D,4,0)</f>
        <v>1</v>
      </c>
      <c r="V3495" s="65">
        <f t="shared" si="384"/>
        <v>44166</v>
      </c>
      <c r="W3495" s="13" t="s">
        <v>5059</v>
      </c>
    </row>
    <row r="3496" spans="1:23" ht="15">
      <c r="A3496" s="15">
        <v>828</v>
      </c>
      <c r="B3496" s="15">
        <v>2020</v>
      </c>
      <c r="C3496" s="13" t="s">
        <v>28</v>
      </c>
      <c r="D3496" s="15">
        <v>53</v>
      </c>
      <c r="E3496" s="13" t="s">
        <v>24</v>
      </c>
      <c r="F3496" s="13" t="s">
        <v>11</v>
      </c>
      <c r="G3496" s="13" t="s">
        <v>25</v>
      </c>
      <c r="H3496" s="13" t="s">
        <v>34</v>
      </c>
      <c r="I3496" s="3">
        <f t="shared" si="378"/>
        <v>35</v>
      </c>
      <c r="J3496" s="7">
        <f t="shared" si="379"/>
        <v>39</v>
      </c>
      <c r="K3496" s="3">
        <f>LEN(H3496)</f>
        <v>5</v>
      </c>
      <c r="L3496" s="13" t="str">
        <f>IF(OR(AND(LEN(H3496&gt;3),ISERROR(FIND("-",H3496,1))),AND(LEN(H3496)&gt;3,ISERROR(FIND("+",H3496,1)))),LEFT(H3496,2),H3496)</f>
        <v>35</v>
      </c>
      <c r="M3496" s="13" t="str">
        <f>IF(AND(LEN(H3496&gt;3),ISERROR(FIND("+",H3496,1))),RIGHT(H3496,2),IF(AND(LEN(H3496)=3,ISERROR(FIND("-",H3496,1))),LEFT(H3496,2),H3496))</f>
        <v>39</v>
      </c>
      <c r="N3496" s="13" t="str">
        <f>SUBSTITUTE(H3496,"+","-")</f>
        <v>35-39</v>
      </c>
      <c r="O3496" s="3">
        <f t="shared" si="380"/>
        <v>5</v>
      </c>
      <c r="P3496" s="3">
        <f t="shared" si="381"/>
        <v>3</v>
      </c>
      <c r="Q3496" s="7">
        <f t="shared" si="382"/>
        <v>35</v>
      </c>
      <c r="R3496" s="7">
        <f t="shared" si="383"/>
        <v>39</v>
      </c>
      <c r="S3496" s="13" t="str">
        <f>VLOOKUP(A3496,history!$B:$F,2,0)</f>
        <v>2021-01-09</v>
      </c>
      <c r="T3496" s="13">
        <f>VLOOKUP($C3496,日期!$A:$D,3,0)</f>
        <v>12</v>
      </c>
      <c r="U3496" s="13">
        <f>VLOOKUP($C3496,日期!$A:$D,4,0)</f>
        <v>1</v>
      </c>
      <c r="V3496" s="65">
        <f t="shared" si="384"/>
        <v>44166</v>
      </c>
      <c r="W3496" s="13" t="s">
        <v>5060</v>
      </c>
    </row>
    <row r="3497" spans="1:23" ht="15">
      <c r="A3497" s="15">
        <v>827</v>
      </c>
      <c r="B3497" s="15">
        <v>2020</v>
      </c>
      <c r="C3497" s="13" t="s">
        <v>28</v>
      </c>
      <c r="D3497" s="15">
        <v>53</v>
      </c>
      <c r="E3497" s="13" t="s">
        <v>24</v>
      </c>
      <c r="F3497" s="13" t="s">
        <v>11</v>
      </c>
      <c r="G3497" s="13" t="s">
        <v>25</v>
      </c>
      <c r="H3497" s="13" t="s">
        <v>34</v>
      </c>
      <c r="I3497" s="3">
        <f t="shared" si="378"/>
        <v>35</v>
      </c>
      <c r="J3497" s="7">
        <f t="shared" si="379"/>
        <v>39</v>
      </c>
      <c r="K3497" s="3">
        <f>LEN(H3497)</f>
        <v>5</v>
      </c>
      <c r="L3497" s="13" t="str">
        <f>IF(OR(AND(LEN(H3497&gt;3),ISERROR(FIND("-",H3497,1))),AND(LEN(H3497)&gt;3,ISERROR(FIND("+",H3497,1)))),LEFT(H3497,2),H3497)</f>
        <v>35</v>
      </c>
      <c r="M3497" s="13" t="str">
        <f>IF(AND(LEN(H3497&gt;3),ISERROR(FIND("+",H3497,1))),RIGHT(H3497,2),IF(AND(LEN(H3497)=3,ISERROR(FIND("-",H3497,1))),LEFT(H3497,2),H3497))</f>
        <v>39</v>
      </c>
      <c r="N3497" s="13" t="str">
        <f>SUBSTITUTE(H3497,"+","-")</f>
        <v>35-39</v>
      </c>
      <c r="O3497" s="3">
        <f t="shared" si="380"/>
        <v>5</v>
      </c>
      <c r="P3497" s="3">
        <f t="shared" si="381"/>
        <v>3</v>
      </c>
      <c r="Q3497" s="7">
        <f t="shared" si="382"/>
        <v>35</v>
      </c>
      <c r="R3497" s="7">
        <f t="shared" si="383"/>
        <v>39</v>
      </c>
      <c r="S3497" s="13" t="str">
        <f>VLOOKUP(A3497,history!$B:$F,2,0)</f>
        <v>2021-01-09</v>
      </c>
      <c r="T3497" s="13">
        <f>VLOOKUP($C3497,日期!$A:$D,3,0)</f>
        <v>12</v>
      </c>
      <c r="U3497" s="13">
        <f>VLOOKUP($C3497,日期!$A:$D,4,0)</f>
        <v>1</v>
      </c>
      <c r="V3497" s="65">
        <f t="shared" si="384"/>
        <v>44166</v>
      </c>
      <c r="W3497" s="13" t="s">
        <v>5061</v>
      </c>
    </row>
    <row r="3498" spans="1:23" ht="15">
      <c r="A3498" s="15">
        <v>826</v>
      </c>
      <c r="B3498" s="15">
        <v>2020</v>
      </c>
      <c r="C3498" s="13" t="s">
        <v>28</v>
      </c>
      <c r="D3498" s="15">
        <v>53</v>
      </c>
      <c r="E3498" s="13" t="s">
        <v>24</v>
      </c>
      <c r="F3498" s="13" t="s">
        <v>11</v>
      </c>
      <c r="G3498" s="13" t="s">
        <v>25</v>
      </c>
      <c r="H3498" s="13" t="s">
        <v>26</v>
      </c>
      <c r="I3498" s="3">
        <f t="shared" si="378"/>
        <v>30</v>
      </c>
      <c r="J3498" s="7">
        <f t="shared" si="379"/>
        <v>34</v>
      </c>
      <c r="K3498" s="3">
        <f>LEN(H3498)</f>
        <v>5</v>
      </c>
      <c r="L3498" s="13" t="str">
        <f>IF(OR(AND(LEN(H3498&gt;3),ISERROR(FIND("-",H3498,1))),AND(LEN(H3498)&gt;3,ISERROR(FIND("+",H3498,1)))),LEFT(H3498,2),H3498)</f>
        <v>30</v>
      </c>
      <c r="M3498" s="13" t="str">
        <f>IF(AND(LEN(H3498&gt;3),ISERROR(FIND("+",H3498,1))),RIGHT(H3498,2),IF(AND(LEN(H3498)=3,ISERROR(FIND("-",H3498,1))),LEFT(H3498,2),H3498))</f>
        <v>34</v>
      </c>
      <c r="N3498" s="13" t="str">
        <f>SUBSTITUTE(H3498,"+","-")</f>
        <v>30-34</v>
      </c>
      <c r="O3498" s="3">
        <f t="shared" si="380"/>
        <v>5</v>
      </c>
      <c r="P3498" s="3">
        <f t="shared" si="381"/>
        <v>3</v>
      </c>
      <c r="Q3498" s="7">
        <f t="shared" si="382"/>
        <v>30</v>
      </c>
      <c r="R3498" s="7">
        <f t="shared" si="383"/>
        <v>34</v>
      </c>
      <c r="S3498" s="13" t="str">
        <f>VLOOKUP(A3498,history!$B:$F,2,0)</f>
        <v>2021-01-08</v>
      </c>
      <c r="T3498" s="13">
        <f>VLOOKUP($C3498,日期!$A:$D,3,0)</f>
        <v>12</v>
      </c>
      <c r="U3498" s="13">
        <f>VLOOKUP($C3498,日期!$A:$D,4,0)</f>
        <v>1</v>
      </c>
      <c r="V3498" s="65">
        <f t="shared" si="384"/>
        <v>44166</v>
      </c>
      <c r="W3498" s="13" t="s">
        <v>5062</v>
      </c>
    </row>
    <row r="3499" spans="1:23" ht="15">
      <c r="A3499" s="15">
        <v>825</v>
      </c>
      <c r="B3499" s="15">
        <v>2020</v>
      </c>
      <c r="C3499" s="13" t="s">
        <v>28</v>
      </c>
      <c r="D3499" s="15">
        <v>53</v>
      </c>
      <c r="E3499" s="13" t="s">
        <v>24</v>
      </c>
      <c r="F3499" s="13" t="s">
        <v>11</v>
      </c>
      <c r="G3499" s="13" t="s">
        <v>25</v>
      </c>
      <c r="H3499" s="13" t="s">
        <v>26</v>
      </c>
      <c r="I3499" s="3">
        <f t="shared" si="378"/>
        <v>30</v>
      </c>
      <c r="J3499" s="7">
        <f t="shared" si="379"/>
        <v>34</v>
      </c>
      <c r="K3499" s="3">
        <f>LEN(H3499)</f>
        <v>5</v>
      </c>
      <c r="L3499" s="13" t="str">
        <f>IF(OR(AND(LEN(H3499&gt;3),ISERROR(FIND("-",H3499,1))),AND(LEN(H3499)&gt;3,ISERROR(FIND("+",H3499,1)))),LEFT(H3499,2),H3499)</f>
        <v>30</v>
      </c>
      <c r="M3499" s="13" t="str">
        <f>IF(AND(LEN(H3499&gt;3),ISERROR(FIND("+",H3499,1))),RIGHT(H3499,2),IF(AND(LEN(H3499)=3,ISERROR(FIND("-",H3499,1))),LEFT(H3499,2),H3499))</f>
        <v>34</v>
      </c>
      <c r="N3499" s="13" t="str">
        <f>SUBSTITUTE(H3499,"+","-")</f>
        <v>30-34</v>
      </c>
      <c r="O3499" s="3">
        <f t="shared" si="380"/>
        <v>5</v>
      </c>
      <c r="P3499" s="3">
        <f t="shared" si="381"/>
        <v>3</v>
      </c>
      <c r="Q3499" s="7">
        <f t="shared" si="382"/>
        <v>30</v>
      </c>
      <c r="R3499" s="7">
        <f t="shared" si="383"/>
        <v>34</v>
      </c>
      <c r="S3499" s="13" t="str">
        <f>VLOOKUP(A3499,history!$B:$F,2,0)</f>
        <v>2021-01-08</v>
      </c>
      <c r="T3499" s="13">
        <f>VLOOKUP($C3499,日期!$A:$D,3,0)</f>
        <v>12</v>
      </c>
      <c r="U3499" s="13">
        <f>VLOOKUP($C3499,日期!$A:$D,4,0)</f>
        <v>1</v>
      </c>
      <c r="V3499" s="65">
        <f t="shared" si="384"/>
        <v>44166</v>
      </c>
      <c r="W3499" s="13" t="s">
        <v>5063</v>
      </c>
    </row>
    <row r="3500" spans="1:23" ht="15">
      <c r="A3500" s="15">
        <v>824</v>
      </c>
      <c r="B3500" s="15">
        <v>2020</v>
      </c>
      <c r="C3500" s="13" t="s">
        <v>28</v>
      </c>
      <c r="D3500" s="15">
        <v>53</v>
      </c>
      <c r="E3500" s="13" t="s">
        <v>24</v>
      </c>
      <c r="F3500" s="13" t="s">
        <v>11</v>
      </c>
      <c r="G3500" s="13" t="s">
        <v>25</v>
      </c>
      <c r="H3500" s="13" t="s">
        <v>31</v>
      </c>
      <c r="I3500" s="3">
        <f t="shared" si="378"/>
        <v>25</v>
      </c>
      <c r="J3500" s="7">
        <f t="shared" si="379"/>
        <v>29</v>
      </c>
      <c r="K3500" s="3">
        <f>LEN(H3500)</f>
        <v>5</v>
      </c>
      <c r="L3500" s="13" t="str">
        <f>IF(OR(AND(LEN(H3500&gt;3),ISERROR(FIND("-",H3500,1))),AND(LEN(H3500)&gt;3,ISERROR(FIND("+",H3500,1)))),LEFT(H3500,2),H3500)</f>
        <v>25</v>
      </c>
      <c r="M3500" s="13" t="str">
        <f>IF(AND(LEN(H3500&gt;3),ISERROR(FIND("+",H3500,1))),RIGHT(H3500,2),IF(AND(LEN(H3500)=3,ISERROR(FIND("-",H3500,1))),LEFT(H3500,2),H3500))</f>
        <v>29</v>
      </c>
      <c r="N3500" s="13" t="str">
        <f>SUBSTITUTE(H3500,"+","-")</f>
        <v>25-29</v>
      </c>
      <c r="O3500" s="3">
        <f t="shared" si="380"/>
        <v>5</v>
      </c>
      <c r="P3500" s="3">
        <f t="shared" si="381"/>
        <v>3</v>
      </c>
      <c r="Q3500" s="7">
        <f t="shared" si="382"/>
        <v>25</v>
      </c>
      <c r="R3500" s="7">
        <f t="shared" si="383"/>
        <v>29</v>
      </c>
      <c r="S3500" s="13" t="str">
        <f>VLOOKUP(A3500,history!$B:$F,2,0)</f>
        <v>2021-01-08</v>
      </c>
      <c r="T3500" s="13">
        <f>VLOOKUP($C3500,日期!$A:$D,3,0)</f>
        <v>12</v>
      </c>
      <c r="U3500" s="13">
        <f>VLOOKUP($C3500,日期!$A:$D,4,0)</f>
        <v>1</v>
      </c>
      <c r="V3500" s="65">
        <f t="shared" si="384"/>
        <v>44166</v>
      </c>
      <c r="W3500" s="13" t="s">
        <v>5064</v>
      </c>
    </row>
    <row r="3501" spans="1:23" ht="15">
      <c r="A3501" s="15">
        <v>823</v>
      </c>
      <c r="B3501" s="15">
        <v>2020</v>
      </c>
      <c r="C3501" s="13" t="s">
        <v>28</v>
      </c>
      <c r="D3501" s="15">
        <v>53</v>
      </c>
      <c r="E3501" s="13" t="s">
        <v>24</v>
      </c>
      <c r="F3501" s="13" t="s">
        <v>11</v>
      </c>
      <c r="G3501" s="13" t="s">
        <v>25</v>
      </c>
      <c r="H3501" s="13" t="s">
        <v>31</v>
      </c>
      <c r="I3501" s="3">
        <f t="shared" si="378"/>
        <v>25</v>
      </c>
      <c r="J3501" s="7">
        <f t="shared" si="379"/>
        <v>29</v>
      </c>
      <c r="K3501" s="3">
        <f>LEN(H3501)</f>
        <v>5</v>
      </c>
      <c r="L3501" s="13" t="str">
        <f>IF(OR(AND(LEN(H3501&gt;3),ISERROR(FIND("-",H3501,1))),AND(LEN(H3501)&gt;3,ISERROR(FIND("+",H3501,1)))),LEFT(H3501,2),H3501)</f>
        <v>25</v>
      </c>
      <c r="M3501" s="13" t="str">
        <f>IF(AND(LEN(H3501&gt;3),ISERROR(FIND("+",H3501,1))),RIGHT(H3501,2),IF(AND(LEN(H3501)=3,ISERROR(FIND("-",H3501,1))),LEFT(H3501,2),H3501))</f>
        <v>29</v>
      </c>
      <c r="N3501" s="13" t="str">
        <f>SUBSTITUTE(H3501,"+","-")</f>
        <v>25-29</v>
      </c>
      <c r="O3501" s="3">
        <f t="shared" si="380"/>
        <v>5</v>
      </c>
      <c r="P3501" s="3">
        <f t="shared" si="381"/>
        <v>3</v>
      </c>
      <c r="Q3501" s="7">
        <f t="shared" si="382"/>
        <v>25</v>
      </c>
      <c r="R3501" s="7">
        <f t="shared" si="383"/>
        <v>29</v>
      </c>
      <c r="S3501" s="13" t="str">
        <f>VLOOKUP(A3501,history!$B:$F,2,0)</f>
        <v>2021-01-07</v>
      </c>
      <c r="T3501" s="13">
        <f>VLOOKUP($C3501,日期!$A:$D,3,0)</f>
        <v>12</v>
      </c>
      <c r="U3501" s="13">
        <f>VLOOKUP($C3501,日期!$A:$D,4,0)</f>
        <v>1</v>
      </c>
      <c r="V3501" s="65">
        <f t="shared" si="384"/>
        <v>44166</v>
      </c>
      <c r="W3501" s="13" t="s">
        <v>5065</v>
      </c>
    </row>
    <row r="3502" spans="1:23" ht="15">
      <c r="A3502" s="15">
        <v>822</v>
      </c>
      <c r="B3502" s="15">
        <v>2020</v>
      </c>
      <c r="C3502" s="13" t="s">
        <v>28</v>
      </c>
      <c r="D3502" s="15">
        <v>53</v>
      </c>
      <c r="E3502" s="13" t="s">
        <v>24</v>
      </c>
      <c r="F3502" s="13" t="s">
        <v>11</v>
      </c>
      <c r="G3502" s="13" t="s">
        <v>25</v>
      </c>
      <c r="H3502" s="13" t="s">
        <v>31</v>
      </c>
      <c r="I3502" s="3">
        <f t="shared" si="378"/>
        <v>25</v>
      </c>
      <c r="J3502" s="7">
        <f t="shared" si="379"/>
        <v>29</v>
      </c>
      <c r="K3502" s="3">
        <f>LEN(H3502)</f>
        <v>5</v>
      </c>
      <c r="L3502" s="13" t="str">
        <f>IF(OR(AND(LEN(H3502&gt;3),ISERROR(FIND("-",H3502,1))),AND(LEN(H3502)&gt;3,ISERROR(FIND("+",H3502,1)))),LEFT(H3502,2),H3502)</f>
        <v>25</v>
      </c>
      <c r="M3502" s="13" t="str">
        <f>IF(AND(LEN(H3502&gt;3),ISERROR(FIND("+",H3502,1))),RIGHT(H3502,2),IF(AND(LEN(H3502)=3,ISERROR(FIND("-",H3502,1))),LEFT(H3502,2),H3502))</f>
        <v>29</v>
      </c>
      <c r="N3502" s="13" t="str">
        <f>SUBSTITUTE(H3502,"+","-")</f>
        <v>25-29</v>
      </c>
      <c r="O3502" s="3">
        <f t="shared" si="380"/>
        <v>5</v>
      </c>
      <c r="P3502" s="3">
        <f t="shared" si="381"/>
        <v>3</v>
      </c>
      <c r="Q3502" s="7">
        <f t="shared" si="382"/>
        <v>25</v>
      </c>
      <c r="R3502" s="7">
        <f t="shared" si="383"/>
        <v>29</v>
      </c>
      <c r="S3502" s="13" t="str">
        <f>VLOOKUP(A3502,history!$B:$F,2,0)</f>
        <v>2021-01-07</v>
      </c>
      <c r="T3502" s="13">
        <f>VLOOKUP($C3502,日期!$A:$D,3,0)</f>
        <v>12</v>
      </c>
      <c r="U3502" s="13">
        <f>VLOOKUP($C3502,日期!$A:$D,4,0)</f>
        <v>1</v>
      </c>
      <c r="V3502" s="65">
        <f t="shared" si="384"/>
        <v>44166</v>
      </c>
      <c r="W3502" s="13" t="s">
        <v>5066</v>
      </c>
    </row>
    <row r="3503" spans="1:23" ht="15">
      <c r="A3503" s="15">
        <v>821</v>
      </c>
      <c r="B3503" s="15">
        <v>2020</v>
      </c>
      <c r="C3503" s="13" t="s">
        <v>28</v>
      </c>
      <c r="D3503" s="15">
        <v>53</v>
      </c>
      <c r="E3503" s="13" t="s">
        <v>24</v>
      </c>
      <c r="F3503" s="13" t="s">
        <v>11</v>
      </c>
      <c r="G3503" s="13" t="s">
        <v>25</v>
      </c>
      <c r="H3503" s="13" t="s">
        <v>31</v>
      </c>
      <c r="I3503" s="3">
        <f t="shared" si="378"/>
        <v>25</v>
      </c>
      <c r="J3503" s="7">
        <f t="shared" si="379"/>
        <v>29</v>
      </c>
      <c r="K3503" s="3">
        <f>LEN(H3503)</f>
        <v>5</v>
      </c>
      <c r="L3503" s="13" t="str">
        <f>IF(OR(AND(LEN(H3503&gt;3),ISERROR(FIND("-",H3503,1))),AND(LEN(H3503)&gt;3,ISERROR(FIND("+",H3503,1)))),LEFT(H3503,2),H3503)</f>
        <v>25</v>
      </c>
      <c r="M3503" s="13" t="str">
        <f>IF(AND(LEN(H3503&gt;3),ISERROR(FIND("+",H3503,1))),RIGHT(H3503,2),IF(AND(LEN(H3503)=3,ISERROR(FIND("-",H3503,1))),LEFT(H3503,2),H3503))</f>
        <v>29</v>
      </c>
      <c r="N3503" s="13" t="str">
        <f>SUBSTITUTE(H3503,"+","-")</f>
        <v>25-29</v>
      </c>
      <c r="O3503" s="3">
        <f t="shared" si="380"/>
        <v>5</v>
      </c>
      <c r="P3503" s="3">
        <f t="shared" si="381"/>
        <v>3</v>
      </c>
      <c r="Q3503" s="7">
        <f t="shared" si="382"/>
        <v>25</v>
      </c>
      <c r="R3503" s="7">
        <f t="shared" si="383"/>
        <v>29</v>
      </c>
      <c r="S3503" s="13" t="str">
        <f>VLOOKUP(A3503,history!$B:$F,2,0)</f>
        <v>2021-01-07</v>
      </c>
      <c r="T3503" s="13">
        <f>VLOOKUP($C3503,日期!$A:$D,3,0)</f>
        <v>12</v>
      </c>
      <c r="U3503" s="13">
        <f>VLOOKUP($C3503,日期!$A:$D,4,0)</f>
        <v>1</v>
      </c>
      <c r="V3503" s="65">
        <f t="shared" si="384"/>
        <v>44166</v>
      </c>
      <c r="W3503" s="13" t="s">
        <v>5067</v>
      </c>
    </row>
    <row r="3504" spans="1:23" ht="15">
      <c r="A3504" s="15">
        <v>820</v>
      </c>
      <c r="B3504" s="15">
        <v>2020</v>
      </c>
      <c r="C3504" s="13" t="s">
        <v>28</v>
      </c>
      <c r="D3504" s="15">
        <v>53</v>
      </c>
      <c r="E3504" s="13" t="s">
        <v>24</v>
      </c>
      <c r="F3504" s="13" t="s">
        <v>11</v>
      </c>
      <c r="G3504" s="13" t="s">
        <v>25</v>
      </c>
      <c r="H3504" s="13" t="s">
        <v>13</v>
      </c>
      <c r="I3504" s="3">
        <f t="shared" si="378"/>
        <v>20</v>
      </c>
      <c r="J3504" s="7">
        <f t="shared" si="379"/>
        <v>24</v>
      </c>
      <c r="K3504" s="3">
        <f>LEN(H3504)</f>
        <v>5</v>
      </c>
      <c r="L3504" s="13" t="str">
        <f>IF(OR(AND(LEN(H3504&gt;3),ISERROR(FIND("-",H3504,1))),AND(LEN(H3504)&gt;3,ISERROR(FIND("+",H3504,1)))),LEFT(H3504,2),H3504)</f>
        <v>20</v>
      </c>
      <c r="M3504" s="13" t="str">
        <f>IF(AND(LEN(H3504&gt;3),ISERROR(FIND("+",H3504,1))),RIGHT(H3504,2),IF(AND(LEN(H3504)=3,ISERROR(FIND("-",H3504,1))),LEFT(H3504,2),H3504))</f>
        <v>24</v>
      </c>
      <c r="N3504" s="13" t="str">
        <f>SUBSTITUTE(H3504,"+","-")</f>
        <v>20-24</v>
      </c>
      <c r="O3504" s="3">
        <f t="shared" si="380"/>
        <v>5</v>
      </c>
      <c r="P3504" s="3">
        <f t="shared" si="381"/>
        <v>3</v>
      </c>
      <c r="Q3504" s="7">
        <f t="shared" si="382"/>
        <v>20</v>
      </c>
      <c r="R3504" s="7">
        <f t="shared" si="383"/>
        <v>24</v>
      </c>
      <c r="S3504" s="13" t="str">
        <f>VLOOKUP(A3504,history!$B:$F,2,0)</f>
        <v>2021-01-06</v>
      </c>
      <c r="T3504" s="13">
        <f>VLOOKUP($C3504,日期!$A:$D,3,0)</f>
        <v>12</v>
      </c>
      <c r="U3504" s="13">
        <f>VLOOKUP($C3504,日期!$A:$D,4,0)</f>
        <v>1</v>
      </c>
      <c r="V3504" s="65">
        <f t="shared" si="384"/>
        <v>44166</v>
      </c>
      <c r="W3504" s="13" t="s">
        <v>5068</v>
      </c>
    </row>
    <row r="3505" spans="1:23" ht="15">
      <c r="A3505" s="15">
        <v>819</v>
      </c>
      <c r="B3505" s="15">
        <v>2020</v>
      </c>
      <c r="C3505" s="13" t="s">
        <v>28</v>
      </c>
      <c r="D3505" s="15">
        <v>53</v>
      </c>
      <c r="E3505" s="13" t="s">
        <v>24</v>
      </c>
      <c r="F3505" s="13" t="s">
        <v>11</v>
      </c>
      <c r="G3505" s="13" t="s">
        <v>25</v>
      </c>
      <c r="H3505" s="13" t="s">
        <v>13</v>
      </c>
      <c r="I3505" s="3">
        <f t="shared" si="378"/>
        <v>20</v>
      </c>
      <c r="J3505" s="7">
        <f t="shared" si="379"/>
        <v>24</v>
      </c>
      <c r="K3505" s="3">
        <f>LEN(H3505)</f>
        <v>5</v>
      </c>
      <c r="L3505" s="13" t="str">
        <f>IF(OR(AND(LEN(H3505&gt;3),ISERROR(FIND("-",H3505,1))),AND(LEN(H3505)&gt;3,ISERROR(FIND("+",H3505,1)))),LEFT(H3505,2),H3505)</f>
        <v>20</v>
      </c>
      <c r="M3505" s="13" t="str">
        <f>IF(AND(LEN(H3505&gt;3),ISERROR(FIND("+",H3505,1))),RIGHT(H3505,2),IF(AND(LEN(H3505)=3,ISERROR(FIND("-",H3505,1))),LEFT(H3505,2),H3505))</f>
        <v>24</v>
      </c>
      <c r="N3505" s="13" t="str">
        <f>SUBSTITUTE(H3505,"+","-")</f>
        <v>20-24</v>
      </c>
      <c r="O3505" s="3">
        <f t="shared" si="380"/>
        <v>5</v>
      </c>
      <c r="P3505" s="3">
        <f t="shared" si="381"/>
        <v>3</v>
      </c>
      <c r="Q3505" s="7">
        <f t="shared" si="382"/>
        <v>20</v>
      </c>
      <c r="R3505" s="7">
        <f t="shared" si="383"/>
        <v>24</v>
      </c>
      <c r="S3505" s="13" t="str">
        <f>VLOOKUP(A3505,history!$B:$F,2,0)</f>
        <v>2021-01-06</v>
      </c>
      <c r="T3505" s="13">
        <f>VLOOKUP($C3505,日期!$A:$D,3,0)</f>
        <v>12</v>
      </c>
      <c r="U3505" s="13">
        <f>VLOOKUP($C3505,日期!$A:$D,4,0)</f>
        <v>1</v>
      </c>
      <c r="V3505" s="65">
        <f t="shared" si="384"/>
        <v>44166</v>
      </c>
      <c r="W3505" s="13" t="s">
        <v>5069</v>
      </c>
    </row>
    <row r="3506" spans="1:23" ht="15">
      <c r="A3506" s="15">
        <v>818</v>
      </c>
      <c r="B3506" s="15">
        <v>2020</v>
      </c>
      <c r="C3506" s="13" t="s">
        <v>28</v>
      </c>
      <c r="D3506" s="15">
        <v>53</v>
      </c>
      <c r="E3506" s="13" t="s">
        <v>24</v>
      </c>
      <c r="F3506" s="13" t="s">
        <v>11</v>
      </c>
      <c r="G3506" s="13" t="s">
        <v>25</v>
      </c>
      <c r="H3506" s="13" t="s">
        <v>13</v>
      </c>
      <c r="I3506" s="3">
        <f t="shared" si="378"/>
        <v>20</v>
      </c>
      <c r="J3506" s="7">
        <f t="shared" si="379"/>
        <v>24</v>
      </c>
      <c r="K3506" s="3">
        <f>LEN(H3506)</f>
        <v>5</v>
      </c>
      <c r="L3506" s="13" t="str">
        <f>IF(OR(AND(LEN(H3506&gt;3),ISERROR(FIND("-",H3506,1))),AND(LEN(H3506)&gt;3,ISERROR(FIND("+",H3506,1)))),LEFT(H3506,2),H3506)</f>
        <v>20</v>
      </c>
      <c r="M3506" s="13" t="str">
        <f>IF(AND(LEN(H3506&gt;3),ISERROR(FIND("+",H3506,1))),RIGHT(H3506,2),IF(AND(LEN(H3506)=3,ISERROR(FIND("-",H3506,1))),LEFT(H3506,2),H3506))</f>
        <v>24</v>
      </c>
      <c r="N3506" s="13" t="str">
        <f>SUBSTITUTE(H3506,"+","-")</f>
        <v>20-24</v>
      </c>
      <c r="O3506" s="3">
        <f t="shared" si="380"/>
        <v>5</v>
      </c>
      <c r="P3506" s="3">
        <f t="shared" si="381"/>
        <v>3</v>
      </c>
      <c r="Q3506" s="7">
        <f t="shared" si="382"/>
        <v>20</v>
      </c>
      <c r="R3506" s="7">
        <f t="shared" si="383"/>
        <v>24</v>
      </c>
      <c r="S3506" s="13" t="str">
        <f>VLOOKUP(A3506,history!$B:$F,2,0)</f>
        <v>2021-01-05</v>
      </c>
      <c r="T3506" s="13">
        <f>VLOOKUP($C3506,日期!$A:$D,3,0)</f>
        <v>12</v>
      </c>
      <c r="U3506" s="13">
        <f>VLOOKUP($C3506,日期!$A:$D,4,0)</f>
        <v>1</v>
      </c>
      <c r="V3506" s="65">
        <f t="shared" si="384"/>
        <v>44166</v>
      </c>
      <c r="W3506" s="13" t="s">
        <v>5070</v>
      </c>
    </row>
    <row r="3507" spans="1:23" ht="15">
      <c r="A3507" s="15">
        <v>817</v>
      </c>
      <c r="B3507" s="15">
        <v>2020</v>
      </c>
      <c r="C3507" s="13" t="s">
        <v>28</v>
      </c>
      <c r="D3507" s="15">
        <v>53</v>
      </c>
      <c r="E3507" s="13" t="s">
        <v>24</v>
      </c>
      <c r="F3507" s="13" t="s">
        <v>11</v>
      </c>
      <c r="G3507" s="13" t="s">
        <v>25</v>
      </c>
      <c r="H3507" s="13" t="s">
        <v>16</v>
      </c>
      <c r="I3507" s="3">
        <f t="shared" si="378"/>
        <v>15</v>
      </c>
      <c r="J3507" s="7">
        <f t="shared" si="379"/>
        <v>19</v>
      </c>
      <c r="K3507" s="3">
        <f>LEN(H3507)</f>
        <v>5</v>
      </c>
      <c r="L3507" s="13" t="str">
        <f>IF(OR(AND(LEN(H3507&gt;3),ISERROR(FIND("-",H3507,1))),AND(LEN(H3507)&gt;3,ISERROR(FIND("+",H3507,1)))),LEFT(H3507,2),H3507)</f>
        <v>15</v>
      </c>
      <c r="M3507" s="13" t="str">
        <f>IF(AND(LEN(H3507&gt;3),ISERROR(FIND("+",H3507,1))),RIGHT(H3507,2),IF(AND(LEN(H3507)=3,ISERROR(FIND("-",H3507,1))),LEFT(H3507,2),H3507))</f>
        <v>19</v>
      </c>
      <c r="N3507" s="13" t="str">
        <f>SUBSTITUTE(H3507,"+","-")</f>
        <v>15-19</v>
      </c>
      <c r="O3507" s="3">
        <f t="shared" si="380"/>
        <v>5</v>
      </c>
      <c r="P3507" s="3">
        <f t="shared" si="381"/>
        <v>3</v>
      </c>
      <c r="Q3507" s="7">
        <f t="shared" si="382"/>
        <v>15</v>
      </c>
      <c r="R3507" s="7">
        <f t="shared" si="383"/>
        <v>19</v>
      </c>
      <c r="S3507" s="13" t="str">
        <f>VLOOKUP(A3507,history!$B:$F,2,0)</f>
        <v>2021-01-05</v>
      </c>
      <c r="T3507" s="13">
        <f>VLOOKUP($C3507,日期!$A:$D,3,0)</f>
        <v>12</v>
      </c>
      <c r="U3507" s="13">
        <f>VLOOKUP($C3507,日期!$A:$D,4,0)</f>
        <v>1</v>
      </c>
      <c r="V3507" s="65">
        <f t="shared" si="384"/>
        <v>44166</v>
      </c>
      <c r="W3507" s="13" t="s">
        <v>5071</v>
      </c>
    </row>
    <row r="3508" spans="1:23" ht="15">
      <c r="A3508" s="15">
        <v>816</v>
      </c>
      <c r="B3508" s="15">
        <v>2020</v>
      </c>
      <c r="C3508" s="13" t="s">
        <v>28</v>
      </c>
      <c r="D3508" s="15">
        <v>53</v>
      </c>
      <c r="E3508" s="13" t="s">
        <v>24</v>
      </c>
      <c r="F3508" s="13" t="s">
        <v>11</v>
      </c>
      <c r="G3508" s="13" t="s">
        <v>25</v>
      </c>
      <c r="H3508" s="13" t="s">
        <v>16</v>
      </c>
      <c r="I3508" s="3">
        <f t="shared" si="378"/>
        <v>15</v>
      </c>
      <c r="J3508" s="7">
        <f t="shared" si="379"/>
        <v>19</v>
      </c>
      <c r="K3508" s="3">
        <f>LEN(H3508)</f>
        <v>5</v>
      </c>
      <c r="L3508" s="13" t="str">
        <f>IF(OR(AND(LEN(H3508&gt;3),ISERROR(FIND("-",H3508,1))),AND(LEN(H3508)&gt;3,ISERROR(FIND("+",H3508,1)))),LEFT(H3508,2),H3508)</f>
        <v>15</v>
      </c>
      <c r="M3508" s="13" t="str">
        <f>IF(AND(LEN(H3508&gt;3),ISERROR(FIND("+",H3508,1))),RIGHT(H3508,2),IF(AND(LEN(H3508)=3,ISERROR(FIND("-",H3508,1))),LEFT(H3508,2),H3508))</f>
        <v>19</v>
      </c>
      <c r="N3508" s="13" t="str">
        <f>SUBSTITUTE(H3508,"+","-")</f>
        <v>15-19</v>
      </c>
      <c r="O3508" s="3">
        <f t="shared" si="380"/>
        <v>5</v>
      </c>
      <c r="P3508" s="3">
        <f t="shared" si="381"/>
        <v>3</v>
      </c>
      <c r="Q3508" s="7">
        <f t="shared" si="382"/>
        <v>15</v>
      </c>
      <c r="R3508" s="7">
        <f t="shared" si="383"/>
        <v>19</v>
      </c>
      <c r="S3508" s="13" t="str">
        <f>VLOOKUP(A3508,history!$B:$F,2,0)</f>
        <v>2021-01-04</v>
      </c>
      <c r="T3508" s="13">
        <f>VLOOKUP($C3508,日期!$A:$D,3,0)</f>
        <v>12</v>
      </c>
      <c r="U3508" s="13">
        <f>VLOOKUP($C3508,日期!$A:$D,4,0)</f>
        <v>1</v>
      </c>
      <c r="V3508" s="65">
        <f t="shared" si="384"/>
        <v>44166</v>
      </c>
      <c r="W3508" s="13" t="s">
        <v>5072</v>
      </c>
    </row>
    <row r="3509" spans="1:23" ht="15">
      <c r="A3509" s="15">
        <v>815</v>
      </c>
      <c r="B3509" s="15">
        <v>2020</v>
      </c>
      <c r="C3509" s="13" t="s">
        <v>28</v>
      </c>
      <c r="D3509" s="15">
        <v>53</v>
      </c>
      <c r="E3509" s="13" t="s">
        <v>24</v>
      </c>
      <c r="F3509" s="13" t="s">
        <v>17</v>
      </c>
      <c r="G3509" s="13" t="s">
        <v>25</v>
      </c>
      <c r="H3509" s="13" t="s">
        <v>15</v>
      </c>
      <c r="I3509" s="3">
        <f t="shared" si="378"/>
        <v>70</v>
      </c>
      <c r="J3509" s="7">
        <f t="shared" si="379"/>
        <v>70</v>
      </c>
      <c r="K3509" s="3">
        <f>LEN(H3509)</f>
        <v>3</v>
      </c>
      <c r="L3509" s="13" t="str">
        <f>IF(OR(AND(LEN(H3509&gt;3),ISERROR(FIND("-",H3509,1))),AND(LEN(H3509)&gt;3,ISERROR(FIND("+",H3509,1)))),LEFT(H3509,2),H3509)</f>
        <v>70</v>
      </c>
      <c r="M3509" s="13" t="str">
        <f>IF(AND(LEN(H3509&gt;3),ISERROR(FIND("+",H3509,1))),RIGHT(H3509,2),IF(AND(LEN(H3509)=3,ISERROR(FIND("-",H3509,1))),LEFT(H3509,2),H3509))</f>
        <v>70</v>
      </c>
      <c r="N3509" s="13" t="str">
        <f>SUBSTITUTE(H3509,"+","-")</f>
        <v>70-</v>
      </c>
      <c r="O3509" s="3">
        <f t="shared" si="380"/>
        <v>3</v>
      </c>
      <c r="P3509" s="3">
        <f t="shared" si="381"/>
        <v>3</v>
      </c>
      <c r="Q3509" s="7">
        <f t="shared" si="382"/>
        <v>70</v>
      </c>
      <c r="R3509" s="7">
        <f t="shared" si="383"/>
        <v>70</v>
      </c>
      <c r="S3509" s="13" t="str">
        <f>VLOOKUP(A3509,history!$B:$F,2,0)</f>
        <v>2021-01-04</v>
      </c>
      <c r="T3509" s="13">
        <f>VLOOKUP($C3509,日期!$A:$D,3,0)</f>
        <v>12</v>
      </c>
      <c r="U3509" s="13">
        <f>VLOOKUP($C3509,日期!$A:$D,4,0)</f>
        <v>1</v>
      </c>
      <c r="V3509" s="65">
        <f t="shared" si="384"/>
        <v>44166</v>
      </c>
      <c r="W3509" s="13" t="s">
        <v>5073</v>
      </c>
    </row>
    <row r="3510" spans="1:23" ht="15">
      <c r="A3510" s="15">
        <v>814</v>
      </c>
      <c r="B3510" s="15">
        <v>2020</v>
      </c>
      <c r="C3510" s="13" t="s">
        <v>28</v>
      </c>
      <c r="D3510" s="15">
        <v>53</v>
      </c>
      <c r="E3510" s="13" t="s">
        <v>24</v>
      </c>
      <c r="F3510" s="13" t="s">
        <v>17</v>
      </c>
      <c r="G3510" s="13" t="s">
        <v>25</v>
      </c>
      <c r="H3510" s="13" t="s">
        <v>29</v>
      </c>
      <c r="I3510" s="3">
        <f t="shared" si="378"/>
        <v>40</v>
      </c>
      <c r="J3510" s="7">
        <f t="shared" si="379"/>
        <v>44</v>
      </c>
      <c r="K3510" s="3">
        <f>LEN(H3510)</f>
        <v>5</v>
      </c>
      <c r="L3510" s="13" t="str">
        <f>IF(OR(AND(LEN(H3510&gt;3),ISERROR(FIND("-",H3510,1))),AND(LEN(H3510)&gt;3,ISERROR(FIND("+",H3510,1)))),LEFT(H3510,2),H3510)</f>
        <v>40</v>
      </c>
      <c r="M3510" s="13" t="str">
        <f>IF(AND(LEN(H3510&gt;3),ISERROR(FIND("+",H3510,1))),RIGHT(H3510,2),IF(AND(LEN(H3510)=3,ISERROR(FIND("-",H3510,1))),LEFT(H3510,2),H3510))</f>
        <v>44</v>
      </c>
      <c r="N3510" s="13" t="str">
        <f>SUBSTITUTE(H3510,"+","-")</f>
        <v>40-44</v>
      </c>
      <c r="O3510" s="3">
        <f t="shared" si="380"/>
        <v>5</v>
      </c>
      <c r="P3510" s="3">
        <f t="shared" si="381"/>
        <v>3</v>
      </c>
      <c r="Q3510" s="7">
        <f t="shared" si="382"/>
        <v>40</v>
      </c>
      <c r="R3510" s="7">
        <f t="shared" si="383"/>
        <v>44</v>
      </c>
      <c r="S3510" s="13" t="str">
        <f>VLOOKUP(A3510,history!$B:$F,2,0)</f>
        <v>2021-01-04</v>
      </c>
      <c r="T3510" s="13">
        <f>VLOOKUP($C3510,日期!$A:$D,3,0)</f>
        <v>12</v>
      </c>
      <c r="U3510" s="13">
        <f>VLOOKUP($C3510,日期!$A:$D,4,0)</f>
        <v>1</v>
      </c>
      <c r="V3510" s="65">
        <f t="shared" si="384"/>
        <v>44166</v>
      </c>
      <c r="W3510" s="13" t="s">
        <v>5074</v>
      </c>
    </row>
    <row r="3511" spans="1:23" ht="15">
      <c r="A3511" s="15">
        <v>813</v>
      </c>
      <c r="B3511" s="15">
        <v>2020</v>
      </c>
      <c r="C3511" s="13" t="s">
        <v>28</v>
      </c>
      <c r="D3511" s="15">
        <v>53</v>
      </c>
      <c r="E3511" s="13" t="s">
        <v>24</v>
      </c>
      <c r="F3511" s="13" t="s">
        <v>17</v>
      </c>
      <c r="G3511" s="13" t="s">
        <v>25</v>
      </c>
      <c r="H3511" s="13" t="s">
        <v>29</v>
      </c>
      <c r="I3511" s="3">
        <f t="shared" si="378"/>
        <v>40</v>
      </c>
      <c r="J3511" s="7">
        <f t="shared" si="379"/>
        <v>44</v>
      </c>
      <c r="K3511" s="3">
        <f>LEN(H3511)</f>
        <v>5</v>
      </c>
      <c r="L3511" s="13" t="str">
        <f>IF(OR(AND(LEN(H3511&gt;3),ISERROR(FIND("-",H3511,1))),AND(LEN(H3511)&gt;3,ISERROR(FIND("+",H3511,1)))),LEFT(H3511,2),H3511)</f>
        <v>40</v>
      </c>
      <c r="M3511" s="13" t="str">
        <f>IF(AND(LEN(H3511&gt;3),ISERROR(FIND("+",H3511,1))),RIGHT(H3511,2),IF(AND(LEN(H3511)=3,ISERROR(FIND("-",H3511,1))),LEFT(H3511,2),H3511))</f>
        <v>44</v>
      </c>
      <c r="N3511" s="13" t="str">
        <f>SUBSTITUTE(H3511,"+","-")</f>
        <v>40-44</v>
      </c>
      <c r="O3511" s="3">
        <f t="shared" si="380"/>
        <v>5</v>
      </c>
      <c r="P3511" s="3">
        <f t="shared" si="381"/>
        <v>3</v>
      </c>
      <c r="Q3511" s="7">
        <f t="shared" si="382"/>
        <v>40</v>
      </c>
      <c r="R3511" s="7">
        <f t="shared" si="383"/>
        <v>44</v>
      </c>
      <c r="S3511" s="13" t="str">
        <f>VLOOKUP(A3511,history!$B:$F,2,0)</f>
        <v>2021-01-03</v>
      </c>
      <c r="T3511" s="13">
        <f>VLOOKUP($C3511,日期!$A:$D,3,0)</f>
        <v>12</v>
      </c>
      <c r="U3511" s="13">
        <f>VLOOKUP($C3511,日期!$A:$D,4,0)</f>
        <v>1</v>
      </c>
      <c r="V3511" s="65">
        <f t="shared" si="384"/>
        <v>44166</v>
      </c>
      <c r="W3511" s="13" t="s">
        <v>5075</v>
      </c>
    </row>
    <row r="3512" spans="1:23" ht="15">
      <c r="A3512" s="15">
        <v>812</v>
      </c>
      <c r="B3512" s="15">
        <v>2020</v>
      </c>
      <c r="C3512" s="13" t="s">
        <v>28</v>
      </c>
      <c r="D3512" s="15">
        <v>53</v>
      </c>
      <c r="E3512" s="13" t="s">
        <v>24</v>
      </c>
      <c r="F3512" s="13" t="s">
        <v>17</v>
      </c>
      <c r="G3512" s="13" t="s">
        <v>25</v>
      </c>
      <c r="H3512" s="13" t="s">
        <v>34</v>
      </c>
      <c r="I3512" s="3">
        <f t="shared" si="378"/>
        <v>35</v>
      </c>
      <c r="J3512" s="7">
        <f t="shared" si="379"/>
        <v>39</v>
      </c>
      <c r="K3512" s="3">
        <f>LEN(H3512)</f>
        <v>5</v>
      </c>
      <c r="L3512" s="13" t="str">
        <f>IF(OR(AND(LEN(H3512&gt;3),ISERROR(FIND("-",H3512,1))),AND(LEN(H3512)&gt;3,ISERROR(FIND("+",H3512,1)))),LEFT(H3512,2),H3512)</f>
        <v>35</v>
      </c>
      <c r="M3512" s="13" t="str">
        <f>IF(AND(LEN(H3512&gt;3),ISERROR(FIND("+",H3512,1))),RIGHT(H3512,2),IF(AND(LEN(H3512)=3,ISERROR(FIND("-",H3512,1))),LEFT(H3512,2),H3512))</f>
        <v>39</v>
      </c>
      <c r="N3512" s="13" t="str">
        <f>SUBSTITUTE(H3512,"+","-")</f>
        <v>35-39</v>
      </c>
      <c r="O3512" s="3">
        <f t="shared" si="380"/>
        <v>5</v>
      </c>
      <c r="P3512" s="3">
        <f t="shared" si="381"/>
        <v>3</v>
      </c>
      <c r="Q3512" s="7">
        <f t="shared" si="382"/>
        <v>35</v>
      </c>
      <c r="R3512" s="7">
        <f t="shared" si="383"/>
        <v>39</v>
      </c>
      <c r="S3512" s="13" t="str">
        <f>VLOOKUP(A3512,history!$B:$F,2,0)</f>
        <v>2021-01-03</v>
      </c>
      <c r="T3512" s="13">
        <f>VLOOKUP($C3512,日期!$A:$D,3,0)</f>
        <v>12</v>
      </c>
      <c r="U3512" s="13">
        <f>VLOOKUP($C3512,日期!$A:$D,4,0)</f>
        <v>1</v>
      </c>
      <c r="V3512" s="65">
        <f t="shared" si="384"/>
        <v>44166</v>
      </c>
      <c r="W3512" s="13" t="s">
        <v>5076</v>
      </c>
    </row>
    <row r="3513" spans="1:23" ht="15">
      <c r="A3513" s="15">
        <v>811</v>
      </c>
      <c r="B3513" s="15">
        <v>2020</v>
      </c>
      <c r="C3513" s="13" t="s">
        <v>28</v>
      </c>
      <c r="D3513" s="15">
        <v>53</v>
      </c>
      <c r="E3513" s="13" t="s">
        <v>24</v>
      </c>
      <c r="F3513" s="13" t="s">
        <v>17</v>
      </c>
      <c r="G3513" s="13" t="s">
        <v>25</v>
      </c>
      <c r="H3513" s="13" t="s">
        <v>26</v>
      </c>
      <c r="I3513" s="3">
        <f t="shared" si="378"/>
        <v>30</v>
      </c>
      <c r="J3513" s="7">
        <f t="shared" si="379"/>
        <v>34</v>
      </c>
      <c r="K3513" s="3">
        <f>LEN(H3513)</f>
        <v>5</v>
      </c>
      <c r="L3513" s="13" t="str">
        <f>IF(OR(AND(LEN(H3513&gt;3),ISERROR(FIND("-",H3513,1))),AND(LEN(H3513)&gt;3,ISERROR(FIND("+",H3513,1)))),LEFT(H3513,2),H3513)</f>
        <v>30</v>
      </c>
      <c r="M3513" s="13" t="str">
        <f>IF(AND(LEN(H3513&gt;3),ISERROR(FIND("+",H3513,1))),RIGHT(H3513,2),IF(AND(LEN(H3513)=3,ISERROR(FIND("-",H3513,1))),LEFT(H3513,2),H3513))</f>
        <v>34</v>
      </c>
      <c r="N3513" s="13" t="str">
        <f>SUBSTITUTE(H3513,"+","-")</f>
        <v>30-34</v>
      </c>
      <c r="O3513" s="3">
        <f t="shared" si="380"/>
        <v>5</v>
      </c>
      <c r="P3513" s="3">
        <f t="shared" si="381"/>
        <v>3</v>
      </c>
      <c r="Q3513" s="7">
        <f t="shared" si="382"/>
        <v>30</v>
      </c>
      <c r="R3513" s="7">
        <f t="shared" si="383"/>
        <v>34</v>
      </c>
      <c r="S3513" s="13" t="str">
        <f>VLOOKUP(A3513,history!$B:$F,2,0)</f>
        <v>2021-01-03</v>
      </c>
      <c r="T3513" s="13">
        <f>VLOOKUP($C3513,日期!$A:$D,3,0)</f>
        <v>12</v>
      </c>
      <c r="U3513" s="13">
        <f>VLOOKUP($C3513,日期!$A:$D,4,0)</f>
        <v>1</v>
      </c>
      <c r="V3513" s="65">
        <f t="shared" si="384"/>
        <v>44166</v>
      </c>
      <c r="W3513" s="13" t="s">
        <v>5077</v>
      </c>
    </row>
    <row r="3514" spans="1:23" ht="15">
      <c r="A3514" s="15">
        <v>810</v>
      </c>
      <c r="B3514" s="15">
        <v>2020</v>
      </c>
      <c r="C3514" s="13" t="s">
        <v>28</v>
      </c>
      <c r="D3514" s="15">
        <v>53</v>
      </c>
      <c r="E3514" s="13" t="s">
        <v>24</v>
      </c>
      <c r="F3514" s="13" t="s">
        <v>17</v>
      </c>
      <c r="G3514" s="13" t="s">
        <v>25</v>
      </c>
      <c r="H3514" s="13" t="s">
        <v>26</v>
      </c>
      <c r="I3514" s="3">
        <f t="shared" si="378"/>
        <v>30</v>
      </c>
      <c r="J3514" s="7">
        <f t="shared" si="379"/>
        <v>34</v>
      </c>
      <c r="K3514" s="3">
        <f>LEN(H3514)</f>
        <v>5</v>
      </c>
      <c r="L3514" s="13" t="str">
        <f>IF(OR(AND(LEN(H3514&gt;3),ISERROR(FIND("-",H3514,1))),AND(LEN(H3514)&gt;3,ISERROR(FIND("+",H3514,1)))),LEFT(H3514,2),H3514)</f>
        <v>30</v>
      </c>
      <c r="M3514" s="13" t="str">
        <f>IF(AND(LEN(H3514&gt;3),ISERROR(FIND("+",H3514,1))),RIGHT(H3514,2),IF(AND(LEN(H3514)=3,ISERROR(FIND("-",H3514,1))),LEFT(H3514,2),H3514))</f>
        <v>34</v>
      </c>
      <c r="N3514" s="13" t="str">
        <f>SUBSTITUTE(H3514,"+","-")</f>
        <v>30-34</v>
      </c>
      <c r="O3514" s="3">
        <f t="shared" si="380"/>
        <v>5</v>
      </c>
      <c r="P3514" s="3">
        <f t="shared" si="381"/>
        <v>3</v>
      </c>
      <c r="Q3514" s="7">
        <f t="shared" si="382"/>
        <v>30</v>
      </c>
      <c r="R3514" s="7">
        <f t="shared" si="383"/>
        <v>34</v>
      </c>
      <c r="S3514" s="13" t="str">
        <f>VLOOKUP(A3514,history!$B:$F,2,0)</f>
        <v>2021-01-03</v>
      </c>
      <c r="T3514" s="13">
        <f>VLOOKUP($C3514,日期!$A:$D,3,0)</f>
        <v>12</v>
      </c>
      <c r="U3514" s="13">
        <f>VLOOKUP($C3514,日期!$A:$D,4,0)</f>
        <v>1</v>
      </c>
      <c r="V3514" s="65">
        <f t="shared" si="384"/>
        <v>44166</v>
      </c>
      <c r="W3514" s="13" t="s">
        <v>5078</v>
      </c>
    </row>
    <row r="3515" spans="1:23" ht="15">
      <c r="A3515" s="15">
        <v>809</v>
      </c>
      <c r="B3515" s="15">
        <v>2020</v>
      </c>
      <c r="C3515" s="13" t="s">
        <v>28</v>
      </c>
      <c r="D3515" s="15">
        <v>53</v>
      </c>
      <c r="E3515" s="13" t="s">
        <v>24</v>
      </c>
      <c r="F3515" s="13" t="s">
        <v>17</v>
      </c>
      <c r="G3515" s="13" t="s">
        <v>25</v>
      </c>
      <c r="H3515" s="13" t="s">
        <v>31</v>
      </c>
      <c r="I3515" s="3">
        <f t="shared" si="378"/>
        <v>25</v>
      </c>
      <c r="J3515" s="7">
        <f t="shared" si="379"/>
        <v>29</v>
      </c>
      <c r="K3515" s="3">
        <f>LEN(H3515)</f>
        <v>5</v>
      </c>
      <c r="L3515" s="13" t="str">
        <f>IF(OR(AND(LEN(H3515&gt;3),ISERROR(FIND("-",H3515,1))),AND(LEN(H3515)&gt;3,ISERROR(FIND("+",H3515,1)))),LEFT(H3515,2),H3515)</f>
        <v>25</v>
      </c>
      <c r="M3515" s="13" t="str">
        <f>IF(AND(LEN(H3515&gt;3),ISERROR(FIND("+",H3515,1))),RIGHT(H3515,2),IF(AND(LEN(H3515)=3,ISERROR(FIND("-",H3515,1))),LEFT(H3515,2),H3515))</f>
        <v>29</v>
      </c>
      <c r="N3515" s="13" t="str">
        <f>SUBSTITUTE(H3515,"+","-")</f>
        <v>25-29</v>
      </c>
      <c r="O3515" s="3">
        <f t="shared" si="380"/>
        <v>5</v>
      </c>
      <c r="P3515" s="3">
        <f t="shared" si="381"/>
        <v>3</v>
      </c>
      <c r="Q3515" s="7">
        <f t="shared" si="382"/>
        <v>25</v>
      </c>
      <c r="R3515" s="7">
        <f t="shared" si="383"/>
        <v>29</v>
      </c>
      <c r="S3515" s="13" t="str">
        <f>VLOOKUP(A3515,history!$B:$F,2,0)</f>
        <v>2021-01-02</v>
      </c>
      <c r="T3515" s="13">
        <f>VLOOKUP($C3515,日期!$A:$D,3,0)</f>
        <v>12</v>
      </c>
      <c r="U3515" s="13">
        <f>VLOOKUP($C3515,日期!$A:$D,4,0)</f>
        <v>1</v>
      </c>
      <c r="V3515" s="65">
        <f t="shared" si="384"/>
        <v>44166</v>
      </c>
      <c r="W3515" s="13" t="s">
        <v>5079</v>
      </c>
    </row>
    <row r="3516" spans="1:23" ht="15">
      <c r="A3516" s="15">
        <v>808</v>
      </c>
      <c r="B3516" s="15">
        <v>2020</v>
      </c>
      <c r="C3516" s="13" t="s">
        <v>28</v>
      </c>
      <c r="D3516" s="15">
        <v>53</v>
      </c>
      <c r="E3516" s="13" t="s">
        <v>24</v>
      </c>
      <c r="F3516" s="13" t="s">
        <v>17</v>
      </c>
      <c r="G3516" s="13" t="s">
        <v>25</v>
      </c>
      <c r="H3516" s="13" t="s">
        <v>31</v>
      </c>
      <c r="I3516" s="3">
        <f t="shared" si="378"/>
        <v>25</v>
      </c>
      <c r="J3516" s="7">
        <f t="shared" si="379"/>
        <v>29</v>
      </c>
      <c r="K3516" s="3">
        <f>LEN(H3516)</f>
        <v>5</v>
      </c>
      <c r="L3516" s="13" t="str">
        <f>IF(OR(AND(LEN(H3516&gt;3),ISERROR(FIND("-",H3516,1))),AND(LEN(H3516)&gt;3,ISERROR(FIND("+",H3516,1)))),LEFT(H3516,2),H3516)</f>
        <v>25</v>
      </c>
      <c r="M3516" s="13" t="str">
        <f>IF(AND(LEN(H3516&gt;3),ISERROR(FIND("+",H3516,1))),RIGHT(H3516,2),IF(AND(LEN(H3516)=3,ISERROR(FIND("-",H3516,1))),LEFT(H3516,2),H3516))</f>
        <v>29</v>
      </c>
      <c r="N3516" s="13" t="str">
        <f>SUBSTITUTE(H3516,"+","-")</f>
        <v>25-29</v>
      </c>
      <c r="O3516" s="3">
        <f t="shared" si="380"/>
        <v>5</v>
      </c>
      <c r="P3516" s="3">
        <f t="shared" si="381"/>
        <v>3</v>
      </c>
      <c r="Q3516" s="7">
        <f t="shared" si="382"/>
        <v>25</v>
      </c>
      <c r="R3516" s="7">
        <f t="shared" si="383"/>
        <v>29</v>
      </c>
      <c r="S3516" s="13" t="str">
        <f>VLOOKUP(A3516,history!$B:$F,2,0)</f>
        <v>2021-01-02</v>
      </c>
      <c r="T3516" s="13">
        <f>VLOOKUP($C3516,日期!$A:$D,3,0)</f>
        <v>12</v>
      </c>
      <c r="U3516" s="13">
        <f>VLOOKUP($C3516,日期!$A:$D,4,0)</f>
        <v>1</v>
      </c>
      <c r="V3516" s="65">
        <f t="shared" si="384"/>
        <v>44166</v>
      </c>
      <c r="W3516" s="13" t="s">
        <v>5080</v>
      </c>
    </row>
    <row r="3517" spans="1:23" ht="15">
      <c r="A3517" s="15">
        <v>807</v>
      </c>
      <c r="B3517" s="15">
        <v>2020</v>
      </c>
      <c r="C3517" s="13" t="s">
        <v>28</v>
      </c>
      <c r="D3517" s="15">
        <v>53</v>
      </c>
      <c r="E3517" s="13" t="s">
        <v>24</v>
      </c>
      <c r="F3517" s="13" t="s">
        <v>17</v>
      </c>
      <c r="G3517" s="13" t="s">
        <v>25</v>
      </c>
      <c r="H3517" s="13" t="s">
        <v>31</v>
      </c>
      <c r="I3517" s="3">
        <f t="shared" si="378"/>
        <v>25</v>
      </c>
      <c r="J3517" s="7">
        <f t="shared" si="379"/>
        <v>29</v>
      </c>
      <c r="K3517" s="3">
        <f>LEN(H3517)</f>
        <v>5</v>
      </c>
      <c r="L3517" s="13" t="str">
        <f>IF(OR(AND(LEN(H3517&gt;3),ISERROR(FIND("-",H3517,1))),AND(LEN(H3517)&gt;3,ISERROR(FIND("+",H3517,1)))),LEFT(H3517,2),H3517)</f>
        <v>25</v>
      </c>
      <c r="M3517" s="13" t="str">
        <f>IF(AND(LEN(H3517&gt;3),ISERROR(FIND("+",H3517,1))),RIGHT(H3517,2),IF(AND(LEN(H3517)=3,ISERROR(FIND("-",H3517,1))),LEFT(H3517,2),H3517))</f>
        <v>29</v>
      </c>
      <c r="N3517" s="13" t="str">
        <f>SUBSTITUTE(H3517,"+","-")</f>
        <v>25-29</v>
      </c>
      <c r="O3517" s="3">
        <f t="shared" si="380"/>
        <v>5</v>
      </c>
      <c r="P3517" s="3">
        <f t="shared" si="381"/>
        <v>3</v>
      </c>
      <c r="Q3517" s="7">
        <f t="shared" si="382"/>
        <v>25</v>
      </c>
      <c r="R3517" s="7">
        <f t="shared" si="383"/>
        <v>29</v>
      </c>
      <c r="S3517" s="13" t="str">
        <f>VLOOKUP(A3517,history!$B:$F,2,0)</f>
        <v>2021-01-02</v>
      </c>
      <c r="T3517" s="13">
        <f>VLOOKUP($C3517,日期!$A:$D,3,0)</f>
        <v>12</v>
      </c>
      <c r="U3517" s="13">
        <f>VLOOKUP($C3517,日期!$A:$D,4,0)</f>
        <v>1</v>
      </c>
      <c r="V3517" s="65">
        <f t="shared" si="384"/>
        <v>44166</v>
      </c>
      <c r="W3517" s="13" t="s">
        <v>5081</v>
      </c>
    </row>
    <row r="3518" spans="1:23" ht="15">
      <c r="A3518" s="15">
        <v>806</v>
      </c>
      <c r="B3518" s="15">
        <v>2020</v>
      </c>
      <c r="C3518" s="13" t="s">
        <v>28</v>
      </c>
      <c r="D3518" s="15">
        <v>53</v>
      </c>
      <c r="E3518" s="13" t="s">
        <v>24</v>
      </c>
      <c r="F3518" s="13" t="s">
        <v>17</v>
      </c>
      <c r="G3518" s="13" t="s">
        <v>25</v>
      </c>
      <c r="H3518" s="13" t="s">
        <v>31</v>
      </c>
      <c r="I3518" s="3">
        <f t="shared" si="378"/>
        <v>25</v>
      </c>
      <c r="J3518" s="7">
        <f t="shared" si="379"/>
        <v>29</v>
      </c>
      <c r="K3518" s="3">
        <f>LEN(H3518)</f>
        <v>5</v>
      </c>
      <c r="L3518" s="13" t="str">
        <f>IF(OR(AND(LEN(H3518&gt;3),ISERROR(FIND("-",H3518,1))),AND(LEN(H3518)&gt;3,ISERROR(FIND("+",H3518,1)))),LEFT(H3518,2),H3518)</f>
        <v>25</v>
      </c>
      <c r="M3518" s="13" t="str">
        <f>IF(AND(LEN(H3518&gt;3),ISERROR(FIND("+",H3518,1))),RIGHT(H3518,2),IF(AND(LEN(H3518)=3,ISERROR(FIND("-",H3518,1))),LEFT(H3518,2),H3518))</f>
        <v>29</v>
      </c>
      <c r="N3518" s="13" t="str">
        <f>SUBSTITUTE(H3518,"+","-")</f>
        <v>25-29</v>
      </c>
      <c r="O3518" s="3">
        <f t="shared" si="380"/>
        <v>5</v>
      </c>
      <c r="P3518" s="3">
        <f t="shared" si="381"/>
        <v>3</v>
      </c>
      <c r="Q3518" s="7">
        <f t="shared" si="382"/>
        <v>25</v>
      </c>
      <c r="R3518" s="7">
        <f t="shared" si="383"/>
        <v>29</v>
      </c>
      <c r="S3518" s="13" t="str">
        <f>VLOOKUP(A3518,history!$B:$F,2,0)</f>
        <v>2021-01-02</v>
      </c>
      <c r="T3518" s="13">
        <f>VLOOKUP($C3518,日期!$A:$D,3,0)</f>
        <v>12</v>
      </c>
      <c r="U3518" s="13">
        <f>VLOOKUP($C3518,日期!$A:$D,4,0)</f>
        <v>1</v>
      </c>
      <c r="V3518" s="65">
        <f t="shared" si="384"/>
        <v>44166</v>
      </c>
      <c r="W3518" s="13" t="s">
        <v>5082</v>
      </c>
    </row>
    <row r="3519" spans="1:23" ht="15">
      <c r="A3519" s="15">
        <v>805</v>
      </c>
      <c r="B3519" s="15">
        <v>2020</v>
      </c>
      <c r="C3519" s="13" t="s">
        <v>28</v>
      </c>
      <c r="D3519" s="15">
        <v>53</v>
      </c>
      <c r="E3519" s="13" t="s">
        <v>24</v>
      </c>
      <c r="F3519" s="13" t="s">
        <v>17</v>
      </c>
      <c r="G3519" s="13" t="s">
        <v>25</v>
      </c>
      <c r="H3519" s="13" t="s">
        <v>31</v>
      </c>
      <c r="I3519" s="3">
        <f t="shared" si="378"/>
        <v>25</v>
      </c>
      <c r="J3519" s="7">
        <f t="shared" si="379"/>
        <v>29</v>
      </c>
      <c r="K3519" s="3">
        <f>LEN(H3519)</f>
        <v>5</v>
      </c>
      <c r="L3519" s="13" t="str">
        <f>IF(OR(AND(LEN(H3519&gt;3),ISERROR(FIND("-",H3519,1))),AND(LEN(H3519)&gt;3,ISERROR(FIND("+",H3519,1)))),LEFT(H3519,2),H3519)</f>
        <v>25</v>
      </c>
      <c r="M3519" s="13" t="str">
        <f>IF(AND(LEN(H3519&gt;3),ISERROR(FIND("+",H3519,1))),RIGHT(H3519,2),IF(AND(LEN(H3519)=3,ISERROR(FIND("-",H3519,1))),LEFT(H3519,2),H3519))</f>
        <v>29</v>
      </c>
      <c r="N3519" s="13" t="str">
        <f>SUBSTITUTE(H3519,"+","-")</f>
        <v>25-29</v>
      </c>
      <c r="O3519" s="3">
        <f t="shared" si="380"/>
        <v>5</v>
      </c>
      <c r="P3519" s="3">
        <f t="shared" si="381"/>
        <v>3</v>
      </c>
      <c r="Q3519" s="7">
        <f t="shared" si="382"/>
        <v>25</v>
      </c>
      <c r="R3519" s="7">
        <f t="shared" si="383"/>
        <v>29</v>
      </c>
      <c r="S3519" s="13" t="str">
        <f>VLOOKUP(A3519,history!$B:$F,2,0)</f>
        <v>2021-01-02</v>
      </c>
      <c r="T3519" s="13">
        <f>VLOOKUP($C3519,日期!$A:$D,3,0)</f>
        <v>12</v>
      </c>
      <c r="U3519" s="13">
        <f>VLOOKUP($C3519,日期!$A:$D,4,0)</f>
        <v>1</v>
      </c>
      <c r="V3519" s="65">
        <f t="shared" si="384"/>
        <v>44166</v>
      </c>
      <c r="W3519" s="13" t="s">
        <v>5083</v>
      </c>
    </row>
    <row r="3520" spans="1:23" ht="15">
      <c r="A3520" s="15">
        <v>804</v>
      </c>
      <c r="B3520" s="15">
        <v>2020</v>
      </c>
      <c r="C3520" s="13" t="s">
        <v>28</v>
      </c>
      <c r="D3520" s="15">
        <v>53</v>
      </c>
      <c r="E3520" s="13" t="s">
        <v>24</v>
      </c>
      <c r="F3520" s="13" t="s">
        <v>17</v>
      </c>
      <c r="G3520" s="13" t="s">
        <v>25</v>
      </c>
      <c r="H3520" s="13" t="s">
        <v>13</v>
      </c>
      <c r="I3520" s="3">
        <f t="shared" si="378"/>
        <v>20</v>
      </c>
      <c r="J3520" s="7">
        <f t="shared" si="379"/>
        <v>24</v>
      </c>
      <c r="K3520" s="3">
        <f>LEN(H3520)</f>
        <v>5</v>
      </c>
      <c r="L3520" s="13" t="str">
        <f>IF(OR(AND(LEN(H3520&gt;3),ISERROR(FIND("-",H3520,1))),AND(LEN(H3520)&gt;3,ISERROR(FIND("+",H3520,1)))),LEFT(H3520,2),H3520)</f>
        <v>20</v>
      </c>
      <c r="M3520" s="13" t="str">
        <f>IF(AND(LEN(H3520&gt;3),ISERROR(FIND("+",H3520,1))),RIGHT(H3520,2),IF(AND(LEN(H3520)=3,ISERROR(FIND("-",H3520,1))),LEFT(H3520,2),H3520))</f>
        <v>24</v>
      </c>
      <c r="N3520" s="13" t="str">
        <f>SUBSTITUTE(H3520,"+","-")</f>
        <v>20-24</v>
      </c>
      <c r="O3520" s="3">
        <f t="shared" si="380"/>
        <v>5</v>
      </c>
      <c r="P3520" s="3">
        <f t="shared" si="381"/>
        <v>3</v>
      </c>
      <c r="Q3520" s="7">
        <f t="shared" si="382"/>
        <v>20</v>
      </c>
      <c r="R3520" s="7">
        <f t="shared" si="383"/>
        <v>24</v>
      </c>
      <c r="S3520" s="13" t="str">
        <f>VLOOKUP(A3520,history!$B:$F,2,0)</f>
        <v>2021-01-02</v>
      </c>
      <c r="T3520" s="13">
        <f>VLOOKUP($C3520,日期!$A:$D,3,0)</f>
        <v>12</v>
      </c>
      <c r="U3520" s="13">
        <f>VLOOKUP($C3520,日期!$A:$D,4,0)</f>
        <v>1</v>
      </c>
      <c r="V3520" s="65">
        <f t="shared" si="384"/>
        <v>44166</v>
      </c>
      <c r="W3520" s="13" t="s">
        <v>5084</v>
      </c>
    </row>
    <row r="3521" spans="1:23" ht="15">
      <c r="A3521" s="15">
        <v>803</v>
      </c>
      <c r="B3521" s="15">
        <v>2020</v>
      </c>
      <c r="C3521" s="13" t="s">
        <v>28</v>
      </c>
      <c r="D3521" s="15">
        <v>53</v>
      </c>
      <c r="E3521" s="13" t="s">
        <v>24</v>
      </c>
      <c r="F3521" s="13" t="s">
        <v>17</v>
      </c>
      <c r="G3521" s="13" t="s">
        <v>25</v>
      </c>
      <c r="H3521" s="13" t="s">
        <v>13</v>
      </c>
      <c r="I3521" s="3">
        <f t="shared" si="378"/>
        <v>20</v>
      </c>
      <c r="J3521" s="7">
        <f t="shared" si="379"/>
        <v>24</v>
      </c>
      <c r="K3521" s="3">
        <f>LEN(H3521)</f>
        <v>5</v>
      </c>
      <c r="L3521" s="13" t="str">
        <f>IF(OR(AND(LEN(H3521&gt;3),ISERROR(FIND("-",H3521,1))),AND(LEN(H3521)&gt;3,ISERROR(FIND("+",H3521,1)))),LEFT(H3521,2),H3521)</f>
        <v>20</v>
      </c>
      <c r="M3521" s="13" t="str">
        <f>IF(AND(LEN(H3521&gt;3),ISERROR(FIND("+",H3521,1))),RIGHT(H3521,2),IF(AND(LEN(H3521)=3,ISERROR(FIND("-",H3521,1))),LEFT(H3521,2),H3521))</f>
        <v>24</v>
      </c>
      <c r="N3521" s="13" t="str">
        <f>SUBSTITUTE(H3521,"+","-")</f>
        <v>20-24</v>
      </c>
      <c r="O3521" s="3">
        <f t="shared" si="380"/>
        <v>5</v>
      </c>
      <c r="P3521" s="3">
        <f t="shared" si="381"/>
        <v>3</v>
      </c>
      <c r="Q3521" s="7">
        <f t="shared" si="382"/>
        <v>20</v>
      </c>
      <c r="R3521" s="7">
        <f t="shared" si="383"/>
        <v>24</v>
      </c>
      <c r="S3521" s="13" t="str">
        <f>VLOOKUP(A3521,history!$B:$F,2,0)</f>
        <v>2021-01-01</v>
      </c>
      <c r="T3521" s="13">
        <f>VLOOKUP($C3521,日期!$A:$D,3,0)</f>
        <v>12</v>
      </c>
      <c r="U3521" s="13">
        <f>VLOOKUP($C3521,日期!$A:$D,4,0)</f>
        <v>1</v>
      </c>
      <c r="V3521" s="65">
        <f t="shared" si="384"/>
        <v>44166</v>
      </c>
      <c r="W3521" s="13" t="s">
        <v>5085</v>
      </c>
    </row>
    <row r="3522" spans="1:23" ht="15">
      <c r="A3522" s="15">
        <v>802</v>
      </c>
      <c r="B3522" s="15">
        <v>2020</v>
      </c>
      <c r="C3522" s="13" t="s">
        <v>28</v>
      </c>
      <c r="D3522" s="15">
        <v>53</v>
      </c>
      <c r="E3522" s="13" t="s">
        <v>24</v>
      </c>
      <c r="F3522" s="13" t="s">
        <v>17</v>
      </c>
      <c r="G3522" s="13" t="s">
        <v>25</v>
      </c>
      <c r="H3522" s="13" t="s">
        <v>13</v>
      </c>
      <c r="I3522" s="3">
        <f t="shared" si="378"/>
        <v>20</v>
      </c>
      <c r="J3522" s="7">
        <f t="shared" si="379"/>
        <v>24</v>
      </c>
      <c r="K3522" s="3">
        <f>LEN(H3522)</f>
        <v>5</v>
      </c>
      <c r="L3522" s="13" t="str">
        <f>IF(OR(AND(LEN(H3522&gt;3),ISERROR(FIND("-",H3522,1))),AND(LEN(H3522)&gt;3,ISERROR(FIND("+",H3522,1)))),LEFT(H3522,2),H3522)</f>
        <v>20</v>
      </c>
      <c r="M3522" s="13" t="str">
        <f>IF(AND(LEN(H3522&gt;3),ISERROR(FIND("+",H3522,1))),RIGHT(H3522,2),IF(AND(LEN(H3522)=3,ISERROR(FIND("-",H3522,1))),LEFT(H3522,2),H3522))</f>
        <v>24</v>
      </c>
      <c r="N3522" s="13" t="str">
        <f>SUBSTITUTE(H3522,"+","-")</f>
        <v>20-24</v>
      </c>
      <c r="O3522" s="3">
        <f t="shared" si="380"/>
        <v>5</v>
      </c>
      <c r="P3522" s="3">
        <f t="shared" si="381"/>
        <v>3</v>
      </c>
      <c r="Q3522" s="7">
        <f t="shared" si="382"/>
        <v>20</v>
      </c>
      <c r="R3522" s="7">
        <f t="shared" si="383"/>
        <v>24</v>
      </c>
      <c r="S3522" s="13" t="str">
        <f>VLOOKUP(A3522,history!$B:$F,2,0)</f>
        <v>2021-01-01</v>
      </c>
      <c r="T3522" s="13">
        <f>VLOOKUP($C3522,日期!$A:$D,3,0)</f>
        <v>12</v>
      </c>
      <c r="U3522" s="13">
        <f>VLOOKUP($C3522,日期!$A:$D,4,0)</f>
        <v>1</v>
      </c>
      <c r="V3522" s="65">
        <f t="shared" si="384"/>
        <v>44166</v>
      </c>
      <c r="W3522" s="13" t="s">
        <v>5086</v>
      </c>
    </row>
    <row r="3523" spans="1:23" ht="15">
      <c r="A3523" s="15">
        <v>801</v>
      </c>
      <c r="B3523" s="15">
        <v>2020</v>
      </c>
      <c r="C3523" s="13" t="s">
        <v>28</v>
      </c>
      <c r="D3523" s="15">
        <v>52</v>
      </c>
      <c r="E3523" s="13" t="s">
        <v>24</v>
      </c>
      <c r="F3523" s="13" t="s">
        <v>11</v>
      </c>
      <c r="G3523" s="13" t="s">
        <v>25</v>
      </c>
      <c r="H3523" s="13" t="s">
        <v>31</v>
      </c>
      <c r="I3523" s="3">
        <f t="shared" ref="I3523:I3586" si="385">VALUE(IF(LEN(H3523)&gt;=3,LEFT(H3523,2),H3523))</f>
        <v>25</v>
      </c>
      <c r="J3523" s="7">
        <f t="shared" ref="J3523:J3586" si="386">VALUE(IF(LEN(H3523)=5,RIGHT(H3523,2),LEFT(H3523,2)))</f>
        <v>29</v>
      </c>
      <c r="K3523" s="3">
        <f>LEN(H3523)</f>
        <v>5</v>
      </c>
      <c r="L3523" s="13" t="str">
        <f>IF(OR(AND(LEN(H3523&gt;3),ISERROR(FIND("-",H3523,1))),AND(LEN(H3523)&gt;3,ISERROR(FIND("+",H3523,1)))),LEFT(H3523,2),H3523)</f>
        <v>25</v>
      </c>
      <c r="M3523" s="13" t="str">
        <f>IF(AND(LEN(H3523&gt;3),ISERROR(FIND("+",H3523,1))),RIGHT(H3523,2),IF(AND(LEN(H3523)=3,ISERROR(FIND("-",H3523,1))),LEFT(H3523,2),H3523))</f>
        <v>29</v>
      </c>
      <c r="N3523" s="13" t="str">
        <f>SUBSTITUTE(H3523,"+","-")</f>
        <v>25-29</v>
      </c>
      <c r="O3523" s="3">
        <f t="shared" ref="O3523:O3586" si="387">LEN(N3523)</f>
        <v>5</v>
      </c>
      <c r="P3523" s="3">
        <f t="shared" ref="P3523:P3586" si="388">FIND("-",N3523,1)</f>
        <v>3</v>
      </c>
      <c r="Q3523" s="7">
        <f t="shared" ref="Q3523:Q3586" si="389">VALUE(IF(ISERROR(FIND("-",N3523,1)),N3523,LEFT(N3523,FIND("-",N3523,1)-1)))</f>
        <v>25</v>
      </c>
      <c r="R3523" s="7">
        <f t="shared" ref="R3523:R3586" si="390">VALUE(IF(ISERROR(FIND("-",N3523,1)),N3523,IF(AND(FIND("-",N3523,1)=3,LEN(N3523)=3),LEFT(N3523,2),RIGHT(N3523,FIND("-",N3523,1)-1))))</f>
        <v>29</v>
      </c>
      <c r="S3523" s="13" t="str">
        <f>VLOOKUP(A3523,history!$B:$F,2,0)</f>
        <v>2021-01-01</v>
      </c>
      <c r="T3523" s="13">
        <f>VLOOKUP($C3523,日期!$A:$D,3,0)</f>
        <v>12</v>
      </c>
      <c r="U3523" s="13">
        <f>VLOOKUP($C3523,日期!$A:$D,4,0)</f>
        <v>1</v>
      </c>
      <c r="V3523" s="65">
        <f t="shared" ref="V3523:V3586" si="391">DATE(B3523,T3523,U3523)</f>
        <v>44166</v>
      </c>
      <c r="W3523" s="13" t="s">
        <v>5087</v>
      </c>
    </row>
    <row r="3524" spans="1:23" ht="15">
      <c r="A3524" s="15">
        <v>800</v>
      </c>
      <c r="B3524" s="15">
        <v>2020</v>
      </c>
      <c r="C3524" s="13" t="s">
        <v>28</v>
      </c>
      <c r="D3524" s="15">
        <v>52</v>
      </c>
      <c r="E3524" s="13" t="s">
        <v>24</v>
      </c>
      <c r="F3524" s="13" t="s">
        <v>11</v>
      </c>
      <c r="G3524" s="13" t="s">
        <v>25</v>
      </c>
      <c r="H3524" s="13" t="s">
        <v>31</v>
      </c>
      <c r="I3524" s="3">
        <f t="shared" si="385"/>
        <v>25</v>
      </c>
      <c r="J3524" s="7">
        <f t="shared" si="386"/>
        <v>29</v>
      </c>
      <c r="K3524" s="3">
        <f>LEN(H3524)</f>
        <v>5</v>
      </c>
      <c r="L3524" s="13" t="str">
        <f>IF(OR(AND(LEN(H3524&gt;3),ISERROR(FIND("-",H3524,1))),AND(LEN(H3524)&gt;3,ISERROR(FIND("+",H3524,1)))),LEFT(H3524,2),H3524)</f>
        <v>25</v>
      </c>
      <c r="M3524" s="13" t="str">
        <f>IF(AND(LEN(H3524&gt;3),ISERROR(FIND("+",H3524,1))),RIGHT(H3524,2),IF(AND(LEN(H3524)=3,ISERROR(FIND("-",H3524,1))),LEFT(H3524,2),H3524))</f>
        <v>29</v>
      </c>
      <c r="N3524" s="13" t="str">
        <f>SUBSTITUTE(H3524,"+","-")</f>
        <v>25-29</v>
      </c>
      <c r="O3524" s="3">
        <f t="shared" si="387"/>
        <v>5</v>
      </c>
      <c r="P3524" s="3">
        <f t="shared" si="388"/>
        <v>3</v>
      </c>
      <c r="Q3524" s="7">
        <f t="shared" si="389"/>
        <v>25</v>
      </c>
      <c r="R3524" s="7">
        <f t="shared" si="390"/>
        <v>29</v>
      </c>
      <c r="S3524" s="13" t="str">
        <f>VLOOKUP(A3524,history!$B:$F,2,0)</f>
        <v>2020-12-31</v>
      </c>
      <c r="T3524" s="13">
        <f>VLOOKUP($C3524,日期!$A:$D,3,0)</f>
        <v>12</v>
      </c>
      <c r="U3524" s="13">
        <f>VLOOKUP($C3524,日期!$A:$D,4,0)</f>
        <v>1</v>
      </c>
      <c r="V3524" s="65">
        <f t="shared" si="391"/>
        <v>44166</v>
      </c>
      <c r="W3524" s="13" t="s">
        <v>5088</v>
      </c>
    </row>
    <row r="3525" spans="1:23" ht="15">
      <c r="A3525" s="15">
        <v>799</v>
      </c>
      <c r="B3525" s="15">
        <v>2020</v>
      </c>
      <c r="C3525" s="13" t="s">
        <v>28</v>
      </c>
      <c r="D3525" s="15">
        <v>52</v>
      </c>
      <c r="E3525" s="13" t="s">
        <v>24</v>
      </c>
      <c r="F3525" s="13" t="s">
        <v>11</v>
      </c>
      <c r="G3525" s="13" t="s">
        <v>25</v>
      </c>
      <c r="H3525" s="13" t="s">
        <v>31</v>
      </c>
      <c r="I3525" s="3">
        <f t="shared" si="385"/>
        <v>25</v>
      </c>
      <c r="J3525" s="7">
        <f t="shared" si="386"/>
        <v>29</v>
      </c>
      <c r="K3525" s="3">
        <f>LEN(H3525)</f>
        <v>5</v>
      </c>
      <c r="L3525" s="13" t="str">
        <f>IF(OR(AND(LEN(H3525&gt;3),ISERROR(FIND("-",H3525,1))),AND(LEN(H3525)&gt;3,ISERROR(FIND("+",H3525,1)))),LEFT(H3525,2),H3525)</f>
        <v>25</v>
      </c>
      <c r="M3525" s="13" t="str">
        <f>IF(AND(LEN(H3525&gt;3),ISERROR(FIND("+",H3525,1))),RIGHT(H3525,2),IF(AND(LEN(H3525)=3,ISERROR(FIND("-",H3525,1))),LEFT(H3525,2),H3525))</f>
        <v>29</v>
      </c>
      <c r="N3525" s="13" t="str">
        <f>SUBSTITUTE(H3525,"+","-")</f>
        <v>25-29</v>
      </c>
      <c r="O3525" s="3">
        <f t="shared" si="387"/>
        <v>5</v>
      </c>
      <c r="P3525" s="3">
        <f t="shared" si="388"/>
        <v>3</v>
      </c>
      <c r="Q3525" s="7">
        <f t="shared" si="389"/>
        <v>25</v>
      </c>
      <c r="R3525" s="7">
        <f t="shared" si="390"/>
        <v>29</v>
      </c>
      <c r="S3525" s="13" t="str">
        <f>VLOOKUP(A3525,history!$B:$F,2,0)</f>
        <v>2020-12-31</v>
      </c>
      <c r="T3525" s="13">
        <f>VLOOKUP($C3525,日期!$A:$D,3,0)</f>
        <v>12</v>
      </c>
      <c r="U3525" s="13">
        <f>VLOOKUP($C3525,日期!$A:$D,4,0)</f>
        <v>1</v>
      </c>
      <c r="V3525" s="65">
        <f t="shared" si="391"/>
        <v>44166</v>
      </c>
      <c r="W3525" s="13" t="s">
        <v>5089</v>
      </c>
    </row>
    <row r="3526" spans="1:23" ht="15">
      <c r="A3526" s="15">
        <v>798</v>
      </c>
      <c r="B3526" s="15">
        <v>2020</v>
      </c>
      <c r="C3526" s="13" t="s">
        <v>28</v>
      </c>
      <c r="D3526" s="15">
        <v>52</v>
      </c>
      <c r="E3526" s="13" t="s">
        <v>24</v>
      </c>
      <c r="F3526" s="13" t="s">
        <v>11</v>
      </c>
      <c r="G3526" s="13" t="s">
        <v>25</v>
      </c>
      <c r="H3526" s="13" t="s">
        <v>31</v>
      </c>
      <c r="I3526" s="3">
        <f t="shared" si="385"/>
        <v>25</v>
      </c>
      <c r="J3526" s="7">
        <f t="shared" si="386"/>
        <v>29</v>
      </c>
      <c r="K3526" s="3">
        <f>LEN(H3526)</f>
        <v>5</v>
      </c>
      <c r="L3526" s="13" t="str">
        <f>IF(OR(AND(LEN(H3526&gt;3),ISERROR(FIND("-",H3526,1))),AND(LEN(H3526)&gt;3,ISERROR(FIND("+",H3526,1)))),LEFT(H3526,2),H3526)</f>
        <v>25</v>
      </c>
      <c r="M3526" s="13" t="str">
        <f>IF(AND(LEN(H3526&gt;3),ISERROR(FIND("+",H3526,1))),RIGHT(H3526,2),IF(AND(LEN(H3526)=3,ISERROR(FIND("-",H3526,1))),LEFT(H3526,2),H3526))</f>
        <v>29</v>
      </c>
      <c r="N3526" s="13" t="str">
        <f>SUBSTITUTE(H3526,"+","-")</f>
        <v>25-29</v>
      </c>
      <c r="O3526" s="3">
        <f t="shared" si="387"/>
        <v>5</v>
      </c>
      <c r="P3526" s="3">
        <f t="shared" si="388"/>
        <v>3</v>
      </c>
      <c r="Q3526" s="7">
        <f t="shared" si="389"/>
        <v>25</v>
      </c>
      <c r="R3526" s="7">
        <f t="shared" si="390"/>
        <v>29</v>
      </c>
      <c r="S3526" s="13" t="str">
        <f>VLOOKUP(A3526,history!$B:$F,2,0)</f>
        <v>2020-12-30</v>
      </c>
      <c r="T3526" s="13">
        <f>VLOOKUP($C3526,日期!$A:$D,3,0)</f>
        <v>12</v>
      </c>
      <c r="U3526" s="13">
        <f>VLOOKUP($C3526,日期!$A:$D,4,0)</f>
        <v>1</v>
      </c>
      <c r="V3526" s="65">
        <f t="shared" si="391"/>
        <v>44166</v>
      </c>
      <c r="W3526" s="13" t="s">
        <v>5090</v>
      </c>
    </row>
    <row r="3527" spans="1:23" ht="15">
      <c r="A3527" s="15">
        <v>797</v>
      </c>
      <c r="B3527" s="15">
        <v>2020</v>
      </c>
      <c r="C3527" s="13" t="s">
        <v>28</v>
      </c>
      <c r="D3527" s="15">
        <v>52</v>
      </c>
      <c r="E3527" s="13" t="s">
        <v>24</v>
      </c>
      <c r="F3527" s="13" t="s">
        <v>11</v>
      </c>
      <c r="G3527" s="13" t="s">
        <v>25</v>
      </c>
      <c r="H3527" s="13" t="s">
        <v>13</v>
      </c>
      <c r="I3527" s="3">
        <f t="shared" si="385"/>
        <v>20</v>
      </c>
      <c r="J3527" s="7">
        <f t="shared" si="386"/>
        <v>24</v>
      </c>
      <c r="K3527" s="3">
        <f>LEN(H3527)</f>
        <v>5</v>
      </c>
      <c r="L3527" s="13" t="str">
        <f>IF(OR(AND(LEN(H3527&gt;3),ISERROR(FIND("-",H3527,1))),AND(LEN(H3527)&gt;3,ISERROR(FIND("+",H3527,1)))),LEFT(H3527,2),H3527)</f>
        <v>20</v>
      </c>
      <c r="M3527" s="13" t="str">
        <f>IF(AND(LEN(H3527&gt;3),ISERROR(FIND("+",H3527,1))),RIGHT(H3527,2),IF(AND(LEN(H3527)=3,ISERROR(FIND("-",H3527,1))),LEFT(H3527,2),H3527))</f>
        <v>24</v>
      </c>
      <c r="N3527" s="13" t="str">
        <f>SUBSTITUTE(H3527,"+","-")</f>
        <v>20-24</v>
      </c>
      <c r="O3527" s="3">
        <f t="shared" si="387"/>
        <v>5</v>
      </c>
      <c r="P3527" s="3">
        <f t="shared" si="388"/>
        <v>3</v>
      </c>
      <c r="Q3527" s="7">
        <f t="shared" si="389"/>
        <v>20</v>
      </c>
      <c r="R3527" s="7">
        <f t="shared" si="390"/>
        <v>24</v>
      </c>
      <c r="S3527" s="13" t="str">
        <f>VLOOKUP(A3527,history!$B:$F,2,0)</f>
        <v>2020-12-30</v>
      </c>
      <c r="T3527" s="13">
        <f>VLOOKUP($C3527,日期!$A:$D,3,0)</f>
        <v>12</v>
      </c>
      <c r="U3527" s="13">
        <f>VLOOKUP($C3527,日期!$A:$D,4,0)</f>
        <v>1</v>
      </c>
      <c r="V3527" s="65">
        <f t="shared" si="391"/>
        <v>44166</v>
      </c>
      <c r="W3527" s="13" t="s">
        <v>5091</v>
      </c>
    </row>
    <row r="3528" spans="1:23" ht="15">
      <c r="A3528" s="15">
        <v>796</v>
      </c>
      <c r="B3528" s="15">
        <v>2020</v>
      </c>
      <c r="C3528" s="13" t="s">
        <v>28</v>
      </c>
      <c r="D3528" s="15">
        <v>52</v>
      </c>
      <c r="E3528" s="13" t="s">
        <v>24</v>
      </c>
      <c r="F3528" s="13" t="s">
        <v>17</v>
      </c>
      <c r="G3528" s="13" t="s">
        <v>25</v>
      </c>
      <c r="H3528" s="13" t="s">
        <v>34</v>
      </c>
      <c r="I3528" s="3">
        <f t="shared" si="385"/>
        <v>35</v>
      </c>
      <c r="J3528" s="7">
        <f t="shared" si="386"/>
        <v>39</v>
      </c>
      <c r="K3528" s="3">
        <f>LEN(H3528)</f>
        <v>5</v>
      </c>
      <c r="L3528" s="13" t="str">
        <f>IF(OR(AND(LEN(H3528&gt;3),ISERROR(FIND("-",H3528,1))),AND(LEN(H3528)&gt;3,ISERROR(FIND("+",H3528,1)))),LEFT(H3528,2),H3528)</f>
        <v>35</v>
      </c>
      <c r="M3528" s="13" t="str">
        <f>IF(AND(LEN(H3528&gt;3),ISERROR(FIND("+",H3528,1))),RIGHT(H3528,2),IF(AND(LEN(H3528)=3,ISERROR(FIND("-",H3528,1))),LEFT(H3528,2),H3528))</f>
        <v>39</v>
      </c>
      <c r="N3528" s="13" t="str">
        <f>SUBSTITUTE(H3528,"+","-")</f>
        <v>35-39</v>
      </c>
      <c r="O3528" s="3">
        <f t="shared" si="387"/>
        <v>5</v>
      </c>
      <c r="P3528" s="3">
        <f t="shared" si="388"/>
        <v>3</v>
      </c>
      <c r="Q3528" s="7">
        <f t="shared" si="389"/>
        <v>35</v>
      </c>
      <c r="R3528" s="7">
        <f t="shared" si="390"/>
        <v>39</v>
      </c>
      <c r="S3528" s="13" t="str">
        <f>VLOOKUP(A3528,history!$B:$F,2,0)</f>
        <v>2020-12-29</v>
      </c>
      <c r="T3528" s="13">
        <f>VLOOKUP($C3528,日期!$A:$D,3,0)</f>
        <v>12</v>
      </c>
      <c r="U3528" s="13">
        <f>VLOOKUP($C3528,日期!$A:$D,4,0)</f>
        <v>1</v>
      </c>
      <c r="V3528" s="65">
        <f t="shared" si="391"/>
        <v>44166</v>
      </c>
      <c r="W3528" s="13" t="s">
        <v>5092</v>
      </c>
    </row>
    <row r="3529" spans="1:23" ht="15">
      <c r="A3529" s="15">
        <v>795</v>
      </c>
      <c r="B3529" s="15">
        <v>2020</v>
      </c>
      <c r="C3529" s="13" t="s">
        <v>28</v>
      </c>
      <c r="D3529" s="15">
        <v>52</v>
      </c>
      <c r="E3529" s="13" t="s">
        <v>24</v>
      </c>
      <c r="F3529" s="13" t="s">
        <v>17</v>
      </c>
      <c r="G3529" s="13" t="s">
        <v>25</v>
      </c>
      <c r="H3529" s="13" t="s">
        <v>26</v>
      </c>
      <c r="I3529" s="3">
        <f t="shared" si="385"/>
        <v>30</v>
      </c>
      <c r="J3529" s="7">
        <f t="shared" si="386"/>
        <v>34</v>
      </c>
      <c r="K3529" s="3">
        <f>LEN(H3529)</f>
        <v>5</v>
      </c>
      <c r="L3529" s="13" t="str">
        <f>IF(OR(AND(LEN(H3529&gt;3),ISERROR(FIND("-",H3529,1))),AND(LEN(H3529)&gt;3,ISERROR(FIND("+",H3529,1)))),LEFT(H3529,2),H3529)</f>
        <v>30</v>
      </c>
      <c r="M3529" s="13" t="str">
        <f>IF(AND(LEN(H3529&gt;3),ISERROR(FIND("+",H3529,1))),RIGHT(H3529,2),IF(AND(LEN(H3529)=3,ISERROR(FIND("-",H3529,1))),LEFT(H3529,2),H3529))</f>
        <v>34</v>
      </c>
      <c r="N3529" s="13" t="str">
        <f>SUBSTITUTE(H3529,"+","-")</f>
        <v>30-34</v>
      </c>
      <c r="O3529" s="3">
        <f t="shared" si="387"/>
        <v>5</v>
      </c>
      <c r="P3529" s="3">
        <f t="shared" si="388"/>
        <v>3</v>
      </c>
      <c r="Q3529" s="7">
        <f t="shared" si="389"/>
        <v>30</v>
      </c>
      <c r="R3529" s="7">
        <f t="shared" si="390"/>
        <v>34</v>
      </c>
      <c r="S3529" s="13" t="str">
        <f>VLOOKUP(A3529,history!$B:$F,2,0)</f>
        <v>2020-12-29</v>
      </c>
      <c r="T3529" s="13">
        <f>VLOOKUP($C3529,日期!$A:$D,3,0)</f>
        <v>12</v>
      </c>
      <c r="U3529" s="13">
        <f>VLOOKUP($C3529,日期!$A:$D,4,0)</f>
        <v>1</v>
      </c>
      <c r="V3529" s="65">
        <f t="shared" si="391"/>
        <v>44166</v>
      </c>
      <c r="W3529" s="13" t="s">
        <v>5093</v>
      </c>
    </row>
    <row r="3530" spans="1:23" ht="15">
      <c r="A3530" s="15">
        <v>794</v>
      </c>
      <c r="B3530" s="15">
        <v>2020</v>
      </c>
      <c r="C3530" s="13" t="s">
        <v>28</v>
      </c>
      <c r="D3530" s="15">
        <v>52</v>
      </c>
      <c r="E3530" s="13" t="s">
        <v>24</v>
      </c>
      <c r="F3530" s="13" t="s">
        <v>17</v>
      </c>
      <c r="G3530" s="13" t="s">
        <v>25</v>
      </c>
      <c r="H3530" s="13" t="s">
        <v>26</v>
      </c>
      <c r="I3530" s="3">
        <f t="shared" si="385"/>
        <v>30</v>
      </c>
      <c r="J3530" s="7">
        <f t="shared" si="386"/>
        <v>34</v>
      </c>
      <c r="K3530" s="3">
        <f>LEN(H3530)</f>
        <v>5</v>
      </c>
      <c r="L3530" s="13" t="str">
        <f>IF(OR(AND(LEN(H3530&gt;3),ISERROR(FIND("-",H3530,1))),AND(LEN(H3530)&gt;3,ISERROR(FIND("+",H3530,1)))),LEFT(H3530,2),H3530)</f>
        <v>30</v>
      </c>
      <c r="M3530" s="13" t="str">
        <f>IF(AND(LEN(H3530&gt;3),ISERROR(FIND("+",H3530,1))),RIGHT(H3530,2),IF(AND(LEN(H3530)=3,ISERROR(FIND("-",H3530,1))),LEFT(H3530,2),H3530))</f>
        <v>34</v>
      </c>
      <c r="N3530" s="13" t="str">
        <f>SUBSTITUTE(H3530,"+","-")</f>
        <v>30-34</v>
      </c>
      <c r="O3530" s="3">
        <f t="shared" si="387"/>
        <v>5</v>
      </c>
      <c r="P3530" s="3">
        <f t="shared" si="388"/>
        <v>3</v>
      </c>
      <c r="Q3530" s="7">
        <f t="shared" si="389"/>
        <v>30</v>
      </c>
      <c r="R3530" s="7">
        <f t="shared" si="390"/>
        <v>34</v>
      </c>
      <c r="S3530" s="13" t="str">
        <f>VLOOKUP(A3530,history!$B:$F,2,0)</f>
        <v>2020-12-28</v>
      </c>
      <c r="T3530" s="13">
        <f>VLOOKUP($C3530,日期!$A:$D,3,0)</f>
        <v>12</v>
      </c>
      <c r="U3530" s="13">
        <f>VLOOKUP($C3530,日期!$A:$D,4,0)</f>
        <v>1</v>
      </c>
      <c r="V3530" s="65">
        <f t="shared" si="391"/>
        <v>44166</v>
      </c>
      <c r="W3530" s="13" t="s">
        <v>5094</v>
      </c>
    </row>
    <row r="3531" spans="1:23" ht="15">
      <c r="A3531" s="15">
        <v>793</v>
      </c>
      <c r="B3531" s="15">
        <v>2020</v>
      </c>
      <c r="C3531" s="13" t="s">
        <v>28</v>
      </c>
      <c r="D3531" s="15">
        <v>52</v>
      </c>
      <c r="E3531" s="13" t="s">
        <v>24</v>
      </c>
      <c r="F3531" s="13" t="s">
        <v>17</v>
      </c>
      <c r="G3531" s="13" t="s">
        <v>25</v>
      </c>
      <c r="H3531" s="13" t="s">
        <v>26</v>
      </c>
      <c r="I3531" s="3">
        <f t="shared" si="385"/>
        <v>30</v>
      </c>
      <c r="J3531" s="7">
        <f t="shared" si="386"/>
        <v>34</v>
      </c>
      <c r="K3531" s="3">
        <f>LEN(H3531)</f>
        <v>5</v>
      </c>
      <c r="L3531" s="13" t="str">
        <f>IF(OR(AND(LEN(H3531&gt;3),ISERROR(FIND("-",H3531,1))),AND(LEN(H3531)&gt;3,ISERROR(FIND("+",H3531,1)))),LEFT(H3531,2),H3531)</f>
        <v>30</v>
      </c>
      <c r="M3531" s="13" t="str">
        <f>IF(AND(LEN(H3531&gt;3),ISERROR(FIND("+",H3531,1))),RIGHT(H3531,2),IF(AND(LEN(H3531)=3,ISERROR(FIND("-",H3531,1))),LEFT(H3531,2),H3531))</f>
        <v>34</v>
      </c>
      <c r="N3531" s="13" t="str">
        <f>SUBSTITUTE(H3531,"+","-")</f>
        <v>30-34</v>
      </c>
      <c r="O3531" s="3">
        <f t="shared" si="387"/>
        <v>5</v>
      </c>
      <c r="P3531" s="3">
        <f t="shared" si="388"/>
        <v>3</v>
      </c>
      <c r="Q3531" s="7">
        <f t="shared" si="389"/>
        <v>30</v>
      </c>
      <c r="R3531" s="7">
        <f t="shared" si="390"/>
        <v>34</v>
      </c>
      <c r="S3531" s="13" t="str">
        <f>VLOOKUP(A3531,history!$B:$F,2,0)</f>
        <v>2020-12-28</v>
      </c>
      <c r="T3531" s="13">
        <f>VLOOKUP($C3531,日期!$A:$D,3,0)</f>
        <v>12</v>
      </c>
      <c r="U3531" s="13">
        <f>VLOOKUP($C3531,日期!$A:$D,4,0)</f>
        <v>1</v>
      </c>
      <c r="V3531" s="65">
        <f t="shared" si="391"/>
        <v>44166</v>
      </c>
      <c r="W3531" s="13" t="s">
        <v>5095</v>
      </c>
    </row>
    <row r="3532" spans="1:23" ht="15">
      <c r="A3532" s="15">
        <v>792</v>
      </c>
      <c r="B3532" s="15">
        <v>2020</v>
      </c>
      <c r="C3532" s="13" t="s">
        <v>28</v>
      </c>
      <c r="D3532" s="15">
        <v>52</v>
      </c>
      <c r="E3532" s="13" t="s">
        <v>24</v>
      </c>
      <c r="F3532" s="13" t="s">
        <v>17</v>
      </c>
      <c r="G3532" s="13" t="s">
        <v>25</v>
      </c>
      <c r="H3532" s="13" t="s">
        <v>31</v>
      </c>
      <c r="I3532" s="3">
        <f t="shared" si="385"/>
        <v>25</v>
      </c>
      <c r="J3532" s="7">
        <f t="shared" si="386"/>
        <v>29</v>
      </c>
      <c r="K3532" s="3">
        <f>LEN(H3532)</f>
        <v>5</v>
      </c>
      <c r="L3532" s="13" t="str">
        <f>IF(OR(AND(LEN(H3532&gt;3),ISERROR(FIND("-",H3532,1))),AND(LEN(H3532)&gt;3,ISERROR(FIND("+",H3532,1)))),LEFT(H3532,2),H3532)</f>
        <v>25</v>
      </c>
      <c r="M3532" s="13" t="str">
        <f>IF(AND(LEN(H3532&gt;3),ISERROR(FIND("+",H3532,1))),RIGHT(H3532,2),IF(AND(LEN(H3532)=3,ISERROR(FIND("-",H3532,1))),LEFT(H3532,2),H3532))</f>
        <v>29</v>
      </c>
      <c r="N3532" s="13" t="str">
        <f>SUBSTITUTE(H3532,"+","-")</f>
        <v>25-29</v>
      </c>
      <c r="O3532" s="3">
        <f t="shared" si="387"/>
        <v>5</v>
      </c>
      <c r="P3532" s="3">
        <f t="shared" si="388"/>
        <v>3</v>
      </c>
      <c r="Q3532" s="7">
        <f t="shared" si="389"/>
        <v>25</v>
      </c>
      <c r="R3532" s="7">
        <f t="shared" si="390"/>
        <v>29</v>
      </c>
      <c r="S3532" s="13" t="str">
        <f>VLOOKUP(A3532,history!$B:$F,2,0)</f>
        <v>2020-12-28</v>
      </c>
      <c r="T3532" s="13">
        <f>VLOOKUP($C3532,日期!$A:$D,3,0)</f>
        <v>12</v>
      </c>
      <c r="U3532" s="13">
        <f>VLOOKUP($C3532,日期!$A:$D,4,0)</f>
        <v>1</v>
      </c>
      <c r="V3532" s="65">
        <f t="shared" si="391"/>
        <v>44166</v>
      </c>
      <c r="W3532" s="13" t="s">
        <v>5096</v>
      </c>
    </row>
    <row r="3533" spans="1:23" ht="15">
      <c r="A3533" s="15">
        <v>791</v>
      </c>
      <c r="B3533" s="15">
        <v>2020</v>
      </c>
      <c r="C3533" s="13" t="s">
        <v>28</v>
      </c>
      <c r="D3533" s="15">
        <v>52</v>
      </c>
      <c r="E3533" s="13" t="s">
        <v>24</v>
      </c>
      <c r="F3533" s="13" t="s">
        <v>17</v>
      </c>
      <c r="G3533" s="13" t="s">
        <v>25</v>
      </c>
      <c r="H3533" s="13" t="s">
        <v>31</v>
      </c>
      <c r="I3533" s="3">
        <f t="shared" si="385"/>
        <v>25</v>
      </c>
      <c r="J3533" s="7">
        <f t="shared" si="386"/>
        <v>29</v>
      </c>
      <c r="K3533" s="3">
        <f>LEN(H3533)</f>
        <v>5</v>
      </c>
      <c r="L3533" s="13" t="str">
        <f>IF(OR(AND(LEN(H3533&gt;3),ISERROR(FIND("-",H3533,1))),AND(LEN(H3533)&gt;3,ISERROR(FIND("+",H3533,1)))),LEFT(H3533,2),H3533)</f>
        <v>25</v>
      </c>
      <c r="M3533" s="13" t="str">
        <f>IF(AND(LEN(H3533&gt;3),ISERROR(FIND("+",H3533,1))),RIGHT(H3533,2),IF(AND(LEN(H3533)=3,ISERROR(FIND("-",H3533,1))),LEFT(H3533,2),H3533))</f>
        <v>29</v>
      </c>
      <c r="N3533" s="13" t="str">
        <f>SUBSTITUTE(H3533,"+","-")</f>
        <v>25-29</v>
      </c>
      <c r="O3533" s="3">
        <f t="shared" si="387"/>
        <v>5</v>
      </c>
      <c r="P3533" s="3">
        <f t="shared" si="388"/>
        <v>3</v>
      </c>
      <c r="Q3533" s="7">
        <f t="shared" si="389"/>
        <v>25</v>
      </c>
      <c r="R3533" s="7">
        <f t="shared" si="390"/>
        <v>29</v>
      </c>
      <c r="S3533" s="13" t="str">
        <f>VLOOKUP(A3533,history!$B:$F,2,0)</f>
        <v>2020-12-28</v>
      </c>
      <c r="T3533" s="13">
        <f>VLOOKUP($C3533,日期!$A:$D,3,0)</f>
        <v>12</v>
      </c>
      <c r="U3533" s="13">
        <f>VLOOKUP($C3533,日期!$A:$D,4,0)</f>
        <v>1</v>
      </c>
      <c r="V3533" s="65">
        <f t="shared" si="391"/>
        <v>44166</v>
      </c>
      <c r="W3533" s="13" t="s">
        <v>5097</v>
      </c>
    </row>
    <row r="3534" spans="1:23" ht="15">
      <c r="A3534" s="15">
        <v>790</v>
      </c>
      <c r="B3534" s="15">
        <v>2020</v>
      </c>
      <c r="C3534" s="13" t="s">
        <v>28</v>
      </c>
      <c r="D3534" s="15">
        <v>52</v>
      </c>
      <c r="E3534" s="13" t="s">
        <v>24</v>
      </c>
      <c r="F3534" s="13" t="s">
        <v>17</v>
      </c>
      <c r="G3534" s="13" t="s">
        <v>25</v>
      </c>
      <c r="H3534" s="13" t="s">
        <v>13</v>
      </c>
      <c r="I3534" s="3">
        <f t="shared" si="385"/>
        <v>20</v>
      </c>
      <c r="J3534" s="7">
        <f t="shared" si="386"/>
        <v>24</v>
      </c>
      <c r="K3534" s="3">
        <f>LEN(H3534)</f>
        <v>5</v>
      </c>
      <c r="L3534" s="13" t="str">
        <f>IF(OR(AND(LEN(H3534&gt;3),ISERROR(FIND("-",H3534,1))),AND(LEN(H3534)&gt;3,ISERROR(FIND("+",H3534,1)))),LEFT(H3534,2),H3534)</f>
        <v>20</v>
      </c>
      <c r="M3534" s="13" t="str">
        <f>IF(AND(LEN(H3534&gt;3),ISERROR(FIND("+",H3534,1))),RIGHT(H3534,2),IF(AND(LEN(H3534)=3,ISERROR(FIND("-",H3534,1))),LEFT(H3534,2),H3534))</f>
        <v>24</v>
      </c>
      <c r="N3534" s="13" t="str">
        <f>SUBSTITUTE(H3534,"+","-")</f>
        <v>20-24</v>
      </c>
      <c r="O3534" s="3">
        <f t="shared" si="387"/>
        <v>5</v>
      </c>
      <c r="P3534" s="3">
        <f t="shared" si="388"/>
        <v>3</v>
      </c>
      <c r="Q3534" s="7">
        <f t="shared" si="389"/>
        <v>20</v>
      </c>
      <c r="R3534" s="7">
        <f t="shared" si="390"/>
        <v>24</v>
      </c>
      <c r="S3534" s="13" t="str">
        <f>VLOOKUP(A3534,history!$B:$F,2,0)</f>
        <v>2020-12-28</v>
      </c>
      <c r="T3534" s="13">
        <f>VLOOKUP($C3534,日期!$A:$D,3,0)</f>
        <v>12</v>
      </c>
      <c r="U3534" s="13">
        <f>VLOOKUP($C3534,日期!$A:$D,4,0)</f>
        <v>1</v>
      </c>
      <c r="V3534" s="65">
        <f t="shared" si="391"/>
        <v>44166</v>
      </c>
      <c r="W3534" s="13" t="s">
        <v>5098</v>
      </c>
    </row>
    <row r="3535" spans="1:23" ht="15">
      <c r="A3535" s="15">
        <v>789</v>
      </c>
      <c r="B3535" s="15">
        <v>2020</v>
      </c>
      <c r="C3535" s="13" t="s">
        <v>28</v>
      </c>
      <c r="D3535" s="15">
        <v>52</v>
      </c>
      <c r="E3535" s="13" t="s">
        <v>24</v>
      </c>
      <c r="F3535" s="13" t="s">
        <v>11</v>
      </c>
      <c r="G3535" s="13" t="s">
        <v>25</v>
      </c>
      <c r="H3535" s="13" t="s">
        <v>15</v>
      </c>
      <c r="I3535" s="3">
        <f t="shared" si="385"/>
        <v>70</v>
      </c>
      <c r="J3535" s="7">
        <f t="shared" si="386"/>
        <v>70</v>
      </c>
      <c r="K3535" s="3">
        <f>LEN(H3535)</f>
        <v>3</v>
      </c>
      <c r="L3535" s="13" t="str">
        <f>IF(OR(AND(LEN(H3535&gt;3),ISERROR(FIND("-",H3535,1))),AND(LEN(H3535)&gt;3,ISERROR(FIND("+",H3535,1)))),LEFT(H3535,2),H3535)</f>
        <v>70</v>
      </c>
      <c r="M3535" s="13" t="str">
        <f>IF(AND(LEN(H3535&gt;3),ISERROR(FIND("+",H3535,1))),RIGHT(H3535,2),IF(AND(LEN(H3535)=3,ISERROR(FIND("-",H3535,1))),LEFT(H3535,2),H3535))</f>
        <v>70</v>
      </c>
      <c r="N3535" s="13" t="str">
        <f>SUBSTITUTE(H3535,"+","-")</f>
        <v>70-</v>
      </c>
      <c r="O3535" s="3">
        <f t="shared" si="387"/>
        <v>3</v>
      </c>
      <c r="P3535" s="3">
        <f t="shared" si="388"/>
        <v>3</v>
      </c>
      <c r="Q3535" s="7">
        <f t="shared" si="389"/>
        <v>70</v>
      </c>
      <c r="R3535" s="7">
        <f t="shared" si="390"/>
        <v>70</v>
      </c>
      <c r="S3535" s="13" t="str">
        <f>VLOOKUP(A3535,history!$B:$F,2,0)</f>
        <v>2020-12-28</v>
      </c>
      <c r="T3535" s="13">
        <f>VLOOKUP($C3535,日期!$A:$D,3,0)</f>
        <v>12</v>
      </c>
      <c r="U3535" s="13">
        <f>VLOOKUP($C3535,日期!$A:$D,4,0)</f>
        <v>1</v>
      </c>
      <c r="V3535" s="65">
        <f t="shared" si="391"/>
        <v>44166</v>
      </c>
      <c r="W3535" s="13" t="s">
        <v>5099</v>
      </c>
    </row>
    <row r="3536" spans="1:23" ht="15">
      <c r="A3536" s="15">
        <v>788</v>
      </c>
      <c r="B3536" s="15">
        <v>2020</v>
      </c>
      <c r="C3536" s="13" t="s">
        <v>28</v>
      </c>
      <c r="D3536" s="15">
        <v>52</v>
      </c>
      <c r="E3536" s="13" t="s">
        <v>24</v>
      </c>
      <c r="F3536" s="13" t="s">
        <v>11</v>
      </c>
      <c r="G3536" s="13" t="s">
        <v>25</v>
      </c>
      <c r="H3536" s="13" t="s">
        <v>15</v>
      </c>
      <c r="I3536" s="3">
        <f t="shared" si="385"/>
        <v>70</v>
      </c>
      <c r="J3536" s="7">
        <f t="shared" si="386"/>
        <v>70</v>
      </c>
      <c r="K3536" s="3">
        <f>LEN(H3536)</f>
        <v>3</v>
      </c>
      <c r="L3536" s="13" t="str">
        <f>IF(OR(AND(LEN(H3536&gt;3),ISERROR(FIND("-",H3536,1))),AND(LEN(H3536)&gt;3,ISERROR(FIND("+",H3536,1)))),LEFT(H3536,2),H3536)</f>
        <v>70</v>
      </c>
      <c r="M3536" s="13" t="str">
        <f>IF(AND(LEN(H3536&gt;3),ISERROR(FIND("+",H3536,1))),RIGHT(H3536,2),IF(AND(LEN(H3536)=3,ISERROR(FIND("-",H3536,1))),LEFT(H3536,2),H3536))</f>
        <v>70</v>
      </c>
      <c r="N3536" s="13" t="str">
        <f>SUBSTITUTE(H3536,"+","-")</f>
        <v>70-</v>
      </c>
      <c r="O3536" s="3">
        <f t="shared" si="387"/>
        <v>3</v>
      </c>
      <c r="P3536" s="3">
        <f t="shared" si="388"/>
        <v>3</v>
      </c>
      <c r="Q3536" s="7">
        <f t="shared" si="389"/>
        <v>70</v>
      </c>
      <c r="R3536" s="7">
        <f t="shared" si="390"/>
        <v>70</v>
      </c>
      <c r="S3536" s="13" t="str">
        <f>VLOOKUP(A3536,history!$B:$F,2,0)</f>
        <v>2020-12-28</v>
      </c>
      <c r="T3536" s="13">
        <f>VLOOKUP($C3536,日期!$A:$D,3,0)</f>
        <v>12</v>
      </c>
      <c r="U3536" s="13">
        <f>VLOOKUP($C3536,日期!$A:$D,4,0)</f>
        <v>1</v>
      </c>
      <c r="V3536" s="65">
        <f t="shared" si="391"/>
        <v>44166</v>
      </c>
      <c r="W3536" s="13" t="s">
        <v>5100</v>
      </c>
    </row>
    <row r="3537" spans="1:23" ht="15">
      <c r="A3537" s="15">
        <v>787</v>
      </c>
      <c r="B3537" s="15">
        <v>2020</v>
      </c>
      <c r="C3537" s="13" t="s">
        <v>28</v>
      </c>
      <c r="D3537" s="15">
        <v>52</v>
      </c>
      <c r="E3537" s="13" t="s">
        <v>24</v>
      </c>
      <c r="F3537" s="13" t="s">
        <v>11</v>
      </c>
      <c r="G3537" s="13" t="s">
        <v>25</v>
      </c>
      <c r="H3537" s="13" t="s">
        <v>18</v>
      </c>
      <c r="I3537" s="3">
        <f t="shared" si="385"/>
        <v>65</v>
      </c>
      <c r="J3537" s="7">
        <f t="shared" si="386"/>
        <v>69</v>
      </c>
      <c r="K3537" s="3">
        <f>LEN(H3537)</f>
        <v>5</v>
      </c>
      <c r="L3537" s="13" t="str">
        <f>IF(OR(AND(LEN(H3537&gt;3),ISERROR(FIND("-",H3537,1))),AND(LEN(H3537)&gt;3,ISERROR(FIND("+",H3537,1)))),LEFT(H3537,2),H3537)</f>
        <v>65</v>
      </c>
      <c r="M3537" s="13" t="str">
        <f>IF(AND(LEN(H3537&gt;3),ISERROR(FIND("+",H3537,1))),RIGHT(H3537,2),IF(AND(LEN(H3537)=3,ISERROR(FIND("-",H3537,1))),LEFT(H3537,2),H3537))</f>
        <v>69</v>
      </c>
      <c r="N3537" s="13" t="str">
        <f>SUBSTITUTE(H3537,"+","-")</f>
        <v>65-69</v>
      </c>
      <c r="O3537" s="3">
        <f t="shared" si="387"/>
        <v>5</v>
      </c>
      <c r="P3537" s="3">
        <f t="shared" si="388"/>
        <v>3</v>
      </c>
      <c r="Q3537" s="7">
        <f t="shared" si="389"/>
        <v>65</v>
      </c>
      <c r="R3537" s="7">
        <f t="shared" si="390"/>
        <v>69</v>
      </c>
      <c r="S3537" s="13" t="str">
        <f>VLOOKUP(A3537,history!$B:$F,2,0)</f>
        <v>2020-12-28</v>
      </c>
      <c r="T3537" s="13">
        <f>VLOOKUP($C3537,日期!$A:$D,3,0)</f>
        <v>12</v>
      </c>
      <c r="U3537" s="13">
        <f>VLOOKUP($C3537,日期!$A:$D,4,0)</f>
        <v>1</v>
      </c>
      <c r="V3537" s="65">
        <f t="shared" si="391"/>
        <v>44166</v>
      </c>
      <c r="W3537" s="13" t="s">
        <v>5101</v>
      </c>
    </row>
    <row r="3538" spans="1:23" ht="15">
      <c r="A3538" s="15">
        <v>786</v>
      </c>
      <c r="B3538" s="15">
        <v>2020</v>
      </c>
      <c r="C3538" s="13" t="s">
        <v>28</v>
      </c>
      <c r="D3538" s="15">
        <v>52</v>
      </c>
      <c r="E3538" s="13" t="s">
        <v>24</v>
      </c>
      <c r="F3538" s="13" t="s">
        <v>11</v>
      </c>
      <c r="G3538" s="13" t="s">
        <v>25</v>
      </c>
      <c r="H3538" s="13" t="s">
        <v>30</v>
      </c>
      <c r="I3538" s="3">
        <f t="shared" si="385"/>
        <v>45</v>
      </c>
      <c r="J3538" s="7">
        <f t="shared" si="386"/>
        <v>49</v>
      </c>
      <c r="K3538" s="3">
        <f>LEN(H3538)</f>
        <v>5</v>
      </c>
      <c r="L3538" s="13" t="str">
        <f>IF(OR(AND(LEN(H3538&gt;3),ISERROR(FIND("-",H3538,1))),AND(LEN(H3538)&gt;3,ISERROR(FIND("+",H3538,1)))),LEFT(H3538,2),H3538)</f>
        <v>45</v>
      </c>
      <c r="M3538" s="13" t="str">
        <f>IF(AND(LEN(H3538&gt;3),ISERROR(FIND("+",H3538,1))),RIGHT(H3538,2),IF(AND(LEN(H3538)=3,ISERROR(FIND("-",H3538,1))),LEFT(H3538,2),H3538))</f>
        <v>49</v>
      </c>
      <c r="N3538" s="13" t="str">
        <f>SUBSTITUTE(H3538,"+","-")</f>
        <v>45-49</v>
      </c>
      <c r="O3538" s="3">
        <f t="shared" si="387"/>
        <v>5</v>
      </c>
      <c r="P3538" s="3">
        <f t="shared" si="388"/>
        <v>3</v>
      </c>
      <c r="Q3538" s="7">
        <f t="shared" si="389"/>
        <v>45</v>
      </c>
      <c r="R3538" s="7">
        <f t="shared" si="390"/>
        <v>49</v>
      </c>
      <c r="S3538" s="13" t="str">
        <f>VLOOKUP(A3538,history!$B:$F,2,0)</f>
        <v>2020-12-27</v>
      </c>
      <c r="T3538" s="13">
        <f>VLOOKUP($C3538,日期!$A:$D,3,0)</f>
        <v>12</v>
      </c>
      <c r="U3538" s="13">
        <f>VLOOKUP($C3538,日期!$A:$D,4,0)</f>
        <v>1</v>
      </c>
      <c r="V3538" s="65">
        <f t="shared" si="391"/>
        <v>44166</v>
      </c>
      <c r="W3538" s="13" t="s">
        <v>5102</v>
      </c>
    </row>
    <row r="3539" spans="1:23" ht="15">
      <c r="A3539" s="15">
        <v>785</v>
      </c>
      <c r="B3539" s="15">
        <v>2020</v>
      </c>
      <c r="C3539" s="13" t="s">
        <v>28</v>
      </c>
      <c r="D3539" s="15">
        <v>52</v>
      </c>
      <c r="E3539" s="13" t="s">
        <v>24</v>
      </c>
      <c r="F3539" s="13" t="s">
        <v>11</v>
      </c>
      <c r="G3539" s="13" t="s">
        <v>25</v>
      </c>
      <c r="H3539" s="13" t="s">
        <v>29</v>
      </c>
      <c r="I3539" s="3">
        <f t="shared" si="385"/>
        <v>40</v>
      </c>
      <c r="J3539" s="7">
        <f t="shared" si="386"/>
        <v>44</v>
      </c>
      <c r="K3539" s="3">
        <f>LEN(H3539)</f>
        <v>5</v>
      </c>
      <c r="L3539" s="13" t="str">
        <f>IF(OR(AND(LEN(H3539&gt;3),ISERROR(FIND("-",H3539,1))),AND(LEN(H3539)&gt;3,ISERROR(FIND("+",H3539,1)))),LEFT(H3539,2),H3539)</f>
        <v>40</v>
      </c>
      <c r="M3539" s="13" t="str">
        <f>IF(AND(LEN(H3539&gt;3),ISERROR(FIND("+",H3539,1))),RIGHT(H3539,2),IF(AND(LEN(H3539)=3,ISERROR(FIND("-",H3539,1))),LEFT(H3539,2),H3539))</f>
        <v>44</v>
      </c>
      <c r="N3539" s="13" t="str">
        <f>SUBSTITUTE(H3539,"+","-")</f>
        <v>40-44</v>
      </c>
      <c r="O3539" s="3">
        <f t="shared" si="387"/>
        <v>5</v>
      </c>
      <c r="P3539" s="3">
        <f t="shared" si="388"/>
        <v>3</v>
      </c>
      <c r="Q3539" s="7">
        <f t="shared" si="389"/>
        <v>40</v>
      </c>
      <c r="R3539" s="7">
        <f t="shared" si="390"/>
        <v>44</v>
      </c>
      <c r="S3539" s="13" t="str">
        <f>VLOOKUP(A3539,history!$B:$F,2,0)</f>
        <v>2020-12-27</v>
      </c>
      <c r="T3539" s="13">
        <f>VLOOKUP($C3539,日期!$A:$D,3,0)</f>
        <v>12</v>
      </c>
      <c r="U3539" s="13">
        <f>VLOOKUP($C3539,日期!$A:$D,4,0)</f>
        <v>1</v>
      </c>
      <c r="V3539" s="65">
        <f t="shared" si="391"/>
        <v>44166</v>
      </c>
      <c r="W3539" s="13" t="s">
        <v>5103</v>
      </c>
    </row>
    <row r="3540" spans="1:23" ht="15">
      <c r="A3540" s="15">
        <v>784</v>
      </c>
      <c r="B3540" s="15">
        <v>2020</v>
      </c>
      <c r="C3540" s="13" t="s">
        <v>28</v>
      </c>
      <c r="D3540" s="15">
        <v>52</v>
      </c>
      <c r="E3540" s="13" t="s">
        <v>24</v>
      </c>
      <c r="F3540" s="13" t="s">
        <v>11</v>
      </c>
      <c r="G3540" s="13" t="s">
        <v>25</v>
      </c>
      <c r="H3540" s="13" t="s">
        <v>26</v>
      </c>
      <c r="I3540" s="3">
        <f t="shared" si="385"/>
        <v>30</v>
      </c>
      <c r="J3540" s="7">
        <f t="shared" si="386"/>
        <v>34</v>
      </c>
      <c r="K3540" s="3">
        <f>LEN(H3540)</f>
        <v>5</v>
      </c>
      <c r="L3540" s="13" t="str">
        <f>IF(OR(AND(LEN(H3540&gt;3),ISERROR(FIND("-",H3540,1))),AND(LEN(H3540)&gt;3,ISERROR(FIND("+",H3540,1)))),LEFT(H3540,2),H3540)</f>
        <v>30</v>
      </c>
      <c r="M3540" s="13" t="str">
        <f>IF(AND(LEN(H3540&gt;3),ISERROR(FIND("+",H3540,1))),RIGHT(H3540,2),IF(AND(LEN(H3540)=3,ISERROR(FIND("-",H3540,1))),LEFT(H3540,2),H3540))</f>
        <v>34</v>
      </c>
      <c r="N3540" s="13" t="str">
        <f>SUBSTITUTE(H3540,"+","-")</f>
        <v>30-34</v>
      </c>
      <c r="O3540" s="3">
        <f t="shared" si="387"/>
        <v>5</v>
      </c>
      <c r="P3540" s="3">
        <f t="shared" si="388"/>
        <v>3</v>
      </c>
      <c r="Q3540" s="7">
        <f t="shared" si="389"/>
        <v>30</v>
      </c>
      <c r="R3540" s="7">
        <f t="shared" si="390"/>
        <v>34</v>
      </c>
      <c r="S3540" s="13" t="str">
        <f>VLOOKUP(A3540,history!$B:$F,2,0)</f>
        <v>2020-12-26</v>
      </c>
      <c r="T3540" s="13">
        <f>VLOOKUP($C3540,日期!$A:$D,3,0)</f>
        <v>12</v>
      </c>
      <c r="U3540" s="13">
        <f>VLOOKUP($C3540,日期!$A:$D,4,0)</f>
        <v>1</v>
      </c>
      <c r="V3540" s="65">
        <f t="shared" si="391"/>
        <v>44166</v>
      </c>
      <c r="W3540" s="13" t="s">
        <v>5104</v>
      </c>
    </row>
    <row r="3541" spans="1:23" ht="15">
      <c r="A3541" s="15">
        <v>783</v>
      </c>
      <c r="B3541" s="15">
        <v>2020</v>
      </c>
      <c r="C3541" s="13" t="s">
        <v>28</v>
      </c>
      <c r="D3541" s="15">
        <v>52</v>
      </c>
      <c r="E3541" s="13" t="s">
        <v>24</v>
      </c>
      <c r="F3541" s="13" t="s">
        <v>11</v>
      </c>
      <c r="G3541" s="13" t="s">
        <v>25</v>
      </c>
      <c r="H3541" s="13" t="s">
        <v>26</v>
      </c>
      <c r="I3541" s="3">
        <f t="shared" si="385"/>
        <v>30</v>
      </c>
      <c r="J3541" s="7">
        <f t="shared" si="386"/>
        <v>34</v>
      </c>
      <c r="K3541" s="3">
        <f>LEN(H3541)</f>
        <v>5</v>
      </c>
      <c r="L3541" s="13" t="str">
        <f>IF(OR(AND(LEN(H3541&gt;3),ISERROR(FIND("-",H3541,1))),AND(LEN(H3541)&gt;3,ISERROR(FIND("+",H3541,1)))),LEFT(H3541,2),H3541)</f>
        <v>30</v>
      </c>
      <c r="M3541" s="13" t="str">
        <f>IF(AND(LEN(H3541&gt;3),ISERROR(FIND("+",H3541,1))),RIGHT(H3541,2),IF(AND(LEN(H3541)=3,ISERROR(FIND("-",H3541,1))),LEFT(H3541,2),H3541))</f>
        <v>34</v>
      </c>
      <c r="N3541" s="13" t="str">
        <f>SUBSTITUTE(H3541,"+","-")</f>
        <v>30-34</v>
      </c>
      <c r="O3541" s="3">
        <f t="shared" si="387"/>
        <v>5</v>
      </c>
      <c r="P3541" s="3">
        <f t="shared" si="388"/>
        <v>3</v>
      </c>
      <c r="Q3541" s="7">
        <f t="shared" si="389"/>
        <v>30</v>
      </c>
      <c r="R3541" s="7">
        <f t="shared" si="390"/>
        <v>34</v>
      </c>
      <c r="S3541" s="13" t="str">
        <f>VLOOKUP(A3541,history!$B:$F,2,0)</f>
        <v>2020-12-26</v>
      </c>
      <c r="T3541" s="13">
        <f>VLOOKUP($C3541,日期!$A:$D,3,0)</f>
        <v>12</v>
      </c>
      <c r="U3541" s="13">
        <f>VLOOKUP($C3541,日期!$A:$D,4,0)</f>
        <v>1</v>
      </c>
      <c r="V3541" s="65">
        <f t="shared" si="391"/>
        <v>44166</v>
      </c>
      <c r="W3541" s="13" t="s">
        <v>5105</v>
      </c>
    </row>
    <row r="3542" spans="1:23" ht="15">
      <c r="A3542" s="15">
        <v>782</v>
      </c>
      <c r="B3542" s="15">
        <v>2020</v>
      </c>
      <c r="C3542" s="13" t="s">
        <v>28</v>
      </c>
      <c r="D3542" s="15">
        <v>52</v>
      </c>
      <c r="E3542" s="13" t="s">
        <v>24</v>
      </c>
      <c r="F3542" s="13" t="s">
        <v>11</v>
      </c>
      <c r="G3542" s="13" t="s">
        <v>25</v>
      </c>
      <c r="H3542" s="13" t="s">
        <v>26</v>
      </c>
      <c r="I3542" s="3">
        <f t="shared" si="385"/>
        <v>30</v>
      </c>
      <c r="J3542" s="7">
        <f t="shared" si="386"/>
        <v>34</v>
      </c>
      <c r="K3542" s="3">
        <f>LEN(H3542)</f>
        <v>5</v>
      </c>
      <c r="L3542" s="13" t="str">
        <f>IF(OR(AND(LEN(H3542&gt;3),ISERROR(FIND("-",H3542,1))),AND(LEN(H3542)&gt;3,ISERROR(FIND("+",H3542,1)))),LEFT(H3542,2),H3542)</f>
        <v>30</v>
      </c>
      <c r="M3542" s="13" t="str">
        <f>IF(AND(LEN(H3542&gt;3),ISERROR(FIND("+",H3542,1))),RIGHT(H3542,2),IF(AND(LEN(H3542)=3,ISERROR(FIND("-",H3542,1))),LEFT(H3542,2),H3542))</f>
        <v>34</v>
      </c>
      <c r="N3542" s="13" t="str">
        <f>SUBSTITUTE(H3542,"+","-")</f>
        <v>30-34</v>
      </c>
      <c r="O3542" s="3">
        <f t="shared" si="387"/>
        <v>5</v>
      </c>
      <c r="P3542" s="3">
        <f t="shared" si="388"/>
        <v>3</v>
      </c>
      <c r="Q3542" s="7">
        <f t="shared" si="389"/>
        <v>30</v>
      </c>
      <c r="R3542" s="7">
        <f t="shared" si="390"/>
        <v>34</v>
      </c>
      <c r="S3542" s="13" t="str">
        <f>VLOOKUP(A3542,history!$B:$F,2,0)</f>
        <v>2020-12-26</v>
      </c>
      <c r="T3542" s="13">
        <f>VLOOKUP($C3542,日期!$A:$D,3,0)</f>
        <v>12</v>
      </c>
      <c r="U3542" s="13">
        <f>VLOOKUP($C3542,日期!$A:$D,4,0)</f>
        <v>1</v>
      </c>
      <c r="V3542" s="65">
        <f t="shared" si="391"/>
        <v>44166</v>
      </c>
      <c r="W3542" s="13" t="s">
        <v>5106</v>
      </c>
    </row>
    <row r="3543" spans="1:23" ht="15">
      <c r="A3543" s="15">
        <v>781</v>
      </c>
      <c r="B3543" s="15">
        <v>2020</v>
      </c>
      <c r="C3543" s="13" t="s">
        <v>28</v>
      </c>
      <c r="D3543" s="15">
        <v>52</v>
      </c>
      <c r="E3543" s="13" t="s">
        <v>24</v>
      </c>
      <c r="F3543" s="13" t="s">
        <v>11</v>
      </c>
      <c r="G3543" s="13" t="s">
        <v>25</v>
      </c>
      <c r="H3543" s="13" t="s">
        <v>31</v>
      </c>
      <c r="I3543" s="3">
        <f t="shared" si="385"/>
        <v>25</v>
      </c>
      <c r="J3543" s="7">
        <f t="shared" si="386"/>
        <v>29</v>
      </c>
      <c r="K3543" s="3">
        <f>LEN(H3543)</f>
        <v>5</v>
      </c>
      <c r="L3543" s="13" t="str">
        <f>IF(OR(AND(LEN(H3543&gt;3),ISERROR(FIND("-",H3543,1))),AND(LEN(H3543)&gt;3,ISERROR(FIND("+",H3543,1)))),LEFT(H3543,2),H3543)</f>
        <v>25</v>
      </c>
      <c r="M3543" s="13" t="str">
        <f>IF(AND(LEN(H3543&gt;3),ISERROR(FIND("+",H3543,1))),RIGHT(H3543,2),IF(AND(LEN(H3543)=3,ISERROR(FIND("-",H3543,1))),LEFT(H3543,2),H3543))</f>
        <v>29</v>
      </c>
      <c r="N3543" s="13" t="str">
        <f>SUBSTITUTE(H3543,"+","-")</f>
        <v>25-29</v>
      </c>
      <c r="O3543" s="3">
        <f t="shared" si="387"/>
        <v>5</v>
      </c>
      <c r="P3543" s="3">
        <f t="shared" si="388"/>
        <v>3</v>
      </c>
      <c r="Q3543" s="7">
        <f t="shared" si="389"/>
        <v>25</v>
      </c>
      <c r="R3543" s="7">
        <f t="shared" si="390"/>
        <v>29</v>
      </c>
      <c r="S3543" s="13" t="str">
        <f>VLOOKUP(A3543,history!$B:$F,2,0)</f>
        <v>2020-12-25</v>
      </c>
      <c r="T3543" s="13">
        <f>VLOOKUP($C3543,日期!$A:$D,3,0)</f>
        <v>12</v>
      </c>
      <c r="U3543" s="13">
        <f>VLOOKUP($C3543,日期!$A:$D,4,0)</f>
        <v>1</v>
      </c>
      <c r="V3543" s="65">
        <f t="shared" si="391"/>
        <v>44166</v>
      </c>
      <c r="W3543" s="13" t="s">
        <v>5107</v>
      </c>
    </row>
    <row r="3544" spans="1:23" ht="15">
      <c r="A3544" s="15">
        <v>780</v>
      </c>
      <c r="B3544" s="15">
        <v>2020</v>
      </c>
      <c r="C3544" s="13" t="s">
        <v>28</v>
      </c>
      <c r="D3544" s="15">
        <v>52</v>
      </c>
      <c r="E3544" s="13" t="s">
        <v>24</v>
      </c>
      <c r="F3544" s="13" t="s">
        <v>11</v>
      </c>
      <c r="G3544" s="13" t="s">
        <v>25</v>
      </c>
      <c r="H3544" s="13" t="s">
        <v>31</v>
      </c>
      <c r="I3544" s="3">
        <f t="shared" si="385"/>
        <v>25</v>
      </c>
      <c r="J3544" s="7">
        <f t="shared" si="386"/>
        <v>29</v>
      </c>
      <c r="K3544" s="3">
        <f>LEN(H3544)</f>
        <v>5</v>
      </c>
      <c r="L3544" s="13" t="str">
        <f>IF(OR(AND(LEN(H3544&gt;3),ISERROR(FIND("-",H3544,1))),AND(LEN(H3544)&gt;3,ISERROR(FIND("+",H3544,1)))),LEFT(H3544,2),H3544)</f>
        <v>25</v>
      </c>
      <c r="M3544" s="13" t="str">
        <f>IF(AND(LEN(H3544&gt;3),ISERROR(FIND("+",H3544,1))),RIGHT(H3544,2),IF(AND(LEN(H3544)=3,ISERROR(FIND("-",H3544,1))),LEFT(H3544,2),H3544))</f>
        <v>29</v>
      </c>
      <c r="N3544" s="13" t="str">
        <f>SUBSTITUTE(H3544,"+","-")</f>
        <v>25-29</v>
      </c>
      <c r="O3544" s="3">
        <f t="shared" si="387"/>
        <v>5</v>
      </c>
      <c r="P3544" s="3">
        <f t="shared" si="388"/>
        <v>3</v>
      </c>
      <c r="Q3544" s="7">
        <f t="shared" si="389"/>
        <v>25</v>
      </c>
      <c r="R3544" s="7">
        <f t="shared" si="390"/>
        <v>29</v>
      </c>
      <c r="S3544" s="13" t="str">
        <f>VLOOKUP(A3544,history!$B:$F,2,0)</f>
        <v>2020-12-25</v>
      </c>
      <c r="T3544" s="13">
        <f>VLOOKUP($C3544,日期!$A:$D,3,0)</f>
        <v>12</v>
      </c>
      <c r="U3544" s="13">
        <f>VLOOKUP($C3544,日期!$A:$D,4,0)</f>
        <v>1</v>
      </c>
      <c r="V3544" s="65">
        <f t="shared" si="391"/>
        <v>44166</v>
      </c>
      <c r="W3544" s="13" t="s">
        <v>5108</v>
      </c>
    </row>
    <row r="3545" spans="1:23" ht="15">
      <c r="A3545" s="15">
        <v>779</v>
      </c>
      <c r="B3545" s="15">
        <v>2020</v>
      </c>
      <c r="C3545" s="13" t="s">
        <v>28</v>
      </c>
      <c r="D3545" s="15">
        <v>51</v>
      </c>
      <c r="E3545" s="13" t="s">
        <v>38</v>
      </c>
      <c r="F3545" s="13" t="s">
        <v>17</v>
      </c>
      <c r="G3545" s="13" t="s">
        <v>12</v>
      </c>
      <c r="H3545" s="13" t="s">
        <v>26</v>
      </c>
      <c r="I3545" s="3">
        <f t="shared" si="385"/>
        <v>30</v>
      </c>
      <c r="J3545" s="7">
        <f t="shared" si="386"/>
        <v>34</v>
      </c>
      <c r="K3545" s="3">
        <f>LEN(H3545)</f>
        <v>5</v>
      </c>
      <c r="L3545" s="13" t="str">
        <f>IF(OR(AND(LEN(H3545&gt;3),ISERROR(FIND("-",H3545,1))),AND(LEN(H3545)&gt;3,ISERROR(FIND("+",H3545,1)))),LEFT(H3545,2),H3545)</f>
        <v>30</v>
      </c>
      <c r="M3545" s="13" t="str">
        <f>IF(AND(LEN(H3545&gt;3),ISERROR(FIND("+",H3545,1))),RIGHT(H3545,2),IF(AND(LEN(H3545)=3,ISERROR(FIND("-",H3545,1))),LEFT(H3545,2),H3545))</f>
        <v>34</v>
      </c>
      <c r="N3545" s="13" t="str">
        <f>SUBSTITUTE(H3545,"+","-")</f>
        <v>30-34</v>
      </c>
      <c r="O3545" s="3">
        <f t="shared" si="387"/>
        <v>5</v>
      </c>
      <c r="P3545" s="3">
        <f t="shared" si="388"/>
        <v>3</v>
      </c>
      <c r="Q3545" s="7">
        <f t="shared" si="389"/>
        <v>30</v>
      </c>
      <c r="R3545" s="7">
        <f t="shared" si="390"/>
        <v>34</v>
      </c>
      <c r="S3545" s="13" t="str">
        <f>VLOOKUP(A3545,history!$B:$F,2,0)</f>
        <v>2020-12-25</v>
      </c>
      <c r="T3545" s="13">
        <f>VLOOKUP($C3545,日期!$A:$D,3,0)</f>
        <v>12</v>
      </c>
      <c r="U3545" s="13">
        <f>VLOOKUP($C3545,日期!$A:$D,4,0)</f>
        <v>1</v>
      </c>
      <c r="V3545" s="65">
        <f t="shared" si="391"/>
        <v>44166</v>
      </c>
      <c r="W3545" s="13" t="s">
        <v>5109</v>
      </c>
    </row>
    <row r="3546" spans="1:23" ht="15">
      <c r="A3546" s="15">
        <v>778</v>
      </c>
      <c r="B3546" s="15">
        <v>2020</v>
      </c>
      <c r="C3546" s="13" t="s">
        <v>28</v>
      </c>
      <c r="D3546" s="15">
        <v>51</v>
      </c>
      <c r="E3546" s="13" t="s">
        <v>24</v>
      </c>
      <c r="F3546" s="13" t="s">
        <v>11</v>
      </c>
      <c r="G3546" s="13" t="s">
        <v>25</v>
      </c>
      <c r="H3546" s="13" t="s">
        <v>18</v>
      </c>
      <c r="I3546" s="3">
        <f t="shared" si="385"/>
        <v>65</v>
      </c>
      <c r="J3546" s="7">
        <f t="shared" si="386"/>
        <v>69</v>
      </c>
      <c r="K3546" s="3">
        <f>LEN(H3546)</f>
        <v>5</v>
      </c>
      <c r="L3546" s="13" t="str">
        <f>IF(OR(AND(LEN(H3546&gt;3),ISERROR(FIND("-",H3546,1))),AND(LEN(H3546)&gt;3,ISERROR(FIND("+",H3546,1)))),LEFT(H3546,2),H3546)</f>
        <v>65</v>
      </c>
      <c r="M3546" s="13" t="str">
        <f>IF(AND(LEN(H3546&gt;3),ISERROR(FIND("+",H3546,1))),RIGHT(H3546,2),IF(AND(LEN(H3546)=3,ISERROR(FIND("-",H3546,1))),LEFT(H3546,2),H3546))</f>
        <v>69</v>
      </c>
      <c r="N3546" s="13" t="str">
        <f>SUBSTITUTE(H3546,"+","-")</f>
        <v>65-69</v>
      </c>
      <c r="O3546" s="3">
        <f t="shared" si="387"/>
        <v>5</v>
      </c>
      <c r="P3546" s="3">
        <f t="shared" si="388"/>
        <v>3</v>
      </c>
      <c r="Q3546" s="7">
        <f t="shared" si="389"/>
        <v>65</v>
      </c>
      <c r="R3546" s="7">
        <f t="shared" si="390"/>
        <v>69</v>
      </c>
      <c r="S3546" s="13" t="str">
        <f>VLOOKUP(A3546,history!$B:$F,2,0)</f>
        <v>2020-12-25</v>
      </c>
      <c r="T3546" s="13">
        <f>VLOOKUP($C3546,日期!$A:$D,3,0)</f>
        <v>12</v>
      </c>
      <c r="U3546" s="13">
        <f>VLOOKUP($C3546,日期!$A:$D,4,0)</f>
        <v>1</v>
      </c>
      <c r="V3546" s="65">
        <f t="shared" si="391"/>
        <v>44166</v>
      </c>
      <c r="W3546" s="13" t="s">
        <v>5110</v>
      </c>
    </row>
    <row r="3547" spans="1:23" ht="15">
      <c r="A3547" s="15">
        <v>777</v>
      </c>
      <c r="B3547" s="15">
        <v>2020</v>
      </c>
      <c r="C3547" s="13" t="s">
        <v>28</v>
      </c>
      <c r="D3547" s="15">
        <v>51</v>
      </c>
      <c r="E3547" s="13" t="s">
        <v>24</v>
      </c>
      <c r="F3547" s="13" t="s">
        <v>11</v>
      </c>
      <c r="G3547" s="13" t="s">
        <v>25</v>
      </c>
      <c r="H3547" s="13" t="s">
        <v>35</v>
      </c>
      <c r="I3547" s="3">
        <f t="shared" si="385"/>
        <v>55</v>
      </c>
      <c r="J3547" s="7">
        <f t="shared" si="386"/>
        <v>59</v>
      </c>
      <c r="K3547" s="3">
        <f>LEN(H3547)</f>
        <v>5</v>
      </c>
      <c r="L3547" s="13" t="str">
        <f>IF(OR(AND(LEN(H3547&gt;3),ISERROR(FIND("-",H3547,1))),AND(LEN(H3547)&gt;3,ISERROR(FIND("+",H3547,1)))),LEFT(H3547,2),H3547)</f>
        <v>55</v>
      </c>
      <c r="M3547" s="13" t="str">
        <f>IF(AND(LEN(H3547&gt;3),ISERROR(FIND("+",H3547,1))),RIGHT(H3547,2),IF(AND(LEN(H3547)=3,ISERROR(FIND("-",H3547,1))),LEFT(H3547,2),H3547))</f>
        <v>59</v>
      </c>
      <c r="N3547" s="13" t="str">
        <f>SUBSTITUTE(H3547,"+","-")</f>
        <v>55-59</v>
      </c>
      <c r="O3547" s="3">
        <f t="shared" si="387"/>
        <v>5</v>
      </c>
      <c r="P3547" s="3">
        <f t="shared" si="388"/>
        <v>3</v>
      </c>
      <c r="Q3547" s="7">
        <f t="shared" si="389"/>
        <v>55</v>
      </c>
      <c r="R3547" s="7">
        <f t="shared" si="390"/>
        <v>59</v>
      </c>
      <c r="S3547" s="13" t="str">
        <f>VLOOKUP(A3547,history!$B:$F,2,0)</f>
        <v>2020-12-23</v>
      </c>
      <c r="T3547" s="13">
        <f>VLOOKUP($C3547,日期!$A:$D,3,0)</f>
        <v>12</v>
      </c>
      <c r="U3547" s="13">
        <f>VLOOKUP($C3547,日期!$A:$D,4,0)</f>
        <v>1</v>
      </c>
      <c r="V3547" s="65">
        <f t="shared" si="391"/>
        <v>44166</v>
      </c>
      <c r="W3547" s="13" t="s">
        <v>5111</v>
      </c>
    </row>
    <row r="3548" spans="1:23" ht="15">
      <c r="A3548" s="15">
        <v>776</v>
      </c>
      <c r="B3548" s="15">
        <v>2020</v>
      </c>
      <c r="C3548" s="13" t="s">
        <v>28</v>
      </c>
      <c r="D3548" s="15">
        <v>51</v>
      </c>
      <c r="E3548" s="13" t="s">
        <v>24</v>
      </c>
      <c r="F3548" s="13" t="s">
        <v>11</v>
      </c>
      <c r="G3548" s="13" t="s">
        <v>25</v>
      </c>
      <c r="H3548" s="13" t="s">
        <v>37</v>
      </c>
      <c r="I3548" s="3">
        <f t="shared" si="385"/>
        <v>50</v>
      </c>
      <c r="J3548" s="7">
        <f t="shared" si="386"/>
        <v>54</v>
      </c>
      <c r="K3548" s="3">
        <f>LEN(H3548)</f>
        <v>5</v>
      </c>
      <c r="L3548" s="13" t="str">
        <f>IF(OR(AND(LEN(H3548&gt;3),ISERROR(FIND("-",H3548,1))),AND(LEN(H3548)&gt;3,ISERROR(FIND("+",H3548,1)))),LEFT(H3548,2),H3548)</f>
        <v>50</v>
      </c>
      <c r="M3548" s="13" t="str">
        <f>IF(AND(LEN(H3548&gt;3),ISERROR(FIND("+",H3548,1))),RIGHT(H3548,2),IF(AND(LEN(H3548)=3,ISERROR(FIND("-",H3548,1))),LEFT(H3548,2),H3548))</f>
        <v>54</v>
      </c>
      <c r="N3548" s="13" t="str">
        <f>SUBSTITUTE(H3548,"+","-")</f>
        <v>50-54</v>
      </c>
      <c r="O3548" s="3">
        <f t="shared" si="387"/>
        <v>5</v>
      </c>
      <c r="P3548" s="3">
        <f t="shared" si="388"/>
        <v>3</v>
      </c>
      <c r="Q3548" s="7">
        <f t="shared" si="389"/>
        <v>50</v>
      </c>
      <c r="R3548" s="7">
        <f t="shared" si="390"/>
        <v>54</v>
      </c>
      <c r="S3548" s="13" t="str">
        <f>VLOOKUP(A3548,history!$B:$F,2,0)</f>
        <v>2020-12-23</v>
      </c>
      <c r="T3548" s="13">
        <f>VLOOKUP($C3548,日期!$A:$D,3,0)</f>
        <v>12</v>
      </c>
      <c r="U3548" s="13">
        <f>VLOOKUP($C3548,日期!$A:$D,4,0)</f>
        <v>1</v>
      </c>
      <c r="V3548" s="65">
        <f t="shared" si="391"/>
        <v>44166</v>
      </c>
      <c r="W3548" s="13" t="s">
        <v>5112</v>
      </c>
    </row>
    <row r="3549" spans="1:23" ht="15">
      <c r="A3549" s="15">
        <v>775</v>
      </c>
      <c r="B3549" s="15">
        <v>2020</v>
      </c>
      <c r="C3549" s="13" t="s">
        <v>28</v>
      </c>
      <c r="D3549" s="15">
        <v>51</v>
      </c>
      <c r="E3549" s="13" t="s">
        <v>24</v>
      </c>
      <c r="F3549" s="13" t="s">
        <v>11</v>
      </c>
      <c r="G3549" s="13" t="s">
        <v>25</v>
      </c>
      <c r="H3549" s="13" t="s">
        <v>29</v>
      </c>
      <c r="I3549" s="3">
        <f t="shared" si="385"/>
        <v>40</v>
      </c>
      <c r="J3549" s="7">
        <f t="shared" si="386"/>
        <v>44</v>
      </c>
      <c r="K3549" s="3">
        <f>LEN(H3549)</f>
        <v>5</v>
      </c>
      <c r="L3549" s="13" t="str">
        <f>IF(OR(AND(LEN(H3549&gt;3),ISERROR(FIND("-",H3549,1))),AND(LEN(H3549)&gt;3,ISERROR(FIND("+",H3549,1)))),LEFT(H3549,2),H3549)</f>
        <v>40</v>
      </c>
      <c r="M3549" s="13" t="str">
        <f>IF(AND(LEN(H3549&gt;3),ISERROR(FIND("+",H3549,1))),RIGHT(H3549,2),IF(AND(LEN(H3549)=3,ISERROR(FIND("-",H3549,1))),LEFT(H3549,2),H3549))</f>
        <v>44</v>
      </c>
      <c r="N3549" s="13" t="str">
        <f>SUBSTITUTE(H3549,"+","-")</f>
        <v>40-44</v>
      </c>
      <c r="O3549" s="3">
        <f t="shared" si="387"/>
        <v>5</v>
      </c>
      <c r="P3549" s="3">
        <f t="shared" si="388"/>
        <v>3</v>
      </c>
      <c r="Q3549" s="7">
        <f t="shared" si="389"/>
        <v>40</v>
      </c>
      <c r="R3549" s="7">
        <f t="shared" si="390"/>
        <v>44</v>
      </c>
      <c r="S3549" s="13" t="str">
        <f>VLOOKUP(A3549,history!$B:$F,2,0)</f>
        <v>2020-12-23</v>
      </c>
      <c r="T3549" s="13">
        <f>VLOOKUP($C3549,日期!$A:$D,3,0)</f>
        <v>12</v>
      </c>
      <c r="U3549" s="13">
        <f>VLOOKUP($C3549,日期!$A:$D,4,0)</f>
        <v>1</v>
      </c>
      <c r="V3549" s="65">
        <f t="shared" si="391"/>
        <v>44166</v>
      </c>
      <c r="W3549" s="13" t="s">
        <v>5113</v>
      </c>
    </row>
    <row r="3550" spans="1:23" ht="15">
      <c r="A3550" s="15">
        <v>774</v>
      </c>
      <c r="B3550" s="15">
        <v>2020</v>
      </c>
      <c r="C3550" s="13" t="s">
        <v>28</v>
      </c>
      <c r="D3550" s="15">
        <v>51</v>
      </c>
      <c r="E3550" s="13" t="s">
        <v>24</v>
      </c>
      <c r="F3550" s="13" t="s">
        <v>11</v>
      </c>
      <c r="G3550" s="13" t="s">
        <v>25</v>
      </c>
      <c r="H3550" s="13" t="s">
        <v>34</v>
      </c>
      <c r="I3550" s="3">
        <f t="shared" si="385"/>
        <v>35</v>
      </c>
      <c r="J3550" s="7">
        <f t="shared" si="386"/>
        <v>39</v>
      </c>
      <c r="K3550" s="3">
        <f>LEN(H3550)</f>
        <v>5</v>
      </c>
      <c r="L3550" s="13" t="str">
        <f>IF(OR(AND(LEN(H3550&gt;3),ISERROR(FIND("-",H3550,1))),AND(LEN(H3550)&gt;3,ISERROR(FIND("+",H3550,1)))),LEFT(H3550,2),H3550)</f>
        <v>35</v>
      </c>
      <c r="M3550" s="13" t="str">
        <f>IF(AND(LEN(H3550&gt;3),ISERROR(FIND("+",H3550,1))),RIGHT(H3550,2),IF(AND(LEN(H3550)=3,ISERROR(FIND("-",H3550,1))),LEFT(H3550,2),H3550))</f>
        <v>39</v>
      </c>
      <c r="N3550" s="13" t="str">
        <f>SUBSTITUTE(H3550,"+","-")</f>
        <v>35-39</v>
      </c>
      <c r="O3550" s="3">
        <f t="shared" si="387"/>
        <v>5</v>
      </c>
      <c r="P3550" s="3">
        <f t="shared" si="388"/>
        <v>3</v>
      </c>
      <c r="Q3550" s="7">
        <f t="shared" si="389"/>
        <v>35</v>
      </c>
      <c r="R3550" s="7">
        <f t="shared" si="390"/>
        <v>39</v>
      </c>
      <c r="S3550" s="13" t="str">
        <f>VLOOKUP(A3550,history!$B:$F,2,0)</f>
        <v>2020-12-23</v>
      </c>
      <c r="T3550" s="13">
        <f>VLOOKUP($C3550,日期!$A:$D,3,0)</f>
        <v>12</v>
      </c>
      <c r="U3550" s="13">
        <f>VLOOKUP($C3550,日期!$A:$D,4,0)</f>
        <v>1</v>
      </c>
      <c r="V3550" s="65">
        <f t="shared" si="391"/>
        <v>44166</v>
      </c>
      <c r="W3550" s="13" t="s">
        <v>5114</v>
      </c>
    </row>
    <row r="3551" spans="1:23" ht="15">
      <c r="A3551" s="15">
        <v>773</v>
      </c>
      <c r="B3551" s="15">
        <v>2020</v>
      </c>
      <c r="C3551" s="13" t="s">
        <v>28</v>
      </c>
      <c r="D3551" s="15">
        <v>51</v>
      </c>
      <c r="E3551" s="13" t="s">
        <v>24</v>
      </c>
      <c r="F3551" s="13" t="s">
        <v>11</v>
      </c>
      <c r="G3551" s="13" t="s">
        <v>25</v>
      </c>
      <c r="H3551" s="13" t="s">
        <v>34</v>
      </c>
      <c r="I3551" s="3">
        <f t="shared" si="385"/>
        <v>35</v>
      </c>
      <c r="J3551" s="7">
        <f t="shared" si="386"/>
        <v>39</v>
      </c>
      <c r="K3551" s="3">
        <f>LEN(H3551)</f>
        <v>5</v>
      </c>
      <c r="L3551" s="13" t="str">
        <f>IF(OR(AND(LEN(H3551&gt;3),ISERROR(FIND("-",H3551,1))),AND(LEN(H3551)&gt;3,ISERROR(FIND("+",H3551,1)))),LEFT(H3551,2),H3551)</f>
        <v>35</v>
      </c>
      <c r="M3551" s="13" t="str">
        <f>IF(AND(LEN(H3551&gt;3),ISERROR(FIND("+",H3551,1))),RIGHT(H3551,2),IF(AND(LEN(H3551)=3,ISERROR(FIND("-",H3551,1))),LEFT(H3551,2),H3551))</f>
        <v>39</v>
      </c>
      <c r="N3551" s="13" t="str">
        <f>SUBSTITUTE(H3551,"+","-")</f>
        <v>35-39</v>
      </c>
      <c r="O3551" s="3">
        <f t="shared" si="387"/>
        <v>5</v>
      </c>
      <c r="P3551" s="3">
        <f t="shared" si="388"/>
        <v>3</v>
      </c>
      <c r="Q3551" s="7">
        <f t="shared" si="389"/>
        <v>35</v>
      </c>
      <c r="R3551" s="7">
        <f t="shared" si="390"/>
        <v>39</v>
      </c>
      <c r="S3551" s="13" t="str">
        <f>VLOOKUP(A3551,history!$B:$F,2,0)</f>
        <v>2020-12-23</v>
      </c>
      <c r="T3551" s="13">
        <f>VLOOKUP($C3551,日期!$A:$D,3,0)</f>
        <v>12</v>
      </c>
      <c r="U3551" s="13">
        <f>VLOOKUP($C3551,日期!$A:$D,4,0)</f>
        <v>1</v>
      </c>
      <c r="V3551" s="65">
        <f t="shared" si="391"/>
        <v>44166</v>
      </c>
      <c r="W3551" s="13" t="s">
        <v>5115</v>
      </c>
    </row>
    <row r="3552" spans="1:23" ht="15">
      <c r="A3552" s="15">
        <v>772</v>
      </c>
      <c r="B3552" s="15">
        <v>2020</v>
      </c>
      <c r="C3552" s="13" t="s">
        <v>28</v>
      </c>
      <c r="D3552" s="15">
        <v>51</v>
      </c>
      <c r="E3552" s="13" t="s">
        <v>24</v>
      </c>
      <c r="F3552" s="13" t="s">
        <v>11</v>
      </c>
      <c r="G3552" s="13" t="s">
        <v>25</v>
      </c>
      <c r="H3552" s="13" t="s">
        <v>26</v>
      </c>
      <c r="I3552" s="3">
        <f t="shared" si="385"/>
        <v>30</v>
      </c>
      <c r="J3552" s="7">
        <f t="shared" si="386"/>
        <v>34</v>
      </c>
      <c r="K3552" s="3">
        <f>LEN(H3552)</f>
        <v>5</v>
      </c>
      <c r="L3552" s="13" t="str">
        <f>IF(OR(AND(LEN(H3552&gt;3),ISERROR(FIND("-",H3552,1))),AND(LEN(H3552)&gt;3,ISERROR(FIND("+",H3552,1)))),LEFT(H3552,2),H3552)</f>
        <v>30</v>
      </c>
      <c r="M3552" s="13" t="str">
        <f>IF(AND(LEN(H3552&gt;3),ISERROR(FIND("+",H3552,1))),RIGHT(H3552,2),IF(AND(LEN(H3552)=3,ISERROR(FIND("-",H3552,1))),LEFT(H3552,2),H3552))</f>
        <v>34</v>
      </c>
      <c r="N3552" s="13" t="str">
        <f>SUBSTITUTE(H3552,"+","-")</f>
        <v>30-34</v>
      </c>
      <c r="O3552" s="3">
        <f t="shared" si="387"/>
        <v>5</v>
      </c>
      <c r="P3552" s="3">
        <f t="shared" si="388"/>
        <v>3</v>
      </c>
      <c r="Q3552" s="7">
        <f t="shared" si="389"/>
        <v>30</v>
      </c>
      <c r="R3552" s="7">
        <f t="shared" si="390"/>
        <v>34</v>
      </c>
      <c r="S3552" s="13" t="str">
        <f>VLOOKUP(A3552,history!$B:$F,2,0)</f>
        <v>2020-12-23</v>
      </c>
      <c r="T3552" s="13">
        <f>VLOOKUP($C3552,日期!$A:$D,3,0)</f>
        <v>12</v>
      </c>
      <c r="U3552" s="13">
        <f>VLOOKUP($C3552,日期!$A:$D,4,0)</f>
        <v>1</v>
      </c>
      <c r="V3552" s="65">
        <f t="shared" si="391"/>
        <v>44166</v>
      </c>
      <c r="W3552" s="13" t="s">
        <v>5116</v>
      </c>
    </row>
    <row r="3553" spans="1:23" ht="15">
      <c r="A3553" s="15">
        <v>771</v>
      </c>
      <c r="B3553" s="15">
        <v>2020</v>
      </c>
      <c r="C3553" s="13" t="s">
        <v>28</v>
      </c>
      <c r="D3553" s="15">
        <v>51</v>
      </c>
      <c r="E3553" s="13" t="s">
        <v>24</v>
      </c>
      <c r="F3553" s="13" t="s">
        <v>11</v>
      </c>
      <c r="G3553" s="13" t="s">
        <v>25</v>
      </c>
      <c r="H3553" s="13" t="s">
        <v>31</v>
      </c>
      <c r="I3553" s="3">
        <f t="shared" si="385"/>
        <v>25</v>
      </c>
      <c r="J3553" s="7">
        <f t="shared" si="386"/>
        <v>29</v>
      </c>
      <c r="K3553" s="3">
        <f>LEN(H3553)</f>
        <v>5</v>
      </c>
      <c r="L3553" s="13" t="str">
        <f>IF(OR(AND(LEN(H3553&gt;3),ISERROR(FIND("-",H3553,1))),AND(LEN(H3553)&gt;3,ISERROR(FIND("+",H3553,1)))),LEFT(H3553,2),H3553)</f>
        <v>25</v>
      </c>
      <c r="M3553" s="13" t="str">
        <f>IF(AND(LEN(H3553&gt;3),ISERROR(FIND("+",H3553,1))),RIGHT(H3553,2),IF(AND(LEN(H3553)=3,ISERROR(FIND("-",H3553,1))),LEFT(H3553,2),H3553))</f>
        <v>29</v>
      </c>
      <c r="N3553" s="13" t="str">
        <f>SUBSTITUTE(H3553,"+","-")</f>
        <v>25-29</v>
      </c>
      <c r="O3553" s="3">
        <f t="shared" si="387"/>
        <v>5</v>
      </c>
      <c r="P3553" s="3">
        <f t="shared" si="388"/>
        <v>3</v>
      </c>
      <c r="Q3553" s="7">
        <f t="shared" si="389"/>
        <v>25</v>
      </c>
      <c r="R3553" s="7">
        <f t="shared" si="390"/>
        <v>29</v>
      </c>
      <c r="S3553" s="13" t="str">
        <f>VLOOKUP(A3553,history!$B:$F,2,0)</f>
        <v>2020-12-22</v>
      </c>
      <c r="T3553" s="13">
        <f>VLOOKUP($C3553,日期!$A:$D,3,0)</f>
        <v>12</v>
      </c>
      <c r="U3553" s="13">
        <f>VLOOKUP($C3553,日期!$A:$D,4,0)</f>
        <v>1</v>
      </c>
      <c r="V3553" s="65">
        <f t="shared" si="391"/>
        <v>44166</v>
      </c>
      <c r="W3553" s="13" t="s">
        <v>5117</v>
      </c>
    </row>
    <row r="3554" spans="1:23" ht="15">
      <c r="A3554" s="15">
        <v>770</v>
      </c>
      <c r="B3554" s="15">
        <v>2020</v>
      </c>
      <c r="C3554" s="13" t="s">
        <v>28</v>
      </c>
      <c r="D3554" s="15">
        <v>51</v>
      </c>
      <c r="E3554" s="13" t="s">
        <v>24</v>
      </c>
      <c r="F3554" s="13" t="s">
        <v>11</v>
      </c>
      <c r="G3554" s="13" t="s">
        <v>25</v>
      </c>
      <c r="H3554" s="13" t="s">
        <v>31</v>
      </c>
      <c r="I3554" s="3">
        <f t="shared" si="385"/>
        <v>25</v>
      </c>
      <c r="J3554" s="7">
        <f t="shared" si="386"/>
        <v>29</v>
      </c>
      <c r="K3554" s="3">
        <f>LEN(H3554)</f>
        <v>5</v>
      </c>
      <c r="L3554" s="13" t="str">
        <f>IF(OR(AND(LEN(H3554&gt;3),ISERROR(FIND("-",H3554,1))),AND(LEN(H3554)&gt;3,ISERROR(FIND("+",H3554,1)))),LEFT(H3554,2),H3554)</f>
        <v>25</v>
      </c>
      <c r="M3554" s="13" t="str">
        <f>IF(AND(LEN(H3554&gt;3),ISERROR(FIND("+",H3554,1))),RIGHT(H3554,2),IF(AND(LEN(H3554)=3,ISERROR(FIND("-",H3554,1))),LEFT(H3554,2),H3554))</f>
        <v>29</v>
      </c>
      <c r="N3554" s="13" t="str">
        <f>SUBSTITUTE(H3554,"+","-")</f>
        <v>25-29</v>
      </c>
      <c r="O3554" s="3">
        <f t="shared" si="387"/>
        <v>5</v>
      </c>
      <c r="P3554" s="3">
        <f t="shared" si="388"/>
        <v>3</v>
      </c>
      <c r="Q3554" s="7">
        <f t="shared" si="389"/>
        <v>25</v>
      </c>
      <c r="R3554" s="7">
        <f t="shared" si="390"/>
        <v>29</v>
      </c>
      <c r="S3554" s="13" t="str">
        <f>VLOOKUP(A3554,history!$B:$F,2,0)</f>
        <v>2020-12-22</v>
      </c>
      <c r="T3554" s="13">
        <f>VLOOKUP($C3554,日期!$A:$D,3,0)</f>
        <v>12</v>
      </c>
      <c r="U3554" s="13">
        <f>VLOOKUP($C3554,日期!$A:$D,4,0)</f>
        <v>1</v>
      </c>
      <c r="V3554" s="65">
        <f t="shared" si="391"/>
        <v>44166</v>
      </c>
      <c r="W3554" s="13" t="s">
        <v>5118</v>
      </c>
    </row>
    <row r="3555" spans="1:23" ht="15">
      <c r="A3555" s="15">
        <v>769</v>
      </c>
      <c r="B3555" s="15">
        <v>2020</v>
      </c>
      <c r="C3555" s="13" t="s">
        <v>28</v>
      </c>
      <c r="D3555" s="15">
        <v>51</v>
      </c>
      <c r="E3555" s="13" t="s">
        <v>24</v>
      </c>
      <c r="F3555" s="13" t="s">
        <v>11</v>
      </c>
      <c r="G3555" s="13" t="s">
        <v>25</v>
      </c>
      <c r="H3555" s="13" t="s">
        <v>31</v>
      </c>
      <c r="I3555" s="3">
        <f t="shared" si="385"/>
        <v>25</v>
      </c>
      <c r="J3555" s="7">
        <f t="shared" si="386"/>
        <v>29</v>
      </c>
      <c r="K3555" s="3">
        <f>LEN(H3555)</f>
        <v>5</v>
      </c>
      <c r="L3555" s="13" t="str">
        <f>IF(OR(AND(LEN(H3555&gt;3),ISERROR(FIND("-",H3555,1))),AND(LEN(H3555)&gt;3,ISERROR(FIND("+",H3555,1)))),LEFT(H3555,2),H3555)</f>
        <v>25</v>
      </c>
      <c r="M3555" s="13" t="str">
        <f>IF(AND(LEN(H3555&gt;3),ISERROR(FIND("+",H3555,1))),RIGHT(H3555,2),IF(AND(LEN(H3555)=3,ISERROR(FIND("-",H3555,1))),LEFT(H3555,2),H3555))</f>
        <v>29</v>
      </c>
      <c r="N3555" s="13" t="str">
        <f>SUBSTITUTE(H3555,"+","-")</f>
        <v>25-29</v>
      </c>
      <c r="O3555" s="3">
        <f t="shared" si="387"/>
        <v>5</v>
      </c>
      <c r="P3555" s="3">
        <f t="shared" si="388"/>
        <v>3</v>
      </c>
      <c r="Q3555" s="7">
        <f t="shared" si="389"/>
        <v>25</v>
      </c>
      <c r="R3555" s="7">
        <f t="shared" si="390"/>
        <v>29</v>
      </c>
      <c r="S3555" s="13" t="str">
        <f>VLOOKUP(A3555,history!$B:$F,2,0)</f>
        <v>2020-12-22</v>
      </c>
      <c r="T3555" s="13">
        <f>VLOOKUP($C3555,日期!$A:$D,3,0)</f>
        <v>12</v>
      </c>
      <c r="U3555" s="13">
        <f>VLOOKUP($C3555,日期!$A:$D,4,0)</f>
        <v>1</v>
      </c>
      <c r="V3555" s="65">
        <f t="shared" si="391"/>
        <v>44166</v>
      </c>
      <c r="W3555" s="13" t="s">
        <v>5119</v>
      </c>
    </row>
    <row r="3556" spans="1:23" ht="15">
      <c r="A3556" s="15">
        <v>768</v>
      </c>
      <c r="B3556" s="15">
        <v>2020</v>
      </c>
      <c r="C3556" s="13" t="s">
        <v>28</v>
      </c>
      <c r="D3556" s="15">
        <v>51</v>
      </c>
      <c r="E3556" s="13" t="s">
        <v>24</v>
      </c>
      <c r="F3556" s="13" t="s">
        <v>11</v>
      </c>
      <c r="G3556" s="13" t="s">
        <v>25</v>
      </c>
      <c r="H3556" s="13" t="s">
        <v>13</v>
      </c>
      <c r="I3556" s="3">
        <f t="shared" si="385"/>
        <v>20</v>
      </c>
      <c r="J3556" s="7">
        <f t="shared" si="386"/>
        <v>24</v>
      </c>
      <c r="K3556" s="3">
        <f>LEN(H3556)</f>
        <v>5</v>
      </c>
      <c r="L3556" s="13" t="str">
        <f>IF(OR(AND(LEN(H3556&gt;3),ISERROR(FIND("-",H3556,1))),AND(LEN(H3556)&gt;3,ISERROR(FIND("+",H3556,1)))),LEFT(H3556,2),H3556)</f>
        <v>20</v>
      </c>
      <c r="M3556" s="13" t="str">
        <f>IF(AND(LEN(H3556&gt;3),ISERROR(FIND("+",H3556,1))),RIGHT(H3556,2),IF(AND(LEN(H3556)=3,ISERROR(FIND("-",H3556,1))),LEFT(H3556,2),H3556))</f>
        <v>24</v>
      </c>
      <c r="N3556" s="13" t="str">
        <f>SUBSTITUTE(H3556,"+","-")</f>
        <v>20-24</v>
      </c>
      <c r="O3556" s="3">
        <f t="shared" si="387"/>
        <v>5</v>
      </c>
      <c r="P3556" s="3">
        <f t="shared" si="388"/>
        <v>3</v>
      </c>
      <c r="Q3556" s="7">
        <f t="shared" si="389"/>
        <v>20</v>
      </c>
      <c r="R3556" s="7">
        <f t="shared" si="390"/>
        <v>24</v>
      </c>
      <c r="S3556" s="13" t="str">
        <f>VLOOKUP(A3556,history!$B:$F,2,0)</f>
        <v>2020-12-22</v>
      </c>
      <c r="T3556" s="13">
        <f>VLOOKUP($C3556,日期!$A:$D,3,0)</f>
        <v>12</v>
      </c>
      <c r="U3556" s="13">
        <f>VLOOKUP($C3556,日期!$A:$D,4,0)</f>
        <v>1</v>
      </c>
      <c r="V3556" s="65">
        <f t="shared" si="391"/>
        <v>44166</v>
      </c>
      <c r="W3556" s="13" t="s">
        <v>5120</v>
      </c>
    </row>
    <row r="3557" spans="1:23" ht="15">
      <c r="A3557" s="15">
        <v>767</v>
      </c>
      <c r="B3557" s="15">
        <v>2020</v>
      </c>
      <c r="C3557" s="13" t="s">
        <v>28</v>
      </c>
      <c r="D3557" s="15">
        <v>51</v>
      </c>
      <c r="E3557" s="13" t="s">
        <v>24</v>
      </c>
      <c r="F3557" s="13" t="s">
        <v>11</v>
      </c>
      <c r="G3557" s="13" t="s">
        <v>25</v>
      </c>
      <c r="H3557" s="13" t="s">
        <v>13</v>
      </c>
      <c r="I3557" s="3">
        <f t="shared" si="385"/>
        <v>20</v>
      </c>
      <c r="J3557" s="7">
        <f t="shared" si="386"/>
        <v>24</v>
      </c>
      <c r="K3557" s="3">
        <f>LEN(H3557)</f>
        <v>5</v>
      </c>
      <c r="L3557" s="13" t="str">
        <f>IF(OR(AND(LEN(H3557&gt;3),ISERROR(FIND("-",H3557,1))),AND(LEN(H3557)&gt;3,ISERROR(FIND("+",H3557,1)))),LEFT(H3557,2),H3557)</f>
        <v>20</v>
      </c>
      <c r="M3557" s="13" t="str">
        <f>IF(AND(LEN(H3557&gt;3),ISERROR(FIND("+",H3557,1))),RIGHT(H3557,2),IF(AND(LEN(H3557)=3,ISERROR(FIND("-",H3557,1))),LEFT(H3557,2),H3557))</f>
        <v>24</v>
      </c>
      <c r="N3557" s="13" t="str">
        <f>SUBSTITUTE(H3557,"+","-")</f>
        <v>20-24</v>
      </c>
      <c r="O3557" s="3">
        <f t="shared" si="387"/>
        <v>5</v>
      </c>
      <c r="P3557" s="3">
        <f t="shared" si="388"/>
        <v>3</v>
      </c>
      <c r="Q3557" s="7">
        <f t="shared" si="389"/>
        <v>20</v>
      </c>
      <c r="R3557" s="7">
        <f t="shared" si="390"/>
        <v>24</v>
      </c>
      <c r="S3557" s="13" t="str">
        <f>VLOOKUP(A3557,history!$B:$F,2,0)</f>
        <v>2020-12-20</v>
      </c>
      <c r="T3557" s="13">
        <f>VLOOKUP($C3557,日期!$A:$D,3,0)</f>
        <v>12</v>
      </c>
      <c r="U3557" s="13">
        <f>VLOOKUP($C3557,日期!$A:$D,4,0)</f>
        <v>1</v>
      </c>
      <c r="V3557" s="65">
        <f t="shared" si="391"/>
        <v>44166</v>
      </c>
      <c r="W3557" s="13" t="s">
        <v>5121</v>
      </c>
    </row>
    <row r="3558" spans="1:23" ht="15">
      <c r="A3558" s="15">
        <v>766</v>
      </c>
      <c r="B3558" s="15">
        <v>2020</v>
      </c>
      <c r="C3558" s="13" t="s">
        <v>28</v>
      </c>
      <c r="D3558" s="15">
        <v>51</v>
      </c>
      <c r="E3558" s="13" t="s">
        <v>24</v>
      </c>
      <c r="F3558" s="13" t="s">
        <v>11</v>
      </c>
      <c r="G3558" s="13" t="s">
        <v>25</v>
      </c>
      <c r="H3558" s="13" t="s">
        <v>13</v>
      </c>
      <c r="I3558" s="3">
        <f t="shared" si="385"/>
        <v>20</v>
      </c>
      <c r="J3558" s="7">
        <f t="shared" si="386"/>
        <v>24</v>
      </c>
      <c r="K3558" s="3">
        <f>LEN(H3558)</f>
        <v>5</v>
      </c>
      <c r="L3558" s="13" t="str">
        <f>IF(OR(AND(LEN(H3558&gt;3),ISERROR(FIND("-",H3558,1))),AND(LEN(H3558)&gt;3,ISERROR(FIND("+",H3558,1)))),LEFT(H3558,2),H3558)</f>
        <v>20</v>
      </c>
      <c r="M3558" s="13" t="str">
        <f>IF(AND(LEN(H3558&gt;3),ISERROR(FIND("+",H3558,1))),RIGHT(H3558,2),IF(AND(LEN(H3558)=3,ISERROR(FIND("-",H3558,1))),LEFT(H3558,2),H3558))</f>
        <v>24</v>
      </c>
      <c r="N3558" s="13" t="str">
        <f>SUBSTITUTE(H3558,"+","-")</f>
        <v>20-24</v>
      </c>
      <c r="O3558" s="3">
        <f t="shared" si="387"/>
        <v>5</v>
      </c>
      <c r="P3558" s="3">
        <f t="shared" si="388"/>
        <v>3</v>
      </c>
      <c r="Q3558" s="7">
        <f t="shared" si="389"/>
        <v>20</v>
      </c>
      <c r="R3558" s="7">
        <f t="shared" si="390"/>
        <v>24</v>
      </c>
      <c r="S3558" s="13" t="str">
        <f>VLOOKUP(A3558,history!$B:$F,2,0)</f>
        <v>2020-12-20</v>
      </c>
      <c r="T3558" s="13">
        <f>VLOOKUP($C3558,日期!$A:$D,3,0)</f>
        <v>12</v>
      </c>
      <c r="U3558" s="13">
        <f>VLOOKUP($C3558,日期!$A:$D,4,0)</f>
        <v>1</v>
      </c>
      <c r="V3558" s="65">
        <f t="shared" si="391"/>
        <v>44166</v>
      </c>
      <c r="W3558" s="13" t="s">
        <v>5122</v>
      </c>
    </row>
    <row r="3559" spans="1:23" ht="15">
      <c r="A3559" s="15">
        <v>765</v>
      </c>
      <c r="B3559" s="15">
        <v>2020</v>
      </c>
      <c r="C3559" s="13" t="s">
        <v>28</v>
      </c>
      <c r="D3559" s="15">
        <v>51</v>
      </c>
      <c r="E3559" s="13" t="s">
        <v>24</v>
      </c>
      <c r="F3559" s="13" t="s">
        <v>11</v>
      </c>
      <c r="G3559" s="13" t="s">
        <v>25</v>
      </c>
      <c r="H3559" s="13" t="s">
        <v>13</v>
      </c>
      <c r="I3559" s="3">
        <f t="shared" si="385"/>
        <v>20</v>
      </c>
      <c r="J3559" s="7">
        <f t="shared" si="386"/>
        <v>24</v>
      </c>
      <c r="K3559" s="3">
        <f>LEN(H3559)</f>
        <v>5</v>
      </c>
      <c r="L3559" s="13" t="str">
        <f>IF(OR(AND(LEN(H3559&gt;3),ISERROR(FIND("-",H3559,1))),AND(LEN(H3559)&gt;3,ISERROR(FIND("+",H3559,1)))),LEFT(H3559,2),H3559)</f>
        <v>20</v>
      </c>
      <c r="M3559" s="13" t="str">
        <f>IF(AND(LEN(H3559&gt;3),ISERROR(FIND("+",H3559,1))),RIGHT(H3559,2),IF(AND(LEN(H3559)=3,ISERROR(FIND("-",H3559,1))),LEFT(H3559,2),H3559))</f>
        <v>24</v>
      </c>
      <c r="N3559" s="13" t="str">
        <f>SUBSTITUTE(H3559,"+","-")</f>
        <v>20-24</v>
      </c>
      <c r="O3559" s="3">
        <f t="shared" si="387"/>
        <v>5</v>
      </c>
      <c r="P3559" s="3">
        <f t="shared" si="388"/>
        <v>3</v>
      </c>
      <c r="Q3559" s="7">
        <f t="shared" si="389"/>
        <v>20</v>
      </c>
      <c r="R3559" s="7">
        <f t="shared" si="390"/>
        <v>24</v>
      </c>
      <c r="S3559" s="13" t="str">
        <f>VLOOKUP(A3559,history!$B:$F,2,0)</f>
        <v>2020-12-20</v>
      </c>
      <c r="T3559" s="13">
        <f>VLOOKUP($C3559,日期!$A:$D,3,0)</f>
        <v>12</v>
      </c>
      <c r="U3559" s="13">
        <f>VLOOKUP($C3559,日期!$A:$D,4,0)</f>
        <v>1</v>
      </c>
      <c r="V3559" s="65">
        <f t="shared" si="391"/>
        <v>44166</v>
      </c>
      <c r="W3559" s="13" t="s">
        <v>5123</v>
      </c>
    </row>
    <row r="3560" spans="1:23" ht="15">
      <c r="A3560" s="15">
        <v>764</v>
      </c>
      <c r="B3560" s="15">
        <v>2020</v>
      </c>
      <c r="C3560" s="13" t="s">
        <v>28</v>
      </c>
      <c r="D3560" s="15">
        <v>51</v>
      </c>
      <c r="E3560" s="13" t="s">
        <v>24</v>
      </c>
      <c r="F3560" s="13" t="s">
        <v>17</v>
      </c>
      <c r="G3560" s="13" t="s">
        <v>25</v>
      </c>
      <c r="H3560" s="13" t="s">
        <v>30</v>
      </c>
      <c r="I3560" s="3">
        <f t="shared" si="385"/>
        <v>45</v>
      </c>
      <c r="J3560" s="7">
        <f t="shared" si="386"/>
        <v>49</v>
      </c>
      <c r="K3560" s="3">
        <f>LEN(H3560)</f>
        <v>5</v>
      </c>
      <c r="L3560" s="13" t="str">
        <f>IF(OR(AND(LEN(H3560&gt;3),ISERROR(FIND("-",H3560,1))),AND(LEN(H3560)&gt;3,ISERROR(FIND("+",H3560,1)))),LEFT(H3560,2),H3560)</f>
        <v>45</v>
      </c>
      <c r="M3560" s="13" t="str">
        <f>IF(AND(LEN(H3560&gt;3),ISERROR(FIND("+",H3560,1))),RIGHT(H3560,2),IF(AND(LEN(H3560)=3,ISERROR(FIND("-",H3560,1))),LEFT(H3560,2),H3560))</f>
        <v>49</v>
      </c>
      <c r="N3560" s="13" t="str">
        <f>SUBSTITUTE(H3560,"+","-")</f>
        <v>45-49</v>
      </c>
      <c r="O3560" s="3">
        <f t="shared" si="387"/>
        <v>5</v>
      </c>
      <c r="P3560" s="3">
        <f t="shared" si="388"/>
        <v>3</v>
      </c>
      <c r="Q3560" s="7">
        <f t="shared" si="389"/>
        <v>45</v>
      </c>
      <c r="R3560" s="7">
        <f t="shared" si="390"/>
        <v>49</v>
      </c>
      <c r="S3560" s="13" t="str">
        <f>VLOOKUP(A3560,history!$B:$F,2,0)</f>
        <v>2020-12-19</v>
      </c>
      <c r="T3560" s="13">
        <f>VLOOKUP($C3560,日期!$A:$D,3,0)</f>
        <v>12</v>
      </c>
      <c r="U3560" s="13">
        <f>VLOOKUP($C3560,日期!$A:$D,4,0)</f>
        <v>1</v>
      </c>
      <c r="V3560" s="65">
        <f t="shared" si="391"/>
        <v>44166</v>
      </c>
      <c r="W3560" s="13" t="s">
        <v>5124</v>
      </c>
    </row>
    <row r="3561" spans="1:23" ht="15">
      <c r="A3561" s="15">
        <v>763</v>
      </c>
      <c r="B3561" s="15">
        <v>2020</v>
      </c>
      <c r="C3561" s="13" t="s">
        <v>28</v>
      </c>
      <c r="D3561" s="15">
        <v>51</v>
      </c>
      <c r="E3561" s="13" t="s">
        <v>24</v>
      </c>
      <c r="F3561" s="13" t="s">
        <v>17</v>
      </c>
      <c r="G3561" s="13" t="s">
        <v>25</v>
      </c>
      <c r="H3561" s="13" t="s">
        <v>29</v>
      </c>
      <c r="I3561" s="3">
        <f t="shared" si="385"/>
        <v>40</v>
      </c>
      <c r="J3561" s="7">
        <f t="shared" si="386"/>
        <v>44</v>
      </c>
      <c r="K3561" s="3">
        <f>LEN(H3561)</f>
        <v>5</v>
      </c>
      <c r="L3561" s="13" t="str">
        <f>IF(OR(AND(LEN(H3561&gt;3),ISERROR(FIND("-",H3561,1))),AND(LEN(H3561)&gt;3,ISERROR(FIND("+",H3561,1)))),LEFT(H3561,2),H3561)</f>
        <v>40</v>
      </c>
      <c r="M3561" s="13" t="str">
        <f>IF(AND(LEN(H3561&gt;3),ISERROR(FIND("+",H3561,1))),RIGHT(H3561,2),IF(AND(LEN(H3561)=3,ISERROR(FIND("-",H3561,1))),LEFT(H3561,2),H3561))</f>
        <v>44</v>
      </c>
      <c r="N3561" s="13" t="str">
        <f>SUBSTITUTE(H3561,"+","-")</f>
        <v>40-44</v>
      </c>
      <c r="O3561" s="3">
        <f t="shared" si="387"/>
        <v>5</v>
      </c>
      <c r="P3561" s="3">
        <f t="shared" si="388"/>
        <v>3</v>
      </c>
      <c r="Q3561" s="7">
        <f t="shared" si="389"/>
        <v>40</v>
      </c>
      <c r="R3561" s="7">
        <f t="shared" si="390"/>
        <v>44</v>
      </c>
      <c r="S3561" s="13" t="str">
        <f>VLOOKUP(A3561,history!$B:$F,2,0)</f>
        <v>2020-12-19</v>
      </c>
      <c r="T3561" s="13">
        <f>VLOOKUP($C3561,日期!$A:$D,3,0)</f>
        <v>12</v>
      </c>
      <c r="U3561" s="13">
        <f>VLOOKUP($C3561,日期!$A:$D,4,0)</f>
        <v>1</v>
      </c>
      <c r="V3561" s="65">
        <f t="shared" si="391"/>
        <v>44166</v>
      </c>
      <c r="W3561" s="13" t="s">
        <v>5125</v>
      </c>
    </row>
    <row r="3562" spans="1:23" ht="15">
      <c r="A3562" s="15">
        <v>762</v>
      </c>
      <c r="B3562" s="15">
        <v>2020</v>
      </c>
      <c r="C3562" s="13" t="s">
        <v>28</v>
      </c>
      <c r="D3562" s="15">
        <v>51</v>
      </c>
      <c r="E3562" s="13" t="s">
        <v>24</v>
      </c>
      <c r="F3562" s="13" t="s">
        <v>17</v>
      </c>
      <c r="G3562" s="13" t="s">
        <v>25</v>
      </c>
      <c r="H3562" s="13" t="s">
        <v>26</v>
      </c>
      <c r="I3562" s="3">
        <f t="shared" si="385"/>
        <v>30</v>
      </c>
      <c r="J3562" s="7">
        <f t="shared" si="386"/>
        <v>34</v>
      </c>
      <c r="K3562" s="3">
        <f>LEN(H3562)</f>
        <v>5</v>
      </c>
      <c r="L3562" s="13" t="str">
        <f>IF(OR(AND(LEN(H3562&gt;3),ISERROR(FIND("-",H3562,1))),AND(LEN(H3562)&gt;3,ISERROR(FIND("+",H3562,1)))),LEFT(H3562,2),H3562)</f>
        <v>30</v>
      </c>
      <c r="M3562" s="13" t="str">
        <f>IF(AND(LEN(H3562&gt;3),ISERROR(FIND("+",H3562,1))),RIGHT(H3562,2),IF(AND(LEN(H3562)=3,ISERROR(FIND("-",H3562,1))),LEFT(H3562,2),H3562))</f>
        <v>34</v>
      </c>
      <c r="N3562" s="13" t="str">
        <f>SUBSTITUTE(H3562,"+","-")</f>
        <v>30-34</v>
      </c>
      <c r="O3562" s="3">
        <f t="shared" si="387"/>
        <v>5</v>
      </c>
      <c r="P3562" s="3">
        <f t="shared" si="388"/>
        <v>3</v>
      </c>
      <c r="Q3562" s="7">
        <f t="shared" si="389"/>
        <v>30</v>
      </c>
      <c r="R3562" s="7">
        <f t="shared" si="390"/>
        <v>34</v>
      </c>
      <c r="S3562" s="13" t="str">
        <f>VLOOKUP(A3562,history!$B:$F,2,0)</f>
        <v>2020-12-19</v>
      </c>
      <c r="T3562" s="13">
        <f>VLOOKUP($C3562,日期!$A:$D,3,0)</f>
        <v>12</v>
      </c>
      <c r="U3562" s="13">
        <f>VLOOKUP($C3562,日期!$A:$D,4,0)</f>
        <v>1</v>
      </c>
      <c r="V3562" s="65">
        <f t="shared" si="391"/>
        <v>44166</v>
      </c>
      <c r="W3562" s="13" t="s">
        <v>5126</v>
      </c>
    </row>
    <row r="3563" spans="1:23" ht="15">
      <c r="A3563" s="15">
        <v>761</v>
      </c>
      <c r="B3563" s="15">
        <v>2020</v>
      </c>
      <c r="C3563" s="13" t="s">
        <v>28</v>
      </c>
      <c r="D3563" s="15">
        <v>51</v>
      </c>
      <c r="E3563" s="13" t="s">
        <v>24</v>
      </c>
      <c r="F3563" s="13" t="s">
        <v>17</v>
      </c>
      <c r="G3563" s="13" t="s">
        <v>25</v>
      </c>
      <c r="H3563" s="13" t="s">
        <v>26</v>
      </c>
      <c r="I3563" s="3">
        <f t="shared" si="385"/>
        <v>30</v>
      </c>
      <c r="J3563" s="7">
        <f t="shared" si="386"/>
        <v>34</v>
      </c>
      <c r="K3563" s="3">
        <f>LEN(H3563)</f>
        <v>5</v>
      </c>
      <c r="L3563" s="13" t="str">
        <f>IF(OR(AND(LEN(H3563&gt;3),ISERROR(FIND("-",H3563,1))),AND(LEN(H3563)&gt;3,ISERROR(FIND("+",H3563,1)))),LEFT(H3563,2),H3563)</f>
        <v>30</v>
      </c>
      <c r="M3563" s="13" t="str">
        <f>IF(AND(LEN(H3563&gt;3),ISERROR(FIND("+",H3563,1))),RIGHT(H3563,2),IF(AND(LEN(H3563)=3,ISERROR(FIND("-",H3563,1))),LEFT(H3563,2),H3563))</f>
        <v>34</v>
      </c>
      <c r="N3563" s="13" t="str">
        <f>SUBSTITUTE(H3563,"+","-")</f>
        <v>30-34</v>
      </c>
      <c r="O3563" s="3">
        <f t="shared" si="387"/>
        <v>5</v>
      </c>
      <c r="P3563" s="3">
        <f t="shared" si="388"/>
        <v>3</v>
      </c>
      <c r="Q3563" s="7">
        <f t="shared" si="389"/>
        <v>30</v>
      </c>
      <c r="R3563" s="7">
        <f t="shared" si="390"/>
        <v>34</v>
      </c>
      <c r="S3563" s="13" t="str">
        <f>VLOOKUP(A3563,history!$B:$F,2,0)</f>
        <v>2020-12-19</v>
      </c>
      <c r="T3563" s="13">
        <f>VLOOKUP($C3563,日期!$A:$D,3,0)</f>
        <v>12</v>
      </c>
      <c r="U3563" s="13">
        <f>VLOOKUP($C3563,日期!$A:$D,4,0)</f>
        <v>1</v>
      </c>
      <c r="V3563" s="65">
        <f t="shared" si="391"/>
        <v>44166</v>
      </c>
      <c r="W3563" s="13" t="s">
        <v>5127</v>
      </c>
    </row>
    <row r="3564" spans="1:23" ht="15">
      <c r="A3564" s="15">
        <v>760</v>
      </c>
      <c r="B3564" s="15">
        <v>2020</v>
      </c>
      <c r="C3564" s="13" t="s">
        <v>28</v>
      </c>
      <c r="D3564" s="15">
        <v>51</v>
      </c>
      <c r="E3564" s="13" t="s">
        <v>24</v>
      </c>
      <c r="F3564" s="13" t="s">
        <v>17</v>
      </c>
      <c r="G3564" s="13" t="s">
        <v>25</v>
      </c>
      <c r="H3564" s="13" t="s">
        <v>26</v>
      </c>
      <c r="I3564" s="3">
        <f t="shared" si="385"/>
        <v>30</v>
      </c>
      <c r="J3564" s="7">
        <f t="shared" si="386"/>
        <v>34</v>
      </c>
      <c r="K3564" s="3">
        <f>LEN(H3564)</f>
        <v>5</v>
      </c>
      <c r="L3564" s="13" t="str">
        <f>IF(OR(AND(LEN(H3564&gt;3),ISERROR(FIND("-",H3564,1))),AND(LEN(H3564)&gt;3,ISERROR(FIND("+",H3564,1)))),LEFT(H3564,2),H3564)</f>
        <v>30</v>
      </c>
      <c r="M3564" s="13" t="str">
        <f>IF(AND(LEN(H3564&gt;3),ISERROR(FIND("+",H3564,1))),RIGHT(H3564,2),IF(AND(LEN(H3564)=3,ISERROR(FIND("-",H3564,1))),LEFT(H3564,2),H3564))</f>
        <v>34</v>
      </c>
      <c r="N3564" s="13" t="str">
        <f>SUBSTITUTE(H3564,"+","-")</f>
        <v>30-34</v>
      </c>
      <c r="O3564" s="3">
        <f t="shared" si="387"/>
        <v>5</v>
      </c>
      <c r="P3564" s="3">
        <f t="shared" si="388"/>
        <v>3</v>
      </c>
      <c r="Q3564" s="7">
        <f t="shared" si="389"/>
        <v>30</v>
      </c>
      <c r="R3564" s="7">
        <f t="shared" si="390"/>
        <v>34</v>
      </c>
      <c r="S3564" s="13" t="str">
        <f>VLOOKUP(A3564,history!$B:$F,2,0)</f>
        <v>2020-12-18</v>
      </c>
      <c r="T3564" s="13">
        <f>VLOOKUP($C3564,日期!$A:$D,3,0)</f>
        <v>12</v>
      </c>
      <c r="U3564" s="13">
        <f>VLOOKUP($C3564,日期!$A:$D,4,0)</f>
        <v>1</v>
      </c>
      <c r="V3564" s="65">
        <f t="shared" si="391"/>
        <v>44166</v>
      </c>
      <c r="W3564" s="13" t="s">
        <v>5128</v>
      </c>
    </row>
    <row r="3565" spans="1:23" ht="15">
      <c r="A3565" s="15">
        <v>759</v>
      </c>
      <c r="B3565" s="15">
        <v>2020</v>
      </c>
      <c r="C3565" s="13" t="s">
        <v>28</v>
      </c>
      <c r="D3565" s="15">
        <v>51</v>
      </c>
      <c r="E3565" s="13" t="s">
        <v>24</v>
      </c>
      <c r="F3565" s="13" t="s">
        <v>17</v>
      </c>
      <c r="G3565" s="13" t="s">
        <v>25</v>
      </c>
      <c r="H3565" s="13" t="s">
        <v>31</v>
      </c>
      <c r="I3565" s="3">
        <f t="shared" si="385"/>
        <v>25</v>
      </c>
      <c r="J3565" s="7">
        <f t="shared" si="386"/>
        <v>29</v>
      </c>
      <c r="K3565" s="3">
        <f>LEN(H3565)</f>
        <v>5</v>
      </c>
      <c r="L3565" s="13" t="str">
        <f>IF(OR(AND(LEN(H3565&gt;3),ISERROR(FIND("-",H3565,1))),AND(LEN(H3565)&gt;3,ISERROR(FIND("+",H3565,1)))),LEFT(H3565,2),H3565)</f>
        <v>25</v>
      </c>
      <c r="M3565" s="13" t="str">
        <f>IF(AND(LEN(H3565&gt;3),ISERROR(FIND("+",H3565,1))),RIGHT(H3565,2),IF(AND(LEN(H3565)=3,ISERROR(FIND("-",H3565,1))),LEFT(H3565,2),H3565))</f>
        <v>29</v>
      </c>
      <c r="N3565" s="13" t="str">
        <f>SUBSTITUTE(H3565,"+","-")</f>
        <v>25-29</v>
      </c>
      <c r="O3565" s="3">
        <f t="shared" si="387"/>
        <v>5</v>
      </c>
      <c r="P3565" s="3">
        <f t="shared" si="388"/>
        <v>3</v>
      </c>
      <c r="Q3565" s="7">
        <f t="shared" si="389"/>
        <v>25</v>
      </c>
      <c r="R3565" s="7">
        <f t="shared" si="390"/>
        <v>29</v>
      </c>
      <c r="S3565" s="13" t="str">
        <f>VLOOKUP(A3565,history!$B:$F,2,0)</f>
        <v>2020-12-18</v>
      </c>
      <c r="T3565" s="13">
        <f>VLOOKUP($C3565,日期!$A:$D,3,0)</f>
        <v>12</v>
      </c>
      <c r="U3565" s="13">
        <f>VLOOKUP($C3565,日期!$A:$D,4,0)</f>
        <v>1</v>
      </c>
      <c r="V3565" s="65">
        <f t="shared" si="391"/>
        <v>44166</v>
      </c>
      <c r="W3565" s="13" t="s">
        <v>5129</v>
      </c>
    </row>
    <row r="3566" spans="1:23" ht="15">
      <c r="A3566" s="15">
        <v>758</v>
      </c>
      <c r="B3566" s="15">
        <v>2020</v>
      </c>
      <c r="C3566" s="13" t="s">
        <v>28</v>
      </c>
      <c r="D3566" s="15">
        <v>51</v>
      </c>
      <c r="E3566" s="13" t="s">
        <v>24</v>
      </c>
      <c r="F3566" s="13" t="s">
        <v>17</v>
      </c>
      <c r="G3566" s="13" t="s">
        <v>25</v>
      </c>
      <c r="H3566" s="13" t="s">
        <v>13</v>
      </c>
      <c r="I3566" s="3">
        <f t="shared" si="385"/>
        <v>20</v>
      </c>
      <c r="J3566" s="7">
        <f t="shared" si="386"/>
        <v>24</v>
      </c>
      <c r="K3566" s="3">
        <f>LEN(H3566)</f>
        <v>5</v>
      </c>
      <c r="L3566" s="13" t="str">
        <f>IF(OR(AND(LEN(H3566&gt;3),ISERROR(FIND("-",H3566,1))),AND(LEN(H3566)&gt;3,ISERROR(FIND("+",H3566,1)))),LEFT(H3566,2),H3566)</f>
        <v>20</v>
      </c>
      <c r="M3566" s="13" t="str">
        <f>IF(AND(LEN(H3566&gt;3),ISERROR(FIND("+",H3566,1))),RIGHT(H3566,2),IF(AND(LEN(H3566)=3,ISERROR(FIND("-",H3566,1))),LEFT(H3566,2),H3566))</f>
        <v>24</v>
      </c>
      <c r="N3566" s="13" t="str">
        <f>SUBSTITUTE(H3566,"+","-")</f>
        <v>20-24</v>
      </c>
      <c r="O3566" s="3">
        <f t="shared" si="387"/>
        <v>5</v>
      </c>
      <c r="P3566" s="3">
        <f t="shared" si="388"/>
        <v>3</v>
      </c>
      <c r="Q3566" s="7">
        <f t="shared" si="389"/>
        <v>20</v>
      </c>
      <c r="R3566" s="7">
        <f t="shared" si="390"/>
        <v>24</v>
      </c>
      <c r="S3566" s="13" t="str">
        <f>VLOOKUP(A3566,history!$B:$F,2,0)</f>
        <v>2020-12-17</v>
      </c>
      <c r="T3566" s="13">
        <f>VLOOKUP($C3566,日期!$A:$D,3,0)</f>
        <v>12</v>
      </c>
      <c r="U3566" s="13">
        <f>VLOOKUP($C3566,日期!$A:$D,4,0)</f>
        <v>1</v>
      </c>
      <c r="V3566" s="65">
        <f t="shared" si="391"/>
        <v>44166</v>
      </c>
      <c r="W3566" s="13" t="s">
        <v>5130</v>
      </c>
    </row>
    <row r="3567" spans="1:23" ht="15">
      <c r="A3567" s="15">
        <v>757</v>
      </c>
      <c r="B3567" s="15">
        <v>2020</v>
      </c>
      <c r="C3567" s="13" t="s">
        <v>28</v>
      </c>
      <c r="D3567" s="15">
        <v>51</v>
      </c>
      <c r="E3567" s="13" t="s">
        <v>24</v>
      </c>
      <c r="F3567" s="13" t="s">
        <v>17</v>
      </c>
      <c r="G3567" s="13" t="s">
        <v>25</v>
      </c>
      <c r="H3567" s="13" t="s">
        <v>13</v>
      </c>
      <c r="I3567" s="3">
        <f t="shared" si="385"/>
        <v>20</v>
      </c>
      <c r="J3567" s="7">
        <f t="shared" si="386"/>
        <v>24</v>
      </c>
      <c r="K3567" s="3">
        <f>LEN(H3567)</f>
        <v>5</v>
      </c>
      <c r="L3567" s="13" t="str">
        <f>IF(OR(AND(LEN(H3567&gt;3),ISERROR(FIND("-",H3567,1))),AND(LEN(H3567)&gt;3,ISERROR(FIND("+",H3567,1)))),LEFT(H3567,2),H3567)</f>
        <v>20</v>
      </c>
      <c r="M3567" s="13" t="str">
        <f>IF(AND(LEN(H3567&gt;3),ISERROR(FIND("+",H3567,1))),RIGHT(H3567,2),IF(AND(LEN(H3567)=3,ISERROR(FIND("-",H3567,1))),LEFT(H3567,2),H3567))</f>
        <v>24</v>
      </c>
      <c r="N3567" s="13" t="str">
        <f>SUBSTITUTE(H3567,"+","-")</f>
        <v>20-24</v>
      </c>
      <c r="O3567" s="3">
        <f t="shared" si="387"/>
        <v>5</v>
      </c>
      <c r="P3567" s="3">
        <f t="shared" si="388"/>
        <v>3</v>
      </c>
      <c r="Q3567" s="7">
        <f t="shared" si="389"/>
        <v>20</v>
      </c>
      <c r="R3567" s="7">
        <f t="shared" si="390"/>
        <v>24</v>
      </c>
      <c r="S3567" s="13" t="str">
        <f>VLOOKUP(A3567,history!$B:$F,2,0)</f>
        <v>2020-12-17</v>
      </c>
      <c r="T3567" s="13">
        <f>VLOOKUP($C3567,日期!$A:$D,3,0)</f>
        <v>12</v>
      </c>
      <c r="U3567" s="13">
        <f>VLOOKUP($C3567,日期!$A:$D,4,0)</f>
        <v>1</v>
      </c>
      <c r="V3567" s="65">
        <f t="shared" si="391"/>
        <v>44166</v>
      </c>
      <c r="W3567" s="13" t="s">
        <v>5131</v>
      </c>
    </row>
    <row r="3568" spans="1:23" ht="15">
      <c r="A3568" s="15">
        <v>756</v>
      </c>
      <c r="B3568" s="15">
        <v>2020</v>
      </c>
      <c r="C3568" s="13" t="s">
        <v>28</v>
      </c>
      <c r="D3568" s="15">
        <v>51</v>
      </c>
      <c r="E3568" s="13" t="s">
        <v>24</v>
      </c>
      <c r="F3568" s="13" t="s">
        <v>17</v>
      </c>
      <c r="G3568" s="13" t="s">
        <v>25</v>
      </c>
      <c r="H3568" s="13" t="s">
        <v>13</v>
      </c>
      <c r="I3568" s="3">
        <f t="shared" si="385"/>
        <v>20</v>
      </c>
      <c r="J3568" s="7">
        <f t="shared" si="386"/>
        <v>24</v>
      </c>
      <c r="K3568" s="3">
        <f>LEN(H3568)</f>
        <v>5</v>
      </c>
      <c r="L3568" s="13" t="str">
        <f>IF(OR(AND(LEN(H3568&gt;3),ISERROR(FIND("-",H3568,1))),AND(LEN(H3568)&gt;3,ISERROR(FIND("+",H3568,1)))),LEFT(H3568,2),H3568)</f>
        <v>20</v>
      </c>
      <c r="M3568" s="13" t="str">
        <f>IF(AND(LEN(H3568&gt;3),ISERROR(FIND("+",H3568,1))),RIGHT(H3568,2),IF(AND(LEN(H3568)=3,ISERROR(FIND("-",H3568,1))),LEFT(H3568,2),H3568))</f>
        <v>24</v>
      </c>
      <c r="N3568" s="13" t="str">
        <f>SUBSTITUTE(H3568,"+","-")</f>
        <v>20-24</v>
      </c>
      <c r="O3568" s="3">
        <f t="shared" si="387"/>
        <v>5</v>
      </c>
      <c r="P3568" s="3">
        <f t="shared" si="388"/>
        <v>3</v>
      </c>
      <c r="Q3568" s="7">
        <f t="shared" si="389"/>
        <v>20</v>
      </c>
      <c r="R3568" s="7">
        <f t="shared" si="390"/>
        <v>24</v>
      </c>
      <c r="S3568" s="13" t="str">
        <f>VLOOKUP(A3568,history!$B:$F,2,0)</f>
        <v>2020-12-17</v>
      </c>
      <c r="T3568" s="13">
        <f>VLOOKUP($C3568,日期!$A:$D,3,0)</f>
        <v>12</v>
      </c>
      <c r="U3568" s="13">
        <f>VLOOKUP($C3568,日期!$A:$D,4,0)</f>
        <v>1</v>
      </c>
      <c r="V3568" s="65">
        <f t="shared" si="391"/>
        <v>44166</v>
      </c>
      <c r="W3568" s="13" t="s">
        <v>5132</v>
      </c>
    </row>
    <row r="3569" spans="1:23" ht="15">
      <c r="A3569" s="15">
        <v>755</v>
      </c>
      <c r="B3569" s="15">
        <v>2020</v>
      </c>
      <c r="C3569" s="13" t="s">
        <v>28</v>
      </c>
      <c r="D3569" s="15">
        <v>51</v>
      </c>
      <c r="E3569" s="13" t="s">
        <v>24</v>
      </c>
      <c r="F3569" s="13" t="s">
        <v>17</v>
      </c>
      <c r="G3569" s="13" t="s">
        <v>25</v>
      </c>
      <c r="H3569" s="13" t="s">
        <v>13</v>
      </c>
      <c r="I3569" s="3">
        <f t="shared" si="385"/>
        <v>20</v>
      </c>
      <c r="J3569" s="7">
        <f t="shared" si="386"/>
        <v>24</v>
      </c>
      <c r="K3569" s="3">
        <f>LEN(H3569)</f>
        <v>5</v>
      </c>
      <c r="L3569" s="13" t="str">
        <f>IF(OR(AND(LEN(H3569&gt;3),ISERROR(FIND("-",H3569,1))),AND(LEN(H3569)&gt;3,ISERROR(FIND("+",H3569,1)))),LEFT(H3569,2),H3569)</f>
        <v>20</v>
      </c>
      <c r="M3569" s="13" t="str">
        <f>IF(AND(LEN(H3569&gt;3),ISERROR(FIND("+",H3569,1))),RIGHT(H3569,2),IF(AND(LEN(H3569)=3,ISERROR(FIND("-",H3569,1))),LEFT(H3569,2),H3569))</f>
        <v>24</v>
      </c>
      <c r="N3569" s="13" t="str">
        <f>SUBSTITUTE(H3569,"+","-")</f>
        <v>20-24</v>
      </c>
      <c r="O3569" s="3">
        <f t="shared" si="387"/>
        <v>5</v>
      </c>
      <c r="P3569" s="3">
        <f t="shared" si="388"/>
        <v>3</v>
      </c>
      <c r="Q3569" s="7">
        <f t="shared" si="389"/>
        <v>20</v>
      </c>
      <c r="R3569" s="7">
        <f t="shared" si="390"/>
        <v>24</v>
      </c>
      <c r="S3569" s="13" t="str">
        <f>VLOOKUP(A3569,history!$B:$F,2,0)</f>
        <v>2020-12-17</v>
      </c>
      <c r="T3569" s="13">
        <f>VLOOKUP($C3569,日期!$A:$D,3,0)</f>
        <v>12</v>
      </c>
      <c r="U3569" s="13">
        <f>VLOOKUP($C3569,日期!$A:$D,4,0)</f>
        <v>1</v>
      </c>
      <c r="V3569" s="65">
        <f t="shared" si="391"/>
        <v>44166</v>
      </c>
      <c r="W3569" s="13" t="s">
        <v>5133</v>
      </c>
    </row>
    <row r="3570" spans="1:23" ht="15">
      <c r="A3570" s="15">
        <v>754</v>
      </c>
      <c r="B3570" s="15">
        <v>2020</v>
      </c>
      <c r="C3570" s="13" t="s">
        <v>28</v>
      </c>
      <c r="D3570" s="15">
        <v>51</v>
      </c>
      <c r="E3570" s="13" t="s">
        <v>24</v>
      </c>
      <c r="F3570" s="13" t="s">
        <v>17</v>
      </c>
      <c r="G3570" s="13" t="s">
        <v>25</v>
      </c>
      <c r="H3570" s="13" t="s">
        <v>13</v>
      </c>
      <c r="I3570" s="3">
        <f t="shared" si="385"/>
        <v>20</v>
      </c>
      <c r="J3570" s="7">
        <f t="shared" si="386"/>
        <v>24</v>
      </c>
      <c r="K3570" s="3">
        <f>LEN(H3570)</f>
        <v>5</v>
      </c>
      <c r="L3570" s="13" t="str">
        <f>IF(OR(AND(LEN(H3570&gt;3),ISERROR(FIND("-",H3570,1))),AND(LEN(H3570)&gt;3,ISERROR(FIND("+",H3570,1)))),LEFT(H3570,2),H3570)</f>
        <v>20</v>
      </c>
      <c r="M3570" s="13" t="str">
        <f>IF(AND(LEN(H3570&gt;3),ISERROR(FIND("+",H3570,1))),RIGHT(H3570,2),IF(AND(LEN(H3570)=3,ISERROR(FIND("-",H3570,1))),LEFT(H3570,2),H3570))</f>
        <v>24</v>
      </c>
      <c r="N3570" s="13" t="str">
        <f>SUBSTITUTE(H3570,"+","-")</f>
        <v>20-24</v>
      </c>
      <c r="O3570" s="3">
        <f t="shared" si="387"/>
        <v>5</v>
      </c>
      <c r="P3570" s="3">
        <f t="shared" si="388"/>
        <v>3</v>
      </c>
      <c r="Q3570" s="7">
        <f t="shared" si="389"/>
        <v>20</v>
      </c>
      <c r="R3570" s="7">
        <f t="shared" si="390"/>
        <v>24</v>
      </c>
      <c r="S3570" s="13" t="str">
        <f>VLOOKUP(A3570,history!$B:$F,2,0)</f>
        <v>2020-12-17</v>
      </c>
      <c r="T3570" s="13">
        <f>VLOOKUP($C3570,日期!$A:$D,3,0)</f>
        <v>12</v>
      </c>
      <c r="U3570" s="13">
        <f>VLOOKUP($C3570,日期!$A:$D,4,0)</f>
        <v>1</v>
      </c>
      <c r="V3570" s="65">
        <f t="shared" si="391"/>
        <v>44166</v>
      </c>
      <c r="W3570" s="13" t="s">
        <v>5134</v>
      </c>
    </row>
    <row r="3571" spans="1:23" ht="15">
      <c r="A3571" s="15">
        <v>753</v>
      </c>
      <c r="B3571" s="15">
        <v>2020</v>
      </c>
      <c r="C3571" s="13" t="s">
        <v>28</v>
      </c>
      <c r="D3571" s="15">
        <v>50</v>
      </c>
      <c r="E3571" s="13" t="s">
        <v>24</v>
      </c>
      <c r="F3571" s="13" t="s">
        <v>11</v>
      </c>
      <c r="G3571" s="13" t="s">
        <v>25</v>
      </c>
      <c r="H3571" s="13" t="s">
        <v>32</v>
      </c>
      <c r="I3571" s="3">
        <f t="shared" si="385"/>
        <v>60</v>
      </c>
      <c r="J3571" s="7">
        <f t="shared" si="386"/>
        <v>64</v>
      </c>
      <c r="K3571" s="3">
        <f>LEN(H3571)</f>
        <v>5</v>
      </c>
      <c r="L3571" s="13" t="str">
        <f>IF(OR(AND(LEN(H3571&gt;3),ISERROR(FIND("-",H3571,1))),AND(LEN(H3571)&gt;3,ISERROR(FIND("+",H3571,1)))),LEFT(H3571,2),H3571)</f>
        <v>60</v>
      </c>
      <c r="M3571" s="13" t="str">
        <f>IF(AND(LEN(H3571&gt;3),ISERROR(FIND("+",H3571,1))),RIGHT(H3571,2),IF(AND(LEN(H3571)=3,ISERROR(FIND("-",H3571,1))),LEFT(H3571,2),H3571))</f>
        <v>64</v>
      </c>
      <c r="N3571" s="13" t="str">
        <f>SUBSTITUTE(H3571,"+","-")</f>
        <v>60-64</v>
      </c>
      <c r="O3571" s="3">
        <f t="shared" si="387"/>
        <v>5</v>
      </c>
      <c r="P3571" s="3">
        <f t="shared" si="388"/>
        <v>3</v>
      </c>
      <c r="Q3571" s="7">
        <f t="shared" si="389"/>
        <v>60</v>
      </c>
      <c r="R3571" s="7">
        <f t="shared" si="390"/>
        <v>64</v>
      </c>
      <c r="S3571" s="13" t="str">
        <f>VLOOKUP(A3571,history!$B:$F,2,0)</f>
        <v>2020-12-17</v>
      </c>
      <c r="T3571" s="13">
        <f>VLOOKUP($C3571,日期!$A:$D,3,0)</f>
        <v>12</v>
      </c>
      <c r="U3571" s="13">
        <f>VLOOKUP($C3571,日期!$A:$D,4,0)</f>
        <v>1</v>
      </c>
      <c r="V3571" s="65">
        <f t="shared" si="391"/>
        <v>44166</v>
      </c>
      <c r="W3571" s="13" t="s">
        <v>5135</v>
      </c>
    </row>
    <row r="3572" spans="1:23" ht="15">
      <c r="A3572" s="15">
        <v>752</v>
      </c>
      <c r="B3572" s="15">
        <v>2020</v>
      </c>
      <c r="C3572" s="13" t="s">
        <v>28</v>
      </c>
      <c r="D3572" s="15">
        <v>50</v>
      </c>
      <c r="E3572" s="13" t="s">
        <v>24</v>
      </c>
      <c r="F3572" s="13" t="s">
        <v>11</v>
      </c>
      <c r="G3572" s="13" t="s">
        <v>25</v>
      </c>
      <c r="H3572" s="13" t="s">
        <v>30</v>
      </c>
      <c r="I3572" s="3">
        <f t="shared" si="385"/>
        <v>45</v>
      </c>
      <c r="J3572" s="7">
        <f t="shared" si="386"/>
        <v>49</v>
      </c>
      <c r="K3572" s="3">
        <f>LEN(H3572)</f>
        <v>5</v>
      </c>
      <c r="L3572" s="13" t="str">
        <f>IF(OR(AND(LEN(H3572&gt;3),ISERROR(FIND("-",H3572,1))),AND(LEN(H3572)&gt;3,ISERROR(FIND("+",H3572,1)))),LEFT(H3572,2),H3572)</f>
        <v>45</v>
      </c>
      <c r="M3572" s="13" t="str">
        <f>IF(AND(LEN(H3572&gt;3),ISERROR(FIND("+",H3572,1))),RIGHT(H3572,2),IF(AND(LEN(H3572)=3,ISERROR(FIND("-",H3572,1))),LEFT(H3572,2),H3572))</f>
        <v>49</v>
      </c>
      <c r="N3572" s="13" t="str">
        <f>SUBSTITUTE(H3572,"+","-")</f>
        <v>45-49</v>
      </c>
      <c r="O3572" s="3">
        <f t="shared" si="387"/>
        <v>5</v>
      </c>
      <c r="P3572" s="3">
        <f t="shared" si="388"/>
        <v>3</v>
      </c>
      <c r="Q3572" s="7">
        <f t="shared" si="389"/>
        <v>45</v>
      </c>
      <c r="R3572" s="7">
        <f t="shared" si="390"/>
        <v>49</v>
      </c>
      <c r="S3572" s="13" t="str">
        <f>VLOOKUP(A3572,history!$B:$F,2,0)</f>
        <v>2020-12-17</v>
      </c>
      <c r="T3572" s="13">
        <f>VLOOKUP($C3572,日期!$A:$D,3,0)</f>
        <v>12</v>
      </c>
      <c r="U3572" s="13">
        <f>VLOOKUP($C3572,日期!$A:$D,4,0)</f>
        <v>1</v>
      </c>
      <c r="V3572" s="65">
        <f t="shared" si="391"/>
        <v>44166</v>
      </c>
      <c r="W3572" s="13" t="s">
        <v>5136</v>
      </c>
    </row>
    <row r="3573" spans="1:23" ht="15">
      <c r="A3573" s="15">
        <v>751</v>
      </c>
      <c r="B3573" s="15">
        <v>2020</v>
      </c>
      <c r="C3573" s="13" t="s">
        <v>28</v>
      </c>
      <c r="D3573" s="15">
        <v>50</v>
      </c>
      <c r="E3573" s="13" t="s">
        <v>24</v>
      </c>
      <c r="F3573" s="13" t="s">
        <v>11</v>
      </c>
      <c r="G3573" s="13" t="s">
        <v>25</v>
      </c>
      <c r="H3573" s="13" t="s">
        <v>30</v>
      </c>
      <c r="I3573" s="3">
        <f t="shared" si="385"/>
        <v>45</v>
      </c>
      <c r="J3573" s="7">
        <f t="shared" si="386"/>
        <v>49</v>
      </c>
      <c r="K3573" s="3">
        <f>LEN(H3573)</f>
        <v>5</v>
      </c>
      <c r="L3573" s="13" t="str">
        <f>IF(OR(AND(LEN(H3573&gt;3),ISERROR(FIND("-",H3573,1))),AND(LEN(H3573)&gt;3,ISERROR(FIND("+",H3573,1)))),LEFT(H3573,2),H3573)</f>
        <v>45</v>
      </c>
      <c r="M3573" s="13" t="str">
        <f>IF(AND(LEN(H3573&gt;3),ISERROR(FIND("+",H3573,1))),RIGHT(H3573,2),IF(AND(LEN(H3573)=3,ISERROR(FIND("-",H3573,1))),LEFT(H3573,2),H3573))</f>
        <v>49</v>
      </c>
      <c r="N3573" s="13" t="str">
        <f>SUBSTITUTE(H3573,"+","-")</f>
        <v>45-49</v>
      </c>
      <c r="O3573" s="3">
        <f t="shared" si="387"/>
        <v>5</v>
      </c>
      <c r="P3573" s="3">
        <f t="shared" si="388"/>
        <v>3</v>
      </c>
      <c r="Q3573" s="7">
        <f t="shared" si="389"/>
        <v>45</v>
      </c>
      <c r="R3573" s="7">
        <f t="shared" si="390"/>
        <v>49</v>
      </c>
      <c r="S3573" s="13" t="str">
        <f>VLOOKUP(A3573,history!$B:$F,2,0)</f>
        <v>2020-12-17</v>
      </c>
      <c r="T3573" s="13">
        <f>VLOOKUP($C3573,日期!$A:$D,3,0)</f>
        <v>12</v>
      </c>
      <c r="U3573" s="13">
        <f>VLOOKUP($C3573,日期!$A:$D,4,0)</f>
        <v>1</v>
      </c>
      <c r="V3573" s="65">
        <f t="shared" si="391"/>
        <v>44166</v>
      </c>
      <c r="W3573" s="13" t="s">
        <v>5137</v>
      </c>
    </row>
    <row r="3574" spans="1:23" ht="15">
      <c r="A3574" s="15">
        <v>750</v>
      </c>
      <c r="B3574" s="15">
        <v>2020</v>
      </c>
      <c r="C3574" s="13" t="s">
        <v>28</v>
      </c>
      <c r="D3574" s="15">
        <v>50</v>
      </c>
      <c r="E3574" s="13" t="s">
        <v>24</v>
      </c>
      <c r="F3574" s="13" t="s">
        <v>11</v>
      </c>
      <c r="G3574" s="13" t="s">
        <v>25</v>
      </c>
      <c r="H3574" s="13" t="s">
        <v>29</v>
      </c>
      <c r="I3574" s="3">
        <f t="shared" si="385"/>
        <v>40</v>
      </c>
      <c r="J3574" s="7">
        <f t="shared" si="386"/>
        <v>44</v>
      </c>
      <c r="K3574" s="3">
        <f>LEN(H3574)</f>
        <v>5</v>
      </c>
      <c r="L3574" s="13" t="str">
        <f>IF(OR(AND(LEN(H3574&gt;3),ISERROR(FIND("-",H3574,1))),AND(LEN(H3574)&gt;3,ISERROR(FIND("+",H3574,1)))),LEFT(H3574,2),H3574)</f>
        <v>40</v>
      </c>
      <c r="M3574" s="13" t="str">
        <f>IF(AND(LEN(H3574&gt;3),ISERROR(FIND("+",H3574,1))),RIGHT(H3574,2),IF(AND(LEN(H3574)=3,ISERROR(FIND("-",H3574,1))),LEFT(H3574,2),H3574))</f>
        <v>44</v>
      </c>
      <c r="N3574" s="13" t="str">
        <f>SUBSTITUTE(H3574,"+","-")</f>
        <v>40-44</v>
      </c>
      <c r="O3574" s="3">
        <f t="shared" si="387"/>
        <v>5</v>
      </c>
      <c r="P3574" s="3">
        <f t="shared" si="388"/>
        <v>3</v>
      </c>
      <c r="Q3574" s="7">
        <f t="shared" si="389"/>
        <v>40</v>
      </c>
      <c r="R3574" s="7">
        <f t="shared" si="390"/>
        <v>44</v>
      </c>
      <c r="S3574" s="13" t="str">
        <f>VLOOKUP(A3574,history!$B:$F,2,0)</f>
        <v>2020-12-16</v>
      </c>
      <c r="T3574" s="13">
        <f>VLOOKUP($C3574,日期!$A:$D,3,0)</f>
        <v>12</v>
      </c>
      <c r="U3574" s="13">
        <f>VLOOKUP($C3574,日期!$A:$D,4,0)</f>
        <v>1</v>
      </c>
      <c r="V3574" s="65">
        <f t="shared" si="391"/>
        <v>44166</v>
      </c>
      <c r="W3574" s="13" t="s">
        <v>5138</v>
      </c>
    </row>
    <row r="3575" spans="1:23" ht="15">
      <c r="A3575" s="15">
        <v>749</v>
      </c>
      <c r="B3575" s="15">
        <v>2020</v>
      </c>
      <c r="C3575" s="13" t="s">
        <v>28</v>
      </c>
      <c r="D3575" s="15">
        <v>50</v>
      </c>
      <c r="E3575" s="13" t="s">
        <v>24</v>
      </c>
      <c r="F3575" s="13" t="s">
        <v>11</v>
      </c>
      <c r="G3575" s="13" t="s">
        <v>25</v>
      </c>
      <c r="H3575" s="13" t="s">
        <v>29</v>
      </c>
      <c r="I3575" s="3">
        <f t="shared" si="385"/>
        <v>40</v>
      </c>
      <c r="J3575" s="7">
        <f t="shared" si="386"/>
        <v>44</v>
      </c>
      <c r="K3575" s="3">
        <f>LEN(H3575)</f>
        <v>5</v>
      </c>
      <c r="L3575" s="13" t="str">
        <f>IF(OR(AND(LEN(H3575&gt;3),ISERROR(FIND("-",H3575,1))),AND(LEN(H3575)&gt;3,ISERROR(FIND("+",H3575,1)))),LEFT(H3575,2),H3575)</f>
        <v>40</v>
      </c>
      <c r="M3575" s="13" t="str">
        <f>IF(AND(LEN(H3575&gt;3),ISERROR(FIND("+",H3575,1))),RIGHT(H3575,2),IF(AND(LEN(H3575)=3,ISERROR(FIND("-",H3575,1))),LEFT(H3575,2),H3575))</f>
        <v>44</v>
      </c>
      <c r="N3575" s="13" t="str">
        <f>SUBSTITUTE(H3575,"+","-")</f>
        <v>40-44</v>
      </c>
      <c r="O3575" s="3">
        <f t="shared" si="387"/>
        <v>5</v>
      </c>
      <c r="P3575" s="3">
        <f t="shared" si="388"/>
        <v>3</v>
      </c>
      <c r="Q3575" s="7">
        <f t="shared" si="389"/>
        <v>40</v>
      </c>
      <c r="R3575" s="7">
        <f t="shared" si="390"/>
        <v>44</v>
      </c>
      <c r="S3575" s="13" t="str">
        <f>VLOOKUP(A3575,history!$B:$F,2,0)</f>
        <v>2020-12-16</v>
      </c>
      <c r="T3575" s="13">
        <f>VLOOKUP($C3575,日期!$A:$D,3,0)</f>
        <v>12</v>
      </c>
      <c r="U3575" s="13">
        <f>VLOOKUP($C3575,日期!$A:$D,4,0)</f>
        <v>1</v>
      </c>
      <c r="V3575" s="65">
        <f t="shared" si="391"/>
        <v>44166</v>
      </c>
      <c r="W3575" s="13" t="s">
        <v>5139</v>
      </c>
    </row>
    <row r="3576" spans="1:23" ht="15">
      <c r="A3576" s="15">
        <v>748</v>
      </c>
      <c r="B3576" s="15">
        <v>2020</v>
      </c>
      <c r="C3576" s="13" t="s">
        <v>28</v>
      </c>
      <c r="D3576" s="15">
        <v>50</v>
      </c>
      <c r="E3576" s="13" t="s">
        <v>24</v>
      </c>
      <c r="F3576" s="13" t="s">
        <v>11</v>
      </c>
      <c r="G3576" s="13" t="s">
        <v>25</v>
      </c>
      <c r="H3576" s="13" t="s">
        <v>26</v>
      </c>
      <c r="I3576" s="3">
        <f t="shared" si="385"/>
        <v>30</v>
      </c>
      <c r="J3576" s="7">
        <f t="shared" si="386"/>
        <v>34</v>
      </c>
      <c r="K3576" s="3">
        <f>LEN(H3576)</f>
        <v>5</v>
      </c>
      <c r="L3576" s="13" t="str">
        <f>IF(OR(AND(LEN(H3576&gt;3),ISERROR(FIND("-",H3576,1))),AND(LEN(H3576)&gt;3,ISERROR(FIND("+",H3576,1)))),LEFT(H3576,2),H3576)</f>
        <v>30</v>
      </c>
      <c r="M3576" s="13" t="str">
        <f>IF(AND(LEN(H3576&gt;3),ISERROR(FIND("+",H3576,1))),RIGHT(H3576,2),IF(AND(LEN(H3576)=3,ISERROR(FIND("-",H3576,1))),LEFT(H3576,2),H3576))</f>
        <v>34</v>
      </c>
      <c r="N3576" s="13" t="str">
        <f>SUBSTITUTE(H3576,"+","-")</f>
        <v>30-34</v>
      </c>
      <c r="O3576" s="3">
        <f t="shared" si="387"/>
        <v>5</v>
      </c>
      <c r="P3576" s="3">
        <f t="shared" si="388"/>
        <v>3</v>
      </c>
      <c r="Q3576" s="7">
        <f t="shared" si="389"/>
        <v>30</v>
      </c>
      <c r="R3576" s="7">
        <f t="shared" si="390"/>
        <v>34</v>
      </c>
      <c r="S3576" s="13" t="str">
        <f>VLOOKUP(A3576,history!$B:$F,2,0)</f>
        <v>2020-12-16</v>
      </c>
      <c r="T3576" s="13">
        <f>VLOOKUP($C3576,日期!$A:$D,3,0)</f>
        <v>12</v>
      </c>
      <c r="U3576" s="13">
        <f>VLOOKUP($C3576,日期!$A:$D,4,0)</f>
        <v>1</v>
      </c>
      <c r="V3576" s="65">
        <f t="shared" si="391"/>
        <v>44166</v>
      </c>
      <c r="W3576" s="13" t="s">
        <v>5140</v>
      </c>
    </row>
    <row r="3577" spans="1:23" ht="15">
      <c r="A3577" s="15">
        <v>747</v>
      </c>
      <c r="B3577" s="15">
        <v>2020</v>
      </c>
      <c r="C3577" s="13" t="s">
        <v>28</v>
      </c>
      <c r="D3577" s="15">
        <v>50</v>
      </c>
      <c r="E3577" s="13" t="s">
        <v>24</v>
      </c>
      <c r="F3577" s="13" t="s">
        <v>11</v>
      </c>
      <c r="G3577" s="13" t="s">
        <v>25</v>
      </c>
      <c r="H3577" s="15">
        <v>3</v>
      </c>
      <c r="I3577" s="3">
        <f t="shared" si="385"/>
        <v>3</v>
      </c>
      <c r="J3577" s="7">
        <f t="shared" si="386"/>
        <v>3</v>
      </c>
      <c r="K3577" s="3">
        <f>LEN(H3577)</f>
        <v>1</v>
      </c>
      <c r="L3577" s="13" t="str">
        <f>IF(OR(AND(LEN(H3577&gt;3),ISERROR(FIND("-",H3577,1))),AND(LEN(H3577)&gt;3,ISERROR(FIND("+",H3577,1)))),LEFT(H3577,2),H3577)</f>
        <v>3</v>
      </c>
      <c r="M3577" s="13" t="str">
        <f>IF(AND(LEN(H3577&gt;3),ISERROR(FIND("+",H3577,1))),RIGHT(H3577,2),IF(AND(LEN(H3577)=3,ISERROR(FIND("-",H3577,1))),LEFT(H3577,2),H3577))</f>
        <v>3</v>
      </c>
      <c r="N3577" s="13" t="str">
        <f>SUBSTITUTE(H3577,"+","-")</f>
        <v>3</v>
      </c>
      <c r="O3577" s="3">
        <f t="shared" si="387"/>
        <v>1</v>
      </c>
      <c r="P3577" s="52" t="e">
        <f t="shared" si="388"/>
        <v>#VALUE!</v>
      </c>
      <c r="Q3577" s="7">
        <f t="shared" si="389"/>
        <v>3</v>
      </c>
      <c r="R3577" s="7">
        <f t="shared" si="390"/>
        <v>3</v>
      </c>
      <c r="S3577" s="13" t="str">
        <f>VLOOKUP(A3577,history!$B:$F,2,0)</f>
        <v>2020-12-16</v>
      </c>
      <c r="T3577" s="13">
        <f>VLOOKUP($C3577,日期!$A:$D,3,0)</f>
        <v>12</v>
      </c>
      <c r="U3577" s="13">
        <f>VLOOKUP($C3577,日期!$A:$D,4,0)</f>
        <v>1</v>
      </c>
      <c r="V3577" s="65">
        <f t="shared" si="391"/>
        <v>44166</v>
      </c>
      <c r="W3577" s="13" t="s">
        <v>5141</v>
      </c>
    </row>
    <row r="3578" spans="1:23" ht="15">
      <c r="A3578" s="15">
        <v>746</v>
      </c>
      <c r="B3578" s="15">
        <v>2020</v>
      </c>
      <c r="C3578" s="13" t="s">
        <v>28</v>
      </c>
      <c r="D3578" s="15">
        <v>50</v>
      </c>
      <c r="E3578" s="13" t="s">
        <v>24</v>
      </c>
      <c r="F3578" s="13" t="s">
        <v>11</v>
      </c>
      <c r="G3578" s="13" t="s">
        <v>25</v>
      </c>
      <c r="H3578" s="13" t="s">
        <v>31</v>
      </c>
      <c r="I3578" s="3">
        <f t="shared" si="385"/>
        <v>25</v>
      </c>
      <c r="J3578" s="7">
        <f t="shared" si="386"/>
        <v>29</v>
      </c>
      <c r="K3578" s="3">
        <f>LEN(H3578)</f>
        <v>5</v>
      </c>
      <c r="L3578" s="13" t="str">
        <f>IF(OR(AND(LEN(H3578&gt;3),ISERROR(FIND("-",H3578,1))),AND(LEN(H3578)&gt;3,ISERROR(FIND("+",H3578,1)))),LEFT(H3578,2),H3578)</f>
        <v>25</v>
      </c>
      <c r="M3578" s="13" t="str">
        <f>IF(AND(LEN(H3578&gt;3),ISERROR(FIND("+",H3578,1))),RIGHT(H3578,2),IF(AND(LEN(H3578)=3,ISERROR(FIND("-",H3578,1))),LEFT(H3578,2),H3578))</f>
        <v>29</v>
      </c>
      <c r="N3578" s="13" t="str">
        <f>SUBSTITUTE(H3578,"+","-")</f>
        <v>25-29</v>
      </c>
      <c r="O3578" s="3">
        <f t="shared" si="387"/>
        <v>5</v>
      </c>
      <c r="P3578" s="3">
        <f t="shared" si="388"/>
        <v>3</v>
      </c>
      <c r="Q3578" s="7">
        <f t="shared" si="389"/>
        <v>25</v>
      </c>
      <c r="R3578" s="7">
        <f t="shared" si="390"/>
        <v>29</v>
      </c>
      <c r="S3578" s="13" t="str">
        <f>VLOOKUP(A3578,history!$B:$F,2,0)</f>
        <v>2020-12-16</v>
      </c>
      <c r="T3578" s="13">
        <f>VLOOKUP($C3578,日期!$A:$D,3,0)</f>
        <v>12</v>
      </c>
      <c r="U3578" s="13">
        <f>VLOOKUP($C3578,日期!$A:$D,4,0)</f>
        <v>1</v>
      </c>
      <c r="V3578" s="65">
        <f t="shared" si="391"/>
        <v>44166</v>
      </c>
      <c r="W3578" s="13" t="s">
        <v>5142</v>
      </c>
    </row>
    <row r="3579" spans="1:23" ht="15">
      <c r="A3579" s="15">
        <v>745</v>
      </c>
      <c r="B3579" s="15">
        <v>2020</v>
      </c>
      <c r="C3579" s="13" t="s">
        <v>28</v>
      </c>
      <c r="D3579" s="15">
        <v>50</v>
      </c>
      <c r="E3579" s="13" t="s">
        <v>24</v>
      </c>
      <c r="F3579" s="13" t="s">
        <v>11</v>
      </c>
      <c r="G3579" s="13" t="s">
        <v>25</v>
      </c>
      <c r="H3579" s="13" t="s">
        <v>31</v>
      </c>
      <c r="I3579" s="3">
        <f t="shared" si="385"/>
        <v>25</v>
      </c>
      <c r="J3579" s="7">
        <f t="shared" si="386"/>
        <v>29</v>
      </c>
      <c r="K3579" s="3">
        <f>LEN(H3579)</f>
        <v>5</v>
      </c>
      <c r="L3579" s="13" t="str">
        <f>IF(OR(AND(LEN(H3579&gt;3),ISERROR(FIND("-",H3579,1))),AND(LEN(H3579)&gt;3,ISERROR(FIND("+",H3579,1)))),LEFT(H3579,2),H3579)</f>
        <v>25</v>
      </c>
      <c r="M3579" s="13" t="str">
        <f>IF(AND(LEN(H3579&gt;3),ISERROR(FIND("+",H3579,1))),RIGHT(H3579,2),IF(AND(LEN(H3579)=3,ISERROR(FIND("-",H3579,1))),LEFT(H3579,2),H3579))</f>
        <v>29</v>
      </c>
      <c r="N3579" s="13" t="str">
        <f>SUBSTITUTE(H3579,"+","-")</f>
        <v>25-29</v>
      </c>
      <c r="O3579" s="3">
        <f t="shared" si="387"/>
        <v>5</v>
      </c>
      <c r="P3579" s="3">
        <f t="shared" si="388"/>
        <v>3</v>
      </c>
      <c r="Q3579" s="7">
        <f t="shared" si="389"/>
        <v>25</v>
      </c>
      <c r="R3579" s="7">
        <f t="shared" si="390"/>
        <v>29</v>
      </c>
      <c r="S3579" s="13" t="str">
        <f>VLOOKUP(A3579,history!$B:$F,2,0)</f>
        <v>2020-12-16</v>
      </c>
      <c r="T3579" s="13">
        <f>VLOOKUP($C3579,日期!$A:$D,3,0)</f>
        <v>12</v>
      </c>
      <c r="U3579" s="13">
        <f>VLOOKUP($C3579,日期!$A:$D,4,0)</f>
        <v>1</v>
      </c>
      <c r="V3579" s="65">
        <f t="shared" si="391"/>
        <v>44166</v>
      </c>
      <c r="W3579" s="13" t="s">
        <v>5143</v>
      </c>
    </row>
    <row r="3580" spans="1:23" ht="15">
      <c r="A3580" s="15">
        <v>744</v>
      </c>
      <c r="B3580" s="15">
        <v>2020</v>
      </c>
      <c r="C3580" s="13" t="s">
        <v>28</v>
      </c>
      <c r="D3580" s="15">
        <v>50</v>
      </c>
      <c r="E3580" s="13" t="s">
        <v>24</v>
      </c>
      <c r="F3580" s="13" t="s">
        <v>11</v>
      </c>
      <c r="G3580" s="13" t="s">
        <v>25</v>
      </c>
      <c r="H3580" s="13" t="s">
        <v>31</v>
      </c>
      <c r="I3580" s="3">
        <f t="shared" si="385"/>
        <v>25</v>
      </c>
      <c r="J3580" s="7">
        <f t="shared" si="386"/>
        <v>29</v>
      </c>
      <c r="K3580" s="3">
        <f>LEN(H3580)</f>
        <v>5</v>
      </c>
      <c r="L3580" s="13" t="str">
        <f>IF(OR(AND(LEN(H3580&gt;3),ISERROR(FIND("-",H3580,1))),AND(LEN(H3580)&gt;3,ISERROR(FIND("+",H3580,1)))),LEFT(H3580,2),H3580)</f>
        <v>25</v>
      </c>
      <c r="M3580" s="13" t="str">
        <f>IF(AND(LEN(H3580&gt;3),ISERROR(FIND("+",H3580,1))),RIGHT(H3580,2),IF(AND(LEN(H3580)=3,ISERROR(FIND("-",H3580,1))),LEFT(H3580,2),H3580))</f>
        <v>29</v>
      </c>
      <c r="N3580" s="13" t="str">
        <f>SUBSTITUTE(H3580,"+","-")</f>
        <v>25-29</v>
      </c>
      <c r="O3580" s="3">
        <f t="shared" si="387"/>
        <v>5</v>
      </c>
      <c r="P3580" s="3">
        <f t="shared" si="388"/>
        <v>3</v>
      </c>
      <c r="Q3580" s="7">
        <f t="shared" si="389"/>
        <v>25</v>
      </c>
      <c r="R3580" s="7">
        <f t="shared" si="390"/>
        <v>29</v>
      </c>
      <c r="S3580" s="13" t="str">
        <f>VLOOKUP(A3580,history!$B:$F,2,0)</f>
        <v>2020-12-16</v>
      </c>
      <c r="T3580" s="13">
        <f>VLOOKUP($C3580,日期!$A:$D,3,0)</f>
        <v>12</v>
      </c>
      <c r="U3580" s="13">
        <f>VLOOKUP($C3580,日期!$A:$D,4,0)</f>
        <v>1</v>
      </c>
      <c r="V3580" s="65">
        <f t="shared" si="391"/>
        <v>44166</v>
      </c>
      <c r="W3580" s="13" t="s">
        <v>5144</v>
      </c>
    </row>
    <row r="3581" spans="1:23" ht="15">
      <c r="A3581" s="15">
        <v>743</v>
      </c>
      <c r="B3581" s="15">
        <v>2020</v>
      </c>
      <c r="C3581" s="13" t="s">
        <v>28</v>
      </c>
      <c r="D3581" s="15">
        <v>50</v>
      </c>
      <c r="E3581" s="13" t="s">
        <v>24</v>
      </c>
      <c r="F3581" s="13" t="s">
        <v>11</v>
      </c>
      <c r="G3581" s="13" t="s">
        <v>25</v>
      </c>
      <c r="H3581" s="13" t="s">
        <v>13</v>
      </c>
      <c r="I3581" s="3">
        <f t="shared" si="385"/>
        <v>20</v>
      </c>
      <c r="J3581" s="7">
        <f t="shared" si="386"/>
        <v>24</v>
      </c>
      <c r="K3581" s="3">
        <f>LEN(H3581)</f>
        <v>5</v>
      </c>
      <c r="L3581" s="13" t="str">
        <f>IF(OR(AND(LEN(H3581&gt;3),ISERROR(FIND("-",H3581,1))),AND(LEN(H3581)&gt;3,ISERROR(FIND("+",H3581,1)))),LEFT(H3581,2),H3581)</f>
        <v>20</v>
      </c>
      <c r="M3581" s="13" t="str">
        <f>IF(AND(LEN(H3581&gt;3),ISERROR(FIND("+",H3581,1))),RIGHT(H3581,2),IF(AND(LEN(H3581)=3,ISERROR(FIND("-",H3581,1))),LEFT(H3581,2),H3581))</f>
        <v>24</v>
      </c>
      <c r="N3581" s="13" t="str">
        <f>SUBSTITUTE(H3581,"+","-")</f>
        <v>20-24</v>
      </c>
      <c r="O3581" s="3">
        <f t="shared" si="387"/>
        <v>5</v>
      </c>
      <c r="P3581" s="3">
        <f t="shared" si="388"/>
        <v>3</v>
      </c>
      <c r="Q3581" s="7">
        <f t="shared" si="389"/>
        <v>20</v>
      </c>
      <c r="R3581" s="7">
        <f t="shared" si="390"/>
        <v>24</v>
      </c>
      <c r="S3581" s="13" t="str">
        <f>VLOOKUP(A3581,history!$B:$F,2,0)</f>
        <v>2020-12-15</v>
      </c>
      <c r="T3581" s="13">
        <f>VLOOKUP($C3581,日期!$A:$D,3,0)</f>
        <v>12</v>
      </c>
      <c r="U3581" s="13">
        <f>VLOOKUP($C3581,日期!$A:$D,4,0)</f>
        <v>1</v>
      </c>
      <c r="V3581" s="65">
        <f t="shared" si="391"/>
        <v>44166</v>
      </c>
      <c r="W3581" s="13" t="s">
        <v>5145</v>
      </c>
    </row>
    <row r="3582" spans="1:23" ht="15">
      <c r="A3582" s="15">
        <v>742</v>
      </c>
      <c r="B3582" s="15">
        <v>2020</v>
      </c>
      <c r="C3582" s="13" t="s">
        <v>28</v>
      </c>
      <c r="D3582" s="15">
        <v>50</v>
      </c>
      <c r="E3582" s="13" t="s">
        <v>24</v>
      </c>
      <c r="F3582" s="13" t="s">
        <v>17</v>
      </c>
      <c r="G3582" s="13" t="s">
        <v>25</v>
      </c>
      <c r="H3582" s="13" t="s">
        <v>32</v>
      </c>
      <c r="I3582" s="3">
        <f t="shared" si="385"/>
        <v>60</v>
      </c>
      <c r="J3582" s="7">
        <f t="shared" si="386"/>
        <v>64</v>
      </c>
      <c r="K3582" s="3">
        <f>LEN(H3582)</f>
        <v>5</v>
      </c>
      <c r="L3582" s="13" t="str">
        <f>IF(OR(AND(LEN(H3582&gt;3),ISERROR(FIND("-",H3582,1))),AND(LEN(H3582)&gt;3,ISERROR(FIND("+",H3582,1)))),LEFT(H3582,2),H3582)</f>
        <v>60</v>
      </c>
      <c r="M3582" s="13" t="str">
        <f>IF(AND(LEN(H3582&gt;3),ISERROR(FIND("+",H3582,1))),RIGHT(H3582,2),IF(AND(LEN(H3582)=3,ISERROR(FIND("-",H3582,1))),LEFT(H3582,2),H3582))</f>
        <v>64</v>
      </c>
      <c r="N3582" s="13" t="str">
        <f>SUBSTITUTE(H3582,"+","-")</f>
        <v>60-64</v>
      </c>
      <c r="O3582" s="3">
        <f t="shared" si="387"/>
        <v>5</v>
      </c>
      <c r="P3582" s="3">
        <f t="shared" si="388"/>
        <v>3</v>
      </c>
      <c r="Q3582" s="7">
        <f t="shared" si="389"/>
        <v>60</v>
      </c>
      <c r="R3582" s="7">
        <f t="shared" si="390"/>
        <v>64</v>
      </c>
      <c r="S3582" s="13" t="str">
        <f>VLOOKUP(A3582,history!$B:$F,2,0)</f>
        <v>2020-12-15</v>
      </c>
      <c r="T3582" s="13">
        <f>VLOOKUP($C3582,日期!$A:$D,3,0)</f>
        <v>12</v>
      </c>
      <c r="U3582" s="13">
        <f>VLOOKUP($C3582,日期!$A:$D,4,0)</f>
        <v>1</v>
      </c>
      <c r="V3582" s="65">
        <f t="shared" si="391"/>
        <v>44166</v>
      </c>
      <c r="W3582" s="13" t="s">
        <v>5146</v>
      </c>
    </row>
    <row r="3583" spans="1:23" ht="15">
      <c r="A3583" s="15">
        <v>741</v>
      </c>
      <c r="B3583" s="15">
        <v>2020</v>
      </c>
      <c r="C3583" s="13" t="s">
        <v>28</v>
      </c>
      <c r="D3583" s="15">
        <v>50</v>
      </c>
      <c r="E3583" s="13" t="s">
        <v>24</v>
      </c>
      <c r="F3583" s="13" t="s">
        <v>17</v>
      </c>
      <c r="G3583" s="13" t="s">
        <v>25</v>
      </c>
      <c r="H3583" s="13" t="s">
        <v>37</v>
      </c>
      <c r="I3583" s="3">
        <f t="shared" si="385"/>
        <v>50</v>
      </c>
      <c r="J3583" s="7">
        <f t="shared" si="386"/>
        <v>54</v>
      </c>
      <c r="K3583" s="3">
        <f>LEN(H3583)</f>
        <v>5</v>
      </c>
      <c r="L3583" s="13" t="str">
        <f>IF(OR(AND(LEN(H3583&gt;3),ISERROR(FIND("-",H3583,1))),AND(LEN(H3583)&gt;3,ISERROR(FIND("+",H3583,1)))),LEFT(H3583,2),H3583)</f>
        <v>50</v>
      </c>
      <c r="M3583" s="13" t="str">
        <f>IF(AND(LEN(H3583&gt;3),ISERROR(FIND("+",H3583,1))),RIGHT(H3583,2),IF(AND(LEN(H3583)=3,ISERROR(FIND("-",H3583,1))),LEFT(H3583,2),H3583))</f>
        <v>54</v>
      </c>
      <c r="N3583" s="13" t="str">
        <f>SUBSTITUTE(H3583,"+","-")</f>
        <v>50-54</v>
      </c>
      <c r="O3583" s="3">
        <f t="shared" si="387"/>
        <v>5</v>
      </c>
      <c r="P3583" s="3">
        <f t="shared" si="388"/>
        <v>3</v>
      </c>
      <c r="Q3583" s="7">
        <f t="shared" si="389"/>
        <v>50</v>
      </c>
      <c r="R3583" s="7">
        <f t="shared" si="390"/>
        <v>54</v>
      </c>
      <c r="S3583" s="13" t="str">
        <f>VLOOKUP(A3583,history!$B:$F,2,0)</f>
        <v>2020-12-14</v>
      </c>
      <c r="T3583" s="13">
        <f>VLOOKUP($C3583,日期!$A:$D,3,0)</f>
        <v>12</v>
      </c>
      <c r="U3583" s="13">
        <f>VLOOKUP($C3583,日期!$A:$D,4,0)</f>
        <v>1</v>
      </c>
      <c r="V3583" s="65">
        <f t="shared" si="391"/>
        <v>44166</v>
      </c>
      <c r="W3583" s="13" t="s">
        <v>5147</v>
      </c>
    </row>
    <row r="3584" spans="1:23" ht="15">
      <c r="A3584" s="15">
        <v>740</v>
      </c>
      <c r="B3584" s="15">
        <v>2020</v>
      </c>
      <c r="C3584" s="13" t="s">
        <v>28</v>
      </c>
      <c r="D3584" s="15">
        <v>50</v>
      </c>
      <c r="E3584" s="13" t="s">
        <v>24</v>
      </c>
      <c r="F3584" s="13" t="s">
        <v>17</v>
      </c>
      <c r="G3584" s="13" t="s">
        <v>25</v>
      </c>
      <c r="H3584" s="13" t="s">
        <v>29</v>
      </c>
      <c r="I3584" s="3">
        <f t="shared" si="385"/>
        <v>40</v>
      </c>
      <c r="J3584" s="7">
        <f t="shared" si="386"/>
        <v>44</v>
      </c>
      <c r="K3584" s="3">
        <f>LEN(H3584)</f>
        <v>5</v>
      </c>
      <c r="L3584" s="13" t="str">
        <f>IF(OR(AND(LEN(H3584&gt;3),ISERROR(FIND("-",H3584,1))),AND(LEN(H3584)&gt;3,ISERROR(FIND("+",H3584,1)))),LEFT(H3584,2),H3584)</f>
        <v>40</v>
      </c>
      <c r="M3584" s="13" t="str">
        <f>IF(AND(LEN(H3584&gt;3),ISERROR(FIND("+",H3584,1))),RIGHT(H3584,2),IF(AND(LEN(H3584)=3,ISERROR(FIND("-",H3584,1))),LEFT(H3584,2),H3584))</f>
        <v>44</v>
      </c>
      <c r="N3584" s="13" t="str">
        <f>SUBSTITUTE(H3584,"+","-")</f>
        <v>40-44</v>
      </c>
      <c r="O3584" s="3">
        <f t="shared" si="387"/>
        <v>5</v>
      </c>
      <c r="P3584" s="3">
        <f t="shared" si="388"/>
        <v>3</v>
      </c>
      <c r="Q3584" s="7">
        <f t="shared" si="389"/>
        <v>40</v>
      </c>
      <c r="R3584" s="7">
        <f t="shared" si="390"/>
        <v>44</v>
      </c>
      <c r="S3584" s="13" t="str">
        <f>VLOOKUP(A3584,history!$B:$F,2,0)</f>
        <v>2020-12-14</v>
      </c>
      <c r="T3584" s="13">
        <f>VLOOKUP($C3584,日期!$A:$D,3,0)</f>
        <v>12</v>
      </c>
      <c r="U3584" s="13">
        <f>VLOOKUP($C3584,日期!$A:$D,4,0)</f>
        <v>1</v>
      </c>
      <c r="V3584" s="65">
        <f t="shared" si="391"/>
        <v>44166</v>
      </c>
      <c r="W3584" s="13" t="s">
        <v>5148</v>
      </c>
    </row>
    <row r="3585" spans="1:23" ht="15">
      <c r="A3585" s="15">
        <v>739</v>
      </c>
      <c r="B3585" s="15">
        <v>2020</v>
      </c>
      <c r="C3585" s="13" t="s">
        <v>28</v>
      </c>
      <c r="D3585" s="15">
        <v>50</v>
      </c>
      <c r="E3585" s="13" t="s">
        <v>24</v>
      </c>
      <c r="F3585" s="13" t="s">
        <v>17</v>
      </c>
      <c r="G3585" s="13" t="s">
        <v>25</v>
      </c>
      <c r="H3585" s="13" t="s">
        <v>29</v>
      </c>
      <c r="I3585" s="3">
        <f t="shared" si="385"/>
        <v>40</v>
      </c>
      <c r="J3585" s="7">
        <f t="shared" si="386"/>
        <v>44</v>
      </c>
      <c r="K3585" s="3">
        <f>LEN(H3585)</f>
        <v>5</v>
      </c>
      <c r="L3585" s="13" t="str">
        <f>IF(OR(AND(LEN(H3585&gt;3),ISERROR(FIND("-",H3585,1))),AND(LEN(H3585)&gt;3,ISERROR(FIND("+",H3585,1)))),LEFT(H3585,2),H3585)</f>
        <v>40</v>
      </c>
      <c r="M3585" s="13" t="str">
        <f>IF(AND(LEN(H3585&gt;3),ISERROR(FIND("+",H3585,1))),RIGHT(H3585,2),IF(AND(LEN(H3585)=3,ISERROR(FIND("-",H3585,1))),LEFT(H3585,2),H3585))</f>
        <v>44</v>
      </c>
      <c r="N3585" s="13" t="str">
        <f>SUBSTITUTE(H3585,"+","-")</f>
        <v>40-44</v>
      </c>
      <c r="O3585" s="3">
        <f t="shared" si="387"/>
        <v>5</v>
      </c>
      <c r="P3585" s="3">
        <f t="shared" si="388"/>
        <v>3</v>
      </c>
      <c r="Q3585" s="7">
        <f t="shared" si="389"/>
        <v>40</v>
      </c>
      <c r="R3585" s="7">
        <f t="shared" si="390"/>
        <v>44</v>
      </c>
      <c r="S3585" s="13" t="str">
        <f>VLOOKUP(A3585,history!$B:$F,2,0)</f>
        <v>2020-12-14</v>
      </c>
      <c r="T3585" s="13">
        <f>VLOOKUP($C3585,日期!$A:$D,3,0)</f>
        <v>12</v>
      </c>
      <c r="U3585" s="13">
        <f>VLOOKUP($C3585,日期!$A:$D,4,0)</f>
        <v>1</v>
      </c>
      <c r="V3585" s="65">
        <f t="shared" si="391"/>
        <v>44166</v>
      </c>
      <c r="W3585" s="13" t="s">
        <v>5149</v>
      </c>
    </row>
    <row r="3586" spans="1:23" ht="15">
      <c r="A3586" s="15">
        <v>738</v>
      </c>
      <c r="B3586" s="15">
        <v>2020</v>
      </c>
      <c r="C3586" s="13" t="s">
        <v>28</v>
      </c>
      <c r="D3586" s="15">
        <v>50</v>
      </c>
      <c r="E3586" s="13" t="s">
        <v>24</v>
      </c>
      <c r="F3586" s="13" t="s">
        <v>17</v>
      </c>
      <c r="G3586" s="13" t="s">
        <v>25</v>
      </c>
      <c r="H3586" s="13" t="s">
        <v>34</v>
      </c>
      <c r="I3586" s="3">
        <f t="shared" si="385"/>
        <v>35</v>
      </c>
      <c r="J3586" s="7">
        <f t="shared" si="386"/>
        <v>39</v>
      </c>
      <c r="K3586" s="3">
        <f>LEN(H3586)</f>
        <v>5</v>
      </c>
      <c r="L3586" s="13" t="str">
        <f>IF(OR(AND(LEN(H3586&gt;3),ISERROR(FIND("-",H3586,1))),AND(LEN(H3586)&gt;3,ISERROR(FIND("+",H3586,1)))),LEFT(H3586,2),H3586)</f>
        <v>35</v>
      </c>
      <c r="M3586" s="13" t="str">
        <f>IF(AND(LEN(H3586&gt;3),ISERROR(FIND("+",H3586,1))),RIGHT(H3586,2),IF(AND(LEN(H3586)=3,ISERROR(FIND("-",H3586,1))),LEFT(H3586,2),H3586))</f>
        <v>39</v>
      </c>
      <c r="N3586" s="13" t="str">
        <f>SUBSTITUTE(H3586,"+","-")</f>
        <v>35-39</v>
      </c>
      <c r="O3586" s="3">
        <f t="shared" si="387"/>
        <v>5</v>
      </c>
      <c r="P3586" s="3">
        <f t="shared" si="388"/>
        <v>3</v>
      </c>
      <c r="Q3586" s="7">
        <f t="shared" si="389"/>
        <v>35</v>
      </c>
      <c r="R3586" s="7">
        <f t="shared" si="390"/>
        <v>39</v>
      </c>
      <c r="S3586" s="13" t="str">
        <f>VLOOKUP(A3586,history!$B:$F,2,0)</f>
        <v>2020-12-14</v>
      </c>
      <c r="T3586" s="13">
        <f>VLOOKUP($C3586,日期!$A:$D,3,0)</f>
        <v>12</v>
      </c>
      <c r="U3586" s="13">
        <f>VLOOKUP($C3586,日期!$A:$D,4,0)</f>
        <v>1</v>
      </c>
      <c r="V3586" s="65">
        <f t="shared" si="391"/>
        <v>44166</v>
      </c>
      <c r="W3586" s="13" t="s">
        <v>5150</v>
      </c>
    </row>
    <row r="3587" spans="1:23" ht="15">
      <c r="A3587" s="15">
        <v>737</v>
      </c>
      <c r="B3587" s="15">
        <v>2020</v>
      </c>
      <c r="C3587" s="13" t="s">
        <v>28</v>
      </c>
      <c r="D3587" s="15">
        <v>50</v>
      </c>
      <c r="E3587" s="13" t="s">
        <v>24</v>
      </c>
      <c r="F3587" s="13" t="s">
        <v>17</v>
      </c>
      <c r="G3587" s="13" t="s">
        <v>25</v>
      </c>
      <c r="H3587" s="13" t="s">
        <v>34</v>
      </c>
      <c r="I3587" s="3">
        <f t="shared" ref="I3587:I3650" si="392">VALUE(IF(LEN(H3587)&gt;=3,LEFT(H3587,2),H3587))</f>
        <v>35</v>
      </c>
      <c r="J3587" s="7">
        <f t="shared" ref="J3587:J3650" si="393">VALUE(IF(LEN(H3587)=5,RIGHT(H3587,2),LEFT(H3587,2)))</f>
        <v>39</v>
      </c>
      <c r="K3587" s="3">
        <f>LEN(H3587)</f>
        <v>5</v>
      </c>
      <c r="L3587" s="13" t="str">
        <f>IF(OR(AND(LEN(H3587&gt;3),ISERROR(FIND("-",H3587,1))),AND(LEN(H3587)&gt;3,ISERROR(FIND("+",H3587,1)))),LEFT(H3587,2),H3587)</f>
        <v>35</v>
      </c>
      <c r="M3587" s="13" t="str">
        <f>IF(AND(LEN(H3587&gt;3),ISERROR(FIND("+",H3587,1))),RIGHT(H3587,2),IF(AND(LEN(H3587)=3,ISERROR(FIND("-",H3587,1))),LEFT(H3587,2),H3587))</f>
        <v>39</v>
      </c>
      <c r="N3587" s="13" t="str">
        <f>SUBSTITUTE(H3587,"+","-")</f>
        <v>35-39</v>
      </c>
      <c r="O3587" s="3">
        <f t="shared" ref="O3587:O3650" si="394">LEN(N3587)</f>
        <v>5</v>
      </c>
      <c r="P3587" s="3">
        <f t="shared" ref="P3587:P3650" si="395">FIND("-",N3587,1)</f>
        <v>3</v>
      </c>
      <c r="Q3587" s="7">
        <f t="shared" ref="Q3587:Q3650" si="396">VALUE(IF(ISERROR(FIND("-",N3587,1)),N3587,LEFT(N3587,FIND("-",N3587,1)-1)))</f>
        <v>35</v>
      </c>
      <c r="R3587" s="7">
        <f t="shared" ref="R3587:R3650" si="397">VALUE(IF(ISERROR(FIND("-",N3587,1)),N3587,IF(AND(FIND("-",N3587,1)=3,LEN(N3587)=3),LEFT(N3587,2),RIGHT(N3587,FIND("-",N3587,1)-1))))</f>
        <v>39</v>
      </c>
      <c r="S3587" s="13" t="str">
        <f>VLOOKUP(A3587,history!$B:$F,2,0)</f>
        <v>2020-12-13</v>
      </c>
      <c r="T3587" s="13">
        <f>VLOOKUP($C3587,日期!$A:$D,3,0)</f>
        <v>12</v>
      </c>
      <c r="U3587" s="13">
        <f>VLOOKUP($C3587,日期!$A:$D,4,0)</f>
        <v>1</v>
      </c>
      <c r="V3587" s="65">
        <f t="shared" ref="V3587:V3650" si="398">DATE(B3587,T3587,U3587)</f>
        <v>44166</v>
      </c>
      <c r="W3587" s="13" t="s">
        <v>5151</v>
      </c>
    </row>
    <row r="3588" spans="1:23" ht="15">
      <c r="A3588" s="15">
        <v>736</v>
      </c>
      <c r="B3588" s="15">
        <v>2020</v>
      </c>
      <c r="C3588" s="13" t="s">
        <v>28</v>
      </c>
      <c r="D3588" s="15">
        <v>50</v>
      </c>
      <c r="E3588" s="13" t="s">
        <v>24</v>
      </c>
      <c r="F3588" s="13" t="s">
        <v>17</v>
      </c>
      <c r="G3588" s="13" t="s">
        <v>25</v>
      </c>
      <c r="H3588" s="13" t="s">
        <v>34</v>
      </c>
      <c r="I3588" s="3">
        <f t="shared" si="392"/>
        <v>35</v>
      </c>
      <c r="J3588" s="7">
        <f t="shared" si="393"/>
        <v>39</v>
      </c>
      <c r="K3588" s="3">
        <f>LEN(H3588)</f>
        <v>5</v>
      </c>
      <c r="L3588" s="13" t="str">
        <f>IF(OR(AND(LEN(H3588&gt;3),ISERROR(FIND("-",H3588,1))),AND(LEN(H3588)&gt;3,ISERROR(FIND("+",H3588,1)))),LEFT(H3588,2),H3588)</f>
        <v>35</v>
      </c>
      <c r="M3588" s="13" t="str">
        <f>IF(AND(LEN(H3588&gt;3),ISERROR(FIND("+",H3588,1))),RIGHT(H3588,2),IF(AND(LEN(H3588)=3,ISERROR(FIND("-",H3588,1))),LEFT(H3588,2),H3588))</f>
        <v>39</v>
      </c>
      <c r="N3588" s="13" t="str">
        <f>SUBSTITUTE(H3588,"+","-")</f>
        <v>35-39</v>
      </c>
      <c r="O3588" s="3">
        <f t="shared" si="394"/>
        <v>5</v>
      </c>
      <c r="P3588" s="3">
        <f t="shared" si="395"/>
        <v>3</v>
      </c>
      <c r="Q3588" s="7">
        <f t="shared" si="396"/>
        <v>35</v>
      </c>
      <c r="R3588" s="7">
        <f t="shared" si="397"/>
        <v>39</v>
      </c>
      <c r="S3588" s="13" t="str">
        <f>VLOOKUP(A3588,history!$B:$F,2,0)</f>
        <v>2020-12-13</v>
      </c>
      <c r="T3588" s="13">
        <f>VLOOKUP($C3588,日期!$A:$D,3,0)</f>
        <v>12</v>
      </c>
      <c r="U3588" s="13">
        <f>VLOOKUP($C3588,日期!$A:$D,4,0)</f>
        <v>1</v>
      </c>
      <c r="V3588" s="65">
        <f t="shared" si="398"/>
        <v>44166</v>
      </c>
      <c r="W3588" s="13" t="s">
        <v>5152</v>
      </c>
    </row>
    <row r="3589" spans="1:23" ht="15">
      <c r="A3589" s="15">
        <v>735</v>
      </c>
      <c r="B3589" s="15">
        <v>2020</v>
      </c>
      <c r="C3589" s="13" t="s">
        <v>28</v>
      </c>
      <c r="D3589" s="15">
        <v>50</v>
      </c>
      <c r="E3589" s="13" t="s">
        <v>24</v>
      </c>
      <c r="F3589" s="13" t="s">
        <v>17</v>
      </c>
      <c r="G3589" s="13" t="s">
        <v>25</v>
      </c>
      <c r="H3589" s="13" t="s">
        <v>26</v>
      </c>
      <c r="I3589" s="3">
        <f t="shared" si="392"/>
        <v>30</v>
      </c>
      <c r="J3589" s="7">
        <f t="shared" si="393"/>
        <v>34</v>
      </c>
      <c r="K3589" s="3">
        <f>LEN(H3589)</f>
        <v>5</v>
      </c>
      <c r="L3589" s="13" t="str">
        <f>IF(OR(AND(LEN(H3589&gt;3),ISERROR(FIND("-",H3589,1))),AND(LEN(H3589)&gt;3,ISERROR(FIND("+",H3589,1)))),LEFT(H3589,2),H3589)</f>
        <v>30</v>
      </c>
      <c r="M3589" s="13" t="str">
        <f>IF(AND(LEN(H3589&gt;3),ISERROR(FIND("+",H3589,1))),RIGHT(H3589,2),IF(AND(LEN(H3589)=3,ISERROR(FIND("-",H3589,1))),LEFT(H3589,2),H3589))</f>
        <v>34</v>
      </c>
      <c r="N3589" s="13" t="str">
        <f>SUBSTITUTE(H3589,"+","-")</f>
        <v>30-34</v>
      </c>
      <c r="O3589" s="3">
        <f t="shared" si="394"/>
        <v>5</v>
      </c>
      <c r="P3589" s="3">
        <f t="shared" si="395"/>
        <v>3</v>
      </c>
      <c r="Q3589" s="7">
        <f t="shared" si="396"/>
        <v>30</v>
      </c>
      <c r="R3589" s="7">
        <f t="shared" si="397"/>
        <v>34</v>
      </c>
      <c r="S3589" s="13" t="str">
        <f>VLOOKUP(A3589,history!$B:$F,2,0)</f>
        <v>2020-12-13</v>
      </c>
      <c r="T3589" s="13">
        <f>VLOOKUP($C3589,日期!$A:$D,3,0)</f>
        <v>12</v>
      </c>
      <c r="U3589" s="13">
        <f>VLOOKUP($C3589,日期!$A:$D,4,0)</f>
        <v>1</v>
      </c>
      <c r="V3589" s="65">
        <f t="shared" si="398"/>
        <v>44166</v>
      </c>
      <c r="W3589" s="13" t="s">
        <v>5153</v>
      </c>
    </row>
    <row r="3590" spans="1:23" ht="15">
      <c r="A3590" s="15">
        <v>734</v>
      </c>
      <c r="B3590" s="15">
        <v>2020</v>
      </c>
      <c r="C3590" s="13" t="s">
        <v>28</v>
      </c>
      <c r="D3590" s="15">
        <v>50</v>
      </c>
      <c r="E3590" s="13" t="s">
        <v>24</v>
      </c>
      <c r="F3590" s="13" t="s">
        <v>17</v>
      </c>
      <c r="G3590" s="13" t="s">
        <v>25</v>
      </c>
      <c r="H3590" s="13" t="s">
        <v>26</v>
      </c>
      <c r="I3590" s="3">
        <f t="shared" si="392"/>
        <v>30</v>
      </c>
      <c r="J3590" s="7">
        <f t="shared" si="393"/>
        <v>34</v>
      </c>
      <c r="K3590" s="3">
        <f>LEN(H3590)</f>
        <v>5</v>
      </c>
      <c r="L3590" s="13" t="str">
        <f>IF(OR(AND(LEN(H3590&gt;3),ISERROR(FIND("-",H3590,1))),AND(LEN(H3590)&gt;3,ISERROR(FIND("+",H3590,1)))),LEFT(H3590,2),H3590)</f>
        <v>30</v>
      </c>
      <c r="M3590" s="13" t="str">
        <f>IF(AND(LEN(H3590&gt;3),ISERROR(FIND("+",H3590,1))),RIGHT(H3590,2),IF(AND(LEN(H3590)=3,ISERROR(FIND("-",H3590,1))),LEFT(H3590,2),H3590))</f>
        <v>34</v>
      </c>
      <c r="N3590" s="13" t="str">
        <f>SUBSTITUTE(H3590,"+","-")</f>
        <v>30-34</v>
      </c>
      <c r="O3590" s="3">
        <f t="shared" si="394"/>
        <v>5</v>
      </c>
      <c r="P3590" s="3">
        <f t="shared" si="395"/>
        <v>3</v>
      </c>
      <c r="Q3590" s="7">
        <f t="shared" si="396"/>
        <v>30</v>
      </c>
      <c r="R3590" s="7">
        <f t="shared" si="397"/>
        <v>34</v>
      </c>
      <c r="S3590" s="13" t="str">
        <f>VLOOKUP(A3590,history!$B:$F,2,0)</f>
        <v>2020-12-12</v>
      </c>
      <c r="T3590" s="13">
        <f>VLOOKUP($C3590,日期!$A:$D,3,0)</f>
        <v>12</v>
      </c>
      <c r="U3590" s="13">
        <f>VLOOKUP($C3590,日期!$A:$D,4,0)</f>
        <v>1</v>
      </c>
      <c r="V3590" s="65">
        <f t="shared" si="398"/>
        <v>44166</v>
      </c>
      <c r="W3590" s="13" t="s">
        <v>5154</v>
      </c>
    </row>
    <row r="3591" spans="1:23" ht="15">
      <c r="A3591" s="15">
        <v>733</v>
      </c>
      <c r="B3591" s="15">
        <v>2020</v>
      </c>
      <c r="C3591" s="13" t="s">
        <v>28</v>
      </c>
      <c r="D3591" s="15">
        <v>50</v>
      </c>
      <c r="E3591" s="13" t="s">
        <v>24</v>
      </c>
      <c r="F3591" s="13" t="s">
        <v>17</v>
      </c>
      <c r="G3591" s="13" t="s">
        <v>25</v>
      </c>
      <c r="H3591" s="13" t="s">
        <v>31</v>
      </c>
      <c r="I3591" s="3">
        <f t="shared" si="392"/>
        <v>25</v>
      </c>
      <c r="J3591" s="7">
        <f t="shared" si="393"/>
        <v>29</v>
      </c>
      <c r="K3591" s="3">
        <f>LEN(H3591)</f>
        <v>5</v>
      </c>
      <c r="L3591" s="13" t="str">
        <f>IF(OR(AND(LEN(H3591&gt;3),ISERROR(FIND("-",H3591,1))),AND(LEN(H3591)&gt;3,ISERROR(FIND("+",H3591,1)))),LEFT(H3591,2),H3591)</f>
        <v>25</v>
      </c>
      <c r="M3591" s="13" t="str">
        <f>IF(AND(LEN(H3591&gt;3),ISERROR(FIND("+",H3591,1))),RIGHT(H3591,2),IF(AND(LEN(H3591)=3,ISERROR(FIND("-",H3591,1))),LEFT(H3591,2),H3591))</f>
        <v>29</v>
      </c>
      <c r="N3591" s="13" t="str">
        <f>SUBSTITUTE(H3591,"+","-")</f>
        <v>25-29</v>
      </c>
      <c r="O3591" s="3">
        <f t="shared" si="394"/>
        <v>5</v>
      </c>
      <c r="P3591" s="3">
        <f t="shared" si="395"/>
        <v>3</v>
      </c>
      <c r="Q3591" s="7">
        <f t="shared" si="396"/>
        <v>25</v>
      </c>
      <c r="R3591" s="7">
        <f t="shared" si="397"/>
        <v>29</v>
      </c>
      <c r="S3591" s="13" t="str">
        <f>VLOOKUP(A3591,history!$B:$F,2,0)</f>
        <v>2020-12-12</v>
      </c>
      <c r="T3591" s="13">
        <f>VLOOKUP($C3591,日期!$A:$D,3,0)</f>
        <v>12</v>
      </c>
      <c r="U3591" s="13">
        <f>VLOOKUP($C3591,日期!$A:$D,4,0)</f>
        <v>1</v>
      </c>
      <c r="V3591" s="65">
        <f t="shared" si="398"/>
        <v>44166</v>
      </c>
      <c r="W3591" s="13" t="s">
        <v>5155</v>
      </c>
    </row>
    <row r="3592" spans="1:23" ht="15">
      <c r="A3592" s="15">
        <v>732</v>
      </c>
      <c r="B3592" s="15">
        <v>2020</v>
      </c>
      <c r="C3592" s="13" t="s">
        <v>28</v>
      </c>
      <c r="D3592" s="15">
        <v>50</v>
      </c>
      <c r="E3592" s="13" t="s">
        <v>24</v>
      </c>
      <c r="F3592" s="13" t="s">
        <v>17</v>
      </c>
      <c r="G3592" s="13" t="s">
        <v>25</v>
      </c>
      <c r="H3592" s="13" t="s">
        <v>31</v>
      </c>
      <c r="I3592" s="3">
        <f t="shared" si="392"/>
        <v>25</v>
      </c>
      <c r="J3592" s="7">
        <f t="shared" si="393"/>
        <v>29</v>
      </c>
      <c r="K3592" s="3">
        <f>LEN(H3592)</f>
        <v>5</v>
      </c>
      <c r="L3592" s="13" t="str">
        <f>IF(OR(AND(LEN(H3592&gt;3),ISERROR(FIND("-",H3592,1))),AND(LEN(H3592)&gt;3,ISERROR(FIND("+",H3592,1)))),LEFT(H3592,2),H3592)</f>
        <v>25</v>
      </c>
      <c r="M3592" s="13" t="str">
        <f>IF(AND(LEN(H3592&gt;3),ISERROR(FIND("+",H3592,1))),RIGHT(H3592,2),IF(AND(LEN(H3592)=3,ISERROR(FIND("-",H3592,1))),LEFT(H3592,2),H3592))</f>
        <v>29</v>
      </c>
      <c r="N3592" s="13" t="str">
        <f>SUBSTITUTE(H3592,"+","-")</f>
        <v>25-29</v>
      </c>
      <c r="O3592" s="3">
        <f t="shared" si="394"/>
        <v>5</v>
      </c>
      <c r="P3592" s="3">
        <f t="shared" si="395"/>
        <v>3</v>
      </c>
      <c r="Q3592" s="7">
        <f t="shared" si="396"/>
        <v>25</v>
      </c>
      <c r="R3592" s="7">
        <f t="shared" si="397"/>
        <v>29</v>
      </c>
      <c r="S3592" s="13" t="str">
        <f>VLOOKUP(A3592,history!$B:$F,2,0)</f>
        <v>2020-12-12</v>
      </c>
      <c r="T3592" s="13">
        <f>VLOOKUP($C3592,日期!$A:$D,3,0)</f>
        <v>12</v>
      </c>
      <c r="U3592" s="13">
        <f>VLOOKUP($C3592,日期!$A:$D,4,0)</f>
        <v>1</v>
      </c>
      <c r="V3592" s="65">
        <f t="shared" si="398"/>
        <v>44166</v>
      </c>
      <c r="W3592" s="13" t="s">
        <v>5156</v>
      </c>
    </row>
    <row r="3593" spans="1:23" ht="15">
      <c r="A3593" s="15">
        <v>731</v>
      </c>
      <c r="B3593" s="15">
        <v>2020</v>
      </c>
      <c r="C3593" s="13" t="s">
        <v>28</v>
      </c>
      <c r="D3593" s="15">
        <v>50</v>
      </c>
      <c r="E3593" s="13" t="s">
        <v>24</v>
      </c>
      <c r="F3593" s="13" t="s">
        <v>17</v>
      </c>
      <c r="G3593" s="13" t="s">
        <v>25</v>
      </c>
      <c r="H3593" s="13" t="s">
        <v>13</v>
      </c>
      <c r="I3593" s="3">
        <f t="shared" si="392"/>
        <v>20</v>
      </c>
      <c r="J3593" s="7">
        <f t="shared" si="393"/>
        <v>24</v>
      </c>
      <c r="K3593" s="3">
        <f>LEN(H3593)</f>
        <v>5</v>
      </c>
      <c r="L3593" s="13" t="str">
        <f>IF(OR(AND(LEN(H3593&gt;3),ISERROR(FIND("-",H3593,1))),AND(LEN(H3593)&gt;3,ISERROR(FIND("+",H3593,1)))),LEFT(H3593,2),H3593)</f>
        <v>20</v>
      </c>
      <c r="M3593" s="13" t="str">
        <f>IF(AND(LEN(H3593&gt;3),ISERROR(FIND("+",H3593,1))),RIGHT(H3593,2),IF(AND(LEN(H3593)=3,ISERROR(FIND("-",H3593,1))),LEFT(H3593,2),H3593))</f>
        <v>24</v>
      </c>
      <c r="N3593" s="13" t="str">
        <f>SUBSTITUTE(H3593,"+","-")</f>
        <v>20-24</v>
      </c>
      <c r="O3593" s="3">
        <f t="shared" si="394"/>
        <v>5</v>
      </c>
      <c r="P3593" s="3">
        <f t="shared" si="395"/>
        <v>3</v>
      </c>
      <c r="Q3593" s="7">
        <f t="shared" si="396"/>
        <v>20</v>
      </c>
      <c r="R3593" s="7">
        <f t="shared" si="397"/>
        <v>24</v>
      </c>
      <c r="S3593" s="13" t="str">
        <f>VLOOKUP(A3593,history!$B:$F,2,0)</f>
        <v>2020-12-12</v>
      </c>
      <c r="T3593" s="13">
        <f>VLOOKUP($C3593,日期!$A:$D,3,0)</f>
        <v>12</v>
      </c>
      <c r="U3593" s="13">
        <f>VLOOKUP($C3593,日期!$A:$D,4,0)</f>
        <v>1</v>
      </c>
      <c r="V3593" s="65">
        <f t="shared" si="398"/>
        <v>44166</v>
      </c>
      <c r="W3593" s="13" t="s">
        <v>5157</v>
      </c>
    </row>
    <row r="3594" spans="1:23" ht="15">
      <c r="A3594" s="15">
        <v>730</v>
      </c>
      <c r="B3594" s="15">
        <v>2020</v>
      </c>
      <c r="C3594" s="13" t="s">
        <v>28</v>
      </c>
      <c r="D3594" s="15">
        <v>50</v>
      </c>
      <c r="E3594" s="13" t="s">
        <v>24</v>
      </c>
      <c r="F3594" s="13" t="s">
        <v>17</v>
      </c>
      <c r="G3594" s="13" t="s">
        <v>25</v>
      </c>
      <c r="H3594" s="13" t="s">
        <v>13</v>
      </c>
      <c r="I3594" s="3">
        <f t="shared" si="392"/>
        <v>20</v>
      </c>
      <c r="J3594" s="7">
        <f t="shared" si="393"/>
        <v>24</v>
      </c>
      <c r="K3594" s="3">
        <f>LEN(H3594)</f>
        <v>5</v>
      </c>
      <c r="L3594" s="13" t="str">
        <f>IF(OR(AND(LEN(H3594&gt;3),ISERROR(FIND("-",H3594,1))),AND(LEN(H3594)&gt;3,ISERROR(FIND("+",H3594,1)))),LEFT(H3594,2),H3594)</f>
        <v>20</v>
      </c>
      <c r="M3594" s="13" t="str">
        <f>IF(AND(LEN(H3594&gt;3),ISERROR(FIND("+",H3594,1))),RIGHT(H3594,2),IF(AND(LEN(H3594)=3,ISERROR(FIND("-",H3594,1))),LEFT(H3594,2),H3594))</f>
        <v>24</v>
      </c>
      <c r="N3594" s="13" t="str">
        <f>SUBSTITUTE(H3594,"+","-")</f>
        <v>20-24</v>
      </c>
      <c r="O3594" s="3">
        <f t="shared" si="394"/>
        <v>5</v>
      </c>
      <c r="P3594" s="3">
        <f t="shared" si="395"/>
        <v>3</v>
      </c>
      <c r="Q3594" s="7">
        <f t="shared" si="396"/>
        <v>20</v>
      </c>
      <c r="R3594" s="7">
        <f t="shared" si="397"/>
        <v>24</v>
      </c>
      <c r="S3594" s="13" t="str">
        <f>VLOOKUP(A3594,history!$B:$F,2,0)</f>
        <v>2020-12-12</v>
      </c>
      <c r="T3594" s="13">
        <f>VLOOKUP($C3594,日期!$A:$D,3,0)</f>
        <v>12</v>
      </c>
      <c r="U3594" s="13">
        <f>VLOOKUP($C3594,日期!$A:$D,4,0)</f>
        <v>1</v>
      </c>
      <c r="V3594" s="65">
        <f t="shared" si="398"/>
        <v>44166</v>
      </c>
      <c r="W3594" s="13" t="s">
        <v>5158</v>
      </c>
    </row>
    <row r="3595" spans="1:23" ht="15">
      <c r="A3595" s="15">
        <v>729</v>
      </c>
      <c r="B3595" s="15">
        <v>2020</v>
      </c>
      <c r="C3595" s="13" t="s">
        <v>28</v>
      </c>
      <c r="D3595" s="15">
        <v>50</v>
      </c>
      <c r="E3595" s="13" t="s">
        <v>24</v>
      </c>
      <c r="F3595" s="13" t="s">
        <v>17</v>
      </c>
      <c r="G3595" s="13" t="s">
        <v>25</v>
      </c>
      <c r="H3595" s="13" t="s">
        <v>13</v>
      </c>
      <c r="I3595" s="3">
        <f t="shared" si="392"/>
        <v>20</v>
      </c>
      <c r="J3595" s="7">
        <f t="shared" si="393"/>
        <v>24</v>
      </c>
      <c r="K3595" s="3">
        <f>LEN(H3595)</f>
        <v>5</v>
      </c>
      <c r="L3595" s="13" t="str">
        <f>IF(OR(AND(LEN(H3595&gt;3),ISERROR(FIND("-",H3595,1))),AND(LEN(H3595)&gt;3,ISERROR(FIND("+",H3595,1)))),LEFT(H3595,2),H3595)</f>
        <v>20</v>
      </c>
      <c r="M3595" s="13" t="str">
        <f>IF(AND(LEN(H3595&gt;3),ISERROR(FIND("+",H3595,1))),RIGHT(H3595,2),IF(AND(LEN(H3595)=3,ISERROR(FIND("-",H3595,1))),LEFT(H3595,2),H3595))</f>
        <v>24</v>
      </c>
      <c r="N3595" s="13" t="str">
        <f>SUBSTITUTE(H3595,"+","-")</f>
        <v>20-24</v>
      </c>
      <c r="O3595" s="3">
        <f t="shared" si="394"/>
        <v>5</v>
      </c>
      <c r="P3595" s="3">
        <f t="shared" si="395"/>
        <v>3</v>
      </c>
      <c r="Q3595" s="7">
        <f t="shared" si="396"/>
        <v>20</v>
      </c>
      <c r="R3595" s="7">
        <f t="shared" si="397"/>
        <v>24</v>
      </c>
      <c r="S3595" s="13" t="str">
        <f>VLOOKUP(A3595,history!$B:$F,2,0)</f>
        <v>2020-12-12</v>
      </c>
      <c r="T3595" s="13">
        <f>VLOOKUP($C3595,日期!$A:$D,3,0)</f>
        <v>12</v>
      </c>
      <c r="U3595" s="13">
        <f>VLOOKUP($C3595,日期!$A:$D,4,0)</f>
        <v>1</v>
      </c>
      <c r="V3595" s="65">
        <f t="shared" si="398"/>
        <v>44166</v>
      </c>
      <c r="W3595" s="13" t="s">
        <v>5159</v>
      </c>
    </row>
    <row r="3596" spans="1:23" ht="15">
      <c r="A3596" s="15">
        <v>728</v>
      </c>
      <c r="B3596" s="15">
        <v>2020</v>
      </c>
      <c r="C3596" s="13" t="s">
        <v>28</v>
      </c>
      <c r="D3596" s="15">
        <v>50</v>
      </c>
      <c r="E3596" s="13" t="s">
        <v>24</v>
      </c>
      <c r="F3596" s="13" t="s">
        <v>17</v>
      </c>
      <c r="G3596" s="13" t="s">
        <v>25</v>
      </c>
      <c r="H3596" s="13" t="s">
        <v>13</v>
      </c>
      <c r="I3596" s="3">
        <f t="shared" si="392"/>
        <v>20</v>
      </c>
      <c r="J3596" s="7">
        <f t="shared" si="393"/>
        <v>24</v>
      </c>
      <c r="K3596" s="3">
        <f>LEN(H3596)</f>
        <v>5</v>
      </c>
      <c r="L3596" s="13" t="str">
        <f>IF(OR(AND(LEN(H3596&gt;3),ISERROR(FIND("-",H3596,1))),AND(LEN(H3596)&gt;3,ISERROR(FIND("+",H3596,1)))),LEFT(H3596,2),H3596)</f>
        <v>20</v>
      </c>
      <c r="M3596" s="13" t="str">
        <f>IF(AND(LEN(H3596&gt;3),ISERROR(FIND("+",H3596,1))),RIGHT(H3596,2),IF(AND(LEN(H3596)=3,ISERROR(FIND("-",H3596,1))),LEFT(H3596,2),H3596))</f>
        <v>24</v>
      </c>
      <c r="N3596" s="13" t="str">
        <f>SUBSTITUTE(H3596,"+","-")</f>
        <v>20-24</v>
      </c>
      <c r="O3596" s="3">
        <f t="shared" si="394"/>
        <v>5</v>
      </c>
      <c r="P3596" s="3">
        <f t="shared" si="395"/>
        <v>3</v>
      </c>
      <c r="Q3596" s="7">
        <f t="shared" si="396"/>
        <v>20</v>
      </c>
      <c r="R3596" s="7">
        <f t="shared" si="397"/>
        <v>24</v>
      </c>
      <c r="S3596" s="13" t="str">
        <f>VLOOKUP(A3596,history!$B:$F,2,0)</f>
        <v>2020-12-12</v>
      </c>
      <c r="T3596" s="13">
        <f>VLOOKUP($C3596,日期!$A:$D,3,0)</f>
        <v>12</v>
      </c>
      <c r="U3596" s="13">
        <f>VLOOKUP($C3596,日期!$A:$D,4,0)</f>
        <v>1</v>
      </c>
      <c r="V3596" s="65">
        <f t="shared" si="398"/>
        <v>44166</v>
      </c>
      <c r="W3596" s="13" t="s">
        <v>5160</v>
      </c>
    </row>
    <row r="3597" spans="1:23" ht="15">
      <c r="A3597" s="15">
        <v>727</v>
      </c>
      <c r="B3597" s="15">
        <v>2020</v>
      </c>
      <c r="C3597" s="13" t="s">
        <v>28</v>
      </c>
      <c r="D3597" s="15">
        <v>50</v>
      </c>
      <c r="E3597" s="13" t="s">
        <v>24</v>
      </c>
      <c r="F3597" s="13" t="s">
        <v>17</v>
      </c>
      <c r="G3597" s="13" t="s">
        <v>25</v>
      </c>
      <c r="H3597" s="13" t="s">
        <v>47</v>
      </c>
      <c r="I3597" s="3">
        <f t="shared" si="392"/>
        <v>10</v>
      </c>
      <c r="J3597" s="7">
        <f t="shared" si="393"/>
        <v>14</v>
      </c>
      <c r="K3597" s="3">
        <f>LEN(H3597)</f>
        <v>5</v>
      </c>
      <c r="L3597" s="13" t="str">
        <f>IF(OR(AND(LEN(H3597&gt;3),ISERROR(FIND("-",H3597,1))),AND(LEN(H3597)&gt;3,ISERROR(FIND("+",H3597,1)))),LEFT(H3597,2),H3597)</f>
        <v>10</v>
      </c>
      <c r="M3597" s="13" t="str">
        <f>IF(AND(LEN(H3597&gt;3),ISERROR(FIND("+",H3597,1))),RIGHT(H3597,2),IF(AND(LEN(H3597)=3,ISERROR(FIND("-",H3597,1))),LEFT(H3597,2),H3597))</f>
        <v>14</v>
      </c>
      <c r="N3597" s="13" t="str">
        <f>SUBSTITUTE(H3597,"+","-")</f>
        <v>10-14</v>
      </c>
      <c r="O3597" s="3">
        <f t="shared" si="394"/>
        <v>5</v>
      </c>
      <c r="P3597" s="3">
        <f t="shared" si="395"/>
        <v>3</v>
      </c>
      <c r="Q3597" s="7">
        <f t="shared" si="396"/>
        <v>10</v>
      </c>
      <c r="R3597" s="7">
        <f t="shared" si="397"/>
        <v>14</v>
      </c>
      <c r="S3597" s="13" t="str">
        <f>VLOOKUP(A3597,history!$B:$F,2,0)</f>
        <v>2020-12-12</v>
      </c>
      <c r="T3597" s="13">
        <f>VLOOKUP($C3597,日期!$A:$D,3,0)</f>
        <v>12</v>
      </c>
      <c r="U3597" s="13">
        <f>VLOOKUP($C3597,日期!$A:$D,4,0)</f>
        <v>1</v>
      </c>
      <c r="V3597" s="65">
        <f t="shared" si="398"/>
        <v>44166</v>
      </c>
      <c r="W3597" s="13" t="s">
        <v>5161</v>
      </c>
    </row>
    <row r="3598" spans="1:23" ht="15">
      <c r="A3598" s="15">
        <v>726</v>
      </c>
      <c r="B3598" s="15">
        <v>2020</v>
      </c>
      <c r="C3598" s="13" t="s">
        <v>56</v>
      </c>
      <c r="D3598" s="15">
        <v>49</v>
      </c>
      <c r="E3598" s="13" t="s">
        <v>24</v>
      </c>
      <c r="F3598" s="13" t="s">
        <v>11</v>
      </c>
      <c r="G3598" s="13" t="s">
        <v>25</v>
      </c>
      <c r="H3598" s="13" t="s">
        <v>15</v>
      </c>
      <c r="I3598" s="3">
        <f t="shared" si="392"/>
        <v>70</v>
      </c>
      <c r="J3598" s="7">
        <f t="shared" si="393"/>
        <v>70</v>
      </c>
      <c r="K3598" s="3">
        <f>LEN(H3598)</f>
        <v>3</v>
      </c>
      <c r="L3598" s="13" t="str">
        <f>IF(OR(AND(LEN(H3598&gt;3),ISERROR(FIND("-",H3598,1))),AND(LEN(H3598)&gt;3,ISERROR(FIND("+",H3598,1)))),LEFT(H3598,2),H3598)</f>
        <v>70</v>
      </c>
      <c r="M3598" s="13" t="str">
        <f>IF(AND(LEN(H3598&gt;3),ISERROR(FIND("+",H3598,1))),RIGHT(H3598,2),IF(AND(LEN(H3598)=3,ISERROR(FIND("-",H3598,1))),LEFT(H3598,2),H3598))</f>
        <v>70</v>
      </c>
      <c r="N3598" s="13" t="str">
        <f>SUBSTITUTE(H3598,"+","-")</f>
        <v>70-</v>
      </c>
      <c r="O3598" s="3">
        <f t="shared" si="394"/>
        <v>3</v>
      </c>
      <c r="P3598" s="3">
        <f t="shared" si="395"/>
        <v>3</v>
      </c>
      <c r="Q3598" s="7">
        <f t="shared" si="396"/>
        <v>70</v>
      </c>
      <c r="R3598" s="7">
        <f t="shared" si="397"/>
        <v>70</v>
      </c>
      <c r="S3598" s="13" t="str">
        <f>VLOOKUP(A3598,history!$B:$F,2,0)</f>
        <v>2020-12-11</v>
      </c>
      <c r="T3598" s="13">
        <f>VLOOKUP($C3598,日期!$A:$D,3,0)</f>
        <v>11</v>
      </c>
      <c r="U3598" s="13">
        <f>VLOOKUP($C3598,日期!$A:$D,4,0)</f>
        <v>1</v>
      </c>
      <c r="V3598" s="65">
        <f t="shared" si="398"/>
        <v>44136</v>
      </c>
      <c r="W3598" s="13" t="s">
        <v>5162</v>
      </c>
    </row>
    <row r="3599" spans="1:23" ht="15">
      <c r="A3599" s="15">
        <v>725</v>
      </c>
      <c r="B3599" s="15">
        <v>2020</v>
      </c>
      <c r="C3599" s="13" t="s">
        <v>56</v>
      </c>
      <c r="D3599" s="15">
        <v>49</v>
      </c>
      <c r="E3599" s="13" t="s">
        <v>24</v>
      </c>
      <c r="F3599" s="13" t="s">
        <v>11</v>
      </c>
      <c r="G3599" s="13" t="s">
        <v>25</v>
      </c>
      <c r="H3599" s="13" t="s">
        <v>15</v>
      </c>
      <c r="I3599" s="3">
        <f t="shared" si="392"/>
        <v>70</v>
      </c>
      <c r="J3599" s="7">
        <f t="shared" si="393"/>
        <v>70</v>
      </c>
      <c r="K3599" s="3">
        <f>LEN(H3599)</f>
        <v>3</v>
      </c>
      <c r="L3599" s="13" t="str">
        <f>IF(OR(AND(LEN(H3599&gt;3),ISERROR(FIND("-",H3599,1))),AND(LEN(H3599)&gt;3,ISERROR(FIND("+",H3599,1)))),LEFT(H3599,2),H3599)</f>
        <v>70</v>
      </c>
      <c r="M3599" s="13" t="str">
        <f>IF(AND(LEN(H3599&gt;3),ISERROR(FIND("+",H3599,1))),RIGHT(H3599,2),IF(AND(LEN(H3599)=3,ISERROR(FIND("-",H3599,1))),LEFT(H3599,2),H3599))</f>
        <v>70</v>
      </c>
      <c r="N3599" s="13" t="str">
        <f>SUBSTITUTE(H3599,"+","-")</f>
        <v>70-</v>
      </c>
      <c r="O3599" s="3">
        <f t="shared" si="394"/>
        <v>3</v>
      </c>
      <c r="P3599" s="3">
        <f t="shared" si="395"/>
        <v>3</v>
      </c>
      <c r="Q3599" s="7">
        <f t="shared" si="396"/>
        <v>70</v>
      </c>
      <c r="R3599" s="7">
        <f t="shared" si="397"/>
        <v>70</v>
      </c>
      <c r="S3599" s="13" t="str">
        <f>VLOOKUP(A3599,history!$B:$F,2,0)</f>
        <v>2020-12-10</v>
      </c>
      <c r="T3599" s="13">
        <f>VLOOKUP($C3599,日期!$A:$D,3,0)</f>
        <v>11</v>
      </c>
      <c r="U3599" s="13">
        <f>VLOOKUP($C3599,日期!$A:$D,4,0)</f>
        <v>1</v>
      </c>
      <c r="V3599" s="65">
        <f t="shared" si="398"/>
        <v>44136</v>
      </c>
      <c r="W3599" s="13" t="s">
        <v>5163</v>
      </c>
    </row>
    <row r="3600" spans="1:23" ht="15">
      <c r="A3600" s="15">
        <v>724</v>
      </c>
      <c r="B3600" s="15">
        <v>2020</v>
      </c>
      <c r="C3600" s="13" t="s">
        <v>56</v>
      </c>
      <c r="D3600" s="15">
        <v>49</v>
      </c>
      <c r="E3600" s="13" t="s">
        <v>24</v>
      </c>
      <c r="F3600" s="13" t="s">
        <v>11</v>
      </c>
      <c r="G3600" s="13" t="s">
        <v>25</v>
      </c>
      <c r="H3600" s="13" t="s">
        <v>37</v>
      </c>
      <c r="I3600" s="3">
        <f t="shared" si="392"/>
        <v>50</v>
      </c>
      <c r="J3600" s="7">
        <f t="shared" si="393"/>
        <v>54</v>
      </c>
      <c r="K3600" s="3">
        <f>LEN(H3600)</f>
        <v>5</v>
      </c>
      <c r="L3600" s="13" t="str">
        <f>IF(OR(AND(LEN(H3600&gt;3),ISERROR(FIND("-",H3600,1))),AND(LEN(H3600)&gt;3,ISERROR(FIND("+",H3600,1)))),LEFT(H3600,2),H3600)</f>
        <v>50</v>
      </c>
      <c r="M3600" s="13" t="str">
        <f>IF(AND(LEN(H3600&gt;3),ISERROR(FIND("+",H3600,1))),RIGHT(H3600,2),IF(AND(LEN(H3600)=3,ISERROR(FIND("-",H3600,1))),LEFT(H3600,2),H3600))</f>
        <v>54</v>
      </c>
      <c r="N3600" s="13" t="str">
        <f>SUBSTITUTE(H3600,"+","-")</f>
        <v>50-54</v>
      </c>
      <c r="O3600" s="3">
        <f t="shared" si="394"/>
        <v>5</v>
      </c>
      <c r="P3600" s="3">
        <f t="shared" si="395"/>
        <v>3</v>
      </c>
      <c r="Q3600" s="7">
        <f t="shared" si="396"/>
        <v>50</v>
      </c>
      <c r="R3600" s="7">
        <f t="shared" si="397"/>
        <v>54</v>
      </c>
      <c r="S3600" s="13" t="str">
        <f>VLOOKUP(A3600,history!$B:$F,2,0)</f>
        <v>2020-12-10</v>
      </c>
      <c r="T3600" s="13">
        <f>VLOOKUP($C3600,日期!$A:$D,3,0)</f>
        <v>11</v>
      </c>
      <c r="U3600" s="13">
        <f>VLOOKUP($C3600,日期!$A:$D,4,0)</f>
        <v>1</v>
      </c>
      <c r="V3600" s="65">
        <f t="shared" si="398"/>
        <v>44136</v>
      </c>
      <c r="W3600" s="13" t="s">
        <v>5164</v>
      </c>
    </row>
    <row r="3601" spans="1:23" ht="15">
      <c r="A3601" s="15">
        <v>723</v>
      </c>
      <c r="B3601" s="15">
        <v>2020</v>
      </c>
      <c r="C3601" s="13" t="s">
        <v>56</v>
      </c>
      <c r="D3601" s="15">
        <v>49</v>
      </c>
      <c r="E3601" s="13" t="s">
        <v>24</v>
      </c>
      <c r="F3601" s="13" t="s">
        <v>11</v>
      </c>
      <c r="G3601" s="13" t="s">
        <v>25</v>
      </c>
      <c r="H3601" s="13" t="s">
        <v>30</v>
      </c>
      <c r="I3601" s="3">
        <f t="shared" si="392"/>
        <v>45</v>
      </c>
      <c r="J3601" s="7">
        <f t="shared" si="393"/>
        <v>49</v>
      </c>
      <c r="K3601" s="3">
        <f>LEN(H3601)</f>
        <v>5</v>
      </c>
      <c r="L3601" s="13" t="str">
        <f>IF(OR(AND(LEN(H3601&gt;3),ISERROR(FIND("-",H3601,1))),AND(LEN(H3601)&gt;3,ISERROR(FIND("+",H3601,1)))),LEFT(H3601,2),H3601)</f>
        <v>45</v>
      </c>
      <c r="M3601" s="13" t="str">
        <f>IF(AND(LEN(H3601&gt;3),ISERROR(FIND("+",H3601,1))),RIGHT(H3601,2),IF(AND(LEN(H3601)=3,ISERROR(FIND("-",H3601,1))),LEFT(H3601,2),H3601))</f>
        <v>49</v>
      </c>
      <c r="N3601" s="13" t="str">
        <f>SUBSTITUTE(H3601,"+","-")</f>
        <v>45-49</v>
      </c>
      <c r="O3601" s="3">
        <f t="shared" si="394"/>
        <v>5</v>
      </c>
      <c r="P3601" s="3">
        <f t="shared" si="395"/>
        <v>3</v>
      </c>
      <c r="Q3601" s="7">
        <f t="shared" si="396"/>
        <v>45</v>
      </c>
      <c r="R3601" s="7">
        <f t="shared" si="397"/>
        <v>49</v>
      </c>
      <c r="S3601" s="13" t="str">
        <f>VLOOKUP(A3601,history!$B:$F,2,0)</f>
        <v>2020-12-10</v>
      </c>
      <c r="T3601" s="13">
        <f>VLOOKUP($C3601,日期!$A:$D,3,0)</f>
        <v>11</v>
      </c>
      <c r="U3601" s="13">
        <f>VLOOKUP($C3601,日期!$A:$D,4,0)</f>
        <v>1</v>
      </c>
      <c r="V3601" s="65">
        <f t="shared" si="398"/>
        <v>44136</v>
      </c>
      <c r="W3601" s="13" t="s">
        <v>5165</v>
      </c>
    </row>
    <row r="3602" spans="1:23" ht="15">
      <c r="A3602" s="15">
        <v>722</v>
      </c>
      <c r="B3602" s="15">
        <v>2020</v>
      </c>
      <c r="C3602" s="13" t="s">
        <v>56</v>
      </c>
      <c r="D3602" s="15">
        <v>49</v>
      </c>
      <c r="E3602" s="13" t="s">
        <v>24</v>
      </c>
      <c r="F3602" s="13" t="s">
        <v>11</v>
      </c>
      <c r="G3602" s="13" t="s">
        <v>25</v>
      </c>
      <c r="H3602" s="13" t="s">
        <v>30</v>
      </c>
      <c r="I3602" s="3">
        <f t="shared" si="392"/>
        <v>45</v>
      </c>
      <c r="J3602" s="7">
        <f t="shared" si="393"/>
        <v>49</v>
      </c>
      <c r="K3602" s="3">
        <f>LEN(H3602)</f>
        <v>5</v>
      </c>
      <c r="L3602" s="13" t="str">
        <f>IF(OR(AND(LEN(H3602&gt;3),ISERROR(FIND("-",H3602,1))),AND(LEN(H3602)&gt;3,ISERROR(FIND("+",H3602,1)))),LEFT(H3602,2),H3602)</f>
        <v>45</v>
      </c>
      <c r="M3602" s="13" t="str">
        <f>IF(AND(LEN(H3602&gt;3),ISERROR(FIND("+",H3602,1))),RIGHT(H3602,2),IF(AND(LEN(H3602)=3,ISERROR(FIND("-",H3602,1))),LEFT(H3602,2),H3602))</f>
        <v>49</v>
      </c>
      <c r="N3602" s="13" t="str">
        <f>SUBSTITUTE(H3602,"+","-")</f>
        <v>45-49</v>
      </c>
      <c r="O3602" s="3">
        <f t="shared" si="394"/>
        <v>5</v>
      </c>
      <c r="P3602" s="3">
        <f t="shared" si="395"/>
        <v>3</v>
      </c>
      <c r="Q3602" s="7">
        <f t="shared" si="396"/>
        <v>45</v>
      </c>
      <c r="R3602" s="7">
        <f t="shared" si="397"/>
        <v>49</v>
      </c>
      <c r="S3602" s="13" t="str">
        <f>VLOOKUP(A3602,history!$B:$F,2,0)</f>
        <v>2020-12-10</v>
      </c>
      <c r="T3602" s="13">
        <f>VLOOKUP($C3602,日期!$A:$D,3,0)</f>
        <v>11</v>
      </c>
      <c r="U3602" s="13">
        <f>VLOOKUP($C3602,日期!$A:$D,4,0)</f>
        <v>1</v>
      </c>
      <c r="V3602" s="65">
        <f t="shared" si="398"/>
        <v>44136</v>
      </c>
      <c r="W3602" s="13" t="s">
        <v>5166</v>
      </c>
    </row>
    <row r="3603" spans="1:23" ht="15">
      <c r="A3603" s="15">
        <v>721</v>
      </c>
      <c r="B3603" s="15">
        <v>2020</v>
      </c>
      <c r="C3603" s="13" t="s">
        <v>56</v>
      </c>
      <c r="D3603" s="15">
        <v>49</v>
      </c>
      <c r="E3603" s="13" t="s">
        <v>24</v>
      </c>
      <c r="F3603" s="13" t="s">
        <v>11</v>
      </c>
      <c r="G3603" s="13" t="s">
        <v>25</v>
      </c>
      <c r="H3603" s="13" t="s">
        <v>30</v>
      </c>
      <c r="I3603" s="3">
        <f t="shared" si="392"/>
        <v>45</v>
      </c>
      <c r="J3603" s="7">
        <f t="shared" si="393"/>
        <v>49</v>
      </c>
      <c r="K3603" s="3">
        <f>LEN(H3603)</f>
        <v>5</v>
      </c>
      <c r="L3603" s="13" t="str">
        <f>IF(OR(AND(LEN(H3603&gt;3),ISERROR(FIND("-",H3603,1))),AND(LEN(H3603)&gt;3,ISERROR(FIND("+",H3603,1)))),LEFT(H3603,2),H3603)</f>
        <v>45</v>
      </c>
      <c r="M3603" s="13" t="str">
        <f>IF(AND(LEN(H3603&gt;3),ISERROR(FIND("+",H3603,1))),RIGHT(H3603,2),IF(AND(LEN(H3603)=3,ISERROR(FIND("-",H3603,1))),LEFT(H3603,2),H3603))</f>
        <v>49</v>
      </c>
      <c r="N3603" s="13" t="str">
        <f>SUBSTITUTE(H3603,"+","-")</f>
        <v>45-49</v>
      </c>
      <c r="O3603" s="3">
        <f t="shared" si="394"/>
        <v>5</v>
      </c>
      <c r="P3603" s="3">
        <f t="shared" si="395"/>
        <v>3</v>
      </c>
      <c r="Q3603" s="7">
        <f t="shared" si="396"/>
        <v>45</v>
      </c>
      <c r="R3603" s="7">
        <f t="shared" si="397"/>
        <v>49</v>
      </c>
      <c r="S3603" s="13" t="str">
        <f>VLOOKUP(A3603,history!$B:$F,2,0)</f>
        <v>2020-12-09</v>
      </c>
      <c r="T3603" s="13">
        <f>VLOOKUP($C3603,日期!$A:$D,3,0)</f>
        <v>11</v>
      </c>
      <c r="U3603" s="13">
        <f>VLOOKUP($C3603,日期!$A:$D,4,0)</f>
        <v>1</v>
      </c>
      <c r="V3603" s="65">
        <f t="shared" si="398"/>
        <v>44136</v>
      </c>
      <c r="W3603" s="13" t="s">
        <v>5167</v>
      </c>
    </row>
    <row r="3604" spans="1:23" ht="15">
      <c r="A3604" s="15">
        <v>720</v>
      </c>
      <c r="B3604" s="15">
        <v>2020</v>
      </c>
      <c r="C3604" s="13" t="s">
        <v>56</v>
      </c>
      <c r="D3604" s="15">
        <v>49</v>
      </c>
      <c r="E3604" s="13" t="s">
        <v>24</v>
      </c>
      <c r="F3604" s="13" t="s">
        <v>11</v>
      </c>
      <c r="G3604" s="13" t="s">
        <v>25</v>
      </c>
      <c r="H3604" s="13" t="s">
        <v>29</v>
      </c>
      <c r="I3604" s="3">
        <f t="shared" si="392"/>
        <v>40</v>
      </c>
      <c r="J3604" s="7">
        <f t="shared" si="393"/>
        <v>44</v>
      </c>
      <c r="K3604" s="3">
        <f>LEN(H3604)</f>
        <v>5</v>
      </c>
      <c r="L3604" s="13" t="str">
        <f>IF(OR(AND(LEN(H3604&gt;3),ISERROR(FIND("-",H3604,1))),AND(LEN(H3604)&gt;3,ISERROR(FIND("+",H3604,1)))),LEFT(H3604,2),H3604)</f>
        <v>40</v>
      </c>
      <c r="M3604" s="13" t="str">
        <f>IF(AND(LEN(H3604&gt;3),ISERROR(FIND("+",H3604,1))),RIGHT(H3604,2),IF(AND(LEN(H3604)=3,ISERROR(FIND("-",H3604,1))),LEFT(H3604,2),H3604))</f>
        <v>44</v>
      </c>
      <c r="N3604" s="13" t="str">
        <f>SUBSTITUTE(H3604,"+","-")</f>
        <v>40-44</v>
      </c>
      <c r="O3604" s="3">
        <f t="shared" si="394"/>
        <v>5</v>
      </c>
      <c r="P3604" s="3">
        <f t="shared" si="395"/>
        <v>3</v>
      </c>
      <c r="Q3604" s="7">
        <f t="shared" si="396"/>
        <v>40</v>
      </c>
      <c r="R3604" s="7">
        <f t="shared" si="397"/>
        <v>44</v>
      </c>
      <c r="S3604" s="13" t="str">
        <f>VLOOKUP(A3604,history!$B:$F,2,0)</f>
        <v>2020-12-09</v>
      </c>
      <c r="T3604" s="13">
        <f>VLOOKUP($C3604,日期!$A:$D,3,0)</f>
        <v>11</v>
      </c>
      <c r="U3604" s="13">
        <f>VLOOKUP($C3604,日期!$A:$D,4,0)</f>
        <v>1</v>
      </c>
      <c r="V3604" s="65">
        <f t="shared" si="398"/>
        <v>44136</v>
      </c>
      <c r="W3604" s="13" t="s">
        <v>5168</v>
      </c>
    </row>
    <row r="3605" spans="1:23" ht="15">
      <c r="A3605" s="15">
        <v>719</v>
      </c>
      <c r="B3605" s="15">
        <v>2020</v>
      </c>
      <c r="C3605" s="13" t="s">
        <v>56</v>
      </c>
      <c r="D3605" s="15">
        <v>49</v>
      </c>
      <c r="E3605" s="13" t="s">
        <v>24</v>
      </c>
      <c r="F3605" s="13" t="s">
        <v>11</v>
      </c>
      <c r="G3605" s="13" t="s">
        <v>25</v>
      </c>
      <c r="H3605" s="13" t="s">
        <v>29</v>
      </c>
      <c r="I3605" s="3">
        <f t="shared" si="392"/>
        <v>40</v>
      </c>
      <c r="J3605" s="7">
        <f t="shared" si="393"/>
        <v>44</v>
      </c>
      <c r="K3605" s="3">
        <f>LEN(H3605)</f>
        <v>5</v>
      </c>
      <c r="L3605" s="13" t="str">
        <f>IF(OR(AND(LEN(H3605&gt;3),ISERROR(FIND("-",H3605,1))),AND(LEN(H3605)&gt;3,ISERROR(FIND("+",H3605,1)))),LEFT(H3605,2),H3605)</f>
        <v>40</v>
      </c>
      <c r="M3605" s="13" t="str">
        <f>IF(AND(LEN(H3605&gt;3),ISERROR(FIND("+",H3605,1))),RIGHT(H3605,2),IF(AND(LEN(H3605)=3,ISERROR(FIND("-",H3605,1))),LEFT(H3605,2),H3605))</f>
        <v>44</v>
      </c>
      <c r="N3605" s="13" t="str">
        <f>SUBSTITUTE(H3605,"+","-")</f>
        <v>40-44</v>
      </c>
      <c r="O3605" s="3">
        <f t="shared" si="394"/>
        <v>5</v>
      </c>
      <c r="P3605" s="3">
        <f t="shared" si="395"/>
        <v>3</v>
      </c>
      <c r="Q3605" s="7">
        <f t="shared" si="396"/>
        <v>40</v>
      </c>
      <c r="R3605" s="7">
        <f t="shared" si="397"/>
        <v>44</v>
      </c>
      <c r="S3605" s="13" t="str">
        <f>VLOOKUP(A3605,history!$B:$F,2,0)</f>
        <v>2020-12-08</v>
      </c>
      <c r="T3605" s="13">
        <f>VLOOKUP($C3605,日期!$A:$D,3,0)</f>
        <v>11</v>
      </c>
      <c r="U3605" s="13">
        <f>VLOOKUP($C3605,日期!$A:$D,4,0)</f>
        <v>1</v>
      </c>
      <c r="V3605" s="65">
        <f t="shared" si="398"/>
        <v>44136</v>
      </c>
      <c r="W3605" s="13" t="s">
        <v>5169</v>
      </c>
    </row>
    <row r="3606" spans="1:23" ht="15">
      <c r="A3606" s="15">
        <v>718</v>
      </c>
      <c r="B3606" s="15">
        <v>2020</v>
      </c>
      <c r="C3606" s="13" t="s">
        <v>56</v>
      </c>
      <c r="D3606" s="15">
        <v>49</v>
      </c>
      <c r="E3606" s="13" t="s">
        <v>24</v>
      </c>
      <c r="F3606" s="13" t="s">
        <v>11</v>
      </c>
      <c r="G3606" s="13" t="s">
        <v>25</v>
      </c>
      <c r="H3606" s="13" t="s">
        <v>34</v>
      </c>
      <c r="I3606" s="3">
        <f t="shared" si="392"/>
        <v>35</v>
      </c>
      <c r="J3606" s="7">
        <f t="shared" si="393"/>
        <v>39</v>
      </c>
      <c r="K3606" s="3">
        <f>LEN(H3606)</f>
        <v>5</v>
      </c>
      <c r="L3606" s="13" t="str">
        <f>IF(OR(AND(LEN(H3606&gt;3),ISERROR(FIND("-",H3606,1))),AND(LEN(H3606)&gt;3,ISERROR(FIND("+",H3606,1)))),LEFT(H3606,2),H3606)</f>
        <v>35</v>
      </c>
      <c r="M3606" s="13" t="str">
        <f>IF(AND(LEN(H3606&gt;3),ISERROR(FIND("+",H3606,1))),RIGHT(H3606,2),IF(AND(LEN(H3606)=3,ISERROR(FIND("-",H3606,1))),LEFT(H3606,2),H3606))</f>
        <v>39</v>
      </c>
      <c r="N3606" s="13" t="str">
        <f>SUBSTITUTE(H3606,"+","-")</f>
        <v>35-39</v>
      </c>
      <c r="O3606" s="3">
        <f t="shared" si="394"/>
        <v>5</v>
      </c>
      <c r="P3606" s="3">
        <f t="shared" si="395"/>
        <v>3</v>
      </c>
      <c r="Q3606" s="7">
        <f t="shared" si="396"/>
        <v>35</v>
      </c>
      <c r="R3606" s="7">
        <f t="shared" si="397"/>
        <v>39</v>
      </c>
      <c r="S3606" s="13" t="str">
        <f>VLOOKUP(A3606,history!$B:$F,2,0)</f>
        <v>2020-12-08</v>
      </c>
      <c r="T3606" s="13">
        <f>VLOOKUP($C3606,日期!$A:$D,3,0)</f>
        <v>11</v>
      </c>
      <c r="U3606" s="13">
        <f>VLOOKUP($C3606,日期!$A:$D,4,0)</f>
        <v>1</v>
      </c>
      <c r="V3606" s="65">
        <f t="shared" si="398"/>
        <v>44136</v>
      </c>
      <c r="W3606" s="13" t="s">
        <v>5170</v>
      </c>
    </row>
    <row r="3607" spans="1:23" ht="15">
      <c r="A3607" s="15">
        <v>717</v>
      </c>
      <c r="B3607" s="15">
        <v>2020</v>
      </c>
      <c r="C3607" s="13" t="s">
        <v>56</v>
      </c>
      <c r="D3607" s="15">
        <v>49</v>
      </c>
      <c r="E3607" s="13" t="s">
        <v>24</v>
      </c>
      <c r="F3607" s="13" t="s">
        <v>11</v>
      </c>
      <c r="G3607" s="13" t="s">
        <v>25</v>
      </c>
      <c r="H3607" s="13" t="s">
        <v>34</v>
      </c>
      <c r="I3607" s="3">
        <f t="shared" si="392"/>
        <v>35</v>
      </c>
      <c r="J3607" s="7">
        <f t="shared" si="393"/>
        <v>39</v>
      </c>
      <c r="K3607" s="3">
        <f>LEN(H3607)</f>
        <v>5</v>
      </c>
      <c r="L3607" s="13" t="str">
        <f>IF(OR(AND(LEN(H3607&gt;3),ISERROR(FIND("-",H3607,1))),AND(LEN(H3607)&gt;3,ISERROR(FIND("+",H3607,1)))),LEFT(H3607,2),H3607)</f>
        <v>35</v>
      </c>
      <c r="M3607" s="13" t="str">
        <f>IF(AND(LEN(H3607&gt;3),ISERROR(FIND("+",H3607,1))),RIGHT(H3607,2),IF(AND(LEN(H3607)=3,ISERROR(FIND("-",H3607,1))),LEFT(H3607,2),H3607))</f>
        <v>39</v>
      </c>
      <c r="N3607" s="13" t="str">
        <f>SUBSTITUTE(H3607,"+","-")</f>
        <v>35-39</v>
      </c>
      <c r="O3607" s="3">
        <f t="shared" si="394"/>
        <v>5</v>
      </c>
      <c r="P3607" s="3">
        <f t="shared" si="395"/>
        <v>3</v>
      </c>
      <c r="Q3607" s="7">
        <f t="shared" si="396"/>
        <v>35</v>
      </c>
      <c r="R3607" s="7">
        <f t="shared" si="397"/>
        <v>39</v>
      </c>
      <c r="S3607" s="13" t="str">
        <f>VLOOKUP(A3607,history!$B:$F,2,0)</f>
        <v>2020-12-06</v>
      </c>
      <c r="T3607" s="13">
        <f>VLOOKUP($C3607,日期!$A:$D,3,0)</f>
        <v>11</v>
      </c>
      <c r="U3607" s="13">
        <f>VLOOKUP($C3607,日期!$A:$D,4,0)</f>
        <v>1</v>
      </c>
      <c r="V3607" s="65">
        <f t="shared" si="398"/>
        <v>44136</v>
      </c>
      <c r="W3607" s="13" t="s">
        <v>5171</v>
      </c>
    </row>
    <row r="3608" spans="1:23" ht="15">
      <c r="A3608" s="15">
        <v>716</v>
      </c>
      <c r="B3608" s="15">
        <v>2020</v>
      </c>
      <c r="C3608" s="13" t="s">
        <v>56</v>
      </c>
      <c r="D3608" s="15">
        <v>49</v>
      </c>
      <c r="E3608" s="13" t="s">
        <v>24</v>
      </c>
      <c r="F3608" s="13" t="s">
        <v>11</v>
      </c>
      <c r="G3608" s="13" t="s">
        <v>25</v>
      </c>
      <c r="H3608" s="13" t="s">
        <v>31</v>
      </c>
      <c r="I3608" s="3">
        <f t="shared" si="392"/>
        <v>25</v>
      </c>
      <c r="J3608" s="7">
        <f t="shared" si="393"/>
        <v>29</v>
      </c>
      <c r="K3608" s="3">
        <f>LEN(H3608)</f>
        <v>5</v>
      </c>
      <c r="L3608" s="13" t="str">
        <f>IF(OR(AND(LEN(H3608&gt;3),ISERROR(FIND("-",H3608,1))),AND(LEN(H3608)&gt;3,ISERROR(FIND("+",H3608,1)))),LEFT(H3608,2),H3608)</f>
        <v>25</v>
      </c>
      <c r="M3608" s="13" t="str">
        <f>IF(AND(LEN(H3608&gt;3),ISERROR(FIND("+",H3608,1))),RIGHT(H3608,2),IF(AND(LEN(H3608)=3,ISERROR(FIND("-",H3608,1))),LEFT(H3608,2),H3608))</f>
        <v>29</v>
      </c>
      <c r="N3608" s="13" t="str">
        <f>SUBSTITUTE(H3608,"+","-")</f>
        <v>25-29</v>
      </c>
      <c r="O3608" s="3">
        <f t="shared" si="394"/>
        <v>5</v>
      </c>
      <c r="P3608" s="3">
        <f t="shared" si="395"/>
        <v>3</v>
      </c>
      <c r="Q3608" s="7">
        <f t="shared" si="396"/>
        <v>25</v>
      </c>
      <c r="R3608" s="7">
        <f t="shared" si="397"/>
        <v>29</v>
      </c>
      <c r="S3608" s="13" t="str">
        <f>VLOOKUP(A3608,history!$B:$F,2,0)</f>
        <v>2020-12-06</v>
      </c>
      <c r="T3608" s="13">
        <f>VLOOKUP($C3608,日期!$A:$D,3,0)</f>
        <v>11</v>
      </c>
      <c r="U3608" s="13">
        <f>VLOOKUP($C3608,日期!$A:$D,4,0)</f>
        <v>1</v>
      </c>
      <c r="V3608" s="65">
        <f t="shared" si="398"/>
        <v>44136</v>
      </c>
      <c r="W3608" s="13" t="s">
        <v>5172</v>
      </c>
    </row>
    <row r="3609" spans="1:23" ht="15">
      <c r="A3609" s="15">
        <v>715</v>
      </c>
      <c r="B3609" s="15">
        <v>2020</v>
      </c>
      <c r="C3609" s="13" t="s">
        <v>56</v>
      </c>
      <c r="D3609" s="15">
        <v>49</v>
      </c>
      <c r="E3609" s="13" t="s">
        <v>24</v>
      </c>
      <c r="F3609" s="13" t="s">
        <v>11</v>
      </c>
      <c r="G3609" s="13" t="s">
        <v>25</v>
      </c>
      <c r="H3609" s="13" t="s">
        <v>31</v>
      </c>
      <c r="I3609" s="3">
        <f t="shared" si="392"/>
        <v>25</v>
      </c>
      <c r="J3609" s="7">
        <f t="shared" si="393"/>
        <v>29</v>
      </c>
      <c r="K3609" s="3">
        <f>LEN(H3609)</f>
        <v>5</v>
      </c>
      <c r="L3609" s="13" t="str">
        <f>IF(OR(AND(LEN(H3609&gt;3),ISERROR(FIND("-",H3609,1))),AND(LEN(H3609)&gt;3,ISERROR(FIND("+",H3609,1)))),LEFT(H3609,2),H3609)</f>
        <v>25</v>
      </c>
      <c r="M3609" s="13" t="str">
        <f>IF(AND(LEN(H3609&gt;3),ISERROR(FIND("+",H3609,1))),RIGHT(H3609,2),IF(AND(LEN(H3609)=3,ISERROR(FIND("-",H3609,1))),LEFT(H3609,2),H3609))</f>
        <v>29</v>
      </c>
      <c r="N3609" s="13" t="str">
        <f>SUBSTITUTE(H3609,"+","-")</f>
        <v>25-29</v>
      </c>
      <c r="O3609" s="3">
        <f t="shared" si="394"/>
        <v>5</v>
      </c>
      <c r="P3609" s="3">
        <f t="shared" si="395"/>
        <v>3</v>
      </c>
      <c r="Q3609" s="7">
        <f t="shared" si="396"/>
        <v>25</v>
      </c>
      <c r="R3609" s="7">
        <f t="shared" si="397"/>
        <v>29</v>
      </c>
      <c r="S3609" s="13" t="str">
        <f>VLOOKUP(A3609,history!$B:$F,2,0)</f>
        <v>2020-12-06</v>
      </c>
      <c r="T3609" s="13">
        <f>VLOOKUP($C3609,日期!$A:$D,3,0)</f>
        <v>11</v>
      </c>
      <c r="U3609" s="13">
        <f>VLOOKUP($C3609,日期!$A:$D,4,0)</f>
        <v>1</v>
      </c>
      <c r="V3609" s="65">
        <f t="shared" si="398"/>
        <v>44136</v>
      </c>
      <c r="W3609" s="13" t="s">
        <v>5173</v>
      </c>
    </row>
    <row r="3610" spans="1:23" ht="15">
      <c r="A3610" s="15">
        <v>714</v>
      </c>
      <c r="B3610" s="15">
        <v>2020</v>
      </c>
      <c r="C3610" s="13" t="s">
        <v>56</v>
      </c>
      <c r="D3610" s="15">
        <v>49</v>
      </c>
      <c r="E3610" s="13" t="s">
        <v>24</v>
      </c>
      <c r="F3610" s="13" t="s">
        <v>11</v>
      </c>
      <c r="G3610" s="13" t="s">
        <v>25</v>
      </c>
      <c r="H3610" s="13" t="s">
        <v>31</v>
      </c>
      <c r="I3610" s="3">
        <f t="shared" si="392"/>
        <v>25</v>
      </c>
      <c r="J3610" s="7">
        <f t="shared" si="393"/>
        <v>29</v>
      </c>
      <c r="K3610" s="3">
        <f>LEN(H3610)</f>
        <v>5</v>
      </c>
      <c r="L3610" s="13" t="str">
        <f>IF(OR(AND(LEN(H3610&gt;3),ISERROR(FIND("-",H3610,1))),AND(LEN(H3610)&gt;3,ISERROR(FIND("+",H3610,1)))),LEFT(H3610,2),H3610)</f>
        <v>25</v>
      </c>
      <c r="M3610" s="13" t="str">
        <f>IF(AND(LEN(H3610&gt;3),ISERROR(FIND("+",H3610,1))),RIGHT(H3610,2),IF(AND(LEN(H3610)=3,ISERROR(FIND("-",H3610,1))),LEFT(H3610,2),H3610))</f>
        <v>29</v>
      </c>
      <c r="N3610" s="13" t="str">
        <f>SUBSTITUTE(H3610,"+","-")</f>
        <v>25-29</v>
      </c>
      <c r="O3610" s="3">
        <f t="shared" si="394"/>
        <v>5</v>
      </c>
      <c r="P3610" s="3">
        <f t="shared" si="395"/>
        <v>3</v>
      </c>
      <c r="Q3610" s="7">
        <f t="shared" si="396"/>
        <v>25</v>
      </c>
      <c r="R3610" s="7">
        <f t="shared" si="397"/>
        <v>29</v>
      </c>
      <c r="S3610" s="13" t="str">
        <f>VLOOKUP(A3610,history!$B:$F,2,0)</f>
        <v>2020-12-06</v>
      </c>
      <c r="T3610" s="13">
        <f>VLOOKUP($C3610,日期!$A:$D,3,0)</f>
        <v>11</v>
      </c>
      <c r="U3610" s="13">
        <f>VLOOKUP($C3610,日期!$A:$D,4,0)</f>
        <v>1</v>
      </c>
      <c r="V3610" s="65">
        <f t="shared" si="398"/>
        <v>44136</v>
      </c>
      <c r="W3610" s="13" t="s">
        <v>5174</v>
      </c>
    </row>
    <row r="3611" spans="1:23" ht="15">
      <c r="A3611" s="15">
        <v>713</v>
      </c>
      <c r="B3611" s="15">
        <v>2020</v>
      </c>
      <c r="C3611" s="13" t="s">
        <v>56</v>
      </c>
      <c r="D3611" s="15">
        <v>49</v>
      </c>
      <c r="E3611" s="13" t="s">
        <v>24</v>
      </c>
      <c r="F3611" s="13" t="s">
        <v>11</v>
      </c>
      <c r="G3611" s="13" t="s">
        <v>25</v>
      </c>
      <c r="H3611" s="13" t="s">
        <v>13</v>
      </c>
      <c r="I3611" s="3">
        <f t="shared" si="392"/>
        <v>20</v>
      </c>
      <c r="J3611" s="7">
        <f t="shared" si="393"/>
        <v>24</v>
      </c>
      <c r="K3611" s="3">
        <f>LEN(H3611)</f>
        <v>5</v>
      </c>
      <c r="L3611" s="13" t="str">
        <f>IF(OR(AND(LEN(H3611&gt;3),ISERROR(FIND("-",H3611,1))),AND(LEN(H3611)&gt;3,ISERROR(FIND("+",H3611,1)))),LEFT(H3611,2),H3611)</f>
        <v>20</v>
      </c>
      <c r="M3611" s="13" t="str">
        <f>IF(AND(LEN(H3611&gt;3),ISERROR(FIND("+",H3611,1))),RIGHT(H3611,2),IF(AND(LEN(H3611)=3,ISERROR(FIND("-",H3611,1))),LEFT(H3611,2),H3611))</f>
        <v>24</v>
      </c>
      <c r="N3611" s="13" t="str">
        <f>SUBSTITUTE(H3611,"+","-")</f>
        <v>20-24</v>
      </c>
      <c r="O3611" s="3">
        <f t="shared" si="394"/>
        <v>5</v>
      </c>
      <c r="P3611" s="3">
        <f t="shared" si="395"/>
        <v>3</v>
      </c>
      <c r="Q3611" s="7">
        <f t="shared" si="396"/>
        <v>20</v>
      </c>
      <c r="R3611" s="7">
        <f t="shared" si="397"/>
        <v>24</v>
      </c>
      <c r="S3611" s="13" t="str">
        <f>VLOOKUP(A3611,history!$B:$F,2,0)</f>
        <v>2020-12-06</v>
      </c>
      <c r="T3611" s="13">
        <f>VLOOKUP($C3611,日期!$A:$D,3,0)</f>
        <v>11</v>
      </c>
      <c r="U3611" s="13">
        <f>VLOOKUP($C3611,日期!$A:$D,4,0)</f>
        <v>1</v>
      </c>
      <c r="V3611" s="65">
        <f t="shared" si="398"/>
        <v>44136</v>
      </c>
      <c r="W3611" s="13" t="s">
        <v>5175</v>
      </c>
    </row>
    <row r="3612" spans="1:23" ht="15">
      <c r="A3612" s="15">
        <v>712</v>
      </c>
      <c r="B3612" s="15">
        <v>2020</v>
      </c>
      <c r="C3612" s="13" t="s">
        <v>56</v>
      </c>
      <c r="D3612" s="15">
        <v>49</v>
      </c>
      <c r="E3612" s="13" t="s">
        <v>24</v>
      </c>
      <c r="F3612" s="13" t="s">
        <v>11</v>
      </c>
      <c r="G3612" s="13" t="s">
        <v>25</v>
      </c>
      <c r="H3612" s="13" t="s">
        <v>13</v>
      </c>
      <c r="I3612" s="3">
        <f t="shared" si="392"/>
        <v>20</v>
      </c>
      <c r="J3612" s="7">
        <f t="shared" si="393"/>
        <v>24</v>
      </c>
      <c r="K3612" s="3">
        <f>LEN(H3612)</f>
        <v>5</v>
      </c>
      <c r="L3612" s="13" t="str">
        <f>IF(OR(AND(LEN(H3612&gt;3),ISERROR(FIND("-",H3612,1))),AND(LEN(H3612)&gt;3,ISERROR(FIND("+",H3612,1)))),LEFT(H3612,2),H3612)</f>
        <v>20</v>
      </c>
      <c r="M3612" s="13" t="str">
        <f>IF(AND(LEN(H3612&gt;3),ISERROR(FIND("+",H3612,1))),RIGHT(H3612,2),IF(AND(LEN(H3612)=3,ISERROR(FIND("-",H3612,1))),LEFT(H3612,2),H3612))</f>
        <v>24</v>
      </c>
      <c r="N3612" s="13" t="str">
        <f>SUBSTITUTE(H3612,"+","-")</f>
        <v>20-24</v>
      </c>
      <c r="O3612" s="3">
        <f t="shared" si="394"/>
        <v>5</v>
      </c>
      <c r="P3612" s="3">
        <f t="shared" si="395"/>
        <v>3</v>
      </c>
      <c r="Q3612" s="7">
        <f t="shared" si="396"/>
        <v>20</v>
      </c>
      <c r="R3612" s="7">
        <f t="shared" si="397"/>
        <v>24</v>
      </c>
      <c r="S3612" s="13" t="str">
        <f>VLOOKUP(A3612,history!$B:$F,2,0)</f>
        <v>2020-12-06</v>
      </c>
      <c r="T3612" s="13">
        <f>VLOOKUP($C3612,日期!$A:$D,3,0)</f>
        <v>11</v>
      </c>
      <c r="U3612" s="13">
        <f>VLOOKUP($C3612,日期!$A:$D,4,0)</f>
        <v>1</v>
      </c>
      <c r="V3612" s="65">
        <f t="shared" si="398"/>
        <v>44136</v>
      </c>
      <c r="W3612" s="13" t="s">
        <v>5176</v>
      </c>
    </row>
    <row r="3613" spans="1:23" ht="15">
      <c r="A3613" s="15">
        <v>711</v>
      </c>
      <c r="B3613" s="15">
        <v>2020</v>
      </c>
      <c r="C3613" s="13" t="s">
        <v>56</v>
      </c>
      <c r="D3613" s="15">
        <v>49</v>
      </c>
      <c r="E3613" s="13" t="s">
        <v>24</v>
      </c>
      <c r="F3613" s="13" t="s">
        <v>17</v>
      </c>
      <c r="G3613" s="13" t="s">
        <v>25</v>
      </c>
      <c r="H3613" s="13" t="s">
        <v>35</v>
      </c>
      <c r="I3613" s="3">
        <f t="shared" si="392"/>
        <v>55</v>
      </c>
      <c r="J3613" s="7">
        <f t="shared" si="393"/>
        <v>59</v>
      </c>
      <c r="K3613" s="3">
        <f>LEN(H3613)</f>
        <v>5</v>
      </c>
      <c r="L3613" s="13" t="str">
        <f>IF(OR(AND(LEN(H3613&gt;3),ISERROR(FIND("-",H3613,1))),AND(LEN(H3613)&gt;3,ISERROR(FIND("+",H3613,1)))),LEFT(H3613,2),H3613)</f>
        <v>55</v>
      </c>
      <c r="M3613" s="13" t="str">
        <f>IF(AND(LEN(H3613&gt;3),ISERROR(FIND("+",H3613,1))),RIGHT(H3613,2),IF(AND(LEN(H3613)=3,ISERROR(FIND("-",H3613,1))),LEFT(H3613,2),H3613))</f>
        <v>59</v>
      </c>
      <c r="N3613" s="13" t="str">
        <f>SUBSTITUTE(H3613,"+","-")</f>
        <v>55-59</v>
      </c>
      <c r="O3613" s="3">
        <f t="shared" si="394"/>
        <v>5</v>
      </c>
      <c r="P3613" s="3">
        <f t="shared" si="395"/>
        <v>3</v>
      </c>
      <c r="Q3613" s="7">
        <f t="shared" si="396"/>
        <v>55</v>
      </c>
      <c r="R3613" s="7">
        <f t="shared" si="397"/>
        <v>59</v>
      </c>
      <c r="S3613" s="13" t="str">
        <f>VLOOKUP(A3613,history!$B:$F,2,0)</f>
        <v>2020-12-06</v>
      </c>
      <c r="T3613" s="13">
        <f>VLOOKUP($C3613,日期!$A:$D,3,0)</f>
        <v>11</v>
      </c>
      <c r="U3613" s="13">
        <f>VLOOKUP($C3613,日期!$A:$D,4,0)</f>
        <v>1</v>
      </c>
      <c r="V3613" s="65">
        <f t="shared" si="398"/>
        <v>44136</v>
      </c>
      <c r="W3613" s="13" t="s">
        <v>5177</v>
      </c>
    </row>
    <row r="3614" spans="1:23" ht="15">
      <c r="A3614" s="15">
        <v>710</v>
      </c>
      <c r="B3614" s="15">
        <v>2020</v>
      </c>
      <c r="C3614" s="13" t="s">
        <v>56</v>
      </c>
      <c r="D3614" s="15">
        <v>49</v>
      </c>
      <c r="E3614" s="13" t="s">
        <v>24</v>
      </c>
      <c r="F3614" s="13" t="s">
        <v>17</v>
      </c>
      <c r="G3614" s="13" t="s">
        <v>25</v>
      </c>
      <c r="H3614" s="13" t="s">
        <v>30</v>
      </c>
      <c r="I3614" s="3">
        <f t="shared" si="392"/>
        <v>45</v>
      </c>
      <c r="J3614" s="7">
        <f t="shared" si="393"/>
        <v>49</v>
      </c>
      <c r="K3614" s="3">
        <f>LEN(H3614)</f>
        <v>5</v>
      </c>
      <c r="L3614" s="13" t="str">
        <f>IF(OR(AND(LEN(H3614&gt;3),ISERROR(FIND("-",H3614,1))),AND(LEN(H3614)&gt;3,ISERROR(FIND("+",H3614,1)))),LEFT(H3614,2),H3614)</f>
        <v>45</v>
      </c>
      <c r="M3614" s="13" t="str">
        <f>IF(AND(LEN(H3614&gt;3),ISERROR(FIND("+",H3614,1))),RIGHT(H3614,2),IF(AND(LEN(H3614)=3,ISERROR(FIND("-",H3614,1))),LEFT(H3614,2),H3614))</f>
        <v>49</v>
      </c>
      <c r="N3614" s="13" t="str">
        <f>SUBSTITUTE(H3614,"+","-")</f>
        <v>45-49</v>
      </c>
      <c r="O3614" s="3">
        <f t="shared" si="394"/>
        <v>5</v>
      </c>
      <c r="P3614" s="3">
        <f t="shared" si="395"/>
        <v>3</v>
      </c>
      <c r="Q3614" s="7">
        <f t="shared" si="396"/>
        <v>45</v>
      </c>
      <c r="R3614" s="7">
        <f t="shared" si="397"/>
        <v>49</v>
      </c>
      <c r="S3614" s="13" t="str">
        <f>VLOOKUP(A3614,history!$B:$F,2,0)</f>
        <v>2020-12-06</v>
      </c>
      <c r="T3614" s="13">
        <f>VLOOKUP($C3614,日期!$A:$D,3,0)</f>
        <v>11</v>
      </c>
      <c r="U3614" s="13">
        <f>VLOOKUP($C3614,日期!$A:$D,4,0)</f>
        <v>1</v>
      </c>
      <c r="V3614" s="65">
        <f t="shared" si="398"/>
        <v>44136</v>
      </c>
      <c r="W3614" s="13" t="s">
        <v>5178</v>
      </c>
    </row>
    <row r="3615" spans="1:23" ht="15">
      <c r="A3615" s="15">
        <v>709</v>
      </c>
      <c r="B3615" s="15">
        <v>2020</v>
      </c>
      <c r="C3615" s="13" t="s">
        <v>56</v>
      </c>
      <c r="D3615" s="15">
        <v>49</v>
      </c>
      <c r="E3615" s="13" t="s">
        <v>24</v>
      </c>
      <c r="F3615" s="13" t="s">
        <v>17</v>
      </c>
      <c r="G3615" s="13" t="s">
        <v>25</v>
      </c>
      <c r="H3615" s="13" t="s">
        <v>29</v>
      </c>
      <c r="I3615" s="3">
        <f t="shared" si="392"/>
        <v>40</v>
      </c>
      <c r="J3615" s="7">
        <f t="shared" si="393"/>
        <v>44</v>
      </c>
      <c r="K3615" s="3">
        <f>LEN(H3615)</f>
        <v>5</v>
      </c>
      <c r="L3615" s="13" t="str">
        <f>IF(OR(AND(LEN(H3615&gt;3),ISERROR(FIND("-",H3615,1))),AND(LEN(H3615)&gt;3,ISERROR(FIND("+",H3615,1)))),LEFT(H3615,2),H3615)</f>
        <v>40</v>
      </c>
      <c r="M3615" s="13" t="str">
        <f>IF(AND(LEN(H3615&gt;3),ISERROR(FIND("+",H3615,1))),RIGHT(H3615,2),IF(AND(LEN(H3615)=3,ISERROR(FIND("-",H3615,1))),LEFT(H3615,2),H3615))</f>
        <v>44</v>
      </c>
      <c r="N3615" s="13" t="str">
        <f>SUBSTITUTE(H3615,"+","-")</f>
        <v>40-44</v>
      </c>
      <c r="O3615" s="3">
        <f t="shared" si="394"/>
        <v>5</v>
      </c>
      <c r="P3615" s="3">
        <f t="shared" si="395"/>
        <v>3</v>
      </c>
      <c r="Q3615" s="7">
        <f t="shared" si="396"/>
        <v>40</v>
      </c>
      <c r="R3615" s="7">
        <f t="shared" si="397"/>
        <v>44</v>
      </c>
      <c r="S3615" s="13" t="str">
        <f>VLOOKUP(A3615,history!$B:$F,2,0)</f>
        <v>2020-12-06</v>
      </c>
      <c r="T3615" s="13">
        <f>VLOOKUP($C3615,日期!$A:$D,3,0)</f>
        <v>11</v>
      </c>
      <c r="U3615" s="13">
        <f>VLOOKUP($C3615,日期!$A:$D,4,0)</f>
        <v>1</v>
      </c>
      <c r="V3615" s="65">
        <f t="shared" si="398"/>
        <v>44136</v>
      </c>
      <c r="W3615" s="13" t="s">
        <v>5179</v>
      </c>
    </row>
    <row r="3616" spans="1:23" ht="15">
      <c r="A3616" s="15">
        <v>708</v>
      </c>
      <c r="B3616" s="15">
        <v>2020</v>
      </c>
      <c r="C3616" s="13" t="s">
        <v>56</v>
      </c>
      <c r="D3616" s="15">
        <v>49</v>
      </c>
      <c r="E3616" s="13" t="s">
        <v>24</v>
      </c>
      <c r="F3616" s="13" t="s">
        <v>17</v>
      </c>
      <c r="G3616" s="13" t="s">
        <v>25</v>
      </c>
      <c r="H3616" s="13" t="s">
        <v>29</v>
      </c>
      <c r="I3616" s="3">
        <f t="shared" si="392"/>
        <v>40</v>
      </c>
      <c r="J3616" s="7">
        <f t="shared" si="393"/>
        <v>44</v>
      </c>
      <c r="K3616" s="3">
        <f>LEN(H3616)</f>
        <v>5</v>
      </c>
      <c r="L3616" s="13" t="str">
        <f>IF(OR(AND(LEN(H3616&gt;3),ISERROR(FIND("-",H3616,1))),AND(LEN(H3616)&gt;3,ISERROR(FIND("+",H3616,1)))),LEFT(H3616,2),H3616)</f>
        <v>40</v>
      </c>
      <c r="M3616" s="13" t="str">
        <f>IF(AND(LEN(H3616&gt;3),ISERROR(FIND("+",H3616,1))),RIGHT(H3616,2),IF(AND(LEN(H3616)=3,ISERROR(FIND("-",H3616,1))),LEFT(H3616,2),H3616))</f>
        <v>44</v>
      </c>
      <c r="N3616" s="13" t="str">
        <f>SUBSTITUTE(H3616,"+","-")</f>
        <v>40-44</v>
      </c>
      <c r="O3616" s="3">
        <f t="shared" si="394"/>
        <v>5</v>
      </c>
      <c r="P3616" s="3">
        <f t="shared" si="395"/>
        <v>3</v>
      </c>
      <c r="Q3616" s="7">
        <f t="shared" si="396"/>
        <v>40</v>
      </c>
      <c r="R3616" s="7">
        <f t="shared" si="397"/>
        <v>44</v>
      </c>
      <c r="S3616" s="13" t="str">
        <f>VLOOKUP(A3616,history!$B:$F,2,0)</f>
        <v>2020-12-06</v>
      </c>
      <c r="T3616" s="13">
        <f>VLOOKUP($C3616,日期!$A:$D,3,0)</f>
        <v>11</v>
      </c>
      <c r="U3616" s="13">
        <f>VLOOKUP($C3616,日期!$A:$D,4,0)</f>
        <v>1</v>
      </c>
      <c r="V3616" s="65">
        <f t="shared" si="398"/>
        <v>44136</v>
      </c>
      <c r="W3616" s="13" t="s">
        <v>5180</v>
      </c>
    </row>
    <row r="3617" spans="1:23" ht="15">
      <c r="A3617" s="15">
        <v>707</v>
      </c>
      <c r="B3617" s="15">
        <v>2020</v>
      </c>
      <c r="C3617" s="13" t="s">
        <v>56</v>
      </c>
      <c r="D3617" s="15">
        <v>49</v>
      </c>
      <c r="E3617" s="13" t="s">
        <v>24</v>
      </c>
      <c r="F3617" s="13" t="s">
        <v>17</v>
      </c>
      <c r="G3617" s="13" t="s">
        <v>25</v>
      </c>
      <c r="H3617" s="13" t="s">
        <v>29</v>
      </c>
      <c r="I3617" s="3">
        <f t="shared" si="392"/>
        <v>40</v>
      </c>
      <c r="J3617" s="7">
        <f t="shared" si="393"/>
        <v>44</v>
      </c>
      <c r="K3617" s="3">
        <f>LEN(H3617)</f>
        <v>5</v>
      </c>
      <c r="L3617" s="13" t="str">
        <f>IF(OR(AND(LEN(H3617&gt;3),ISERROR(FIND("-",H3617,1))),AND(LEN(H3617)&gt;3,ISERROR(FIND("+",H3617,1)))),LEFT(H3617,2),H3617)</f>
        <v>40</v>
      </c>
      <c r="M3617" s="13" t="str">
        <f>IF(AND(LEN(H3617&gt;3),ISERROR(FIND("+",H3617,1))),RIGHT(H3617,2),IF(AND(LEN(H3617)=3,ISERROR(FIND("-",H3617,1))),LEFT(H3617,2),H3617))</f>
        <v>44</v>
      </c>
      <c r="N3617" s="13" t="str">
        <f>SUBSTITUTE(H3617,"+","-")</f>
        <v>40-44</v>
      </c>
      <c r="O3617" s="3">
        <f t="shared" si="394"/>
        <v>5</v>
      </c>
      <c r="P3617" s="3">
        <f t="shared" si="395"/>
        <v>3</v>
      </c>
      <c r="Q3617" s="7">
        <f t="shared" si="396"/>
        <v>40</v>
      </c>
      <c r="R3617" s="7">
        <f t="shared" si="397"/>
        <v>44</v>
      </c>
      <c r="S3617" s="13" t="str">
        <f>VLOOKUP(A3617,history!$B:$F,2,0)</f>
        <v>2020-12-06</v>
      </c>
      <c r="T3617" s="13">
        <f>VLOOKUP($C3617,日期!$A:$D,3,0)</f>
        <v>11</v>
      </c>
      <c r="U3617" s="13">
        <f>VLOOKUP($C3617,日期!$A:$D,4,0)</f>
        <v>1</v>
      </c>
      <c r="V3617" s="65">
        <f t="shared" si="398"/>
        <v>44136</v>
      </c>
      <c r="W3617" s="13" t="s">
        <v>5181</v>
      </c>
    </row>
    <row r="3618" spans="1:23" ht="15">
      <c r="A3618" s="15">
        <v>706</v>
      </c>
      <c r="B3618" s="15">
        <v>2020</v>
      </c>
      <c r="C3618" s="13" t="s">
        <v>56</v>
      </c>
      <c r="D3618" s="15">
        <v>49</v>
      </c>
      <c r="E3618" s="13" t="s">
        <v>24</v>
      </c>
      <c r="F3618" s="13" t="s">
        <v>17</v>
      </c>
      <c r="G3618" s="13" t="s">
        <v>25</v>
      </c>
      <c r="H3618" s="13" t="s">
        <v>29</v>
      </c>
      <c r="I3618" s="3">
        <f t="shared" si="392"/>
        <v>40</v>
      </c>
      <c r="J3618" s="7">
        <f t="shared" si="393"/>
        <v>44</v>
      </c>
      <c r="K3618" s="3">
        <f>LEN(H3618)</f>
        <v>5</v>
      </c>
      <c r="L3618" s="13" t="str">
        <f>IF(OR(AND(LEN(H3618&gt;3),ISERROR(FIND("-",H3618,1))),AND(LEN(H3618)&gt;3,ISERROR(FIND("+",H3618,1)))),LEFT(H3618,2),H3618)</f>
        <v>40</v>
      </c>
      <c r="M3618" s="13" t="str">
        <f>IF(AND(LEN(H3618&gt;3),ISERROR(FIND("+",H3618,1))),RIGHT(H3618,2),IF(AND(LEN(H3618)=3,ISERROR(FIND("-",H3618,1))),LEFT(H3618,2),H3618))</f>
        <v>44</v>
      </c>
      <c r="N3618" s="13" t="str">
        <f>SUBSTITUTE(H3618,"+","-")</f>
        <v>40-44</v>
      </c>
      <c r="O3618" s="3">
        <f t="shared" si="394"/>
        <v>5</v>
      </c>
      <c r="P3618" s="3">
        <f t="shared" si="395"/>
        <v>3</v>
      </c>
      <c r="Q3618" s="7">
        <f t="shared" si="396"/>
        <v>40</v>
      </c>
      <c r="R3618" s="7">
        <f t="shared" si="397"/>
        <v>44</v>
      </c>
      <c r="S3618" s="13" t="str">
        <f>VLOOKUP(A3618,history!$B:$F,2,0)</f>
        <v>2020-12-06</v>
      </c>
      <c r="T3618" s="13">
        <f>VLOOKUP($C3618,日期!$A:$D,3,0)</f>
        <v>11</v>
      </c>
      <c r="U3618" s="13">
        <f>VLOOKUP($C3618,日期!$A:$D,4,0)</f>
        <v>1</v>
      </c>
      <c r="V3618" s="65">
        <f t="shared" si="398"/>
        <v>44136</v>
      </c>
      <c r="W3618" s="13" t="s">
        <v>5182</v>
      </c>
    </row>
    <row r="3619" spans="1:23" ht="15">
      <c r="A3619" s="15">
        <v>705</v>
      </c>
      <c r="B3619" s="15">
        <v>2020</v>
      </c>
      <c r="C3619" s="13" t="s">
        <v>56</v>
      </c>
      <c r="D3619" s="15">
        <v>49</v>
      </c>
      <c r="E3619" s="13" t="s">
        <v>24</v>
      </c>
      <c r="F3619" s="13" t="s">
        <v>17</v>
      </c>
      <c r="G3619" s="13" t="s">
        <v>25</v>
      </c>
      <c r="H3619" s="13" t="s">
        <v>29</v>
      </c>
      <c r="I3619" s="3">
        <f t="shared" si="392"/>
        <v>40</v>
      </c>
      <c r="J3619" s="7">
        <f t="shared" si="393"/>
        <v>44</v>
      </c>
      <c r="K3619" s="3">
        <f>LEN(H3619)</f>
        <v>5</v>
      </c>
      <c r="L3619" s="13" t="str">
        <f>IF(OR(AND(LEN(H3619&gt;3),ISERROR(FIND("-",H3619,1))),AND(LEN(H3619)&gt;3,ISERROR(FIND("+",H3619,1)))),LEFT(H3619,2),H3619)</f>
        <v>40</v>
      </c>
      <c r="M3619" s="13" t="str">
        <f>IF(AND(LEN(H3619&gt;3),ISERROR(FIND("+",H3619,1))),RIGHT(H3619,2),IF(AND(LEN(H3619)=3,ISERROR(FIND("-",H3619,1))),LEFT(H3619,2),H3619))</f>
        <v>44</v>
      </c>
      <c r="N3619" s="13" t="str">
        <f>SUBSTITUTE(H3619,"+","-")</f>
        <v>40-44</v>
      </c>
      <c r="O3619" s="3">
        <f t="shared" si="394"/>
        <v>5</v>
      </c>
      <c r="P3619" s="3">
        <f t="shared" si="395"/>
        <v>3</v>
      </c>
      <c r="Q3619" s="7">
        <f t="shared" si="396"/>
        <v>40</v>
      </c>
      <c r="R3619" s="7">
        <f t="shared" si="397"/>
        <v>44</v>
      </c>
      <c r="S3619" s="13" t="str">
        <f>VLOOKUP(A3619,history!$B:$F,2,0)</f>
        <v>2020-12-06</v>
      </c>
      <c r="T3619" s="13">
        <f>VLOOKUP($C3619,日期!$A:$D,3,0)</f>
        <v>11</v>
      </c>
      <c r="U3619" s="13">
        <f>VLOOKUP($C3619,日期!$A:$D,4,0)</f>
        <v>1</v>
      </c>
      <c r="V3619" s="65">
        <f t="shared" si="398"/>
        <v>44136</v>
      </c>
      <c r="W3619" s="13" t="s">
        <v>5183</v>
      </c>
    </row>
    <row r="3620" spans="1:23" ht="15">
      <c r="A3620" s="15">
        <v>704</v>
      </c>
      <c r="B3620" s="15">
        <v>2020</v>
      </c>
      <c r="C3620" s="13" t="s">
        <v>56</v>
      </c>
      <c r="D3620" s="15">
        <v>49</v>
      </c>
      <c r="E3620" s="13" t="s">
        <v>24</v>
      </c>
      <c r="F3620" s="13" t="s">
        <v>17</v>
      </c>
      <c r="G3620" s="13" t="s">
        <v>25</v>
      </c>
      <c r="H3620" s="13" t="s">
        <v>34</v>
      </c>
      <c r="I3620" s="3">
        <f t="shared" si="392"/>
        <v>35</v>
      </c>
      <c r="J3620" s="7">
        <f t="shared" si="393"/>
        <v>39</v>
      </c>
      <c r="K3620" s="3">
        <f>LEN(H3620)</f>
        <v>5</v>
      </c>
      <c r="L3620" s="13" t="str">
        <f>IF(OR(AND(LEN(H3620&gt;3),ISERROR(FIND("-",H3620,1))),AND(LEN(H3620)&gt;3,ISERROR(FIND("+",H3620,1)))),LEFT(H3620,2),H3620)</f>
        <v>35</v>
      </c>
      <c r="M3620" s="13" t="str">
        <f>IF(AND(LEN(H3620&gt;3),ISERROR(FIND("+",H3620,1))),RIGHT(H3620,2),IF(AND(LEN(H3620)=3,ISERROR(FIND("-",H3620,1))),LEFT(H3620,2),H3620))</f>
        <v>39</v>
      </c>
      <c r="N3620" s="13" t="str">
        <f>SUBSTITUTE(H3620,"+","-")</f>
        <v>35-39</v>
      </c>
      <c r="O3620" s="3">
        <f t="shared" si="394"/>
        <v>5</v>
      </c>
      <c r="P3620" s="3">
        <f t="shared" si="395"/>
        <v>3</v>
      </c>
      <c r="Q3620" s="7">
        <f t="shared" si="396"/>
        <v>35</v>
      </c>
      <c r="R3620" s="7">
        <f t="shared" si="397"/>
        <v>39</v>
      </c>
      <c r="S3620" s="13" t="str">
        <f>VLOOKUP(A3620,history!$B:$F,2,0)</f>
        <v>2020-12-06</v>
      </c>
      <c r="T3620" s="13">
        <f>VLOOKUP($C3620,日期!$A:$D,3,0)</f>
        <v>11</v>
      </c>
      <c r="U3620" s="13">
        <f>VLOOKUP($C3620,日期!$A:$D,4,0)</f>
        <v>1</v>
      </c>
      <c r="V3620" s="65">
        <f t="shared" si="398"/>
        <v>44136</v>
      </c>
      <c r="W3620" s="13" t="s">
        <v>5184</v>
      </c>
    </row>
    <row r="3621" spans="1:23" ht="15">
      <c r="A3621" s="15">
        <v>703</v>
      </c>
      <c r="B3621" s="15">
        <v>2020</v>
      </c>
      <c r="C3621" s="13" t="s">
        <v>56</v>
      </c>
      <c r="D3621" s="15">
        <v>49</v>
      </c>
      <c r="E3621" s="13" t="s">
        <v>24</v>
      </c>
      <c r="F3621" s="13" t="s">
        <v>17</v>
      </c>
      <c r="G3621" s="13" t="s">
        <v>25</v>
      </c>
      <c r="H3621" s="13" t="s">
        <v>34</v>
      </c>
      <c r="I3621" s="3">
        <f t="shared" si="392"/>
        <v>35</v>
      </c>
      <c r="J3621" s="7">
        <f t="shared" si="393"/>
        <v>39</v>
      </c>
      <c r="K3621" s="3">
        <f>LEN(H3621)</f>
        <v>5</v>
      </c>
      <c r="L3621" s="13" t="str">
        <f>IF(OR(AND(LEN(H3621&gt;3),ISERROR(FIND("-",H3621,1))),AND(LEN(H3621)&gt;3,ISERROR(FIND("+",H3621,1)))),LEFT(H3621,2),H3621)</f>
        <v>35</v>
      </c>
      <c r="M3621" s="13" t="str">
        <f>IF(AND(LEN(H3621&gt;3),ISERROR(FIND("+",H3621,1))),RIGHT(H3621,2),IF(AND(LEN(H3621)=3,ISERROR(FIND("-",H3621,1))),LEFT(H3621,2),H3621))</f>
        <v>39</v>
      </c>
      <c r="N3621" s="13" t="str">
        <f>SUBSTITUTE(H3621,"+","-")</f>
        <v>35-39</v>
      </c>
      <c r="O3621" s="3">
        <f t="shared" si="394"/>
        <v>5</v>
      </c>
      <c r="P3621" s="3">
        <f t="shared" si="395"/>
        <v>3</v>
      </c>
      <c r="Q3621" s="7">
        <f t="shared" si="396"/>
        <v>35</v>
      </c>
      <c r="R3621" s="7">
        <f t="shared" si="397"/>
        <v>39</v>
      </c>
      <c r="S3621" s="13" t="str">
        <f>VLOOKUP(A3621,history!$B:$F,2,0)</f>
        <v>2020-12-06</v>
      </c>
      <c r="T3621" s="13">
        <f>VLOOKUP($C3621,日期!$A:$D,3,0)</f>
        <v>11</v>
      </c>
      <c r="U3621" s="13">
        <f>VLOOKUP($C3621,日期!$A:$D,4,0)</f>
        <v>1</v>
      </c>
      <c r="V3621" s="65">
        <f t="shared" si="398"/>
        <v>44136</v>
      </c>
      <c r="W3621" s="13" t="s">
        <v>5185</v>
      </c>
    </row>
    <row r="3622" spans="1:23" ht="15">
      <c r="A3622" s="15">
        <v>702</v>
      </c>
      <c r="B3622" s="15">
        <v>2020</v>
      </c>
      <c r="C3622" s="13" t="s">
        <v>56</v>
      </c>
      <c r="D3622" s="15">
        <v>49</v>
      </c>
      <c r="E3622" s="13" t="s">
        <v>24</v>
      </c>
      <c r="F3622" s="13" t="s">
        <v>17</v>
      </c>
      <c r="G3622" s="13" t="s">
        <v>25</v>
      </c>
      <c r="H3622" s="13" t="s">
        <v>26</v>
      </c>
      <c r="I3622" s="3">
        <f t="shared" si="392"/>
        <v>30</v>
      </c>
      <c r="J3622" s="7">
        <f t="shared" si="393"/>
        <v>34</v>
      </c>
      <c r="K3622" s="3">
        <f>LEN(H3622)</f>
        <v>5</v>
      </c>
      <c r="L3622" s="13" t="str">
        <f>IF(OR(AND(LEN(H3622&gt;3),ISERROR(FIND("-",H3622,1))),AND(LEN(H3622)&gt;3,ISERROR(FIND("+",H3622,1)))),LEFT(H3622,2),H3622)</f>
        <v>30</v>
      </c>
      <c r="M3622" s="13" t="str">
        <f>IF(AND(LEN(H3622&gt;3),ISERROR(FIND("+",H3622,1))),RIGHT(H3622,2),IF(AND(LEN(H3622)=3,ISERROR(FIND("-",H3622,1))),LEFT(H3622,2),H3622))</f>
        <v>34</v>
      </c>
      <c r="N3622" s="13" t="str">
        <f>SUBSTITUTE(H3622,"+","-")</f>
        <v>30-34</v>
      </c>
      <c r="O3622" s="3">
        <f t="shared" si="394"/>
        <v>5</v>
      </c>
      <c r="P3622" s="3">
        <f t="shared" si="395"/>
        <v>3</v>
      </c>
      <c r="Q3622" s="7">
        <f t="shared" si="396"/>
        <v>30</v>
      </c>
      <c r="R3622" s="7">
        <f t="shared" si="397"/>
        <v>34</v>
      </c>
      <c r="S3622" s="13" t="str">
        <f>VLOOKUP(A3622,history!$B:$F,2,0)</f>
        <v>2020-12-06</v>
      </c>
      <c r="T3622" s="13">
        <f>VLOOKUP($C3622,日期!$A:$D,3,0)</f>
        <v>11</v>
      </c>
      <c r="U3622" s="13">
        <f>VLOOKUP($C3622,日期!$A:$D,4,0)</f>
        <v>1</v>
      </c>
      <c r="V3622" s="65">
        <f t="shared" si="398"/>
        <v>44136</v>
      </c>
      <c r="W3622" s="13" t="s">
        <v>5186</v>
      </c>
    </row>
    <row r="3623" spans="1:23" ht="15">
      <c r="A3623" s="15">
        <v>701</v>
      </c>
      <c r="B3623" s="15">
        <v>2020</v>
      </c>
      <c r="C3623" s="13" t="s">
        <v>56</v>
      </c>
      <c r="D3623" s="15">
        <v>49</v>
      </c>
      <c r="E3623" s="13" t="s">
        <v>24</v>
      </c>
      <c r="F3623" s="13" t="s">
        <v>17</v>
      </c>
      <c r="G3623" s="13" t="s">
        <v>25</v>
      </c>
      <c r="H3623" s="13" t="s">
        <v>26</v>
      </c>
      <c r="I3623" s="3">
        <f t="shared" si="392"/>
        <v>30</v>
      </c>
      <c r="J3623" s="7">
        <f t="shared" si="393"/>
        <v>34</v>
      </c>
      <c r="K3623" s="3">
        <f>LEN(H3623)</f>
        <v>5</v>
      </c>
      <c r="L3623" s="13" t="str">
        <f>IF(OR(AND(LEN(H3623&gt;3),ISERROR(FIND("-",H3623,1))),AND(LEN(H3623)&gt;3,ISERROR(FIND("+",H3623,1)))),LEFT(H3623,2),H3623)</f>
        <v>30</v>
      </c>
      <c r="M3623" s="13" t="str">
        <f>IF(AND(LEN(H3623&gt;3),ISERROR(FIND("+",H3623,1))),RIGHT(H3623,2),IF(AND(LEN(H3623)=3,ISERROR(FIND("-",H3623,1))),LEFT(H3623,2),H3623))</f>
        <v>34</v>
      </c>
      <c r="N3623" s="13" t="str">
        <f>SUBSTITUTE(H3623,"+","-")</f>
        <v>30-34</v>
      </c>
      <c r="O3623" s="3">
        <f t="shared" si="394"/>
        <v>5</v>
      </c>
      <c r="P3623" s="3">
        <f t="shared" si="395"/>
        <v>3</v>
      </c>
      <c r="Q3623" s="7">
        <f t="shared" si="396"/>
        <v>30</v>
      </c>
      <c r="R3623" s="7">
        <f t="shared" si="397"/>
        <v>34</v>
      </c>
      <c r="S3623" s="13" t="str">
        <f>VLOOKUP(A3623,history!$B:$F,2,0)</f>
        <v>2020-12-06</v>
      </c>
      <c r="T3623" s="13">
        <f>VLOOKUP($C3623,日期!$A:$D,3,0)</f>
        <v>11</v>
      </c>
      <c r="U3623" s="13">
        <f>VLOOKUP($C3623,日期!$A:$D,4,0)</f>
        <v>1</v>
      </c>
      <c r="V3623" s="65">
        <f t="shared" si="398"/>
        <v>44136</v>
      </c>
      <c r="W3623" s="13" t="s">
        <v>5187</v>
      </c>
    </row>
    <row r="3624" spans="1:23" ht="15">
      <c r="A3624" s="15">
        <v>700</v>
      </c>
      <c r="B3624" s="15">
        <v>2020</v>
      </c>
      <c r="C3624" s="13" t="s">
        <v>56</v>
      </c>
      <c r="D3624" s="15">
        <v>49</v>
      </c>
      <c r="E3624" s="13" t="s">
        <v>24</v>
      </c>
      <c r="F3624" s="13" t="s">
        <v>17</v>
      </c>
      <c r="G3624" s="13" t="s">
        <v>25</v>
      </c>
      <c r="H3624" s="13" t="s">
        <v>26</v>
      </c>
      <c r="I3624" s="3">
        <f t="shared" si="392"/>
        <v>30</v>
      </c>
      <c r="J3624" s="7">
        <f t="shared" si="393"/>
        <v>34</v>
      </c>
      <c r="K3624" s="3">
        <f>LEN(H3624)</f>
        <v>5</v>
      </c>
      <c r="L3624" s="13" t="str">
        <f>IF(OR(AND(LEN(H3624&gt;3),ISERROR(FIND("-",H3624,1))),AND(LEN(H3624)&gt;3,ISERROR(FIND("+",H3624,1)))),LEFT(H3624,2),H3624)</f>
        <v>30</v>
      </c>
      <c r="M3624" s="13" t="str">
        <f>IF(AND(LEN(H3624&gt;3),ISERROR(FIND("+",H3624,1))),RIGHT(H3624,2),IF(AND(LEN(H3624)=3,ISERROR(FIND("-",H3624,1))),LEFT(H3624,2),H3624))</f>
        <v>34</v>
      </c>
      <c r="N3624" s="13" t="str">
        <f>SUBSTITUTE(H3624,"+","-")</f>
        <v>30-34</v>
      </c>
      <c r="O3624" s="3">
        <f t="shared" si="394"/>
        <v>5</v>
      </c>
      <c r="P3624" s="3">
        <f t="shared" si="395"/>
        <v>3</v>
      </c>
      <c r="Q3624" s="7">
        <f t="shared" si="396"/>
        <v>30</v>
      </c>
      <c r="R3624" s="7">
        <f t="shared" si="397"/>
        <v>34</v>
      </c>
      <c r="S3624" s="13" t="str">
        <f>VLOOKUP(A3624,history!$B:$F,2,0)</f>
        <v>2020-12-06</v>
      </c>
      <c r="T3624" s="13">
        <f>VLOOKUP($C3624,日期!$A:$D,3,0)</f>
        <v>11</v>
      </c>
      <c r="U3624" s="13">
        <f>VLOOKUP($C3624,日期!$A:$D,4,0)</f>
        <v>1</v>
      </c>
      <c r="V3624" s="65">
        <f t="shared" si="398"/>
        <v>44136</v>
      </c>
      <c r="W3624" s="13" t="s">
        <v>5188</v>
      </c>
    </row>
    <row r="3625" spans="1:23" ht="15">
      <c r="A3625" s="15">
        <v>699</v>
      </c>
      <c r="B3625" s="15">
        <v>2020</v>
      </c>
      <c r="C3625" s="13" t="s">
        <v>56</v>
      </c>
      <c r="D3625" s="15">
        <v>49</v>
      </c>
      <c r="E3625" s="13" t="s">
        <v>24</v>
      </c>
      <c r="F3625" s="13" t="s">
        <v>17</v>
      </c>
      <c r="G3625" s="13" t="s">
        <v>25</v>
      </c>
      <c r="H3625" s="13" t="s">
        <v>26</v>
      </c>
      <c r="I3625" s="3">
        <f t="shared" si="392"/>
        <v>30</v>
      </c>
      <c r="J3625" s="7">
        <f t="shared" si="393"/>
        <v>34</v>
      </c>
      <c r="K3625" s="3">
        <f>LEN(H3625)</f>
        <v>5</v>
      </c>
      <c r="L3625" s="13" t="str">
        <f>IF(OR(AND(LEN(H3625&gt;3),ISERROR(FIND("-",H3625,1))),AND(LEN(H3625)&gt;3,ISERROR(FIND("+",H3625,1)))),LEFT(H3625,2),H3625)</f>
        <v>30</v>
      </c>
      <c r="M3625" s="13" t="str">
        <f>IF(AND(LEN(H3625&gt;3),ISERROR(FIND("+",H3625,1))),RIGHT(H3625,2),IF(AND(LEN(H3625)=3,ISERROR(FIND("-",H3625,1))),LEFT(H3625,2),H3625))</f>
        <v>34</v>
      </c>
      <c r="N3625" s="13" t="str">
        <f>SUBSTITUTE(H3625,"+","-")</f>
        <v>30-34</v>
      </c>
      <c r="O3625" s="3">
        <f t="shared" si="394"/>
        <v>5</v>
      </c>
      <c r="P3625" s="3">
        <f t="shared" si="395"/>
        <v>3</v>
      </c>
      <c r="Q3625" s="7">
        <f t="shared" si="396"/>
        <v>30</v>
      </c>
      <c r="R3625" s="7">
        <f t="shared" si="397"/>
        <v>34</v>
      </c>
      <c r="S3625" s="13" t="str">
        <f>VLOOKUP(A3625,history!$B:$F,2,0)</f>
        <v>2020-12-06</v>
      </c>
      <c r="T3625" s="13">
        <f>VLOOKUP($C3625,日期!$A:$D,3,0)</f>
        <v>11</v>
      </c>
      <c r="U3625" s="13">
        <f>VLOOKUP($C3625,日期!$A:$D,4,0)</f>
        <v>1</v>
      </c>
      <c r="V3625" s="65">
        <f t="shared" si="398"/>
        <v>44136</v>
      </c>
      <c r="W3625" s="13" t="s">
        <v>5189</v>
      </c>
    </row>
    <row r="3626" spans="1:23" ht="15">
      <c r="A3626" s="15">
        <v>698</v>
      </c>
      <c r="B3626" s="15">
        <v>2020</v>
      </c>
      <c r="C3626" s="13" t="s">
        <v>56</v>
      </c>
      <c r="D3626" s="15">
        <v>49</v>
      </c>
      <c r="E3626" s="13" t="s">
        <v>24</v>
      </c>
      <c r="F3626" s="13" t="s">
        <v>17</v>
      </c>
      <c r="G3626" s="13" t="s">
        <v>25</v>
      </c>
      <c r="H3626" s="13" t="s">
        <v>26</v>
      </c>
      <c r="I3626" s="3">
        <f t="shared" si="392"/>
        <v>30</v>
      </c>
      <c r="J3626" s="7">
        <f t="shared" si="393"/>
        <v>34</v>
      </c>
      <c r="K3626" s="3">
        <f>LEN(H3626)</f>
        <v>5</v>
      </c>
      <c r="L3626" s="13" t="str">
        <f>IF(OR(AND(LEN(H3626&gt;3),ISERROR(FIND("-",H3626,1))),AND(LEN(H3626)&gt;3,ISERROR(FIND("+",H3626,1)))),LEFT(H3626,2),H3626)</f>
        <v>30</v>
      </c>
      <c r="M3626" s="13" t="str">
        <f>IF(AND(LEN(H3626&gt;3),ISERROR(FIND("+",H3626,1))),RIGHT(H3626,2),IF(AND(LEN(H3626)=3,ISERROR(FIND("-",H3626,1))),LEFT(H3626,2),H3626))</f>
        <v>34</v>
      </c>
      <c r="N3626" s="13" t="str">
        <f>SUBSTITUTE(H3626,"+","-")</f>
        <v>30-34</v>
      </c>
      <c r="O3626" s="3">
        <f t="shared" si="394"/>
        <v>5</v>
      </c>
      <c r="P3626" s="3">
        <f t="shared" si="395"/>
        <v>3</v>
      </c>
      <c r="Q3626" s="7">
        <f t="shared" si="396"/>
        <v>30</v>
      </c>
      <c r="R3626" s="7">
        <f t="shared" si="397"/>
        <v>34</v>
      </c>
      <c r="S3626" s="13" t="str">
        <f>VLOOKUP(A3626,history!$B:$F,2,0)</f>
        <v>2020-12-06</v>
      </c>
      <c r="T3626" s="13">
        <f>VLOOKUP($C3626,日期!$A:$D,3,0)</f>
        <v>11</v>
      </c>
      <c r="U3626" s="13">
        <f>VLOOKUP($C3626,日期!$A:$D,4,0)</f>
        <v>1</v>
      </c>
      <c r="V3626" s="65">
        <f t="shared" si="398"/>
        <v>44136</v>
      </c>
      <c r="W3626" s="13" t="s">
        <v>5190</v>
      </c>
    </row>
    <row r="3627" spans="1:23" ht="15">
      <c r="A3627" s="15">
        <v>697</v>
      </c>
      <c r="B3627" s="15">
        <v>2020</v>
      </c>
      <c r="C3627" s="13" t="s">
        <v>56</v>
      </c>
      <c r="D3627" s="15">
        <v>49</v>
      </c>
      <c r="E3627" s="13" t="s">
        <v>24</v>
      </c>
      <c r="F3627" s="13" t="s">
        <v>17</v>
      </c>
      <c r="G3627" s="13" t="s">
        <v>25</v>
      </c>
      <c r="H3627" s="13" t="s">
        <v>31</v>
      </c>
      <c r="I3627" s="3">
        <f t="shared" si="392"/>
        <v>25</v>
      </c>
      <c r="J3627" s="7">
        <f t="shared" si="393"/>
        <v>29</v>
      </c>
      <c r="K3627" s="3">
        <f>LEN(H3627)</f>
        <v>5</v>
      </c>
      <c r="L3627" s="13" t="str">
        <f>IF(OR(AND(LEN(H3627&gt;3),ISERROR(FIND("-",H3627,1))),AND(LEN(H3627)&gt;3,ISERROR(FIND("+",H3627,1)))),LEFT(H3627,2),H3627)</f>
        <v>25</v>
      </c>
      <c r="M3627" s="13" t="str">
        <f>IF(AND(LEN(H3627&gt;3),ISERROR(FIND("+",H3627,1))),RIGHT(H3627,2),IF(AND(LEN(H3627)=3,ISERROR(FIND("-",H3627,1))),LEFT(H3627,2),H3627))</f>
        <v>29</v>
      </c>
      <c r="N3627" s="13" t="str">
        <f>SUBSTITUTE(H3627,"+","-")</f>
        <v>25-29</v>
      </c>
      <c r="O3627" s="3">
        <f t="shared" si="394"/>
        <v>5</v>
      </c>
      <c r="P3627" s="3">
        <f t="shared" si="395"/>
        <v>3</v>
      </c>
      <c r="Q3627" s="7">
        <f t="shared" si="396"/>
        <v>25</v>
      </c>
      <c r="R3627" s="7">
        <f t="shared" si="397"/>
        <v>29</v>
      </c>
      <c r="S3627" s="13" t="str">
        <f>VLOOKUP(A3627,history!$B:$F,2,0)</f>
        <v>2020-12-06</v>
      </c>
      <c r="T3627" s="13">
        <f>VLOOKUP($C3627,日期!$A:$D,3,0)</f>
        <v>11</v>
      </c>
      <c r="U3627" s="13">
        <f>VLOOKUP($C3627,日期!$A:$D,4,0)</f>
        <v>1</v>
      </c>
      <c r="V3627" s="65">
        <f t="shared" si="398"/>
        <v>44136</v>
      </c>
      <c r="W3627" s="13" t="s">
        <v>5191</v>
      </c>
    </row>
    <row r="3628" spans="1:23" ht="15">
      <c r="A3628" s="15">
        <v>696</v>
      </c>
      <c r="B3628" s="15">
        <v>2020</v>
      </c>
      <c r="C3628" s="13" t="s">
        <v>56</v>
      </c>
      <c r="D3628" s="15">
        <v>49</v>
      </c>
      <c r="E3628" s="13" t="s">
        <v>24</v>
      </c>
      <c r="F3628" s="13" t="s">
        <v>17</v>
      </c>
      <c r="G3628" s="13" t="s">
        <v>25</v>
      </c>
      <c r="H3628" s="13" t="s">
        <v>31</v>
      </c>
      <c r="I3628" s="3">
        <f t="shared" si="392"/>
        <v>25</v>
      </c>
      <c r="J3628" s="7">
        <f t="shared" si="393"/>
        <v>29</v>
      </c>
      <c r="K3628" s="3">
        <f>LEN(H3628)</f>
        <v>5</v>
      </c>
      <c r="L3628" s="13" t="str">
        <f>IF(OR(AND(LEN(H3628&gt;3),ISERROR(FIND("-",H3628,1))),AND(LEN(H3628)&gt;3,ISERROR(FIND("+",H3628,1)))),LEFT(H3628,2),H3628)</f>
        <v>25</v>
      </c>
      <c r="M3628" s="13" t="str">
        <f>IF(AND(LEN(H3628&gt;3),ISERROR(FIND("+",H3628,1))),RIGHT(H3628,2),IF(AND(LEN(H3628)=3,ISERROR(FIND("-",H3628,1))),LEFT(H3628,2),H3628))</f>
        <v>29</v>
      </c>
      <c r="N3628" s="13" t="str">
        <f>SUBSTITUTE(H3628,"+","-")</f>
        <v>25-29</v>
      </c>
      <c r="O3628" s="3">
        <f t="shared" si="394"/>
        <v>5</v>
      </c>
      <c r="P3628" s="3">
        <f t="shared" si="395"/>
        <v>3</v>
      </c>
      <c r="Q3628" s="7">
        <f t="shared" si="396"/>
        <v>25</v>
      </c>
      <c r="R3628" s="7">
        <f t="shared" si="397"/>
        <v>29</v>
      </c>
      <c r="S3628" s="13" t="str">
        <f>VLOOKUP(A3628,history!$B:$F,2,0)</f>
        <v>2020-12-06</v>
      </c>
      <c r="T3628" s="13">
        <f>VLOOKUP($C3628,日期!$A:$D,3,0)</f>
        <v>11</v>
      </c>
      <c r="U3628" s="13">
        <f>VLOOKUP($C3628,日期!$A:$D,4,0)</f>
        <v>1</v>
      </c>
      <c r="V3628" s="65">
        <f t="shared" si="398"/>
        <v>44136</v>
      </c>
      <c r="W3628" s="13" t="s">
        <v>5192</v>
      </c>
    </row>
    <row r="3629" spans="1:23" ht="15">
      <c r="A3629" s="15">
        <v>695</v>
      </c>
      <c r="B3629" s="15">
        <v>2020</v>
      </c>
      <c r="C3629" s="13" t="s">
        <v>56</v>
      </c>
      <c r="D3629" s="15">
        <v>49</v>
      </c>
      <c r="E3629" s="13" t="s">
        <v>24</v>
      </c>
      <c r="F3629" s="13" t="s">
        <v>17</v>
      </c>
      <c r="G3629" s="13" t="s">
        <v>25</v>
      </c>
      <c r="H3629" s="13" t="s">
        <v>31</v>
      </c>
      <c r="I3629" s="3">
        <f t="shared" si="392"/>
        <v>25</v>
      </c>
      <c r="J3629" s="7">
        <f t="shared" si="393"/>
        <v>29</v>
      </c>
      <c r="K3629" s="3">
        <f>LEN(H3629)</f>
        <v>5</v>
      </c>
      <c r="L3629" s="13" t="str">
        <f>IF(OR(AND(LEN(H3629&gt;3),ISERROR(FIND("-",H3629,1))),AND(LEN(H3629)&gt;3,ISERROR(FIND("+",H3629,1)))),LEFT(H3629,2),H3629)</f>
        <v>25</v>
      </c>
      <c r="M3629" s="13" t="str">
        <f>IF(AND(LEN(H3629&gt;3),ISERROR(FIND("+",H3629,1))),RIGHT(H3629,2),IF(AND(LEN(H3629)=3,ISERROR(FIND("-",H3629,1))),LEFT(H3629,2),H3629))</f>
        <v>29</v>
      </c>
      <c r="N3629" s="13" t="str">
        <f>SUBSTITUTE(H3629,"+","-")</f>
        <v>25-29</v>
      </c>
      <c r="O3629" s="3">
        <f t="shared" si="394"/>
        <v>5</v>
      </c>
      <c r="P3629" s="3">
        <f t="shared" si="395"/>
        <v>3</v>
      </c>
      <c r="Q3629" s="7">
        <f t="shared" si="396"/>
        <v>25</v>
      </c>
      <c r="R3629" s="7">
        <f t="shared" si="397"/>
        <v>29</v>
      </c>
      <c r="S3629" s="13" t="str">
        <f>VLOOKUP(A3629,history!$B:$F,2,0)</f>
        <v>2020-12-05</v>
      </c>
      <c r="T3629" s="13">
        <f>VLOOKUP($C3629,日期!$A:$D,3,0)</f>
        <v>11</v>
      </c>
      <c r="U3629" s="13">
        <f>VLOOKUP($C3629,日期!$A:$D,4,0)</f>
        <v>1</v>
      </c>
      <c r="V3629" s="65">
        <f t="shared" si="398"/>
        <v>44136</v>
      </c>
      <c r="W3629" s="13" t="s">
        <v>5193</v>
      </c>
    </row>
    <row r="3630" spans="1:23" ht="15">
      <c r="A3630" s="15">
        <v>694</v>
      </c>
      <c r="B3630" s="15">
        <v>2020</v>
      </c>
      <c r="C3630" s="13" t="s">
        <v>56</v>
      </c>
      <c r="D3630" s="15">
        <v>49</v>
      </c>
      <c r="E3630" s="13" t="s">
        <v>24</v>
      </c>
      <c r="F3630" s="13" t="s">
        <v>17</v>
      </c>
      <c r="G3630" s="13" t="s">
        <v>25</v>
      </c>
      <c r="H3630" s="13" t="s">
        <v>31</v>
      </c>
      <c r="I3630" s="3">
        <f t="shared" si="392"/>
        <v>25</v>
      </c>
      <c r="J3630" s="7">
        <f t="shared" si="393"/>
        <v>29</v>
      </c>
      <c r="K3630" s="3">
        <f>LEN(H3630)</f>
        <v>5</v>
      </c>
      <c r="L3630" s="13" t="str">
        <f>IF(OR(AND(LEN(H3630&gt;3),ISERROR(FIND("-",H3630,1))),AND(LEN(H3630)&gt;3,ISERROR(FIND("+",H3630,1)))),LEFT(H3630,2),H3630)</f>
        <v>25</v>
      </c>
      <c r="M3630" s="13" t="str">
        <f>IF(AND(LEN(H3630&gt;3),ISERROR(FIND("+",H3630,1))),RIGHT(H3630,2),IF(AND(LEN(H3630)=3,ISERROR(FIND("-",H3630,1))),LEFT(H3630,2),H3630))</f>
        <v>29</v>
      </c>
      <c r="N3630" s="13" t="str">
        <f>SUBSTITUTE(H3630,"+","-")</f>
        <v>25-29</v>
      </c>
      <c r="O3630" s="3">
        <f t="shared" si="394"/>
        <v>5</v>
      </c>
      <c r="P3630" s="3">
        <f t="shared" si="395"/>
        <v>3</v>
      </c>
      <c r="Q3630" s="7">
        <f t="shared" si="396"/>
        <v>25</v>
      </c>
      <c r="R3630" s="7">
        <f t="shared" si="397"/>
        <v>29</v>
      </c>
      <c r="S3630" s="13" t="str">
        <f>VLOOKUP(A3630,history!$B:$F,2,0)</f>
        <v>2020-12-05</v>
      </c>
      <c r="T3630" s="13">
        <f>VLOOKUP($C3630,日期!$A:$D,3,0)</f>
        <v>11</v>
      </c>
      <c r="U3630" s="13">
        <f>VLOOKUP($C3630,日期!$A:$D,4,0)</f>
        <v>1</v>
      </c>
      <c r="V3630" s="65">
        <f t="shared" si="398"/>
        <v>44136</v>
      </c>
      <c r="W3630" s="13" t="s">
        <v>5194</v>
      </c>
    </row>
    <row r="3631" spans="1:23" ht="15">
      <c r="A3631" s="15">
        <v>693</v>
      </c>
      <c r="B3631" s="15">
        <v>2020</v>
      </c>
      <c r="C3631" s="13" t="s">
        <v>56</v>
      </c>
      <c r="D3631" s="15">
        <v>49</v>
      </c>
      <c r="E3631" s="13" t="s">
        <v>24</v>
      </c>
      <c r="F3631" s="13" t="s">
        <v>17</v>
      </c>
      <c r="G3631" s="13" t="s">
        <v>25</v>
      </c>
      <c r="H3631" s="13" t="s">
        <v>31</v>
      </c>
      <c r="I3631" s="3">
        <f t="shared" si="392"/>
        <v>25</v>
      </c>
      <c r="J3631" s="7">
        <f t="shared" si="393"/>
        <v>29</v>
      </c>
      <c r="K3631" s="3">
        <f>LEN(H3631)</f>
        <v>5</v>
      </c>
      <c r="L3631" s="13" t="str">
        <f>IF(OR(AND(LEN(H3631&gt;3),ISERROR(FIND("-",H3631,1))),AND(LEN(H3631)&gt;3,ISERROR(FIND("+",H3631,1)))),LEFT(H3631,2),H3631)</f>
        <v>25</v>
      </c>
      <c r="M3631" s="13" t="str">
        <f>IF(AND(LEN(H3631&gt;3),ISERROR(FIND("+",H3631,1))),RIGHT(H3631,2),IF(AND(LEN(H3631)=3,ISERROR(FIND("-",H3631,1))),LEFT(H3631,2),H3631))</f>
        <v>29</v>
      </c>
      <c r="N3631" s="13" t="str">
        <f>SUBSTITUTE(H3631,"+","-")</f>
        <v>25-29</v>
      </c>
      <c r="O3631" s="3">
        <f t="shared" si="394"/>
        <v>5</v>
      </c>
      <c r="P3631" s="3">
        <f t="shared" si="395"/>
        <v>3</v>
      </c>
      <c r="Q3631" s="7">
        <f t="shared" si="396"/>
        <v>25</v>
      </c>
      <c r="R3631" s="7">
        <f t="shared" si="397"/>
        <v>29</v>
      </c>
      <c r="S3631" s="13" t="str">
        <f>VLOOKUP(A3631,history!$B:$F,2,0)</f>
        <v>2020-12-05</v>
      </c>
      <c r="T3631" s="13">
        <f>VLOOKUP($C3631,日期!$A:$D,3,0)</f>
        <v>11</v>
      </c>
      <c r="U3631" s="13">
        <f>VLOOKUP($C3631,日期!$A:$D,4,0)</f>
        <v>1</v>
      </c>
      <c r="V3631" s="65">
        <f t="shared" si="398"/>
        <v>44136</v>
      </c>
      <c r="W3631" s="13" t="s">
        <v>5195</v>
      </c>
    </row>
    <row r="3632" spans="1:23" ht="15">
      <c r="A3632" s="15">
        <v>692</v>
      </c>
      <c r="B3632" s="15">
        <v>2020</v>
      </c>
      <c r="C3632" s="13" t="s">
        <v>56</v>
      </c>
      <c r="D3632" s="15">
        <v>49</v>
      </c>
      <c r="E3632" s="13" t="s">
        <v>24</v>
      </c>
      <c r="F3632" s="13" t="s">
        <v>17</v>
      </c>
      <c r="G3632" s="13" t="s">
        <v>25</v>
      </c>
      <c r="H3632" s="13" t="s">
        <v>31</v>
      </c>
      <c r="I3632" s="3">
        <f t="shared" si="392"/>
        <v>25</v>
      </c>
      <c r="J3632" s="7">
        <f t="shared" si="393"/>
        <v>29</v>
      </c>
      <c r="K3632" s="3">
        <f>LEN(H3632)</f>
        <v>5</v>
      </c>
      <c r="L3632" s="13" t="str">
        <f>IF(OR(AND(LEN(H3632&gt;3),ISERROR(FIND("-",H3632,1))),AND(LEN(H3632)&gt;3,ISERROR(FIND("+",H3632,1)))),LEFT(H3632,2),H3632)</f>
        <v>25</v>
      </c>
      <c r="M3632" s="13" t="str">
        <f>IF(AND(LEN(H3632&gt;3),ISERROR(FIND("+",H3632,1))),RIGHT(H3632,2),IF(AND(LEN(H3632)=3,ISERROR(FIND("-",H3632,1))),LEFT(H3632,2),H3632))</f>
        <v>29</v>
      </c>
      <c r="N3632" s="13" t="str">
        <f>SUBSTITUTE(H3632,"+","-")</f>
        <v>25-29</v>
      </c>
      <c r="O3632" s="3">
        <f t="shared" si="394"/>
        <v>5</v>
      </c>
      <c r="P3632" s="3">
        <f t="shared" si="395"/>
        <v>3</v>
      </c>
      <c r="Q3632" s="7">
        <f t="shared" si="396"/>
        <v>25</v>
      </c>
      <c r="R3632" s="7">
        <f t="shared" si="397"/>
        <v>29</v>
      </c>
      <c r="S3632" s="13" t="str">
        <f>VLOOKUP(A3632,history!$B:$F,2,0)</f>
        <v>2020-12-05</v>
      </c>
      <c r="T3632" s="13">
        <f>VLOOKUP($C3632,日期!$A:$D,3,0)</f>
        <v>11</v>
      </c>
      <c r="U3632" s="13">
        <f>VLOOKUP($C3632,日期!$A:$D,4,0)</f>
        <v>1</v>
      </c>
      <c r="V3632" s="65">
        <f t="shared" si="398"/>
        <v>44136</v>
      </c>
      <c r="W3632" s="13" t="s">
        <v>5196</v>
      </c>
    </row>
    <row r="3633" spans="1:23" ht="15">
      <c r="A3633" s="15">
        <v>691</v>
      </c>
      <c r="B3633" s="15">
        <v>2020</v>
      </c>
      <c r="C3633" s="13" t="s">
        <v>56</v>
      </c>
      <c r="D3633" s="15">
        <v>49</v>
      </c>
      <c r="E3633" s="13" t="s">
        <v>24</v>
      </c>
      <c r="F3633" s="13" t="s">
        <v>17</v>
      </c>
      <c r="G3633" s="13" t="s">
        <v>25</v>
      </c>
      <c r="H3633" s="13" t="s">
        <v>31</v>
      </c>
      <c r="I3633" s="3">
        <f t="shared" si="392"/>
        <v>25</v>
      </c>
      <c r="J3633" s="7">
        <f t="shared" si="393"/>
        <v>29</v>
      </c>
      <c r="K3633" s="3">
        <f>LEN(H3633)</f>
        <v>5</v>
      </c>
      <c r="L3633" s="13" t="str">
        <f>IF(OR(AND(LEN(H3633&gt;3),ISERROR(FIND("-",H3633,1))),AND(LEN(H3633)&gt;3,ISERROR(FIND("+",H3633,1)))),LEFT(H3633,2),H3633)</f>
        <v>25</v>
      </c>
      <c r="M3633" s="13" t="str">
        <f>IF(AND(LEN(H3633&gt;3),ISERROR(FIND("+",H3633,1))),RIGHT(H3633,2),IF(AND(LEN(H3633)=3,ISERROR(FIND("-",H3633,1))),LEFT(H3633,2),H3633))</f>
        <v>29</v>
      </c>
      <c r="N3633" s="13" t="str">
        <f>SUBSTITUTE(H3633,"+","-")</f>
        <v>25-29</v>
      </c>
      <c r="O3633" s="3">
        <f t="shared" si="394"/>
        <v>5</v>
      </c>
      <c r="P3633" s="3">
        <f t="shared" si="395"/>
        <v>3</v>
      </c>
      <c r="Q3633" s="7">
        <f t="shared" si="396"/>
        <v>25</v>
      </c>
      <c r="R3633" s="7">
        <f t="shared" si="397"/>
        <v>29</v>
      </c>
      <c r="S3633" s="13" t="str">
        <f>VLOOKUP(A3633,history!$B:$F,2,0)</f>
        <v>2020-12-04</v>
      </c>
      <c r="T3633" s="13">
        <f>VLOOKUP($C3633,日期!$A:$D,3,0)</f>
        <v>11</v>
      </c>
      <c r="U3633" s="13">
        <f>VLOOKUP($C3633,日期!$A:$D,4,0)</f>
        <v>1</v>
      </c>
      <c r="V3633" s="65">
        <f t="shared" si="398"/>
        <v>44136</v>
      </c>
      <c r="W3633" s="13" t="s">
        <v>5197</v>
      </c>
    </row>
    <row r="3634" spans="1:23" ht="15">
      <c r="A3634" s="15">
        <v>690</v>
      </c>
      <c r="B3634" s="15">
        <v>2020</v>
      </c>
      <c r="C3634" s="13" t="s">
        <v>56</v>
      </c>
      <c r="D3634" s="15">
        <v>49</v>
      </c>
      <c r="E3634" s="13" t="s">
        <v>24</v>
      </c>
      <c r="F3634" s="13" t="s">
        <v>17</v>
      </c>
      <c r="G3634" s="13" t="s">
        <v>25</v>
      </c>
      <c r="H3634" s="13" t="s">
        <v>31</v>
      </c>
      <c r="I3634" s="3">
        <f t="shared" si="392"/>
        <v>25</v>
      </c>
      <c r="J3634" s="7">
        <f t="shared" si="393"/>
        <v>29</v>
      </c>
      <c r="K3634" s="3">
        <f>LEN(H3634)</f>
        <v>5</v>
      </c>
      <c r="L3634" s="13" t="str">
        <f>IF(OR(AND(LEN(H3634&gt;3),ISERROR(FIND("-",H3634,1))),AND(LEN(H3634)&gt;3,ISERROR(FIND("+",H3634,1)))),LEFT(H3634,2),H3634)</f>
        <v>25</v>
      </c>
      <c r="M3634" s="13" t="str">
        <f>IF(AND(LEN(H3634&gt;3),ISERROR(FIND("+",H3634,1))),RIGHT(H3634,2),IF(AND(LEN(H3634)=3,ISERROR(FIND("-",H3634,1))),LEFT(H3634,2),H3634))</f>
        <v>29</v>
      </c>
      <c r="N3634" s="13" t="str">
        <f>SUBSTITUTE(H3634,"+","-")</f>
        <v>25-29</v>
      </c>
      <c r="O3634" s="3">
        <f t="shared" si="394"/>
        <v>5</v>
      </c>
      <c r="P3634" s="3">
        <f t="shared" si="395"/>
        <v>3</v>
      </c>
      <c r="Q3634" s="7">
        <f t="shared" si="396"/>
        <v>25</v>
      </c>
      <c r="R3634" s="7">
        <f t="shared" si="397"/>
        <v>29</v>
      </c>
      <c r="S3634" s="13" t="str">
        <f>VLOOKUP(A3634,history!$B:$F,2,0)</f>
        <v>2020-12-04</v>
      </c>
      <c r="T3634" s="13">
        <f>VLOOKUP($C3634,日期!$A:$D,3,0)</f>
        <v>11</v>
      </c>
      <c r="U3634" s="13">
        <f>VLOOKUP($C3634,日期!$A:$D,4,0)</f>
        <v>1</v>
      </c>
      <c r="V3634" s="65">
        <f t="shared" si="398"/>
        <v>44136</v>
      </c>
      <c r="W3634" s="13" t="s">
        <v>5198</v>
      </c>
    </row>
    <row r="3635" spans="1:23" ht="15">
      <c r="A3635" s="15">
        <v>689</v>
      </c>
      <c r="B3635" s="15">
        <v>2020</v>
      </c>
      <c r="C3635" s="13" t="s">
        <v>56</v>
      </c>
      <c r="D3635" s="15">
        <v>49</v>
      </c>
      <c r="E3635" s="13" t="s">
        <v>24</v>
      </c>
      <c r="F3635" s="13" t="s">
        <v>17</v>
      </c>
      <c r="G3635" s="13" t="s">
        <v>25</v>
      </c>
      <c r="H3635" s="13" t="s">
        <v>31</v>
      </c>
      <c r="I3635" s="3">
        <f t="shared" si="392"/>
        <v>25</v>
      </c>
      <c r="J3635" s="7">
        <f t="shared" si="393"/>
        <v>29</v>
      </c>
      <c r="K3635" s="3">
        <f>LEN(H3635)</f>
        <v>5</v>
      </c>
      <c r="L3635" s="13" t="str">
        <f>IF(OR(AND(LEN(H3635&gt;3),ISERROR(FIND("-",H3635,1))),AND(LEN(H3635)&gt;3,ISERROR(FIND("+",H3635,1)))),LEFT(H3635,2),H3635)</f>
        <v>25</v>
      </c>
      <c r="M3635" s="13" t="str">
        <f>IF(AND(LEN(H3635&gt;3),ISERROR(FIND("+",H3635,1))),RIGHT(H3635,2),IF(AND(LEN(H3635)=3,ISERROR(FIND("-",H3635,1))),LEFT(H3635,2),H3635))</f>
        <v>29</v>
      </c>
      <c r="N3635" s="13" t="str">
        <f>SUBSTITUTE(H3635,"+","-")</f>
        <v>25-29</v>
      </c>
      <c r="O3635" s="3">
        <f t="shared" si="394"/>
        <v>5</v>
      </c>
      <c r="P3635" s="3">
        <f t="shared" si="395"/>
        <v>3</v>
      </c>
      <c r="Q3635" s="7">
        <f t="shared" si="396"/>
        <v>25</v>
      </c>
      <c r="R3635" s="7">
        <f t="shared" si="397"/>
        <v>29</v>
      </c>
      <c r="S3635" s="13" t="str">
        <f>VLOOKUP(A3635,history!$B:$F,2,0)</f>
        <v>2020-12-04</v>
      </c>
      <c r="T3635" s="13">
        <f>VLOOKUP($C3635,日期!$A:$D,3,0)</f>
        <v>11</v>
      </c>
      <c r="U3635" s="13">
        <f>VLOOKUP($C3635,日期!$A:$D,4,0)</f>
        <v>1</v>
      </c>
      <c r="V3635" s="65">
        <f t="shared" si="398"/>
        <v>44136</v>
      </c>
      <c r="W3635" s="13" t="s">
        <v>5199</v>
      </c>
    </row>
    <row r="3636" spans="1:23" ht="15">
      <c r="A3636" s="15">
        <v>688</v>
      </c>
      <c r="B3636" s="15">
        <v>2020</v>
      </c>
      <c r="C3636" s="13" t="s">
        <v>56</v>
      </c>
      <c r="D3636" s="15">
        <v>49</v>
      </c>
      <c r="E3636" s="13" t="s">
        <v>24</v>
      </c>
      <c r="F3636" s="13" t="s">
        <v>17</v>
      </c>
      <c r="G3636" s="13" t="s">
        <v>25</v>
      </c>
      <c r="H3636" s="13" t="s">
        <v>13</v>
      </c>
      <c r="I3636" s="3">
        <f t="shared" si="392"/>
        <v>20</v>
      </c>
      <c r="J3636" s="7">
        <f t="shared" si="393"/>
        <v>24</v>
      </c>
      <c r="K3636" s="3">
        <f>LEN(H3636)</f>
        <v>5</v>
      </c>
      <c r="L3636" s="13" t="str">
        <f>IF(OR(AND(LEN(H3636&gt;3),ISERROR(FIND("-",H3636,1))),AND(LEN(H3636)&gt;3,ISERROR(FIND("+",H3636,1)))),LEFT(H3636,2),H3636)</f>
        <v>20</v>
      </c>
      <c r="M3636" s="13" t="str">
        <f>IF(AND(LEN(H3636&gt;3),ISERROR(FIND("+",H3636,1))),RIGHT(H3636,2),IF(AND(LEN(H3636)=3,ISERROR(FIND("-",H3636,1))),LEFT(H3636,2),H3636))</f>
        <v>24</v>
      </c>
      <c r="N3636" s="13" t="str">
        <f>SUBSTITUTE(H3636,"+","-")</f>
        <v>20-24</v>
      </c>
      <c r="O3636" s="3">
        <f t="shared" si="394"/>
        <v>5</v>
      </c>
      <c r="P3636" s="3">
        <f t="shared" si="395"/>
        <v>3</v>
      </c>
      <c r="Q3636" s="7">
        <f t="shared" si="396"/>
        <v>20</v>
      </c>
      <c r="R3636" s="7">
        <f t="shared" si="397"/>
        <v>24</v>
      </c>
      <c r="S3636" s="13" t="str">
        <f>VLOOKUP(A3636,history!$B:$F,2,0)</f>
        <v>2020-12-04</v>
      </c>
      <c r="T3636" s="13">
        <f>VLOOKUP($C3636,日期!$A:$D,3,0)</f>
        <v>11</v>
      </c>
      <c r="U3636" s="13">
        <f>VLOOKUP($C3636,日期!$A:$D,4,0)</f>
        <v>1</v>
      </c>
      <c r="V3636" s="65">
        <f t="shared" si="398"/>
        <v>44136</v>
      </c>
      <c r="W3636" s="13" t="s">
        <v>5200</v>
      </c>
    </row>
    <row r="3637" spans="1:23" ht="15">
      <c r="A3637" s="15">
        <v>687</v>
      </c>
      <c r="B3637" s="15">
        <v>2020</v>
      </c>
      <c r="C3637" s="13" t="s">
        <v>56</v>
      </c>
      <c r="D3637" s="15">
        <v>49</v>
      </c>
      <c r="E3637" s="13" t="s">
        <v>24</v>
      </c>
      <c r="F3637" s="13" t="s">
        <v>17</v>
      </c>
      <c r="G3637" s="13" t="s">
        <v>25</v>
      </c>
      <c r="H3637" s="13" t="s">
        <v>13</v>
      </c>
      <c r="I3637" s="3">
        <f t="shared" si="392"/>
        <v>20</v>
      </c>
      <c r="J3637" s="7">
        <f t="shared" si="393"/>
        <v>24</v>
      </c>
      <c r="K3637" s="3">
        <f>LEN(H3637)</f>
        <v>5</v>
      </c>
      <c r="L3637" s="13" t="str">
        <f>IF(OR(AND(LEN(H3637&gt;3),ISERROR(FIND("-",H3637,1))),AND(LEN(H3637)&gt;3,ISERROR(FIND("+",H3637,1)))),LEFT(H3637,2),H3637)</f>
        <v>20</v>
      </c>
      <c r="M3637" s="13" t="str">
        <f>IF(AND(LEN(H3637&gt;3),ISERROR(FIND("+",H3637,1))),RIGHT(H3637,2),IF(AND(LEN(H3637)=3,ISERROR(FIND("-",H3637,1))),LEFT(H3637,2),H3637))</f>
        <v>24</v>
      </c>
      <c r="N3637" s="13" t="str">
        <f>SUBSTITUTE(H3637,"+","-")</f>
        <v>20-24</v>
      </c>
      <c r="O3637" s="3">
        <f t="shared" si="394"/>
        <v>5</v>
      </c>
      <c r="P3637" s="3">
        <f t="shared" si="395"/>
        <v>3</v>
      </c>
      <c r="Q3637" s="7">
        <f t="shared" si="396"/>
        <v>20</v>
      </c>
      <c r="R3637" s="7">
        <f t="shared" si="397"/>
        <v>24</v>
      </c>
      <c r="S3637" s="13" t="str">
        <f>VLOOKUP(A3637,history!$B:$F,2,0)</f>
        <v>2020-12-03</v>
      </c>
      <c r="T3637" s="13">
        <f>VLOOKUP($C3637,日期!$A:$D,3,0)</f>
        <v>11</v>
      </c>
      <c r="U3637" s="13">
        <f>VLOOKUP($C3637,日期!$A:$D,4,0)</f>
        <v>1</v>
      </c>
      <c r="V3637" s="65">
        <f t="shared" si="398"/>
        <v>44136</v>
      </c>
      <c r="W3637" s="13" t="s">
        <v>5201</v>
      </c>
    </row>
    <row r="3638" spans="1:23" ht="15">
      <c r="A3638" s="15">
        <v>686</v>
      </c>
      <c r="B3638" s="15">
        <v>2020</v>
      </c>
      <c r="C3638" s="13" t="s">
        <v>56</v>
      </c>
      <c r="D3638" s="15">
        <v>49</v>
      </c>
      <c r="E3638" s="13" t="s">
        <v>24</v>
      </c>
      <c r="F3638" s="13" t="s">
        <v>17</v>
      </c>
      <c r="G3638" s="13" t="s">
        <v>25</v>
      </c>
      <c r="H3638" s="13" t="s">
        <v>13</v>
      </c>
      <c r="I3638" s="3">
        <f t="shared" si="392"/>
        <v>20</v>
      </c>
      <c r="J3638" s="7">
        <f t="shared" si="393"/>
        <v>24</v>
      </c>
      <c r="K3638" s="3">
        <f>LEN(H3638)</f>
        <v>5</v>
      </c>
      <c r="L3638" s="13" t="str">
        <f>IF(OR(AND(LEN(H3638&gt;3),ISERROR(FIND("-",H3638,1))),AND(LEN(H3638)&gt;3,ISERROR(FIND("+",H3638,1)))),LEFT(H3638,2),H3638)</f>
        <v>20</v>
      </c>
      <c r="M3638" s="13" t="str">
        <f>IF(AND(LEN(H3638&gt;3),ISERROR(FIND("+",H3638,1))),RIGHT(H3638,2),IF(AND(LEN(H3638)=3,ISERROR(FIND("-",H3638,1))),LEFT(H3638,2),H3638))</f>
        <v>24</v>
      </c>
      <c r="N3638" s="13" t="str">
        <f>SUBSTITUTE(H3638,"+","-")</f>
        <v>20-24</v>
      </c>
      <c r="O3638" s="3">
        <f t="shared" si="394"/>
        <v>5</v>
      </c>
      <c r="P3638" s="3">
        <f t="shared" si="395"/>
        <v>3</v>
      </c>
      <c r="Q3638" s="7">
        <f t="shared" si="396"/>
        <v>20</v>
      </c>
      <c r="R3638" s="7">
        <f t="shared" si="397"/>
        <v>24</v>
      </c>
      <c r="S3638" s="13" t="str">
        <f>VLOOKUP(A3638,history!$B:$F,2,0)</f>
        <v>2020-12-02</v>
      </c>
      <c r="T3638" s="13">
        <f>VLOOKUP($C3638,日期!$A:$D,3,0)</f>
        <v>11</v>
      </c>
      <c r="U3638" s="13">
        <f>VLOOKUP($C3638,日期!$A:$D,4,0)</f>
        <v>1</v>
      </c>
      <c r="V3638" s="65">
        <f t="shared" si="398"/>
        <v>44136</v>
      </c>
      <c r="W3638" s="13" t="s">
        <v>5202</v>
      </c>
    </row>
    <row r="3639" spans="1:23" ht="15">
      <c r="A3639" s="15">
        <v>685</v>
      </c>
      <c r="B3639" s="15">
        <v>2020</v>
      </c>
      <c r="C3639" s="13" t="s">
        <v>56</v>
      </c>
      <c r="D3639" s="15">
        <v>49</v>
      </c>
      <c r="E3639" s="13" t="s">
        <v>24</v>
      </c>
      <c r="F3639" s="13" t="s">
        <v>17</v>
      </c>
      <c r="G3639" s="13" t="s">
        <v>25</v>
      </c>
      <c r="H3639" s="13" t="s">
        <v>13</v>
      </c>
      <c r="I3639" s="3">
        <f t="shared" si="392"/>
        <v>20</v>
      </c>
      <c r="J3639" s="7">
        <f t="shared" si="393"/>
        <v>24</v>
      </c>
      <c r="K3639" s="3">
        <f>LEN(H3639)</f>
        <v>5</v>
      </c>
      <c r="L3639" s="13" t="str">
        <f>IF(OR(AND(LEN(H3639&gt;3),ISERROR(FIND("-",H3639,1))),AND(LEN(H3639)&gt;3,ISERROR(FIND("+",H3639,1)))),LEFT(H3639,2),H3639)</f>
        <v>20</v>
      </c>
      <c r="M3639" s="13" t="str">
        <f>IF(AND(LEN(H3639&gt;3),ISERROR(FIND("+",H3639,1))),RIGHT(H3639,2),IF(AND(LEN(H3639)=3,ISERROR(FIND("-",H3639,1))),LEFT(H3639,2),H3639))</f>
        <v>24</v>
      </c>
      <c r="N3639" s="13" t="str">
        <f>SUBSTITUTE(H3639,"+","-")</f>
        <v>20-24</v>
      </c>
      <c r="O3639" s="3">
        <f t="shared" si="394"/>
        <v>5</v>
      </c>
      <c r="P3639" s="3">
        <f t="shared" si="395"/>
        <v>3</v>
      </c>
      <c r="Q3639" s="7">
        <f t="shared" si="396"/>
        <v>20</v>
      </c>
      <c r="R3639" s="7">
        <f t="shared" si="397"/>
        <v>24</v>
      </c>
      <c r="S3639" s="13" t="str">
        <f>VLOOKUP(A3639,history!$B:$F,2,0)</f>
        <v>2020-12-02</v>
      </c>
      <c r="T3639" s="13">
        <f>VLOOKUP($C3639,日期!$A:$D,3,0)</f>
        <v>11</v>
      </c>
      <c r="U3639" s="13">
        <f>VLOOKUP($C3639,日期!$A:$D,4,0)</f>
        <v>1</v>
      </c>
      <c r="V3639" s="65">
        <f t="shared" si="398"/>
        <v>44136</v>
      </c>
      <c r="W3639" s="13" t="s">
        <v>5203</v>
      </c>
    </row>
    <row r="3640" spans="1:23" ht="15">
      <c r="A3640" s="15">
        <v>684</v>
      </c>
      <c r="B3640" s="15">
        <v>2020</v>
      </c>
      <c r="C3640" s="13" t="s">
        <v>56</v>
      </c>
      <c r="D3640" s="15">
        <v>49</v>
      </c>
      <c r="E3640" s="13" t="s">
        <v>24</v>
      </c>
      <c r="F3640" s="13" t="s">
        <v>17</v>
      </c>
      <c r="G3640" s="13" t="s">
        <v>25</v>
      </c>
      <c r="H3640" s="13" t="s">
        <v>13</v>
      </c>
      <c r="I3640" s="3">
        <f t="shared" si="392"/>
        <v>20</v>
      </c>
      <c r="J3640" s="7">
        <f t="shared" si="393"/>
        <v>24</v>
      </c>
      <c r="K3640" s="3">
        <f>LEN(H3640)</f>
        <v>5</v>
      </c>
      <c r="L3640" s="13" t="str">
        <f>IF(OR(AND(LEN(H3640&gt;3),ISERROR(FIND("-",H3640,1))),AND(LEN(H3640)&gt;3,ISERROR(FIND("+",H3640,1)))),LEFT(H3640,2),H3640)</f>
        <v>20</v>
      </c>
      <c r="M3640" s="13" t="str">
        <f>IF(AND(LEN(H3640&gt;3),ISERROR(FIND("+",H3640,1))),RIGHT(H3640,2),IF(AND(LEN(H3640)=3,ISERROR(FIND("-",H3640,1))),LEFT(H3640,2),H3640))</f>
        <v>24</v>
      </c>
      <c r="N3640" s="13" t="str">
        <f>SUBSTITUTE(H3640,"+","-")</f>
        <v>20-24</v>
      </c>
      <c r="O3640" s="3">
        <f t="shared" si="394"/>
        <v>5</v>
      </c>
      <c r="P3640" s="3">
        <f t="shared" si="395"/>
        <v>3</v>
      </c>
      <c r="Q3640" s="7">
        <f t="shared" si="396"/>
        <v>20</v>
      </c>
      <c r="R3640" s="7">
        <f t="shared" si="397"/>
        <v>24</v>
      </c>
      <c r="S3640" s="13" t="str">
        <f>VLOOKUP(A3640,history!$B:$F,2,0)</f>
        <v>2020-12-02</v>
      </c>
      <c r="T3640" s="13">
        <f>VLOOKUP($C3640,日期!$A:$D,3,0)</f>
        <v>11</v>
      </c>
      <c r="U3640" s="13">
        <f>VLOOKUP($C3640,日期!$A:$D,4,0)</f>
        <v>1</v>
      </c>
      <c r="V3640" s="65">
        <f t="shared" si="398"/>
        <v>44136</v>
      </c>
      <c r="W3640" s="13" t="s">
        <v>5204</v>
      </c>
    </row>
    <row r="3641" spans="1:23" ht="15">
      <c r="A3641" s="15">
        <v>683</v>
      </c>
      <c r="B3641" s="15">
        <v>2020</v>
      </c>
      <c r="C3641" s="13" t="s">
        <v>56</v>
      </c>
      <c r="D3641" s="15">
        <v>49</v>
      </c>
      <c r="E3641" s="13" t="s">
        <v>24</v>
      </c>
      <c r="F3641" s="13" t="s">
        <v>17</v>
      </c>
      <c r="G3641" s="13" t="s">
        <v>25</v>
      </c>
      <c r="H3641" s="13" t="s">
        <v>13</v>
      </c>
      <c r="I3641" s="3">
        <f t="shared" si="392"/>
        <v>20</v>
      </c>
      <c r="J3641" s="7">
        <f t="shared" si="393"/>
        <v>24</v>
      </c>
      <c r="K3641" s="3">
        <f>LEN(H3641)</f>
        <v>5</v>
      </c>
      <c r="L3641" s="13" t="str">
        <f>IF(OR(AND(LEN(H3641&gt;3),ISERROR(FIND("-",H3641,1))),AND(LEN(H3641)&gt;3,ISERROR(FIND("+",H3641,1)))),LEFT(H3641,2),H3641)</f>
        <v>20</v>
      </c>
      <c r="M3641" s="13" t="str">
        <f>IF(AND(LEN(H3641&gt;3),ISERROR(FIND("+",H3641,1))),RIGHT(H3641,2),IF(AND(LEN(H3641)=3,ISERROR(FIND("-",H3641,1))),LEFT(H3641,2),H3641))</f>
        <v>24</v>
      </c>
      <c r="N3641" s="13" t="str">
        <f>SUBSTITUTE(H3641,"+","-")</f>
        <v>20-24</v>
      </c>
      <c r="O3641" s="3">
        <f t="shared" si="394"/>
        <v>5</v>
      </c>
      <c r="P3641" s="3">
        <f t="shared" si="395"/>
        <v>3</v>
      </c>
      <c r="Q3641" s="7">
        <f t="shared" si="396"/>
        <v>20</v>
      </c>
      <c r="R3641" s="7">
        <f t="shared" si="397"/>
        <v>24</v>
      </c>
      <c r="S3641" s="13" t="str">
        <f>VLOOKUP(A3641,history!$B:$F,2,0)</f>
        <v>2020-12-02</v>
      </c>
      <c r="T3641" s="13">
        <f>VLOOKUP($C3641,日期!$A:$D,3,0)</f>
        <v>11</v>
      </c>
      <c r="U3641" s="13">
        <f>VLOOKUP($C3641,日期!$A:$D,4,0)</f>
        <v>1</v>
      </c>
      <c r="V3641" s="65">
        <f t="shared" si="398"/>
        <v>44136</v>
      </c>
      <c r="W3641" s="13" t="s">
        <v>5205</v>
      </c>
    </row>
    <row r="3642" spans="1:23" ht="15">
      <c r="A3642" s="15">
        <v>682</v>
      </c>
      <c r="B3642" s="15">
        <v>2020</v>
      </c>
      <c r="C3642" s="13" t="s">
        <v>56</v>
      </c>
      <c r="D3642" s="15">
        <v>48</v>
      </c>
      <c r="E3642" s="13" t="s">
        <v>24</v>
      </c>
      <c r="F3642" s="13" t="s">
        <v>11</v>
      </c>
      <c r="G3642" s="13" t="s">
        <v>25</v>
      </c>
      <c r="H3642" s="13" t="s">
        <v>37</v>
      </c>
      <c r="I3642" s="3">
        <f t="shared" si="392"/>
        <v>50</v>
      </c>
      <c r="J3642" s="7">
        <f t="shared" si="393"/>
        <v>54</v>
      </c>
      <c r="K3642" s="3">
        <f>LEN(H3642)</f>
        <v>5</v>
      </c>
      <c r="L3642" s="13" t="str">
        <f>IF(OR(AND(LEN(H3642&gt;3),ISERROR(FIND("-",H3642,1))),AND(LEN(H3642)&gt;3,ISERROR(FIND("+",H3642,1)))),LEFT(H3642,2),H3642)</f>
        <v>50</v>
      </c>
      <c r="M3642" s="13" t="str">
        <f>IF(AND(LEN(H3642&gt;3),ISERROR(FIND("+",H3642,1))),RIGHT(H3642,2),IF(AND(LEN(H3642)=3,ISERROR(FIND("-",H3642,1))),LEFT(H3642,2),H3642))</f>
        <v>54</v>
      </c>
      <c r="N3642" s="13" t="str">
        <f>SUBSTITUTE(H3642,"+","-")</f>
        <v>50-54</v>
      </c>
      <c r="O3642" s="3">
        <f t="shared" si="394"/>
        <v>5</v>
      </c>
      <c r="P3642" s="3">
        <f t="shared" si="395"/>
        <v>3</v>
      </c>
      <c r="Q3642" s="7">
        <f t="shared" si="396"/>
        <v>50</v>
      </c>
      <c r="R3642" s="7">
        <f t="shared" si="397"/>
        <v>54</v>
      </c>
      <c r="S3642" s="13" t="str">
        <f>VLOOKUP(A3642,history!$B:$F,2,0)</f>
        <v>2020-12-02</v>
      </c>
      <c r="T3642" s="13">
        <f>VLOOKUP($C3642,日期!$A:$D,3,0)</f>
        <v>11</v>
      </c>
      <c r="U3642" s="13">
        <f>VLOOKUP($C3642,日期!$A:$D,4,0)</f>
        <v>1</v>
      </c>
      <c r="V3642" s="65">
        <f t="shared" si="398"/>
        <v>44136</v>
      </c>
      <c r="W3642" s="13" t="s">
        <v>5206</v>
      </c>
    </row>
    <row r="3643" spans="1:23" ht="15">
      <c r="A3643" s="15">
        <v>681</v>
      </c>
      <c r="B3643" s="15">
        <v>2020</v>
      </c>
      <c r="C3643" s="13" t="s">
        <v>56</v>
      </c>
      <c r="D3643" s="15">
        <v>48</v>
      </c>
      <c r="E3643" s="13" t="s">
        <v>24</v>
      </c>
      <c r="F3643" s="13" t="s">
        <v>11</v>
      </c>
      <c r="G3643" s="13" t="s">
        <v>25</v>
      </c>
      <c r="H3643" s="13" t="s">
        <v>37</v>
      </c>
      <c r="I3643" s="3">
        <f t="shared" si="392"/>
        <v>50</v>
      </c>
      <c r="J3643" s="7">
        <f t="shared" si="393"/>
        <v>54</v>
      </c>
      <c r="K3643" s="3">
        <f>LEN(H3643)</f>
        <v>5</v>
      </c>
      <c r="L3643" s="13" t="str">
        <f>IF(OR(AND(LEN(H3643&gt;3),ISERROR(FIND("-",H3643,1))),AND(LEN(H3643)&gt;3,ISERROR(FIND("+",H3643,1)))),LEFT(H3643,2),H3643)</f>
        <v>50</v>
      </c>
      <c r="M3643" s="13" t="str">
        <f>IF(AND(LEN(H3643&gt;3),ISERROR(FIND("+",H3643,1))),RIGHT(H3643,2),IF(AND(LEN(H3643)=3,ISERROR(FIND("-",H3643,1))),LEFT(H3643,2),H3643))</f>
        <v>54</v>
      </c>
      <c r="N3643" s="13" t="str">
        <f>SUBSTITUTE(H3643,"+","-")</f>
        <v>50-54</v>
      </c>
      <c r="O3643" s="3">
        <f t="shared" si="394"/>
        <v>5</v>
      </c>
      <c r="P3643" s="3">
        <f t="shared" si="395"/>
        <v>3</v>
      </c>
      <c r="Q3643" s="7">
        <f t="shared" si="396"/>
        <v>50</v>
      </c>
      <c r="R3643" s="7">
        <f t="shared" si="397"/>
        <v>54</v>
      </c>
      <c r="S3643" s="13" t="str">
        <f>VLOOKUP(A3643,history!$B:$F,2,0)</f>
        <v>2020-12-02</v>
      </c>
      <c r="T3643" s="13">
        <f>VLOOKUP($C3643,日期!$A:$D,3,0)</f>
        <v>11</v>
      </c>
      <c r="U3643" s="13">
        <f>VLOOKUP($C3643,日期!$A:$D,4,0)</f>
        <v>1</v>
      </c>
      <c r="V3643" s="65">
        <f t="shared" si="398"/>
        <v>44136</v>
      </c>
      <c r="W3643" s="13" t="s">
        <v>5207</v>
      </c>
    </row>
    <row r="3644" spans="1:23" ht="15">
      <c r="A3644" s="15">
        <v>680</v>
      </c>
      <c r="B3644" s="15">
        <v>2020</v>
      </c>
      <c r="C3644" s="13" t="s">
        <v>56</v>
      </c>
      <c r="D3644" s="15">
        <v>48</v>
      </c>
      <c r="E3644" s="13" t="s">
        <v>24</v>
      </c>
      <c r="F3644" s="13" t="s">
        <v>11</v>
      </c>
      <c r="G3644" s="13" t="s">
        <v>25</v>
      </c>
      <c r="H3644" s="13" t="s">
        <v>26</v>
      </c>
      <c r="I3644" s="3">
        <f t="shared" si="392"/>
        <v>30</v>
      </c>
      <c r="J3644" s="7">
        <f t="shared" si="393"/>
        <v>34</v>
      </c>
      <c r="K3644" s="3">
        <f>LEN(H3644)</f>
        <v>5</v>
      </c>
      <c r="L3644" s="13" t="str">
        <f>IF(OR(AND(LEN(H3644&gt;3),ISERROR(FIND("-",H3644,1))),AND(LEN(H3644)&gt;3,ISERROR(FIND("+",H3644,1)))),LEFT(H3644,2),H3644)</f>
        <v>30</v>
      </c>
      <c r="M3644" s="13" t="str">
        <f>IF(AND(LEN(H3644&gt;3),ISERROR(FIND("+",H3644,1))),RIGHT(H3644,2),IF(AND(LEN(H3644)=3,ISERROR(FIND("-",H3644,1))),LEFT(H3644,2),H3644))</f>
        <v>34</v>
      </c>
      <c r="N3644" s="13" t="str">
        <f>SUBSTITUTE(H3644,"+","-")</f>
        <v>30-34</v>
      </c>
      <c r="O3644" s="3">
        <f t="shared" si="394"/>
        <v>5</v>
      </c>
      <c r="P3644" s="3">
        <f t="shared" si="395"/>
        <v>3</v>
      </c>
      <c r="Q3644" s="7">
        <f t="shared" si="396"/>
        <v>30</v>
      </c>
      <c r="R3644" s="7">
        <f t="shared" si="397"/>
        <v>34</v>
      </c>
      <c r="S3644" s="13" t="str">
        <f>VLOOKUP(A3644,history!$B:$F,2,0)</f>
        <v>2020-12-01</v>
      </c>
      <c r="T3644" s="13">
        <f>VLOOKUP($C3644,日期!$A:$D,3,0)</f>
        <v>11</v>
      </c>
      <c r="U3644" s="13">
        <f>VLOOKUP($C3644,日期!$A:$D,4,0)</f>
        <v>1</v>
      </c>
      <c r="V3644" s="65">
        <f t="shared" si="398"/>
        <v>44136</v>
      </c>
      <c r="W3644" s="13" t="s">
        <v>5208</v>
      </c>
    </row>
    <row r="3645" spans="1:23" ht="15">
      <c r="A3645" s="15">
        <v>679</v>
      </c>
      <c r="B3645" s="15">
        <v>2020</v>
      </c>
      <c r="C3645" s="13" t="s">
        <v>56</v>
      </c>
      <c r="D3645" s="15">
        <v>48</v>
      </c>
      <c r="E3645" s="13" t="s">
        <v>24</v>
      </c>
      <c r="F3645" s="13" t="s">
        <v>11</v>
      </c>
      <c r="G3645" s="13" t="s">
        <v>25</v>
      </c>
      <c r="H3645" s="13" t="s">
        <v>26</v>
      </c>
      <c r="I3645" s="3">
        <f t="shared" si="392"/>
        <v>30</v>
      </c>
      <c r="J3645" s="7">
        <f t="shared" si="393"/>
        <v>34</v>
      </c>
      <c r="K3645" s="3">
        <f>LEN(H3645)</f>
        <v>5</v>
      </c>
      <c r="L3645" s="13" t="str">
        <f>IF(OR(AND(LEN(H3645&gt;3),ISERROR(FIND("-",H3645,1))),AND(LEN(H3645)&gt;3,ISERROR(FIND("+",H3645,1)))),LEFT(H3645,2),H3645)</f>
        <v>30</v>
      </c>
      <c r="M3645" s="13" t="str">
        <f>IF(AND(LEN(H3645&gt;3),ISERROR(FIND("+",H3645,1))),RIGHT(H3645,2),IF(AND(LEN(H3645)=3,ISERROR(FIND("-",H3645,1))),LEFT(H3645,2),H3645))</f>
        <v>34</v>
      </c>
      <c r="N3645" s="13" t="str">
        <f>SUBSTITUTE(H3645,"+","-")</f>
        <v>30-34</v>
      </c>
      <c r="O3645" s="3">
        <f t="shared" si="394"/>
        <v>5</v>
      </c>
      <c r="P3645" s="3">
        <f t="shared" si="395"/>
        <v>3</v>
      </c>
      <c r="Q3645" s="7">
        <f t="shared" si="396"/>
        <v>30</v>
      </c>
      <c r="R3645" s="7">
        <f t="shared" si="397"/>
        <v>34</v>
      </c>
      <c r="S3645" s="13" t="str">
        <f>VLOOKUP(A3645,history!$B:$F,2,0)</f>
        <v>2020-12-01</v>
      </c>
      <c r="T3645" s="13">
        <f>VLOOKUP($C3645,日期!$A:$D,3,0)</f>
        <v>11</v>
      </c>
      <c r="U3645" s="13">
        <f>VLOOKUP($C3645,日期!$A:$D,4,0)</f>
        <v>1</v>
      </c>
      <c r="V3645" s="65">
        <f t="shared" si="398"/>
        <v>44136</v>
      </c>
      <c r="W3645" s="13" t="s">
        <v>5209</v>
      </c>
    </row>
    <row r="3646" spans="1:23" ht="15">
      <c r="A3646" s="15">
        <v>678</v>
      </c>
      <c r="B3646" s="15">
        <v>2020</v>
      </c>
      <c r="C3646" s="13" t="s">
        <v>56</v>
      </c>
      <c r="D3646" s="15">
        <v>48</v>
      </c>
      <c r="E3646" s="13" t="s">
        <v>24</v>
      </c>
      <c r="F3646" s="13" t="s">
        <v>11</v>
      </c>
      <c r="G3646" s="13" t="s">
        <v>25</v>
      </c>
      <c r="H3646" s="13" t="s">
        <v>26</v>
      </c>
      <c r="I3646" s="3">
        <f t="shared" si="392"/>
        <v>30</v>
      </c>
      <c r="J3646" s="7">
        <f t="shared" si="393"/>
        <v>34</v>
      </c>
      <c r="K3646" s="3">
        <f>LEN(H3646)</f>
        <v>5</v>
      </c>
      <c r="L3646" s="13" t="str">
        <f>IF(OR(AND(LEN(H3646&gt;3),ISERROR(FIND("-",H3646,1))),AND(LEN(H3646)&gt;3,ISERROR(FIND("+",H3646,1)))),LEFT(H3646,2),H3646)</f>
        <v>30</v>
      </c>
      <c r="M3646" s="13" t="str">
        <f>IF(AND(LEN(H3646&gt;3),ISERROR(FIND("+",H3646,1))),RIGHT(H3646,2),IF(AND(LEN(H3646)=3,ISERROR(FIND("-",H3646,1))),LEFT(H3646,2),H3646))</f>
        <v>34</v>
      </c>
      <c r="N3646" s="13" t="str">
        <f>SUBSTITUTE(H3646,"+","-")</f>
        <v>30-34</v>
      </c>
      <c r="O3646" s="3">
        <f t="shared" si="394"/>
        <v>5</v>
      </c>
      <c r="P3646" s="3">
        <f t="shared" si="395"/>
        <v>3</v>
      </c>
      <c r="Q3646" s="7">
        <f t="shared" si="396"/>
        <v>30</v>
      </c>
      <c r="R3646" s="7">
        <f t="shared" si="397"/>
        <v>34</v>
      </c>
      <c r="S3646" s="13" t="str">
        <f>VLOOKUP(A3646,history!$B:$F,2,0)</f>
        <v>2020-12-01</v>
      </c>
      <c r="T3646" s="13">
        <f>VLOOKUP($C3646,日期!$A:$D,3,0)</f>
        <v>11</v>
      </c>
      <c r="U3646" s="13">
        <f>VLOOKUP($C3646,日期!$A:$D,4,0)</f>
        <v>1</v>
      </c>
      <c r="V3646" s="65">
        <f t="shared" si="398"/>
        <v>44136</v>
      </c>
      <c r="W3646" s="13" t="s">
        <v>5210</v>
      </c>
    </row>
    <row r="3647" spans="1:23" ht="15">
      <c r="A3647" s="15">
        <v>677</v>
      </c>
      <c r="B3647" s="15">
        <v>2020</v>
      </c>
      <c r="C3647" s="13" t="s">
        <v>56</v>
      </c>
      <c r="D3647" s="15">
        <v>48</v>
      </c>
      <c r="E3647" s="13" t="s">
        <v>24</v>
      </c>
      <c r="F3647" s="13" t="s">
        <v>11</v>
      </c>
      <c r="G3647" s="13" t="s">
        <v>25</v>
      </c>
      <c r="H3647" s="13" t="s">
        <v>26</v>
      </c>
      <c r="I3647" s="3">
        <f t="shared" si="392"/>
        <v>30</v>
      </c>
      <c r="J3647" s="7">
        <f t="shared" si="393"/>
        <v>34</v>
      </c>
      <c r="K3647" s="3">
        <f>LEN(H3647)</f>
        <v>5</v>
      </c>
      <c r="L3647" s="13" t="str">
        <f>IF(OR(AND(LEN(H3647&gt;3),ISERROR(FIND("-",H3647,1))),AND(LEN(H3647)&gt;3,ISERROR(FIND("+",H3647,1)))),LEFT(H3647,2),H3647)</f>
        <v>30</v>
      </c>
      <c r="M3647" s="13" t="str">
        <f>IF(AND(LEN(H3647&gt;3),ISERROR(FIND("+",H3647,1))),RIGHT(H3647,2),IF(AND(LEN(H3647)=3,ISERROR(FIND("-",H3647,1))),LEFT(H3647,2),H3647))</f>
        <v>34</v>
      </c>
      <c r="N3647" s="13" t="str">
        <f>SUBSTITUTE(H3647,"+","-")</f>
        <v>30-34</v>
      </c>
      <c r="O3647" s="3">
        <f t="shared" si="394"/>
        <v>5</v>
      </c>
      <c r="P3647" s="3">
        <f t="shared" si="395"/>
        <v>3</v>
      </c>
      <c r="Q3647" s="7">
        <f t="shared" si="396"/>
        <v>30</v>
      </c>
      <c r="R3647" s="7">
        <f t="shared" si="397"/>
        <v>34</v>
      </c>
      <c r="S3647" s="13" t="str">
        <f>VLOOKUP(A3647,history!$B:$F,2,0)</f>
        <v>2020-12-01</v>
      </c>
      <c r="T3647" s="13">
        <f>VLOOKUP($C3647,日期!$A:$D,3,0)</f>
        <v>11</v>
      </c>
      <c r="U3647" s="13">
        <f>VLOOKUP($C3647,日期!$A:$D,4,0)</f>
        <v>1</v>
      </c>
      <c r="V3647" s="65">
        <f t="shared" si="398"/>
        <v>44136</v>
      </c>
      <c r="W3647" s="13" t="s">
        <v>5211</v>
      </c>
    </row>
    <row r="3648" spans="1:23" ht="15">
      <c r="A3648" s="15">
        <v>676</v>
      </c>
      <c r="B3648" s="15">
        <v>2020</v>
      </c>
      <c r="C3648" s="13" t="s">
        <v>56</v>
      </c>
      <c r="D3648" s="15">
        <v>48</v>
      </c>
      <c r="E3648" s="13" t="s">
        <v>24</v>
      </c>
      <c r="F3648" s="13" t="s">
        <v>11</v>
      </c>
      <c r="G3648" s="13" t="s">
        <v>25</v>
      </c>
      <c r="H3648" s="13" t="s">
        <v>26</v>
      </c>
      <c r="I3648" s="3">
        <f t="shared" si="392"/>
        <v>30</v>
      </c>
      <c r="J3648" s="7">
        <f t="shared" si="393"/>
        <v>34</v>
      </c>
      <c r="K3648" s="3">
        <f>LEN(H3648)</f>
        <v>5</v>
      </c>
      <c r="L3648" s="13" t="str">
        <f>IF(OR(AND(LEN(H3648&gt;3),ISERROR(FIND("-",H3648,1))),AND(LEN(H3648)&gt;3,ISERROR(FIND("+",H3648,1)))),LEFT(H3648,2),H3648)</f>
        <v>30</v>
      </c>
      <c r="M3648" s="13" t="str">
        <f>IF(AND(LEN(H3648&gt;3),ISERROR(FIND("+",H3648,1))),RIGHT(H3648,2),IF(AND(LEN(H3648)=3,ISERROR(FIND("-",H3648,1))),LEFT(H3648,2),H3648))</f>
        <v>34</v>
      </c>
      <c r="N3648" s="13" t="str">
        <f>SUBSTITUTE(H3648,"+","-")</f>
        <v>30-34</v>
      </c>
      <c r="O3648" s="3">
        <f t="shared" si="394"/>
        <v>5</v>
      </c>
      <c r="P3648" s="3">
        <f t="shared" si="395"/>
        <v>3</v>
      </c>
      <c r="Q3648" s="7">
        <f t="shared" si="396"/>
        <v>30</v>
      </c>
      <c r="R3648" s="7">
        <f t="shared" si="397"/>
        <v>34</v>
      </c>
      <c r="S3648" s="13" t="str">
        <f>VLOOKUP(A3648,history!$B:$F,2,0)</f>
        <v>2020-11-30</v>
      </c>
      <c r="T3648" s="13">
        <f>VLOOKUP($C3648,日期!$A:$D,3,0)</f>
        <v>11</v>
      </c>
      <c r="U3648" s="13">
        <f>VLOOKUP($C3648,日期!$A:$D,4,0)</f>
        <v>1</v>
      </c>
      <c r="V3648" s="65">
        <f t="shared" si="398"/>
        <v>44136</v>
      </c>
      <c r="W3648" s="13" t="s">
        <v>5212</v>
      </c>
    </row>
    <row r="3649" spans="1:23" ht="15">
      <c r="A3649" s="15">
        <v>675</v>
      </c>
      <c r="B3649" s="15">
        <v>2020</v>
      </c>
      <c r="C3649" s="13" t="s">
        <v>56</v>
      </c>
      <c r="D3649" s="15">
        <v>48</v>
      </c>
      <c r="E3649" s="13" t="s">
        <v>24</v>
      </c>
      <c r="F3649" s="13" t="s">
        <v>11</v>
      </c>
      <c r="G3649" s="13" t="s">
        <v>25</v>
      </c>
      <c r="H3649" s="13" t="s">
        <v>31</v>
      </c>
      <c r="I3649" s="3">
        <f t="shared" si="392"/>
        <v>25</v>
      </c>
      <c r="J3649" s="7">
        <f t="shared" si="393"/>
        <v>29</v>
      </c>
      <c r="K3649" s="3">
        <f>LEN(H3649)</f>
        <v>5</v>
      </c>
      <c r="L3649" s="13" t="str">
        <f>IF(OR(AND(LEN(H3649&gt;3),ISERROR(FIND("-",H3649,1))),AND(LEN(H3649)&gt;3,ISERROR(FIND("+",H3649,1)))),LEFT(H3649,2),H3649)</f>
        <v>25</v>
      </c>
      <c r="M3649" s="13" t="str">
        <f>IF(AND(LEN(H3649&gt;3),ISERROR(FIND("+",H3649,1))),RIGHT(H3649,2),IF(AND(LEN(H3649)=3,ISERROR(FIND("-",H3649,1))),LEFT(H3649,2),H3649))</f>
        <v>29</v>
      </c>
      <c r="N3649" s="13" t="str">
        <f>SUBSTITUTE(H3649,"+","-")</f>
        <v>25-29</v>
      </c>
      <c r="O3649" s="3">
        <f t="shared" si="394"/>
        <v>5</v>
      </c>
      <c r="P3649" s="3">
        <f t="shared" si="395"/>
        <v>3</v>
      </c>
      <c r="Q3649" s="7">
        <f t="shared" si="396"/>
        <v>25</v>
      </c>
      <c r="R3649" s="7">
        <f t="shared" si="397"/>
        <v>29</v>
      </c>
      <c r="S3649" s="13" t="str">
        <f>VLOOKUP(A3649,history!$B:$F,2,0)</f>
        <v>2020-11-30</v>
      </c>
      <c r="T3649" s="13">
        <f>VLOOKUP($C3649,日期!$A:$D,3,0)</f>
        <v>11</v>
      </c>
      <c r="U3649" s="13">
        <f>VLOOKUP($C3649,日期!$A:$D,4,0)</f>
        <v>1</v>
      </c>
      <c r="V3649" s="65">
        <f t="shared" si="398"/>
        <v>44136</v>
      </c>
      <c r="W3649" s="13" t="s">
        <v>5213</v>
      </c>
    </row>
    <row r="3650" spans="1:23" ht="15">
      <c r="A3650" s="15">
        <v>674</v>
      </c>
      <c r="B3650" s="15">
        <v>2020</v>
      </c>
      <c r="C3650" s="13" t="s">
        <v>56</v>
      </c>
      <c r="D3650" s="15">
        <v>48</v>
      </c>
      <c r="E3650" s="13" t="s">
        <v>24</v>
      </c>
      <c r="F3650" s="13" t="s">
        <v>11</v>
      </c>
      <c r="G3650" s="13" t="s">
        <v>25</v>
      </c>
      <c r="H3650" s="13" t="s">
        <v>31</v>
      </c>
      <c r="I3650" s="3">
        <f t="shared" si="392"/>
        <v>25</v>
      </c>
      <c r="J3650" s="7">
        <f t="shared" si="393"/>
        <v>29</v>
      </c>
      <c r="K3650" s="3">
        <f>LEN(H3650)</f>
        <v>5</v>
      </c>
      <c r="L3650" s="13" t="str">
        <f>IF(OR(AND(LEN(H3650&gt;3),ISERROR(FIND("-",H3650,1))),AND(LEN(H3650)&gt;3,ISERROR(FIND("+",H3650,1)))),LEFT(H3650,2),H3650)</f>
        <v>25</v>
      </c>
      <c r="M3650" s="13" t="str">
        <f>IF(AND(LEN(H3650&gt;3),ISERROR(FIND("+",H3650,1))),RIGHT(H3650,2),IF(AND(LEN(H3650)=3,ISERROR(FIND("-",H3650,1))),LEFT(H3650,2),H3650))</f>
        <v>29</v>
      </c>
      <c r="N3650" s="13" t="str">
        <f>SUBSTITUTE(H3650,"+","-")</f>
        <v>25-29</v>
      </c>
      <c r="O3650" s="3">
        <f t="shared" si="394"/>
        <v>5</v>
      </c>
      <c r="P3650" s="3">
        <f t="shared" si="395"/>
        <v>3</v>
      </c>
      <c r="Q3650" s="7">
        <f t="shared" si="396"/>
        <v>25</v>
      </c>
      <c r="R3650" s="7">
        <f t="shared" si="397"/>
        <v>29</v>
      </c>
      <c r="S3650" s="13" t="str">
        <f>VLOOKUP(A3650,history!$B:$F,2,0)</f>
        <v>2020-11-30</v>
      </c>
      <c r="T3650" s="13">
        <f>VLOOKUP($C3650,日期!$A:$D,3,0)</f>
        <v>11</v>
      </c>
      <c r="U3650" s="13">
        <f>VLOOKUP($C3650,日期!$A:$D,4,0)</f>
        <v>1</v>
      </c>
      <c r="V3650" s="65">
        <f t="shared" si="398"/>
        <v>44136</v>
      </c>
      <c r="W3650" s="13" t="s">
        <v>5214</v>
      </c>
    </row>
    <row r="3651" spans="1:23" ht="15">
      <c r="A3651" s="15">
        <v>673</v>
      </c>
      <c r="B3651" s="15">
        <v>2020</v>
      </c>
      <c r="C3651" s="13" t="s">
        <v>56</v>
      </c>
      <c r="D3651" s="15">
        <v>48</v>
      </c>
      <c r="E3651" s="13" t="s">
        <v>24</v>
      </c>
      <c r="F3651" s="13" t="s">
        <v>11</v>
      </c>
      <c r="G3651" s="13" t="s">
        <v>25</v>
      </c>
      <c r="H3651" s="13" t="s">
        <v>13</v>
      </c>
      <c r="I3651" s="3">
        <f t="shared" ref="I3651:I3714" si="399">VALUE(IF(LEN(H3651)&gt;=3,LEFT(H3651,2),H3651))</f>
        <v>20</v>
      </c>
      <c r="J3651" s="7">
        <f t="shared" ref="J3651:J3714" si="400">VALUE(IF(LEN(H3651)=5,RIGHT(H3651,2),LEFT(H3651,2)))</f>
        <v>24</v>
      </c>
      <c r="K3651" s="3">
        <f>LEN(H3651)</f>
        <v>5</v>
      </c>
      <c r="L3651" s="13" t="str">
        <f>IF(OR(AND(LEN(H3651&gt;3),ISERROR(FIND("-",H3651,1))),AND(LEN(H3651)&gt;3,ISERROR(FIND("+",H3651,1)))),LEFT(H3651,2),H3651)</f>
        <v>20</v>
      </c>
      <c r="M3651" s="13" t="str">
        <f>IF(AND(LEN(H3651&gt;3),ISERROR(FIND("+",H3651,1))),RIGHT(H3651,2),IF(AND(LEN(H3651)=3,ISERROR(FIND("-",H3651,1))),LEFT(H3651,2),H3651))</f>
        <v>24</v>
      </c>
      <c r="N3651" s="13" t="str">
        <f>SUBSTITUTE(H3651,"+","-")</f>
        <v>20-24</v>
      </c>
      <c r="O3651" s="3">
        <f t="shared" ref="O3651:O3714" si="401">LEN(N3651)</f>
        <v>5</v>
      </c>
      <c r="P3651" s="3">
        <f t="shared" ref="P3651:P3714" si="402">FIND("-",N3651,1)</f>
        <v>3</v>
      </c>
      <c r="Q3651" s="7">
        <f t="shared" ref="Q3651:Q3714" si="403">VALUE(IF(ISERROR(FIND("-",N3651,1)),N3651,LEFT(N3651,FIND("-",N3651,1)-1)))</f>
        <v>20</v>
      </c>
      <c r="R3651" s="7">
        <f t="shared" ref="R3651:R3714" si="404">VALUE(IF(ISERROR(FIND("-",N3651,1)),N3651,IF(AND(FIND("-",N3651,1)=3,LEN(N3651)=3),LEFT(N3651,2),RIGHT(N3651,FIND("-",N3651,1)-1))))</f>
        <v>24</v>
      </c>
      <c r="S3651" s="13" t="str">
        <f>VLOOKUP(A3651,history!$B:$F,2,0)</f>
        <v>2020-11-30</v>
      </c>
      <c r="T3651" s="13">
        <f>VLOOKUP($C3651,日期!$A:$D,3,0)</f>
        <v>11</v>
      </c>
      <c r="U3651" s="13">
        <f>VLOOKUP($C3651,日期!$A:$D,4,0)</f>
        <v>1</v>
      </c>
      <c r="V3651" s="65">
        <f t="shared" ref="V3651:V3714" si="405">DATE(B3651,T3651,U3651)</f>
        <v>44136</v>
      </c>
      <c r="W3651" s="13" t="s">
        <v>5215</v>
      </c>
    </row>
    <row r="3652" spans="1:23" ht="15">
      <c r="A3652" s="15">
        <v>672</v>
      </c>
      <c r="B3652" s="15">
        <v>2020</v>
      </c>
      <c r="C3652" s="13" t="s">
        <v>56</v>
      </c>
      <c r="D3652" s="15">
        <v>48</v>
      </c>
      <c r="E3652" s="13" t="s">
        <v>24</v>
      </c>
      <c r="F3652" s="13" t="s">
        <v>11</v>
      </c>
      <c r="G3652" s="13" t="s">
        <v>25</v>
      </c>
      <c r="H3652" s="13" t="s">
        <v>13</v>
      </c>
      <c r="I3652" s="3">
        <f t="shared" si="399"/>
        <v>20</v>
      </c>
      <c r="J3652" s="7">
        <f t="shared" si="400"/>
        <v>24</v>
      </c>
      <c r="K3652" s="3">
        <f>LEN(H3652)</f>
        <v>5</v>
      </c>
      <c r="L3652" s="13" t="str">
        <f>IF(OR(AND(LEN(H3652&gt;3),ISERROR(FIND("-",H3652,1))),AND(LEN(H3652)&gt;3,ISERROR(FIND("+",H3652,1)))),LEFT(H3652,2),H3652)</f>
        <v>20</v>
      </c>
      <c r="M3652" s="13" t="str">
        <f>IF(AND(LEN(H3652&gt;3),ISERROR(FIND("+",H3652,1))),RIGHT(H3652,2),IF(AND(LEN(H3652)=3,ISERROR(FIND("-",H3652,1))),LEFT(H3652,2),H3652))</f>
        <v>24</v>
      </c>
      <c r="N3652" s="13" t="str">
        <f>SUBSTITUTE(H3652,"+","-")</f>
        <v>20-24</v>
      </c>
      <c r="O3652" s="3">
        <f t="shared" si="401"/>
        <v>5</v>
      </c>
      <c r="P3652" s="3">
        <f t="shared" si="402"/>
        <v>3</v>
      </c>
      <c r="Q3652" s="7">
        <f t="shared" si="403"/>
        <v>20</v>
      </c>
      <c r="R3652" s="7">
        <f t="shared" si="404"/>
        <v>24</v>
      </c>
      <c r="S3652" s="13" t="str">
        <f>VLOOKUP(A3652,history!$B:$F,2,0)</f>
        <v>2020-11-30</v>
      </c>
      <c r="T3652" s="13">
        <f>VLOOKUP($C3652,日期!$A:$D,3,0)</f>
        <v>11</v>
      </c>
      <c r="U3652" s="13">
        <f>VLOOKUP($C3652,日期!$A:$D,4,0)</f>
        <v>1</v>
      </c>
      <c r="V3652" s="65">
        <f t="shared" si="405"/>
        <v>44136</v>
      </c>
      <c r="W3652" s="13" t="s">
        <v>5216</v>
      </c>
    </row>
    <row r="3653" spans="1:23" ht="15">
      <c r="A3653" s="15">
        <v>671</v>
      </c>
      <c r="B3653" s="15">
        <v>2020</v>
      </c>
      <c r="C3653" s="13" t="s">
        <v>56</v>
      </c>
      <c r="D3653" s="15">
        <v>48</v>
      </c>
      <c r="E3653" s="13" t="s">
        <v>24</v>
      </c>
      <c r="F3653" s="13" t="s">
        <v>17</v>
      </c>
      <c r="G3653" s="13" t="s">
        <v>25</v>
      </c>
      <c r="H3653" s="13" t="s">
        <v>37</v>
      </c>
      <c r="I3653" s="3">
        <f t="shared" si="399"/>
        <v>50</v>
      </c>
      <c r="J3653" s="7">
        <f t="shared" si="400"/>
        <v>54</v>
      </c>
      <c r="K3653" s="3">
        <f>LEN(H3653)</f>
        <v>5</v>
      </c>
      <c r="L3653" s="13" t="str">
        <f>IF(OR(AND(LEN(H3653&gt;3),ISERROR(FIND("-",H3653,1))),AND(LEN(H3653)&gt;3,ISERROR(FIND("+",H3653,1)))),LEFT(H3653,2),H3653)</f>
        <v>50</v>
      </c>
      <c r="M3653" s="13" t="str">
        <f>IF(AND(LEN(H3653&gt;3),ISERROR(FIND("+",H3653,1))),RIGHT(H3653,2),IF(AND(LEN(H3653)=3,ISERROR(FIND("-",H3653,1))),LEFT(H3653,2),H3653))</f>
        <v>54</v>
      </c>
      <c r="N3653" s="13" t="str">
        <f>SUBSTITUTE(H3653,"+","-")</f>
        <v>50-54</v>
      </c>
      <c r="O3653" s="3">
        <f t="shared" si="401"/>
        <v>5</v>
      </c>
      <c r="P3653" s="3">
        <f t="shared" si="402"/>
        <v>3</v>
      </c>
      <c r="Q3653" s="7">
        <f t="shared" si="403"/>
        <v>50</v>
      </c>
      <c r="R3653" s="7">
        <f t="shared" si="404"/>
        <v>54</v>
      </c>
      <c r="S3653" s="13" t="str">
        <f>VLOOKUP(A3653,history!$B:$F,2,0)</f>
        <v>2020-11-30</v>
      </c>
      <c r="T3653" s="13">
        <f>VLOOKUP($C3653,日期!$A:$D,3,0)</f>
        <v>11</v>
      </c>
      <c r="U3653" s="13">
        <f>VLOOKUP($C3653,日期!$A:$D,4,0)</f>
        <v>1</v>
      </c>
      <c r="V3653" s="65">
        <f t="shared" si="405"/>
        <v>44136</v>
      </c>
      <c r="W3653" s="13" t="s">
        <v>5217</v>
      </c>
    </row>
    <row r="3654" spans="1:23" ht="15">
      <c r="A3654" s="15">
        <v>670</v>
      </c>
      <c r="B3654" s="15">
        <v>2020</v>
      </c>
      <c r="C3654" s="13" t="s">
        <v>56</v>
      </c>
      <c r="D3654" s="15">
        <v>48</v>
      </c>
      <c r="E3654" s="13" t="s">
        <v>24</v>
      </c>
      <c r="F3654" s="13" t="s">
        <v>17</v>
      </c>
      <c r="G3654" s="13" t="s">
        <v>25</v>
      </c>
      <c r="H3654" s="13" t="s">
        <v>30</v>
      </c>
      <c r="I3654" s="3">
        <f t="shared" si="399"/>
        <v>45</v>
      </c>
      <c r="J3654" s="7">
        <f t="shared" si="400"/>
        <v>49</v>
      </c>
      <c r="K3654" s="3">
        <f>LEN(H3654)</f>
        <v>5</v>
      </c>
      <c r="L3654" s="13" t="str">
        <f>IF(OR(AND(LEN(H3654&gt;3),ISERROR(FIND("-",H3654,1))),AND(LEN(H3654)&gt;3,ISERROR(FIND("+",H3654,1)))),LEFT(H3654,2),H3654)</f>
        <v>45</v>
      </c>
      <c r="M3654" s="13" t="str">
        <f>IF(AND(LEN(H3654&gt;3),ISERROR(FIND("+",H3654,1))),RIGHT(H3654,2),IF(AND(LEN(H3654)=3,ISERROR(FIND("-",H3654,1))),LEFT(H3654,2),H3654))</f>
        <v>49</v>
      </c>
      <c r="N3654" s="13" t="str">
        <f>SUBSTITUTE(H3654,"+","-")</f>
        <v>45-49</v>
      </c>
      <c r="O3654" s="3">
        <f t="shared" si="401"/>
        <v>5</v>
      </c>
      <c r="P3654" s="3">
        <f t="shared" si="402"/>
        <v>3</v>
      </c>
      <c r="Q3654" s="7">
        <f t="shared" si="403"/>
        <v>45</v>
      </c>
      <c r="R3654" s="7">
        <f t="shared" si="404"/>
        <v>49</v>
      </c>
      <c r="S3654" s="13" t="str">
        <f>VLOOKUP(A3654,history!$B:$F,2,0)</f>
        <v>2020-11-30</v>
      </c>
      <c r="T3654" s="13">
        <f>VLOOKUP($C3654,日期!$A:$D,3,0)</f>
        <v>11</v>
      </c>
      <c r="U3654" s="13">
        <f>VLOOKUP($C3654,日期!$A:$D,4,0)</f>
        <v>1</v>
      </c>
      <c r="V3654" s="65">
        <f t="shared" si="405"/>
        <v>44136</v>
      </c>
      <c r="W3654" s="13" t="s">
        <v>5218</v>
      </c>
    </row>
    <row r="3655" spans="1:23" ht="15">
      <c r="A3655" s="15">
        <v>669</v>
      </c>
      <c r="B3655" s="15">
        <v>2020</v>
      </c>
      <c r="C3655" s="13" t="s">
        <v>56</v>
      </c>
      <c r="D3655" s="15">
        <v>48</v>
      </c>
      <c r="E3655" s="13" t="s">
        <v>24</v>
      </c>
      <c r="F3655" s="13" t="s">
        <v>17</v>
      </c>
      <c r="G3655" s="13" t="s">
        <v>25</v>
      </c>
      <c r="H3655" s="13" t="s">
        <v>29</v>
      </c>
      <c r="I3655" s="3">
        <f t="shared" si="399"/>
        <v>40</v>
      </c>
      <c r="J3655" s="7">
        <f t="shared" si="400"/>
        <v>44</v>
      </c>
      <c r="K3655" s="3">
        <f>LEN(H3655)</f>
        <v>5</v>
      </c>
      <c r="L3655" s="13" t="str">
        <f>IF(OR(AND(LEN(H3655&gt;3),ISERROR(FIND("-",H3655,1))),AND(LEN(H3655)&gt;3,ISERROR(FIND("+",H3655,1)))),LEFT(H3655,2),H3655)</f>
        <v>40</v>
      </c>
      <c r="M3655" s="13" t="str">
        <f>IF(AND(LEN(H3655&gt;3),ISERROR(FIND("+",H3655,1))),RIGHT(H3655,2),IF(AND(LEN(H3655)=3,ISERROR(FIND("-",H3655,1))),LEFT(H3655,2),H3655))</f>
        <v>44</v>
      </c>
      <c r="N3655" s="13" t="str">
        <f>SUBSTITUTE(H3655,"+","-")</f>
        <v>40-44</v>
      </c>
      <c r="O3655" s="3">
        <f t="shared" si="401"/>
        <v>5</v>
      </c>
      <c r="P3655" s="3">
        <f t="shared" si="402"/>
        <v>3</v>
      </c>
      <c r="Q3655" s="7">
        <f t="shared" si="403"/>
        <v>40</v>
      </c>
      <c r="R3655" s="7">
        <f t="shared" si="404"/>
        <v>44</v>
      </c>
      <c r="S3655" s="13" t="str">
        <f>VLOOKUP(A3655,history!$B:$F,2,0)</f>
        <v>2020-11-30</v>
      </c>
      <c r="T3655" s="13">
        <f>VLOOKUP($C3655,日期!$A:$D,3,0)</f>
        <v>11</v>
      </c>
      <c r="U3655" s="13">
        <f>VLOOKUP($C3655,日期!$A:$D,4,0)</f>
        <v>1</v>
      </c>
      <c r="V3655" s="65">
        <f t="shared" si="405"/>
        <v>44136</v>
      </c>
      <c r="W3655" s="13" t="s">
        <v>5219</v>
      </c>
    </row>
    <row r="3656" spans="1:23" ht="15">
      <c r="A3656" s="15">
        <v>668</v>
      </c>
      <c r="B3656" s="15">
        <v>2020</v>
      </c>
      <c r="C3656" s="13" t="s">
        <v>56</v>
      </c>
      <c r="D3656" s="15">
        <v>48</v>
      </c>
      <c r="E3656" s="13" t="s">
        <v>24</v>
      </c>
      <c r="F3656" s="13" t="s">
        <v>17</v>
      </c>
      <c r="G3656" s="13" t="s">
        <v>25</v>
      </c>
      <c r="H3656" s="13" t="s">
        <v>29</v>
      </c>
      <c r="I3656" s="3">
        <f t="shared" si="399"/>
        <v>40</v>
      </c>
      <c r="J3656" s="7">
        <f t="shared" si="400"/>
        <v>44</v>
      </c>
      <c r="K3656" s="3">
        <f>LEN(H3656)</f>
        <v>5</v>
      </c>
      <c r="L3656" s="13" t="str">
        <f>IF(OR(AND(LEN(H3656&gt;3),ISERROR(FIND("-",H3656,1))),AND(LEN(H3656)&gt;3,ISERROR(FIND("+",H3656,1)))),LEFT(H3656,2),H3656)</f>
        <v>40</v>
      </c>
      <c r="M3656" s="13" t="str">
        <f>IF(AND(LEN(H3656&gt;3),ISERROR(FIND("+",H3656,1))),RIGHT(H3656,2),IF(AND(LEN(H3656)=3,ISERROR(FIND("-",H3656,1))),LEFT(H3656,2),H3656))</f>
        <v>44</v>
      </c>
      <c r="N3656" s="13" t="str">
        <f>SUBSTITUTE(H3656,"+","-")</f>
        <v>40-44</v>
      </c>
      <c r="O3656" s="3">
        <f t="shared" si="401"/>
        <v>5</v>
      </c>
      <c r="P3656" s="3">
        <f t="shared" si="402"/>
        <v>3</v>
      </c>
      <c r="Q3656" s="7">
        <f t="shared" si="403"/>
        <v>40</v>
      </c>
      <c r="R3656" s="7">
        <f t="shared" si="404"/>
        <v>44</v>
      </c>
      <c r="S3656" s="13" t="str">
        <f>VLOOKUP(A3656,history!$B:$F,2,0)</f>
        <v>2020-11-30</v>
      </c>
      <c r="T3656" s="13">
        <f>VLOOKUP($C3656,日期!$A:$D,3,0)</f>
        <v>11</v>
      </c>
      <c r="U3656" s="13">
        <f>VLOOKUP($C3656,日期!$A:$D,4,0)</f>
        <v>1</v>
      </c>
      <c r="V3656" s="65">
        <f t="shared" si="405"/>
        <v>44136</v>
      </c>
      <c r="W3656" s="13" t="s">
        <v>5220</v>
      </c>
    </row>
    <row r="3657" spans="1:23" ht="15">
      <c r="A3657" s="15">
        <v>667</v>
      </c>
      <c r="B3657" s="15">
        <v>2020</v>
      </c>
      <c r="C3657" s="13" t="s">
        <v>56</v>
      </c>
      <c r="D3657" s="15">
        <v>48</v>
      </c>
      <c r="E3657" s="13" t="s">
        <v>24</v>
      </c>
      <c r="F3657" s="13" t="s">
        <v>17</v>
      </c>
      <c r="G3657" s="13" t="s">
        <v>25</v>
      </c>
      <c r="H3657" s="13" t="s">
        <v>29</v>
      </c>
      <c r="I3657" s="3">
        <f t="shared" si="399"/>
        <v>40</v>
      </c>
      <c r="J3657" s="7">
        <f t="shared" si="400"/>
        <v>44</v>
      </c>
      <c r="K3657" s="3">
        <f>LEN(H3657)</f>
        <v>5</v>
      </c>
      <c r="L3657" s="13" t="str">
        <f>IF(OR(AND(LEN(H3657&gt;3),ISERROR(FIND("-",H3657,1))),AND(LEN(H3657)&gt;3,ISERROR(FIND("+",H3657,1)))),LEFT(H3657,2),H3657)</f>
        <v>40</v>
      </c>
      <c r="M3657" s="13" t="str">
        <f>IF(AND(LEN(H3657&gt;3),ISERROR(FIND("+",H3657,1))),RIGHT(H3657,2),IF(AND(LEN(H3657)=3,ISERROR(FIND("-",H3657,1))),LEFT(H3657,2),H3657))</f>
        <v>44</v>
      </c>
      <c r="N3657" s="13" t="str">
        <f>SUBSTITUTE(H3657,"+","-")</f>
        <v>40-44</v>
      </c>
      <c r="O3657" s="3">
        <f t="shared" si="401"/>
        <v>5</v>
      </c>
      <c r="P3657" s="3">
        <f t="shared" si="402"/>
        <v>3</v>
      </c>
      <c r="Q3657" s="7">
        <f t="shared" si="403"/>
        <v>40</v>
      </c>
      <c r="R3657" s="7">
        <f t="shared" si="404"/>
        <v>44</v>
      </c>
      <c r="S3657" s="13" t="str">
        <f>VLOOKUP(A3657,history!$B:$F,2,0)</f>
        <v>2020-11-30</v>
      </c>
      <c r="T3657" s="13">
        <f>VLOOKUP($C3657,日期!$A:$D,3,0)</f>
        <v>11</v>
      </c>
      <c r="U3657" s="13">
        <f>VLOOKUP($C3657,日期!$A:$D,4,0)</f>
        <v>1</v>
      </c>
      <c r="V3657" s="65">
        <f t="shared" si="405"/>
        <v>44136</v>
      </c>
      <c r="W3657" s="13" t="s">
        <v>5221</v>
      </c>
    </row>
    <row r="3658" spans="1:23" ht="15">
      <c r="A3658" s="15">
        <v>666</v>
      </c>
      <c r="B3658" s="15">
        <v>2020</v>
      </c>
      <c r="C3658" s="13" t="s">
        <v>56</v>
      </c>
      <c r="D3658" s="15">
        <v>48</v>
      </c>
      <c r="E3658" s="13" t="s">
        <v>24</v>
      </c>
      <c r="F3658" s="13" t="s">
        <v>17</v>
      </c>
      <c r="G3658" s="13" t="s">
        <v>25</v>
      </c>
      <c r="H3658" s="13" t="s">
        <v>29</v>
      </c>
      <c r="I3658" s="3">
        <f t="shared" si="399"/>
        <v>40</v>
      </c>
      <c r="J3658" s="7">
        <f t="shared" si="400"/>
        <v>44</v>
      </c>
      <c r="K3658" s="3">
        <f>LEN(H3658)</f>
        <v>5</v>
      </c>
      <c r="L3658" s="13" t="str">
        <f>IF(OR(AND(LEN(H3658&gt;3),ISERROR(FIND("-",H3658,1))),AND(LEN(H3658)&gt;3,ISERROR(FIND("+",H3658,1)))),LEFT(H3658,2),H3658)</f>
        <v>40</v>
      </c>
      <c r="M3658" s="13" t="str">
        <f>IF(AND(LEN(H3658&gt;3),ISERROR(FIND("+",H3658,1))),RIGHT(H3658,2),IF(AND(LEN(H3658)=3,ISERROR(FIND("-",H3658,1))),LEFT(H3658,2),H3658))</f>
        <v>44</v>
      </c>
      <c r="N3658" s="13" t="str">
        <f>SUBSTITUTE(H3658,"+","-")</f>
        <v>40-44</v>
      </c>
      <c r="O3658" s="3">
        <f t="shared" si="401"/>
        <v>5</v>
      </c>
      <c r="P3658" s="3">
        <f t="shared" si="402"/>
        <v>3</v>
      </c>
      <c r="Q3658" s="7">
        <f t="shared" si="403"/>
        <v>40</v>
      </c>
      <c r="R3658" s="7">
        <f t="shared" si="404"/>
        <v>44</v>
      </c>
      <c r="S3658" s="13" t="str">
        <f>VLOOKUP(A3658,history!$B:$F,2,0)</f>
        <v>2020-11-30</v>
      </c>
      <c r="T3658" s="13">
        <f>VLOOKUP($C3658,日期!$A:$D,3,0)</f>
        <v>11</v>
      </c>
      <c r="U3658" s="13">
        <f>VLOOKUP($C3658,日期!$A:$D,4,0)</f>
        <v>1</v>
      </c>
      <c r="V3658" s="65">
        <f t="shared" si="405"/>
        <v>44136</v>
      </c>
      <c r="W3658" s="13" t="s">
        <v>5222</v>
      </c>
    </row>
    <row r="3659" spans="1:23" ht="15">
      <c r="A3659" s="15">
        <v>665</v>
      </c>
      <c r="B3659" s="15">
        <v>2020</v>
      </c>
      <c r="C3659" s="13" t="s">
        <v>56</v>
      </c>
      <c r="D3659" s="15">
        <v>48</v>
      </c>
      <c r="E3659" s="13" t="s">
        <v>24</v>
      </c>
      <c r="F3659" s="13" t="s">
        <v>17</v>
      </c>
      <c r="G3659" s="13" t="s">
        <v>25</v>
      </c>
      <c r="H3659" s="13" t="s">
        <v>29</v>
      </c>
      <c r="I3659" s="3">
        <f t="shared" si="399"/>
        <v>40</v>
      </c>
      <c r="J3659" s="7">
        <f t="shared" si="400"/>
        <v>44</v>
      </c>
      <c r="K3659" s="3">
        <f>LEN(H3659)</f>
        <v>5</v>
      </c>
      <c r="L3659" s="13" t="str">
        <f>IF(OR(AND(LEN(H3659&gt;3),ISERROR(FIND("-",H3659,1))),AND(LEN(H3659)&gt;3,ISERROR(FIND("+",H3659,1)))),LEFT(H3659,2),H3659)</f>
        <v>40</v>
      </c>
      <c r="M3659" s="13" t="str">
        <f>IF(AND(LEN(H3659&gt;3),ISERROR(FIND("+",H3659,1))),RIGHT(H3659,2),IF(AND(LEN(H3659)=3,ISERROR(FIND("-",H3659,1))),LEFT(H3659,2),H3659))</f>
        <v>44</v>
      </c>
      <c r="N3659" s="13" t="str">
        <f>SUBSTITUTE(H3659,"+","-")</f>
        <v>40-44</v>
      </c>
      <c r="O3659" s="3">
        <f t="shared" si="401"/>
        <v>5</v>
      </c>
      <c r="P3659" s="3">
        <f t="shared" si="402"/>
        <v>3</v>
      </c>
      <c r="Q3659" s="7">
        <f t="shared" si="403"/>
        <v>40</v>
      </c>
      <c r="R3659" s="7">
        <f t="shared" si="404"/>
        <v>44</v>
      </c>
      <c r="S3659" s="13" t="str">
        <f>VLOOKUP(A3659,history!$B:$F,2,0)</f>
        <v>2020-11-30</v>
      </c>
      <c r="T3659" s="13">
        <f>VLOOKUP($C3659,日期!$A:$D,3,0)</f>
        <v>11</v>
      </c>
      <c r="U3659" s="13">
        <f>VLOOKUP($C3659,日期!$A:$D,4,0)</f>
        <v>1</v>
      </c>
      <c r="V3659" s="65">
        <f t="shared" si="405"/>
        <v>44136</v>
      </c>
      <c r="W3659" s="13" t="s">
        <v>5223</v>
      </c>
    </row>
    <row r="3660" spans="1:23" ht="15">
      <c r="A3660" s="15">
        <v>664</v>
      </c>
      <c r="B3660" s="15">
        <v>2020</v>
      </c>
      <c r="C3660" s="13" t="s">
        <v>56</v>
      </c>
      <c r="D3660" s="15">
        <v>48</v>
      </c>
      <c r="E3660" s="13" t="s">
        <v>24</v>
      </c>
      <c r="F3660" s="13" t="s">
        <v>17</v>
      </c>
      <c r="G3660" s="13" t="s">
        <v>25</v>
      </c>
      <c r="H3660" s="13" t="s">
        <v>29</v>
      </c>
      <c r="I3660" s="3">
        <f t="shared" si="399"/>
        <v>40</v>
      </c>
      <c r="J3660" s="7">
        <f t="shared" si="400"/>
        <v>44</v>
      </c>
      <c r="K3660" s="3">
        <f>LEN(H3660)</f>
        <v>5</v>
      </c>
      <c r="L3660" s="13" t="str">
        <f>IF(OR(AND(LEN(H3660&gt;3),ISERROR(FIND("-",H3660,1))),AND(LEN(H3660)&gt;3,ISERROR(FIND("+",H3660,1)))),LEFT(H3660,2),H3660)</f>
        <v>40</v>
      </c>
      <c r="M3660" s="13" t="str">
        <f>IF(AND(LEN(H3660&gt;3),ISERROR(FIND("+",H3660,1))),RIGHT(H3660,2),IF(AND(LEN(H3660)=3,ISERROR(FIND("-",H3660,1))),LEFT(H3660,2),H3660))</f>
        <v>44</v>
      </c>
      <c r="N3660" s="13" t="str">
        <f>SUBSTITUTE(H3660,"+","-")</f>
        <v>40-44</v>
      </c>
      <c r="O3660" s="3">
        <f t="shared" si="401"/>
        <v>5</v>
      </c>
      <c r="P3660" s="3">
        <f t="shared" si="402"/>
        <v>3</v>
      </c>
      <c r="Q3660" s="7">
        <f t="shared" si="403"/>
        <v>40</v>
      </c>
      <c r="R3660" s="7">
        <f t="shared" si="404"/>
        <v>44</v>
      </c>
      <c r="S3660" s="13" t="str">
        <f>VLOOKUP(A3660,history!$B:$F,2,0)</f>
        <v>2020-11-30</v>
      </c>
      <c r="T3660" s="13">
        <f>VLOOKUP($C3660,日期!$A:$D,3,0)</f>
        <v>11</v>
      </c>
      <c r="U3660" s="13">
        <f>VLOOKUP($C3660,日期!$A:$D,4,0)</f>
        <v>1</v>
      </c>
      <c r="V3660" s="65">
        <f t="shared" si="405"/>
        <v>44136</v>
      </c>
      <c r="W3660" s="13" t="s">
        <v>5224</v>
      </c>
    </row>
    <row r="3661" spans="1:23" ht="15">
      <c r="A3661" s="15">
        <v>663</v>
      </c>
      <c r="B3661" s="15">
        <v>2020</v>
      </c>
      <c r="C3661" s="13" t="s">
        <v>56</v>
      </c>
      <c r="D3661" s="15">
        <v>48</v>
      </c>
      <c r="E3661" s="13" t="s">
        <v>24</v>
      </c>
      <c r="F3661" s="13" t="s">
        <v>17</v>
      </c>
      <c r="G3661" s="13" t="s">
        <v>25</v>
      </c>
      <c r="H3661" s="13" t="s">
        <v>29</v>
      </c>
      <c r="I3661" s="3">
        <f t="shared" si="399"/>
        <v>40</v>
      </c>
      <c r="J3661" s="7">
        <f t="shared" si="400"/>
        <v>44</v>
      </c>
      <c r="K3661" s="3">
        <f>LEN(H3661)</f>
        <v>5</v>
      </c>
      <c r="L3661" s="13" t="str">
        <f>IF(OR(AND(LEN(H3661&gt;3),ISERROR(FIND("-",H3661,1))),AND(LEN(H3661)&gt;3,ISERROR(FIND("+",H3661,1)))),LEFT(H3661,2),H3661)</f>
        <v>40</v>
      </c>
      <c r="M3661" s="13" t="str">
        <f>IF(AND(LEN(H3661&gt;3),ISERROR(FIND("+",H3661,1))),RIGHT(H3661,2),IF(AND(LEN(H3661)=3,ISERROR(FIND("-",H3661,1))),LEFT(H3661,2),H3661))</f>
        <v>44</v>
      </c>
      <c r="N3661" s="13" t="str">
        <f>SUBSTITUTE(H3661,"+","-")</f>
        <v>40-44</v>
      </c>
      <c r="O3661" s="3">
        <f t="shared" si="401"/>
        <v>5</v>
      </c>
      <c r="P3661" s="3">
        <f t="shared" si="402"/>
        <v>3</v>
      </c>
      <c r="Q3661" s="7">
        <f t="shared" si="403"/>
        <v>40</v>
      </c>
      <c r="R3661" s="7">
        <f t="shared" si="404"/>
        <v>44</v>
      </c>
      <c r="S3661" s="13" t="str">
        <f>VLOOKUP(A3661,history!$B:$F,2,0)</f>
        <v>2020-11-30</v>
      </c>
      <c r="T3661" s="13">
        <f>VLOOKUP($C3661,日期!$A:$D,3,0)</f>
        <v>11</v>
      </c>
      <c r="U3661" s="13">
        <f>VLOOKUP($C3661,日期!$A:$D,4,0)</f>
        <v>1</v>
      </c>
      <c r="V3661" s="65">
        <f t="shared" si="405"/>
        <v>44136</v>
      </c>
      <c r="W3661" s="13" t="s">
        <v>5225</v>
      </c>
    </row>
    <row r="3662" spans="1:23" ht="15">
      <c r="A3662" s="15">
        <v>662</v>
      </c>
      <c r="B3662" s="15">
        <v>2020</v>
      </c>
      <c r="C3662" s="13" t="s">
        <v>56</v>
      </c>
      <c r="D3662" s="15">
        <v>48</v>
      </c>
      <c r="E3662" s="13" t="s">
        <v>24</v>
      </c>
      <c r="F3662" s="13" t="s">
        <v>17</v>
      </c>
      <c r="G3662" s="13" t="s">
        <v>25</v>
      </c>
      <c r="H3662" s="13" t="s">
        <v>34</v>
      </c>
      <c r="I3662" s="3">
        <f t="shared" si="399"/>
        <v>35</v>
      </c>
      <c r="J3662" s="7">
        <f t="shared" si="400"/>
        <v>39</v>
      </c>
      <c r="K3662" s="3">
        <f>LEN(H3662)</f>
        <v>5</v>
      </c>
      <c r="L3662" s="13" t="str">
        <f>IF(OR(AND(LEN(H3662&gt;3),ISERROR(FIND("-",H3662,1))),AND(LEN(H3662)&gt;3,ISERROR(FIND("+",H3662,1)))),LEFT(H3662,2),H3662)</f>
        <v>35</v>
      </c>
      <c r="M3662" s="13" t="str">
        <f>IF(AND(LEN(H3662&gt;3),ISERROR(FIND("+",H3662,1))),RIGHT(H3662,2),IF(AND(LEN(H3662)=3,ISERROR(FIND("-",H3662,1))),LEFT(H3662,2),H3662))</f>
        <v>39</v>
      </c>
      <c r="N3662" s="13" t="str">
        <f>SUBSTITUTE(H3662,"+","-")</f>
        <v>35-39</v>
      </c>
      <c r="O3662" s="3">
        <f t="shared" si="401"/>
        <v>5</v>
      </c>
      <c r="P3662" s="3">
        <f t="shared" si="402"/>
        <v>3</v>
      </c>
      <c r="Q3662" s="7">
        <f t="shared" si="403"/>
        <v>35</v>
      </c>
      <c r="R3662" s="7">
        <f t="shared" si="404"/>
        <v>39</v>
      </c>
      <c r="S3662" s="13" t="str">
        <f>VLOOKUP(A3662,history!$B:$F,2,0)</f>
        <v>2020-11-30</v>
      </c>
      <c r="T3662" s="13">
        <f>VLOOKUP($C3662,日期!$A:$D,3,0)</f>
        <v>11</v>
      </c>
      <c r="U3662" s="13">
        <f>VLOOKUP($C3662,日期!$A:$D,4,0)</f>
        <v>1</v>
      </c>
      <c r="V3662" s="65">
        <f t="shared" si="405"/>
        <v>44136</v>
      </c>
      <c r="W3662" s="13" t="s">
        <v>5226</v>
      </c>
    </row>
    <row r="3663" spans="1:23" ht="15">
      <c r="A3663" s="15">
        <v>661</v>
      </c>
      <c r="B3663" s="15">
        <v>2020</v>
      </c>
      <c r="C3663" s="13" t="s">
        <v>56</v>
      </c>
      <c r="D3663" s="15">
        <v>48</v>
      </c>
      <c r="E3663" s="13" t="s">
        <v>24</v>
      </c>
      <c r="F3663" s="13" t="s">
        <v>17</v>
      </c>
      <c r="G3663" s="13" t="s">
        <v>25</v>
      </c>
      <c r="H3663" s="13" t="s">
        <v>34</v>
      </c>
      <c r="I3663" s="3">
        <f t="shared" si="399"/>
        <v>35</v>
      </c>
      <c r="J3663" s="7">
        <f t="shared" si="400"/>
        <v>39</v>
      </c>
      <c r="K3663" s="3">
        <f>LEN(H3663)</f>
        <v>5</v>
      </c>
      <c r="L3663" s="13" t="str">
        <f>IF(OR(AND(LEN(H3663&gt;3),ISERROR(FIND("-",H3663,1))),AND(LEN(H3663)&gt;3,ISERROR(FIND("+",H3663,1)))),LEFT(H3663,2),H3663)</f>
        <v>35</v>
      </c>
      <c r="M3663" s="13" t="str">
        <f>IF(AND(LEN(H3663&gt;3),ISERROR(FIND("+",H3663,1))),RIGHT(H3663,2),IF(AND(LEN(H3663)=3,ISERROR(FIND("-",H3663,1))),LEFT(H3663,2),H3663))</f>
        <v>39</v>
      </c>
      <c r="N3663" s="13" t="str">
        <f>SUBSTITUTE(H3663,"+","-")</f>
        <v>35-39</v>
      </c>
      <c r="O3663" s="3">
        <f t="shared" si="401"/>
        <v>5</v>
      </c>
      <c r="P3663" s="3">
        <f t="shared" si="402"/>
        <v>3</v>
      </c>
      <c r="Q3663" s="7">
        <f t="shared" si="403"/>
        <v>35</v>
      </c>
      <c r="R3663" s="7">
        <f t="shared" si="404"/>
        <v>39</v>
      </c>
      <c r="S3663" s="13" t="str">
        <f>VLOOKUP(A3663,history!$B:$F,2,0)</f>
        <v>2020-11-30</v>
      </c>
      <c r="T3663" s="13">
        <f>VLOOKUP($C3663,日期!$A:$D,3,0)</f>
        <v>11</v>
      </c>
      <c r="U3663" s="13">
        <f>VLOOKUP($C3663,日期!$A:$D,4,0)</f>
        <v>1</v>
      </c>
      <c r="V3663" s="65">
        <f t="shared" si="405"/>
        <v>44136</v>
      </c>
      <c r="W3663" s="13" t="s">
        <v>5227</v>
      </c>
    </row>
    <row r="3664" spans="1:23" ht="15">
      <c r="A3664" s="15">
        <v>660</v>
      </c>
      <c r="B3664" s="15">
        <v>2020</v>
      </c>
      <c r="C3664" s="13" t="s">
        <v>56</v>
      </c>
      <c r="D3664" s="15">
        <v>48</v>
      </c>
      <c r="E3664" s="13" t="s">
        <v>24</v>
      </c>
      <c r="F3664" s="13" t="s">
        <v>17</v>
      </c>
      <c r="G3664" s="13" t="s">
        <v>25</v>
      </c>
      <c r="H3664" s="13" t="s">
        <v>34</v>
      </c>
      <c r="I3664" s="3">
        <f t="shared" si="399"/>
        <v>35</v>
      </c>
      <c r="J3664" s="7">
        <f t="shared" si="400"/>
        <v>39</v>
      </c>
      <c r="K3664" s="3">
        <f>LEN(H3664)</f>
        <v>5</v>
      </c>
      <c r="L3664" s="13" t="str">
        <f>IF(OR(AND(LEN(H3664&gt;3),ISERROR(FIND("-",H3664,1))),AND(LEN(H3664)&gt;3,ISERROR(FIND("+",H3664,1)))),LEFT(H3664,2),H3664)</f>
        <v>35</v>
      </c>
      <c r="M3664" s="13" t="str">
        <f>IF(AND(LEN(H3664&gt;3),ISERROR(FIND("+",H3664,1))),RIGHT(H3664,2),IF(AND(LEN(H3664)=3,ISERROR(FIND("-",H3664,1))),LEFT(H3664,2),H3664))</f>
        <v>39</v>
      </c>
      <c r="N3664" s="13" t="str">
        <f>SUBSTITUTE(H3664,"+","-")</f>
        <v>35-39</v>
      </c>
      <c r="O3664" s="3">
        <f t="shared" si="401"/>
        <v>5</v>
      </c>
      <c r="P3664" s="3">
        <f t="shared" si="402"/>
        <v>3</v>
      </c>
      <c r="Q3664" s="7">
        <f t="shared" si="403"/>
        <v>35</v>
      </c>
      <c r="R3664" s="7">
        <f t="shared" si="404"/>
        <v>39</v>
      </c>
      <c r="S3664" s="13" t="str">
        <f>VLOOKUP(A3664,history!$B:$F,2,0)</f>
        <v>2020-11-30</v>
      </c>
      <c r="T3664" s="13">
        <f>VLOOKUP($C3664,日期!$A:$D,3,0)</f>
        <v>11</v>
      </c>
      <c r="U3664" s="13">
        <f>VLOOKUP($C3664,日期!$A:$D,4,0)</f>
        <v>1</v>
      </c>
      <c r="V3664" s="65">
        <f t="shared" si="405"/>
        <v>44136</v>
      </c>
      <c r="W3664" s="13" t="s">
        <v>5228</v>
      </c>
    </row>
    <row r="3665" spans="1:23" ht="15">
      <c r="A3665" s="15">
        <v>659</v>
      </c>
      <c r="B3665" s="15">
        <v>2020</v>
      </c>
      <c r="C3665" s="13" t="s">
        <v>56</v>
      </c>
      <c r="D3665" s="15">
        <v>48</v>
      </c>
      <c r="E3665" s="13" t="s">
        <v>24</v>
      </c>
      <c r="F3665" s="13" t="s">
        <v>17</v>
      </c>
      <c r="G3665" s="13" t="s">
        <v>25</v>
      </c>
      <c r="H3665" s="13" t="s">
        <v>34</v>
      </c>
      <c r="I3665" s="3">
        <f t="shared" si="399"/>
        <v>35</v>
      </c>
      <c r="J3665" s="7">
        <f t="shared" si="400"/>
        <v>39</v>
      </c>
      <c r="K3665" s="3">
        <f>LEN(H3665)</f>
        <v>5</v>
      </c>
      <c r="L3665" s="13" t="str">
        <f>IF(OR(AND(LEN(H3665&gt;3),ISERROR(FIND("-",H3665,1))),AND(LEN(H3665)&gt;3,ISERROR(FIND("+",H3665,1)))),LEFT(H3665,2),H3665)</f>
        <v>35</v>
      </c>
      <c r="M3665" s="13" t="str">
        <f>IF(AND(LEN(H3665&gt;3),ISERROR(FIND("+",H3665,1))),RIGHT(H3665,2),IF(AND(LEN(H3665)=3,ISERROR(FIND("-",H3665,1))),LEFT(H3665,2),H3665))</f>
        <v>39</v>
      </c>
      <c r="N3665" s="13" t="str">
        <f>SUBSTITUTE(H3665,"+","-")</f>
        <v>35-39</v>
      </c>
      <c r="O3665" s="3">
        <f t="shared" si="401"/>
        <v>5</v>
      </c>
      <c r="P3665" s="3">
        <f t="shared" si="402"/>
        <v>3</v>
      </c>
      <c r="Q3665" s="7">
        <f t="shared" si="403"/>
        <v>35</v>
      </c>
      <c r="R3665" s="7">
        <f t="shared" si="404"/>
        <v>39</v>
      </c>
      <c r="S3665" s="13" t="str">
        <f>VLOOKUP(A3665,history!$B:$F,2,0)</f>
        <v>2020-11-30</v>
      </c>
      <c r="T3665" s="13">
        <f>VLOOKUP($C3665,日期!$A:$D,3,0)</f>
        <v>11</v>
      </c>
      <c r="U3665" s="13">
        <f>VLOOKUP($C3665,日期!$A:$D,4,0)</f>
        <v>1</v>
      </c>
      <c r="V3665" s="65">
        <f t="shared" si="405"/>
        <v>44136</v>
      </c>
      <c r="W3665" s="13" t="s">
        <v>5229</v>
      </c>
    </row>
    <row r="3666" spans="1:23" ht="15">
      <c r="A3666" s="15">
        <v>658</v>
      </c>
      <c r="B3666" s="15">
        <v>2020</v>
      </c>
      <c r="C3666" s="13" t="s">
        <v>56</v>
      </c>
      <c r="D3666" s="15">
        <v>48</v>
      </c>
      <c r="E3666" s="13" t="s">
        <v>24</v>
      </c>
      <c r="F3666" s="13" t="s">
        <v>17</v>
      </c>
      <c r="G3666" s="13" t="s">
        <v>25</v>
      </c>
      <c r="H3666" s="13" t="s">
        <v>34</v>
      </c>
      <c r="I3666" s="3">
        <f t="shared" si="399"/>
        <v>35</v>
      </c>
      <c r="J3666" s="7">
        <f t="shared" si="400"/>
        <v>39</v>
      </c>
      <c r="K3666" s="3">
        <f>LEN(H3666)</f>
        <v>5</v>
      </c>
      <c r="L3666" s="13" t="str">
        <f>IF(OR(AND(LEN(H3666&gt;3),ISERROR(FIND("-",H3666,1))),AND(LEN(H3666)&gt;3,ISERROR(FIND("+",H3666,1)))),LEFT(H3666,2),H3666)</f>
        <v>35</v>
      </c>
      <c r="M3666" s="13" t="str">
        <f>IF(AND(LEN(H3666&gt;3),ISERROR(FIND("+",H3666,1))),RIGHT(H3666,2),IF(AND(LEN(H3666)=3,ISERROR(FIND("-",H3666,1))),LEFT(H3666,2),H3666))</f>
        <v>39</v>
      </c>
      <c r="N3666" s="13" t="str">
        <f>SUBSTITUTE(H3666,"+","-")</f>
        <v>35-39</v>
      </c>
      <c r="O3666" s="3">
        <f t="shared" si="401"/>
        <v>5</v>
      </c>
      <c r="P3666" s="3">
        <f t="shared" si="402"/>
        <v>3</v>
      </c>
      <c r="Q3666" s="7">
        <f t="shared" si="403"/>
        <v>35</v>
      </c>
      <c r="R3666" s="7">
        <f t="shared" si="404"/>
        <v>39</v>
      </c>
      <c r="S3666" s="13" t="str">
        <f>VLOOKUP(A3666,history!$B:$F,2,0)</f>
        <v>2020-11-30</v>
      </c>
      <c r="T3666" s="13">
        <f>VLOOKUP($C3666,日期!$A:$D,3,0)</f>
        <v>11</v>
      </c>
      <c r="U3666" s="13">
        <f>VLOOKUP($C3666,日期!$A:$D,4,0)</f>
        <v>1</v>
      </c>
      <c r="V3666" s="65">
        <f t="shared" si="405"/>
        <v>44136</v>
      </c>
      <c r="W3666" s="13" t="s">
        <v>5230</v>
      </c>
    </row>
    <row r="3667" spans="1:23" ht="15">
      <c r="A3667" s="15">
        <v>657</v>
      </c>
      <c r="B3667" s="15">
        <v>2020</v>
      </c>
      <c r="C3667" s="13" t="s">
        <v>56</v>
      </c>
      <c r="D3667" s="15">
        <v>48</v>
      </c>
      <c r="E3667" s="13" t="s">
        <v>24</v>
      </c>
      <c r="F3667" s="13" t="s">
        <v>17</v>
      </c>
      <c r="G3667" s="13" t="s">
        <v>25</v>
      </c>
      <c r="H3667" s="13" t="s">
        <v>34</v>
      </c>
      <c r="I3667" s="3">
        <f t="shared" si="399"/>
        <v>35</v>
      </c>
      <c r="J3667" s="7">
        <f t="shared" si="400"/>
        <v>39</v>
      </c>
      <c r="K3667" s="3">
        <f>LEN(H3667)</f>
        <v>5</v>
      </c>
      <c r="L3667" s="13" t="str">
        <f>IF(OR(AND(LEN(H3667&gt;3),ISERROR(FIND("-",H3667,1))),AND(LEN(H3667)&gt;3,ISERROR(FIND("+",H3667,1)))),LEFT(H3667,2),H3667)</f>
        <v>35</v>
      </c>
      <c r="M3667" s="13" t="str">
        <f>IF(AND(LEN(H3667&gt;3),ISERROR(FIND("+",H3667,1))),RIGHT(H3667,2),IF(AND(LEN(H3667)=3,ISERROR(FIND("-",H3667,1))),LEFT(H3667,2),H3667))</f>
        <v>39</v>
      </c>
      <c r="N3667" s="13" t="str">
        <f>SUBSTITUTE(H3667,"+","-")</f>
        <v>35-39</v>
      </c>
      <c r="O3667" s="3">
        <f t="shared" si="401"/>
        <v>5</v>
      </c>
      <c r="P3667" s="3">
        <f t="shared" si="402"/>
        <v>3</v>
      </c>
      <c r="Q3667" s="7">
        <f t="shared" si="403"/>
        <v>35</v>
      </c>
      <c r="R3667" s="7">
        <f t="shared" si="404"/>
        <v>39</v>
      </c>
      <c r="S3667" s="13" t="str">
        <f>VLOOKUP(A3667,history!$B:$F,2,0)</f>
        <v>2020-11-30</v>
      </c>
      <c r="T3667" s="13">
        <f>VLOOKUP($C3667,日期!$A:$D,3,0)</f>
        <v>11</v>
      </c>
      <c r="U3667" s="13">
        <f>VLOOKUP($C3667,日期!$A:$D,4,0)</f>
        <v>1</v>
      </c>
      <c r="V3667" s="65">
        <f t="shared" si="405"/>
        <v>44136</v>
      </c>
      <c r="W3667" s="13" t="s">
        <v>5231</v>
      </c>
    </row>
    <row r="3668" spans="1:23" ht="15">
      <c r="A3668" s="15">
        <v>656</v>
      </c>
      <c r="B3668" s="15">
        <v>2020</v>
      </c>
      <c r="C3668" s="13" t="s">
        <v>56</v>
      </c>
      <c r="D3668" s="15">
        <v>48</v>
      </c>
      <c r="E3668" s="13" t="s">
        <v>24</v>
      </c>
      <c r="F3668" s="13" t="s">
        <v>17</v>
      </c>
      <c r="G3668" s="13" t="s">
        <v>25</v>
      </c>
      <c r="H3668" s="13" t="s">
        <v>34</v>
      </c>
      <c r="I3668" s="3">
        <f t="shared" si="399"/>
        <v>35</v>
      </c>
      <c r="J3668" s="7">
        <f t="shared" si="400"/>
        <v>39</v>
      </c>
      <c r="K3668" s="3">
        <f>LEN(H3668)</f>
        <v>5</v>
      </c>
      <c r="L3668" s="13" t="str">
        <f>IF(OR(AND(LEN(H3668&gt;3),ISERROR(FIND("-",H3668,1))),AND(LEN(H3668)&gt;3,ISERROR(FIND("+",H3668,1)))),LEFT(H3668,2),H3668)</f>
        <v>35</v>
      </c>
      <c r="M3668" s="13" t="str">
        <f>IF(AND(LEN(H3668&gt;3),ISERROR(FIND("+",H3668,1))),RIGHT(H3668,2),IF(AND(LEN(H3668)=3,ISERROR(FIND("-",H3668,1))),LEFT(H3668,2),H3668))</f>
        <v>39</v>
      </c>
      <c r="N3668" s="13" t="str">
        <f>SUBSTITUTE(H3668,"+","-")</f>
        <v>35-39</v>
      </c>
      <c r="O3668" s="3">
        <f t="shared" si="401"/>
        <v>5</v>
      </c>
      <c r="P3668" s="3">
        <f t="shared" si="402"/>
        <v>3</v>
      </c>
      <c r="Q3668" s="7">
        <f t="shared" si="403"/>
        <v>35</v>
      </c>
      <c r="R3668" s="7">
        <f t="shared" si="404"/>
        <v>39</v>
      </c>
      <c r="S3668" s="13" t="str">
        <f>VLOOKUP(A3668,history!$B:$F,2,0)</f>
        <v>2020-11-30</v>
      </c>
      <c r="T3668" s="13">
        <f>VLOOKUP($C3668,日期!$A:$D,3,0)</f>
        <v>11</v>
      </c>
      <c r="U3668" s="13">
        <f>VLOOKUP($C3668,日期!$A:$D,4,0)</f>
        <v>1</v>
      </c>
      <c r="V3668" s="65">
        <f t="shared" si="405"/>
        <v>44136</v>
      </c>
      <c r="W3668" s="13" t="s">
        <v>5232</v>
      </c>
    </row>
    <row r="3669" spans="1:23" ht="15">
      <c r="A3669" s="15">
        <v>655</v>
      </c>
      <c r="B3669" s="15">
        <v>2020</v>
      </c>
      <c r="C3669" s="13" t="s">
        <v>56</v>
      </c>
      <c r="D3669" s="15">
        <v>48</v>
      </c>
      <c r="E3669" s="13" t="s">
        <v>24</v>
      </c>
      <c r="F3669" s="13" t="s">
        <v>17</v>
      </c>
      <c r="G3669" s="13" t="s">
        <v>25</v>
      </c>
      <c r="H3669" s="13" t="s">
        <v>34</v>
      </c>
      <c r="I3669" s="3">
        <f t="shared" si="399"/>
        <v>35</v>
      </c>
      <c r="J3669" s="7">
        <f t="shared" si="400"/>
        <v>39</v>
      </c>
      <c r="K3669" s="3">
        <f>LEN(H3669)</f>
        <v>5</v>
      </c>
      <c r="L3669" s="13" t="str">
        <f>IF(OR(AND(LEN(H3669&gt;3),ISERROR(FIND("-",H3669,1))),AND(LEN(H3669)&gt;3,ISERROR(FIND("+",H3669,1)))),LEFT(H3669,2),H3669)</f>
        <v>35</v>
      </c>
      <c r="M3669" s="13" t="str">
        <f>IF(AND(LEN(H3669&gt;3),ISERROR(FIND("+",H3669,1))),RIGHT(H3669,2),IF(AND(LEN(H3669)=3,ISERROR(FIND("-",H3669,1))),LEFT(H3669,2),H3669))</f>
        <v>39</v>
      </c>
      <c r="N3669" s="13" t="str">
        <f>SUBSTITUTE(H3669,"+","-")</f>
        <v>35-39</v>
      </c>
      <c r="O3669" s="3">
        <f t="shared" si="401"/>
        <v>5</v>
      </c>
      <c r="P3669" s="3">
        <f t="shared" si="402"/>
        <v>3</v>
      </c>
      <c r="Q3669" s="7">
        <f t="shared" si="403"/>
        <v>35</v>
      </c>
      <c r="R3669" s="7">
        <f t="shared" si="404"/>
        <v>39</v>
      </c>
      <c r="S3669" s="13" t="str">
        <f>VLOOKUP(A3669,history!$B:$F,2,0)</f>
        <v>2020-11-30</v>
      </c>
      <c r="T3669" s="13">
        <f>VLOOKUP($C3669,日期!$A:$D,3,0)</f>
        <v>11</v>
      </c>
      <c r="U3669" s="13">
        <f>VLOOKUP($C3669,日期!$A:$D,4,0)</f>
        <v>1</v>
      </c>
      <c r="V3669" s="65">
        <f t="shared" si="405"/>
        <v>44136</v>
      </c>
      <c r="W3669" s="13" t="s">
        <v>5233</v>
      </c>
    </row>
    <row r="3670" spans="1:23" ht="15">
      <c r="A3670" s="15">
        <v>654</v>
      </c>
      <c r="B3670" s="15">
        <v>2020</v>
      </c>
      <c r="C3670" s="13" t="s">
        <v>56</v>
      </c>
      <c r="D3670" s="15">
        <v>48</v>
      </c>
      <c r="E3670" s="13" t="s">
        <v>24</v>
      </c>
      <c r="F3670" s="13" t="s">
        <v>17</v>
      </c>
      <c r="G3670" s="13" t="s">
        <v>25</v>
      </c>
      <c r="H3670" s="13" t="s">
        <v>26</v>
      </c>
      <c r="I3670" s="3">
        <f t="shared" si="399"/>
        <v>30</v>
      </c>
      <c r="J3670" s="7">
        <f t="shared" si="400"/>
        <v>34</v>
      </c>
      <c r="K3670" s="3">
        <f>LEN(H3670)</f>
        <v>5</v>
      </c>
      <c r="L3670" s="13" t="str">
        <f>IF(OR(AND(LEN(H3670&gt;3),ISERROR(FIND("-",H3670,1))),AND(LEN(H3670)&gt;3,ISERROR(FIND("+",H3670,1)))),LEFT(H3670,2),H3670)</f>
        <v>30</v>
      </c>
      <c r="M3670" s="13" t="str">
        <f>IF(AND(LEN(H3670&gt;3),ISERROR(FIND("+",H3670,1))),RIGHT(H3670,2),IF(AND(LEN(H3670)=3,ISERROR(FIND("-",H3670,1))),LEFT(H3670,2),H3670))</f>
        <v>34</v>
      </c>
      <c r="N3670" s="13" t="str">
        <f>SUBSTITUTE(H3670,"+","-")</f>
        <v>30-34</v>
      </c>
      <c r="O3670" s="3">
        <f t="shared" si="401"/>
        <v>5</v>
      </c>
      <c r="P3670" s="3">
        <f t="shared" si="402"/>
        <v>3</v>
      </c>
      <c r="Q3670" s="7">
        <f t="shared" si="403"/>
        <v>30</v>
      </c>
      <c r="R3670" s="7">
        <f t="shared" si="404"/>
        <v>34</v>
      </c>
      <c r="S3670" s="13" t="str">
        <f>VLOOKUP(A3670,history!$B:$F,2,0)</f>
        <v>2020-11-30</v>
      </c>
      <c r="T3670" s="13">
        <f>VLOOKUP($C3670,日期!$A:$D,3,0)</f>
        <v>11</v>
      </c>
      <c r="U3670" s="13">
        <f>VLOOKUP($C3670,日期!$A:$D,4,0)</f>
        <v>1</v>
      </c>
      <c r="V3670" s="65">
        <f t="shared" si="405"/>
        <v>44136</v>
      </c>
      <c r="W3670" s="13" t="s">
        <v>5234</v>
      </c>
    </row>
    <row r="3671" spans="1:23" ht="15">
      <c r="A3671" s="15">
        <v>653</v>
      </c>
      <c r="B3671" s="15">
        <v>2020</v>
      </c>
      <c r="C3671" s="13" t="s">
        <v>56</v>
      </c>
      <c r="D3671" s="15">
        <v>48</v>
      </c>
      <c r="E3671" s="13" t="s">
        <v>24</v>
      </c>
      <c r="F3671" s="13" t="s">
        <v>17</v>
      </c>
      <c r="G3671" s="13" t="s">
        <v>25</v>
      </c>
      <c r="H3671" s="13" t="s">
        <v>26</v>
      </c>
      <c r="I3671" s="3">
        <f t="shared" si="399"/>
        <v>30</v>
      </c>
      <c r="J3671" s="7">
        <f t="shared" si="400"/>
        <v>34</v>
      </c>
      <c r="K3671" s="3">
        <f>LEN(H3671)</f>
        <v>5</v>
      </c>
      <c r="L3671" s="13" t="str">
        <f>IF(OR(AND(LEN(H3671&gt;3),ISERROR(FIND("-",H3671,1))),AND(LEN(H3671)&gt;3,ISERROR(FIND("+",H3671,1)))),LEFT(H3671,2),H3671)</f>
        <v>30</v>
      </c>
      <c r="M3671" s="13" t="str">
        <f>IF(AND(LEN(H3671&gt;3),ISERROR(FIND("+",H3671,1))),RIGHT(H3671,2),IF(AND(LEN(H3671)=3,ISERROR(FIND("-",H3671,1))),LEFT(H3671,2),H3671))</f>
        <v>34</v>
      </c>
      <c r="N3671" s="13" t="str">
        <f>SUBSTITUTE(H3671,"+","-")</f>
        <v>30-34</v>
      </c>
      <c r="O3671" s="3">
        <f t="shared" si="401"/>
        <v>5</v>
      </c>
      <c r="P3671" s="3">
        <f t="shared" si="402"/>
        <v>3</v>
      </c>
      <c r="Q3671" s="7">
        <f t="shared" si="403"/>
        <v>30</v>
      </c>
      <c r="R3671" s="7">
        <f t="shared" si="404"/>
        <v>34</v>
      </c>
      <c r="S3671" s="13" t="str">
        <f>VLOOKUP(A3671,history!$B:$F,2,0)</f>
        <v>2020-11-30</v>
      </c>
      <c r="T3671" s="13">
        <f>VLOOKUP($C3671,日期!$A:$D,3,0)</f>
        <v>11</v>
      </c>
      <c r="U3671" s="13">
        <f>VLOOKUP($C3671,日期!$A:$D,4,0)</f>
        <v>1</v>
      </c>
      <c r="V3671" s="65">
        <f t="shared" si="405"/>
        <v>44136</v>
      </c>
      <c r="W3671" s="13" t="s">
        <v>5235</v>
      </c>
    </row>
    <row r="3672" spans="1:23" ht="15">
      <c r="A3672" s="15">
        <v>652</v>
      </c>
      <c r="B3672" s="15">
        <v>2020</v>
      </c>
      <c r="C3672" s="13" t="s">
        <v>56</v>
      </c>
      <c r="D3672" s="15">
        <v>48</v>
      </c>
      <c r="E3672" s="13" t="s">
        <v>24</v>
      </c>
      <c r="F3672" s="13" t="s">
        <v>17</v>
      </c>
      <c r="G3672" s="13" t="s">
        <v>25</v>
      </c>
      <c r="H3672" s="13" t="s">
        <v>26</v>
      </c>
      <c r="I3672" s="3">
        <f t="shared" si="399"/>
        <v>30</v>
      </c>
      <c r="J3672" s="7">
        <f t="shared" si="400"/>
        <v>34</v>
      </c>
      <c r="K3672" s="3">
        <f>LEN(H3672)</f>
        <v>5</v>
      </c>
      <c r="L3672" s="13" t="str">
        <f>IF(OR(AND(LEN(H3672&gt;3),ISERROR(FIND("-",H3672,1))),AND(LEN(H3672)&gt;3,ISERROR(FIND("+",H3672,1)))),LEFT(H3672,2),H3672)</f>
        <v>30</v>
      </c>
      <c r="M3672" s="13" t="str">
        <f>IF(AND(LEN(H3672&gt;3),ISERROR(FIND("+",H3672,1))),RIGHT(H3672,2),IF(AND(LEN(H3672)=3,ISERROR(FIND("-",H3672,1))),LEFT(H3672,2),H3672))</f>
        <v>34</v>
      </c>
      <c r="N3672" s="13" t="str">
        <f>SUBSTITUTE(H3672,"+","-")</f>
        <v>30-34</v>
      </c>
      <c r="O3672" s="3">
        <f t="shared" si="401"/>
        <v>5</v>
      </c>
      <c r="P3672" s="3">
        <f t="shared" si="402"/>
        <v>3</v>
      </c>
      <c r="Q3672" s="7">
        <f t="shared" si="403"/>
        <v>30</v>
      </c>
      <c r="R3672" s="7">
        <f t="shared" si="404"/>
        <v>34</v>
      </c>
      <c r="S3672" s="13" t="str">
        <f>VLOOKUP(A3672,history!$B:$F,2,0)</f>
        <v>2020-11-29</v>
      </c>
      <c r="T3672" s="13">
        <f>VLOOKUP($C3672,日期!$A:$D,3,0)</f>
        <v>11</v>
      </c>
      <c r="U3672" s="13">
        <f>VLOOKUP($C3672,日期!$A:$D,4,0)</f>
        <v>1</v>
      </c>
      <c r="V3672" s="65">
        <f t="shared" si="405"/>
        <v>44136</v>
      </c>
      <c r="W3672" s="13" t="s">
        <v>5236</v>
      </c>
    </row>
    <row r="3673" spans="1:23" ht="15">
      <c r="A3673" s="15">
        <v>651</v>
      </c>
      <c r="B3673" s="15">
        <v>2020</v>
      </c>
      <c r="C3673" s="13" t="s">
        <v>56</v>
      </c>
      <c r="D3673" s="15">
        <v>48</v>
      </c>
      <c r="E3673" s="13" t="s">
        <v>24</v>
      </c>
      <c r="F3673" s="13" t="s">
        <v>17</v>
      </c>
      <c r="G3673" s="13" t="s">
        <v>25</v>
      </c>
      <c r="H3673" s="13" t="s">
        <v>31</v>
      </c>
      <c r="I3673" s="3">
        <f t="shared" si="399"/>
        <v>25</v>
      </c>
      <c r="J3673" s="7">
        <f t="shared" si="400"/>
        <v>29</v>
      </c>
      <c r="K3673" s="3">
        <f>LEN(H3673)</f>
        <v>5</v>
      </c>
      <c r="L3673" s="13" t="str">
        <f>IF(OR(AND(LEN(H3673&gt;3),ISERROR(FIND("-",H3673,1))),AND(LEN(H3673)&gt;3,ISERROR(FIND("+",H3673,1)))),LEFT(H3673,2),H3673)</f>
        <v>25</v>
      </c>
      <c r="M3673" s="13" t="str">
        <f>IF(AND(LEN(H3673&gt;3),ISERROR(FIND("+",H3673,1))),RIGHT(H3673,2),IF(AND(LEN(H3673)=3,ISERROR(FIND("-",H3673,1))),LEFT(H3673,2),H3673))</f>
        <v>29</v>
      </c>
      <c r="N3673" s="13" t="str">
        <f>SUBSTITUTE(H3673,"+","-")</f>
        <v>25-29</v>
      </c>
      <c r="O3673" s="3">
        <f t="shared" si="401"/>
        <v>5</v>
      </c>
      <c r="P3673" s="3">
        <f t="shared" si="402"/>
        <v>3</v>
      </c>
      <c r="Q3673" s="7">
        <f t="shared" si="403"/>
        <v>25</v>
      </c>
      <c r="R3673" s="7">
        <f t="shared" si="404"/>
        <v>29</v>
      </c>
      <c r="S3673" s="13" t="str">
        <f>VLOOKUP(A3673,history!$B:$F,2,0)</f>
        <v>2020-11-29</v>
      </c>
      <c r="T3673" s="13">
        <f>VLOOKUP($C3673,日期!$A:$D,3,0)</f>
        <v>11</v>
      </c>
      <c r="U3673" s="13">
        <f>VLOOKUP($C3673,日期!$A:$D,4,0)</f>
        <v>1</v>
      </c>
      <c r="V3673" s="65">
        <f t="shared" si="405"/>
        <v>44136</v>
      </c>
      <c r="W3673" s="13" t="s">
        <v>5237</v>
      </c>
    </row>
    <row r="3674" spans="1:23" ht="15">
      <c r="A3674" s="15">
        <v>650</v>
      </c>
      <c r="B3674" s="15">
        <v>2020</v>
      </c>
      <c r="C3674" s="13" t="s">
        <v>56</v>
      </c>
      <c r="D3674" s="15">
        <v>48</v>
      </c>
      <c r="E3674" s="13" t="s">
        <v>24</v>
      </c>
      <c r="F3674" s="13" t="s">
        <v>17</v>
      </c>
      <c r="G3674" s="13" t="s">
        <v>25</v>
      </c>
      <c r="H3674" s="13" t="s">
        <v>31</v>
      </c>
      <c r="I3674" s="3">
        <f t="shared" si="399"/>
        <v>25</v>
      </c>
      <c r="J3674" s="7">
        <f t="shared" si="400"/>
        <v>29</v>
      </c>
      <c r="K3674" s="3">
        <f>LEN(H3674)</f>
        <v>5</v>
      </c>
      <c r="L3674" s="13" t="str">
        <f>IF(OR(AND(LEN(H3674&gt;3),ISERROR(FIND("-",H3674,1))),AND(LEN(H3674)&gt;3,ISERROR(FIND("+",H3674,1)))),LEFT(H3674,2),H3674)</f>
        <v>25</v>
      </c>
      <c r="M3674" s="13" t="str">
        <f>IF(AND(LEN(H3674&gt;3),ISERROR(FIND("+",H3674,1))),RIGHT(H3674,2),IF(AND(LEN(H3674)=3,ISERROR(FIND("-",H3674,1))),LEFT(H3674,2),H3674))</f>
        <v>29</v>
      </c>
      <c r="N3674" s="13" t="str">
        <f>SUBSTITUTE(H3674,"+","-")</f>
        <v>25-29</v>
      </c>
      <c r="O3674" s="3">
        <f t="shared" si="401"/>
        <v>5</v>
      </c>
      <c r="P3674" s="3">
        <f t="shared" si="402"/>
        <v>3</v>
      </c>
      <c r="Q3674" s="7">
        <f t="shared" si="403"/>
        <v>25</v>
      </c>
      <c r="R3674" s="7">
        <f t="shared" si="404"/>
        <v>29</v>
      </c>
      <c r="S3674" s="13" t="str">
        <f>VLOOKUP(A3674,history!$B:$F,2,0)</f>
        <v>2020-11-29</v>
      </c>
      <c r="T3674" s="13">
        <f>VLOOKUP($C3674,日期!$A:$D,3,0)</f>
        <v>11</v>
      </c>
      <c r="U3674" s="13">
        <f>VLOOKUP($C3674,日期!$A:$D,4,0)</f>
        <v>1</v>
      </c>
      <c r="V3674" s="65">
        <f t="shared" si="405"/>
        <v>44136</v>
      </c>
      <c r="W3674" s="13" t="s">
        <v>5238</v>
      </c>
    </row>
    <row r="3675" spans="1:23" ht="15">
      <c r="A3675" s="15">
        <v>649</v>
      </c>
      <c r="B3675" s="15">
        <v>2020</v>
      </c>
      <c r="C3675" s="13" t="s">
        <v>56</v>
      </c>
      <c r="D3675" s="15">
        <v>48</v>
      </c>
      <c r="E3675" s="13" t="s">
        <v>24</v>
      </c>
      <c r="F3675" s="13" t="s">
        <v>17</v>
      </c>
      <c r="G3675" s="13" t="s">
        <v>25</v>
      </c>
      <c r="H3675" s="13" t="s">
        <v>31</v>
      </c>
      <c r="I3675" s="3">
        <f t="shared" si="399"/>
        <v>25</v>
      </c>
      <c r="J3675" s="7">
        <f t="shared" si="400"/>
        <v>29</v>
      </c>
      <c r="K3675" s="3">
        <f>LEN(H3675)</f>
        <v>5</v>
      </c>
      <c r="L3675" s="13" t="str">
        <f>IF(OR(AND(LEN(H3675&gt;3),ISERROR(FIND("-",H3675,1))),AND(LEN(H3675)&gt;3,ISERROR(FIND("+",H3675,1)))),LEFT(H3675,2),H3675)</f>
        <v>25</v>
      </c>
      <c r="M3675" s="13" t="str">
        <f>IF(AND(LEN(H3675&gt;3),ISERROR(FIND("+",H3675,1))),RIGHT(H3675,2),IF(AND(LEN(H3675)=3,ISERROR(FIND("-",H3675,1))),LEFT(H3675,2),H3675))</f>
        <v>29</v>
      </c>
      <c r="N3675" s="13" t="str">
        <f>SUBSTITUTE(H3675,"+","-")</f>
        <v>25-29</v>
      </c>
      <c r="O3675" s="3">
        <f t="shared" si="401"/>
        <v>5</v>
      </c>
      <c r="P3675" s="3">
        <f t="shared" si="402"/>
        <v>3</v>
      </c>
      <c r="Q3675" s="7">
        <f t="shared" si="403"/>
        <v>25</v>
      </c>
      <c r="R3675" s="7">
        <f t="shared" si="404"/>
        <v>29</v>
      </c>
      <c r="S3675" s="13" t="str">
        <f>VLOOKUP(A3675,history!$B:$F,2,0)</f>
        <v>2020-11-28</v>
      </c>
      <c r="T3675" s="13">
        <f>VLOOKUP($C3675,日期!$A:$D,3,0)</f>
        <v>11</v>
      </c>
      <c r="U3675" s="13">
        <f>VLOOKUP($C3675,日期!$A:$D,4,0)</f>
        <v>1</v>
      </c>
      <c r="V3675" s="65">
        <f t="shared" si="405"/>
        <v>44136</v>
      </c>
      <c r="W3675" s="13" t="s">
        <v>5239</v>
      </c>
    </row>
    <row r="3676" spans="1:23" ht="15">
      <c r="A3676" s="15">
        <v>648</v>
      </c>
      <c r="B3676" s="15">
        <v>2020</v>
      </c>
      <c r="C3676" s="13" t="s">
        <v>56</v>
      </c>
      <c r="D3676" s="15">
        <v>48</v>
      </c>
      <c r="E3676" s="13" t="s">
        <v>24</v>
      </c>
      <c r="F3676" s="13" t="s">
        <v>17</v>
      </c>
      <c r="G3676" s="13" t="s">
        <v>25</v>
      </c>
      <c r="H3676" s="13" t="s">
        <v>31</v>
      </c>
      <c r="I3676" s="3">
        <f t="shared" si="399"/>
        <v>25</v>
      </c>
      <c r="J3676" s="7">
        <f t="shared" si="400"/>
        <v>29</v>
      </c>
      <c r="K3676" s="3">
        <f>LEN(H3676)</f>
        <v>5</v>
      </c>
      <c r="L3676" s="13" t="str">
        <f>IF(OR(AND(LEN(H3676&gt;3),ISERROR(FIND("-",H3676,1))),AND(LEN(H3676)&gt;3,ISERROR(FIND("+",H3676,1)))),LEFT(H3676,2),H3676)</f>
        <v>25</v>
      </c>
      <c r="M3676" s="13" t="str">
        <f>IF(AND(LEN(H3676&gt;3),ISERROR(FIND("+",H3676,1))),RIGHT(H3676,2),IF(AND(LEN(H3676)=3,ISERROR(FIND("-",H3676,1))),LEFT(H3676,2),H3676))</f>
        <v>29</v>
      </c>
      <c r="N3676" s="13" t="str">
        <f>SUBSTITUTE(H3676,"+","-")</f>
        <v>25-29</v>
      </c>
      <c r="O3676" s="3">
        <f t="shared" si="401"/>
        <v>5</v>
      </c>
      <c r="P3676" s="3">
        <f t="shared" si="402"/>
        <v>3</v>
      </c>
      <c r="Q3676" s="7">
        <f t="shared" si="403"/>
        <v>25</v>
      </c>
      <c r="R3676" s="7">
        <f t="shared" si="404"/>
        <v>29</v>
      </c>
      <c r="S3676" s="13" t="str">
        <f>VLOOKUP(A3676,history!$B:$F,2,0)</f>
        <v>2020-11-28</v>
      </c>
      <c r="T3676" s="13">
        <f>VLOOKUP($C3676,日期!$A:$D,3,0)</f>
        <v>11</v>
      </c>
      <c r="U3676" s="13">
        <f>VLOOKUP($C3676,日期!$A:$D,4,0)</f>
        <v>1</v>
      </c>
      <c r="V3676" s="65">
        <f t="shared" si="405"/>
        <v>44136</v>
      </c>
      <c r="W3676" s="13" t="s">
        <v>5240</v>
      </c>
    </row>
    <row r="3677" spans="1:23" ht="15">
      <c r="A3677" s="15">
        <v>647</v>
      </c>
      <c r="B3677" s="15">
        <v>2020</v>
      </c>
      <c r="C3677" s="13" t="s">
        <v>56</v>
      </c>
      <c r="D3677" s="15">
        <v>48</v>
      </c>
      <c r="E3677" s="13" t="s">
        <v>24</v>
      </c>
      <c r="F3677" s="13" t="s">
        <v>17</v>
      </c>
      <c r="G3677" s="13" t="s">
        <v>25</v>
      </c>
      <c r="H3677" s="13" t="s">
        <v>31</v>
      </c>
      <c r="I3677" s="3">
        <f t="shared" si="399"/>
        <v>25</v>
      </c>
      <c r="J3677" s="7">
        <f t="shared" si="400"/>
        <v>29</v>
      </c>
      <c r="K3677" s="3">
        <f>LEN(H3677)</f>
        <v>5</v>
      </c>
      <c r="L3677" s="13" t="str">
        <f>IF(OR(AND(LEN(H3677&gt;3),ISERROR(FIND("-",H3677,1))),AND(LEN(H3677)&gt;3,ISERROR(FIND("+",H3677,1)))),LEFT(H3677,2),H3677)</f>
        <v>25</v>
      </c>
      <c r="M3677" s="13" t="str">
        <f>IF(AND(LEN(H3677&gt;3),ISERROR(FIND("+",H3677,1))),RIGHT(H3677,2),IF(AND(LEN(H3677)=3,ISERROR(FIND("-",H3677,1))),LEFT(H3677,2),H3677))</f>
        <v>29</v>
      </c>
      <c r="N3677" s="13" t="str">
        <f>SUBSTITUTE(H3677,"+","-")</f>
        <v>25-29</v>
      </c>
      <c r="O3677" s="3">
        <f t="shared" si="401"/>
        <v>5</v>
      </c>
      <c r="P3677" s="3">
        <f t="shared" si="402"/>
        <v>3</v>
      </c>
      <c r="Q3677" s="7">
        <f t="shared" si="403"/>
        <v>25</v>
      </c>
      <c r="R3677" s="7">
        <f t="shared" si="404"/>
        <v>29</v>
      </c>
      <c r="S3677" s="13" t="str">
        <f>VLOOKUP(A3677,history!$B:$F,2,0)</f>
        <v>2020-11-28</v>
      </c>
      <c r="T3677" s="13">
        <f>VLOOKUP($C3677,日期!$A:$D,3,0)</f>
        <v>11</v>
      </c>
      <c r="U3677" s="13">
        <f>VLOOKUP($C3677,日期!$A:$D,4,0)</f>
        <v>1</v>
      </c>
      <c r="V3677" s="65">
        <f t="shared" si="405"/>
        <v>44136</v>
      </c>
      <c r="W3677" s="13" t="s">
        <v>5241</v>
      </c>
    </row>
    <row r="3678" spans="1:23" ht="15">
      <c r="A3678" s="15">
        <v>646</v>
      </c>
      <c r="B3678" s="15">
        <v>2020</v>
      </c>
      <c r="C3678" s="13" t="s">
        <v>56</v>
      </c>
      <c r="D3678" s="15">
        <v>48</v>
      </c>
      <c r="E3678" s="13" t="s">
        <v>24</v>
      </c>
      <c r="F3678" s="13" t="s">
        <v>17</v>
      </c>
      <c r="G3678" s="13" t="s">
        <v>25</v>
      </c>
      <c r="H3678" s="13" t="s">
        <v>31</v>
      </c>
      <c r="I3678" s="3">
        <f t="shared" si="399"/>
        <v>25</v>
      </c>
      <c r="J3678" s="7">
        <f t="shared" si="400"/>
        <v>29</v>
      </c>
      <c r="K3678" s="3">
        <f>LEN(H3678)</f>
        <v>5</v>
      </c>
      <c r="L3678" s="13" t="str">
        <f>IF(OR(AND(LEN(H3678&gt;3),ISERROR(FIND("-",H3678,1))),AND(LEN(H3678)&gt;3,ISERROR(FIND("+",H3678,1)))),LEFT(H3678,2),H3678)</f>
        <v>25</v>
      </c>
      <c r="M3678" s="13" t="str">
        <f>IF(AND(LEN(H3678&gt;3),ISERROR(FIND("+",H3678,1))),RIGHT(H3678,2),IF(AND(LEN(H3678)=3,ISERROR(FIND("-",H3678,1))),LEFT(H3678,2),H3678))</f>
        <v>29</v>
      </c>
      <c r="N3678" s="13" t="str">
        <f>SUBSTITUTE(H3678,"+","-")</f>
        <v>25-29</v>
      </c>
      <c r="O3678" s="3">
        <f t="shared" si="401"/>
        <v>5</v>
      </c>
      <c r="P3678" s="3">
        <f t="shared" si="402"/>
        <v>3</v>
      </c>
      <c r="Q3678" s="7">
        <f t="shared" si="403"/>
        <v>25</v>
      </c>
      <c r="R3678" s="7">
        <f t="shared" si="404"/>
        <v>29</v>
      </c>
      <c r="S3678" s="13" t="str">
        <f>VLOOKUP(A3678,history!$B:$F,2,0)</f>
        <v>2020-11-28</v>
      </c>
      <c r="T3678" s="13">
        <f>VLOOKUP($C3678,日期!$A:$D,3,0)</f>
        <v>11</v>
      </c>
      <c r="U3678" s="13">
        <f>VLOOKUP($C3678,日期!$A:$D,4,0)</f>
        <v>1</v>
      </c>
      <c r="V3678" s="65">
        <f t="shared" si="405"/>
        <v>44136</v>
      </c>
      <c r="W3678" s="13" t="s">
        <v>5242</v>
      </c>
    </row>
    <row r="3679" spans="1:23" ht="15">
      <c r="A3679" s="15">
        <v>645</v>
      </c>
      <c r="B3679" s="15">
        <v>2020</v>
      </c>
      <c r="C3679" s="13" t="s">
        <v>56</v>
      </c>
      <c r="D3679" s="15">
        <v>48</v>
      </c>
      <c r="E3679" s="13" t="s">
        <v>24</v>
      </c>
      <c r="F3679" s="13" t="s">
        <v>17</v>
      </c>
      <c r="G3679" s="13" t="s">
        <v>25</v>
      </c>
      <c r="H3679" s="13" t="s">
        <v>31</v>
      </c>
      <c r="I3679" s="3">
        <f t="shared" si="399"/>
        <v>25</v>
      </c>
      <c r="J3679" s="7">
        <f t="shared" si="400"/>
        <v>29</v>
      </c>
      <c r="K3679" s="3">
        <f>LEN(H3679)</f>
        <v>5</v>
      </c>
      <c r="L3679" s="13" t="str">
        <f>IF(OR(AND(LEN(H3679&gt;3),ISERROR(FIND("-",H3679,1))),AND(LEN(H3679)&gt;3,ISERROR(FIND("+",H3679,1)))),LEFT(H3679,2),H3679)</f>
        <v>25</v>
      </c>
      <c r="M3679" s="13" t="str">
        <f>IF(AND(LEN(H3679&gt;3),ISERROR(FIND("+",H3679,1))),RIGHT(H3679,2),IF(AND(LEN(H3679)=3,ISERROR(FIND("-",H3679,1))),LEFT(H3679,2),H3679))</f>
        <v>29</v>
      </c>
      <c r="N3679" s="13" t="str">
        <f>SUBSTITUTE(H3679,"+","-")</f>
        <v>25-29</v>
      </c>
      <c r="O3679" s="3">
        <f t="shared" si="401"/>
        <v>5</v>
      </c>
      <c r="P3679" s="3">
        <f t="shared" si="402"/>
        <v>3</v>
      </c>
      <c r="Q3679" s="7">
        <f t="shared" si="403"/>
        <v>25</v>
      </c>
      <c r="R3679" s="7">
        <f t="shared" si="404"/>
        <v>29</v>
      </c>
      <c r="S3679" s="13" t="str">
        <f>VLOOKUP(A3679,history!$B:$F,2,0)</f>
        <v>2020-11-28</v>
      </c>
      <c r="T3679" s="13">
        <f>VLOOKUP($C3679,日期!$A:$D,3,0)</f>
        <v>11</v>
      </c>
      <c r="U3679" s="13">
        <f>VLOOKUP($C3679,日期!$A:$D,4,0)</f>
        <v>1</v>
      </c>
      <c r="V3679" s="65">
        <f t="shared" si="405"/>
        <v>44136</v>
      </c>
      <c r="W3679" s="13" t="s">
        <v>5243</v>
      </c>
    </row>
    <row r="3680" spans="1:23" ht="15">
      <c r="A3680" s="15">
        <v>644</v>
      </c>
      <c r="B3680" s="15">
        <v>2020</v>
      </c>
      <c r="C3680" s="13" t="s">
        <v>56</v>
      </c>
      <c r="D3680" s="15">
        <v>48</v>
      </c>
      <c r="E3680" s="13" t="s">
        <v>24</v>
      </c>
      <c r="F3680" s="13" t="s">
        <v>17</v>
      </c>
      <c r="G3680" s="13" t="s">
        <v>25</v>
      </c>
      <c r="H3680" s="13" t="s">
        <v>31</v>
      </c>
      <c r="I3680" s="3">
        <f t="shared" si="399"/>
        <v>25</v>
      </c>
      <c r="J3680" s="7">
        <f t="shared" si="400"/>
        <v>29</v>
      </c>
      <c r="K3680" s="3">
        <f>LEN(H3680)</f>
        <v>5</v>
      </c>
      <c r="L3680" s="13" t="str">
        <f>IF(OR(AND(LEN(H3680&gt;3),ISERROR(FIND("-",H3680,1))),AND(LEN(H3680)&gt;3,ISERROR(FIND("+",H3680,1)))),LEFT(H3680,2),H3680)</f>
        <v>25</v>
      </c>
      <c r="M3680" s="13" t="str">
        <f>IF(AND(LEN(H3680&gt;3),ISERROR(FIND("+",H3680,1))),RIGHT(H3680,2),IF(AND(LEN(H3680)=3,ISERROR(FIND("-",H3680,1))),LEFT(H3680,2),H3680))</f>
        <v>29</v>
      </c>
      <c r="N3680" s="13" t="str">
        <f>SUBSTITUTE(H3680,"+","-")</f>
        <v>25-29</v>
      </c>
      <c r="O3680" s="3">
        <f t="shared" si="401"/>
        <v>5</v>
      </c>
      <c r="P3680" s="3">
        <f t="shared" si="402"/>
        <v>3</v>
      </c>
      <c r="Q3680" s="7">
        <f t="shared" si="403"/>
        <v>25</v>
      </c>
      <c r="R3680" s="7">
        <f t="shared" si="404"/>
        <v>29</v>
      </c>
      <c r="S3680" s="13" t="str">
        <f>VLOOKUP(A3680,history!$B:$F,2,0)</f>
        <v>2020-11-28</v>
      </c>
      <c r="T3680" s="13">
        <f>VLOOKUP($C3680,日期!$A:$D,3,0)</f>
        <v>11</v>
      </c>
      <c r="U3680" s="13">
        <f>VLOOKUP($C3680,日期!$A:$D,4,0)</f>
        <v>1</v>
      </c>
      <c r="V3680" s="65">
        <f t="shared" si="405"/>
        <v>44136</v>
      </c>
      <c r="W3680" s="13" t="s">
        <v>5244</v>
      </c>
    </row>
    <row r="3681" spans="1:23" ht="15">
      <c r="A3681" s="15">
        <v>643</v>
      </c>
      <c r="B3681" s="15">
        <v>2020</v>
      </c>
      <c r="C3681" s="13" t="s">
        <v>56</v>
      </c>
      <c r="D3681" s="15">
        <v>48</v>
      </c>
      <c r="E3681" s="13" t="s">
        <v>24</v>
      </c>
      <c r="F3681" s="13" t="s">
        <v>17</v>
      </c>
      <c r="G3681" s="13" t="s">
        <v>25</v>
      </c>
      <c r="H3681" s="13" t="s">
        <v>31</v>
      </c>
      <c r="I3681" s="3">
        <f t="shared" si="399"/>
        <v>25</v>
      </c>
      <c r="J3681" s="7">
        <f t="shared" si="400"/>
        <v>29</v>
      </c>
      <c r="K3681" s="3">
        <f>LEN(H3681)</f>
        <v>5</v>
      </c>
      <c r="L3681" s="13" t="str">
        <f>IF(OR(AND(LEN(H3681&gt;3),ISERROR(FIND("-",H3681,1))),AND(LEN(H3681)&gt;3,ISERROR(FIND("+",H3681,1)))),LEFT(H3681,2),H3681)</f>
        <v>25</v>
      </c>
      <c r="M3681" s="13" t="str">
        <f>IF(AND(LEN(H3681&gt;3),ISERROR(FIND("+",H3681,1))),RIGHT(H3681,2),IF(AND(LEN(H3681)=3,ISERROR(FIND("-",H3681,1))),LEFT(H3681,2),H3681))</f>
        <v>29</v>
      </c>
      <c r="N3681" s="13" t="str">
        <f>SUBSTITUTE(H3681,"+","-")</f>
        <v>25-29</v>
      </c>
      <c r="O3681" s="3">
        <f t="shared" si="401"/>
        <v>5</v>
      </c>
      <c r="P3681" s="3">
        <f t="shared" si="402"/>
        <v>3</v>
      </c>
      <c r="Q3681" s="7">
        <f t="shared" si="403"/>
        <v>25</v>
      </c>
      <c r="R3681" s="7">
        <f t="shared" si="404"/>
        <v>29</v>
      </c>
      <c r="S3681" s="13" t="str">
        <f>VLOOKUP(A3681,history!$B:$F,2,0)</f>
        <v>2020-11-28</v>
      </c>
      <c r="T3681" s="13">
        <f>VLOOKUP($C3681,日期!$A:$D,3,0)</f>
        <v>11</v>
      </c>
      <c r="U3681" s="13">
        <f>VLOOKUP($C3681,日期!$A:$D,4,0)</f>
        <v>1</v>
      </c>
      <c r="V3681" s="65">
        <f t="shared" si="405"/>
        <v>44136</v>
      </c>
      <c r="W3681" s="13" t="s">
        <v>5245</v>
      </c>
    </row>
    <row r="3682" spans="1:23" ht="15">
      <c r="A3682" s="15">
        <v>642</v>
      </c>
      <c r="B3682" s="15">
        <v>2020</v>
      </c>
      <c r="C3682" s="13" t="s">
        <v>56</v>
      </c>
      <c r="D3682" s="15">
        <v>48</v>
      </c>
      <c r="E3682" s="13" t="s">
        <v>24</v>
      </c>
      <c r="F3682" s="13" t="s">
        <v>17</v>
      </c>
      <c r="G3682" s="13" t="s">
        <v>25</v>
      </c>
      <c r="H3682" s="13" t="s">
        <v>13</v>
      </c>
      <c r="I3682" s="3">
        <f t="shared" si="399"/>
        <v>20</v>
      </c>
      <c r="J3682" s="7">
        <f t="shared" si="400"/>
        <v>24</v>
      </c>
      <c r="K3682" s="3">
        <f>LEN(H3682)</f>
        <v>5</v>
      </c>
      <c r="L3682" s="13" t="str">
        <f>IF(OR(AND(LEN(H3682&gt;3),ISERROR(FIND("-",H3682,1))),AND(LEN(H3682)&gt;3,ISERROR(FIND("+",H3682,1)))),LEFT(H3682,2),H3682)</f>
        <v>20</v>
      </c>
      <c r="M3682" s="13" t="str">
        <f>IF(AND(LEN(H3682&gt;3),ISERROR(FIND("+",H3682,1))),RIGHT(H3682,2),IF(AND(LEN(H3682)=3,ISERROR(FIND("-",H3682,1))),LEFT(H3682,2),H3682))</f>
        <v>24</v>
      </c>
      <c r="N3682" s="13" t="str">
        <f>SUBSTITUTE(H3682,"+","-")</f>
        <v>20-24</v>
      </c>
      <c r="O3682" s="3">
        <f t="shared" si="401"/>
        <v>5</v>
      </c>
      <c r="P3682" s="3">
        <f t="shared" si="402"/>
        <v>3</v>
      </c>
      <c r="Q3682" s="7">
        <f t="shared" si="403"/>
        <v>20</v>
      </c>
      <c r="R3682" s="7">
        <f t="shared" si="404"/>
        <v>24</v>
      </c>
      <c r="S3682" s="13" t="str">
        <f>VLOOKUP(A3682,history!$B:$F,2,0)</f>
        <v>2020-11-28</v>
      </c>
      <c r="T3682" s="13">
        <f>VLOOKUP($C3682,日期!$A:$D,3,0)</f>
        <v>11</v>
      </c>
      <c r="U3682" s="13">
        <f>VLOOKUP($C3682,日期!$A:$D,4,0)</f>
        <v>1</v>
      </c>
      <c r="V3682" s="65">
        <f t="shared" si="405"/>
        <v>44136</v>
      </c>
      <c r="W3682" s="13" t="s">
        <v>5246</v>
      </c>
    </row>
    <row r="3683" spans="1:23" ht="15">
      <c r="A3683" s="15">
        <v>641</v>
      </c>
      <c r="B3683" s="15">
        <v>2020</v>
      </c>
      <c r="C3683" s="13" t="s">
        <v>56</v>
      </c>
      <c r="D3683" s="15">
        <v>48</v>
      </c>
      <c r="E3683" s="13" t="s">
        <v>24</v>
      </c>
      <c r="F3683" s="13" t="s">
        <v>17</v>
      </c>
      <c r="G3683" s="13" t="s">
        <v>25</v>
      </c>
      <c r="H3683" s="13" t="s">
        <v>13</v>
      </c>
      <c r="I3683" s="3">
        <f t="shared" si="399"/>
        <v>20</v>
      </c>
      <c r="J3683" s="7">
        <f t="shared" si="400"/>
        <v>24</v>
      </c>
      <c r="K3683" s="3">
        <f>LEN(H3683)</f>
        <v>5</v>
      </c>
      <c r="L3683" s="13" t="str">
        <f>IF(OR(AND(LEN(H3683&gt;3),ISERROR(FIND("-",H3683,1))),AND(LEN(H3683)&gt;3,ISERROR(FIND("+",H3683,1)))),LEFT(H3683,2),H3683)</f>
        <v>20</v>
      </c>
      <c r="M3683" s="13" t="str">
        <f>IF(AND(LEN(H3683&gt;3),ISERROR(FIND("+",H3683,1))),RIGHT(H3683,2),IF(AND(LEN(H3683)=3,ISERROR(FIND("-",H3683,1))),LEFT(H3683,2),H3683))</f>
        <v>24</v>
      </c>
      <c r="N3683" s="13" t="str">
        <f>SUBSTITUTE(H3683,"+","-")</f>
        <v>20-24</v>
      </c>
      <c r="O3683" s="3">
        <f t="shared" si="401"/>
        <v>5</v>
      </c>
      <c r="P3683" s="3">
        <f t="shared" si="402"/>
        <v>3</v>
      </c>
      <c r="Q3683" s="7">
        <f t="shared" si="403"/>
        <v>20</v>
      </c>
      <c r="R3683" s="7">
        <f t="shared" si="404"/>
        <v>24</v>
      </c>
      <c r="S3683" s="13" t="str">
        <f>VLOOKUP(A3683,history!$B:$F,2,0)</f>
        <v>2020-11-28</v>
      </c>
      <c r="T3683" s="13">
        <f>VLOOKUP($C3683,日期!$A:$D,3,0)</f>
        <v>11</v>
      </c>
      <c r="U3683" s="13">
        <f>VLOOKUP($C3683,日期!$A:$D,4,0)</f>
        <v>1</v>
      </c>
      <c r="V3683" s="65">
        <f t="shared" si="405"/>
        <v>44136</v>
      </c>
      <c r="W3683" s="13" t="s">
        <v>5247</v>
      </c>
    </row>
    <row r="3684" spans="1:23" ht="15">
      <c r="A3684" s="15">
        <v>640</v>
      </c>
      <c r="B3684" s="15">
        <v>2020</v>
      </c>
      <c r="C3684" s="13" t="s">
        <v>56</v>
      </c>
      <c r="D3684" s="15">
        <v>48</v>
      </c>
      <c r="E3684" s="13" t="s">
        <v>24</v>
      </c>
      <c r="F3684" s="13" t="s">
        <v>17</v>
      </c>
      <c r="G3684" s="13" t="s">
        <v>25</v>
      </c>
      <c r="H3684" s="13" t="s">
        <v>13</v>
      </c>
      <c r="I3684" s="3">
        <f t="shared" si="399"/>
        <v>20</v>
      </c>
      <c r="J3684" s="7">
        <f t="shared" si="400"/>
        <v>24</v>
      </c>
      <c r="K3684" s="3">
        <f>LEN(H3684)</f>
        <v>5</v>
      </c>
      <c r="L3684" s="13" t="str">
        <f>IF(OR(AND(LEN(H3684&gt;3),ISERROR(FIND("-",H3684,1))),AND(LEN(H3684)&gt;3,ISERROR(FIND("+",H3684,1)))),LEFT(H3684,2),H3684)</f>
        <v>20</v>
      </c>
      <c r="M3684" s="13" t="str">
        <f>IF(AND(LEN(H3684&gt;3),ISERROR(FIND("+",H3684,1))),RIGHT(H3684,2),IF(AND(LEN(H3684)=3,ISERROR(FIND("-",H3684,1))),LEFT(H3684,2),H3684))</f>
        <v>24</v>
      </c>
      <c r="N3684" s="13" t="str">
        <f>SUBSTITUTE(H3684,"+","-")</f>
        <v>20-24</v>
      </c>
      <c r="O3684" s="3">
        <f t="shared" si="401"/>
        <v>5</v>
      </c>
      <c r="P3684" s="3">
        <f t="shared" si="402"/>
        <v>3</v>
      </c>
      <c r="Q3684" s="7">
        <f t="shared" si="403"/>
        <v>20</v>
      </c>
      <c r="R3684" s="7">
        <f t="shared" si="404"/>
        <v>24</v>
      </c>
      <c r="S3684" s="13" t="str">
        <f>VLOOKUP(A3684,history!$B:$F,2,0)</f>
        <v>2020-11-27</v>
      </c>
      <c r="T3684" s="13">
        <f>VLOOKUP($C3684,日期!$A:$D,3,0)</f>
        <v>11</v>
      </c>
      <c r="U3684" s="13">
        <f>VLOOKUP($C3684,日期!$A:$D,4,0)</f>
        <v>1</v>
      </c>
      <c r="V3684" s="65">
        <f t="shared" si="405"/>
        <v>44136</v>
      </c>
      <c r="W3684" s="13" t="s">
        <v>5248</v>
      </c>
    </row>
    <row r="3685" spans="1:23" ht="15">
      <c r="A3685" s="15">
        <v>639</v>
      </c>
      <c r="B3685" s="15">
        <v>2020</v>
      </c>
      <c r="C3685" s="13" t="s">
        <v>56</v>
      </c>
      <c r="D3685" s="15">
        <v>48</v>
      </c>
      <c r="E3685" s="13" t="s">
        <v>24</v>
      </c>
      <c r="F3685" s="13" t="s">
        <v>17</v>
      </c>
      <c r="G3685" s="13" t="s">
        <v>25</v>
      </c>
      <c r="H3685" s="13" t="s">
        <v>13</v>
      </c>
      <c r="I3685" s="3">
        <f t="shared" si="399"/>
        <v>20</v>
      </c>
      <c r="J3685" s="7">
        <f t="shared" si="400"/>
        <v>24</v>
      </c>
      <c r="K3685" s="3">
        <f>LEN(H3685)</f>
        <v>5</v>
      </c>
      <c r="L3685" s="13" t="str">
        <f>IF(OR(AND(LEN(H3685&gt;3),ISERROR(FIND("-",H3685,1))),AND(LEN(H3685)&gt;3,ISERROR(FIND("+",H3685,1)))),LEFT(H3685,2),H3685)</f>
        <v>20</v>
      </c>
      <c r="M3685" s="13" t="str">
        <f>IF(AND(LEN(H3685&gt;3),ISERROR(FIND("+",H3685,1))),RIGHT(H3685,2),IF(AND(LEN(H3685)=3,ISERROR(FIND("-",H3685,1))),LEFT(H3685,2),H3685))</f>
        <v>24</v>
      </c>
      <c r="N3685" s="13" t="str">
        <f>SUBSTITUTE(H3685,"+","-")</f>
        <v>20-24</v>
      </c>
      <c r="O3685" s="3">
        <f t="shared" si="401"/>
        <v>5</v>
      </c>
      <c r="P3685" s="3">
        <f t="shared" si="402"/>
        <v>3</v>
      </c>
      <c r="Q3685" s="7">
        <f t="shared" si="403"/>
        <v>20</v>
      </c>
      <c r="R3685" s="7">
        <f t="shared" si="404"/>
        <v>24</v>
      </c>
      <c r="S3685" s="13" t="str">
        <f>VLOOKUP(A3685,history!$B:$F,2,0)</f>
        <v>2020-11-27</v>
      </c>
      <c r="T3685" s="13">
        <f>VLOOKUP($C3685,日期!$A:$D,3,0)</f>
        <v>11</v>
      </c>
      <c r="U3685" s="13">
        <f>VLOOKUP($C3685,日期!$A:$D,4,0)</f>
        <v>1</v>
      </c>
      <c r="V3685" s="65">
        <f t="shared" si="405"/>
        <v>44136</v>
      </c>
      <c r="W3685" s="13" t="s">
        <v>5249</v>
      </c>
    </row>
    <row r="3686" spans="1:23" ht="15">
      <c r="A3686" s="15">
        <v>638</v>
      </c>
      <c r="B3686" s="15">
        <v>2020</v>
      </c>
      <c r="C3686" s="13" t="s">
        <v>56</v>
      </c>
      <c r="D3686" s="15">
        <v>48</v>
      </c>
      <c r="E3686" s="13" t="s">
        <v>24</v>
      </c>
      <c r="F3686" s="13" t="s">
        <v>17</v>
      </c>
      <c r="G3686" s="13" t="s">
        <v>25</v>
      </c>
      <c r="H3686" s="13" t="s">
        <v>13</v>
      </c>
      <c r="I3686" s="3">
        <f t="shared" si="399"/>
        <v>20</v>
      </c>
      <c r="J3686" s="7">
        <f t="shared" si="400"/>
        <v>24</v>
      </c>
      <c r="K3686" s="3">
        <f>LEN(H3686)</f>
        <v>5</v>
      </c>
      <c r="L3686" s="13" t="str">
        <f>IF(OR(AND(LEN(H3686&gt;3),ISERROR(FIND("-",H3686,1))),AND(LEN(H3686)&gt;3,ISERROR(FIND("+",H3686,1)))),LEFT(H3686,2),H3686)</f>
        <v>20</v>
      </c>
      <c r="M3686" s="13" t="str">
        <f>IF(AND(LEN(H3686&gt;3),ISERROR(FIND("+",H3686,1))),RIGHT(H3686,2),IF(AND(LEN(H3686)=3,ISERROR(FIND("-",H3686,1))),LEFT(H3686,2),H3686))</f>
        <v>24</v>
      </c>
      <c r="N3686" s="13" t="str">
        <f>SUBSTITUTE(H3686,"+","-")</f>
        <v>20-24</v>
      </c>
      <c r="O3686" s="3">
        <f t="shared" si="401"/>
        <v>5</v>
      </c>
      <c r="P3686" s="3">
        <f t="shared" si="402"/>
        <v>3</v>
      </c>
      <c r="Q3686" s="7">
        <f t="shared" si="403"/>
        <v>20</v>
      </c>
      <c r="R3686" s="7">
        <f t="shared" si="404"/>
        <v>24</v>
      </c>
      <c r="S3686" s="13" t="str">
        <f>VLOOKUP(A3686,history!$B:$F,2,0)</f>
        <v>2020-11-27</v>
      </c>
      <c r="T3686" s="13">
        <f>VLOOKUP($C3686,日期!$A:$D,3,0)</f>
        <v>11</v>
      </c>
      <c r="U3686" s="13">
        <f>VLOOKUP($C3686,日期!$A:$D,4,0)</f>
        <v>1</v>
      </c>
      <c r="V3686" s="65">
        <f t="shared" si="405"/>
        <v>44136</v>
      </c>
      <c r="W3686" s="13" t="s">
        <v>5250</v>
      </c>
    </row>
    <row r="3687" spans="1:23" ht="15">
      <c r="A3687" s="15">
        <v>637</v>
      </c>
      <c r="B3687" s="15">
        <v>2020</v>
      </c>
      <c r="C3687" s="13" t="s">
        <v>56</v>
      </c>
      <c r="D3687" s="15">
        <v>48</v>
      </c>
      <c r="E3687" s="13" t="s">
        <v>24</v>
      </c>
      <c r="F3687" s="13" t="s">
        <v>17</v>
      </c>
      <c r="G3687" s="13" t="s">
        <v>25</v>
      </c>
      <c r="H3687" s="13" t="s">
        <v>13</v>
      </c>
      <c r="I3687" s="3">
        <f t="shared" si="399"/>
        <v>20</v>
      </c>
      <c r="J3687" s="7">
        <f t="shared" si="400"/>
        <v>24</v>
      </c>
      <c r="K3687" s="3">
        <f>LEN(H3687)</f>
        <v>5</v>
      </c>
      <c r="L3687" s="13" t="str">
        <f>IF(OR(AND(LEN(H3687&gt;3),ISERROR(FIND("-",H3687,1))),AND(LEN(H3687)&gt;3,ISERROR(FIND("+",H3687,1)))),LEFT(H3687,2),H3687)</f>
        <v>20</v>
      </c>
      <c r="M3687" s="13" t="str">
        <f>IF(AND(LEN(H3687&gt;3),ISERROR(FIND("+",H3687,1))),RIGHT(H3687,2),IF(AND(LEN(H3687)=3,ISERROR(FIND("-",H3687,1))),LEFT(H3687,2),H3687))</f>
        <v>24</v>
      </c>
      <c r="N3687" s="13" t="str">
        <f>SUBSTITUTE(H3687,"+","-")</f>
        <v>20-24</v>
      </c>
      <c r="O3687" s="3">
        <f t="shared" si="401"/>
        <v>5</v>
      </c>
      <c r="P3687" s="3">
        <f t="shared" si="402"/>
        <v>3</v>
      </c>
      <c r="Q3687" s="7">
        <f t="shared" si="403"/>
        <v>20</v>
      </c>
      <c r="R3687" s="7">
        <f t="shared" si="404"/>
        <v>24</v>
      </c>
      <c r="S3687" s="13" t="str">
        <f>VLOOKUP(A3687,history!$B:$F,2,0)</f>
        <v>2020-11-27</v>
      </c>
      <c r="T3687" s="13">
        <f>VLOOKUP($C3687,日期!$A:$D,3,0)</f>
        <v>11</v>
      </c>
      <c r="U3687" s="13">
        <f>VLOOKUP($C3687,日期!$A:$D,4,0)</f>
        <v>1</v>
      </c>
      <c r="V3687" s="65">
        <f t="shared" si="405"/>
        <v>44136</v>
      </c>
      <c r="W3687" s="13" t="s">
        <v>5251</v>
      </c>
    </row>
    <row r="3688" spans="1:23" ht="15">
      <c r="A3688" s="15">
        <v>636</v>
      </c>
      <c r="B3688" s="15">
        <v>2020</v>
      </c>
      <c r="C3688" s="13" t="s">
        <v>56</v>
      </c>
      <c r="D3688" s="15">
        <v>48</v>
      </c>
      <c r="E3688" s="13" t="s">
        <v>24</v>
      </c>
      <c r="F3688" s="13" t="s">
        <v>17</v>
      </c>
      <c r="G3688" s="13" t="s">
        <v>25</v>
      </c>
      <c r="H3688" s="13" t="s">
        <v>13</v>
      </c>
      <c r="I3688" s="3">
        <f t="shared" si="399"/>
        <v>20</v>
      </c>
      <c r="J3688" s="7">
        <f t="shared" si="400"/>
        <v>24</v>
      </c>
      <c r="K3688" s="3">
        <f>LEN(H3688)</f>
        <v>5</v>
      </c>
      <c r="L3688" s="13" t="str">
        <f>IF(OR(AND(LEN(H3688&gt;3),ISERROR(FIND("-",H3688,1))),AND(LEN(H3688)&gt;3,ISERROR(FIND("+",H3688,1)))),LEFT(H3688,2),H3688)</f>
        <v>20</v>
      </c>
      <c r="M3688" s="13" t="str">
        <f>IF(AND(LEN(H3688&gt;3),ISERROR(FIND("+",H3688,1))),RIGHT(H3688,2),IF(AND(LEN(H3688)=3,ISERROR(FIND("-",H3688,1))),LEFT(H3688,2),H3688))</f>
        <v>24</v>
      </c>
      <c r="N3688" s="13" t="str">
        <f>SUBSTITUTE(H3688,"+","-")</f>
        <v>20-24</v>
      </c>
      <c r="O3688" s="3">
        <f t="shared" si="401"/>
        <v>5</v>
      </c>
      <c r="P3688" s="3">
        <f t="shared" si="402"/>
        <v>3</v>
      </c>
      <c r="Q3688" s="7">
        <f t="shared" si="403"/>
        <v>20</v>
      </c>
      <c r="R3688" s="7">
        <f t="shared" si="404"/>
        <v>24</v>
      </c>
      <c r="S3688" s="13" t="str">
        <f>VLOOKUP(A3688,history!$B:$F,2,0)</f>
        <v>2020-11-27</v>
      </c>
      <c r="T3688" s="13">
        <f>VLOOKUP($C3688,日期!$A:$D,3,0)</f>
        <v>11</v>
      </c>
      <c r="U3688" s="13">
        <f>VLOOKUP($C3688,日期!$A:$D,4,0)</f>
        <v>1</v>
      </c>
      <c r="V3688" s="65">
        <f t="shared" si="405"/>
        <v>44136</v>
      </c>
      <c r="W3688" s="13" t="s">
        <v>5252</v>
      </c>
    </row>
    <row r="3689" spans="1:23" ht="15">
      <c r="A3689" s="15">
        <v>635</v>
      </c>
      <c r="B3689" s="15">
        <v>2020</v>
      </c>
      <c r="C3689" s="13" t="s">
        <v>56</v>
      </c>
      <c r="D3689" s="15">
        <v>48</v>
      </c>
      <c r="E3689" s="13" t="s">
        <v>24</v>
      </c>
      <c r="F3689" s="13" t="s">
        <v>17</v>
      </c>
      <c r="G3689" s="13" t="s">
        <v>25</v>
      </c>
      <c r="H3689" s="13" t="s">
        <v>13</v>
      </c>
      <c r="I3689" s="3">
        <f t="shared" si="399"/>
        <v>20</v>
      </c>
      <c r="J3689" s="7">
        <f t="shared" si="400"/>
        <v>24</v>
      </c>
      <c r="K3689" s="3">
        <f>LEN(H3689)</f>
        <v>5</v>
      </c>
      <c r="L3689" s="13" t="str">
        <f>IF(OR(AND(LEN(H3689&gt;3),ISERROR(FIND("-",H3689,1))),AND(LEN(H3689)&gt;3,ISERROR(FIND("+",H3689,1)))),LEFT(H3689,2),H3689)</f>
        <v>20</v>
      </c>
      <c r="M3689" s="13" t="str">
        <f>IF(AND(LEN(H3689&gt;3),ISERROR(FIND("+",H3689,1))),RIGHT(H3689,2),IF(AND(LEN(H3689)=3,ISERROR(FIND("-",H3689,1))),LEFT(H3689,2),H3689))</f>
        <v>24</v>
      </c>
      <c r="N3689" s="13" t="str">
        <f>SUBSTITUTE(H3689,"+","-")</f>
        <v>20-24</v>
      </c>
      <c r="O3689" s="3">
        <f t="shared" si="401"/>
        <v>5</v>
      </c>
      <c r="P3689" s="3">
        <f t="shared" si="402"/>
        <v>3</v>
      </c>
      <c r="Q3689" s="7">
        <f t="shared" si="403"/>
        <v>20</v>
      </c>
      <c r="R3689" s="7">
        <f t="shared" si="404"/>
        <v>24</v>
      </c>
      <c r="S3689" s="13" t="str">
        <f>VLOOKUP(A3689,history!$B:$F,2,0)</f>
        <v>2020-11-27</v>
      </c>
      <c r="T3689" s="13">
        <f>VLOOKUP($C3689,日期!$A:$D,3,0)</f>
        <v>11</v>
      </c>
      <c r="U3689" s="13">
        <f>VLOOKUP($C3689,日期!$A:$D,4,0)</f>
        <v>1</v>
      </c>
      <c r="V3689" s="65">
        <f t="shared" si="405"/>
        <v>44136</v>
      </c>
      <c r="W3689" s="13" t="s">
        <v>5253</v>
      </c>
    </row>
    <row r="3690" spans="1:23" ht="15">
      <c r="A3690" s="15">
        <v>634</v>
      </c>
      <c r="B3690" s="15">
        <v>2020</v>
      </c>
      <c r="C3690" s="13" t="s">
        <v>56</v>
      </c>
      <c r="D3690" s="15">
        <v>48</v>
      </c>
      <c r="E3690" s="13" t="s">
        <v>24</v>
      </c>
      <c r="F3690" s="13" t="s">
        <v>17</v>
      </c>
      <c r="G3690" s="13" t="s">
        <v>25</v>
      </c>
      <c r="H3690" s="13" t="s">
        <v>13</v>
      </c>
      <c r="I3690" s="3">
        <f t="shared" si="399"/>
        <v>20</v>
      </c>
      <c r="J3690" s="7">
        <f t="shared" si="400"/>
        <v>24</v>
      </c>
      <c r="K3690" s="3">
        <f>LEN(H3690)</f>
        <v>5</v>
      </c>
      <c r="L3690" s="13" t="str">
        <f>IF(OR(AND(LEN(H3690&gt;3),ISERROR(FIND("-",H3690,1))),AND(LEN(H3690)&gt;3,ISERROR(FIND("+",H3690,1)))),LEFT(H3690,2),H3690)</f>
        <v>20</v>
      </c>
      <c r="M3690" s="13" t="str">
        <f>IF(AND(LEN(H3690&gt;3),ISERROR(FIND("+",H3690,1))),RIGHT(H3690,2),IF(AND(LEN(H3690)=3,ISERROR(FIND("-",H3690,1))),LEFT(H3690,2),H3690))</f>
        <v>24</v>
      </c>
      <c r="N3690" s="13" t="str">
        <f>SUBSTITUTE(H3690,"+","-")</f>
        <v>20-24</v>
      </c>
      <c r="O3690" s="3">
        <f t="shared" si="401"/>
        <v>5</v>
      </c>
      <c r="P3690" s="3">
        <f t="shared" si="402"/>
        <v>3</v>
      </c>
      <c r="Q3690" s="7">
        <f t="shared" si="403"/>
        <v>20</v>
      </c>
      <c r="R3690" s="7">
        <f t="shared" si="404"/>
        <v>24</v>
      </c>
      <c r="S3690" s="13" t="str">
        <f>VLOOKUP(A3690,history!$B:$F,2,0)</f>
        <v>2020-11-27</v>
      </c>
      <c r="T3690" s="13">
        <f>VLOOKUP($C3690,日期!$A:$D,3,0)</f>
        <v>11</v>
      </c>
      <c r="U3690" s="13">
        <f>VLOOKUP($C3690,日期!$A:$D,4,0)</f>
        <v>1</v>
      </c>
      <c r="V3690" s="65">
        <f t="shared" si="405"/>
        <v>44136</v>
      </c>
      <c r="W3690" s="13" t="s">
        <v>5254</v>
      </c>
    </row>
    <row r="3691" spans="1:23" ht="15">
      <c r="A3691" s="15">
        <v>633</v>
      </c>
      <c r="B3691" s="15">
        <v>2020</v>
      </c>
      <c r="C3691" s="13" t="s">
        <v>56</v>
      </c>
      <c r="D3691" s="15">
        <v>48</v>
      </c>
      <c r="E3691" s="13" t="s">
        <v>24</v>
      </c>
      <c r="F3691" s="13" t="s">
        <v>17</v>
      </c>
      <c r="G3691" s="13" t="s">
        <v>25</v>
      </c>
      <c r="H3691" s="13" t="s">
        <v>13</v>
      </c>
      <c r="I3691" s="3">
        <f t="shared" si="399"/>
        <v>20</v>
      </c>
      <c r="J3691" s="7">
        <f t="shared" si="400"/>
        <v>24</v>
      </c>
      <c r="K3691" s="3">
        <f>LEN(H3691)</f>
        <v>5</v>
      </c>
      <c r="L3691" s="13" t="str">
        <f>IF(OR(AND(LEN(H3691&gt;3),ISERROR(FIND("-",H3691,1))),AND(LEN(H3691)&gt;3,ISERROR(FIND("+",H3691,1)))),LEFT(H3691,2),H3691)</f>
        <v>20</v>
      </c>
      <c r="M3691" s="13" t="str">
        <f>IF(AND(LEN(H3691&gt;3),ISERROR(FIND("+",H3691,1))),RIGHT(H3691,2),IF(AND(LEN(H3691)=3,ISERROR(FIND("-",H3691,1))),LEFT(H3691,2),H3691))</f>
        <v>24</v>
      </c>
      <c r="N3691" s="13" t="str">
        <f>SUBSTITUTE(H3691,"+","-")</f>
        <v>20-24</v>
      </c>
      <c r="O3691" s="3">
        <f t="shared" si="401"/>
        <v>5</v>
      </c>
      <c r="P3691" s="3">
        <f t="shared" si="402"/>
        <v>3</v>
      </c>
      <c r="Q3691" s="7">
        <f t="shared" si="403"/>
        <v>20</v>
      </c>
      <c r="R3691" s="7">
        <f t="shared" si="404"/>
        <v>24</v>
      </c>
      <c r="S3691" s="13" t="str">
        <f>VLOOKUP(A3691,history!$B:$F,2,0)</f>
        <v>2020-11-27</v>
      </c>
      <c r="T3691" s="13">
        <f>VLOOKUP($C3691,日期!$A:$D,3,0)</f>
        <v>11</v>
      </c>
      <c r="U3691" s="13">
        <f>VLOOKUP($C3691,日期!$A:$D,4,0)</f>
        <v>1</v>
      </c>
      <c r="V3691" s="65">
        <f t="shared" si="405"/>
        <v>44136</v>
      </c>
      <c r="W3691" s="13" t="s">
        <v>5255</v>
      </c>
    </row>
    <row r="3692" spans="1:23" ht="15">
      <c r="A3692" s="15">
        <v>632</v>
      </c>
      <c r="B3692" s="15">
        <v>2020</v>
      </c>
      <c r="C3692" s="13" t="s">
        <v>56</v>
      </c>
      <c r="D3692" s="15">
        <v>47</v>
      </c>
      <c r="E3692" s="13" t="s">
        <v>24</v>
      </c>
      <c r="F3692" s="13" t="s">
        <v>11</v>
      </c>
      <c r="G3692" s="13" t="s">
        <v>25</v>
      </c>
      <c r="H3692" s="13" t="s">
        <v>30</v>
      </c>
      <c r="I3692" s="3">
        <f t="shared" si="399"/>
        <v>45</v>
      </c>
      <c r="J3692" s="7">
        <f t="shared" si="400"/>
        <v>49</v>
      </c>
      <c r="K3692" s="3">
        <f>LEN(H3692)</f>
        <v>5</v>
      </c>
      <c r="L3692" s="13" t="str">
        <f>IF(OR(AND(LEN(H3692&gt;3),ISERROR(FIND("-",H3692,1))),AND(LEN(H3692)&gt;3,ISERROR(FIND("+",H3692,1)))),LEFT(H3692,2),H3692)</f>
        <v>45</v>
      </c>
      <c r="M3692" s="13" t="str">
        <f>IF(AND(LEN(H3692&gt;3),ISERROR(FIND("+",H3692,1))),RIGHT(H3692,2),IF(AND(LEN(H3692)=3,ISERROR(FIND("-",H3692,1))),LEFT(H3692,2),H3692))</f>
        <v>49</v>
      </c>
      <c r="N3692" s="13" t="str">
        <f>SUBSTITUTE(H3692,"+","-")</f>
        <v>45-49</v>
      </c>
      <c r="O3692" s="3">
        <f t="shared" si="401"/>
        <v>5</v>
      </c>
      <c r="P3692" s="3">
        <f t="shared" si="402"/>
        <v>3</v>
      </c>
      <c r="Q3692" s="7">
        <f t="shared" si="403"/>
        <v>45</v>
      </c>
      <c r="R3692" s="7">
        <f t="shared" si="404"/>
        <v>49</v>
      </c>
      <c r="S3692" s="13" t="str">
        <f>VLOOKUP(A3692,history!$B:$F,2,0)</f>
        <v>2020-11-27</v>
      </c>
      <c r="T3692" s="13">
        <f>VLOOKUP($C3692,日期!$A:$D,3,0)</f>
        <v>11</v>
      </c>
      <c r="U3692" s="13">
        <f>VLOOKUP($C3692,日期!$A:$D,4,0)</f>
        <v>1</v>
      </c>
      <c r="V3692" s="65">
        <f t="shared" si="405"/>
        <v>44136</v>
      </c>
      <c r="W3692" s="13" t="s">
        <v>5256</v>
      </c>
    </row>
    <row r="3693" spans="1:23" ht="15">
      <c r="A3693" s="15">
        <v>631</v>
      </c>
      <c r="B3693" s="15">
        <v>2020</v>
      </c>
      <c r="C3693" s="13" t="s">
        <v>56</v>
      </c>
      <c r="D3693" s="15">
        <v>47</v>
      </c>
      <c r="E3693" s="13" t="s">
        <v>24</v>
      </c>
      <c r="F3693" s="13" t="s">
        <v>11</v>
      </c>
      <c r="G3693" s="13" t="s">
        <v>25</v>
      </c>
      <c r="H3693" s="13" t="s">
        <v>26</v>
      </c>
      <c r="I3693" s="3">
        <f t="shared" si="399"/>
        <v>30</v>
      </c>
      <c r="J3693" s="7">
        <f t="shared" si="400"/>
        <v>34</v>
      </c>
      <c r="K3693" s="3">
        <f>LEN(H3693)</f>
        <v>5</v>
      </c>
      <c r="L3693" s="13" t="str">
        <f>IF(OR(AND(LEN(H3693&gt;3),ISERROR(FIND("-",H3693,1))),AND(LEN(H3693)&gt;3,ISERROR(FIND("+",H3693,1)))),LEFT(H3693,2),H3693)</f>
        <v>30</v>
      </c>
      <c r="M3693" s="13" t="str">
        <f>IF(AND(LEN(H3693&gt;3),ISERROR(FIND("+",H3693,1))),RIGHT(H3693,2),IF(AND(LEN(H3693)=3,ISERROR(FIND("-",H3693,1))),LEFT(H3693,2),H3693))</f>
        <v>34</v>
      </c>
      <c r="N3693" s="13" t="str">
        <f>SUBSTITUTE(H3693,"+","-")</f>
        <v>30-34</v>
      </c>
      <c r="O3693" s="3">
        <f t="shared" si="401"/>
        <v>5</v>
      </c>
      <c r="P3693" s="3">
        <f t="shared" si="402"/>
        <v>3</v>
      </c>
      <c r="Q3693" s="7">
        <f t="shared" si="403"/>
        <v>30</v>
      </c>
      <c r="R3693" s="7">
        <f t="shared" si="404"/>
        <v>34</v>
      </c>
      <c r="S3693" s="13" t="str">
        <f>VLOOKUP(A3693,history!$B:$F,2,0)</f>
        <v>2020-11-27</v>
      </c>
      <c r="T3693" s="13">
        <f>VLOOKUP($C3693,日期!$A:$D,3,0)</f>
        <v>11</v>
      </c>
      <c r="U3693" s="13">
        <f>VLOOKUP($C3693,日期!$A:$D,4,0)</f>
        <v>1</v>
      </c>
      <c r="V3693" s="65">
        <f t="shared" si="405"/>
        <v>44136</v>
      </c>
      <c r="W3693" s="13" t="s">
        <v>5257</v>
      </c>
    </row>
    <row r="3694" spans="1:23" ht="15">
      <c r="A3694" s="15">
        <v>630</v>
      </c>
      <c r="B3694" s="15">
        <v>2020</v>
      </c>
      <c r="C3694" s="13" t="s">
        <v>56</v>
      </c>
      <c r="D3694" s="15">
        <v>47</v>
      </c>
      <c r="E3694" s="13" t="s">
        <v>24</v>
      </c>
      <c r="F3694" s="13" t="s">
        <v>11</v>
      </c>
      <c r="G3694" s="13" t="s">
        <v>25</v>
      </c>
      <c r="H3694" s="13" t="s">
        <v>13</v>
      </c>
      <c r="I3694" s="3">
        <f t="shared" si="399"/>
        <v>20</v>
      </c>
      <c r="J3694" s="7">
        <f t="shared" si="400"/>
        <v>24</v>
      </c>
      <c r="K3694" s="3">
        <f>LEN(H3694)</f>
        <v>5</v>
      </c>
      <c r="L3694" s="13" t="str">
        <f>IF(OR(AND(LEN(H3694&gt;3),ISERROR(FIND("-",H3694,1))),AND(LEN(H3694)&gt;3,ISERROR(FIND("+",H3694,1)))),LEFT(H3694,2),H3694)</f>
        <v>20</v>
      </c>
      <c r="M3694" s="13" t="str">
        <f>IF(AND(LEN(H3694&gt;3),ISERROR(FIND("+",H3694,1))),RIGHT(H3694,2),IF(AND(LEN(H3694)=3,ISERROR(FIND("-",H3694,1))),LEFT(H3694,2),H3694))</f>
        <v>24</v>
      </c>
      <c r="N3694" s="13" t="str">
        <f>SUBSTITUTE(H3694,"+","-")</f>
        <v>20-24</v>
      </c>
      <c r="O3694" s="3">
        <f t="shared" si="401"/>
        <v>5</v>
      </c>
      <c r="P3694" s="3">
        <f t="shared" si="402"/>
        <v>3</v>
      </c>
      <c r="Q3694" s="7">
        <f t="shared" si="403"/>
        <v>20</v>
      </c>
      <c r="R3694" s="7">
        <f t="shared" si="404"/>
        <v>24</v>
      </c>
      <c r="S3694" s="13" t="str">
        <f>VLOOKUP(A3694,history!$B:$F,2,0)</f>
        <v>2020-11-27</v>
      </c>
      <c r="T3694" s="13">
        <f>VLOOKUP($C3694,日期!$A:$D,3,0)</f>
        <v>11</v>
      </c>
      <c r="U3694" s="13">
        <f>VLOOKUP($C3694,日期!$A:$D,4,0)</f>
        <v>1</v>
      </c>
      <c r="V3694" s="65">
        <f t="shared" si="405"/>
        <v>44136</v>
      </c>
      <c r="W3694" s="13" t="s">
        <v>5258</v>
      </c>
    </row>
    <row r="3695" spans="1:23" ht="15">
      <c r="A3695" s="15">
        <v>629</v>
      </c>
      <c r="B3695" s="15">
        <v>2020</v>
      </c>
      <c r="C3695" s="13" t="s">
        <v>56</v>
      </c>
      <c r="D3695" s="15">
        <v>47</v>
      </c>
      <c r="E3695" s="13" t="s">
        <v>24</v>
      </c>
      <c r="F3695" s="13" t="s">
        <v>17</v>
      </c>
      <c r="G3695" s="13" t="s">
        <v>25</v>
      </c>
      <c r="H3695" s="13" t="s">
        <v>29</v>
      </c>
      <c r="I3695" s="3">
        <f t="shared" si="399"/>
        <v>40</v>
      </c>
      <c r="J3695" s="7">
        <f t="shared" si="400"/>
        <v>44</v>
      </c>
      <c r="K3695" s="3">
        <f>LEN(H3695)</f>
        <v>5</v>
      </c>
      <c r="L3695" s="13" t="str">
        <f>IF(OR(AND(LEN(H3695&gt;3),ISERROR(FIND("-",H3695,1))),AND(LEN(H3695)&gt;3,ISERROR(FIND("+",H3695,1)))),LEFT(H3695,2),H3695)</f>
        <v>40</v>
      </c>
      <c r="M3695" s="13" t="str">
        <f>IF(AND(LEN(H3695&gt;3),ISERROR(FIND("+",H3695,1))),RIGHT(H3695,2),IF(AND(LEN(H3695)=3,ISERROR(FIND("-",H3695,1))),LEFT(H3695,2),H3695))</f>
        <v>44</v>
      </c>
      <c r="N3695" s="13" t="str">
        <f>SUBSTITUTE(H3695,"+","-")</f>
        <v>40-44</v>
      </c>
      <c r="O3695" s="3">
        <f t="shared" si="401"/>
        <v>5</v>
      </c>
      <c r="P3695" s="3">
        <f t="shared" si="402"/>
        <v>3</v>
      </c>
      <c r="Q3695" s="7">
        <f t="shared" si="403"/>
        <v>40</v>
      </c>
      <c r="R3695" s="7">
        <f t="shared" si="404"/>
        <v>44</v>
      </c>
      <c r="S3695" s="13" t="str">
        <f>VLOOKUP(A3695,history!$B:$F,2,0)</f>
        <v>2020-11-27</v>
      </c>
      <c r="T3695" s="13">
        <f>VLOOKUP($C3695,日期!$A:$D,3,0)</f>
        <v>11</v>
      </c>
      <c r="U3695" s="13">
        <f>VLOOKUP($C3695,日期!$A:$D,4,0)</f>
        <v>1</v>
      </c>
      <c r="V3695" s="65">
        <f t="shared" si="405"/>
        <v>44136</v>
      </c>
      <c r="W3695" s="13" t="s">
        <v>5259</v>
      </c>
    </row>
    <row r="3696" spans="1:23" ht="15">
      <c r="A3696" s="15">
        <v>628</v>
      </c>
      <c r="B3696" s="15">
        <v>2020</v>
      </c>
      <c r="C3696" s="13" t="s">
        <v>56</v>
      </c>
      <c r="D3696" s="15">
        <v>47</v>
      </c>
      <c r="E3696" s="13" t="s">
        <v>24</v>
      </c>
      <c r="F3696" s="13" t="s">
        <v>17</v>
      </c>
      <c r="G3696" s="13" t="s">
        <v>25</v>
      </c>
      <c r="H3696" s="13" t="s">
        <v>34</v>
      </c>
      <c r="I3696" s="3">
        <f t="shared" si="399"/>
        <v>35</v>
      </c>
      <c r="J3696" s="7">
        <f t="shared" si="400"/>
        <v>39</v>
      </c>
      <c r="K3696" s="3">
        <f>LEN(H3696)</f>
        <v>5</v>
      </c>
      <c r="L3696" s="13" t="str">
        <f>IF(OR(AND(LEN(H3696&gt;3),ISERROR(FIND("-",H3696,1))),AND(LEN(H3696)&gt;3,ISERROR(FIND("+",H3696,1)))),LEFT(H3696,2),H3696)</f>
        <v>35</v>
      </c>
      <c r="M3696" s="13" t="str">
        <f>IF(AND(LEN(H3696&gt;3),ISERROR(FIND("+",H3696,1))),RIGHT(H3696,2),IF(AND(LEN(H3696)=3,ISERROR(FIND("-",H3696,1))),LEFT(H3696,2),H3696))</f>
        <v>39</v>
      </c>
      <c r="N3696" s="13" t="str">
        <f>SUBSTITUTE(H3696,"+","-")</f>
        <v>35-39</v>
      </c>
      <c r="O3696" s="3">
        <f t="shared" si="401"/>
        <v>5</v>
      </c>
      <c r="P3696" s="3">
        <f t="shared" si="402"/>
        <v>3</v>
      </c>
      <c r="Q3696" s="7">
        <f t="shared" si="403"/>
        <v>35</v>
      </c>
      <c r="R3696" s="7">
        <f t="shared" si="404"/>
        <v>39</v>
      </c>
      <c r="S3696" s="13" t="str">
        <f>VLOOKUP(A3696,history!$B:$F,2,0)</f>
        <v>2020-11-27</v>
      </c>
      <c r="T3696" s="13">
        <f>VLOOKUP($C3696,日期!$A:$D,3,0)</f>
        <v>11</v>
      </c>
      <c r="U3696" s="13">
        <f>VLOOKUP($C3696,日期!$A:$D,4,0)</f>
        <v>1</v>
      </c>
      <c r="V3696" s="65">
        <f t="shared" si="405"/>
        <v>44136</v>
      </c>
      <c r="W3696" s="13" t="s">
        <v>5260</v>
      </c>
    </row>
    <row r="3697" spans="1:23" ht="15">
      <c r="A3697" s="15">
        <v>627</v>
      </c>
      <c r="B3697" s="15">
        <v>2020</v>
      </c>
      <c r="C3697" s="13" t="s">
        <v>56</v>
      </c>
      <c r="D3697" s="15">
        <v>47</v>
      </c>
      <c r="E3697" s="13" t="s">
        <v>24</v>
      </c>
      <c r="F3697" s="13" t="s">
        <v>17</v>
      </c>
      <c r="G3697" s="13" t="s">
        <v>25</v>
      </c>
      <c r="H3697" s="13" t="s">
        <v>26</v>
      </c>
      <c r="I3697" s="3">
        <f t="shared" si="399"/>
        <v>30</v>
      </c>
      <c r="J3697" s="7">
        <f t="shared" si="400"/>
        <v>34</v>
      </c>
      <c r="K3697" s="3">
        <f>LEN(H3697)</f>
        <v>5</v>
      </c>
      <c r="L3697" s="13" t="str">
        <f>IF(OR(AND(LEN(H3697&gt;3),ISERROR(FIND("-",H3697,1))),AND(LEN(H3697)&gt;3,ISERROR(FIND("+",H3697,1)))),LEFT(H3697,2),H3697)</f>
        <v>30</v>
      </c>
      <c r="M3697" s="13" t="str">
        <f>IF(AND(LEN(H3697&gt;3),ISERROR(FIND("+",H3697,1))),RIGHT(H3697,2),IF(AND(LEN(H3697)=3,ISERROR(FIND("-",H3697,1))),LEFT(H3697,2),H3697))</f>
        <v>34</v>
      </c>
      <c r="N3697" s="13" t="str">
        <f>SUBSTITUTE(H3697,"+","-")</f>
        <v>30-34</v>
      </c>
      <c r="O3697" s="3">
        <f t="shared" si="401"/>
        <v>5</v>
      </c>
      <c r="P3697" s="3">
        <f t="shared" si="402"/>
        <v>3</v>
      </c>
      <c r="Q3697" s="7">
        <f t="shared" si="403"/>
        <v>30</v>
      </c>
      <c r="R3697" s="7">
        <f t="shared" si="404"/>
        <v>34</v>
      </c>
      <c r="S3697" s="13" t="str">
        <f>VLOOKUP(A3697,history!$B:$F,2,0)</f>
        <v>2020-11-27</v>
      </c>
      <c r="T3697" s="13">
        <f>VLOOKUP($C3697,日期!$A:$D,3,0)</f>
        <v>11</v>
      </c>
      <c r="U3697" s="13">
        <f>VLOOKUP($C3697,日期!$A:$D,4,0)</f>
        <v>1</v>
      </c>
      <c r="V3697" s="65">
        <f t="shared" si="405"/>
        <v>44136</v>
      </c>
      <c r="W3697" s="13" t="s">
        <v>5261</v>
      </c>
    </row>
    <row r="3698" spans="1:23" ht="15">
      <c r="A3698" s="15">
        <v>626</v>
      </c>
      <c r="B3698" s="15">
        <v>2020</v>
      </c>
      <c r="C3698" s="13" t="s">
        <v>56</v>
      </c>
      <c r="D3698" s="15">
        <v>47</v>
      </c>
      <c r="E3698" s="13" t="s">
        <v>24</v>
      </c>
      <c r="F3698" s="13" t="s">
        <v>17</v>
      </c>
      <c r="G3698" s="13" t="s">
        <v>25</v>
      </c>
      <c r="H3698" s="13" t="s">
        <v>26</v>
      </c>
      <c r="I3698" s="3">
        <f t="shared" si="399"/>
        <v>30</v>
      </c>
      <c r="J3698" s="7">
        <f t="shared" si="400"/>
        <v>34</v>
      </c>
      <c r="K3698" s="3">
        <f>LEN(H3698)</f>
        <v>5</v>
      </c>
      <c r="L3698" s="13" t="str">
        <f>IF(OR(AND(LEN(H3698&gt;3),ISERROR(FIND("-",H3698,1))),AND(LEN(H3698)&gt;3,ISERROR(FIND("+",H3698,1)))),LEFT(H3698,2),H3698)</f>
        <v>30</v>
      </c>
      <c r="M3698" s="13" t="str">
        <f>IF(AND(LEN(H3698&gt;3),ISERROR(FIND("+",H3698,1))),RIGHT(H3698,2),IF(AND(LEN(H3698)=3,ISERROR(FIND("-",H3698,1))),LEFT(H3698,2),H3698))</f>
        <v>34</v>
      </c>
      <c r="N3698" s="13" t="str">
        <f>SUBSTITUTE(H3698,"+","-")</f>
        <v>30-34</v>
      </c>
      <c r="O3698" s="3">
        <f t="shared" si="401"/>
        <v>5</v>
      </c>
      <c r="P3698" s="3">
        <f t="shared" si="402"/>
        <v>3</v>
      </c>
      <c r="Q3698" s="7">
        <f t="shared" si="403"/>
        <v>30</v>
      </c>
      <c r="R3698" s="7">
        <f t="shared" si="404"/>
        <v>34</v>
      </c>
      <c r="S3698" s="13" t="str">
        <f>VLOOKUP(A3698,history!$B:$F,2,0)</f>
        <v>2020-11-26</v>
      </c>
      <c r="T3698" s="13">
        <f>VLOOKUP($C3698,日期!$A:$D,3,0)</f>
        <v>11</v>
      </c>
      <c r="U3698" s="13">
        <f>VLOOKUP($C3698,日期!$A:$D,4,0)</f>
        <v>1</v>
      </c>
      <c r="V3698" s="65">
        <f t="shared" si="405"/>
        <v>44136</v>
      </c>
      <c r="W3698" s="13" t="s">
        <v>5262</v>
      </c>
    </row>
    <row r="3699" spans="1:23" ht="15">
      <c r="A3699" s="15">
        <v>625</v>
      </c>
      <c r="B3699" s="15">
        <v>2020</v>
      </c>
      <c r="C3699" s="13" t="s">
        <v>56</v>
      </c>
      <c r="D3699" s="15">
        <v>47</v>
      </c>
      <c r="E3699" s="13" t="s">
        <v>24</v>
      </c>
      <c r="F3699" s="13" t="s">
        <v>17</v>
      </c>
      <c r="G3699" s="13" t="s">
        <v>25</v>
      </c>
      <c r="H3699" s="13" t="s">
        <v>26</v>
      </c>
      <c r="I3699" s="3">
        <f t="shared" si="399"/>
        <v>30</v>
      </c>
      <c r="J3699" s="7">
        <f t="shared" si="400"/>
        <v>34</v>
      </c>
      <c r="K3699" s="3">
        <f>LEN(H3699)</f>
        <v>5</v>
      </c>
      <c r="L3699" s="13" t="str">
        <f>IF(OR(AND(LEN(H3699&gt;3),ISERROR(FIND("-",H3699,1))),AND(LEN(H3699)&gt;3,ISERROR(FIND("+",H3699,1)))),LEFT(H3699,2),H3699)</f>
        <v>30</v>
      </c>
      <c r="M3699" s="13" t="str">
        <f>IF(AND(LEN(H3699&gt;3),ISERROR(FIND("+",H3699,1))),RIGHT(H3699,2),IF(AND(LEN(H3699)=3,ISERROR(FIND("-",H3699,1))),LEFT(H3699,2),H3699))</f>
        <v>34</v>
      </c>
      <c r="N3699" s="13" t="str">
        <f>SUBSTITUTE(H3699,"+","-")</f>
        <v>30-34</v>
      </c>
      <c r="O3699" s="3">
        <f t="shared" si="401"/>
        <v>5</v>
      </c>
      <c r="P3699" s="3">
        <f t="shared" si="402"/>
        <v>3</v>
      </c>
      <c r="Q3699" s="7">
        <f t="shared" si="403"/>
        <v>30</v>
      </c>
      <c r="R3699" s="7">
        <f t="shared" si="404"/>
        <v>34</v>
      </c>
      <c r="S3699" s="13" t="str">
        <f>VLOOKUP(A3699,history!$B:$F,2,0)</f>
        <v>2020-11-26</v>
      </c>
      <c r="T3699" s="13">
        <f>VLOOKUP($C3699,日期!$A:$D,3,0)</f>
        <v>11</v>
      </c>
      <c r="U3699" s="13">
        <f>VLOOKUP($C3699,日期!$A:$D,4,0)</f>
        <v>1</v>
      </c>
      <c r="V3699" s="65">
        <f t="shared" si="405"/>
        <v>44136</v>
      </c>
      <c r="W3699" s="13" t="s">
        <v>5263</v>
      </c>
    </row>
    <row r="3700" spans="1:23" ht="15">
      <c r="A3700" s="15">
        <v>624</v>
      </c>
      <c r="B3700" s="15">
        <v>2020</v>
      </c>
      <c r="C3700" s="13" t="s">
        <v>56</v>
      </c>
      <c r="D3700" s="15">
        <v>47</v>
      </c>
      <c r="E3700" s="13" t="s">
        <v>24</v>
      </c>
      <c r="F3700" s="13" t="s">
        <v>17</v>
      </c>
      <c r="G3700" s="13" t="s">
        <v>25</v>
      </c>
      <c r="H3700" s="13" t="s">
        <v>26</v>
      </c>
      <c r="I3700" s="3">
        <f t="shared" si="399"/>
        <v>30</v>
      </c>
      <c r="J3700" s="7">
        <f t="shared" si="400"/>
        <v>34</v>
      </c>
      <c r="K3700" s="3">
        <f>LEN(H3700)</f>
        <v>5</v>
      </c>
      <c r="L3700" s="13" t="str">
        <f>IF(OR(AND(LEN(H3700&gt;3),ISERROR(FIND("-",H3700,1))),AND(LEN(H3700)&gt;3,ISERROR(FIND("+",H3700,1)))),LEFT(H3700,2),H3700)</f>
        <v>30</v>
      </c>
      <c r="M3700" s="13" t="str">
        <f>IF(AND(LEN(H3700&gt;3),ISERROR(FIND("+",H3700,1))),RIGHT(H3700,2),IF(AND(LEN(H3700)=3,ISERROR(FIND("-",H3700,1))),LEFT(H3700,2),H3700))</f>
        <v>34</v>
      </c>
      <c r="N3700" s="13" t="str">
        <f>SUBSTITUTE(H3700,"+","-")</f>
        <v>30-34</v>
      </c>
      <c r="O3700" s="3">
        <f t="shared" si="401"/>
        <v>5</v>
      </c>
      <c r="P3700" s="3">
        <f t="shared" si="402"/>
        <v>3</v>
      </c>
      <c r="Q3700" s="7">
        <f t="shared" si="403"/>
        <v>30</v>
      </c>
      <c r="R3700" s="7">
        <f t="shared" si="404"/>
        <v>34</v>
      </c>
      <c r="S3700" s="13" t="str">
        <f>VLOOKUP(A3700,history!$B:$F,2,0)</f>
        <v>2020-11-25</v>
      </c>
      <c r="T3700" s="13">
        <f>VLOOKUP($C3700,日期!$A:$D,3,0)</f>
        <v>11</v>
      </c>
      <c r="U3700" s="13">
        <f>VLOOKUP($C3700,日期!$A:$D,4,0)</f>
        <v>1</v>
      </c>
      <c r="V3700" s="65">
        <f t="shared" si="405"/>
        <v>44136</v>
      </c>
      <c r="W3700" s="13" t="s">
        <v>5264</v>
      </c>
    </row>
    <row r="3701" spans="1:23" ht="15">
      <c r="A3701" s="15">
        <v>623</v>
      </c>
      <c r="B3701" s="15">
        <v>2020</v>
      </c>
      <c r="C3701" s="13" t="s">
        <v>56</v>
      </c>
      <c r="D3701" s="15">
        <v>47</v>
      </c>
      <c r="E3701" s="13" t="s">
        <v>24</v>
      </c>
      <c r="F3701" s="13" t="s">
        <v>17</v>
      </c>
      <c r="G3701" s="13" t="s">
        <v>25</v>
      </c>
      <c r="H3701" s="13" t="s">
        <v>31</v>
      </c>
      <c r="I3701" s="3">
        <f t="shared" si="399"/>
        <v>25</v>
      </c>
      <c r="J3701" s="7">
        <f t="shared" si="400"/>
        <v>29</v>
      </c>
      <c r="K3701" s="3">
        <f>LEN(H3701)</f>
        <v>5</v>
      </c>
      <c r="L3701" s="13" t="str">
        <f>IF(OR(AND(LEN(H3701&gt;3),ISERROR(FIND("-",H3701,1))),AND(LEN(H3701)&gt;3,ISERROR(FIND("+",H3701,1)))),LEFT(H3701,2),H3701)</f>
        <v>25</v>
      </c>
      <c r="M3701" s="13" t="str">
        <f>IF(AND(LEN(H3701&gt;3),ISERROR(FIND("+",H3701,1))),RIGHT(H3701,2),IF(AND(LEN(H3701)=3,ISERROR(FIND("-",H3701,1))),LEFT(H3701,2),H3701))</f>
        <v>29</v>
      </c>
      <c r="N3701" s="13" t="str">
        <f>SUBSTITUTE(H3701,"+","-")</f>
        <v>25-29</v>
      </c>
      <c r="O3701" s="3">
        <f t="shared" si="401"/>
        <v>5</v>
      </c>
      <c r="P3701" s="3">
        <f t="shared" si="402"/>
        <v>3</v>
      </c>
      <c r="Q3701" s="7">
        <f t="shared" si="403"/>
        <v>25</v>
      </c>
      <c r="R3701" s="7">
        <f t="shared" si="404"/>
        <v>29</v>
      </c>
      <c r="S3701" s="13" t="str">
        <f>VLOOKUP(A3701,history!$B:$F,2,0)</f>
        <v>2020-11-25</v>
      </c>
      <c r="T3701" s="13">
        <f>VLOOKUP($C3701,日期!$A:$D,3,0)</f>
        <v>11</v>
      </c>
      <c r="U3701" s="13">
        <f>VLOOKUP($C3701,日期!$A:$D,4,0)</f>
        <v>1</v>
      </c>
      <c r="V3701" s="65">
        <f t="shared" si="405"/>
        <v>44136</v>
      </c>
      <c r="W3701" s="13" t="s">
        <v>5265</v>
      </c>
    </row>
    <row r="3702" spans="1:23" ht="15">
      <c r="A3702" s="15">
        <v>622</v>
      </c>
      <c r="B3702" s="15">
        <v>2020</v>
      </c>
      <c r="C3702" s="13" t="s">
        <v>56</v>
      </c>
      <c r="D3702" s="15">
        <v>47</v>
      </c>
      <c r="E3702" s="13" t="s">
        <v>24</v>
      </c>
      <c r="F3702" s="13" t="s">
        <v>17</v>
      </c>
      <c r="G3702" s="13" t="s">
        <v>25</v>
      </c>
      <c r="H3702" s="13" t="s">
        <v>13</v>
      </c>
      <c r="I3702" s="3">
        <f t="shared" si="399"/>
        <v>20</v>
      </c>
      <c r="J3702" s="7">
        <f t="shared" si="400"/>
        <v>24</v>
      </c>
      <c r="K3702" s="3">
        <f>LEN(H3702)</f>
        <v>5</v>
      </c>
      <c r="L3702" s="13" t="str">
        <f>IF(OR(AND(LEN(H3702&gt;3),ISERROR(FIND("-",H3702,1))),AND(LEN(H3702)&gt;3,ISERROR(FIND("+",H3702,1)))),LEFT(H3702,2),H3702)</f>
        <v>20</v>
      </c>
      <c r="M3702" s="13" t="str">
        <f>IF(AND(LEN(H3702&gt;3),ISERROR(FIND("+",H3702,1))),RIGHT(H3702,2),IF(AND(LEN(H3702)=3,ISERROR(FIND("-",H3702,1))),LEFT(H3702,2),H3702))</f>
        <v>24</v>
      </c>
      <c r="N3702" s="13" t="str">
        <f>SUBSTITUTE(H3702,"+","-")</f>
        <v>20-24</v>
      </c>
      <c r="O3702" s="3">
        <f t="shared" si="401"/>
        <v>5</v>
      </c>
      <c r="P3702" s="3">
        <f t="shared" si="402"/>
        <v>3</v>
      </c>
      <c r="Q3702" s="7">
        <f t="shared" si="403"/>
        <v>20</v>
      </c>
      <c r="R3702" s="7">
        <f t="shared" si="404"/>
        <v>24</v>
      </c>
      <c r="S3702" s="13" t="str">
        <f>VLOOKUP(A3702,history!$B:$F,2,0)</f>
        <v>2020-11-25</v>
      </c>
      <c r="T3702" s="13">
        <f>VLOOKUP($C3702,日期!$A:$D,3,0)</f>
        <v>11</v>
      </c>
      <c r="U3702" s="13">
        <f>VLOOKUP($C3702,日期!$A:$D,4,0)</f>
        <v>1</v>
      </c>
      <c r="V3702" s="65">
        <f t="shared" si="405"/>
        <v>44136</v>
      </c>
      <c r="W3702" s="13" t="s">
        <v>5266</v>
      </c>
    </row>
    <row r="3703" spans="1:23" ht="15">
      <c r="A3703" s="15">
        <v>621</v>
      </c>
      <c r="B3703" s="15">
        <v>2020</v>
      </c>
      <c r="C3703" s="13" t="s">
        <v>56</v>
      </c>
      <c r="D3703" s="15">
        <v>47</v>
      </c>
      <c r="E3703" s="13" t="s">
        <v>24</v>
      </c>
      <c r="F3703" s="13" t="s">
        <v>17</v>
      </c>
      <c r="G3703" s="13" t="s">
        <v>25</v>
      </c>
      <c r="H3703" s="13" t="s">
        <v>13</v>
      </c>
      <c r="I3703" s="3">
        <f t="shared" si="399"/>
        <v>20</v>
      </c>
      <c r="J3703" s="7">
        <f t="shared" si="400"/>
        <v>24</v>
      </c>
      <c r="K3703" s="3">
        <f>LEN(H3703)</f>
        <v>5</v>
      </c>
      <c r="L3703" s="13" t="str">
        <f>IF(OR(AND(LEN(H3703&gt;3),ISERROR(FIND("-",H3703,1))),AND(LEN(H3703)&gt;3,ISERROR(FIND("+",H3703,1)))),LEFT(H3703,2),H3703)</f>
        <v>20</v>
      </c>
      <c r="M3703" s="13" t="str">
        <f>IF(AND(LEN(H3703&gt;3),ISERROR(FIND("+",H3703,1))),RIGHT(H3703,2),IF(AND(LEN(H3703)=3,ISERROR(FIND("-",H3703,1))),LEFT(H3703,2),H3703))</f>
        <v>24</v>
      </c>
      <c r="N3703" s="13" t="str">
        <f>SUBSTITUTE(H3703,"+","-")</f>
        <v>20-24</v>
      </c>
      <c r="O3703" s="3">
        <f t="shared" si="401"/>
        <v>5</v>
      </c>
      <c r="P3703" s="3">
        <f t="shared" si="402"/>
        <v>3</v>
      </c>
      <c r="Q3703" s="7">
        <f t="shared" si="403"/>
        <v>20</v>
      </c>
      <c r="R3703" s="7">
        <f t="shared" si="404"/>
        <v>24</v>
      </c>
      <c r="S3703" s="13" t="str">
        <f>VLOOKUP(A3703,history!$B:$F,2,0)</f>
        <v>2020-11-25</v>
      </c>
      <c r="T3703" s="13">
        <f>VLOOKUP($C3703,日期!$A:$D,3,0)</f>
        <v>11</v>
      </c>
      <c r="U3703" s="13">
        <f>VLOOKUP($C3703,日期!$A:$D,4,0)</f>
        <v>1</v>
      </c>
      <c r="V3703" s="65">
        <f t="shared" si="405"/>
        <v>44136</v>
      </c>
      <c r="W3703" s="13" t="s">
        <v>5267</v>
      </c>
    </row>
    <row r="3704" spans="1:23" ht="15">
      <c r="A3704" s="15">
        <v>620</v>
      </c>
      <c r="B3704" s="15">
        <v>2020</v>
      </c>
      <c r="C3704" s="13" t="s">
        <v>56</v>
      </c>
      <c r="D3704" s="15">
        <v>47</v>
      </c>
      <c r="E3704" s="13" t="s">
        <v>24</v>
      </c>
      <c r="F3704" s="13" t="s">
        <v>17</v>
      </c>
      <c r="G3704" s="13" t="s">
        <v>25</v>
      </c>
      <c r="H3704" s="13" t="s">
        <v>13</v>
      </c>
      <c r="I3704" s="3">
        <f t="shared" si="399"/>
        <v>20</v>
      </c>
      <c r="J3704" s="7">
        <f t="shared" si="400"/>
        <v>24</v>
      </c>
      <c r="K3704" s="3">
        <f>LEN(H3704)</f>
        <v>5</v>
      </c>
      <c r="L3704" s="13" t="str">
        <f>IF(OR(AND(LEN(H3704&gt;3),ISERROR(FIND("-",H3704,1))),AND(LEN(H3704)&gt;3,ISERROR(FIND("+",H3704,1)))),LEFT(H3704,2),H3704)</f>
        <v>20</v>
      </c>
      <c r="M3704" s="13" t="str">
        <f>IF(AND(LEN(H3704&gt;3),ISERROR(FIND("+",H3704,1))),RIGHT(H3704,2),IF(AND(LEN(H3704)=3,ISERROR(FIND("-",H3704,1))),LEFT(H3704,2),H3704))</f>
        <v>24</v>
      </c>
      <c r="N3704" s="13" t="str">
        <f>SUBSTITUTE(H3704,"+","-")</f>
        <v>20-24</v>
      </c>
      <c r="O3704" s="3">
        <f t="shared" si="401"/>
        <v>5</v>
      </c>
      <c r="P3704" s="3">
        <f t="shared" si="402"/>
        <v>3</v>
      </c>
      <c r="Q3704" s="7">
        <f t="shared" si="403"/>
        <v>20</v>
      </c>
      <c r="R3704" s="7">
        <f t="shared" si="404"/>
        <v>24</v>
      </c>
      <c r="S3704" s="13" t="str">
        <f>VLOOKUP(A3704,history!$B:$F,2,0)</f>
        <v>2020-11-25</v>
      </c>
      <c r="T3704" s="13">
        <f>VLOOKUP($C3704,日期!$A:$D,3,0)</f>
        <v>11</v>
      </c>
      <c r="U3704" s="13">
        <f>VLOOKUP($C3704,日期!$A:$D,4,0)</f>
        <v>1</v>
      </c>
      <c r="V3704" s="65">
        <f t="shared" si="405"/>
        <v>44136</v>
      </c>
      <c r="W3704" s="13" t="s">
        <v>5268</v>
      </c>
    </row>
    <row r="3705" spans="1:23" ht="15">
      <c r="A3705" s="15">
        <v>619</v>
      </c>
      <c r="B3705" s="15">
        <v>2020</v>
      </c>
      <c r="C3705" s="13" t="s">
        <v>56</v>
      </c>
      <c r="D3705" s="15">
        <v>47</v>
      </c>
      <c r="E3705" s="13" t="s">
        <v>24</v>
      </c>
      <c r="F3705" s="13" t="s">
        <v>17</v>
      </c>
      <c r="G3705" s="13" t="s">
        <v>25</v>
      </c>
      <c r="H3705" s="13" t="s">
        <v>13</v>
      </c>
      <c r="I3705" s="3">
        <f t="shared" si="399"/>
        <v>20</v>
      </c>
      <c r="J3705" s="7">
        <f t="shared" si="400"/>
        <v>24</v>
      </c>
      <c r="K3705" s="3">
        <f>LEN(H3705)</f>
        <v>5</v>
      </c>
      <c r="L3705" s="13" t="str">
        <f>IF(OR(AND(LEN(H3705&gt;3),ISERROR(FIND("-",H3705,1))),AND(LEN(H3705)&gt;3,ISERROR(FIND("+",H3705,1)))),LEFT(H3705,2),H3705)</f>
        <v>20</v>
      </c>
      <c r="M3705" s="13" t="str">
        <f>IF(AND(LEN(H3705&gt;3),ISERROR(FIND("+",H3705,1))),RIGHT(H3705,2),IF(AND(LEN(H3705)=3,ISERROR(FIND("-",H3705,1))),LEFT(H3705,2),H3705))</f>
        <v>24</v>
      </c>
      <c r="N3705" s="13" t="str">
        <f>SUBSTITUTE(H3705,"+","-")</f>
        <v>20-24</v>
      </c>
      <c r="O3705" s="3">
        <f t="shared" si="401"/>
        <v>5</v>
      </c>
      <c r="P3705" s="3">
        <f t="shared" si="402"/>
        <v>3</v>
      </c>
      <c r="Q3705" s="7">
        <f t="shared" si="403"/>
        <v>20</v>
      </c>
      <c r="R3705" s="7">
        <f t="shared" si="404"/>
        <v>24</v>
      </c>
      <c r="S3705" s="13" t="str">
        <f>VLOOKUP(A3705,history!$B:$F,2,0)</f>
        <v>2020-11-23</v>
      </c>
      <c r="T3705" s="13">
        <f>VLOOKUP($C3705,日期!$A:$D,3,0)</f>
        <v>11</v>
      </c>
      <c r="U3705" s="13">
        <f>VLOOKUP($C3705,日期!$A:$D,4,0)</f>
        <v>1</v>
      </c>
      <c r="V3705" s="65">
        <f t="shared" si="405"/>
        <v>44136</v>
      </c>
      <c r="W3705" s="13" t="s">
        <v>5269</v>
      </c>
    </row>
    <row r="3706" spans="1:23" ht="15">
      <c r="A3706" s="15">
        <v>618</v>
      </c>
      <c r="B3706" s="15">
        <v>2020</v>
      </c>
      <c r="C3706" s="13" t="s">
        <v>56</v>
      </c>
      <c r="D3706" s="15">
        <v>47</v>
      </c>
      <c r="E3706" s="13" t="s">
        <v>24</v>
      </c>
      <c r="F3706" s="13" t="s">
        <v>17</v>
      </c>
      <c r="G3706" s="13" t="s">
        <v>25</v>
      </c>
      <c r="H3706" s="13" t="s">
        <v>13</v>
      </c>
      <c r="I3706" s="3">
        <f t="shared" si="399"/>
        <v>20</v>
      </c>
      <c r="J3706" s="7">
        <f t="shared" si="400"/>
        <v>24</v>
      </c>
      <c r="K3706" s="3">
        <f>LEN(H3706)</f>
        <v>5</v>
      </c>
      <c r="L3706" s="13" t="str">
        <f>IF(OR(AND(LEN(H3706&gt;3),ISERROR(FIND("-",H3706,1))),AND(LEN(H3706)&gt;3,ISERROR(FIND("+",H3706,1)))),LEFT(H3706,2),H3706)</f>
        <v>20</v>
      </c>
      <c r="M3706" s="13" t="str">
        <f>IF(AND(LEN(H3706&gt;3),ISERROR(FIND("+",H3706,1))),RIGHT(H3706,2),IF(AND(LEN(H3706)=3,ISERROR(FIND("-",H3706,1))),LEFT(H3706,2),H3706))</f>
        <v>24</v>
      </c>
      <c r="N3706" s="13" t="str">
        <f>SUBSTITUTE(H3706,"+","-")</f>
        <v>20-24</v>
      </c>
      <c r="O3706" s="3">
        <f t="shared" si="401"/>
        <v>5</v>
      </c>
      <c r="P3706" s="3">
        <f t="shared" si="402"/>
        <v>3</v>
      </c>
      <c r="Q3706" s="7">
        <f t="shared" si="403"/>
        <v>20</v>
      </c>
      <c r="R3706" s="7">
        <f t="shared" si="404"/>
        <v>24</v>
      </c>
      <c r="S3706" s="13" t="str">
        <f>VLOOKUP(A3706,history!$B:$F,2,0)</f>
        <v>2020-11-22</v>
      </c>
      <c r="T3706" s="13">
        <f>VLOOKUP($C3706,日期!$A:$D,3,0)</f>
        <v>11</v>
      </c>
      <c r="U3706" s="13">
        <f>VLOOKUP($C3706,日期!$A:$D,4,0)</f>
        <v>1</v>
      </c>
      <c r="V3706" s="65">
        <f t="shared" si="405"/>
        <v>44136</v>
      </c>
      <c r="W3706" s="13" t="s">
        <v>5270</v>
      </c>
    </row>
    <row r="3707" spans="1:23" ht="15">
      <c r="A3707" s="15">
        <v>617</v>
      </c>
      <c r="B3707" s="15">
        <v>2020</v>
      </c>
      <c r="C3707" s="13" t="s">
        <v>56</v>
      </c>
      <c r="D3707" s="15">
        <v>46</v>
      </c>
      <c r="E3707" s="13" t="s">
        <v>24</v>
      </c>
      <c r="F3707" s="13" t="s">
        <v>11</v>
      </c>
      <c r="G3707" s="13" t="s">
        <v>25</v>
      </c>
      <c r="H3707" s="13" t="s">
        <v>18</v>
      </c>
      <c r="I3707" s="3">
        <f t="shared" si="399"/>
        <v>65</v>
      </c>
      <c r="J3707" s="7">
        <f t="shared" si="400"/>
        <v>69</v>
      </c>
      <c r="K3707" s="3">
        <f>LEN(H3707)</f>
        <v>5</v>
      </c>
      <c r="L3707" s="13" t="str">
        <f>IF(OR(AND(LEN(H3707&gt;3),ISERROR(FIND("-",H3707,1))),AND(LEN(H3707)&gt;3,ISERROR(FIND("+",H3707,1)))),LEFT(H3707,2),H3707)</f>
        <v>65</v>
      </c>
      <c r="M3707" s="13" t="str">
        <f>IF(AND(LEN(H3707&gt;3),ISERROR(FIND("+",H3707,1))),RIGHT(H3707,2),IF(AND(LEN(H3707)=3,ISERROR(FIND("-",H3707,1))),LEFT(H3707,2),H3707))</f>
        <v>69</v>
      </c>
      <c r="N3707" s="13" t="str">
        <f>SUBSTITUTE(H3707,"+","-")</f>
        <v>65-69</v>
      </c>
      <c r="O3707" s="3">
        <f t="shared" si="401"/>
        <v>5</v>
      </c>
      <c r="P3707" s="3">
        <f t="shared" si="402"/>
        <v>3</v>
      </c>
      <c r="Q3707" s="7">
        <f t="shared" si="403"/>
        <v>65</v>
      </c>
      <c r="R3707" s="7">
        <f t="shared" si="404"/>
        <v>69</v>
      </c>
      <c r="S3707" s="13" t="str">
        <f>VLOOKUP(A3707,history!$B:$F,2,0)</f>
        <v>2020-11-22</v>
      </c>
      <c r="T3707" s="13">
        <f>VLOOKUP($C3707,日期!$A:$D,3,0)</f>
        <v>11</v>
      </c>
      <c r="U3707" s="13">
        <f>VLOOKUP($C3707,日期!$A:$D,4,0)</f>
        <v>1</v>
      </c>
      <c r="V3707" s="65">
        <f t="shared" si="405"/>
        <v>44136</v>
      </c>
      <c r="W3707" s="13" t="s">
        <v>5271</v>
      </c>
    </row>
    <row r="3708" spans="1:23" ht="15">
      <c r="A3708" s="15">
        <v>616</v>
      </c>
      <c r="B3708" s="15">
        <v>2020</v>
      </c>
      <c r="C3708" s="13" t="s">
        <v>56</v>
      </c>
      <c r="D3708" s="15">
        <v>46</v>
      </c>
      <c r="E3708" s="13" t="s">
        <v>24</v>
      </c>
      <c r="F3708" s="13" t="s">
        <v>11</v>
      </c>
      <c r="G3708" s="13" t="s">
        <v>25</v>
      </c>
      <c r="H3708" s="13" t="s">
        <v>35</v>
      </c>
      <c r="I3708" s="3">
        <f t="shared" si="399"/>
        <v>55</v>
      </c>
      <c r="J3708" s="7">
        <f t="shared" si="400"/>
        <v>59</v>
      </c>
      <c r="K3708" s="3">
        <f>LEN(H3708)</f>
        <v>5</v>
      </c>
      <c r="L3708" s="13" t="str">
        <f>IF(OR(AND(LEN(H3708&gt;3),ISERROR(FIND("-",H3708,1))),AND(LEN(H3708)&gt;3,ISERROR(FIND("+",H3708,1)))),LEFT(H3708,2),H3708)</f>
        <v>55</v>
      </c>
      <c r="M3708" s="13" t="str">
        <f>IF(AND(LEN(H3708&gt;3),ISERROR(FIND("+",H3708,1))),RIGHT(H3708,2),IF(AND(LEN(H3708)=3,ISERROR(FIND("-",H3708,1))),LEFT(H3708,2),H3708))</f>
        <v>59</v>
      </c>
      <c r="N3708" s="13" t="str">
        <f>SUBSTITUTE(H3708,"+","-")</f>
        <v>55-59</v>
      </c>
      <c r="O3708" s="3">
        <f t="shared" si="401"/>
        <v>5</v>
      </c>
      <c r="P3708" s="3">
        <f t="shared" si="402"/>
        <v>3</v>
      </c>
      <c r="Q3708" s="7">
        <f t="shared" si="403"/>
        <v>55</v>
      </c>
      <c r="R3708" s="7">
        <f t="shared" si="404"/>
        <v>59</v>
      </c>
      <c r="S3708" s="13" t="str">
        <f>VLOOKUP(A3708,history!$B:$F,2,0)</f>
        <v>2020-11-22</v>
      </c>
      <c r="T3708" s="13">
        <f>VLOOKUP($C3708,日期!$A:$D,3,0)</f>
        <v>11</v>
      </c>
      <c r="U3708" s="13">
        <f>VLOOKUP($C3708,日期!$A:$D,4,0)</f>
        <v>1</v>
      </c>
      <c r="V3708" s="65">
        <f t="shared" si="405"/>
        <v>44136</v>
      </c>
      <c r="W3708" s="13" t="s">
        <v>5272</v>
      </c>
    </row>
    <row r="3709" spans="1:23" ht="15">
      <c r="A3709" s="15">
        <v>615</v>
      </c>
      <c r="B3709" s="15">
        <v>2020</v>
      </c>
      <c r="C3709" s="13" t="s">
        <v>56</v>
      </c>
      <c r="D3709" s="15">
        <v>46</v>
      </c>
      <c r="E3709" s="13" t="s">
        <v>24</v>
      </c>
      <c r="F3709" s="13" t="s">
        <v>11</v>
      </c>
      <c r="G3709" s="13" t="s">
        <v>25</v>
      </c>
      <c r="H3709" s="13" t="s">
        <v>26</v>
      </c>
      <c r="I3709" s="3">
        <f t="shared" si="399"/>
        <v>30</v>
      </c>
      <c r="J3709" s="7">
        <f t="shared" si="400"/>
        <v>34</v>
      </c>
      <c r="K3709" s="3">
        <f>LEN(H3709)</f>
        <v>5</v>
      </c>
      <c r="L3709" s="13" t="str">
        <f>IF(OR(AND(LEN(H3709&gt;3),ISERROR(FIND("-",H3709,1))),AND(LEN(H3709)&gt;3,ISERROR(FIND("+",H3709,1)))),LEFT(H3709,2),H3709)</f>
        <v>30</v>
      </c>
      <c r="M3709" s="13" t="str">
        <f>IF(AND(LEN(H3709&gt;3),ISERROR(FIND("+",H3709,1))),RIGHT(H3709,2),IF(AND(LEN(H3709)=3,ISERROR(FIND("-",H3709,1))),LEFT(H3709,2),H3709))</f>
        <v>34</v>
      </c>
      <c r="N3709" s="13" t="str">
        <f>SUBSTITUTE(H3709,"+","-")</f>
        <v>30-34</v>
      </c>
      <c r="O3709" s="3">
        <f t="shared" si="401"/>
        <v>5</v>
      </c>
      <c r="P3709" s="3">
        <f t="shared" si="402"/>
        <v>3</v>
      </c>
      <c r="Q3709" s="7">
        <f t="shared" si="403"/>
        <v>30</v>
      </c>
      <c r="R3709" s="7">
        <f t="shared" si="404"/>
        <v>34</v>
      </c>
      <c r="S3709" s="13" t="str">
        <f>VLOOKUP(A3709,history!$B:$F,2,0)</f>
        <v>2020-11-22</v>
      </c>
      <c r="T3709" s="13">
        <f>VLOOKUP($C3709,日期!$A:$D,3,0)</f>
        <v>11</v>
      </c>
      <c r="U3709" s="13">
        <f>VLOOKUP($C3709,日期!$A:$D,4,0)</f>
        <v>1</v>
      </c>
      <c r="V3709" s="65">
        <f t="shared" si="405"/>
        <v>44136</v>
      </c>
      <c r="W3709" s="13" t="s">
        <v>5273</v>
      </c>
    </row>
    <row r="3710" spans="1:23" ht="15">
      <c r="A3710" s="15">
        <v>614</v>
      </c>
      <c r="B3710" s="15">
        <v>2020</v>
      </c>
      <c r="C3710" s="13" t="s">
        <v>56</v>
      </c>
      <c r="D3710" s="15">
        <v>46</v>
      </c>
      <c r="E3710" s="13" t="s">
        <v>24</v>
      </c>
      <c r="F3710" s="13" t="s">
        <v>11</v>
      </c>
      <c r="G3710" s="13" t="s">
        <v>25</v>
      </c>
      <c r="H3710" s="13" t="s">
        <v>31</v>
      </c>
      <c r="I3710" s="3">
        <f t="shared" si="399"/>
        <v>25</v>
      </c>
      <c r="J3710" s="7">
        <f t="shared" si="400"/>
        <v>29</v>
      </c>
      <c r="K3710" s="3">
        <f>LEN(H3710)</f>
        <v>5</v>
      </c>
      <c r="L3710" s="13" t="str">
        <f>IF(OR(AND(LEN(H3710&gt;3),ISERROR(FIND("-",H3710,1))),AND(LEN(H3710)&gt;3,ISERROR(FIND("+",H3710,1)))),LEFT(H3710,2),H3710)</f>
        <v>25</v>
      </c>
      <c r="M3710" s="13" t="str">
        <f>IF(AND(LEN(H3710&gt;3),ISERROR(FIND("+",H3710,1))),RIGHT(H3710,2),IF(AND(LEN(H3710)=3,ISERROR(FIND("-",H3710,1))),LEFT(H3710,2),H3710))</f>
        <v>29</v>
      </c>
      <c r="N3710" s="13" t="str">
        <f>SUBSTITUTE(H3710,"+","-")</f>
        <v>25-29</v>
      </c>
      <c r="O3710" s="3">
        <f t="shared" si="401"/>
        <v>5</v>
      </c>
      <c r="P3710" s="3">
        <f t="shared" si="402"/>
        <v>3</v>
      </c>
      <c r="Q3710" s="7">
        <f t="shared" si="403"/>
        <v>25</v>
      </c>
      <c r="R3710" s="7">
        <f t="shared" si="404"/>
        <v>29</v>
      </c>
      <c r="S3710" s="13" t="str">
        <f>VLOOKUP(A3710,history!$B:$F,2,0)</f>
        <v>2020-11-22</v>
      </c>
      <c r="T3710" s="13">
        <f>VLOOKUP($C3710,日期!$A:$D,3,0)</f>
        <v>11</v>
      </c>
      <c r="U3710" s="13">
        <f>VLOOKUP($C3710,日期!$A:$D,4,0)</f>
        <v>1</v>
      </c>
      <c r="V3710" s="65">
        <f t="shared" si="405"/>
        <v>44136</v>
      </c>
      <c r="W3710" s="13" t="s">
        <v>5274</v>
      </c>
    </row>
    <row r="3711" spans="1:23" ht="15">
      <c r="A3711" s="15">
        <v>613</v>
      </c>
      <c r="B3711" s="15">
        <v>2020</v>
      </c>
      <c r="C3711" s="13" t="s">
        <v>56</v>
      </c>
      <c r="D3711" s="15">
        <v>46</v>
      </c>
      <c r="E3711" s="13" t="s">
        <v>24</v>
      </c>
      <c r="F3711" s="13" t="s">
        <v>11</v>
      </c>
      <c r="G3711" s="13" t="s">
        <v>25</v>
      </c>
      <c r="H3711" s="13" t="s">
        <v>13</v>
      </c>
      <c r="I3711" s="3">
        <f t="shared" si="399"/>
        <v>20</v>
      </c>
      <c r="J3711" s="7">
        <f t="shared" si="400"/>
        <v>24</v>
      </c>
      <c r="K3711" s="3">
        <f>LEN(H3711)</f>
        <v>5</v>
      </c>
      <c r="L3711" s="13" t="str">
        <f>IF(OR(AND(LEN(H3711&gt;3),ISERROR(FIND("-",H3711,1))),AND(LEN(H3711)&gt;3,ISERROR(FIND("+",H3711,1)))),LEFT(H3711,2),H3711)</f>
        <v>20</v>
      </c>
      <c r="M3711" s="13" t="str">
        <f>IF(AND(LEN(H3711&gt;3),ISERROR(FIND("+",H3711,1))),RIGHT(H3711,2),IF(AND(LEN(H3711)=3,ISERROR(FIND("-",H3711,1))),LEFT(H3711,2),H3711))</f>
        <v>24</v>
      </c>
      <c r="N3711" s="13" t="str">
        <f>SUBSTITUTE(H3711,"+","-")</f>
        <v>20-24</v>
      </c>
      <c r="O3711" s="3">
        <f t="shared" si="401"/>
        <v>5</v>
      </c>
      <c r="P3711" s="3">
        <f t="shared" si="402"/>
        <v>3</v>
      </c>
      <c r="Q3711" s="7">
        <f t="shared" si="403"/>
        <v>20</v>
      </c>
      <c r="R3711" s="7">
        <f t="shared" si="404"/>
        <v>24</v>
      </c>
      <c r="S3711" s="13" t="str">
        <f>VLOOKUP(A3711,history!$B:$F,2,0)</f>
        <v>2020-11-22</v>
      </c>
      <c r="T3711" s="13">
        <f>VLOOKUP($C3711,日期!$A:$D,3,0)</f>
        <v>11</v>
      </c>
      <c r="U3711" s="13">
        <f>VLOOKUP($C3711,日期!$A:$D,4,0)</f>
        <v>1</v>
      </c>
      <c r="V3711" s="65">
        <f t="shared" si="405"/>
        <v>44136</v>
      </c>
      <c r="W3711" s="13" t="s">
        <v>5275</v>
      </c>
    </row>
    <row r="3712" spans="1:23" ht="15">
      <c r="A3712" s="15">
        <v>612</v>
      </c>
      <c r="B3712" s="15">
        <v>2020</v>
      </c>
      <c r="C3712" s="13" t="s">
        <v>56</v>
      </c>
      <c r="D3712" s="15">
        <v>46</v>
      </c>
      <c r="E3712" s="13" t="s">
        <v>24</v>
      </c>
      <c r="F3712" s="13" t="s">
        <v>17</v>
      </c>
      <c r="G3712" s="13" t="s">
        <v>25</v>
      </c>
      <c r="H3712" s="13" t="s">
        <v>30</v>
      </c>
      <c r="I3712" s="3">
        <f t="shared" si="399"/>
        <v>45</v>
      </c>
      <c r="J3712" s="7">
        <f t="shared" si="400"/>
        <v>49</v>
      </c>
      <c r="K3712" s="3">
        <f>LEN(H3712)</f>
        <v>5</v>
      </c>
      <c r="L3712" s="13" t="str">
        <f>IF(OR(AND(LEN(H3712&gt;3),ISERROR(FIND("-",H3712,1))),AND(LEN(H3712)&gt;3,ISERROR(FIND("+",H3712,1)))),LEFT(H3712,2),H3712)</f>
        <v>45</v>
      </c>
      <c r="M3712" s="13" t="str">
        <f>IF(AND(LEN(H3712&gt;3),ISERROR(FIND("+",H3712,1))),RIGHT(H3712,2),IF(AND(LEN(H3712)=3,ISERROR(FIND("-",H3712,1))),LEFT(H3712,2),H3712))</f>
        <v>49</v>
      </c>
      <c r="N3712" s="13" t="str">
        <f>SUBSTITUTE(H3712,"+","-")</f>
        <v>45-49</v>
      </c>
      <c r="O3712" s="3">
        <f t="shared" si="401"/>
        <v>5</v>
      </c>
      <c r="P3712" s="3">
        <f t="shared" si="402"/>
        <v>3</v>
      </c>
      <c r="Q3712" s="7">
        <f t="shared" si="403"/>
        <v>45</v>
      </c>
      <c r="R3712" s="7">
        <f t="shared" si="404"/>
        <v>49</v>
      </c>
      <c r="S3712" s="13" t="str">
        <f>VLOOKUP(A3712,history!$B:$F,2,0)</f>
        <v>2020-11-20</v>
      </c>
      <c r="T3712" s="13">
        <f>VLOOKUP($C3712,日期!$A:$D,3,0)</f>
        <v>11</v>
      </c>
      <c r="U3712" s="13">
        <f>VLOOKUP($C3712,日期!$A:$D,4,0)</f>
        <v>1</v>
      </c>
      <c r="V3712" s="65">
        <f t="shared" si="405"/>
        <v>44136</v>
      </c>
      <c r="W3712" s="13" t="s">
        <v>5276</v>
      </c>
    </row>
    <row r="3713" spans="1:23" ht="15">
      <c r="A3713" s="15">
        <v>611</v>
      </c>
      <c r="B3713" s="15">
        <v>2020</v>
      </c>
      <c r="C3713" s="13" t="s">
        <v>56</v>
      </c>
      <c r="D3713" s="15">
        <v>46</v>
      </c>
      <c r="E3713" s="13" t="s">
        <v>24</v>
      </c>
      <c r="F3713" s="13" t="s">
        <v>17</v>
      </c>
      <c r="G3713" s="13" t="s">
        <v>25</v>
      </c>
      <c r="H3713" s="13" t="s">
        <v>34</v>
      </c>
      <c r="I3713" s="3">
        <f t="shared" si="399"/>
        <v>35</v>
      </c>
      <c r="J3713" s="7">
        <f t="shared" si="400"/>
        <v>39</v>
      </c>
      <c r="K3713" s="3">
        <f>LEN(H3713)</f>
        <v>5</v>
      </c>
      <c r="L3713" s="13" t="str">
        <f>IF(OR(AND(LEN(H3713&gt;3),ISERROR(FIND("-",H3713,1))),AND(LEN(H3713)&gt;3,ISERROR(FIND("+",H3713,1)))),LEFT(H3713,2),H3713)</f>
        <v>35</v>
      </c>
      <c r="M3713" s="13" t="str">
        <f>IF(AND(LEN(H3713&gt;3),ISERROR(FIND("+",H3713,1))),RIGHT(H3713,2),IF(AND(LEN(H3713)=3,ISERROR(FIND("-",H3713,1))),LEFT(H3713,2),H3713))</f>
        <v>39</v>
      </c>
      <c r="N3713" s="13" t="str">
        <f>SUBSTITUTE(H3713,"+","-")</f>
        <v>35-39</v>
      </c>
      <c r="O3713" s="3">
        <f t="shared" si="401"/>
        <v>5</v>
      </c>
      <c r="P3713" s="3">
        <f t="shared" si="402"/>
        <v>3</v>
      </c>
      <c r="Q3713" s="7">
        <f t="shared" si="403"/>
        <v>35</v>
      </c>
      <c r="R3713" s="7">
        <f t="shared" si="404"/>
        <v>39</v>
      </c>
      <c r="S3713" s="13" t="str">
        <f>VLOOKUP(A3713,history!$B:$F,2,0)</f>
        <v>2020-11-20</v>
      </c>
      <c r="T3713" s="13">
        <f>VLOOKUP($C3713,日期!$A:$D,3,0)</f>
        <v>11</v>
      </c>
      <c r="U3713" s="13">
        <f>VLOOKUP($C3713,日期!$A:$D,4,0)</f>
        <v>1</v>
      </c>
      <c r="V3713" s="65">
        <f t="shared" si="405"/>
        <v>44136</v>
      </c>
      <c r="W3713" s="13" t="s">
        <v>5277</v>
      </c>
    </row>
    <row r="3714" spans="1:23" ht="15">
      <c r="A3714" s="15">
        <v>610</v>
      </c>
      <c r="B3714" s="15">
        <v>2020</v>
      </c>
      <c r="C3714" s="13" t="s">
        <v>56</v>
      </c>
      <c r="D3714" s="15">
        <v>46</v>
      </c>
      <c r="E3714" s="13" t="s">
        <v>24</v>
      </c>
      <c r="F3714" s="13" t="s">
        <v>17</v>
      </c>
      <c r="G3714" s="13" t="s">
        <v>25</v>
      </c>
      <c r="H3714" s="13" t="s">
        <v>34</v>
      </c>
      <c r="I3714" s="3">
        <f t="shared" si="399"/>
        <v>35</v>
      </c>
      <c r="J3714" s="7">
        <f t="shared" si="400"/>
        <v>39</v>
      </c>
      <c r="K3714" s="3">
        <f>LEN(H3714)</f>
        <v>5</v>
      </c>
      <c r="L3714" s="13" t="str">
        <f>IF(OR(AND(LEN(H3714&gt;3),ISERROR(FIND("-",H3714,1))),AND(LEN(H3714)&gt;3,ISERROR(FIND("+",H3714,1)))),LEFT(H3714,2),H3714)</f>
        <v>35</v>
      </c>
      <c r="M3714" s="13" t="str">
        <f>IF(AND(LEN(H3714&gt;3),ISERROR(FIND("+",H3714,1))),RIGHT(H3714,2),IF(AND(LEN(H3714)=3,ISERROR(FIND("-",H3714,1))),LEFT(H3714,2),H3714))</f>
        <v>39</v>
      </c>
      <c r="N3714" s="13" t="str">
        <f>SUBSTITUTE(H3714,"+","-")</f>
        <v>35-39</v>
      </c>
      <c r="O3714" s="3">
        <f t="shared" si="401"/>
        <v>5</v>
      </c>
      <c r="P3714" s="3">
        <f t="shared" si="402"/>
        <v>3</v>
      </c>
      <c r="Q3714" s="7">
        <f t="shared" si="403"/>
        <v>35</v>
      </c>
      <c r="R3714" s="7">
        <f t="shared" si="404"/>
        <v>39</v>
      </c>
      <c r="S3714" s="13" t="str">
        <f>VLOOKUP(A3714,history!$B:$F,2,0)</f>
        <v>2020-11-19</v>
      </c>
      <c r="T3714" s="13">
        <f>VLOOKUP($C3714,日期!$A:$D,3,0)</f>
        <v>11</v>
      </c>
      <c r="U3714" s="13">
        <f>VLOOKUP($C3714,日期!$A:$D,4,0)</f>
        <v>1</v>
      </c>
      <c r="V3714" s="65">
        <f t="shared" si="405"/>
        <v>44136</v>
      </c>
      <c r="W3714" s="13" t="s">
        <v>5278</v>
      </c>
    </row>
    <row r="3715" spans="1:23" ht="15">
      <c r="A3715" s="15">
        <v>609</v>
      </c>
      <c r="B3715" s="15">
        <v>2020</v>
      </c>
      <c r="C3715" s="13" t="s">
        <v>56</v>
      </c>
      <c r="D3715" s="15">
        <v>46</v>
      </c>
      <c r="E3715" s="13" t="s">
        <v>24</v>
      </c>
      <c r="F3715" s="13" t="s">
        <v>17</v>
      </c>
      <c r="G3715" s="13" t="s">
        <v>25</v>
      </c>
      <c r="H3715" s="13" t="s">
        <v>34</v>
      </c>
      <c r="I3715" s="3">
        <f t="shared" ref="I3715:I3778" si="406">VALUE(IF(LEN(H3715)&gt;=3,LEFT(H3715,2),H3715))</f>
        <v>35</v>
      </c>
      <c r="J3715" s="7">
        <f t="shared" ref="J3715:J3778" si="407">VALUE(IF(LEN(H3715)=5,RIGHT(H3715,2),LEFT(H3715,2)))</f>
        <v>39</v>
      </c>
      <c r="K3715" s="3">
        <f>LEN(H3715)</f>
        <v>5</v>
      </c>
      <c r="L3715" s="13" t="str">
        <f>IF(OR(AND(LEN(H3715&gt;3),ISERROR(FIND("-",H3715,1))),AND(LEN(H3715)&gt;3,ISERROR(FIND("+",H3715,1)))),LEFT(H3715,2),H3715)</f>
        <v>35</v>
      </c>
      <c r="M3715" s="13" t="str">
        <f>IF(AND(LEN(H3715&gt;3),ISERROR(FIND("+",H3715,1))),RIGHT(H3715,2),IF(AND(LEN(H3715)=3,ISERROR(FIND("-",H3715,1))),LEFT(H3715,2),H3715))</f>
        <v>39</v>
      </c>
      <c r="N3715" s="13" t="str">
        <f>SUBSTITUTE(H3715,"+","-")</f>
        <v>35-39</v>
      </c>
      <c r="O3715" s="3">
        <f t="shared" ref="O3715:O3778" si="408">LEN(N3715)</f>
        <v>5</v>
      </c>
      <c r="P3715" s="3">
        <f t="shared" ref="P3715:P3778" si="409">FIND("-",N3715,1)</f>
        <v>3</v>
      </c>
      <c r="Q3715" s="7">
        <f t="shared" ref="Q3715:Q3778" si="410">VALUE(IF(ISERROR(FIND("-",N3715,1)),N3715,LEFT(N3715,FIND("-",N3715,1)-1)))</f>
        <v>35</v>
      </c>
      <c r="R3715" s="7">
        <f t="shared" ref="R3715:R3778" si="411">VALUE(IF(ISERROR(FIND("-",N3715,1)),N3715,IF(AND(FIND("-",N3715,1)=3,LEN(N3715)=3),LEFT(N3715,2),RIGHT(N3715,FIND("-",N3715,1)-1))))</f>
        <v>39</v>
      </c>
      <c r="S3715" s="13" t="str">
        <f>VLOOKUP(A3715,history!$B:$F,2,0)</f>
        <v>2020-11-19</v>
      </c>
      <c r="T3715" s="13">
        <f>VLOOKUP($C3715,日期!$A:$D,3,0)</f>
        <v>11</v>
      </c>
      <c r="U3715" s="13">
        <f>VLOOKUP($C3715,日期!$A:$D,4,0)</f>
        <v>1</v>
      </c>
      <c r="V3715" s="65">
        <f t="shared" ref="V3715:V3778" si="412">DATE(B3715,T3715,U3715)</f>
        <v>44136</v>
      </c>
      <c r="W3715" s="13" t="s">
        <v>5279</v>
      </c>
    </row>
    <row r="3716" spans="1:23" ht="15">
      <c r="A3716" s="15">
        <v>608</v>
      </c>
      <c r="B3716" s="15">
        <v>2020</v>
      </c>
      <c r="C3716" s="13" t="s">
        <v>56</v>
      </c>
      <c r="D3716" s="15">
        <v>46</v>
      </c>
      <c r="E3716" s="13" t="s">
        <v>24</v>
      </c>
      <c r="F3716" s="13" t="s">
        <v>17</v>
      </c>
      <c r="G3716" s="13" t="s">
        <v>25</v>
      </c>
      <c r="H3716" s="13" t="s">
        <v>34</v>
      </c>
      <c r="I3716" s="3">
        <f t="shared" si="406"/>
        <v>35</v>
      </c>
      <c r="J3716" s="7">
        <f t="shared" si="407"/>
        <v>39</v>
      </c>
      <c r="K3716" s="3">
        <f>LEN(H3716)</f>
        <v>5</v>
      </c>
      <c r="L3716" s="13" t="str">
        <f>IF(OR(AND(LEN(H3716&gt;3),ISERROR(FIND("-",H3716,1))),AND(LEN(H3716)&gt;3,ISERROR(FIND("+",H3716,1)))),LEFT(H3716,2),H3716)</f>
        <v>35</v>
      </c>
      <c r="M3716" s="13" t="str">
        <f>IF(AND(LEN(H3716&gt;3),ISERROR(FIND("+",H3716,1))),RIGHT(H3716,2),IF(AND(LEN(H3716)=3,ISERROR(FIND("-",H3716,1))),LEFT(H3716,2),H3716))</f>
        <v>39</v>
      </c>
      <c r="N3716" s="13" t="str">
        <f>SUBSTITUTE(H3716,"+","-")</f>
        <v>35-39</v>
      </c>
      <c r="O3716" s="3">
        <f t="shared" si="408"/>
        <v>5</v>
      </c>
      <c r="P3716" s="3">
        <f t="shared" si="409"/>
        <v>3</v>
      </c>
      <c r="Q3716" s="7">
        <f t="shared" si="410"/>
        <v>35</v>
      </c>
      <c r="R3716" s="7">
        <f t="shared" si="411"/>
        <v>39</v>
      </c>
      <c r="S3716" s="13" t="str">
        <f>VLOOKUP(A3716,history!$B:$F,2,0)</f>
        <v>2020-11-18</v>
      </c>
      <c r="T3716" s="13">
        <f>VLOOKUP($C3716,日期!$A:$D,3,0)</f>
        <v>11</v>
      </c>
      <c r="U3716" s="13">
        <f>VLOOKUP($C3716,日期!$A:$D,4,0)</f>
        <v>1</v>
      </c>
      <c r="V3716" s="65">
        <f t="shared" si="412"/>
        <v>44136</v>
      </c>
      <c r="W3716" s="13" t="s">
        <v>5280</v>
      </c>
    </row>
    <row r="3717" spans="1:23" ht="15">
      <c r="A3717" s="15">
        <v>607</v>
      </c>
      <c r="B3717" s="15">
        <v>2020</v>
      </c>
      <c r="C3717" s="13" t="s">
        <v>56</v>
      </c>
      <c r="D3717" s="15">
        <v>46</v>
      </c>
      <c r="E3717" s="13" t="s">
        <v>24</v>
      </c>
      <c r="F3717" s="13" t="s">
        <v>17</v>
      </c>
      <c r="G3717" s="13" t="s">
        <v>25</v>
      </c>
      <c r="H3717" s="13" t="s">
        <v>34</v>
      </c>
      <c r="I3717" s="3">
        <f t="shared" si="406"/>
        <v>35</v>
      </c>
      <c r="J3717" s="7">
        <f t="shared" si="407"/>
        <v>39</v>
      </c>
      <c r="K3717" s="3">
        <f>LEN(H3717)</f>
        <v>5</v>
      </c>
      <c r="L3717" s="13" t="str">
        <f>IF(OR(AND(LEN(H3717&gt;3),ISERROR(FIND("-",H3717,1))),AND(LEN(H3717)&gt;3,ISERROR(FIND("+",H3717,1)))),LEFT(H3717,2),H3717)</f>
        <v>35</v>
      </c>
      <c r="M3717" s="13" t="str">
        <f>IF(AND(LEN(H3717&gt;3),ISERROR(FIND("+",H3717,1))),RIGHT(H3717,2),IF(AND(LEN(H3717)=3,ISERROR(FIND("-",H3717,1))),LEFT(H3717,2),H3717))</f>
        <v>39</v>
      </c>
      <c r="N3717" s="13" t="str">
        <f>SUBSTITUTE(H3717,"+","-")</f>
        <v>35-39</v>
      </c>
      <c r="O3717" s="3">
        <f t="shared" si="408"/>
        <v>5</v>
      </c>
      <c r="P3717" s="3">
        <f t="shared" si="409"/>
        <v>3</v>
      </c>
      <c r="Q3717" s="7">
        <f t="shared" si="410"/>
        <v>35</v>
      </c>
      <c r="R3717" s="7">
        <f t="shared" si="411"/>
        <v>39</v>
      </c>
      <c r="S3717" s="13" t="str">
        <f>VLOOKUP(A3717,history!$B:$F,2,0)</f>
        <v>2020-11-18</v>
      </c>
      <c r="T3717" s="13">
        <f>VLOOKUP($C3717,日期!$A:$D,3,0)</f>
        <v>11</v>
      </c>
      <c r="U3717" s="13">
        <f>VLOOKUP($C3717,日期!$A:$D,4,0)</f>
        <v>1</v>
      </c>
      <c r="V3717" s="65">
        <f t="shared" si="412"/>
        <v>44136</v>
      </c>
      <c r="W3717" s="13" t="s">
        <v>5281</v>
      </c>
    </row>
    <row r="3718" spans="1:23" ht="15">
      <c r="A3718" s="15">
        <v>606</v>
      </c>
      <c r="B3718" s="15">
        <v>2020</v>
      </c>
      <c r="C3718" s="13" t="s">
        <v>56</v>
      </c>
      <c r="D3718" s="15">
        <v>46</v>
      </c>
      <c r="E3718" s="13" t="s">
        <v>24</v>
      </c>
      <c r="F3718" s="13" t="s">
        <v>17</v>
      </c>
      <c r="G3718" s="13" t="s">
        <v>25</v>
      </c>
      <c r="H3718" s="13" t="s">
        <v>34</v>
      </c>
      <c r="I3718" s="3">
        <f t="shared" si="406"/>
        <v>35</v>
      </c>
      <c r="J3718" s="7">
        <f t="shared" si="407"/>
        <v>39</v>
      </c>
      <c r="K3718" s="3">
        <f>LEN(H3718)</f>
        <v>5</v>
      </c>
      <c r="L3718" s="13" t="str">
        <f>IF(OR(AND(LEN(H3718&gt;3),ISERROR(FIND("-",H3718,1))),AND(LEN(H3718)&gt;3,ISERROR(FIND("+",H3718,1)))),LEFT(H3718,2),H3718)</f>
        <v>35</v>
      </c>
      <c r="M3718" s="13" t="str">
        <f>IF(AND(LEN(H3718&gt;3),ISERROR(FIND("+",H3718,1))),RIGHT(H3718,2),IF(AND(LEN(H3718)=3,ISERROR(FIND("-",H3718,1))),LEFT(H3718,2),H3718))</f>
        <v>39</v>
      </c>
      <c r="N3718" s="13" t="str">
        <f>SUBSTITUTE(H3718,"+","-")</f>
        <v>35-39</v>
      </c>
      <c r="O3718" s="3">
        <f t="shared" si="408"/>
        <v>5</v>
      </c>
      <c r="P3718" s="3">
        <f t="shared" si="409"/>
        <v>3</v>
      </c>
      <c r="Q3718" s="7">
        <f t="shared" si="410"/>
        <v>35</v>
      </c>
      <c r="R3718" s="7">
        <f t="shared" si="411"/>
        <v>39</v>
      </c>
      <c r="S3718" s="13" t="str">
        <f>VLOOKUP(A3718,history!$B:$F,2,0)</f>
        <v>2020-11-17</v>
      </c>
      <c r="T3718" s="13">
        <f>VLOOKUP($C3718,日期!$A:$D,3,0)</f>
        <v>11</v>
      </c>
      <c r="U3718" s="13">
        <f>VLOOKUP($C3718,日期!$A:$D,4,0)</f>
        <v>1</v>
      </c>
      <c r="V3718" s="65">
        <f t="shared" si="412"/>
        <v>44136</v>
      </c>
      <c r="W3718" s="13" t="s">
        <v>5282</v>
      </c>
    </row>
    <row r="3719" spans="1:23" ht="15">
      <c r="A3719" s="15">
        <v>605</v>
      </c>
      <c r="B3719" s="15">
        <v>2020</v>
      </c>
      <c r="C3719" s="13" t="s">
        <v>56</v>
      </c>
      <c r="D3719" s="15">
        <v>46</v>
      </c>
      <c r="E3719" s="13" t="s">
        <v>24</v>
      </c>
      <c r="F3719" s="13" t="s">
        <v>17</v>
      </c>
      <c r="G3719" s="13" t="s">
        <v>25</v>
      </c>
      <c r="H3719" s="13" t="s">
        <v>34</v>
      </c>
      <c r="I3719" s="3">
        <f t="shared" si="406"/>
        <v>35</v>
      </c>
      <c r="J3719" s="7">
        <f t="shared" si="407"/>
        <v>39</v>
      </c>
      <c r="K3719" s="3">
        <f>LEN(H3719)</f>
        <v>5</v>
      </c>
      <c r="L3719" s="13" t="str">
        <f>IF(OR(AND(LEN(H3719&gt;3),ISERROR(FIND("-",H3719,1))),AND(LEN(H3719)&gt;3,ISERROR(FIND("+",H3719,1)))),LEFT(H3719,2),H3719)</f>
        <v>35</v>
      </c>
      <c r="M3719" s="13" t="str">
        <f>IF(AND(LEN(H3719&gt;3),ISERROR(FIND("+",H3719,1))),RIGHT(H3719,2),IF(AND(LEN(H3719)=3,ISERROR(FIND("-",H3719,1))),LEFT(H3719,2),H3719))</f>
        <v>39</v>
      </c>
      <c r="N3719" s="13" t="str">
        <f>SUBSTITUTE(H3719,"+","-")</f>
        <v>35-39</v>
      </c>
      <c r="O3719" s="3">
        <f t="shared" si="408"/>
        <v>5</v>
      </c>
      <c r="P3719" s="3">
        <f t="shared" si="409"/>
        <v>3</v>
      </c>
      <c r="Q3719" s="7">
        <f t="shared" si="410"/>
        <v>35</v>
      </c>
      <c r="R3719" s="7">
        <f t="shared" si="411"/>
        <v>39</v>
      </c>
      <c r="S3719" s="13" t="str">
        <f>VLOOKUP(A3719,history!$B:$F,2,0)</f>
        <v>2020-11-17</v>
      </c>
      <c r="T3719" s="13">
        <f>VLOOKUP($C3719,日期!$A:$D,3,0)</f>
        <v>11</v>
      </c>
      <c r="U3719" s="13">
        <f>VLOOKUP($C3719,日期!$A:$D,4,0)</f>
        <v>1</v>
      </c>
      <c r="V3719" s="65">
        <f t="shared" si="412"/>
        <v>44136</v>
      </c>
      <c r="W3719" s="13" t="s">
        <v>5283</v>
      </c>
    </row>
    <row r="3720" spans="1:23" ht="15">
      <c r="A3720" s="15">
        <v>604</v>
      </c>
      <c r="B3720" s="15">
        <v>2020</v>
      </c>
      <c r="C3720" s="13" t="s">
        <v>56</v>
      </c>
      <c r="D3720" s="15">
        <v>46</v>
      </c>
      <c r="E3720" s="13" t="s">
        <v>24</v>
      </c>
      <c r="F3720" s="13" t="s">
        <v>17</v>
      </c>
      <c r="G3720" s="13" t="s">
        <v>25</v>
      </c>
      <c r="H3720" s="13" t="s">
        <v>26</v>
      </c>
      <c r="I3720" s="3">
        <f t="shared" si="406"/>
        <v>30</v>
      </c>
      <c r="J3720" s="7">
        <f t="shared" si="407"/>
        <v>34</v>
      </c>
      <c r="K3720" s="3">
        <f>LEN(H3720)</f>
        <v>5</v>
      </c>
      <c r="L3720" s="13" t="str">
        <f>IF(OR(AND(LEN(H3720&gt;3),ISERROR(FIND("-",H3720,1))),AND(LEN(H3720)&gt;3,ISERROR(FIND("+",H3720,1)))),LEFT(H3720,2),H3720)</f>
        <v>30</v>
      </c>
      <c r="M3720" s="13" t="str">
        <f>IF(AND(LEN(H3720&gt;3),ISERROR(FIND("+",H3720,1))),RIGHT(H3720,2),IF(AND(LEN(H3720)=3,ISERROR(FIND("-",H3720,1))),LEFT(H3720,2),H3720))</f>
        <v>34</v>
      </c>
      <c r="N3720" s="13" t="str">
        <f>SUBSTITUTE(H3720,"+","-")</f>
        <v>30-34</v>
      </c>
      <c r="O3720" s="3">
        <f t="shared" si="408"/>
        <v>5</v>
      </c>
      <c r="P3720" s="3">
        <f t="shared" si="409"/>
        <v>3</v>
      </c>
      <c r="Q3720" s="7">
        <f t="shared" si="410"/>
        <v>30</v>
      </c>
      <c r="R3720" s="7">
        <f t="shared" si="411"/>
        <v>34</v>
      </c>
      <c r="S3720" s="13" t="str">
        <f>VLOOKUP(A3720,history!$B:$F,2,0)</f>
        <v>2020-11-16</v>
      </c>
      <c r="T3720" s="13">
        <f>VLOOKUP($C3720,日期!$A:$D,3,0)</f>
        <v>11</v>
      </c>
      <c r="U3720" s="13">
        <f>VLOOKUP($C3720,日期!$A:$D,4,0)</f>
        <v>1</v>
      </c>
      <c r="V3720" s="65">
        <f t="shared" si="412"/>
        <v>44136</v>
      </c>
      <c r="W3720" s="13" t="s">
        <v>5284</v>
      </c>
    </row>
    <row r="3721" spans="1:23" ht="15">
      <c r="A3721" s="15">
        <v>603</v>
      </c>
      <c r="B3721" s="15">
        <v>2020</v>
      </c>
      <c r="C3721" s="13" t="s">
        <v>56</v>
      </c>
      <c r="D3721" s="15">
        <v>46</v>
      </c>
      <c r="E3721" s="13" t="s">
        <v>24</v>
      </c>
      <c r="F3721" s="13" t="s">
        <v>17</v>
      </c>
      <c r="G3721" s="13" t="s">
        <v>25</v>
      </c>
      <c r="H3721" s="13" t="s">
        <v>26</v>
      </c>
      <c r="I3721" s="3">
        <f t="shared" si="406"/>
        <v>30</v>
      </c>
      <c r="J3721" s="7">
        <f t="shared" si="407"/>
        <v>34</v>
      </c>
      <c r="K3721" s="3">
        <f>LEN(H3721)</f>
        <v>5</v>
      </c>
      <c r="L3721" s="13" t="str">
        <f>IF(OR(AND(LEN(H3721&gt;3),ISERROR(FIND("-",H3721,1))),AND(LEN(H3721)&gt;3,ISERROR(FIND("+",H3721,1)))),LEFT(H3721,2),H3721)</f>
        <v>30</v>
      </c>
      <c r="M3721" s="13" t="str">
        <f>IF(AND(LEN(H3721&gt;3),ISERROR(FIND("+",H3721,1))),RIGHT(H3721,2),IF(AND(LEN(H3721)=3,ISERROR(FIND("-",H3721,1))),LEFT(H3721,2),H3721))</f>
        <v>34</v>
      </c>
      <c r="N3721" s="13" t="str">
        <f>SUBSTITUTE(H3721,"+","-")</f>
        <v>30-34</v>
      </c>
      <c r="O3721" s="3">
        <f t="shared" si="408"/>
        <v>5</v>
      </c>
      <c r="P3721" s="3">
        <f t="shared" si="409"/>
        <v>3</v>
      </c>
      <c r="Q3721" s="7">
        <f t="shared" si="410"/>
        <v>30</v>
      </c>
      <c r="R3721" s="7">
        <f t="shared" si="411"/>
        <v>34</v>
      </c>
      <c r="S3721" s="13" t="str">
        <f>VLOOKUP(A3721,history!$B:$F,2,0)</f>
        <v>2020-11-15</v>
      </c>
      <c r="T3721" s="13">
        <f>VLOOKUP($C3721,日期!$A:$D,3,0)</f>
        <v>11</v>
      </c>
      <c r="U3721" s="13">
        <f>VLOOKUP($C3721,日期!$A:$D,4,0)</f>
        <v>1</v>
      </c>
      <c r="V3721" s="65">
        <f t="shared" si="412"/>
        <v>44136</v>
      </c>
      <c r="W3721" s="13" t="s">
        <v>5285</v>
      </c>
    </row>
    <row r="3722" spans="1:23" ht="15">
      <c r="A3722" s="15">
        <v>602</v>
      </c>
      <c r="B3722" s="15">
        <v>2020</v>
      </c>
      <c r="C3722" s="13" t="s">
        <v>56</v>
      </c>
      <c r="D3722" s="15">
        <v>46</v>
      </c>
      <c r="E3722" s="13" t="s">
        <v>24</v>
      </c>
      <c r="F3722" s="13" t="s">
        <v>17</v>
      </c>
      <c r="G3722" s="13" t="s">
        <v>25</v>
      </c>
      <c r="H3722" s="13" t="s">
        <v>26</v>
      </c>
      <c r="I3722" s="3">
        <f t="shared" si="406"/>
        <v>30</v>
      </c>
      <c r="J3722" s="7">
        <f t="shared" si="407"/>
        <v>34</v>
      </c>
      <c r="K3722" s="3">
        <f>LEN(H3722)</f>
        <v>5</v>
      </c>
      <c r="L3722" s="13" t="str">
        <f>IF(OR(AND(LEN(H3722&gt;3),ISERROR(FIND("-",H3722,1))),AND(LEN(H3722)&gt;3,ISERROR(FIND("+",H3722,1)))),LEFT(H3722,2),H3722)</f>
        <v>30</v>
      </c>
      <c r="M3722" s="13" t="str">
        <f>IF(AND(LEN(H3722&gt;3),ISERROR(FIND("+",H3722,1))),RIGHT(H3722,2),IF(AND(LEN(H3722)=3,ISERROR(FIND("-",H3722,1))),LEFT(H3722,2),H3722))</f>
        <v>34</v>
      </c>
      <c r="N3722" s="13" t="str">
        <f>SUBSTITUTE(H3722,"+","-")</f>
        <v>30-34</v>
      </c>
      <c r="O3722" s="3">
        <f t="shared" si="408"/>
        <v>5</v>
      </c>
      <c r="P3722" s="3">
        <f t="shared" si="409"/>
        <v>3</v>
      </c>
      <c r="Q3722" s="7">
        <f t="shared" si="410"/>
        <v>30</v>
      </c>
      <c r="R3722" s="7">
        <f t="shared" si="411"/>
        <v>34</v>
      </c>
      <c r="S3722" s="13" t="str">
        <f>VLOOKUP(A3722,history!$B:$F,2,0)</f>
        <v>2020-11-15</v>
      </c>
      <c r="T3722" s="13">
        <f>VLOOKUP($C3722,日期!$A:$D,3,0)</f>
        <v>11</v>
      </c>
      <c r="U3722" s="13">
        <f>VLOOKUP($C3722,日期!$A:$D,4,0)</f>
        <v>1</v>
      </c>
      <c r="V3722" s="65">
        <f t="shared" si="412"/>
        <v>44136</v>
      </c>
      <c r="W3722" s="13" t="s">
        <v>5286</v>
      </c>
    </row>
    <row r="3723" spans="1:23" ht="15">
      <c r="A3723" s="15">
        <v>601</v>
      </c>
      <c r="B3723" s="15">
        <v>2020</v>
      </c>
      <c r="C3723" s="13" t="s">
        <v>56</v>
      </c>
      <c r="D3723" s="15">
        <v>46</v>
      </c>
      <c r="E3723" s="13" t="s">
        <v>24</v>
      </c>
      <c r="F3723" s="13" t="s">
        <v>17</v>
      </c>
      <c r="G3723" s="13" t="s">
        <v>25</v>
      </c>
      <c r="H3723" s="13" t="s">
        <v>26</v>
      </c>
      <c r="I3723" s="3">
        <f t="shared" si="406"/>
        <v>30</v>
      </c>
      <c r="J3723" s="7">
        <f t="shared" si="407"/>
        <v>34</v>
      </c>
      <c r="K3723" s="3">
        <f>LEN(H3723)</f>
        <v>5</v>
      </c>
      <c r="L3723" s="13" t="str">
        <f>IF(OR(AND(LEN(H3723&gt;3),ISERROR(FIND("-",H3723,1))),AND(LEN(H3723)&gt;3,ISERROR(FIND("+",H3723,1)))),LEFT(H3723,2),H3723)</f>
        <v>30</v>
      </c>
      <c r="M3723" s="13" t="str">
        <f>IF(AND(LEN(H3723&gt;3),ISERROR(FIND("+",H3723,1))),RIGHT(H3723,2),IF(AND(LEN(H3723)=3,ISERROR(FIND("-",H3723,1))),LEFT(H3723,2),H3723))</f>
        <v>34</v>
      </c>
      <c r="N3723" s="13" t="str">
        <f>SUBSTITUTE(H3723,"+","-")</f>
        <v>30-34</v>
      </c>
      <c r="O3723" s="3">
        <f t="shared" si="408"/>
        <v>5</v>
      </c>
      <c r="P3723" s="3">
        <f t="shared" si="409"/>
        <v>3</v>
      </c>
      <c r="Q3723" s="7">
        <f t="shared" si="410"/>
        <v>30</v>
      </c>
      <c r="R3723" s="7">
        <f t="shared" si="411"/>
        <v>34</v>
      </c>
      <c r="S3723" s="13" t="str">
        <f>VLOOKUP(A3723,history!$B:$F,2,0)</f>
        <v>2020-11-14</v>
      </c>
      <c r="T3723" s="13">
        <f>VLOOKUP($C3723,日期!$A:$D,3,0)</f>
        <v>11</v>
      </c>
      <c r="U3723" s="13">
        <f>VLOOKUP($C3723,日期!$A:$D,4,0)</f>
        <v>1</v>
      </c>
      <c r="V3723" s="65">
        <f t="shared" si="412"/>
        <v>44136</v>
      </c>
      <c r="W3723" s="13" t="s">
        <v>5287</v>
      </c>
    </row>
    <row r="3724" spans="1:23" ht="15">
      <c r="A3724" s="15">
        <v>600</v>
      </c>
      <c r="B3724" s="15">
        <v>2020</v>
      </c>
      <c r="C3724" s="13" t="s">
        <v>56</v>
      </c>
      <c r="D3724" s="15">
        <v>46</v>
      </c>
      <c r="E3724" s="13" t="s">
        <v>24</v>
      </c>
      <c r="F3724" s="13" t="s">
        <v>17</v>
      </c>
      <c r="G3724" s="13" t="s">
        <v>25</v>
      </c>
      <c r="H3724" s="13" t="s">
        <v>31</v>
      </c>
      <c r="I3724" s="3">
        <f t="shared" si="406"/>
        <v>25</v>
      </c>
      <c r="J3724" s="7">
        <f t="shared" si="407"/>
        <v>29</v>
      </c>
      <c r="K3724" s="3">
        <f>LEN(H3724)</f>
        <v>5</v>
      </c>
      <c r="L3724" s="13" t="str">
        <f>IF(OR(AND(LEN(H3724&gt;3),ISERROR(FIND("-",H3724,1))),AND(LEN(H3724)&gt;3,ISERROR(FIND("+",H3724,1)))),LEFT(H3724,2),H3724)</f>
        <v>25</v>
      </c>
      <c r="M3724" s="13" t="str">
        <f>IF(AND(LEN(H3724&gt;3),ISERROR(FIND("+",H3724,1))),RIGHT(H3724,2),IF(AND(LEN(H3724)=3,ISERROR(FIND("-",H3724,1))),LEFT(H3724,2),H3724))</f>
        <v>29</v>
      </c>
      <c r="N3724" s="13" t="str">
        <f>SUBSTITUTE(H3724,"+","-")</f>
        <v>25-29</v>
      </c>
      <c r="O3724" s="3">
        <f t="shared" si="408"/>
        <v>5</v>
      </c>
      <c r="P3724" s="3">
        <f t="shared" si="409"/>
        <v>3</v>
      </c>
      <c r="Q3724" s="7">
        <f t="shared" si="410"/>
        <v>25</v>
      </c>
      <c r="R3724" s="7">
        <f t="shared" si="411"/>
        <v>29</v>
      </c>
      <c r="S3724" s="13" t="str">
        <f>VLOOKUP(A3724,history!$B:$F,2,0)</f>
        <v>2020-11-14</v>
      </c>
      <c r="T3724" s="13">
        <f>VLOOKUP($C3724,日期!$A:$D,3,0)</f>
        <v>11</v>
      </c>
      <c r="U3724" s="13">
        <f>VLOOKUP($C3724,日期!$A:$D,4,0)</f>
        <v>1</v>
      </c>
      <c r="V3724" s="65">
        <f t="shared" si="412"/>
        <v>44136</v>
      </c>
      <c r="W3724" s="13" t="s">
        <v>5288</v>
      </c>
    </row>
    <row r="3725" spans="1:23" ht="15">
      <c r="A3725" s="15">
        <v>599</v>
      </c>
      <c r="B3725" s="15">
        <v>2020</v>
      </c>
      <c r="C3725" s="13" t="s">
        <v>56</v>
      </c>
      <c r="D3725" s="15">
        <v>46</v>
      </c>
      <c r="E3725" s="13" t="s">
        <v>24</v>
      </c>
      <c r="F3725" s="13" t="s">
        <v>17</v>
      </c>
      <c r="G3725" s="13" t="s">
        <v>25</v>
      </c>
      <c r="H3725" s="13" t="s">
        <v>31</v>
      </c>
      <c r="I3725" s="3">
        <f t="shared" si="406"/>
        <v>25</v>
      </c>
      <c r="J3725" s="7">
        <f t="shared" si="407"/>
        <v>29</v>
      </c>
      <c r="K3725" s="3">
        <f>LEN(H3725)</f>
        <v>5</v>
      </c>
      <c r="L3725" s="13" t="str">
        <f>IF(OR(AND(LEN(H3725&gt;3),ISERROR(FIND("-",H3725,1))),AND(LEN(H3725)&gt;3,ISERROR(FIND("+",H3725,1)))),LEFT(H3725,2),H3725)</f>
        <v>25</v>
      </c>
      <c r="M3725" s="13" t="str">
        <f>IF(AND(LEN(H3725&gt;3),ISERROR(FIND("+",H3725,1))),RIGHT(H3725,2),IF(AND(LEN(H3725)=3,ISERROR(FIND("-",H3725,1))),LEFT(H3725,2),H3725))</f>
        <v>29</v>
      </c>
      <c r="N3725" s="13" t="str">
        <f>SUBSTITUTE(H3725,"+","-")</f>
        <v>25-29</v>
      </c>
      <c r="O3725" s="3">
        <f t="shared" si="408"/>
        <v>5</v>
      </c>
      <c r="P3725" s="3">
        <f t="shared" si="409"/>
        <v>3</v>
      </c>
      <c r="Q3725" s="7">
        <f t="shared" si="410"/>
        <v>25</v>
      </c>
      <c r="R3725" s="7">
        <f t="shared" si="411"/>
        <v>29</v>
      </c>
      <c r="S3725" s="13" t="str">
        <f>VLOOKUP(A3725,history!$B:$F,2,0)</f>
        <v>2020-11-14</v>
      </c>
      <c r="T3725" s="13">
        <f>VLOOKUP($C3725,日期!$A:$D,3,0)</f>
        <v>11</v>
      </c>
      <c r="U3725" s="13">
        <f>VLOOKUP($C3725,日期!$A:$D,4,0)</f>
        <v>1</v>
      </c>
      <c r="V3725" s="65">
        <f t="shared" si="412"/>
        <v>44136</v>
      </c>
      <c r="W3725" s="13" t="s">
        <v>5289</v>
      </c>
    </row>
    <row r="3726" spans="1:23" ht="15">
      <c r="A3726" s="15">
        <v>598</v>
      </c>
      <c r="B3726" s="15">
        <v>2020</v>
      </c>
      <c r="C3726" s="13" t="s">
        <v>56</v>
      </c>
      <c r="D3726" s="15">
        <v>46</v>
      </c>
      <c r="E3726" s="13" t="s">
        <v>24</v>
      </c>
      <c r="F3726" s="13" t="s">
        <v>17</v>
      </c>
      <c r="G3726" s="13" t="s">
        <v>25</v>
      </c>
      <c r="H3726" s="13" t="s">
        <v>31</v>
      </c>
      <c r="I3726" s="3">
        <f t="shared" si="406"/>
        <v>25</v>
      </c>
      <c r="J3726" s="7">
        <f t="shared" si="407"/>
        <v>29</v>
      </c>
      <c r="K3726" s="3">
        <f>LEN(H3726)</f>
        <v>5</v>
      </c>
      <c r="L3726" s="13" t="str">
        <f>IF(OR(AND(LEN(H3726&gt;3),ISERROR(FIND("-",H3726,1))),AND(LEN(H3726)&gt;3,ISERROR(FIND("+",H3726,1)))),LEFT(H3726,2),H3726)</f>
        <v>25</v>
      </c>
      <c r="M3726" s="13" t="str">
        <f>IF(AND(LEN(H3726&gt;3),ISERROR(FIND("+",H3726,1))),RIGHT(H3726,2),IF(AND(LEN(H3726)=3,ISERROR(FIND("-",H3726,1))),LEFT(H3726,2),H3726))</f>
        <v>29</v>
      </c>
      <c r="N3726" s="13" t="str">
        <f>SUBSTITUTE(H3726,"+","-")</f>
        <v>25-29</v>
      </c>
      <c r="O3726" s="3">
        <f t="shared" si="408"/>
        <v>5</v>
      </c>
      <c r="P3726" s="3">
        <f t="shared" si="409"/>
        <v>3</v>
      </c>
      <c r="Q3726" s="7">
        <f t="shared" si="410"/>
        <v>25</v>
      </c>
      <c r="R3726" s="7">
        <f t="shared" si="411"/>
        <v>29</v>
      </c>
      <c r="S3726" s="13" t="str">
        <f>VLOOKUP(A3726,history!$B:$F,2,0)</f>
        <v>2020-11-13</v>
      </c>
      <c r="T3726" s="13">
        <f>VLOOKUP($C3726,日期!$A:$D,3,0)</f>
        <v>11</v>
      </c>
      <c r="U3726" s="13">
        <f>VLOOKUP($C3726,日期!$A:$D,4,0)</f>
        <v>1</v>
      </c>
      <c r="V3726" s="65">
        <f t="shared" si="412"/>
        <v>44136</v>
      </c>
      <c r="W3726" s="13" t="s">
        <v>5290</v>
      </c>
    </row>
    <row r="3727" spans="1:23" ht="15">
      <c r="A3727" s="15">
        <v>597</v>
      </c>
      <c r="B3727" s="15">
        <v>2020</v>
      </c>
      <c r="C3727" s="13" t="s">
        <v>56</v>
      </c>
      <c r="D3727" s="15">
        <v>46</v>
      </c>
      <c r="E3727" s="13" t="s">
        <v>24</v>
      </c>
      <c r="F3727" s="13" t="s">
        <v>17</v>
      </c>
      <c r="G3727" s="13" t="s">
        <v>25</v>
      </c>
      <c r="H3727" s="13" t="s">
        <v>13</v>
      </c>
      <c r="I3727" s="3">
        <f t="shared" si="406"/>
        <v>20</v>
      </c>
      <c r="J3727" s="7">
        <f t="shared" si="407"/>
        <v>24</v>
      </c>
      <c r="K3727" s="3">
        <f>LEN(H3727)</f>
        <v>5</v>
      </c>
      <c r="L3727" s="13" t="str">
        <f>IF(OR(AND(LEN(H3727&gt;3),ISERROR(FIND("-",H3727,1))),AND(LEN(H3727)&gt;3,ISERROR(FIND("+",H3727,1)))),LEFT(H3727,2),H3727)</f>
        <v>20</v>
      </c>
      <c r="M3727" s="13" t="str">
        <f>IF(AND(LEN(H3727&gt;3),ISERROR(FIND("+",H3727,1))),RIGHT(H3727,2),IF(AND(LEN(H3727)=3,ISERROR(FIND("-",H3727,1))),LEFT(H3727,2),H3727))</f>
        <v>24</v>
      </c>
      <c r="N3727" s="13" t="str">
        <f>SUBSTITUTE(H3727,"+","-")</f>
        <v>20-24</v>
      </c>
      <c r="O3727" s="3">
        <f t="shared" si="408"/>
        <v>5</v>
      </c>
      <c r="P3727" s="3">
        <f t="shared" si="409"/>
        <v>3</v>
      </c>
      <c r="Q3727" s="7">
        <f t="shared" si="410"/>
        <v>20</v>
      </c>
      <c r="R3727" s="7">
        <f t="shared" si="411"/>
        <v>24</v>
      </c>
      <c r="S3727" s="13" t="str">
        <f>VLOOKUP(A3727,history!$B:$F,2,0)</f>
        <v>2020-11-13</v>
      </c>
      <c r="T3727" s="13">
        <f>VLOOKUP($C3727,日期!$A:$D,3,0)</f>
        <v>11</v>
      </c>
      <c r="U3727" s="13">
        <f>VLOOKUP($C3727,日期!$A:$D,4,0)</f>
        <v>1</v>
      </c>
      <c r="V3727" s="65">
        <f t="shared" si="412"/>
        <v>44136</v>
      </c>
      <c r="W3727" s="13" t="s">
        <v>5291</v>
      </c>
    </row>
    <row r="3728" spans="1:23" ht="15">
      <c r="A3728" s="15">
        <v>596</v>
      </c>
      <c r="B3728" s="15">
        <v>2020</v>
      </c>
      <c r="C3728" s="13" t="s">
        <v>56</v>
      </c>
      <c r="D3728" s="15">
        <v>46</v>
      </c>
      <c r="E3728" s="13" t="s">
        <v>24</v>
      </c>
      <c r="F3728" s="13" t="s">
        <v>17</v>
      </c>
      <c r="G3728" s="13" t="s">
        <v>25</v>
      </c>
      <c r="H3728" s="13" t="s">
        <v>13</v>
      </c>
      <c r="I3728" s="3">
        <f t="shared" si="406"/>
        <v>20</v>
      </c>
      <c r="J3728" s="7">
        <f t="shared" si="407"/>
        <v>24</v>
      </c>
      <c r="K3728" s="3">
        <f>LEN(H3728)</f>
        <v>5</v>
      </c>
      <c r="L3728" s="13" t="str">
        <f>IF(OR(AND(LEN(H3728&gt;3),ISERROR(FIND("-",H3728,1))),AND(LEN(H3728)&gt;3,ISERROR(FIND("+",H3728,1)))),LEFT(H3728,2),H3728)</f>
        <v>20</v>
      </c>
      <c r="M3728" s="13" t="str">
        <f>IF(AND(LEN(H3728&gt;3),ISERROR(FIND("+",H3728,1))),RIGHT(H3728,2),IF(AND(LEN(H3728)=3,ISERROR(FIND("-",H3728,1))),LEFT(H3728,2),H3728))</f>
        <v>24</v>
      </c>
      <c r="N3728" s="13" t="str">
        <f>SUBSTITUTE(H3728,"+","-")</f>
        <v>20-24</v>
      </c>
      <c r="O3728" s="3">
        <f t="shared" si="408"/>
        <v>5</v>
      </c>
      <c r="P3728" s="3">
        <f t="shared" si="409"/>
        <v>3</v>
      </c>
      <c r="Q3728" s="7">
        <f t="shared" si="410"/>
        <v>20</v>
      </c>
      <c r="R3728" s="7">
        <f t="shared" si="411"/>
        <v>24</v>
      </c>
      <c r="S3728" s="13" t="str">
        <f>VLOOKUP(A3728,history!$B:$F,2,0)</f>
        <v>2020-11-13</v>
      </c>
      <c r="T3728" s="13">
        <f>VLOOKUP($C3728,日期!$A:$D,3,0)</f>
        <v>11</v>
      </c>
      <c r="U3728" s="13">
        <f>VLOOKUP($C3728,日期!$A:$D,4,0)</f>
        <v>1</v>
      </c>
      <c r="V3728" s="65">
        <f t="shared" si="412"/>
        <v>44136</v>
      </c>
      <c r="W3728" s="13" t="s">
        <v>5292</v>
      </c>
    </row>
    <row r="3729" spans="1:23" ht="15">
      <c r="A3729" s="15">
        <v>595</v>
      </c>
      <c r="B3729" s="15">
        <v>2020</v>
      </c>
      <c r="C3729" s="13" t="s">
        <v>56</v>
      </c>
      <c r="D3729" s="15">
        <v>46</v>
      </c>
      <c r="E3729" s="13" t="s">
        <v>24</v>
      </c>
      <c r="F3729" s="13" t="s">
        <v>17</v>
      </c>
      <c r="G3729" s="13" t="s">
        <v>25</v>
      </c>
      <c r="H3729" s="13" t="s">
        <v>13</v>
      </c>
      <c r="I3729" s="3">
        <f t="shared" si="406"/>
        <v>20</v>
      </c>
      <c r="J3729" s="7">
        <f t="shared" si="407"/>
        <v>24</v>
      </c>
      <c r="K3729" s="3">
        <f>LEN(H3729)</f>
        <v>5</v>
      </c>
      <c r="L3729" s="13" t="str">
        <f>IF(OR(AND(LEN(H3729&gt;3),ISERROR(FIND("-",H3729,1))),AND(LEN(H3729)&gt;3,ISERROR(FIND("+",H3729,1)))),LEFT(H3729,2),H3729)</f>
        <v>20</v>
      </c>
      <c r="M3729" s="13" t="str">
        <f>IF(AND(LEN(H3729&gt;3),ISERROR(FIND("+",H3729,1))),RIGHT(H3729,2),IF(AND(LEN(H3729)=3,ISERROR(FIND("-",H3729,1))),LEFT(H3729,2),H3729))</f>
        <v>24</v>
      </c>
      <c r="N3729" s="13" t="str">
        <f>SUBSTITUTE(H3729,"+","-")</f>
        <v>20-24</v>
      </c>
      <c r="O3729" s="3">
        <f t="shared" si="408"/>
        <v>5</v>
      </c>
      <c r="P3729" s="3">
        <f t="shared" si="409"/>
        <v>3</v>
      </c>
      <c r="Q3729" s="7">
        <f t="shared" si="410"/>
        <v>20</v>
      </c>
      <c r="R3729" s="7">
        <f t="shared" si="411"/>
        <v>24</v>
      </c>
      <c r="S3729" s="13" t="str">
        <f>VLOOKUP(A3729,history!$B:$F,2,0)</f>
        <v>2020-11-13</v>
      </c>
      <c r="T3729" s="13">
        <f>VLOOKUP($C3729,日期!$A:$D,3,0)</f>
        <v>11</v>
      </c>
      <c r="U3729" s="13">
        <f>VLOOKUP($C3729,日期!$A:$D,4,0)</f>
        <v>1</v>
      </c>
      <c r="V3729" s="65">
        <f t="shared" si="412"/>
        <v>44136</v>
      </c>
      <c r="W3729" s="13" t="s">
        <v>5293</v>
      </c>
    </row>
    <row r="3730" spans="1:23" ht="15">
      <c r="A3730" s="15">
        <v>594</v>
      </c>
      <c r="B3730" s="15">
        <v>2020</v>
      </c>
      <c r="C3730" s="13" t="s">
        <v>56</v>
      </c>
      <c r="D3730" s="15">
        <v>45</v>
      </c>
      <c r="E3730" s="13" t="s">
        <v>24</v>
      </c>
      <c r="F3730" s="13" t="s">
        <v>11</v>
      </c>
      <c r="G3730" s="13" t="s">
        <v>25</v>
      </c>
      <c r="H3730" s="13" t="s">
        <v>37</v>
      </c>
      <c r="I3730" s="3">
        <f t="shared" si="406"/>
        <v>50</v>
      </c>
      <c r="J3730" s="7">
        <f t="shared" si="407"/>
        <v>54</v>
      </c>
      <c r="K3730" s="3">
        <f>LEN(H3730)</f>
        <v>5</v>
      </c>
      <c r="L3730" s="13" t="str">
        <f>IF(OR(AND(LEN(H3730&gt;3),ISERROR(FIND("-",H3730,1))),AND(LEN(H3730)&gt;3,ISERROR(FIND("+",H3730,1)))),LEFT(H3730,2),H3730)</f>
        <v>50</v>
      </c>
      <c r="M3730" s="13" t="str">
        <f>IF(AND(LEN(H3730&gt;3),ISERROR(FIND("+",H3730,1))),RIGHT(H3730,2),IF(AND(LEN(H3730)=3,ISERROR(FIND("-",H3730,1))),LEFT(H3730,2),H3730))</f>
        <v>54</v>
      </c>
      <c r="N3730" s="13" t="str">
        <f>SUBSTITUTE(H3730,"+","-")</f>
        <v>50-54</v>
      </c>
      <c r="O3730" s="3">
        <f t="shared" si="408"/>
        <v>5</v>
      </c>
      <c r="P3730" s="3">
        <f t="shared" si="409"/>
        <v>3</v>
      </c>
      <c r="Q3730" s="7">
        <f t="shared" si="410"/>
        <v>50</v>
      </c>
      <c r="R3730" s="7">
        <f t="shared" si="411"/>
        <v>54</v>
      </c>
      <c r="S3730" s="13" t="str">
        <f>VLOOKUP(A3730,history!$B:$F,2,0)</f>
        <v>2020-11-13</v>
      </c>
      <c r="T3730" s="13">
        <f>VLOOKUP($C3730,日期!$A:$D,3,0)</f>
        <v>11</v>
      </c>
      <c r="U3730" s="13">
        <f>VLOOKUP($C3730,日期!$A:$D,4,0)</f>
        <v>1</v>
      </c>
      <c r="V3730" s="65">
        <f t="shared" si="412"/>
        <v>44136</v>
      </c>
      <c r="W3730" s="13" t="s">
        <v>5294</v>
      </c>
    </row>
    <row r="3731" spans="1:23" ht="15">
      <c r="A3731" s="15">
        <v>593</v>
      </c>
      <c r="B3731" s="15">
        <v>2020</v>
      </c>
      <c r="C3731" s="13" t="s">
        <v>56</v>
      </c>
      <c r="D3731" s="15">
        <v>45</v>
      </c>
      <c r="E3731" s="13" t="s">
        <v>24</v>
      </c>
      <c r="F3731" s="13" t="s">
        <v>11</v>
      </c>
      <c r="G3731" s="13" t="s">
        <v>25</v>
      </c>
      <c r="H3731" s="13" t="s">
        <v>30</v>
      </c>
      <c r="I3731" s="3">
        <f t="shared" si="406"/>
        <v>45</v>
      </c>
      <c r="J3731" s="7">
        <f t="shared" si="407"/>
        <v>49</v>
      </c>
      <c r="K3731" s="3">
        <f>LEN(H3731)</f>
        <v>5</v>
      </c>
      <c r="L3731" s="13" t="str">
        <f>IF(OR(AND(LEN(H3731&gt;3),ISERROR(FIND("-",H3731,1))),AND(LEN(H3731)&gt;3,ISERROR(FIND("+",H3731,1)))),LEFT(H3731,2),H3731)</f>
        <v>45</v>
      </c>
      <c r="M3731" s="13" t="str">
        <f>IF(AND(LEN(H3731&gt;3),ISERROR(FIND("+",H3731,1))),RIGHT(H3731,2),IF(AND(LEN(H3731)=3,ISERROR(FIND("-",H3731,1))),LEFT(H3731,2),H3731))</f>
        <v>49</v>
      </c>
      <c r="N3731" s="13" t="str">
        <f>SUBSTITUTE(H3731,"+","-")</f>
        <v>45-49</v>
      </c>
      <c r="O3731" s="3">
        <f t="shared" si="408"/>
        <v>5</v>
      </c>
      <c r="P3731" s="3">
        <f t="shared" si="409"/>
        <v>3</v>
      </c>
      <c r="Q3731" s="7">
        <f t="shared" si="410"/>
        <v>45</v>
      </c>
      <c r="R3731" s="7">
        <f t="shared" si="411"/>
        <v>49</v>
      </c>
      <c r="S3731" s="13" t="str">
        <f>VLOOKUP(A3731,history!$B:$F,2,0)</f>
        <v>2020-11-13</v>
      </c>
      <c r="T3731" s="13">
        <f>VLOOKUP($C3731,日期!$A:$D,3,0)</f>
        <v>11</v>
      </c>
      <c r="U3731" s="13">
        <f>VLOOKUP($C3731,日期!$A:$D,4,0)</f>
        <v>1</v>
      </c>
      <c r="V3731" s="65">
        <f t="shared" si="412"/>
        <v>44136</v>
      </c>
      <c r="W3731" s="13" t="s">
        <v>5295</v>
      </c>
    </row>
    <row r="3732" spans="1:23" ht="15">
      <c r="A3732" s="15">
        <v>592</v>
      </c>
      <c r="B3732" s="15">
        <v>2020</v>
      </c>
      <c r="C3732" s="13" t="s">
        <v>56</v>
      </c>
      <c r="D3732" s="15">
        <v>45</v>
      </c>
      <c r="E3732" s="13" t="s">
        <v>24</v>
      </c>
      <c r="F3732" s="13" t="s">
        <v>11</v>
      </c>
      <c r="G3732" s="13" t="s">
        <v>25</v>
      </c>
      <c r="H3732" s="13" t="s">
        <v>31</v>
      </c>
      <c r="I3732" s="3">
        <f t="shared" si="406"/>
        <v>25</v>
      </c>
      <c r="J3732" s="7">
        <f t="shared" si="407"/>
        <v>29</v>
      </c>
      <c r="K3732" s="3">
        <f>LEN(H3732)</f>
        <v>5</v>
      </c>
      <c r="L3732" s="13" t="str">
        <f>IF(OR(AND(LEN(H3732&gt;3),ISERROR(FIND("-",H3732,1))),AND(LEN(H3732)&gt;3,ISERROR(FIND("+",H3732,1)))),LEFT(H3732,2),H3732)</f>
        <v>25</v>
      </c>
      <c r="M3732" s="13" t="str">
        <f>IF(AND(LEN(H3732&gt;3),ISERROR(FIND("+",H3732,1))),RIGHT(H3732,2),IF(AND(LEN(H3732)=3,ISERROR(FIND("-",H3732,1))),LEFT(H3732,2),H3732))</f>
        <v>29</v>
      </c>
      <c r="N3732" s="13" t="str">
        <f>SUBSTITUTE(H3732,"+","-")</f>
        <v>25-29</v>
      </c>
      <c r="O3732" s="3">
        <f t="shared" si="408"/>
        <v>5</v>
      </c>
      <c r="P3732" s="3">
        <f t="shared" si="409"/>
        <v>3</v>
      </c>
      <c r="Q3732" s="7">
        <f t="shared" si="410"/>
        <v>25</v>
      </c>
      <c r="R3732" s="7">
        <f t="shared" si="411"/>
        <v>29</v>
      </c>
      <c r="S3732" s="13" t="str">
        <f>VLOOKUP(A3732,history!$B:$F,2,0)</f>
        <v>2020-11-13</v>
      </c>
      <c r="T3732" s="13">
        <f>VLOOKUP($C3732,日期!$A:$D,3,0)</f>
        <v>11</v>
      </c>
      <c r="U3732" s="13">
        <f>VLOOKUP($C3732,日期!$A:$D,4,0)</f>
        <v>1</v>
      </c>
      <c r="V3732" s="65">
        <f t="shared" si="412"/>
        <v>44136</v>
      </c>
      <c r="W3732" s="13" t="s">
        <v>5296</v>
      </c>
    </row>
    <row r="3733" spans="1:23" ht="15">
      <c r="A3733" s="15">
        <v>591</v>
      </c>
      <c r="B3733" s="15">
        <v>2020</v>
      </c>
      <c r="C3733" s="13" t="s">
        <v>56</v>
      </c>
      <c r="D3733" s="15">
        <v>45</v>
      </c>
      <c r="E3733" s="13" t="s">
        <v>24</v>
      </c>
      <c r="F3733" s="13" t="s">
        <v>11</v>
      </c>
      <c r="G3733" s="13" t="s">
        <v>25</v>
      </c>
      <c r="H3733" s="13" t="s">
        <v>13</v>
      </c>
      <c r="I3733" s="3">
        <f t="shared" si="406"/>
        <v>20</v>
      </c>
      <c r="J3733" s="7">
        <f t="shared" si="407"/>
        <v>24</v>
      </c>
      <c r="K3733" s="3">
        <f>LEN(H3733)</f>
        <v>5</v>
      </c>
      <c r="L3733" s="13" t="str">
        <f>IF(OR(AND(LEN(H3733&gt;3),ISERROR(FIND("-",H3733,1))),AND(LEN(H3733)&gt;3,ISERROR(FIND("+",H3733,1)))),LEFT(H3733,2),H3733)</f>
        <v>20</v>
      </c>
      <c r="M3733" s="13" t="str">
        <f>IF(AND(LEN(H3733&gt;3),ISERROR(FIND("+",H3733,1))),RIGHT(H3733,2),IF(AND(LEN(H3733)=3,ISERROR(FIND("-",H3733,1))),LEFT(H3733,2),H3733))</f>
        <v>24</v>
      </c>
      <c r="N3733" s="13" t="str">
        <f>SUBSTITUTE(H3733,"+","-")</f>
        <v>20-24</v>
      </c>
      <c r="O3733" s="3">
        <f t="shared" si="408"/>
        <v>5</v>
      </c>
      <c r="P3733" s="3">
        <f t="shared" si="409"/>
        <v>3</v>
      </c>
      <c r="Q3733" s="7">
        <f t="shared" si="410"/>
        <v>20</v>
      </c>
      <c r="R3733" s="7">
        <f t="shared" si="411"/>
        <v>24</v>
      </c>
      <c r="S3733" s="13" t="str">
        <f>VLOOKUP(A3733,history!$B:$F,2,0)</f>
        <v>2020-11-13</v>
      </c>
      <c r="T3733" s="13">
        <f>VLOOKUP($C3733,日期!$A:$D,3,0)</f>
        <v>11</v>
      </c>
      <c r="U3733" s="13">
        <f>VLOOKUP($C3733,日期!$A:$D,4,0)</f>
        <v>1</v>
      </c>
      <c r="V3733" s="65">
        <f t="shared" si="412"/>
        <v>44136</v>
      </c>
      <c r="W3733" s="13" t="s">
        <v>5297</v>
      </c>
    </row>
    <row r="3734" spans="1:23" ht="15">
      <c r="A3734" s="15">
        <v>590</v>
      </c>
      <c r="B3734" s="15">
        <v>2020</v>
      </c>
      <c r="C3734" s="13" t="s">
        <v>56</v>
      </c>
      <c r="D3734" s="15">
        <v>45</v>
      </c>
      <c r="E3734" s="13" t="s">
        <v>24</v>
      </c>
      <c r="F3734" s="13" t="s">
        <v>11</v>
      </c>
      <c r="G3734" s="13" t="s">
        <v>25</v>
      </c>
      <c r="H3734" s="13" t="s">
        <v>13</v>
      </c>
      <c r="I3734" s="3">
        <f t="shared" si="406"/>
        <v>20</v>
      </c>
      <c r="J3734" s="7">
        <f t="shared" si="407"/>
        <v>24</v>
      </c>
      <c r="K3734" s="3">
        <f>LEN(H3734)</f>
        <v>5</v>
      </c>
      <c r="L3734" s="13" t="str">
        <f>IF(OR(AND(LEN(H3734&gt;3),ISERROR(FIND("-",H3734,1))),AND(LEN(H3734)&gt;3,ISERROR(FIND("+",H3734,1)))),LEFT(H3734,2),H3734)</f>
        <v>20</v>
      </c>
      <c r="M3734" s="13" t="str">
        <f>IF(AND(LEN(H3734&gt;3),ISERROR(FIND("+",H3734,1))),RIGHT(H3734,2),IF(AND(LEN(H3734)=3,ISERROR(FIND("-",H3734,1))),LEFT(H3734,2),H3734))</f>
        <v>24</v>
      </c>
      <c r="N3734" s="13" t="str">
        <f>SUBSTITUTE(H3734,"+","-")</f>
        <v>20-24</v>
      </c>
      <c r="O3734" s="3">
        <f t="shared" si="408"/>
        <v>5</v>
      </c>
      <c r="P3734" s="3">
        <f t="shared" si="409"/>
        <v>3</v>
      </c>
      <c r="Q3734" s="7">
        <f t="shared" si="410"/>
        <v>20</v>
      </c>
      <c r="R3734" s="7">
        <f t="shared" si="411"/>
        <v>24</v>
      </c>
      <c r="S3734" s="13" t="str">
        <f>VLOOKUP(A3734,history!$B:$F,2,0)</f>
        <v>2020-11-12</v>
      </c>
      <c r="T3734" s="13">
        <f>VLOOKUP($C3734,日期!$A:$D,3,0)</f>
        <v>11</v>
      </c>
      <c r="U3734" s="13">
        <f>VLOOKUP($C3734,日期!$A:$D,4,0)</f>
        <v>1</v>
      </c>
      <c r="V3734" s="65">
        <f t="shared" si="412"/>
        <v>44136</v>
      </c>
      <c r="W3734" s="13" t="s">
        <v>5298</v>
      </c>
    </row>
    <row r="3735" spans="1:23" ht="15">
      <c r="A3735" s="15">
        <v>589</v>
      </c>
      <c r="B3735" s="15">
        <v>2020</v>
      </c>
      <c r="C3735" s="13" t="s">
        <v>56</v>
      </c>
      <c r="D3735" s="15">
        <v>45</v>
      </c>
      <c r="E3735" s="13" t="s">
        <v>24</v>
      </c>
      <c r="F3735" s="13" t="s">
        <v>11</v>
      </c>
      <c r="G3735" s="13" t="s">
        <v>25</v>
      </c>
      <c r="H3735" s="13" t="s">
        <v>16</v>
      </c>
      <c r="I3735" s="3">
        <f t="shared" si="406"/>
        <v>15</v>
      </c>
      <c r="J3735" s="7">
        <f t="shared" si="407"/>
        <v>19</v>
      </c>
      <c r="K3735" s="3">
        <f>LEN(H3735)</f>
        <v>5</v>
      </c>
      <c r="L3735" s="13" t="str">
        <f>IF(OR(AND(LEN(H3735&gt;3),ISERROR(FIND("-",H3735,1))),AND(LEN(H3735)&gt;3,ISERROR(FIND("+",H3735,1)))),LEFT(H3735,2),H3735)</f>
        <v>15</v>
      </c>
      <c r="M3735" s="13" t="str">
        <f>IF(AND(LEN(H3735&gt;3),ISERROR(FIND("+",H3735,1))),RIGHT(H3735,2),IF(AND(LEN(H3735)=3,ISERROR(FIND("-",H3735,1))),LEFT(H3735,2),H3735))</f>
        <v>19</v>
      </c>
      <c r="N3735" s="13" t="str">
        <f>SUBSTITUTE(H3735,"+","-")</f>
        <v>15-19</v>
      </c>
      <c r="O3735" s="3">
        <f t="shared" si="408"/>
        <v>5</v>
      </c>
      <c r="P3735" s="3">
        <f t="shared" si="409"/>
        <v>3</v>
      </c>
      <c r="Q3735" s="7">
        <f t="shared" si="410"/>
        <v>15</v>
      </c>
      <c r="R3735" s="7">
        <f t="shared" si="411"/>
        <v>19</v>
      </c>
      <c r="S3735" s="13" t="str">
        <f>VLOOKUP(A3735,history!$B:$F,2,0)</f>
        <v>2020-11-12</v>
      </c>
      <c r="T3735" s="13">
        <f>VLOOKUP($C3735,日期!$A:$D,3,0)</f>
        <v>11</v>
      </c>
      <c r="U3735" s="13">
        <f>VLOOKUP($C3735,日期!$A:$D,4,0)</f>
        <v>1</v>
      </c>
      <c r="V3735" s="65">
        <f t="shared" si="412"/>
        <v>44136</v>
      </c>
      <c r="W3735" s="13" t="s">
        <v>5299</v>
      </c>
    </row>
    <row r="3736" spans="1:23" ht="15">
      <c r="A3736" s="15">
        <v>588</v>
      </c>
      <c r="B3736" s="15">
        <v>2020</v>
      </c>
      <c r="C3736" s="13" t="s">
        <v>56</v>
      </c>
      <c r="D3736" s="15">
        <v>45</v>
      </c>
      <c r="E3736" s="13" t="s">
        <v>24</v>
      </c>
      <c r="F3736" s="13" t="s">
        <v>17</v>
      </c>
      <c r="G3736" s="13" t="s">
        <v>25</v>
      </c>
      <c r="H3736" s="13" t="s">
        <v>35</v>
      </c>
      <c r="I3736" s="3">
        <f t="shared" si="406"/>
        <v>55</v>
      </c>
      <c r="J3736" s="7">
        <f t="shared" si="407"/>
        <v>59</v>
      </c>
      <c r="K3736" s="3">
        <f>LEN(H3736)</f>
        <v>5</v>
      </c>
      <c r="L3736" s="13" t="str">
        <f>IF(OR(AND(LEN(H3736&gt;3),ISERROR(FIND("-",H3736,1))),AND(LEN(H3736)&gt;3,ISERROR(FIND("+",H3736,1)))),LEFT(H3736,2),H3736)</f>
        <v>55</v>
      </c>
      <c r="M3736" s="13" t="str">
        <f>IF(AND(LEN(H3736&gt;3),ISERROR(FIND("+",H3736,1))),RIGHT(H3736,2),IF(AND(LEN(H3736)=3,ISERROR(FIND("-",H3736,1))),LEFT(H3736,2),H3736))</f>
        <v>59</v>
      </c>
      <c r="N3736" s="13" t="str">
        <f>SUBSTITUTE(H3736,"+","-")</f>
        <v>55-59</v>
      </c>
      <c r="O3736" s="3">
        <f t="shared" si="408"/>
        <v>5</v>
      </c>
      <c r="P3736" s="3">
        <f t="shared" si="409"/>
        <v>3</v>
      </c>
      <c r="Q3736" s="7">
        <f t="shared" si="410"/>
        <v>55</v>
      </c>
      <c r="R3736" s="7">
        <f t="shared" si="411"/>
        <v>59</v>
      </c>
      <c r="S3736" s="13" t="str">
        <f>VLOOKUP(A3736,history!$B:$F,2,0)</f>
        <v>2020-11-12</v>
      </c>
      <c r="T3736" s="13">
        <f>VLOOKUP($C3736,日期!$A:$D,3,0)</f>
        <v>11</v>
      </c>
      <c r="U3736" s="13">
        <f>VLOOKUP($C3736,日期!$A:$D,4,0)</f>
        <v>1</v>
      </c>
      <c r="V3736" s="65">
        <f t="shared" si="412"/>
        <v>44136</v>
      </c>
      <c r="W3736" s="13" t="s">
        <v>5300</v>
      </c>
    </row>
    <row r="3737" spans="1:23" ht="15">
      <c r="A3737" s="15">
        <v>587</v>
      </c>
      <c r="B3737" s="15">
        <v>2020</v>
      </c>
      <c r="C3737" s="13" t="s">
        <v>56</v>
      </c>
      <c r="D3737" s="15">
        <v>45</v>
      </c>
      <c r="E3737" s="13" t="s">
        <v>24</v>
      </c>
      <c r="F3737" s="13" t="s">
        <v>17</v>
      </c>
      <c r="G3737" s="13" t="s">
        <v>25</v>
      </c>
      <c r="H3737" s="13" t="s">
        <v>35</v>
      </c>
      <c r="I3737" s="3">
        <f t="shared" si="406"/>
        <v>55</v>
      </c>
      <c r="J3737" s="7">
        <f t="shared" si="407"/>
        <v>59</v>
      </c>
      <c r="K3737" s="3">
        <f>LEN(H3737)</f>
        <v>5</v>
      </c>
      <c r="L3737" s="13" t="str">
        <f>IF(OR(AND(LEN(H3737&gt;3),ISERROR(FIND("-",H3737,1))),AND(LEN(H3737)&gt;3,ISERROR(FIND("+",H3737,1)))),LEFT(H3737,2),H3737)</f>
        <v>55</v>
      </c>
      <c r="M3737" s="13" t="str">
        <f>IF(AND(LEN(H3737&gt;3),ISERROR(FIND("+",H3737,1))),RIGHT(H3737,2),IF(AND(LEN(H3737)=3,ISERROR(FIND("-",H3737,1))),LEFT(H3737,2),H3737))</f>
        <v>59</v>
      </c>
      <c r="N3737" s="13" t="str">
        <f>SUBSTITUTE(H3737,"+","-")</f>
        <v>55-59</v>
      </c>
      <c r="O3737" s="3">
        <f t="shared" si="408"/>
        <v>5</v>
      </c>
      <c r="P3737" s="3">
        <f t="shared" si="409"/>
        <v>3</v>
      </c>
      <c r="Q3737" s="7">
        <f t="shared" si="410"/>
        <v>55</v>
      </c>
      <c r="R3737" s="7">
        <f t="shared" si="411"/>
        <v>59</v>
      </c>
      <c r="S3737" s="13" t="str">
        <f>VLOOKUP(A3737,history!$B:$F,2,0)</f>
        <v>2020-11-12</v>
      </c>
      <c r="T3737" s="13">
        <f>VLOOKUP($C3737,日期!$A:$D,3,0)</f>
        <v>11</v>
      </c>
      <c r="U3737" s="13">
        <f>VLOOKUP($C3737,日期!$A:$D,4,0)</f>
        <v>1</v>
      </c>
      <c r="V3737" s="65">
        <f t="shared" si="412"/>
        <v>44136</v>
      </c>
      <c r="W3737" s="13" t="s">
        <v>5301</v>
      </c>
    </row>
    <row r="3738" spans="1:23" ht="15">
      <c r="A3738" s="15">
        <v>586</v>
      </c>
      <c r="B3738" s="15">
        <v>2020</v>
      </c>
      <c r="C3738" s="13" t="s">
        <v>56</v>
      </c>
      <c r="D3738" s="15">
        <v>45</v>
      </c>
      <c r="E3738" s="13" t="s">
        <v>24</v>
      </c>
      <c r="F3738" s="13" t="s">
        <v>17</v>
      </c>
      <c r="G3738" s="13" t="s">
        <v>25</v>
      </c>
      <c r="H3738" s="13" t="s">
        <v>29</v>
      </c>
      <c r="I3738" s="3">
        <f t="shared" si="406"/>
        <v>40</v>
      </c>
      <c r="J3738" s="7">
        <f t="shared" si="407"/>
        <v>44</v>
      </c>
      <c r="K3738" s="3">
        <f>LEN(H3738)</f>
        <v>5</v>
      </c>
      <c r="L3738" s="13" t="str">
        <f>IF(OR(AND(LEN(H3738&gt;3),ISERROR(FIND("-",H3738,1))),AND(LEN(H3738)&gt;3,ISERROR(FIND("+",H3738,1)))),LEFT(H3738,2),H3738)</f>
        <v>40</v>
      </c>
      <c r="M3738" s="13" t="str">
        <f>IF(AND(LEN(H3738&gt;3),ISERROR(FIND("+",H3738,1))),RIGHT(H3738,2),IF(AND(LEN(H3738)=3,ISERROR(FIND("-",H3738,1))),LEFT(H3738,2),H3738))</f>
        <v>44</v>
      </c>
      <c r="N3738" s="13" t="str">
        <f>SUBSTITUTE(H3738,"+","-")</f>
        <v>40-44</v>
      </c>
      <c r="O3738" s="3">
        <f t="shared" si="408"/>
        <v>5</v>
      </c>
      <c r="P3738" s="3">
        <f t="shared" si="409"/>
        <v>3</v>
      </c>
      <c r="Q3738" s="7">
        <f t="shared" si="410"/>
        <v>40</v>
      </c>
      <c r="R3738" s="7">
        <f t="shared" si="411"/>
        <v>44</v>
      </c>
      <c r="S3738" s="13" t="str">
        <f>VLOOKUP(A3738,history!$B:$F,2,0)</f>
        <v>2020-11-12</v>
      </c>
      <c r="T3738" s="13">
        <f>VLOOKUP($C3738,日期!$A:$D,3,0)</f>
        <v>11</v>
      </c>
      <c r="U3738" s="13">
        <f>VLOOKUP($C3738,日期!$A:$D,4,0)</f>
        <v>1</v>
      </c>
      <c r="V3738" s="65">
        <f t="shared" si="412"/>
        <v>44136</v>
      </c>
      <c r="W3738" s="13" t="s">
        <v>5302</v>
      </c>
    </row>
    <row r="3739" spans="1:23" ht="15">
      <c r="A3739" s="15">
        <v>585</v>
      </c>
      <c r="B3739" s="15">
        <v>2020</v>
      </c>
      <c r="C3739" s="13" t="s">
        <v>56</v>
      </c>
      <c r="D3739" s="15">
        <v>45</v>
      </c>
      <c r="E3739" s="13" t="s">
        <v>24</v>
      </c>
      <c r="F3739" s="13" t="s">
        <v>17</v>
      </c>
      <c r="G3739" s="13" t="s">
        <v>25</v>
      </c>
      <c r="H3739" s="13" t="s">
        <v>29</v>
      </c>
      <c r="I3739" s="3">
        <f t="shared" si="406"/>
        <v>40</v>
      </c>
      <c r="J3739" s="7">
        <f t="shared" si="407"/>
        <v>44</v>
      </c>
      <c r="K3739" s="3">
        <f>LEN(H3739)</f>
        <v>5</v>
      </c>
      <c r="L3739" s="13" t="str">
        <f>IF(OR(AND(LEN(H3739&gt;3),ISERROR(FIND("-",H3739,1))),AND(LEN(H3739)&gt;3,ISERROR(FIND("+",H3739,1)))),LEFT(H3739,2),H3739)</f>
        <v>40</v>
      </c>
      <c r="M3739" s="13" t="str">
        <f>IF(AND(LEN(H3739&gt;3),ISERROR(FIND("+",H3739,1))),RIGHT(H3739,2),IF(AND(LEN(H3739)=3,ISERROR(FIND("-",H3739,1))),LEFT(H3739,2),H3739))</f>
        <v>44</v>
      </c>
      <c r="N3739" s="13" t="str">
        <f>SUBSTITUTE(H3739,"+","-")</f>
        <v>40-44</v>
      </c>
      <c r="O3739" s="3">
        <f t="shared" si="408"/>
        <v>5</v>
      </c>
      <c r="P3739" s="3">
        <f t="shared" si="409"/>
        <v>3</v>
      </c>
      <c r="Q3739" s="7">
        <f t="shared" si="410"/>
        <v>40</v>
      </c>
      <c r="R3739" s="7">
        <f t="shared" si="411"/>
        <v>44</v>
      </c>
      <c r="S3739" s="13" t="str">
        <f>VLOOKUP(A3739,history!$B:$F,2,0)</f>
        <v>2020-11-11</v>
      </c>
      <c r="T3739" s="13">
        <f>VLOOKUP($C3739,日期!$A:$D,3,0)</f>
        <v>11</v>
      </c>
      <c r="U3739" s="13">
        <f>VLOOKUP($C3739,日期!$A:$D,4,0)</f>
        <v>1</v>
      </c>
      <c r="V3739" s="65">
        <f t="shared" si="412"/>
        <v>44136</v>
      </c>
      <c r="W3739" s="13" t="s">
        <v>5303</v>
      </c>
    </row>
    <row r="3740" spans="1:23" ht="15">
      <c r="A3740" s="15">
        <v>584</v>
      </c>
      <c r="B3740" s="15">
        <v>2020</v>
      </c>
      <c r="C3740" s="13" t="s">
        <v>56</v>
      </c>
      <c r="D3740" s="15">
        <v>45</v>
      </c>
      <c r="E3740" s="13" t="s">
        <v>24</v>
      </c>
      <c r="F3740" s="13" t="s">
        <v>17</v>
      </c>
      <c r="G3740" s="13" t="s">
        <v>25</v>
      </c>
      <c r="H3740" s="13" t="s">
        <v>29</v>
      </c>
      <c r="I3740" s="3">
        <f t="shared" si="406"/>
        <v>40</v>
      </c>
      <c r="J3740" s="7">
        <f t="shared" si="407"/>
        <v>44</v>
      </c>
      <c r="K3740" s="3">
        <f>LEN(H3740)</f>
        <v>5</v>
      </c>
      <c r="L3740" s="13" t="str">
        <f>IF(OR(AND(LEN(H3740&gt;3),ISERROR(FIND("-",H3740,1))),AND(LEN(H3740)&gt;3,ISERROR(FIND("+",H3740,1)))),LEFT(H3740,2),H3740)</f>
        <v>40</v>
      </c>
      <c r="M3740" s="13" t="str">
        <f>IF(AND(LEN(H3740&gt;3),ISERROR(FIND("+",H3740,1))),RIGHT(H3740,2),IF(AND(LEN(H3740)=3,ISERROR(FIND("-",H3740,1))),LEFT(H3740,2),H3740))</f>
        <v>44</v>
      </c>
      <c r="N3740" s="13" t="str">
        <f>SUBSTITUTE(H3740,"+","-")</f>
        <v>40-44</v>
      </c>
      <c r="O3740" s="3">
        <f t="shared" si="408"/>
        <v>5</v>
      </c>
      <c r="P3740" s="3">
        <f t="shared" si="409"/>
        <v>3</v>
      </c>
      <c r="Q3740" s="7">
        <f t="shared" si="410"/>
        <v>40</v>
      </c>
      <c r="R3740" s="7">
        <f t="shared" si="411"/>
        <v>44</v>
      </c>
      <c r="S3740" s="13" t="str">
        <f>VLOOKUP(A3740,history!$B:$F,2,0)</f>
        <v>2020-11-11</v>
      </c>
      <c r="T3740" s="13">
        <f>VLOOKUP($C3740,日期!$A:$D,3,0)</f>
        <v>11</v>
      </c>
      <c r="U3740" s="13">
        <f>VLOOKUP($C3740,日期!$A:$D,4,0)</f>
        <v>1</v>
      </c>
      <c r="V3740" s="65">
        <f t="shared" si="412"/>
        <v>44136</v>
      </c>
      <c r="W3740" s="13" t="s">
        <v>5304</v>
      </c>
    </row>
    <row r="3741" spans="1:23" ht="15">
      <c r="A3741" s="15">
        <v>583</v>
      </c>
      <c r="B3741" s="15">
        <v>2020</v>
      </c>
      <c r="C3741" s="13" t="s">
        <v>56</v>
      </c>
      <c r="D3741" s="15">
        <v>45</v>
      </c>
      <c r="E3741" s="13" t="s">
        <v>24</v>
      </c>
      <c r="F3741" s="13" t="s">
        <v>17</v>
      </c>
      <c r="G3741" s="13" t="s">
        <v>25</v>
      </c>
      <c r="H3741" s="13" t="s">
        <v>26</v>
      </c>
      <c r="I3741" s="3">
        <f t="shared" si="406"/>
        <v>30</v>
      </c>
      <c r="J3741" s="7">
        <f t="shared" si="407"/>
        <v>34</v>
      </c>
      <c r="K3741" s="3">
        <f>LEN(H3741)</f>
        <v>5</v>
      </c>
      <c r="L3741" s="13" t="str">
        <f>IF(OR(AND(LEN(H3741&gt;3),ISERROR(FIND("-",H3741,1))),AND(LEN(H3741)&gt;3,ISERROR(FIND("+",H3741,1)))),LEFT(H3741,2),H3741)</f>
        <v>30</v>
      </c>
      <c r="M3741" s="13" t="str">
        <f>IF(AND(LEN(H3741&gt;3),ISERROR(FIND("+",H3741,1))),RIGHT(H3741,2),IF(AND(LEN(H3741)=3,ISERROR(FIND("-",H3741,1))),LEFT(H3741,2),H3741))</f>
        <v>34</v>
      </c>
      <c r="N3741" s="13" t="str">
        <f>SUBSTITUTE(H3741,"+","-")</f>
        <v>30-34</v>
      </c>
      <c r="O3741" s="3">
        <f t="shared" si="408"/>
        <v>5</v>
      </c>
      <c r="P3741" s="3">
        <f t="shared" si="409"/>
        <v>3</v>
      </c>
      <c r="Q3741" s="7">
        <f t="shared" si="410"/>
        <v>30</v>
      </c>
      <c r="R3741" s="7">
        <f t="shared" si="411"/>
        <v>34</v>
      </c>
      <c r="S3741" s="13" t="str">
        <f>VLOOKUP(A3741,history!$B:$F,2,0)</f>
        <v>2020-11-11</v>
      </c>
      <c r="T3741" s="13">
        <f>VLOOKUP($C3741,日期!$A:$D,3,0)</f>
        <v>11</v>
      </c>
      <c r="U3741" s="13">
        <f>VLOOKUP($C3741,日期!$A:$D,4,0)</f>
        <v>1</v>
      </c>
      <c r="V3741" s="65">
        <f t="shared" si="412"/>
        <v>44136</v>
      </c>
      <c r="W3741" s="13" t="s">
        <v>5305</v>
      </c>
    </row>
    <row r="3742" spans="1:23" ht="15">
      <c r="A3742" s="15">
        <v>582</v>
      </c>
      <c r="B3742" s="15">
        <v>2020</v>
      </c>
      <c r="C3742" s="13" t="s">
        <v>56</v>
      </c>
      <c r="D3742" s="15">
        <v>45</v>
      </c>
      <c r="E3742" s="13" t="s">
        <v>24</v>
      </c>
      <c r="F3742" s="13" t="s">
        <v>17</v>
      </c>
      <c r="G3742" s="13" t="s">
        <v>25</v>
      </c>
      <c r="H3742" s="13" t="s">
        <v>26</v>
      </c>
      <c r="I3742" s="3">
        <f t="shared" si="406"/>
        <v>30</v>
      </c>
      <c r="J3742" s="7">
        <f t="shared" si="407"/>
        <v>34</v>
      </c>
      <c r="K3742" s="3">
        <f>LEN(H3742)</f>
        <v>5</v>
      </c>
      <c r="L3742" s="13" t="str">
        <f>IF(OR(AND(LEN(H3742&gt;3),ISERROR(FIND("-",H3742,1))),AND(LEN(H3742)&gt;3,ISERROR(FIND("+",H3742,1)))),LEFT(H3742,2),H3742)</f>
        <v>30</v>
      </c>
      <c r="M3742" s="13" t="str">
        <f>IF(AND(LEN(H3742&gt;3),ISERROR(FIND("+",H3742,1))),RIGHT(H3742,2),IF(AND(LEN(H3742)=3,ISERROR(FIND("-",H3742,1))),LEFT(H3742,2),H3742))</f>
        <v>34</v>
      </c>
      <c r="N3742" s="13" t="str">
        <f>SUBSTITUTE(H3742,"+","-")</f>
        <v>30-34</v>
      </c>
      <c r="O3742" s="3">
        <f t="shared" si="408"/>
        <v>5</v>
      </c>
      <c r="P3742" s="3">
        <f t="shared" si="409"/>
        <v>3</v>
      </c>
      <c r="Q3742" s="7">
        <f t="shared" si="410"/>
        <v>30</v>
      </c>
      <c r="R3742" s="7">
        <f t="shared" si="411"/>
        <v>34</v>
      </c>
      <c r="S3742" s="13" t="str">
        <f>VLOOKUP(A3742,history!$B:$F,2,0)</f>
        <v>2020-11-11</v>
      </c>
      <c r="T3742" s="13">
        <f>VLOOKUP($C3742,日期!$A:$D,3,0)</f>
        <v>11</v>
      </c>
      <c r="U3742" s="13">
        <f>VLOOKUP($C3742,日期!$A:$D,4,0)</f>
        <v>1</v>
      </c>
      <c r="V3742" s="65">
        <f t="shared" si="412"/>
        <v>44136</v>
      </c>
      <c r="W3742" s="13" t="s">
        <v>5306</v>
      </c>
    </row>
    <row r="3743" spans="1:23" ht="15">
      <c r="A3743" s="15">
        <v>581</v>
      </c>
      <c r="B3743" s="15">
        <v>2020</v>
      </c>
      <c r="C3743" s="13" t="s">
        <v>56</v>
      </c>
      <c r="D3743" s="15">
        <v>45</v>
      </c>
      <c r="E3743" s="13" t="s">
        <v>24</v>
      </c>
      <c r="F3743" s="13" t="s">
        <v>17</v>
      </c>
      <c r="G3743" s="13" t="s">
        <v>25</v>
      </c>
      <c r="H3743" s="13" t="s">
        <v>31</v>
      </c>
      <c r="I3743" s="3">
        <f t="shared" si="406"/>
        <v>25</v>
      </c>
      <c r="J3743" s="7">
        <f t="shared" si="407"/>
        <v>29</v>
      </c>
      <c r="K3743" s="3">
        <f>LEN(H3743)</f>
        <v>5</v>
      </c>
      <c r="L3743" s="13" t="str">
        <f>IF(OR(AND(LEN(H3743&gt;3),ISERROR(FIND("-",H3743,1))),AND(LEN(H3743)&gt;3,ISERROR(FIND("+",H3743,1)))),LEFT(H3743,2),H3743)</f>
        <v>25</v>
      </c>
      <c r="M3743" s="13" t="str">
        <f>IF(AND(LEN(H3743&gt;3),ISERROR(FIND("+",H3743,1))),RIGHT(H3743,2),IF(AND(LEN(H3743)=3,ISERROR(FIND("-",H3743,1))),LEFT(H3743,2),H3743))</f>
        <v>29</v>
      </c>
      <c r="N3743" s="13" t="str">
        <f>SUBSTITUTE(H3743,"+","-")</f>
        <v>25-29</v>
      </c>
      <c r="O3743" s="3">
        <f t="shared" si="408"/>
        <v>5</v>
      </c>
      <c r="P3743" s="3">
        <f t="shared" si="409"/>
        <v>3</v>
      </c>
      <c r="Q3743" s="7">
        <f t="shared" si="410"/>
        <v>25</v>
      </c>
      <c r="R3743" s="7">
        <f t="shared" si="411"/>
        <v>29</v>
      </c>
      <c r="S3743" s="13" t="str">
        <f>VLOOKUP(A3743,history!$B:$F,2,0)</f>
        <v>2020-11-10</v>
      </c>
      <c r="T3743" s="13">
        <f>VLOOKUP($C3743,日期!$A:$D,3,0)</f>
        <v>11</v>
      </c>
      <c r="U3743" s="13">
        <f>VLOOKUP($C3743,日期!$A:$D,4,0)</f>
        <v>1</v>
      </c>
      <c r="V3743" s="65">
        <f t="shared" si="412"/>
        <v>44136</v>
      </c>
      <c r="W3743" s="13" t="s">
        <v>5307</v>
      </c>
    </row>
    <row r="3744" spans="1:23" ht="15">
      <c r="A3744" s="15">
        <v>580</v>
      </c>
      <c r="B3744" s="15">
        <v>2020</v>
      </c>
      <c r="C3744" s="13" t="s">
        <v>56</v>
      </c>
      <c r="D3744" s="15">
        <v>45</v>
      </c>
      <c r="E3744" s="13" t="s">
        <v>24</v>
      </c>
      <c r="F3744" s="13" t="s">
        <v>17</v>
      </c>
      <c r="G3744" s="13" t="s">
        <v>25</v>
      </c>
      <c r="H3744" s="13" t="s">
        <v>31</v>
      </c>
      <c r="I3744" s="3">
        <f t="shared" si="406"/>
        <v>25</v>
      </c>
      <c r="J3744" s="7">
        <f t="shared" si="407"/>
        <v>29</v>
      </c>
      <c r="K3744" s="3">
        <f>LEN(H3744)</f>
        <v>5</v>
      </c>
      <c r="L3744" s="13" t="str">
        <f>IF(OR(AND(LEN(H3744&gt;3),ISERROR(FIND("-",H3744,1))),AND(LEN(H3744)&gt;3,ISERROR(FIND("+",H3744,1)))),LEFT(H3744,2),H3744)</f>
        <v>25</v>
      </c>
      <c r="M3744" s="13" t="str">
        <f>IF(AND(LEN(H3744&gt;3),ISERROR(FIND("+",H3744,1))),RIGHT(H3744,2),IF(AND(LEN(H3744)=3,ISERROR(FIND("-",H3744,1))),LEFT(H3744,2),H3744))</f>
        <v>29</v>
      </c>
      <c r="N3744" s="13" t="str">
        <f>SUBSTITUTE(H3744,"+","-")</f>
        <v>25-29</v>
      </c>
      <c r="O3744" s="3">
        <f t="shared" si="408"/>
        <v>5</v>
      </c>
      <c r="P3744" s="3">
        <f t="shared" si="409"/>
        <v>3</v>
      </c>
      <c r="Q3744" s="7">
        <f t="shared" si="410"/>
        <v>25</v>
      </c>
      <c r="R3744" s="7">
        <f t="shared" si="411"/>
        <v>29</v>
      </c>
      <c r="S3744" s="13" t="str">
        <f>VLOOKUP(A3744,history!$B:$F,2,0)</f>
        <v>2020-11-10</v>
      </c>
      <c r="T3744" s="13">
        <f>VLOOKUP($C3744,日期!$A:$D,3,0)</f>
        <v>11</v>
      </c>
      <c r="U3744" s="13">
        <f>VLOOKUP($C3744,日期!$A:$D,4,0)</f>
        <v>1</v>
      </c>
      <c r="V3744" s="65">
        <f t="shared" si="412"/>
        <v>44136</v>
      </c>
      <c r="W3744" s="13" t="s">
        <v>5308</v>
      </c>
    </row>
    <row r="3745" spans="1:23" ht="15">
      <c r="A3745" s="15">
        <v>579</v>
      </c>
      <c r="B3745" s="15">
        <v>2020</v>
      </c>
      <c r="C3745" s="13" t="s">
        <v>56</v>
      </c>
      <c r="D3745" s="15">
        <v>45</v>
      </c>
      <c r="E3745" s="13" t="s">
        <v>24</v>
      </c>
      <c r="F3745" s="13" t="s">
        <v>17</v>
      </c>
      <c r="G3745" s="13" t="s">
        <v>25</v>
      </c>
      <c r="H3745" s="13" t="s">
        <v>13</v>
      </c>
      <c r="I3745" s="3">
        <f t="shared" si="406"/>
        <v>20</v>
      </c>
      <c r="J3745" s="7">
        <f t="shared" si="407"/>
        <v>24</v>
      </c>
      <c r="K3745" s="3">
        <f>LEN(H3745)</f>
        <v>5</v>
      </c>
      <c r="L3745" s="13" t="str">
        <f>IF(OR(AND(LEN(H3745&gt;3),ISERROR(FIND("-",H3745,1))),AND(LEN(H3745)&gt;3,ISERROR(FIND("+",H3745,1)))),LEFT(H3745,2),H3745)</f>
        <v>20</v>
      </c>
      <c r="M3745" s="13" t="str">
        <f>IF(AND(LEN(H3745&gt;3),ISERROR(FIND("+",H3745,1))),RIGHT(H3745,2),IF(AND(LEN(H3745)=3,ISERROR(FIND("-",H3745,1))),LEFT(H3745,2),H3745))</f>
        <v>24</v>
      </c>
      <c r="N3745" s="13" t="str">
        <f>SUBSTITUTE(H3745,"+","-")</f>
        <v>20-24</v>
      </c>
      <c r="O3745" s="3">
        <f t="shared" si="408"/>
        <v>5</v>
      </c>
      <c r="P3745" s="3">
        <f t="shared" si="409"/>
        <v>3</v>
      </c>
      <c r="Q3745" s="7">
        <f t="shared" si="410"/>
        <v>20</v>
      </c>
      <c r="R3745" s="7">
        <f t="shared" si="411"/>
        <v>24</v>
      </c>
      <c r="S3745" s="13" t="str">
        <f>VLOOKUP(A3745,history!$B:$F,2,0)</f>
        <v>2020-11-09</v>
      </c>
      <c r="T3745" s="13">
        <f>VLOOKUP($C3745,日期!$A:$D,3,0)</f>
        <v>11</v>
      </c>
      <c r="U3745" s="13">
        <f>VLOOKUP($C3745,日期!$A:$D,4,0)</f>
        <v>1</v>
      </c>
      <c r="V3745" s="65">
        <f t="shared" si="412"/>
        <v>44136</v>
      </c>
      <c r="W3745" s="13" t="s">
        <v>5309</v>
      </c>
    </row>
    <row r="3746" spans="1:23" ht="15">
      <c r="A3746" s="15">
        <v>578</v>
      </c>
      <c r="B3746" s="15">
        <v>2020</v>
      </c>
      <c r="C3746" s="13" t="s">
        <v>56</v>
      </c>
      <c r="D3746" s="15">
        <v>45</v>
      </c>
      <c r="E3746" s="13" t="s">
        <v>24</v>
      </c>
      <c r="F3746" s="13" t="s">
        <v>17</v>
      </c>
      <c r="G3746" s="13" t="s">
        <v>25</v>
      </c>
      <c r="H3746" s="13" t="s">
        <v>13</v>
      </c>
      <c r="I3746" s="3">
        <f t="shared" si="406"/>
        <v>20</v>
      </c>
      <c r="J3746" s="7">
        <f t="shared" si="407"/>
        <v>24</v>
      </c>
      <c r="K3746" s="3">
        <f>LEN(H3746)</f>
        <v>5</v>
      </c>
      <c r="L3746" s="13" t="str">
        <f>IF(OR(AND(LEN(H3746&gt;3),ISERROR(FIND("-",H3746,1))),AND(LEN(H3746)&gt;3,ISERROR(FIND("+",H3746,1)))),LEFT(H3746,2),H3746)</f>
        <v>20</v>
      </c>
      <c r="M3746" s="13" t="str">
        <f>IF(AND(LEN(H3746&gt;3),ISERROR(FIND("+",H3746,1))),RIGHT(H3746,2),IF(AND(LEN(H3746)=3,ISERROR(FIND("-",H3746,1))),LEFT(H3746,2),H3746))</f>
        <v>24</v>
      </c>
      <c r="N3746" s="13" t="str">
        <f>SUBSTITUTE(H3746,"+","-")</f>
        <v>20-24</v>
      </c>
      <c r="O3746" s="3">
        <f t="shared" si="408"/>
        <v>5</v>
      </c>
      <c r="P3746" s="3">
        <f t="shared" si="409"/>
        <v>3</v>
      </c>
      <c r="Q3746" s="7">
        <f t="shared" si="410"/>
        <v>20</v>
      </c>
      <c r="R3746" s="7">
        <f t="shared" si="411"/>
        <v>24</v>
      </c>
      <c r="S3746" s="13" t="str">
        <f>VLOOKUP(A3746,history!$B:$F,2,0)</f>
        <v>2020-11-08</v>
      </c>
      <c r="T3746" s="13">
        <f>VLOOKUP($C3746,日期!$A:$D,3,0)</f>
        <v>11</v>
      </c>
      <c r="U3746" s="13">
        <f>VLOOKUP($C3746,日期!$A:$D,4,0)</f>
        <v>1</v>
      </c>
      <c r="V3746" s="65">
        <f t="shared" si="412"/>
        <v>44136</v>
      </c>
      <c r="W3746" s="13" t="s">
        <v>5310</v>
      </c>
    </row>
    <row r="3747" spans="1:23" ht="15">
      <c r="A3747" s="15">
        <v>577</v>
      </c>
      <c r="B3747" s="15">
        <v>2020</v>
      </c>
      <c r="C3747" s="13" t="s">
        <v>56</v>
      </c>
      <c r="D3747" s="15">
        <v>45</v>
      </c>
      <c r="E3747" s="13" t="s">
        <v>24</v>
      </c>
      <c r="F3747" s="13" t="s">
        <v>17</v>
      </c>
      <c r="G3747" s="13" t="s">
        <v>25</v>
      </c>
      <c r="H3747" s="13" t="s">
        <v>16</v>
      </c>
      <c r="I3747" s="3">
        <f t="shared" si="406"/>
        <v>15</v>
      </c>
      <c r="J3747" s="7">
        <f t="shared" si="407"/>
        <v>19</v>
      </c>
      <c r="K3747" s="3">
        <f>LEN(H3747)</f>
        <v>5</v>
      </c>
      <c r="L3747" s="13" t="str">
        <f>IF(OR(AND(LEN(H3747&gt;3),ISERROR(FIND("-",H3747,1))),AND(LEN(H3747)&gt;3,ISERROR(FIND("+",H3747,1)))),LEFT(H3747,2),H3747)</f>
        <v>15</v>
      </c>
      <c r="M3747" s="13" t="str">
        <f>IF(AND(LEN(H3747&gt;3),ISERROR(FIND("+",H3747,1))),RIGHT(H3747,2),IF(AND(LEN(H3747)=3,ISERROR(FIND("-",H3747,1))),LEFT(H3747,2),H3747))</f>
        <v>19</v>
      </c>
      <c r="N3747" s="13" t="str">
        <f>SUBSTITUTE(H3747,"+","-")</f>
        <v>15-19</v>
      </c>
      <c r="O3747" s="3">
        <f t="shared" si="408"/>
        <v>5</v>
      </c>
      <c r="P3747" s="3">
        <f t="shared" si="409"/>
        <v>3</v>
      </c>
      <c r="Q3747" s="7">
        <f t="shared" si="410"/>
        <v>15</v>
      </c>
      <c r="R3747" s="7">
        <f t="shared" si="411"/>
        <v>19</v>
      </c>
      <c r="S3747" s="13" t="str">
        <f>VLOOKUP(A3747,history!$B:$F,2,0)</f>
        <v>2020-11-08</v>
      </c>
      <c r="T3747" s="13">
        <f>VLOOKUP($C3747,日期!$A:$D,3,0)</f>
        <v>11</v>
      </c>
      <c r="U3747" s="13">
        <f>VLOOKUP($C3747,日期!$A:$D,4,0)</f>
        <v>1</v>
      </c>
      <c r="V3747" s="65">
        <f t="shared" si="412"/>
        <v>44136</v>
      </c>
      <c r="W3747" s="13" t="s">
        <v>5311</v>
      </c>
    </row>
    <row r="3748" spans="1:23" ht="15">
      <c r="A3748" s="15">
        <v>576</v>
      </c>
      <c r="B3748" s="15">
        <v>2020</v>
      </c>
      <c r="C3748" s="13" t="s">
        <v>56</v>
      </c>
      <c r="D3748" s="15">
        <v>45</v>
      </c>
      <c r="E3748" s="13" t="s">
        <v>24</v>
      </c>
      <c r="F3748" s="13" t="s">
        <v>17</v>
      </c>
      <c r="G3748" s="13" t="s">
        <v>25</v>
      </c>
      <c r="H3748" s="13" t="s">
        <v>16</v>
      </c>
      <c r="I3748" s="3">
        <f t="shared" si="406"/>
        <v>15</v>
      </c>
      <c r="J3748" s="7">
        <f t="shared" si="407"/>
        <v>19</v>
      </c>
      <c r="K3748" s="3">
        <f>LEN(H3748)</f>
        <v>5</v>
      </c>
      <c r="L3748" s="13" t="str">
        <f>IF(OR(AND(LEN(H3748&gt;3),ISERROR(FIND("-",H3748,1))),AND(LEN(H3748)&gt;3,ISERROR(FIND("+",H3748,1)))),LEFT(H3748,2),H3748)</f>
        <v>15</v>
      </c>
      <c r="M3748" s="13" t="str">
        <f>IF(AND(LEN(H3748&gt;3),ISERROR(FIND("+",H3748,1))),RIGHT(H3748,2),IF(AND(LEN(H3748)=3,ISERROR(FIND("-",H3748,1))),LEFT(H3748,2),H3748))</f>
        <v>19</v>
      </c>
      <c r="N3748" s="13" t="str">
        <f>SUBSTITUTE(H3748,"+","-")</f>
        <v>15-19</v>
      </c>
      <c r="O3748" s="3">
        <f t="shared" si="408"/>
        <v>5</v>
      </c>
      <c r="P3748" s="3">
        <f t="shared" si="409"/>
        <v>3</v>
      </c>
      <c r="Q3748" s="7">
        <f t="shared" si="410"/>
        <v>15</v>
      </c>
      <c r="R3748" s="7">
        <f t="shared" si="411"/>
        <v>19</v>
      </c>
      <c r="S3748" s="13" t="str">
        <f>VLOOKUP(A3748,history!$B:$F,2,0)</f>
        <v>2020-11-08</v>
      </c>
      <c r="T3748" s="13">
        <f>VLOOKUP($C3748,日期!$A:$D,3,0)</f>
        <v>11</v>
      </c>
      <c r="U3748" s="13">
        <f>VLOOKUP($C3748,日期!$A:$D,4,0)</f>
        <v>1</v>
      </c>
      <c r="V3748" s="65">
        <f t="shared" si="412"/>
        <v>44136</v>
      </c>
      <c r="W3748" s="13" t="s">
        <v>5312</v>
      </c>
    </row>
    <row r="3749" spans="1:23" ht="15">
      <c r="A3749" s="15">
        <v>575</v>
      </c>
      <c r="B3749" s="15">
        <v>2020</v>
      </c>
      <c r="C3749" s="13" t="s">
        <v>55</v>
      </c>
      <c r="D3749" s="15">
        <v>44</v>
      </c>
      <c r="E3749" s="13" t="s">
        <v>24</v>
      </c>
      <c r="F3749" s="13" t="s">
        <v>11</v>
      </c>
      <c r="G3749" s="13" t="s">
        <v>25</v>
      </c>
      <c r="H3749" s="13" t="s">
        <v>37</v>
      </c>
      <c r="I3749" s="3">
        <f t="shared" si="406"/>
        <v>50</v>
      </c>
      <c r="J3749" s="7">
        <f t="shared" si="407"/>
        <v>54</v>
      </c>
      <c r="K3749" s="3">
        <f>LEN(H3749)</f>
        <v>5</v>
      </c>
      <c r="L3749" s="13" t="str">
        <f>IF(OR(AND(LEN(H3749&gt;3),ISERROR(FIND("-",H3749,1))),AND(LEN(H3749)&gt;3,ISERROR(FIND("+",H3749,1)))),LEFT(H3749,2),H3749)</f>
        <v>50</v>
      </c>
      <c r="M3749" s="13" t="str">
        <f>IF(AND(LEN(H3749&gt;3),ISERROR(FIND("+",H3749,1))),RIGHT(H3749,2),IF(AND(LEN(H3749)=3,ISERROR(FIND("-",H3749,1))),LEFT(H3749,2),H3749))</f>
        <v>54</v>
      </c>
      <c r="N3749" s="13" t="str">
        <f>SUBSTITUTE(H3749,"+","-")</f>
        <v>50-54</v>
      </c>
      <c r="O3749" s="3">
        <f t="shared" si="408"/>
        <v>5</v>
      </c>
      <c r="P3749" s="3">
        <f t="shared" si="409"/>
        <v>3</v>
      </c>
      <c r="Q3749" s="7">
        <f t="shared" si="410"/>
        <v>50</v>
      </c>
      <c r="R3749" s="7">
        <f t="shared" si="411"/>
        <v>54</v>
      </c>
      <c r="S3749" s="13" t="str">
        <f>VLOOKUP(A3749,history!$B:$F,2,0)</f>
        <v>2020-11-08</v>
      </c>
      <c r="T3749" s="13">
        <f>VLOOKUP($C3749,日期!$A:$D,3,0)</f>
        <v>10</v>
      </c>
      <c r="U3749" s="13">
        <f>VLOOKUP($C3749,日期!$A:$D,4,0)</f>
        <v>1</v>
      </c>
      <c r="V3749" s="65">
        <f t="shared" si="412"/>
        <v>44105</v>
      </c>
      <c r="W3749" s="13" t="s">
        <v>5313</v>
      </c>
    </row>
    <row r="3750" spans="1:23" ht="15">
      <c r="A3750" s="15">
        <v>574</v>
      </c>
      <c r="B3750" s="15">
        <v>2020</v>
      </c>
      <c r="C3750" s="13" t="s">
        <v>55</v>
      </c>
      <c r="D3750" s="15">
        <v>44</v>
      </c>
      <c r="E3750" s="13" t="s">
        <v>24</v>
      </c>
      <c r="F3750" s="13" t="s">
        <v>11</v>
      </c>
      <c r="G3750" s="13" t="s">
        <v>25</v>
      </c>
      <c r="H3750" s="13" t="s">
        <v>34</v>
      </c>
      <c r="I3750" s="3">
        <f t="shared" si="406"/>
        <v>35</v>
      </c>
      <c r="J3750" s="7">
        <f t="shared" si="407"/>
        <v>39</v>
      </c>
      <c r="K3750" s="3">
        <f>LEN(H3750)</f>
        <v>5</v>
      </c>
      <c r="L3750" s="13" t="str">
        <f>IF(OR(AND(LEN(H3750&gt;3),ISERROR(FIND("-",H3750,1))),AND(LEN(H3750)&gt;3,ISERROR(FIND("+",H3750,1)))),LEFT(H3750,2),H3750)</f>
        <v>35</v>
      </c>
      <c r="M3750" s="13" t="str">
        <f>IF(AND(LEN(H3750&gt;3),ISERROR(FIND("+",H3750,1))),RIGHT(H3750,2),IF(AND(LEN(H3750)=3,ISERROR(FIND("-",H3750,1))),LEFT(H3750,2),H3750))</f>
        <v>39</v>
      </c>
      <c r="N3750" s="13" t="str">
        <f>SUBSTITUTE(H3750,"+","-")</f>
        <v>35-39</v>
      </c>
      <c r="O3750" s="3">
        <f t="shared" si="408"/>
        <v>5</v>
      </c>
      <c r="P3750" s="3">
        <f t="shared" si="409"/>
        <v>3</v>
      </c>
      <c r="Q3750" s="7">
        <f t="shared" si="410"/>
        <v>35</v>
      </c>
      <c r="R3750" s="7">
        <f t="shared" si="411"/>
        <v>39</v>
      </c>
      <c r="S3750" s="13" t="str">
        <f>VLOOKUP(A3750,history!$B:$F,2,0)</f>
        <v>2020-11-06</v>
      </c>
      <c r="T3750" s="13">
        <f>VLOOKUP($C3750,日期!$A:$D,3,0)</f>
        <v>10</v>
      </c>
      <c r="U3750" s="13">
        <f>VLOOKUP($C3750,日期!$A:$D,4,0)</f>
        <v>1</v>
      </c>
      <c r="V3750" s="65">
        <f t="shared" si="412"/>
        <v>44105</v>
      </c>
      <c r="W3750" s="13" t="s">
        <v>5314</v>
      </c>
    </row>
    <row r="3751" spans="1:23" ht="15">
      <c r="A3751" s="15">
        <v>573</v>
      </c>
      <c r="B3751" s="15">
        <v>2020</v>
      </c>
      <c r="C3751" s="13" t="s">
        <v>55</v>
      </c>
      <c r="D3751" s="15">
        <v>44</v>
      </c>
      <c r="E3751" s="13" t="s">
        <v>24</v>
      </c>
      <c r="F3751" s="13" t="s">
        <v>11</v>
      </c>
      <c r="G3751" s="13" t="s">
        <v>25</v>
      </c>
      <c r="H3751" s="13" t="s">
        <v>26</v>
      </c>
      <c r="I3751" s="3">
        <f t="shared" si="406"/>
        <v>30</v>
      </c>
      <c r="J3751" s="7">
        <f t="shared" si="407"/>
        <v>34</v>
      </c>
      <c r="K3751" s="3">
        <f>LEN(H3751)</f>
        <v>5</v>
      </c>
      <c r="L3751" s="13" t="str">
        <f>IF(OR(AND(LEN(H3751&gt;3),ISERROR(FIND("-",H3751,1))),AND(LEN(H3751)&gt;3,ISERROR(FIND("+",H3751,1)))),LEFT(H3751,2),H3751)</f>
        <v>30</v>
      </c>
      <c r="M3751" s="13" t="str">
        <f>IF(AND(LEN(H3751&gt;3),ISERROR(FIND("+",H3751,1))),RIGHT(H3751,2),IF(AND(LEN(H3751)=3,ISERROR(FIND("-",H3751,1))),LEFT(H3751,2),H3751))</f>
        <v>34</v>
      </c>
      <c r="N3751" s="13" t="str">
        <f>SUBSTITUTE(H3751,"+","-")</f>
        <v>30-34</v>
      </c>
      <c r="O3751" s="3">
        <f t="shared" si="408"/>
        <v>5</v>
      </c>
      <c r="P3751" s="3">
        <f t="shared" si="409"/>
        <v>3</v>
      </c>
      <c r="Q3751" s="7">
        <f t="shared" si="410"/>
        <v>30</v>
      </c>
      <c r="R3751" s="7">
        <f t="shared" si="411"/>
        <v>34</v>
      </c>
      <c r="S3751" s="13" t="str">
        <f>VLOOKUP(A3751,history!$B:$F,2,0)</f>
        <v>2020-11-06</v>
      </c>
      <c r="T3751" s="13">
        <f>VLOOKUP($C3751,日期!$A:$D,3,0)</f>
        <v>10</v>
      </c>
      <c r="U3751" s="13">
        <f>VLOOKUP($C3751,日期!$A:$D,4,0)</f>
        <v>1</v>
      </c>
      <c r="V3751" s="65">
        <f t="shared" si="412"/>
        <v>44105</v>
      </c>
      <c r="W3751" s="13" t="s">
        <v>5315</v>
      </c>
    </row>
    <row r="3752" spans="1:23" ht="15">
      <c r="A3752" s="15">
        <v>572</v>
      </c>
      <c r="B3752" s="15">
        <v>2020</v>
      </c>
      <c r="C3752" s="13" t="s">
        <v>55</v>
      </c>
      <c r="D3752" s="15">
        <v>44</v>
      </c>
      <c r="E3752" s="13" t="s">
        <v>24</v>
      </c>
      <c r="F3752" s="13" t="s">
        <v>11</v>
      </c>
      <c r="G3752" s="13" t="s">
        <v>25</v>
      </c>
      <c r="H3752" s="13" t="s">
        <v>26</v>
      </c>
      <c r="I3752" s="3">
        <f t="shared" si="406"/>
        <v>30</v>
      </c>
      <c r="J3752" s="7">
        <f t="shared" si="407"/>
        <v>34</v>
      </c>
      <c r="K3752" s="3">
        <f>LEN(H3752)</f>
        <v>5</v>
      </c>
      <c r="L3752" s="13" t="str">
        <f>IF(OR(AND(LEN(H3752&gt;3),ISERROR(FIND("-",H3752,1))),AND(LEN(H3752)&gt;3,ISERROR(FIND("+",H3752,1)))),LEFT(H3752,2),H3752)</f>
        <v>30</v>
      </c>
      <c r="M3752" s="13" t="str">
        <f>IF(AND(LEN(H3752&gt;3),ISERROR(FIND("+",H3752,1))),RIGHT(H3752,2),IF(AND(LEN(H3752)=3,ISERROR(FIND("-",H3752,1))),LEFT(H3752,2),H3752))</f>
        <v>34</v>
      </c>
      <c r="N3752" s="13" t="str">
        <f>SUBSTITUTE(H3752,"+","-")</f>
        <v>30-34</v>
      </c>
      <c r="O3752" s="3">
        <f t="shared" si="408"/>
        <v>5</v>
      </c>
      <c r="P3752" s="3">
        <f t="shared" si="409"/>
        <v>3</v>
      </c>
      <c r="Q3752" s="7">
        <f t="shared" si="410"/>
        <v>30</v>
      </c>
      <c r="R3752" s="7">
        <f t="shared" si="411"/>
        <v>34</v>
      </c>
      <c r="S3752" s="13" t="str">
        <f>VLOOKUP(A3752,history!$B:$F,2,0)</f>
        <v>2020-11-06</v>
      </c>
      <c r="T3752" s="13">
        <f>VLOOKUP($C3752,日期!$A:$D,3,0)</f>
        <v>10</v>
      </c>
      <c r="U3752" s="13">
        <f>VLOOKUP($C3752,日期!$A:$D,4,0)</f>
        <v>1</v>
      </c>
      <c r="V3752" s="65">
        <f t="shared" si="412"/>
        <v>44105</v>
      </c>
      <c r="W3752" s="13" t="s">
        <v>5316</v>
      </c>
    </row>
    <row r="3753" spans="1:23" ht="15">
      <c r="A3753" s="15">
        <v>571</v>
      </c>
      <c r="B3753" s="15">
        <v>2020</v>
      </c>
      <c r="C3753" s="13" t="s">
        <v>55</v>
      </c>
      <c r="D3753" s="15">
        <v>44</v>
      </c>
      <c r="E3753" s="13" t="s">
        <v>24</v>
      </c>
      <c r="F3753" s="13" t="s">
        <v>11</v>
      </c>
      <c r="G3753" s="13" t="s">
        <v>25</v>
      </c>
      <c r="H3753" s="13" t="s">
        <v>31</v>
      </c>
      <c r="I3753" s="3">
        <f t="shared" si="406"/>
        <v>25</v>
      </c>
      <c r="J3753" s="7">
        <f t="shared" si="407"/>
        <v>29</v>
      </c>
      <c r="K3753" s="3">
        <f>LEN(H3753)</f>
        <v>5</v>
      </c>
      <c r="L3753" s="13" t="str">
        <f>IF(OR(AND(LEN(H3753&gt;3),ISERROR(FIND("-",H3753,1))),AND(LEN(H3753)&gt;3,ISERROR(FIND("+",H3753,1)))),LEFT(H3753,2),H3753)</f>
        <v>25</v>
      </c>
      <c r="M3753" s="13" t="str">
        <f>IF(AND(LEN(H3753&gt;3),ISERROR(FIND("+",H3753,1))),RIGHT(H3753,2),IF(AND(LEN(H3753)=3,ISERROR(FIND("-",H3753,1))),LEFT(H3753,2),H3753))</f>
        <v>29</v>
      </c>
      <c r="N3753" s="13" t="str">
        <f>SUBSTITUTE(H3753,"+","-")</f>
        <v>25-29</v>
      </c>
      <c r="O3753" s="3">
        <f t="shared" si="408"/>
        <v>5</v>
      </c>
      <c r="P3753" s="3">
        <f t="shared" si="409"/>
        <v>3</v>
      </c>
      <c r="Q3753" s="7">
        <f t="shared" si="410"/>
        <v>25</v>
      </c>
      <c r="R3753" s="7">
        <f t="shared" si="411"/>
        <v>29</v>
      </c>
      <c r="S3753" s="13" t="str">
        <f>VLOOKUP(A3753,history!$B:$F,2,0)</f>
        <v>2020-11-06</v>
      </c>
      <c r="T3753" s="13">
        <f>VLOOKUP($C3753,日期!$A:$D,3,0)</f>
        <v>10</v>
      </c>
      <c r="U3753" s="13">
        <f>VLOOKUP($C3753,日期!$A:$D,4,0)</f>
        <v>1</v>
      </c>
      <c r="V3753" s="65">
        <f t="shared" si="412"/>
        <v>44105</v>
      </c>
      <c r="W3753" s="13" t="s">
        <v>5317</v>
      </c>
    </row>
    <row r="3754" spans="1:23" ht="15">
      <c r="A3754" s="15">
        <v>570</v>
      </c>
      <c r="B3754" s="15">
        <v>2020</v>
      </c>
      <c r="C3754" s="13" t="s">
        <v>55</v>
      </c>
      <c r="D3754" s="15">
        <v>44</v>
      </c>
      <c r="E3754" s="13" t="s">
        <v>24</v>
      </c>
      <c r="F3754" s="13" t="s">
        <v>11</v>
      </c>
      <c r="G3754" s="13" t="s">
        <v>25</v>
      </c>
      <c r="H3754" s="13" t="s">
        <v>31</v>
      </c>
      <c r="I3754" s="3">
        <f t="shared" si="406"/>
        <v>25</v>
      </c>
      <c r="J3754" s="7">
        <f t="shared" si="407"/>
        <v>29</v>
      </c>
      <c r="K3754" s="3">
        <f>LEN(H3754)</f>
        <v>5</v>
      </c>
      <c r="L3754" s="13" t="str">
        <f>IF(OR(AND(LEN(H3754&gt;3),ISERROR(FIND("-",H3754,1))),AND(LEN(H3754)&gt;3,ISERROR(FIND("+",H3754,1)))),LEFT(H3754,2),H3754)</f>
        <v>25</v>
      </c>
      <c r="M3754" s="13" t="str">
        <f>IF(AND(LEN(H3754&gt;3),ISERROR(FIND("+",H3754,1))),RIGHT(H3754,2),IF(AND(LEN(H3754)=3,ISERROR(FIND("-",H3754,1))),LEFT(H3754,2),H3754))</f>
        <v>29</v>
      </c>
      <c r="N3754" s="13" t="str">
        <f>SUBSTITUTE(H3754,"+","-")</f>
        <v>25-29</v>
      </c>
      <c r="O3754" s="3">
        <f t="shared" si="408"/>
        <v>5</v>
      </c>
      <c r="P3754" s="3">
        <f t="shared" si="409"/>
        <v>3</v>
      </c>
      <c r="Q3754" s="7">
        <f t="shared" si="410"/>
        <v>25</v>
      </c>
      <c r="R3754" s="7">
        <f t="shared" si="411"/>
        <v>29</v>
      </c>
      <c r="S3754" s="13" t="str">
        <f>VLOOKUP(A3754,history!$B:$F,2,0)</f>
        <v>2020-11-05</v>
      </c>
      <c r="T3754" s="13">
        <f>VLOOKUP($C3754,日期!$A:$D,3,0)</f>
        <v>10</v>
      </c>
      <c r="U3754" s="13">
        <f>VLOOKUP($C3754,日期!$A:$D,4,0)</f>
        <v>1</v>
      </c>
      <c r="V3754" s="65">
        <f t="shared" si="412"/>
        <v>44105</v>
      </c>
      <c r="W3754" s="13" t="s">
        <v>5318</v>
      </c>
    </row>
    <row r="3755" spans="1:23" ht="15">
      <c r="A3755" s="15">
        <v>569</v>
      </c>
      <c r="B3755" s="15">
        <v>2020</v>
      </c>
      <c r="C3755" s="13" t="s">
        <v>55</v>
      </c>
      <c r="D3755" s="15">
        <v>44</v>
      </c>
      <c r="E3755" s="13" t="s">
        <v>24</v>
      </c>
      <c r="F3755" s="13" t="s">
        <v>11</v>
      </c>
      <c r="G3755" s="13" t="s">
        <v>25</v>
      </c>
      <c r="H3755" s="13" t="s">
        <v>16</v>
      </c>
      <c r="I3755" s="3">
        <f t="shared" si="406"/>
        <v>15</v>
      </c>
      <c r="J3755" s="7">
        <f t="shared" si="407"/>
        <v>19</v>
      </c>
      <c r="K3755" s="3">
        <f>LEN(H3755)</f>
        <v>5</v>
      </c>
      <c r="L3755" s="13" t="str">
        <f>IF(OR(AND(LEN(H3755&gt;3),ISERROR(FIND("-",H3755,1))),AND(LEN(H3755)&gt;3,ISERROR(FIND("+",H3755,1)))),LEFT(H3755,2),H3755)</f>
        <v>15</v>
      </c>
      <c r="M3755" s="13" t="str">
        <f>IF(AND(LEN(H3755&gt;3),ISERROR(FIND("+",H3755,1))),RIGHT(H3755,2),IF(AND(LEN(H3755)=3,ISERROR(FIND("-",H3755,1))),LEFT(H3755,2),H3755))</f>
        <v>19</v>
      </c>
      <c r="N3755" s="13" t="str">
        <f>SUBSTITUTE(H3755,"+","-")</f>
        <v>15-19</v>
      </c>
      <c r="O3755" s="3">
        <f t="shared" si="408"/>
        <v>5</v>
      </c>
      <c r="P3755" s="3">
        <f t="shared" si="409"/>
        <v>3</v>
      </c>
      <c r="Q3755" s="7">
        <f t="shared" si="410"/>
        <v>15</v>
      </c>
      <c r="R3755" s="7">
        <f t="shared" si="411"/>
        <v>19</v>
      </c>
      <c r="S3755" s="13" t="str">
        <f>VLOOKUP(A3755,history!$B:$F,2,0)</f>
        <v>2020-11-04</v>
      </c>
      <c r="T3755" s="13">
        <f>VLOOKUP($C3755,日期!$A:$D,3,0)</f>
        <v>10</v>
      </c>
      <c r="U3755" s="13">
        <f>VLOOKUP($C3755,日期!$A:$D,4,0)</f>
        <v>1</v>
      </c>
      <c r="V3755" s="65">
        <f t="shared" si="412"/>
        <v>44105</v>
      </c>
      <c r="W3755" s="13" t="s">
        <v>5319</v>
      </c>
    </row>
    <row r="3756" spans="1:23" ht="15">
      <c r="A3756" s="15">
        <v>568</v>
      </c>
      <c r="B3756" s="15">
        <v>2020</v>
      </c>
      <c r="C3756" s="13" t="s">
        <v>55</v>
      </c>
      <c r="D3756" s="15">
        <v>44</v>
      </c>
      <c r="E3756" s="13" t="s">
        <v>24</v>
      </c>
      <c r="F3756" s="13" t="s">
        <v>17</v>
      </c>
      <c r="G3756" s="13" t="s">
        <v>25</v>
      </c>
      <c r="H3756" s="13" t="s">
        <v>32</v>
      </c>
      <c r="I3756" s="3">
        <f t="shared" si="406"/>
        <v>60</v>
      </c>
      <c r="J3756" s="7">
        <f t="shared" si="407"/>
        <v>64</v>
      </c>
      <c r="K3756" s="3">
        <f>LEN(H3756)</f>
        <v>5</v>
      </c>
      <c r="L3756" s="13" t="str">
        <f>IF(OR(AND(LEN(H3756&gt;3),ISERROR(FIND("-",H3756,1))),AND(LEN(H3756)&gt;3,ISERROR(FIND("+",H3756,1)))),LEFT(H3756,2),H3756)</f>
        <v>60</v>
      </c>
      <c r="M3756" s="13" t="str">
        <f>IF(AND(LEN(H3756&gt;3),ISERROR(FIND("+",H3756,1))),RIGHT(H3756,2),IF(AND(LEN(H3756)=3,ISERROR(FIND("-",H3756,1))),LEFT(H3756,2),H3756))</f>
        <v>64</v>
      </c>
      <c r="N3756" s="13" t="str">
        <f>SUBSTITUTE(H3756,"+","-")</f>
        <v>60-64</v>
      </c>
      <c r="O3756" s="3">
        <f t="shared" si="408"/>
        <v>5</v>
      </c>
      <c r="P3756" s="3">
        <f t="shared" si="409"/>
        <v>3</v>
      </c>
      <c r="Q3756" s="7">
        <f t="shared" si="410"/>
        <v>60</v>
      </c>
      <c r="R3756" s="7">
        <f t="shared" si="411"/>
        <v>64</v>
      </c>
      <c r="S3756" s="13" t="str">
        <f>VLOOKUP(A3756,history!$B:$F,2,0)</f>
        <v>2020-11-03</v>
      </c>
      <c r="T3756" s="13">
        <f>VLOOKUP($C3756,日期!$A:$D,3,0)</f>
        <v>10</v>
      </c>
      <c r="U3756" s="13">
        <f>VLOOKUP($C3756,日期!$A:$D,4,0)</f>
        <v>1</v>
      </c>
      <c r="V3756" s="65">
        <f t="shared" si="412"/>
        <v>44105</v>
      </c>
      <c r="W3756" s="13" t="s">
        <v>5320</v>
      </c>
    </row>
    <row r="3757" spans="1:23" ht="15">
      <c r="A3757" s="15">
        <v>567</v>
      </c>
      <c r="B3757" s="15">
        <v>2020</v>
      </c>
      <c r="C3757" s="13" t="s">
        <v>55</v>
      </c>
      <c r="D3757" s="15">
        <v>44</v>
      </c>
      <c r="E3757" s="13" t="s">
        <v>24</v>
      </c>
      <c r="F3757" s="13" t="s">
        <v>17</v>
      </c>
      <c r="G3757" s="13" t="s">
        <v>25</v>
      </c>
      <c r="H3757" s="13" t="s">
        <v>34</v>
      </c>
      <c r="I3757" s="3">
        <f t="shared" si="406"/>
        <v>35</v>
      </c>
      <c r="J3757" s="7">
        <f t="shared" si="407"/>
        <v>39</v>
      </c>
      <c r="K3757" s="3">
        <f>LEN(H3757)</f>
        <v>5</v>
      </c>
      <c r="L3757" s="13" t="str">
        <f>IF(OR(AND(LEN(H3757&gt;3),ISERROR(FIND("-",H3757,1))),AND(LEN(H3757)&gt;3,ISERROR(FIND("+",H3757,1)))),LEFT(H3757,2),H3757)</f>
        <v>35</v>
      </c>
      <c r="M3757" s="13" t="str">
        <f>IF(AND(LEN(H3757&gt;3),ISERROR(FIND("+",H3757,1))),RIGHT(H3757,2),IF(AND(LEN(H3757)=3,ISERROR(FIND("-",H3757,1))),LEFT(H3757,2),H3757))</f>
        <v>39</v>
      </c>
      <c r="N3757" s="13" t="str">
        <f>SUBSTITUTE(H3757,"+","-")</f>
        <v>35-39</v>
      </c>
      <c r="O3757" s="3">
        <f t="shared" si="408"/>
        <v>5</v>
      </c>
      <c r="P3757" s="3">
        <f t="shared" si="409"/>
        <v>3</v>
      </c>
      <c r="Q3757" s="7">
        <f t="shared" si="410"/>
        <v>35</v>
      </c>
      <c r="R3757" s="7">
        <f t="shared" si="411"/>
        <v>39</v>
      </c>
      <c r="S3757" s="13" t="str">
        <f>VLOOKUP(A3757,history!$B:$F,2,0)</f>
        <v>2020-11-03</v>
      </c>
      <c r="T3757" s="13">
        <f>VLOOKUP($C3757,日期!$A:$D,3,0)</f>
        <v>10</v>
      </c>
      <c r="U3757" s="13">
        <f>VLOOKUP($C3757,日期!$A:$D,4,0)</f>
        <v>1</v>
      </c>
      <c r="V3757" s="65">
        <f t="shared" si="412"/>
        <v>44105</v>
      </c>
      <c r="W3757" s="13" t="s">
        <v>5321</v>
      </c>
    </row>
    <row r="3758" spans="1:23" ht="15">
      <c r="A3758" s="15">
        <v>566</v>
      </c>
      <c r="B3758" s="15">
        <v>2020</v>
      </c>
      <c r="C3758" s="13" t="s">
        <v>55</v>
      </c>
      <c r="D3758" s="15">
        <v>44</v>
      </c>
      <c r="E3758" s="13" t="s">
        <v>24</v>
      </c>
      <c r="F3758" s="13" t="s">
        <v>17</v>
      </c>
      <c r="G3758" s="13" t="s">
        <v>25</v>
      </c>
      <c r="H3758" s="13" t="s">
        <v>26</v>
      </c>
      <c r="I3758" s="3">
        <f t="shared" si="406"/>
        <v>30</v>
      </c>
      <c r="J3758" s="7">
        <f t="shared" si="407"/>
        <v>34</v>
      </c>
      <c r="K3758" s="3">
        <f>LEN(H3758)</f>
        <v>5</v>
      </c>
      <c r="L3758" s="13" t="str">
        <f>IF(OR(AND(LEN(H3758&gt;3),ISERROR(FIND("-",H3758,1))),AND(LEN(H3758)&gt;3,ISERROR(FIND("+",H3758,1)))),LEFT(H3758,2),H3758)</f>
        <v>30</v>
      </c>
      <c r="M3758" s="13" t="str">
        <f>IF(AND(LEN(H3758&gt;3),ISERROR(FIND("+",H3758,1))),RIGHT(H3758,2),IF(AND(LEN(H3758)=3,ISERROR(FIND("-",H3758,1))),LEFT(H3758,2),H3758))</f>
        <v>34</v>
      </c>
      <c r="N3758" s="13" t="str">
        <f>SUBSTITUTE(H3758,"+","-")</f>
        <v>30-34</v>
      </c>
      <c r="O3758" s="3">
        <f t="shared" si="408"/>
        <v>5</v>
      </c>
      <c r="P3758" s="3">
        <f t="shared" si="409"/>
        <v>3</v>
      </c>
      <c r="Q3758" s="7">
        <f t="shared" si="410"/>
        <v>30</v>
      </c>
      <c r="R3758" s="7">
        <f t="shared" si="411"/>
        <v>34</v>
      </c>
      <c r="S3758" s="13" t="str">
        <f>VLOOKUP(A3758,history!$B:$F,2,0)</f>
        <v>2020-11-03</v>
      </c>
      <c r="T3758" s="13">
        <f>VLOOKUP($C3758,日期!$A:$D,3,0)</f>
        <v>10</v>
      </c>
      <c r="U3758" s="13">
        <f>VLOOKUP($C3758,日期!$A:$D,4,0)</f>
        <v>1</v>
      </c>
      <c r="V3758" s="65">
        <f t="shared" si="412"/>
        <v>44105</v>
      </c>
      <c r="W3758" s="13" t="s">
        <v>5322</v>
      </c>
    </row>
    <row r="3759" spans="1:23" ht="15">
      <c r="A3759" s="15">
        <v>565</v>
      </c>
      <c r="B3759" s="15">
        <v>2020</v>
      </c>
      <c r="C3759" s="13" t="s">
        <v>55</v>
      </c>
      <c r="D3759" s="15">
        <v>44</v>
      </c>
      <c r="E3759" s="13" t="s">
        <v>24</v>
      </c>
      <c r="F3759" s="13" t="s">
        <v>17</v>
      </c>
      <c r="G3759" s="13" t="s">
        <v>25</v>
      </c>
      <c r="H3759" s="13" t="s">
        <v>26</v>
      </c>
      <c r="I3759" s="3">
        <f t="shared" si="406"/>
        <v>30</v>
      </c>
      <c r="J3759" s="7">
        <f t="shared" si="407"/>
        <v>34</v>
      </c>
      <c r="K3759" s="3">
        <f>LEN(H3759)</f>
        <v>5</v>
      </c>
      <c r="L3759" s="13" t="str">
        <f>IF(OR(AND(LEN(H3759&gt;3),ISERROR(FIND("-",H3759,1))),AND(LEN(H3759)&gt;3,ISERROR(FIND("+",H3759,1)))),LEFT(H3759,2),H3759)</f>
        <v>30</v>
      </c>
      <c r="M3759" s="13" t="str">
        <f>IF(AND(LEN(H3759&gt;3),ISERROR(FIND("+",H3759,1))),RIGHT(H3759,2),IF(AND(LEN(H3759)=3,ISERROR(FIND("-",H3759,1))),LEFT(H3759,2),H3759))</f>
        <v>34</v>
      </c>
      <c r="N3759" s="13" t="str">
        <f>SUBSTITUTE(H3759,"+","-")</f>
        <v>30-34</v>
      </c>
      <c r="O3759" s="3">
        <f t="shared" si="408"/>
        <v>5</v>
      </c>
      <c r="P3759" s="3">
        <f t="shared" si="409"/>
        <v>3</v>
      </c>
      <c r="Q3759" s="7">
        <f t="shared" si="410"/>
        <v>30</v>
      </c>
      <c r="R3759" s="7">
        <f t="shared" si="411"/>
        <v>34</v>
      </c>
      <c r="S3759" s="13" t="str">
        <f>VLOOKUP(A3759,history!$B:$F,2,0)</f>
        <v>2020-11-03</v>
      </c>
      <c r="T3759" s="13">
        <f>VLOOKUP($C3759,日期!$A:$D,3,0)</f>
        <v>10</v>
      </c>
      <c r="U3759" s="13">
        <f>VLOOKUP($C3759,日期!$A:$D,4,0)</f>
        <v>1</v>
      </c>
      <c r="V3759" s="65">
        <f t="shared" si="412"/>
        <v>44105</v>
      </c>
      <c r="W3759" s="13" t="s">
        <v>5323</v>
      </c>
    </row>
    <row r="3760" spans="1:23" ht="15">
      <c r="A3760" s="15">
        <v>564</v>
      </c>
      <c r="B3760" s="15">
        <v>2020</v>
      </c>
      <c r="C3760" s="13" t="s">
        <v>55</v>
      </c>
      <c r="D3760" s="15">
        <v>44</v>
      </c>
      <c r="E3760" s="13" t="s">
        <v>24</v>
      </c>
      <c r="F3760" s="13" t="s">
        <v>17</v>
      </c>
      <c r="G3760" s="13" t="s">
        <v>25</v>
      </c>
      <c r="H3760" s="13" t="s">
        <v>26</v>
      </c>
      <c r="I3760" s="3">
        <f t="shared" si="406"/>
        <v>30</v>
      </c>
      <c r="J3760" s="7">
        <f t="shared" si="407"/>
        <v>34</v>
      </c>
      <c r="K3760" s="3">
        <f>LEN(H3760)</f>
        <v>5</v>
      </c>
      <c r="L3760" s="13" t="str">
        <f>IF(OR(AND(LEN(H3760&gt;3),ISERROR(FIND("-",H3760,1))),AND(LEN(H3760)&gt;3,ISERROR(FIND("+",H3760,1)))),LEFT(H3760,2),H3760)</f>
        <v>30</v>
      </c>
      <c r="M3760" s="13" t="str">
        <f>IF(AND(LEN(H3760&gt;3),ISERROR(FIND("+",H3760,1))),RIGHT(H3760,2),IF(AND(LEN(H3760)=3,ISERROR(FIND("-",H3760,1))),LEFT(H3760,2),H3760))</f>
        <v>34</v>
      </c>
      <c r="N3760" s="13" t="str">
        <f>SUBSTITUTE(H3760,"+","-")</f>
        <v>30-34</v>
      </c>
      <c r="O3760" s="3">
        <f t="shared" si="408"/>
        <v>5</v>
      </c>
      <c r="P3760" s="3">
        <f t="shared" si="409"/>
        <v>3</v>
      </c>
      <c r="Q3760" s="7">
        <f t="shared" si="410"/>
        <v>30</v>
      </c>
      <c r="R3760" s="7">
        <f t="shared" si="411"/>
        <v>34</v>
      </c>
      <c r="S3760" s="13" t="str">
        <f>VLOOKUP(A3760,history!$B:$F,2,0)</f>
        <v>2020-11-02</v>
      </c>
      <c r="T3760" s="13">
        <f>VLOOKUP($C3760,日期!$A:$D,3,0)</f>
        <v>10</v>
      </c>
      <c r="U3760" s="13">
        <f>VLOOKUP($C3760,日期!$A:$D,4,0)</f>
        <v>1</v>
      </c>
      <c r="V3760" s="65">
        <f t="shared" si="412"/>
        <v>44105</v>
      </c>
      <c r="W3760" s="13" t="s">
        <v>5324</v>
      </c>
    </row>
    <row r="3761" spans="1:23" ht="15">
      <c r="A3761" s="15">
        <v>563</v>
      </c>
      <c r="B3761" s="15">
        <v>2020</v>
      </c>
      <c r="C3761" s="13" t="s">
        <v>55</v>
      </c>
      <c r="D3761" s="15">
        <v>44</v>
      </c>
      <c r="E3761" s="13" t="s">
        <v>24</v>
      </c>
      <c r="F3761" s="13" t="s">
        <v>17</v>
      </c>
      <c r="G3761" s="13" t="s">
        <v>25</v>
      </c>
      <c r="H3761" s="13" t="s">
        <v>31</v>
      </c>
      <c r="I3761" s="3">
        <f t="shared" si="406"/>
        <v>25</v>
      </c>
      <c r="J3761" s="7">
        <f t="shared" si="407"/>
        <v>29</v>
      </c>
      <c r="K3761" s="3">
        <f>LEN(H3761)</f>
        <v>5</v>
      </c>
      <c r="L3761" s="13" t="str">
        <f>IF(OR(AND(LEN(H3761&gt;3),ISERROR(FIND("-",H3761,1))),AND(LEN(H3761)&gt;3,ISERROR(FIND("+",H3761,1)))),LEFT(H3761,2),H3761)</f>
        <v>25</v>
      </c>
      <c r="M3761" s="13" t="str">
        <f>IF(AND(LEN(H3761&gt;3),ISERROR(FIND("+",H3761,1))),RIGHT(H3761,2),IF(AND(LEN(H3761)=3,ISERROR(FIND("-",H3761,1))),LEFT(H3761,2),H3761))</f>
        <v>29</v>
      </c>
      <c r="N3761" s="13" t="str">
        <f>SUBSTITUTE(H3761,"+","-")</f>
        <v>25-29</v>
      </c>
      <c r="O3761" s="3">
        <f t="shared" si="408"/>
        <v>5</v>
      </c>
      <c r="P3761" s="3">
        <f t="shared" si="409"/>
        <v>3</v>
      </c>
      <c r="Q3761" s="7">
        <f t="shared" si="410"/>
        <v>25</v>
      </c>
      <c r="R3761" s="7">
        <f t="shared" si="411"/>
        <v>29</v>
      </c>
      <c r="S3761" s="13" t="str">
        <f>VLOOKUP(A3761,history!$B:$F,2,0)</f>
        <v>2020-11-02</v>
      </c>
      <c r="T3761" s="13">
        <f>VLOOKUP($C3761,日期!$A:$D,3,0)</f>
        <v>10</v>
      </c>
      <c r="U3761" s="13">
        <f>VLOOKUP($C3761,日期!$A:$D,4,0)</f>
        <v>1</v>
      </c>
      <c r="V3761" s="65">
        <f t="shared" si="412"/>
        <v>44105</v>
      </c>
      <c r="W3761" s="13" t="s">
        <v>5325</v>
      </c>
    </row>
    <row r="3762" spans="1:23" ht="15">
      <c r="A3762" s="15">
        <v>562</v>
      </c>
      <c r="B3762" s="15">
        <v>2020</v>
      </c>
      <c r="C3762" s="13" t="s">
        <v>55</v>
      </c>
      <c r="D3762" s="15">
        <v>44</v>
      </c>
      <c r="E3762" s="13" t="s">
        <v>24</v>
      </c>
      <c r="F3762" s="13" t="s">
        <v>17</v>
      </c>
      <c r="G3762" s="13" t="s">
        <v>25</v>
      </c>
      <c r="H3762" s="13" t="s">
        <v>31</v>
      </c>
      <c r="I3762" s="3">
        <f t="shared" si="406"/>
        <v>25</v>
      </c>
      <c r="J3762" s="7">
        <f t="shared" si="407"/>
        <v>29</v>
      </c>
      <c r="K3762" s="3">
        <f>LEN(H3762)</f>
        <v>5</v>
      </c>
      <c r="L3762" s="13" t="str">
        <f>IF(OR(AND(LEN(H3762&gt;3),ISERROR(FIND("-",H3762,1))),AND(LEN(H3762)&gt;3,ISERROR(FIND("+",H3762,1)))),LEFT(H3762,2),H3762)</f>
        <v>25</v>
      </c>
      <c r="M3762" s="13" t="str">
        <f>IF(AND(LEN(H3762&gt;3),ISERROR(FIND("+",H3762,1))),RIGHT(H3762,2),IF(AND(LEN(H3762)=3,ISERROR(FIND("-",H3762,1))),LEFT(H3762,2),H3762))</f>
        <v>29</v>
      </c>
      <c r="N3762" s="13" t="str">
        <f>SUBSTITUTE(H3762,"+","-")</f>
        <v>25-29</v>
      </c>
      <c r="O3762" s="3">
        <f t="shared" si="408"/>
        <v>5</v>
      </c>
      <c r="P3762" s="3">
        <f t="shared" si="409"/>
        <v>3</v>
      </c>
      <c r="Q3762" s="7">
        <f t="shared" si="410"/>
        <v>25</v>
      </c>
      <c r="R3762" s="7">
        <f t="shared" si="411"/>
        <v>29</v>
      </c>
      <c r="S3762" s="13" t="str">
        <f>VLOOKUP(A3762,history!$B:$F,2,0)</f>
        <v>2020-11-02</v>
      </c>
      <c r="T3762" s="13">
        <f>VLOOKUP($C3762,日期!$A:$D,3,0)</f>
        <v>10</v>
      </c>
      <c r="U3762" s="13">
        <f>VLOOKUP($C3762,日期!$A:$D,4,0)</f>
        <v>1</v>
      </c>
      <c r="V3762" s="65">
        <f t="shared" si="412"/>
        <v>44105</v>
      </c>
      <c r="W3762" s="13" t="s">
        <v>5326</v>
      </c>
    </row>
    <row r="3763" spans="1:23" ht="15">
      <c r="A3763" s="15">
        <v>561</v>
      </c>
      <c r="B3763" s="15">
        <v>2020</v>
      </c>
      <c r="C3763" s="13" t="s">
        <v>55</v>
      </c>
      <c r="D3763" s="15">
        <v>44</v>
      </c>
      <c r="E3763" s="13" t="s">
        <v>24</v>
      </c>
      <c r="F3763" s="13" t="s">
        <v>17</v>
      </c>
      <c r="G3763" s="13" t="s">
        <v>25</v>
      </c>
      <c r="H3763" s="13" t="s">
        <v>31</v>
      </c>
      <c r="I3763" s="3">
        <f t="shared" si="406"/>
        <v>25</v>
      </c>
      <c r="J3763" s="7">
        <f t="shared" si="407"/>
        <v>29</v>
      </c>
      <c r="K3763" s="3">
        <f>LEN(H3763)</f>
        <v>5</v>
      </c>
      <c r="L3763" s="13" t="str">
        <f>IF(OR(AND(LEN(H3763&gt;3),ISERROR(FIND("-",H3763,1))),AND(LEN(H3763)&gt;3,ISERROR(FIND("+",H3763,1)))),LEFT(H3763,2),H3763)</f>
        <v>25</v>
      </c>
      <c r="M3763" s="13" t="str">
        <f>IF(AND(LEN(H3763&gt;3),ISERROR(FIND("+",H3763,1))),RIGHT(H3763,2),IF(AND(LEN(H3763)=3,ISERROR(FIND("-",H3763,1))),LEFT(H3763,2),H3763))</f>
        <v>29</v>
      </c>
      <c r="N3763" s="13" t="str">
        <f>SUBSTITUTE(H3763,"+","-")</f>
        <v>25-29</v>
      </c>
      <c r="O3763" s="3">
        <f t="shared" si="408"/>
        <v>5</v>
      </c>
      <c r="P3763" s="3">
        <f t="shared" si="409"/>
        <v>3</v>
      </c>
      <c r="Q3763" s="7">
        <f t="shared" si="410"/>
        <v>25</v>
      </c>
      <c r="R3763" s="7">
        <f t="shared" si="411"/>
        <v>29</v>
      </c>
      <c r="S3763" s="13" t="str">
        <f>VLOOKUP(A3763,history!$B:$F,2,0)</f>
        <v>2020-11-02</v>
      </c>
      <c r="T3763" s="13">
        <f>VLOOKUP($C3763,日期!$A:$D,3,0)</f>
        <v>10</v>
      </c>
      <c r="U3763" s="13">
        <f>VLOOKUP($C3763,日期!$A:$D,4,0)</f>
        <v>1</v>
      </c>
      <c r="V3763" s="65">
        <f t="shared" si="412"/>
        <v>44105</v>
      </c>
      <c r="W3763" s="13" t="s">
        <v>5327</v>
      </c>
    </row>
    <row r="3764" spans="1:23" ht="15">
      <c r="A3764" s="15">
        <v>560</v>
      </c>
      <c r="B3764" s="15">
        <v>2020</v>
      </c>
      <c r="C3764" s="13" t="s">
        <v>55</v>
      </c>
      <c r="D3764" s="15">
        <v>44</v>
      </c>
      <c r="E3764" s="13" t="s">
        <v>24</v>
      </c>
      <c r="F3764" s="13" t="s">
        <v>17</v>
      </c>
      <c r="G3764" s="13" t="s">
        <v>25</v>
      </c>
      <c r="H3764" s="13" t="s">
        <v>13</v>
      </c>
      <c r="I3764" s="3">
        <f t="shared" si="406"/>
        <v>20</v>
      </c>
      <c r="J3764" s="7">
        <f t="shared" si="407"/>
        <v>24</v>
      </c>
      <c r="K3764" s="3">
        <f>LEN(H3764)</f>
        <v>5</v>
      </c>
      <c r="L3764" s="13" t="str">
        <f>IF(OR(AND(LEN(H3764&gt;3),ISERROR(FIND("-",H3764,1))),AND(LEN(H3764)&gt;3,ISERROR(FIND("+",H3764,1)))),LEFT(H3764,2),H3764)</f>
        <v>20</v>
      </c>
      <c r="M3764" s="13" t="str">
        <f>IF(AND(LEN(H3764&gt;3),ISERROR(FIND("+",H3764,1))),RIGHT(H3764,2),IF(AND(LEN(H3764)=3,ISERROR(FIND("-",H3764,1))),LEFT(H3764,2),H3764))</f>
        <v>24</v>
      </c>
      <c r="N3764" s="13" t="str">
        <f>SUBSTITUTE(H3764,"+","-")</f>
        <v>20-24</v>
      </c>
      <c r="O3764" s="3">
        <f t="shared" si="408"/>
        <v>5</v>
      </c>
      <c r="P3764" s="3">
        <f t="shared" si="409"/>
        <v>3</v>
      </c>
      <c r="Q3764" s="7">
        <f t="shared" si="410"/>
        <v>20</v>
      </c>
      <c r="R3764" s="7">
        <f t="shared" si="411"/>
        <v>24</v>
      </c>
      <c r="S3764" s="13" t="str">
        <f>VLOOKUP(A3764,history!$B:$F,2,0)</f>
        <v>2020-11-02</v>
      </c>
      <c r="T3764" s="13">
        <f>VLOOKUP($C3764,日期!$A:$D,3,0)</f>
        <v>10</v>
      </c>
      <c r="U3764" s="13">
        <f>VLOOKUP($C3764,日期!$A:$D,4,0)</f>
        <v>1</v>
      </c>
      <c r="V3764" s="65">
        <f t="shared" si="412"/>
        <v>44105</v>
      </c>
      <c r="W3764" s="13" t="s">
        <v>5328</v>
      </c>
    </row>
    <row r="3765" spans="1:23" ht="15">
      <c r="A3765" s="15">
        <v>559</v>
      </c>
      <c r="B3765" s="15">
        <v>2020</v>
      </c>
      <c r="C3765" s="13" t="s">
        <v>55</v>
      </c>
      <c r="D3765" s="15">
        <v>43</v>
      </c>
      <c r="E3765" s="13" t="s">
        <v>24</v>
      </c>
      <c r="F3765" s="13" t="s">
        <v>11</v>
      </c>
      <c r="G3765" s="13" t="s">
        <v>25</v>
      </c>
      <c r="H3765" s="13" t="s">
        <v>32</v>
      </c>
      <c r="I3765" s="3">
        <f t="shared" si="406"/>
        <v>60</v>
      </c>
      <c r="J3765" s="7">
        <f t="shared" si="407"/>
        <v>64</v>
      </c>
      <c r="K3765" s="3">
        <f>LEN(H3765)</f>
        <v>5</v>
      </c>
      <c r="L3765" s="13" t="str">
        <f>IF(OR(AND(LEN(H3765&gt;3),ISERROR(FIND("-",H3765,1))),AND(LEN(H3765)&gt;3,ISERROR(FIND("+",H3765,1)))),LEFT(H3765,2),H3765)</f>
        <v>60</v>
      </c>
      <c r="M3765" s="13" t="str">
        <f>IF(AND(LEN(H3765&gt;3),ISERROR(FIND("+",H3765,1))),RIGHT(H3765,2),IF(AND(LEN(H3765)=3,ISERROR(FIND("-",H3765,1))),LEFT(H3765,2),H3765))</f>
        <v>64</v>
      </c>
      <c r="N3765" s="13" t="str">
        <f>SUBSTITUTE(H3765,"+","-")</f>
        <v>60-64</v>
      </c>
      <c r="O3765" s="3">
        <f t="shared" si="408"/>
        <v>5</v>
      </c>
      <c r="P3765" s="3">
        <f t="shared" si="409"/>
        <v>3</v>
      </c>
      <c r="Q3765" s="7">
        <f t="shared" si="410"/>
        <v>60</v>
      </c>
      <c r="R3765" s="7">
        <f t="shared" si="411"/>
        <v>64</v>
      </c>
      <c r="S3765" s="13" t="str">
        <f>VLOOKUP(A3765,history!$B:$F,2,0)</f>
        <v>2020-11-01</v>
      </c>
      <c r="T3765" s="13">
        <f>VLOOKUP($C3765,日期!$A:$D,3,0)</f>
        <v>10</v>
      </c>
      <c r="U3765" s="13">
        <f>VLOOKUP($C3765,日期!$A:$D,4,0)</f>
        <v>1</v>
      </c>
      <c r="V3765" s="65">
        <f t="shared" si="412"/>
        <v>44105</v>
      </c>
      <c r="W3765" s="13" t="s">
        <v>5329</v>
      </c>
    </row>
    <row r="3766" spans="1:23" ht="15">
      <c r="A3766" s="15">
        <v>558</v>
      </c>
      <c r="B3766" s="15">
        <v>2020</v>
      </c>
      <c r="C3766" s="13" t="s">
        <v>55</v>
      </c>
      <c r="D3766" s="15">
        <v>43</v>
      </c>
      <c r="E3766" s="13" t="s">
        <v>24</v>
      </c>
      <c r="F3766" s="13" t="s">
        <v>11</v>
      </c>
      <c r="G3766" s="13" t="s">
        <v>25</v>
      </c>
      <c r="H3766" s="13" t="s">
        <v>34</v>
      </c>
      <c r="I3766" s="3">
        <f t="shared" si="406"/>
        <v>35</v>
      </c>
      <c r="J3766" s="7">
        <f t="shared" si="407"/>
        <v>39</v>
      </c>
      <c r="K3766" s="3">
        <f>LEN(H3766)</f>
        <v>5</v>
      </c>
      <c r="L3766" s="13" t="str">
        <f>IF(OR(AND(LEN(H3766&gt;3),ISERROR(FIND("-",H3766,1))),AND(LEN(H3766)&gt;3,ISERROR(FIND("+",H3766,1)))),LEFT(H3766,2),H3766)</f>
        <v>35</v>
      </c>
      <c r="M3766" s="13" t="str">
        <f>IF(AND(LEN(H3766&gt;3),ISERROR(FIND("+",H3766,1))),RIGHT(H3766,2),IF(AND(LEN(H3766)=3,ISERROR(FIND("-",H3766,1))),LEFT(H3766,2),H3766))</f>
        <v>39</v>
      </c>
      <c r="N3766" s="13" t="str">
        <f>SUBSTITUTE(H3766,"+","-")</f>
        <v>35-39</v>
      </c>
      <c r="O3766" s="3">
        <f t="shared" si="408"/>
        <v>5</v>
      </c>
      <c r="P3766" s="3">
        <f t="shared" si="409"/>
        <v>3</v>
      </c>
      <c r="Q3766" s="7">
        <f t="shared" si="410"/>
        <v>35</v>
      </c>
      <c r="R3766" s="7">
        <f t="shared" si="411"/>
        <v>39</v>
      </c>
      <c r="S3766" s="13" t="str">
        <f>VLOOKUP(A3766,history!$B:$F,2,0)</f>
        <v>2020-11-01</v>
      </c>
      <c r="T3766" s="13">
        <f>VLOOKUP($C3766,日期!$A:$D,3,0)</f>
        <v>10</v>
      </c>
      <c r="U3766" s="13">
        <f>VLOOKUP($C3766,日期!$A:$D,4,0)</f>
        <v>1</v>
      </c>
      <c r="V3766" s="65">
        <f t="shared" si="412"/>
        <v>44105</v>
      </c>
      <c r="W3766" s="13" t="s">
        <v>5330</v>
      </c>
    </row>
    <row r="3767" spans="1:23" ht="15">
      <c r="A3767" s="15">
        <v>557</v>
      </c>
      <c r="B3767" s="15">
        <v>2020</v>
      </c>
      <c r="C3767" s="13" t="s">
        <v>55</v>
      </c>
      <c r="D3767" s="15">
        <v>43</v>
      </c>
      <c r="E3767" s="13" t="s">
        <v>24</v>
      </c>
      <c r="F3767" s="13" t="s">
        <v>11</v>
      </c>
      <c r="G3767" s="13" t="s">
        <v>25</v>
      </c>
      <c r="H3767" s="13" t="s">
        <v>31</v>
      </c>
      <c r="I3767" s="3">
        <f t="shared" si="406"/>
        <v>25</v>
      </c>
      <c r="J3767" s="7">
        <f t="shared" si="407"/>
        <v>29</v>
      </c>
      <c r="K3767" s="3">
        <f>LEN(H3767)</f>
        <v>5</v>
      </c>
      <c r="L3767" s="13" t="str">
        <f>IF(OR(AND(LEN(H3767&gt;3),ISERROR(FIND("-",H3767,1))),AND(LEN(H3767)&gt;3,ISERROR(FIND("+",H3767,1)))),LEFT(H3767,2),H3767)</f>
        <v>25</v>
      </c>
      <c r="M3767" s="13" t="str">
        <f>IF(AND(LEN(H3767&gt;3),ISERROR(FIND("+",H3767,1))),RIGHT(H3767,2),IF(AND(LEN(H3767)=3,ISERROR(FIND("-",H3767,1))),LEFT(H3767,2),H3767))</f>
        <v>29</v>
      </c>
      <c r="N3767" s="13" t="str">
        <f>SUBSTITUTE(H3767,"+","-")</f>
        <v>25-29</v>
      </c>
      <c r="O3767" s="3">
        <f t="shared" si="408"/>
        <v>5</v>
      </c>
      <c r="P3767" s="3">
        <f t="shared" si="409"/>
        <v>3</v>
      </c>
      <c r="Q3767" s="7">
        <f t="shared" si="410"/>
        <v>25</v>
      </c>
      <c r="R3767" s="7">
        <f t="shared" si="411"/>
        <v>29</v>
      </c>
      <c r="S3767" s="13" t="str">
        <f>VLOOKUP(A3767,history!$B:$F,2,0)</f>
        <v>2020-11-01</v>
      </c>
      <c r="T3767" s="13">
        <f>VLOOKUP($C3767,日期!$A:$D,3,0)</f>
        <v>10</v>
      </c>
      <c r="U3767" s="13">
        <f>VLOOKUP($C3767,日期!$A:$D,4,0)</f>
        <v>1</v>
      </c>
      <c r="V3767" s="65">
        <f t="shared" si="412"/>
        <v>44105</v>
      </c>
      <c r="W3767" s="13" t="s">
        <v>5331</v>
      </c>
    </row>
    <row r="3768" spans="1:23" ht="15">
      <c r="A3768" s="15">
        <v>556</v>
      </c>
      <c r="B3768" s="15">
        <v>2020</v>
      </c>
      <c r="C3768" s="13" t="s">
        <v>55</v>
      </c>
      <c r="D3768" s="15">
        <v>43</v>
      </c>
      <c r="E3768" s="13" t="s">
        <v>24</v>
      </c>
      <c r="F3768" s="13" t="s">
        <v>17</v>
      </c>
      <c r="G3768" s="13" t="s">
        <v>25</v>
      </c>
      <c r="H3768" s="13" t="s">
        <v>26</v>
      </c>
      <c r="I3768" s="3">
        <f t="shared" si="406"/>
        <v>30</v>
      </c>
      <c r="J3768" s="7">
        <f t="shared" si="407"/>
        <v>34</v>
      </c>
      <c r="K3768" s="3">
        <f>LEN(H3768)</f>
        <v>5</v>
      </c>
      <c r="L3768" s="13" t="str">
        <f>IF(OR(AND(LEN(H3768&gt;3),ISERROR(FIND("-",H3768,1))),AND(LEN(H3768)&gt;3,ISERROR(FIND("+",H3768,1)))),LEFT(H3768,2),H3768)</f>
        <v>30</v>
      </c>
      <c r="M3768" s="13" t="str">
        <f>IF(AND(LEN(H3768&gt;3),ISERROR(FIND("+",H3768,1))),RIGHT(H3768,2),IF(AND(LEN(H3768)=3,ISERROR(FIND("-",H3768,1))),LEFT(H3768,2),H3768))</f>
        <v>34</v>
      </c>
      <c r="N3768" s="13" t="str">
        <f>SUBSTITUTE(H3768,"+","-")</f>
        <v>30-34</v>
      </c>
      <c r="O3768" s="3">
        <f t="shared" si="408"/>
        <v>5</v>
      </c>
      <c r="P3768" s="3">
        <f t="shared" si="409"/>
        <v>3</v>
      </c>
      <c r="Q3768" s="7">
        <f t="shared" si="410"/>
        <v>30</v>
      </c>
      <c r="R3768" s="7">
        <f t="shared" si="411"/>
        <v>34</v>
      </c>
      <c r="S3768" s="13" t="str">
        <f>VLOOKUP(A3768,history!$B:$F,2,0)</f>
        <v>2020-10-31</v>
      </c>
      <c r="T3768" s="13">
        <f>VLOOKUP($C3768,日期!$A:$D,3,0)</f>
        <v>10</v>
      </c>
      <c r="U3768" s="13">
        <f>VLOOKUP($C3768,日期!$A:$D,4,0)</f>
        <v>1</v>
      </c>
      <c r="V3768" s="65">
        <f t="shared" si="412"/>
        <v>44105</v>
      </c>
      <c r="W3768" s="13" t="s">
        <v>5332</v>
      </c>
    </row>
    <row r="3769" spans="1:23" ht="15">
      <c r="A3769" s="15">
        <v>555</v>
      </c>
      <c r="B3769" s="15">
        <v>2020</v>
      </c>
      <c r="C3769" s="13" t="s">
        <v>55</v>
      </c>
      <c r="D3769" s="15">
        <v>43</v>
      </c>
      <c r="E3769" s="13" t="s">
        <v>24</v>
      </c>
      <c r="F3769" s="13" t="s">
        <v>17</v>
      </c>
      <c r="G3769" s="13" t="s">
        <v>25</v>
      </c>
      <c r="H3769" s="13" t="s">
        <v>31</v>
      </c>
      <c r="I3769" s="3">
        <f t="shared" si="406"/>
        <v>25</v>
      </c>
      <c r="J3769" s="7">
        <f t="shared" si="407"/>
        <v>29</v>
      </c>
      <c r="K3769" s="3">
        <f>LEN(H3769)</f>
        <v>5</v>
      </c>
      <c r="L3769" s="13" t="str">
        <f>IF(OR(AND(LEN(H3769&gt;3),ISERROR(FIND("-",H3769,1))),AND(LEN(H3769)&gt;3,ISERROR(FIND("+",H3769,1)))),LEFT(H3769,2),H3769)</f>
        <v>25</v>
      </c>
      <c r="M3769" s="13" t="str">
        <f>IF(AND(LEN(H3769&gt;3),ISERROR(FIND("+",H3769,1))),RIGHT(H3769,2),IF(AND(LEN(H3769)=3,ISERROR(FIND("-",H3769,1))),LEFT(H3769,2),H3769))</f>
        <v>29</v>
      </c>
      <c r="N3769" s="13" t="str">
        <f>SUBSTITUTE(H3769,"+","-")</f>
        <v>25-29</v>
      </c>
      <c r="O3769" s="3">
        <f t="shared" si="408"/>
        <v>5</v>
      </c>
      <c r="P3769" s="3">
        <f t="shared" si="409"/>
        <v>3</v>
      </c>
      <c r="Q3769" s="7">
        <f t="shared" si="410"/>
        <v>25</v>
      </c>
      <c r="R3769" s="7">
        <f t="shared" si="411"/>
        <v>29</v>
      </c>
      <c r="S3769" s="13" t="str">
        <f>VLOOKUP(A3769,history!$B:$F,2,0)</f>
        <v>2020-10-30</v>
      </c>
      <c r="T3769" s="13">
        <f>VLOOKUP($C3769,日期!$A:$D,3,0)</f>
        <v>10</v>
      </c>
      <c r="U3769" s="13">
        <f>VLOOKUP($C3769,日期!$A:$D,4,0)</f>
        <v>1</v>
      </c>
      <c r="V3769" s="65">
        <f t="shared" si="412"/>
        <v>44105</v>
      </c>
      <c r="W3769" s="13" t="s">
        <v>5333</v>
      </c>
    </row>
    <row r="3770" spans="1:23" ht="15">
      <c r="A3770" s="15">
        <v>554</v>
      </c>
      <c r="B3770" s="15">
        <v>2020</v>
      </c>
      <c r="C3770" s="13" t="s">
        <v>55</v>
      </c>
      <c r="D3770" s="15">
        <v>43</v>
      </c>
      <c r="E3770" s="13" t="s">
        <v>24</v>
      </c>
      <c r="F3770" s="13" t="s">
        <v>17</v>
      </c>
      <c r="G3770" s="13" t="s">
        <v>25</v>
      </c>
      <c r="H3770" s="13" t="s">
        <v>13</v>
      </c>
      <c r="I3770" s="3">
        <f t="shared" si="406"/>
        <v>20</v>
      </c>
      <c r="J3770" s="7">
        <f t="shared" si="407"/>
        <v>24</v>
      </c>
      <c r="K3770" s="3">
        <f>LEN(H3770)</f>
        <v>5</v>
      </c>
      <c r="L3770" s="13" t="str">
        <f>IF(OR(AND(LEN(H3770&gt;3),ISERROR(FIND("-",H3770,1))),AND(LEN(H3770)&gt;3,ISERROR(FIND("+",H3770,1)))),LEFT(H3770,2),H3770)</f>
        <v>20</v>
      </c>
      <c r="M3770" s="13" t="str">
        <f>IF(AND(LEN(H3770&gt;3),ISERROR(FIND("+",H3770,1))),RIGHT(H3770,2),IF(AND(LEN(H3770)=3,ISERROR(FIND("-",H3770,1))),LEFT(H3770,2),H3770))</f>
        <v>24</v>
      </c>
      <c r="N3770" s="13" t="str">
        <f>SUBSTITUTE(H3770,"+","-")</f>
        <v>20-24</v>
      </c>
      <c r="O3770" s="3">
        <f t="shared" si="408"/>
        <v>5</v>
      </c>
      <c r="P3770" s="3">
        <f t="shared" si="409"/>
        <v>3</v>
      </c>
      <c r="Q3770" s="7">
        <f t="shared" si="410"/>
        <v>20</v>
      </c>
      <c r="R3770" s="7">
        <f t="shared" si="411"/>
        <v>24</v>
      </c>
      <c r="S3770" s="13" t="str">
        <f>VLOOKUP(A3770,history!$B:$F,2,0)</f>
        <v>2020-10-29</v>
      </c>
      <c r="T3770" s="13">
        <f>VLOOKUP($C3770,日期!$A:$D,3,0)</f>
        <v>10</v>
      </c>
      <c r="U3770" s="13">
        <f>VLOOKUP($C3770,日期!$A:$D,4,0)</f>
        <v>1</v>
      </c>
      <c r="V3770" s="65">
        <f t="shared" si="412"/>
        <v>44105</v>
      </c>
      <c r="W3770" s="13" t="s">
        <v>5334</v>
      </c>
    </row>
    <row r="3771" spans="1:23" ht="15">
      <c r="A3771" s="15">
        <v>553</v>
      </c>
      <c r="B3771" s="15">
        <v>2020</v>
      </c>
      <c r="C3771" s="13" t="s">
        <v>55</v>
      </c>
      <c r="D3771" s="15">
        <v>43</v>
      </c>
      <c r="E3771" s="13" t="s">
        <v>24</v>
      </c>
      <c r="F3771" s="13" t="s">
        <v>17</v>
      </c>
      <c r="G3771" s="13" t="s">
        <v>25</v>
      </c>
      <c r="H3771" s="13" t="s">
        <v>16</v>
      </c>
      <c r="I3771" s="3">
        <f t="shared" si="406"/>
        <v>15</v>
      </c>
      <c r="J3771" s="7">
        <f t="shared" si="407"/>
        <v>19</v>
      </c>
      <c r="K3771" s="3">
        <f>LEN(H3771)</f>
        <v>5</v>
      </c>
      <c r="L3771" s="13" t="str">
        <f>IF(OR(AND(LEN(H3771&gt;3),ISERROR(FIND("-",H3771,1))),AND(LEN(H3771)&gt;3,ISERROR(FIND("+",H3771,1)))),LEFT(H3771,2),H3771)</f>
        <v>15</v>
      </c>
      <c r="M3771" s="13" t="str">
        <f>IF(AND(LEN(H3771&gt;3),ISERROR(FIND("+",H3771,1))),RIGHT(H3771,2),IF(AND(LEN(H3771)=3,ISERROR(FIND("-",H3771,1))),LEFT(H3771,2),H3771))</f>
        <v>19</v>
      </c>
      <c r="N3771" s="13" t="str">
        <f>SUBSTITUTE(H3771,"+","-")</f>
        <v>15-19</v>
      </c>
      <c r="O3771" s="3">
        <f t="shared" si="408"/>
        <v>5</v>
      </c>
      <c r="P3771" s="3">
        <f t="shared" si="409"/>
        <v>3</v>
      </c>
      <c r="Q3771" s="7">
        <f t="shared" si="410"/>
        <v>15</v>
      </c>
      <c r="R3771" s="7">
        <f t="shared" si="411"/>
        <v>19</v>
      </c>
      <c r="S3771" s="13" t="str">
        <f>VLOOKUP(A3771,history!$B:$F,2,0)</f>
        <v>2020-10-29</v>
      </c>
      <c r="T3771" s="13">
        <f>VLOOKUP($C3771,日期!$A:$D,3,0)</f>
        <v>10</v>
      </c>
      <c r="U3771" s="13">
        <f>VLOOKUP($C3771,日期!$A:$D,4,0)</f>
        <v>1</v>
      </c>
      <c r="V3771" s="65">
        <f t="shared" si="412"/>
        <v>44105</v>
      </c>
      <c r="W3771" s="13" t="s">
        <v>5335</v>
      </c>
    </row>
    <row r="3772" spans="1:23" ht="15">
      <c r="A3772" s="15">
        <v>552</v>
      </c>
      <c r="B3772" s="15">
        <v>2020</v>
      </c>
      <c r="C3772" s="13" t="s">
        <v>55</v>
      </c>
      <c r="D3772" s="15">
        <v>42</v>
      </c>
      <c r="E3772" s="13" t="s">
        <v>24</v>
      </c>
      <c r="F3772" s="13" t="s">
        <v>11</v>
      </c>
      <c r="G3772" s="13" t="s">
        <v>25</v>
      </c>
      <c r="H3772" s="13" t="s">
        <v>26</v>
      </c>
      <c r="I3772" s="3">
        <f t="shared" si="406"/>
        <v>30</v>
      </c>
      <c r="J3772" s="7">
        <f t="shared" si="407"/>
        <v>34</v>
      </c>
      <c r="K3772" s="3">
        <f>LEN(H3772)</f>
        <v>5</v>
      </c>
      <c r="L3772" s="13" t="str">
        <f>IF(OR(AND(LEN(H3772&gt;3),ISERROR(FIND("-",H3772,1))),AND(LEN(H3772)&gt;3,ISERROR(FIND("+",H3772,1)))),LEFT(H3772,2),H3772)</f>
        <v>30</v>
      </c>
      <c r="M3772" s="13" t="str">
        <f>IF(AND(LEN(H3772&gt;3),ISERROR(FIND("+",H3772,1))),RIGHT(H3772,2),IF(AND(LEN(H3772)=3,ISERROR(FIND("-",H3772,1))),LEFT(H3772,2),H3772))</f>
        <v>34</v>
      </c>
      <c r="N3772" s="13" t="str">
        <f>SUBSTITUTE(H3772,"+","-")</f>
        <v>30-34</v>
      </c>
      <c r="O3772" s="3">
        <f t="shared" si="408"/>
        <v>5</v>
      </c>
      <c r="P3772" s="3">
        <f t="shared" si="409"/>
        <v>3</v>
      </c>
      <c r="Q3772" s="7">
        <f t="shared" si="410"/>
        <v>30</v>
      </c>
      <c r="R3772" s="7">
        <f t="shared" si="411"/>
        <v>34</v>
      </c>
      <c r="S3772" s="13" t="str">
        <f>VLOOKUP(A3772,history!$B:$F,2,0)</f>
        <v>2020-10-29</v>
      </c>
      <c r="T3772" s="13">
        <f>VLOOKUP($C3772,日期!$A:$D,3,0)</f>
        <v>10</v>
      </c>
      <c r="U3772" s="13">
        <f>VLOOKUP($C3772,日期!$A:$D,4,0)</f>
        <v>1</v>
      </c>
      <c r="V3772" s="65">
        <f t="shared" si="412"/>
        <v>44105</v>
      </c>
      <c r="W3772" s="13" t="s">
        <v>5336</v>
      </c>
    </row>
    <row r="3773" spans="1:23" ht="15">
      <c r="A3773" s="15">
        <v>551</v>
      </c>
      <c r="B3773" s="15">
        <v>2020</v>
      </c>
      <c r="C3773" s="13" t="s">
        <v>55</v>
      </c>
      <c r="D3773" s="15">
        <v>42</v>
      </c>
      <c r="E3773" s="13" t="s">
        <v>24</v>
      </c>
      <c r="F3773" s="13" t="s">
        <v>11</v>
      </c>
      <c r="G3773" s="13" t="s">
        <v>25</v>
      </c>
      <c r="H3773" s="13" t="s">
        <v>13</v>
      </c>
      <c r="I3773" s="3">
        <f t="shared" si="406"/>
        <v>20</v>
      </c>
      <c r="J3773" s="7">
        <f t="shared" si="407"/>
        <v>24</v>
      </c>
      <c r="K3773" s="3">
        <f>LEN(H3773)</f>
        <v>5</v>
      </c>
      <c r="L3773" s="13" t="str">
        <f>IF(OR(AND(LEN(H3773&gt;3),ISERROR(FIND("-",H3773,1))),AND(LEN(H3773)&gt;3,ISERROR(FIND("+",H3773,1)))),LEFT(H3773,2),H3773)</f>
        <v>20</v>
      </c>
      <c r="M3773" s="13" t="str">
        <f>IF(AND(LEN(H3773&gt;3),ISERROR(FIND("+",H3773,1))),RIGHT(H3773,2),IF(AND(LEN(H3773)=3,ISERROR(FIND("-",H3773,1))),LEFT(H3773,2),H3773))</f>
        <v>24</v>
      </c>
      <c r="N3773" s="13" t="str">
        <f>SUBSTITUTE(H3773,"+","-")</f>
        <v>20-24</v>
      </c>
      <c r="O3773" s="3">
        <f t="shared" si="408"/>
        <v>5</v>
      </c>
      <c r="P3773" s="3">
        <f t="shared" si="409"/>
        <v>3</v>
      </c>
      <c r="Q3773" s="7">
        <f t="shared" si="410"/>
        <v>20</v>
      </c>
      <c r="R3773" s="7">
        <f t="shared" si="411"/>
        <v>24</v>
      </c>
      <c r="S3773" s="13" t="str">
        <f>VLOOKUP(A3773,history!$B:$F,2,0)</f>
        <v>2020-10-28</v>
      </c>
      <c r="T3773" s="13">
        <f>VLOOKUP($C3773,日期!$A:$D,3,0)</f>
        <v>10</v>
      </c>
      <c r="U3773" s="13">
        <f>VLOOKUP($C3773,日期!$A:$D,4,0)</f>
        <v>1</v>
      </c>
      <c r="V3773" s="65">
        <f t="shared" si="412"/>
        <v>44105</v>
      </c>
      <c r="W3773" s="13" t="s">
        <v>5337</v>
      </c>
    </row>
    <row r="3774" spans="1:23" ht="15">
      <c r="A3774" s="15">
        <v>550</v>
      </c>
      <c r="B3774" s="15">
        <v>2020</v>
      </c>
      <c r="C3774" s="13" t="s">
        <v>55</v>
      </c>
      <c r="D3774" s="15">
        <v>42</v>
      </c>
      <c r="E3774" s="13" t="s">
        <v>24</v>
      </c>
      <c r="F3774" s="13" t="s">
        <v>11</v>
      </c>
      <c r="G3774" s="13" t="s">
        <v>25</v>
      </c>
      <c r="H3774" s="13" t="s">
        <v>16</v>
      </c>
      <c r="I3774" s="3">
        <f t="shared" si="406"/>
        <v>15</v>
      </c>
      <c r="J3774" s="7">
        <f t="shared" si="407"/>
        <v>19</v>
      </c>
      <c r="K3774" s="3">
        <f>LEN(H3774)</f>
        <v>5</v>
      </c>
      <c r="L3774" s="13" t="str">
        <f>IF(OR(AND(LEN(H3774&gt;3),ISERROR(FIND("-",H3774,1))),AND(LEN(H3774)&gt;3,ISERROR(FIND("+",H3774,1)))),LEFT(H3774,2),H3774)</f>
        <v>15</v>
      </c>
      <c r="M3774" s="13" t="str">
        <f>IF(AND(LEN(H3774&gt;3),ISERROR(FIND("+",H3774,1))),RIGHT(H3774,2),IF(AND(LEN(H3774)=3,ISERROR(FIND("-",H3774,1))),LEFT(H3774,2),H3774))</f>
        <v>19</v>
      </c>
      <c r="N3774" s="13" t="str">
        <f>SUBSTITUTE(H3774,"+","-")</f>
        <v>15-19</v>
      </c>
      <c r="O3774" s="3">
        <f t="shared" si="408"/>
        <v>5</v>
      </c>
      <c r="P3774" s="3">
        <f t="shared" si="409"/>
        <v>3</v>
      </c>
      <c r="Q3774" s="7">
        <f t="shared" si="410"/>
        <v>15</v>
      </c>
      <c r="R3774" s="7">
        <f t="shared" si="411"/>
        <v>19</v>
      </c>
      <c r="S3774" s="13" t="str">
        <f>VLOOKUP(A3774,history!$B:$F,2,0)</f>
        <v>2020-10-24</v>
      </c>
      <c r="T3774" s="13">
        <f>VLOOKUP($C3774,日期!$A:$D,3,0)</f>
        <v>10</v>
      </c>
      <c r="U3774" s="13">
        <f>VLOOKUP($C3774,日期!$A:$D,4,0)</f>
        <v>1</v>
      </c>
      <c r="V3774" s="65">
        <f t="shared" si="412"/>
        <v>44105</v>
      </c>
      <c r="W3774" s="13" t="s">
        <v>5338</v>
      </c>
    </row>
    <row r="3775" spans="1:23" ht="15">
      <c r="A3775" s="15">
        <v>549</v>
      </c>
      <c r="B3775" s="15">
        <v>2020</v>
      </c>
      <c r="C3775" s="13" t="s">
        <v>55</v>
      </c>
      <c r="D3775" s="15">
        <v>42</v>
      </c>
      <c r="E3775" s="13" t="s">
        <v>24</v>
      </c>
      <c r="F3775" s="13" t="s">
        <v>17</v>
      </c>
      <c r="G3775" s="13" t="s">
        <v>25</v>
      </c>
      <c r="H3775" s="13" t="s">
        <v>37</v>
      </c>
      <c r="I3775" s="3">
        <f t="shared" si="406"/>
        <v>50</v>
      </c>
      <c r="J3775" s="7">
        <f t="shared" si="407"/>
        <v>54</v>
      </c>
      <c r="K3775" s="3">
        <f>LEN(H3775)</f>
        <v>5</v>
      </c>
      <c r="L3775" s="13" t="str">
        <f>IF(OR(AND(LEN(H3775&gt;3),ISERROR(FIND("-",H3775,1))),AND(LEN(H3775)&gt;3,ISERROR(FIND("+",H3775,1)))),LEFT(H3775,2),H3775)</f>
        <v>50</v>
      </c>
      <c r="M3775" s="13" t="str">
        <f>IF(AND(LEN(H3775&gt;3),ISERROR(FIND("+",H3775,1))),RIGHT(H3775,2),IF(AND(LEN(H3775)=3,ISERROR(FIND("-",H3775,1))),LEFT(H3775,2),H3775))</f>
        <v>54</v>
      </c>
      <c r="N3775" s="13" t="str">
        <f>SUBSTITUTE(H3775,"+","-")</f>
        <v>50-54</v>
      </c>
      <c r="O3775" s="3">
        <f t="shared" si="408"/>
        <v>5</v>
      </c>
      <c r="P3775" s="3">
        <f t="shared" si="409"/>
        <v>3</v>
      </c>
      <c r="Q3775" s="7">
        <f t="shared" si="410"/>
        <v>50</v>
      </c>
      <c r="R3775" s="7">
        <f t="shared" si="411"/>
        <v>54</v>
      </c>
      <c r="S3775" s="13" t="str">
        <f>VLOOKUP(A3775,history!$B:$F,2,0)</f>
        <v>2020-10-24</v>
      </c>
      <c r="T3775" s="13">
        <f>VLOOKUP($C3775,日期!$A:$D,3,0)</f>
        <v>10</v>
      </c>
      <c r="U3775" s="13">
        <f>VLOOKUP($C3775,日期!$A:$D,4,0)</f>
        <v>1</v>
      </c>
      <c r="V3775" s="65">
        <f t="shared" si="412"/>
        <v>44105</v>
      </c>
      <c r="W3775" s="13" t="s">
        <v>5339</v>
      </c>
    </row>
    <row r="3776" spans="1:23" ht="15">
      <c r="A3776" s="15">
        <v>548</v>
      </c>
      <c r="B3776" s="15">
        <v>2020</v>
      </c>
      <c r="C3776" s="13" t="s">
        <v>55</v>
      </c>
      <c r="D3776" s="15">
        <v>42</v>
      </c>
      <c r="E3776" s="13" t="s">
        <v>24</v>
      </c>
      <c r="F3776" s="13" t="s">
        <v>17</v>
      </c>
      <c r="G3776" s="13" t="s">
        <v>25</v>
      </c>
      <c r="H3776" s="13" t="s">
        <v>34</v>
      </c>
      <c r="I3776" s="3">
        <f t="shared" si="406"/>
        <v>35</v>
      </c>
      <c r="J3776" s="7">
        <f t="shared" si="407"/>
        <v>39</v>
      </c>
      <c r="K3776" s="3">
        <f>LEN(H3776)</f>
        <v>5</v>
      </c>
      <c r="L3776" s="13" t="str">
        <f>IF(OR(AND(LEN(H3776&gt;3),ISERROR(FIND("-",H3776,1))),AND(LEN(H3776)&gt;3,ISERROR(FIND("+",H3776,1)))),LEFT(H3776,2),H3776)</f>
        <v>35</v>
      </c>
      <c r="M3776" s="13" t="str">
        <f>IF(AND(LEN(H3776&gt;3),ISERROR(FIND("+",H3776,1))),RIGHT(H3776,2),IF(AND(LEN(H3776)=3,ISERROR(FIND("-",H3776,1))),LEFT(H3776,2),H3776))</f>
        <v>39</v>
      </c>
      <c r="N3776" s="13" t="str">
        <f>SUBSTITUTE(H3776,"+","-")</f>
        <v>35-39</v>
      </c>
      <c r="O3776" s="3">
        <f t="shared" si="408"/>
        <v>5</v>
      </c>
      <c r="P3776" s="3">
        <f t="shared" si="409"/>
        <v>3</v>
      </c>
      <c r="Q3776" s="7">
        <f t="shared" si="410"/>
        <v>35</v>
      </c>
      <c r="R3776" s="7">
        <f t="shared" si="411"/>
        <v>39</v>
      </c>
      <c r="S3776" s="13" t="str">
        <f>VLOOKUP(A3776,history!$B:$F,2,0)</f>
        <v>2020-10-22</v>
      </c>
      <c r="T3776" s="13">
        <f>VLOOKUP($C3776,日期!$A:$D,3,0)</f>
        <v>10</v>
      </c>
      <c r="U3776" s="13">
        <f>VLOOKUP($C3776,日期!$A:$D,4,0)</f>
        <v>1</v>
      </c>
      <c r="V3776" s="65">
        <f t="shared" si="412"/>
        <v>44105</v>
      </c>
      <c r="W3776" s="13" t="s">
        <v>5340</v>
      </c>
    </row>
    <row r="3777" spans="1:23" ht="15">
      <c r="A3777" s="15">
        <v>547</v>
      </c>
      <c r="B3777" s="15">
        <v>2020</v>
      </c>
      <c r="C3777" s="13" t="s">
        <v>55</v>
      </c>
      <c r="D3777" s="15">
        <v>42</v>
      </c>
      <c r="E3777" s="13" t="s">
        <v>24</v>
      </c>
      <c r="F3777" s="13" t="s">
        <v>17</v>
      </c>
      <c r="G3777" s="13" t="s">
        <v>25</v>
      </c>
      <c r="H3777" s="13" t="s">
        <v>26</v>
      </c>
      <c r="I3777" s="3">
        <f t="shared" si="406"/>
        <v>30</v>
      </c>
      <c r="J3777" s="7">
        <f t="shared" si="407"/>
        <v>34</v>
      </c>
      <c r="K3777" s="3">
        <f>LEN(H3777)</f>
        <v>5</v>
      </c>
      <c r="L3777" s="13" t="str">
        <f>IF(OR(AND(LEN(H3777&gt;3),ISERROR(FIND("-",H3777,1))),AND(LEN(H3777)&gt;3,ISERROR(FIND("+",H3777,1)))),LEFT(H3777,2),H3777)</f>
        <v>30</v>
      </c>
      <c r="M3777" s="13" t="str">
        <f>IF(AND(LEN(H3777&gt;3),ISERROR(FIND("+",H3777,1))),RIGHT(H3777,2),IF(AND(LEN(H3777)=3,ISERROR(FIND("-",H3777,1))),LEFT(H3777,2),H3777))</f>
        <v>34</v>
      </c>
      <c r="N3777" s="13" t="str">
        <f>SUBSTITUTE(H3777,"+","-")</f>
        <v>30-34</v>
      </c>
      <c r="O3777" s="3">
        <f t="shared" si="408"/>
        <v>5</v>
      </c>
      <c r="P3777" s="3">
        <f t="shared" si="409"/>
        <v>3</v>
      </c>
      <c r="Q3777" s="7">
        <f t="shared" si="410"/>
        <v>30</v>
      </c>
      <c r="R3777" s="7">
        <f t="shared" si="411"/>
        <v>34</v>
      </c>
      <c r="S3777" s="13" t="str">
        <f>VLOOKUP(A3777,history!$B:$F,2,0)</f>
        <v>2020-10-22</v>
      </c>
      <c r="T3777" s="13">
        <f>VLOOKUP($C3777,日期!$A:$D,3,0)</f>
        <v>10</v>
      </c>
      <c r="U3777" s="13">
        <f>VLOOKUP($C3777,日期!$A:$D,4,0)</f>
        <v>1</v>
      </c>
      <c r="V3777" s="65">
        <f t="shared" si="412"/>
        <v>44105</v>
      </c>
      <c r="W3777" s="13" t="s">
        <v>5341</v>
      </c>
    </row>
    <row r="3778" spans="1:23" ht="15">
      <c r="A3778" s="15">
        <v>546</v>
      </c>
      <c r="B3778" s="15">
        <v>2020</v>
      </c>
      <c r="C3778" s="13" t="s">
        <v>55</v>
      </c>
      <c r="D3778" s="15">
        <v>42</v>
      </c>
      <c r="E3778" s="13" t="s">
        <v>24</v>
      </c>
      <c r="F3778" s="13" t="s">
        <v>17</v>
      </c>
      <c r="G3778" s="13" t="s">
        <v>25</v>
      </c>
      <c r="H3778" s="13" t="s">
        <v>16</v>
      </c>
      <c r="I3778" s="3">
        <f t="shared" si="406"/>
        <v>15</v>
      </c>
      <c r="J3778" s="7">
        <f t="shared" si="407"/>
        <v>19</v>
      </c>
      <c r="K3778" s="3">
        <f>LEN(H3778)</f>
        <v>5</v>
      </c>
      <c r="L3778" s="13" t="str">
        <f>IF(OR(AND(LEN(H3778&gt;3),ISERROR(FIND("-",H3778,1))),AND(LEN(H3778)&gt;3,ISERROR(FIND("+",H3778,1)))),LEFT(H3778,2),H3778)</f>
        <v>15</v>
      </c>
      <c r="M3778" s="13" t="str">
        <f>IF(AND(LEN(H3778&gt;3),ISERROR(FIND("+",H3778,1))),RIGHT(H3778,2),IF(AND(LEN(H3778)=3,ISERROR(FIND("-",H3778,1))),LEFT(H3778,2),H3778))</f>
        <v>19</v>
      </c>
      <c r="N3778" s="13" t="str">
        <f>SUBSTITUTE(H3778,"+","-")</f>
        <v>15-19</v>
      </c>
      <c r="O3778" s="3">
        <f t="shared" si="408"/>
        <v>5</v>
      </c>
      <c r="P3778" s="3">
        <f t="shared" si="409"/>
        <v>3</v>
      </c>
      <c r="Q3778" s="7">
        <f t="shared" si="410"/>
        <v>15</v>
      </c>
      <c r="R3778" s="7">
        <f t="shared" si="411"/>
        <v>19</v>
      </c>
      <c r="S3778" s="13" t="str">
        <f>VLOOKUP(A3778,history!$B:$F,2,0)</f>
        <v>2020-10-22</v>
      </c>
      <c r="T3778" s="13">
        <f>VLOOKUP($C3778,日期!$A:$D,3,0)</f>
        <v>10</v>
      </c>
      <c r="U3778" s="13">
        <f>VLOOKUP($C3778,日期!$A:$D,4,0)</f>
        <v>1</v>
      </c>
      <c r="V3778" s="65">
        <f t="shared" si="412"/>
        <v>44105</v>
      </c>
      <c r="W3778" s="13" t="s">
        <v>5342</v>
      </c>
    </row>
    <row r="3779" spans="1:23" ht="15">
      <c r="A3779" s="15">
        <v>545</v>
      </c>
      <c r="B3779" s="15">
        <v>2020</v>
      </c>
      <c r="C3779" s="13" t="s">
        <v>55</v>
      </c>
      <c r="D3779" s="15">
        <v>42</v>
      </c>
      <c r="E3779" s="13" t="s">
        <v>24</v>
      </c>
      <c r="F3779" s="13" t="s">
        <v>17</v>
      </c>
      <c r="G3779" s="13" t="s">
        <v>25</v>
      </c>
      <c r="H3779" s="13" t="s">
        <v>16</v>
      </c>
      <c r="I3779" s="3">
        <f t="shared" ref="I3779:I3842" si="413">VALUE(IF(LEN(H3779)&gt;=3,LEFT(H3779,2),H3779))</f>
        <v>15</v>
      </c>
      <c r="J3779" s="7">
        <f t="shared" ref="J3779:J3842" si="414">VALUE(IF(LEN(H3779)=5,RIGHT(H3779,2),LEFT(H3779,2)))</f>
        <v>19</v>
      </c>
      <c r="K3779" s="3">
        <f>LEN(H3779)</f>
        <v>5</v>
      </c>
      <c r="L3779" s="13" t="str">
        <f>IF(OR(AND(LEN(H3779&gt;3),ISERROR(FIND("-",H3779,1))),AND(LEN(H3779)&gt;3,ISERROR(FIND("+",H3779,1)))),LEFT(H3779,2),H3779)</f>
        <v>15</v>
      </c>
      <c r="M3779" s="13" t="str">
        <f>IF(AND(LEN(H3779&gt;3),ISERROR(FIND("+",H3779,1))),RIGHT(H3779,2),IF(AND(LEN(H3779)=3,ISERROR(FIND("-",H3779,1))),LEFT(H3779,2),H3779))</f>
        <v>19</v>
      </c>
      <c r="N3779" s="13" t="str">
        <f>SUBSTITUTE(H3779,"+","-")</f>
        <v>15-19</v>
      </c>
      <c r="O3779" s="3">
        <f t="shared" ref="O3779:O3842" si="415">LEN(N3779)</f>
        <v>5</v>
      </c>
      <c r="P3779" s="3">
        <f t="shared" ref="P3779:P3842" si="416">FIND("-",N3779,1)</f>
        <v>3</v>
      </c>
      <c r="Q3779" s="7">
        <f t="shared" ref="Q3779:Q3842" si="417">VALUE(IF(ISERROR(FIND("-",N3779,1)),N3779,LEFT(N3779,FIND("-",N3779,1)-1)))</f>
        <v>15</v>
      </c>
      <c r="R3779" s="7">
        <f t="shared" ref="R3779:R3842" si="418">VALUE(IF(ISERROR(FIND("-",N3779,1)),N3779,IF(AND(FIND("-",N3779,1)=3,LEN(N3779)=3),LEFT(N3779,2),RIGHT(N3779,FIND("-",N3779,1)-1))))</f>
        <v>19</v>
      </c>
      <c r="S3779" s="13" t="str">
        <f>VLOOKUP(A3779,history!$B:$F,2,0)</f>
        <v>2020-10-22</v>
      </c>
      <c r="T3779" s="13">
        <f>VLOOKUP($C3779,日期!$A:$D,3,0)</f>
        <v>10</v>
      </c>
      <c r="U3779" s="13">
        <f>VLOOKUP($C3779,日期!$A:$D,4,0)</f>
        <v>1</v>
      </c>
      <c r="V3779" s="65">
        <f t="shared" ref="V3779:V3842" si="419">DATE(B3779,T3779,U3779)</f>
        <v>44105</v>
      </c>
      <c r="W3779" s="13" t="s">
        <v>5343</v>
      </c>
    </row>
    <row r="3780" spans="1:23" ht="15">
      <c r="A3780" s="15">
        <v>544</v>
      </c>
      <c r="B3780" s="15">
        <v>2020</v>
      </c>
      <c r="C3780" s="13" t="s">
        <v>55</v>
      </c>
      <c r="D3780" s="15">
        <v>42</v>
      </c>
      <c r="E3780" s="13" t="s">
        <v>24</v>
      </c>
      <c r="F3780" s="13" t="s">
        <v>17</v>
      </c>
      <c r="G3780" s="13" t="s">
        <v>25</v>
      </c>
      <c r="H3780" s="13" t="s">
        <v>16</v>
      </c>
      <c r="I3780" s="3">
        <f t="shared" si="413"/>
        <v>15</v>
      </c>
      <c r="J3780" s="7">
        <f t="shared" si="414"/>
        <v>19</v>
      </c>
      <c r="K3780" s="3">
        <f>LEN(H3780)</f>
        <v>5</v>
      </c>
      <c r="L3780" s="13" t="str">
        <f>IF(OR(AND(LEN(H3780&gt;3),ISERROR(FIND("-",H3780,1))),AND(LEN(H3780)&gt;3,ISERROR(FIND("+",H3780,1)))),LEFT(H3780,2),H3780)</f>
        <v>15</v>
      </c>
      <c r="M3780" s="13" t="str">
        <f>IF(AND(LEN(H3780&gt;3),ISERROR(FIND("+",H3780,1))),RIGHT(H3780,2),IF(AND(LEN(H3780)=3,ISERROR(FIND("-",H3780,1))),LEFT(H3780,2),H3780))</f>
        <v>19</v>
      </c>
      <c r="N3780" s="13" t="str">
        <f>SUBSTITUTE(H3780,"+","-")</f>
        <v>15-19</v>
      </c>
      <c r="O3780" s="3">
        <f t="shared" si="415"/>
        <v>5</v>
      </c>
      <c r="P3780" s="3">
        <f t="shared" si="416"/>
        <v>3</v>
      </c>
      <c r="Q3780" s="7">
        <f t="shared" si="417"/>
        <v>15</v>
      </c>
      <c r="R3780" s="7">
        <f t="shared" si="418"/>
        <v>19</v>
      </c>
      <c r="S3780" s="13" t="str">
        <f>VLOOKUP(A3780,history!$B:$F,2,0)</f>
        <v>2020-10-21</v>
      </c>
      <c r="T3780" s="13">
        <f>VLOOKUP($C3780,日期!$A:$D,3,0)</f>
        <v>10</v>
      </c>
      <c r="U3780" s="13">
        <f>VLOOKUP($C3780,日期!$A:$D,4,0)</f>
        <v>1</v>
      </c>
      <c r="V3780" s="65">
        <f t="shared" si="419"/>
        <v>44105</v>
      </c>
      <c r="W3780" s="13" t="s">
        <v>5344</v>
      </c>
    </row>
    <row r="3781" spans="1:23" ht="15">
      <c r="A3781" s="15">
        <v>543</v>
      </c>
      <c r="B3781" s="15">
        <v>2020</v>
      </c>
      <c r="C3781" s="13" t="s">
        <v>55</v>
      </c>
      <c r="D3781" s="15">
        <v>42</v>
      </c>
      <c r="E3781" s="13" t="s">
        <v>24</v>
      </c>
      <c r="F3781" s="13" t="s">
        <v>11</v>
      </c>
      <c r="G3781" s="13" t="s">
        <v>25</v>
      </c>
      <c r="H3781" s="13" t="s">
        <v>29</v>
      </c>
      <c r="I3781" s="3">
        <f t="shared" si="413"/>
        <v>40</v>
      </c>
      <c r="J3781" s="7">
        <f t="shared" si="414"/>
        <v>44</v>
      </c>
      <c r="K3781" s="3">
        <f>LEN(H3781)</f>
        <v>5</v>
      </c>
      <c r="L3781" s="13" t="str">
        <f>IF(OR(AND(LEN(H3781&gt;3),ISERROR(FIND("-",H3781,1))),AND(LEN(H3781)&gt;3,ISERROR(FIND("+",H3781,1)))),LEFT(H3781,2),H3781)</f>
        <v>40</v>
      </c>
      <c r="M3781" s="13" t="str">
        <f>IF(AND(LEN(H3781&gt;3),ISERROR(FIND("+",H3781,1))),RIGHT(H3781,2),IF(AND(LEN(H3781)=3,ISERROR(FIND("-",H3781,1))),LEFT(H3781,2),H3781))</f>
        <v>44</v>
      </c>
      <c r="N3781" s="13" t="str">
        <f>SUBSTITUTE(H3781,"+","-")</f>
        <v>40-44</v>
      </c>
      <c r="O3781" s="3">
        <f t="shared" si="415"/>
        <v>5</v>
      </c>
      <c r="P3781" s="3">
        <f t="shared" si="416"/>
        <v>3</v>
      </c>
      <c r="Q3781" s="7">
        <f t="shared" si="417"/>
        <v>40</v>
      </c>
      <c r="R3781" s="7">
        <f t="shared" si="418"/>
        <v>44</v>
      </c>
      <c r="S3781" s="13" t="str">
        <f>VLOOKUP(A3781,history!$B:$F,2,0)</f>
        <v>2020-10-20</v>
      </c>
      <c r="T3781" s="13">
        <f>VLOOKUP($C3781,日期!$A:$D,3,0)</f>
        <v>10</v>
      </c>
      <c r="U3781" s="13">
        <f>VLOOKUP($C3781,日期!$A:$D,4,0)</f>
        <v>1</v>
      </c>
      <c r="V3781" s="65">
        <f t="shared" si="419"/>
        <v>44105</v>
      </c>
      <c r="W3781" s="13" t="s">
        <v>5345</v>
      </c>
    </row>
    <row r="3782" spans="1:23" ht="15">
      <c r="A3782" s="15">
        <v>542</v>
      </c>
      <c r="B3782" s="15">
        <v>2020</v>
      </c>
      <c r="C3782" s="13" t="s">
        <v>55</v>
      </c>
      <c r="D3782" s="15">
        <v>42</v>
      </c>
      <c r="E3782" s="13" t="s">
        <v>24</v>
      </c>
      <c r="F3782" s="13" t="s">
        <v>11</v>
      </c>
      <c r="G3782" s="13" t="s">
        <v>25</v>
      </c>
      <c r="H3782" s="13" t="s">
        <v>34</v>
      </c>
      <c r="I3782" s="3">
        <f t="shared" si="413"/>
        <v>35</v>
      </c>
      <c r="J3782" s="7">
        <f t="shared" si="414"/>
        <v>39</v>
      </c>
      <c r="K3782" s="3">
        <f>LEN(H3782)</f>
        <v>5</v>
      </c>
      <c r="L3782" s="13" t="str">
        <f>IF(OR(AND(LEN(H3782&gt;3),ISERROR(FIND("-",H3782,1))),AND(LEN(H3782)&gt;3,ISERROR(FIND("+",H3782,1)))),LEFT(H3782,2),H3782)</f>
        <v>35</v>
      </c>
      <c r="M3782" s="13" t="str">
        <f>IF(AND(LEN(H3782&gt;3),ISERROR(FIND("+",H3782,1))),RIGHT(H3782,2),IF(AND(LEN(H3782)=3,ISERROR(FIND("-",H3782,1))),LEFT(H3782,2),H3782))</f>
        <v>39</v>
      </c>
      <c r="N3782" s="13" t="str">
        <f>SUBSTITUTE(H3782,"+","-")</f>
        <v>35-39</v>
      </c>
      <c r="O3782" s="3">
        <f t="shared" si="415"/>
        <v>5</v>
      </c>
      <c r="P3782" s="3">
        <f t="shared" si="416"/>
        <v>3</v>
      </c>
      <c r="Q3782" s="7">
        <f t="shared" si="417"/>
        <v>35</v>
      </c>
      <c r="R3782" s="7">
        <f t="shared" si="418"/>
        <v>39</v>
      </c>
      <c r="S3782" s="13" t="str">
        <f>VLOOKUP(A3782,history!$B:$F,2,0)</f>
        <v>2020-10-20</v>
      </c>
      <c r="T3782" s="13">
        <f>VLOOKUP($C3782,日期!$A:$D,3,0)</f>
        <v>10</v>
      </c>
      <c r="U3782" s="13">
        <f>VLOOKUP($C3782,日期!$A:$D,4,0)</f>
        <v>1</v>
      </c>
      <c r="V3782" s="65">
        <f t="shared" si="419"/>
        <v>44105</v>
      </c>
      <c r="W3782" s="13" t="s">
        <v>5346</v>
      </c>
    </row>
    <row r="3783" spans="1:23" ht="15">
      <c r="A3783" s="15">
        <v>541</v>
      </c>
      <c r="B3783" s="15">
        <v>2020</v>
      </c>
      <c r="C3783" s="13" t="s">
        <v>55</v>
      </c>
      <c r="D3783" s="15">
        <v>42</v>
      </c>
      <c r="E3783" s="13" t="s">
        <v>24</v>
      </c>
      <c r="F3783" s="13" t="s">
        <v>11</v>
      </c>
      <c r="G3783" s="13" t="s">
        <v>25</v>
      </c>
      <c r="H3783" s="13" t="s">
        <v>34</v>
      </c>
      <c r="I3783" s="3">
        <f t="shared" si="413"/>
        <v>35</v>
      </c>
      <c r="J3783" s="7">
        <f t="shared" si="414"/>
        <v>39</v>
      </c>
      <c r="K3783" s="3">
        <f>LEN(H3783)</f>
        <v>5</v>
      </c>
      <c r="L3783" s="13" t="str">
        <f>IF(OR(AND(LEN(H3783&gt;3),ISERROR(FIND("-",H3783,1))),AND(LEN(H3783)&gt;3,ISERROR(FIND("+",H3783,1)))),LEFT(H3783,2),H3783)</f>
        <v>35</v>
      </c>
      <c r="M3783" s="13" t="str">
        <f>IF(AND(LEN(H3783&gt;3),ISERROR(FIND("+",H3783,1))),RIGHT(H3783,2),IF(AND(LEN(H3783)=3,ISERROR(FIND("-",H3783,1))),LEFT(H3783,2),H3783))</f>
        <v>39</v>
      </c>
      <c r="N3783" s="13" t="str">
        <f>SUBSTITUTE(H3783,"+","-")</f>
        <v>35-39</v>
      </c>
      <c r="O3783" s="3">
        <f t="shared" si="415"/>
        <v>5</v>
      </c>
      <c r="P3783" s="3">
        <f t="shared" si="416"/>
        <v>3</v>
      </c>
      <c r="Q3783" s="7">
        <f t="shared" si="417"/>
        <v>35</v>
      </c>
      <c r="R3783" s="7">
        <f t="shared" si="418"/>
        <v>39</v>
      </c>
      <c r="S3783" s="13" t="str">
        <f>VLOOKUP(A3783,history!$B:$F,2,0)</f>
        <v>2020-10-20</v>
      </c>
      <c r="T3783" s="13">
        <f>VLOOKUP($C3783,日期!$A:$D,3,0)</f>
        <v>10</v>
      </c>
      <c r="U3783" s="13">
        <f>VLOOKUP($C3783,日期!$A:$D,4,0)</f>
        <v>1</v>
      </c>
      <c r="V3783" s="65">
        <f t="shared" si="419"/>
        <v>44105</v>
      </c>
      <c r="W3783" s="13" t="s">
        <v>5347</v>
      </c>
    </row>
    <row r="3784" spans="1:23" ht="15">
      <c r="A3784" s="15">
        <v>540</v>
      </c>
      <c r="B3784" s="15">
        <v>2020</v>
      </c>
      <c r="C3784" s="13" t="s">
        <v>55</v>
      </c>
      <c r="D3784" s="15">
        <v>42</v>
      </c>
      <c r="E3784" s="13" t="s">
        <v>24</v>
      </c>
      <c r="F3784" s="13" t="s">
        <v>11</v>
      </c>
      <c r="G3784" s="13" t="s">
        <v>25</v>
      </c>
      <c r="H3784" s="13" t="s">
        <v>34</v>
      </c>
      <c r="I3784" s="3">
        <f t="shared" si="413"/>
        <v>35</v>
      </c>
      <c r="J3784" s="7">
        <f t="shared" si="414"/>
        <v>39</v>
      </c>
      <c r="K3784" s="3">
        <f>LEN(H3784)</f>
        <v>5</v>
      </c>
      <c r="L3784" s="13" t="str">
        <f>IF(OR(AND(LEN(H3784&gt;3),ISERROR(FIND("-",H3784,1))),AND(LEN(H3784)&gt;3,ISERROR(FIND("+",H3784,1)))),LEFT(H3784,2),H3784)</f>
        <v>35</v>
      </c>
      <c r="M3784" s="13" t="str">
        <f>IF(AND(LEN(H3784&gt;3),ISERROR(FIND("+",H3784,1))),RIGHT(H3784,2),IF(AND(LEN(H3784)=3,ISERROR(FIND("-",H3784,1))),LEFT(H3784,2),H3784))</f>
        <v>39</v>
      </c>
      <c r="N3784" s="13" t="str">
        <f>SUBSTITUTE(H3784,"+","-")</f>
        <v>35-39</v>
      </c>
      <c r="O3784" s="3">
        <f t="shared" si="415"/>
        <v>5</v>
      </c>
      <c r="P3784" s="3">
        <f t="shared" si="416"/>
        <v>3</v>
      </c>
      <c r="Q3784" s="7">
        <f t="shared" si="417"/>
        <v>35</v>
      </c>
      <c r="R3784" s="7">
        <f t="shared" si="418"/>
        <v>39</v>
      </c>
      <c r="S3784" s="13" t="str">
        <f>VLOOKUP(A3784,history!$B:$F,2,0)</f>
        <v>2020-10-19</v>
      </c>
      <c r="T3784" s="13">
        <f>VLOOKUP($C3784,日期!$A:$D,3,0)</f>
        <v>10</v>
      </c>
      <c r="U3784" s="13">
        <f>VLOOKUP($C3784,日期!$A:$D,4,0)</f>
        <v>1</v>
      </c>
      <c r="V3784" s="65">
        <f t="shared" si="419"/>
        <v>44105</v>
      </c>
      <c r="W3784" s="13" t="s">
        <v>5348</v>
      </c>
    </row>
    <row r="3785" spans="1:23" ht="15">
      <c r="A3785" s="15">
        <v>539</v>
      </c>
      <c r="B3785" s="15">
        <v>2020</v>
      </c>
      <c r="C3785" s="13" t="s">
        <v>55</v>
      </c>
      <c r="D3785" s="15">
        <v>42</v>
      </c>
      <c r="E3785" s="13" t="s">
        <v>24</v>
      </c>
      <c r="F3785" s="13" t="s">
        <v>11</v>
      </c>
      <c r="G3785" s="13" t="s">
        <v>25</v>
      </c>
      <c r="H3785" s="13" t="s">
        <v>34</v>
      </c>
      <c r="I3785" s="3">
        <f t="shared" si="413"/>
        <v>35</v>
      </c>
      <c r="J3785" s="7">
        <f t="shared" si="414"/>
        <v>39</v>
      </c>
      <c r="K3785" s="3">
        <f>LEN(H3785)</f>
        <v>5</v>
      </c>
      <c r="L3785" s="13" t="str">
        <f>IF(OR(AND(LEN(H3785&gt;3),ISERROR(FIND("-",H3785,1))),AND(LEN(H3785)&gt;3,ISERROR(FIND("+",H3785,1)))),LEFT(H3785,2),H3785)</f>
        <v>35</v>
      </c>
      <c r="M3785" s="13" t="str">
        <f>IF(AND(LEN(H3785&gt;3),ISERROR(FIND("+",H3785,1))),RIGHT(H3785,2),IF(AND(LEN(H3785)=3,ISERROR(FIND("-",H3785,1))),LEFT(H3785,2),H3785))</f>
        <v>39</v>
      </c>
      <c r="N3785" s="13" t="str">
        <f>SUBSTITUTE(H3785,"+","-")</f>
        <v>35-39</v>
      </c>
      <c r="O3785" s="3">
        <f t="shared" si="415"/>
        <v>5</v>
      </c>
      <c r="P3785" s="3">
        <f t="shared" si="416"/>
        <v>3</v>
      </c>
      <c r="Q3785" s="7">
        <f t="shared" si="417"/>
        <v>35</v>
      </c>
      <c r="R3785" s="7">
        <f t="shared" si="418"/>
        <v>39</v>
      </c>
      <c r="S3785" s="13" t="str">
        <f>VLOOKUP(A3785,history!$B:$F,2,0)</f>
        <v>2020-10-19</v>
      </c>
      <c r="T3785" s="13">
        <f>VLOOKUP($C3785,日期!$A:$D,3,0)</f>
        <v>10</v>
      </c>
      <c r="U3785" s="13">
        <f>VLOOKUP($C3785,日期!$A:$D,4,0)</f>
        <v>1</v>
      </c>
      <c r="V3785" s="65">
        <f t="shared" si="419"/>
        <v>44105</v>
      </c>
      <c r="W3785" s="13" t="s">
        <v>5349</v>
      </c>
    </row>
    <row r="3786" spans="1:23" ht="15">
      <c r="A3786" s="15">
        <v>538</v>
      </c>
      <c r="B3786" s="15">
        <v>2020</v>
      </c>
      <c r="C3786" s="13" t="s">
        <v>55</v>
      </c>
      <c r="D3786" s="15">
        <v>42</v>
      </c>
      <c r="E3786" s="13" t="s">
        <v>24</v>
      </c>
      <c r="F3786" s="13" t="s">
        <v>11</v>
      </c>
      <c r="G3786" s="13" t="s">
        <v>25</v>
      </c>
      <c r="H3786" s="13" t="s">
        <v>26</v>
      </c>
      <c r="I3786" s="3">
        <f t="shared" si="413"/>
        <v>30</v>
      </c>
      <c r="J3786" s="7">
        <f t="shared" si="414"/>
        <v>34</v>
      </c>
      <c r="K3786" s="3">
        <f>LEN(H3786)</f>
        <v>5</v>
      </c>
      <c r="L3786" s="13" t="str">
        <f>IF(OR(AND(LEN(H3786&gt;3),ISERROR(FIND("-",H3786,1))),AND(LEN(H3786)&gt;3,ISERROR(FIND("+",H3786,1)))),LEFT(H3786,2),H3786)</f>
        <v>30</v>
      </c>
      <c r="M3786" s="13" t="str">
        <f>IF(AND(LEN(H3786&gt;3),ISERROR(FIND("+",H3786,1))),RIGHT(H3786,2),IF(AND(LEN(H3786)=3,ISERROR(FIND("-",H3786,1))),LEFT(H3786,2),H3786))</f>
        <v>34</v>
      </c>
      <c r="N3786" s="13" t="str">
        <f>SUBSTITUTE(H3786,"+","-")</f>
        <v>30-34</v>
      </c>
      <c r="O3786" s="3">
        <f t="shared" si="415"/>
        <v>5</v>
      </c>
      <c r="P3786" s="3">
        <f t="shared" si="416"/>
        <v>3</v>
      </c>
      <c r="Q3786" s="7">
        <f t="shared" si="417"/>
        <v>30</v>
      </c>
      <c r="R3786" s="7">
        <f t="shared" si="418"/>
        <v>34</v>
      </c>
      <c r="S3786" s="13" t="str">
        <f>VLOOKUP(A3786,history!$B:$F,2,0)</f>
        <v>2020-10-19</v>
      </c>
      <c r="T3786" s="13">
        <f>VLOOKUP($C3786,日期!$A:$D,3,0)</f>
        <v>10</v>
      </c>
      <c r="U3786" s="13">
        <f>VLOOKUP($C3786,日期!$A:$D,4,0)</f>
        <v>1</v>
      </c>
      <c r="V3786" s="65">
        <f t="shared" si="419"/>
        <v>44105</v>
      </c>
      <c r="W3786" s="13" t="s">
        <v>5350</v>
      </c>
    </row>
    <row r="3787" spans="1:23" ht="15">
      <c r="A3787" s="15">
        <v>537</v>
      </c>
      <c r="B3787" s="15">
        <v>2020</v>
      </c>
      <c r="C3787" s="13" t="s">
        <v>55</v>
      </c>
      <c r="D3787" s="15">
        <v>41</v>
      </c>
      <c r="E3787" s="13" t="s">
        <v>24</v>
      </c>
      <c r="F3787" s="13" t="s">
        <v>11</v>
      </c>
      <c r="G3787" s="13" t="s">
        <v>25</v>
      </c>
      <c r="H3787" s="13" t="s">
        <v>37</v>
      </c>
      <c r="I3787" s="3">
        <f t="shared" si="413"/>
        <v>50</v>
      </c>
      <c r="J3787" s="7">
        <f t="shared" si="414"/>
        <v>54</v>
      </c>
      <c r="K3787" s="3">
        <f>LEN(H3787)</f>
        <v>5</v>
      </c>
      <c r="L3787" s="13" t="str">
        <f>IF(OR(AND(LEN(H3787&gt;3),ISERROR(FIND("-",H3787,1))),AND(LEN(H3787)&gt;3,ISERROR(FIND("+",H3787,1)))),LEFT(H3787,2),H3787)</f>
        <v>50</v>
      </c>
      <c r="M3787" s="13" t="str">
        <f>IF(AND(LEN(H3787&gt;3),ISERROR(FIND("+",H3787,1))),RIGHT(H3787,2),IF(AND(LEN(H3787)=3,ISERROR(FIND("-",H3787,1))),LEFT(H3787,2),H3787))</f>
        <v>54</v>
      </c>
      <c r="N3787" s="13" t="str">
        <f>SUBSTITUTE(H3787,"+","-")</f>
        <v>50-54</v>
      </c>
      <c r="O3787" s="3">
        <f t="shared" si="415"/>
        <v>5</v>
      </c>
      <c r="P3787" s="3">
        <f t="shared" si="416"/>
        <v>3</v>
      </c>
      <c r="Q3787" s="7">
        <f t="shared" si="417"/>
        <v>50</v>
      </c>
      <c r="R3787" s="7">
        <f t="shared" si="418"/>
        <v>54</v>
      </c>
      <c r="S3787" s="13" t="str">
        <f>VLOOKUP(A3787,history!$B:$F,2,0)</f>
        <v>2020-10-19</v>
      </c>
      <c r="T3787" s="13">
        <f>VLOOKUP($C3787,日期!$A:$D,3,0)</f>
        <v>10</v>
      </c>
      <c r="U3787" s="13">
        <f>VLOOKUP($C3787,日期!$A:$D,4,0)</f>
        <v>1</v>
      </c>
      <c r="V3787" s="65">
        <f t="shared" si="419"/>
        <v>44105</v>
      </c>
      <c r="W3787" s="13" t="s">
        <v>5351</v>
      </c>
    </row>
    <row r="3788" spans="1:23" ht="15">
      <c r="A3788" s="15">
        <v>536</v>
      </c>
      <c r="B3788" s="15">
        <v>2020</v>
      </c>
      <c r="C3788" s="13" t="s">
        <v>55</v>
      </c>
      <c r="D3788" s="15">
        <v>41</v>
      </c>
      <c r="E3788" s="13" t="s">
        <v>24</v>
      </c>
      <c r="F3788" s="13" t="s">
        <v>11</v>
      </c>
      <c r="G3788" s="13" t="s">
        <v>25</v>
      </c>
      <c r="H3788" s="13" t="s">
        <v>37</v>
      </c>
      <c r="I3788" s="3">
        <f t="shared" si="413"/>
        <v>50</v>
      </c>
      <c r="J3788" s="7">
        <f t="shared" si="414"/>
        <v>54</v>
      </c>
      <c r="K3788" s="3">
        <f>LEN(H3788)</f>
        <v>5</v>
      </c>
      <c r="L3788" s="13" t="str">
        <f>IF(OR(AND(LEN(H3788&gt;3),ISERROR(FIND("-",H3788,1))),AND(LEN(H3788)&gt;3,ISERROR(FIND("+",H3788,1)))),LEFT(H3788,2),H3788)</f>
        <v>50</v>
      </c>
      <c r="M3788" s="13" t="str">
        <f>IF(AND(LEN(H3788&gt;3),ISERROR(FIND("+",H3788,1))),RIGHT(H3788,2),IF(AND(LEN(H3788)=3,ISERROR(FIND("-",H3788,1))),LEFT(H3788,2),H3788))</f>
        <v>54</v>
      </c>
      <c r="N3788" s="13" t="str">
        <f>SUBSTITUTE(H3788,"+","-")</f>
        <v>50-54</v>
      </c>
      <c r="O3788" s="3">
        <f t="shared" si="415"/>
        <v>5</v>
      </c>
      <c r="P3788" s="3">
        <f t="shared" si="416"/>
        <v>3</v>
      </c>
      <c r="Q3788" s="7">
        <f t="shared" si="417"/>
        <v>50</v>
      </c>
      <c r="R3788" s="7">
        <f t="shared" si="418"/>
        <v>54</v>
      </c>
      <c r="S3788" s="13" t="str">
        <f>VLOOKUP(A3788,history!$B:$F,2,0)</f>
        <v>2020-10-19</v>
      </c>
      <c r="T3788" s="13">
        <f>VLOOKUP($C3788,日期!$A:$D,3,0)</f>
        <v>10</v>
      </c>
      <c r="U3788" s="13">
        <f>VLOOKUP($C3788,日期!$A:$D,4,0)</f>
        <v>1</v>
      </c>
      <c r="V3788" s="65">
        <f t="shared" si="419"/>
        <v>44105</v>
      </c>
      <c r="W3788" s="13" t="s">
        <v>5352</v>
      </c>
    </row>
    <row r="3789" spans="1:23" ht="15">
      <c r="A3789" s="15">
        <v>535</v>
      </c>
      <c r="B3789" s="15">
        <v>2020</v>
      </c>
      <c r="C3789" s="13" t="s">
        <v>55</v>
      </c>
      <c r="D3789" s="15">
        <v>41</v>
      </c>
      <c r="E3789" s="13" t="s">
        <v>24</v>
      </c>
      <c r="F3789" s="13" t="s">
        <v>11</v>
      </c>
      <c r="G3789" s="13" t="s">
        <v>25</v>
      </c>
      <c r="H3789" s="13" t="s">
        <v>34</v>
      </c>
      <c r="I3789" s="3">
        <f t="shared" si="413"/>
        <v>35</v>
      </c>
      <c r="J3789" s="7">
        <f t="shared" si="414"/>
        <v>39</v>
      </c>
      <c r="K3789" s="3">
        <f>LEN(H3789)</f>
        <v>5</v>
      </c>
      <c r="L3789" s="13" t="str">
        <f>IF(OR(AND(LEN(H3789&gt;3),ISERROR(FIND("-",H3789,1))),AND(LEN(H3789)&gt;3,ISERROR(FIND("+",H3789,1)))),LEFT(H3789,2),H3789)</f>
        <v>35</v>
      </c>
      <c r="M3789" s="13" t="str">
        <f>IF(AND(LEN(H3789&gt;3),ISERROR(FIND("+",H3789,1))),RIGHT(H3789,2),IF(AND(LEN(H3789)=3,ISERROR(FIND("-",H3789,1))),LEFT(H3789,2),H3789))</f>
        <v>39</v>
      </c>
      <c r="N3789" s="13" t="str">
        <f>SUBSTITUTE(H3789,"+","-")</f>
        <v>35-39</v>
      </c>
      <c r="O3789" s="3">
        <f t="shared" si="415"/>
        <v>5</v>
      </c>
      <c r="P3789" s="3">
        <f t="shared" si="416"/>
        <v>3</v>
      </c>
      <c r="Q3789" s="7">
        <f t="shared" si="417"/>
        <v>35</v>
      </c>
      <c r="R3789" s="7">
        <f t="shared" si="418"/>
        <v>39</v>
      </c>
      <c r="S3789" s="13" t="str">
        <f>VLOOKUP(A3789,history!$B:$F,2,0)</f>
        <v>2020-10-16</v>
      </c>
      <c r="T3789" s="13">
        <f>VLOOKUP($C3789,日期!$A:$D,3,0)</f>
        <v>10</v>
      </c>
      <c r="U3789" s="13">
        <f>VLOOKUP($C3789,日期!$A:$D,4,0)</f>
        <v>1</v>
      </c>
      <c r="V3789" s="65">
        <f t="shared" si="419"/>
        <v>44105</v>
      </c>
      <c r="W3789" s="13" t="s">
        <v>5353</v>
      </c>
    </row>
    <row r="3790" spans="1:23" ht="15">
      <c r="A3790" s="15">
        <v>534</v>
      </c>
      <c r="B3790" s="15">
        <v>2020</v>
      </c>
      <c r="C3790" s="13" t="s">
        <v>55</v>
      </c>
      <c r="D3790" s="15">
        <v>41</v>
      </c>
      <c r="E3790" s="13" t="s">
        <v>24</v>
      </c>
      <c r="F3790" s="13" t="s">
        <v>11</v>
      </c>
      <c r="G3790" s="13" t="s">
        <v>25</v>
      </c>
      <c r="H3790" s="13" t="s">
        <v>34</v>
      </c>
      <c r="I3790" s="3">
        <f t="shared" si="413"/>
        <v>35</v>
      </c>
      <c r="J3790" s="7">
        <f t="shared" si="414"/>
        <v>39</v>
      </c>
      <c r="K3790" s="3">
        <f>LEN(H3790)</f>
        <v>5</v>
      </c>
      <c r="L3790" s="13" t="str">
        <f>IF(OR(AND(LEN(H3790&gt;3),ISERROR(FIND("-",H3790,1))),AND(LEN(H3790)&gt;3,ISERROR(FIND("+",H3790,1)))),LEFT(H3790,2),H3790)</f>
        <v>35</v>
      </c>
      <c r="M3790" s="13" t="str">
        <f>IF(AND(LEN(H3790&gt;3),ISERROR(FIND("+",H3790,1))),RIGHT(H3790,2),IF(AND(LEN(H3790)=3,ISERROR(FIND("-",H3790,1))),LEFT(H3790,2),H3790))</f>
        <v>39</v>
      </c>
      <c r="N3790" s="13" t="str">
        <f>SUBSTITUTE(H3790,"+","-")</f>
        <v>35-39</v>
      </c>
      <c r="O3790" s="3">
        <f t="shared" si="415"/>
        <v>5</v>
      </c>
      <c r="P3790" s="3">
        <f t="shared" si="416"/>
        <v>3</v>
      </c>
      <c r="Q3790" s="7">
        <f t="shared" si="417"/>
        <v>35</v>
      </c>
      <c r="R3790" s="7">
        <f t="shared" si="418"/>
        <v>39</v>
      </c>
      <c r="S3790" s="13" t="str">
        <f>VLOOKUP(A3790,history!$B:$F,2,0)</f>
        <v>2020-10-16</v>
      </c>
      <c r="T3790" s="13">
        <f>VLOOKUP($C3790,日期!$A:$D,3,0)</f>
        <v>10</v>
      </c>
      <c r="U3790" s="13">
        <f>VLOOKUP($C3790,日期!$A:$D,4,0)</f>
        <v>1</v>
      </c>
      <c r="V3790" s="65">
        <f t="shared" si="419"/>
        <v>44105</v>
      </c>
      <c r="W3790" s="13" t="s">
        <v>5354</v>
      </c>
    </row>
    <row r="3791" spans="1:23" ht="15">
      <c r="A3791" s="15">
        <v>533</v>
      </c>
      <c r="B3791" s="15">
        <v>2020</v>
      </c>
      <c r="C3791" s="13" t="s">
        <v>55</v>
      </c>
      <c r="D3791" s="15">
        <v>41</v>
      </c>
      <c r="E3791" s="13" t="s">
        <v>24</v>
      </c>
      <c r="F3791" s="13" t="s">
        <v>11</v>
      </c>
      <c r="G3791" s="13" t="s">
        <v>25</v>
      </c>
      <c r="H3791" s="13" t="s">
        <v>26</v>
      </c>
      <c r="I3791" s="3">
        <f t="shared" si="413"/>
        <v>30</v>
      </c>
      <c r="J3791" s="7">
        <f t="shared" si="414"/>
        <v>34</v>
      </c>
      <c r="K3791" s="3">
        <f>LEN(H3791)</f>
        <v>5</v>
      </c>
      <c r="L3791" s="13" t="str">
        <f>IF(OR(AND(LEN(H3791&gt;3),ISERROR(FIND("-",H3791,1))),AND(LEN(H3791)&gt;3,ISERROR(FIND("+",H3791,1)))),LEFT(H3791,2),H3791)</f>
        <v>30</v>
      </c>
      <c r="M3791" s="13" t="str">
        <f>IF(AND(LEN(H3791&gt;3),ISERROR(FIND("+",H3791,1))),RIGHT(H3791,2),IF(AND(LEN(H3791)=3,ISERROR(FIND("-",H3791,1))),LEFT(H3791,2),H3791))</f>
        <v>34</v>
      </c>
      <c r="N3791" s="13" t="str">
        <f>SUBSTITUTE(H3791,"+","-")</f>
        <v>30-34</v>
      </c>
      <c r="O3791" s="3">
        <f t="shared" si="415"/>
        <v>5</v>
      </c>
      <c r="P3791" s="3">
        <f t="shared" si="416"/>
        <v>3</v>
      </c>
      <c r="Q3791" s="7">
        <f t="shared" si="417"/>
        <v>30</v>
      </c>
      <c r="R3791" s="7">
        <f t="shared" si="418"/>
        <v>34</v>
      </c>
      <c r="S3791" s="13" t="str">
        <f>VLOOKUP(A3791,history!$B:$F,2,0)</f>
        <v>2020-10-16</v>
      </c>
      <c r="T3791" s="13">
        <f>VLOOKUP($C3791,日期!$A:$D,3,0)</f>
        <v>10</v>
      </c>
      <c r="U3791" s="13">
        <f>VLOOKUP($C3791,日期!$A:$D,4,0)</f>
        <v>1</v>
      </c>
      <c r="V3791" s="65">
        <f t="shared" si="419"/>
        <v>44105</v>
      </c>
      <c r="W3791" s="13" t="s">
        <v>5355</v>
      </c>
    </row>
    <row r="3792" spans="1:23" ht="15">
      <c r="A3792" s="15">
        <v>532</v>
      </c>
      <c r="B3792" s="15">
        <v>2020</v>
      </c>
      <c r="C3792" s="13" t="s">
        <v>55</v>
      </c>
      <c r="D3792" s="15">
        <v>41</v>
      </c>
      <c r="E3792" s="13" t="s">
        <v>24</v>
      </c>
      <c r="F3792" s="13" t="s">
        <v>11</v>
      </c>
      <c r="G3792" s="13" t="s">
        <v>25</v>
      </c>
      <c r="H3792" s="13" t="s">
        <v>31</v>
      </c>
      <c r="I3792" s="3">
        <f t="shared" si="413"/>
        <v>25</v>
      </c>
      <c r="J3792" s="7">
        <f t="shared" si="414"/>
        <v>29</v>
      </c>
      <c r="K3792" s="3">
        <f>LEN(H3792)</f>
        <v>5</v>
      </c>
      <c r="L3792" s="13" t="str">
        <f>IF(OR(AND(LEN(H3792&gt;3),ISERROR(FIND("-",H3792,1))),AND(LEN(H3792)&gt;3,ISERROR(FIND("+",H3792,1)))),LEFT(H3792,2),H3792)</f>
        <v>25</v>
      </c>
      <c r="M3792" s="13" t="str">
        <f>IF(AND(LEN(H3792&gt;3),ISERROR(FIND("+",H3792,1))),RIGHT(H3792,2),IF(AND(LEN(H3792)=3,ISERROR(FIND("-",H3792,1))),LEFT(H3792,2),H3792))</f>
        <v>29</v>
      </c>
      <c r="N3792" s="13" t="str">
        <f>SUBSTITUTE(H3792,"+","-")</f>
        <v>25-29</v>
      </c>
      <c r="O3792" s="3">
        <f t="shared" si="415"/>
        <v>5</v>
      </c>
      <c r="P3792" s="3">
        <f t="shared" si="416"/>
        <v>3</v>
      </c>
      <c r="Q3792" s="7">
        <f t="shared" si="417"/>
        <v>25</v>
      </c>
      <c r="R3792" s="7">
        <f t="shared" si="418"/>
        <v>29</v>
      </c>
      <c r="S3792" s="13" t="str">
        <f>VLOOKUP(A3792,history!$B:$F,2,0)</f>
        <v>2020-10-16</v>
      </c>
      <c r="T3792" s="13">
        <f>VLOOKUP($C3792,日期!$A:$D,3,0)</f>
        <v>10</v>
      </c>
      <c r="U3792" s="13">
        <f>VLOOKUP($C3792,日期!$A:$D,4,0)</f>
        <v>1</v>
      </c>
      <c r="V3792" s="65">
        <f t="shared" si="419"/>
        <v>44105</v>
      </c>
      <c r="W3792" s="13" t="s">
        <v>5356</v>
      </c>
    </row>
    <row r="3793" spans="1:23" ht="15">
      <c r="A3793" s="15">
        <v>531</v>
      </c>
      <c r="B3793" s="15">
        <v>2020</v>
      </c>
      <c r="C3793" s="13" t="s">
        <v>55</v>
      </c>
      <c r="D3793" s="15">
        <v>41</v>
      </c>
      <c r="E3793" s="13" t="s">
        <v>24</v>
      </c>
      <c r="F3793" s="13" t="s">
        <v>11</v>
      </c>
      <c r="G3793" s="13" t="s">
        <v>25</v>
      </c>
      <c r="H3793" s="13" t="s">
        <v>31</v>
      </c>
      <c r="I3793" s="3">
        <f t="shared" si="413"/>
        <v>25</v>
      </c>
      <c r="J3793" s="7">
        <f t="shared" si="414"/>
        <v>29</v>
      </c>
      <c r="K3793" s="3">
        <f>LEN(H3793)</f>
        <v>5</v>
      </c>
      <c r="L3793" s="13" t="str">
        <f>IF(OR(AND(LEN(H3793&gt;3),ISERROR(FIND("-",H3793,1))),AND(LEN(H3793)&gt;3,ISERROR(FIND("+",H3793,1)))),LEFT(H3793,2),H3793)</f>
        <v>25</v>
      </c>
      <c r="M3793" s="13" t="str">
        <f>IF(AND(LEN(H3793&gt;3),ISERROR(FIND("+",H3793,1))),RIGHT(H3793,2),IF(AND(LEN(H3793)=3,ISERROR(FIND("-",H3793,1))),LEFT(H3793,2),H3793))</f>
        <v>29</v>
      </c>
      <c r="N3793" s="13" t="str">
        <f>SUBSTITUTE(H3793,"+","-")</f>
        <v>25-29</v>
      </c>
      <c r="O3793" s="3">
        <f t="shared" si="415"/>
        <v>5</v>
      </c>
      <c r="P3793" s="3">
        <f t="shared" si="416"/>
        <v>3</v>
      </c>
      <c r="Q3793" s="7">
        <f t="shared" si="417"/>
        <v>25</v>
      </c>
      <c r="R3793" s="7">
        <f t="shared" si="418"/>
        <v>29</v>
      </c>
      <c r="S3793" s="13" t="str">
        <f>VLOOKUP(A3793,history!$B:$F,2,0)</f>
        <v>2020-10-15</v>
      </c>
      <c r="T3793" s="13">
        <f>VLOOKUP($C3793,日期!$A:$D,3,0)</f>
        <v>10</v>
      </c>
      <c r="U3793" s="13">
        <f>VLOOKUP($C3793,日期!$A:$D,4,0)</f>
        <v>1</v>
      </c>
      <c r="V3793" s="65">
        <f t="shared" si="419"/>
        <v>44105</v>
      </c>
      <c r="W3793" s="13" t="s">
        <v>5357</v>
      </c>
    </row>
    <row r="3794" spans="1:23" ht="15">
      <c r="A3794" s="15">
        <v>530</v>
      </c>
      <c r="B3794" s="15">
        <v>2020</v>
      </c>
      <c r="C3794" s="13" t="s">
        <v>55</v>
      </c>
      <c r="D3794" s="15">
        <v>41</v>
      </c>
      <c r="E3794" s="13" t="s">
        <v>24</v>
      </c>
      <c r="F3794" s="13" t="s">
        <v>11</v>
      </c>
      <c r="G3794" s="13" t="s">
        <v>25</v>
      </c>
      <c r="H3794" s="13" t="s">
        <v>16</v>
      </c>
      <c r="I3794" s="3">
        <f t="shared" si="413"/>
        <v>15</v>
      </c>
      <c r="J3794" s="7">
        <f t="shared" si="414"/>
        <v>19</v>
      </c>
      <c r="K3794" s="3">
        <f>LEN(H3794)</f>
        <v>5</v>
      </c>
      <c r="L3794" s="13" t="str">
        <f>IF(OR(AND(LEN(H3794&gt;3),ISERROR(FIND("-",H3794,1))),AND(LEN(H3794)&gt;3,ISERROR(FIND("+",H3794,1)))),LEFT(H3794,2),H3794)</f>
        <v>15</v>
      </c>
      <c r="M3794" s="13" t="str">
        <f>IF(AND(LEN(H3794&gt;3),ISERROR(FIND("+",H3794,1))),RIGHT(H3794,2),IF(AND(LEN(H3794)=3,ISERROR(FIND("-",H3794,1))),LEFT(H3794,2),H3794))</f>
        <v>19</v>
      </c>
      <c r="N3794" s="13" t="str">
        <f>SUBSTITUTE(H3794,"+","-")</f>
        <v>15-19</v>
      </c>
      <c r="O3794" s="3">
        <f t="shared" si="415"/>
        <v>5</v>
      </c>
      <c r="P3794" s="3">
        <f t="shared" si="416"/>
        <v>3</v>
      </c>
      <c r="Q3794" s="7">
        <f t="shared" si="417"/>
        <v>15</v>
      </c>
      <c r="R3794" s="7">
        <f t="shared" si="418"/>
        <v>19</v>
      </c>
      <c r="S3794" s="13" t="e">
        <f>VLOOKUP(A3794,history!$B:$F,2,0)</f>
        <v>#N/A</v>
      </c>
      <c r="T3794" s="13">
        <f>VLOOKUP($C3794,日期!$A:$D,3,0)</f>
        <v>10</v>
      </c>
      <c r="U3794" s="13">
        <f>VLOOKUP($C3794,日期!$A:$D,4,0)</f>
        <v>1</v>
      </c>
      <c r="V3794" s="65">
        <f t="shared" si="419"/>
        <v>44105</v>
      </c>
      <c r="W3794" s="13" t="s">
        <v>5358</v>
      </c>
    </row>
    <row r="3795" spans="1:23" ht="15">
      <c r="A3795" s="15">
        <v>529</v>
      </c>
      <c r="B3795" s="15">
        <v>2020</v>
      </c>
      <c r="C3795" s="13" t="s">
        <v>55</v>
      </c>
      <c r="D3795" s="15">
        <v>41</v>
      </c>
      <c r="E3795" s="13" t="s">
        <v>24</v>
      </c>
      <c r="F3795" s="13" t="s">
        <v>17</v>
      </c>
      <c r="G3795" s="13" t="s">
        <v>25</v>
      </c>
      <c r="H3795" s="13" t="s">
        <v>34</v>
      </c>
      <c r="I3795" s="3">
        <f t="shared" si="413"/>
        <v>35</v>
      </c>
      <c r="J3795" s="7">
        <f t="shared" si="414"/>
        <v>39</v>
      </c>
      <c r="K3795" s="3">
        <f>LEN(H3795)</f>
        <v>5</v>
      </c>
      <c r="L3795" s="13" t="str">
        <f>IF(OR(AND(LEN(H3795&gt;3),ISERROR(FIND("-",H3795,1))),AND(LEN(H3795)&gt;3,ISERROR(FIND("+",H3795,1)))),LEFT(H3795,2),H3795)</f>
        <v>35</v>
      </c>
      <c r="M3795" s="13" t="str">
        <f>IF(AND(LEN(H3795&gt;3),ISERROR(FIND("+",H3795,1))),RIGHT(H3795,2),IF(AND(LEN(H3795)=3,ISERROR(FIND("-",H3795,1))),LEFT(H3795,2),H3795))</f>
        <v>39</v>
      </c>
      <c r="N3795" s="13" t="str">
        <f>SUBSTITUTE(H3795,"+","-")</f>
        <v>35-39</v>
      </c>
      <c r="O3795" s="3">
        <f t="shared" si="415"/>
        <v>5</v>
      </c>
      <c r="P3795" s="3">
        <f t="shared" si="416"/>
        <v>3</v>
      </c>
      <c r="Q3795" s="7">
        <f t="shared" si="417"/>
        <v>35</v>
      </c>
      <c r="R3795" s="7">
        <f t="shared" si="418"/>
        <v>39</v>
      </c>
      <c r="S3795" s="13" t="str">
        <f>VLOOKUP(A3795,history!$B:$F,2,0)</f>
        <v>2020-10-12</v>
      </c>
      <c r="T3795" s="13">
        <f>VLOOKUP($C3795,日期!$A:$D,3,0)</f>
        <v>10</v>
      </c>
      <c r="U3795" s="13">
        <f>VLOOKUP($C3795,日期!$A:$D,4,0)</f>
        <v>1</v>
      </c>
      <c r="V3795" s="65">
        <f t="shared" si="419"/>
        <v>44105</v>
      </c>
      <c r="W3795" s="13" t="s">
        <v>5359</v>
      </c>
    </row>
    <row r="3796" spans="1:23" ht="15">
      <c r="A3796" s="15">
        <v>528</v>
      </c>
      <c r="B3796" s="15">
        <v>2020</v>
      </c>
      <c r="C3796" s="13" t="s">
        <v>55</v>
      </c>
      <c r="D3796" s="15">
        <v>41</v>
      </c>
      <c r="E3796" s="13" t="s">
        <v>24</v>
      </c>
      <c r="F3796" s="13" t="s">
        <v>17</v>
      </c>
      <c r="G3796" s="13" t="s">
        <v>25</v>
      </c>
      <c r="H3796" s="13" t="s">
        <v>31</v>
      </c>
      <c r="I3796" s="3">
        <f t="shared" si="413"/>
        <v>25</v>
      </c>
      <c r="J3796" s="7">
        <f t="shared" si="414"/>
        <v>29</v>
      </c>
      <c r="K3796" s="3">
        <f>LEN(H3796)</f>
        <v>5</v>
      </c>
      <c r="L3796" s="13" t="str">
        <f>IF(OR(AND(LEN(H3796&gt;3),ISERROR(FIND("-",H3796,1))),AND(LEN(H3796)&gt;3,ISERROR(FIND("+",H3796,1)))),LEFT(H3796,2),H3796)</f>
        <v>25</v>
      </c>
      <c r="M3796" s="13" t="str">
        <f>IF(AND(LEN(H3796&gt;3),ISERROR(FIND("+",H3796,1))),RIGHT(H3796,2),IF(AND(LEN(H3796)=3,ISERROR(FIND("-",H3796,1))),LEFT(H3796,2),H3796))</f>
        <v>29</v>
      </c>
      <c r="N3796" s="13" t="str">
        <f>SUBSTITUTE(H3796,"+","-")</f>
        <v>25-29</v>
      </c>
      <c r="O3796" s="3">
        <f t="shared" si="415"/>
        <v>5</v>
      </c>
      <c r="P3796" s="3">
        <f t="shared" si="416"/>
        <v>3</v>
      </c>
      <c r="Q3796" s="7">
        <f t="shared" si="417"/>
        <v>25</v>
      </c>
      <c r="R3796" s="7">
        <f t="shared" si="418"/>
        <v>29</v>
      </c>
      <c r="S3796" s="13" t="str">
        <f>VLOOKUP(A3796,history!$B:$F,2,0)</f>
        <v>2020-10-12</v>
      </c>
      <c r="T3796" s="13">
        <f>VLOOKUP($C3796,日期!$A:$D,3,0)</f>
        <v>10</v>
      </c>
      <c r="U3796" s="13">
        <f>VLOOKUP($C3796,日期!$A:$D,4,0)</f>
        <v>1</v>
      </c>
      <c r="V3796" s="65">
        <f t="shared" si="419"/>
        <v>44105</v>
      </c>
      <c r="W3796" s="13" t="s">
        <v>5360</v>
      </c>
    </row>
    <row r="3797" spans="1:23" ht="15">
      <c r="A3797" s="15">
        <v>527</v>
      </c>
      <c r="B3797" s="15">
        <v>2020</v>
      </c>
      <c r="C3797" s="13" t="s">
        <v>55</v>
      </c>
      <c r="D3797" s="15">
        <v>41</v>
      </c>
      <c r="E3797" s="13" t="s">
        <v>24</v>
      </c>
      <c r="F3797" s="13" t="s">
        <v>17</v>
      </c>
      <c r="G3797" s="13" t="s">
        <v>25</v>
      </c>
      <c r="H3797" s="13" t="s">
        <v>31</v>
      </c>
      <c r="I3797" s="3">
        <f t="shared" si="413"/>
        <v>25</v>
      </c>
      <c r="J3797" s="7">
        <f t="shared" si="414"/>
        <v>29</v>
      </c>
      <c r="K3797" s="3">
        <f>LEN(H3797)</f>
        <v>5</v>
      </c>
      <c r="L3797" s="13" t="str">
        <f>IF(OR(AND(LEN(H3797&gt;3),ISERROR(FIND("-",H3797,1))),AND(LEN(H3797)&gt;3,ISERROR(FIND("+",H3797,1)))),LEFT(H3797,2),H3797)</f>
        <v>25</v>
      </c>
      <c r="M3797" s="13" t="str">
        <f>IF(AND(LEN(H3797&gt;3),ISERROR(FIND("+",H3797,1))),RIGHT(H3797,2),IF(AND(LEN(H3797)=3,ISERROR(FIND("-",H3797,1))),LEFT(H3797,2),H3797))</f>
        <v>29</v>
      </c>
      <c r="N3797" s="13" t="str">
        <f>SUBSTITUTE(H3797,"+","-")</f>
        <v>25-29</v>
      </c>
      <c r="O3797" s="3">
        <f t="shared" si="415"/>
        <v>5</v>
      </c>
      <c r="P3797" s="3">
        <f t="shared" si="416"/>
        <v>3</v>
      </c>
      <c r="Q3797" s="7">
        <f t="shared" si="417"/>
        <v>25</v>
      </c>
      <c r="R3797" s="7">
        <f t="shared" si="418"/>
        <v>29</v>
      </c>
      <c r="S3797" s="13" t="str">
        <f>VLOOKUP(A3797,history!$B:$F,2,0)</f>
        <v>2020-10-09</v>
      </c>
      <c r="T3797" s="13">
        <f>VLOOKUP($C3797,日期!$A:$D,3,0)</f>
        <v>10</v>
      </c>
      <c r="U3797" s="13">
        <f>VLOOKUP($C3797,日期!$A:$D,4,0)</f>
        <v>1</v>
      </c>
      <c r="V3797" s="65">
        <f t="shared" si="419"/>
        <v>44105</v>
      </c>
      <c r="W3797" s="13" t="s">
        <v>5361</v>
      </c>
    </row>
    <row r="3798" spans="1:23" ht="15">
      <c r="A3798" s="15">
        <v>526</v>
      </c>
      <c r="B3798" s="15">
        <v>2020</v>
      </c>
      <c r="C3798" s="13" t="s">
        <v>55</v>
      </c>
      <c r="D3798" s="15">
        <v>41</v>
      </c>
      <c r="E3798" s="13" t="s">
        <v>24</v>
      </c>
      <c r="F3798" s="13" t="s">
        <v>17</v>
      </c>
      <c r="G3798" s="13" t="s">
        <v>25</v>
      </c>
      <c r="H3798" s="13" t="s">
        <v>31</v>
      </c>
      <c r="I3798" s="3">
        <f t="shared" si="413"/>
        <v>25</v>
      </c>
      <c r="J3798" s="7">
        <f t="shared" si="414"/>
        <v>29</v>
      </c>
      <c r="K3798" s="3">
        <f>LEN(H3798)</f>
        <v>5</v>
      </c>
      <c r="L3798" s="13" t="str">
        <f>IF(OR(AND(LEN(H3798&gt;3),ISERROR(FIND("-",H3798,1))),AND(LEN(H3798)&gt;3,ISERROR(FIND("+",H3798,1)))),LEFT(H3798,2),H3798)</f>
        <v>25</v>
      </c>
      <c r="M3798" s="13" t="str">
        <f>IF(AND(LEN(H3798&gt;3),ISERROR(FIND("+",H3798,1))),RIGHT(H3798,2),IF(AND(LEN(H3798)=3,ISERROR(FIND("-",H3798,1))),LEFT(H3798,2),H3798))</f>
        <v>29</v>
      </c>
      <c r="N3798" s="13" t="str">
        <f>SUBSTITUTE(H3798,"+","-")</f>
        <v>25-29</v>
      </c>
      <c r="O3798" s="3">
        <f t="shared" si="415"/>
        <v>5</v>
      </c>
      <c r="P3798" s="3">
        <f t="shared" si="416"/>
        <v>3</v>
      </c>
      <c r="Q3798" s="7">
        <f t="shared" si="417"/>
        <v>25</v>
      </c>
      <c r="R3798" s="7">
        <f t="shared" si="418"/>
        <v>29</v>
      </c>
      <c r="S3798" s="13" t="str">
        <f>VLOOKUP(A3798,history!$B:$F,2,0)</f>
        <v>2020-10-09</v>
      </c>
      <c r="T3798" s="13">
        <f>VLOOKUP($C3798,日期!$A:$D,3,0)</f>
        <v>10</v>
      </c>
      <c r="U3798" s="13">
        <f>VLOOKUP($C3798,日期!$A:$D,4,0)</f>
        <v>1</v>
      </c>
      <c r="V3798" s="65">
        <f t="shared" si="419"/>
        <v>44105</v>
      </c>
      <c r="W3798" s="13" t="s">
        <v>5362</v>
      </c>
    </row>
    <row r="3799" spans="1:23" ht="15">
      <c r="A3799" s="15">
        <v>525</v>
      </c>
      <c r="B3799" s="15">
        <v>2020</v>
      </c>
      <c r="C3799" s="13" t="s">
        <v>55</v>
      </c>
      <c r="D3799" s="15">
        <v>41</v>
      </c>
      <c r="E3799" s="13" t="s">
        <v>24</v>
      </c>
      <c r="F3799" s="13" t="s">
        <v>17</v>
      </c>
      <c r="G3799" s="13" t="s">
        <v>25</v>
      </c>
      <c r="H3799" s="13" t="s">
        <v>31</v>
      </c>
      <c r="I3799" s="3">
        <f t="shared" si="413"/>
        <v>25</v>
      </c>
      <c r="J3799" s="7">
        <f t="shared" si="414"/>
        <v>29</v>
      </c>
      <c r="K3799" s="3">
        <f>LEN(H3799)</f>
        <v>5</v>
      </c>
      <c r="L3799" s="13" t="str">
        <f>IF(OR(AND(LEN(H3799&gt;3),ISERROR(FIND("-",H3799,1))),AND(LEN(H3799)&gt;3,ISERROR(FIND("+",H3799,1)))),LEFT(H3799,2),H3799)</f>
        <v>25</v>
      </c>
      <c r="M3799" s="13" t="str">
        <f>IF(AND(LEN(H3799&gt;3),ISERROR(FIND("+",H3799,1))),RIGHT(H3799,2),IF(AND(LEN(H3799)=3,ISERROR(FIND("-",H3799,1))),LEFT(H3799,2),H3799))</f>
        <v>29</v>
      </c>
      <c r="N3799" s="13" t="str">
        <f>SUBSTITUTE(H3799,"+","-")</f>
        <v>25-29</v>
      </c>
      <c r="O3799" s="3">
        <f t="shared" si="415"/>
        <v>5</v>
      </c>
      <c r="P3799" s="3">
        <f t="shared" si="416"/>
        <v>3</v>
      </c>
      <c r="Q3799" s="7">
        <f t="shared" si="417"/>
        <v>25</v>
      </c>
      <c r="R3799" s="7">
        <f t="shared" si="418"/>
        <v>29</v>
      </c>
      <c r="S3799" s="13" t="str">
        <f>VLOOKUP(A3799,history!$B:$F,2,0)</f>
        <v>2020-10-09</v>
      </c>
      <c r="T3799" s="13">
        <f>VLOOKUP($C3799,日期!$A:$D,3,0)</f>
        <v>10</v>
      </c>
      <c r="U3799" s="13">
        <f>VLOOKUP($C3799,日期!$A:$D,4,0)</f>
        <v>1</v>
      </c>
      <c r="V3799" s="65">
        <f t="shared" si="419"/>
        <v>44105</v>
      </c>
      <c r="W3799" s="13" t="s">
        <v>5363</v>
      </c>
    </row>
    <row r="3800" spans="1:23" ht="15">
      <c r="A3800" s="15">
        <v>524</v>
      </c>
      <c r="B3800" s="15">
        <v>2020</v>
      </c>
      <c r="C3800" s="13" t="s">
        <v>55</v>
      </c>
      <c r="D3800" s="15">
        <v>41</v>
      </c>
      <c r="E3800" s="13" t="s">
        <v>24</v>
      </c>
      <c r="F3800" s="13" t="s">
        <v>17</v>
      </c>
      <c r="G3800" s="13" t="s">
        <v>25</v>
      </c>
      <c r="H3800" s="13" t="s">
        <v>16</v>
      </c>
      <c r="I3800" s="3">
        <f t="shared" si="413"/>
        <v>15</v>
      </c>
      <c r="J3800" s="7">
        <f t="shared" si="414"/>
        <v>19</v>
      </c>
      <c r="K3800" s="3">
        <f>LEN(H3800)</f>
        <v>5</v>
      </c>
      <c r="L3800" s="13" t="str">
        <f>IF(OR(AND(LEN(H3800&gt;3),ISERROR(FIND("-",H3800,1))),AND(LEN(H3800)&gt;3,ISERROR(FIND("+",H3800,1)))),LEFT(H3800,2),H3800)</f>
        <v>15</v>
      </c>
      <c r="M3800" s="13" t="str">
        <f>IF(AND(LEN(H3800&gt;3),ISERROR(FIND("+",H3800,1))),RIGHT(H3800,2),IF(AND(LEN(H3800)=3,ISERROR(FIND("-",H3800,1))),LEFT(H3800,2),H3800))</f>
        <v>19</v>
      </c>
      <c r="N3800" s="13" t="str">
        <f>SUBSTITUTE(H3800,"+","-")</f>
        <v>15-19</v>
      </c>
      <c r="O3800" s="3">
        <f t="shared" si="415"/>
        <v>5</v>
      </c>
      <c r="P3800" s="3">
        <f t="shared" si="416"/>
        <v>3</v>
      </c>
      <c r="Q3800" s="7">
        <f t="shared" si="417"/>
        <v>15</v>
      </c>
      <c r="R3800" s="7">
        <f t="shared" si="418"/>
        <v>19</v>
      </c>
      <c r="S3800" s="13" t="str">
        <f>VLOOKUP(A3800,history!$B:$F,2,0)</f>
        <v>2020-10-08</v>
      </c>
      <c r="T3800" s="13">
        <f>VLOOKUP($C3800,日期!$A:$D,3,0)</f>
        <v>10</v>
      </c>
      <c r="U3800" s="13">
        <f>VLOOKUP($C3800,日期!$A:$D,4,0)</f>
        <v>1</v>
      </c>
      <c r="V3800" s="65">
        <f t="shared" si="419"/>
        <v>44105</v>
      </c>
      <c r="W3800" s="13" t="s">
        <v>5364</v>
      </c>
    </row>
    <row r="3801" spans="1:23" ht="15">
      <c r="A3801" s="15">
        <v>523</v>
      </c>
      <c r="B3801" s="15">
        <v>2020</v>
      </c>
      <c r="C3801" s="13" t="s">
        <v>33</v>
      </c>
      <c r="D3801" s="15">
        <v>40</v>
      </c>
      <c r="E3801" s="13" t="s">
        <v>24</v>
      </c>
      <c r="F3801" s="13" t="s">
        <v>11</v>
      </c>
      <c r="G3801" s="13" t="s">
        <v>25</v>
      </c>
      <c r="H3801" s="13" t="s">
        <v>37</v>
      </c>
      <c r="I3801" s="3">
        <f t="shared" si="413"/>
        <v>50</v>
      </c>
      <c r="J3801" s="7">
        <f t="shared" si="414"/>
        <v>54</v>
      </c>
      <c r="K3801" s="3">
        <f>LEN(H3801)</f>
        <v>5</v>
      </c>
      <c r="L3801" s="13" t="str">
        <f>IF(OR(AND(LEN(H3801&gt;3),ISERROR(FIND("-",H3801,1))),AND(LEN(H3801)&gt;3,ISERROR(FIND("+",H3801,1)))),LEFT(H3801,2),H3801)</f>
        <v>50</v>
      </c>
      <c r="M3801" s="13" t="str">
        <f>IF(AND(LEN(H3801&gt;3),ISERROR(FIND("+",H3801,1))),RIGHT(H3801,2),IF(AND(LEN(H3801)=3,ISERROR(FIND("-",H3801,1))),LEFT(H3801,2),H3801))</f>
        <v>54</v>
      </c>
      <c r="N3801" s="13" t="str">
        <f>SUBSTITUTE(H3801,"+","-")</f>
        <v>50-54</v>
      </c>
      <c r="O3801" s="3">
        <f t="shared" si="415"/>
        <v>5</v>
      </c>
      <c r="P3801" s="3">
        <f t="shared" si="416"/>
        <v>3</v>
      </c>
      <c r="Q3801" s="7">
        <f t="shared" si="417"/>
        <v>50</v>
      </c>
      <c r="R3801" s="7">
        <f t="shared" si="418"/>
        <v>54</v>
      </c>
      <c r="S3801" s="13" t="str">
        <f>VLOOKUP(A3801,history!$B:$F,2,0)</f>
        <v>2020-10-07</v>
      </c>
      <c r="T3801" s="13">
        <f>VLOOKUP($C3801,日期!$A:$D,3,0)</f>
        <v>9</v>
      </c>
      <c r="U3801" s="13">
        <f>VLOOKUP($C3801,日期!$A:$D,4,0)</f>
        <v>1</v>
      </c>
      <c r="V3801" s="65">
        <f t="shared" si="419"/>
        <v>44075</v>
      </c>
      <c r="W3801" s="13" t="s">
        <v>5365</v>
      </c>
    </row>
    <row r="3802" spans="1:23" ht="15">
      <c r="A3802" s="15">
        <v>522</v>
      </c>
      <c r="B3802" s="15">
        <v>2020</v>
      </c>
      <c r="C3802" s="13" t="s">
        <v>33</v>
      </c>
      <c r="D3802" s="15">
        <v>40</v>
      </c>
      <c r="E3802" s="13" t="s">
        <v>24</v>
      </c>
      <c r="F3802" s="13" t="s">
        <v>11</v>
      </c>
      <c r="G3802" s="13" t="s">
        <v>25</v>
      </c>
      <c r="H3802" s="13" t="s">
        <v>29</v>
      </c>
      <c r="I3802" s="3">
        <f t="shared" si="413"/>
        <v>40</v>
      </c>
      <c r="J3802" s="7">
        <f t="shared" si="414"/>
        <v>44</v>
      </c>
      <c r="K3802" s="3">
        <f>LEN(H3802)</f>
        <v>5</v>
      </c>
      <c r="L3802" s="13" t="str">
        <f>IF(OR(AND(LEN(H3802&gt;3),ISERROR(FIND("-",H3802,1))),AND(LEN(H3802)&gt;3,ISERROR(FIND("+",H3802,1)))),LEFT(H3802,2),H3802)</f>
        <v>40</v>
      </c>
      <c r="M3802" s="13" t="str">
        <f>IF(AND(LEN(H3802&gt;3),ISERROR(FIND("+",H3802,1))),RIGHT(H3802,2),IF(AND(LEN(H3802)=3,ISERROR(FIND("-",H3802,1))),LEFT(H3802,2),H3802))</f>
        <v>44</v>
      </c>
      <c r="N3802" s="13" t="str">
        <f>SUBSTITUTE(H3802,"+","-")</f>
        <v>40-44</v>
      </c>
      <c r="O3802" s="3">
        <f t="shared" si="415"/>
        <v>5</v>
      </c>
      <c r="P3802" s="3">
        <f t="shared" si="416"/>
        <v>3</v>
      </c>
      <c r="Q3802" s="7">
        <f t="shared" si="417"/>
        <v>40</v>
      </c>
      <c r="R3802" s="7">
        <f t="shared" si="418"/>
        <v>44</v>
      </c>
      <c r="S3802" s="13" t="str">
        <f>VLOOKUP(A3802,history!$B:$F,2,0)</f>
        <v>2020-10-07</v>
      </c>
      <c r="T3802" s="13">
        <f>VLOOKUP($C3802,日期!$A:$D,3,0)</f>
        <v>9</v>
      </c>
      <c r="U3802" s="13">
        <f>VLOOKUP($C3802,日期!$A:$D,4,0)</f>
        <v>1</v>
      </c>
      <c r="V3802" s="65">
        <f t="shared" si="419"/>
        <v>44075</v>
      </c>
      <c r="W3802" s="13" t="s">
        <v>5366</v>
      </c>
    </row>
    <row r="3803" spans="1:23" ht="15">
      <c r="A3803" s="15">
        <v>521</v>
      </c>
      <c r="B3803" s="15">
        <v>2020</v>
      </c>
      <c r="C3803" s="13" t="s">
        <v>33</v>
      </c>
      <c r="D3803" s="15">
        <v>40</v>
      </c>
      <c r="E3803" s="13" t="s">
        <v>24</v>
      </c>
      <c r="F3803" s="13" t="s">
        <v>11</v>
      </c>
      <c r="G3803" s="13" t="s">
        <v>25</v>
      </c>
      <c r="H3803" s="13" t="s">
        <v>26</v>
      </c>
      <c r="I3803" s="3">
        <f t="shared" si="413"/>
        <v>30</v>
      </c>
      <c r="J3803" s="7">
        <f t="shared" si="414"/>
        <v>34</v>
      </c>
      <c r="K3803" s="3">
        <f>LEN(H3803)</f>
        <v>5</v>
      </c>
      <c r="L3803" s="13" t="str">
        <f>IF(OR(AND(LEN(H3803&gt;3),ISERROR(FIND("-",H3803,1))),AND(LEN(H3803)&gt;3,ISERROR(FIND("+",H3803,1)))),LEFT(H3803,2),H3803)</f>
        <v>30</v>
      </c>
      <c r="M3803" s="13" t="str">
        <f>IF(AND(LEN(H3803&gt;3),ISERROR(FIND("+",H3803,1))),RIGHT(H3803,2),IF(AND(LEN(H3803)=3,ISERROR(FIND("-",H3803,1))),LEFT(H3803,2),H3803))</f>
        <v>34</v>
      </c>
      <c r="N3803" s="13" t="str">
        <f>SUBSTITUTE(H3803,"+","-")</f>
        <v>30-34</v>
      </c>
      <c r="O3803" s="3">
        <f t="shared" si="415"/>
        <v>5</v>
      </c>
      <c r="P3803" s="3">
        <f t="shared" si="416"/>
        <v>3</v>
      </c>
      <c r="Q3803" s="7">
        <f t="shared" si="417"/>
        <v>30</v>
      </c>
      <c r="R3803" s="7">
        <f t="shared" si="418"/>
        <v>34</v>
      </c>
      <c r="S3803" s="13" t="str">
        <f>VLOOKUP(A3803,history!$B:$F,2,0)</f>
        <v>2020-10-06</v>
      </c>
      <c r="T3803" s="13">
        <f>VLOOKUP($C3803,日期!$A:$D,3,0)</f>
        <v>9</v>
      </c>
      <c r="U3803" s="13">
        <f>VLOOKUP($C3803,日期!$A:$D,4,0)</f>
        <v>1</v>
      </c>
      <c r="V3803" s="65">
        <f t="shared" si="419"/>
        <v>44075</v>
      </c>
      <c r="W3803" s="13" t="s">
        <v>5367</v>
      </c>
    </row>
    <row r="3804" spans="1:23" ht="15">
      <c r="A3804" s="15">
        <v>520</v>
      </c>
      <c r="B3804" s="15">
        <v>2020</v>
      </c>
      <c r="C3804" s="13" t="s">
        <v>33</v>
      </c>
      <c r="D3804" s="15">
        <v>40</v>
      </c>
      <c r="E3804" s="13" t="s">
        <v>24</v>
      </c>
      <c r="F3804" s="13" t="s">
        <v>17</v>
      </c>
      <c r="G3804" s="13" t="s">
        <v>25</v>
      </c>
      <c r="H3804" s="13" t="s">
        <v>13</v>
      </c>
      <c r="I3804" s="3">
        <f t="shared" si="413"/>
        <v>20</v>
      </c>
      <c r="J3804" s="7">
        <f t="shared" si="414"/>
        <v>24</v>
      </c>
      <c r="K3804" s="3">
        <f>LEN(H3804)</f>
        <v>5</v>
      </c>
      <c r="L3804" s="13" t="str">
        <f>IF(OR(AND(LEN(H3804&gt;3),ISERROR(FIND("-",H3804,1))),AND(LEN(H3804)&gt;3,ISERROR(FIND("+",H3804,1)))),LEFT(H3804,2),H3804)</f>
        <v>20</v>
      </c>
      <c r="M3804" s="13" t="str">
        <f>IF(AND(LEN(H3804&gt;3),ISERROR(FIND("+",H3804,1))),RIGHT(H3804,2),IF(AND(LEN(H3804)=3,ISERROR(FIND("-",H3804,1))),LEFT(H3804,2),H3804))</f>
        <v>24</v>
      </c>
      <c r="N3804" s="13" t="str">
        <f>SUBSTITUTE(H3804,"+","-")</f>
        <v>20-24</v>
      </c>
      <c r="O3804" s="3">
        <f t="shared" si="415"/>
        <v>5</v>
      </c>
      <c r="P3804" s="3">
        <f t="shared" si="416"/>
        <v>3</v>
      </c>
      <c r="Q3804" s="7">
        <f t="shared" si="417"/>
        <v>20</v>
      </c>
      <c r="R3804" s="7">
        <f t="shared" si="418"/>
        <v>24</v>
      </c>
      <c r="S3804" s="13" t="str">
        <f>VLOOKUP(A3804,history!$B:$F,2,0)</f>
        <v>2020-10-06</v>
      </c>
      <c r="T3804" s="13">
        <f>VLOOKUP($C3804,日期!$A:$D,3,0)</f>
        <v>9</v>
      </c>
      <c r="U3804" s="13">
        <f>VLOOKUP($C3804,日期!$A:$D,4,0)</f>
        <v>1</v>
      </c>
      <c r="V3804" s="65">
        <f t="shared" si="419"/>
        <v>44075</v>
      </c>
      <c r="W3804" s="13" t="s">
        <v>5368</v>
      </c>
    </row>
    <row r="3805" spans="1:23" ht="15">
      <c r="A3805" s="15">
        <v>519</v>
      </c>
      <c r="B3805" s="15">
        <v>2020</v>
      </c>
      <c r="C3805" s="13" t="s">
        <v>33</v>
      </c>
      <c r="D3805" s="15">
        <v>39</v>
      </c>
      <c r="E3805" s="13" t="s">
        <v>24</v>
      </c>
      <c r="F3805" s="13" t="s">
        <v>11</v>
      </c>
      <c r="G3805" s="13" t="s">
        <v>25</v>
      </c>
      <c r="H3805" s="13" t="s">
        <v>29</v>
      </c>
      <c r="I3805" s="3">
        <f t="shared" si="413"/>
        <v>40</v>
      </c>
      <c r="J3805" s="7">
        <f t="shared" si="414"/>
        <v>44</v>
      </c>
      <c r="K3805" s="3">
        <f>LEN(H3805)</f>
        <v>5</v>
      </c>
      <c r="L3805" s="13" t="str">
        <f>IF(OR(AND(LEN(H3805&gt;3),ISERROR(FIND("-",H3805,1))),AND(LEN(H3805)&gt;3,ISERROR(FIND("+",H3805,1)))),LEFT(H3805,2),H3805)</f>
        <v>40</v>
      </c>
      <c r="M3805" s="13" t="str">
        <f>IF(AND(LEN(H3805&gt;3),ISERROR(FIND("+",H3805,1))),RIGHT(H3805,2),IF(AND(LEN(H3805)=3,ISERROR(FIND("-",H3805,1))),LEFT(H3805,2),H3805))</f>
        <v>44</v>
      </c>
      <c r="N3805" s="13" t="str">
        <f>SUBSTITUTE(H3805,"+","-")</f>
        <v>40-44</v>
      </c>
      <c r="O3805" s="3">
        <f t="shared" si="415"/>
        <v>5</v>
      </c>
      <c r="P3805" s="3">
        <f t="shared" si="416"/>
        <v>3</v>
      </c>
      <c r="Q3805" s="7">
        <f t="shared" si="417"/>
        <v>40</v>
      </c>
      <c r="R3805" s="7">
        <f t="shared" si="418"/>
        <v>44</v>
      </c>
      <c r="S3805" s="13" t="str">
        <f>VLOOKUP(A3805,history!$B:$F,2,0)</f>
        <v>2020-10-06</v>
      </c>
      <c r="T3805" s="13">
        <f>VLOOKUP($C3805,日期!$A:$D,3,0)</f>
        <v>9</v>
      </c>
      <c r="U3805" s="13">
        <f>VLOOKUP($C3805,日期!$A:$D,4,0)</f>
        <v>1</v>
      </c>
      <c r="V3805" s="65">
        <f t="shared" si="419"/>
        <v>44075</v>
      </c>
      <c r="W3805" s="13" t="s">
        <v>5369</v>
      </c>
    </row>
    <row r="3806" spans="1:23" ht="15">
      <c r="A3806" s="15">
        <v>518</v>
      </c>
      <c r="B3806" s="15">
        <v>2020</v>
      </c>
      <c r="C3806" s="13" t="s">
        <v>33</v>
      </c>
      <c r="D3806" s="15">
        <v>39</v>
      </c>
      <c r="E3806" s="13" t="s">
        <v>24</v>
      </c>
      <c r="F3806" s="13" t="s">
        <v>11</v>
      </c>
      <c r="G3806" s="13" t="s">
        <v>25</v>
      </c>
      <c r="H3806" s="13" t="s">
        <v>34</v>
      </c>
      <c r="I3806" s="3">
        <f t="shared" si="413"/>
        <v>35</v>
      </c>
      <c r="J3806" s="7">
        <f t="shared" si="414"/>
        <v>39</v>
      </c>
      <c r="K3806" s="3">
        <f>LEN(H3806)</f>
        <v>5</v>
      </c>
      <c r="L3806" s="13" t="str">
        <f>IF(OR(AND(LEN(H3806&gt;3),ISERROR(FIND("-",H3806,1))),AND(LEN(H3806)&gt;3,ISERROR(FIND("+",H3806,1)))),LEFT(H3806,2),H3806)</f>
        <v>35</v>
      </c>
      <c r="M3806" s="13" t="str">
        <f>IF(AND(LEN(H3806&gt;3),ISERROR(FIND("+",H3806,1))),RIGHT(H3806,2),IF(AND(LEN(H3806)=3,ISERROR(FIND("-",H3806,1))),LEFT(H3806,2),H3806))</f>
        <v>39</v>
      </c>
      <c r="N3806" s="13" t="str">
        <f>SUBSTITUTE(H3806,"+","-")</f>
        <v>35-39</v>
      </c>
      <c r="O3806" s="3">
        <f t="shared" si="415"/>
        <v>5</v>
      </c>
      <c r="P3806" s="3">
        <f t="shared" si="416"/>
        <v>3</v>
      </c>
      <c r="Q3806" s="7">
        <f t="shared" si="417"/>
        <v>35</v>
      </c>
      <c r="R3806" s="7">
        <f t="shared" si="418"/>
        <v>39</v>
      </c>
      <c r="S3806" s="13" t="str">
        <f>VLOOKUP(A3806,history!$B:$F,2,0)</f>
        <v>2020-10-05</v>
      </c>
      <c r="T3806" s="13">
        <f>VLOOKUP($C3806,日期!$A:$D,3,0)</f>
        <v>9</v>
      </c>
      <c r="U3806" s="13">
        <f>VLOOKUP($C3806,日期!$A:$D,4,0)</f>
        <v>1</v>
      </c>
      <c r="V3806" s="65">
        <f t="shared" si="419"/>
        <v>44075</v>
      </c>
      <c r="W3806" s="13" t="s">
        <v>5370</v>
      </c>
    </row>
    <row r="3807" spans="1:23" ht="15">
      <c r="A3807" s="15">
        <v>517</v>
      </c>
      <c r="B3807" s="15">
        <v>2020</v>
      </c>
      <c r="C3807" s="13" t="s">
        <v>33</v>
      </c>
      <c r="D3807" s="15">
        <v>39</v>
      </c>
      <c r="E3807" s="13" t="s">
        <v>24</v>
      </c>
      <c r="F3807" s="13" t="s">
        <v>11</v>
      </c>
      <c r="G3807" s="13" t="s">
        <v>25</v>
      </c>
      <c r="H3807" s="13" t="s">
        <v>34</v>
      </c>
      <c r="I3807" s="3">
        <f t="shared" si="413"/>
        <v>35</v>
      </c>
      <c r="J3807" s="7">
        <f t="shared" si="414"/>
        <v>39</v>
      </c>
      <c r="K3807" s="3">
        <f>LEN(H3807)</f>
        <v>5</v>
      </c>
      <c r="L3807" s="13" t="str">
        <f>IF(OR(AND(LEN(H3807&gt;3),ISERROR(FIND("-",H3807,1))),AND(LEN(H3807)&gt;3,ISERROR(FIND("+",H3807,1)))),LEFT(H3807,2),H3807)</f>
        <v>35</v>
      </c>
      <c r="M3807" s="13" t="str">
        <f>IF(AND(LEN(H3807&gt;3),ISERROR(FIND("+",H3807,1))),RIGHT(H3807,2),IF(AND(LEN(H3807)=3,ISERROR(FIND("-",H3807,1))),LEFT(H3807,2),H3807))</f>
        <v>39</v>
      </c>
      <c r="N3807" s="13" t="str">
        <f>SUBSTITUTE(H3807,"+","-")</f>
        <v>35-39</v>
      </c>
      <c r="O3807" s="3">
        <f t="shared" si="415"/>
        <v>5</v>
      </c>
      <c r="P3807" s="3">
        <f t="shared" si="416"/>
        <v>3</v>
      </c>
      <c r="Q3807" s="7">
        <f t="shared" si="417"/>
        <v>35</v>
      </c>
      <c r="R3807" s="7">
        <f t="shared" si="418"/>
        <v>39</v>
      </c>
      <c r="S3807" s="13" t="str">
        <f>VLOOKUP(A3807,history!$B:$F,2,0)</f>
        <v>2020-10-02</v>
      </c>
      <c r="T3807" s="13">
        <f>VLOOKUP($C3807,日期!$A:$D,3,0)</f>
        <v>9</v>
      </c>
      <c r="U3807" s="13">
        <f>VLOOKUP($C3807,日期!$A:$D,4,0)</f>
        <v>1</v>
      </c>
      <c r="V3807" s="65">
        <f t="shared" si="419"/>
        <v>44075</v>
      </c>
      <c r="W3807" s="13" t="s">
        <v>5371</v>
      </c>
    </row>
    <row r="3808" spans="1:23" ht="15">
      <c r="A3808" s="15">
        <v>516</v>
      </c>
      <c r="B3808" s="15">
        <v>2020</v>
      </c>
      <c r="C3808" s="13" t="s">
        <v>33</v>
      </c>
      <c r="D3808" s="15">
        <v>39</v>
      </c>
      <c r="E3808" s="13" t="s">
        <v>24</v>
      </c>
      <c r="F3808" s="13" t="s">
        <v>11</v>
      </c>
      <c r="G3808" s="13" t="s">
        <v>25</v>
      </c>
      <c r="H3808" s="13" t="s">
        <v>31</v>
      </c>
      <c r="I3808" s="3">
        <f t="shared" si="413"/>
        <v>25</v>
      </c>
      <c r="J3808" s="7">
        <f t="shared" si="414"/>
        <v>29</v>
      </c>
      <c r="K3808" s="3">
        <f>LEN(H3808)</f>
        <v>5</v>
      </c>
      <c r="L3808" s="13" t="str">
        <f>IF(OR(AND(LEN(H3808&gt;3),ISERROR(FIND("-",H3808,1))),AND(LEN(H3808)&gt;3,ISERROR(FIND("+",H3808,1)))),LEFT(H3808,2),H3808)</f>
        <v>25</v>
      </c>
      <c r="M3808" s="13" t="str">
        <f>IF(AND(LEN(H3808&gt;3),ISERROR(FIND("+",H3808,1))),RIGHT(H3808,2),IF(AND(LEN(H3808)=3,ISERROR(FIND("-",H3808,1))),LEFT(H3808,2),H3808))</f>
        <v>29</v>
      </c>
      <c r="N3808" s="13" t="str">
        <f>SUBSTITUTE(H3808,"+","-")</f>
        <v>25-29</v>
      </c>
      <c r="O3808" s="3">
        <f t="shared" si="415"/>
        <v>5</v>
      </c>
      <c r="P3808" s="3">
        <f t="shared" si="416"/>
        <v>3</v>
      </c>
      <c r="Q3808" s="7">
        <f t="shared" si="417"/>
        <v>25</v>
      </c>
      <c r="R3808" s="7">
        <f t="shared" si="418"/>
        <v>29</v>
      </c>
      <c r="S3808" s="13" t="str">
        <f>VLOOKUP(A3808,history!$B:$F,2,0)</f>
        <v>2020-10-02</v>
      </c>
      <c r="T3808" s="13">
        <f>VLOOKUP($C3808,日期!$A:$D,3,0)</f>
        <v>9</v>
      </c>
      <c r="U3808" s="13">
        <f>VLOOKUP($C3808,日期!$A:$D,4,0)</f>
        <v>1</v>
      </c>
      <c r="V3808" s="65">
        <f t="shared" si="419"/>
        <v>44075</v>
      </c>
      <c r="W3808" s="13" t="s">
        <v>5372</v>
      </c>
    </row>
    <row r="3809" spans="1:23" ht="15">
      <c r="A3809" s="15">
        <v>515</v>
      </c>
      <c r="B3809" s="15">
        <v>2020</v>
      </c>
      <c r="C3809" s="13" t="s">
        <v>33</v>
      </c>
      <c r="D3809" s="15">
        <v>38</v>
      </c>
      <c r="E3809" s="13" t="s">
        <v>24</v>
      </c>
      <c r="F3809" s="13" t="s">
        <v>11</v>
      </c>
      <c r="G3809" s="13" t="s">
        <v>25</v>
      </c>
      <c r="H3809" s="13" t="s">
        <v>29</v>
      </c>
      <c r="I3809" s="3">
        <f t="shared" si="413"/>
        <v>40</v>
      </c>
      <c r="J3809" s="7">
        <f t="shared" si="414"/>
        <v>44</v>
      </c>
      <c r="K3809" s="3">
        <f>LEN(H3809)</f>
        <v>5</v>
      </c>
      <c r="L3809" s="13" t="str">
        <f>IF(OR(AND(LEN(H3809&gt;3),ISERROR(FIND("-",H3809,1))),AND(LEN(H3809)&gt;3,ISERROR(FIND("+",H3809,1)))),LEFT(H3809,2),H3809)</f>
        <v>40</v>
      </c>
      <c r="M3809" s="13" t="str">
        <f>IF(AND(LEN(H3809&gt;3),ISERROR(FIND("+",H3809,1))),RIGHT(H3809,2),IF(AND(LEN(H3809)=3,ISERROR(FIND("-",H3809,1))),LEFT(H3809,2),H3809))</f>
        <v>44</v>
      </c>
      <c r="N3809" s="13" t="str">
        <f>SUBSTITUTE(H3809,"+","-")</f>
        <v>40-44</v>
      </c>
      <c r="O3809" s="3">
        <f t="shared" si="415"/>
        <v>5</v>
      </c>
      <c r="P3809" s="3">
        <f t="shared" si="416"/>
        <v>3</v>
      </c>
      <c r="Q3809" s="7">
        <f t="shared" si="417"/>
        <v>40</v>
      </c>
      <c r="R3809" s="7">
        <f t="shared" si="418"/>
        <v>44</v>
      </c>
      <c r="S3809" s="13" t="str">
        <f>VLOOKUP(A3809,history!$B:$F,2,0)</f>
        <v>2020-10-01</v>
      </c>
      <c r="T3809" s="13">
        <f>VLOOKUP($C3809,日期!$A:$D,3,0)</f>
        <v>9</v>
      </c>
      <c r="U3809" s="13">
        <f>VLOOKUP($C3809,日期!$A:$D,4,0)</f>
        <v>1</v>
      </c>
      <c r="V3809" s="65">
        <f t="shared" si="419"/>
        <v>44075</v>
      </c>
      <c r="W3809" s="13" t="s">
        <v>5373</v>
      </c>
    </row>
    <row r="3810" spans="1:23" ht="15">
      <c r="A3810" s="15">
        <v>514</v>
      </c>
      <c r="B3810" s="15">
        <v>2020</v>
      </c>
      <c r="C3810" s="13" t="s">
        <v>33</v>
      </c>
      <c r="D3810" s="15">
        <v>38</v>
      </c>
      <c r="E3810" s="13" t="s">
        <v>24</v>
      </c>
      <c r="F3810" s="13" t="s">
        <v>11</v>
      </c>
      <c r="G3810" s="13" t="s">
        <v>25</v>
      </c>
      <c r="H3810" s="13" t="s">
        <v>29</v>
      </c>
      <c r="I3810" s="3">
        <f t="shared" si="413"/>
        <v>40</v>
      </c>
      <c r="J3810" s="7">
        <f t="shared" si="414"/>
        <v>44</v>
      </c>
      <c r="K3810" s="3">
        <f>LEN(H3810)</f>
        <v>5</v>
      </c>
      <c r="L3810" s="13" t="str">
        <f>IF(OR(AND(LEN(H3810&gt;3),ISERROR(FIND("-",H3810,1))),AND(LEN(H3810)&gt;3,ISERROR(FIND("+",H3810,1)))),LEFT(H3810,2),H3810)</f>
        <v>40</v>
      </c>
      <c r="M3810" s="13" t="str">
        <f>IF(AND(LEN(H3810&gt;3),ISERROR(FIND("+",H3810,1))),RIGHT(H3810,2),IF(AND(LEN(H3810)=3,ISERROR(FIND("-",H3810,1))),LEFT(H3810,2),H3810))</f>
        <v>44</v>
      </c>
      <c r="N3810" s="13" t="str">
        <f>SUBSTITUTE(H3810,"+","-")</f>
        <v>40-44</v>
      </c>
      <c r="O3810" s="3">
        <f t="shared" si="415"/>
        <v>5</v>
      </c>
      <c r="P3810" s="3">
        <f t="shared" si="416"/>
        <v>3</v>
      </c>
      <c r="Q3810" s="7">
        <f t="shared" si="417"/>
        <v>40</v>
      </c>
      <c r="R3810" s="7">
        <f t="shared" si="418"/>
        <v>44</v>
      </c>
      <c r="S3810" s="13" t="str">
        <f>VLOOKUP(A3810,history!$B:$F,2,0)</f>
        <v>2020-09-30</v>
      </c>
      <c r="T3810" s="13">
        <f>VLOOKUP($C3810,日期!$A:$D,3,0)</f>
        <v>9</v>
      </c>
      <c r="U3810" s="13">
        <f>VLOOKUP($C3810,日期!$A:$D,4,0)</f>
        <v>1</v>
      </c>
      <c r="V3810" s="65">
        <f t="shared" si="419"/>
        <v>44075</v>
      </c>
      <c r="W3810" s="13" t="s">
        <v>5374</v>
      </c>
    </row>
    <row r="3811" spans="1:23" ht="15">
      <c r="A3811" s="15">
        <v>513</v>
      </c>
      <c r="B3811" s="15">
        <v>2020</v>
      </c>
      <c r="C3811" s="13" t="s">
        <v>33</v>
      </c>
      <c r="D3811" s="15">
        <v>38</v>
      </c>
      <c r="E3811" s="13" t="s">
        <v>24</v>
      </c>
      <c r="F3811" s="13" t="s">
        <v>11</v>
      </c>
      <c r="G3811" s="13" t="s">
        <v>25</v>
      </c>
      <c r="H3811" s="13" t="s">
        <v>34</v>
      </c>
      <c r="I3811" s="3">
        <f t="shared" si="413"/>
        <v>35</v>
      </c>
      <c r="J3811" s="7">
        <f t="shared" si="414"/>
        <v>39</v>
      </c>
      <c r="K3811" s="3">
        <f>LEN(H3811)</f>
        <v>5</v>
      </c>
      <c r="L3811" s="13" t="str">
        <f>IF(OR(AND(LEN(H3811&gt;3),ISERROR(FIND("-",H3811,1))),AND(LEN(H3811)&gt;3,ISERROR(FIND("+",H3811,1)))),LEFT(H3811,2),H3811)</f>
        <v>35</v>
      </c>
      <c r="M3811" s="13" t="str">
        <f>IF(AND(LEN(H3811&gt;3),ISERROR(FIND("+",H3811,1))),RIGHT(H3811,2),IF(AND(LEN(H3811)=3,ISERROR(FIND("-",H3811,1))),LEFT(H3811,2),H3811))</f>
        <v>39</v>
      </c>
      <c r="N3811" s="13" t="str">
        <f>SUBSTITUTE(H3811,"+","-")</f>
        <v>35-39</v>
      </c>
      <c r="O3811" s="3">
        <f t="shared" si="415"/>
        <v>5</v>
      </c>
      <c r="P3811" s="3">
        <f t="shared" si="416"/>
        <v>3</v>
      </c>
      <c r="Q3811" s="7">
        <f t="shared" si="417"/>
        <v>35</v>
      </c>
      <c r="R3811" s="7">
        <f t="shared" si="418"/>
        <v>39</v>
      </c>
      <c r="S3811" s="13" t="str">
        <f>VLOOKUP(A3811,history!$B:$F,2,0)</f>
        <v>2020-09-28</v>
      </c>
      <c r="T3811" s="13">
        <f>VLOOKUP($C3811,日期!$A:$D,3,0)</f>
        <v>9</v>
      </c>
      <c r="U3811" s="13">
        <f>VLOOKUP($C3811,日期!$A:$D,4,0)</f>
        <v>1</v>
      </c>
      <c r="V3811" s="65">
        <f t="shared" si="419"/>
        <v>44075</v>
      </c>
      <c r="W3811" s="13" t="s">
        <v>5375</v>
      </c>
    </row>
    <row r="3812" spans="1:23" ht="15">
      <c r="A3812" s="15">
        <v>512</v>
      </c>
      <c r="B3812" s="15">
        <v>2020</v>
      </c>
      <c r="C3812" s="13" t="s">
        <v>33</v>
      </c>
      <c r="D3812" s="15">
        <v>38</v>
      </c>
      <c r="E3812" s="13" t="s">
        <v>24</v>
      </c>
      <c r="F3812" s="13" t="s">
        <v>11</v>
      </c>
      <c r="G3812" s="13" t="s">
        <v>25</v>
      </c>
      <c r="H3812" s="13" t="s">
        <v>34</v>
      </c>
      <c r="I3812" s="3">
        <f t="shared" si="413"/>
        <v>35</v>
      </c>
      <c r="J3812" s="7">
        <f t="shared" si="414"/>
        <v>39</v>
      </c>
      <c r="K3812" s="3">
        <f>LEN(H3812)</f>
        <v>5</v>
      </c>
      <c r="L3812" s="13" t="str">
        <f>IF(OR(AND(LEN(H3812&gt;3),ISERROR(FIND("-",H3812,1))),AND(LEN(H3812)&gt;3,ISERROR(FIND("+",H3812,1)))),LEFT(H3812,2),H3812)</f>
        <v>35</v>
      </c>
      <c r="M3812" s="13" t="str">
        <f>IF(AND(LEN(H3812&gt;3),ISERROR(FIND("+",H3812,1))),RIGHT(H3812,2),IF(AND(LEN(H3812)=3,ISERROR(FIND("-",H3812,1))),LEFT(H3812,2),H3812))</f>
        <v>39</v>
      </c>
      <c r="N3812" s="13" t="str">
        <f>SUBSTITUTE(H3812,"+","-")</f>
        <v>35-39</v>
      </c>
      <c r="O3812" s="3">
        <f t="shared" si="415"/>
        <v>5</v>
      </c>
      <c r="P3812" s="3">
        <f t="shared" si="416"/>
        <v>3</v>
      </c>
      <c r="Q3812" s="7">
        <f t="shared" si="417"/>
        <v>35</v>
      </c>
      <c r="R3812" s="7">
        <f t="shared" si="418"/>
        <v>39</v>
      </c>
      <c r="S3812" s="13" t="str">
        <f>VLOOKUP(A3812,history!$B:$F,2,0)</f>
        <v>2020-09-28</v>
      </c>
      <c r="T3812" s="13">
        <f>VLOOKUP($C3812,日期!$A:$D,3,0)</f>
        <v>9</v>
      </c>
      <c r="U3812" s="13">
        <f>VLOOKUP($C3812,日期!$A:$D,4,0)</f>
        <v>1</v>
      </c>
      <c r="V3812" s="65">
        <f t="shared" si="419"/>
        <v>44075</v>
      </c>
      <c r="W3812" s="13" t="s">
        <v>5376</v>
      </c>
    </row>
    <row r="3813" spans="1:23" ht="15">
      <c r="A3813" s="15">
        <v>511</v>
      </c>
      <c r="B3813" s="15">
        <v>2020</v>
      </c>
      <c r="C3813" s="13" t="s">
        <v>33</v>
      </c>
      <c r="D3813" s="15">
        <v>38</v>
      </c>
      <c r="E3813" s="13" t="s">
        <v>24</v>
      </c>
      <c r="F3813" s="13" t="s">
        <v>11</v>
      </c>
      <c r="G3813" s="13" t="s">
        <v>25</v>
      </c>
      <c r="H3813" s="13" t="s">
        <v>31</v>
      </c>
      <c r="I3813" s="3">
        <f t="shared" si="413"/>
        <v>25</v>
      </c>
      <c r="J3813" s="7">
        <f t="shared" si="414"/>
        <v>29</v>
      </c>
      <c r="K3813" s="3">
        <f>LEN(H3813)</f>
        <v>5</v>
      </c>
      <c r="L3813" s="13" t="str">
        <f>IF(OR(AND(LEN(H3813&gt;3),ISERROR(FIND("-",H3813,1))),AND(LEN(H3813)&gt;3,ISERROR(FIND("+",H3813,1)))),LEFT(H3813,2),H3813)</f>
        <v>25</v>
      </c>
      <c r="M3813" s="13" t="str">
        <f>IF(AND(LEN(H3813&gt;3),ISERROR(FIND("+",H3813,1))),RIGHT(H3813,2),IF(AND(LEN(H3813)=3,ISERROR(FIND("-",H3813,1))),LEFT(H3813,2),H3813))</f>
        <v>29</v>
      </c>
      <c r="N3813" s="13" t="str">
        <f>SUBSTITUTE(H3813,"+","-")</f>
        <v>25-29</v>
      </c>
      <c r="O3813" s="3">
        <f t="shared" si="415"/>
        <v>5</v>
      </c>
      <c r="P3813" s="3">
        <f t="shared" si="416"/>
        <v>3</v>
      </c>
      <c r="Q3813" s="7">
        <f t="shared" si="417"/>
        <v>25</v>
      </c>
      <c r="R3813" s="7">
        <f t="shared" si="418"/>
        <v>29</v>
      </c>
      <c r="S3813" s="13" t="str">
        <f>VLOOKUP(A3813,history!$B:$F,2,0)</f>
        <v>2020-09-28</v>
      </c>
      <c r="T3813" s="13">
        <f>VLOOKUP($C3813,日期!$A:$D,3,0)</f>
        <v>9</v>
      </c>
      <c r="U3813" s="13">
        <f>VLOOKUP($C3813,日期!$A:$D,4,0)</f>
        <v>1</v>
      </c>
      <c r="V3813" s="65">
        <f t="shared" si="419"/>
        <v>44075</v>
      </c>
      <c r="W3813" s="13" t="s">
        <v>5377</v>
      </c>
    </row>
    <row r="3814" spans="1:23" ht="15">
      <c r="A3814" s="15">
        <v>510</v>
      </c>
      <c r="B3814" s="15">
        <v>2020</v>
      </c>
      <c r="C3814" s="13" t="s">
        <v>33</v>
      </c>
      <c r="D3814" s="15">
        <v>38</v>
      </c>
      <c r="E3814" s="13" t="s">
        <v>24</v>
      </c>
      <c r="F3814" s="13" t="s">
        <v>11</v>
      </c>
      <c r="G3814" s="13" t="s">
        <v>25</v>
      </c>
      <c r="H3814" s="13" t="s">
        <v>31</v>
      </c>
      <c r="I3814" s="3">
        <f t="shared" si="413"/>
        <v>25</v>
      </c>
      <c r="J3814" s="7">
        <f t="shared" si="414"/>
        <v>29</v>
      </c>
      <c r="K3814" s="3">
        <f>LEN(H3814)</f>
        <v>5</v>
      </c>
      <c r="L3814" s="13" t="str">
        <f>IF(OR(AND(LEN(H3814&gt;3),ISERROR(FIND("-",H3814,1))),AND(LEN(H3814)&gt;3,ISERROR(FIND("+",H3814,1)))),LEFT(H3814,2),H3814)</f>
        <v>25</v>
      </c>
      <c r="M3814" s="13" t="str">
        <f>IF(AND(LEN(H3814&gt;3),ISERROR(FIND("+",H3814,1))),RIGHT(H3814,2),IF(AND(LEN(H3814)=3,ISERROR(FIND("-",H3814,1))),LEFT(H3814,2),H3814))</f>
        <v>29</v>
      </c>
      <c r="N3814" s="13" t="str">
        <f>SUBSTITUTE(H3814,"+","-")</f>
        <v>25-29</v>
      </c>
      <c r="O3814" s="3">
        <f t="shared" si="415"/>
        <v>5</v>
      </c>
      <c r="P3814" s="3">
        <f t="shared" si="416"/>
        <v>3</v>
      </c>
      <c r="Q3814" s="7">
        <f t="shared" si="417"/>
        <v>25</v>
      </c>
      <c r="R3814" s="7">
        <f t="shared" si="418"/>
        <v>29</v>
      </c>
      <c r="S3814" s="13" t="str">
        <f>VLOOKUP(A3814,history!$B:$F,2,0)</f>
        <v>2020-09-25</v>
      </c>
      <c r="T3814" s="13">
        <f>VLOOKUP($C3814,日期!$A:$D,3,0)</f>
        <v>9</v>
      </c>
      <c r="U3814" s="13">
        <f>VLOOKUP($C3814,日期!$A:$D,4,0)</f>
        <v>1</v>
      </c>
      <c r="V3814" s="65">
        <f t="shared" si="419"/>
        <v>44075</v>
      </c>
      <c r="W3814" s="13" t="s">
        <v>5378</v>
      </c>
    </row>
    <row r="3815" spans="1:23" ht="15">
      <c r="A3815" s="15">
        <v>509</v>
      </c>
      <c r="B3815" s="15">
        <v>2020</v>
      </c>
      <c r="C3815" s="13" t="s">
        <v>33</v>
      </c>
      <c r="D3815" s="15">
        <v>38</v>
      </c>
      <c r="E3815" s="13" t="s">
        <v>24</v>
      </c>
      <c r="F3815" s="13" t="s">
        <v>17</v>
      </c>
      <c r="G3815" s="13" t="s">
        <v>25</v>
      </c>
      <c r="H3815" s="13" t="s">
        <v>29</v>
      </c>
      <c r="I3815" s="3">
        <f t="shared" si="413"/>
        <v>40</v>
      </c>
      <c r="J3815" s="7">
        <f t="shared" si="414"/>
        <v>44</v>
      </c>
      <c r="K3815" s="3">
        <f>LEN(H3815)</f>
        <v>5</v>
      </c>
      <c r="L3815" s="13" t="str">
        <f>IF(OR(AND(LEN(H3815&gt;3),ISERROR(FIND("-",H3815,1))),AND(LEN(H3815)&gt;3,ISERROR(FIND("+",H3815,1)))),LEFT(H3815,2),H3815)</f>
        <v>40</v>
      </c>
      <c r="M3815" s="13" t="str">
        <f>IF(AND(LEN(H3815&gt;3),ISERROR(FIND("+",H3815,1))),RIGHT(H3815,2),IF(AND(LEN(H3815)=3,ISERROR(FIND("-",H3815,1))),LEFT(H3815,2),H3815))</f>
        <v>44</v>
      </c>
      <c r="N3815" s="13" t="str">
        <f>SUBSTITUTE(H3815,"+","-")</f>
        <v>40-44</v>
      </c>
      <c r="O3815" s="3">
        <f t="shared" si="415"/>
        <v>5</v>
      </c>
      <c r="P3815" s="3">
        <f t="shared" si="416"/>
        <v>3</v>
      </c>
      <c r="Q3815" s="7">
        <f t="shared" si="417"/>
        <v>40</v>
      </c>
      <c r="R3815" s="7">
        <f t="shared" si="418"/>
        <v>44</v>
      </c>
      <c r="S3815" s="13" t="str">
        <f>VLOOKUP(A3815,history!$B:$F,2,0)</f>
        <v>2020-09-21</v>
      </c>
      <c r="T3815" s="13">
        <f>VLOOKUP($C3815,日期!$A:$D,3,0)</f>
        <v>9</v>
      </c>
      <c r="U3815" s="13">
        <f>VLOOKUP($C3815,日期!$A:$D,4,0)</f>
        <v>1</v>
      </c>
      <c r="V3815" s="65">
        <f t="shared" si="419"/>
        <v>44075</v>
      </c>
      <c r="W3815" s="13" t="s">
        <v>5379</v>
      </c>
    </row>
    <row r="3816" spans="1:23" ht="15">
      <c r="A3816" s="15">
        <v>508</v>
      </c>
      <c r="B3816" s="15">
        <v>2020</v>
      </c>
      <c r="C3816" s="13" t="s">
        <v>33</v>
      </c>
      <c r="D3816" s="15">
        <v>38</v>
      </c>
      <c r="E3816" s="13" t="s">
        <v>24</v>
      </c>
      <c r="F3816" s="13" t="s">
        <v>17</v>
      </c>
      <c r="G3816" s="13" t="s">
        <v>25</v>
      </c>
      <c r="H3816" s="13" t="s">
        <v>34</v>
      </c>
      <c r="I3816" s="3">
        <f t="shared" si="413"/>
        <v>35</v>
      </c>
      <c r="J3816" s="7">
        <f t="shared" si="414"/>
        <v>39</v>
      </c>
      <c r="K3816" s="3">
        <f>LEN(H3816)</f>
        <v>5</v>
      </c>
      <c r="L3816" s="13" t="str">
        <f>IF(OR(AND(LEN(H3816&gt;3),ISERROR(FIND("-",H3816,1))),AND(LEN(H3816)&gt;3,ISERROR(FIND("+",H3816,1)))),LEFT(H3816,2),H3816)</f>
        <v>35</v>
      </c>
      <c r="M3816" s="13" t="str">
        <f>IF(AND(LEN(H3816&gt;3),ISERROR(FIND("+",H3816,1))),RIGHT(H3816,2),IF(AND(LEN(H3816)=3,ISERROR(FIND("-",H3816,1))),LEFT(H3816,2),H3816))</f>
        <v>39</v>
      </c>
      <c r="N3816" s="13" t="str">
        <f>SUBSTITUTE(H3816,"+","-")</f>
        <v>35-39</v>
      </c>
      <c r="O3816" s="3">
        <f t="shared" si="415"/>
        <v>5</v>
      </c>
      <c r="P3816" s="3">
        <f t="shared" si="416"/>
        <v>3</v>
      </c>
      <c r="Q3816" s="7">
        <f t="shared" si="417"/>
        <v>35</v>
      </c>
      <c r="R3816" s="7">
        <f t="shared" si="418"/>
        <v>39</v>
      </c>
      <c r="S3816" s="13" t="str">
        <f>VLOOKUP(A3816,history!$B:$F,2,0)</f>
        <v>2020-09-21</v>
      </c>
      <c r="T3816" s="13">
        <f>VLOOKUP($C3816,日期!$A:$D,3,0)</f>
        <v>9</v>
      </c>
      <c r="U3816" s="13">
        <f>VLOOKUP($C3816,日期!$A:$D,4,0)</f>
        <v>1</v>
      </c>
      <c r="V3816" s="65">
        <f t="shared" si="419"/>
        <v>44075</v>
      </c>
      <c r="W3816" s="13" t="s">
        <v>5380</v>
      </c>
    </row>
    <row r="3817" spans="1:23" ht="15">
      <c r="A3817" s="15">
        <v>507</v>
      </c>
      <c r="B3817" s="15">
        <v>2020</v>
      </c>
      <c r="C3817" s="13" t="s">
        <v>33</v>
      </c>
      <c r="D3817" s="15">
        <v>38</v>
      </c>
      <c r="E3817" s="13" t="s">
        <v>24</v>
      </c>
      <c r="F3817" s="13" t="s">
        <v>17</v>
      </c>
      <c r="G3817" s="13" t="s">
        <v>25</v>
      </c>
      <c r="H3817" s="13" t="s">
        <v>26</v>
      </c>
      <c r="I3817" s="3">
        <f t="shared" si="413"/>
        <v>30</v>
      </c>
      <c r="J3817" s="7">
        <f t="shared" si="414"/>
        <v>34</v>
      </c>
      <c r="K3817" s="3">
        <f>LEN(H3817)</f>
        <v>5</v>
      </c>
      <c r="L3817" s="13" t="str">
        <f>IF(OR(AND(LEN(H3817&gt;3),ISERROR(FIND("-",H3817,1))),AND(LEN(H3817)&gt;3,ISERROR(FIND("+",H3817,1)))),LEFT(H3817,2),H3817)</f>
        <v>30</v>
      </c>
      <c r="M3817" s="13" t="str">
        <f>IF(AND(LEN(H3817&gt;3),ISERROR(FIND("+",H3817,1))),RIGHT(H3817,2),IF(AND(LEN(H3817)=3,ISERROR(FIND("-",H3817,1))),LEFT(H3817,2),H3817))</f>
        <v>34</v>
      </c>
      <c r="N3817" s="13" t="str">
        <f>SUBSTITUTE(H3817,"+","-")</f>
        <v>30-34</v>
      </c>
      <c r="O3817" s="3">
        <f t="shared" si="415"/>
        <v>5</v>
      </c>
      <c r="P3817" s="3">
        <f t="shared" si="416"/>
        <v>3</v>
      </c>
      <c r="Q3817" s="7">
        <f t="shared" si="417"/>
        <v>30</v>
      </c>
      <c r="R3817" s="7">
        <f t="shared" si="418"/>
        <v>34</v>
      </c>
      <c r="S3817" s="13" t="str">
        <f>VLOOKUP(A3817,history!$B:$F,2,0)</f>
        <v>2020-09-20</v>
      </c>
      <c r="T3817" s="13">
        <f>VLOOKUP($C3817,日期!$A:$D,3,0)</f>
        <v>9</v>
      </c>
      <c r="U3817" s="13">
        <f>VLOOKUP($C3817,日期!$A:$D,4,0)</f>
        <v>1</v>
      </c>
      <c r="V3817" s="65">
        <f t="shared" si="419"/>
        <v>44075</v>
      </c>
      <c r="W3817" s="13" t="s">
        <v>5381</v>
      </c>
    </row>
    <row r="3818" spans="1:23" ht="15">
      <c r="A3818" s="15">
        <v>506</v>
      </c>
      <c r="B3818" s="15">
        <v>2020</v>
      </c>
      <c r="C3818" s="13" t="s">
        <v>33</v>
      </c>
      <c r="D3818" s="15">
        <v>37</v>
      </c>
      <c r="E3818" s="13" t="s">
        <v>24</v>
      </c>
      <c r="F3818" s="13" t="s">
        <v>11</v>
      </c>
      <c r="G3818" s="13" t="s">
        <v>25</v>
      </c>
      <c r="H3818" s="13" t="s">
        <v>32</v>
      </c>
      <c r="I3818" s="3">
        <f t="shared" si="413"/>
        <v>60</v>
      </c>
      <c r="J3818" s="7">
        <f t="shared" si="414"/>
        <v>64</v>
      </c>
      <c r="K3818" s="3">
        <f>LEN(H3818)</f>
        <v>5</v>
      </c>
      <c r="L3818" s="13" t="str">
        <f>IF(OR(AND(LEN(H3818&gt;3),ISERROR(FIND("-",H3818,1))),AND(LEN(H3818)&gt;3,ISERROR(FIND("+",H3818,1)))),LEFT(H3818,2),H3818)</f>
        <v>60</v>
      </c>
      <c r="M3818" s="13" t="str">
        <f>IF(AND(LEN(H3818&gt;3),ISERROR(FIND("+",H3818,1))),RIGHT(H3818,2),IF(AND(LEN(H3818)=3,ISERROR(FIND("-",H3818,1))),LEFT(H3818,2),H3818))</f>
        <v>64</v>
      </c>
      <c r="N3818" s="13" t="str">
        <f>SUBSTITUTE(H3818,"+","-")</f>
        <v>60-64</v>
      </c>
      <c r="O3818" s="3">
        <f t="shared" si="415"/>
        <v>5</v>
      </c>
      <c r="P3818" s="3">
        <f t="shared" si="416"/>
        <v>3</v>
      </c>
      <c r="Q3818" s="7">
        <f t="shared" si="417"/>
        <v>60</v>
      </c>
      <c r="R3818" s="7">
        <f t="shared" si="418"/>
        <v>64</v>
      </c>
      <c r="S3818" s="13" t="str">
        <f>VLOOKUP(A3818,history!$B:$F,2,0)</f>
        <v>2020-09-19</v>
      </c>
      <c r="T3818" s="13">
        <f>VLOOKUP($C3818,日期!$A:$D,3,0)</f>
        <v>9</v>
      </c>
      <c r="U3818" s="13">
        <f>VLOOKUP($C3818,日期!$A:$D,4,0)</f>
        <v>1</v>
      </c>
      <c r="V3818" s="65">
        <f t="shared" si="419"/>
        <v>44075</v>
      </c>
      <c r="W3818" s="13" t="s">
        <v>5382</v>
      </c>
    </row>
    <row r="3819" spans="1:23" ht="15">
      <c r="A3819" s="15">
        <v>505</v>
      </c>
      <c r="B3819" s="15">
        <v>2020</v>
      </c>
      <c r="C3819" s="13" t="s">
        <v>33</v>
      </c>
      <c r="D3819" s="15">
        <v>37</v>
      </c>
      <c r="E3819" s="13" t="s">
        <v>24</v>
      </c>
      <c r="F3819" s="13" t="s">
        <v>11</v>
      </c>
      <c r="G3819" s="13" t="s">
        <v>25</v>
      </c>
      <c r="H3819" s="13" t="s">
        <v>34</v>
      </c>
      <c r="I3819" s="3">
        <f t="shared" si="413"/>
        <v>35</v>
      </c>
      <c r="J3819" s="7">
        <f t="shared" si="414"/>
        <v>39</v>
      </c>
      <c r="K3819" s="3">
        <f>LEN(H3819)</f>
        <v>5</v>
      </c>
      <c r="L3819" s="13" t="str">
        <f>IF(OR(AND(LEN(H3819&gt;3),ISERROR(FIND("-",H3819,1))),AND(LEN(H3819)&gt;3,ISERROR(FIND("+",H3819,1)))),LEFT(H3819,2),H3819)</f>
        <v>35</v>
      </c>
      <c r="M3819" s="13" t="str">
        <f>IF(AND(LEN(H3819&gt;3),ISERROR(FIND("+",H3819,1))),RIGHT(H3819,2),IF(AND(LEN(H3819)=3,ISERROR(FIND("-",H3819,1))),LEFT(H3819,2),H3819))</f>
        <v>39</v>
      </c>
      <c r="N3819" s="13" t="str">
        <f>SUBSTITUTE(H3819,"+","-")</f>
        <v>35-39</v>
      </c>
      <c r="O3819" s="3">
        <f t="shared" si="415"/>
        <v>5</v>
      </c>
      <c r="P3819" s="3">
        <f t="shared" si="416"/>
        <v>3</v>
      </c>
      <c r="Q3819" s="7">
        <f t="shared" si="417"/>
        <v>35</v>
      </c>
      <c r="R3819" s="7">
        <f t="shared" si="418"/>
        <v>39</v>
      </c>
      <c r="S3819" s="13" t="str">
        <f>VLOOKUP(A3819,history!$B:$F,2,0)</f>
        <v>2020-09-19</v>
      </c>
      <c r="T3819" s="13">
        <f>VLOOKUP($C3819,日期!$A:$D,3,0)</f>
        <v>9</v>
      </c>
      <c r="U3819" s="13">
        <f>VLOOKUP($C3819,日期!$A:$D,4,0)</f>
        <v>1</v>
      </c>
      <c r="V3819" s="65">
        <f t="shared" si="419"/>
        <v>44075</v>
      </c>
      <c r="W3819" s="13" t="s">
        <v>5383</v>
      </c>
    </row>
    <row r="3820" spans="1:23" ht="15">
      <c r="A3820" s="15">
        <v>504</v>
      </c>
      <c r="B3820" s="15">
        <v>2020</v>
      </c>
      <c r="C3820" s="13" t="s">
        <v>33</v>
      </c>
      <c r="D3820" s="15">
        <v>37</v>
      </c>
      <c r="E3820" s="13" t="s">
        <v>24</v>
      </c>
      <c r="F3820" s="13" t="s">
        <v>11</v>
      </c>
      <c r="G3820" s="13" t="s">
        <v>25</v>
      </c>
      <c r="H3820" s="13" t="s">
        <v>26</v>
      </c>
      <c r="I3820" s="3">
        <f t="shared" si="413"/>
        <v>30</v>
      </c>
      <c r="J3820" s="7">
        <f t="shared" si="414"/>
        <v>34</v>
      </c>
      <c r="K3820" s="3">
        <f>LEN(H3820)</f>
        <v>5</v>
      </c>
      <c r="L3820" s="13" t="str">
        <f>IF(OR(AND(LEN(H3820&gt;3),ISERROR(FIND("-",H3820,1))),AND(LEN(H3820)&gt;3,ISERROR(FIND("+",H3820,1)))),LEFT(H3820,2),H3820)</f>
        <v>30</v>
      </c>
      <c r="M3820" s="13" t="str">
        <f>IF(AND(LEN(H3820&gt;3),ISERROR(FIND("+",H3820,1))),RIGHT(H3820,2),IF(AND(LEN(H3820)=3,ISERROR(FIND("-",H3820,1))),LEFT(H3820,2),H3820))</f>
        <v>34</v>
      </c>
      <c r="N3820" s="13" t="str">
        <f>SUBSTITUTE(H3820,"+","-")</f>
        <v>30-34</v>
      </c>
      <c r="O3820" s="3">
        <f t="shared" si="415"/>
        <v>5</v>
      </c>
      <c r="P3820" s="3">
        <f t="shared" si="416"/>
        <v>3</v>
      </c>
      <c r="Q3820" s="7">
        <f t="shared" si="417"/>
        <v>30</v>
      </c>
      <c r="R3820" s="7">
        <f t="shared" si="418"/>
        <v>34</v>
      </c>
      <c r="S3820" s="13" t="str">
        <f>VLOOKUP(A3820,history!$B:$F,2,0)</f>
        <v>2020-09-19</v>
      </c>
      <c r="T3820" s="13">
        <f>VLOOKUP($C3820,日期!$A:$D,3,0)</f>
        <v>9</v>
      </c>
      <c r="U3820" s="13">
        <f>VLOOKUP($C3820,日期!$A:$D,4,0)</f>
        <v>1</v>
      </c>
      <c r="V3820" s="65">
        <f t="shared" si="419"/>
        <v>44075</v>
      </c>
      <c r="W3820" s="13" t="s">
        <v>5384</v>
      </c>
    </row>
    <row r="3821" spans="1:23" ht="15">
      <c r="A3821" s="15">
        <v>503</v>
      </c>
      <c r="B3821" s="15">
        <v>2020</v>
      </c>
      <c r="C3821" s="13" t="s">
        <v>33</v>
      </c>
      <c r="D3821" s="15">
        <v>37</v>
      </c>
      <c r="E3821" s="13" t="s">
        <v>24</v>
      </c>
      <c r="F3821" s="13" t="s">
        <v>17</v>
      </c>
      <c r="G3821" s="13" t="s">
        <v>25</v>
      </c>
      <c r="H3821" s="13" t="s">
        <v>26</v>
      </c>
      <c r="I3821" s="3">
        <f t="shared" si="413"/>
        <v>30</v>
      </c>
      <c r="J3821" s="7">
        <f t="shared" si="414"/>
        <v>34</v>
      </c>
      <c r="K3821" s="3">
        <f>LEN(H3821)</f>
        <v>5</v>
      </c>
      <c r="L3821" s="13" t="str">
        <f>IF(OR(AND(LEN(H3821&gt;3),ISERROR(FIND("-",H3821,1))),AND(LEN(H3821)&gt;3,ISERROR(FIND("+",H3821,1)))),LEFT(H3821,2),H3821)</f>
        <v>30</v>
      </c>
      <c r="M3821" s="13" t="str">
        <f>IF(AND(LEN(H3821&gt;3),ISERROR(FIND("+",H3821,1))),RIGHT(H3821,2),IF(AND(LEN(H3821)=3,ISERROR(FIND("-",H3821,1))),LEFT(H3821,2),H3821))</f>
        <v>34</v>
      </c>
      <c r="N3821" s="13" t="str">
        <f>SUBSTITUTE(H3821,"+","-")</f>
        <v>30-34</v>
      </c>
      <c r="O3821" s="3">
        <f t="shared" si="415"/>
        <v>5</v>
      </c>
      <c r="P3821" s="3">
        <f t="shared" si="416"/>
        <v>3</v>
      </c>
      <c r="Q3821" s="7">
        <f t="shared" si="417"/>
        <v>30</v>
      </c>
      <c r="R3821" s="7">
        <f t="shared" si="418"/>
        <v>34</v>
      </c>
      <c r="S3821" s="13" t="str">
        <f>VLOOKUP(A3821,history!$B:$F,2,0)</f>
        <v>2020-09-17</v>
      </c>
      <c r="T3821" s="13">
        <f>VLOOKUP($C3821,日期!$A:$D,3,0)</f>
        <v>9</v>
      </c>
      <c r="U3821" s="13">
        <f>VLOOKUP($C3821,日期!$A:$D,4,0)</f>
        <v>1</v>
      </c>
      <c r="V3821" s="65">
        <f t="shared" si="419"/>
        <v>44075</v>
      </c>
      <c r="W3821" s="13" t="s">
        <v>5385</v>
      </c>
    </row>
    <row r="3822" spans="1:23" ht="15">
      <c r="A3822" s="15">
        <v>502</v>
      </c>
      <c r="B3822" s="15">
        <v>2020</v>
      </c>
      <c r="C3822" s="13" t="s">
        <v>33</v>
      </c>
      <c r="D3822" s="15">
        <v>37</v>
      </c>
      <c r="E3822" s="13" t="s">
        <v>24</v>
      </c>
      <c r="F3822" s="13" t="s">
        <v>17</v>
      </c>
      <c r="G3822" s="13" t="s">
        <v>25</v>
      </c>
      <c r="H3822" s="13" t="s">
        <v>31</v>
      </c>
      <c r="I3822" s="3">
        <f t="shared" si="413"/>
        <v>25</v>
      </c>
      <c r="J3822" s="7">
        <f t="shared" si="414"/>
        <v>29</v>
      </c>
      <c r="K3822" s="3">
        <f>LEN(H3822)</f>
        <v>5</v>
      </c>
      <c r="L3822" s="13" t="str">
        <f>IF(OR(AND(LEN(H3822&gt;3),ISERROR(FIND("-",H3822,1))),AND(LEN(H3822)&gt;3,ISERROR(FIND("+",H3822,1)))),LEFT(H3822,2),H3822)</f>
        <v>25</v>
      </c>
      <c r="M3822" s="13" t="str">
        <f>IF(AND(LEN(H3822&gt;3),ISERROR(FIND("+",H3822,1))),RIGHT(H3822,2),IF(AND(LEN(H3822)=3,ISERROR(FIND("-",H3822,1))),LEFT(H3822,2),H3822))</f>
        <v>29</v>
      </c>
      <c r="N3822" s="13" t="str">
        <f>SUBSTITUTE(H3822,"+","-")</f>
        <v>25-29</v>
      </c>
      <c r="O3822" s="3">
        <f t="shared" si="415"/>
        <v>5</v>
      </c>
      <c r="P3822" s="3">
        <f t="shared" si="416"/>
        <v>3</v>
      </c>
      <c r="Q3822" s="7">
        <f t="shared" si="417"/>
        <v>25</v>
      </c>
      <c r="R3822" s="7">
        <f t="shared" si="418"/>
        <v>29</v>
      </c>
      <c r="S3822" s="13" t="str">
        <f>VLOOKUP(A3822,history!$B:$F,2,0)</f>
        <v>2020-09-17</v>
      </c>
      <c r="T3822" s="13">
        <f>VLOOKUP($C3822,日期!$A:$D,3,0)</f>
        <v>9</v>
      </c>
      <c r="U3822" s="13">
        <f>VLOOKUP($C3822,日期!$A:$D,4,0)</f>
        <v>1</v>
      </c>
      <c r="V3822" s="65">
        <f t="shared" si="419"/>
        <v>44075</v>
      </c>
      <c r="W3822" s="13" t="s">
        <v>5386</v>
      </c>
    </row>
    <row r="3823" spans="1:23" ht="15">
      <c r="A3823" s="15">
        <v>501</v>
      </c>
      <c r="B3823" s="15">
        <v>2020</v>
      </c>
      <c r="C3823" s="13" t="s">
        <v>33</v>
      </c>
      <c r="D3823" s="15">
        <v>37</v>
      </c>
      <c r="E3823" s="13" t="s">
        <v>24</v>
      </c>
      <c r="F3823" s="13" t="s">
        <v>17</v>
      </c>
      <c r="G3823" s="13" t="s">
        <v>25</v>
      </c>
      <c r="H3823" s="13" t="s">
        <v>31</v>
      </c>
      <c r="I3823" s="3">
        <f t="shared" si="413"/>
        <v>25</v>
      </c>
      <c r="J3823" s="7">
        <f t="shared" si="414"/>
        <v>29</v>
      </c>
      <c r="K3823" s="3">
        <f>LEN(H3823)</f>
        <v>5</v>
      </c>
      <c r="L3823" s="13" t="str">
        <f>IF(OR(AND(LEN(H3823&gt;3),ISERROR(FIND("-",H3823,1))),AND(LEN(H3823)&gt;3,ISERROR(FIND("+",H3823,1)))),LEFT(H3823,2),H3823)</f>
        <v>25</v>
      </c>
      <c r="M3823" s="13" t="str">
        <f>IF(AND(LEN(H3823&gt;3),ISERROR(FIND("+",H3823,1))),RIGHT(H3823,2),IF(AND(LEN(H3823)=3,ISERROR(FIND("-",H3823,1))),LEFT(H3823,2),H3823))</f>
        <v>29</v>
      </c>
      <c r="N3823" s="13" t="str">
        <f>SUBSTITUTE(H3823,"+","-")</f>
        <v>25-29</v>
      </c>
      <c r="O3823" s="3">
        <f t="shared" si="415"/>
        <v>5</v>
      </c>
      <c r="P3823" s="3">
        <f t="shared" si="416"/>
        <v>3</v>
      </c>
      <c r="Q3823" s="7">
        <f t="shared" si="417"/>
        <v>25</v>
      </c>
      <c r="R3823" s="7">
        <f t="shared" si="418"/>
        <v>29</v>
      </c>
      <c r="S3823" s="13" t="str">
        <f>VLOOKUP(A3823,history!$B:$F,2,0)</f>
        <v>2020-09-17</v>
      </c>
      <c r="T3823" s="13">
        <f>VLOOKUP($C3823,日期!$A:$D,3,0)</f>
        <v>9</v>
      </c>
      <c r="U3823" s="13">
        <f>VLOOKUP($C3823,日期!$A:$D,4,0)</f>
        <v>1</v>
      </c>
      <c r="V3823" s="65">
        <f t="shared" si="419"/>
        <v>44075</v>
      </c>
      <c r="W3823" s="13" t="s">
        <v>5387</v>
      </c>
    </row>
    <row r="3824" spans="1:23" ht="15">
      <c r="A3824" s="15">
        <v>500</v>
      </c>
      <c r="B3824" s="15">
        <v>2020</v>
      </c>
      <c r="C3824" s="13" t="s">
        <v>27</v>
      </c>
      <c r="D3824" s="15">
        <v>36</v>
      </c>
      <c r="E3824" s="13" t="s">
        <v>24</v>
      </c>
      <c r="F3824" s="13" t="s">
        <v>11</v>
      </c>
      <c r="G3824" s="13" t="s">
        <v>25</v>
      </c>
      <c r="H3824" s="13" t="s">
        <v>30</v>
      </c>
      <c r="I3824" s="3">
        <f t="shared" si="413"/>
        <v>45</v>
      </c>
      <c r="J3824" s="7">
        <f t="shared" si="414"/>
        <v>49</v>
      </c>
      <c r="K3824" s="3">
        <f>LEN(H3824)</f>
        <v>5</v>
      </c>
      <c r="L3824" s="13" t="str">
        <f>IF(OR(AND(LEN(H3824&gt;3),ISERROR(FIND("-",H3824,1))),AND(LEN(H3824)&gt;3,ISERROR(FIND("+",H3824,1)))),LEFT(H3824,2),H3824)</f>
        <v>45</v>
      </c>
      <c r="M3824" s="13" t="str">
        <f>IF(AND(LEN(H3824&gt;3),ISERROR(FIND("+",H3824,1))),RIGHT(H3824,2),IF(AND(LEN(H3824)=3,ISERROR(FIND("-",H3824,1))),LEFT(H3824,2),H3824))</f>
        <v>49</v>
      </c>
      <c r="N3824" s="13" t="str">
        <f>SUBSTITUTE(H3824,"+","-")</f>
        <v>45-49</v>
      </c>
      <c r="O3824" s="3">
        <f t="shared" si="415"/>
        <v>5</v>
      </c>
      <c r="P3824" s="3">
        <f t="shared" si="416"/>
        <v>3</v>
      </c>
      <c r="Q3824" s="7">
        <f t="shared" si="417"/>
        <v>45</v>
      </c>
      <c r="R3824" s="7">
        <f t="shared" si="418"/>
        <v>49</v>
      </c>
      <c r="S3824" s="13" t="str">
        <f>VLOOKUP(A3824,history!$B:$F,2,0)</f>
        <v>2020-09-16</v>
      </c>
      <c r="T3824" s="13">
        <f>VLOOKUP($C3824,日期!$A:$D,3,0)</f>
        <v>8</v>
      </c>
      <c r="U3824" s="13">
        <f>VLOOKUP($C3824,日期!$A:$D,4,0)</f>
        <v>1</v>
      </c>
      <c r="V3824" s="65">
        <f t="shared" si="419"/>
        <v>44044</v>
      </c>
      <c r="W3824" s="13" t="s">
        <v>5388</v>
      </c>
    </row>
    <row r="3825" spans="1:23" ht="15">
      <c r="A3825" s="15">
        <v>499</v>
      </c>
      <c r="B3825" s="15">
        <v>2020</v>
      </c>
      <c r="C3825" s="13" t="s">
        <v>27</v>
      </c>
      <c r="D3825" s="15">
        <v>36</v>
      </c>
      <c r="E3825" s="13" t="s">
        <v>24</v>
      </c>
      <c r="F3825" s="13" t="s">
        <v>11</v>
      </c>
      <c r="G3825" s="13" t="s">
        <v>25</v>
      </c>
      <c r="H3825" s="13" t="s">
        <v>30</v>
      </c>
      <c r="I3825" s="3">
        <f t="shared" si="413"/>
        <v>45</v>
      </c>
      <c r="J3825" s="7">
        <f t="shared" si="414"/>
        <v>49</v>
      </c>
      <c r="K3825" s="3">
        <f>LEN(H3825)</f>
        <v>5</v>
      </c>
      <c r="L3825" s="13" t="str">
        <f>IF(OR(AND(LEN(H3825&gt;3),ISERROR(FIND("-",H3825,1))),AND(LEN(H3825)&gt;3,ISERROR(FIND("+",H3825,1)))),LEFT(H3825,2),H3825)</f>
        <v>45</v>
      </c>
      <c r="M3825" s="13" t="str">
        <f>IF(AND(LEN(H3825&gt;3),ISERROR(FIND("+",H3825,1))),RIGHT(H3825,2),IF(AND(LEN(H3825)=3,ISERROR(FIND("-",H3825,1))),LEFT(H3825,2),H3825))</f>
        <v>49</v>
      </c>
      <c r="N3825" s="13" t="str">
        <f>SUBSTITUTE(H3825,"+","-")</f>
        <v>45-49</v>
      </c>
      <c r="O3825" s="3">
        <f t="shared" si="415"/>
        <v>5</v>
      </c>
      <c r="P3825" s="3">
        <f t="shared" si="416"/>
        <v>3</v>
      </c>
      <c r="Q3825" s="7">
        <f t="shared" si="417"/>
        <v>45</v>
      </c>
      <c r="R3825" s="7">
        <f t="shared" si="418"/>
        <v>49</v>
      </c>
      <c r="S3825" s="13" t="str">
        <f>VLOOKUP(A3825,history!$B:$F,2,0)</f>
        <v>2020-09-14</v>
      </c>
      <c r="T3825" s="13">
        <f>VLOOKUP($C3825,日期!$A:$D,3,0)</f>
        <v>8</v>
      </c>
      <c r="U3825" s="13">
        <f>VLOOKUP($C3825,日期!$A:$D,4,0)</f>
        <v>1</v>
      </c>
      <c r="V3825" s="65">
        <f t="shared" si="419"/>
        <v>44044</v>
      </c>
      <c r="W3825" s="13" t="s">
        <v>5389</v>
      </c>
    </row>
    <row r="3826" spans="1:23" ht="15">
      <c r="A3826" s="15">
        <v>498</v>
      </c>
      <c r="B3826" s="15">
        <v>2020</v>
      </c>
      <c r="C3826" s="13" t="s">
        <v>27</v>
      </c>
      <c r="D3826" s="15">
        <v>36</v>
      </c>
      <c r="E3826" s="13" t="s">
        <v>24</v>
      </c>
      <c r="F3826" s="13" t="s">
        <v>11</v>
      </c>
      <c r="G3826" s="13" t="s">
        <v>25</v>
      </c>
      <c r="H3826" s="13" t="s">
        <v>26</v>
      </c>
      <c r="I3826" s="3">
        <f t="shared" si="413"/>
        <v>30</v>
      </c>
      <c r="J3826" s="7">
        <f t="shared" si="414"/>
        <v>34</v>
      </c>
      <c r="K3826" s="3">
        <f>LEN(H3826)</f>
        <v>5</v>
      </c>
      <c r="L3826" s="13" t="str">
        <f>IF(OR(AND(LEN(H3826&gt;3),ISERROR(FIND("-",H3826,1))),AND(LEN(H3826)&gt;3,ISERROR(FIND("+",H3826,1)))),LEFT(H3826,2),H3826)</f>
        <v>30</v>
      </c>
      <c r="M3826" s="13" t="str">
        <f>IF(AND(LEN(H3826&gt;3),ISERROR(FIND("+",H3826,1))),RIGHT(H3826,2),IF(AND(LEN(H3826)=3,ISERROR(FIND("-",H3826,1))),LEFT(H3826,2),H3826))</f>
        <v>34</v>
      </c>
      <c r="N3826" s="13" t="str">
        <f>SUBSTITUTE(H3826,"+","-")</f>
        <v>30-34</v>
      </c>
      <c r="O3826" s="3">
        <f t="shared" si="415"/>
        <v>5</v>
      </c>
      <c r="P3826" s="3">
        <f t="shared" si="416"/>
        <v>3</v>
      </c>
      <c r="Q3826" s="7">
        <f t="shared" si="417"/>
        <v>30</v>
      </c>
      <c r="R3826" s="7">
        <f t="shared" si="418"/>
        <v>34</v>
      </c>
      <c r="S3826" s="13" t="str">
        <f>VLOOKUP(A3826,history!$B:$F,2,0)</f>
        <v>2020-09-11</v>
      </c>
      <c r="T3826" s="13">
        <f>VLOOKUP($C3826,日期!$A:$D,3,0)</f>
        <v>8</v>
      </c>
      <c r="U3826" s="13">
        <f>VLOOKUP($C3826,日期!$A:$D,4,0)</f>
        <v>1</v>
      </c>
      <c r="V3826" s="65">
        <f t="shared" si="419"/>
        <v>44044</v>
      </c>
      <c r="W3826" s="13" t="s">
        <v>5390</v>
      </c>
    </row>
    <row r="3827" spans="1:23" ht="15">
      <c r="A3827" s="15">
        <v>497</v>
      </c>
      <c r="B3827" s="15">
        <v>2020</v>
      </c>
      <c r="C3827" s="13" t="s">
        <v>27</v>
      </c>
      <c r="D3827" s="15">
        <v>36</v>
      </c>
      <c r="E3827" s="13" t="s">
        <v>24</v>
      </c>
      <c r="F3827" s="13" t="s">
        <v>11</v>
      </c>
      <c r="G3827" s="13" t="s">
        <v>25</v>
      </c>
      <c r="H3827" s="13" t="s">
        <v>13</v>
      </c>
      <c r="I3827" s="3">
        <f t="shared" si="413"/>
        <v>20</v>
      </c>
      <c r="J3827" s="7">
        <f t="shared" si="414"/>
        <v>24</v>
      </c>
      <c r="K3827" s="3">
        <f>LEN(H3827)</f>
        <v>5</v>
      </c>
      <c r="L3827" s="13" t="str">
        <f>IF(OR(AND(LEN(H3827&gt;3),ISERROR(FIND("-",H3827,1))),AND(LEN(H3827)&gt;3,ISERROR(FIND("+",H3827,1)))),LEFT(H3827,2),H3827)</f>
        <v>20</v>
      </c>
      <c r="M3827" s="13" t="str">
        <f>IF(AND(LEN(H3827&gt;3),ISERROR(FIND("+",H3827,1))),RIGHT(H3827,2),IF(AND(LEN(H3827)=3,ISERROR(FIND("-",H3827,1))),LEFT(H3827,2),H3827))</f>
        <v>24</v>
      </c>
      <c r="N3827" s="13" t="str">
        <f>SUBSTITUTE(H3827,"+","-")</f>
        <v>20-24</v>
      </c>
      <c r="O3827" s="3">
        <f t="shared" si="415"/>
        <v>5</v>
      </c>
      <c r="P3827" s="3">
        <f t="shared" si="416"/>
        <v>3</v>
      </c>
      <c r="Q3827" s="7">
        <f t="shared" si="417"/>
        <v>20</v>
      </c>
      <c r="R3827" s="7">
        <f t="shared" si="418"/>
        <v>24</v>
      </c>
      <c r="S3827" s="13" t="str">
        <f>VLOOKUP(A3827,history!$B:$F,2,0)</f>
        <v>2020-09-11</v>
      </c>
      <c r="T3827" s="13">
        <f>VLOOKUP($C3827,日期!$A:$D,3,0)</f>
        <v>8</v>
      </c>
      <c r="U3827" s="13">
        <f>VLOOKUP($C3827,日期!$A:$D,4,0)</f>
        <v>1</v>
      </c>
      <c r="V3827" s="65">
        <f t="shared" si="419"/>
        <v>44044</v>
      </c>
      <c r="W3827" s="13" t="s">
        <v>5391</v>
      </c>
    </row>
    <row r="3828" spans="1:23" ht="15">
      <c r="A3828" s="15">
        <v>496</v>
      </c>
      <c r="B3828" s="15">
        <v>2020</v>
      </c>
      <c r="C3828" s="13" t="s">
        <v>27</v>
      </c>
      <c r="D3828" s="15">
        <v>36</v>
      </c>
      <c r="E3828" s="13" t="s">
        <v>24</v>
      </c>
      <c r="F3828" s="13" t="s">
        <v>17</v>
      </c>
      <c r="G3828" s="13" t="s">
        <v>25</v>
      </c>
      <c r="H3828" s="13" t="s">
        <v>31</v>
      </c>
      <c r="I3828" s="3">
        <f t="shared" si="413"/>
        <v>25</v>
      </c>
      <c r="J3828" s="7">
        <f t="shared" si="414"/>
        <v>29</v>
      </c>
      <c r="K3828" s="3">
        <f>LEN(H3828)</f>
        <v>5</v>
      </c>
      <c r="L3828" s="13" t="str">
        <f>IF(OR(AND(LEN(H3828&gt;3),ISERROR(FIND("-",H3828,1))),AND(LEN(H3828)&gt;3,ISERROR(FIND("+",H3828,1)))),LEFT(H3828,2),H3828)</f>
        <v>25</v>
      </c>
      <c r="M3828" s="13" t="str">
        <f>IF(AND(LEN(H3828&gt;3),ISERROR(FIND("+",H3828,1))),RIGHT(H3828,2),IF(AND(LEN(H3828)=3,ISERROR(FIND("-",H3828,1))),LEFT(H3828,2),H3828))</f>
        <v>29</v>
      </c>
      <c r="N3828" s="13" t="str">
        <f>SUBSTITUTE(H3828,"+","-")</f>
        <v>25-29</v>
      </c>
      <c r="O3828" s="3">
        <f t="shared" si="415"/>
        <v>5</v>
      </c>
      <c r="P3828" s="3">
        <f t="shared" si="416"/>
        <v>3</v>
      </c>
      <c r="Q3828" s="7">
        <f t="shared" si="417"/>
        <v>25</v>
      </c>
      <c r="R3828" s="7">
        <f t="shared" si="418"/>
        <v>29</v>
      </c>
      <c r="S3828" s="13" t="str">
        <f>VLOOKUP(A3828,history!$B:$F,2,0)</f>
        <v>2020-09-10</v>
      </c>
      <c r="T3828" s="13">
        <f>VLOOKUP($C3828,日期!$A:$D,3,0)</f>
        <v>8</v>
      </c>
      <c r="U3828" s="13">
        <f>VLOOKUP($C3828,日期!$A:$D,4,0)</f>
        <v>1</v>
      </c>
      <c r="V3828" s="65">
        <f t="shared" si="419"/>
        <v>44044</v>
      </c>
      <c r="W3828" s="13" t="s">
        <v>5392</v>
      </c>
    </row>
    <row r="3829" spans="1:23" ht="15">
      <c r="A3829" s="15">
        <v>495</v>
      </c>
      <c r="B3829" s="15">
        <v>2020</v>
      </c>
      <c r="C3829" s="13" t="s">
        <v>27</v>
      </c>
      <c r="D3829" s="15">
        <v>35</v>
      </c>
      <c r="E3829" s="13" t="s">
        <v>24</v>
      </c>
      <c r="F3829" s="13" t="s">
        <v>11</v>
      </c>
      <c r="G3829" s="13" t="s">
        <v>25</v>
      </c>
      <c r="H3829" s="13" t="s">
        <v>26</v>
      </c>
      <c r="I3829" s="3">
        <f t="shared" si="413"/>
        <v>30</v>
      </c>
      <c r="J3829" s="7">
        <f t="shared" si="414"/>
        <v>34</v>
      </c>
      <c r="K3829" s="3">
        <f>LEN(H3829)</f>
        <v>5</v>
      </c>
      <c r="L3829" s="13" t="str">
        <f>IF(OR(AND(LEN(H3829&gt;3),ISERROR(FIND("-",H3829,1))),AND(LEN(H3829)&gt;3,ISERROR(FIND("+",H3829,1)))),LEFT(H3829,2),H3829)</f>
        <v>30</v>
      </c>
      <c r="M3829" s="13" t="str">
        <f>IF(AND(LEN(H3829&gt;3),ISERROR(FIND("+",H3829,1))),RIGHT(H3829,2),IF(AND(LEN(H3829)=3,ISERROR(FIND("-",H3829,1))),LEFT(H3829,2),H3829))</f>
        <v>34</v>
      </c>
      <c r="N3829" s="13" t="str">
        <f>SUBSTITUTE(H3829,"+","-")</f>
        <v>30-34</v>
      </c>
      <c r="O3829" s="3">
        <f t="shared" si="415"/>
        <v>5</v>
      </c>
      <c r="P3829" s="3">
        <f t="shared" si="416"/>
        <v>3</v>
      </c>
      <c r="Q3829" s="7">
        <f t="shared" si="417"/>
        <v>30</v>
      </c>
      <c r="R3829" s="7">
        <f t="shared" si="418"/>
        <v>34</v>
      </c>
      <c r="S3829" s="13" t="str">
        <f>VLOOKUP(A3829,history!$B:$F,2,0)</f>
        <v>2020-09-08</v>
      </c>
      <c r="T3829" s="13">
        <f>VLOOKUP($C3829,日期!$A:$D,3,0)</f>
        <v>8</v>
      </c>
      <c r="U3829" s="13">
        <f>VLOOKUP($C3829,日期!$A:$D,4,0)</f>
        <v>1</v>
      </c>
      <c r="V3829" s="65">
        <f t="shared" si="419"/>
        <v>44044</v>
      </c>
      <c r="W3829" s="13" t="s">
        <v>5393</v>
      </c>
    </row>
    <row r="3830" spans="1:23" ht="15">
      <c r="A3830" s="15">
        <v>494</v>
      </c>
      <c r="B3830" s="15">
        <v>2020</v>
      </c>
      <c r="C3830" s="13" t="s">
        <v>27</v>
      </c>
      <c r="D3830" s="15">
        <v>35</v>
      </c>
      <c r="E3830" s="13" t="s">
        <v>24</v>
      </c>
      <c r="F3830" s="13" t="s">
        <v>11</v>
      </c>
      <c r="G3830" s="13" t="s">
        <v>25</v>
      </c>
      <c r="H3830" s="13" t="s">
        <v>13</v>
      </c>
      <c r="I3830" s="3">
        <f t="shared" si="413"/>
        <v>20</v>
      </c>
      <c r="J3830" s="7">
        <f t="shared" si="414"/>
        <v>24</v>
      </c>
      <c r="K3830" s="3">
        <f>LEN(H3830)</f>
        <v>5</v>
      </c>
      <c r="L3830" s="13" t="str">
        <f>IF(OR(AND(LEN(H3830&gt;3),ISERROR(FIND("-",H3830,1))),AND(LEN(H3830)&gt;3,ISERROR(FIND("+",H3830,1)))),LEFT(H3830,2),H3830)</f>
        <v>20</v>
      </c>
      <c r="M3830" s="13" t="str">
        <f>IF(AND(LEN(H3830&gt;3),ISERROR(FIND("+",H3830,1))),RIGHT(H3830,2),IF(AND(LEN(H3830)=3,ISERROR(FIND("-",H3830,1))),LEFT(H3830,2),H3830))</f>
        <v>24</v>
      </c>
      <c r="N3830" s="13" t="str">
        <f>SUBSTITUTE(H3830,"+","-")</f>
        <v>20-24</v>
      </c>
      <c r="O3830" s="3">
        <f t="shared" si="415"/>
        <v>5</v>
      </c>
      <c r="P3830" s="3">
        <f t="shared" si="416"/>
        <v>3</v>
      </c>
      <c r="Q3830" s="7">
        <f t="shared" si="417"/>
        <v>20</v>
      </c>
      <c r="R3830" s="7">
        <f t="shared" si="418"/>
        <v>24</v>
      </c>
      <c r="S3830" s="13" t="str">
        <f>VLOOKUP(A3830,history!$B:$F,2,0)</f>
        <v>2020-09-07</v>
      </c>
      <c r="T3830" s="13">
        <f>VLOOKUP($C3830,日期!$A:$D,3,0)</f>
        <v>8</v>
      </c>
      <c r="U3830" s="13">
        <f>VLOOKUP($C3830,日期!$A:$D,4,0)</f>
        <v>1</v>
      </c>
      <c r="V3830" s="65">
        <f t="shared" si="419"/>
        <v>44044</v>
      </c>
      <c r="W3830" s="13" t="s">
        <v>5394</v>
      </c>
    </row>
    <row r="3831" spans="1:23" ht="15">
      <c r="A3831" s="15">
        <v>493</v>
      </c>
      <c r="B3831" s="15">
        <v>2020</v>
      </c>
      <c r="C3831" s="13" t="s">
        <v>27</v>
      </c>
      <c r="D3831" s="15">
        <v>35</v>
      </c>
      <c r="E3831" s="13" t="s">
        <v>24</v>
      </c>
      <c r="F3831" s="13" t="s">
        <v>17</v>
      </c>
      <c r="G3831" s="13" t="s">
        <v>25</v>
      </c>
      <c r="H3831" s="13" t="s">
        <v>37</v>
      </c>
      <c r="I3831" s="3">
        <f t="shared" si="413"/>
        <v>50</v>
      </c>
      <c r="J3831" s="7">
        <f t="shared" si="414"/>
        <v>54</v>
      </c>
      <c r="K3831" s="3">
        <f>LEN(H3831)</f>
        <v>5</v>
      </c>
      <c r="L3831" s="13" t="str">
        <f>IF(OR(AND(LEN(H3831&gt;3),ISERROR(FIND("-",H3831,1))),AND(LEN(H3831)&gt;3,ISERROR(FIND("+",H3831,1)))),LEFT(H3831,2),H3831)</f>
        <v>50</v>
      </c>
      <c r="M3831" s="13" t="str">
        <f>IF(AND(LEN(H3831&gt;3),ISERROR(FIND("+",H3831,1))),RIGHT(H3831,2),IF(AND(LEN(H3831)=3,ISERROR(FIND("-",H3831,1))),LEFT(H3831,2),H3831))</f>
        <v>54</v>
      </c>
      <c r="N3831" s="13" t="str">
        <f>SUBSTITUTE(H3831,"+","-")</f>
        <v>50-54</v>
      </c>
      <c r="O3831" s="3">
        <f t="shared" si="415"/>
        <v>5</v>
      </c>
      <c r="P3831" s="3">
        <f t="shared" si="416"/>
        <v>3</v>
      </c>
      <c r="Q3831" s="7">
        <f t="shared" si="417"/>
        <v>50</v>
      </c>
      <c r="R3831" s="7">
        <f t="shared" si="418"/>
        <v>54</v>
      </c>
      <c r="S3831" s="13" t="str">
        <f>VLOOKUP(A3831,history!$B:$F,2,0)</f>
        <v>2020-09-06</v>
      </c>
      <c r="T3831" s="13">
        <f>VLOOKUP($C3831,日期!$A:$D,3,0)</f>
        <v>8</v>
      </c>
      <c r="U3831" s="13">
        <f>VLOOKUP($C3831,日期!$A:$D,4,0)</f>
        <v>1</v>
      </c>
      <c r="V3831" s="65">
        <f t="shared" si="419"/>
        <v>44044</v>
      </c>
      <c r="W3831" s="13" t="s">
        <v>5395</v>
      </c>
    </row>
    <row r="3832" spans="1:23" ht="15">
      <c r="A3832" s="15">
        <v>492</v>
      </c>
      <c r="B3832" s="15">
        <v>2020</v>
      </c>
      <c r="C3832" s="13" t="s">
        <v>27</v>
      </c>
      <c r="D3832" s="15">
        <v>35</v>
      </c>
      <c r="E3832" s="13" t="s">
        <v>24</v>
      </c>
      <c r="F3832" s="13" t="s">
        <v>17</v>
      </c>
      <c r="G3832" s="13" t="s">
        <v>25</v>
      </c>
      <c r="H3832" s="13" t="s">
        <v>29</v>
      </c>
      <c r="I3832" s="3">
        <f t="shared" si="413"/>
        <v>40</v>
      </c>
      <c r="J3832" s="7">
        <f t="shared" si="414"/>
        <v>44</v>
      </c>
      <c r="K3832" s="3">
        <f>LEN(H3832)</f>
        <v>5</v>
      </c>
      <c r="L3832" s="13" t="str">
        <f>IF(OR(AND(LEN(H3832&gt;3),ISERROR(FIND("-",H3832,1))),AND(LEN(H3832)&gt;3,ISERROR(FIND("+",H3832,1)))),LEFT(H3832,2),H3832)</f>
        <v>40</v>
      </c>
      <c r="M3832" s="13" t="str">
        <f>IF(AND(LEN(H3832&gt;3),ISERROR(FIND("+",H3832,1))),RIGHT(H3832,2),IF(AND(LEN(H3832)=3,ISERROR(FIND("-",H3832,1))),LEFT(H3832,2),H3832))</f>
        <v>44</v>
      </c>
      <c r="N3832" s="13" t="str">
        <f>SUBSTITUTE(H3832,"+","-")</f>
        <v>40-44</v>
      </c>
      <c r="O3832" s="3">
        <f t="shared" si="415"/>
        <v>5</v>
      </c>
      <c r="P3832" s="3">
        <f t="shared" si="416"/>
        <v>3</v>
      </c>
      <c r="Q3832" s="7">
        <f t="shared" si="417"/>
        <v>40</v>
      </c>
      <c r="R3832" s="7">
        <f t="shared" si="418"/>
        <v>44</v>
      </c>
      <c r="S3832" s="13" t="str">
        <f>VLOOKUP(A3832,history!$B:$F,2,0)</f>
        <v>2020-09-05</v>
      </c>
      <c r="T3832" s="13">
        <f>VLOOKUP($C3832,日期!$A:$D,3,0)</f>
        <v>8</v>
      </c>
      <c r="U3832" s="13">
        <f>VLOOKUP($C3832,日期!$A:$D,4,0)</f>
        <v>1</v>
      </c>
      <c r="V3832" s="65">
        <f t="shared" si="419"/>
        <v>44044</v>
      </c>
      <c r="W3832" s="13" t="s">
        <v>5396</v>
      </c>
    </row>
    <row r="3833" spans="1:23" ht="15">
      <c r="A3833" s="15">
        <v>491</v>
      </c>
      <c r="B3833" s="15">
        <v>2020</v>
      </c>
      <c r="C3833" s="13" t="s">
        <v>27</v>
      </c>
      <c r="D3833" s="15">
        <v>34</v>
      </c>
      <c r="E3833" s="13" t="s">
        <v>24</v>
      </c>
      <c r="F3833" s="13" t="s">
        <v>11</v>
      </c>
      <c r="G3833" s="13" t="s">
        <v>25</v>
      </c>
      <c r="H3833" s="13" t="s">
        <v>30</v>
      </c>
      <c r="I3833" s="3">
        <f t="shared" si="413"/>
        <v>45</v>
      </c>
      <c r="J3833" s="7">
        <f t="shared" si="414"/>
        <v>49</v>
      </c>
      <c r="K3833" s="3">
        <f>LEN(H3833)</f>
        <v>5</v>
      </c>
      <c r="L3833" s="13" t="str">
        <f>IF(OR(AND(LEN(H3833&gt;3),ISERROR(FIND("-",H3833,1))),AND(LEN(H3833)&gt;3,ISERROR(FIND("+",H3833,1)))),LEFT(H3833,2),H3833)</f>
        <v>45</v>
      </c>
      <c r="M3833" s="13" t="str">
        <f>IF(AND(LEN(H3833&gt;3),ISERROR(FIND("+",H3833,1))),RIGHT(H3833,2),IF(AND(LEN(H3833)=3,ISERROR(FIND("-",H3833,1))),LEFT(H3833,2),H3833))</f>
        <v>49</v>
      </c>
      <c r="N3833" s="13" t="str">
        <f>SUBSTITUTE(H3833,"+","-")</f>
        <v>45-49</v>
      </c>
      <c r="O3833" s="3">
        <f t="shared" si="415"/>
        <v>5</v>
      </c>
      <c r="P3833" s="3">
        <f t="shared" si="416"/>
        <v>3</v>
      </c>
      <c r="Q3833" s="7">
        <f t="shared" si="417"/>
        <v>45</v>
      </c>
      <c r="R3833" s="7">
        <f t="shared" si="418"/>
        <v>49</v>
      </c>
      <c r="S3833" s="13" t="str">
        <f>VLOOKUP(A3833,history!$B:$F,2,0)</f>
        <v>2020-09-05</v>
      </c>
      <c r="T3833" s="13">
        <f>VLOOKUP($C3833,日期!$A:$D,3,0)</f>
        <v>8</v>
      </c>
      <c r="U3833" s="13">
        <f>VLOOKUP($C3833,日期!$A:$D,4,0)</f>
        <v>1</v>
      </c>
      <c r="V3833" s="65">
        <f t="shared" si="419"/>
        <v>44044</v>
      </c>
      <c r="W3833" s="13" t="s">
        <v>5397</v>
      </c>
    </row>
    <row r="3834" spans="1:23" ht="15">
      <c r="A3834" s="15">
        <v>490</v>
      </c>
      <c r="B3834" s="15">
        <v>2020</v>
      </c>
      <c r="C3834" s="13" t="s">
        <v>27</v>
      </c>
      <c r="D3834" s="15">
        <v>33</v>
      </c>
      <c r="E3834" s="13" t="s">
        <v>24</v>
      </c>
      <c r="F3834" s="13" t="s">
        <v>11</v>
      </c>
      <c r="G3834" s="13" t="s">
        <v>25</v>
      </c>
      <c r="H3834" s="13" t="s">
        <v>32</v>
      </c>
      <c r="I3834" s="3">
        <f t="shared" si="413"/>
        <v>60</v>
      </c>
      <c r="J3834" s="7">
        <f t="shared" si="414"/>
        <v>64</v>
      </c>
      <c r="K3834" s="3">
        <f>LEN(H3834)</f>
        <v>5</v>
      </c>
      <c r="L3834" s="13" t="str">
        <f>IF(OR(AND(LEN(H3834&gt;3),ISERROR(FIND("-",H3834,1))),AND(LEN(H3834)&gt;3,ISERROR(FIND("+",H3834,1)))),LEFT(H3834,2),H3834)</f>
        <v>60</v>
      </c>
      <c r="M3834" s="13" t="str">
        <f>IF(AND(LEN(H3834&gt;3),ISERROR(FIND("+",H3834,1))),RIGHT(H3834,2),IF(AND(LEN(H3834)=3,ISERROR(FIND("-",H3834,1))),LEFT(H3834,2),H3834))</f>
        <v>64</v>
      </c>
      <c r="N3834" s="13" t="str">
        <f>SUBSTITUTE(H3834,"+","-")</f>
        <v>60-64</v>
      </c>
      <c r="O3834" s="3">
        <f t="shared" si="415"/>
        <v>5</v>
      </c>
      <c r="P3834" s="3">
        <f t="shared" si="416"/>
        <v>3</v>
      </c>
      <c r="Q3834" s="7">
        <f t="shared" si="417"/>
        <v>60</v>
      </c>
      <c r="R3834" s="7">
        <f t="shared" si="418"/>
        <v>64</v>
      </c>
      <c r="S3834" s="13" t="str">
        <f>VLOOKUP(A3834,history!$B:$F,2,0)</f>
        <v>2020-09-04</v>
      </c>
      <c r="T3834" s="13">
        <f>VLOOKUP($C3834,日期!$A:$D,3,0)</f>
        <v>8</v>
      </c>
      <c r="U3834" s="13">
        <f>VLOOKUP($C3834,日期!$A:$D,4,0)</f>
        <v>1</v>
      </c>
      <c r="V3834" s="65">
        <f t="shared" si="419"/>
        <v>44044</v>
      </c>
      <c r="W3834" s="13" t="s">
        <v>5398</v>
      </c>
    </row>
    <row r="3835" spans="1:23" ht="15">
      <c r="A3835" s="15">
        <v>489</v>
      </c>
      <c r="B3835" s="15">
        <v>2020</v>
      </c>
      <c r="C3835" s="13" t="s">
        <v>27</v>
      </c>
      <c r="D3835" s="15">
        <v>33</v>
      </c>
      <c r="E3835" s="13" t="s">
        <v>24</v>
      </c>
      <c r="F3835" s="13" t="s">
        <v>11</v>
      </c>
      <c r="G3835" s="13" t="s">
        <v>25</v>
      </c>
      <c r="H3835" s="13" t="s">
        <v>16</v>
      </c>
      <c r="I3835" s="3">
        <f t="shared" si="413"/>
        <v>15</v>
      </c>
      <c r="J3835" s="7">
        <f t="shared" si="414"/>
        <v>19</v>
      </c>
      <c r="K3835" s="3">
        <f>LEN(H3835)</f>
        <v>5</v>
      </c>
      <c r="L3835" s="13" t="str">
        <f>IF(OR(AND(LEN(H3835&gt;3),ISERROR(FIND("-",H3835,1))),AND(LEN(H3835)&gt;3,ISERROR(FIND("+",H3835,1)))),LEFT(H3835,2),H3835)</f>
        <v>15</v>
      </c>
      <c r="M3835" s="13" t="str">
        <f>IF(AND(LEN(H3835&gt;3),ISERROR(FIND("+",H3835,1))),RIGHT(H3835,2),IF(AND(LEN(H3835)=3,ISERROR(FIND("-",H3835,1))),LEFT(H3835,2),H3835))</f>
        <v>19</v>
      </c>
      <c r="N3835" s="13" t="str">
        <f>SUBSTITUTE(H3835,"+","-")</f>
        <v>15-19</v>
      </c>
      <c r="O3835" s="3">
        <f t="shared" si="415"/>
        <v>5</v>
      </c>
      <c r="P3835" s="3">
        <f t="shared" si="416"/>
        <v>3</v>
      </c>
      <c r="Q3835" s="7">
        <f t="shared" si="417"/>
        <v>15</v>
      </c>
      <c r="R3835" s="7">
        <f t="shared" si="418"/>
        <v>19</v>
      </c>
      <c r="S3835" s="13" t="str">
        <f>VLOOKUP(A3835,history!$B:$F,2,0)</f>
        <v>2020-09-02</v>
      </c>
      <c r="T3835" s="13">
        <f>VLOOKUP($C3835,日期!$A:$D,3,0)</f>
        <v>8</v>
      </c>
      <c r="U3835" s="13">
        <f>VLOOKUP($C3835,日期!$A:$D,4,0)</f>
        <v>1</v>
      </c>
      <c r="V3835" s="65">
        <f t="shared" si="419"/>
        <v>44044</v>
      </c>
      <c r="W3835" s="13" t="s">
        <v>5399</v>
      </c>
    </row>
    <row r="3836" spans="1:23" ht="15">
      <c r="A3836" s="15">
        <v>488</v>
      </c>
      <c r="B3836" s="15">
        <v>2020</v>
      </c>
      <c r="C3836" s="13" t="s">
        <v>27</v>
      </c>
      <c r="D3836" s="15">
        <v>33</v>
      </c>
      <c r="E3836" s="13" t="s">
        <v>24</v>
      </c>
      <c r="F3836" s="13" t="s">
        <v>17</v>
      </c>
      <c r="G3836" s="13" t="s">
        <v>25</v>
      </c>
      <c r="H3836" s="13" t="s">
        <v>34</v>
      </c>
      <c r="I3836" s="3">
        <f t="shared" si="413"/>
        <v>35</v>
      </c>
      <c r="J3836" s="7">
        <f t="shared" si="414"/>
        <v>39</v>
      </c>
      <c r="K3836" s="3">
        <f>LEN(H3836)</f>
        <v>5</v>
      </c>
      <c r="L3836" s="13" t="str">
        <f>IF(OR(AND(LEN(H3836&gt;3),ISERROR(FIND("-",H3836,1))),AND(LEN(H3836)&gt;3,ISERROR(FIND("+",H3836,1)))),LEFT(H3836,2),H3836)</f>
        <v>35</v>
      </c>
      <c r="M3836" s="13" t="str">
        <f>IF(AND(LEN(H3836&gt;3),ISERROR(FIND("+",H3836,1))),RIGHT(H3836,2),IF(AND(LEN(H3836)=3,ISERROR(FIND("-",H3836,1))),LEFT(H3836,2),H3836))</f>
        <v>39</v>
      </c>
      <c r="N3836" s="13" t="str">
        <f>SUBSTITUTE(H3836,"+","-")</f>
        <v>35-39</v>
      </c>
      <c r="O3836" s="3">
        <f t="shared" si="415"/>
        <v>5</v>
      </c>
      <c r="P3836" s="3">
        <f t="shared" si="416"/>
        <v>3</v>
      </c>
      <c r="Q3836" s="7">
        <f t="shared" si="417"/>
        <v>35</v>
      </c>
      <c r="R3836" s="7">
        <f t="shared" si="418"/>
        <v>39</v>
      </c>
      <c r="S3836" s="13" t="str">
        <f>VLOOKUP(A3836,history!$B:$F,2,0)</f>
        <v>2020-08-29</v>
      </c>
      <c r="T3836" s="13">
        <f>VLOOKUP($C3836,日期!$A:$D,3,0)</f>
        <v>8</v>
      </c>
      <c r="U3836" s="13">
        <f>VLOOKUP($C3836,日期!$A:$D,4,0)</f>
        <v>1</v>
      </c>
      <c r="V3836" s="65">
        <f t="shared" si="419"/>
        <v>44044</v>
      </c>
      <c r="W3836" s="13" t="s">
        <v>5400</v>
      </c>
    </row>
    <row r="3837" spans="1:23" ht="15">
      <c r="A3837" s="15">
        <v>487</v>
      </c>
      <c r="B3837" s="15">
        <v>2020</v>
      </c>
      <c r="C3837" s="13" t="s">
        <v>27</v>
      </c>
      <c r="D3837" s="15">
        <v>33</v>
      </c>
      <c r="E3837" s="13" t="s">
        <v>24</v>
      </c>
      <c r="F3837" s="13" t="s">
        <v>17</v>
      </c>
      <c r="G3837" s="13" t="s">
        <v>25</v>
      </c>
      <c r="H3837" s="13" t="s">
        <v>31</v>
      </c>
      <c r="I3837" s="3">
        <f t="shared" si="413"/>
        <v>25</v>
      </c>
      <c r="J3837" s="7">
        <f t="shared" si="414"/>
        <v>29</v>
      </c>
      <c r="K3837" s="3">
        <f>LEN(H3837)</f>
        <v>5</v>
      </c>
      <c r="L3837" s="13" t="str">
        <f>IF(OR(AND(LEN(H3837&gt;3),ISERROR(FIND("-",H3837,1))),AND(LEN(H3837)&gt;3,ISERROR(FIND("+",H3837,1)))),LEFT(H3837,2),H3837)</f>
        <v>25</v>
      </c>
      <c r="M3837" s="13" t="str">
        <f>IF(AND(LEN(H3837&gt;3),ISERROR(FIND("+",H3837,1))),RIGHT(H3837,2),IF(AND(LEN(H3837)=3,ISERROR(FIND("-",H3837,1))),LEFT(H3837,2),H3837))</f>
        <v>29</v>
      </c>
      <c r="N3837" s="13" t="str">
        <f>SUBSTITUTE(H3837,"+","-")</f>
        <v>25-29</v>
      </c>
      <c r="O3837" s="3">
        <f t="shared" si="415"/>
        <v>5</v>
      </c>
      <c r="P3837" s="3">
        <f t="shared" si="416"/>
        <v>3</v>
      </c>
      <c r="Q3837" s="7">
        <f t="shared" si="417"/>
        <v>25</v>
      </c>
      <c r="R3837" s="7">
        <f t="shared" si="418"/>
        <v>29</v>
      </c>
      <c r="S3837" s="13" t="str">
        <f>VLOOKUP(A3837,history!$B:$F,2,0)</f>
        <v>2020-08-21</v>
      </c>
      <c r="T3837" s="13">
        <f>VLOOKUP($C3837,日期!$A:$D,3,0)</f>
        <v>8</v>
      </c>
      <c r="U3837" s="13">
        <f>VLOOKUP($C3837,日期!$A:$D,4,0)</f>
        <v>1</v>
      </c>
      <c r="V3837" s="65">
        <f t="shared" si="419"/>
        <v>44044</v>
      </c>
      <c r="W3837" s="13" t="s">
        <v>5401</v>
      </c>
    </row>
    <row r="3838" spans="1:23" ht="15">
      <c r="A3838" s="15">
        <v>486</v>
      </c>
      <c r="B3838" s="15">
        <v>2020</v>
      </c>
      <c r="C3838" s="13" t="s">
        <v>27</v>
      </c>
      <c r="D3838" s="15">
        <v>32</v>
      </c>
      <c r="E3838" s="13" t="s">
        <v>24</v>
      </c>
      <c r="F3838" s="13" t="s">
        <v>11</v>
      </c>
      <c r="G3838" s="13" t="s">
        <v>25</v>
      </c>
      <c r="H3838" s="13" t="s">
        <v>32</v>
      </c>
      <c r="I3838" s="3">
        <f t="shared" si="413"/>
        <v>60</v>
      </c>
      <c r="J3838" s="7">
        <f t="shared" si="414"/>
        <v>64</v>
      </c>
      <c r="K3838" s="3">
        <f>LEN(H3838)</f>
        <v>5</v>
      </c>
      <c r="L3838" s="13" t="str">
        <f>IF(OR(AND(LEN(H3838&gt;3),ISERROR(FIND("-",H3838,1))),AND(LEN(H3838)&gt;3,ISERROR(FIND("+",H3838,1)))),LEFT(H3838,2),H3838)</f>
        <v>60</v>
      </c>
      <c r="M3838" s="13" t="str">
        <f>IF(AND(LEN(H3838&gt;3),ISERROR(FIND("+",H3838,1))),RIGHT(H3838,2),IF(AND(LEN(H3838)=3,ISERROR(FIND("-",H3838,1))),LEFT(H3838,2),H3838))</f>
        <v>64</v>
      </c>
      <c r="N3838" s="13" t="str">
        <f>SUBSTITUTE(H3838,"+","-")</f>
        <v>60-64</v>
      </c>
      <c r="O3838" s="3">
        <f t="shared" si="415"/>
        <v>5</v>
      </c>
      <c r="P3838" s="3">
        <f t="shared" si="416"/>
        <v>3</v>
      </c>
      <c r="Q3838" s="7">
        <f t="shared" si="417"/>
        <v>60</v>
      </c>
      <c r="R3838" s="7">
        <f t="shared" si="418"/>
        <v>64</v>
      </c>
      <c r="S3838" s="13" t="str">
        <f>VLOOKUP(A3838,history!$B:$F,2,0)</f>
        <v>2020-08-18</v>
      </c>
      <c r="T3838" s="13">
        <f>VLOOKUP($C3838,日期!$A:$D,3,0)</f>
        <v>8</v>
      </c>
      <c r="U3838" s="13">
        <f>VLOOKUP($C3838,日期!$A:$D,4,0)</f>
        <v>1</v>
      </c>
      <c r="V3838" s="65">
        <f t="shared" si="419"/>
        <v>44044</v>
      </c>
      <c r="W3838" s="13" t="s">
        <v>5402</v>
      </c>
    </row>
    <row r="3839" spans="1:23" ht="15">
      <c r="A3839" s="15">
        <v>485</v>
      </c>
      <c r="B3839" s="15">
        <v>2020</v>
      </c>
      <c r="C3839" s="13" t="s">
        <v>27</v>
      </c>
      <c r="D3839" s="15">
        <v>32</v>
      </c>
      <c r="E3839" s="13" t="s">
        <v>24</v>
      </c>
      <c r="F3839" s="13" t="s">
        <v>11</v>
      </c>
      <c r="G3839" s="13" t="s">
        <v>25</v>
      </c>
      <c r="H3839" s="13" t="s">
        <v>37</v>
      </c>
      <c r="I3839" s="3">
        <f t="shared" si="413"/>
        <v>50</v>
      </c>
      <c r="J3839" s="7">
        <f t="shared" si="414"/>
        <v>54</v>
      </c>
      <c r="K3839" s="3">
        <f>LEN(H3839)</f>
        <v>5</v>
      </c>
      <c r="L3839" s="13" t="str">
        <f>IF(OR(AND(LEN(H3839&gt;3),ISERROR(FIND("-",H3839,1))),AND(LEN(H3839)&gt;3,ISERROR(FIND("+",H3839,1)))),LEFT(H3839,2),H3839)</f>
        <v>50</v>
      </c>
      <c r="M3839" s="13" t="str">
        <f>IF(AND(LEN(H3839&gt;3),ISERROR(FIND("+",H3839,1))),RIGHT(H3839,2),IF(AND(LEN(H3839)=3,ISERROR(FIND("-",H3839,1))),LEFT(H3839,2),H3839))</f>
        <v>54</v>
      </c>
      <c r="N3839" s="13" t="str">
        <f>SUBSTITUTE(H3839,"+","-")</f>
        <v>50-54</v>
      </c>
      <c r="O3839" s="3">
        <f t="shared" si="415"/>
        <v>5</v>
      </c>
      <c r="P3839" s="3">
        <f t="shared" si="416"/>
        <v>3</v>
      </c>
      <c r="Q3839" s="7">
        <f t="shared" si="417"/>
        <v>50</v>
      </c>
      <c r="R3839" s="7">
        <f t="shared" si="418"/>
        <v>54</v>
      </c>
      <c r="S3839" s="13" t="str">
        <f>VLOOKUP(A3839,history!$B:$F,2,0)</f>
        <v>2020-08-17</v>
      </c>
      <c r="T3839" s="13">
        <f>VLOOKUP($C3839,日期!$A:$D,3,0)</f>
        <v>8</v>
      </c>
      <c r="U3839" s="13">
        <f>VLOOKUP($C3839,日期!$A:$D,4,0)</f>
        <v>1</v>
      </c>
      <c r="V3839" s="65">
        <f t="shared" si="419"/>
        <v>44044</v>
      </c>
      <c r="W3839" s="13" t="s">
        <v>5403</v>
      </c>
    </row>
    <row r="3840" spans="1:23" ht="15">
      <c r="A3840" s="15">
        <v>484</v>
      </c>
      <c r="B3840" s="15">
        <v>2020</v>
      </c>
      <c r="C3840" s="13" t="s">
        <v>27</v>
      </c>
      <c r="D3840" s="15">
        <v>32</v>
      </c>
      <c r="E3840" s="13" t="s">
        <v>24</v>
      </c>
      <c r="F3840" s="13" t="s">
        <v>11</v>
      </c>
      <c r="G3840" s="13" t="s">
        <v>25</v>
      </c>
      <c r="H3840" s="13" t="s">
        <v>29</v>
      </c>
      <c r="I3840" s="3">
        <f t="shared" si="413"/>
        <v>40</v>
      </c>
      <c r="J3840" s="7">
        <f t="shared" si="414"/>
        <v>44</v>
      </c>
      <c r="K3840" s="3">
        <f>LEN(H3840)</f>
        <v>5</v>
      </c>
      <c r="L3840" s="13" t="str">
        <f>IF(OR(AND(LEN(H3840&gt;3),ISERROR(FIND("-",H3840,1))),AND(LEN(H3840)&gt;3,ISERROR(FIND("+",H3840,1)))),LEFT(H3840,2),H3840)</f>
        <v>40</v>
      </c>
      <c r="M3840" s="13" t="str">
        <f>IF(AND(LEN(H3840&gt;3),ISERROR(FIND("+",H3840,1))),RIGHT(H3840,2),IF(AND(LEN(H3840)=3,ISERROR(FIND("-",H3840,1))),LEFT(H3840,2),H3840))</f>
        <v>44</v>
      </c>
      <c r="N3840" s="13" t="str">
        <f>SUBSTITUTE(H3840,"+","-")</f>
        <v>40-44</v>
      </c>
      <c r="O3840" s="3">
        <f t="shared" si="415"/>
        <v>5</v>
      </c>
      <c r="P3840" s="3">
        <f t="shared" si="416"/>
        <v>3</v>
      </c>
      <c r="Q3840" s="7">
        <f t="shared" si="417"/>
        <v>40</v>
      </c>
      <c r="R3840" s="7">
        <f t="shared" si="418"/>
        <v>44</v>
      </c>
      <c r="S3840" s="13" t="str">
        <f>VLOOKUP(A3840,history!$B:$F,2,0)</f>
        <v>2020-08-16</v>
      </c>
      <c r="T3840" s="13">
        <f>VLOOKUP($C3840,日期!$A:$D,3,0)</f>
        <v>8</v>
      </c>
      <c r="U3840" s="13">
        <f>VLOOKUP($C3840,日期!$A:$D,4,0)</f>
        <v>1</v>
      </c>
      <c r="V3840" s="65">
        <f t="shared" si="419"/>
        <v>44044</v>
      </c>
      <c r="W3840" s="13" t="s">
        <v>5404</v>
      </c>
    </row>
    <row r="3841" spans="1:23" ht="15">
      <c r="A3841" s="15">
        <v>483</v>
      </c>
      <c r="B3841" s="15">
        <v>2020</v>
      </c>
      <c r="C3841" s="13" t="s">
        <v>27</v>
      </c>
      <c r="D3841" s="15">
        <v>32</v>
      </c>
      <c r="E3841" s="13" t="s">
        <v>24</v>
      </c>
      <c r="F3841" s="13" t="s">
        <v>17</v>
      </c>
      <c r="G3841" s="13" t="s">
        <v>25</v>
      </c>
      <c r="H3841" s="13" t="s">
        <v>32</v>
      </c>
      <c r="I3841" s="3">
        <f t="shared" si="413"/>
        <v>60</v>
      </c>
      <c r="J3841" s="7">
        <f t="shared" si="414"/>
        <v>64</v>
      </c>
      <c r="K3841" s="3">
        <f>LEN(H3841)</f>
        <v>5</v>
      </c>
      <c r="L3841" s="13" t="str">
        <f>IF(OR(AND(LEN(H3841&gt;3),ISERROR(FIND("-",H3841,1))),AND(LEN(H3841)&gt;3,ISERROR(FIND("+",H3841,1)))),LEFT(H3841,2),H3841)</f>
        <v>60</v>
      </c>
      <c r="M3841" s="13" t="str">
        <f>IF(AND(LEN(H3841&gt;3),ISERROR(FIND("+",H3841,1))),RIGHT(H3841,2),IF(AND(LEN(H3841)=3,ISERROR(FIND("-",H3841,1))),LEFT(H3841,2),H3841))</f>
        <v>64</v>
      </c>
      <c r="N3841" s="13" t="str">
        <f>SUBSTITUTE(H3841,"+","-")</f>
        <v>60-64</v>
      </c>
      <c r="O3841" s="3">
        <f t="shared" si="415"/>
        <v>5</v>
      </c>
      <c r="P3841" s="3">
        <f t="shared" si="416"/>
        <v>3</v>
      </c>
      <c r="Q3841" s="7">
        <f t="shared" si="417"/>
        <v>60</v>
      </c>
      <c r="R3841" s="7">
        <f t="shared" si="418"/>
        <v>64</v>
      </c>
      <c r="S3841" s="13" t="str">
        <f>VLOOKUP(A3841,history!$B:$F,2,0)</f>
        <v>2020-08-16</v>
      </c>
      <c r="T3841" s="13">
        <f>VLOOKUP($C3841,日期!$A:$D,3,0)</f>
        <v>8</v>
      </c>
      <c r="U3841" s="13">
        <f>VLOOKUP($C3841,日期!$A:$D,4,0)</f>
        <v>1</v>
      </c>
      <c r="V3841" s="65">
        <f t="shared" si="419"/>
        <v>44044</v>
      </c>
      <c r="W3841" s="13" t="s">
        <v>5405</v>
      </c>
    </row>
    <row r="3842" spans="1:23" ht="15">
      <c r="A3842" s="15">
        <v>482</v>
      </c>
      <c r="B3842" s="15">
        <v>2020</v>
      </c>
      <c r="C3842" s="13" t="s">
        <v>27</v>
      </c>
      <c r="D3842" s="15">
        <v>32</v>
      </c>
      <c r="E3842" s="13" t="s">
        <v>24</v>
      </c>
      <c r="F3842" s="13" t="s">
        <v>17</v>
      </c>
      <c r="G3842" s="13" t="s">
        <v>25</v>
      </c>
      <c r="H3842" s="13" t="s">
        <v>26</v>
      </c>
      <c r="I3842" s="3">
        <f t="shared" si="413"/>
        <v>30</v>
      </c>
      <c r="J3842" s="7">
        <f t="shared" si="414"/>
        <v>34</v>
      </c>
      <c r="K3842" s="3">
        <f>LEN(H3842)</f>
        <v>5</v>
      </c>
      <c r="L3842" s="13" t="str">
        <f>IF(OR(AND(LEN(H3842&gt;3),ISERROR(FIND("-",H3842,1))),AND(LEN(H3842)&gt;3,ISERROR(FIND("+",H3842,1)))),LEFT(H3842,2),H3842)</f>
        <v>30</v>
      </c>
      <c r="M3842" s="13" t="str">
        <f>IF(AND(LEN(H3842&gt;3),ISERROR(FIND("+",H3842,1))),RIGHT(H3842,2),IF(AND(LEN(H3842)=3,ISERROR(FIND("-",H3842,1))),LEFT(H3842,2),H3842))</f>
        <v>34</v>
      </c>
      <c r="N3842" s="13" t="str">
        <f>SUBSTITUTE(H3842,"+","-")</f>
        <v>30-34</v>
      </c>
      <c r="O3842" s="3">
        <f t="shared" si="415"/>
        <v>5</v>
      </c>
      <c r="P3842" s="3">
        <f t="shared" si="416"/>
        <v>3</v>
      </c>
      <c r="Q3842" s="7">
        <f t="shared" si="417"/>
        <v>30</v>
      </c>
      <c r="R3842" s="7">
        <f t="shared" si="418"/>
        <v>34</v>
      </c>
      <c r="S3842" s="13" t="str">
        <f>VLOOKUP(A3842,history!$B:$F,2,0)</f>
        <v>2020-08-15</v>
      </c>
      <c r="T3842" s="13">
        <f>VLOOKUP($C3842,日期!$A:$D,3,0)</f>
        <v>8</v>
      </c>
      <c r="U3842" s="13">
        <f>VLOOKUP($C3842,日期!$A:$D,4,0)</f>
        <v>1</v>
      </c>
      <c r="V3842" s="65">
        <f t="shared" si="419"/>
        <v>44044</v>
      </c>
      <c r="W3842" s="13" t="s">
        <v>5406</v>
      </c>
    </row>
    <row r="3843" spans="1:23" ht="15">
      <c r="A3843" s="15">
        <v>481</v>
      </c>
      <c r="B3843" s="15">
        <v>2020</v>
      </c>
      <c r="C3843" s="13" t="s">
        <v>54</v>
      </c>
      <c r="D3843" s="15">
        <v>31</v>
      </c>
      <c r="E3843" s="13" t="s">
        <v>24</v>
      </c>
      <c r="F3843" s="13" t="s">
        <v>11</v>
      </c>
      <c r="G3843" s="13" t="s">
        <v>25</v>
      </c>
      <c r="H3843" s="13" t="s">
        <v>15</v>
      </c>
      <c r="I3843" s="3">
        <f t="shared" ref="I3843:I3906" si="420">VALUE(IF(LEN(H3843)&gt;=3,LEFT(H3843,2),H3843))</f>
        <v>70</v>
      </c>
      <c r="J3843" s="7">
        <f t="shared" ref="J3843:J3906" si="421">VALUE(IF(LEN(H3843)=5,RIGHT(H3843,2),LEFT(H3843,2)))</f>
        <v>70</v>
      </c>
      <c r="K3843" s="3">
        <f>LEN(H3843)</f>
        <v>3</v>
      </c>
      <c r="L3843" s="13" t="str">
        <f>IF(OR(AND(LEN(H3843&gt;3),ISERROR(FIND("-",H3843,1))),AND(LEN(H3843)&gt;3,ISERROR(FIND("+",H3843,1)))),LEFT(H3843,2),H3843)</f>
        <v>70</v>
      </c>
      <c r="M3843" s="13" t="str">
        <f>IF(AND(LEN(H3843&gt;3),ISERROR(FIND("+",H3843,1))),RIGHT(H3843,2),IF(AND(LEN(H3843)=3,ISERROR(FIND("-",H3843,1))),LEFT(H3843,2),H3843))</f>
        <v>70</v>
      </c>
      <c r="N3843" s="13" t="str">
        <f>SUBSTITUTE(H3843,"+","-")</f>
        <v>70-</v>
      </c>
      <c r="O3843" s="3">
        <f t="shared" ref="O3843:O3906" si="422">LEN(N3843)</f>
        <v>3</v>
      </c>
      <c r="P3843" s="3">
        <f t="shared" ref="P3843:P3906" si="423">FIND("-",N3843,1)</f>
        <v>3</v>
      </c>
      <c r="Q3843" s="7">
        <f t="shared" ref="Q3843:Q3906" si="424">VALUE(IF(ISERROR(FIND("-",N3843,1)),N3843,LEFT(N3843,FIND("-",N3843,1)-1)))</f>
        <v>70</v>
      </c>
      <c r="R3843" s="7">
        <f t="shared" ref="R3843:R3906" si="425">VALUE(IF(ISERROR(FIND("-",N3843,1)),N3843,IF(AND(FIND("-",N3843,1)=3,LEN(N3843)=3),LEFT(N3843,2),RIGHT(N3843,FIND("-",N3843,1)-1))))</f>
        <v>70</v>
      </c>
      <c r="S3843" s="13" t="str">
        <f>VLOOKUP(A3843,history!$B:$F,2,0)</f>
        <v>2020-08-12</v>
      </c>
      <c r="T3843" s="13">
        <f>VLOOKUP($C3843,日期!$A:$D,3,0)</f>
        <v>7</v>
      </c>
      <c r="U3843" s="13">
        <f>VLOOKUP($C3843,日期!$A:$D,4,0)</f>
        <v>1</v>
      </c>
      <c r="V3843" s="65">
        <f t="shared" ref="V3843:V3906" si="426">DATE(B3843,T3843,U3843)</f>
        <v>44013</v>
      </c>
      <c r="W3843" s="13" t="s">
        <v>5407</v>
      </c>
    </row>
    <row r="3844" spans="1:23" ht="15">
      <c r="A3844" s="15">
        <v>480</v>
      </c>
      <c r="B3844" s="15">
        <v>2020</v>
      </c>
      <c r="C3844" s="13" t="s">
        <v>54</v>
      </c>
      <c r="D3844" s="15">
        <v>31</v>
      </c>
      <c r="E3844" s="13" t="s">
        <v>24</v>
      </c>
      <c r="F3844" s="13" t="s">
        <v>11</v>
      </c>
      <c r="G3844" s="13" t="s">
        <v>25</v>
      </c>
      <c r="H3844" s="13" t="s">
        <v>32</v>
      </c>
      <c r="I3844" s="3">
        <f t="shared" si="420"/>
        <v>60</v>
      </c>
      <c r="J3844" s="7">
        <f t="shared" si="421"/>
        <v>64</v>
      </c>
      <c r="K3844" s="3">
        <f>LEN(H3844)</f>
        <v>5</v>
      </c>
      <c r="L3844" s="13" t="str">
        <f>IF(OR(AND(LEN(H3844&gt;3),ISERROR(FIND("-",H3844,1))),AND(LEN(H3844)&gt;3,ISERROR(FIND("+",H3844,1)))),LEFT(H3844,2),H3844)</f>
        <v>60</v>
      </c>
      <c r="M3844" s="13" t="str">
        <f>IF(AND(LEN(H3844&gt;3),ISERROR(FIND("+",H3844,1))),RIGHT(H3844,2),IF(AND(LEN(H3844)=3,ISERROR(FIND("-",H3844,1))),LEFT(H3844,2),H3844))</f>
        <v>64</v>
      </c>
      <c r="N3844" s="13" t="str">
        <f>SUBSTITUTE(H3844,"+","-")</f>
        <v>60-64</v>
      </c>
      <c r="O3844" s="3">
        <f t="shared" si="422"/>
        <v>5</v>
      </c>
      <c r="P3844" s="3">
        <f t="shared" si="423"/>
        <v>3</v>
      </c>
      <c r="Q3844" s="7">
        <f t="shared" si="424"/>
        <v>60</v>
      </c>
      <c r="R3844" s="7">
        <f t="shared" si="425"/>
        <v>64</v>
      </c>
      <c r="S3844" s="13" t="str">
        <f>VLOOKUP(A3844,history!$B:$F,2,0)</f>
        <v>2020-08-09</v>
      </c>
      <c r="T3844" s="13">
        <f>VLOOKUP($C3844,日期!$A:$D,3,0)</f>
        <v>7</v>
      </c>
      <c r="U3844" s="13">
        <f>VLOOKUP($C3844,日期!$A:$D,4,0)</f>
        <v>1</v>
      </c>
      <c r="V3844" s="65">
        <f t="shared" si="426"/>
        <v>44013</v>
      </c>
      <c r="W3844" s="13" t="s">
        <v>5408</v>
      </c>
    </row>
    <row r="3845" spans="1:23" ht="15">
      <c r="A3845" s="15">
        <v>479</v>
      </c>
      <c r="B3845" s="15">
        <v>2020</v>
      </c>
      <c r="C3845" s="13" t="s">
        <v>54</v>
      </c>
      <c r="D3845" s="15">
        <v>31</v>
      </c>
      <c r="E3845" s="13" t="s">
        <v>24</v>
      </c>
      <c r="F3845" s="13" t="s">
        <v>11</v>
      </c>
      <c r="G3845" s="13" t="s">
        <v>25</v>
      </c>
      <c r="H3845" s="13" t="s">
        <v>37</v>
      </c>
      <c r="I3845" s="3">
        <f t="shared" si="420"/>
        <v>50</v>
      </c>
      <c r="J3845" s="7">
        <f t="shared" si="421"/>
        <v>54</v>
      </c>
      <c r="K3845" s="3">
        <f>LEN(H3845)</f>
        <v>5</v>
      </c>
      <c r="L3845" s="13" t="str">
        <f>IF(OR(AND(LEN(H3845&gt;3),ISERROR(FIND("-",H3845,1))),AND(LEN(H3845)&gt;3,ISERROR(FIND("+",H3845,1)))),LEFT(H3845,2),H3845)</f>
        <v>50</v>
      </c>
      <c r="M3845" s="13" t="str">
        <f>IF(AND(LEN(H3845&gt;3),ISERROR(FIND("+",H3845,1))),RIGHT(H3845,2),IF(AND(LEN(H3845)=3,ISERROR(FIND("-",H3845,1))),LEFT(H3845,2),H3845))</f>
        <v>54</v>
      </c>
      <c r="N3845" s="13" t="str">
        <f>SUBSTITUTE(H3845,"+","-")</f>
        <v>50-54</v>
      </c>
      <c r="O3845" s="3">
        <f t="shared" si="422"/>
        <v>5</v>
      </c>
      <c r="P3845" s="3">
        <f t="shared" si="423"/>
        <v>3</v>
      </c>
      <c r="Q3845" s="7">
        <f t="shared" si="424"/>
        <v>50</v>
      </c>
      <c r="R3845" s="7">
        <f t="shared" si="425"/>
        <v>54</v>
      </c>
      <c r="S3845" s="13" t="str">
        <f>VLOOKUP(A3845,history!$B:$F,2,0)</f>
        <v>2020-08-08</v>
      </c>
      <c r="T3845" s="13">
        <f>VLOOKUP($C3845,日期!$A:$D,3,0)</f>
        <v>7</v>
      </c>
      <c r="U3845" s="13">
        <f>VLOOKUP($C3845,日期!$A:$D,4,0)</f>
        <v>1</v>
      </c>
      <c r="V3845" s="65">
        <f t="shared" si="426"/>
        <v>44013</v>
      </c>
      <c r="W3845" s="13" t="s">
        <v>5409</v>
      </c>
    </row>
    <row r="3846" spans="1:23" ht="15">
      <c r="A3846" s="15">
        <v>478</v>
      </c>
      <c r="B3846" s="15">
        <v>2020</v>
      </c>
      <c r="C3846" s="13" t="s">
        <v>54</v>
      </c>
      <c r="D3846" s="15">
        <v>31</v>
      </c>
      <c r="E3846" s="13" t="s">
        <v>24</v>
      </c>
      <c r="F3846" s="13" t="s">
        <v>11</v>
      </c>
      <c r="G3846" s="13" t="s">
        <v>25</v>
      </c>
      <c r="H3846" s="13" t="s">
        <v>30</v>
      </c>
      <c r="I3846" s="3">
        <f t="shared" si="420"/>
        <v>45</v>
      </c>
      <c r="J3846" s="7">
        <f t="shared" si="421"/>
        <v>49</v>
      </c>
      <c r="K3846" s="3">
        <f>LEN(H3846)</f>
        <v>5</v>
      </c>
      <c r="L3846" s="13" t="str">
        <f>IF(OR(AND(LEN(H3846&gt;3),ISERROR(FIND("-",H3846,1))),AND(LEN(H3846)&gt;3,ISERROR(FIND("+",H3846,1)))),LEFT(H3846,2),H3846)</f>
        <v>45</v>
      </c>
      <c r="M3846" s="13" t="str">
        <f>IF(AND(LEN(H3846&gt;3),ISERROR(FIND("+",H3846,1))),RIGHT(H3846,2),IF(AND(LEN(H3846)=3,ISERROR(FIND("-",H3846,1))),LEFT(H3846,2),H3846))</f>
        <v>49</v>
      </c>
      <c r="N3846" s="13" t="str">
        <f>SUBSTITUTE(H3846,"+","-")</f>
        <v>45-49</v>
      </c>
      <c r="O3846" s="3">
        <f t="shared" si="422"/>
        <v>5</v>
      </c>
      <c r="P3846" s="3">
        <f t="shared" si="423"/>
        <v>3</v>
      </c>
      <c r="Q3846" s="7">
        <f t="shared" si="424"/>
        <v>45</v>
      </c>
      <c r="R3846" s="7">
        <f t="shared" si="425"/>
        <v>49</v>
      </c>
      <c r="S3846" s="13" t="str">
        <f>VLOOKUP(A3846,history!$B:$F,2,0)</f>
        <v>2020-08-08</v>
      </c>
      <c r="T3846" s="13">
        <f>VLOOKUP($C3846,日期!$A:$D,3,0)</f>
        <v>7</v>
      </c>
      <c r="U3846" s="13">
        <f>VLOOKUP($C3846,日期!$A:$D,4,0)</f>
        <v>1</v>
      </c>
      <c r="V3846" s="65">
        <f t="shared" si="426"/>
        <v>44013</v>
      </c>
      <c r="W3846" s="13" t="s">
        <v>5410</v>
      </c>
    </row>
    <row r="3847" spans="1:23" ht="15">
      <c r="A3847" s="15">
        <v>477</v>
      </c>
      <c r="B3847" s="15">
        <v>2020</v>
      </c>
      <c r="C3847" s="13" t="s">
        <v>54</v>
      </c>
      <c r="D3847" s="15">
        <v>31</v>
      </c>
      <c r="E3847" s="13" t="s">
        <v>24</v>
      </c>
      <c r="F3847" s="13" t="s">
        <v>11</v>
      </c>
      <c r="G3847" s="13" t="s">
        <v>25</v>
      </c>
      <c r="H3847" s="13" t="s">
        <v>31</v>
      </c>
      <c r="I3847" s="3">
        <f t="shared" si="420"/>
        <v>25</v>
      </c>
      <c r="J3847" s="7">
        <f t="shared" si="421"/>
        <v>29</v>
      </c>
      <c r="K3847" s="3">
        <f>LEN(H3847)</f>
        <v>5</v>
      </c>
      <c r="L3847" s="13" t="str">
        <f>IF(OR(AND(LEN(H3847&gt;3),ISERROR(FIND("-",H3847,1))),AND(LEN(H3847)&gt;3,ISERROR(FIND("+",H3847,1)))),LEFT(H3847,2),H3847)</f>
        <v>25</v>
      </c>
      <c r="M3847" s="13" t="str">
        <f>IF(AND(LEN(H3847&gt;3),ISERROR(FIND("+",H3847,1))),RIGHT(H3847,2),IF(AND(LEN(H3847)=3,ISERROR(FIND("-",H3847,1))),LEFT(H3847,2),H3847))</f>
        <v>29</v>
      </c>
      <c r="N3847" s="13" t="str">
        <f>SUBSTITUTE(H3847,"+","-")</f>
        <v>25-29</v>
      </c>
      <c r="O3847" s="3">
        <f t="shared" si="422"/>
        <v>5</v>
      </c>
      <c r="P3847" s="3">
        <f t="shared" si="423"/>
        <v>3</v>
      </c>
      <c r="Q3847" s="7">
        <f t="shared" si="424"/>
        <v>25</v>
      </c>
      <c r="R3847" s="7">
        <f t="shared" si="425"/>
        <v>29</v>
      </c>
      <c r="S3847" s="13" t="str">
        <f>VLOOKUP(A3847,history!$B:$F,2,0)</f>
        <v>2020-08-06</v>
      </c>
      <c r="T3847" s="13">
        <f>VLOOKUP($C3847,日期!$A:$D,3,0)</f>
        <v>7</v>
      </c>
      <c r="U3847" s="13">
        <f>VLOOKUP($C3847,日期!$A:$D,4,0)</f>
        <v>1</v>
      </c>
      <c r="V3847" s="65">
        <f t="shared" si="426"/>
        <v>44013</v>
      </c>
      <c r="W3847" s="13" t="s">
        <v>5411</v>
      </c>
    </row>
    <row r="3848" spans="1:23" ht="15">
      <c r="A3848" s="15">
        <v>476</v>
      </c>
      <c r="B3848" s="15">
        <v>2020</v>
      </c>
      <c r="C3848" s="13" t="s">
        <v>54</v>
      </c>
      <c r="D3848" s="15">
        <v>31</v>
      </c>
      <c r="E3848" s="13" t="s">
        <v>24</v>
      </c>
      <c r="F3848" s="13" t="s">
        <v>11</v>
      </c>
      <c r="G3848" s="13" t="s">
        <v>25</v>
      </c>
      <c r="H3848" s="13" t="s">
        <v>13</v>
      </c>
      <c r="I3848" s="3">
        <f t="shared" si="420"/>
        <v>20</v>
      </c>
      <c r="J3848" s="7">
        <f t="shared" si="421"/>
        <v>24</v>
      </c>
      <c r="K3848" s="3">
        <f>LEN(H3848)</f>
        <v>5</v>
      </c>
      <c r="L3848" s="13" t="str">
        <f>IF(OR(AND(LEN(H3848&gt;3),ISERROR(FIND("-",H3848,1))),AND(LEN(H3848)&gt;3,ISERROR(FIND("+",H3848,1)))),LEFT(H3848,2),H3848)</f>
        <v>20</v>
      </c>
      <c r="M3848" s="13" t="str">
        <f>IF(AND(LEN(H3848&gt;3),ISERROR(FIND("+",H3848,1))),RIGHT(H3848,2),IF(AND(LEN(H3848)=3,ISERROR(FIND("-",H3848,1))),LEFT(H3848,2),H3848))</f>
        <v>24</v>
      </c>
      <c r="N3848" s="13" t="str">
        <f>SUBSTITUTE(H3848,"+","-")</f>
        <v>20-24</v>
      </c>
      <c r="O3848" s="3">
        <f t="shared" si="422"/>
        <v>5</v>
      </c>
      <c r="P3848" s="3">
        <f t="shared" si="423"/>
        <v>3</v>
      </c>
      <c r="Q3848" s="7">
        <f t="shared" si="424"/>
        <v>20</v>
      </c>
      <c r="R3848" s="7">
        <f t="shared" si="425"/>
        <v>24</v>
      </c>
      <c r="S3848" s="13" t="str">
        <f>VLOOKUP(A3848,history!$B:$F,2,0)</f>
        <v>2020-08-04</v>
      </c>
      <c r="T3848" s="13">
        <f>VLOOKUP($C3848,日期!$A:$D,3,0)</f>
        <v>7</v>
      </c>
      <c r="U3848" s="13">
        <f>VLOOKUP($C3848,日期!$A:$D,4,0)</f>
        <v>1</v>
      </c>
      <c r="V3848" s="65">
        <f t="shared" si="426"/>
        <v>44013</v>
      </c>
      <c r="W3848" s="13" t="s">
        <v>5412</v>
      </c>
    </row>
    <row r="3849" spans="1:23" ht="15">
      <c r="A3849" s="15">
        <v>475</v>
      </c>
      <c r="B3849" s="15">
        <v>2020</v>
      </c>
      <c r="C3849" s="13" t="s">
        <v>54</v>
      </c>
      <c r="D3849" s="15">
        <v>31</v>
      </c>
      <c r="E3849" s="13" t="s">
        <v>24</v>
      </c>
      <c r="F3849" s="13" t="s">
        <v>17</v>
      </c>
      <c r="G3849" s="13" t="s">
        <v>25</v>
      </c>
      <c r="H3849" s="13" t="s">
        <v>35</v>
      </c>
      <c r="I3849" s="3">
        <f t="shared" si="420"/>
        <v>55</v>
      </c>
      <c r="J3849" s="7">
        <f t="shared" si="421"/>
        <v>59</v>
      </c>
      <c r="K3849" s="3">
        <f>LEN(H3849)</f>
        <v>5</v>
      </c>
      <c r="L3849" s="13" t="str">
        <f>IF(OR(AND(LEN(H3849&gt;3),ISERROR(FIND("-",H3849,1))),AND(LEN(H3849)&gt;3,ISERROR(FIND("+",H3849,1)))),LEFT(H3849,2),H3849)</f>
        <v>55</v>
      </c>
      <c r="M3849" s="13" t="str">
        <f>IF(AND(LEN(H3849&gt;3),ISERROR(FIND("+",H3849,1))),RIGHT(H3849,2),IF(AND(LEN(H3849)=3,ISERROR(FIND("-",H3849,1))),LEFT(H3849,2),H3849))</f>
        <v>59</v>
      </c>
      <c r="N3849" s="13" t="str">
        <f>SUBSTITUTE(H3849,"+","-")</f>
        <v>55-59</v>
      </c>
      <c r="O3849" s="3">
        <f t="shared" si="422"/>
        <v>5</v>
      </c>
      <c r="P3849" s="3">
        <f t="shared" si="423"/>
        <v>3</v>
      </c>
      <c r="Q3849" s="7">
        <f t="shared" si="424"/>
        <v>55</v>
      </c>
      <c r="R3849" s="7">
        <f t="shared" si="425"/>
        <v>59</v>
      </c>
      <c r="S3849" s="13" t="str">
        <f>VLOOKUP(A3849,history!$B:$F,2,0)</f>
        <v>2020-08-02</v>
      </c>
      <c r="T3849" s="13">
        <f>VLOOKUP($C3849,日期!$A:$D,3,0)</f>
        <v>7</v>
      </c>
      <c r="U3849" s="13">
        <f>VLOOKUP($C3849,日期!$A:$D,4,0)</f>
        <v>1</v>
      </c>
      <c r="V3849" s="65">
        <f t="shared" si="426"/>
        <v>44013</v>
      </c>
      <c r="W3849" s="13" t="s">
        <v>5413</v>
      </c>
    </row>
    <row r="3850" spans="1:23" ht="15">
      <c r="A3850" s="15">
        <v>474</v>
      </c>
      <c r="B3850" s="15">
        <v>2020</v>
      </c>
      <c r="C3850" s="13" t="s">
        <v>54</v>
      </c>
      <c r="D3850" s="15">
        <v>31</v>
      </c>
      <c r="E3850" s="13" t="s">
        <v>24</v>
      </c>
      <c r="F3850" s="13" t="s">
        <v>17</v>
      </c>
      <c r="G3850" s="13" t="s">
        <v>25</v>
      </c>
      <c r="H3850" s="13" t="s">
        <v>31</v>
      </c>
      <c r="I3850" s="3">
        <f t="shared" si="420"/>
        <v>25</v>
      </c>
      <c r="J3850" s="7">
        <f t="shared" si="421"/>
        <v>29</v>
      </c>
      <c r="K3850" s="3">
        <f>LEN(H3850)</f>
        <v>5</v>
      </c>
      <c r="L3850" s="13" t="str">
        <f>IF(OR(AND(LEN(H3850&gt;3),ISERROR(FIND("-",H3850,1))),AND(LEN(H3850)&gt;3,ISERROR(FIND("+",H3850,1)))),LEFT(H3850,2),H3850)</f>
        <v>25</v>
      </c>
      <c r="M3850" s="13" t="str">
        <f>IF(AND(LEN(H3850&gt;3),ISERROR(FIND("+",H3850,1))),RIGHT(H3850,2),IF(AND(LEN(H3850)=3,ISERROR(FIND("-",H3850,1))),LEFT(H3850,2),H3850))</f>
        <v>29</v>
      </c>
      <c r="N3850" s="13" t="str">
        <f>SUBSTITUTE(H3850,"+","-")</f>
        <v>25-29</v>
      </c>
      <c r="O3850" s="3">
        <f t="shared" si="422"/>
        <v>5</v>
      </c>
      <c r="P3850" s="3">
        <f t="shared" si="423"/>
        <v>3</v>
      </c>
      <c r="Q3850" s="7">
        <f t="shared" si="424"/>
        <v>25</v>
      </c>
      <c r="R3850" s="7">
        <f t="shared" si="425"/>
        <v>29</v>
      </c>
      <c r="S3850" s="13" t="str">
        <f>VLOOKUP(A3850,history!$B:$F,2,0)</f>
        <v>2020-08-01</v>
      </c>
      <c r="T3850" s="13">
        <f>VLOOKUP($C3850,日期!$A:$D,3,0)</f>
        <v>7</v>
      </c>
      <c r="U3850" s="13">
        <f>VLOOKUP($C3850,日期!$A:$D,4,0)</f>
        <v>1</v>
      </c>
      <c r="V3850" s="65">
        <f t="shared" si="426"/>
        <v>44013</v>
      </c>
      <c r="W3850" s="13" t="s">
        <v>5414</v>
      </c>
    </row>
    <row r="3851" spans="1:23" ht="15">
      <c r="A3851" s="15">
        <v>473</v>
      </c>
      <c r="B3851" s="15">
        <v>2020</v>
      </c>
      <c r="C3851" s="13" t="s">
        <v>54</v>
      </c>
      <c r="D3851" s="15">
        <v>31</v>
      </c>
      <c r="E3851" s="13" t="s">
        <v>24</v>
      </c>
      <c r="F3851" s="13" t="s">
        <v>17</v>
      </c>
      <c r="G3851" s="13" t="s">
        <v>25</v>
      </c>
      <c r="H3851" s="13" t="s">
        <v>13</v>
      </c>
      <c r="I3851" s="3">
        <f t="shared" si="420"/>
        <v>20</v>
      </c>
      <c r="J3851" s="7">
        <f t="shared" si="421"/>
        <v>24</v>
      </c>
      <c r="K3851" s="3">
        <f>LEN(H3851)</f>
        <v>5</v>
      </c>
      <c r="L3851" s="13" t="str">
        <f>IF(OR(AND(LEN(H3851&gt;3),ISERROR(FIND("-",H3851,1))),AND(LEN(H3851)&gt;3,ISERROR(FIND("+",H3851,1)))),LEFT(H3851,2),H3851)</f>
        <v>20</v>
      </c>
      <c r="M3851" s="13" t="str">
        <f>IF(AND(LEN(H3851&gt;3),ISERROR(FIND("+",H3851,1))),RIGHT(H3851,2),IF(AND(LEN(H3851)=3,ISERROR(FIND("-",H3851,1))),LEFT(H3851,2),H3851))</f>
        <v>24</v>
      </c>
      <c r="N3851" s="13" t="str">
        <f>SUBSTITUTE(H3851,"+","-")</f>
        <v>20-24</v>
      </c>
      <c r="O3851" s="3">
        <f t="shared" si="422"/>
        <v>5</v>
      </c>
      <c r="P3851" s="3">
        <f t="shared" si="423"/>
        <v>3</v>
      </c>
      <c r="Q3851" s="7">
        <f t="shared" si="424"/>
        <v>20</v>
      </c>
      <c r="R3851" s="7">
        <f t="shared" si="425"/>
        <v>24</v>
      </c>
      <c r="S3851" s="13" t="str">
        <f>VLOOKUP(A3851,history!$B:$F,2,0)</f>
        <v>2020-08-01</v>
      </c>
      <c r="T3851" s="13">
        <f>VLOOKUP($C3851,日期!$A:$D,3,0)</f>
        <v>7</v>
      </c>
      <c r="U3851" s="13">
        <f>VLOOKUP($C3851,日期!$A:$D,4,0)</f>
        <v>1</v>
      </c>
      <c r="V3851" s="65">
        <f t="shared" si="426"/>
        <v>44013</v>
      </c>
      <c r="W3851" s="13" t="s">
        <v>5415</v>
      </c>
    </row>
    <row r="3852" spans="1:23" ht="15">
      <c r="A3852" s="15">
        <v>472</v>
      </c>
      <c r="B3852" s="15">
        <v>2020</v>
      </c>
      <c r="C3852" s="13" t="s">
        <v>54</v>
      </c>
      <c r="D3852" s="15">
        <v>30</v>
      </c>
      <c r="E3852" s="13" t="s">
        <v>24</v>
      </c>
      <c r="F3852" s="13" t="s">
        <v>11</v>
      </c>
      <c r="G3852" s="13" t="s">
        <v>25</v>
      </c>
      <c r="H3852" s="13" t="s">
        <v>18</v>
      </c>
      <c r="I3852" s="3">
        <f t="shared" si="420"/>
        <v>65</v>
      </c>
      <c r="J3852" s="7">
        <f t="shared" si="421"/>
        <v>69</v>
      </c>
      <c r="K3852" s="3">
        <f>LEN(H3852)</f>
        <v>5</v>
      </c>
      <c r="L3852" s="13" t="str">
        <f>IF(OR(AND(LEN(H3852&gt;3),ISERROR(FIND("-",H3852,1))),AND(LEN(H3852)&gt;3,ISERROR(FIND("+",H3852,1)))),LEFT(H3852,2),H3852)</f>
        <v>65</v>
      </c>
      <c r="M3852" s="13" t="str">
        <f>IF(AND(LEN(H3852&gt;3),ISERROR(FIND("+",H3852,1))),RIGHT(H3852,2),IF(AND(LEN(H3852)=3,ISERROR(FIND("-",H3852,1))),LEFT(H3852,2),H3852))</f>
        <v>69</v>
      </c>
      <c r="N3852" s="13" t="str">
        <f>SUBSTITUTE(H3852,"+","-")</f>
        <v>65-69</v>
      </c>
      <c r="O3852" s="3">
        <f t="shared" si="422"/>
        <v>5</v>
      </c>
      <c r="P3852" s="3">
        <f t="shared" si="423"/>
        <v>3</v>
      </c>
      <c r="Q3852" s="7">
        <f t="shared" si="424"/>
        <v>65</v>
      </c>
      <c r="R3852" s="7">
        <f t="shared" si="425"/>
        <v>69</v>
      </c>
      <c r="S3852" s="13" t="str">
        <f>VLOOKUP(A3852,history!$B:$F,2,0)</f>
        <v>2020-08-01</v>
      </c>
      <c r="T3852" s="13">
        <f>VLOOKUP($C3852,日期!$A:$D,3,0)</f>
        <v>7</v>
      </c>
      <c r="U3852" s="13">
        <f>VLOOKUP($C3852,日期!$A:$D,4,0)</f>
        <v>1</v>
      </c>
      <c r="V3852" s="65">
        <f t="shared" si="426"/>
        <v>44013</v>
      </c>
      <c r="W3852" s="13" t="s">
        <v>5416</v>
      </c>
    </row>
    <row r="3853" spans="1:23" ht="15">
      <c r="A3853" s="15">
        <v>471</v>
      </c>
      <c r="B3853" s="15">
        <v>2020</v>
      </c>
      <c r="C3853" s="13" t="s">
        <v>54</v>
      </c>
      <c r="D3853" s="15">
        <v>30</v>
      </c>
      <c r="E3853" s="13" t="s">
        <v>24</v>
      </c>
      <c r="F3853" s="13" t="s">
        <v>11</v>
      </c>
      <c r="G3853" s="13" t="s">
        <v>25</v>
      </c>
      <c r="H3853" s="13" t="s">
        <v>32</v>
      </c>
      <c r="I3853" s="3">
        <f t="shared" si="420"/>
        <v>60</v>
      </c>
      <c r="J3853" s="7">
        <f t="shared" si="421"/>
        <v>64</v>
      </c>
      <c r="K3853" s="3">
        <f>LEN(H3853)</f>
        <v>5</v>
      </c>
      <c r="L3853" s="13" t="str">
        <f>IF(OR(AND(LEN(H3853&gt;3),ISERROR(FIND("-",H3853,1))),AND(LEN(H3853)&gt;3,ISERROR(FIND("+",H3853,1)))),LEFT(H3853,2),H3853)</f>
        <v>60</v>
      </c>
      <c r="M3853" s="13" t="str">
        <f>IF(AND(LEN(H3853&gt;3),ISERROR(FIND("+",H3853,1))),RIGHT(H3853,2),IF(AND(LEN(H3853)=3,ISERROR(FIND("-",H3853,1))),LEFT(H3853,2),H3853))</f>
        <v>64</v>
      </c>
      <c r="N3853" s="13" t="str">
        <f>SUBSTITUTE(H3853,"+","-")</f>
        <v>60-64</v>
      </c>
      <c r="O3853" s="3">
        <f t="shared" si="422"/>
        <v>5</v>
      </c>
      <c r="P3853" s="3">
        <f t="shared" si="423"/>
        <v>3</v>
      </c>
      <c r="Q3853" s="7">
        <f t="shared" si="424"/>
        <v>60</v>
      </c>
      <c r="R3853" s="7">
        <f t="shared" si="425"/>
        <v>64</v>
      </c>
      <c r="S3853" s="13" t="str">
        <f>VLOOKUP(A3853,history!$B:$F,2,0)</f>
        <v>2020-08-01</v>
      </c>
      <c r="T3853" s="13">
        <f>VLOOKUP($C3853,日期!$A:$D,3,0)</f>
        <v>7</v>
      </c>
      <c r="U3853" s="13">
        <f>VLOOKUP($C3853,日期!$A:$D,4,0)</f>
        <v>1</v>
      </c>
      <c r="V3853" s="65">
        <f t="shared" si="426"/>
        <v>44013</v>
      </c>
      <c r="W3853" s="13" t="s">
        <v>5417</v>
      </c>
    </row>
    <row r="3854" spans="1:23" ht="15">
      <c r="A3854" s="15">
        <v>470</v>
      </c>
      <c r="B3854" s="15">
        <v>2020</v>
      </c>
      <c r="C3854" s="13" t="s">
        <v>54</v>
      </c>
      <c r="D3854" s="15">
        <v>30</v>
      </c>
      <c r="E3854" s="13" t="s">
        <v>24</v>
      </c>
      <c r="F3854" s="13" t="s">
        <v>11</v>
      </c>
      <c r="G3854" s="13" t="s">
        <v>25</v>
      </c>
      <c r="H3854" s="13" t="s">
        <v>37</v>
      </c>
      <c r="I3854" s="3">
        <f t="shared" si="420"/>
        <v>50</v>
      </c>
      <c r="J3854" s="7">
        <f t="shared" si="421"/>
        <v>54</v>
      </c>
      <c r="K3854" s="3">
        <f>LEN(H3854)</f>
        <v>5</v>
      </c>
      <c r="L3854" s="13" t="str">
        <f>IF(OR(AND(LEN(H3854&gt;3),ISERROR(FIND("-",H3854,1))),AND(LEN(H3854)&gt;3,ISERROR(FIND("+",H3854,1)))),LEFT(H3854,2),H3854)</f>
        <v>50</v>
      </c>
      <c r="M3854" s="13" t="str">
        <f>IF(AND(LEN(H3854&gt;3),ISERROR(FIND("+",H3854,1))),RIGHT(H3854,2),IF(AND(LEN(H3854)=3,ISERROR(FIND("-",H3854,1))),LEFT(H3854,2),H3854))</f>
        <v>54</v>
      </c>
      <c r="N3854" s="13" t="str">
        <f>SUBSTITUTE(H3854,"+","-")</f>
        <v>50-54</v>
      </c>
      <c r="O3854" s="3">
        <f t="shared" si="422"/>
        <v>5</v>
      </c>
      <c r="P3854" s="3">
        <f t="shared" si="423"/>
        <v>3</v>
      </c>
      <c r="Q3854" s="7">
        <f t="shared" si="424"/>
        <v>50</v>
      </c>
      <c r="R3854" s="7">
        <f t="shared" si="425"/>
        <v>54</v>
      </c>
      <c r="S3854" s="13" t="str">
        <f>VLOOKUP(A3854,history!$B:$F,2,0)</f>
        <v>2020-08-01</v>
      </c>
      <c r="T3854" s="13">
        <f>VLOOKUP($C3854,日期!$A:$D,3,0)</f>
        <v>7</v>
      </c>
      <c r="U3854" s="13">
        <f>VLOOKUP($C3854,日期!$A:$D,4,0)</f>
        <v>1</v>
      </c>
      <c r="V3854" s="65">
        <f t="shared" si="426"/>
        <v>44013</v>
      </c>
      <c r="W3854" s="13" t="s">
        <v>5418</v>
      </c>
    </row>
    <row r="3855" spans="1:23" ht="15">
      <c r="A3855" s="15">
        <v>469</v>
      </c>
      <c r="B3855" s="15">
        <v>2020</v>
      </c>
      <c r="C3855" s="13" t="s">
        <v>54</v>
      </c>
      <c r="D3855" s="15">
        <v>30</v>
      </c>
      <c r="E3855" s="13" t="s">
        <v>24</v>
      </c>
      <c r="F3855" s="13" t="s">
        <v>11</v>
      </c>
      <c r="G3855" s="13" t="s">
        <v>25</v>
      </c>
      <c r="H3855" s="13" t="s">
        <v>13</v>
      </c>
      <c r="I3855" s="3">
        <f t="shared" si="420"/>
        <v>20</v>
      </c>
      <c r="J3855" s="7">
        <f t="shared" si="421"/>
        <v>24</v>
      </c>
      <c r="K3855" s="3">
        <f>LEN(H3855)</f>
        <v>5</v>
      </c>
      <c r="L3855" s="13" t="str">
        <f>IF(OR(AND(LEN(H3855&gt;3),ISERROR(FIND("-",H3855,1))),AND(LEN(H3855)&gt;3,ISERROR(FIND("+",H3855,1)))),LEFT(H3855,2),H3855)</f>
        <v>20</v>
      </c>
      <c r="M3855" s="13" t="str">
        <f>IF(AND(LEN(H3855&gt;3),ISERROR(FIND("+",H3855,1))),RIGHT(H3855,2),IF(AND(LEN(H3855)=3,ISERROR(FIND("-",H3855,1))),LEFT(H3855,2),H3855))</f>
        <v>24</v>
      </c>
      <c r="N3855" s="13" t="str">
        <f>SUBSTITUTE(H3855,"+","-")</f>
        <v>20-24</v>
      </c>
      <c r="O3855" s="3">
        <f t="shared" si="422"/>
        <v>5</v>
      </c>
      <c r="P3855" s="3">
        <f t="shared" si="423"/>
        <v>3</v>
      </c>
      <c r="Q3855" s="7">
        <f t="shared" si="424"/>
        <v>20</v>
      </c>
      <c r="R3855" s="7">
        <f t="shared" si="425"/>
        <v>24</v>
      </c>
      <c r="S3855" s="13" t="str">
        <f>VLOOKUP(A3855,history!$B:$F,2,0)</f>
        <v>2020-08-01</v>
      </c>
      <c r="T3855" s="13">
        <f>VLOOKUP($C3855,日期!$A:$D,3,0)</f>
        <v>7</v>
      </c>
      <c r="U3855" s="13">
        <f>VLOOKUP($C3855,日期!$A:$D,4,0)</f>
        <v>1</v>
      </c>
      <c r="V3855" s="65">
        <f t="shared" si="426"/>
        <v>44013</v>
      </c>
      <c r="W3855" s="13" t="s">
        <v>5419</v>
      </c>
    </row>
    <row r="3856" spans="1:23" ht="15">
      <c r="A3856" s="15">
        <v>468</v>
      </c>
      <c r="B3856" s="15">
        <v>2020</v>
      </c>
      <c r="C3856" s="13" t="s">
        <v>54</v>
      </c>
      <c r="D3856" s="15">
        <v>30</v>
      </c>
      <c r="E3856" s="13" t="s">
        <v>24</v>
      </c>
      <c r="F3856" s="13" t="s">
        <v>17</v>
      </c>
      <c r="G3856" s="13" t="s">
        <v>25</v>
      </c>
      <c r="H3856" s="13" t="s">
        <v>35</v>
      </c>
      <c r="I3856" s="3">
        <f t="shared" si="420"/>
        <v>55</v>
      </c>
      <c r="J3856" s="7">
        <f t="shared" si="421"/>
        <v>59</v>
      </c>
      <c r="K3856" s="3">
        <f>LEN(H3856)</f>
        <v>5</v>
      </c>
      <c r="L3856" s="13" t="str">
        <f>IF(OR(AND(LEN(H3856&gt;3),ISERROR(FIND("-",H3856,1))),AND(LEN(H3856)&gt;3,ISERROR(FIND("+",H3856,1)))),LEFT(H3856,2),H3856)</f>
        <v>55</v>
      </c>
      <c r="M3856" s="13" t="str">
        <f>IF(AND(LEN(H3856&gt;3),ISERROR(FIND("+",H3856,1))),RIGHT(H3856,2),IF(AND(LEN(H3856)=3,ISERROR(FIND("-",H3856,1))),LEFT(H3856,2),H3856))</f>
        <v>59</v>
      </c>
      <c r="N3856" s="13" t="str">
        <f>SUBSTITUTE(H3856,"+","-")</f>
        <v>55-59</v>
      </c>
      <c r="O3856" s="3">
        <f t="shared" si="422"/>
        <v>5</v>
      </c>
      <c r="P3856" s="3">
        <f t="shared" si="423"/>
        <v>3</v>
      </c>
      <c r="Q3856" s="7">
        <f t="shared" si="424"/>
        <v>55</v>
      </c>
      <c r="R3856" s="7">
        <f t="shared" si="425"/>
        <v>59</v>
      </c>
      <c r="S3856" s="13" t="str">
        <f>VLOOKUP(A3856,history!$B:$F,2,0)</f>
        <v>2020-08-01</v>
      </c>
      <c r="T3856" s="13">
        <f>VLOOKUP($C3856,日期!$A:$D,3,0)</f>
        <v>7</v>
      </c>
      <c r="U3856" s="13">
        <f>VLOOKUP($C3856,日期!$A:$D,4,0)</f>
        <v>1</v>
      </c>
      <c r="V3856" s="65">
        <f t="shared" si="426"/>
        <v>44013</v>
      </c>
      <c r="W3856" s="13" t="s">
        <v>5420</v>
      </c>
    </row>
    <row r="3857" spans="1:23" ht="15">
      <c r="A3857" s="15">
        <v>467</v>
      </c>
      <c r="B3857" s="15">
        <v>2020</v>
      </c>
      <c r="C3857" s="13" t="s">
        <v>54</v>
      </c>
      <c r="D3857" s="15">
        <v>30</v>
      </c>
      <c r="E3857" s="13" t="s">
        <v>24</v>
      </c>
      <c r="F3857" s="13" t="s">
        <v>17</v>
      </c>
      <c r="G3857" s="13" t="s">
        <v>25</v>
      </c>
      <c r="H3857" s="13" t="s">
        <v>31</v>
      </c>
      <c r="I3857" s="3">
        <f t="shared" si="420"/>
        <v>25</v>
      </c>
      <c r="J3857" s="7">
        <f t="shared" si="421"/>
        <v>29</v>
      </c>
      <c r="K3857" s="3">
        <f>LEN(H3857)</f>
        <v>5</v>
      </c>
      <c r="L3857" s="13" t="str">
        <f>IF(OR(AND(LEN(H3857&gt;3),ISERROR(FIND("-",H3857,1))),AND(LEN(H3857)&gt;3,ISERROR(FIND("+",H3857,1)))),LEFT(H3857,2),H3857)</f>
        <v>25</v>
      </c>
      <c r="M3857" s="13" t="str">
        <f>IF(AND(LEN(H3857&gt;3),ISERROR(FIND("+",H3857,1))),RIGHT(H3857,2),IF(AND(LEN(H3857)=3,ISERROR(FIND("-",H3857,1))),LEFT(H3857,2),H3857))</f>
        <v>29</v>
      </c>
      <c r="N3857" s="13" t="str">
        <f>SUBSTITUTE(H3857,"+","-")</f>
        <v>25-29</v>
      </c>
      <c r="O3857" s="3">
        <f t="shared" si="422"/>
        <v>5</v>
      </c>
      <c r="P3857" s="3">
        <f t="shared" si="423"/>
        <v>3</v>
      </c>
      <c r="Q3857" s="7">
        <f t="shared" si="424"/>
        <v>25</v>
      </c>
      <c r="R3857" s="7">
        <f t="shared" si="425"/>
        <v>29</v>
      </c>
      <c r="S3857" s="13" t="str">
        <f>VLOOKUP(A3857,history!$B:$F,2,0)</f>
        <v>2020-07-28</v>
      </c>
      <c r="T3857" s="13">
        <f>VLOOKUP($C3857,日期!$A:$D,3,0)</f>
        <v>7</v>
      </c>
      <c r="U3857" s="13">
        <f>VLOOKUP($C3857,日期!$A:$D,4,0)</f>
        <v>1</v>
      </c>
      <c r="V3857" s="65">
        <f t="shared" si="426"/>
        <v>44013</v>
      </c>
      <c r="W3857" s="13" t="s">
        <v>5421</v>
      </c>
    </row>
    <row r="3858" spans="1:23" ht="15">
      <c r="A3858" s="15">
        <v>466</v>
      </c>
      <c r="B3858" s="15">
        <v>2020</v>
      </c>
      <c r="C3858" s="13" t="s">
        <v>54</v>
      </c>
      <c r="D3858" s="15">
        <v>29</v>
      </c>
      <c r="E3858" s="13" t="s">
        <v>24</v>
      </c>
      <c r="F3858" s="13" t="s">
        <v>11</v>
      </c>
      <c r="G3858" s="13" t="s">
        <v>25</v>
      </c>
      <c r="H3858" s="13" t="s">
        <v>32</v>
      </c>
      <c r="I3858" s="3">
        <f t="shared" si="420"/>
        <v>60</v>
      </c>
      <c r="J3858" s="7">
        <f t="shared" si="421"/>
        <v>64</v>
      </c>
      <c r="K3858" s="3">
        <f>LEN(H3858)</f>
        <v>5</v>
      </c>
      <c r="L3858" s="13" t="str">
        <f>IF(OR(AND(LEN(H3858&gt;3),ISERROR(FIND("-",H3858,1))),AND(LEN(H3858)&gt;3,ISERROR(FIND("+",H3858,1)))),LEFT(H3858,2),H3858)</f>
        <v>60</v>
      </c>
      <c r="M3858" s="13" t="str">
        <f>IF(AND(LEN(H3858&gt;3),ISERROR(FIND("+",H3858,1))),RIGHT(H3858,2),IF(AND(LEN(H3858)=3,ISERROR(FIND("-",H3858,1))),LEFT(H3858,2),H3858))</f>
        <v>64</v>
      </c>
      <c r="N3858" s="13" t="str">
        <f>SUBSTITUTE(H3858,"+","-")</f>
        <v>60-64</v>
      </c>
      <c r="O3858" s="3">
        <f t="shared" si="422"/>
        <v>5</v>
      </c>
      <c r="P3858" s="3">
        <f t="shared" si="423"/>
        <v>3</v>
      </c>
      <c r="Q3858" s="7">
        <f t="shared" si="424"/>
        <v>60</v>
      </c>
      <c r="R3858" s="7">
        <f t="shared" si="425"/>
        <v>64</v>
      </c>
      <c r="S3858" s="13" t="str">
        <f>VLOOKUP(A3858,history!$B:$F,2,0)</f>
        <v>2020-07-28</v>
      </c>
      <c r="T3858" s="13">
        <f>VLOOKUP($C3858,日期!$A:$D,3,0)</f>
        <v>7</v>
      </c>
      <c r="U3858" s="13">
        <f>VLOOKUP($C3858,日期!$A:$D,4,0)</f>
        <v>1</v>
      </c>
      <c r="V3858" s="65">
        <f t="shared" si="426"/>
        <v>44013</v>
      </c>
      <c r="W3858" s="13" t="s">
        <v>5422</v>
      </c>
    </row>
    <row r="3859" spans="1:23" ht="15">
      <c r="A3859" s="15">
        <v>465</v>
      </c>
      <c r="B3859" s="15">
        <v>2020</v>
      </c>
      <c r="C3859" s="13" t="s">
        <v>54</v>
      </c>
      <c r="D3859" s="15">
        <v>29</v>
      </c>
      <c r="E3859" s="13" t="s">
        <v>24</v>
      </c>
      <c r="F3859" s="13" t="s">
        <v>11</v>
      </c>
      <c r="G3859" s="13" t="s">
        <v>25</v>
      </c>
      <c r="H3859" s="13" t="s">
        <v>37</v>
      </c>
      <c r="I3859" s="3">
        <f t="shared" si="420"/>
        <v>50</v>
      </c>
      <c r="J3859" s="7">
        <f t="shared" si="421"/>
        <v>54</v>
      </c>
      <c r="K3859" s="3">
        <f>LEN(H3859)</f>
        <v>5</v>
      </c>
      <c r="L3859" s="13" t="str">
        <f>IF(OR(AND(LEN(H3859&gt;3),ISERROR(FIND("-",H3859,1))),AND(LEN(H3859)&gt;3,ISERROR(FIND("+",H3859,1)))),LEFT(H3859,2),H3859)</f>
        <v>50</v>
      </c>
      <c r="M3859" s="13" t="str">
        <f>IF(AND(LEN(H3859&gt;3),ISERROR(FIND("+",H3859,1))),RIGHT(H3859,2),IF(AND(LEN(H3859)=3,ISERROR(FIND("-",H3859,1))),LEFT(H3859,2),H3859))</f>
        <v>54</v>
      </c>
      <c r="N3859" s="13" t="str">
        <f>SUBSTITUTE(H3859,"+","-")</f>
        <v>50-54</v>
      </c>
      <c r="O3859" s="3">
        <f t="shared" si="422"/>
        <v>5</v>
      </c>
      <c r="P3859" s="3">
        <f t="shared" si="423"/>
        <v>3</v>
      </c>
      <c r="Q3859" s="7">
        <f t="shared" si="424"/>
        <v>50</v>
      </c>
      <c r="R3859" s="7">
        <f t="shared" si="425"/>
        <v>54</v>
      </c>
      <c r="S3859" s="13" t="str">
        <f>VLOOKUP(A3859,history!$B:$F,2,0)</f>
        <v>2020-07-28</v>
      </c>
      <c r="T3859" s="13">
        <f>VLOOKUP($C3859,日期!$A:$D,3,0)</f>
        <v>7</v>
      </c>
      <c r="U3859" s="13">
        <f>VLOOKUP($C3859,日期!$A:$D,4,0)</f>
        <v>1</v>
      </c>
      <c r="V3859" s="65">
        <f t="shared" si="426"/>
        <v>44013</v>
      </c>
      <c r="W3859" s="13" t="s">
        <v>5423</v>
      </c>
    </row>
    <row r="3860" spans="1:23" ht="15">
      <c r="A3860" s="15">
        <v>464</v>
      </c>
      <c r="B3860" s="15">
        <v>2020</v>
      </c>
      <c r="C3860" s="13" t="s">
        <v>54</v>
      </c>
      <c r="D3860" s="15">
        <v>29</v>
      </c>
      <c r="E3860" s="13" t="s">
        <v>24</v>
      </c>
      <c r="F3860" s="13" t="s">
        <v>11</v>
      </c>
      <c r="G3860" s="13" t="s">
        <v>25</v>
      </c>
      <c r="H3860" s="13" t="s">
        <v>29</v>
      </c>
      <c r="I3860" s="3">
        <f t="shared" si="420"/>
        <v>40</v>
      </c>
      <c r="J3860" s="7">
        <f t="shared" si="421"/>
        <v>44</v>
      </c>
      <c r="K3860" s="3">
        <f>LEN(H3860)</f>
        <v>5</v>
      </c>
      <c r="L3860" s="13" t="str">
        <f>IF(OR(AND(LEN(H3860&gt;3),ISERROR(FIND("-",H3860,1))),AND(LEN(H3860)&gt;3,ISERROR(FIND("+",H3860,1)))),LEFT(H3860,2),H3860)</f>
        <v>40</v>
      </c>
      <c r="M3860" s="13" t="str">
        <f>IF(AND(LEN(H3860&gt;3),ISERROR(FIND("+",H3860,1))),RIGHT(H3860,2),IF(AND(LEN(H3860)=3,ISERROR(FIND("-",H3860,1))),LEFT(H3860,2),H3860))</f>
        <v>44</v>
      </c>
      <c r="N3860" s="13" t="str">
        <f>SUBSTITUTE(H3860,"+","-")</f>
        <v>40-44</v>
      </c>
      <c r="O3860" s="3">
        <f t="shared" si="422"/>
        <v>5</v>
      </c>
      <c r="P3860" s="3">
        <f t="shared" si="423"/>
        <v>3</v>
      </c>
      <c r="Q3860" s="7">
        <f t="shared" si="424"/>
        <v>40</v>
      </c>
      <c r="R3860" s="7">
        <f t="shared" si="425"/>
        <v>44</v>
      </c>
      <c r="S3860" s="13" t="str">
        <f>VLOOKUP(A3860,history!$B:$F,2,0)</f>
        <v>2020-07-28</v>
      </c>
      <c r="T3860" s="13">
        <f>VLOOKUP($C3860,日期!$A:$D,3,0)</f>
        <v>7</v>
      </c>
      <c r="U3860" s="13">
        <f>VLOOKUP($C3860,日期!$A:$D,4,0)</f>
        <v>1</v>
      </c>
      <c r="V3860" s="65">
        <f t="shared" si="426"/>
        <v>44013</v>
      </c>
      <c r="W3860" s="13" t="s">
        <v>5424</v>
      </c>
    </row>
    <row r="3861" spans="1:23" ht="15">
      <c r="A3861" s="15">
        <v>463</v>
      </c>
      <c r="B3861" s="15">
        <v>2020</v>
      </c>
      <c r="C3861" s="13" t="s">
        <v>54</v>
      </c>
      <c r="D3861" s="15">
        <v>29</v>
      </c>
      <c r="E3861" s="13" t="s">
        <v>24</v>
      </c>
      <c r="F3861" s="13" t="s">
        <v>11</v>
      </c>
      <c r="G3861" s="13" t="s">
        <v>25</v>
      </c>
      <c r="H3861" s="13" t="s">
        <v>34</v>
      </c>
      <c r="I3861" s="3">
        <f t="shared" si="420"/>
        <v>35</v>
      </c>
      <c r="J3861" s="7">
        <f t="shared" si="421"/>
        <v>39</v>
      </c>
      <c r="K3861" s="3">
        <f>LEN(H3861)</f>
        <v>5</v>
      </c>
      <c r="L3861" s="13" t="str">
        <f>IF(OR(AND(LEN(H3861&gt;3),ISERROR(FIND("-",H3861,1))),AND(LEN(H3861)&gt;3,ISERROR(FIND("+",H3861,1)))),LEFT(H3861,2),H3861)</f>
        <v>35</v>
      </c>
      <c r="M3861" s="13" t="str">
        <f>IF(AND(LEN(H3861&gt;3),ISERROR(FIND("+",H3861,1))),RIGHT(H3861,2),IF(AND(LEN(H3861)=3,ISERROR(FIND("-",H3861,1))),LEFT(H3861,2),H3861))</f>
        <v>39</v>
      </c>
      <c r="N3861" s="13" t="str">
        <f>SUBSTITUTE(H3861,"+","-")</f>
        <v>35-39</v>
      </c>
      <c r="O3861" s="3">
        <f t="shared" si="422"/>
        <v>5</v>
      </c>
      <c r="P3861" s="3">
        <f t="shared" si="423"/>
        <v>3</v>
      </c>
      <c r="Q3861" s="7">
        <f t="shared" si="424"/>
        <v>35</v>
      </c>
      <c r="R3861" s="7">
        <f t="shared" si="425"/>
        <v>39</v>
      </c>
      <c r="S3861" s="13" t="str">
        <f>VLOOKUP(A3861,history!$B:$F,2,0)</f>
        <v>2020-07-28</v>
      </c>
      <c r="T3861" s="13">
        <f>VLOOKUP($C3861,日期!$A:$D,3,0)</f>
        <v>7</v>
      </c>
      <c r="U3861" s="13">
        <f>VLOOKUP($C3861,日期!$A:$D,4,0)</f>
        <v>1</v>
      </c>
      <c r="V3861" s="65">
        <f t="shared" si="426"/>
        <v>44013</v>
      </c>
      <c r="W3861" s="13" t="s">
        <v>5425</v>
      </c>
    </row>
    <row r="3862" spans="1:23" ht="15">
      <c r="A3862" s="15">
        <v>462</v>
      </c>
      <c r="B3862" s="15">
        <v>2020</v>
      </c>
      <c r="C3862" s="13" t="s">
        <v>54</v>
      </c>
      <c r="D3862" s="15">
        <v>29</v>
      </c>
      <c r="E3862" s="13" t="s">
        <v>24</v>
      </c>
      <c r="F3862" s="13" t="s">
        <v>11</v>
      </c>
      <c r="G3862" s="13" t="s">
        <v>25</v>
      </c>
      <c r="H3862" s="13" t="s">
        <v>34</v>
      </c>
      <c r="I3862" s="3">
        <f t="shared" si="420"/>
        <v>35</v>
      </c>
      <c r="J3862" s="7">
        <f t="shared" si="421"/>
        <v>39</v>
      </c>
      <c r="K3862" s="3">
        <f>LEN(H3862)</f>
        <v>5</v>
      </c>
      <c r="L3862" s="13" t="str">
        <f>IF(OR(AND(LEN(H3862&gt;3),ISERROR(FIND("-",H3862,1))),AND(LEN(H3862)&gt;3,ISERROR(FIND("+",H3862,1)))),LEFT(H3862,2),H3862)</f>
        <v>35</v>
      </c>
      <c r="M3862" s="13" t="str">
        <f>IF(AND(LEN(H3862&gt;3),ISERROR(FIND("+",H3862,1))),RIGHT(H3862,2),IF(AND(LEN(H3862)=3,ISERROR(FIND("-",H3862,1))),LEFT(H3862,2),H3862))</f>
        <v>39</v>
      </c>
      <c r="N3862" s="13" t="str">
        <f>SUBSTITUTE(H3862,"+","-")</f>
        <v>35-39</v>
      </c>
      <c r="O3862" s="3">
        <f t="shared" si="422"/>
        <v>5</v>
      </c>
      <c r="P3862" s="3">
        <f t="shared" si="423"/>
        <v>3</v>
      </c>
      <c r="Q3862" s="7">
        <f t="shared" si="424"/>
        <v>35</v>
      </c>
      <c r="R3862" s="7">
        <f t="shared" si="425"/>
        <v>39</v>
      </c>
      <c r="S3862" s="13" t="str">
        <f>VLOOKUP(A3862,history!$B:$F,2,0)</f>
        <v>2020-07-27</v>
      </c>
      <c r="T3862" s="13">
        <f>VLOOKUP($C3862,日期!$A:$D,3,0)</f>
        <v>7</v>
      </c>
      <c r="U3862" s="13">
        <f>VLOOKUP($C3862,日期!$A:$D,4,0)</f>
        <v>1</v>
      </c>
      <c r="V3862" s="65">
        <f t="shared" si="426"/>
        <v>44013</v>
      </c>
      <c r="W3862" s="13" t="s">
        <v>5426</v>
      </c>
    </row>
    <row r="3863" spans="1:23" ht="15">
      <c r="A3863" s="15">
        <v>461</v>
      </c>
      <c r="B3863" s="15">
        <v>2020</v>
      </c>
      <c r="C3863" s="13" t="s">
        <v>54</v>
      </c>
      <c r="D3863" s="15">
        <v>29</v>
      </c>
      <c r="E3863" s="13" t="s">
        <v>24</v>
      </c>
      <c r="F3863" s="13" t="s">
        <v>11</v>
      </c>
      <c r="G3863" s="13" t="s">
        <v>25</v>
      </c>
      <c r="H3863" s="13" t="s">
        <v>31</v>
      </c>
      <c r="I3863" s="3">
        <f t="shared" si="420"/>
        <v>25</v>
      </c>
      <c r="J3863" s="7">
        <f t="shared" si="421"/>
        <v>29</v>
      </c>
      <c r="K3863" s="3">
        <f>LEN(H3863)</f>
        <v>5</v>
      </c>
      <c r="L3863" s="13" t="str">
        <f>IF(OR(AND(LEN(H3863&gt;3),ISERROR(FIND("-",H3863,1))),AND(LEN(H3863)&gt;3,ISERROR(FIND("+",H3863,1)))),LEFT(H3863,2),H3863)</f>
        <v>25</v>
      </c>
      <c r="M3863" s="13" t="str">
        <f>IF(AND(LEN(H3863&gt;3),ISERROR(FIND("+",H3863,1))),RIGHT(H3863,2),IF(AND(LEN(H3863)=3,ISERROR(FIND("-",H3863,1))),LEFT(H3863,2),H3863))</f>
        <v>29</v>
      </c>
      <c r="N3863" s="13" t="str">
        <f>SUBSTITUTE(H3863,"+","-")</f>
        <v>25-29</v>
      </c>
      <c r="O3863" s="3">
        <f t="shared" si="422"/>
        <v>5</v>
      </c>
      <c r="P3863" s="3">
        <f t="shared" si="423"/>
        <v>3</v>
      </c>
      <c r="Q3863" s="7">
        <f t="shared" si="424"/>
        <v>25</v>
      </c>
      <c r="R3863" s="7">
        <f t="shared" si="425"/>
        <v>29</v>
      </c>
      <c r="S3863" s="13" t="str">
        <f>VLOOKUP(A3863,history!$B:$F,2,0)</f>
        <v>2020-07-27</v>
      </c>
      <c r="T3863" s="13">
        <f>VLOOKUP($C3863,日期!$A:$D,3,0)</f>
        <v>7</v>
      </c>
      <c r="U3863" s="13">
        <f>VLOOKUP($C3863,日期!$A:$D,4,0)</f>
        <v>1</v>
      </c>
      <c r="V3863" s="65">
        <f t="shared" si="426"/>
        <v>44013</v>
      </c>
      <c r="W3863" s="13" t="s">
        <v>5427</v>
      </c>
    </row>
    <row r="3864" spans="1:23" ht="15">
      <c r="A3864" s="15">
        <v>460</v>
      </c>
      <c r="B3864" s="15">
        <v>2020</v>
      </c>
      <c r="C3864" s="13" t="s">
        <v>54</v>
      </c>
      <c r="D3864" s="15">
        <v>29</v>
      </c>
      <c r="E3864" s="13" t="s">
        <v>24</v>
      </c>
      <c r="F3864" s="13" t="s">
        <v>17</v>
      </c>
      <c r="G3864" s="13" t="s">
        <v>25</v>
      </c>
      <c r="H3864" s="13" t="s">
        <v>15</v>
      </c>
      <c r="I3864" s="3">
        <f t="shared" si="420"/>
        <v>70</v>
      </c>
      <c r="J3864" s="7">
        <f t="shared" si="421"/>
        <v>70</v>
      </c>
      <c r="K3864" s="3">
        <f>LEN(H3864)</f>
        <v>3</v>
      </c>
      <c r="L3864" s="13" t="str">
        <f>IF(OR(AND(LEN(H3864&gt;3),ISERROR(FIND("-",H3864,1))),AND(LEN(H3864)&gt;3,ISERROR(FIND("+",H3864,1)))),LEFT(H3864,2),H3864)</f>
        <v>70</v>
      </c>
      <c r="M3864" s="13" t="str">
        <f>IF(AND(LEN(H3864&gt;3),ISERROR(FIND("+",H3864,1))),RIGHT(H3864,2),IF(AND(LEN(H3864)=3,ISERROR(FIND("-",H3864,1))),LEFT(H3864,2),H3864))</f>
        <v>70</v>
      </c>
      <c r="N3864" s="13" t="str">
        <f>SUBSTITUTE(H3864,"+","-")</f>
        <v>70-</v>
      </c>
      <c r="O3864" s="3">
        <f t="shared" si="422"/>
        <v>3</v>
      </c>
      <c r="P3864" s="3">
        <f t="shared" si="423"/>
        <v>3</v>
      </c>
      <c r="Q3864" s="7">
        <f t="shared" si="424"/>
        <v>70</v>
      </c>
      <c r="R3864" s="7">
        <f t="shared" si="425"/>
        <v>70</v>
      </c>
      <c r="S3864" s="13" t="str">
        <f>VLOOKUP(A3864,history!$B:$F,2,0)</f>
        <v>2020-07-27</v>
      </c>
      <c r="T3864" s="13">
        <f>VLOOKUP($C3864,日期!$A:$D,3,0)</f>
        <v>7</v>
      </c>
      <c r="U3864" s="13">
        <f>VLOOKUP($C3864,日期!$A:$D,4,0)</f>
        <v>1</v>
      </c>
      <c r="V3864" s="65">
        <f t="shared" si="426"/>
        <v>44013</v>
      </c>
      <c r="W3864" s="13" t="s">
        <v>5428</v>
      </c>
    </row>
    <row r="3865" spans="1:23" ht="15">
      <c r="A3865" s="15">
        <v>459</v>
      </c>
      <c r="B3865" s="15">
        <v>2020</v>
      </c>
      <c r="C3865" s="13" t="s">
        <v>54</v>
      </c>
      <c r="D3865" s="15">
        <v>29</v>
      </c>
      <c r="E3865" s="13" t="s">
        <v>24</v>
      </c>
      <c r="F3865" s="13" t="s">
        <v>17</v>
      </c>
      <c r="G3865" s="13" t="s">
        <v>25</v>
      </c>
      <c r="H3865" s="13" t="s">
        <v>34</v>
      </c>
      <c r="I3865" s="3">
        <f t="shared" si="420"/>
        <v>35</v>
      </c>
      <c r="J3865" s="7">
        <f t="shared" si="421"/>
        <v>39</v>
      </c>
      <c r="K3865" s="3">
        <f>LEN(H3865)</f>
        <v>5</v>
      </c>
      <c r="L3865" s="13" t="str">
        <f>IF(OR(AND(LEN(H3865&gt;3),ISERROR(FIND("-",H3865,1))),AND(LEN(H3865)&gt;3,ISERROR(FIND("+",H3865,1)))),LEFT(H3865,2),H3865)</f>
        <v>35</v>
      </c>
      <c r="M3865" s="13" t="str">
        <f>IF(AND(LEN(H3865&gt;3),ISERROR(FIND("+",H3865,1))),RIGHT(H3865,2),IF(AND(LEN(H3865)=3,ISERROR(FIND("-",H3865,1))),LEFT(H3865,2),H3865))</f>
        <v>39</v>
      </c>
      <c r="N3865" s="13" t="str">
        <f>SUBSTITUTE(H3865,"+","-")</f>
        <v>35-39</v>
      </c>
      <c r="O3865" s="3">
        <f t="shared" si="422"/>
        <v>5</v>
      </c>
      <c r="P3865" s="3">
        <f t="shared" si="423"/>
        <v>3</v>
      </c>
      <c r="Q3865" s="7">
        <f t="shared" si="424"/>
        <v>35</v>
      </c>
      <c r="R3865" s="7">
        <f t="shared" si="425"/>
        <v>39</v>
      </c>
      <c r="S3865" s="13" t="str">
        <f>VLOOKUP(A3865,history!$B:$F,2,0)</f>
        <v>2020-07-27</v>
      </c>
      <c r="T3865" s="13">
        <f>VLOOKUP($C3865,日期!$A:$D,3,0)</f>
        <v>7</v>
      </c>
      <c r="U3865" s="13">
        <f>VLOOKUP($C3865,日期!$A:$D,4,0)</f>
        <v>1</v>
      </c>
      <c r="V3865" s="65">
        <f t="shared" si="426"/>
        <v>44013</v>
      </c>
      <c r="W3865" s="13" t="s">
        <v>5429</v>
      </c>
    </row>
    <row r="3866" spans="1:23" ht="15">
      <c r="A3866" s="15">
        <v>458</v>
      </c>
      <c r="B3866" s="15">
        <v>2020</v>
      </c>
      <c r="C3866" s="13" t="s">
        <v>54</v>
      </c>
      <c r="D3866" s="15">
        <v>29</v>
      </c>
      <c r="E3866" s="13" t="s">
        <v>24</v>
      </c>
      <c r="F3866" s="13" t="s">
        <v>17</v>
      </c>
      <c r="G3866" s="13" t="s">
        <v>25</v>
      </c>
      <c r="H3866" s="13" t="s">
        <v>34</v>
      </c>
      <c r="I3866" s="3">
        <f t="shared" si="420"/>
        <v>35</v>
      </c>
      <c r="J3866" s="7">
        <f t="shared" si="421"/>
        <v>39</v>
      </c>
      <c r="K3866" s="3">
        <f>LEN(H3866)</f>
        <v>5</v>
      </c>
      <c r="L3866" s="13" t="str">
        <f>IF(OR(AND(LEN(H3866&gt;3),ISERROR(FIND("-",H3866,1))),AND(LEN(H3866)&gt;3,ISERROR(FIND("+",H3866,1)))),LEFT(H3866,2),H3866)</f>
        <v>35</v>
      </c>
      <c r="M3866" s="13" t="str">
        <f>IF(AND(LEN(H3866&gt;3),ISERROR(FIND("+",H3866,1))),RIGHT(H3866,2),IF(AND(LEN(H3866)=3,ISERROR(FIND("-",H3866,1))),LEFT(H3866,2),H3866))</f>
        <v>39</v>
      </c>
      <c r="N3866" s="13" t="str">
        <f>SUBSTITUTE(H3866,"+","-")</f>
        <v>35-39</v>
      </c>
      <c r="O3866" s="3">
        <f t="shared" si="422"/>
        <v>5</v>
      </c>
      <c r="P3866" s="3">
        <f t="shared" si="423"/>
        <v>3</v>
      </c>
      <c r="Q3866" s="7">
        <f t="shared" si="424"/>
        <v>35</v>
      </c>
      <c r="R3866" s="7">
        <f t="shared" si="425"/>
        <v>39</v>
      </c>
      <c r="S3866" s="13" t="str">
        <f>VLOOKUP(A3866,history!$B:$F,2,0)</f>
        <v>2020-07-24</v>
      </c>
      <c r="T3866" s="13">
        <f>VLOOKUP($C3866,日期!$A:$D,3,0)</f>
        <v>7</v>
      </c>
      <c r="U3866" s="13">
        <f>VLOOKUP($C3866,日期!$A:$D,4,0)</f>
        <v>1</v>
      </c>
      <c r="V3866" s="65">
        <f t="shared" si="426"/>
        <v>44013</v>
      </c>
      <c r="W3866" s="13" t="s">
        <v>5430</v>
      </c>
    </row>
    <row r="3867" spans="1:23" ht="15">
      <c r="A3867" s="15">
        <v>457</v>
      </c>
      <c r="B3867" s="15">
        <v>2020</v>
      </c>
      <c r="C3867" s="13" t="s">
        <v>54</v>
      </c>
      <c r="D3867" s="15">
        <v>29</v>
      </c>
      <c r="E3867" s="13" t="s">
        <v>24</v>
      </c>
      <c r="F3867" s="13" t="s">
        <v>17</v>
      </c>
      <c r="G3867" s="13" t="s">
        <v>25</v>
      </c>
      <c r="H3867" s="13" t="s">
        <v>31</v>
      </c>
      <c r="I3867" s="3">
        <f t="shared" si="420"/>
        <v>25</v>
      </c>
      <c r="J3867" s="7">
        <f t="shared" si="421"/>
        <v>29</v>
      </c>
      <c r="K3867" s="3">
        <f>LEN(H3867)</f>
        <v>5</v>
      </c>
      <c r="L3867" s="13" t="str">
        <f>IF(OR(AND(LEN(H3867&gt;3),ISERROR(FIND("-",H3867,1))),AND(LEN(H3867)&gt;3,ISERROR(FIND("+",H3867,1)))),LEFT(H3867,2),H3867)</f>
        <v>25</v>
      </c>
      <c r="M3867" s="13" t="str">
        <f>IF(AND(LEN(H3867&gt;3),ISERROR(FIND("+",H3867,1))),RIGHT(H3867,2),IF(AND(LEN(H3867)=3,ISERROR(FIND("-",H3867,1))),LEFT(H3867,2),H3867))</f>
        <v>29</v>
      </c>
      <c r="N3867" s="13" t="str">
        <f>SUBSTITUTE(H3867,"+","-")</f>
        <v>25-29</v>
      </c>
      <c r="O3867" s="3">
        <f t="shared" si="422"/>
        <v>5</v>
      </c>
      <c r="P3867" s="3">
        <f t="shared" si="423"/>
        <v>3</v>
      </c>
      <c r="Q3867" s="7">
        <f t="shared" si="424"/>
        <v>25</v>
      </c>
      <c r="R3867" s="7">
        <f t="shared" si="425"/>
        <v>29</v>
      </c>
      <c r="S3867" s="13" t="str">
        <f>VLOOKUP(A3867,history!$B:$F,2,0)</f>
        <v>2020-07-24</v>
      </c>
      <c r="T3867" s="13">
        <f>VLOOKUP($C3867,日期!$A:$D,3,0)</f>
        <v>7</v>
      </c>
      <c r="U3867" s="13">
        <f>VLOOKUP($C3867,日期!$A:$D,4,0)</f>
        <v>1</v>
      </c>
      <c r="V3867" s="65">
        <f t="shared" si="426"/>
        <v>44013</v>
      </c>
      <c r="W3867" s="13" t="s">
        <v>5431</v>
      </c>
    </row>
    <row r="3868" spans="1:23" ht="15">
      <c r="A3868" s="15">
        <v>456</v>
      </c>
      <c r="B3868" s="15">
        <v>2020</v>
      </c>
      <c r="C3868" s="13" t="s">
        <v>54</v>
      </c>
      <c r="D3868" s="15">
        <v>29</v>
      </c>
      <c r="E3868" s="13" t="s">
        <v>24</v>
      </c>
      <c r="F3868" s="13" t="s">
        <v>17</v>
      </c>
      <c r="G3868" s="13" t="s">
        <v>25</v>
      </c>
      <c r="H3868" s="13" t="s">
        <v>31</v>
      </c>
      <c r="I3868" s="3">
        <f t="shared" si="420"/>
        <v>25</v>
      </c>
      <c r="J3868" s="7">
        <f t="shared" si="421"/>
        <v>29</v>
      </c>
      <c r="K3868" s="3">
        <f>LEN(H3868)</f>
        <v>5</v>
      </c>
      <c r="L3868" s="13" t="str">
        <f>IF(OR(AND(LEN(H3868&gt;3),ISERROR(FIND("-",H3868,1))),AND(LEN(H3868)&gt;3,ISERROR(FIND("+",H3868,1)))),LEFT(H3868,2),H3868)</f>
        <v>25</v>
      </c>
      <c r="M3868" s="13" t="str">
        <f>IF(AND(LEN(H3868&gt;3),ISERROR(FIND("+",H3868,1))),RIGHT(H3868,2),IF(AND(LEN(H3868)=3,ISERROR(FIND("-",H3868,1))),LEFT(H3868,2),H3868))</f>
        <v>29</v>
      </c>
      <c r="N3868" s="13" t="str">
        <f>SUBSTITUTE(H3868,"+","-")</f>
        <v>25-29</v>
      </c>
      <c r="O3868" s="3">
        <f t="shared" si="422"/>
        <v>5</v>
      </c>
      <c r="P3868" s="3">
        <f t="shared" si="423"/>
        <v>3</v>
      </c>
      <c r="Q3868" s="7">
        <f t="shared" si="424"/>
        <v>25</v>
      </c>
      <c r="R3868" s="7">
        <f t="shared" si="425"/>
        <v>29</v>
      </c>
      <c r="S3868" s="13" t="str">
        <f>VLOOKUP(A3868,history!$B:$F,2,0)</f>
        <v>2020-07-24</v>
      </c>
      <c r="T3868" s="13">
        <f>VLOOKUP($C3868,日期!$A:$D,3,0)</f>
        <v>7</v>
      </c>
      <c r="U3868" s="13">
        <f>VLOOKUP($C3868,日期!$A:$D,4,0)</f>
        <v>1</v>
      </c>
      <c r="V3868" s="65">
        <f t="shared" si="426"/>
        <v>44013</v>
      </c>
      <c r="W3868" s="13" t="s">
        <v>5432</v>
      </c>
    </row>
    <row r="3869" spans="1:23" ht="15">
      <c r="A3869" s="15">
        <v>455</v>
      </c>
      <c r="B3869" s="15">
        <v>2020</v>
      </c>
      <c r="C3869" s="13" t="s">
        <v>54</v>
      </c>
      <c r="D3869" s="15">
        <v>28</v>
      </c>
      <c r="E3869" s="13" t="s">
        <v>24</v>
      </c>
      <c r="F3869" s="13" t="s">
        <v>11</v>
      </c>
      <c r="G3869" s="13" t="s">
        <v>25</v>
      </c>
      <c r="H3869" s="13" t="s">
        <v>15</v>
      </c>
      <c r="I3869" s="3">
        <f t="shared" si="420"/>
        <v>70</v>
      </c>
      <c r="J3869" s="7">
        <f t="shared" si="421"/>
        <v>70</v>
      </c>
      <c r="K3869" s="3">
        <f>LEN(H3869)</f>
        <v>3</v>
      </c>
      <c r="L3869" s="13" t="str">
        <f>IF(OR(AND(LEN(H3869&gt;3),ISERROR(FIND("-",H3869,1))),AND(LEN(H3869)&gt;3,ISERROR(FIND("+",H3869,1)))),LEFT(H3869,2),H3869)</f>
        <v>70</v>
      </c>
      <c r="M3869" s="13" t="str">
        <f>IF(AND(LEN(H3869&gt;3),ISERROR(FIND("+",H3869,1))),RIGHT(H3869,2),IF(AND(LEN(H3869)=3,ISERROR(FIND("-",H3869,1))),LEFT(H3869,2),H3869))</f>
        <v>70</v>
      </c>
      <c r="N3869" s="13" t="str">
        <f>SUBSTITUTE(H3869,"+","-")</f>
        <v>70-</v>
      </c>
      <c r="O3869" s="3">
        <f t="shared" si="422"/>
        <v>3</v>
      </c>
      <c r="P3869" s="3">
        <f t="shared" si="423"/>
        <v>3</v>
      </c>
      <c r="Q3869" s="7">
        <f t="shared" si="424"/>
        <v>70</v>
      </c>
      <c r="R3869" s="7">
        <f t="shared" si="425"/>
        <v>70</v>
      </c>
      <c r="S3869" s="13" t="str">
        <f>VLOOKUP(A3869,history!$B:$F,2,0)</f>
        <v>2020-07-19</v>
      </c>
      <c r="T3869" s="13">
        <f>VLOOKUP($C3869,日期!$A:$D,3,0)</f>
        <v>7</v>
      </c>
      <c r="U3869" s="13">
        <f>VLOOKUP($C3869,日期!$A:$D,4,0)</f>
        <v>1</v>
      </c>
      <c r="V3869" s="65">
        <f t="shared" si="426"/>
        <v>44013</v>
      </c>
      <c r="W3869" s="13" t="s">
        <v>5433</v>
      </c>
    </row>
    <row r="3870" spans="1:23" ht="15">
      <c r="A3870" s="15">
        <v>454</v>
      </c>
      <c r="B3870" s="15">
        <v>2020</v>
      </c>
      <c r="C3870" s="13" t="s">
        <v>54</v>
      </c>
      <c r="D3870" s="15">
        <v>28</v>
      </c>
      <c r="E3870" s="13" t="s">
        <v>24</v>
      </c>
      <c r="F3870" s="13" t="s">
        <v>11</v>
      </c>
      <c r="G3870" s="13" t="s">
        <v>25</v>
      </c>
      <c r="H3870" s="13" t="s">
        <v>29</v>
      </c>
      <c r="I3870" s="3">
        <f t="shared" si="420"/>
        <v>40</v>
      </c>
      <c r="J3870" s="7">
        <f t="shared" si="421"/>
        <v>44</v>
      </c>
      <c r="K3870" s="3">
        <f>LEN(H3870)</f>
        <v>5</v>
      </c>
      <c r="L3870" s="13" t="str">
        <f>IF(OR(AND(LEN(H3870&gt;3),ISERROR(FIND("-",H3870,1))),AND(LEN(H3870)&gt;3,ISERROR(FIND("+",H3870,1)))),LEFT(H3870,2),H3870)</f>
        <v>40</v>
      </c>
      <c r="M3870" s="13" t="str">
        <f>IF(AND(LEN(H3870&gt;3),ISERROR(FIND("+",H3870,1))),RIGHT(H3870,2),IF(AND(LEN(H3870)=3,ISERROR(FIND("-",H3870,1))),LEFT(H3870,2),H3870))</f>
        <v>44</v>
      </c>
      <c r="N3870" s="13" t="str">
        <f>SUBSTITUTE(H3870,"+","-")</f>
        <v>40-44</v>
      </c>
      <c r="O3870" s="3">
        <f t="shared" si="422"/>
        <v>5</v>
      </c>
      <c r="P3870" s="3">
        <f t="shared" si="423"/>
        <v>3</v>
      </c>
      <c r="Q3870" s="7">
        <f t="shared" si="424"/>
        <v>40</v>
      </c>
      <c r="R3870" s="7">
        <f t="shared" si="425"/>
        <v>44</v>
      </c>
      <c r="S3870" s="13" t="str">
        <f>VLOOKUP(A3870,history!$B:$F,2,0)</f>
        <v>2020-07-17</v>
      </c>
      <c r="T3870" s="13">
        <f>VLOOKUP($C3870,日期!$A:$D,3,0)</f>
        <v>7</v>
      </c>
      <c r="U3870" s="13">
        <f>VLOOKUP($C3870,日期!$A:$D,4,0)</f>
        <v>1</v>
      </c>
      <c r="V3870" s="65">
        <f t="shared" si="426"/>
        <v>44013</v>
      </c>
      <c r="W3870" s="13" t="s">
        <v>5434</v>
      </c>
    </row>
    <row r="3871" spans="1:23" ht="15">
      <c r="A3871" s="15">
        <v>453</v>
      </c>
      <c r="B3871" s="15">
        <v>2020</v>
      </c>
      <c r="C3871" s="13" t="s">
        <v>54</v>
      </c>
      <c r="D3871" s="15">
        <v>28</v>
      </c>
      <c r="E3871" s="13" t="s">
        <v>24</v>
      </c>
      <c r="F3871" s="13" t="s">
        <v>17</v>
      </c>
      <c r="G3871" s="13" t="s">
        <v>25</v>
      </c>
      <c r="H3871" s="13" t="s">
        <v>31</v>
      </c>
      <c r="I3871" s="3">
        <f t="shared" si="420"/>
        <v>25</v>
      </c>
      <c r="J3871" s="7">
        <f t="shared" si="421"/>
        <v>29</v>
      </c>
      <c r="K3871" s="3">
        <f>LEN(H3871)</f>
        <v>5</v>
      </c>
      <c r="L3871" s="13" t="str">
        <f>IF(OR(AND(LEN(H3871&gt;3),ISERROR(FIND("-",H3871,1))),AND(LEN(H3871)&gt;3,ISERROR(FIND("+",H3871,1)))),LEFT(H3871,2),H3871)</f>
        <v>25</v>
      </c>
      <c r="M3871" s="13" t="str">
        <f>IF(AND(LEN(H3871&gt;3),ISERROR(FIND("+",H3871,1))),RIGHT(H3871,2),IF(AND(LEN(H3871)=3,ISERROR(FIND("-",H3871,1))),LEFT(H3871,2),H3871))</f>
        <v>29</v>
      </c>
      <c r="N3871" s="13" t="str">
        <f>SUBSTITUTE(H3871,"+","-")</f>
        <v>25-29</v>
      </c>
      <c r="O3871" s="3">
        <f t="shared" si="422"/>
        <v>5</v>
      </c>
      <c r="P3871" s="3">
        <f t="shared" si="423"/>
        <v>3</v>
      </c>
      <c r="Q3871" s="7">
        <f t="shared" si="424"/>
        <v>25</v>
      </c>
      <c r="R3871" s="7">
        <f t="shared" si="425"/>
        <v>29</v>
      </c>
      <c r="S3871" s="13" t="str">
        <f>VLOOKUP(A3871,history!$B:$F,2,0)</f>
        <v>2020-07-17</v>
      </c>
      <c r="T3871" s="13">
        <f>VLOOKUP($C3871,日期!$A:$D,3,0)</f>
        <v>7</v>
      </c>
      <c r="U3871" s="13">
        <f>VLOOKUP($C3871,日期!$A:$D,4,0)</f>
        <v>1</v>
      </c>
      <c r="V3871" s="65">
        <f t="shared" si="426"/>
        <v>44013</v>
      </c>
      <c r="W3871" s="13" t="s">
        <v>5435</v>
      </c>
    </row>
    <row r="3872" spans="1:23" ht="15">
      <c r="A3872" s="15">
        <v>452</v>
      </c>
      <c r="B3872" s="15">
        <v>2020</v>
      </c>
      <c r="C3872" s="13" t="s">
        <v>53</v>
      </c>
      <c r="D3872" s="15">
        <v>27</v>
      </c>
      <c r="E3872" s="13" t="s">
        <v>24</v>
      </c>
      <c r="F3872" s="13" t="s">
        <v>11</v>
      </c>
      <c r="G3872" s="13" t="s">
        <v>25</v>
      </c>
      <c r="H3872" s="13" t="s">
        <v>35</v>
      </c>
      <c r="I3872" s="3">
        <f t="shared" si="420"/>
        <v>55</v>
      </c>
      <c r="J3872" s="7">
        <f t="shared" si="421"/>
        <v>59</v>
      </c>
      <c r="K3872" s="3">
        <f>LEN(H3872)</f>
        <v>5</v>
      </c>
      <c r="L3872" s="13" t="str">
        <f>IF(OR(AND(LEN(H3872&gt;3),ISERROR(FIND("-",H3872,1))),AND(LEN(H3872)&gt;3,ISERROR(FIND("+",H3872,1)))),LEFT(H3872,2),H3872)</f>
        <v>55</v>
      </c>
      <c r="M3872" s="13" t="str">
        <f>IF(AND(LEN(H3872&gt;3),ISERROR(FIND("+",H3872,1))),RIGHT(H3872,2),IF(AND(LEN(H3872)=3,ISERROR(FIND("-",H3872,1))),LEFT(H3872,2),H3872))</f>
        <v>59</v>
      </c>
      <c r="N3872" s="13" t="str">
        <f>SUBSTITUTE(H3872,"+","-")</f>
        <v>55-59</v>
      </c>
      <c r="O3872" s="3">
        <f t="shared" si="422"/>
        <v>5</v>
      </c>
      <c r="P3872" s="3">
        <f t="shared" si="423"/>
        <v>3</v>
      </c>
      <c r="Q3872" s="7">
        <f t="shared" si="424"/>
        <v>55</v>
      </c>
      <c r="R3872" s="7">
        <f t="shared" si="425"/>
        <v>59</v>
      </c>
      <c r="S3872" s="13" t="str">
        <f>VLOOKUP(A3872,history!$B:$F,2,0)</f>
        <v>2020-07-16</v>
      </c>
      <c r="T3872" s="13">
        <f>VLOOKUP($C3872,日期!$A:$D,3,0)</f>
        <v>6</v>
      </c>
      <c r="U3872" s="13">
        <f>VLOOKUP($C3872,日期!$A:$D,4,0)</f>
        <v>1</v>
      </c>
      <c r="V3872" s="65">
        <f t="shared" si="426"/>
        <v>43983</v>
      </c>
      <c r="W3872" s="13" t="s">
        <v>5436</v>
      </c>
    </row>
    <row r="3873" spans="1:23" ht="15">
      <c r="A3873" s="15">
        <v>451</v>
      </c>
      <c r="B3873" s="15">
        <v>2020</v>
      </c>
      <c r="C3873" s="13" t="s">
        <v>53</v>
      </c>
      <c r="D3873" s="15">
        <v>26</v>
      </c>
      <c r="E3873" s="13" t="s">
        <v>24</v>
      </c>
      <c r="F3873" s="13" t="s">
        <v>11</v>
      </c>
      <c r="G3873" s="13" t="s">
        <v>25</v>
      </c>
      <c r="H3873" s="13" t="s">
        <v>35</v>
      </c>
      <c r="I3873" s="3">
        <f t="shared" si="420"/>
        <v>55</v>
      </c>
      <c r="J3873" s="7">
        <f t="shared" si="421"/>
        <v>59</v>
      </c>
      <c r="K3873" s="3">
        <f>LEN(H3873)</f>
        <v>5</v>
      </c>
      <c r="L3873" s="13" t="str">
        <f>IF(OR(AND(LEN(H3873&gt;3),ISERROR(FIND("-",H3873,1))),AND(LEN(H3873)&gt;3,ISERROR(FIND("+",H3873,1)))),LEFT(H3873,2),H3873)</f>
        <v>55</v>
      </c>
      <c r="M3873" s="13" t="str">
        <f>IF(AND(LEN(H3873&gt;3),ISERROR(FIND("+",H3873,1))),RIGHT(H3873,2),IF(AND(LEN(H3873)=3,ISERROR(FIND("-",H3873,1))),LEFT(H3873,2),H3873))</f>
        <v>59</v>
      </c>
      <c r="N3873" s="13" t="str">
        <f>SUBSTITUTE(H3873,"+","-")</f>
        <v>55-59</v>
      </c>
      <c r="O3873" s="3">
        <f t="shared" si="422"/>
        <v>5</v>
      </c>
      <c r="P3873" s="3">
        <f t="shared" si="423"/>
        <v>3</v>
      </c>
      <c r="Q3873" s="7">
        <f t="shared" si="424"/>
        <v>55</v>
      </c>
      <c r="R3873" s="7">
        <f t="shared" si="425"/>
        <v>59</v>
      </c>
      <c r="S3873" s="13" t="str">
        <f>VLOOKUP(A3873,history!$B:$F,2,0)</f>
        <v>2020-07-10</v>
      </c>
      <c r="T3873" s="13">
        <f>VLOOKUP($C3873,日期!$A:$D,3,0)</f>
        <v>6</v>
      </c>
      <c r="U3873" s="13">
        <f>VLOOKUP($C3873,日期!$A:$D,4,0)</f>
        <v>1</v>
      </c>
      <c r="V3873" s="65">
        <f t="shared" si="426"/>
        <v>43983</v>
      </c>
      <c r="W3873" s="13" t="s">
        <v>5437</v>
      </c>
    </row>
    <row r="3874" spans="1:23" ht="15">
      <c r="A3874" s="15">
        <v>450</v>
      </c>
      <c r="B3874" s="15">
        <v>2020</v>
      </c>
      <c r="C3874" s="13" t="s">
        <v>53</v>
      </c>
      <c r="D3874" s="15">
        <v>25</v>
      </c>
      <c r="E3874" s="13" t="s">
        <v>24</v>
      </c>
      <c r="F3874" s="13" t="s">
        <v>11</v>
      </c>
      <c r="G3874" s="13" t="s">
        <v>25</v>
      </c>
      <c r="H3874" s="13" t="s">
        <v>18</v>
      </c>
      <c r="I3874" s="3">
        <f t="shared" si="420"/>
        <v>65</v>
      </c>
      <c r="J3874" s="7">
        <f t="shared" si="421"/>
        <v>69</v>
      </c>
      <c r="K3874" s="3">
        <f>LEN(H3874)</f>
        <v>5</v>
      </c>
      <c r="L3874" s="13" t="str">
        <f>IF(OR(AND(LEN(H3874&gt;3),ISERROR(FIND("-",H3874,1))),AND(LEN(H3874)&gt;3,ISERROR(FIND("+",H3874,1)))),LEFT(H3874,2),H3874)</f>
        <v>65</v>
      </c>
      <c r="M3874" s="13" t="str">
        <f>IF(AND(LEN(H3874&gt;3),ISERROR(FIND("+",H3874,1))),RIGHT(H3874,2),IF(AND(LEN(H3874)=3,ISERROR(FIND("-",H3874,1))),LEFT(H3874,2),H3874))</f>
        <v>69</v>
      </c>
      <c r="N3874" s="13" t="str">
        <f>SUBSTITUTE(H3874,"+","-")</f>
        <v>65-69</v>
      </c>
      <c r="O3874" s="3">
        <f t="shared" si="422"/>
        <v>5</v>
      </c>
      <c r="P3874" s="3">
        <f t="shared" si="423"/>
        <v>3</v>
      </c>
      <c r="Q3874" s="7">
        <f t="shared" si="424"/>
        <v>65</v>
      </c>
      <c r="R3874" s="7">
        <f t="shared" si="425"/>
        <v>69</v>
      </c>
      <c r="S3874" s="13" t="str">
        <f>VLOOKUP(A3874,history!$B:$F,2,0)</f>
        <v>2020-07-10</v>
      </c>
      <c r="T3874" s="13">
        <f>VLOOKUP($C3874,日期!$A:$D,3,0)</f>
        <v>6</v>
      </c>
      <c r="U3874" s="13">
        <f>VLOOKUP($C3874,日期!$A:$D,4,0)</f>
        <v>1</v>
      </c>
      <c r="V3874" s="65">
        <f t="shared" si="426"/>
        <v>43983</v>
      </c>
      <c r="W3874" s="13" t="s">
        <v>5438</v>
      </c>
    </row>
    <row r="3875" spans="1:23" ht="15">
      <c r="A3875" s="15">
        <v>449</v>
      </c>
      <c r="B3875" s="15">
        <v>2020</v>
      </c>
      <c r="C3875" s="13" t="s">
        <v>53</v>
      </c>
      <c r="D3875" s="15">
        <v>25</v>
      </c>
      <c r="E3875" s="13" t="s">
        <v>24</v>
      </c>
      <c r="F3875" s="13" t="s">
        <v>11</v>
      </c>
      <c r="G3875" s="13" t="s">
        <v>25</v>
      </c>
      <c r="H3875" s="13" t="s">
        <v>37</v>
      </c>
      <c r="I3875" s="3">
        <f t="shared" si="420"/>
        <v>50</v>
      </c>
      <c r="J3875" s="7">
        <f t="shared" si="421"/>
        <v>54</v>
      </c>
      <c r="K3875" s="3">
        <f>LEN(H3875)</f>
        <v>5</v>
      </c>
      <c r="L3875" s="13" t="str">
        <f>IF(OR(AND(LEN(H3875&gt;3),ISERROR(FIND("-",H3875,1))),AND(LEN(H3875)&gt;3,ISERROR(FIND("+",H3875,1)))),LEFT(H3875,2),H3875)</f>
        <v>50</v>
      </c>
      <c r="M3875" s="13" t="str">
        <f>IF(AND(LEN(H3875&gt;3),ISERROR(FIND("+",H3875,1))),RIGHT(H3875,2),IF(AND(LEN(H3875)=3,ISERROR(FIND("-",H3875,1))),LEFT(H3875,2),H3875))</f>
        <v>54</v>
      </c>
      <c r="N3875" s="13" t="str">
        <f>SUBSTITUTE(H3875,"+","-")</f>
        <v>50-54</v>
      </c>
      <c r="O3875" s="3">
        <f t="shared" si="422"/>
        <v>5</v>
      </c>
      <c r="P3875" s="3">
        <f t="shared" si="423"/>
        <v>3</v>
      </c>
      <c r="Q3875" s="7">
        <f t="shared" si="424"/>
        <v>50</v>
      </c>
      <c r="R3875" s="7">
        <f t="shared" si="425"/>
        <v>54</v>
      </c>
      <c r="S3875" s="13" t="str">
        <f>VLOOKUP(A3875,history!$B:$F,2,0)</f>
        <v>2020-07-03</v>
      </c>
      <c r="T3875" s="13">
        <f>VLOOKUP($C3875,日期!$A:$D,3,0)</f>
        <v>6</v>
      </c>
      <c r="U3875" s="13">
        <f>VLOOKUP($C3875,日期!$A:$D,4,0)</f>
        <v>1</v>
      </c>
      <c r="V3875" s="65">
        <f t="shared" si="426"/>
        <v>43983</v>
      </c>
      <c r="W3875" s="13" t="s">
        <v>5439</v>
      </c>
    </row>
    <row r="3876" spans="1:23" ht="15">
      <c r="A3876" s="15">
        <v>448</v>
      </c>
      <c r="B3876" s="15">
        <v>2020</v>
      </c>
      <c r="C3876" s="13" t="s">
        <v>53</v>
      </c>
      <c r="D3876" s="15">
        <v>25</v>
      </c>
      <c r="E3876" s="13" t="s">
        <v>24</v>
      </c>
      <c r="F3876" s="13" t="s">
        <v>11</v>
      </c>
      <c r="G3876" s="13" t="s">
        <v>25</v>
      </c>
      <c r="H3876" s="13" t="s">
        <v>34</v>
      </c>
      <c r="I3876" s="3">
        <f t="shared" si="420"/>
        <v>35</v>
      </c>
      <c r="J3876" s="7">
        <f t="shared" si="421"/>
        <v>39</v>
      </c>
      <c r="K3876" s="3">
        <f>LEN(H3876)</f>
        <v>5</v>
      </c>
      <c r="L3876" s="13" t="str">
        <f>IF(OR(AND(LEN(H3876&gt;3),ISERROR(FIND("-",H3876,1))),AND(LEN(H3876)&gt;3,ISERROR(FIND("+",H3876,1)))),LEFT(H3876,2),H3876)</f>
        <v>35</v>
      </c>
      <c r="M3876" s="13" t="str">
        <f>IF(AND(LEN(H3876&gt;3),ISERROR(FIND("+",H3876,1))),RIGHT(H3876,2),IF(AND(LEN(H3876)=3,ISERROR(FIND("-",H3876,1))),LEFT(H3876,2),H3876))</f>
        <v>39</v>
      </c>
      <c r="N3876" s="13" t="str">
        <f>SUBSTITUTE(H3876,"+","-")</f>
        <v>35-39</v>
      </c>
      <c r="O3876" s="3">
        <f t="shared" si="422"/>
        <v>5</v>
      </c>
      <c r="P3876" s="3">
        <f t="shared" si="423"/>
        <v>3</v>
      </c>
      <c r="Q3876" s="7">
        <f t="shared" si="424"/>
        <v>35</v>
      </c>
      <c r="R3876" s="7">
        <f t="shared" si="425"/>
        <v>39</v>
      </c>
      <c r="S3876" s="13" t="str">
        <f>VLOOKUP(A3876,history!$B:$F,2,0)</f>
        <v>2020-07-02</v>
      </c>
      <c r="T3876" s="13">
        <f>VLOOKUP($C3876,日期!$A:$D,3,0)</f>
        <v>6</v>
      </c>
      <c r="U3876" s="13">
        <f>VLOOKUP($C3876,日期!$A:$D,4,0)</f>
        <v>1</v>
      </c>
      <c r="V3876" s="65">
        <f t="shared" si="426"/>
        <v>43983</v>
      </c>
      <c r="W3876" s="13" t="s">
        <v>5440</v>
      </c>
    </row>
    <row r="3877" spans="1:23" ht="15">
      <c r="A3877" s="15">
        <v>447</v>
      </c>
      <c r="B3877" s="15">
        <v>2020</v>
      </c>
      <c r="C3877" s="13" t="s">
        <v>53</v>
      </c>
      <c r="D3877" s="15">
        <v>25</v>
      </c>
      <c r="E3877" s="13" t="s">
        <v>24</v>
      </c>
      <c r="F3877" s="13" t="s">
        <v>17</v>
      </c>
      <c r="G3877" s="13" t="s">
        <v>25</v>
      </c>
      <c r="H3877" s="13" t="s">
        <v>34</v>
      </c>
      <c r="I3877" s="3">
        <f t="shared" si="420"/>
        <v>35</v>
      </c>
      <c r="J3877" s="7">
        <f t="shared" si="421"/>
        <v>39</v>
      </c>
      <c r="K3877" s="3">
        <f>LEN(H3877)</f>
        <v>5</v>
      </c>
      <c r="L3877" s="13" t="str">
        <f>IF(OR(AND(LEN(H3877&gt;3),ISERROR(FIND("-",H3877,1))),AND(LEN(H3877)&gt;3,ISERROR(FIND("+",H3877,1)))),LEFT(H3877,2),H3877)</f>
        <v>35</v>
      </c>
      <c r="M3877" s="13" t="str">
        <f>IF(AND(LEN(H3877&gt;3),ISERROR(FIND("+",H3877,1))),RIGHT(H3877,2),IF(AND(LEN(H3877)=3,ISERROR(FIND("-",H3877,1))),LEFT(H3877,2),H3877))</f>
        <v>39</v>
      </c>
      <c r="N3877" s="13" t="str">
        <f>SUBSTITUTE(H3877,"+","-")</f>
        <v>35-39</v>
      </c>
      <c r="O3877" s="3">
        <f t="shared" si="422"/>
        <v>5</v>
      </c>
      <c r="P3877" s="3">
        <f t="shared" si="423"/>
        <v>3</v>
      </c>
      <c r="Q3877" s="7">
        <f t="shared" si="424"/>
        <v>35</v>
      </c>
      <c r="R3877" s="7">
        <f t="shared" si="425"/>
        <v>39</v>
      </c>
      <c r="S3877" s="13" t="str">
        <f>VLOOKUP(A3877,history!$B:$F,2,0)</f>
        <v>2020-06-25</v>
      </c>
      <c r="T3877" s="13">
        <f>VLOOKUP($C3877,日期!$A:$D,3,0)</f>
        <v>6</v>
      </c>
      <c r="U3877" s="13">
        <f>VLOOKUP($C3877,日期!$A:$D,4,0)</f>
        <v>1</v>
      </c>
      <c r="V3877" s="65">
        <f t="shared" si="426"/>
        <v>43983</v>
      </c>
      <c r="W3877" s="13" t="s">
        <v>5441</v>
      </c>
    </row>
    <row r="3878" spans="1:23" ht="15">
      <c r="A3878" s="15">
        <v>446</v>
      </c>
      <c r="B3878" s="15">
        <v>2020</v>
      </c>
      <c r="C3878" s="13" t="s">
        <v>53</v>
      </c>
      <c r="D3878" s="15">
        <v>23</v>
      </c>
      <c r="E3878" s="13" t="s">
        <v>24</v>
      </c>
      <c r="F3878" s="13" t="s">
        <v>11</v>
      </c>
      <c r="G3878" s="13" t="s">
        <v>25</v>
      </c>
      <c r="H3878" s="13" t="s">
        <v>32</v>
      </c>
      <c r="I3878" s="3">
        <f t="shared" si="420"/>
        <v>60</v>
      </c>
      <c r="J3878" s="7">
        <f t="shared" si="421"/>
        <v>64</v>
      </c>
      <c r="K3878" s="3">
        <f>LEN(H3878)</f>
        <v>5</v>
      </c>
      <c r="L3878" s="13" t="str">
        <f>IF(OR(AND(LEN(H3878&gt;3),ISERROR(FIND("-",H3878,1))),AND(LEN(H3878)&gt;3,ISERROR(FIND("+",H3878,1)))),LEFT(H3878,2),H3878)</f>
        <v>60</v>
      </c>
      <c r="M3878" s="13" t="str">
        <f>IF(AND(LEN(H3878&gt;3),ISERROR(FIND("+",H3878,1))),RIGHT(H3878,2),IF(AND(LEN(H3878)=3,ISERROR(FIND("-",H3878,1))),LEFT(H3878,2),H3878))</f>
        <v>64</v>
      </c>
      <c r="N3878" s="13" t="str">
        <f>SUBSTITUTE(H3878,"+","-")</f>
        <v>60-64</v>
      </c>
      <c r="O3878" s="3">
        <f t="shared" si="422"/>
        <v>5</v>
      </c>
      <c r="P3878" s="3">
        <f t="shared" si="423"/>
        <v>3</v>
      </c>
      <c r="Q3878" s="7">
        <f t="shared" si="424"/>
        <v>60</v>
      </c>
      <c r="R3878" s="7">
        <f t="shared" si="425"/>
        <v>64</v>
      </c>
      <c r="S3878" s="13" t="str">
        <f>VLOOKUP(A3878,history!$B:$F,2,0)</f>
        <v>2020-06-18</v>
      </c>
      <c r="T3878" s="13">
        <f>VLOOKUP($C3878,日期!$A:$D,3,0)</f>
        <v>6</v>
      </c>
      <c r="U3878" s="13">
        <f>VLOOKUP($C3878,日期!$A:$D,4,0)</f>
        <v>1</v>
      </c>
      <c r="V3878" s="65">
        <f t="shared" si="426"/>
        <v>43983</v>
      </c>
      <c r="W3878" s="13" t="s">
        <v>5442</v>
      </c>
    </row>
    <row r="3879" spans="1:23" ht="15">
      <c r="A3879" s="15">
        <v>445</v>
      </c>
      <c r="B3879" s="15">
        <v>2020</v>
      </c>
      <c r="C3879" s="13" t="s">
        <v>9</v>
      </c>
      <c r="D3879" s="15">
        <v>22</v>
      </c>
      <c r="E3879" s="13" t="s">
        <v>24</v>
      </c>
      <c r="F3879" s="13" t="s">
        <v>17</v>
      </c>
      <c r="G3879" s="13" t="s">
        <v>25</v>
      </c>
      <c r="H3879" s="13" t="s">
        <v>30</v>
      </c>
      <c r="I3879" s="3">
        <f t="shared" si="420"/>
        <v>45</v>
      </c>
      <c r="J3879" s="7">
        <f t="shared" si="421"/>
        <v>49</v>
      </c>
      <c r="K3879" s="3">
        <f>LEN(H3879)</f>
        <v>5</v>
      </c>
      <c r="L3879" s="13" t="str">
        <f>IF(OR(AND(LEN(H3879&gt;3),ISERROR(FIND("-",H3879,1))),AND(LEN(H3879)&gt;3,ISERROR(FIND("+",H3879,1)))),LEFT(H3879,2),H3879)</f>
        <v>45</v>
      </c>
      <c r="M3879" s="13" t="str">
        <f>IF(AND(LEN(H3879&gt;3),ISERROR(FIND("+",H3879,1))),RIGHT(H3879,2),IF(AND(LEN(H3879)=3,ISERROR(FIND("-",H3879,1))),LEFT(H3879,2),H3879))</f>
        <v>49</v>
      </c>
      <c r="N3879" s="13" t="str">
        <f>SUBSTITUTE(H3879,"+","-")</f>
        <v>45-49</v>
      </c>
      <c r="O3879" s="3">
        <f t="shared" si="422"/>
        <v>5</v>
      </c>
      <c r="P3879" s="3">
        <f t="shared" si="423"/>
        <v>3</v>
      </c>
      <c r="Q3879" s="7">
        <f t="shared" si="424"/>
        <v>45</v>
      </c>
      <c r="R3879" s="7">
        <f t="shared" si="425"/>
        <v>49</v>
      </c>
      <c r="S3879" s="13" t="str">
        <f>VLOOKUP(A3879,history!$B:$F,2,0)</f>
        <v>2020-06-15</v>
      </c>
      <c r="T3879" s="13">
        <f>VLOOKUP($C3879,日期!$A:$D,3,0)</f>
        <v>5</v>
      </c>
      <c r="U3879" s="13">
        <f>VLOOKUP($C3879,日期!$A:$D,4,0)</f>
        <v>1</v>
      </c>
      <c r="V3879" s="65">
        <f t="shared" si="426"/>
        <v>43952</v>
      </c>
      <c r="W3879" s="13" t="s">
        <v>5443</v>
      </c>
    </row>
    <row r="3880" spans="1:23" ht="15">
      <c r="A3880" s="15">
        <v>444</v>
      </c>
      <c r="B3880" s="15">
        <v>2020</v>
      </c>
      <c r="C3880" s="13" t="s">
        <v>9</v>
      </c>
      <c r="D3880" s="15">
        <v>21</v>
      </c>
      <c r="E3880" s="13" t="s">
        <v>24</v>
      </c>
      <c r="F3880" s="13" t="s">
        <v>11</v>
      </c>
      <c r="G3880" s="13" t="s">
        <v>25</v>
      </c>
      <c r="H3880" s="13" t="s">
        <v>35</v>
      </c>
      <c r="I3880" s="3">
        <f t="shared" si="420"/>
        <v>55</v>
      </c>
      <c r="J3880" s="7">
        <f t="shared" si="421"/>
        <v>59</v>
      </c>
      <c r="K3880" s="3">
        <f>LEN(H3880)</f>
        <v>5</v>
      </c>
      <c r="L3880" s="13" t="str">
        <f>IF(OR(AND(LEN(H3880&gt;3),ISERROR(FIND("-",H3880,1))),AND(LEN(H3880)&gt;3,ISERROR(FIND("+",H3880,1)))),LEFT(H3880,2),H3880)</f>
        <v>55</v>
      </c>
      <c r="M3880" s="13" t="str">
        <f>IF(AND(LEN(H3880&gt;3),ISERROR(FIND("+",H3880,1))),RIGHT(H3880,2),IF(AND(LEN(H3880)=3,ISERROR(FIND("-",H3880,1))),LEFT(H3880,2),H3880))</f>
        <v>59</v>
      </c>
      <c r="N3880" s="13" t="str">
        <f>SUBSTITUTE(H3880,"+","-")</f>
        <v>55-59</v>
      </c>
      <c r="O3880" s="3">
        <f t="shared" si="422"/>
        <v>5</v>
      </c>
      <c r="P3880" s="3">
        <f t="shared" si="423"/>
        <v>3</v>
      </c>
      <c r="Q3880" s="7">
        <f t="shared" si="424"/>
        <v>55</v>
      </c>
      <c r="R3880" s="7">
        <f t="shared" si="425"/>
        <v>59</v>
      </c>
      <c r="S3880" s="13" t="str">
        <f>VLOOKUP(A3880,history!$B:$F,2,0)</f>
        <v>2020-06-15</v>
      </c>
      <c r="T3880" s="13">
        <f>VLOOKUP($C3880,日期!$A:$D,3,0)</f>
        <v>5</v>
      </c>
      <c r="U3880" s="13">
        <f>VLOOKUP($C3880,日期!$A:$D,4,0)</f>
        <v>1</v>
      </c>
      <c r="V3880" s="65">
        <f t="shared" si="426"/>
        <v>43952</v>
      </c>
      <c r="W3880" s="13" t="s">
        <v>5444</v>
      </c>
    </row>
    <row r="3881" spans="1:23" ht="15">
      <c r="A3881" s="15">
        <v>443</v>
      </c>
      <c r="B3881" s="15">
        <v>2020</v>
      </c>
      <c r="C3881" s="13" t="s">
        <v>9</v>
      </c>
      <c r="D3881" s="15">
        <v>21</v>
      </c>
      <c r="E3881" s="13" t="s">
        <v>24</v>
      </c>
      <c r="F3881" s="13" t="s">
        <v>17</v>
      </c>
      <c r="G3881" s="13" t="s">
        <v>25</v>
      </c>
      <c r="H3881" s="13" t="s">
        <v>37</v>
      </c>
      <c r="I3881" s="3">
        <f t="shared" si="420"/>
        <v>50</v>
      </c>
      <c r="J3881" s="7">
        <f t="shared" si="421"/>
        <v>54</v>
      </c>
      <c r="K3881" s="3">
        <f>LEN(H3881)</f>
        <v>5</v>
      </c>
      <c r="L3881" s="13" t="str">
        <f>IF(OR(AND(LEN(H3881&gt;3),ISERROR(FIND("-",H3881,1))),AND(LEN(H3881)&gt;3,ISERROR(FIND("+",H3881,1)))),LEFT(H3881,2),H3881)</f>
        <v>50</v>
      </c>
      <c r="M3881" s="13" t="str">
        <f>IF(AND(LEN(H3881&gt;3),ISERROR(FIND("+",H3881,1))),RIGHT(H3881,2),IF(AND(LEN(H3881)=3,ISERROR(FIND("-",H3881,1))),LEFT(H3881,2),H3881))</f>
        <v>54</v>
      </c>
      <c r="N3881" s="13" t="str">
        <f>SUBSTITUTE(H3881,"+","-")</f>
        <v>50-54</v>
      </c>
      <c r="O3881" s="3">
        <f t="shared" si="422"/>
        <v>5</v>
      </c>
      <c r="P3881" s="3">
        <f t="shared" si="423"/>
        <v>3</v>
      </c>
      <c r="Q3881" s="7">
        <f t="shared" si="424"/>
        <v>50</v>
      </c>
      <c r="R3881" s="7">
        <f t="shared" si="425"/>
        <v>54</v>
      </c>
      <c r="S3881" s="13" t="str">
        <f>VLOOKUP(A3881,history!$B:$F,2,0)</f>
        <v>2020-06-01</v>
      </c>
      <c r="T3881" s="13">
        <f>VLOOKUP($C3881,日期!$A:$D,3,0)</f>
        <v>5</v>
      </c>
      <c r="U3881" s="13">
        <f>VLOOKUP($C3881,日期!$A:$D,4,0)</f>
        <v>1</v>
      </c>
      <c r="V3881" s="65">
        <f t="shared" si="426"/>
        <v>43952</v>
      </c>
      <c r="W3881" s="13" t="s">
        <v>5445</v>
      </c>
    </row>
    <row r="3882" spans="1:23" ht="15">
      <c r="A3882" s="15">
        <v>442</v>
      </c>
      <c r="B3882" s="15">
        <v>2020</v>
      </c>
      <c r="C3882" s="13" t="s">
        <v>9</v>
      </c>
      <c r="D3882" s="15">
        <v>20</v>
      </c>
      <c r="E3882" s="13" t="s">
        <v>24</v>
      </c>
      <c r="F3882" s="13" t="s">
        <v>11</v>
      </c>
      <c r="G3882" s="13" t="s">
        <v>25</v>
      </c>
      <c r="H3882" s="13" t="s">
        <v>13</v>
      </c>
      <c r="I3882" s="3">
        <f t="shared" si="420"/>
        <v>20</v>
      </c>
      <c r="J3882" s="7">
        <f t="shared" si="421"/>
        <v>24</v>
      </c>
      <c r="K3882" s="3">
        <f>LEN(H3882)</f>
        <v>5</v>
      </c>
      <c r="L3882" s="13" t="str">
        <f>IF(OR(AND(LEN(H3882&gt;3),ISERROR(FIND("-",H3882,1))),AND(LEN(H3882)&gt;3,ISERROR(FIND("+",H3882,1)))),LEFT(H3882,2),H3882)</f>
        <v>20</v>
      </c>
      <c r="M3882" s="13" t="str">
        <f>IF(AND(LEN(H3882&gt;3),ISERROR(FIND("+",H3882,1))),RIGHT(H3882,2),IF(AND(LEN(H3882)=3,ISERROR(FIND("-",H3882,1))),LEFT(H3882,2),H3882))</f>
        <v>24</v>
      </c>
      <c r="N3882" s="13" t="str">
        <f>SUBSTITUTE(H3882,"+","-")</f>
        <v>20-24</v>
      </c>
      <c r="O3882" s="3">
        <f t="shared" si="422"/>
        <v>5</v>
      </c>
      <c r="P3882" s="3">
        <f t="shared" si="423"/>
        <v>3</v>
      </c>
      <c r="Q3882" s="7">
        <f t="shared" si="424"/>
        <v>20</v>
      </c>
      <c r="R3882" s="7">
        <f t="shared" si="425"/>
        <v>24</v>
      </c>
      <c r="S3882" s="13" t="str">
        <f>VLOOKUP(A3882,history!$B:$F,2,0)</f>
        <v>2020-05-29</v>
      </c>
      <c r="T3882" s="13">
        <f>VLOOKUP($C3882,日期!$A:$D,3,0)</f>
        <v>5</v>
      </c>
      <c r="U3882" s="13">
        <f>VLOOKUP($C3882,日期!$A:$D,4,0)</f>
        <v>1</v>
      </c>
      <c r="V3882" s="65">
        <f t="shared" si="426"/>
        <v>43952</v>
      </c>
      <c r="W3882" s="13" t="s">
        <v>5446</v>
      </c>
    </row>
    <row r="3883" spans="1:23" ht="15">
      <c r="A3883" s="15">
        <v>441</v>
      </c>
      <c r="B3883" s="15">
        <v>2020</v>
      </c>
      <c r="C3883" s="13" t="s">
        <v>9</v>
      </c>
      <c r="D3883" s="15">
        <v>19</v>
      </c>
      <c r="E3883" s="13" t="s">
        <v>24</v>
      </c>
      <c r="F3883" s="13" t="s">
        <v>11</v>
      </c>
      <c r="G3883" s="13" t="s">
        <v>25</v>
      </c>
      <c r="H3883" s="13" t="s">
        <v>13</v>
      </c>
      <c r="I3883" s="3">
        <f t="shared" si="420"/>
        <v>20</v>
      </c>
      <c r="J3883" s="7">
        <f t="shared" si="421"/>
        <v>24</v>
      </c>
      <c r="K3883" s="3">
        <f>LEN(H3883)</f>
        <v>5</v>
      </c>
      <c r="L3883" s="13" t="str">
        <f>IF(OR(AND(LEN(H3883&gt;3),ISERROR(FIND("-",H3883,1))),AND(LEN(H3883)&gt;3,ISERROR(FIND("+",H3883,1)))),LEFT(H3883,2),H3883)</f>
        <v>20</v>
      </c>
      <c r="M3883" s="13" t="str">
        <f>IF(AND(LEN(H3883&gt;3),ISERROR(FIND("+",H3883,1))),RIGHT(H3883,2),IF(AND(LEN(H3883)=3,ISERROR(FIND("-",H3883,1))),LEFT(H3883,2),H3883))</f>
        <v>24</v>
      </c>
      <c r="N3883" s="13" t="str">
        <f>SUBSTITUTE(H3883,"+","-")</f>
        <v>20-24</v>
      </c>
      <c r="O3883" s="3">
        <f t="shared" si="422"/>
        <v>5</v>
      </c>
      <c r="P3883" s="3">
        <f t="shared" si="423"/>
        <v>3</v>
      </c>
      <c r="Q3883" s="7">
        <f t="shared" si="424"/>
        <v>20</v>
      </c>
      <c r="R3883" s="7">
        <f t="shared" si="425"/>
        <v>24</v>
      </c>
      <c r="S3883" s="13" t="str">
        <f>VLOOKUP(A3883,history!$B:$F,2,0)</f>
        <v>2020-05-21</v>
      </c>
      <c r="T3883" s="13">
        <f>VLOOKUP($C3883,日期!$A:$D,3,0)</f>
        <v>5</v>
      </c>
      <c r="U3883" s="13">
        <f>VLOOKUP($C3883,日期!$A:$D,4,0)</f>
        <v>1</v>
      </c>
      <c r="V3883" s="65">
        <f t="shared" si="426"/>
        <v>43952</v>
      </c>
      <c r="W3883" s="13" t="s">
        <v>5447</v>
      </c>
    </row>
    <row r="3884" spans="1:23" ht="15">
      <c r="A3884" s="15">
        <v>440</v>
      </c>
      <c r="B3884" s="15">
        <v>2020</v>
      </c>
      <c r="C3884" s="13" t="s">
        <v>9</v>
      </c>
      <c r="D3884" s="15">
        <v>19</v>
      </c>
      <c r="E3884" s="13" t="s">
        <v>24</v>
      </c>
      <c r="F3884" s="13" t="s">
        <v>11</v>
      </c>
      <c r="G3884" s="13" t="s">
        <v>25</v>
      </c>
      <c r="H3884" s="13" t="s">
        <v>13</v>
      </c>
      <c r="I3884" s="3">
        <f t="shared" si="420"/>
        <v>20</v>
      </c>
      <c r="J3884" s="7">
        <f t="shared" si="421"/>
        <v>24</v>
      </c>
      <c r="K3884" s="3">
        <f>LEN(H3884)</f>
        <v>5</v>
      </c>
      <c r="L3884" s="13" t="str">
        <f>IF(OR(AND(LEN(H3884&gt;3),ISERROR(FIND("-",H3884,1))),AND(LEN(H3884)&gt;3,ISERROR(FIND("+",H3884,1)))),LEFT(H3884,2),H3884)</f>
        <v>20</v>
      </c>
      <c r="M3884" s="13" t="str">
        <f>IF(AND(LEN(H3884&gt;3),ISERROR(FIND("+",H3884,1))),RIGHT(H3884,2),IF(AND(LEN(H3884)=3,ISERROR(FIND("-",H3884,1))),LEFT(H3884,2),H3884))</f>
        <v>24</v>
      </c>
      <c r="N3884" s="13" t="str">
        <f>SUBSTITUTE(H3884,"+","-")</f>
        <v>20-24</v>
      </c>
      <c r="O3884" s="3">
        <f t="shared" si="422"/>
        <v>5</v>
      </c>
      <c r="P3884" s="3">
        <f t="shared" si="423"/>
        <v>3</v>
      </c>
      <c r="Q3884" s="7">
        <f t="shared" si="424"/>
        <v>20</v>
      </c>
      <c r="R3884" s="7">
        <f t="shared" si="425"/>
        <v>24</v>
      </c>
      <c r="S3884" s="13" t="str">
        <f>VLOOKUP(A3884,history!$B:$F,2,0)</f>
        <v>2020-05-07</v>
      </c>
      <c r="T3884" s="13">
        <f>VLOOKUP($C3884,日期!$A:$D,3,0)</f>
        <v>5</v>
      </c>
      <c r="U3884" s="13">
        <f>VLOOKUP($C3884,日期!$A:$D,4,0)</f>
        <v>1</v>
      </c>
      <c r="V3884" s="65">
        <f t="shared" si="426"/>
        <v>43952</v>
      </c>
      <c r="W3884" s="13" t="s">
        <v>5448</v>
      </c>
    </row>
    <row r="3885" spans="1:23" ht="15">
      <c r="A3885" s="15">
        <v>439</v>
      </c>
      <c r="B3885" s="15">
        <v>2020</v>
      </c>
      <c r="C3885" s="13" t="s">
        <v>9</v>
      </c>
      <c r="D3885" s="15">
        <v>19</v>
      </c>
      <c r="E3885" s="13" t="s">
        <v>24</v>
      </c>
      <c r="F3885" s="13" t="s">
        <v>11</v>
      </c>
      <c r="G3885" s="13" t="s">
        <v>25</v>
      </c>
      <c r="H3885" s="13" t="s">
        <v>13</v>
      </c>
      <c r="I3885" s="3">
        <f t="shared" si="420"/>
        <v>20</v>
      </c>
      <c r="J3885" s="7">
        <f t="shared" si="421"/>
        <v>24</v>
      </c>
      <c r="K3885" s="3">
        <f>LEN(H3885)</f>
        <v>5</v>
      </c>
      <c r="L3885" s="13" t="str">
        <f>IF(OR(AND(LEN(H3885&gt;3),ISERROR(FIND("-",H3885,1))),AND(LEN(H3885)&gt;3,ISERROR(FIND("+",H3885,1)))),LEFT(H3885,2),H3885)</f>
        <v>20</v>
      </c>
      <c r="M3885" s="13" t="str">
        <f>IF(AND(LEN(H3885&gt;3),ISERROR(FIND("+",H3885,1))),RIGHT(H3885,2),IF(AND(LEN(H3885)=3,ISERROR(FIND("-",H3885,1))),LEFT(H3885,2),H3885))</f>
        <v>24</v>
      </c>
      <c r="N3885" s="13" t="str">
        <f>SUBSTITUTE(H3885,"+","-")</f>
        <v>20-24</v>
      </c>
      <c r="O3885" s="3">
        <f t="shared" si="422"/>
        <v>5</v>
      </c>
      <c r="P3885" s="3">
        <f t="shared" si="423"/>
        <v>3</v>
      </c>
      <c r="Q3885" s="7">
        <f t="shared" si="424"/>
        <v>20</v>
      </c>
      <c r="R3885" s="7">
        <f t="shared" si="425"/>
        <v>24</v>
      </c>
      <c r="S3885" s="13" t="str">
        <f>VLOOKUP(A3885,history!$B:$F,2,0)</f>
        <v>2020-05-05</v>
      </c>
      <c r="T3885" s="13">
        <f>VLOOKUP($C3885,日期!$A:$D,3,0)</f>
        <v>5</v>
      </c>
      <c r="U3885" s="13">
        <f>VLOOKUP($C3885,日期!$A:$D,4,0)</f>
        <v>1</v>
      </c>
      <c r="V3885" s="65">
        <f t="shared" si="426"/>
        <v>43952</v>
      </c>
      <c r="W3885" s="13" t="s">
        <v>5449</v>
      </c>
    </row>
    <row r="3886" spans="1:23" ht="15">
      <c r="A3886" s="15">
        <v>438</v>
      </c>
      <c r="B3886" s="15">
        <v>2020</v>
      </c>
      <c r="C3886" s="13" t="s">
        <v>9</v>
      </c>
      <c r="D3886" s="15">
        <v>19</v>
      </c>
      <c r="E3886" s="13" t="s">
        <v>24</v>
      </c>
      <c r="F3886" s="13" t="s">
        <v>11</v>
      </c>
      <c r="G3886" s="13" t="s">
        <v>25</v>
      </c>
      <c r="H3886" s="13" t="s">
        <v>13</v>
      </c>
      <c r="I3886" s="3">
        <f t="shared" si="420"/>
        <v>20</v>
      </c>
      <c r="J3886" s="7">
        <f t="shared" si="421"/>
        <v>24</v>
      </c>
      <c r="K3886" s="3">
        <f>LEN(H3886)</f>
        <v>5</v>
      </c>
      <c r="L3886" s="13" t="str">
        <f>IF(OR(AND(LEN(H3886&gt;3),ISERROR(FIND("-",H3886,1))),AND(LEN(H3886)&gt;3,ISERROR(FIND("+",H3886,1)))),LEFT(H3886,2),H3886)</f>
        <v>20</v>
      </c>
      <c r="M3886" s="13" t="str">
        <f>IF(AND(LEN(H3886&gt;3),ISERROR(FIND("+",H3886,1))),RIGHT(H3886,2),IF(AND(LEN(H3886)=3,ISERROR(FIND("-",H3886,1))),LEFT(H3886,2),H3886))</f>
        <v>24</v>
      </c>
      <c r="N3886" s="13" t="str">
        <f>SUBSTITUTE(H3886,"+","-")</f>
        <v>20-24</v>
      </c>
      <c r="O3886" s="3">
        <f t="shared" si="422"/>
        <v>5</v>
      </c>
      <c r="P3886" s="3">
        <f t="shared" si="423"/>
        <v>3</v>
      </c>
      <c r="Q3886" s="7">
        <f t="shared" si="424"/>
        <v>20</v>
      </c>
      <c r="R3886" s="7">
        <f t="shared" si="425"/>
        <v>24</v>
      </c>
      <c r="S3886" s="13" t="str">
        <f>VLOOKUP(A3886,history!$B:$F,2,0)</f>
        <v>2020-05-04</v>
      </c>
      <c r="T3886" s="13">
        <f>VLOOKUP($C3886,日期!$A:$D,3,0)</f>
        <v>5</v>
      </c>
      <c r="U3886" s="13">
        <f>VLOOKUP($C3886,日期!$A:$D,4,0)</f>
        <v>1</v>
      </c>
      <c r="V3886" s="65">
        <f t="shared" si="426"/>
        <v>43952</v>
      </c>
      <c r="W3886" s="13" t="s">
        <v>5450</v>
      </c>
    </row>
    <row r="3887" spans="1:23" ht="15">
      <c r="A3887" s="15">
        <v>437</v>
      </c>
      <c r="B3887" s="15">
        <v>2020</v>
      </c>
      <c r="C3887" s="13" t="s">
        <v>9</v>
      </c>
      <c r="D3887" s="15">
        <v>19</v>
      </c>
      <c r="E3887" s="13" t="s">
        <v>24</v>
      </c>
      <c r="F3887" s="13" t="s">
        <v>17</v>
      </c>
      <c r="G3887" s="13" t="s">
        <v>25</v>
      </c>
      <c r="H3887" s="13" t="s">
        <v>31</v>
      </c>
      <c r="I3887" s="3">
        <f t="shared" si="420"/>
        <v>25</v>
      </c>
      <c r="J3887" s="7">
        <f t="shared" si="421"/>
        <v>29</v>
      </c>
      <c r="K3887" s="3">
        <f>LEN(H3887)</f>
        <v>5</v>
      </c>
      <c r="L3887" s="13" t="str">
        <f>IF(OR(AND(LEN(H3887&gt;3),ISERROR(FIND("-",H3887,1))),AND(LEN(H3887)&gt;3,ISERROR(FIND("+",H3887,1)))),LEFT(H3887,2),H3887)</f>
        <v>25</v>
      </c>
      <c r="M3887" s="13" t="str">
        <f>IF(AND(LEN(H3887&gt;3),ISERROR(FIND("+",H3887,1))),RIGHT(H3887,2),IF(AND(LEN(H3887)=3,ISERROR(FIND("-",H3887,1))),LEFT(H3887,2),H3887))</f>
        <v>29</v>
      </c>
      <c r="N3887" s="13" t="str">
        <f>SUBSTITUTE(H3887,"+","-")</f>
        <v>25-29</v>
      </c>
      <c r="O3887" s="3">
        <f t="shared" si="422"/>
        <v>5</v>
      </c>
      <c r="P3887" s="3">
        <f t="shared" si="423"/>
        <v>3</v>
      </c>
      <c r="Q3887" s="7">
        <f t="shared" si="424"/>
        <v>25</v>
      </c>
      <c r="R3887" s="7">
        <f t="shared" si="425"/>
        <v>29</v>
      </c>
      <c r="S3887" s="13" t="str">
        <f>VLOOKUP(A3887,history!$B:$F,2,0)</f>
        <v>2020-05-04</v>
      </c>
      <c r="T3887" s="13">
        <f>VLOOKUP($C3887,日期!$A:$D,3,0)</f>
        <v>5</v>
      </c>
      <c r="U3887" s="13">
        <f>VLOOKUP($C3887,日期!$A:$D,4,0)</f>
        <v>1</v>
      </c>
      <c r="V3887" s="65">
        <f t="shared" si="426"/>
        <v>43952</v>
      </c>
      <c r="W3887" s="13" t="s">
        <v>5451</v>
      </c>
    </row>
    <row r="3888" spans="1:23" ht="15">
      <c r="A3888" s="15">
        <v>436</v>
      </c>
      <c r="B3888" s="15">
        <v>2020</v>
      </c>
      <c r="C3888" s="13" t="s">
        <v>52</v>
      </c>
      <c r="D3888" s="15">
        <v>18</v>
      </c>
      <c r="E3888" s="13" t="s">
        <v>24</v>
      </c>
      <c r="F3888" s="13" t="s">
        <v>11</v>
      </c>
      <c r="G3888" s="13" t="s">
        <v>25</v>
      </c>
      <c r="H3888" s="13" t="s">
        <v>29</v>
      </c>
      <c r="I3888" s="3">
        <f t="shared" si="420"/>
        <v>40</v>
      </c>
      <c r="J3888" s="7">
        <f t="shared" si="421"/>
        <v>44</v>
      </c>
      <c r="K3888" s="3">
        <f>LEN(H3888)</f>
        <v>5</v>
      </c>
      <c r="L3888" s="13" t="str">
        <f>IF(OR(AND(LEN(H3888&gt;3),ISERROR(FIND("-",H3888,1))),AND(LEN(H3888)&gt;3,ISERROR(FIND("+",H3888,1)))),LEFT(H3888,2),H3888)</f>
        <v>40</v>
      </c>
      <c r="M3888" s="13" t="str">
        <f>IF(AND(LEN(H3888&gt;3),ISERROR(FIND("+",H3888,1))),RIGHT(H3888,2),IF(AND(LEN(H3888)=3,ISERROR(FIND("-",H3888,1))),LEFT(H3888,2),H3888))</f>
        <v>44</v>
      </c>
      <c r="N3888" s="13" t="str">
        <f>SUBSTITUTE(H3888,"+","-")</f>
        <v>40-44</v>
      </c>
      <c r="O3888" s="3">
        <f t="shared" si="422"/>
        <v>5</v>
      </c>
      <c r="P3888" s="3">
        <f t="shared" si="423"/>
        <v>3</v>
      </c>
      <c r="Q3888" s="7">
        <f t="shared" si="424"/>
        <v>40</v>
      </c>
      <c r="R3888" s="7">
        <f t="shared" si="425"/>
        <v>44</v>
      </c>
      <c r="S3888" s="13" t="str">
        <f>VLOOKUP(A3888,history!$B:$F,2,0)</f>
        <v>2020-05-03</v>
      </c>
      <c r="T3888" s="13">
        <f>VLOOKUP($C3888,日期!$A:$D,3,0)</f>
        <v>4</v>
      </c>
      <c r="U3888" s="13">
        <f>VLOOKUP($C3888,日期!$A:$D,4,0)</f>
        <v>1</v>
      </c>
      <c r="V3888" s="65">
        <f t="shared" si="426"/>
        <v>43922</v>
      </c>
      <c r="W3888" s="13" t="s">
        <v>5452</v>
      </c>
    </row>
    <row r="3889" spans="1:23" ht="15">
      <c r="A3889" s="15">
        <v>435</v>
      </c>
      <c r="B3889" s="15">
        <v>2020</v>
      </c>
      <c r="C3889" s="13" t="s">
        <v>52</v>
      </c>
      <c r="D3889" s="15">
        <v>18</v>
      </c>
      <c r="E3889" s="13" t="s">
        <v>24</v>
      </c>
      <c r="F3889" s="13" t="s">
        <v>11</v>
      </c>
      <c r="G3889" s="13" t="s">
        <v>25</v>
      </c>
      <c r="H3889" s="13" t="s">
        <v>26</v>
      </c>
      <c r="I3889" s="3">
        <f t="shared" si="420"/>
        <v>30</v>
      </c>
      <c r="J3889" s="7">
        <f t="shared" si="421"/>
        <v>34</v>
      </c>
      <c r="K3889" s="3">
        <f>LEN(H3889)</f>
        <v>5</v>
      </c>
      <c r="L3889" s="13" t="str">
        <f>IF(OR(AND(LEN(H3889&gt;3),ISERROR(FIND("-",H3889,1))),AND(LEN(H3889)&gt;3,ISERROR(FIND("+",H3889,1)))),LEFT(H3889,2),H3889)</f>
        <v>30</v>
      </c>
      <c r="M3889" s="13" t="str">
        <f>IF(AND(LEN(H3889&gt;3),ISERROR(FIND("+",H3889,1))),RIGHT(H3889,2),IF(AND(LEN(H3889)=3,ISERROR(FIND("-",H3889,1))),LEFT(H3889,2),H3889))</f>
        <v>34</v>
      </c>
      <c r="N3889" s="13" t="str">
        <f>SUBSTITUTE(H3889,"+","-")</f>
        <v>30-34</v>
      </c>
      <c r="O3889" s="3">
        <f t="shared" si="422"/>
        <v>5</v>
      </c>
      <c r="P3889" s="3">
        <f t="shared" si="423"/>
        <v>3</v>
      </c>
      <c r="Q3889" s="7">
        <f t="shared" si="424"/>
        <v>30</v>
      </c>
      <c r="R3889" s="7">
        <f t="shared" si="425"/>
        <v>34</v>
      </c>
      <c r="S3889" s="13" t="str">
        <f>VLOOKUP(A3889,history!$B:$F,2,0)</f>
        <v>2020-05-03</v>
      </c>
      <c r="T3889" s="13">
        <f>VLOOKUP($C3889,日期!$A:$D,3,0)</f>
        <v>4</v>
      </c>
      <c r="U3889" s="13">
        <f>VLOOKUP($C3889,日期!$A:$D,4,0)</f>
        <v>1</v>
      </c>
      <c r="V3889" s="65">
        <f t="shared" si="426"/>
        <v>43922</v>
      </c>
      <c r="W3889" s="13" t="s">
        <v>5453</v>
      </c>
    </row>
    <row r="3890" spans="1:23" ht="15">
      <c r="A3890" s="15">
        <v>434</v>
      </c>
      <c r="B3890" s="15">
        <v>2020</v>
      </c>
      <c r="C3890" s="13" t="s">
        <v>52</v>
      </c>
      <c r="D3890" s="15">
        <v>18</v>
      </c>
      <c r="E3890" s="13" t="s">
        <v>24</v>
      </c>
      <c r="F3890" s="13" t="s">
        <v>17</v>
      </c>
      <c r="G3890" s="13" t="s">
        <v>25</v>
      </c>
      <c r="H3890" s="13" t="s">
        <v>34</v>
      </c>
      <c r="I3890" s="3">
        <f t="shared" si="420"/>
        <v>35</v>
      </c>
      <c r="J3890" s="7">
        <f t="shared" si="421"/>
        <v>39</v>
      </c>
      <c r="K3890" s="3">
        <f>LEN(H3890)</f>
        <v>5</v>
      </c>
      <c r="L3890" s="13" t="str">
        <f>IF(OR(AND(LEN(H3890&gt;3),ISERROR(FIND("-",H3890,1))),AND(LEN(H3890)&gt;3,ISERROR(FIND("+",H3890,1)))),LEFT(H3890,2),H3890)</f>
        <v>35</v>
      </c>
      <c r="M3890" s="13" t="str">
        <f>IF(AND(LEN(H3890&gt;3),ISERROR(FIND("+",H3890,1))),RIGHT(H3890,2),IF(AND(LEN(H3890)=3,ISERROR(FIND("-",H3890,1))),LEFT(H3890,2),H3890))</f>
        <v>39</v>
      </c>
      <c r="N3890" s="13" t="str">
        <f>SUBSTITUTE(H3890,"+","-")</f>
        <v>35-39</v>
      </c>
      <c r="O3890" s="3">
        <f t="shared" si="422"/>
        <v>5</v>
      </c>
      <c r="P3890" s="3">
        <f t="shared" si="423"/>
        <v>3</v>
      </c>
      <c r="Q3890" s="7">
        <f t="shared" si="424"/>
        <v>35</v>
      </c>
      <c r="R3890" s="7">
        <f t="shared" si="425"/>
        <v>39</v>
      </c>
      <c r="S3890" s="13" t="str">
        <f>VLOOKUP(A3890,history!$B:$F,2,0)</f>
        <v>2020-05-03</v>
      </c>
      <c r="T3890" s="13">
        <f>VLOOKUP($C3890,日期!$A:$D,3,0)</f>
        <v>4</v>
      </c>
      <c r="U3890" s="13">
        <f>VLOOKUP($C3890,日期!$A:$D,4,0)</f>
        <v>1</v>
      </c>
      <c r="V3890" s="65">
        <f t="shared" si="426"/>
        <v>43922</v>
      </c>
      <c r="W3890" s="13" t="s">
        <v>5454</v>
      </c>
    </row>
    <row r="3891" spans="1:23" ht="15">
      <c r="A3891" s="15">
        <v>433</v>
      </c>
      <c r="B3891" s="15">
        <v>2020</v>
      </c>
      <c r="C3891" s="13" t="s">
        <v>52</v>
      </c>
      <c r="D3891" s="15">
        <v>18</v>
      </c>
      <c r="E3891" s="13" t="s">
        <v>24</v>
      </c>
      <c r="F3891" s="13" t="s">
        <v>17</v>
      </c>
      <c r="G3891" s="13" t="s">
        <v>25</v>
      </c>
      <c r="H3891" s="13" t="s">
        <v>34</v>
      </c>
      <c r="I3891" s="3">
        <f t="shared" si="420"/>
        <v>35</v>
      </c>
      <c r="J3891" s="7">
        <f t="shared" si="421"/>
        <v>39</v>
      </c>
      <c r="K3891" s="3">
        <f>LEN(H3891)</f>
        <v>5</v>
      </c>
      <c r="L3891" s="13" t="str">
        <f>IF(OR(AND(LEN(H3891&gt;3),ISERROR(FIND("-",H3891,1))),AND(LEN(H3891)&gt;3,ISERROR(FIND("+",H3891,1)))),LEFT(H3891,2),H3891)</f>
        <v>35</v>
      </c>
      <c r="M3891" s="13" t="str">
        <f>IF(AND(LEN(H3891&gt;3),ISERROR(FIND("+",H3891,1))),RIGHT(H3891,2),IF(AND(LEN(H3891)=3,ISERROR(FIND("-",H3891,1))),LEFT(H3891,2),H3891))</f>
        <v>39</v>
      </c>
      <c r="N3891" s="13" t="str">
        <f>SUBSTITUTE(H3891,"+","-")</f>
        <v>35-39</v>
      </c>
      <c r="O3891" s="3">
        <f t="shared" si="422"/>
        <v>5</v>
      </c>
      <c r="P3891" s="3">
        <f t="shared" si="423"/>
        <v>3</v>
      </c>
      <c r="Q3891" s="7">
        <f t="shared" si="424"/>
        <v>35</v>
      </c>
      <c r="R3891" s="7">
        <f t="shared" si="425"/>
        <v>39</v>
      </c>
      <c r="S3891" s="13" t="str">
        <f>VLOOKUP(A3891,history!$B:$F,2,0)</f>
        <v>2020-05-03</v>
      </c>
      <c r="T3891" s="13">
        <f>VLOOKUP($C3891,日期!$A:$D,3,0)</f>
        <v>4</v>
      </c>
      <c r="U3891" s="13">
        <f>VLOOKUP($C3891,日期!$A:$D,4,0)</f>
        <v>1</v>
      </c>
      <c r="V3891" s="65">
        <f t="shared" si="426"/>
        <v>43922</v>
      </c>
      <c r="W3891" s="13" t="s">
        <v>5455</v>
      </c>
    </row>
    <row r="3892" spans="1:23" ht="15">
      <c r="A3892" s="15">
        <v>432</v>
      </c>
      <c r="B3892" s="15">
        <v>2020</v>
      </c>
      <c r="C3892" s="13" t="s">
        <v>52</v>
      </c>
      <c r="D3892" s="15">
        <v>17</v>
      </c>
      <c r="E3892" s="13" t="s">
        <v>24</v>
      </c>
      <c r="F3892" s="13" t="s">
        <v>11</v>
      </c>
      <c r="G3892" s="13" t="s">
        <v>25</v>
      </c>
      <c r="H3892" s="13" t="s">
        <v>26</v>
      </c>
      <c r="I3892" s="3">
        <f t="shared" si="420"/>
        <v>30</v>
      </c>
      <c r="J3892" s="7">
        <f t="shared" si="421"/>
        <v>34</v>
      </c>
      <c r="K3892" s="3">
        <f>LEN(H3892)</f>
        <v>5</v>
      </c>
      <c r="L3892" s="13" t="str">
        <f>IF(OR(AND(LEN(H3892&gt;3),ISERROR(FIND("-",H3892,1))),AND(LEN(H3892)&gt;3,ISERROR(FIND("+",H3892,1)))),LEFT(H3892,2),H3892)</f>
        <v>30</v>
      </c>
      <c r="M3892" s="13" t="str">
        <f>IF(AND(LEN(H3892&gt;3),ISERROR(FIND("+",H3892,1))),RIGHT(H3892,2),IF(AND(LEN(H3892)=3,ISERROR(FIND("-",H3892,1))),LEFT(H3892,2),H3892))</f>
        <v>34</v>
      </c>
      <c r="N3892" s="13" t="str">
        <f>SUBSTITUTE(H3892,"+","-")</f>
        <v>30-34</v>
      </c>
      <c r="O3892" s="3">
        <f t="shared" si="422"/>
        <v>5</v>
      </c>
      <c r="P3892" s="3">
        <f t="shared" si="423"/>
        <v>3</v>
      </c>
      <c r="Q3892" s="7">
        <f t="shared" si="424"/>
        <v>30</v>
      </c>
      <c r="R3892" s="7">
        <f t="shared" si="425"/>
        <v>34</v>
      </c>
      <c r="S3892" s="13" t="str">
        <f>VLOOKUP(A3892,history!$B:$F,2,0)</f>
        <v>2020-05-02</v>
      </c>
      <c r="T3892" s="13">
        <f>VLOOKUP($C3892,日期!$A:$D,3,0)</f>
        <v>4</v>
      </c>
      <c r="U3892" s="13">
        <f>VLOOKUP($C3892,日期!$A:$D,4,0)</f>
        <v>1</v>
      </c>
      <c r="V3892" s="65">
        <f t="shared" si="426"/>
        <v>43922</v>
      </c>
      <c r="W3892" s="13" t="s">
        <v>5456</v>
      </c>
    </row>
    <row r="3893" spans="1:23" ht="15">
      <c r="A3893" s="15">
        <v>431</v>
      </c>
      <c r="B3893" s="15">
        <v>2020</v>
      </c>
      <c r="C3893" s="13" t="s">
        <v>52</v>
      </c>
      <c r="D3893" s="15">
        <v>17</v>
      </c>
      <c r="E3893" s="13" t="s">
        <v>24</v>
      </c>
      <c r="F3893" s="13" t="s">
        <v>11</v>
      </c>
      <c r="G3893" s="13" t="s">
        <v>25</v>
      </c>
      <c r="H3893" s="13" t="s">
        <v>31</v>
      </c>
      <c r="I3893" s="3">
        <f t="shared" si="420"/>
        <v>25</v>
      </c>
      <c r="J3893" s="7">
        <f t="shared" si="421"/>
        <v>29</v>
      </c>
      <c r="K3893" s="3">
        <f>LEN(H3893)</f>
        <v>5</v>
      </c>
      <c r="L3893" s="13" t="str">
        <f>IF(OR(AND(LEN(H3893&gt;3),ISERROR(FIND("-",H3893,1))),AND(LEN(H3893)&gt;3,ISERROR(FIND("+",H3893,1)))),LEFT(H3893,2),H3893)</f>
        <v>25</v>
      </c>
      <c r="M3893" s="13" t="str">
        <f>IF(AND(LEN(H3893&gt;3),ISERROR(FIND("+",H3893,1))),RIGHT(H3893,2),IF(AND(LEN(H3893)=3,ISERROR(FIND("-",H3893,1))),LEFT(H3893,2),H3893))</f>
        <v>29</v>
      </c>
      <c r="N3893" s="13" t="str">
        <f>SUBSTITUTE(H3893,"+","-")</f>
        <v>25-29</v>
      </c>
      <c r="O3893" s="3">
        <f t="shared" si="422"/>
        <v>5</v>
      </c>
      <c r="P3893" s="3">
        <f t="shared" si="423"/>
        <v>3</v>
      </c>
      <c r="Q3893" s="7">
        <f t="shared" si="424"/>
        <v>25</v>
      </c>
      <c r="R3893" s="7">
        <f t="shared" si="425"/>
        <v>29</v>
      </c>
      <c r="S3893" s="13" t="str">
        <f>VLOOKUP(A3893,history!$B:$F,2,0)</f>
        <v>2020-05-02</v>
      </c>
      <c r="T3893" s="13">
        <f>VLOOKUP($C3893,日期!$A:$D,3,0)</f>
        <v>4</v>
      </c>
      <c r="U3893" s="13">
        <f>VLOOKUP($C3893,日期!$A:$D,4,0)</f>
        <v>1</v>
      </c>
      <c r="V3893" s="65">
        <f t="shared" si="426"/>
        <v>43922</v>
      </c>
      <c r="W3893" s="13" t="s">
        <v>5457</v>
      </c>
    </row>
    <row r="3894" spans="1:23" ht="15">
      <c r="A3894" s="15">
        <v>430</v>
      </c>
      <c r="B3894" s="15">
        <v>2020</v>
      </c>
      <c r="C3894" s="13" t="s">
        <v>52</v>
      </c>
      <c r="D3894" s="15">
        <v>17</v>
      </c>
      <c r="E3894" s="13" t="s">
        <v>24</v>
      </c>
      <c r="F3894" s="13" t="s">
        <v>11</v>
      </c>
      <c r="G3894" s="13" t="s">
        <v>25</v>
      </c>
      <c r="H3894" s="13" t="s">
        <v>31</v>
      </c>
      <c r="I3894" s="3">
        <f t="shared" si="420"/>
        <v>25</v>
      </c>
      <c r="J3894" s="7">
        <f t="shared" si="421"/>
        <v>29</v>
      </c>
      <c r="K3894" s="3">
        <f>LEN(H3894)</f>
        <v>5</v>
      </c>
      <c r="L3894" s="13" t="str">
        <f>IF(OR(AND(LEN(H3894&gt;3),ISERROR(FIND("-",H3894,1))),AND(LEN(H3894)&gt;3,ISERROR(FIND("+",H3894,1)))),LEFT(H3894,2),H3894)</f>
        <v>25</v>
      </c>
      <c r="M3894" s="13" t="str">
        <f>IF(AND(LEN(H3894&gt;3),ISERROR(FIND("+",H3894,1))),RIGHT(H3894,2),IF(AND(LEN(H3894)=3,ISERROR(FIND("-",H3894,1))),LEFT(H3894,2),H3894))</f>
        <v>29</v>
      </c>
      <c r="N3894" s="13" t="str">
        <f>SUBSTITUTE(H3894,"+","-")</f>
        <v>25-29</v>
      </c>
      <c r="O3894" s="3">
        <f t="shared" si="422"/>
        <v>5</v>
      </c>
      <c r="P3894" s="3">
        <f t="shared" si="423"/>
        <v>3</v>
      </c>
      <c r="Q3894" s="7">
        <f t="shared" si="424"/>
        <v>25</v>
      </c>
      <c r="R3894" s="7">
        <f t="shared" si="425"/>
        <v>29</v>
      </c>
      <c r="S3894" s="13" t="str">
        <f>VLOOKUP(A3894,history!$B:$F,2,0)</f>
        <v>2020-05-02</v>
      </c>
      <c r="T3894" s="13">
        <f>VLOOKUP($C3894,日期!$A:$D,3,0)</f>
        <v>4</v>
      </c>
      <c r="U3894" s="13">
        <f>VLOOKUP($C3894,日期!$A:$D,4,0)</f>
        <v>1</v>
      </c>
      <c r="V3894" s="65">
        <f t="shared" si="426"/>
        <v>43922</v>
      </c>
      <c r="W3894" s="13" t="s">
        <v>5458</v>
      </c>
    </row>
    <row r="3895" spans="1:23" ht="15">
      <c r="A3895" s="15">
        <v>429</v>
      </c>
      <c r="B3895" s="15">
        <v>2020</v>
      </c>
      <c r="C3895" s="13" t="s">
        <v>52</v>
      </c>
      <c r="D3895" s="15">
        <v>17</v>
      </c>
      <c r="E3895" s="13" t="s">
        <v>24</v>
      </c>
      <c r="F3895" s="13" t="s">
        <v>11</v>
      </c>
      <c r="G3895" s="13" t="s">
        <v>25</v>
      </c>
      <c r="H3895" s="13" t="s">
        <v>31</v>
      </c>
      <c r="I3895" s="3">
        <f t="shared" si="420"/>
        <v>25</v>
      </c>
      <c r="J3895" s="7">
        <f t="shared" si="421"/>
        <v>29</v>
      </c>
      <c r="K3895" s="3">
        <f>LEN(H3895)</f>
        <v>5</v>
      </c>
      <c r="L3895" s="13" t="str">
        <f>IF(OR(AND(LEN(H3895&gt;3),ISERROR(FIND("-",H3895,1))),AND(LEN(H3895)&gt;3,ISERROR(FIND("+",H3895,1)))),LEFT(H3895,2),H3895)</f>
        <v>25</v>
      </c>
      <c r="M3895" s="13" t="str">
        <f>IF(AND(LEN(H3895&gt;3),ISERROR(FIND("+",H3895,1))),RIGHT(H3895,2),IF(AND(LEN(H3895)=3,ISERROR(FIND("-",H3895,1))),LEFT(H3895,2),H3895))</f>
        <v>29</v>
      </c>
      <c r="N3895" s="13" t="str">
        <f>SUBSTITUTE(H3895,"+","-")</f>
        <v>25-29</v>
      </c>
      <c r="O3895" s="3">
        <f t="shared" si="422"/>
        <v>5</v>
      </c>
      <c r="P3895" s="3">
        <f t="shared" si="423"/>
        <v>3</v>
      </c>
      <c r="Q3895" s="7">
        <f t="shared" si="424"/>
        <v>25</v>
      </c>
      <c r="R3895" s="7">
        <f t="shared" si="425"/>
        <v>29</v>
      </c>
      <c r="S3895" s="13" t="str">
        <f>VLOOKUP(A3895,history!$B:$F,2,0)</f>
        <v>2020-04-25</v>
      </c>
      <c r="T3895" s="13">
        <f>VLOOKUP($C3895,日期!$A:$D,3,0)</f>
        <v>4</v>
      </c>
      <c r="U3895" s="13">
        <f>VLOOKUP($C3895,日期!$A:$D,4,0)</f>
        <v>1</v>
      </c>
      <c r="V3895" s="65">
        <f t="shared" si="426"/>
        <v>43922</v>
      </c>
      <c r="W3895" s="13" t="s">
        <v>5459</v>
      </c>
    </row>
    <row r="3896" spans="1:23" ht="15">
      <c r="A3896" s="15">
        <v>428</v>
      </c>
      <c r="B3896" s="15">
        <v>2020</v>
      </c>
      <c r="C3896" s="13" t="s">
        <v>52</v>
      </c>
      <c r="D3896" s="15">
        <v>17</v>
      </c>
      <c r="E3896" s="13" t="s">
        <v>24</v>
      </c>
      <c r="F3896" s="13" t="s">
        <v>11</v>
      </c>
      <c r="G3896" s="13" t="s">
        <v>25</v>
      </c>
      <c r="H3896" s="13" t="s">
        <v>13</v>
      </c>
      <c r="I3896" s="3">
        <f t="shared" si="420"/>
        <v>20</v>
      </c>
      <c r="J3896" s="7">
        <f t="shared" si="421"/>
        <v>24</v>
      </c>
      <c r="K3896" s="3">
        <f>LEN(H3896)</f>
        <v>5</v>
      </c>
      <c r="L3896" s="13" t="str">
        <f>IF(OR(AND(LEN(H3896&gt;3),ISERROR(FIND("-",H3896,1))),AND(LEN(H3896)&gt;3,ISERROR(FIND("+",H3896,1)))),LEFT(H3896,2),H3896)</f>
        <v>20</v>
      </c>
      <c r="M3896" s="13" t="str">
        <f>IF(AND(LEN(H3896&gt;3),ISERROR(FIND("+",H3896,1))),RIGHT(H3896,2),IF(AND(LEN(H3896)=3,ISERROR(FIND("-",H3896,1))),LEFT(H3896,2),H3896))</f>
        <v>24</v>
      </c>
      <c r="N3896" s="13" t="str">
        <f>SUBSTITUTE(H3896,"+","-")</f>
        <v>20-24</v>
      </c>
      <c r="O3896" s="3">
        <f t="shared" si="422"/>
        <v>5</v>
      </c>
      <c r="P3896" s="3">
        <f t="shared" si="423"/>
        <v>3</v>
      </c>
      <c r="Q3896" s="7">
        <f t="shared" si="424"/>
        <v>20</v>
      </c>
      <c r="R3896" s="7">
        <f t="shared" si="425"/>
        <v>24</v>
      </c>
      <c r="S3896" s="13" t="str">
        <f>VLOOKUP(A3896,history!$B:$F,2,0)</f>
        <v>2020-04-24</v>
      </c>
      <c r="T3896" s="13">
        <f>VLOOKUP($C3896,日期!$A:$D,3,0)</f>
        <v>4</v>
      </c>
      <c r="U3896" s="13">
        <f>VLOOKUP($C3896,日期!$A:$D,4,0)</f>
        <v>1</v>
      </c>
      <c r="V3896" s="65">
        <f t="shared" si="426"/>
        <v>43922</v>
      </c>
      <c r="W3896" s="13" t="s">
        <v>5460</v>
      </c>
    </row>
    <row r="3897" spans="1:23" ht="15">
      <c r="A3897" s="15">
        <v>427</v>
      </c>
      <c r="B3897" s="15">
        <v>2020</v>
      </c>
      <c r="C3897" s="13" t="s">
        <v>52</v>
      </c>
      <c r="D3897" s="15">
        <v>16</v>
      </c>
      <c r="E3897" s="13" t="s">
        <v>24</v>
      </c>
      <c r="F3897" s="13" t="s">
        <v>11</v>
      </c>
      <c r="G3897" s="13" t="s">
        <v>25</v>
      </c>
      <c r="H3897" s="13" t="s">
        <v>29</v>
      </c>
      <c r="I3897" s="3">
        <f t="shared" si="420"/>
        <v>40</v>
      </c>
      <c r="J3897" s="7">
        <f t="shared" si="421"/>
        <v>44</v>
      </c>
      <c r="K3897" s="3">
        <f>LEN(H3897)</f>
        <v>5</v>
      </c>
      <c r="L3897" s="13" t="str">
        <f>IF(OR(AND(LEN(H3897&gt;3),ISERROR(FIND("-",H3897,1))),AND(LEN(H3897)&gt;3,ISERROR(FIND("+",H3897,1)))),LEFT(H3897,2),H3897)</f>
        <v>40</v>
      </c>
      <c r="M3897" s="13" t="str">
        <f>IF(AND(LEN(H3897&gt;3),ISERROR(FIND("+",H3897,1))),RIGHT(H3897,2),IF(AND(LEN(H3897)=3,ISERROR(FIND("-",H3897,1))),LEFT(H3897,2),H3897))</f>
        <v>44</v>
      </c>
      <c r="N3897" s="13" t="str">
        <f>SUBSTITUTE(H3897,"+","-")</f>
        <v>40-44</v>
      </c>
      <c r="O3897" s="3">
        <f t="shared" si="422"/>
        <v>5</v>
      </c>
      <c r="P3897" s="3">
        <f t="shared" si="423"/>
        <v>3</v>
      </c>
      <c r="Q3897" s="7">
        <f t="shared" si="424"/>
        <v>40</v>
      </c>
      <c r="R3897" s="7">
        <f t="shared" si="425"/>
        <v>44</v>
      </c>
      <c r="S3897" s="13" t="str">
        <f>VLOOKUP(A3897,history!$B:$F,2,0)</f>
        <v>2020-04-23</v>
      </c>
      <c r="T3897" s="13">
        <f>VLOOKUP($C3897,日期!$A:$D,3,0)</f>
        <v>4</v>
      </c>
      <c r="U3897" s="13">
        <f>VLOOKUP($C3897,日期!$A:$D,4,0)</f>
        <v>1</v>
      </c>
      <c r="V3897" s="65">
        <f t="shared" si="426"/>
        <v>43922</v>
      </c>
      <c r="W3897" s="13" t="s">
        <v>5461</v>
      </c>
    </row>
    <row r="3898" spans="1:23" ht="15">
      <c r="A3898" s="15">
        <v>426</v>
      </c>
      <c r="B3898" s="15">
        <v>2020</v>
      </c>
      <c r="C3898" s="13" t="s">
        <v>52</v>
      </c>
      <c r="D3898" s="15">
        <v>16</v>
      </c>
      <c r="E3898" s="13" t="s">
        <v>24</v>
      </c>
      <c r="F3898" s="13" t="s">
        <v>11</v>
      </c>
      <c r="G3898" s="13" t="s">
        <v>25</v>
      </c>
      <c r="H3898" s="13" t="s">
        <v>34</v>
      </c>
      <c r="I3898" s="3">
        <f t="shared" si="420"/>
        <v>35</v>
      </c>
      <c r="J3898" s="7">
        <f t="shared" si="421"/>
        <v>39</v>
      </c>
      <c r="K3898" s="3">
        <f>LEN(H3898)</f>
        <v>5</v>
      </c>
      <c r="L3898" s="13" t="str">
        <f>IF(OR(AND(LEN(H3898&gt;3),ISERROR(FIND("-",H3898,1))),AND(LEN(H3898)&gt;3,ISERROR(FIND("+",H3898,1)))),LEFT(H3898,2),H3898)</f>
        <v>35</v>
      </c>
      <c r="M3898" s="13" t="str">
        <f>IF(AND(LEN(H3898&gt;3),ISERROR(FIND("+",H3898,1))),RIGHT(H3898,2),IF(AND(LEN(H3898)=3,ISERROR(FIND("-",H3898,1))),LEFT(H3898,2),H3898))</f>
        <v>39</v>
      </c>
      <c r="N3898" s="13" t="str">
        <f>SUBSTITUTE(H3898,"+","-")</f>
        <v>35-39</v>
      </c>
      <c r="O3898" s="3">
        <f t="shared" si="422"/>
        <v>5</v>
      </c>
      <c r="P3898" s="3">
        <f t="shared" si="423"/>
        <v>3</v>
      </c>
      <c r="Q3898" s="7">
        <f t="shared" si="424"/>
        <v>35</v>
      </c>
      <c r="R3898" s="7">
        <f t="shared" si="425"/>
        <v>39</v>
      </c>
      <c r="S3898" s="13" t="str">
        <f>VLOOKUP(A3898,history!$B:$F,2,0)</f>
        <v>2020-04-22</v>
      </c>
      <c r="T3898" s="13">
        <f>VLOOKUP($C3898,日期!$A:$D,3,0)</f>
        <v>4</v>
      </c>
      <c r="U3898" s="13">
        <f>VLOOKUP($C3898,日期!$A:$D,4,0)</f>
        <v>1</v>
      </c>
      <c r="V3898" s="65">
        <f t="shared" si="426"/>
        <v>43922</v>
      </c>
      <c r="W3898" s="13" t="s">
        <v>5462</v>
      </c>
    </row>
    <row r="3899" spans="1:23" ht="15">
      <c r="A3899" s="15">
        <v>425</v>
      </c>
      <c r="B3899" s="15">
        <v>2020</v>
      </c>
      <c r="C3899" s="13" t="s">
        <v>52</v>
      </c>
      <c r="D3899" s="15">
        <v>16</v>
      </c>
      <c r="E3899" s="13" t="s">
        <v>24</v>
      </c>
      <c r="F3899" s="13" t="s">
        <v>11</v>
      </c>
      <c r="G3899" s="13" t="s">
        <v>25</v>
      </c>
      <c r="H3899" s="13" t="s">
        <v>34</v>
      </c>
      <c r="I3899" s="3">
        <f t="shared" si="420"/>
        <v>35</v>
      </c>
      <c r="J3899" s="7">
        <f t="shared" si="421"/>
        <v>39</v>
      </c>
      <c r="K3899" s="3">
        <f>LEN(H3899)</f>
        <v>5</v>
      </c>
      <c r="L3899" s="13" t="str">
        <f>IF(OR(AND(LEN(H3899&gt;3),ISERROR(FIND("-",H3899,1))),AND(LEN(H3899)&gt;3,ISERROR(FIND("+",H3899,1)))),LEFT(H3899,2),H3899)</f>
        <v>35</v>
      </c>
      <c r="M3899" s="13" t="str">
        <f>IF(AND(LEN(H3899&gt;3),ISERROR(FIND("+",H3899,1))),RIGHT(H3899,2),IF(AND(LEN(H3899)=3,ISERROR(FIND("-",H3899,1))),LEFT(H3899,2),H3899))</f>
        <v>39</v>
      </c>
      <c r="N3899" s="13" t="str">
        <f>SUBSTITUTE(H3899,"+","-")</f>
        <v>35-39</v>
      </c>
      <c r="O3899" s="3">
        <f t="shared" si="422"/>
        <v>5</v>
      </c>
      <c r="P3899" s="3">
        <f t="shared" si="423"/>
        <v>3</v>
      </c>
      <c r="Q3899" s="7">
        <f t="shared" si="424"/>
        <v>35</v>
      </c>
      <c r="R3899" s="7">
        <f t="shared" si="425"/>
        <v>39</v>
      </c>
      <c r="S3899" s="13" t="str">
        <f>VLOOKUP(A3899,history!$B:$F,2,0)</f>
        <v>2020-04-21</v>
      </c>
      <c r="T3899" s="13">
        <f>VLOOKUP($C3899,日期!$A:$D,3,0)</f>
        <v>4</v>
      </c>
      <c r="U3899" s="13">
        <f>VLOOKUP($C3899,日期!$A:$D,4,0)</f>
        <v>1</v>
      </c>
      <c r="V3899" s="65">
        <f t="shared" si="426"/>
        <v>43922</v>
      </c>
      <c r="W3899" s="13" t="s">
        <v>5463</v>
      </c>
    </row>
    <row r="3900" spans="1:23" ht="15">
      <c r="A3900" s="15">
        <v>424</v>
      </c>
      <c r="B3900" s="15">
        <v>2020</v>
      </c>
      <c r="C3900" s="13" t="s">
        <v>52</v>
      </c>
      <c r="D3900" s="15">
        <v>16</v>
      </c>
      <c r="E3900" s="13" t="s">
        <v>24</v>
      </c>
      <c r="F3900" s="13" t="s">
        <v>11</v>
      </c>
      <c r="G3900" s="13" t="s">
        <v>25</v>
      </c>
      <c r="H3900" s="13" t="s">
        <v>34</v>
      </c>
      <c r="I3900" s="3">
        <f t="shared" si="420"/>
        <v>35</v>
      </c>
      <c r="J3900" s="7">
        <f t="shared" si="421"/>
        <v>39</v>
      </c>
      <c r="K3900" s="3">
        <f>LEN(H3900)</f>
        <v>5</v>
      </c>
      <c r="L3900" s="13" t="str">
        <f>IF(OR(AND(LEN(H3900&gt;3),ISERROR(FIND("-",H3900,1))),AND(LEN(H3900)&gt;3,ISERROR(FIND("+",H3900,1)))),LEFT(H3900,2),H3900)</f>
        <v>35</v>
      </c>
      <c r="M3900" s="13" t="str">
        <f>IF(AND(LEN(H3900&gt;3),ISERROR(FIND("+",H3900,1))),RIGHT(H3900,2),IF(AND(LEN(H3900)=3,ISERROR(FIND("-",H3900,1))),LEFT(H3900,2),H3900))</f>
        <v>39</v>
      </c>
      <c r="N3900" s="13" t="str">
        <f>SUBSTITUTE(H3900,"+","-")</f>
        <v>35-39</v>
      </c>
      <c r="O3900" s="3">
        <f t="shared" si="422"/>
        <v>5</v>
      </c>
      <c r="P3900" s="3">
        <f t="shared" si="423"/>
        <v>3</v>
      </c>
      <c r="Q3900" s="7">
        <f t="shared" si="424"/>
        <v>35</v>
      </c>
      <c r="R3900" s="7">
        <f t="shared" si="425"/>
        <v>39</v>
      </c>
      <c r="S3900" s="13" t="str">
        <f>VLOOKUP(A3900,history!$B:$F,2,0)</f>
        <v>2020-04-21</v>
      </c>
      <c r="T3900" s="13">
        <f>VLOOKUP($C3900,日期!$A:$D,3,0)</f>
        <v>4</v>
      </c>
      <c r="U3900" s="13">
        <f>VLOOKUP($C3900,日期!$A:$D,4,0)</f>
        <v>1</v>
      </c>
      <c r="V3900" s="65">
        <f t="shared" si="426"/>
        <v>43922</v>
      </c>
      <c r="W3900" s="13" t="s">
        <v>5464</v>
      </c>
    </row>
    <row r="3901" spans="1:23" ht="15">
      <c r="A3901" s="15">
        <v>423</v>
      </c>
      <c r="B3901" s="15">
        <v>2020</v>
      </c>
      <c r="C3901" s="13" t="s">
        <v>52</v>
      </c>
      <c r="D3901" s="15">
        <v>16</v>
      </c>
      <c r="E3901" s="13" t="s">
        <v>24</v>
      </c>
      <c r="F3901" s="13" t="s">
        <v>11</v>
      </c>
      <c r="G3901" s="13" t="s">
        <v>25</v>
      </c>
      <c r="H3901" s="13" t="s">
        <v>26</v>
      </c>
      <c r="I3901" s="3">
        <f t="shared" si="420"/>
        <v>30</v>
      </c>
      <c r="J3901" s="7">
        <f t="shared" si="421"/>
        <v>34</v>
      </c>
      <c r="K3901" s="3">
        <f>LEN(H3901)</f>
        <v>5</v>
      </c>
      <c r="L3901" s="13" t="str">
        <f>IF(OR(AND(LEN(H3901&gt;3),ISERROR(FIND("-",H3901,1))),AND(LEN(H3901)&gt;3,ISERROR(FIND("+",H3901,1)))),LEFT(H3901,2),H3901)</f>
        <v>30</v>
      </c>
      <c r="M3901" s="13" t="str">
        <f>IF(AND(LEN(H3901&gt;3),ISERROR(FIND("+",H3901,1))),RIGHT(H3901,2),IF(AND(LEN(H3901)=3,ISERROR(FIND("-",H3901,1))),LEFT(H3901,2),H3901))</f>
        <v>34</v>
      </c>
      <c r="N3901" s="13" t="str">
        <f>SUBSTITUTE(H3901,"+","-")</f>
        <v>30-34</v>
      </c>
      <c r="O3901" s="3">
        <f t="shared" si="422"/>
        <v>5</v>
      </c>
      <c r="P3901" s="3">
        <f t="shared" si="423"/>
        <v>3</v>
      </c>
      <c r="Q3901" s="7">
        <f t="shared" si="424"/>
        <v>30</v>
      </c>
      <c r="R3901" s="7">
        <f t="shared" si="425"/>
        <v>34</v>
      </c>
      <c r="S3901" s="13" t="str">
        <f>VLOOKUP(A3901,history!$B:$F,2,0)</f>
        <v>2020-04-21</v>
      </c>
      <c r="T3901" s="13">
        <f>VLOOKUP($C3901,日期!$A:$D,3,0)</f>
        <v>4</v>
      </c>
      <c r="U3901" s="13">
        <f>VLOOKUP($C3901,日期!$A:$D,4,0)</f>
        <v>1</v>
      </c>
      <c r="V3901" s="65">
        <f t="shared" si="426"/>
        <v>43922</v>
      </c>
      <c r="W3901" s="13" t="s">
        <v>5465</v>
      </c>
    </row>
    <row r="3902" spans="1:23" ht="15">
      <c r="A3902" s="15">
        <v>422</v>
      </c>
      <c r="B3902" s="15">
        <v>2020</v>
      </c>
      <c r="C3902" s="13" t="s">
        <v>52</v>
      </c>
      <c r="D3902" s="15">
        <v>16</v>
      </c>
      <c r="E3902" s="13" t="s">
        <v>24</v>
      </c>
      <c r="F3902" s="13" t="s">
        <v>11</v>
      </c>
      <c r="G3902" s="13" t="s">
        <v>25</v>
      </c>
      <c r="H3902" s="13" t="s">
        <v>26</v>
      </c>
      <c r="I3902" s="3">
        <f t="shared" si="420"/>
        <v>30</v>
      </c>
      <c r="J3902" s="7">
        <f t="shared" si="421"/>
        <v>34</v>
      </c>
      <c r="K3902" s="3">
        <f>LEN(H3902)</f>
        <v>5</v>
      </c>
      <c r="L3902" s="13" t="str">
        <f>IF(OR(AND(LEN(H3902&gt;3),ISERROR(FIND("-",H3902,1))),AND(LEN(H3902)&gt;3,ISERROR(FIND("+",H3902,1)))),LEFT(H3902,2),H3902)</f>
        <v>30</v>
      </c>
      <c r="M3902" s="13" t="str">
        <f>IF(AND(LEN(H3902&gt;3),ISERROR(FIND("+",H3902,1))),RIGHT(H3902,2),IF(AND(LEN(H3902)=3,ISERROR(FIND("-",H3902,1))),LEFT(H3902,2),H3902))</f>
        <v>34</v>
      </c>
      <c r="N3902" s="13" t="str">
        <f>SUBSTITUTE(H3902,"+","-")</f>
        <v>30-34</v>
      </c>
      <c r="O3902" s="3">
        <f t="shared" si="422"/>
        <v>5</v>
      </c>
      <c r="P3902" s="3">
        <f t="shared" si="423"/>
        <v>3</v>
      </c>
      <c r="Q3902" s="7">
        <f t="shared" si="424"/>
        <v>30</v>
      </c>
      <c r="R3902" s="7">
        <f t="shared" si="425"/>
        <v>34</v>
      </c>
      <c r="S3902" s="13" t="str">
        <f>VLOOKUP(A3902,history!$B:$F,2,0)</f>
        <v>2020-04-20</v>
      </c>
      <c r="T3902" s="13">
        <f>VLOOKUP($C3902,日期!$A:$D,3,0)</f>
        <v>4</v>
      </c>
      <c r="U3902" s="13">
        <f>VLOOKUP($C3902,日期!$A:$D,4,0)</f>
        <v>1</v>
      </c>
      <c r="V3902" s="65">
        <f t="shared" si="426"/>
        <v>43922</v>
      </c>
      <c r="W3902" s="13" t="s">
        <v>5466</v>
      </c>
    </row>
    <row r="3903" spans="1:23" ht="15">
      <c r="A3903" s="15">
        <v>421</v>
      </c>
      <c r="B3903" s="15">
        <v>2020</v>
      </c>
      <c r="C3903" s="13" t="s">
        <v>52</v>
      </c>
      <c r="D3903" s="15">
        <v>16</v>
      </c>
      <c r="E3903" s="13" t="s">
        <v>24</v>
      </c>
      <c r="F3903" s="13" t="s">
        <v>11</v>
      </c>
      <c r="G3903" s="13" t="s">
        <v>25</v>
      </c>
      <c r="H3903" s="13" t="s">
        <v>31</v>
      </c>
      <c r="I3903" s="3">
        <f t="shared" si="420"/>
        <v>25</v>
      </c>
      <c r="J3903" s="7">
        <f t="shared" si="421"/>
        <v>29</v>
      </c>
      <c r="K3903" s="3">
        <f>LEN(H3903)</f>
        <v>5</v>
      </c>
      <c r="L3903" s="13" t="str">
        <f>IF(OR(AND(LEN(H3903&gt;3),ISERROR(FIND("-",H3903,1))),AND(LEN(H3903)&gt;3,ISERROR(FIND("+",H3903,1)))),LEFT(H3903,2),H3903)</f>
        <v>25</v>
      </c>
      <c r="M3903" s="13" t="str">
        <f>IF(AND(LEN(H3903&gt;3),ISERROR(FIND("+",H3903,1))),RIGHT(H3903,2),IF(AND(LEN(H3903)=3,ISERROR(FIND("-",H3903,1))),LEFT(H3903,2),H3903))</f>
        <v>29</v>
      </c>
      <c r="N3903" s="13" t="str">
        <f>SUBSTITUTE(H3903,"+","-")</f>
        <v>25-29</v>
      </c>
      <c r="O3903" s="3">
        <f t="shared" si="422"/>
        <v>5</v>
      </c>
      <c r="P3903" s="3">
        <f t="shared" si="423"/>
        <v>3</v>
      </c>
      <c r="Q3903" s="7">
        <f t="shared" si="424"/>
        <v>25</v>
      </c>
      <c r="R3903" s="7">
        <f t="shared" si="425"/>
        <v>29</v>
      </c>
      <c r="S3903" s="13" t="str">
        <f>VLOOKUP(A3903,history!$B:$F,2,0)</f>
        <v>2020-04-20</v>
      </c>
      <c r="T3903" s="13">
        <f>VLOOKUP($C3903,日期!$A:$D,3,0)</f>
        <v>4</v>
      </c>
      <c r="U3903" s="13">
        <f>VLOOKUP($C3903,日期!$A:$D,4,0)</f>
        <v>1</v>
      </c>
      <c r="V3903" s="65">
        <f t="shared" si="426"/>
        <v>43922</v>
      </c>
      <c r="W3903" s="13" t="s">
        <v>5467</v>
      </c>
    </row>
    <row r="3904" spans="1:23" ht="15">
      <c r="A3904" s="15">
        <v>420</v>
      </c>
      <c r="B3904" s="15">
        <v>2020</v>
      </c>
      <c r="C3904" s="13" t="s">
        <v>52</v>
      </c>
      <c r="D3904" s="15">
        <v>16</v>
      </c>
      <c r="E3904" s="13" t="s">
        <v>24</v>
      </c>
      <c r="F3904" s="13" t="s">
        <v>11</v>
      </c>
      <c r="G3904" s="13" t="s">
        <v>25</v>
      </c>
      <c r="H3904" s="13" t="s">
        <v>31</v>
      </c>
      <c r="I3904" s="3">
        <f t="shared" si="420"/>
        <v>25</v>
      </c>
      <c r="J3904" s="7">
        <f t="shared" si="421"/>
        <v>29</v>
      </c>
      <c r="K3904" s="3">
        <f>LEN(H3904)</f>
        <v>5</v>
      </c>
      <c r="L3904" s="13" t="str">
        <f>IF(OR(AND(LEN(H3904&gt;3),ISERROR(FIND("-",H3904,1))),AND(LEN(H3904)&gt;3,ISERROR(FIND("+",H3904,1)))),LEFT(H3904,2),H3904)</f>
        <v>25</v>
      </c>
      <c r="M3904" s="13" t="str">
        <f>IF(AND(LEN(H3904&gt;3),ISERROR(FIND("+",H3904,1))),RIGHT(H3904,2),IF(AND(LEN(H3904)=3,ISERROR(FIND("-",H3904,1))),LEFT(H3904,2),H3904))</f>
        <v>29</v>
      </c>
      <c r="N3904" s="13" t="str">
        <f>SUBSTITUTE(H3904,"+","-")</f>
        <v>25-29</v>
      </c>
      <c r="O3904" s="3">
        <f t="shared" si="422"/>
        <v>5</v>
      </c>
      <c r="P3904" s="3">
        <f t="shared" si="423"/>
        <v>3</v>
      </c>
      <c r="Q3904" s="7">
        <f t="shared" si="424"/>
        <v>25</v>
      </c>
      <c r="R3904" s="7">
        <f t="shared" si="425"/>
        <v>29</v>
      </c>
      <c r="S3904" s="13" t="str">
        <f>VLOOKUP(A3904,history!$B:$F,2,0)</f>
        <v>2020-04-19</v>
      </c>
      <c r="T3904" s="13">
        <f>VLOOKUP($C3904,日期!$A:$D,3,0)</f>
        <v>4</v>
      </c>
      <c r="U3904" s="13">
        <f>VLOOKUP($C3904,日期!$A:$D,4,0)</f>
        <v>1</v>
      </c>
      <c r="V3904" s="65">
        <f t="shared" si="426"/>
        <v>43922</v>
      </c>
      <c r="W3904" s="13" t="s">
        <v>5468</v>
      </c>
    </row>
    <row r="3905" spans="1:23" ht="15">
      <c r="A3905" s="15">
        <v>419</v>
      </c>
      <c r="B3905" s="15">
        <v>2020</v>
      </c>
      <c r="C3905" s="13" t="s">
        <v>52</v>
      </c>
      <c r="D3905" s="15">
        <v>16</v>
      </c>
      <c r="E3905" s="13" t="s">
        <v>24</v>
      </c>
      <c r="F3905" s="13" t="s">
        <v>11</v>
      </c>
      <c r="G3905" s="13" t="s">
        <v>25</v>
      </c>
      <c r="H3905" s="13" t="s">
        <v>31</v>
      </c>
      <c r="I3905" s="3">
        <f t="shared" si="420"/>
        <v>25</v>
      </c>
      <c r="J3905" s="7">
        <f t="shared" si="421"/>
        <v>29</v>
      </c>
      <c r="K3905" s="3">
        <f>LEN(H3905)</f>
        <v>5</v>
      </c>
      <c r="L3905" s="13" t="str">
        <f>IF(OR(AND(LEN(H3905&gt;3),ISERROR(FIND("-",H3905,1))),AND(LEN(H3905)&gt;3,ISERROR(FIND("+",H3905,1)))),LEFT(H3905,2),H3905)</f>
        <v>25</v>
      </c>
      <c r="M3905" s="13" t="str">
        <f>IF(AND(LEN(H3905&gt;3),ISERROR(FIND("+",H3905,1))),RIGHT(H3905,2),IF(AND(LEN(H3905)=3,ISERROR(FIND("-",H3905,1))),LEFT(H3905,2),H3905))</f>
        <v>29</v>
      </c>
      <c r="N3905" s="13" t="str">
        <f>SUBSTITUTE(H3905,"+","-")</f>
        <v>25-29</v>
      </c>
      <c r="O3905" s="3">
        <f t="shared" si="422"/>
        <v>5</v>
      </c>
      <c r="P3905" s="3">
        <f t="shared" si="423"/>
        <v>3</v>
      </c>
      <c r="Q3905" s="7">
        <f t="shared" si="424"/>
        <v>25</v>
      </c>
      <c r="R3905" s="7">
        <f t="shared" si="425"/>
        <v>29</v>
      </c>
      <c r="S3905" s="13" t="str">
        <f>VLOOKUP(A3905,history!$B:$F,2,0)</f>
        <v>2020-04-19</v>
      </c>
      <c r="T3905" s="13">
        <f>VLOOKUP($C3905,日期!$A:$D,3,0)</f>
        <v>4</v>
      </c>
      <c r="U3905" s="13">
        <f>VLOOKUP($C3905,日期!$A:$D,4,0)</f>
        <v>1</v>
      </c>
      <c r="V3905" s="65">
        <f t="shared" si="426"/>
        <v>43922</v>
      </c>
      <c r="W3905" s="13" t="s">
        <v>5469</v>
      </c>
    </row>
    <row r="3906" spans="1:23" ht="15">
      <c r="A3906" s="15">
        <v>418</v>
      </c>
      <c r="B3906" s="15">
        <v>2020</v>
      </c>
      <c r="C3906" s="13" t="s">
        <v>52</v>
      </c>
      <c r="D3906" s="15">
        <v>16</v>
      </c>
      <c r="E3906" s="13" t="s">
        <v>24</v>
      </c>
      <c r="F3906" s="13" t="s">
        <v>11</v>
      </c>
      <c r="G3906" s="13" t="s">
        <v>25</v>
      </c>
      <c r="H3906" s="13" t="s">
        <v>31</v>
      </c>
      <c r="I3906" s="3">
        <f t="shared" si="420"/>
        <v>25</v>
      </c>
      <c r="J3906" s="7">
        <f t="shared" si="421"/>
        <v>29</v>
      </c>
      <c r="K3906" s="3">
        <f>LEN(H3906)</f>
        <v>5</v>
      </c>
      <c r="L3906" s="13" t="str">
        <f>IF(OR(AND(LEN(H3906&gt;3),ISERROR(FIND("-",H3906,1))),AND(LEN(H3906)&gt;3,ISERROR(FIND("+",H3906,1)))),LEFT(H3906,2),H3906)</f>
        <v>25</v>
      </c>
      <c r="M3906" s="13" t="str">
        <f>IF(AND(LEN(H3906&gt;3),ISERROR(FIND("+",H3906,1))),RIGHT(H3906,2),IF(AND(LEN(H3906)=3,ISERROR(FIND("-",H3906,1))),LEFT(H3906,2),H3906))</f>
        <v>29</v>
      </c>
      <c r="N3906" s="13" t="str">
        <f>SUBSTITUTE(H3906,"+","-")</f>
        <v>25-29</v>
      </c>
      <c r="O3906" s="3">
        <f t="shared" si="422"/>
        <v>5</v>
      </c>
      <c r="P3906" s="3">
        <f t="shared" si="423"/>
        <v>3</v>
      </c>
      <c r="Q3906" s="7">
        <f t="shared" si="424"/>
        <v>25</v>
      </c>
      <c r="R3906" s="7">
        <f t="shared" si="425"/>
        <v>29</v>
      </c>
      <c r="S3906" s="13" t="str">
        <f>VLOOKUP(A3906,history!$B:$F,2,0)</f>
        <v>2020-04-19</v>
      </c>
      <c r="T3906" s="13">
        <f>VLOOKUP($C3906,日期!$A:$D,3,0)</f>
        <v>4</v>
      </c>
      <c r="U3906" s="13">
        <f>VLOOKUP($C3906,日期!$A:$D,4,0)</f>
        <v>1</v>
      </c>
      <c r="V3906" s="65">
        <f t="shared" si="426"/>
        <v>43922</v>
      </c>
      <c r="W3906" s="13" t="s">
        <v>5470</v>
      </c>
    </row>
    <row r="3907" spans="1:23" ht="15">
      <c r="A3907" s="15">
        <v>417</v>
      </c>
      <c r="B3907" s="15">
        <v>2020</v>
      </c>
      <c r="C3907" s="13" t="s">
        <v>52</v>
      </c>
      <c r="D3907" s="15">
        <v>16</v>
      </c>
      <c r="E3907" s="13" t="s">
        <v>24</v>
      </c>
      <c r="F3907" s="13" t="s">
        <v>11</v>
      </c>
      <c r="G3907" s="13" t="s">
        <v>25</v>
      </c>
      <c r="H3907" s="13" t="s">
        <v>31</v>
      </c>
      <c r="I3907" s="3">
        <f t="shared" ref="I3907:I3970" si="427">VALUE(IF(LEN(H3907)&gt;=3,LEFT(H3907,2),H3907))</f>
        <v>25</v>
      </c>
      <c r="J3907" s="7">
        <f t="shared" ref="J3907:J3970" si="428">VALUE(IF(LEN(H3907)=5,RIGHT(H3907,2),LEFT(H3907,2)))</f>
        <v>29</v>
      </c>
      <c r="K3907" s="3">
        <f>LEN(H3907)</f>
        <v>5</v>
      </c>
      <c r="L3907" s="13" t="str">
        <f>IF(OR(AND(LEN(H3907&gt;3),ISERROR(FIND("-",H3907,1))),AND(LEN(H3907)&gt;3,ISERROR(FIND("+",H3907,1)))),LEFT(H3907,2),H3907)</f>
        <v>25</v>
      </c>
      <c r="M3907" s="13" t="str">
        <f>IF(AND(LEN(H3907&gt;3),ISERROR(FIND("+",H3907,1))),RIGHT(H3907,2),IF(AND(LEN(H3907)=3,ISERROR(FIND("-",H3907,1))),LEFT(H3907,2),H3907))</f>
        <v>29</v>
      </c>
      <c r="N3907" s="13" t="str">
        <f>SUBSTITUTE(H3907,"+","-")</f>
        <v>25-29</v>
      </c>
      <c r="O3907" s="3">
        <f t="shared" ref="O3907:O3970" si="429">LEN(N3907)</f>
        <v>5</v>
      </c>
      <c r="P3907" s="3">
        <f t="shared" ref="P3907:P3970" si="430">FIND("-",N3907,1)</f>
        <v>3</v>
      </c>
      <c r="Q3907" s="7">
        <f t="shared" ref="Q3907:Q3970" si="431">VALUE(IF(ISERROR(FIND("-",N3907,1)),N3907,LEFT(N3907,FIND("-",N3907,1)-1)))</f>
        <v>25</v>
      </c>
      <c r="R3907" s="7">
        <f t="shared" ref="R3907:R3970" si="432">VALUE(IF(ISERROR(FIND("-",N3907,1)),N3907,IF(AND(FIND("-",N3907,1)=3,LEN(N3907)=3),LEFT(N3907,2),RIGHT(N3907,FIND("-",N3907,1)-1))))</f>
        <v>29</v>
      </c>
      <c r="S3907" s="13" t="str">
        <f>VLOOKUP(A3907,history!$B:$F,2,0)</f>
        <v>2020-04-19</v>
      </c>
      <c r="T3907" s="13">
        <f>VLOOKUP($C3907,日期!$A:$D,3,0)</f>
        <v>4</v>
      </c>
      <c r="U3907" s="13">
        <f>VLOOKUP($C3907,日期!$A:$D,4,0)</f>
        <v>1</v>
      </c>
      <c r="V3907" s="65">
        <f t="shared" ref="V3907:V3970" si="433">DATE(B3907,T3907,U3907)</f>
        <v>43922</v>
      </c>
      <c r="W3907" s="13" t="s">
        <v>5471</v>
      </c>
    </row>
    <row r="3908" spans="1:23" ht="15">
      <c r="A3908" s="15">
        <v>416</v>
      </c>
      <c r="B3908" s="15">
        <v>2020</v>
      </c>
      <c r="C3908" s="13" t="s">
        <v>52</v>
      </c>
      <c r="D3908" s="15">
        <v>16</v>
      </c>
      <c r="E3908" s="13" t="s">
        <v>24</v>
      </c>
      <c r="F3908" s="13" t="s">
        <v>11</v>
      </c>
      <c r="G3908" s="13" t="s">
        <v>25</v>
      </c>
      <c r="H3908" s="13" t="s">
        <v>31</v>
      </c>
      <c r="I3908" s="3">
        <f t="shared" si="427"/>
        <v>25</v>
      </c>
      <c r="J3908" s="7">
        <f t="shared" si="428"/>
        <v>29</v>
      </c>
      <c r="K3908" s="3">
        <f>LEN(H3908)</f>
        <v>5</v>
      </c>
      <c r="L3908" s="13" t="str">
        <f>IF(OR(AND(LEN(H3908&gt;3),ISERROR(FIND("-",H3908,1))),AND(LEN(H3908)&gt;3,ISERROR(FIND("+",H3908,1)))),LEFT(H3908,2),H3908)</f>
        <v>25</v>
      </c>
      <c r="M3908" s="13" t="str">
        <f>IF(AND(LEN(H3908&gt;3),ISERROR(FIND("+",H3908,1))),RIGHT(H3908,2),IF(AND(LEN(H3908)=3,ISERROR(FIND("-",H3908,1))),LEFT(H3908,2),H3908))</f>
        <v>29</v>
      </c>
      <c r="N3908" s="13" t="str">
        <f>SUBSTITUTE(H3908,"+","-")</f>
        <v>25-29</v>
      </c>
      <c r="O3908" s="3">
        <f t="shared" si="429"/>
        <v>5</v>
      </c>
      <c r="P3908" s="3">
        <f t="shared" si="430"/>
        <v>3</v>
      </c>
      <c r="Q3908" s="7">
        <f t="shared" si="431"/>
        <v>25</v>
      </c>
      <c r="R3908" s="7">
        <f t="shared" si="432"/>
        <v>29</v>
      </c>
      <c r="S3908" s="13" t="str">
        <f>VLOOKUP(A3908,history!$B:$F,2,0)</f>
        <v>2020-04-19</v>
      </c>
      <c r="T3908" s="13">
        <f>VLOOKUP($C3908,日期!$A:$D,3,0)</f>
        <v>4</v>
      </c>
      <c r="U3908" s="13">
        <f>VLOOKUP($C3908,日期!$A:$D,4,0)</f>
        <v>1</v>
      </c>
      <c r="V3908" s="65">
        <f t="shared" si="433"/>
        <v>43922</v>
      </c>
      <c r="W3908" s="13" t="s">
        <v>5472</v>
      </c>
    </row>
    <row r="3909" spans="1:23" ht="15">
      <c r="A3909" s="15">
        <v>415</v>
      </c>
      <c r="B3909" s="15">
        <v>2020</v>
      </c>
      <c r="C3909" s="13" t="s">
        <v>52</v>
      </c>
      <c r="D3909" s="15">
        <v>16</v>
      </c>
      <c r="E3909" s="13" t="s">
        <v>24</v>
      </c>
      <c r="F3909" s="13" t="s">
        <v>11</v>
      </c>
      <c r="G3909" s="13" t="s">
        <v>25</v>
      </c>
      <c r="H3909" s="13" t="s">
        <v>13</v>
      </c>
      <c r="I3909" s="3">
        <f t="shared" si="427"/>
        <v>20</v>
      </c>
      <c r="J3909" s="7">
        <f t="shared" si="428"/>
        <v>24</v>
      </c>
      <c r="K3909" s="3">
        <f>LEN(H3909)</f>
        <v>5</v>
      </c>
      <c r="L3909" s="13" t="str">
        <f>IF(OR(AND(LEN(H3909&gt;3),ISERROR(FIND("-",H3909,1))),AND(LEN(H3909)&gt;3,ISERROR(FIND("+",H3909,1)))),LEFT(H3909,2),H3909)</f>
        <v>20</v>
      </c>
      <c r="M3909" s="13" t="str">
        <f>IF(AND(LEN(H3909&gt;3),ISERROR(FIND("+",H3909,1))),RIGHT(H3909,2),IF(AND(LEN(H3909)=3,ISERROR(FIND("-",H3909,1))),LEFT(H3909,2),H3909))</f>
        <v>24</v>
      </c>
      <c r="N3909" s="13" t="str">
        <f>SUBSTITUTE(H3909,"+","-")</f>
        <v>20-24</v>
      </c>
      <c r="O3909" s="3">
        <f t="shared" si="429"/>
        <v>5</v>
      </c>
      <c r="P3909" s="3">
        <f t="shared" si="430"/>
        <v>3</v>
      </c>
      <c r="Q3909" s="7">
        <f t="shared" si="431"/>
        <v>20</v>
      </c>
      <c r="R3909" s="7">
        <f t="shared" si="432"/>
        <v>24</v>
      </c>
      <c r="S3909" s="13" t="str">
        <f>VLOOKUP(A3909,history!$B:$F,2,0)</f>
        <v>2020-04-19</v>
      </c>
      <c r="T3909" s="13">
        <f>VLOOKUP($C3909,日期!$A:$D,3,0)</f>
        <v>4</v>
      </c>
      <c r="U3909" s="13">
        <f>VLOOKUP($C3909,日期!$A:$D,4,0)</f>
        <v>1</v>
      </c>
      <c r="V3909" s="65">
        <f t="shared" si="433"/>
        <v>43922</v>
      </c>
      <c r="W3909" s="13" t="s">
        <v>5473</v>
      </c>
    </row>
    <row r="3910" spans="1:23" ht="15">
      <c r="A3910" s="15">
        <v>414</v>
      </c>
      <c r="B3910" s="15">
        <v>2020</v>
      </c>
      <c r="C3910" s="13" t="s">
        <v>52</v>
      </c>
      <c r="D3910" s="15">
        <v>16</v>
      </c>
      <c r="E3910" s="13" t="s">
        <v>24</v>
      </c>
      <c r="F3910" s="13" t="s">
        <v>11</v>
      </c>
      <c r="G3910" s="13" t="s">
        <v>25</v>
      </c>
      <c r="H3910" s="13" t="s">
        <v>13</v>
      </c>
      <c r="I3910" s="3">
        <f t="shared" si="427"/>
        <v>20</v>
      </c>
      <c r="J3910" s="7">
        <f t="shared" si="428"/>
        <v>24</v>
      </c>
      <c r="K3910" s="3">
        <f>LEN(H3910)</f>
        <v>5</v>
      </c>
      <c r="L3910" s="13" t="str">
        <f>IF(OR(AND(LEN(H3910&gt;3),ISERROR(FIND("-",H3910,1))),AND(LEN(H3910)&gt;3,ISERROR(FIND("+",H3910,1)))),LEFT(H3910,2),H3910)</f>
        <v>20</v>
      </c>
      <c r="M3910" s="13" t="str">
        <f>IF(AND(LEN(H3910&gt;3),ISERROR(FIND("+",H3910,1))),RIGHT(H3910,2),IF(AND(LEN(H3910)=3,ISERROR(FIND("-",H3910,1))),LEFT(H3910,2),H3910))</f>
        <v>24</v>
      </c>
      <c r="N3910" s="13" t="str">
        <f>SUBSTITUTE(H3910,"+","-")</f>
        <v>20-24</v>
      </c>
      <c r="O3910" s="3">
        <f t="shared" si="429"/>
        <v>5</v>
      </c>
      <c r="P3910" s="3">
        <f t="shared" si="430"/>
        <v>3</v>
      </c>
      <c r="Q3910" s="7">
        <f t="shared" si="431"/>
        <v>20</v>
      </c>
      <c r="R3910" s="7">
        <f t="shared" si="432"/>
        <v>24</v>
      </c>
      <c r="S3910" s="13" t="str">
        <f>VLOOKUP(A3910,history!$B:$F,2,0)</f>
        <v>2020-04-19</v>
      </c>
      <c r="T3910" s="13">
        <f>VLOOKUP($C3910,日期!$A:$D,3,0)</f>
        <v>4</v>
      </c>
      <c r="U3910" s="13">
        <f>VLOOKUP($C3910,日期!$A:$D,4,0)</f>
        <v>1</v>
      </c>
      <c r="V3910" s="65">
        <f t="shared" si="433"/>
        <v>43922</v>
      </c>
      <c r="W3910" s="13" t="s">
        <v>5474</v>
      </c>
    </row>
    <row r="3911" spans="1:23" ht="15">
      <c r="A3911" s="15">
        <v>413</v>
      </c>
      <c r="B3911" s="15">
        <v>2020</v>
      </c>
      <c r="C3911" s="13" t="s">
        <v>52</v>
      </c>
      <c r="D3911" s="15">
        <v>16</v>
      </c>
      <c r="E3911" s="13" t="s">
        <v>24</v>
      </c>
      <c r="F3911" s="13" t="s">
        <v>11</v>
      </c>
      <c r="G3911" s="13" t="s">
        <v>25</v>
      </c>
      <c r="H3911" s="13" t="s">
        <v>13</v>
      </c>
      <c r="I3911" s="3">
        <f t="shared" si="427"/>
        <v>20</v>
      </c>
      <c r="J3911" s="7">
        <f t="shared" si="428"/>
        <v>24</v>
      </c>
      <c r="K3911" s="3">
        <f>LEN(H3911)</f>
        <v>5</v>
      </c>
      <c r="L3911" s="13" t="str">
        <f>IF(OR(AND(LEN(H3911&gt;3),ISERROR(FIND("-",H3911,1))),AND(LEN(H3911)&gt;3,ISERROR(FIND("+",H3911,1)))),LEFT(H3911,2),H3911)</f>
        <v>20</v>
      </c>
      <c r="M3911" s="13" t="str">
        <f>IF(AND(LEN(H3911&gt;3),ISERROR(FIND("+",H3911,1))),RIGHT(H3911,2),IF(AND(LEN(H3911)=3,ISERROR(FIND("-",H3911,1))),LEFT(H3911,2),H3911))</f>
        <v>24</v>
      </c>
      <c r="N3911" s="13" t="str">
        <f>SUBSTITUTE(H3911,"+","-")</f>
        <v>20-24</v>
      </c>
      <c r="O3911" s="3">
        <f t="shared" si="429"/>
        <v>5</v>
      </c>
      <c r="P3911" s="3">
        <f t="shared" si="430"/>
        <v>3</v>
      </c>
      <c r="Q3911" s="7">
        <f t="shared" si="431"/>
        <v>20</v>
      </c>
      <c r="R3911" s="7">
        <f t="shared" si="432"/>
        <v>24</v>
      </c>
      <c r="S3911" s="13" t="str">
        <f>VLOOKUP(A3911,history!$B:$F,2,0)</f>
        <v>2020-04-19</v>
      </c>
      <c r="T3911" s="13">
        <f>VLOOKUP($C3911,日期!$A:$D,3,0)</f>
        <v>4</v>
      </c>
      <c r="U3911" s="13">
        <f>VLOOKUP($C3911,日期!$A:$D,4,0)</f>
        <v>1</v>
      </c>
      <c r="V3911" s="65">
        <f t="shared" si="433"/>
        <v>43922</v>
      </c>
      <c r="W3911" s="13" t="s">
        <v>5475</v>
      </c>
    </row>
    <row r="3912" spans="1:23" ht="15">
      <c r="A3912" s="15">
        <v>412</v>
      </c>
      <c r="B3912" s="15">
        <v>2020</v>
      </c>
      <c r="C3912" s="13" t="s">
        <v>52</v>
      </c>
      <c r="D3912" s="15">
        <v>16</v>
      </c>
      <c r="E3912" s="13" t="s">
        <v>24</v>
      </c>
      <c r="F3912" s="13" t="s">
        <v>11</v>
      </c>
      <c r="G3912" s="13" t="s">
        <v>25</v>
      </c>
      <c r="H3912" s="13" t="s">
        <v>13</v>
      </c>
      <c r="I3912" s="3">
        <f t="shared" si="427"/>
        <v>20</v>
      </c>
      <c r="J3912" s="7">
        <f t="shared" si="428"/>
        <v>24</v>
      </c>
      <c r="K3912" s="3">
        <f>LEN(H3912)</f>
        <v>5</v>
      </c>
      <c r="L3912" s="13" t="str">
        <f>IF(OR(AND(LEN(H3912&gt;3),ISERROR(FIND("-",H3912,1))),AND(LEN(H3912)&gt;3,ISERROR(FIND("+",H3912,1)))),LEFT(H3912,2),H3912)</f>
        <v>20</v>
      </c>
      <c r="M3912" s="13" t="str">
        <f>IF(AND(LEN(H3912&gt;3),ISERROR(FIND("+",H3912,1))),RIGHT(H3912,2),IF(AND(LEN(H3912)=3,ISERROR(FIND("-",H3912,1))),LEFT(H3912,2),H3912))</f>
        <v>24</v>
      </c>
      <c r="N3912" s="13" t="str">
        <f>SUBSTITUTE(H3912,"+","-")</f>
        <v>20-24</v>
      </c>
      <c r="O3912" s="3">
        <f t="shared" si="429"/>
        <v>5</v>
      </c>
      <c r="P3912" s="3">
        <f t="shared" si="430"/>
        <v>3</v>
      </c>
      <c r="Q3912" s="7">
        <f t="shared" si="431"/>
        <v>20</v>
      </c>
      <c r="R3912" s="7">
        <f t="shared" si="432"/>
        <v>24</v>
      </c>
      <c r="S3912" s="13" t="str">
        <f>VLOOKUP(A3912,history!$B:$F,2,0)</f>
        <v>2020-04-19</v>
      </c>
      <c r="T3912" s="13">
        <f>VLOOKUP($C3912,日期!$A:$D,3,0)</f>
        <v>4</v>
      </c>
      <c r="U3912" s="13">
        <f>VLOOKUP($C3912,日期!$A:$D,4,0)</f>
        <v>1</v>
      </c>
      <c r="V3912" s="65">
        <f t="shared" si="433"/>
        <v>43922</v>
      </c>
      <c r="W3912" s="13" t="s">
        <v>5476</v>
      </c>
    </row>
    <row r="3913" spans="1:23" ht="15">
      <c r="A3913" s="15">
        <v>411</v>
      </c>
      <c r="B3913" s="15">
        <v>2020</v>
      </c>
      <c r="C3913" s="13" t="s">
        <v>52</v>
      </c>
      <c r="D3913" s="15">
        <v>16</v>
      </c>
      <c r="E3913" s="13" t="s">
        <v>24</v>
      </c>
      <c r="F3913" s="13" t="s">
        <v>11</v>
      </c>
      <c r="G3913" s="13" t="s">
        <v>25</v>
      </c>
      <c r="H3913" s="13" t="s">
        <v>13</v>
      </c>
      <c r="I3913" s="3">
        <f t="shared" si="427"/>
        <v>20</v>
      </c>
      <c r="J3913" s="7">
        <f t="shared" si="428"/>
        <v>24</v>
      </c>
      <c r="K3913" s="3">
        <f>LEN(H3913)</f>
        <v>5</v>
      </c>
      <c r="L3913" s="13" t="str">
        <f>IF(OR(AND(LEN(H3913&gt;3),ISERROR(FIND("-",H3913,1))),AND(LEN(H3913)&gt;3,ISERROR(FIND("+",H3913,1)))),LEFT(H3913,2),H3913)</f>
        <v>20</v>
      </c>
      <c r="M3913" s="13" t="str">
        <f>IF(AND(LEN(H3913&gt;3),ISERROR(FIND("+",H3913,1))),RIGHT(H3913,2),IF(AND(LEN(H3913)=3,ISERROR(FIND("-",H3913,1))),LEFT(H3913,2),H3913))</f>
        <v>24</v>
      </c>
      <c r="N3913" s="13" t="str">
        <f>SUBSTITUTE(H3913,"+","-")</f>
        <v>20-24</v>
      </c>
      <c r="O3913" s="3">
        <f t="shared" si="429"/>
        <v>5</v>
      </c>
      <c r="P3913" s="3">
        <f t="shared" si="430"/>
        <v>3</v>
      </c>
      <c r="Q3913" s="7">
        <f t="shared" si="431"/>
        <v>20</v>
      </c>
      <c r="R3913" s="7">
        <f t="shared" si="432"/>
        <v>24</v>
      </c>
      <c r="S3913" s="13" t="str">
        <f>VLOOKUP(A3913,history!$B:$F,2,0)</f>
        <v>2020-04-19</v>
      </c>
      <c r="T3913" s="13">
        <f>VLOOKUP($C3913,日期!$A:$D,3,0)</f>
        <v>4</v>
      </c>
      <c r="U3913" s="13">
        <f>VLOOKUP($C3913,日期!$A:$D,4,0)</f>
        <v>1</v>
      </c>
      <c r="V3913" s="65">
        <f t="shared" si="433"/>
        <v>43922</v>
      </c>
      <c r="W3913" s="13" t="s">
        <v>5477</v>
      </c>
    </row>
    <row r="3914" spans="1:23" ht="15">
      <c r="A3914" s="15">
        <v>410</v>
      </c>
      <c r="B3914" s="15">
        <v>2020</v>
      </c>
      <c r="C3914" s="13" t="s">
        <v>52</v>
      </c>
      <c r="D3914" s="15">
        <v>16</v>
      </c>
      <c r="E3914" s="13" t="s">
        <v>24</v>
      </c>
      <c r="F3914" s="13" t="s">
        <v>11</v>
      </c>
      <c r="G3914" s="13" t="s">
        <v>25</v>
      </c>
      <c r="H3914" s="13" t="s">
        <v>13</v>
      </c>
      <c r="I3914" s="3">
        <f t="shared" si="427"/>
        <v>20</v>
      </c>
      <c r="J3914" s="7">
        <f t="shared" si="428"/>
        <v>24</v>
      </c>
      <c r="K3914" s="3">
        <f>LEN(H3914)</f>
        <v>5</v>
      </c>
      <c r="L3914" s="13" t="str">
        <f>IF(OR(AND(LEN(H3914&gt;3),ISERROR(FIND("-",H3914,1))),AND(LEN(H3914)&gt;3,ISERROR(FIND("+",H3914,1)))),LEFT(H3914,2),H3914)</f>
        <v>20</v>
      </c>
      <c r="M3914" s="13" t="str">
        <f>IF(AND(LEN(H3914&gt;3),ISERROR(FIND("+",H3914,1))),RIGHT(H3914,2),IF(AND(LEN(H3914)=3,ISERROR(FIND("-",H3914,1))),LEFT(H3914,2),H3914))</f>
        <v>24</v>
      </c>
      <c r="N3914" s="13" t="str">
        <f>SUBSTITUTE(H3914,"+","-")</f>
        <v>20-24</v>
      </c>
      <c r="O3914" s="3">
        <f t="shared" si="429"/>
        <v>5</v>
      </c>
      <c r="P3914" s="3">
        <f t="shared" si="430"/>
        <v>3</v>
      </c>
      <c r="Q3914" s="7">
        <f t="shared" si="431"/>
        <v>20</v>
      </c>
      <c r="R3914" s="7">
        <f t="shared" si="432"/>
        <v>24</v>
      </c>
      <c r="S3914" s="13" t="str">
        <f>VLOOKUP(A3914,history!$B:$F,2,0)</f>
        <v>2020-04-19</v>
      </c>
      <c r="T3914" s="13">
        <f>VLOOKUP($C3914,日期!$A:$D,3,0)</f>
        <v>4</v>
      </c>
      <c r="U3914" s="13">
        <f>VLOOKUP($C3914,日期!$A:$D,4,0)</f>
        <v>1</v>
      </c>
      <c r="V3914" s="65">
        <f t="shared" si="433"/>
        <v>43922</v>
      </c>
      <c r="W3914" s="13" t="s">
        <v>5478</v>
      </c>
    </row>
    <row r="3915" spans="1:23" ht="15">
      <c r="A3915" s="15">
        <v>409</v>
      </c>
      <c r="B3915" s="15">
        <v>2020</v>
      </c>
      <c r="C3915" s="13" t="s">
        <v>52</v>
      </c>
      <c r="D3915" s="15">
        <v>16</v>
      </c>
      <c r="E3915" s="13" t="s">
        <v>24</v>
      </c>
      <c r="F3915" s="13" t="s">
        <v>17</v>
      </c>
      <c r="G3915" s="13" t="s">
        <v>25</v>
      </c>
      <c r="H3915" s="13" t="s">
        <v>26</v>
      </c>
      <c r="I3915" s="3">
        <f t="shared" si="427"/>
        <v>30</v>
      </c>
      <c r="J3915" s="7">
        <f t="shared" si="428"/>
        <v>34</v>
      </c>
      <c r="K3915" s="3">
        <f>LEN(H3915)</f>
        <v>5</v>
      </c>
      <c r="L3915" s="13" t="str">
        <f>IF(OR(AND(LEN(H3915&gt;3),ISERROR(FIND("-",H3915,1))),AND(LEN(H3915)&gt;3,ISERROR(FIND("+",H3915,1)))),LEFT(H3915,2),H3915)</f>
        <v>30</v>
      </c>
      <c r="M3915" s="13" t="str">
        <f>IF(AND(LEN(H3915&gt;3),ISERROR(FIND("+",H3915,1))),RIGHT(H3915,2),IF(AND(LEN(H3915)=3,ISERROR(FIND("-",H3915,1))),LEFT(H3915,2),H3915))</f>
        <v>34</v>
      </c>
      <c r="N3915" s="13" t="str">
        <f>SUBSTITUTE(H3915,"+","-")</f>
        <v>30-34</v>
      </c>
      <c r="O3915" s="3">
        <f t="shared" si="429"/>
        <v>5</v>
      </c>
      <c r="P3915" s="3">
        <f t="shared" si="430"/>
        <v>3</v>
      </c>
      <c r="Q3915" s="7">
        <f t="shared" si="431"/>
        <v>30</v>
      </c>
      <c r="R3915" s="7">
        <f t="shared" si="432"/>
        <v>34</v>
      </c>
      <c r="S3915" s="13" t="str">
        <f>VLOOKUP(A3915,history!$B:$F,2,0)</f>
        <v>2020-04-19</v>
      </c>
      <c r="T3915" s="13">
        <f>VLOOKUP($C3915,日期!$A:$D,3,0)</f>
        <v>4</v>
      </c>
      <c r="U3915" s="13">
        <f>VLOOKUP($C3915,日期!$A:$D,4,0)</f>
        <v>1</v>
      </c>
      <c r="V3915" s="65">
        <f t="shared" si="433"/>
        <v>43922</v>
      </c>
      <c r="W3915" s="13" t="s">
        <v>5479</v>
      </c>
    </row>
    <row r="3916" spans="1:23" ht="15">
      <c r="A3916" s="15">
        <v>408</v>
      </c>
      <c r="B3916" s="15">
        <v>2020</v>
      </c>
      <c r="C3916" s="13" t="s">
        <v>52</v>
      </c>
      <c r="D3916" s="15">
        <v>16</v>
      </c>
      <c r="E3916" s="13" t="s">
        <v>24</v>
      </c>
      <c r="F3916" s="13" t="s">
        <v>17</v>
      </c>
      <c r="G3916" s="13" t="s">
        <v>25</v>
      </c>
      <c r="H3916" s="13" t="s">
        <v>31</v>
      </c>
      <c r="I3916" s="3">
        <f t="shared" si="427"/>
        <v>25</v>
      </c>
      <c r="J3916" s="7">
        <f t="shared" si="428"/>
        <v>29</v>
      </c>
      <c r="K3916" s="3">
        <f>LEN(H3916)</f>
        <v>5</v>
      </c>
      <c r="L3916" s="13" t="str">
        <f>IF(OR(AND(LEN(H3916&gt;3),ISERROR(FIND("-",H3916,1))),AND(LEN(H3916)&gt;3,ISERROR(FIND("+",H3916,1)))),LEFT(H3916,2),H3916)</f>
        <v>25</v>
      </c>
      <c r="M3916" s="13" t="str">
        <f>IF(AND(LEN(H3916&gt;3),ISERROR(FIND("+",H3916,1))),RIGHT(H3916,2),IF(AND(LEN(H3916)=3,ISERROR(FIND("-",H3916,1))),LEFT(H3916,2),H3916))</f>
        <v>29</v>
      </c>
      <c r="N3916" s="13" t="str">
        <f>SUBSTITUTE(H3916,"+","-")</f>
        <v>25-29</v>
      </c>
      <c r="O3916" s="3">
        <f t="shared" si="429"/>
        <v>5</v>
      </c>
      <c r="P3916" s="3">
        <f t="shared" si="430"/>
        <v>3</v>
      </c>
      <c r="Q3916" s="7">
        <f t="shared" si="431"/>
        <v>25</v>
      </c>
      <c r="R3916" s="7">
        <f t="shared" si="432"/>
        <v>29</v>
      </c>
      <c r="S3916" s="13" t="str">
        <f>VLOOKUP(A3916,history!$B:$F,2,0)</f>
        <v>2020-04-19</v>
      </c>
      <c r="T3916" s="13">
        <f>VLOOKUP($C3916,日期!$A:$D,3,0)</f>
        <v>4</v>
      </c>
      <c r="U3916" s="13">
        <f>VLOOKUP($C3916,日期!$A:$D,4,0)</f>
        <v>1</v>
      </c>
      <c r="V3916" s="65">
        <f t="shared" si="433"/>
        <v>43922</v>
      </c>
      <c r="W3916" s="13" t="s">
        <v>5480</v>
      </c>
    </row>
    <row r="3917" spans="1:23" ht="15">
      <c r="A3917" s="15">
        <v>407</v>
      </c>
      <c r="B3917" s="15">
        <v>2020</v>
      </c>
      <c r="C3917" s="13" t="s">
        <v>52</v>
      </c>
      <c r="D3917" s="15">
        <v>16</v>
      </c>
      <c r="E3917" s="13" t="s">
        <v>24</v>
      </c>
      <c r="F3917" s="13" t="s">
        <v>17</v>
      </c>
      <c r="G3917" s="13" t="s">
        <v>25</v>
      </c>
      <c r="H3917" s="13" t="s">
        <v>13</v>
      </c>
      <c r="I3917" s="3">
        <f t="shared" si="427"/>
        <v>20</v>
      </c>
      <c r="J3917" s="7">
        <f t="shared" si="428"/>
        <v>24</v>
      </c>
      <c r="K3917" s="3">
        <f>LEN(H3917)</f>
        <v>5</v>
      </c>
      <c r="L3917" s="13" t="str">
        <f>IF(OR(AND(LEN(H3917&gt;3),ISERROR(FIND("-",H3917,1))),AND(LEN(H3917)&gt;3,ISERROR(FIND("+",H3917,1)))),LEFT(H3917,2),H3917)</f>
        <v>20</v>
      </c>
      <c r="M3917" s="13" t="str">
        <f>IF(AND(LEN(H3917&gt;3),ISERROR(FIND("+",H3917,1))),RIGHT(H3917,2),IF(AND(LEN(H3917)=3,ISERROR(FIND("-",H3917,1))),LEFT(H3917,2),H3917))</f>
        <v>24</v>
      </c>
      <c r="N3917" s="13" t="str">
        <f>SUBSTITUTE(H3917,"+","-")</f>
        <v>20-24</v>
      </c>
      <c r="O3917" s="3">
        <f t="shared" si="429"/>
        <v>5</v>
      </c>
      <c r="P3917" s="3">
        <f t="shared" si="430"/>
        <v>3</v>
      </c>
      <c r="Q3917" s="7">
        <f t="shared" si="431"/>
        <v>20</v>
      </c>
      <c r="R3917" s="7">
        <f t="shared" si="432"/>
        <v>24</v>
      </c>
      <c r="S3917" s="13" t="str">
        <f>VLOOKUP(A3917,history!$B:$F,2,0)</f>
        <v>2020-04-19</v>
      </c>
      <c r="T3917" s="13">
        <f>VLOOKUP($C3917,日期!$A:$D,3,0)</f>
        <v>4</v>
      </c>
      <c r="U3917" s="13">
        <f>VLOOKUP($C3917,日期!$A:$D,4,0)</f>
        <v>1</v>
      </c>
      <c r="V3917" s="65">
        <f t="shared" si="433"/>
        <v>43922</v>
      </c>
      <c r="W3917" s="13" t="s">
        <v>5481</v>
      </c>
    </row>
    <row r="3918" spans="1:23" ht="15">
      <c r="A3918" s="15">
        <v>406</v>
      </c>
      <c r="B3918" s="15">
        <v>2020</v>
      </c>
      <c r="C3918" s="13" t="s">
        <v>52</v>
      </c>
      <c r="D3918" s="15">
        <v>16</v>
      </c>
      <c r="E3918" s="13" t="s">
        <v>24</v>
      </c>
      <c r="F3918" s="13" t="s">
        <v>17</v>
      </c>
      <c r="G3918" s="13" t="s">
        <v>25</v>
      </c>
      <c r="H3918" s="13" t="s">
        <v>13</v>
      </c>
      <c r="I3918" s="3">
        <f t="shared" si="427"/>
        <v>20</v>
      </c>
      <c r="J3918" s="7">
        <f t="shared" si="428"/>
        <v>24</v>
      </c>
      <c r="K3918" s="3">
        <f>LEN(H3918)</f>
        <v>5</v>
      </c>
      <c r="L3918" s="13" t="str">
        <f>IF(OR(AND(LEN(H3918&gt;3),ISERROR(FIND("-",H3918,1))),AND(LEN(H3918)&gt;3,ISERROR(FIND("+",H3918,1)))),LEFT(H3918,2),H3918)</f>
        <v>20</v>
      </c>
      <c r="M3918" s="13" t="str">
        <f>IF(AND(LEN(H3918&gt;3),ISERROR(FIND("+",H3918,1))),RIGHT(H3918,2),IF(AND(LEN(H3918)=3,ISERROR(FIND("-",H3918,1))),LEFT(H3918,2),H3918))</f>
        <v>24</v>
      </c>
      <c r="N3918" s="13" t="str">
        <f>SUBSTITUTE(H3918,"+","-")</f>
        <v>20-24</v>
      </c>
      <c r="O3918" s="3">
        <f t="shared" si="429"/>
        <v>5</v>
      </c>
      <c r="P3918" s="3">
        <f t="shared" si="430"/>
        <v>3</v>
      </c>
      <c r="Q3918" s="7">
        <f t="shared" si="431"/>
        <v>20</v>
      </c>
      <c r="R3918" s="7">
        <f t="shared" si="432"/>
        <v>24</v>
      </c>
      <c r="S3918" s="13" t="str">
        <f>VLOOKUP(A3918,history!$B:$F,2,0)</f>
        <v>2020-04-19</v>
      </c>
      <c r="T3918" s="13">
        <f>VLOOKUP($C3918,日期!$A:$D,3,0)</f>
        <v>4</v>
      </c>
      <c r="U3918" s="13">
        <f>VLOOKUP($C3918,日期!$A:$D,4,0)</f>
        <v>1</v>
      </c>
      <c r="V3918" s="65">
        <f t="shared" si="433"/>
        <v>43922</v>
      </c>
      <c r="W3918" s="13" t="s">
        <v>5482</v>
      </c>
    </row>
    <row r="3919" spans="1:23" ht="15">
      <c r="A3919" s="15">
        <v>405</v>
      </c>
      <c r="B3919" s="15">
        <v>2020</v>
      </c>
      <c r="C3919" s="13" t="s">
        <v>52</v>
      </c>
      <c r="D3919" s="15">
        <v>15</v>
      </c>
      <c r="E3919" s="13" t="s">
        <v>10</v>
      </c>
      <c r="F3919" s="13" t="s">
        <v>11</v>
      </c>
      <c r="G3919" s="13" t="s">
        <v>12</v>
      </c>
      <c r="H3919" s="13" t="s">
        <v>31</v>
      </c>
      <c r="I3919" s="3">
        <f t="shared" si="427"/>
        <v>25</v>
      </c>
      <c r="J3919" s="7">
        <f t="shared" si="428"/>
        <v>29</v>
      </c>
      <c r="K3919" s="3">
        <f>LEN(H3919)</f>
        <v>5</v>
      </c>
      <c r="L3919" s="13" t="str">
        <f>IF(OR(AND(LEN(H3919&gt;3),ISERROR(FIND("-",H3919,1))),AND(LEN(H3919)&gt;3,ISERROR(FIND("+",H3919,1)))),LEFT(H3919,2),H3919)</f>
        <v>25</v>
      </c>
      <c r="M3919" s="13" t="str">
        <f>IF(AND(LEN(H3919&gt;3),ISERROR(FIND("+",H3919,1))),RIGHT(H3919,2),IF(AND(LEN(H3919)=3,ISERROR(FIND("-",H3919,1))),LEFT(H3919,2),H3919))</f>
        <v>29</v>
      </c>
      <c r="N3919" s="13" t="str">
        <f>SUBSTITUTE(H3919,"+","-")</f>
        <v>25-29</v>
      </c>
      <c r="O3919" s="3">
        <f t="shared" si="429"/>
        <v>5</v>
      </c>
      <c r="P3919" s="3">
        <f t="shared" si="430"/>
        <v>3</v>
      </c>
      <c r="Q3919" s="7">
        <f t="shared" si="431"/>
        <v>25</v>
      </c>
      <c r="R3919" s="7">
        <f t="shared" si="432"/>
        <v>29</v>
      </c>
      <c r="S3919" s="13" t="str">
        <f>VLOOKUP(A3919,history!$B:$F,2,0)</f>
        <v>2020-04-19</v>
      </c>
      <c r="T3919" s="13">
        <f>VLOOKUP($C3919,日期!$A:$D,3,0)</f>
        <v>4</v>
      </c>
      <c r="U3919" s="13">
        <f>VLOOKUP($C3919,日期!$A:$D,4,0)</f>
        <v>1</v>
      </c>
      <c r="V3919" s="65">
        <f t="shared" si="433"/>
        <v>43922</v>
      </c>
      <c r="W3919" s="13" t="s">
        <v>5483</v>
      </c>
    </row>
    <row r="3920" spans="1:23" ht="15">
      <c r="A3920" s="15">
        <v>404</v>
      </c>
      <c r="B3920" s="15">
        <v>2020</v>
      </c>
      <c r="C3920" s="13" t="s">
        <v>52</v>
      </c>
      <c r="D3920" s="15">
        <v>15</v>
      </c>
      <c r="E3920" s="13" t="s">
        <v>24</v>
      </c>
      <c r="F3920" s="13" t="s">
        <v>11</v>
      </c>
      <c r="G3920" s="13" t="s">
        <v>25</v>
      </c>
      <c r="H3920" s="13" t="s">
        <v>18</v>
      </c>
      <c r="I3920" s="3">
        <f t="shared" si="427"/>
        <v>65</v>
      </c>
      <c r="J3920" s="7">
        <f t="shared" si="428"/>
        <v>69</v>
      </c>
      <c r="K3920" s="3">
        <f>LEN(H3920)</f>
        <v>5</v>
      </c>
      <c r="L3920" s="13" t="str">
        <f>IF(OR(AND(LEN(H3920&gt;3),ISERROR(FIND("-",H3920,1))),AND(LEN(H3920)&gt;3,ISERROR(FIND("+",H3920,1)))),LEFT(H3920,2),H3920)</f>
        <v>65</v>
      </c>
      <c r="M3920" s="13" t="str">
        <f>IF(AND(LEN(H3920&gt;3),ISERROR(FIND("+",H3920,1))),RIGHT(H3920,2),IF(AND(LEN(H3920)=3,ISERROR(FIND("-",H3920,1))),LEFT(H3920,2),H3920))</f>
        <v>69</v>
      </c>
      <c r="N3920" s="13" t="str">
        <f>SUBSTITUTE(H3920,"+","-")</f>
        <v>65-69</v>
      </c>
      <c r="O3920" s="3">
        <f t="shared" si="429"/>
        <v>5</v>
      </c>
      <c r="P3920" s="3">
        <f t="shared" si="430"/>
        <v>3</v>
      </c>
      <c r="Q3920" s="7">
        <f t="shared" si="431"/>
        <v>65</v>
      </c>
      <c r="R3920" s="7">
        <f t="shared" si="432"/>
        <v>69</v>
      </c>
      <c r="S3920" s="13" t="str">
        <f>VLOOKUP(A3920,history!$B:$F,2,0)</f>
        <v>2020-04-19</v>
      </c>
      <c r="T3920" s="13">
        <f>VLOOKUP($C3920,日期!$A:$D,3,0)</f>
        <v>4</v>
      </c>
      <c r="U3920" s="13">
        <f>VLOOKUP($C3920,日期!$A:$D,4,0)</f>
        <v>1</v>
      </c>
      <c r="V3920" s="65">
        <f t="shared" si="433"/>
        <v>43922</v>
      </c>
      <c r="W3920" s="13" t="s">
        <v>5484</v>
      </c>
    </row>
    <row r="3921" spans="1:23" ht="15">
      <c r="A3921" s="15">
        <v>403</v>
      </c>
      <c r="B3921" s="15">
        <v>2020</v>
      </c>
      <c r="C3921" s="13" t="s">
        <v>52</v>
      </c>
      <c r="D3921" s="15">
        <v>15</v>
      </c>
      <c r="E3921" s="13" t="s">
        <v>24</v>
      </c>
      <c r="F3921" s="13" t="s">
        <v>11</v>
      </c>
      <c r="G3921" s="13" t="s">
        <v>25</v>
      </c>
      <c r="H3921" s="13" t="s">
        <v>31</v>
      </c>
      <c r="I3921" s="3">
        <f t="shared" si="427"/>
        <v>25</v>
      </c>
      <c r="J3921" s="7">
        <f t="shared" si="428"/>
        <v>29</v>
      </c>
      <c r="K3921" s="3">
        <f>LEN(H3921)</f>
        <v>5</v>
      </c>
      <c r="L3921" s="13" t="str">
        <f>IF(OR(AND(LEN(H3921&gt;3),ISERROR(FIND("-",H3921,1))),AND(LEN(H3921)&gt;3,ISERROR(FIND("+",H3921,1)))),LEFT(H3921,2),H3921)</f>
        <v>25</v>
      </c>
      <c r="M3921" s="13" t="str">
        <f>IF(AND(LEN(H3921&gt;3),ISERROR(FIND("+",H3921,1))),RIGHT(H3921,2),IF(AND(LEN(H3921)=3,ISERROR(FIND("-",H3921,1))),LEFT(H3921,2),H3921))</f>
        <v>29</v>
      </c>
      <c r="N3921" s="13" t="str">
        <f>SUBSTITUTE(H3921,"+","-")</f>
        <v>25-29</v>
      </c>
      <c r="O3921" s="3">
        <f t="shared" si="429"/>
        <v>5</v>
      </c>
      <c r="P3921" s="3">
        <f t="shared" si="430"/>
        <v>3</v>
      </c>
      <c r="Q3921" s="7">
        <f t="shared" si="431"/>
        <v>25</v>
      </c>
      <c r="R3921" s="7">
        <f t="shared" si="432"/>
        <v>29</v>
      </c>
      <c r="S3921" s="13" t="str">
        <f>VLOOKUP(A3921,history!$B:$F,2,0)</f>
        <v>2020-04-19</v>
      </c>
      <c r="T3921" s="13">
        <f>VLOOKUP($C3921,日期!$A:$D,3,0)</f>
        <v>4</v>
      </c>
      <c r="U3921" s="13">
        <f>VLOOKUP($C3921,日期!$A:$D,4,0)</f>
        <v>1</v>
      </c>
      <c r="V3921" s="65">
        <f t="shared" si="433"/>
        <v>43922</v>
      </c>
      <c r="W3921" s="13" t="s">
        <v>5485</v>
      </c>
    </row>
    <row r="3922" spans="1:23" ht="15">
      <c r="A3922" s="15">
        <v>402</v>
      </c>
      <c r="B3922" s="15">
        <v>2020</v>
      </c>
      <c r="C3922" s="13" t="s">
        <v>52</v>
      </c>
      <c r="D3922" s="15">
        <v>15</v>
      </c>
      <c r="E3922" s="13" t="s">
        <v>24</v>
      </c>
      <c r="F3922" s="13" t="s">
        <v>17</v>
      </c>
      <c r="G3922" s="13" t="s">
        <v>25</v>
      </c>
      <c r="H3922" s="13" t="s">
        <v>18</v>
      </c>
      <c r="I3922" s="3">
        <f t="shared" si="427"/>
        <v>65</v>
      </c>
      <c r="J3922" s="7">
        <f t="shared" si="428"/>
        <v>69</v>
      </c>
      <c r="K3922" s="3">
        <f>LEN(H3922)</f>
        <v>5</v>
      </c>
      <c r="L3922" s="13" t="str">
        <f>IF(OR(AND(LEN(H3922&gt;3),ISERROR(FIND("-",H3922,1))),AND(LEN(H3922)&gt;3,ISERROR(FIND("+",H3922,1)))),LEFT(H3922,2),H3922)</f>
        <v>65</v>
      </c>
      <c r="M3922" s="13" t="str">
        <f>IF(AND(LEN(H3922&gt;3),ISERROR(FIND("+",H3922,1))),RIGHT(H3922,2),IF(AND(LEN(H3922)=3,ISERROR(FIND("-",H3922,1))),LEFT(H3922,2),H3922))</f>
        <v>69</v>
      </c>
      <c r="N3922" s="13" t="str">
        <f>SUBSTITUTE(H3922,"+","-")</f>
        <v>65-69</v>
      </c>
      <c r="O3922" s="3">
        <f t="shared" si="429"/>
        <v>5</v>
      </c>
      <c r="P3922" s="3">
        <f t="shared" si="430"/>
        <v>3</v>
      </c>
      <c r="Q3922" s="7">
        <f t="shared" si="431"/>
        <v>65</v>
      </c>
      <c r="R3922" s="7">
        <f t="shared" si="432"/>
        <v>69</v>
      </c>
      <c r="S3922" s="13" t="str">
        <f>VLOOKUP(A3922,history!$B:$F,2,0)</f>
        <v>2020-04-19</v>
      </c>
      <c r="T3922" s="13">
        <f>VLOOKUP($C3922,日期!$A:$D,3,0)</f>
        <v>4</v>
      </c>
      <c r="U3922" s="13">
        <f>VLOOKUP($C3922,日期!$A:$D,4,0)</f>
        <v>1</v>
      </c>
      <c r="V3922" s="65">
        <f t="shared" si="433"/>
        <v>43922</v>
      </c>
      <c r="W3922" s="13" t="s">
        <v>5486</v>
      </c>
    </row>
    <row r="3923" spans="1:23" ht="15">
      <c r="A3923" s="15">
        <v>401</v>
      </c>
      <c r="B3923" s="15">
        <v>2020</v>
      </c>
      <c r="C3923" s="13" t="s">
        <v>52</v>
      </c>
      <c r="D3923" s="15">
        <v>15</v>
      </c>
      <c r="E3923" s="13" t="s">
        <v>24</v>
      </c>
      <c r="F3923" s="13" t="s">
        <v>17</v>
      </c>
      <c r="G3923" s="13" t="s">
        <v>25</v>
      </c>
      <c r="H3923" s="13" t="s">
        <v>32</v>
      </c>
      <c r="I3923" s="3">
        <f t="shared" si="427"/>
        <v>60</v>
      </c>
      <c r="J3923" s="7">
        <f t="shared" si="428"/>
        <v>64</v>
      </c>
      <c r="K3923" s="3">
        <f>LEN(H3923)</f>
        <v>5</v>
      </c>
      <c r="L3923" s="13" t="str">
        <f>IF(OR(AND(LEN(H3923&gt;3),ISERROR(FIND("-",H3923,1))),AND(LEN(H3923)&gt;3,ISERROR(FIND("+",H3923,1)))),LEFT(H3923,2),H3923)</f>
        <v>60</v>
      </c>
      <c r="M3923" s="13" t="str">
        <f>IF(AND(LEN(H3923&gt;3),ISERROR(FIND("+",H3923,1))),RIGHT(H3923,2),IF(AND(LEN(H3923)=3,ISERROR(FIND("-",H3923,1))),LEFT(H3923,2),H3923))</f>
        <v>64</v>
      </c>
      <c r="N3923" s="13" t="str">
        <f>SUBSTITUTE(H3923,"+","-")</f>
        <v>60-64</v>
      </c>
      <c r="O3923" s="3">
        <f t="shared" si="429"/>
        <v>5</v>
      </c>
      <c r="P3923" s="3">
        <f t="shared" si="430"/>
        <v>3</v>
      </c>
      <c r="Q3923" s="7">
        <f t="shared" si="431"/>
        <v>60</v>
      </c>
      <c r="R3923" s="7">
        <f t="shared" si="432"/>
        <v>64</v>
      </c>
      <c r="S3923" s="13" t="str">
        <f>VLOOKUP(A3923,history!$B:$F,2,0)</f>
        <v>2020-04-19</v>
      </c>
      <c r="T3923" s="13">
        <f>VLOOKUP($C3923,日期!$A:$D,3,0)</f>
        <v>4</v>
      </c>
      <c r="U3923" s="13">
        <f>VLOOKUP($C3923,日期!$A:$D,4,0)</f>
        <v>1</v>
      </c>
      <c r="V3923" s="65">
        <f t="shared" si="433"/>
        <v>43922</v>
      </c>
      <c r="W3923" s="13" t="s">
        <v>5487</v>
      </c>
    </row>
    <row r="3924" spans="1:23" ht="15">
      <c r="A3924" s="15">
        <v>400</v>
      </c>
      <c r="B3924" s="15">
        <v>2020</v>
      </c>
      <c r="C3924" s="13" t="s">
        <v>52</v>
      </c>
      <c r="D3924" s="15">
        <v>15</v>
      </c>
      <c r="E3924" s="13" t="s">
        <v>24</v>
      </c>
      <c r="F3924" s="13" t="s">
        <v>17</v>
      </c>
      <c r="G3924" s="13" t="s">
        <v>25</v>
      </c>
      <c r="H3924" s="13" t="s">
        <v>32</v>
      </c>
      <c r="I3924" s="3">
        <f t="shared" si="427"/>
        <v>60</v>
      </c>
      <c r="J3924" s="7">
        <f t="shared" si="428"/>
        <v>64</v>
      </c>
      <c r="K3924" s="3">
        <f>LEN(H3924)</f>
        <v>5</v>
      </c>
      <c r="L3924" s="13" t="str">
        <f>IF(OR(AND(LEN(H3924&gt;3),ISERROR(FIND("-",H3924,1))),AND(LEN(H3924)&gt;3,ISERROR(FIND("+",H3924,1)))),LEFT(H3924,2),H3924)</f>
        <v>60</v>
      </c>
      <c r="M3924" s="13" t="str">
        <f>IF(AND(LEN(H3924&gt;3),ISERROR(FIND("+",H3924,1))),RIGHT(H3924,2),IF(AND(LEN(H3924)=3,ISERROR(FIND("-",H3924,1))),LEFT(H3924,2),H3924))</f>
        <v>64</v>
      </c>
      <c r="N3924" s="13" t="str">
        <f>SUBSTITUTE(H3924,"+","-")</f>
        <v>60-64</v>
      </c>
      <c r="O3924" s="3">
        <f t="shared" si="429"/>
        <v>5</v>
      </c>
      <c r="P3924" s="3">
        <f t="shared" si="430"/>
        <v>3</v>
      </c>
      <c r="Q3924" s="7">
        <f t="shared" si="431"/>
        <v>60</v>
      </c>
      <c r="R3924" s="7">
        <f t="shared" si="432"/>
        <v>64</v>
      </c>
      <c r="S3924" s="13" t="str">
        <f>VLOOKUP(A3924,history!$B:$F,2,0)</f>
        <v>2020-04-19</v>
      </c>
      <c r="T3924" s="13">
        <f>VLOOKUP($C3924,日期!$A:$D,3,0)</f>
        <v>4</v>
      </c>
      <c r="U3924" s="13">
        <f>VLOOKUP($C3924,日期!$A:$D,4,0)</f>
        <v>1</v>
      </c>
      <c r="V3924" s="65">
        <f t="shared" si="433"/>
        <v>43922</v>
      </c>
      <c r="W3924" s="13" t="s">
        <v>5488</v>
      </c>
    </row>
    <row r="3925" spans="1:23" ht="15">
      <c r="A3925" s="15">
        <v>399</v>
      </c>
      <c r="B3925" s="15">
        <v>2020</v>
      </c>
      <c r="C3925" s="13" t="s">
        <v>52</v>
      </c>
      <c r="D3925" s="15">
        <v>15</v>
      </c>
      <c r="E3925" s="13" t="s">
        <v>24</v>
      </c>
      <c r="F3925" s="13" t="s">
        <v>17</v>
      </c>
      <c r="G3925" s="13" t="s">
        <v>25</v>
      </c>
      <c r="H3925" s="13" t="s">
        <v>34</v>
      </c>
      <c r="I3925" s="3">
        <f t="shared" si="427"/>
        <v>35</v>
      </c>
      <c r="J3925" s="7">
        <f t="shared" si="428"/>
        <v>39</v>
      </c>
      <c r="K3925" s="3">
        <f>LEN(H3925)</f>
        <v>5</v>
      </c>
      <c r="L3925" s="13" t="str">
        <f>IF(OR(AND(LEN(H3925&gt;3),ISERROR(FIND("-",H3925,1))),AND(LEN(H3925)&gt;3,ISERROR(FIND("+",H3925,1)))),LEFT(H3925,2),H3925)</f>
        <v>35</v>
      </c>
      <c r="M3925" s="13" t="str">
        <f>IF(AND(LEN(H3925&gt;3),ISERROR(FIND("+",H3925,1))),RIGHT(H3925,2),IF(AND(LEN(H3925)=3,ISERROR(FIND("-",H3925,1))),LEFT(H3925,2),H3925))</f>
        <v>39</v>
      </c>
      <c r="N3925" s="13" t="str">
        <f>SUBSTITUTE(H3925,"+","-")</f>
        <v>35-39</v>
      </c>
      <c r="O3925" s="3">
        <f t="shared" si="429"/>
        <v>5</v>
      </c>
      <c r="P3925" s="3">
        <f t="shared" si="430"/>
        <v>3</v>
      </c>
      <c r="Q3925" s="7">
        <f t="shared" si="431"/>
        <v>35</v>
      </c>
      <c r="R3925" s="7">
        <f t="shared" si="432"/>
        <v>39</v>
      </c>
      <c r="S3925" s="13" t="str">
        <f>VLOOKUP(A3925,history!$B:$F,2,0)</f>
        <v>2020-04-19</v>
      </c>
      <c r="T3925" s="13">
        <f>VLOOKUP($C3925,日期!$A:$D,3,0)</f>
        <v>4</v>
      </c>
      <c r="U3925" s="13">
        <f>VLOOKUP($C3925,日期!$A:$D,4,0)</f>
        <v>1</v>
      </c>
      <c r="V3925" s="65">
        <f t="shared" si="433"/>
        <v>43922</v>
      </c>
      <c r="W3925" s="13" t="s">
        <v>5489</v>
      </c>
    </row>
    <row r="3926" spans="1:23" ht="15">
      <c r="A3926" s="15">
        <v>398</v>
      </c>
      <c r="B3926" s="15">
        <v>2020</v>
      </c>
      <c r="C3926" s="13" t="s">
        <v>52</v>
      </c>
      <c r="D3926" s="15">
        <v>15</v>
      </c>
      <c r="E3926" s="13" t="s">
        <v>24</v>
      </c>
      <c r="F3926" s="13" t="s">
        <v>17</v>
      </c>
      <c r="G3926" s="13" t="s">
        <v>25</v>
      </c>
      <c r="H3926" s="13" t="s">
        <v>13</v>
      </c>
      <c r="I3926" s="3">
        <f t="shared" si="427"/>
        <v>20</v>
      </c>
      <c r="J3926" s="7">
        <f t="shared" si="428"/>
        <v>24</v>
      </c>
      <c r="K3926" s="3">
        <f>LEN(H3926)</f>
        <v>5</v>
      </c>
      <c r="L3926" s="13" t="str">
        <f>IF(OR(AND(LEN(H3926&gt;3),ISERROR(FIND("-",H3926,1))),AND(LEN(H3926)&gt;3,ISERROR(FIND("+",H3926,1)))),LEFT(H3926,2),H3926)</f>
        <v>20</v>
      </c>
      <c r="M3926" s="13" t="str">
        <f>IF(AND(LEN(H3926&gt;3),ISERROR(FIND("+",H3926,1))),RIGHT(H3926,2),IF(AND(LEN(H3926)=3,ISERROR(FIND("-",H3926,1))),LEFT(H3926,2),H3926))</f>
        <v>24</v>
      </c>
      <c r="N3926" s="13" t="str">
        <f>SUBSTITUTE(H3926,"+","-")</f>
        <v>20-24</v>
      </c>
      <c r="O3926" s="3">
        <f t="shared" si="429"/>
        <v>5</v>
      </c>
      <c r="P3926" s="3">
        <f t="shared" si="430"/>
        <v>3</v>
      </c>
      <c r="Q3926" s="7">
        <f t="shared" si="431"/>
        <v>20</v>
      </c>
      <c r="R3926" s="7">
        <f t="shared" si="432"/>
        <v>24</v>
      </c>
      <c r="S3926" s="13" t="str">
        <f>VLOOKUP(A3926,history!$B:$F,2,0)</f>
        <v>2020-04-18</v>
      </c>
      <c r="T3926" s="13">
        <f>VLOOKUP($C3926,日期!$A:$D,3,0)</f>
        <v>4</v>
      </c>
      <c r="U3926" s="13">
        <f>VLOOKUP($C3926,日期!$A:$D,4,0)</f>
        <v>1</v>
      </c>
      <c r="V3926" s="65">
        <f t="shared" si="433"/>
        <v>43922</v>
      </c>
      <c r="W3926" s="13" t="s">
        <v>5490</v>
      </c>
    </row>
    <row r="3927" spans="1:23" ht="15">
      <c r="A3927" s="15">
        <v>397</v>
      </c>
      <c r="B3927" s="15">
        <v>2020</v>
      </c>
      <c r="C3927" s="13" t="s">
        <v>52</v>
      </c>
      <c r="D3927" s="15">
        <v>15</v>
      </c>
      <c r="E3927" s="13" t="s">
        <v>14</v>
      </c>
      <c r="F3927" s="13" t="s">
        <v>11</v>
      </c>
      <c r="G3927" s="13" t="s">
        <v>12</v>
      </c>
      <c r="H3927" s="13" t="s">
        <v>13</v>
      </c>
      <c r="I3927" s="3">
        <f t="shared" si="427"/>
        <v>20</v>
      </c>
      <c r="J3927" s="7">
        <f t="shared" si="428"/>
        <v>24</v>
      </c>
      <c r="K3927" s="3">
        <f>LEN(H3927)</f>
        <v>5</v>
      </c>
      <c r="L3927" s="13" t="str">
        <f>IF(OR(AND(LEN(H3927&gt;3),ISERROR(FIND("-",H3927,1))),AND(LEN(H3927)&gt;3,ISERROR(FIND("+",H3927,1)))),LEFT(H3927,2),H3927)</f>
        <v>20</v>
      </c>
      <c r="M3927" s="13" t="str">
        <f>IF(AND(LEN(H3927&gt;3),ISERROR(FIND("+",H3927,1))),RIGHT(H3927,2),IF(AND(LEN(H3927)=3,ISERROR(FIND("-",H3927,1))),LEFT(H3927,2),H3927))</f>
        <v>24</v>
      </c>
      <c r="N3927" s="13" t="str">
        <f>SUBSTITUTE(H3927,"+","-")</f>
        <v>20-24</v>
      </c>
      <c r="O3927" s="3">
        <f t="shared" si="429"/>
        <v>5</v>
      </c>
      <c r="P3927" s="3">
        <f t="shared" si="430"/>
        <v>3</v>
      </c>
      <c r="Q3927" s="7">
        <f t="shared" si="431"/>
        <v>20</v>
      </c>
      <c r="R3927" s="7">
        <f t="shared" si="432"/>
        <v>24</v>
      </c>
      <c r="S3927" s="13" t="str">
        <f>VLOOKUP(A3927,history!$B:$F,2,0)</f>
        <v>2020-04-18</v>
      </c>
      <c r="T3927" s="13">
        <f>VLOOKUP($C3927,日期!$A:$D,3,0)</f>
        <v>4</v>
      </c>
      <c r="U3927" s="13">
        <f>VLOOKUP($C3927,日期!$A:$D,4,0)</f>
        <v>1</v>
      </c>
      <c r="V3927" s="65">
        <f t="shared" si="433"/>
        <v>43922</v>
      </c>
      <c r="W3927" s="13" t="s">
        <v>5491</v>
      </c>
    </row>
    <row r="3928" spans="1:23" ht="15">
      <c r="A3928" s="15">
        <v>396</v>
      </c>
      <c r="B3928" s="15">
        <v>2020</v>
      </c>
      <c r="C3928" s="13" t="s">
        <v>23</v>
      </c>
      <c r="D3928" s="15">
        <v>14</v>
      </c>
      <c r="E3928" s="13" t="s">
        <v>38</v>
      </c>
      <c r="F3928" s="13" t="s">
        <v>11</v>
      </c>
      <c r="G3928" s="13" t="s">
        <v>12</v>
      </c>
      <c r="H3928" s="13" t="s">
        <v>30</v>
      </c>
      <c r="I3928" s="3">
        <f t="shared" si="427"/>
        <v>45</v>
      </c>
      <c r="J3928" s="7">
        <f t="shared" si="428"/>
        <v>49</v>
      </c>
      <c r="K3928" s="3">
        <f>LEN(H3928)</f>
        <v>5</v>
      </c>
      <c r="L3928" s="13" t="str">
        <f>IF(OR(AND(LEN(H3928&gt;3),ISERROR(FIND("-",H3928,1))),AND(LEN(H3928)&gt;3,ISERROR(FIND("+",H3928,1)))),LEFT(H3928,2),H3928)</f>
        <v>45</v>
      </c>
      <c r="M3928" s="13" t="str">
        <f>IF(AND(LEN(H3928&gt;3),ISERROR(FIND("+",H3928,1))),RIGHT(H3928,2),IF(AND(LEN(H3928)=3,ISERROR(FIND("-",H3928,1))),LEFT(H3928,2),H3928))</f>
        <v>49</v>
      </c>
      <c r="N3928" s="13" t="str">
        <f>SUBSTITUTE(H3928,"+","-")</f>
        <v>45-49</v>
      </c>
      <c r="O3928" s="3">
        <f t="shared" si="429"/>
        <v>5</v>
      </c>
      <c r="P3928" s="3">
        <f t="shared" si="430"/>
        <v>3</v>
      </c>
      <c r="Q3928" s="7">
        <f t="shared" si="431"/>
        <v>45</v>
      </c>
      <c r="R3928" s="7">
        <f t="shared" si="432"/>
        <v>49</v>
      </c>
      <c r="S3928" s="13" t="str">
        <f>VLOOKUP(A3928,history!$B:$F,2,0)</f>
        <v>2020-04-18</v>
      </c>
      <c r="T3928" s="13">
        <f>VLOOKUP($C3928,日期!$A:$D,3,0)</f>
        <v>3</v>
      </c>
      <c r="U3928" s="13">
        <f>VLOOKUP($C3928,日期!$A:$D,4,0)</f>
        <v>1</v>
      </c>
      <c r="V3928" s="65">
        <f t="shared" si="433"/>
        <v>43891</v>
      </c>
      <c r="W3928" s="13" t="s">
        <v>5492</v>
      </c>
    </row>
    <row r="3929" spans="1:23" ht="15">
      <c r="A3929" s="15">
        <v>395</v>
      </c>
      <c r="B3929" s="15">
        <v>2020</v>
      </c>
      <c r="C3929" s="13" t="s">
        <v>23</v>
      </c>
      <c r="D3929" s="15">
        <v>14</v>
      </c>
      <c r="E3929" s="13" t="s">
        <v>38</v>
      </c>
      <c r="F3929" s="13" t="s">
        <v>17</v>
      </c>
      <c r="G3929" s="13" t="s">
        <v>12</v>
      </c>
      <c r="H3929" s="13" t="s">
        <v>26</v>
      </c>
      <c r="I3929" s="3">
        <f t="shared" si="427"/>
        <v>30</v>
      </c>
      <c r="J3929" s="7">
        <f t="shared" si="428"/>
        <v>34</v>
      </c>
      <c r="K3929" s="3">
        <f>LEN(H3929)</f>
        <v>5</v>
      </c>
      <c r="L3929" s="13" t="str">
        <f>IF(OR(AND(LEN(H3929&gt;3),ISERROR(FIND("-",H3929,1))),AND(LEN(H3929)&gt;3,ISERROR(FIND("+",H3929,1)))),LEFT(H3929,2),H3929)</f>
        <v>30</v>
      </c>
      <c r="M3929" s="13" t="str">
        <f>IF(AND(LEN(H3929&gt;3),ISERROR(FIND("+",H3929,1))),RIGHT(H3929,2),IF(AND(LEN(H3929)=3,ISERROR(FIND("-",H3929,1))),LEFT(H3929,2),H3929))</f>
        <v>34</v>
      </c>
      <c r="N3929" s="13" t="str">
        <f>SUBSTITUTE(H3929,"+","-")</f>
        <v>30-34</v>
      </c>
      <c r="O3929" s="3">
        <f t="shared" si="429"/>
        <v>5</v>
      </c>
      <c r="P3929" s="3">
        <f t="shared" si="430"/>
        <v>3</v>
      </c>
      <c r="Q3929" s="7">
        <f t="shared" si="431"/>
        <v>30</v>
      </c>
      <c r="R3929" s="7">
        <f t="shared" si="432"/>
        <v>34</v>
      </c>
      <c r="S3929" s="13" t="str">
        <f>VLOOKUP(A3929,history!$B:$F,2,0)</f>
        <v>2020-04-15</v>
      </c>
      <c r="T3929" s="13">
        <f>VLOOKUP($C3929,日期!$A:$D,3,0)</f>
        <v>3</v>
      </c>
      <c r="U3929" s="13">
        <f>VLOOKUP($C3929,日期!$A:$D,4,0)</f>
        <v>1</v>
      </c>
      <c r="V3929" s="65">
        <f t="shared" si="433"/>
        <v>43891</v>
      </c>
      <c r="W3929" s="13" t="s">
        <v>5493</v>
      </c>
    </row>
    <row r="3930" spans="1:23" ht="15">
      <c r="A3930" s="15">
        <v>394</v>
      </c>
      <c r="B3930" s="15">
        <v>2020</v>
      </c>
      <c r="C3930" s="13" t="s">
        <v>23</v>
      </c>
      <c r="D3930" s="15">
        <v>14</v>
      </c>
      <c r="E3930" s="13" t="s">
        <v>24</v>
      </c>
      <c r="F3930" s="13" t="s">
        <v>11</v>
      </c>
      <c r="G3930" s="13" t="s">
        <v>25</v>
      </c>
      <c r="H3930" s="13" t="s">
        <v>15</v>
      </c>
      <c r="I3930" s="3">
        <f t="shared" si="427"/>
        <v>70</v>
      </c>
      <c r="J3930" s="7">
        <f t="shared" si="428"/>
        <v>70</v>
      </c>
      <c r="K3930" s="3">
        <f>LEN(H3930)</f>
        <v>3</v>
      </c>
      <c r="L3930" s="13" t="str">
        <f>IF(OR(AND(LEN(H3930&gt;3),ISERROR(FIND("-",H3930,1))),AND(LEN(H3930)&gt;3,ISERROR(FIND("+",H3930,1)))),LEFT(H3930,2),H3930)</f>
        <v>70</v>
      </c>
      <c r="M3930" s="13" t="str">
        <f>IF(AND(LEN(H3930&gt;3),ISERROR(FIND("+",H3930,1))),RIGHT(H3930,2),IF(AND(LEN(H3930)=3,ISERROR(FIND("-",H3930,1))),LEFT(H3930,2),H3930))</f>
        <v>70</v>
      </c>
      <c r="N3930" s="13" t="str">
        <f>SUBSTITUTE(H3930,"+","-")</f>
        <v>70-</v>
      </c>
      <c r="O3930" s="3">
        <f t="shared" si="429"/>
        <v>3</v>
      </c>
      <c r="P3930" s="3">
        <f t="shared" si="430"/>
        <v>3</v>
      </c>
      <c r="Q3930" s="7">
        <f t="shared" si="431"/>
        <v>70</v>
      </c>
      <c r="R3930" s="7">
        <f t="shared" si="432"/>
        <v>70</v>
      </c>
      <c r="S3930" s="13" t="str">
        <f>VLOOKUP(A3930,history!$B:$F,2,0)</f>
        <v>2020-04-15</v>
      </c>
      <c r="T3930" s="13">
        <f>VLOOKUP($C3930,日期!$A:$D,3,0)</f>
        <v>3</v>
      </c>
      <c r="U3930" s="13">
        <f>VLOOKUP($C3930,日期!$A:$D,4,0)</f>
        <v>1</v>
      </c>
      <c r="V3930" s="65">
        <f t="shared" si="433"/>
        <v>43891</v>
      </c>
      <c r="W3930" s="13" t="s">
        <v>5494</v>
      </c>
    </row>
    <row r="3931" spans="1:23" ht="15">
      <c r="A3931" s="15">
        <v>393</v>
      </c>
      <c r="B3931" s="15">
        <v>2020</v>
      </c>
      <c r="C3931" s="13" t="s">
        <v>23</v>
      </c>
      <c r="D3931" s="15">
        <v>14</v>
      </c>
      <c r="E3931" s="13" t="s">
        <v>24</v>
      </c>
      <c r="F3931" s="13" t="s">
        <v>11</v>
      </c>
      <c r="G3931" s="13" t="s">
        <v>25</v>
      </c>
      <c r="H3931" s="13" t="s">
        <v>18</v>
      </c>
      <c r="I3931" s="3">
        <f t="shared" si="427"/>
        <v>65</v>
      </c>
      <c r="J3931" s="7">
        <f t="shared" si="428"/>
        <v>69</v>
      </c>
      <c r="K3931" s="3">
        <f>LEN(H3931)</f>
        <v>5</v>
      </c>
      <c r="L3931" s="13" t="str">
        <f>IF(OR(AND(LEN(H3931&gt;3),ISERROR(FIND("-",H3931,1))),AND(LEN(H3931)&gt;3,ISERROR(FIND("+",H3931,1)))),LEFT(H3931,2),H3931)</f>
        <v>65</v>
      </c>
      <c r="M3931" s="13" t="str">
        <f>IF(AND(LEN(H3931&gt;3),ISERROR(FIND("+",H3931,1))),RIGHT(H3931,2),IF(AND(LEN(H3931)=3,ISERROR(FIND("-",H3931,1))),LEFT(H3931,2),H3931))</f>
        <v>69</v>
      </c>
      <c r="N3931" s="13" t="str">
        <f>SUBSTITUTE(H3931,"+","-")</f>
        <v>65-69</v>
      </c>
      <c r="O3931" s="3">
        <f t="shared" si="429"/>
        <v>5</v>
      </c>
      <c r="P3931" s="3">
        <f t="shared" si="430"/>
        <v>3</v>
      </c>
      <c r="Q3931" s="7">
        <f t="shared" si="431"/>
        <v>65</v>
      </c>
      <c r="R3931" s="7">
        <f t="shared" si="432"/>
        <v>69</v>
      </c>
      <c r="S3931" s="13" t="str">
        <f>VLOOKUP(A3931,history!$B:$F,2,0)</f>
        <v>2020-04-13</v>
      </c>
      <c r="T3931" s="13">
        <f>VLOOKUP($C3931,日期!$A:$D,3,0)</f>
        <v>3</v>
      </c>
      <c r="U3931" s="13">
        <f>VLOOKUP($C3931,日期!$A:$D,4,0)</f>
        <v>1</v>
      </c>
      <c r="V3931" s="65">
        <f t="shared" si="433"/>
        <v>43891</v>
      </c>
      <c r="W3931" s="13" t="s">
        <v>5495</v>
      </c>
    </row>
    <row r="3932" spans="1:23" ht="15">
      <c r="A3932" s="15">
        <v>392</v>
      </c>
      <c r="B3932" s="15">
        <v>2020</v>
      </c>
      <c r="C3932" s="13" t="s">
        <v>23</v>
      </c>
      <c r="D3932" s="15">
        <v>14</v>
      </c>
      <c r="E3932" s="13" t="s">
        <v>24</v>
      </c>
      <c r="F3932" s="13" t="s">
        <v>11</v>
      </c>
      <c r="G3932" s="13" t="s">
        <v>25</v>
      </c>
      <c r="H3932" s="13" t="s">
        <v>18</v>
      </c>
      <c r="I3932" s="3">
        <f t="shared" si="427"/>
        <v>65</v>
      </c>
      <c r="J3932" s="7">
        <f t="shared" si="428"/>
        <v>69</v>
      </c>
      <c r="K3932" s="3">
        <f>LEN(H3932)</f>
        <v>5</v>
      </c>
      <c r="L3932" s="13" t="str">
        <f>IF(OR(AND(LEN(H3932&gt;3),ISERROR(FIND("-",H3932,1))),AND(LEN(H3932)&gt;3,ISERROR(FIND("+",H3932,1)))),LEFT(H3932,2),H3932)</f>
        <v>65</v>
      </c>
      <c r="M3932" s="13" t="str">
        <f>IF(AND(LEN(H3932&gt;3),ISERROR(FIND("+",H3932,1))),RIGHT(H3932,2),IF(AND(LEN(H3932)=3,ISERROR(FIND("-",H3932,1))),LEFT(H3932,2),H3932))</f>
        <v>69</v>
      </c>
      <c r="N3932" s="13" t="str">
        <f>SUBSTITUTE(H3932,"+","-")</f>
        <v>65-69</v>
      </c>
      <c r="O3932" s="3">
        <f t="shared" si="429"/>
        <v>5</v>
      </c>
      <c r="P3932" s="3">
        <f t="shared" si="430"/>
        <v>3</v>
      </c>
      <c r="Q3932" s="7">
        <f t="shared" si="431"/>
        <v>65</v>
      </c>
      <c r="R3932" s="7">
        <f t="shared" si="432"/>
        <v>69</v>
      </c>
      <c r="S3932" s="13" t="str">
        <f>VLOOKUP(A3932,history!$B:$F,2,0)</f>
        <v>2020-04-13</v>
      </c>
      <c r="T3932" s="13">
        <f>VLOOKUP($C3932,日期!$A:$D,3,0)</f>
        <v>3</v>
      </c>
      <c r="U3932" s="13">
        <f>VLOOKUP($C3932,日期!$A:$D,4,0)</f>
        <v>1</v>
      </c>
      <c r="V3932" s="65">
        <f t="shared" si="433"/>
        <v>43891</v>
      </c>
      <c r="W3932" s="13" t="s">
        <v>5496</v>
      </c>
    </row>
    <row r="3933" spans="1:23" ht="15">
      <c r="A3933" s="15">
        <v>391</v>
      </c>
      <c r="B3933" s="15">
        <v>2020</v>
      </c>
      <c r="C3933" s="13" t="s">
        <v>23</v>
      </c>
      <c r="D3933" s="15">
        <v>14</v>
      </c>
      <c r="E3933" s="13" t="s">
        <v>24</v>
      </c>
      <c r="F3933" s="13" t="s">
        <v>11</v>
      </c>
      <c r="G3933" s="13" t="s">
        <v>25</v>
      </c>
      <c r="H3933" s="13" t="s">
        <v>32</v>
      </c>
      <c r="I3933" s="3">
        <f t="shared" si="427"/>
        <v>60</v>
      </c>
      <c r="J3933" s="7">
        <f t="shared" si="428"/>
        <v>64</v>
      </c>
      <c r="K3933" s="3">
        <f>LEN(H3933)</f>
        <v>5</v>
      </c>
      <c r="L3933" s="13" t="str">
        <f>IF(OR(AND(LEN(H3933&gt;3),ISERROR(FIND("-",H3933,1))),AND(LEN(H3933)&gt;3,ISERROR(FIND("+",H3933,1)))),LEFT(H3933,2),H3933)</f>
        <v>60</v>
      </c>
      <c r="M3933" s="13" t="str">
        <f>IF(AND(LEN(H3933&gt;3),ISERROR(FIND("+",H3933,1))),RIGHT(H3933,2),IF(AND(LEN(H3933)=3,ISERROR(FIND("-",H3933,1))),LEFT(H3933,2),H3933))</f>
        <v>64</v>
      </c>
      <c r="N3933" s="13" t="str">
        <f>SUBSTITUTE(H3933,"+","-")</f>
        <v>60-64</v>
      </c>
      <c r="O3933" s="3">
        <f t="shared" si="429"/>
        <v>5</v>
      </c>
      <c r="P3933" s="3">
        <f t="shared" si="430"/>
        <v>3</v>
      </c>
      <c r="Q3933" s="7">
        <f t="shared" si="431"/>
        <v>60</v>
      </c>
      <c r="R3933" s="7">
        <f t="shared" si="432"/>
        <v>64</v>
      </c>
      <c r="S3933" s="13" t="str">
        <f>VLOOKUP(A3933,history!$B:$F,2,0)</f>
        <v>2020-04-13</v>
      </c>
      <c r="T3933" s="13">
        <f>VLOOKUP($C3933,日期!$A:$D,3,0)</f>
        <v>3</v>
      </c>
      <c r="U3933" s="13">
        <f>VLOOKUP($C3933,日期!$A:$D,4,0)</f>
        <v>1</v>
      </c>
      <c r="V3933" s="65">
        <f t="shared" si="433"/>
        <v>43891</v>
      </c>
      <c r="W3933" s="13" t="s">
        <v>5497</v>
      </c>
    </row>
    <row r="3934" spans="1:23" ht="15">
      <c r="A3934" s="15">
        <v>390</v>
      </c>
      <c r="B3934" s="15">
        <v>2020</v>
      </c>
      <c r="C3934" s="13" t="s">
        <v>23</v>
      </c>
      <c r="D3934" s="15">
        <v>14</v>
      </c>
      <c r="E3934" s="13" t="s">
        <v>24</v>
      </c>
      <c r="F3934" s="13" t="s">
        <v>11</v>
      </c>
      <c r="G3934" s="13" t="s">
        <v>25</v>
      </c>
      <c r="H3934" s="13" t="s">
        <v>32</v>
      </c>
      <c r="I3934" s="3">
        <f t="shared" si="427"/>
        <v>60</v>
      </c>
      <c r="J3934" s="7">
        <f t="shared" si="428"/>
        <v>64</v>
      </c>
      <c r="K3934" s="3">
        <f>LEN(H3934)</f>
        <v>5</v>
      </c>
      <c r="L3934" s="13" t="str">
        <f>IF(OR(AND(LEN(H3934&gt;3),ISERROR(FIND("-",H3934,1))),AND(LEN(H3934)&gt;3,ISERROR(FIND("+",H3934,1)))),LEFT(H3934,2),H3934)</f>
        <v>60</v>
      </c>
      <c r="M3934" s="13" t="str">
        <f>IF(AND(LEN(H3934&gt;3),ISERROR(FIND("+",H3934,1))),RIGHT(H3934,2),IF(AND(LEN(H3934)=3,ISERROR(FIND("-",H3934,1))),LEFT(H3934,2),H3934))</f>
        <v>64</v>
      </c>
      <c r="N3934" s="13" t="str">
        <f>SUBSTITUTE(H3934,"+","-")</f>
        <v>60-64</v>
      </c>
      <c r="O3934" s="3">
        <f t="shared" si="429"/>
        <v>5</v>
      </c>
      <c r="P3934" s="3">
        <f t="shared" si="430"/>
        <v>3</v>
      </c>
      <c r="Q3934" s="7">
        <f t="shared" si="431"/>
        <v>60</v>
      </c>
      <c r="R3934" s="7">
        <f t="shared" si="432"/>
        <v>64</v>
      </c>
      <c r="S3934" s="13" t="str">
        <f>VLOOKUP(A3934,history!$B:$F,2,0)</f>
        <v>2020-04-13</v>
      </c>
      <c r="T3934" s="13">
        <f>VLOOKUP($C3934,日期!$A:$D,3,0)</f>
        <v>3</v>
      </c>
      <c r="U3934" s="13">
        <f>VLOOKUP($C3934,日期!$A:$D,4,0)</f>
        <v>1</v>
      </c>
      <c r="V3934" s="65">
        <f t="shared" si="433"/>
        <v>43891</v>
      </c>
      <c r="W3934" s="13" t="s">
        <v>5498</v>
      </c>
    </row>
    <row r="3935" spans="1:23" ht="15">
      <c r="A3935" s="15">
        <v>389</v>
      </c>
      <c r="B3935" s="15">
        <v>2020</v>
      </c>
      <c r="C3935" s="13" t="s">
        <v>23</v>
      </c>
      <c r="D3935" s="15">
        <v>14</v>
      </c>
      <c r="E3935" s="13" t="s">
        <v>24</v>
      </c>
      <c r="F3935" s="13" t="s">
        <v>11</v>
      </c>
      <c r="G3935" s="13" t="s">
        <v>25</v>
      </c>
      <c r="H3935" s="13" t="s">
        <v>35</v>
      </c>
      <c r="I3935" s="3">
        <f t="shared" si="427"/>
        <v>55</v>
      </c>
      <c r="J3935" s="7">
        <f t="shared" si="428"/>
        <v>59</v>
      </c>
      <c r="K3935" s="3">
        <f>LEN(H3935)</f>
        <v>5</v>
      </c>
      <c r="L3935" s="13" t="str">
        <f>IF(OR(AND(LEN(H3935&gt;3),ISERROR(FIND("-",H3935,1))),AND(LEN(H3935)&gt;3,ISERROR(FIND("+",H3935,1)))),LEFT(H3935,2),H3935)</f>
        <v>55</v>
      </c>
      <c r="M3935" s="13" t="str">
        <f>IF(AND(LEN(H3935&gt;3),ISERROR(FIND("+",H3935,1))),RIGHT(H3935,2),IF(AND(LEN(H3935)=3,ISERROR(FIND("-",H3935,1))),LEFT(H3935,2),H3935))</f>
        <v>59</v>
      </c>
      <c r="N3935" s="13" t="str">
        <f>SUBSTITUTE(H3935,"+","-")</f>
        <v>55-59</v>
      </c>
      <c r="O3935" s="3">
        <f t="shared" si="429"/>
        <v>5</v>
      </c>
      <c r="P3935" s="3">
        <f t="shared" si="430"/>
        <v>3</v>
      </c>
      <c r="Q3935" s="7">
        <f t="shared" si="431"/>
        <v>55</v>
      </c>
      <c r="R3935" s="7">
        <f t="shared" si="432"/>
        <v>59</v>
      </c>
      <c r="S3935" s="13" t="str">
        <f>VLOOKUP(A3935,history!$B:$F,2,0)</f>
        <v>2020-04-13</v>
      </c>
      <c r="T3935" s="13">
        <f>VLOOKUP($C3935,日期!$A:$D,3,0)</f>
        <v>3</v>
      </c>
      <c r="U3935" s="13">
        <f>VLOOKUP($C3935,日期!$A:$D,4,0)</f>
        <v>1</v>
      </c>
      <c r="V3935" s="65">
        <f t="shared" si="433"/>
        <v>43891</v>
      </c>
      <c r="W3935" s="13" t="s">
        <v>5499</v>
      </c>
    </row>
    <row r="3936" spans="1:23" ht="15">
      <c r="A3936" s="15">
        <v>388</v>
      </c>
      <c r="B3936" s="15">
        <v>2020</v>
      </c>
      <c r="C3936" s="13" t="s">
        <v>23</v>
      </c>
      <c r="D3936" s="15">
        <v>14</v>
      </c>
      <c r="E3936" s="13" t="s">
        <v>24</v>
      </c>
      <c r="F3936" s="13" t="s">
        <v>11</v>
      </c>
      <c r="G3936" s="13" t="s">
        <v>25</v>
      </c>
      <c r="H3936" s="13" t="s">
        <v>34</v>
      </c>
      <c r="I3936" s="3">
        <f t="shared" si="427"/>
        <v>35</v>
      </c>
      <c r="J3936" s="7">
        <f t="shared" si="428"/>
        <v>39</v>
      </c>
      <c r="K3936" s="3">
        <f>LEN(H3936)</f>
        <v>5</v>
      </c>
      <c r="L3936" s="13" t="str">
        <f>IF(OR(AND(LEN(H3936&gt;3),ISERROR(FIND("-",H3936,1))),AND(LEN(H3936)&gt;3,ISERROR(FIND("+",H3936,1)))),LEFT(H3936,2),H3936)</f>
        <v>35</v>
      </c>
      <c r="M3936" s="13" t="str">
        <f>IF(AND(LEN(H3936&gt;3),ISERROR(FIND("+",H3936,1))),RIGHT(H3936,2),IF(AND(LEN(H3936)=3,ISERROR(FIND("-",H3936,1))),LEFT(H3936,2),H3936))</f>
        <v>39</v>
      </c>
      <c r="N3936" s="13" t="str">
        <f>SUBSTITUTE(H3936,"+","-")</f>
        <v>35-39</v>
      </c>
      <c r="O3936" s="3">
        <f t="shared" si="429"/>
        <v>5</v>
      </c>
      <c r="P3936" s="3">
        <f t="shared" si="430"/>
        <v>3</v>
      </c>
      <c r="Q3936" s="7">
        <f t="shared" si="431"/>
        <v>35</v>
      </c>
      <c r="R3936" s="7">
        <f t="shared" si="432"/>
        <v>39</v>
      </c>
      <c r="S3936" s="13" t="str">
        <f>VLOOKUP(A3936,history!$B:$F,2,0)</f>
        <v>2020-04-12</v>
      </c>
      <c r="T3936" s="13">
        <f>VLOOKUP($C3936,日期!$A:$D,3,0)</f>
        <v>3</v>
      </c>
      <c r="U3936" s="13">
        <f>VLOOKUP($C3936,日期!$A:$D,4,0)</f>
        <v>1</v>
      </c>
      <c r="V3936" s="65">
        <f t="shared" si="433"/>
        <v>43891</v>
      </c>
      <c r="W3936" s="13" t="s">
        <v>5500</v>
      </c>
    </row>
    <row r="3937" spans="1:23" ht="15">
      <c r="A3937" s="15">
        <v>387</v>
      </c>
      <c r="B3937" s="15">
        <v>2020</v>
      </c>
      <c r="C3937" s="13" t="s">
        <v>23</v>
      </c>
      <c r="D3937" s="15">
        <v>14</v>
      </c>
      <c r="E3937" s="13" t="s">
        <v>24</v>
      </c>
      <c r="F3937" s="13" t="s">
        <v>11</v>
      </c>
      <c r="G3937" s="13" t="s">
        <v>25</v>
      </c>
      <c r="H3937" s="13" t="s">
        <v>26</v>
      </c>
      <c r="I3937" s="3">
        <f t="shared" si="427"/>
        <v>30</v>
      </c>
      <c r="J3937" s="7">
        <f t="shared" si="428"/>
        <v>34</v>
      </c>
      <c r="K3937" s="3">
        <f>LEN(H3937)</f>
        <v>5</v>
      </c>
      <c r="L3937" s="13" t="str">
        <f>IF(OR(AND(LEN(H3937&gt;3),ISERROR(FIND("-",H3937,1))),AND(LEN(H3937)&gt;3,ISERROR(FIND("+",H3937,1)))),LEFT(H3937,2),H3937)</f>
        <v>30</v>
      </c>
      <c r="M3937" s="13" t="str">
        <f>IF(AND(LEN(H3937&gt;3),ISERROR(FIND("+",H3937,1))),RIGHT(H3937,2),IF(AND(LEN(H3937)=3,ISERROR(FIND("-",H3937,1))),LEFT(H3937,2),H3937))</f>
        <v>34</v>
      </c>
      <c r="N3937" s="13" t="str">
        <f>SUBSTITUTE(H3937,"+","-")</f>
        <v>30-34</v>
      </c>
      <c r="O3937" s="3">
        <f t="shared" si="429"/>
        <v>5</v>
      </c>
      <c r="P3937" s="3">
        <f t="shared" si="430"/>
        <v>3</v>
      </c>
      <c r="Q3937" s="7">
        <f t="shared" si="431"/>
        <v>30</v>
      </c>
      <c r="R3937" s="7">
        <f t="shared" si="432"/>
        <v>34</v>
      </c>
      <c r="S3937" s="13" t="str">
        <f>VLOOKUP(A3937,history!$B:$F,2,0)</f>
        <v>2020-04-12</v>
      </c>
      <c r="T3937" s="13">
        <f>VLOOKUP($C3937,日期!$A:$D,3,0)</f>
        <v>3</v>
      </c>
      <c r="U3937" s="13">
        <f>VLOOKUP($C3937,日期!$A:$D,4,0)</f>
        <v>1</v>
      </c>
      <c r="V3937" s="65">
        <f t="shared" si="433"/>
        <v>43891</v>
      </c>
      <c r="W3937" s="13" t="s">
        <v>5501</v>
      </c>
    </row>
    <row r="3938" spans="1:23" ht="15">
      <c r="A3938" s="15">
        <v>386</v>
      </c>
      <c r="B3938" s="15">
        <v>2020</v>
      </c>
      <c r="C3938" s="13" t="s">
        <v>23</v>
      </c>
      <c r="D3938" s="15">
        <v>14</v>
      </c>
      <c r="E3938" s="13" t="s">
        <v>24</v>
      </c>
      <c r="F3938" s="13" t="s">
        <v>11</v>
      </c>
      <c r="G3938" s="13" t="s">
        <v>25</v>
      </c>
      <c r="H3938" s="13" t="s">
        <v>31</v>
      </c>
      <c r="I3938" s="3">
        <f t="shared" si="427"/>
        <v>25</v>
      </c>
      <c r="J3938" s="7">
        <f t="shared" si="428"/>
        <v>29</v>
      </c>
      <c r="K3938" s="3">
        <f>LEN(H3938)</f>
        <v>5</v>
      </c>
      <c r="L3938" s="13" t="str">
        <f>IF(OR(AND(LEN(H3938&gt;3),ISERROR(FIND("-",H3938,1))),AND(LEN(H3938)&gt;3,ISERROR(FIND("+",H3938,1)))),LEFT(H3938,2),H3938)</f>
        <v>25</v>
      </c>
      <c r="M3938" s="13" t="str">
        <f>IF(AND(LEN(H3938&gt;3),ISERROR(FIND("+",H3938,1))),RIGHT(H3938,2),IF(AND(LEN(H3938)=3,ISERROR(FIND("-",H3938,1))),LEFT(H3938,2),H3938))</f>
        <v>29</v>
      </c>
      <c r="N3938" s="13" t="str">
        <f>SUBSTITUTE(H3938,"+","-")</f>
        <v>25-29</v>
      </c>
      <c r="O3938" s="3">
        <f t="shared" si="429"/>
        <v>5</v>
      </c>
      <c r="P3938" s="3">
        <f t="shared" si="430"/>
        <v>3</v>
      </c>
      <c r="Q3938" s="7">
        <f t="shared" si="431"/>
        <v>25</v>
      </c>
      <c r="R3938" s="7">
        <f t="shared" si="432"/>
        <v>29</v>
      </c>
      <c r="S3938" s="13" t="str">
        <f>VLOOKUP(A3938,history!$B:$F,2,0)</f>
        <v>2020-04-12</v>
      </c>
      <c r="T3938" s="13">
        <f>VLOOKUP($C3938,日期!$A:$D,3,0)</f>
        <v>3</v>
      </c>
      <c r="U3938" s="13">
        <f>VLOOKUP($C3938,日期!$A:$D,4,0)</f>
        <v>1</v>
      </c>
      <c r="V3938" s="65">
        <f t="shared" si="433"/>
        <v>43891</v>
      </c>
      <c r="W3938" s="13" t="s">
        <v>5502</v>
      </c>
    </row>
    <row r="3939" spans="1:23" ht="15">
      <c r="A3939" s="15">
        <v>385</v>
      </c>
      <c r="B3939" s="15">
        <v>2020</v>
      </c>
      <c r="C3939" s="13" t="s">
        <v>23</v>
      </c>
      <c r="D3939" s="15">
        <v>14</v>
      </c>
      <c r="E3939" s="13" t="s">
        <v>24</v>
      </c>
      <c r="F3939" s="13" t="s">
        <v>11</v>
      </c>
      <c r="G3939" s="13" t="s">
        <v>25</v>
      </c>
      <c r="H3939" s="13" t="s">
        <v>31</v>
      </c>
      <c r="I3939" s="3">
        <f t="shared" si="427"/>
        <v>25</v>
      </c>
      <c r="J3939" s="7">
        <f t="shared" si="428"/>
        <v>29</v>
      </c>
      <c r="K3939" s="3">
        <f>LEN(H3939)</f>
        <v>5</v>
      </c>
      <c r="L3939" s="13" t="str">
        <f>IF(OR(AND(LEN(H3939&gt;3),ISERROR(FIND("-",H3939,1))),AND(LEN(H3939)&gt;3,ISERROR(FIND("+",H3939,1)))),LEFT(H3939,2),H3939)</f>
        <v>25</v>
      </c>
      <c r="M3939" s="13" t="str">
        <f>IF(AND(LEN(H3939&gt;3),ISERROR(FIND("+",H3939,1))),RIGHT(H3939,2),IF(AND(LEN(H3939)=3,ISERROR(FIND("-",H3939,1))),LEFT(H3939,2),H3939))</f>
        <v>29</v>
      </c>
      <c r="N3939" s="13" t="str">
        <f>SUBSTITUTE(H3939,"+","-")</f>
        <v>25-29</v>
      </c>
      <c r="O3939" s="3">
        <f t="shared" si="429"/>
        <v>5</v>
      </c>
      <c r="P3939" s="3">
        <f t="shared" si="430"/>
        <v>3</v>
      </c>
      <c r="Q3939" s="7">
        <f t="shared" si="431"/>
        <v>25</v>
      </c>
      <c r="R3939" s="7">
        <f t="shared" si="432"/>
        <v>29</v>
      </c>
      <c r="S3939" s="13" t="str">
        <f>VLOOKUP(A3939,history!$B:$F,2,0)</f>
        <v>2020-04-11</v>
      </c>
      <c r="T3939" s="13">
        <f>VLOOKUP($C3939,日期!$A:$D,3,0)</f>
        <v>3</v>
      </c>
      <c r="U3939" s="13">
        <f>VLOOKUP($C3939,日期!$A:$D,4,0)</f>
        <v>1</v>
      </c>
      <c r="V3939" s="65">
        <f t="shared" si="433"/>
        <v>43891</v>
      </c>
      <c r="W3939" s="13" t="s">
        <v>5503</v>
      </c>
    </row>
    <row r="3940" spans="1:23" ht="15">
      <c r="A3940" s="15">
        <v>384</v>
      </c>
      <c r="B3940" s="15">
        <v>2020</v>
      </c>
      <c r="C3940" s="13" t="s">
        <v>23</v>
      </c>
      <c r="D3940" s="15">
        <v>14</v>
      </c>
      <c r="E3940" s="13" t="s">
        <v>24</v>
      </c>
      <c r="F3940" s="13" t="s">
        <v>11</v>
      </c>
      <c r="G3940" s="13" t="s">
        <v>25</v>
      </c>
      <c r="H3940" s="13" t="s">
        <v>31</v>
      </c>
      <c r="I3940" s="3">
        <f t="shared" si="427"/>
        <v>25</v>
      </c>
      <c r="J3940" s="7">
        <f t="shared" si="428"/>
        <v>29</v>
      </c>
      <c r="K3940" s="3">
        <f>LEN(H3940)</f>
        <v>5</v>
      </c>
      <c r="L3940" s="13" t="str">
        <f>IF(OR(AND(LEN(H3940&gt;3),ISERROR(FIND("-",H3940,1))),AND(LEN(H3940)&gt;3,ISERROR(FIND("+",H3940,1)))),LEFT(H3940,2),H3940)</f>
        <v>25</v>
      </c>
      <c r="M3940" s="13" t="str">
        <f>IF(AND(LEN(H3940&gt;3),ISERROR(FIND("+",H3940,1))),RIGHT(H3940,2),IF(AND(LEN(H3940)=3,ISERROR(FIND("-",H3940,1))),LEFT(H3940,2),H3940))</f>
        <v>29</v>
      </c>
      <c r="N3940" s="13" t="str">
        <f>SUBSTITUTE(H3940,"+","-")</f>
        <v>25-29</v>
      </c>
      <c r="O3940" s="3">
        <f t="shared" si="429"/>
        <v>5</v>
      </c>
      <c r="P3940" s="3">
        <f t="shared" si="430"/>
        <v>3</v>
      </c>
      <c r="Q3940" s="7">
        <f t="shared" si="431"/>
        <v>25</v>
      </c>
      <c r="R3940" s="7">
        <f t="shared" si="432"/>
        <v>29</v>
      </c>
      <c r="S3940" s="13" t="str">
        <f>VLOOKUP(A3940,history!$B:$F,2,0)</f>
        <v>2020-04-11</v>
      </c>
      <c r="T3940" s="13">
        <f>VLOOKUP($C3940,日期!$A:$D,3,0)</f>
        <v>3</v>
      </c>
      <c r="U3940" s="13">
        <f>VLOOKUP($C3940,日期!$A:$D,4,0)</f>
        <v>1</v>
      </c>
      <c r="V3940" s="65">
        <f t="shared" si="433"/>
        <v>43891</v>
      </c>
      <c r="W3940" s="13" t="s">
        <v>5504</v>
      </c>
    </row>
    <row r="3941" spans="1:23" ht="15">
      <c r="A3941" s="15">
        <v>383</v>
      </c>
      <c r="B3941" s="15">
        <v>2020</v>
      </c>
      <c r="C3941" s="13" t="s">
        <v>23</v>
      </c>
      <c r="D3941" s="15">
        <v>14</v>
      </c>
      <c r="E3941" s="13" t="s">
        <v>24</v>
      </c>
      <c r="F3941" s="13" t="s">
        <v>11</v>
      </c>
      <c r="G3941" s="13" t="s">
        <v>25</v>
      </c>
      <c r="H3941" s="13" t="s">
        <v>31</v>
      </c>
      <c r="I3941" s="3">
        <f t="shared" si="427"/>
        <v>25</v>
      </c>
      <c r="J3941" s="7">
        <f t="shared" si="428"/>
        <v>29</v>
      </c>
      <c r="K3941" s="3">
        <f>LEN(H3941)</f>
        <v>5</v>
      </c>
      <c r="L3941" s="13" t="str">
        <f>IF(OR(AND(LEN(H3941&gt;3),ISERROR(FIND("-",H3941,1))),AND(LEN(H3941)&gt;3,ISERROR(FIND("+",H3941,1)))),LEFT(H3941,2),H3941)</f>
        <v>25</v>
      </c>
      <c r="M3941" s="13" t="str">
        <f>IF(AND(LEN(H3941&gt;3),ISERROR(FIND("+",H3941,1))),RIGHT(H3941,2),IF(AND(LEN(H3941)=3,ISERROR(FIND("-",H3941,1))),LEFT(H3941,2),H3941))</f>
        <v>29</v>
      </c>
      <c r="N3941" s="13" t="str">
        <f>SUBSTITUTE(H3941,"+","-")</f>
        <v>25-29</v>
      </c>
      <c r="O3941" s="3">
        <f t="shared" si="429"/>
        <v>5</v>
      </c>
      <c r="P3941" s="3">
        <f t="shared" si="430"/>
        <v>3</v>
      </c>
      <c r="Q3941" s="7">
        <f t="shared" si="431"/>
        <v>25</v>
      </c>
      <c r="R3941" s="7">
        <f t="shared" si="432"/>
        <v>29</v>
      </c>
      <c r="S3941" s="13" t="str">
        <f>VLOOKUP(A3941,history!$B:$F,2,0)</f>
        <v>2020-04-11</v>
      </c>
      <c r="T3941" s="13">
        <f>VLOOKUP($C3941,日期!$A:$D,3,0)</f>
        <v>3</v>
      </c>
      <c r="U3941" s="13">
        <f>VLOOKUP($C3941,日期!$A:$D,4,0)</f>
        <v>1</v>
      </c>
      <c r="V3941" s="65">
        <f t="shared" si="433"/>
        <v>43891</v>
      </c>
      <c r="W3941" s="13" t="s">
        <v>5505</v>
      </c>
    </row>
    <row r="3942" spans="1:23" ht="15">
      <c r="A3942" s="15">
        <v>382</v>
      </c>
      <c r="B3942" s="15">
        <v>2020</v>
      </c>
      <c r="C3942" s="13" t="s">
        <v>23</v>
      </c>
      <c r="D3942" s="15">
        <v>14</v>
      </c>
      <c r="E3942" s="13" t="s">
        <v>24</v>
      </c>
      <c r="F3942" s="13" t="s">
        <v>11</v>
      </c>
      <c r="G3942" s="13" t="s">
        <v>25</v>
      </c>
      <c r="H3942" s="13" t="s">
        <v>13</v>
      </c>
      <c r="I3942" s="3">
        <f t="shared" si="427"/>
        <v>20</v>
      </c>
      <c r="J3942" s="7">
        <f t="shared" si="428"/>
        <v>24</v>
      </c>
      <c r="K3942" s="3">
        <f>LEN(H3942)</f>
        <v>5</v>
      </c>
      <c r="L3942" s="13" t="str">
        <f>IF(OR(AND(LEN(H3942&gt;3),ISERROR(FIND("-",H3942,1))),AND(LEN(H3942)&gt;3,ISERROR(FIND("+",H3942,1)))),LEFT(H3942,2),H3942)</f>
        <v>20</v>
      </c>
      <c r="M3942" s="13" t="str">
        <f>IF(AND(LEN(H3942&gt;3),ISERROR(FIND("+",H3942,1))),RIGHT(H3942,2),IF(AND(LEN(H3942)=3,ISERROR(FIND("-",H3942,1))),LEFT(H3942,2),H3942))</f>
        <v>24</v>
      </c>
      <c r="N3942" s="13" t="str">
        <f>SUBSTITUTE(H3942,"+","-")</f>
        <v>20-24</v>
      </c>
      <c r="O3942" s="3">
        <f t="shared" si="429"/>
        <v>5</v>
      </c>
      <c r="P3942" s="3">
        <f t="shared" si="430"/>
        <v>3</v>
      </c>
      <c r="Q3942" s="7">
        <f t="shared" si="431"/>
        <v>20</v>
      </c>
      <c r="R3942" s="7">
        <f t="shared" si="432"/>
        <v>24</v>
      </c>
      <c r="S3942" s="13" t="str">
        <f>VLOOKUP(A3942,history!$B:$F,2,0)</f>
        <v>2020-04-10</v>
      </c>
      <c r="T3942" s="13">
        <f>VLOOKUP($C3942,日期!$A:$D,3,0)</f>
        <v>3</v>
      </c>
      <c r="U3942" s="13">
        <f>VLOOKUP($C3942,日期!$A:$D,4,0)</f>
        <v>1</v>
      </c>
      <c r="V3942" s="65">
        <f t="shared" si="433"/>
        <v>43891</v>
      </c>
      <c r="W3942" s="13" t="s">
        <v>5506</v>
      </c>
    </row>
    <row r="3943" spans="1:23" ht="15">
      <c r="A3943" s="15">
        <v>381</v>
      </c>
      <c r="B3943" s="15">
        <v>2020</v>
      </c>
      <c r="C3943" s="13" t="s">
        <v>23</v>
      </c>
      <c r="D3943" s="15">
        <v>14</v>
      </c>
      <c r="E3943" s="13" t="s">
        <v>24</v>
      </c>
      <c r="F3943" s="13" t="s">
        <v>11</v>
      </c>
      <c r="G3943" s="13" t="s">
        <v>25</v>
      </c>
      <c r="H3943" s="13" t="s">
        <v>13</v>
      </c>
      <c r="I3943" s="3">
        <f t="shared" si="427"/>
        <v>20</v>
      </c>
      <c r="J3943" s="7">
        <f t="shared" si="428"/>
        <v>24</v>
      </c>
      <c r="K3943" s="3">
        <f>LEN(H3943)</f>
        <v>5</v>
      </c>
      <c r="L3943" s="13" t="str">
        <f>IF(OR(AND(LEN(H3943&gt;3),ISERROR(FIND("-",H3943,1))),AND(LEN(H3943)&gt;3,ISERROR(FIND("+",H3943,1)))),LEFT(H3943,2),H3943)</f>
        <v>20</v>
      </c>
      <c r="M3943" s="13" t="str">
        <f>IF(AND(LEN(H3943&gt;3),ISERROR(FIND("+",H3943,1))),RIGHT(H3943,2),IF(AND(LEN(H3943)=3,ISERROR(FIND("-",H3943,1))),LEFT(H3943,2),H3943))</f>
        <v>24</v>
      </c>
      <c r="N3943" s="13" t="str">
        <f>SUBSTITUTE(H3943,"+","-")</f>
        <v>20-24</v>
      </c>
      <c r="O3943" s="3">
        <f t="shared" si="429"/>
        <v>5</v>
      </c>
      <c r="P3943" s="3">
        <f t="shared" si="430"/>
        <v>3</v>
      </c>
      <c r="Q3943" s="7">
        <f t="shared" si="431"/>
        <v>20</v>
      </c>
      <c r="R3943" s="7">
        <f t="shared" si="432"/>
        <v>24</v>
      </c>
      <c r="S3943" s="13" t="str">
        <f>VLOOKUP(A3943,history!$B:$F,2,0)</f>
        <v>2020-04-10</v>
      </c>
      <c r="T3943" s="13">
        <f>VLOOKUP($C3943,日期!$A:$D,3,0)</f>
        <v>3</v>
      </c>
      <c r="U3943" s="13">
        <f>VLOOKUP($C3943,日期!$A:$D,4,0)</f>
        <v>1</v>
      </c>
      <c r="V3943" s="65">
        <f t="shared" si="433"/>
        <v>43891</v>
      </c>
      <c r="W3943" s="13" t="s">
        <v>5507</v>
      </c>
    </row>
    <row r="3944" spans="1:23" ht="15">
      <c r="A3944" s="15">
        <v>380</v>
      </c>
      <c r="B3944" s="15">
        <v>2020</v>
      </c>
      <c r="C3944" s="13" t="s">
        <v>23</v>
      </c>
      <c r="D3944" s="15">
        <v>14</v>
      </c>
      <c r="E3944" s="13" t="s">
        <v>24</v>
      </c>
      <c r="F3944" s="13" t="s">
        <v>11</v>
      </c>
      <c r="G3944" s="13" t="s">
        <v>25</v>
      </c>
      <c r="H3944" s="13" t="s">
        <v>13</v>
      </c>
      <c r="I3944" s="3">
        <f t="shared" si="427"/>
        <v>20</v>
      </c>
      <c r="J3944" s="7">
        <f t="shared" si="428"/>
        <v>24</v>
      </c>
      <c r="K3944" s="3">
        <f>LEN(H3944)</f>
        <v>5</v>
      </c>
      <c r="L3944" s="13" t="str">
        <f>IF(OR(AND(LEN(H3944&gt;3),ISERROR(FIND("-",H3944,1))),AND(LEN(H3944)&gt;3,ISERROR(FIND("+",H3944,1)))),LEFT(H3944,2),H3944)</f>
        <v>20</v>
      </c>
      <c r="M3944" s="13" t="str">
        <f>IF(AND(LEN(H3944&gt;3),ISERROR(FIND("+",H3944,1))),RIGHT(H3944,2),IF(AND(LEN(H3944)=3,ISERROR(FIND("-",H3944,1))),LEFT(H3944,2),H3944))</f>
        <v>24</v>
      </c>
      <c r="N3944" s="13" t="str">
        <f>SUBSTITUTE(H3944,"+","-")</f>
        <v>20-24</v>
      </c>
      <c r="O3944" s="3">
        <f t="shared" si="429"/>
        <v>5</v>
      </c>
      <c r="P3944" s="3">
        <f t="shared" si="430"/>
        <v>3</v>
      </c>
      <c r="Q3944" s="7">
        <f t="shared" si="431"/>
        <v>20</v>
      </c>
      <c r="R3944" s="7">
        <f t="shared" si="432"/>
        <v>24</v>
      </c>
      <c r="S3944" s="13" t="str">
        <f>VLOOKUP(A3944,history!$B:$F,2,0)</f>
        <v>2020-04-09</v>
      </c>
      <c r="T3944" s="13">
        <f>VLOOKUP($C3944,日期!$A:$D,3,0)</f>
        <v>3</v>
      </c>
      <c r="U3944" s="13">
        <f>VLOOKUP($C3944,日期!$A:$D,4,0)</f>
        <v>1</v>
      </c>
      <c r="V3944" s="65">
        <f t="shared" si="433"/>
        <v>43891</v>
      </c>
      <c r="W3944" s="13" t="s">
        <v>5508</v>
      </c>
    </row>
    <row r="3945" spans="1:23" ht="15">
      <c r="A3945" s="15">
        <v>379</v>
      </c>
      <c r="B3945" s="15">
        <v>2020</v>
      </c>
      <c r="C3945" s="13" t="s">
        <v>23</v>
      </c>
      <c r="D3945" s="15">
        <v>14</v>
      </c>
      <c r="E3945" s="13" t="s">
        <v>24</v>
      </c>
      <c r="F3945" s="13" t="s">
        <v>17</v>
      </c>
      <c r="G3945" s="13" t="s">
        <v>25</v>
      </c>
      <c r="H3945" s="13" t="s">
        <v>18</v>
      </c>
      <c r="I3945" s="3">
        <f t="shared" si="427"/>
        <v>65</v>
      </c>
      <c r="J3945" s="7">
        <f t="shared" si="428"/>
        <v>69</v>
      </c>
      <c r="K3945" s="3">
        <f>LEN(H3945)</f>
        <v>5</v>
      </c>
      <c r="L3945" s="13" t="str">
        <f>IF(OR(AND(LEN(H3945&gt;3),ISERROR(FIND("-",H3945,1))),AND(LEN(H3945)&gt;3,ISERROR(FIND("+",H3945,1)))),LEFT(H3945,2),H3945)</f>
        <v>65</v>
      </c>
      <c r="M3945" s="13" t="str">
        <f>IF(AND(LEN(H3945&gt;3),ISERROR(FIND("+",H3945,1))),RIGHT(H3945,2),IF(AND(LEN(H3945)=3,ISERROR(FIND("-",H3945,1))),LEFT(H3945,2),H3945))</f>
        <v>69</v>
      </c>
      <c r="N3945" s="13" t="str">
        <f>SUBSTITUTE(H3945,"+","-")</f>
        <v>65-69</v>
      </c>
      <c r="O3945" s="3">
        <f t="shared" si="429"/>
        <v>5</v>
      </c>
      <c r="P3945" s="3">
        <f t="shared" si="430"/>
        <v>3</v>
      </c>
      <c r="Q3945" s="7">
        <f t="shared" si="431"/>
        <v>65</v>
      </c>
      <c r="R3945" s="7">
        <f t="shared" si="432"/>
        <v>69</v>
      </c>
      <c r="S3945" s="13" t="str">
        <f>VLOOKUP(A3945,history!$B:$F,2,0)</f>
        <v>2020-04-08</v>
      </c>
      <c r="T3945" s="13">
        <f>VLOOKUP($C3945,日期!$A:$D,3,0)</f>
        <v>3</v>
      </c>
      <c r="U3945" s="13">
        <f>VLOOKUP($C3945,日期!$A:$D,4,0)</f>
        <v>1</v>
      </c>
      <c r="V3945" s="65">
        <f t="shared" si="433"/>
        <v>43891</v>
      </c>
      <c r="W3945" s="13" t="s">
        <v>5509</v>
      </c>
    </row>
    <row r="3946" spans="1:23" ht="15">
      <c r="A3946" s="15">
        <v>378</v>
      </c>
      <c r="B3946" s="15">
        <v>2020</v>
      </c>
      <c r="C3946" s="13" t="s">
        <v>23</v>
      </c>
      <c r="D3946" s="15">
        <v>14</v>
      </c>
      <c r="E3946" s="13" t="s">
        <v>24</v>
      </c>
      <c r="F3946" s="13" t="s">
        <v>17</v>
      </c>
      <c r="G3946" s="13" t="s">
        <v>25</v>
      </c>
      <c r="H3946" s="13" t="s">
        <v>32</v>
      </c>
      <c r="I3946" s="3">
        <f t="shared" si="427"/>
        <v>60</v>
      </c>
      <c r="J3946" s="7">
        <f t="shared" si="428"/>
        <v>64</v>
      </c>
      <c r="K3946" s="3">
        <f>LEN(H3946)</f>
        <v>5</v>
      </c>
      <c r="L3946" s="13" t="str">
        <f>IF(OR(AND(LEN(H3946&gt;3),ISERROR(FIND("-",H3946,1))),AND(LEN(H3946)&gt;3,ISERROR(FIND("+",H3946,1)))),LEFT(H3946,2),H3946)</f>
        <v>60</v>
      </c>
      <c r="M3946" s="13" t="str">
        <f>IF(AND(LEN(H3946&gt;3),ISERROR(FIND("+",H3946,1))),RIGHT(H3946,2),IF(AND(LEN(H3946)=3,ISERROR(FIND("-",H3946,1))),LEFT(H3946,2),H3946))</f>
        <v>64</v>
      </c>
      <c r="N3946" s="13" t="str">
        <f>SUBSTITUTE(H3946,"+","-")</f>
        <v>60-64</v>
      </c>
      <c r="O3946" s="3">
        <f t="shared" si="429"/>
        <v>5</v>
      </c>
      <c r="P3946" s="3">
        <f t="shared" si="430"/>
        <v>3</v>
      </c>
      <c r="Q3946" s="7">
        <f t="shared" si="431"/>
        <v>60</v>
      </c>
      <c r="R3946" s="7">
        <f t="shared" si="432"/>
        <v>64</v>
      </c>
      <c r="S3946" s="13" t="str">
        <f>VLOOKUP(A3946,history!$B:$F,2,0)</f>
        <v>2020-04-08</v>
      </c>
      <c r="T3946" s="13">
        <f>VLOOKUP($C3946,日期!$A:$D,3,0)</f>
        <v>3</v>
      </c>
      <c r="U3946" s="13">
        <f>VLOOKUP($C3946,日期!$A:$D,4,0)</f>
        <v>1</v>
      </c>
      <c r="V3946" s="65">
        <f t="shared" si="433"/>
        <v>43891</v>
      </c>
      <c r="W3946" s="13" t="s">
        <v>5510</v>
      </c>
    </row>
    <row r="3947" spans="1:23" ht="15">
      <c r="A3947" s="15">
        <v>377</v>
      </c>
      <c r="B3947" s="15">
        <v>2020</v>
      </c>
      <c r="C3947" s="13" t="s">
        <v>23</v>
      </c>
      <c r="D3947" s="15">
        <v>14</v>
      </c>
      <c r="E3947" s="13" t="s">
        <v>24</v>
      </c>
      <c r="F3947" s="13" t="s">
        <v>17</v>
      </c>
      <c r="G3947" s="13" t="s">
        <v>25</v>
      </c>
      <c r="H3947" s="13" t="s">
        <v>32</v>
      </c>
      <c r="I3947" s="3">
        <f t="shared" si="427"/>
        <v>60</v>
      </c>
      <c r="J3947" s="7">
        <f t="shared" si="428"/>
        <v>64</v>
      </c>
      <c r="K3947" s="3">
        <f>LEN(H3947)</f>
        <v>5</v>
      </c>
      <c r="L3947" s="13" t="str">
        <f>IF(OR(AND(LEN(H3947&gt;3),ISERROR(FIND("-",H3947,1))),AND(LEN(H3947)&gt;3,ISERROR(FIND("+",H3947,1)))),LEFT(H3947,2),H3947)</f>
        <v>60</v>
      </c>
      <c r="M3947" s="13" t="str">
        <f>IF(AND(LEN(H3947&gt;3),ISERROR(FIND("+",H3947,1))),RIGHT(H3947,2),IF(AND(LEN(H3947)=3,ISERROR(FIND("-",H3947,1))),LEFT(H3947,2),H3947))</f>
        <v>64</v>
      </c>
      <c r="N3947" s="13" t="str">
        <f>SUBSTITUTE(H3947,"+","-")</f>
        <v>60-64</v>
      </c>
      <c r="O3947" s="3">
        <f t="shared" si="429"/>
        <v>5</v>
      </c>
      <c r="P3947" s="3">
        <f t="shared" si="430"/>
        <v>3</v>
      </c>
      <c r="Q3947" s="7">
        <f t="shared" si="431"/>
        <v>60</v>
      </c>
      <c r="R3947" s="7">
        <f t="shared" si="432"/>
        <v>64</v>
      </c>
      <c r="S3947" s="13" t="str">
        <f>VLOOKUP(A3947,history!$B:$F,2,0)</f>
        <v>2020-04-08</v>
      </c>
      <c r="T3947" s="13">
        <f>VLOOKUP($C3947,日期!$A:$D,3,0)</f>
        <v>3</v>
      </c>
      <c r="U3947" s="13">
        <f>VLOOKUP($C3947,日期!$A:$D,4,0)</f>
        <v>1</v>
      </c>
      <c r="V3947" s="65">
        <f t="shared" si="433"/>
        <v>43891</v>
      </c>
      <c r="W3947" s="13" t="s">
        <v>5511</v>
      </c>
    </row>
    <row r="3948" spans="1:23" ht="15">
      <c r="A3948" s="15">
        <v>376</v>
      </c>
      <c r="B3948" s="15">
        <v>2020</v>
      </c>
      <c r="C3948" s="13" t="s">
        <v>23</v>
      </c>
      <c r="D3948" s="15">
        <v>14</v>
      </c>
      <c r="E3948" s="13" t="s">
        <v>24</v>
      </c>
      <c r="F3948" s="13" t="s">
        <v>17</v>
      </c>
      <c r="G3948" s="13" t="s">
        <v>25</v>
      </c>
      <c r="H3948" s="13" t="s">
        <v>32</v>
      </c>
      <c r="I3948" s="3">
        <f t="shared" si="427"/>
        <v>60</v>
      </c>
      <c r="J3948" s="7">
        <f t="shared" si="428"/>
        <v>64</v>
      </c>
      <c r="K3948" s="3">
        <f>LEN(H3948)</f>
        <v>5</v>
      </c>
      <c r="L3948" s="13" t="str">
        <f>IF(OR(AND(LEN(H3948&gt;3),ISERROR(FIND("-",H3948,1))),AND(LEN(H3948)&gt;3,ISERROR(FIND("+",H3948,1)))),LEFT(H3948,2),H3948)</f>
        <v>60</v>
      </c>
      <c r="M3948" s="13" t="str">
        <f>IF(AND(LEN(H3948&gt;3),ISERROR(FIND("+",H3948,1))),RIGHT(H3948,2),IF(AND(LEN(H3948)=3,ISERROR(FIND("-",H3948,1))),LEFT(H3948,2),H3948))</f>
        <v>64</v>
      </c>
      <c r="N3948" s="13" t="str">
        <f>SUBSTITUTE(H3948,"+","-")</f>
        <v>60-64</v>
      </c>
      <c r="O3948" s="3">
        <f t="shared" si="429"/>
        <v>5</v>
      </c>
      <c r="P3948" s="3">
        <f t="shared" si="430"/>
        <v>3</v>
      </c>
      <c r="Q3948" s="7">
        <f t="shared" si="431"/>
        <v>60</v>
      </c>
      <c r="R3948" s="7">
        <f t="shared" si="432"/>
        <v>64</v>
      </c>
      <c r="S3948" s="13" t="str">
        <f>VLOOKUP(A3948,history!$B:$F,2,0)</f>
        <v>2020-04-07</v>
      </c>
      <c r="T3948" s="13">
        <f>VLOOKUP($C3948,日期!$A:$D,3,0)</f>
        <v>3</v>
      </c>
      <c r="U3948" s="13">
        <f>VLOOKUP($C3948,日期!$A:$D,4,0)</f>
        <v>1</v>
      </c>
      <c r="V3948" s="65">
        <f t="shared" si="433"/>
        <v>43891</v>
      </c>
      <c r="W3948" s="13" t="s">
        <v>5512</v>
      </c>
    </row>
    <row r="3949" spans="1:23" ht="15">
      <c r="A3949" s="15">
        <v>375</v>
      </c>
      <c r="B3949" s="15">
        <v>2020</v>
      </c>
      <c r="C3949" s="13" t="s">
        <v>23</v>
      </c>
      <c r="D3949" s="15">
        <v>14</v>
      </c>
      <c r="E3949" s="13" t="s">
        <v>24</v>
      </c>
      <c r="F3949" s="13" t="s">
        <v>17</v>
      </c>
      <c r="G3949" s="13" t="s">
        <v>25</v>
      </c>
      <c r="H3949" s="13" t="s">
        <v>35</v>
      </c>
      <c r="I3949" s="3">
        <f t="shared" si="427"/>
        <v>55</v>
      </c>
      <c r="J3949" s="7">
        <f t="shared" si="428"/>
        <v>59</v>
      </c>
      <c r="K3949" s="3">
        <f>LEN(H3949)</f>
        <v>5</v>
      </c>
      <c r="L3949" s="13" t="str">
        <f>IF(OR(AND(LEN(H3949&gt;3),ISERROR(FIND("-",H3949,1))),AND(LEN(H3949)&gt;3,ISERROR(FIND("+",H3949,1)))),LEFT(H3949,2),H3949)</f>
        <v>55</v>
      </c>
      <c r="M3949" s="13" t="str">
        <f>IF(AND(LEN(H3949&gt;3),ISERROR(FIND("+",H3949,1))),RIGHT(H3949,2),IF(AND(LEN(H3949)=3,ISERROR(FIND("-",H3949,1))),LEFT(H3949,2),H3949))</f>
        <v>59</v>
      </c>
      <c r="N3949" s="13" t="str">
        <f>SUBSTITUTE(H3949,"+","-")</f>
        <v>55-59</v>
      </c>
      <c r="O3949" s="3">
        <f t="shared" si="429"/>
        <v>5</v>
      </c>
      <c r="P3949" s="3">
        <f t="shared" si="430"/>
        <v>3</v>
      </c>
      <c r="Q3949" s="7">
        <f t="shared" si="431"/>
        <v>55</v>
      </c>
      <c r="R3949" s="7">
        <f t="shared" si="432"/>
        <v>59</v>
      </c>
      <c r="S3949" s="13" t="str">
        <f>VLOOKUP(A3949,history!$B:$F,2,0)</f>
        <v>2020-04-07</v>
      </c>
      <c r="T3949" s="13">
        <f>VLOOKUP($C3949,日期!$A:$D,3,0)</f>
        <v>3</v>
      </c>
      <c r="U3949" s="13">
        <f>VLOOKUP($C3949,日期!$A:$D,4,0)</f>
        <v>1</v>
      </c>
      <c r="V3949" s="65">
        <f t="shared" si="433"/>
        <v>43891</v>
      </c>
      <c r="W3949" s="13" t="s">
        <v>5513</v>
      </c>
    </row>
    <row r="3950" spans="1:23" ht="15">
      <c r="A3950" s="15">
        <v>374</v>
      </c>
      <c r="B3950" s="15">
        <v>2020</v>
      </c>
      <c r="C3950" s="13" t="s">
        <v>23</v>
      </c>
      <c r="D3950" s="15">
        <v>14</v>
      </c>
      <c r="E3950" s="13" t="s">
        <v>24</v>
      </c>
      <c r="F3950" s="13" t="s">
        <v>17</v>
      </c>
      <c r="G3950" s="13" t="s">
        <v>25</v>
      </c>
      <c r="H3950" s="13" t="s">
        <v>30</v>
      </c>
      <c r="I3950" s="3">
        <f t="shared" si="427"/>
        <v>45</v>
      </c>
      <c r="J3950" s="7">
        <f t="shared" si="428"/>
        <v>49</v>
      </c>
      <c r="K3950" s="3">
        <f>LEN(H3950)</f>
        <v>5</v>
      </c>
      <c r="L3950" s="13" t="str">
        <f>IF(OR(AND(LEN(H3950&gt;3),ISERROR(FIND("-",H3950,1))),AND(LEN(H3950)&gt;3,ISERROR(FIND("+",H3950,1)))),LEFT(H3950,2),H3950)</f>
        <v>45</v>
      </c>
      <c r="M3950" s="13" t="str">
        <f>IF(AND(LEN(H3950&gt;3),ISERROR(FIND("+",H3950,1))),RIGHT(H3950,2),IF(AND(LEN(H3950)=3,ISERROR(FIND("-",H3950,1))),LEFT(H3950,2),H3950))</f>
        <v>49</v>
      </c>
      <c r="N3950" s="13" t="str">
        <f>SUBSTITUTE(H3950,"+","-")</f>
        <v>45-49</v>
      </c>
      <c r="O3950" s="3">
        <f t="shared" si="429"/>
        <v>5</v>
      </c>
      <c r="P3950" s="3">
        <f t="shared" si="430"/>
        <v>3</v>
      </c>
      <c r="Q3950" s="7">
        <f t="shared" si="431"/>
        <v>45</v>
      </c>
      <c r="R3950" s="7">
        <f t="shared" si="432"/>
        <v>49</v>
      </c>
      <c r="S3950" s="13" t="str">
        <f>VLOOKUP(A3950,history!$B:$F,2,0)</f>
        <v>2020-04-07</v>
      </c>
      <c r="T3950" s="13">
        <f>VLOOKUP($C3950,日期!$A:$D,3,0)</f>
        <v>3</v>
      </c>
      <c r="U3950" s="13">
        <f>VLOOKUP($C3950,日期!$A:$D,4,0)</f>
        <v>1</v>
      </c>
      <c r="V3950" s="65">
        <f t="shared" si="433"/>
        <v>43891</v>
      </c>
      <c r="W3950" s="13" t="s">
        <v>5514</v>
      </c>
    </row>
    <row r="3951" spans="1:23" ht="15">
      <c r="A3951" s="15">
        <v>373</v>
      </c>
      <c r="B3951" s="15">
        <v>2020</v>
      </c>
      <c r="C3951" s="13" t="s">
        <v>23</v>
      </c>
      <c r="D3951" s="15">
        <v>14</v>
      </c>
      <c r="E3951" s="13" t="s">
        <v>24</v>
      </c>
      <c r="F3951" s="13" t="s">
        <v>17</v>
      </c>
      <c r="G3951" s="13" t="s">
        <v>25</v>
      </c>
      <c r="H3951" s="13" t="s">
        <v>29</v>
      </c>
      <c r="I3951" s="3">
        <f t="shared" si="427"/>
        <v>40</v>
      </c>
      <c r="J3951" s="7">
        <f t="shared" si="428"/>
        <v>44</v>
      </c>
      <c r="K3951" s="3">
        <f>LEN(H3951)</f>
        <v>5</v>
      </c>
      <c r="L3951" s="13" t="str">
        <f>IF(OR(AND(LEN(H3951&gt;3),ISERROR(FIND("-",H3951,1))),AND(LEN(H3951)&gt;3,ISERROR(FIND("+",H3951,1)))),LEFT(H3951,2),H3951)</f>
        <v>40</v>
      </c>
      <c r="M3951" s="13" t="str">
        <f>IF(AND(LEN(H3951&gt;3),ISERROR(FIND("+",H3951,1))),RIGHT(H3951,2),IF(AND(LEN(H3951)=3,ISERROR(FIND("-",H3951,1))),LEFT(H3951,2),H3951))</f>
        <v>44</v>
      </c>
      <c r="N3951" s="13" t="str">
        <f>SUBSTITUTE(H3951,"+","-")</f>
        <v>40-44</v>
      </c>
      <c r="O3951" s="3">
        <f t="shared" si="429"/>
        <v>5</v>
      </c>
      <c r="P3951" s="3">
        <f t="shared" si="430"/>
        <v>3</v>
      </c>
      <c r="Q3951" s="7">
        <f t="shared" si="431"/>
        <v>40</v>
      </c>
      <c r="R3951" s="7">
        <f t="shared" si="432"/>
        <v>44</v>
      </c>
      <c r="S3951" s="13" t="str">
        <f>VLOOKUP(A3951,history!$B:$F,2,0)</f>
        <v>2020-04-06</v>
      </c>
      <c r="T3951" s="13">
        <f>VLOOKUP($C3951,日期!$A:$D,3,0)</f>
        <v>3</v>
      </c>
      <c r="U3951" s="13">
        <f>VLOOKUP($C3951,日期!$A:$D,4,0)</f>
        <v>1</v>
      </c>
      <c r="V3951" s="65">
        <f t="shared" si="433"/>
        <v>43891</v>
      </c>
      <c r="W3951" s="13" t="s">
        <v>5515</v>
      </c>
    </row>
    <row r="3952" spans="1:23" ht="15">
      <c r="A3952" s="15">
        <v>372</v>
      </c>
      <c r="B3952" s="15">
        <v>2020</v>
      </c>
      <c r="C3952" s="13" t="s">
        <v>23</v>
      </c>
      <c r="D3952" s="15">
        <v>14</v>
      </c>
      <c r="E3952" s="13" t="s">
        <v>24</v>
      </c>
      <c r="F3952" s="13" t="s">
        <v>17</v>
      </c>
      <c r="G3952" s="13" t="s">
        <v>25</v>
      </c>
      <c r="H3952" s="13" t="s">
        <v>29</v>
      </c>
      <c r="I3952" s="3">
        <f t="shared" si="427"/>
        <v>40</v>
      </c>
      <c r="J3952" s="7">
        <f t="shared" si="428"/>
        <v>44</v>
      </c>
      <c r="K3952" s="3">
        <f>LEN(H3952)</f>
        <v>5</v>
      </c>
      <c r="L3952" s="13" t="str">
        <f>IF(OR(AND(LEN(H3952&gt;3),ISERROR(FIND("-",H3952,1))),AND(LEN(H3952)&gt;3,ISERROR(FIND("+",H3952,1)))),LEFT(H3952,2),H3952)</f>
        <v>40</v>
      </c>
      <c r="M3952" s="13" t="str">
        <f>IF(AND(LEN(H3952&gt;3),ISERROR(FIND("+",H3952,1))),RIGHT(H3952,2),IF(AND(LEN(H3952)=3,ISERROR(FIND("-",H3952,1))),LEFT(H3952,2),H3952))</f>
        <v>44</v>
      </c>
      <c r="N3952" s="13" t="str">
        <f>SUBSTITUTE(H3952,"+","-")</f>
        <v>40-44</v>
      </c>
      <c r="O3952" s="3">
        <f t="shared" si="429"/>
        <v>5</v>
      </c>
      <c r="P3952" s="3">
        <f t="shared" si="430"/>
        <v>3</v>
      </c>
      <c r="Q3952" s="7">
        <f t="shared" si="431"/>
        <v>40</v>
      </c>
      <c r="R3952" s="7">
        <f t="shared" si="432"/>
        <v>44</v>
      </c>
      <c r="S3952" s="13" t="str">
        <f>VLOOKUP(A3952,history!$B:$F,2,0)</f>
        <v>2020-04-06</v>
      </c>
      <c r="T3952" s="13">
        <f>VLOOKUP($C3952,日期!$A:$D,3,0)</f>
        <v>3</v>
      </c>
      <c r="U3952" s="13">
        <f>VLOOKUP($C3952,日期!$A:$D,4,0)</f>
        <v>1</v>
      </c>
      <c r="V3952" s="65">
        <f t="shared" si="433"/>
        <v>43891</v>
      </c>
      <c r="W3952" s="13" t="s">
        <v>5516</v>
      </c>
    </row>
    <row r="3953" spans="1:23" ht="15">
      <c r="A3953" s="15">
        <v>371</v>
      </c>
      <c r="B3953" s="15">
        <v>2020</v>
      </c>
      <c r="C3953" s="13" t="s">
        <v>23</v>
      </c>
      <c r="D3953" s="15">
        <v>14</v>
      </c>
      <c r="E3953" s="13" t="s">
        <v>24</v>
      </c>
      <c r="F3953" s="13" t="s">
        <v>17</v>
      </c>
      <c r="G3953" s="13" t="s">
        <v>25</v>
      </c>
      <c r="H3953" s="13" t="s">
        <v>34</v>
      </c>
      <c r="I3953" s="3">
        <f t="shared" si="427"/>
        <v>35</v>
      </c>
      <c r="J3953" s="7">
        <f t="shared" si="428"/>
        <v>39</v>
      </c>
      <c r="K3953" s="3">
        <f>LEN(H3953)</f>
        <v>5</v>
      </c>
      <c r="L3953" s="13" t="str">
        <f>IF(OR(AND(LEN(H3953&gt;3),ISERROR(FIND("-",H3953,1))),AND(LEN(H3953)&gt;3,ISERROR(FIND("+",H3953,1)))),LEFT(H3953,2),H3953)</f>
        <v>35</v>
      </c>
      <c r="M3953" s="13" t="str">
        <f>IF(AND(LEN(H3953&gt;3),ISERROR(FIND("+",H3953,1))),RIGHT(H3953,2),IF(AND(LEN(H3953)=3,ISERROR(FIND("-",H3953,1))),LEFT(H3953,2),H3953))</f>
        <v>39</v>
      </c>
      <c r="N3953" s="13" t="str">
        <f>SUBSTITUTE(H3953,"+","-")</f>
        <v>35-39</v>
      </c>
      <c r="O3953" s="3">
        <f t="shared" si="429"/>
        <v>5</v>
      </c>
      <c r="P3953" s="3">
        <f t="shared" si="430"/>
        <v>3</v>
      </c>
      <c r="Q3953" s="7">
        <f t="shared" si="431"/>
        <v>35</v>
      </c>
      <c r="R3953" s="7">
        <f t="shared" si="432"/>
        <v>39</v>
      </c>
      <c r="S3953" s="13" t="str">
        <f>VLOOKUP(A3953,history!$B:$F,2,0)</f>
        <v>2020-04-06</v>
      </c>
      <c r="T3953" s="13">
        <f>VLOOKUP($C3953,日期!$A:$D,3,0)</f>
        <v>3</v>
      </c>
      <c r="U3953" s="13">
        <f>VLOOKUP($C3953,日期!$A:$D,4,0)</f>
        <v>1</v>
      </c>
      <c r="V3953" s="65">
        <f t="shared" si="433"/>
        <v>43891</v>
      </c>
      <c r="W3953" s="13" t="s">
        <v>5517</v>
      </c>
    </row>
    <row r="3954" spans="1:23" ht="15">
      <c r="A3954" s="15">
        <v>370</v>
      </c>
      <c r="B3954" s="15">
        <v>2020</v>
      </c>
      <c r="C3954" s="13" t="s">
        <v>23</v>
      </c>
      <c r="D3954" s="15">
        <v>14</v>
      </c>
      <c r="E3954" s="13" t="s">
        <v>24</v>
      </c>
      <c r="F3954" s="13" t="s">
        <v>17</v>
      </c>
      <c r="G3954" s="13" t="s">
        <v>25</v>
      </c>
      <c r="H3954" s="13" t="s">
        <v>34</v>
      </c>
      <c r="I3954" s="3">
        <f t="shared" si="427"/>
        <v>35</v>
      </c>
      <c r="J3954" s="7">
        <f t="shared" si="428"/>
        <v>39</v>
      </c>
      <c r="K3954" s="3">
        <f>LEN(H3954)</f>
        <v>5</v>
      </c>
      <c r="L3954" s="13" t="str">
        <f>IF(OR(AND(LEN(H3954&gt;3),ISERROR(FIND("-",H3954,1))),AND(LEN(H3954)&gt;3,ISERROR(FIND("+",H3954,1)))),LEFT(H3954,2),H3954)</f>
        <v>35</v>
      </c>
      <c r="M3954" s="13" t="str">
        <f>IF(AND(LEN(H3954&gt;3),ISERROR(FIND("+",H3954,1))),RIGHT(H3954,2),IF(AND(LEN(H3954)=3,ISERROR(FIND("-",H3954,1))),LEFT(H3954,2),H3954))</f>
        <v>39</v>
      </c>
      <c r="N3954" s="13" t="str">
        <f>SUBSTITUTE(H3954,"+","-")</f>
        <v>35-39</v>
      </c>
      <c r="O3954" s="3">
        <f t="shared" si="429"/>
        <v>5</v>
      </c>
      <c r="P3954" s="3">
        <f t="shared" si="430"/>
        <v>3</v>
      </c>
      <c r="Q3954" s="7">
        <f t="shared" si="431"/>
        <v>35</v>
      </c>
      <c r="R3954" s="7">
        <f t="shared" si="432"/>
        <v>39</v>
      </c>
      <c r="S3954" s="13" t="str">
        <f>VLOOKUP(A3954,history!$B:$F,2,0)</f>
        <v>2020-04-06</v>
      </c>
      <c r="T3954" s="13">
        <f>VLOOKUP($C3954,日期!$A:$D,3,0)</f>
        <v>3</v>
      </c>
      <c r="U3954" s="13">
        <f>VLOOKUP($C3954,日期!$A:$D,4,0)</f>
        <v>1</v>
      </c>
      <c r="V3954" s="65">
        <f t="shared" si="433"/>
        <v>43891</v>
      </c>
      <c r="W3954" s="13" t="s">
        <v>5518</v>
      </c>
    </row>
    <row r="3955" spans="1:23" ht="15">
      <c r="A3955" s="15">
        <v>369</v>
      </c>
      <c r="B3955" s="15">
        <v>2020</v>
      </c>
      <c r="C3955" s="13" t="s">
        <v>23</v>
      </c>
      <c r="D3955" s="15">
        <v>14</v>
      </c>
      <c r="E3955" s="13" t="s">
        <v>24</v>
      </c>
      <c r="F3955" s="13" t="s">
        <v>17</v>
      </c>
      <c r="G3955" s="13" t="s">
        <v>25</v>
      </c>
      <c r="H3955" s="13" t="s">
        <v>26</v>
      </c>
      <c r="I3955" s="3">
        <f t="shared" si="427"/>
        <v>30</v>
      </c>
      <c r="J3955" s="7">
        <f t="shared" si="428"/>
        <v>34</v>
      </c>
      <c r="K3955" s="3">
        <f>LEN(H3955)</f>
        <v>5</v>
      </c>
      <c r="L3955" s="13" t="str">
        <f>IF(OR(AND(LEN(H3955&gt;3),ISERROR(FIND("-",H3955,1))),AND(LEN(H3955)&gt;3,ISERROR(FIND("+",H3955,1)))),LEFT(H3955,2),H3955)</f>
        <v>30</v>
      </c>
      <c r="M3955" s="13" t="str">
        <f>IF(AND(LEN(H3955&gt;3),ISERROR(FIND("+",H3955,1))),RIGHT(H3955,2),IF(AND(LEN(H3955)=3,ISERROR(FIND("-",H3955,1))),LEFT(H3955,2),H3955))</f>
        <v>34</v>
      </c>
      <c r="N3955" s="13" t="str">
        <f>SUBSTITUTE(H3955,"+","-")</f>
        <v>30-34</v>
      </c>
      <c r="O3955" s="3">
        <f t="shared" si="429"/>
        <v>5</v>
      </c>
      <c r="P3955" s="3">
        <f t="shared" si="430"/>
        <v>3</v>
      </c>
      <c r="Q3955" s="7">
        <f t="shared" si="431"/>
        <v>30</v>
      </c>
      <c r="R3955" s="7">
        <f t="shared" si="432"/>
        <v>34</v>
      </c>
      <c r="S3955" s="13" t="str">
        <f>VLOOKUP(A3955,history!$B:$F,2,0)</f>
        <v>2020-04-06</v>
      </c>
      <c r="T3955" s="13">
        <f>VLOOKUP($C3955,日期!$A:$D,3,0)</f>
        <v>3</v>
      </c>
      <c r="U3955" s="13">
        <f>VLOOKUP($C3955,日期!$A:$D,4,0)</f>
        <v>1</v>
      </c>
      <c r="V3955" s="65">
        <f t="shared" si="433"/>
        <v>43891</v>
      </c>
      <c r="W3955" s="13" t="s">
        <v>5519</v>
      </c>
    </row>
    <row r="3956" spans="1:23" ht="15">
      <c r="A3956" s="15">
        <v>368</v>
      </c>
      <c r="B3956" s="15">
        <v>2020</v>
      </c>
      <c r="C3956" s="13" t="s">
        <v>23</v>
      </c>
      <c r="D3956" s="15">
        <v>14</v>
      </c>
      <c r="E3956" s="13" t="s">
        <v>24</v>
      </c>
      <c r="F3956" s="13" t="s">
        <v>17</v>
      </c>
      <c r="G3956" s="13" t="s">
        <v>25</v>
      </c>
      <c r="H3956" s="13" t="s">
        <v>26</v>
      </c>
      <c r="I3956" s="3">
        <f t="shared" si="427"/>
        <v>30</v>
      </c>
      <c r="J3956" s="7">
        <f t="shared" si="428"/>
        <v>34</v>
      </c>
      <c r="K3956" s="3">
        <f>LEN(H3956)</f>
        <v>5</v>
      </c>
      <c r="L3956" s="13" t="str">
        <f>IF(OR(AND(LEN(H3956&gt;3),ISERROR(FIND("-",H3956,1))),AND(LEN(H3956)&gt;3,ISERROR(FIND("+",H3956,1)))),LEFT(H3956,2),H3956)</f>
        <v>30</v>
      </c>
      <c r="M3956" s="13" t="str">
        <f>IF(AND(LEN(H3956&gt;3),ISERROR(FIND("+",H3956,1))),RIGHT(H3956,2),IF(AND(LEN(H3956)=3,ISERROR(FIND("-",H3956,1))),LEFT(H3956,2),H3956))</f>
        <v>34</v>
      </c>
      <c r="N3956" s="13" t="str">
        <f>SUBSTITUTE(H3956,"+","-")</f>
        <v>30-34</v>
      </c>
      <c r="O3956" s="3">
        <f t="shared" si="429"/>
        <v>5</v>
      </c>
      <c r="P3956" s="3">
        <f t="shared" si="430"/>
        <v>3</v>
      </c>
      <c r="Q3956" s="7">
        <f t="shared" si="431"/>
        <v>30</v>
      </c>
      <c r="R3956" s="7">
        <f t="shared" si="432"/>
        <v>34</v>
      </c>
      <c r="S3956" s="13" t="str">
        <f>VLOOKUP(A3956,history!$B:$F,2,0)</f>
        <v>2020-04-06</v>
      </c>
      <c r="T3956" s="13">
        <f>VLOOKUP($C3956,日期!$A:$D,3,0)</f>
        <v>3</v>
      </c>
      <c r="U3956" s="13">
        <f>VLOOKUP($C3956,日期!$A:$D,4,0)</f>
        <v>1</v>
      </c>
      <c r="V3956" s="65">
        <f t="shared" si="433"/>
        <v>43891</v>
      </c>
      <c r="W3956" s="13" t="s">
        <v>5520</v>
      </c>
    </row>
    <row r="3957" spans="1:23" ht="15">
      <c r="A3957" s="15">
        <v>367</v>
      </c>
      <c r="B3957" s="15">
        <v>2020</v>
      </c>
      <c r="C3957" s="13" t="s">
        <v>23</v>
      </c>
      <c r="D3957" s="15">
        <v>14</v>
      </c>
      <c r="E3957" s="13" t="s">
        <v>24</v>
      </c>
      <c r="F3957" s="13" t="s">
        <v>17</v>
      </c>
      <c r="G3957" s="13" t="s">
        <v>25</v>
      </c>
      <c r="H3957" s="13" t="s">
        <v>26</v>
      </c>
      <c r="I3957" s="3">
        <f t="shared" si="427"/>
        <v>30</v>
      </c>
      <c r="J3957" s="7">
        <f t="shared" si="428"/>
        <v>34</v>
      </c>
      <c r="K3957" s="3">
        <f>LEN(H3957)</f>
        <v>5</v>
      </c>
      <c r="L3957" s="13" t="str">
        <f>IF(OR(AND(LEN(H3957&gt;3),ISERROR(FIND("-",H3957,1))),AND(LEN(H3957)&gt;3,ISERROR(FIND("+",H3957,1)))),LEFT(H3957,2),H3957)</f>
        <v>30</v>
      </c>
      <c r="M3957" s="13" t="str">
        <f>IF(AND(LEN(H3957&gt;3),ISERROR(FIND("+",H3957,1))),RIGHT(H3957,2),IF(AND(LEN(H3957)=3,ISERROR(FIND("-",H3957,1))),LEFT(H3957,2),H3957))</f>
        <v>34</v>
      </c>
      <c r="N3957" s="13" t="str">
        <f>SUBSTITUTE(H3957,"+","-")</f>
        <v>30-34</v>
      </c>
      <c r="O3957" s="3">
        <f t="shared" si="429"/>
        <v>5</v>
      </c>
      <c r="P3957" s="3">
        <f t="shared" si="430"/>
        <v>3</v>
      </c>
      <c r="Q3957" s="7">
        <f t="shared" si="431"/>
        <v>30</v>
      </c>
      <c r="R3957" s="7">
        <f t="shared" si="432"/>
        <v>34</v>
      </c>
      <c r="S3957" s="13" t="str">
        <f>VLOOKUP(A3957,history!$B:$F,2,0)</f>
        <v>2020-04-06</v>
      </c>
      <c r="T3957" s="13">
        <f>VLOOKUP($C3957,日期!$A:$D,3,0)</f>
        <v>3</v>
      </c>
      <c r="U3957" s="13">
        <f>VLOOKUP($C3957,日期!$A:$D,4,0)</f>
        <v>1</v>
      </c>
      <c r="V3957" s="65">
        <f t="shared" si="433"/>
        <v>43891</v>
      </c>
      <c r="W3957" s="13" t="s">
        <v>5521</v>
      </c>
    </row>
    <row r="3958" spans="1:23" ht="15">
      <c r="A3958" s="15">
        <v>366</v>
      </c>
      <c r="B3958" s="15">
        <v>2020</v>
      </c>
      <c r="C3958" s="13" t="s">
        <v>23</v>
      </c>
      <c r="D3958" s="15">
        <v>14</v>
      </c>
      <c r="E3958" s="13" t="s">
        <v>24</v>
      </c>
      <c r="F3958" s="13" t="s">
        <v>17</v>
      </c>
      <c r="G3958" s="13" t="s">
        <v>25</v>
      </c>
      <c r="H3958" s="13" t="s">
        <v>31</v>
      </c>
      <c r="I3958" s="3">
        <f t="shared" si="427"/>
        <v>25</v>
      </c>
      <c r="J3958" s="7">
        <f t="shared" si="428"/>
        <v>29</v>
      </c>
      <c r="K3958" s="3">
        <f>LEN(H3958)</f>
        <v>5</v>
      </c>
      <c r="L3958" s="13" t="str">
        <f>IF(OR(AND(LEN(H3958&gt;3),ISERROR(FIND("-",H3958,1))),AND(LEN(H3958)&gt;3,ISERROR(FIND("+",H3958,1)))),LEFT(H3958,2),H3958)</f>
        <v>25</v>
      </c>
      <c r="M3958" s="13" t="str">
        <f>IF(AND(LEN(H3958&gt;3),ISERROR(FIND("+",H3958,1))),RIGHT(H3958,2),IF(AND(LEN(H3958)=3,ISERROR(FIND("-",H3958,1))),LEFT(H3958,2),H3958))</f>
        <v>29</v>
      </c>
      <c r="N3958" s="13" t="str">
        <f>SUBSTITUTE(H3958,"+","-")</f>
        <v>25-29</v>
      </c>
      <c r="O3958" s="3">
        <f t="shared" si="429"/>
        <v>5</v>
      </c>
      <c r="P3958" s="3">
        <f t="shared" si="430"/>
        <v>3</v>
      </c>
      <c r="Q3958" s="7">
        <f t="shared" si="431"/>
        <v>25</v>
      </c>
      <c r="R3958" s="7">
        <f t="shared" si="432"/>
        <v>29</v>
      </c>
      <c r="S3958" s="13" t="str">
        <f>VLOOKUP(A3958,history!$B:$F,2,0)</f>
        <v>2020-04-06</v>
      </c>
      <c r="T3958" s="13">
        <f>VLOOKUP($C3958,日期!$A:$D,3,0)</f>
        <v>3</v>
      </c>
      <c r="U3958" s="13">
        <f>VLOOKUP($C3958,日期!$A:$D,4,0)</f>
        <v>1</v>
      </c>
      <c r="V3958" s="65">
        <f t="shared" si="433"/>
        <v>43891</v>
      </c>
      <c r="W3958" s="13" t="s">
        <v>5522</v>
      </c>
    </row>
    <row r="3959" spans="1:23" ht="15">
      <c r="A3959" s="15">
        <v>365</v>
      </c>
      <c r="B3959" s="15">
        <v>2020</v>
      </c>
      <c r="C3959" s="13" t="s">
        <v>23</v>
      </c>
      <c r="D3959" s="15">
        <v>14</v>
      </c>
      <c r="E3959" s="13" t="s">
        <v>24</v>
      </c>
      <c r="F3959" s="13" t="s">
        <v>17</v>
      </c>
      <c r="G3959" s="13" t="s">
        <v>25</v>
      </c>
      <c r="H3959" s="13" t="s">
        <v>13</v>
      </c>
      <c r="I3959" s="3">
        <f t="shared" si="427"/>
        <v>20</v>
      </c>
      <c r="J3959" s="7">
        <f t="shared" si="428"/>
        <v>24</v>
      </c>
      <c r="K3959" s="3">
        <f>LEN(H3959)</f>
        <v>5</v>
      </c>
      <c r="L3959" s="13" t="str">
        <f>IF(OR(AND(LEN(H3959&gt;3),ISERROR(FIND("-",H3959,1))),AND(LEN(H3959)&gt;3,ISERROR(FIND("+",H3959,1)))),LEFT(H3959,2),H3959)</f>
        <v>20</v>
      </c>
      <c r="M3959" s="13" t="str">
        <f>IF(AND(LEN(H3959&gt;3),ISERROR(FIND("+",H3959,1))),RIGHT(H3959,2),IF(AND(LEN(H3959)=3,ISERROR(FIND("-",H3959,1))),LEFT(H3959,2),H3959))</f>
        <v>24</v>
      </c>
      <c r="N3959" s="13" t="str">
        <f>SUBSTITUTE(H3959,"+","-")</f>
        <v>20-24</v>
      </c>
      <c r="O3959" s="3">
        <f t="shared" si="429"/>
        <v>5</v>
      </c>
      <c r="P3959" s="3">
        <f t="shared" si="430"/>
        <v>3</v>
      </c>
      <c r="Q3959" s="7">
        <f t="shared" si="431"/>
        <v>20</v>
      </c>
      <c r="R3959" s="7">
        <f t="shared" si="432"/>
        <v>24</v>
      </c>
      <c r="S3959" s="13" t="str">
        <f>VLOOKUP(A3959,history!$B:$F,2,0)</f>
        <v>2020-04-06</v>
      </c>
      <c r="T3959" s="13">
        <f>VLOOKUP($C3959,日期!$A:$D,3,0)</f>
        <v>3</v>
      </c>
      <c r="U3959" s="13">
        <f>VLOOKUP($C3959,日期!$A:$D,4,0)</f>
        <v>1</v>
      </c>
      <c r="V3959" s="65">
        <f t="shared" si="433"/>
        <v>43891</v>
      </c>
      <c r="W3959" s="13" t="s">
        <v>5523</v>
      </c>
    </row>
    <row r="3960" spans="1:23" ht="15">
      <c r="A3960" s="15">
        <v>364</v>
      </c>
      <c r="B3960" s="15">
        <v>2020</v>
      </c>
      <c r="C3960" s="13" t="s">
        <v>23</v>
      </c>
      <c r="D3960" s="15">
        <v>14</v>
      </c>
      <c r="E3960" s="13" t="s">
        <v>24</v>
      </c>
      <c r="F3960" s="13" t="s">
        <v>17</v>
      </c>
      <c r="G3960" s="13" t="s">
        <v>25</v>
      </c>
      <c r="H3960" s="13" t="s">
        <v>13</v>
      </c>
      <c r="I3960" s="3">
        <f t="shared" si="427"/>
        <v>20</v>
      </c>
      <c r="J3960" s="7">
        <f t="shared" si="428"/>
        <v>24</v>
      </c>
      <c r="K3960" s="3">
        <f>LEN(H3960)</f>
        <v>5</v>
      </c>
      <c r="L3960" s="13" t="str">
        <f>IF(OR(AND(LEN(H3960&gt;3),ISERROR(FIND("-",H3960,1))),AND(LEN(H3960)&gt;3,ISERROR(FIND("+",H3960,1)))),LEFT(H3960,2),H3960)</f>
        <v>20</v>
      </c>
      <c r="M3960" s="13" t="str">
        <f>IF(AND(LEN(H3960&gt;3),ISERROR(FIND("+",H3960,1))),RIGHT(H3960,2),IF(AND(LEN(H3960)=3,ISERROR(FIND("-",H3960,1))),LEFT(H3960,2),H3960))</f>
        <v>24</v>
      </c>
      <c r="N3960" s="13" t="str">
        <f>SUBSTITUTE(H3960,"+","-")</f>
        <v>20-24</v>
      </c>
      <c r="O3960" s="3">
        <f t="shared" si="429"/>
        <v>5</v>
      </c>
      <c r="P3960" s="3">
        <f t="shared" si="430"/>
        <v>3</v>
      </c>
      <c r="Q3960" s="7">
        <f t="shared" si="431"/>
        <v>20</v>
      </c>
      <c r="R3960" s="7">
        <f t="shared" si="432"/>
        <v>24</v>
      </c>
      <c r="S3960" s="13" t="str">
        <f>VLOOKUP(A3960,history!$B:$F,2,0)</f>
        <v>2020-04-06</v>
      </c>
      <c r="T3960" s="13">
        <f>VLOOKUP($C3960,日期!$A:$D,3,0)</f>
        <v>3</v>
      </c>
      <c r="U3960" s="13">
        <f>VLOOKUP($C3960,日期!$A:$D,4,0)</f>
        <v>1</v>
      </c>
      <c r="V3960" s="65">
        <f t="shared" si="433"/>
        <v>43891</v>
      </c>
      <c r="W3960" s="13" t="s">
        <v>5524</v>
      </c>
    </row>
    <row r="3961" spans="1:23" ht="15">
      <c r="A3961" s="15">
        <v>363</v>
      </c>
      <c r="B3961" s="15">
        <v>2020</v>
      </c>
      <c r="C3961" s="13" t="s">
        <v>23</v>
      </c>
      <c r="D3961" s="15">
        <v>14</v>
      </c>
      <c r="E3961" s="13" t="s">
        <v>24</v>
      </c>
      <c r="F3961" s="13" t="s">
        <v>17</v>
      </c>
      <c r="G3961" s="13" t="s">
        <v>25</v>
      </c>
      <c r="H3961" s="13" t="s">
        <v>13</v>
      </c>
      <c r="I3961" s="3">
        <f t="shared" si="427"/>
        <v>20</v>
      </c>
      <c r="J3961" s="7">
        <f t="shared" si="428"/>
        <v>24</v>
      </c>
      <c r="K3961" s="3">
        <f>LEN(H3961)</f>
        <v>5</v>
      </c>
      <c r="L3961" s="13" t="str">
        <f>IF(OR(AND(LEN(H3961&gt;3),ISERROR(FIND("-",H3961,1))),AND(LEN(H3961)&gt;3,ISERROR(FIND("+",H3961,1)))),LEFT(H3961,2),H3961)</f>
        <v>20</v>
      </c>
      <c r="M3961" s="13" t="str">
        <f>IF(AND(LEN(H3961&gt;3),ISERROR(FIND("+",H3961,1))),RIGHT(H3961,2),IF(AND(LEN(H3961)=3,ISERROR(FIND("-",H3961,1))),LEFT(H3961,2),H3961))</f>
        <v>24</v>
      </c>
      <c r="N3961" s="13" t="str">
        <f>SUBSTITUTE(H3961,"+","-")</f>
        <v>20-24</v>
      </c>
      <c r="O3961" s="3">
        <f t="shared" si="429"/>
        <v>5</v>
      </c>
      <c r="P3961" s="3">
        <f t="shared" si="430"/>
        <v>3</v>
      </c>
      <c r="Q3961" s="7">
        <f t="shared" si="431"/>
        <v>20</v>
      </c>
      <c r="R3961" s="7">
        <f t="shared" si="432"/>
        <v>24</v>
      </c>
      <c r="S3961" s="13" t="str">
        <f>VLOOKUP(A3961,history!$B:$F,2,0)</f>
        <v>2020-04-05</v>
      </c>
      <c r="T3961" s="13">
        <f>VLOOKUP($C3961,日期!$A:$D,3,0)</f>
        <v>3</v>
      </c>
      <c r="U3961" s="13">
        <f>VLOOKUP($C3961,日期!$A:$D,4,0)</f>
        <v>1</v>
      </c>
      <c r="V3961" s="65">
        <f t="shared" si="433"/>
        <v>43891</v>
      </c>
      <c r="W3961" s="13" t="s">
        <v>5525</v>
      </c>
    </row>
    <row r="3962" spans="1:23" ht="15">
      <c r="A3962" s="15">
        <v>362</v>
      </c>
      <c r="B3962" s="15">
        <v>2020</v>
      </c>
      <c r="C3962" s="13" t="s">
        <v>23</v>
      </c>
      <c r="D3962" s="15">
        <v>13</v>
      </c>
      <c r="E3962" s="13" t="s">
        <v>24</v>
      </c>
      <c r="F3962" s="13" t="s">
        <v>17</v>
      </c>
      <c r="G3962" s="13" t="s">
        <v>25</v>
      </c>
      <c r="H3962" s="13" t="s">
        <v>13</v>
      </c>
      <c r="I3962" s="3">
        <f t="shared" si="427"/>
        <v>20</v>
      </c>
      <c r="J3962" s="7">
        <f t="shared" si="428"/>
        <v>24</v>
      </c>
      <c r="K3962" s="3">
        <f>LEN(H3962)</f>
        <v>5</v>
      </c>
      <c r="L3962" s="13" t="str">
        <f>IF(OR(AND(LEN(H3962&gt;3),ISERROR(FIND("-",H3962,1))),AND(LEN(H3962)&gt;3,ISERROR(FIND("+",H3962,1)))),LEFT(H3962,2),H3962)</f>
        <v>20</v>
      </c>
      <c r="M3962" s="13" t="str">
        <f>IF(AND(LEN(H3962&gt;3),ISERROR(FIND("+",H3962,1))),RIGHT(H3962,2),IF(AND(LEN(H3962)=3,ISERROR(FIND("-",H3962,1))),LEFT(H3962,2),H3962))</f>
        <v>24</v>
      </c>
      <c r="N3962" s="13" t="str">
        <f>SUBSTITUTE(H3962,"+","-")</f>
        <v>20-24</v>
      </c>
      <c r="O3962" s="3">
        <f t="shared" si="429"/>
        <v>5</v>
      </c>
      <c r="P3962" s="3">
        <f t="shared" si="430"/>
        <v>3</v>
      </c>
      <c r="Q3962" s="7">
        <f t="shared" si="431"/>
        <v>20</v>
      </c>
      <c r="R3962" s="7">
        <f t="shared" si="432"/>
        <v>24</v>
      </c>
      <c r="S3962" s="13" t="str">
        <f>VLOOKUP(A3962,history!$B:$F,2,0)</f>
        <v>2020-04-05</v>
      </c>
      <c r="T3962" s="13">
        <f>VLOOKUP($C3962,日期!$A:$D,3,0)</f>
        <v>3</v>
      </c>
      <c r="U3962" s="13">
        <f>VLOOKUP($C3962,日期!$A:$D,4,0)</f>
        <v>1</v>
      </c>
      <c r="V3962" s="65">
        <f t="shared" si="433"/>
        <v>43891</v>
      </c>
      <c r="W3962" s="13" t="s">
        <v>5526</v>
      </c>
    </row>
    <row r="3963" spans="1:23" ht="15">
      <c r="A3963" s="15">
        <v>361</v>
      </c>
      <c r="B3963" s="15">
        <v>2020</v>
      </c>
      <c r="C3963" s="13" t="s">
        <v>23</v>
      </c>
      <c r="D3963" s="15">
        <v>13</v>
      </c>
      <c r="E3963" s="13" t="s">
        <v>24</v>
      </c>
      <c r="F3963" s="13" t="s">
        <v>17</v>
      </c>
      <c r="G3963" s="13" t="s">
        <v>25</v>
      </c>
      <c r="H3963" s="13" t="s">
        <v>13</v>
      </c>
      <c r="I3963" s="3">
        <f t="shared" si="427"/>
        <v>20</v>
      </c>
      <c r="J3963" s="7">
        <f t="shared" si="428"/>
        <v>24</v>
      </c>
      <c r="K3963" s="3">
        <f>LEN(H3963)</f>
        <v>5</v>
      </c>
      <c r="L3963" s="13" t="str">
        <f>IF(OR(AND(LEN(H3963&gt;3),ISERROR(FIND("-",H3963,1))),AND(LEN(H3963)&gt;3,ISERROR(FIND("+",H3963,1)))),LEFT(H3963,2),H3963)</f>
        <v>20</v>
      </c>
      <c r="M3963" s="13" t="str">
        <f>IF(AND(LEN(H3963&gt;3),ISERROR(FIND("+",H3963,1))),RIGHT(H3963,2),IF(AND(LEN(H3963)=3,ISERROR(FIND("-",H3963,1))),LEFT(H3963,2),H3963))</f>
        <v>24</v>
      </c>
      <c r="N3963" s="13" t="str">
        <f>SUBSTITUTE(H3963,"+","-")</f>
        <v>20-24</v>
      </c>
      <c r="O3963" s="3">
        <f t="shared" si="429"/>
        <v>5</v>
      </c>
      <c r="P3963" s="3">
        <f t="shared" si="430"/>
        <v>3</v>
      </c>
      <c r="Q3963" s="7">
        <f t="shared" si="431"/>
        <v>20</v>
      </c>
      <c r="R3963" s="7">
        <f t="shared" si="432"/>
        <v>24</v>
      </c>
      <c r="S3963" s="13" t="str">
        <f>VLOOKUP(A3963,history!$B:$F,2,0)</f>
        <v>2020-04-05</v>
      </c>
      <c r="T3963" s="13">
        <f>VLOOKUP($C3963,日期!$A:$D,3,0)</f>
        <v>3</v>
      </c>
      <c r="U3963" s="13">
        <f>VLOOKUP($C3963,日期!$A:$D,4,0)</f>
        <v>1</v>
      </c>
      <c r="V3963" s="65">
        <f t="shared" si="433"/>
        <v>43891</v>
      </c>
      <c r="W3963" s="13" t="s">
        <v>5527</v>
      </c>
    </row>
    <row r="3964" spans="1:23" ht="15">
      <c r="A3964" s="15">
        <v>360</v>
      </c>
      <c r="B3964" s="15">
        <v>2020</v>
      </c>
      <c r="C3964" s="13" t="s">
        <v>23</v>
      </c>
      <c r="D3964" s="15">
        <v>13</v>
      </c>
      <c r="E3964" s="13" t="s">
        <v>24</v>
      </c>
      <c r="F3964" s="13" t="s">
        <v>17</v>
      </c>
      <c r="G3964" s="13" t="s">
        <v>25</v>
      </c>
      <c r="H3964" s="13" t="s">
        <v>13</v>
      </c>
      <c r="I3964" s="3">
        <f t="shared" si="427"/>
        <v>20</v>
      </c>
      <c r="J3964" s="7">
        <f t="shared" si="428"/>
        <v>24</v>
      </c>
      <c r="K3964" s="3">
        <f>LEN(H3964)</f>
        <v>5</v>
      </c>
      <c r="L3964" s="13" t="str">
        <f>IF(OR(AND(LEN(H3964&gt;3),ISERROR(FIND("-",H3964,1))),AND(LEN(H3964)&gt;3,ISERROR(FIND("+",H3964,1)))),LEFT(H3964,2),H3964)</f>
        <v>20</v>
      </c>
      <c r="M3964" s="13" t="str">
        <f>IF(AND(LEN(H3964&gt;3),ISERROR(FIND("+",H3964,1))),RIGHT(H3964,2),IF(AND(LEN(H3964)=3,ISERROR(FIND("-",H3964,1))),LEFT(H3964,2),H3964))</f>
        <v>24</v>
      </c>
      <c r="N3964" s="13" t="str">
        <f>SUBSTITUTE(H3964,"+","-")</f>
        <v>20-24</v>
      </c>
      <c r="O3964" s="3">
        <f t="shared" si="429"/>
        <v>5</v>
      </c>
      <c r="P3964" s="3">
        <f t="shared" si="430"/>
        <v>3</v>
      </c>
      <c r="Q3964" s="7">
        <f t="shared" si="431"/>
        <v>20</v>
      </c>
      <c r="R3964" s="7">
        <f t="shared" si="432"/>
        <v>24</v>
      </c>
      <c r="S3964" s="13" t="str">
        <f>VLOOKUP(A3964,history!$B:$F,2,0)</f>
        <v>2020-04-05</v>
      </c>
      <c r="T3964" s="13">
        <f>VLOOKUP($C3964,日期!$A:$D,3,0)</f>
        <v>3</v>
      </c>
      <c r="U3964" s="13">
        <f>VLOOKUP($C3964,日期!$A:$D,4,0)</f>
        <v>1</v>
      </c>
      <c r="V3964" s="65">
        <f t="shared" si="433"/>
        <v>43891</v>
      </c>
      <c r="W3964" s="13" t="s">
        <v>5528</v>
      </c>
    </row>
    <row r="3965" spans="1:23" ht="15">
      <c r="A3965" s="15">
        <v>359</v>
      </c>
      <c r="B3965" s="15">
        <v>2020</v>
      </c>
      <c r="C3965" s="13" t="s">
        <v>23</v>
      </c>
      <c r="D3965" s="15">
        <v>13</v>
      </c>
      <c r="E3965" s="13" t="s">
        <v>24</v>
      </c>
      <c r="F3965" s="13" t="s">
        <v>17</v>
      </c>
      <c r="G3965" s="13" t="s">
        <v>25</v>
      </c>
      <c r="H3965" s="13" t="s">
        <v>13</v>
      </c>
      <c r="I3965" s="3">
        <f t="shared" si="427"/>
        <v>20</v>
      </c>
      <c r="J3965" s="7">
        <f t="shared" si="428"/>
        <v>24</v>
      </c>
      <c r="K3965" s="3">
        <f>LEN(H3965)</f>
        <v>5</v>
      </c>
      <c r="L3965" s="13" t="str">
        <f>IF(OR(AND(LEN(H3965&gt;3),ISERROR(FIND("-",H3965,1))),AND(LEN(H3965)&gt;3,ISERROR(FIND("+",H3965,1)))),LEFT(H3965,2),H3965)</f>
        <v>20</v>
      </c>
      <c r="M3965" s="13" t="str">
        <f>IF(AND(LEN(H3965&gt;3),ISERROR(FIND("+",H3965,1))),RIGHT(H3965,2),IF(AND(LEN(H3965)=3,ISERROR(FIND("-",H3965,1))),LEFT(H3965,2),H3965))</f>
        <v>24</v>
      </c>
      <c r="N3965" s="13" t="str">
        <f>SUBSTITUTE(H3965,"+","-")</f>
        <v>20-24</v>
      </c>
      <c r="O3965" s="3">
        <f t="shared" si="429"/>
        <v>5</v>
      </c>
      <c r="P3965" s="3">
        <f t="shared" si="430"/>
        <v>3</v>
      </c>
      <c r="Q3965" s="7">
        <f t="shared" si="431"/>
        <v>20</v>
      </c>
      <c r="R3965" s="7">
        <f t="shared" si="432"/>
        <v>24</v>
      </c>
      <c r="S3965" s="13" t="str">
        <f>VLOOKUP(A3965,history!$B:$F,2,0)</f>
        <v>2020-04-05</v>
      </c>
      <c r="T3965" s="13">
        <f>VLOOKUP($C3965,日期!$A:$D,3,0)</f>
        <v>3</v>
      </c>
      <c r="U3965" s="13">
        <f>VLOOKUP($C3965,日期!$A:$D,4,0)</f>
        <v>1</v>
      </c>
      <c r="V3965" s="65">
        <f t="shared" si="433"/>
        <v>43891</v>
      </c>
      <c r="W3965" s="13" t="s">
        <v>5529</v>
      </c>
    </row>
    <row r="3966" spans="1:23" ht="15">
      <c r="A3966" s="15">
        <v>358</v>
      </c>
      <c r="B3966" s="15">
        <v>2020</v>
      </c>
      <c r="C3966" s="13" t="s">
        <v>23</v>
      </c>
      <c r="D3966" s="15">
        <v>13</v>
      </c>
      <c r="E3966" s="13" t="s">
        <v>24</v>
      </c>
      <c r="F3966" s="13" t="s">
        <v>17</v>
      </c>
      <c r="G3966" s="13" t="s">
        <v>25</v>
      </c>
      <c r="H3966" s="13" t="s">
        <v>13</v>
      </c>
      <c r="I3966" s="3">
        <f t="shared" si="427"/>
        <v>20</v>
      </c>
      <c r="J3966" s="7">
        <f t="shared" si="428"/>
        <v>24</v>
      </c>
      <c r="K3966" s="3">
        <f>LEN(H3966)</f>
        <v>5</v>
      </c>
      <c r="L3966" s="13" t="str">
        <f>IF(OR(AND(LEN(H3966&gt;3),ISERROR(FIND("-",H3966,1))),AND(LEN(H3966)&gt;3,ISERROR(FIND("+",H3966,1)))),LEFT(H3966,2),H3966)</f>
        <v>20</v>
      </c>
      <c r="M3966" s="13" t="str">
        <f>IF(AND(LEN(H3966&gt;3),ISERROR(FIND("+",H3966,1))),RIGHT(H3966,2),IF(AND(LEN(H3966)=3,ISERROR(FIND("-",H3966,1))),LEFT(H3966,2),H3966))</f>
        <v>24</v>
      </c>
      <c r="N3966" s="13" t="str">
        <f>SUBSTITUTE(H3966,"+","-")</f>
        <v>20-24</v>
      </c>
      <c r="O3966" s="3">
        <f t="shared" si="429"/>
        <v>5</v>
      </c>
      <c r="P3966" s="3">
        <f t="shared" si="430"/>
        <v>3</v>
      </c>
      <c r="Q3966" s="7">
        <f t="shared" si="431"/>
        <v>20</v>
      </c>
      <c r="R3966" s="7">
        <f t="shared" si="432"/>
        <v>24</v>
      </c>
      <c r="S3966" s="13" t="str">
        <f>VLOOKUP(A3966,history!$B:$F,2,0)</f>
        <v>2020-04-05</v>
      </c>
      <c r="T3966" s="13">
        <f>VLOOKUP($C3966,日期!$A:$D,3,0)</f>
        <v>3</v>
      </c>
      <c r="U3966" s="13">
        <f>VLOOKUP($C3966,日期!$A:$D,4,0)</f>
        <v>1</v>
      </c>
      <c r="V3966" s="65">
        <f t="shared" si="433"/>
        <v>43891</v>
      </c>
      <c r="W3966" s="13" t="s">
        <v>5530</v>
      </c>
    </row>
    <row r="3967" spans="1:23" ht="15">
      <c r="A3967" s="15">
        <v>357</v>
      </c>
      <c r="B3967" s="15">
        <v>2020</v>
      </c>
      <c r="C3967" s="13" t="s">
        <v>23</v>
      </c>
      <c r="D3967" s="15">
        <v>13</v>
      </c>
      <c r="E3967" s="13" t="s">
        <v>24</v>
      </c>
      <c r="F3967" s="13" t="s">
        <v>17</v>
      </c>
      <c r="G3967" s="13" t="s">
        <v>25</v>
      </c>
      <c r="H3967" s="13" t="s">
        <v>13</v>
      </c>
      <c r="I3967" s="3">
        <f t="shared" si="427"/>
        <v>20</v>
      </c>
      <c r="J3967" s="7">
        <f t="shared" si="428"/>
        <v>24</v>
      </c>
      <c r="K3967" s="3">
        <f>LEN(H3967)</f>
        <v>5</v>
      </c>
      <c r="L3967" s="13" t="str">
        <f>IF(OR(AND(LEN(H3967&gt;3),ISERROR(FIND("-",H3967,1))),AND(LEN(H3967)&gt;3,ISERROR(FIND("+",H3967,1)))),LEFT(H3967,2),H3967)</f>
        <v>20</v>
      </c>
      <c r="M3967" s="13" t="str">
        <f>IF(AND(LEN(H3967&gt;3),ISERROR(FIND("+",H3967,1))),RIGHT(H3967,2),IF(AND(LEN(H3967)=3,ISERROR(FIND("-",H3967,1))),LEFT(H3967,2),H3967))</f>
        <v>24</v>
      </c>
      <c r="N3967" s="13" t="str">
        <f>SUBSTITUTE(H3967,"+","-")</f>
        <v>20-24</v>
      </c>
      <c r="O3967" s="3">
        <f t="shared" si="429"/>
        <v>5</v>
      </c>
      <c r="P3967" s="3">
        <f t="shared" si="430"/>
        <v>3</v>
      </c>
      <c r="Q3967" s="7">
        <f t="shared" si="431"/>
        <v>20</v>
      </c>
      <c r="R3967" s="7">
        <f t="shared" si="432"/>
        <v>24</v>
      </c>
      <c r="S3967" s="13" t="str">
        <f>VLOOKUP(A3967,history!$B:$F,2,0)</f>
        <v>2020-04-05</v>
      </c>
      <c r="T3967" s="13">
        <f>VLOOKUP($C3967,日期!$A:$D,3,0)</f>
        <v>3</v>
      </c>
      <c r="U3967" s="13">
        <f>VLOOKUP($C3967,日期!$A:$D,4,0)</f>
        <v>1</v>
      </c>
      <c r="V3967" s="65">
        <f t="shared" si="433"/>
        <v>43891</v>
      </c>
      <c r="W3967" s="13" t="s">
        <v>5531</v>
      </c>
    </row>
    <row r="3968" spans="1:23" ht="15">
      <c r="A3968" s="15">
        <v>356</v>
      </c>
      <c r="B3968" s="15">
        <v>2020</v>
      </c>
      <c r="C3968" s="13" t="s">
        <v>23</v>
      </c>
      <c r="D3968" s="15">
        <v>13</v>
      </c>
      <c r="E3968" s="13" t="s">
        <v>24</v>
      </c>
      <c r="F3968" s="13" t="s">
        <v>17</v>
      </c>
      <c r="G3968" s="13" t="s">
        <v>25</v>
      </c>
      <c r="H3968" s="13" t="s">
        <v>13</v>
      </c>
      <c r="I3968" s="3">
        <f t="shared" si="427"/>
        <v>20</v>
      </c>
      <c r="J3968" s="7">
        <f t="shared" si="428"/>
        <v>24</v>
      </c>
      <c r="K3968" s="3">
        <f>LEN(H3968)</f>
        <v>5</v>
      </c>
      <c r="L3968" s="13" t="str">
        <f>IF(OR(AND(LEN(H3968&gt;3),ISERROR(FIND("-",H3968,1))),AND(LEN(H3968)&gt;3,ISERROR(FIND("+",H3968,1)))),LEFT(H3968,2),H3968)</f>
        <v>20</v>
      </c>
      <c r="M3968" s="13" t="str">
        <f>IF(AND(LEN(H3968&gt;3),ISERROR(FIND("+",H3968,1))),RIGHT(H3968,2),IF(AND(LEN(H3968)=3,ISERROR(FIND("-",H3968,1))),LEFT(H3968,2),H3968))</f>
        <v>24</v>
      </c>
      <c r="N3968" s="13" t="str">
        <f>SUBSTITUTE(H3968,"+","-")</f>
        <v>20-24</v>
      </c>
      <c r="O3968" s="3">
        <f t="shared" si="429"/>
        <v>5</v>
      </c>
      <c r="P3968" s="3">
        <f t="shared" si="430"/>
        <v>3</v>
      </c>
      <c r="Q3968" s="7">
        <f t="shared" si="431"/>
        <v>20</v>
      </c>
      <c r="R3968" s="7">
        <f t="shared" si="432"/>
        <v>24</v>
      </c>
      <c r="S3968" s="13" t="str">
        <f>VLOOKUP(A3968,history!$B:$F,2,0)</f>
        <v>2020-04-05</v>
      </c>
      <c r="T3968" s="13">
        <f>VLOOKUP($C3968,日期!$A:$D,3,0)</f>
        <v>3</v>
      </c>
      <c r="U3968" s="13">
        <f>VLOOKUP($C3968,日期!$A:$D,4,0)</f>
        <v>1</v>
      </c>
      <c r="V3968" s="65">
        <f t="shared" si="433"/>
        <v>43891</v>
      </c>
      <c r="W3968" s="13" t="s">
        <v>5532</v>
      </c>
    </row>
    <row r="3969" spans="1:23" ht="15">
      <c r="A3969" s="15">
        <v>355</v>
      </c>
      <c r="B3969" s="15">
        <v>2020</v>
      </c>
      <c r="C3969" s="13" t="s">
        <v>23</v>
      </c>
      <c r="D3969" s="15">
        <v>13</v>
      </c>
      <c r="E3969" s="13" t="s">
        <v>24</v>
      </c>
      <c r="F3969" s="13" t="s">
        <v>17</v>
      </c>
      <c r="G3969" s="13" t="s">
        <v>25</v>
      </c>
      <c r="H3969" s="13" t="s">
        <v>13</v>
      </c>
      <c r="I3969" s="3">
        <f t="shared" si="427"/>
        <v>20</v>
      </c>
      <c r="J3969" s="7">
        <f t="shared" si="428"/>
        <v>24</v>
      </c>
      <c r="K3969" s="3">
        <f>LEN(H3969)</f>
        <v>5</v>
      </c>
      <c r="L3969" s="13" t="str">
        <f>IF(OR(AND(LEN(H3969&gt;3),ISERROR(FIND("-",H3969,1))),AND(LEN(H3969)&gt;3,ISERROR(FIND("+",H3969,1)))),LEFT(H3969,2),H3969)</f>
        <v>20</v>
      </c>
      <c r="M3969" s="13" t="str">
        <f>IF(AND(LEN(H3969&gt;3),ISERROR(FIND("+",H3969,1))),RIGHT(H3969,2),IF(AND(LEN(H3969)=3,ISERROR(FIND("-",H3969,1))),LEFT(H3969,2),H3969))</f>
        <v>24</v>
      </c>
      <c r="N3969" s="13" t="str">
        <f>SUBSTITUTE(H3969,"+","-")</f>
        <v>20-24</v>
      </c>
      <c r="O3969" s="3">
        <f t="shared" si="429"/>
        <v>5</v>
      </c>
      <c r="P3969" s="3">
        <f t="shared" si="430"/>
        <v>3</v>
      </c>
      <c r="Q3969" s="7">
        <f t="shared" si="431"/>
        <v>20</v>
      </c>
      <c r="R3969" s="7">
        <f t="shared" si="432"/>
        <v>24</v>
      </c>
      <c r="S3969" s="13" t="str">
        <f>VLOOKUP(A3969,history!$B:$F,2,0)</f>
        <v>2020-04-04</v>
      </c>
      <c r="T3969" s="13">
        <f>VLOOKUP($C3969,日期!$A:$D,3,0)</f>
        <v>3</v>
      </c>
      <c r="U3969" s="13">
        <f>VLOOKUP($C3969,日期!$A:$D,4,0)</f>
        <v>1</v>
      </c>
      <c r="V3969" s="65">
        <f t="shared" si="433"/>
        <v>43891</v>
      </c>
      <c r="W3969" s="13" t="s">
        <v>5533</v>
      </c>
    </row>
    <row r="3970" spans="1:23" ht="15">
      <c r="A3970" s="15">
        <v>354</v>
      </c>
      <c r="B3970" s="15">
        <v>2020</v>
      </c>
      <c r="C3970" s="13" t="s">
        <v>23</v>
      </c>
      <c r="D3970" s="15">
        <v>13</v>
      </c>
      <c r="E3970" s="13" t="s">
        <v>24</v>
      </c>
      <c r="F3970" s="13" t="s">
        <v>17</v>
      </c>
      <c r="G3970" s="13" t="s">
        <v>25</v>
      </c>
      <c r="H3970" s="13" t="s">
        <v>13</v>
      </c>
      <c r="I3970" s="3">
        <f t="shared" si="427"/>
        <v>20</v>
      </c>
      <c r="J3970" s="7">
        <f t="shared" si="428"/>
        <v>24</v>
      </c>
      <c r="K3970" s="3">
        <f>LEN(H3970)</f>
        <v>5</v>
      </c>
      <c r="L3970" s="13" t="str">
        <f>IF(OR(AND(LEN(H3970&gt;3),ISERROR(FIND("-",H3970,1))),AND(LEN(H3970)&gt;3,ISERROR(FIND("+",H3970,1)))),LEFT(H3970,2),H3970)</f>
        <v>20</v>
      </c>
      <c r="M3970" s="13" t="str">
        <f>IF(AND(LEN(H3970&gt;3),ISERROR(FIND("+",H3970,1))),RIGHT(H3970,2),IF(AND(LEN(H3970)=3,ISERROR(FIND("-",H3970,1))),LEFT(H3970,2),H3970))</f>
        <v>24</v>
      </c>
      <c r="N3970" s="13" t="str">
        <f>SUBSTITUTE(H3970,"+","-")</f>
        <v>20-24</v>
      </c>
      <c r="O3970" s="3">
        <f t="shared" si="429"/>
        <v>5</v>
      </c>
      <c r="P3970" s="3">
        <f t="shared" si="430"/>
        <v>3</v>
      </c>
      <c r="Q3970" s="7">
        <f t="shared" si="431"/>
        <v>20</v>
      </c>
      <c r="R3970" s="7">
        <f t="shared" si="432"/>
        <v>24</v>
      </c>
      <c r="S3970" s="13" t="str">
        <f>VLOOKUP(A3970,history!$B:$F,2,0)</f>
        <v>2020-04-04</v>
      </c>
      <c r="T3970" s="13">
        <f>VLOOKUP($C3970,日期!$A:$D,3,0)</f>
        <v>3</v>
      </c>
      <c r="U3970" s="13">
        <f>VLOOKUP($C3970,日期!$A:$D,4,0)</f>
        <v>1</v>
      </c>
      <c r="V3970" s="65">
        <f t="shared" si="433"/>
        <v>43891</v>
      </c>
      <c r="W3970" s="13" t="s">
        <v>5534</v>
      </c>
    </row>
    <row r="3971" spans="1:23" ht="15">
      <c r="A3971" s="15">
        <v>353</v>
      </c>
      <c r="B3971" s="15">
        <v>2020</v>
      </c>
      <c r="C3971" s="13" t="s">
        <v>23</v>
      </c>
      <c r="D3971" s="15">
        <v>13</v>
      </c>
      <c r="E3971" s="13" t="s">
        <v>24</v>
      </c>
      <c r="F3971" s="13" t="s">
        <v>17</v>
      </c>
      <c r="G3971" s="13" t="s">
        <v>25</v>
      </c>
      <c r="H3971" s="13" t="s">
        <v>13</v>
      </c>
      <c r="I3971" s="3">
        <f t="shared" ref="I3971:I4034" si="434">VALUE(IF(LEN(H3971)&gt;=3,LEFT(H3971,2),H3971))</f>
        <v>20</v>
      </c>
      <c r="J3971" s="7">
        <f t="shared" ref="J3971:J4034" si="435">VALUE(IF(LEN(H3971)=5,RIGHT(H3971,2),LEFT(H3971,2)))</f>
        <v>24</v>
      </c>
      <c r="K3971" s="3">
        <f>LEN(H3971)</f>
        <v>5</v>
      </c>
      <c r="L3971" s="13" t="str">
        <f>IF(OR(AND(LEN(H3971&gt;3),ISERROR(FIND("-",H3971,1))),AND(LEN(H3971)&gt;3,ISERROR(FIND("+",H3971,1)))),LEFT(H3971,2),H3971)</f>
        <v>20</v>
      </c>
      <c r="M3971" s="13" t="str">
        <f>IF(AND(LEN(H3971&gt;3),ISERROR(FIND("+",H3971,1))),RIGHT(H3971,2),IF(AND(LEN(H3971)=3,ISERROR(FIND("-",H3971,1))),LEFT(H3971,2),H3971))</f>
        <v>24</v>
      </c>
      <c r="N3971" s="13" t="str">
        <f>SUBSTITUTE(H3971,"+","-")</f>
        <v>20-24</v>
      </c>
      <c r="O3971" s="3">
        <f t="shared" ref="O3971:O4034" si="436">LEN(N3971)</f>
        <v>5</v>
      </c>
      <c r="P3971" s="3">
        <f t="shared" ref="P3971:P4034" si="437">FIND("-",N3971,1)</f>
        <v>3</v>
      </c>
      <c r="Q3971" s="7">
        <f t="shared" ref="Q3971:Q4034" si="438">VALUE(IF(ISERROR(FIND("-",N3971,1)),N3971,LEFT(N3971,FIND("-",N3971,1)-1)))</f>
        <v>20</v>
      </c>
      <c r="R3971" s="7">
        <f t="shared" ref="R3971:R4034" si="439">VALUE(IF(ISERROR(FIND("-",N3971,1)),N3971,IF(AND(FIND("-",N3971,1)=3,LEN(N3971)=3),LEFT(N3971,2),RIGHT(N3971,FIND("-",N3971,1)-1))))</f>
        <v>24</v>
      </c>
      <c r="S3971" s="13" t="str">
        <f>VLOOKUP(A3971,history!$B:$F,2,0)</f>
        <v>2020-04-04</v>
      </c>
      <c r="T3971" s="13">
        <f>VLOOKUP($C3971,日期!$A:$D,3,0)</f>
        <v>3</v>
      </c>
      <c r="U3971" s="13">
        <f>VLOOKUP($C3971,日期!$A:$D,4,0)</f>
        <v>1</v>
      </c>
      <c r="V3971" s="65">
        <f t="shared" ref="V3971:V4034" si="440">DATE(B3971,T3971,U3971)</f>
        <v>43891</v>
      </c>
      <c r="W3971" s="13" t="s">
        <v>5535</v>
      </c>
    </row>
    <row r="3972" spans="1:23" ht="15">
      <c r="A3972" s="15">
        <v>352</v>
      </c>
      <c r="B3972" s="15">
        <v>2020</v>
      </c>
      <c r="C3972" s="13" t="s">
        <v>23</v>
      </c>
      <c r="D3972" s="15">
        <v>13</v>
      </c>
      <c r="E3972" s="13" t="s">
        <v>24</v>
      </c>
      <c r="F3972" s="13" t="s">
        <v>17</v>
      </c>
      <c r="G3972" s="13" t="s">
        <v>25</v>
      </c>
      <c r="H3972" s="13" t="s">
        <v>13</v>
      </c>
      <c r="I3972" s="3">
        <f t="shared" si="434"/>
        <v>20</v>
      </c>
      <c r="J3972" s="7">
        <f t="shared" si="435"/>
        <v>24</v>
      </c>
      <c r="K3972" s="3">
        <f>LEN(H3972)</f>
        <v>5</v>
      </c>
      <c r="L3972" s="13" t="str">
        <f>IF(OR(AND(LEN(H3972&gt;3),ISERROR(FIND("-",H3972,1))),AND(LEN(H3972)&gt;3,ISERROR(FIND("+",H3972,1)))),LEFT(H3972,2),H3972)</f>
        <v>20</v>
      </c>
      <c r="M3972" s="13" t="str">
        <f>IF(AND(LEN(H3972&gt;3),ISERROR(FIND("+",H3972,1))),RIGHT(H3972,2),IF(AND(LEN(H3972)=3,ISERROR(FIND("-",H3972,1))),LEFT(H3972,2),H3972))</f>
        <v>24</v>
      </c>
      <c r="N3972" s="13" t="str">
        <f>SUBSTITUTE(H3972,"+","-")</f>
        <v>20-24</v>
      </c>
      <c r="O3972" s="3">
        <f t="shared" si="436"/>
        <v>5</v>
      </c>
      <c r="P3972" s="3">
        <f t="shared" si="437"/>
        <v>3</v>
      </c>
      <c r="Q3972" s="7">
        <f t="shared" si="438"/>
        <v>20</v>
      </c>
      <c r="R3972" s="7">
        <f t="shared" si="439"/>
        <v>24</v>
      </c>
      <c r="S3972" s="13" t="str">
        <f>VLOOKUP(A3972,history!$B:$F,2,0)</f>
        <v>2020-04-04</v>
      </c>
      <c r="T3972" s="13">
        <f>VLOOKUP($C3972,日期!$A:$D,3,0)</f>
        <v>3</v>
      </c>
      <c r="U3972" s="13">
        <f>VLOOKUP($C3972,日期!$A:$D,4,0)</f>
        <v>1</v>
      </c>
      <c r="V3972" s="65">
        <f t="shared" si="440"/>
        <v>43891</v>
      </c>
      <c r="W3972" s="13" t="s">
        <v>5536</v>
      </c>
    </row>
    <row r="3973" spans="1:23" ht="15">
      <c r="A3973" s="15">
        <v>351</v>
      </c>
      <c r="B3973" s="15">
        <v>2020</v>
      </c>
      <c r="C3973" s="13" t="s">
        <v>23</v>
      </c>
      <c r="D3973" s="15">
        <v>13</v>
      </c>
      <c r="E3973" s="13" t="s">
        <v>24</v>
      </c>
      <c r="F3973" s="13" t="s">
        <v>17</v>
      </c>
      <c r="G3973" s="13" t="s">
        <v>25</v>
      </c>
      <c r="H3973" s="13" t="s">
        <v>16</v>
      </c>
      <c r="I3973" s="3">
        <f t="shared" si="434"/>
        <v>15</v>
      </c>
      <c r="J3973" s="7">
        <f t="shared" si="435"/>
        <v>19</v>
      </c>
      <c r="K3973" s="3">
        <f>LEN(H3973)</f>
        <v>5</v>
      </c>
      <c r="L3973" s="13" t="str">
        <f>IF(OR(AND(LEN(H3973&gt;3),ISERROR(FIND("-",H3973,1))),AND(LEN(H3973)&gt;3,ISERROR(FIND("+",H3973,1)))),LEFT(H3973,2),H3973)</f>
        <v>15</v>
      </c>
      <c r="M3973" s="13" t="str">
        <f>IF(AND(LEN(H3973&gt;3),ISERROR(FIND("+",H3973,1))),RIGHT(H3973,2),IF(AND(LEN(H3973)=3,ISERROR(FIND("-",H3973,1))),LEFT(H3973,2),H3973))</f>
        <v>19</v>
      </c>
      <c r="N3973" s="13" t="str">
        <f>SUBSTITUTE(H3973,"+","-")</f>
        <v>15-19</v>
      </c>
      <c r="O3973" s="3">
        <f t="shared" si="436"/>
        <v>5</v>
      </c>
      <c r="P3973" s="3">
        <f t="shared" si="437"/>
        <v>3</v>
      </c>
      <c r="Q3973" s="7">
        <f t="shared" si="438"/>
        <v>15</v>
      </c>
      <c r="R3973" s="7">
        <f t="shared" si="439"/>
        <v>19</v>
      </c>
      <c r="S3973" s="13" t="str">
        <f>VLOOKUP(A3973,history!$B:$F,2,0)</f>
        <v>2020-04-04</v>
      </c>
      <c r="T3973" s="13">
        <f>VLOOKUP($C3973,日期!$A:$D,3,0)</f>
        <v>3</v>
      </c>
      <c r="U3973" s="13">
        <f>VLOOKUP($C3973,日期!$A:$D,4,0)</f>
        <v>1</v>
      </c>
      <c r="V3973" s="65">
        <f t="shared" si="440"/>
        <v>43891</v>
      </c>
      <c r="W3973" s="13" t="s">
        <v>5537</v>
      </c>
    </row>
    <row r="3974" spans="1:23" ht="15">
      <c r="A3974" s="15">
        <v>350</v>
      </c>
      <c r="B3974" s="15">
        <v>2020</v>
      </c>
      <c r="C3974" s="13" t="s">
        <v>23</v>
      </c>
      <c r="D3974" s="15">
        <v>13</v>
      </c>
      <c r="E3974" s="13" t="s">
        <v>24</v>
      </c>
      <c r="F3974" s="13" t="s">
        <v>17</v>
      </c>
      <c r="G3974" s="13" t="s">
        <v>25</v>
      </c>
      <c r="H3974" s="13" t="s">
        <v>16</v>
      </c>
      <c r="I3974" s="3">
        <f t="shared" si="434"/>
        <v>15</v>
      </c>
      <c r="J3974" s="7">
        <f t="shared" si="435"/>
        <v>19</v>
      </c>
      <c r="K3974" s="3">
        <f>LEN(H3974)</f>
        <v>5</v>
      </c>
      <c r="L3974" s="13" t="str">
        <f>IF(OR(AND(LEN(H3974&gt;3),ISERROR(FIND("-",H3974,1))),AND(LEN(H3974)&gt;3,ISERROR(FIND("+",H3974,1)))),LEFT(H3974,2),H3974)</f>
        <v>15</v>
      </c>
      <c r="M3974" s="13" t="str">
        <f>IF(AND(LEN(H3974&gt;3),ISERROR(FIND("+",H3974,1))),RIGHT(H3974,2),IF(AND(LEN(H3974)=3,ISERROR(FIND("-",H3974,1))),LEFT(H3974,2),H3974))</f>
        <v>19</v>
      </c>
      <c r="N3974" s="13" t="str">
        <f>SUBSTITUTE(H3974,"+","-")</f>
        <v>15-19</v>
      </c>
      <c r="O3974" s="3">
        <f t="shared" si="436"/>
        <v>5</v>
      </c>
      <c r="P3974" s="3">
        <f t="shared" si="437"/>
        <v>3</v>
      </c>
      <c r="Q3974" s="7">
        <f t="shared" si="438"/>
        <v>15</v>
      </c>
      <c r="R3974" s="7">
        <f t="shared" si="439"/>
        <v>19</v>
      </c>
      <c r="S3974" s="13" t="str">
        <f>VLOOKUP(A3974,history!$B:$F,2,0)</f>
        <v>2020-04-04</v>
      </c>
      <c r="T3974" s="13">
        <f>VLOOKUP($C3974,日期!$A:$D,3,0)</f>
        <v>3</v>
      </c>
      <c r="U3974" s="13">
        <f>VLOOKUP($C3974,日期!$A:$D,4,0)</f>
        <v>1</v>
      </c>
      <c r="V3974" s="65">
        <f t="shared" si="440"/>
        <v>43891</v>
      </c>
      <c r="W3974" s="13" t="s">
        <v>5538</v>
      </c>
    </row>
    <row r="3975" spans="1:23" ht="15">
      <c r="A3975" s="15">
        <v>349</v>
      </c>
      <c r="B3975" s="15">
        <v>2020</v>
      </c>
      <c r="C3975" s="13" t="s">
        <v>23</v>
      </c>
      <c r="D3975" s="15">
        <v>13</v>
      </c>
      <c r="E3975" s="13" t="s">
        <v>24</v>
      </c>
      <c r="F3975" s="13" t="s">
        <v>17</v>
      </c>
      <c r="G3975" s="13" t="s">
        <v>25</v>
      </c>
      <c r="H3975" s="13" t="s">
        <v>16</v>
      </c>
      <c r="I3975" s="3">
        <f t="shared" si="434"/>
        <v>15</v>
      </c>
      <c r="J3975" s="7">
        <f t="shared" si="435"/>
        <v>19</v>
      </c>
      <c r="K3975" s="3">
        <f>LEN(H3975)</f>
        <v>5</v>
      </c>
      <c r="L3975" s="13" t="str">
        <f>IF(OR(AND(LEN(H3975&gt;3),ISERROR(FIND("-",H3975,1))),AND(LEN(H3975)&gt;3,ISERROR(FIND("+",H3975,1)))),LEFT(H3975,2),H3975)</f>
        <v>15</v>
      </c>
      <c r="M3975" s="13" t="str">
        <f>IF(AND(LEN(H3975&gt;3),ISERROR(FIND("+",H3975,1))),RIGHT(H3975,2),IF(AND(LEN(H3975)=3,ISERROR(FIND("-",H3975,1))),LEFT(H3975,2),H3975))</f>
        <v>19</v>
      </c>
      <c r="N3975" s="13" t="str">
        <f>SUBSTITUTE(H3975,"+","-")</f>
        <v>15-19</v>
      </c>
      <c r="O3975" s="3">
        <f t="shared" si="436"/>
        <v>5</v>
      </c>
      <c r="P3975" s="3">
        <f t="shared" si="437"/>
        <v>3</v>
      </c>
      <c r="Q3975" s="7">
        <f t="shared" si="438"/>
        <v>15</v>
      </c>
      <c r="R3975" s="7">
        <f t="shared" si="439"/>
        <v>19</v>
      </c>
      <c r="S3975" s="13" t="str">
        <f>VLOOKUP(A3975,history!$B:$F,2,0)</f>
        <v>2020-04-04</v>
      </c>
      <c r="T3975" s="13">
        <f>VLOOKUP($C3975,日期!$A:$D,3,0)</f>
        <v>3</v>
      </c>
      <c r="U3975" s="13">
        <f>VLOOKUP($C3975,日期!$A:$D,4,0)</f>
        <v>1</v>
      </c>
      <c r="V3975" s="65">
        <f t="shared" si="440"/>
        <v>43891</v>
      </c>
      <c r="W3975" s="13" t="s">
        <v>5539</v>
      </c>
    </row>
    <row r="3976" spans="1:23" ht="15">
      <c r="A3976" s="15">
        <v>348</v>
      </c>
      <c r="B3976" s="15">
        <v>2020</v>
      </c>
      <c r="C3976" s="13" t="s">
        <v>23</v>
      </c>
      <c r="D3976" s="15">
        <v>13</v>
      </c>
      <c r="E3976" s="13" t="s">
        <v>14</v>
      </c>
      <c r="F3976" s="13" t="s">
        <v>11</v>
      </c>
      <c r="G3976" s="13" t="s">
        <v>12</v>
      </c>
      <c r="H3976" s="13" t="s">
        <v>13</v>
      </c>
      <c r="I3976" s="3">
        <f t="shared" si="434"/>
        <v>20</v>
      </c>
      <c r="J3976" s="7">
        <f t="shared" si="435"/>
        <v>24</v>
      </c>
      <c r="K3976" s="3">
        <f>LEN(H3976)</f>
        <v>5</v>
      </c>
      <c r="L3976" s="13" t="str">
        <f>IF(OR(AND(LEN(H3976&gt;3),ISERROR(FIND("-",H3976,1))),AND(LEN(H3976)&gt;3,ISERROR(FIND("+",H3976,1)))),LEFT(H3976,2),H3976)</f>
        <v>20</v>
      </c>
      <c r="M3976" s="13" t="str">
        <f>IF(AND(LEN(H3976&gt;3),ISERROR(FIND("+",H3976,1))),RIGHT(H3976,2),IF(AND(LEN(H3976)=3,ISERROR(FIND("-",H3976,1))),LEFT(H3976,2),H3976))</f>
        <v>24</v>
      </c>
      <c r="N3976" s="13" t="str">
        <f>SUBSTITUTE(H3976,"+","-")</f>
        <v>20-24</v>
      </c>
      <c r="O3976" s="3">
        <f t="shared" si="436"/>
        <v>5</v>
      </c>
      <c r="P3976" s="3">
        <f t="shared" si="437"/>
        <v>3</v>
      </c>
      <c r="Q3976" s="7">
        <f t="shared" si="438"/>
        <v>20</v>
      </c>
      <c r="R3976" s="7">
        <f t="shared" si="439"/>
        <v>24</v>
      </c>
      <c r="S3976" s="13" t="str">
        <f>VLOOKUP(A3976,history!$B:$F,2,0)</f>
        <v>2020-04-03</v>
      </c>
      <c r="T3976" s="13">
        <f>VLOOKUP($C3976,日期!$A:$D,3,0)</f>
        <v>3</v>
      </c>
      <c r="U3976" s="13">
        <f>VLOOKUP($C3976,日期!$A:$D,4,0)</f>
        <v>1</v>
      </c>
      <c r="V3976" s="65">
        <f t="shared" si="440"/>
        <v>43891</v>
      </c>
      <c r="W3976" s="13" t="s">
        <v>5540</v>
      </c>
    </row>
    <row r="3977" spans="1:23" ht="15">
      <c r="A3977" s="15">
        <v>347</v>
      </c>
      <c r="B3977" s="15">
        <v>2020</v>
      </c>
      <c r="C3977" s="13" t="s">
        <v>23</v>
      </c>
      <c r="D3977" s="15">
        <v>13</v>
      </c>
      <c r="E3977" s="13" t="s">
        <v>14</v>
      </c>
      <c r="F3977" s="13" t="s">
        <v>17</v>
      </c>
      <c r="G3977" s="13" t="s">
        <v>12</v>
      </c>
      <c r="H3977" s="13" t="s">
        <v>30</v>
      </c>
      <c r="I3977" s="3">
        <f t="shared" si="434"/>
        <v>45</v>
      </c>
      <c r="J3977" s="7">
        <f t="shared" si="435"/>
        <v>49</v>
      </c>
      <c r="K3977" s="3">
        <f>LEN(H3977)</f>
        <v>5</v>
      </c>
      <c r="L3977" s="13" t="str">
        <f>IF(OR(AND(LEN(H3977&gt;3),ISERROR(FIND("-",H3977,1))),AND(LEN(H3977)&gt;3,ISERROR(FIND("+",H3977,1)))),LEFT(H3977,2),H3977)</f>
        <v>45</v>
      </c>
      <c r="M3977" s="13" t="str">
        <f>IF(AND(LEN(H3977&gt;3),ISERROR(FIND("+",H3977,1))),RIGHT(H3977,2),IF(AND(LEN(H3977)=3,ISERROR(FIND("-",H3977,1))),LEFT(H3977,2),H3977))</f>
        <v>49</v>
      </c>
      <c r="N3977" s="13" t="str">
        <f>SUBSTITUTE(H3977,"+","-")</f>
        <v>45-49</v>
      </c>
      <c r="O3977" s="3">
        <f t="shared" si="436"/>
        <v>5</v>
      </c>
      <c r="P3977" s="3">
        <f t="shared" si="437"/>
        <v>3</v>
      </c>
      <c r="Q3977" s="7">
        <f t="shared" si="438"/>
        <v>45</v>
      </c>
      <c r="R3977" s="7">
        <f t="shared" si="439"/>
        <v>49</v>
      </c>
      <c r="S3977" s="13" t="str">
        <f>VLOOKUP(A3977,history!$B:$F,2,0)</f>
        <v>2020-04-03</v>
      </c>
      <c r="T3977" s="13">
        <f>VLOOKUP($C3977,日期!$A:$D,3,0)</f>
        <v>3</v>
      </c>
      <c r="U3977" s="13">
        <f>VLOOKUP($C3977,日期!$A:$D,4,0)</f>
        <v>1</v>
      </c>
      <c r="V3977" s="65">
        <f t="shared" si="440"/>
        <v>43891</v>
      </c>
      <c r="W3977" s="13" t="s">
        <v>5541</v>
      </c>
    </row>
    <row r="3978" spans="1:23" ht="15">
      <c r="A3978" s="15">
        <v>346</v>
      </c>
      <c r="B3978" s="15">
        <v>2020</v>
      </c>
      <c r="C3978" s="13" t="s">
        <v>23</v>
      </c>
      <c r="D3978" s="15">
        <v>13</v>
      </c>
      <c r="E3978" s="13" t="s">
        <v>14</v>
      </c>
      <c r="F3978" s="13" t="s">
        <v>17</v>
      </c>
      <c r="G3978" s="13" t="s">
        <v>12</v>
      </c>
      <c r="H3978" s="13" t="s">
        <v>30</v>
      </c>
      <c r="I3978" s="3">
        <f t="shared" si="434"/>
        <v>45</v>
      </c>
      <c r="J3978" s="7">
        <f t="shared" si="435"/>
        <v>49</v>
      </c>
      <c r="K3978" s="3">
        <f>LEN(H3978)</f>
        <v>5</v>
      </c>
      <c r="L3978" s="13" t="str">
        <f>IF(OR(AND(LEN(H3978&gt;3),ISERROR(FIND("-",H3978,1))),AND(LEN(H3978)&gt;3,ISERROR(FIND("+",H3978,1)))),LEFT(H3978,2),H3978)</f>
        <v>45</v>
      </c>
      <c r="M3978" s="13" t="str">
        <f>IF(AND(LEN(H3978&gt;3),ISERROR(FIND("+",H3978,1))),RIGHT(H3978,2),IF(AND(LEN(H3978)=3,ISERROR(FIND("-",H3978,1))),LEFT(H3978,2),H3978))</f>
        <v>49</v>
      </c>
      <c r="N3978" s="13" t="str">
        <f>SUBSTITUTE(H3978,"+","-")</f>
        <v>45-49</v>
      </c>
      <c r="O3978" s="3">
        <f t="shared" si="436"/>
        <v>5</v>
      </c>
      <c r="P3978" s="3">
        <f t="shared" si="437"/>
        <v>3</v>
      </c>
      <c r="Q3978" s="7">
        <f t="shared" si="438"/>
        <v>45</v>
      </c>
      <c r="R3978" s="7">
        <f t="shared" si="439"/>
        <v>49</v>
      </c>
      <c r="S3978" s="13" t="str">
        <f>VLOOKUP(A3978,history!$B:$F,2,0)</f>
        <v>2020-04-03</v>
      </c>
      <c r="T3978" s="13">
        <f>VLOOKUP($C3978,日期!$A:$D,3,0)</f>
        <v>3</v>
      </c>
      <c r="U3978" s="13">
        <f>VLOOKUP($C3978,日期!$A:$D,4,0)</f>
        <v>1</v>
      </c>
      <c r="V3978" s="65">
        <f t="shared" si="440"/>
        <v>43891</v>
      </c>
      <c r="W3978" s="13" t="s">
        <v>5542</v>
      </c>
    </row>
    <row r="3979" spans="1:23" ht="15">
      <c r="A3979" s="15">
        <v>345</v>
      </c>
      <c r="B3979" s="15">
        <v>2020</v>
      </c>
      <c r="C3979" s="13" t="s">
        <v>23</v>
      </c>
      <c r="D3979" s="15">
        <v>13</v>
      </c>
      <c r="E3979" s="13" t="s">
        <v>44</v>
      </c>
      <c r="F3979" s="13" t="s">
        <v>17</v>
      </c>
      <c r="G3979" s="13" t="s">
        <v>12</v>
      </c>
      <c r="H3979" s="13" t="s">
        <v>29</v>
      </c>
      <c r="I3979" s="3">
        <f t="shared" si="434"/>
        <v>40</v>
      </c>
      <c r="J3979" s="7">
        <f t="shared" si="435"/>
        <v>44</v>
      </c>
      <c r="K3979" s="3">
        <f>LEN(H3979)</f>
        <v>5</v>
      </c>
      <c r="L3979" s="13" t="str">
        <f>IF(OR(AND(LEN(H3979&gt;3),ISERROR(FIND("-",H3979,1))),AND(LEN(H3979)&gt;3,ISERROR(FIND("+",H3979,1)))),LEFT(H3979,2),H3979)</f>
        <v>40</v>
      </c>
      <c r="M3979" s="13" t="str">
        <f>IF(AND(LEN(H3979&gt;3),ISERROR(FIND("+",H3979,1))),RIGHT(H3979,2),IF(AND(LEN(H3979)=3,ISERROR(FIND("-",H3979,1))),LEFT(H3979,2),H3979))</f>
        <v>44</v>
      </c>
      <c r="N3979" s="13" t="str">
        <f>SUBSTITUTE(H3979,"+","-")</f>
        <v>40-44</v>
      </c>
      <c r="O3979" s="3">
        <f t="shared" si="436"/>
        <v>5</v>
      </c>
      <c r="P3979" s="3">
        <f t="shared" si="437"/>
        <v>3</v>
      </c>
      <c r="Q3979" s="7">
        <f t="shared" si="438"/>
        <v>40</v>
      </c>
      <c r="R3979" s="7">
        <f t="shared" si="439"/>
        <v>44</v>
      </c>
      <c r="S3979" s="13" t="str">
        <f>VLOOKUP(A3979,history!$B:$F,2,0)</f>
        <v>2020-04-03</v>
      </c>
      <c r="T3979" s="13">
        <f>VLOOKUP($C3979,日期!$A:$D,3,0)</f>
        <v>3</v>
      </c>
      <c r="U3979" s="13">
        <f>VLOOKUP($C3979,日期!$A:$D,4,0)</f>
        <v>1</v>
      </c>
      <c r="V3979" s="65">
        <f t="shared" si="440"/>
        <v>43891</v>
      </c>
      <c r="W3979" s="13" t="s">
        <v>5543</v>
      </c>
    </row>
    <row r="3980" spans="1:23" ht="15">
      <c r="A3980" s="15">
        <v>344</v>
      </c>
      <c r="B3980" s="15">
        <v>2020</v>
      </c>
      <c r="C3980" s="13" t="s">
        <v>23</v>
      </c>
      <c r="D3980" s="15">
        <v>13</v>
      </c>
      <c r="E3980" s="13" t="s">
        <v>50</v>
      </c>
      <c r="F3980" s="13" t="s">
        <v>11</v>
      </c>
      <c r="G3980" s="13" t="s">
        <v>12</v>
      </c>
      <c r="H3980" s="15">
        <v>4</v>
      </c>
      <c r="I3980" s="3">
        <f t="shared" si="434"/>
        <v>4</v>
      </c>
      <c r="J3980" s="7">
        <f t="shared" si="435"/>
        <v>4</v>
      </c>
      <c r="K3980" s="3">
        <f>LEN(H3980)</f>
        <v>1</v>
      </c>
      <c r="L3980" s="13" t="str">
        <f>IF(OR(AND(LEN(H3980&gt;3),ISERROR(FIND("-",H3980,1))),AND(LEN(H3980)&gt;3,ISERROR(FIND("+",H3980,1)))),LEFT(H3980,2),H3980)</f>
        <v>4</v>
      </c>
      <c r="M3980" s="13" t="str">
        <f>IF(AND(LEN(H3980&gt;3),ISERROR(FIND("+",H3980,1))),RIGHT(H3980,2),IF(AND(LEN(H3980)=3,ISERROR(FIND("-",H3980,1))),LEFT(H3980,2),H3980))</f>
        <v>4</v>
      </c>
      <c r="N3980" s="13" t="str">
        <f>SUBSTITUTE(H3980,"+","-")</f>
        <v>4</v>
      </c>
      <c r="O3980" s="3">
        <f t="shared" si="436"/>
        <v>1</v>
      </c>
      <c r="P3980" s="52" t="e">
        <f t="shared" si="437"/>
        <v>#VALUE!</v>
      </c>
      <c r="Q3980" s="7">
        <f t="shared" si="438"/>
        <v>4</v>
      </c>
      <c r="R3980" s="7">
        <f t="shared" si="439"/>
        <v>4</v>
      </c>
      <c r="S3980" s="13" t="str">
        <f>VLOOKUP(A3980,history!$B:$F,2,0)</f>
        <v>2020-04-03</v>
      </c>
      <c r="T3980" s="13">
        <f>VLOOKUP($C3980,日期!$A:$D,3,0)</f>
        <v>3</v>
      </c>
      <c r="U3980" s="13">
        <f>VLOOKUP($C3980,日期!$A:$D,4,0)</f>
        <v>1</v>
      </c>
      <c r="V3980" s="65">
        <f t="shared" si="440"/>
        <v>43891</v>
      </c>
      <c r="W3980" s="13" t="s">
        <v>5544</v>
      </c>
    </row>
    <row r="3981" spans="1:23" ht="15">
      <c r="A3981" s="15">
        <v>343</v>
      </c>
      <c r="B3981" s="15">
        <v>2020</v>
      </c>
      <c r="C3981" s="13" t="s">
        <v>23</v>
      </c>
      <c r="D3981" s="15">
        <v>13</v>
      </c>
      <c r="E3981" s="13" t="s">
        <v>10</v>
      </c>
      <c r="F3981" s="13" t="s">
        <v>11</v>
      </c>
      <c r="G3981" s="13" t="s">
        <v>12</v>
      </c>
      <c r="H3981" s="13" t="s">
        <v>15</v>
      </c>
      <c r="I3981" s="3">
        <f t="shared" si="434"/>
        <v>70</v>
      </c>
      <c r="J3981" s="7">
        <f t="shared" si="435"/>
        <v>70</v>
      </c>
      <c r="K3981" s="3">
        <f>LEN(H3981)</f>
        <v>3</v>
      </c>
      <c r="L3981" s="13" t="str">
        <f>IF(OR(AND(LEN(H3981&gt;3),ISERROR(FIND("-",H3981,1))),AND(LEN(H3981)&gt;3,ISERROR(FIND("+",H3981,1)))),LEFT(H3981,2),H3981)</f>
        <v>70</v>
      </c>
      <c r="M3981" s="13" t="str">
        <f>IF(AND(LEN(H3981&gt;3),ISERROR(FIND("+",H3981,1))),RIGHT(H3981,2),IF(AND(LEN(H3981)=3,ISERROR(FIND("-",H3981,1))),LEFT(H3981,2),H3981))</f>
        <v>70</v>
      </c>
      <c r="N3981" s="13" t="str">
        <f>SUBSTITUTE(H3981,"+","-")</f>
        <v>70-</v>
      </c>
      <c r="O3981" s="3">
        <f t="shared" si="436"/>
        <v>3</v>
      </c>
      <c r="P3981" s="3">
        <f t="shared" si="437"/>
        <v>3</v>
      </c>
      <c r="Q3981" s="7">
        <f t="shared" si="438"/>
        <v>70</v>
      </c>
      <c r="R3981" s="7">
        <f t="shared" si="439"/>
        <v>70</v>
      </c>
      <c r="S3981" s="13" t="str">
        <f>VLOOKUP(A3981,history!$B:$F,2,0)</f>
        <v>2020-04-03</v>
      </c>
      <c r="T3981" s="13">
        <f>VLOOKUP($C3981,日期!$A:$D,3,0)</f>
        <v>3</v>
      </c>
      <c r="U3981" s="13">
        <f>VLOOKUP($C3981,日期!$A:$D,4,0)</f>
        <v>1</v>
      </c>
      <c r="V3981" s="65">
        <f t="shared" si="440"/>
        <v>43891</v>
      </c>
      <c r="W3981" s="13" t="s">
        <v>5545</v>
      </c>
    </row>
    <row r="3982" spans="1:23" ht="15">
      <c r="A3982" s="15">
        <v>342</v>
      </c>
      <c r="B3982" s="15">
        <v>2020</v>
      </c>
      <c r="C3982" s="13" t="s">
        <v>23</v>
      </c>
      <c r="D3982" s="15">
        <v>13</v>
      </c>
      <c r="E3982" s="13" t="s">
        <v>10</v>
      </c>
      <c r="F3982" s="13" t="s">
        <v>11</v>
      </c>
      <c r="G3982" s="13" t="s">
        <v>12</v>
      </c>
      <c r="H3982" s="13" t="s">
        <v>37</v>
      </c>
      <c r="I3982" s="3">
        <f t="shared" si="434"/>
        <v>50</v>
      </c>
      <c r="J3982" s="7">
        <f t="shared" si="435"/>
        <v>54</v>
      </c>
      <c r="K3982" s="3">
        <f>LEN(H3982)</f>
        <v>5</v>
      </c>
      <c r="L3982" s="13" t="str">
        <f>IF(OR(AND(LEN(H3982&gt;3),ISERROR(FIND("-",H3982,1))),AND(LEN(H3982)&gt;3,ISERROR(FIND("+",H3982,1)))),LEFT(H3982,2),H3982)</f>
        <v>50</v>
      </c>
      <c r="M3982" s="13" t="str">
        <f>IF(AND(LEN(H3982&gt;3),ISERROR(FIND("+",H3982,1))),RIGHT(H3982,2),IF(AND(LEN(H3982)=3,ISERROR(FIND("-",H3982,1))),LEFT(H3982,2),H3982))</f>
        <v>54</v>
      </c>
      <c r="N3982" s="13" t="str">
        <f>SUBSTITUTE(H3982,"+","-")</f>
        <v>50-54</v>
      </c>
      <c r="O3982" s="3">
        <f t="shared" si="436"/>
        <v>5</v>
      </c>
      <c r="P3982" s="3">
        <f t="shared" si="437"/>
        <v>3</v>
      </c>
      <c r="Q3982" s="7">
        <f t="shared" si="438"/>
        <v>50</v>
      </c>
      <c r="R3982" s="7">
        <f t="shared" si="439"/>
        <v>54</v>
      </c>
      <c r="S3982" s="13" t="str">
        <f>VLOOKUP(A3982,history!$B:$F,2,0)</f>
        <v>2020-04-03</v>
      </c>
      <c r="T3982" s="13">
        <f>VLOOKUP($C3982,日期!$A:$D,3,0)</f>
        <v>3</v>
      </c>
      <c r="U3982" s="13">
        <f>VLOOKUP($C3982,日期!$A:$D,4,0)</f>
        <v>1</v>
      </c>
      <c r="V3982" s="65">
        <f t="shared" si="440"/>
        <v>43891</v>
      </c>
      <c r="W3982" s="13" t="s">
        <v>5546</v>
      </c>
    </row>
    <row r="3983" spans="1:23" ht="15">
      <c r="A3983" s="15">
        <v>341</v>
      </c>
      <c r="B3983" s="15">
        <v>2020</v>
      </c>
      <c r="C3983" s="13" t="s">
        <v>23</v>
      </c>
      <c r="D3983" s="15">
        <v>13</v>
      </c>
      <c r="E3983" s="13" t="s">
        <v>51</v>
      </c>
      <c r="F3983" s="13" t="s">
        <v>11</v>
      </c>
      <c r="G3983" s="13" t="s">
        <v>12</v>
      </c>
      <c r="H3983" s="13" t="s">
        <v>18</v>
      </c>
      <c r="I3983" s="3">
        <f t="shared" si="434"/>
        <v>65</v>
      </c>
      <c r="J3983" s="7">
        <f t="shared" si="435"/>
        <v>69</v>
      </c>
      <c r="K3983" s="3">
        <f>LEN(H3983)</f>
        <v>5</v>
      </c>
      <c r="L3983" s="13" t="str">
        <f>IF(OR(AND(LEN(H3983&gt;3),ISERROR(FIND("-",H3983,1))),AND(LEN(H3983)&gt;3,ISERROR(FIND("+",H3983,1)))),LEFT(H3983,2),H3983)</f>
        <v>65</v>
      </c>
      <c r="M3983" s="13" t="str">
        <f>IF(AND(LEN(H3983&gt;3),ISERROR(FIND("+",H3983,1))),RIGHT(H3983,2),IF(AND(LEN(H3983)=3,ISERROR(FIND("-",H3983,1))),LEFT(H3983,2),H3983))</f>
        <v>69</v>
      </c>
      <c r="N3983" s="13" t="str">
        <f>SUBSTITUTE(H3983,"+","-")</f>
        <v>65-69</v>
      </c>
      <c r="O3983" s="3">
        <f t="shared" si="436"/>
        <v>5</v>
      </c>
      <c r="P3983" s="3">
        <f t="shared" si="437"/>
        <v>3</v>
      </c>
      <c r="Q3983" s="7">
        <f t="shared" si="438"/>
        <v>65</v>
      </c>
      <c r="R3983" s="7">
        <f t="shared" si="439"/>
        <v>69</v>
      </c>
      <c r="S3983" s="13" t="str">
        <f>VLOOKUP(A3983,history!$B:$F,2,0)</f>
        <v>2020-04-03</v>
      </c>
      <c r="T3983" s="13">
        <f>VLOOKUP($C3983,日期!$A:$D,3,0)</f>
        <v>3</v>
      </c>
      <c r="U3983" s="13">
        <f>VLOOKUP($C3983,日期!$A:$D,4,0)</f>
        <v>1</v>
      </c>
      <c r="V3983" s="65">
        <f t="shared" si="440"/>
        <v>43891</v>
      </c>
      <c r="W3983" s="13" t="s">
        <v>5547</v>
      </c>
    </row>
    <row r="3984" spans="1:23" ht="15">
      <c r="A3984" s="15">
        <v>340</v>
      </c>
      <c r="B3984" s="15">
        <v>2020</v>
      </c>
      <c r="C3984" s="13" t="s">
        <v>23</v>
      </c>
      <c r="D3984" s="15">
        <v>13</v>
      </c>
      <c r="E3984" s="13" t="s">
        <v>38</v>
      </c>
      <c r="F3984" s="13" t="s">
        <v>11</v>
      </c>
      <c r="G3984" s="13" t="s">
        <v>12</v>
      </c>
      <c r="H3984" s="13" t="s">
        <v>49</v>
      </c>
      <c r="I3984" s="3" t="e">
        <f t="shared" si="434"/>
        <v>#VALUE!</v>
      </c>
      <c r="J3984" s="7" t="e">
        <f t="shared" si="435"/>
        <v>#VALUE!</v>
      </c>
      <c r="K3984" s="3">
        <f>LEN(H3984)</f>
        <v>3</v>
      </c>
      <c r="L3984" s="13" t="str">
        <f>IF(OR(AND(LEN(H3984&gt;3),ISERROR(FIND("-",H3984,1))),AND(LEN(H3984)&gt;3,ISERROR(FIND("+",H3984,1)))),LEFT(H3984,2),H3984)</f>
        <v>5-9</v>
      </c>
      <c r="M3984" s="13" t="str">
        <f>IF(AND(LEN(H3984&gt;3),ISERROR(FIND("+",H3984,1))),RIGHT(H3984,2),IF(AND(LEN(H3984)=3,ISERROR(FIND("-",H3984,1))),LEFT(H3984,2),H3984))</f>
        <v>-9</v>
      </c>
      <c r="N3984" s="13" t="str">
        <f>SUBSTITUTE(H3984,"+","-")</f>
        <v>5-9</v>
      </c>
      <c r="O3984" s="3">
        <f t="shared" si="436"/>
        <v>3</v>
      </c>
      <c r="P3984" s="3">
        <f t="shared" si="437"/>
        <v>2</v>
      </c>
      <c r="Q3984" s="7">
        <f t="shared" si="438"/>
        <v>5</v>
      </c>
      <c r="R3984" s="7">
        <f t="shared" si="439"/>
        <v>9</v>
      </c>
      <c r="S3984" s="13" t="str">
        <f>VLOOKUP(A3984,history!$B:$F,2,0)</f>
        <v>2020-04-03</v>
      </c>
      <c r="T3984" s="13">
        <f>VLOOKUP($C3984,日期!$A:$D,3,0)</f>
        <v>3</v>
      </c>
      <c r="U3984" s="13">
        <f>VLOOKUP($C3984,日期!$A:$D,4,0)</f>
        <v>1</v>
      </c>
      <c r="V3984" s="65">
        <f t="shared" si="440"/>
        <v>43891</v>
      </c>
      <c r="W3984" s="13" t="s">
        <v>5548</v>
      </c>
    </row>
    <row r="3985" spans="1:23" ht="15">
      <c r="A3985" s="15">
        <v>339</v>
      </c>
      <c r="B3985" s="15">
        <v>2020</v>
      </c>
      <c r="C3985" s="13" t="s">
        <v>23</v>
      </c>
      <c r="D3985" s="15">
        <v>13</v>
      </c>
      <c r="E3985" s="13" t="s">
        <v>38</v>
      </c>
      <c r="F3985" s="13" t="s">
        <v>11</v>
      </c>
      <c r="G3985" s="13" t="s">
        <v>12</v>
      </c>
      <c r="H3985" s="13" t="s">
        <v>34</v>
      </c>
      <c r="I3985" s="3">
        <f t="shared" si="434"/>
        <v>35</v>
      </c>
      <c r="J3985" s="7">
        <f t="shared" si="435"/>
        <v>39</v>
      </c>
      <c r="K3985" s="3">
        <f>LEN(H3985)</f>
        <v>5</v>
      </c>
      <c r="L3985" s="13" t="str">
        <f>IF(OR(AND(LEN(H3985&gt;3),ISERROR(FIND("-",H3985,1))),AND(LEN(H3985)&gt;3,ISERROR(FIND("+",H3985,1)))),LEFT(H3985,2),H3985)</f>
        <v>35</v>
      </c>
      <c r="M3985" s="13" t="str">
        <f>IF(AND(LEN(H3985&gt;3),ISERROR(FIND("+",H3985,1))),RIGHT(H3985,2),IF(AND(LEN(H3985)=3,ISERROR(FIND("-",H3985,1))),LEFT(H3985,2),H3985))</f>
        <v>39</v>
      </c>
      <c r="N3985" s="13" t="str">
        <f>SUBSTITUTE(H3985,"+","-")</f>
        <v>35-39</v>
      </c>
      <c r="O3985" s="3">
        <f t="shared" si="436"/>
        <v>5</v>
      </c>
      <c r="P3985" s="3">
        <f t="shared" si="437"/>
        <v>3</v>
      </c>
      <c r="Q3985" s="7">
        <f t="shared" si="438"/>
        <v>35</v>
      </c>
      <c r="R3985" s="7">
        <f t="shared" si="439"/>
        <v>39</v>
      </c>
      <c r="S3985" s="13" t="str">
        <f>VLOOKUP(A3985,history!$B:$F,2,0)</f>
        <v>2020-04-02</v>
      </c>
      <c r="T3985" s="13">
        <f>VLOOKUP($C3985,日期!$A:$D,3,0)</f>
        <v>3</v>
      </c>
      <c r="U3985" s="13">
        <f>VLOOKUP($C3985,日期!$A:$D,4,0)</f>
        <v>1</v>
      </c>
      <c r="V3985" s="65">
        <f t="shared" si="440"/>
        <v>43891</v>
      </c>
      <c r="W3985" s="13" t="s">
        <v>5549</v>
      </c>
    </row>
    <row r="3986" spans="1:23" ht="15">
      <c r="A3986" s="15">
        <v>338</v>
      </c>
      <c r="B3986" s="15">
        <v>2020</v>
      </c>
      <c r="C3986" s="13" t="s">
        <v>23</v>
      </c>
      <c r="D3986" s="15">
        <v>13</v>
      </c>
      <c r="E3986" s="13" t="s">
        <v>24</v>
      </c>
      <c r="F3986" s="13" t="s">
        <v>11</v>
      </c>
      <c r="G3986" s="13" t="s">
        <v>25</v>
      </c>
      <c r="H3986" s="13" t="s">
        <v>18</v>
      </c>
      <c r="I3986" s="3">
        <f t="shared" si="434"/>
        <v>65</v>
      </c>
      <c r="J3986" s="7">
        <f t="shared" si="435"/>
        <v>69</v>
      </c>
      <c r="K3986" s="3">
        <f>LEN(H3986)</f>
        <v>5</v>
      </c>
      <c r="L3986" s="13" t="str">
        <f>IF(OR(AND(LEN(H3986&gt;3),ISERROR(FIND("-",H3986,1))),AND(LEN(H3986)&gt;3,ISERROR(FIND("+",H3986,1)))),LEFT(H3986,2),H3986)</f>
        <v>65</v>
      </c>
      <c r="M3986" s="13" t="str">
        <f>IF(AND(LEN(H3986&gt;3),ISERROR(FIND("+",H3986,1))),RIGHT(H3986,2),IF(AND(LEN(H3986)=3,ISERROR(FIND("-",H3986,1))),LEFT(H3986,2),H3986))</f>
        <v>69</v>
      </c>
      <c r="N3986" s="13" t="str">
        <f>SUBSTITUTE(H3986,"+","-")</f>
        <v>65-69</v>
      </c>
      <c r="O3986" s="3">
        <f t="shared" si="436"/>
        <v>5</v>
      </c>
      <c r="P3986" s="3">
        <f t="shared" si="437"/>
        <v>3</v>
      </c>
      <c r="Q3986" s="7">
        <f t="shared" si="438"/>
        <v>65</v>
      </c>
      <c r="R3986" s="7">
        <f t="shared" si="439"/>
        <v>69</v>
      </c>
      <c r="S3986" s="13" t="str">
        <f>VLOOKUP(A3986,history!$B:$F,2,0)</f>
        <v>2020-04-02</v>
      </c>
      <c r="T3986" s="13">
        <f>VLOOKUP($C3986,日期!$A:$D,3,0)</f>
        <v>3</v>
      </c>
      <c r="U3986" s="13">
        <f>VLOOKUP($C3986,日期!$A:$D,4,0)</f>
        <v>1</v>
      </c>
      <c r="V3986" s="65">
        <f t="shared" si="440"/>
        <v>43891</v>
      </c>
      <c r="W3986" s="13" t="s">
        <v>5550</v>
      </c>
    </row>
    <row r="3987" spans="1:23" ht="15">
      <c r="A3987" s="15">
        <v>337</v>
      </c>
      <c r="B3987" s="15">
        <v>2020</v>
      </c>
      <c r="C3987" s="13" t="s">
        <v>23</v>
      </c>
      <c r="D3987" s="15">
        <v>13</v>
      </c>
      <c r="E3987" s="13" t="s">
        <v>24</v>
      </c>
      <c r="F3987" s="13" t="s">
        <v>11</v>
      </c>
      <c r="G3987" s="13" t="s">
        <v>25</v>
      </c>
      <c r="H3987" s="13" t="s">
        <v>18</v>
      </c>
      <c r="I3987" s="3">
        <f t="shared" si="434"/>
        <v>65</v>
      </c>
      <c r="J3987" s="7">
        <f t="shared" si="435"/>
        <v>69</v>
      </c>
      <c r="K3987" s="3">
        <f>LEN(H3987)</f>
        <v>5</v>
      </c>
      <c r="L3987" s="13" t="str">
        <f>IF(OR(AND(LEN(H3987&gt;3),ISERROR(FIND("-",H3987,1))),AND(LEN(H3987)&gt;3,ISERROR(FIND("+",H3987,1)))),LEFT(H3987,2),H3987)</f>
        <v>65</v>
      </c>
      <c r="M3987" s="13" t="str">
        <f>IF(AND(LEN(H3987&gt;3),ISERROR(FIND("+",H3987,1))),RIGHT(H3987,2),IF(AND(LEN(H3987)=3,ISERROR(FIND("-",H3987,1))),LEFT(H3987,2),H3987))</f>
        <v>69</v>
      </c>
      <c r="N3987" s="13" t="str">
        <f>SUBSTITUTE(H3987,"+","-")</f>
        <v>65-69</v>
      </c>
      <c r="O3987" s="3">
        <f t="shared" si="436"/>
        <v>5</v>
      </c>
      <c r="P3987" s="3">
        <f t="shared" si="437"/>
        <v>3</v>
      </c>
      <c r="Q3987" s="7">
        <f t="shared" si="438"/>
        <v>65</v>
      </c>
      <c r="R3987" s="7">
        <f t="shared" si="439"/>
        <v>69</v>
      </c>
      <c r="S3987" s="13" t="str">
        <f>VLOOKUP(A3987,history!$B:$F,2,0)</f>
        <v>2020-04-02</v>
      </c>
      <c r="T3987" s="13">
        <f>VLOOKUP($C3987,日期!$A:$D,3,0)</f>
        <v>3</v>
      </c>
      <c r="U3987" s="13">
        <f>VLOOKUP($C3987,日期!$A:$D,4,0)</f>
        <v>1</v>
      </c>
      <c r="V3987" s="65">
        <f t="shared" si="440"/>
        <v>43891</v>
      </c>
      <c r="W3987" s="13" t="s">
        <v>5551</v>
      </c>
    </row>
    <row r="3988" spans="1:23" ht="15">
      <c r="A3988" s="15">
        <v>336</v>
      </c>
      <c r="B3988" s="15">
        <v>2020</v>
      </c>
      <c r="C3988" s="13" t="s">
        <v>23</v>
      </c>
      <c r="D3988" s="15">
        <v>13</v>
      </c>
      <c r="E3988" s="13" t="s">
        <v>24</v>
      </c>
      <c r="F3988" s="13" t="s">
        <v>11</v>
      </c>
      <c r="G3988" s="13" t="s">
        <v>25</v>
      </c>
      <c r="H3988" s="13" t="s">
        <v>32</v>
      </c>
      <c r="I3988" s="3">
        <f t="shared" si="434"/>
        <v>60</v>
      </c>
      <c r="J3988" s="7">
        <f t="shared" si="435"/>
        <v>64</v>
      </c>
      <c r="K3988" s="3">
        <f>LEN(H3988)</f>
        <v>5</v>
      </c>
      <c r="L3988" s="13" t="str">
        <f>IF(OR(AND(LEN(H3988&gt;3),ISERROR(FIND("-",H3988,1))),AND(LEN(H3988)&gt;3,ISERROR(FIND("+",H3988,1)))),LEFT(H3988,2),H3988)</f>
        <v>60</v>
      </c>
      <c r="M3988" s="13" t="str">
        <f>IF(AND(LEN(H3988&gt;3),ISERROR(FIND("+",H3988,1))),RIGHT(H3988,2),IF(AND(LEN(H3988)=3,ISERROR(FIND("-",H3988,1))),LEFT(H3988,2),H3988))</f>
        <v>64</v>
      </c>
      <c r="N3988" s="13" t="str">
        <f>SUBSTITUTE(H3988,"+","-")</f>
        <v>60-64</v>
      </c>
      <c r="O3988" s="3">
        <f t="shared" si="436"/>
        <v>5</v>
      </c>
      <c r="P3988" s="3">
        <f t="shared" si="437"/>
        <v>3</v>
      </c>
      <c r="Q3988" s="7">
        <f t="shared" si="438"/>
        <v>60</v>
      </c>
      <c r="R3988" s="7">
        <f t="shared" si="439"/>
        <v>64</v>
      </c>
      <c r="S3988" s="13" t="str">
        <f>VLOOKUP(A3988,history!$B:$F,2,0)</f>
        <v>2020-04-02</v>
      </c>
      <c r="T3988" s="13">
        <f>VLOOKUP($C3988,日期!$A:$D,3,0)</f>
        <v>3</v>
      </c>
      <c r="U3988" s="13">
        <f>VLOOKUP($C3988,日期!$A:$D,4,0)</f>
        <v>1</v>
      </c>
      <c r="V3988" s="65">
        <f t="shared" si="440"/>
        <v>43891</v>
      </c>
      <c r="W3988" s="13" t="s">
        <v>5552</v>
      </c>
    </row>
    <row r="3989" spans="1:23" ht="15">
      <c r="A3989" s="15">
        <v>335</v>
      </c>
      <c r="B3989" s="15">
        <v>2020</v>
      </c>
      <c r="C3989" s="13" t="s">
        <v>23</v>
      </c>
      <c r="D3989" s="15">
        <v>13</v>
      </c>
      <c r="E3989" s="13" t="s">
        <v>24</v>
      </c>
      <c r="F3989" s="13" t="s">
        <v>11</v>
      </c>
      <c r="G3989" s="13" t="s">
        <v>25</v>
      </c>
      <c r="H3989" s="13" t="s">
        <v>32</v>
      </c>
      <c r="I3989" s="3">
        <f t="shared" si="434"/>
        <v>60</v>
      </c>
      <c r="J3989" s="7">
        <f t="shared" si="435"/>
        <v>64</v>
      </c>
      <c r="K3989" s="3">
        <f>LEN(H3989)</f>
        <v>5</v>
      </c>
      <c r="L3989" s="13" t="str">
        <f>IF(OR(AND(LEN(H3989&gt;3),ISERROR(FIND("-",H3989,1))),AND(LEN(H3989)&gt;3,ISERROR(FIND("+",H3989,1)))),LEFT(H3989,2),H3989)</f>
        <v>60</v>
      </c>
      <c r="M3989" s="13" t="str">
        <f>IF(AND(LEN(H3989&gt;3),ISERROR(FIND("+",H3989,1))),RIGHT(H3989,2),IF(AND(LEN(H3989)=3,ISERROR(FIND("-",H3989,1))),LEFT(H3989,2),H3989))</f>
        <v>64</v>
      </c>
      <c r="N3989" s="13" t="str">
        <f>SUBSTITUTE(H3989,"+","-")</f>
        <v>60-64</v>
      </c>
      <c r="O3989" s="3">
        <f t="shared" si="436"/>
        <v>5</v>
      </c>
      <c r="P3989" s="3">
        <f t="shared" si="437"/>
        <v>3</v>
      </c>
      <c r="Q3989" s="7">
        <f t="shared" si="438"/>
        <v>60</v>
      </c>
      <c r="R3989" s="7">
        <f t="shared" si="439"/>
        <v>64</v>
      </c>
      <c r="S3989" s="13" t="str">
        <f>VLOOKUP(A3989,history!$B:$F,2,0)</f>
        <v>2020-04-02</v>
      </c>
      <c r="T3989" s="13">
        <f>VLOOKUP($C3989,日期!$A:$D,3,0)</f>
        <v>3</v>
      </c>
      <c r="U3989" s="13">
        <f>VLOOKUP($C3989,日期!$A:$D,4,0)</f>
        <v>1</v>
      </c>
      <c r="V3989" s="65">
        <f t="shared" si="440"/>
        <v>43891</v>
      </c>
      <c r="W3989" s="13" t="s">
        <v>5553</v>
      </c>
    </row>
    <row r="3990" spans="1:23" ht="15">
      <c r="A3990" s="15">
        <v>334</v>
      </c>
      <c r="B3990" s="15">
        <v>2020</v>
      </c>
      <c r="C3990" s="13" t="s">
        <v>23</v>
      </c>
      <c r="D3990" s="15">
        <v>13</v>
      </c>
      <c r="E3990" s="13" t="s">
        <v>24</v>
      </c>
      <c r="F3990" s="13" t="s">
        <v>11</v>
      </c>
      <c r="G3990" s="13" t="s">
        <v>25</v>
      </c>
      <c r="H3990" s="13" t="s">
        <v>32</v>
      </c>
      <c r="I3990" s="3">
        <f t="shared" si="434"/>
        <v>60</v>
      </c>
      <c r="J3990" s="7">
        <f t="shared" si="435"/>
        <v>64</v>
      </c>
      <c r="K3990" s="3">
        <f>LEN(H3990)</f>
        <v>5</v>
      </c>
      <c r="L3990" s="13" t="str">
        <f>IF(OR(AND(LEN(H3990&gt;3),ISERROR(FIND("-",H3990,1))),AND(LEN(H3990)&gt;3,ISERROR(FIND("+",H3990,1)))),LEFT(H3990,2),H3990)</f>
        <v>60</v>
      </c>
      <c r="M3990" s="13" t="str">
        <f>IF(AND(LEN(H3990&gt;3),ISERROR(FIND("+",H3990,1))),RIGHT(H3990,2),IF(AND(LEN(H3990)=3,ISERROR(FIND("-",H3990,1))),LEFT(H3990,2),H3990))</f>
        <v>64</v>
      </c>
      <c r="N3990" s="13" t="str">
        <f>SUBSTITUTE(H3990,"+","-")</f>
        <v>60-64</v>
      </c>
      <c r="O3990" s="3">
        <f t="shared" si="436"/>
        <v>5</v>
      </c>
      <c r="P3990" s="3">
        <f t="shared" si="437"/>
        <v>3</v>
      </c>
      <c r="Q3990" s="7">
        <f t="shared" si="438"/>
        <v>60</v>
      </c>
      <c r="R3990" s="7">
        <f t="shared" si="439"/>
        <v>64</v>
      </c>
      <c r="S3990" s="13" t="str">
        <f>VLOOKUP(A3990,history!$B:$F,2,0)</f>
        <v>2020-04-02</v>
      </c>
      <c r="T3990" s="13">
        <f>VLOOKUP($C3990,日期!$A:$D,3,0)</f>
        <v>3</v>
      </c>
      <c r="U3990" s="13">
        <f>VLOOKUP($C3990,日期!$A:$D,4,0)</f>
        <v>1</v>
      </c>
      <c r="V3990" s="65">
        <f t="shared" si="440"/>
        <v>43891</v>
      </c>
      <c r="W3990" s="13" t="s">
        <v>5554</v>
      </c>
    </row>
    <row r="3991" spans="1:23" ht="15">
      <c r="A3991" s="15">
        <v>333</v>
      </c>
      <c r="B3991" s="15">
        <v>2020</v>
      </c>
      <c r="C3991" s="13" t="s">
        <v>23</v>
      </c>
      <c r="D3991" s="15">
        <v>13</v>
      </c>
      <c r="E3991" s="13" t="s">
        <v>24</v>
      </c>
      <c r="F3991" s="13" t="s">
        <v>11</v>
      </c>
      <c r="G3991" s="13" t="s">
        <v>25</v>
      </c>
      <c r="H3991" s="13" t="s">
        <v>35</v>
      </c>
      <c r="I3991" s="3">
        <f t="shared" si="434"/>
        <v>55</v>
      </c>
      <c r="J3991" s="7">
        <f t="shared" si="435"/>
        <v>59</v>
      </c>
      <c r="K3991" s="3">
        <f>LEN(H3991)</f>
        <v>5</v>
      </c>
      <c r="L3991" s="13" t="str">
        <f>IF(OR(AND(LEN(H3991&gt;3),ISERROR(FIND("-",H3991,1))),AND(LEN(H3991)&gt;3,ISERROR(FIND("+",H3991,1)))),LEFT(H3991,2),H3991)</f>
        <v>55</v>
      </c>
      <c r="M3991" s="13" t="str">
        <f>IF(AND(LEN(H3991&gt;3),ISERROR(FIND("+",H3991,1))),RIGHT(H3991,2),IF(AND(LEN(H3991)=3,ISERROR(FIND("-",H3991,1))),LEFT(H3991,2),H3991))</f>
        <v>59</v>
      </c>
      <c r="N3991" s="13" t="str">
        <f>SUBSTITUTE(H3991,"+","-")</f>
        <v>55-59</v>
      </c>
      <c r="O3991" s="3">
        <f t="shared" si="436"/>
        <v>5</v>
      </c>
      <c r="P3991" s="3">
        <f t="shared" si="437"/>
        <v>3</v>
      </c>
      <c r="Q3991" s="7">
        <f t="shared" si="438"/>
        <v>55</v>
      </c>
      <c r="R3991" s="7">
        <f t="shared" si="439"/>
        <v>59</v>
      </c>
      <c r="S3991" s="13" t="str">
        <f>VLOOKUP(A3991,history!$B:$F,2,0)</f>
        <v>2020-04-02</v>
      </c>
      <c r="T3991" s="13">
        <f>VLOOKUP($C3991,日期!$A:$D,3,0)</f>
        <v>3</v>
      </c>
      <c r="U3991" s="13">
        <f>VLOOKUP($C3991,日期!$A:$D,4,0)</f>
        <v>1</v>
      </c>
      <c r="V3991" s="65">
        <f t="shared" si="440"/>
        <v>43891</v>
      </c>
      <c r="W3991" s="13" t="s">
        <v>5555</v>
      </c>
    </row>
    <row r="3992" spans="1:23" ht="15">
      <c r="A3992" s="15">
        <v>332</v>
      </c>
      <c r="B3992" s="15">
        <v>2020</v>
      </c>
      <c r="C3992" s="13" t="s">
        <v>23</v>
      </c>
      <c r="D3992" s="15">
        <v>13</v>
      </c>
      <c r="E3992" s="13" t="s">
        <v>24</v>
      </c>
      <c r="F3992" s="13" t="s">
        <v>11</v>
      </c>
      <c r="G3992" s="13" t="s">
        <v>25</v>
      </c>
      <c r="H3992" s="13" t="s">
        <v>35</v>
      </c>
      <c r="I3992" s="3">
        <f t="shared" si="434"/>
        <v>55</v>
      </c>
      <c r="J3992" s="7">
        <f t="shared" si="435"/>
        <v>59</v>
      </c>
      <c r="K3992" s="3">
        <f>LEN(H3992)</f>
        <v>5</v>
      </c>
      <c r="L3992" s="13" t="str">
        <f>IF(OR(AND(LEN(H3992&gt;3),ISERROR(FIND("-",H3992,1))),AND(LEN(H3992)&gt;3,ISERROR(FIND("+",H3992,1)))),LEFT(H3992,2),H3992)</f>
        <v>55</v>
      </c>
      <c r="M3992" s="13" t="str">
        <f>IF(AND(LEN(H3992&gt;3),ISERROR(FIND("+",H3992,1))),RIGHT(H3992,2),IF(AND(LEN(H3992)=3,ISERROR(FIND("-",H3992,1))),LEFT(H3992,2),H3992))</f>
        <v>59</v>
      </c>
      <c r="N3992" s="13" t="str">
        <f>SUBSTITUTE(H3992,"+","-")</f>
        <v>55-59</v>
      </c>
      <c r="O3992" s="3">
        <f t="shared" si="436"/>
        <v>5</v>
      </c>
      <c r="P3992" s="3">
        <f t="shared" si="437"/>
        <v>3</v>
      </c>
      <c r="Q3992" s="7">
        <f t="shared" si="438"/>
        <v>55</v>
      </c>
      <c r="R3992" s="7">
        <f t="shared" si="439"/>
        <v>59</v>
      </c>
      <c r="S3992" s="13" t="str">
        <f>VLOOKUP(A3992,history!$B:$F,2,0)</f>
        <v>2020-04-02</v>
      </c>
      <c r="T3992" s="13">
        <f>VLOOKUP($C3992,日期!$A:$D,3,0)</f>
        <v>3</v>
      </c>
      <c r="U3992" s="13">
        <f>VLOOKUP($C3992,日期!$A:$D,4,0)</f>
        <v>1</v>
      </c>
      <c r="V3992" s="65">
        <f t="shared" si="440"/>
        <v>43891</v>
      </c>
      <c r="W3992" s="13" t="s">
        <v>5556</v>
      </c>
    </row>
    <row r="3993" spans="1:23" ht="15">
      <c r="A3993" s="15">
        <v>331</v>
      </c>
      <c r="B3993" s="15">
        <v>2020</v>
      </c>
      <c r="C3993" s="13" t="s">
        <v>23</v>
      </c>
      <c r="D3993" s="15">
        <v>13</v>
      </c>
      <c r="E3993" s="13" t="s">
        <v>24</v>
      </c>
      <c r="F3993" s="13" t="s">
        <v>11</v>
      </c>
      <c r="G3993" s="13" t="s">
        <v>25</v>
      </c>
      <c r="H3993" s="13" t="s">
        <v>37</v>
      </c>
      <c r="I3993" s="3">
        <f t="shared" si="434"/>
        <v>50</v>
      </c>
      <c r="J3993" s="7">
        <f t="shared" si="435"/>
        <v>54</v>
      </c>
      <c r="K3993" s="3">
        <f>LEN(H3993)</f>
        <v>5</v>
      </c>
      <c r="L3993" s="13" t="str">
        <f>IF(OR(AND(LEN(H3993&gt;3),ISERROR(FIND("-",H3993,1))),AND(LEN(H3993)&gt;3,ISERROR(FIND("+",H3993,1)))),LEFT(H3993,2),H3993)</f>
        <v>50</v>
      </c>
      <c r="M3993" s="13" t="str">
        <f>IF(AND(LEN(H3993&gt;3),ISERROR(FIND("+",H3993,1))),RIGHT(H3993,2),IF(AND(LEN(H3993)=3,ISERROR(FIND("-",H3993,1))),LEFT(H3993,2),H3993))</f>
        <v>54</v>
      </c>
      <c r="N3993" s="13" t="str">
        <f>SUBSTITUTE(H3993,"+","-")</f>
        <v>50-54</v>
      </c>
      <c r="O3993" s="3">
        <f t="shared" si="436"/>
        <v>5</v>
      </c>
      <c r="P3993" s="3">
        <f t="shared" si="437"/>
        <v>3</v>
      </c>
      <c r="Q3993" s="7">
        <f t="shared" si="438"/>
        <v>50</v>
      </c>
      <c r="R3993" s="7">
        <f t="shared" si="439"/>
        <v>54</v>
      </c>
      <c r="S3993" s="13" t="str">
        <f>VLOOKUP(A3993,history!$B:$F,2,0)</f>
        <v>2020-04-02</v>
      </c>
      <c r="T3993" s="13">
        <f>VLOOKUP($C3993,日期!$A:$D,3,0)</f>
        <v>3</v>
      </c>
      <c r="U3993" s="13">
        <f>VLOOKUP($C3993,日期!$A:$D,4,0)</f>
        <v>1</v>
      </c>
      <c r="V3993" s="65">
        <f t="shared" si="440"/>
        <v>43891</v>
      </c>
      <c r="W3993" s="13" t="s">
        <v>5557</v>
      </c>
    </row>
    <row r="3994" spans="1:23" ht="15">
      <c r="A3994" s="15">
        <v>330</v>
      </c>
      <c r="B3994" s="15">
        <v>2020</v>
      </c>
      <c r="C3994" s="13" t="s">
        <v>23</v>
      </c>
      <c r="D3994" s="15">
        <v>13</v>
      </c>
      <c r="E3994" s="13" t="s">
        <v>24</v>
      </c>
      <c r="F3994" s="13" t="s">
        <v>11</v>
      </c>
      <c r="G3994" s="13" t="s">
        <v>25</v>
      </c>
      <c r="H3994" s="13" t="s">
        <v>30</v>
      </c>
      <c r="I3994" s="3">
        <f t="shared" si="434"/>
        <v>45</v>
      </c>
      <c r="J3994" s="7">
        <f t="shared" si="435"/>
        <v>49</v>
      </c>
      <c r="K3994" s="3">
        <f>LEN(H3994)</f>
        <v>5</v>
      </c>
      <c r="L3994" s="13" t="str">
        <f>IF(OR(AND(LEN(H3994&gt;3),ISERROR(FIND("-",H3994,1))),AND(LEN(H3994)&gt;3,ISERROR(FIND("+",H3994,1)))),LEFT(H3994,2),H3994)</f>
        <v>45</v>
      </c>
      <c r="M3994" s="13" t="str">
        <f>IF(AND(LEN(H3994&gt;3),ISERROR(FIND("+",H3994,1))),RIGHT(H3994,2),IF(AND(LEN(H3994)=3,ISERROR(FIND("-",H3994,1))),LEFT(H3994,2),H3994))</f>
        <v>49</v>
      </c>
      <c r="N3994" s="13" t="str">
        <f>SUBSTITUTE(H3994,"+","-")</f>
        <v>45-49</v>
      </c>
      <c r="O3994" s="3">
        <f t="shared" si="436"/>
        <v>5</v>
      </c>
      <c r="P3994" s="3">
        <f t="shared" si="437"/>
        <v>3</v>
      </c>
      <c r="Q3994" s="7">
        <f t="shared" si="438"/>
        <v>45</v>
      </c>
      <c r="R3994" s="7">
        <f t="shared" si="439"/>
        <v>49</v>
      </c>
      <c r="S3994" s="13" t="str">
        <f>VLOOKUP(A3994,history!$B:$F,2,0)</f>
        <v>2020-04-02</v>
      </c>
      <c r="T3994" s="13">
        <f>VLOOKUP($C3994,日期!$A:$D,3,0)</f>
        <v>3</v>
      </c>
      <c r="U3994" s="13">
        <f>VLOOKUP($C3994,日期!$A:$D,4,0)</f>
        <v>1</v>
      </c>
      <c r="V3994" s="65">
        <f t="shared" si="440"/>
        <v>43891</v>
      </c>
      <c r="W3994" s="13" t="s">
        <v>5558</v>
      </c>
    </row>
    <row r="3995" spans="1:23" ht="15">
      <c r="A3995" s="15">
        <v>329</v>
      </c>
      <c r="B3995" s="15">
        <v>2020</v>
      </c>
      <c r="C3995" s="13" t="s">
        <v>23</v>
      </c>
      <c r="D3995" s="15">
        <v>13</v>
      </c>
      <c r="E3995" s="13" t="s">
        <v>24</v>
      </c>
      <c r="F3995" s="13" t="s">
        <v>11</v>
      </c>
      <c r="G3995" s="13" t="s">
        <v>25</v>
      </c>
      <c r="H3995" s="13" t="s">
        <v>30</v>
      </c>
      <c r="I3995" s="3">
        <f t="shared" si="434"/>
        <v>45</v>
      </c>
      <c r="J3995" s="7">
        <f t="shared" si="435"/>
        <v>49</v>
      </c>
      <c r="K3995" s="3">
        <f>LEN(H3995)</f>
        <v>5</v>
      </c>
      <c r="L3995" s="13" t="str">
        <f>IF(OR(AND(LEN(H3995&gt;3),ISERROR(FIND("-",H3995,1))),AND(LEN(H3995)&gt;3,ISERROR(FIND("+",H3995,1)))),LEFT(H3995,2),H3995)</f>
        <v>45</v>
      </c>
      <c r="M3995" s="13" t="str">
        <f>IF(AND(LEN(H3995&gt;3),ISERROR(FIND("+",H3995,1))),RIGHT(H3995,2),IF(AND(LEN(H3995)=3,ISERROR(FIND("-",H3995,1))),LEFT(H3995,2),H3995))</f>
        <v>49</v>
      </c>
      <c r="N3995" s="13" t="str">
        <f>SUBSTITUTE(H3995,"+","-")</f>
        <v>45-49</v>
      </c>
      <c r="O3995" s="3">
        <f t="shared" si="436"/>
        <v>5</v>
      </c>
      <c r="P3995" s="3">
        <f t="shared" si="437"/>
        <v>3</v>
      </c>
      <c r="Q3995" s="7">
        <f t="shared" si="438"/>
        <v>45</v>
      </c>
      <c r="R3995" s="7">
        <f t="shared" si="439"/>
        <v>49</v>
      </c>
      <c r="S3995" s="13" t="str">
        <f>VLOOKUP(A3995,history!$B:$F,2,0)</f>
        <v>2020-04-01</v>
      </c>
      <c r="T3995" s="13">
        <f>VLOOKUP($C3995,日期!$A:$D,3,0)</f>
        <v>3</v>
      </c>
      <c r="U3995" s="13">
        <f>VLOOKUP($C3995,日期!$A:$D,4,0)</f>
        <v>1</v>
      </c>
      <c r="V3995" s="65">
        <f t="shared" si="440"/>
        <v>43891</v>
      </c>
      <c r="W3995" s="13" t="s">
        <v>5559</v>
      </c>
    </row>
    <row r="3996" spans="1:23" ht="15">
      <c r="A3996" s="15">
        <v>328</v>
      </c>
      <c r="B3996" s="15">
        <v>2020</v>
      </c>
      <c r="C3996" s="13" t="s">
        <v>23</v>
      </c>
      <c r="D3996" s="15">
        <v>13</v>
      </c>
      <c r="E3996" s="13" t="s">
        <v>24</v>
      </c>
      <c r="F3996" s="13" t="s">
        <v>11</v>
      </c>
      <c r="G3996" s="13" t="s">
        <v>25</v>
      </c>
      <c r="H3996" s="13" t="s">
        <v>30</v>
      </c>
      <c r="I3996" s="3">
        <f t="shared" si="434"/>
        <v>45</v>
      </c>
      <c r="J3996" s="7">
        <f t="shared" si="435"/>
        <v>49</v>
      </c>
      <c r="K3996" s="3">
        <f>LEN(H3996)</f>
        <v>5</v>
      </c>
      <c r="L3996" s="13" t="str">
        <f>IF(OR(AND(LEN(H3996&gt;3),ISERROR(FIND("-",H3996,1))),AND(LEN(H3996)&gt;3,ISERROR(FIND("+",H3996,1)))),LEFT(H3996,2),H3996)</f>
        <v>45</v>
      </c>
      <c r="M3996" s="13" t="str">
        <f>IF(AND(LEN(H3996&gt;3),ISERROR(FIND("+",H3996,1))),RIGHT(H3996,2),IF(AND(LEN(H3996)=3,ISERROR(FIND("-",H3996,1))),LEFT(H3996,2),H3996))</f>
        <v>49</v>
      </c>
      <c r="N3996" s="13" t="str">
        <f>SUBSTITUTE(H3996,"+","-")</f>
        <v>45-49</v>
      </c>
      <c r="O3996" s="3">
        <f t="shared" si="436"/>
        <v>5</v>
      </c>
      <c r="P3996" s="3">
        <f t="shared" si="437"/>
        <v>3</v>
      </c>
      <c r="Q3996" s="7">
        <f t="shared" si="438"/>
        <v>45</v>
      </c>
      <c r="R3996" s="7">
        <f t="shared" si="439"/>
        <v>49</v>
      </c>
      <c r="S3996" s="13" t="str">
        <f>VLOOKUP(A3996,history!$B:$F,2,0)</f>
        <v>2020-04-01</v>
      </c>
      <c r="T3996" s="13">
        <f>VLOOKUP($C3996,日期!$A:$D,3,0)</f>
        <v>3</v>
      </c>
      <c r="U3996" s="13">
        <f>VLOOKUP($C3996,日期!$A:$D,4,0)</f>
        <v>1</v>
      </c>
      <c r="V3996" s="65">
        <f t="shared" si="440"/>
        <v>43891</v>
      </c>
      <c r="W3996" s="13" t="s">
        <v>5560</v>
      </c>
    </row>
    <row r="3997" spans="1:23" ht="15">
      <c r="A3997" s="15">
        <v>327</v>
      </c>
      <c r="B3997" s="15">
        <v>2020</v>
      </c>
      <c r="C3997" s="13" t="s">
        <v>23</v>
      </c>
      <c r="D3997" s="15">
        <v>13</v>
      </c>
      <c r="E3997" s="13" t="s">
        <v>24</v>
      </c>
      <c r="F3997" s="13" t="s">
        <v>11</v>
      </c>
      <c r="G3997" s="13" t="s">
        <v>25</v>
      </c>
      <c r="H3997" s="13" t="s">
        <v>29</v>
      </c>
      <c r="I3997" s="3">
        <f t="shared" si="434"/>
        <v>40</v>
      </c>
      <c r="J3997" s="7">
        <f t="shared" si="435"/>
        <v>44</v>
      </c>
      <c r="K3997" s="3">
        <f>LEN(H3997)</f>
        <v>5</v>
      </c>
      <c r="L3997" s="13" t="str">
        <f>IF(OR(AND(LEN(H3997&gt;3),ISERROR(FIND("-",H3997,1))),AND(LEN(H3997)&gt;3,ISERROR(FIND("+",H3997,1)))),LEFT(H3997,2),H3997)</f>
        <v>40</v>
      </c>
      <c r="M3997" s="13" t="str">
        <f>IF(AND(LEN(H3997&gt;3),ISERROR(FIND("+",H3997,1))),RIGHT(H3997,2),IF(AND(LEN(H3997)=3,ISERROR(FIND("-",H3997,1))),LEFT(H3997,2),H3997))</f>
        <v>44</v>
      </c>
      <c r="N3997" s="13" t="str">
        <f>SUBSTITUTE(H3997,"+","-")</f>
        <v>40-44</v>
      </c>
      <c r="O3997" s="3">
        <f t="shared" si="436"/>
        <v>5</v>
      </c>
      <c r="P3997" s="3">
        <f t="shared" si="437"/>
        <v>3</v>
      </c>
      <c r="Q3997" s="7">
        <f t="shared" si="438"/>
        <v>40</v>
      </c>
      <c r="R3997" s="7">
        <f t="shared" si="439"/>
        <v>44</v>
      </c>
      <c r="S3997" s="13" t="str">
        <f>VLOOKUP(A3997,history!$B:$F,2,0)</f>
        <v>2020-04-01</v>
      </c>
      <c r="T3997" s="13">
        <f>VLOOKUP($C3997,日期!$A:$D,3,0)</f>
        <v>3</v>
      </c>
      <c r="U3997" s="13">
        <f>VLOOKUP($C3997,日期!$A:$D,4,0)</f>
        <v>1</v>
      </c>
      <c r="V3997" s="65">
        <f t="shared" si="440"/>
        <v>43891</v>
      </c>
      <c r="W3997" s="13" t="s">
        <v>5561</v>
      </c>
    </row>
    <row r="3998" spans="1:23" ht="15">
      <c r="A3998" s="15">
        <v>326</v>
      </c>
      <c r="B3998" s="15">
        <v>2020</v>
      </c>
      <c r="C3998" s="13" t="s">
        <v>23</v>
      </c>
      <c r="D3998" s="15">
        <v>13</v>
      </c>
      <c r="E3998" s="13" t="s">
        <v>24</v>
      </c>
      <c r="F3998" s="13" t="s">
        <v>11</v>
      </c>
      <c r="G3998" s="13" t="s">
        <v>25</v>
      </c>
      <c r="H3998" s="13" t="s">
        <v>29</v>
      </c>
      <c r="I3998" s="3">
        <f t="shared" si="434"/>
        <v>40</v>
      </c>
      <c r="J3998" s="7">
        <f t="shared" si="435"/>
        <v>44</v>
      </c>
      <c r="K3998" s="3">
        <f>LEN(H3998)</f>
        <v>5</v>
      </c>
      <c r="L3998" s="13" t="str">
        <f>IF(OR(AND(LEN(H3998&gt;3),ISERROR(FIND("-",H3998,1))),AND(LEN(H3998)&gt;3,ISERROR(FIND("+",H3998,1)))),LEFT(H3998,2),H3998)</f>
        <v>40</v>
      </c>
      <c r="M3998" s="13" t="str">
        <f>IF(AND(LEN(H3998&gt;3),ISERROR(FIND("+",H3998,1))),RIGHT(H3998,2),IF(AND(LEN(H3998)=3,ISERROR(FIND("-",H3998,1))),LEFT(H3998,2),H3998))</f>
        <v>44</v>
      </c>
      <c r="N3998" s="13" t="str">
        <f>SUBSTITUTE(H3998,"+","-")</f>
        <v>40-44</v>
      </c>
      <c r="O3998" s="3">
        <f t="shared" si="436"/>
        <v>5</v>
      </c>
      <c r="P3998" s="3">
        <f t="shared" si="437"/>
        <v>3</v>
      </c>
      <c r="Q3998" s="7">
        <f t="shared" si="438"/>
        <v>40</v>
      </c>
      <c r="R3998" s="7">
        <f t="shared" si="439"/>
        <v>44</v>
      </c>
      <c r="S3998" s="13" t="str">
        <f>VLOOKUP(A3998,history!$B:$F,2,0)</f>
        <v>2020-04-01</v>
      </c>
      <c r="T3998" s="13">
        <f>VLOOKUP($C3998,日期!$A:$D,3,0)</f>
        <v>3</v>
      </c>
      <c r="U3998" s="13">
        <f>VLOOKUP($C3998,日期!$A:$D,4,0)</f>
        <v>1</v>
      </c>
      <c r="V3998" s="65">
        <f t="shared" si="440"/>
        <v>43891</v>
      </c>
      <c r="W3998" s="13" t="s">
        <v>5562</v>
      </c>
    </row>
    <row r="3999" spans="1:23" ht="15">
      <c r="A3999" s="15">
        <v>325</v>
      </c>
      <c r="B3999" s="15">
        <v>2020</v>
      </c>
      <c r="C3999" s="13" t="s">
        <v>23</v>
      </c>
      <c r="D3999" s="15">
        <v>13</v>
      </c>
      <c r="E3999" s="13" t="s">
        <v>24</v>
      </c>
      <c r="F3999" s="13" t="s">
        <v>11</v>
      </c>
      <c r="G3999" s="13" t="s">
        <v>25</v>
      </c>
      <c r="H3999" s="13" t="s">
        <v>29</v>
      </c>
      <c r="I3999" s="3">
        <f t="shared" si="434"/>
        <v>40</v>
      </c>
      <c r="J3999" s="7">
        <f t="shared" si="435"/>
        <v>44</v>
      </c>
      <c r="K3999" s="3">
        <f>LEN(H3999)</f>
        <v>5</v>
      </c>
      <c r="L3999" s="13" t="str">
        <f>IF(OR(AND(LEN(H3999&gt;3),ISERROR(FIND("-",H3999,1))),AND(LEN(H3999)&gt;3,ISERROR(FIND("+",H3999,1)))),LEFT(H3999,2),H3999)</f>
        <v>40</v>
      </c>
      <c r="M3999" s="13" t="str">
        <f>IF(AND(LEN(H3999&gt;3),ISERROR(FIND("+",H3999,1))),RIGHT(H3999,2),IF(AND(LEN(H3999)=3,ISERROR(FIND("-",H3999,1))),LEFT(H3999,2),H3999))</f>
        <v>44</v>
      </c>
      <c r="N3999" s="13" t="str">
        <f>SUBSTITUTE(H3999,"+","-")</f>
        <v>40-44</v>
      </c>
      <c r="O3999" s="3">
        <f t="shared" si="436"/>
        <v>5</v>
      </c>
      <c r="P3999" s="3">
        <f t="shared" si="437"/>
        <v>3</v>
      </c>
      <c r="Q3999" s="7">
        <f t="shared" si="438"/>
        <v>40</v>
      </c>
      <c r="R3999" s="7">
        <f t="shared" si="439"/>
        <v>44</v>
      </c>
      <c r="S3999" s="13" t="str">
        <f>VLOOKUP(A3999,history!$B:$F,2,0)</f>
        <v>2020-04-01</v>
      </c>
      <c r="T3999" s="13">
        <f>VLOOKUP($C3999,日期!$A:$D,3,0)</f>
        <v>3</v>
      </c>
      <c r="U3999" s="13">
        <f>VLOOKUP($C3999,日期!$A:$D,4,0)</f>
        <v>1</v>
      </c>
      <c r="V3999" s="65">
        <f t="shared" si="440"/>
        <v>43891</v>
      </c>
      <c r="W3999" s="13" t="s">
        <v>5563</v>
      </c>
    </row>
    <row r="4000" spans="1:23" ht="15">
      <c r="A4000" s="15">
        <v>324</v>
      </c>
      <c r="B4000" s="15">
        <v>2020</v>
      </c>
      <c r="C4000" s="13" t="s">
        <v>23</v>
      </c>
      <c r="D4000" s="15">
        <v>13</v>
      </c>
      <c r="E4000" s="13" t="s">
        <v>24</v>
      </c>
      <c r="F4000" s="13" t="s">
        <v>11</v>
      </c>
      <c r="G4000" s="13" t="s">
        <v>25</v>
      </c>
      <c r="H4000" s="13" t="s">
        <v>26</v>
      </c>
      <c r="I4000" s="3">
        <f t="shared" si="434"/>
        <v>30</v>
      </c>
      <c r="J4000" s="7">
        <f t="shared" si="435"/>
        <v>34</v>
      </c>
      <c r="K4000" s="3">
        <f>LEN(H4000)</f>
        <v>5</v>
      </c>
      <c r="L4000" s="13" t="str">
        <f>IF(OR(AND(LEN(H4000&gt;3),ISERROR(FIND("-",H4000,1))),AND(LEN(H4000)&gt;3,ISERROR(FIND("+",H4000,1)))),LEFT(H4000,2),H4000)</f>
        <v>30</v>
      </c>
      <c r="M4000" s="13" t="str">
        <f>IF(AND(LEN(H4000&gt;3),ISERROR(FIND("+",H4000,1))),RIGHT(H4000,2),IF(AND(LEN(H4000)=3,ISERROR(FIND("-",H4000,1))),LEFT(H4000,2),H4000))</f>
        <v>34</v>
      </c>
      <c r="N4000" s="13" t="str">
        <f>SUBSTITUTE(H4000,"+","-")</f>
        <v>30-34</v>
      </c>
      <c r="O4000" s="3">
        <f t="shared" si="436"/>
        <v>5</v>
      </c>
      <c r="P4000" s="3">
        <f t="shared" si="437"/>
        <v>3</v>
      </c>
      <c r="Q4000" s="7">
        <f t="shared" si="438"/>
        <v>30</v>
      </c>
      <c r="R4000" s="7">
        <f t="shared" si="439"/>
        <v>34</v>
      </c>
      <c r="S4000" s="13" t="str">
        <f>VLOOKUP(A4000,history!$B:$F,2,0)</f>
        <v>2020-04-01</v>
      </c>
      <c r="T4000" s="13">
        <f>VLOOKUP($C4000,日期!$A:$D,3,0)</f>
        <v>3</v>
      </c>
      <c r="U4000" s="13">
        <f>VLOOKUP($C4000,日期!$A:$D,4,0)</f>
        <v>1</v>
      </c>
      <c r="V4000" s="65">
        <f t="shared" si="440"/>
        <v>43891</v>
      </c>
      <c r="W4000" s="13" t="s">
        <v>5564</v>
      </c>
    </row>
    <row r="4001" spans="1:23" ht="15">
      <c r="A4001" s="15">
        <v>323</v>
      </c>
      <c r="B4001" s="15">
        <v>2020</v>
      </c>
      <c r="C4001" s="13" t="s">
        <v>23</v>
      </c>
      <c r="D4001" s="15">
        <v>13</v>
      </c>
      <c r="E4001" s="13" t="s">
        <v>24</v>
      </c>
      <c r="F4001" s="13" t="s">
        <v>11</v>
      </c>
      <c r="G4001" s="13" t="s">
        <v>25</v>
      </c>
      <c r="H4001" s="13" t="s">
        <v>26</v>
      </c>
      <c r="I4001" s="3">
        <f t="shared" si="434"/>
        <v>30</v>
      </c>
      <c r="J4001" s="7">
        <f t="shared" si="435"/>
        <v>34</v>
      </c>
      <c r="K4001" s="3">
        <f>LEN(H4001)</f>
        <v>5</v>
      </c>
      <c r="L4001" s="13" t="str">
        <f>IF(OR(AND(LEN(H4001&gt;3),ISERROR(FIND("-",H4001,1))),AND(LEN(H4001)&gt;3,ISERROR(FIND("+",H4001,1)))),LEFT(H4001,2),H4001)</f>
        <v>30</v>
      </c>
      <c r="M4001" s="13" t="str">
        <f>IF(AND(LEN(H4001&gt;3),ISERROR(FIND("+",H4001,1))),RIGHT(H4001,2),IF(AND(LEN(H4001)=3,ISERROR(FIND("-",H4001,1))),LEFT(H4001,2),H4001))</f>
        <v>34</v>
      </c>
      <c r="N4001" s="13" t="str">
        <f>SUBSTITUTE(H4001,"+","-")</f>
        <v>30-34</v>
      </c>
      <c r="O4001" s="3">
        <f t="shared" si="436"/>
        <v>5</v>
      </c>
      <c r="P4001" s="3">
        <f t="shared" si="437"/>
        <v>3</v>
      </c>
      <c r="Q4001" s="7">
        <f t="shared" si="438"/>
        <v>30</v>
      </c>
      <c r="R4001" s="7">
        <f t="shared" si="439"/>
        <v>34</v>
      </c>
      <c r="S4001" s="13" t="str">
        <f>VLOOKUP(A4001,history!$B:$F,2,0)</f>
        <v>2020-04-01</v>
      </c>
      <c r="T4001" s="13">
        <f>VLOOKUP($C4001,日期!$A:$D,3,0)</f>
        <v>3</v>
      </c>
      <c r="U4001" s="13">
        <f>VLOOKUP($C4001,日期!$A:$D,4,0)</f>
        <v>1</v>
      </c>
      <c r="V4001" s="65">
        <f t="shared" si="440"/>
        <v>43891</v>
      </c>
      <c r="W4001" s="13" t="s">
        <v>5565</v>
      </c>
    </row>
    <row r="4002" spans="1:23" ht="15">
      <c r="A4002" s="15">
        <v>322</v>
      </c>
      <c r="B4002" s="15">
        <v>2020</v>
      </c>
      <c r="C4002" s="13" t="s">
        <v>23</v>
      </c>
      <c r="D4002" s="15">
        <v>13</v>
      </c>
      <c r="E4002" s="13" t="s">
        <v>24</v>
      </c>
      <c r="F4002" s="13" t="s">
        <v>11</v>
      </c>
      <c r="G4002" s="13" t="s">
        <v>25</v>
      </c>
      <c r="H4002" s="13" t="s">
        <v>26</v>
      </c>
      <c r="I4002" s="3">
        <f t="shared" si="434"/>
        <v>30</v>
      </c>
      <c r="J4002" s="7">
        <f t="shared" si="435"/>
        <v>34</v>
      </c>
      <c r="K4002" s="3">
        <f>LEN(H4002)</f>
        <v>5</v>
      </c>
      <c r="L4002" s="13" t="str">
        <f>IF(OR(AND(LEN(H4002&gt;3),ISERROR(FIND("-",H4002,1))),AND(LEN(H4002)&gt;3,ISERROR(FIND("+",H4002,1)))),LEFT(H4002,2),H4002)</f>
        <v>30</v>
      </c>
      <c r="M4002" s="13" t="str">
        <f>IF(AND(LEN(H4002&gt;3),ISERROR(FIND("+",H4002,1))),RIGHT(H4002,2),IF(AND(LEN(H4002)=3,ISERROR(FIND("-",H4002,1))),LEFT(H4002,2),H4002))</f>
        <v>34</v>
      </c>
      <c r="N4002" s="13" t="str">
        <f>SUBSTITUTE(H4002,"+","-")</f>
        <v>30-34</v>
      </c>
      <c r="O4002" s="3">
        <f t="shared" si="436"/>
        <v>5</v>
      </c>
      <c r="P4002" s="3">
        <f t="shared" si="437"/>
        <v>3</v>
      </c>
      <c r="Q4002" s="7">
        <f t="shared" si="438"/>
        <v>30</v>
      </c>
      <c r="R4002" s="7">
        <f t="shared" si="439"/>
        <v>34</v>
      </c>
      <c r="S4002" s="13" t="str">
        <f>VLOOKUP(A4002,history!$B:$F,2,0)</f>
        <v>2020-03-31</v>
      </c>
      <c r="T4002" s="13">
        <f>VLOOKUP($C4002,日期!$A:$D,3,0)</f>
        <v>3</v>
      </c>
      <c r="U4002" s="13">
        <f>VLOOKUP($C4002,日期!$A:$D,4,0)</f>
        <v>1</v>
      </c>
      <c r="V4002" s="65">
        <f t="shared" si="440"/>
        <v>43891</v>
      </c>
      <c r="W4002" s="13" t="s">
        <v>5566</v>
      </c>
    </row>
    <row r="4003" spans="1:23" ht="15">
      <c r="A4003" s="15">
        <v>321</v>
      </c>
      <c r="B4003" s="15">
        <v>2020</v>
      </c>
      <c r="C4003" s="13" t="s">
        <v>23</v>
      </c>
      <c r="D4003" s="15">
        <v>13</v>
      </c>
      <c r="E4003" s="13" t="s">
        <v>24</v>
      </c>
      <c r="F4003" s="13" t="s">
        <v>11</v>
      </c>
      <c r="G4003" s="13" t="s">
        <v>25</v>
      </c>
      <c r="H4003" s="13" t="s">
        <v>26</v>
      </c>
      <c r="I4003" s="3">
        <f t="shared" si="434"/>
        <v>30</v>
      </c>
      <c r="J4003" s="7">
        <f t="shared" si="435"/>
        <v>34</v>
      </c>
      <c r="K4003" s="3">
        <f>LEN(H4003)</f>
        <v>5</v>
      </c>
      <c r="L4003" s="13" t="str">
        <f>IF(OR(AND(LEN(H4003&gt;3),ISERROR(FIND("-",H4003,1))),AND(LEN(H4003)&gt;3,ISERROR(FIND("+",H4003,1)))),LEFT(H4003,2),H4003)</f>
        <v>30</v>
      </c>
      <c r="M4003" s="13" t="str">
        <f>IF(AND(LEN(H4003&gt;3),ISERROR(FIND("+",H4003,1))),RIGHT(H4003,2),IF(AND(LEN(H4003)=3,ISERROR(FIND("-",H4003,1))),LEFT(H4003,2),H4003))</f>
        <v>34</v>
      </c>
      <c r="N4003" s="13" t="str">
        <f>SUBSTITUTE(H4003,"+","-")</f>
        <v>30-34</v>
      </c>
      <c r="O4003" s="3">
        <f t="shared" si="436"/>
        <v>5</v>
      </c>
      <c r="P4003" s="3">
        <f t="shared" si="437"/>
        <v>3</v>
      </c>
      <c r="Q4003" s="7">
        <f t="shared" si="438"/>
        <v>30</v>
      </c>
      <c r="R4003" s="7">
        <f t="shared" si="439"/>
        <v>34</v>
      </c>
      <c r="S4003" s="13" t="str">
        <f>VLOOKUP(A4003,history!$B:$F,2,0)</f>
        <v>2020-03-31</v>
      </c>
      <c r="T4003" s="13">
        <f>VLOOKUP($C4003,日期!$A:$D,3,0)</f>
        <v>3</v>
      </c>
      <c r="U4003" s="13">
        <f>VLOOKUP($C4003,日期!$A:$D,4,0)</f>
        <v>1</v>
      </c>
      <c r="V4003" s="65">
        <f t="shared" si="440"/>
        <v>43891</v>
      </c>
      <c r="W4003" s="13" t="s">
        <v>5567</v>
      </c>
    </row>
    <row r="4004" spans="1:23" ht="15">
      <c r="A4004" s="15">
        <v>320</v>
      </c>
      <c r="B4004" s="15">
        <v>2020</v>
      </c>
      <c r="C4004" s="13" t="s">
        <v>23</v>
      </c>
      <c r="D4004" s="15">
        <v>13</v>
      </c>
      <c r="E4004" s="13" t="s">
        <v>24</v>
      </c>
      <c r="F4004" s="13" t="s">
        <v>11</v>
      </c>
      <c r="G4004" s="13" t="s">
        <v>25</v>
      </c>
      <c r="H4004" s="13" t="s">
        <v>31</v>
      </c>
      <c r="I4004" s="3">
        <f t="shared" si="434"/>
        <v>25</v>
      </c>
      <c r="J4004" s="7">
        <f t="shared" si="435"/>
        <v>29</v>
      </c>
      <c r="K4004" s="3">
        <f>LEN(H4004)</f>
        <v>5</v>
      </c>
      <c r="L4004" s="13" t="str">
        <f>IF(OR(AND(LEN(H4004&gt;3),ISERROR(FIND("-",H4004,1))),AND(LEN(H4004)&gt;3,ISERROR(FIND("+",H4004,1)))),LEFT(H4004,2),H4004)</f>
        <v>25</v>
      </c>
      <c r="M4004" s="13" t="str">
        <f>IF(AND(LEN(H4004&gt;3),ISERROR(FIND("+",H4004,1))),RIGHT(H4004,2),IF(AND(LEN(H4004)=3,ISERROR(FIND("-",H4004,1))),LEFT(H4004,2),H4004))</f>
        <v>29</v>
      </c>
      <c r="N4004" s="13" t="str">
        <f>SUBSTITUTE(H4004,"+","-")</f>
        <v>25-29</v>
      </c>
      <c r="O4004" s="3">
        <f t="shared" si="436"/>
        <v>5</v>
      </c>
      <c r="P4004" s="3">
        <f t="shared" si="437"/>
        <v>3</v>
      </c>
      <c r="Q4004" s="7">
        <f t="shared" si="438"/>
        <v>25</v>
      </c>
      <c r="R4004" s="7">
        <f t="shared" si="439"/>
        <v>29</v>
      </c>
      <c r="S4004" s="13" t="str">
        <f>VLOOKUP(A4004,history!$B:$F,2,0)</f>
        <v>2020-03-31</v>
      </c>
      <c r="T4004" s="13">
        <f>VLOOKUP($C4004,日期!$A:$D,3,0)</f>
        <v>3</v>
      </c>
      <c r="U4004" s="13">
        <f>VLOOKUP($C4004,日期!$A:$D,4,0)</f>
        <v>1</v>
      </c>
      <c r="V4004" s="65">
        <f t="shared" si="440"/>
        <v>43891</v>
      </c>
      <c r="W4004" s="13" t="s">
        <v>5568</v>
      </c>
    </row>
    <row r="4005" spans="1:23" ht="15">
      <c r="A4005" s="15">
        <v>319</v>
      </c>
      <c r="B4005" s="15">
        <v>2020</v>
      </c>
      <c r="C4005" s="13" t="s">
        <v>23</v>
      </c>
      <c r="D4005" s="15">
        <v>13</v>
      </c>
      <c r="E4005" s="13" t="s">
        <v>24</v>
      </c>
      <c r="F4005" s="13" t="s">
        <v>11</v>
      </c>
      <c r="G4005" s="13" t="s">
        <v>25</v>
      </c>
      <c r="H4005" s="13" t="s">
        <v>31</v>
      </c>
      <c r="I4005" s="3">
        <f t="shared" si="434"/>
        <v>25</v>
      </c>
      <c r="J4005" s="7">
        <f t="shared" si="435"/>
        <v>29</v>
      </c>
      <c r="K4005" s="3">
        <f>LEN(H4005)</f>
        <v>5</v>
      </c>
      <c r="L4005" s="13" t="str">
        <f>IF(OR(AND(LEN(H4005&gt;3),ISERROR(FIND("-",H4005,1))),AND(LEN(H4005)&gt;3,ISERROR(FIND("+",H4005,1)))),LEFT(H4005,2),H4005)</f>
        <v>25</v>
      </c>
      <c r="M4005" s="13" t="str">
        <f>IF(AND(LEN(H4005&gt;3),ISERROR(FIND("+",H4005,1))),RIGHT(H4005,2),IF(AND(LEN(H4005)=3,ISERROR(FIND("-",H4005,1))),LEFT(H4005,2),H4005))</f>
        <v>29</v>
      </c>
      <c r="N4005" s="13" t="str">
        <f>SUBSTITUTE(H4005,"+","-")</f>
        <v>25-29</v>
      </c>
      <c r="O4005" s="3">
        <f t="shared" si="436"/>
        <v>5</v>
      </c>
      <c r="P4005" s="3">
        <f t="shared" si="437"/>
        <v>3</v>
      </c>
      <c r="Q4005" s="7">
        <f t="shared" si="438"/>
        <v>25</v>
      </c>
      <c r="R4005" s="7">
        <f t="shared" si="439"/>
        <v>29</v>
      </c>
      <c r="S4005" s="13" t="str">
        <f>VLOOKUP(A4005,history!$B:$F,2,0)</f>
        <v>2020-03-31</v>
      </c>
      <c r="T4005" s="13">
        <f>VLOOKUP($C4005,日期!$A:$D,3,0)</f>
        <v>3</v>
      </c>
      <c r="U4005" s="13">
        <f>VLOOKUP($C4005,日期!$A:$D,4,0)</f>
        <v>1</v>
      </c>
      <c r="V4005" s="65">
        <f t="shared" si="440"/>
        <v>43891</v>
      </c>
      <c r="W4005" s="13" t="s">
        <v>5569</v>
      </c>
    </row>
    <row r="4006" spans="1:23" ht="15">
      <c r="A4006" s="15">
        <v>318</v>
      </c>
      <c r="B4006" s="15">
        <v>2020</v>
      </c>
      <c r="C4006" s="13" t="s">
        <v>23</v>
      </c>
      <c r="D4006" s="15">
        <v>13</v>
      </c>
      <c r="E4006" s="13" t="s">
        <v>24</v>
      </c>
      <c r="F4006" s="13" t="s">
        <v>11</v>
      </c>
      <c r="G4006" s="13" t="s">
        <v>25</v>
      </c>
      <c r="H4006" s="13" t="s">
        <v>31</v>
      </c>
      <c r="I4006" s="3">
        <f t="shared" si="434"/>
        <v>25</v>
      </c>
      <c r="J4006" s="7">
        <f t="shared" si="435"/>
        <v>29</v>
      </c>
      <c r="K4006" s="3">
        <f>LEN(H4006)</f>
        <v>5</v>
      </c>
      <c r="L4006" s="13" t="str">
        <f>IF(OR(AND(LEN(H4006&gt;3),ISERROR(FIND("-",H4006,1))),AND(LEN(H4006)&gt;3,ISERROR(FIND("+",H4006,1)))),LEFT(H4006,2),H4006)</f>
        <v>25</v>
      </c>
      <c r="M4006" s="13" t="str">
        <f>IF(AND(LEN(H4006&gt;3),ISERROR(FIND("+",H4006,1))),RIGHT(H4006,2),IF(AND(LEN(H4006)=3,ISERROR(FIND("-",H4006,1))),LEFT(H4006,2),H4006))</f>
        <v>29</v>
      </c>
      <c r="N4006" s="13" t="str">
        <f>SUBSTITUTE(H4006,"+","-")</f>
        <v>25-29</v>
      </c>
      <c r="O4006" s="3">
        <f t="shared" si="436"/>
        <v>5</v>
      </c>
      <c r="P4006" s="3">
        <f t="shared" si="437"/>
        <v>3</v>
      </c>
      <c r="Q4006" s="7">
        <f t="shared" si="438"/>
        <v>25</v>
      </c>
      <c r="R4006" s="7">
        <f t="shared" si="439"/>
        <v>29</v>
      </c>
      <c r="S4006" s="13" t="str">
        <f>VLOOKUP(A4006,history!$B:$F,2,0)</f>
        <v>2020-03-31</v>
      </c>
      <c r="T4006" s="13">
        <f>VLOOKUP($C4006,日期!$A:$D,3,0)</f>
        <v>3</v>
      </c>
      <c r="U4006" s="13">
        <f>VLOOKUP($C4006,日期!$A:$D,4,0)</f>
        <v>1</v>
      </c>
      <c r="V4006" s="65">
        <f t="shared" si="440"/>
        <v>43891</v>
      </c>
      <c r="W4006" s="13" t="s">
        <v>5570</v>
      </c>
    </row>
    <row r="4007" spans="1:23" ht="15">
      <c r="A4007" s="15">
        <v>317</v>
      </c>
      <c r="B4007" s="15">
        <v>2020</v>
      </c>
      <c r="C4007" s="13" t="s">
        <v>23</v>
      </c>
      <c r="D4007" s="15">
        <v>13</v>
      </c>
      <c r="E4007" s="13" t="s">
        <v>24</v>
      </c>
      <c r="F4007" s="13" t="s">
        <v>11</v>
      </c>
      <c r="G4007" s="13" t="s">
        <v>25</v>
      </c>
      <c r="H4007" s="13" t="s">
        <v>31</v>
      </c>
      <c r="I4007" s="3">
        <f t="shared" si="434"/>
        <v>25</v>
      </c>
      <c r="J4007" s="7">
        <f t="shared" si="435"/>
        <v>29</v>
      </c>
      <c r="K4007" s="3">
        <f>LEN(H4007)</f>
        <v>5</v>
      </c>
      <c r="L4007" s="13" t="str">
        <f>IF(OR(AND(LEN(H4007&gt;3),ISERROR(FIND("-",H4007,1))),AND(LEN(H4007)&gt;3,ISERROR(FIND("+",H4007,1)))),LEFT(H4007,2),H4007)</f>
        <v>25</v>
      </c>
      <c r="M4007" s="13" t="str">
        <f>IF(AND(LEN(H4007&gt;3),ISERROR(FIND("+",H4007,1))),RIGHT(H4007,2),IF(AND(LEN(H4007)=3,ISERROR(FIND("-",H4007,1))),LEFT(H4007,2),H4007))</f>
        <v>29</v>
      </c>
      <c r="N4007" s="13" t="str">
        <f>SUBSTITUTE(H4007,"+","-")</f>
        <v>25-29</v>
      </c>
      <c r="O4007" s="3">
        <f t="shared" si="436"/>
        <v>5</v>
      </c>
      <c r="P4007" s="3">
        <f t="shared" si="437"/>
        <v>3</v>
      </c>
      <c r="Q4007" s="7">
        <f t="shared" si="438"/>
        <v>25</v>
      </c>
      <c r="R4007" s="7">
        <f t="shared" si="439"/>
        <v>29</v>
      </c>
      <c r="S4007" s="13" t="str">
        <f>VLOOKUP(A4007,history!$B:$F,2,0)</f>
        <v>2020-03-31</v>
      </c>
      <c r="T4007" s="13">
        <f>VLOOKUP($C4007,日期!$A:$D,3,0)</f>
        <v>3</v>
      </c>
      <c r="U4007" s="13">
        <f>VLOOKUP($C4007,日期!$A:$D,4,0)</f>
        <v>1</v>
      </c>
      <c r="V4007" s="65">
        <f t="shared" si="440"/>
        <v>43891</v>
      </c>
      <c r="W4007" s="13" t="s">
        <v>5571</v>
      </c>
    </row>
    <row r="4008" spans="1:23" ht="15">
      <c r="A4008" s="15">
        <v>316</v>
      </c>
      <c r="B4008" s="15">
        <v>2020</v>
      </c>
      <c r="C4008" s="13" t="s">
        <v>23</v>
      </c>
      <c r="D4008" s="15">
        <v>13</v>
      </c>
      <c r="E4008" s="13" t="s">
        <v>24</v>
      </c>
      <c r="F4008" s="13" t="s">
        <v>11</v>
      </c>
      <c r="G4008" s="13" t="s">
        <v>25</v>
      </c>
      <c r="H4008" s="13" t="s">
        <v>31</v>
      </c>
      <c r="I4008" s="3">
        <f t="shared" si="434"/>
        <v>25</v>
      </c>
      <c r="J4008" s="7">
        <f t="shared" si="435"/>
        <v>29</v>
      </c>
      <c r="K4008" s="3">
        <f>LEN(H4008)</f>
        <v>5</v>
      </c>
      <c r="L4008" s="13" t="str">
        <f>IF(OR(AND(LEN(H4008&gt;3),ISERROR(FIND("-",H4008,1))),AND(LEN(H4008)&gt;3,ISERROR(FIND("+",H4008,1)))),LEFT(H4008,2),H4008)</f>
        <v>25</v>
      </c>
      <c r="M4008" s="13" t="str">
        <f>IF(AND(LEN(H4008&gt;3),ISERROR(FIND("+",H4008,1))),RIGHT(H4008,2),IF(AND(LEN(H4008)=3,ISERROR(FIND("-",H4008,1))),LEFT(H4008,2),H4008))</f>
        <v>29</v>
      </c>
      <c r="N4008" s="13" t="str">
        <f>SUBSTITUTE(H4008,"+","-")</f>
        <v>25-29</v>
      </c>
      <c r="O4008" s="3">
        <f t="shared" si="436"/>
        <v>5</v>
      </c>
      <c r="P4008" s="3">
        <f t="shared" si="437"/>
        <v>3</v>
      </c>
      <c r="Q4008" s="7">
        <f t="shared" si="438"/>
        <v>25</v>
      </c>
      <c r="R4008" s="7">
        <f t="shared" si="439"/>
        <v>29</v>
      </c>
      <c r="S4008" s="13" t="str">
        <f>VLOOKUP(A4008,history!$B:$F,2,0)</f>
        <v>2020-03-31</v>
      </c>
      <c r="T4008" s="13">
        <f>VLOOKUP($C4008,日期!$A:$D,3,0)</f>
        <v>3</v>
      </c>
      <c r="U4008" s="13">
        <f>VLOOKUP($C4008,日期!$A:$D,4,0)</f>
        <v>1</v>
      </c>
      <c r="V4008" s="65">
        <f t="shared" si="440"/>
        <v>43891</v>
      </c>
      <c r="W4008" s="13" t="s">
        <v>5572</v>
      </c>
    </row>
    <row r="4009" spans="1:23" ht="15">
      <c r="A4009" s="15">
        <v>315</v>
      </c>
      <c r="B4009" s="15">
        <v>2020</v>
      </c>
      <c r="C4009" s="13" t="s">
        <v>23</v>
      </c>
      <c r="D4009" s="15">
        <v>13</v>
      </c>
      <c r="E4009" s="13" t="s">
        <v>24</v>
      </c>
      <c r="F4009" s="13" t="s">
        <v>11</v>
      </c>
      <c r="G4009" s="13" t="s">
        <v>25</v>
      </c>
      <c r="H4009" s="13" t="s">
        <v>31</v>
      </c>
      <c r="I4009" s="3">
        <f t="shared" si="434"/>
        <v>25</v>
      </c>
      <c r="J4009" s="7">
        <f t="shared" si="435"/>
        <v>29</v>
      </c>
      <c r="K4009" s="3">
        <f>LEN(H4009)</f>
        <v>5</v>
      </c>
      <c r="L4009" s="13" t="str">
        <f>IF(OR(AND(LEN(H4009&gt;3),ISERROR(FIND("-",H4009,1))),AND(LEN(H4009)&gt;3,ISERROR(FIND("+",H4009,1)))),LEFT(H4009,2),H4009)</f>
        <v>25</v>
      </c>
      <c r="M4009" s="13" t="str">
        <f>IF(AND(LEN(H4009&gt;3),ISERROR(FIND("+",H4009,1))),RIGHT(H4009,2),IF(AND(LEN(H4009)=3,ISERROR(FIND("-",H4009,1))),LEFT(H4009,2),H4009))</f>
        <v>29</v>
      </c>
      <c r="N4009" s="13" t="str">
        <f>SUBSTITUTE(H4009,"+","-")</f>
        <v>25-29</v>
      </c>
      <c r="O4009" s="3">
        <f t="shared" si="436"/>
        <v>5</v>
      </c>
      <c r="P4009" s="3">
        <f t="shared" si="437"/>
        <v>3</v>
      </c>
      <c r="Q4009" s="7">
        <f t="shared" si="438"/>
        <v>25</v>
      </c>
      <c r="R4009" s="7">
        <f t="shared" si="439"/>
        <v>29</v>
      </c>
      <c r="S4009" s="13" t="str">
        <f>VLOOKUP(A4009,history!$B:$F,2,0)</f>
        <v>2020-03-31</v>
      </c>
      <c r="T4009" s="13">
        <f>VLOOKUP($C4009,日期!$A:$D,3,0)</f>
        <v>3</v>
      </c>
      <c r="U4009" s="13">
        <f>VLOOKUP($C4009,日期!$A:$D,4,0)</f>
        <v>1</v>
      </c>
      <c r="V4009" s="65">
        <f t="shared" si="440"/>
        <v>43891</v>
      </c>
      <c r="W4009" s="13" t="s">
        <v>5573</v>
      </c>
    </row>
    <row r="4010" spans="1:23" ht="15">
      <c r="A4010" s="15">
        <v>314</v>
      </c>
      <c r="B4010" s="15">
        <v>2020</v>
      </c>
      <c r="C4010" s="13" t="s">
        <v>23</v>
      </c>
      <c r="D4010" s="15">
        <v>13</v>
      </c>
      <c r="E4010" s="13" t="s">
        <v>24</v>
      </c>
      <c r="F4010" s="13" t="s">
        <v>11</v>
      </c>
      <c r="G4010" s="13" t="s">
        <v>25</v>
      </c>
      <c r="H4010" s="13" t="s">
        <v>13</v>
      </c>
      <c r="I4010" s="3">
        <f t="shared" si="434"/>
        <v>20</v>
      </c>
      <c r="J4010" s="7">
        <f t="shared" si="435"/>
        <v>24</v>
      </c>
      <c r="K4010" s="3">
        <f>LEN(H4010)</f>
        <v>5</v>
      </c>
      <c r="L4010" s="13" t="str">
        <f>IF(OR(AND(LEN(H4010&gt;3),ISERROR(FIND("-",H4010,1))),AND(LEN(H4010)&gt;3,ISERROR(FIND("+",H4010,1)))),LEFT(H4010,2),H4010)</f>
        <v>20</v>
      </c>
      <c r="M4010" s="13" t="str">
        <f>IF(AND(LEN(H4010&gt;3),ISERROR(FIND("+",H4010,1))),RIGHT(H4010,2),IF(AND(LEN(H4010)=3,ISERROR(FIND("-",H4010,1))),LEFT(H4010,2),H4010))</f>
        <v>24</v>
      </c>
      <c r="N4010" s="13" t="str">
        <f>SUBSTITUTE(H4010,"+","-")</f>
        <v>20-24</v>
      </c>
      <c r="O4010" s="3">
        <f t="shared" si="436"/>
        <v>5</v>
      </c>
      <c r="P4010" s="3">
        <f t="shared" si="437"/>
        <v>3</v>
      </c>
      <c r="Q4010" s="7">
        <f t="shared" si="438"/>
        <v>20</v>
      </c>
      <c r="R4010" s="7">
        <f t="shared" si="439"/>
        <v>24</v>
      </c>
      <c r="S4010" s="13" t="str">
        <f>VLOOKUP(A4010,history!$B:$F,2,0)</f>
        <v>2020-03-31</v>
      </c>
      <c r="T4010" s="13">
        <f>VLOOKUP($C4010,日期!$A:$D,3,0)</f>
        <v>3</v>
      </c>
      <c r="U4010" s="13">
        <f>VLOOKUP($C4010,日期!$A:$D,4,0)</f>
        <v>1</v>
      </c>
      <c r="V4010" s="65">
        <f t="shared" si="440"/>
        <v>43891</v>
      </c>
      <c r="W4010" s="13" t="s">
        <v>5574</v>
      </c>
    </row>
    <row r="4011" spans="1:23" ht="15">
      <c r="A4011" s="15">
        <v>313</v>
      </c>
      <c r="B4011" s="15">
        <v>2020</v>
      </c>
      <c r="C4011" s="13" t="s">
        <v>23</v>
      </c>
      <c r="D4011" s="15">
        <v>13</v>
      </c>
      <c r="E4011" s="13" t="s">
        <v>24</v>
      </c>
      <c r="F4011" s="13" t="s">
        <v>11</v>
      </c>
      <c r="G4011" s="13" t="s">
        <v>25</v>
      </c>
      <c r="H4011" s="13" t="s">
        <v>13</v>
      </c>
      <c r="I4011" s="3">
        <f t="shared" si="434"/>
        <v>20</v>
      </c>
      <c r="J4011" s="7">
        <f t="shared" si="435"/>
        <v>24</v>
      </c>
      <c r="K4011" s="3">
        <f>LEN(H4011)</f>
        <v>5</v>
      </c>
      <c r="L4011" s="13" t="str">
        <f>IF(OR(AND(LEN(H4011&gt;3),ISERROR(FIND("-",H4011,1))),AND(LEN(H4011)&gt;3,ISERROR(FIND("+",H4011,1)))),LEFT(H4011,2),H4011)</f>
        <v>20</v>
      </c>
      <c r="M4011" s="13" t="str">
        <f>IF(AND(LEN(H4011&gt;3),ISERROR(FIND("+",H4011,1))),RIGHT(H4011,2),IF(AND(LEN(H4011)=3,ISERROR(FIND("-",H4011,1))),LEFT(H4011,2),H4011))</f>
        <v>24</v>
      </c>
      <c r="N4011" s="13" t="str">
        <f>SUBSTITUTE(H4011,"+","-")</f>
        <v>20-24</v>
      </c>
      <c r="O4011" s="3">
        <f t="shared" si="436"/>
        <v>5</v>
      </c>
      <c r="P4011" s="3">
        <f t="shared" si="437"/>
        <v>3</v>
      </c>
      <c r="Q4011" s="7">
        <f t="shared" si="438"/>
        <v>20</v>
      </c>
      <c r="R4011" s="7">
        <f t="shared" si="439"/>
        <v>24</v>
      </c>
      <c r="S4011" s="13" t="str">
        <f>VLOOKUP(A4011,history!$B:$F,2,0)</f>
        <v>2020-03-31</v>
      </c>
      <c r="T4011" s="13">
        <f>VLOOKUP($C4011,日期!$A:$D,3,0)</f>
        <v>3</v>
      </c>
      <c r="U4011" s="13">
        <f>VLOOKUP($C4011,日期!$A:$D,4,0)</f>
        <v>1</v>
      </c>
      <c r="V4011" s="65">
        <f t="shared" si="440"/>
        <v>43891</v>
      </c>
      <c r="W4011" s="13" t="s">
        <v>5575</v>
      </c>
    </row>
    <row r="4012" spans="1:23" ht="15">
      <c r="A4012" s="15">
        <v>312</v>
      </c>
      <c r="B4012" s="15">
        <v>2020</v>
      </c>
      <c r="C4012" s="13" t="s">
        <v>23</v>
      </c>
      <c r="D4012" s="15">
        <v>13</v>
      </c>
      <c r="E4012" s="13" t="s">
        <v>24</v>
      </c>
      <c r="F4012" s="13" t="s">
        <v>11</v>
      </c>
      <c r="G4012" s="13" t="s">
        <v>25</v>
      </c>
      <c r="H4012" s="13" t="s">
        <v>13</v>
      </c>
      <c r="I4012" s="3">
        <f t="shared" si="434"/>
        <v>20</v>
      </c>
      <c r="J4012" s="7">
        <f t="shared" si="435"/>
        <v>24</v>
      </c>
      <c r="K4012" s="3">
        <f>LEN(H4012)</f>
        <v>5</v>
      </c>
      <c r="L4012" s="13" t="str">
        <f>IF(OR(AND(LEN(H4012&gt;3),ISERROR(FIND("-",H4012,1))),AND(LEN(H4012)&gt;3,ISERROR(FIND("+",H4012,1)))),LEFT(H4012,2),H4012)</f>
        <v>20</v>
      </c>
      <c r="M4012" s="13" t="str">
        <f>IF(AND(LEN(H4012&gt;3),ISERROR(FIND("+",H4012,1))),RIGHT(H4012,2),IF(AND(LEN(H4012)=3,ISERROR(FIND("-",H4012,1))),LEFT(H4012,2),H4012))</f>
        <v>24</v>
      </c>
      <c r="N4012" s="13" t="str">
        <f>SUBSTITUTE(H4012,"+","-")</f>
        <v>20-24</v>
      </c>
      <c r="O4012" s="3">
        <f t="shared" si="436"/>
        <v>5</v>
      </c>
      <c r="P4012" s="3">
        <f t="shared" si="437"/>
        <v>3</v>
      </c>
      <c r="Q4012" s="7">
        <f t="shared" si="438"/>
        <v>20</v>
      </c>
      <c r="R4012" s="7">
        <f t="shared" si="439"/>
        <v>24</v>
      </c>
      <c r="S4012" s="13" t="str">
        <f>VLOOKUP(A4012,history!$B:$F,2,0)</f>
        <v>2020-03-31</v>
      </c>
      <c r="T4012" s="13">
        <f>VLOOKUP($C4012,日期!$A:$D,3,0)</f>
        <v>3</v>
      </c>
      <c r="U4012" s="13">
        <f>VLOOKUP($C4012,日期!$A:$D,4,0)</f>
        <v>1</v>
      </c>
      <c r="V4012" s="65">
        <f t="shared" si="440"/>
        <v>43891</v>
      </c>
      <c r="W4012" s="13" t="s">
        <v>5576</v>
      </c>
    </row>
    <row r="4013" spans="1:23" ht="15">
      <c r="A4013" s="15">
        <v>311</v>
      </c>
      <c r="B4013" s="15">
        <v>2020</v>
      </c>
      <c r="C4013" s="13" t="s">
        <v>23</v>
      </c>
      <c r="D4013" s="15">
        <v>13</v>
      </c>
      <c r="E4013" s="13" t="s">
        <v>24</v>
      </c>
      <c r="F4013" s="13" t="s">
        <v>11</v>
      </c>
      <c r="G4013" s="13" t="s">
        <v>25</v>
      </c>
      <c r="H4013" s="13" t="s">
        <v>13</v>
      </c>
      <c r="I4013" s="3">
        <f t="shared" si="434"/>
        <v>20</v>
      </c>
      <c r="J4013" s="7">
        <f t="shared" si="435"/>
        <v>24</v>
      </c>
      <c r="K4013" s="3">
        <f>LEN(H4013)</f>
        <v>5</v>
      </c>
      <c r="L4013" s="13" t="str">
        <f>IF(OR(AND(LEN(H4013&gt;3),ISERROR(FIND("-",H4013,1))),AND(LEN(H4013)&gt;3,ISERROR(FIND("+",H4013,1)))),LEFT(H4013,2),H4013)</f>
        <v>20</v>
      </c>
      <c r="M4013" s="13" t="str">
        <f>IF(AND(LEN(H4013&gt;3),ISERROR(FIND("+",H4013,1))),RIGHT(H4013,2),IF(AND(LEN(H4013)=3,ISERROR(FIND("-",H4013,1))),LEFT(H4013,2),H4013))</f>
        <v>24</v>
      </c>
      <c r="N4013" s="13" t="str">
        <f>SUBSTITUTE(H4013,"+","-")</f>
        <v>20-24</v>
      </c>
      <c r="O4013" s="3">
        <f t="shared" si="436"/>
        <v>5</v>
      </c>
      <c r="P4013" s="3">
        <f t="shared" si="437"/>
        <v>3</v>
      </c>
      <c r="Q4013" s="7">
        <f t="shared" si="438"/>
        <v>20</v>
      </c>
      <c r="R4013" s="7">
        <f t="shared" si="439"/>
        <v>24</v>
      </c>
      <c r="S4013" s="13" t="str">
        <f>VLOOKUP(A4013,history!$B:$F,2,0)</f>
        <v>2020-03-31</v>
      </c>
      <c r="T4013" s="13">
        <f>VLOOKUP($C4013,日期!$A:$D,3,0)</f>
        <v>3</v>
      </c>
      <c r="U4013" s="13">
        <f>VLOOKUP($C4013,日期!$A:$D,4,0)</f>
        <v>1</v>
      </c>
      <c r="V4013" s="65">
        <f t="shared" si="440"/>
        <v>43891</v>
      </c>
      <c r="W4013" s="13" t="s">
        <v>5577</v>
      </c>
    </row>
    <row r="4014" spans="1:23" ht="15">
      <c r="A4014" s="15">
        <v>310</v>
      </c>
      <c r="B4014" s="15">
        <v>2020</v>
      </c>
      <c r="C4014" s="13" t="s">
        <v>23</v>
      </c>
      <c r="D4014" s="15">
        <v>13</v>
      </c>
      <c r="E4014" s="13" t="s">
        <v>24</v>
      </c>
      <c r="F4014" s="13" t="s">
        <v>11</v>
      </c>
      <c r="G4014" s="13" t="s">
        <v>25</v>
      </c>
      <c r="H4014" s="13" t="s">
        <v>13</v>
      </c>
      <c r="I4014" s="3">
        <f t="shared" si="434"/>
        <v>20</v>
      </c>
      <c r="J4014" s="7">
        <f t="shared" si="435"/>
        <v>24</v>
      </c>
      <c r="K4014" s="3">
        <f>LEN(H4014)</f>
        <v>5</v>
      </c>
      <c r="L4014" s="13" t="str">
        <f>IF(OR(AND(LEN(H4014&gt;3),ISERROR(FIND("-",H4014,1))),AND(LEN(H4014)&gt;3,ISERROR(FIND("+",H4014,1)))),LEFT(H4014,2),H4014)</f>
        <v>20</v>
      </c>
      <c r="M4014" s="13" t="str">
        <f>IF(AND(LEN(H4014&gt;3),ISERROR(FIND("+",H4014,1))),RIGHT(H4014,2),IF(AND(LEN(H4014)=3,ISERROR(FIND("-",H4014,1))),LEFT(H4014,2),H4014))</f>
        <v>24</v>
      </c>
      <c r="N4014" s="13" t="str">
        <f>SUBSTITUTE(H4014,"+","-")</f>
        <v>20-24</v>
      </c>
      <c r="O4014" s="3">
        <f t="shared" si="436"/>
        <v>5</v>
      </c>
      <c r="P4014" s="3">
        <f t="shared" si="437"/>
        <v>3</v>
      </c>
      <c r="Q4014" s="7">
        <f t="shared" si="438"/>
        <v>20</v>
      </c>
      <c r="R4014" s="7">
        <f t="shared" si="439"/>
        <v>24</v>
      </c>
      <c r="S4014" s="13" t="str">
        <f>VLOOKUP(A4014,history!$B:$F,2,0)</f>
        <v>2020-03-31</v>
      </c>
      <c r="T4014" s="13">
        <f>VLOOKUP($C4014,日期!$A:$D,3,0)</f>
        <v>3</v>
      </c>
      <c r="U4014" s="13">
        <f>VLOOKUP($C4014,日期!$A:$D,4,0)</f>
        <v>1</v>
      </c>
      <c r="V4014" s="65">
        <f t="shared" si="440"/>
        <v>43891</v>
      </c>
      <c r="W4014" s="13" t="s">
        <v>5578</v>
      </c>
    </row>
    <row r="4015" spans="1:23" ht="15">
      <c r="A4015" s="15">
        <v>309</v>
      </c>
      <c r="B4015" s="15">
        <v>2020</v>
      </c>
      <c r="C4015" s="13" t="s">
        <v>23</v>
      </c>
      <c r="D4015" s="15">
        <v>13</v>
      </c>
      <c r="E4015" s="13" t="s">
        <v>24</v>
      </c>
      <c r="F4015" s="13" t="s">
        <v>11</v>
      </c>
      <c r="G4015" s="13" t="s">
        <v>25</v>
      </c>
      <c r="H4015" s="13" t="s">
        <v>13</v>
      </c>
      <c r="I4015" s="3">
        <f t="shared" si="434"/>
        <v>20</v>
      </c>
      <c r="J4015" s="7">
        <f t="shared" si="435"/>
        <v>24</v>
      </c>
      <c r="K4015" s="3">
        <f>LEN(H4015)</f>
        <v>5</v>
      </c>
      <c r="L4015" s="13" t="str">
        <f>IF(OR(AND(LEN(H4015&gt;3),ISERROR(FIND("-",H4015,1))),AND(LEN(H4015)&gt;3,ISERROR(FIND("+",H4015,1)))),LEFT(H4015,2),H4015)</f>
        <v>20</v>
      </c>
      <c r="M4015" s="13" t="str">
        <f>IF(AND(LEN(H4015&gt;3),ISERROR(FIND("+",H4015,1))),RIGHT(H4015,2),IF(AND(LEN(H4015)=3,ISERROR(FIND("-",H4015,1))),LEFT(H4015,2),H4015))</f>
        <v>24</v>
      </c>
      <c r="N4015" s="13" t="str">
        <f>SUBSTITUTE(H4015,"+","-")</f>
        <v>20-24</v>
      </c>
      <c r="O4015" s="3">
        <f t="shared" si="436"/>
        <v>5</v>
      </c>
      <c r="P4015" s="3">
        <f t="shared" si="437"/>
        <v>3</v>
      </c>
      <c r="Q4015" s="7">
        <f t="shared" si="438"/>
        <v>20</v>
      </c>
      <c r="R4015" s="7">
        <f t="shared" si="439"/>
        <v>24</v>
      </c>
      <c r="S4015" s="13" t="str">
        <f>VLOOKUP(A4015,history!$B:$F,2,0)</f>
        <v>2020-03-31</v>
      </c>
      <c r="T4015" s="13">
        <f>VLOOKUP($C4015,日期!$A:$D,3,0)</f>
        <v>3</v>
      </c>
      <c r="U4015" s="13">
        <f>VLOOKUP($C4015,日期!$A:$D,4,0)</f>
        <v>1</v>
      </c>
      <c r="V4015" s="65">
        <f t="shared" si="440"/>
        <v>43891</v>
      </c>
      <c r="W4015" s="13" t="s">
        <v>5579</v>
      </c>
    </row>
    <row r="4016" spans="1:23" ht="15">
      <c r="A4016" s="15">
        <v>308</v>
      </c>
      <c r="B4016" s="15">
        <v>2020</v>
      </c>
      <c r="C4016" s="13" t="s">
        <v>23</v>
      </c>
      <c r="D4016" s="15">
        <v>13</v>
      </c>
      <c r="E4016" s="13" t="s">
        <v>24</v>
      </c>
      <c r="F4016" s="13" t="s">
        <v>11</v>
      </c>
      <c r="G4016" s="13" t="s">
        <v>25</v>
      </c>
      <c r="H4016" s="13" t="s">
        <v>13</v>
      </c>
      <c r="I4016" s="3">
        <f t="shared" si="434"/>
        <v>20</v>
      </c>
      <c r="J4016" s="7">
        <f t="shared" si="435"/>
        <v>24</v>
      </c>
      <c r="K4016" s="3">
        <f>LEN(H4016)</f>
        <v>5</v>
      </c>
      <c r="L4016" s="13" t="str">
        <f>IF(OR(AND(LEN(H4016&gt;3),ISERROR(FIND("-",H4016,1))),AND(LEN(H4016)&gt;3,ISERROR(FIND("+",H4016,1)))),LEFT(H4016,2),H4016)</f>
        <v>20</v>
      </c>
      <c r="M4016" s="13" t="str">
        <f>IF(AND(LEN(H4016&gt;3),ISERROR(FIND("+",H4016,1))),RIGHT(H4016,2),IF(AND(LEN(H4016)=3,ISERROR(FIND("-",H4016,1))),LEFT(H4016,2),H4016))</f>
        <v>24</v>
      </c>
      <c r="N4016" s="13" t="str">
        <f>SUBSTITUTE(H4016,"+","-")</f>
        <v>20-24</v>
      </c>
      <c r="O4016" s="3">
        <f t="shared" si="436"/>
        <v>5</v>
      </c>
      <c r="P4016" s="3">
        <f t="shared" si="437"/>
        <v>3</v>
      </c>
      <c r="Q4016" s="7">
        <f t="shared" si="438"/>
        <v>20</v>
      </c>
      <c r="R4016" s="7">
        <f t="shared" si="439"/>
        <v>24</v>
      </c>
      <c r="S4016" s="13" t="str">
        <f>VLOOKUP(A4016,history!$B:$F,2,0)</f>
        <v>2020-03-31</v>
      </c>
      <c r="T4016" s="13">
        <f>VLOOKUP($C4016,日期!$A:$D,3,0)</f>
        <v>3</v>
      </c>
      <c r="U4016" s="13">
        <f>VLOOKUP($C4016,日期!$A:$D,4,0)</f>
        <v>1</v>
      </c>
      <c r="V4016" s="65">
        <f t="shared" si="440"/>
        <v>43891</v>
      </c>
      <c r="W4016" s="13" t="s">
        <v>5580</v>
      </c>
    </row>
    <row r="4017" spans="1:23" ht="15">
      <c r="A4017" s="15">
        <v>307</v>
      </c>
      <c r="B4017" s="15">
        <v>2020</v>
      </c>
      <c r="C4017" s="13" t="s">
        <v>23</v>
      </c>
      <c r="D4017" s="15">
        <v>13</v>
      </c>
      <c r="E4017" s="13" t="s">
        <v>24</v>
      </c>
      <c r="F4017" s="13" t="s">
        <v>11</v>
      </c>
      <c r="G4017" s="13" t="s">
        <v>25</v>
      </c>
      <c r="H4017" s="13" t="s">
        <v>16</v>
      </c>
      <c r="I4017" s="3">
        <f t="shared" si="434"/>
        <v>15</v>
      </c>
      <c r="J4017" s="7">
        <f t="shared" si="435"/>
        <v>19</v>
      </c>
      <c r="K4017" s="3">
        <f>LEN(H4017)</f>
        <v>5</v>
      </c>
      <c r="L4017" s="13" t="str">
        <f>IF(OR(AND(LEN(H4017&gt;3),ISERROR(FIND("-",H4017,1))),AND(LEN(H4017)&gt;3,ISERROR(FIND("+",H4017,1)))),LEFT(H4017,2),H4017)</f>
        <v>15</v>
      </c>
      <c r="M4017" s="13" t="str">
        <f>IF(AND(LEN(H4017&gt;3),ISERROR(FIND("+",H4017,1))),RIGHT(H4017,2),IF(AND(LEN(H4017)=3,ISERROR(FIND("-",H4017,1))),LEFT(H4017,2),H4017))</f>
        <v>19</v>
      </c>
      <c r="N4017" s="13" t="str">
        <f>SUBSTITUTE(H4017,"+","-")</f>
        <v>15-19</v>
      </c>
      <c r="O4017" s="3">
        <f t="shared" si="436"/>
        <v>5</v>
      </c>
      <c r="P4017" s="3">
        <f t="shared" si="437"/>
        <v>3</v>
      </c>
      <c r="Q4017" s="7">
        <f t="shared" si="438"/>
        <v>15</v>
      </c>
      <c r="R4017" s="7">
        <f t="shared" si="439"/>
        <v>19</v>
      </c>
      <c r="S4017" s="13" t="str">
        <f>VLOOKUP(A4017,history!$B:$F,2,0)</f>
        <v>2020-03-31</v>
      </c>
      <c r="T4017" s="13">
        <f>VLOOKUP($C4017,日期!$A:$D,3,0)</f>
        <v>3</v>
      </c>
      <c r="U4017" s="13">
        <f>VLOOKUP($C4017,日期!$A:$D,4,0)</f>
        <v>1</v>
      </c>
      <c r="V4017" s="65">
        <f t="shared" si="440"/>
        <v>43891</v>
      </c>
      <c r="W4017" s="13" t="s">
        <v>5581</v>
      </c>
    </row>
    <row r="4018" spans="1:23" ht="15">
      <c r="A4018" s="15">
        <v>306</v>
      </c>
      <c r="B4018" s="15">
        <v>2020</v>
      </c>
      <c r="C4018" s="13" t="s">
        <v>23</v>
      </c>
      <c r="D4018" s="15">
        <v>13</v>
      </c>
      <c r="E4018" s="13" t="s">
        <v>24</v>
      </c>
      <c r="F4018" s="13" t="s">
        <v>11</v>
      </c>
      <c r="G4018" s="13" t="s">
        <v>25</v>
      </c>
      <c r="H4018" s="13" t="s">
        <v>16</v>
      </c>
      <c r="I4018" s="3">
        <f t="shared" si="434"/>
        <v>15</v>
      </c>
      <c r="J4018" s="7">
        <f t="shared" si="435"/>
        <v>19</v>
      </c>
      <c r="K4018" s="3">
        <f>LEN(H4018)</f>
        <v>5</v>
      </c>
      <c r="L4018" s="13" t="str">
        <f>IF(OR(AND(LEN(H4018&gt;3),ISERROR(FIND("-",H4018,1))),AND(LEN(H4018)&gt;3,ISERROR(FIND("+",H4018,1)))),LEFT(H4018,2),H4018)</f>
        <v>15</v>
      </c>
      <c r="M4018" s="13" t="str">
        <f>IF(AND(LEN(H4018&gt;3),ISERROR(FIND("+",H4018,1))),RIGHT(H4018,2),IF(AND(LEN(H4018)=3,ISERROR(FIND("-",H4018,1))),LEFT(H4018,2),H4018))</f>
        <v>19</v>
      </c>
      <c r="N4018" s="13" t="str">
        <f>SUBSTITUTE(H4018,"+","-")</f>
        <v>15-19</v>
      </c>
      <c r="O4018" s="3">
        <f t="shared" si="436"/>
        <v>5</v>
      </c>
      <c r="P4018" s="3">
        <f t="shared" si="437"/>
        <v>3</v>
      </c>
      <c r="Q4018" s="7">
        <f t="shared" si="438"/>
        <v>15</v>
      </c>
      <c r="R4018" s="7">
        <f t="shared" si="439"/>
        <v>19</v>
      </c>
      <c r="S4018" s="13" t="str">
        <f>VLOOKUP(A4018,history!$B:$F,2,0)</f>
        <v>2020-03-30</v>
      </c>
      <c r="T4018" s="13">
        <f>VLOOKUP($C4018,日期!$A:$D,3,0)</f>
        <v>3</v>
      </c>
      <c r="U4018" s="13">
        <f>VLOOKUP($C4018,日期!$A:$D,4,0)</f>
        <v>1</v>
      </c>
      <c r="V4018" s="65">
        <f t="shared" si="440"/>
        <v>43891</v>
      </c>
      <c r="W4018" s="13" t="s">
        <v>5582</v>
      </c>
    </row>
    <row r="4019" spans="1:23" ht="15">
      <c r="A4019" s="15">
        <v>305</v>
      </c>
      <c r="B4019" s="15">
        <v>2020</v>
      </c>
      <c r="C4019" s="13" t="s">
        <v>23</v>
      </c>
      <c r="D4019" s="15">
        <v>13</v>
      </c>
      <c r="E4019" s="13" t="s">
        <v>24</v>
      </c>
      <c r="F4019" s="13" t="s">
        <v>11</v>
      </c>
      <c r="G4019" s="13" t="s">
        <v>25</v>
      </c>
      <c r="H4019" s="13" t="s">
        <v>16</v>
      </c>
      <c r="I4019" s="3">
        <f t="shared" si="434"/>
        <v>15</v>
      </c>
      <c r="J4019" s="7">
        <f t="shared" si="435"/>
        <v>19</v>
      </c>
      <c r="K4019" s="3">
        <f>LEN(H4019)</f>
        <v>5</v>
      </c>
      <c r="L4019" s="13" t="str">
        <f>IF(OR(AND(LEN(H4019&gt;3),ISERROR(FIND("-",H4019,1))),AND(LEN(H4019)&gt;3,ISERROR(FIND("+",H4019,1)))),LEFT(H4019,2),H4019)</f>
        <v>15</v>
      </c>
      <c r="M4019" s="13" t="str">
        <f>IF(AND(LEN(H4019&gt;3),ISERROR(FIND("+",H4019,1))),RIGHT(H4019,2),IF(AND(LEN(H4019)=3,ISERROR(FIND("-",H4019,1))),LEFT(H4019,2),H4019))</f>
        <v>19</v>
      </c>
      <c r="N4019" s="13" t="str">
        <f>SUBSTITUTE(H4019,"+","-")</f>
        <v>15-19</v>
      </c>
      <c r="O4019" s="3">
        <f t="shared" si="436"/>
        <v>5</v>
      </c>
      <c r="P4019" s="3">
        <f t="shared" si="437"/>
        <v>3</v>
      </c>
      <c r="Q4019" s="7">
        <f t="shared" si="438"/>
        <v>15</v>
      </c>
      <c r="R4019" s="7">
        <f t="shared" si="439"/>
        <v>19</v>
      </c>
      <c r="S4019" s="13" t="str">
        <f>VLOOKUP(A4019,history!$B:$F,2,0)</f>
        <v>2020-03-30</v>
      </c>
      <c r="T4019" s="13">
        <f>VLOOKUP($C4019,日期!$A:$D,3,0)</f>
        <v>3</v>
      </c>
      <c r="U4019" s="13">
        <f>VLOOKUP($C4019,日期!$A:$D,4,0)</f>
        <v>1</v>
      </c>
      <c r="V4019" s="65">
        <f t="shared" si="440"/>
        <v>43891</v>
      </c>
      <c r="W4019" s="13" t="s">
        <v>5583</v>
      </c>
    </row>
    <row r="4020" spans="1:23" ht="15">
      <c r="A4020" s="15">
        <v>304</v>
      </c>
      <c r="B4020" s="15">
        <v>2020</v>
      </c>
      <c r="C4020" s="13" t="s">
        <v>23</v>
      </c>
      <c r="D4020" s="15">
        <v>13</v>
      </c>
      <c r="E4020" s="13" t="s">
        <v>24</v>
      </c>
      <c r="F4020" s="13" t="s">
        <v>17</v>
      </c>
      <c r="G4020" s="13" t="s">
        <v>25</v>
      </c>
      <c r="H4020" s="13" t="s">
        <v>15</v>
      </c>
      <c r="I4020" s="3">
        <f t="shared" si="434"/>
        <v>70</v>
      </c>
      <c r="J4020" s="7">
        <f t="shared" si="435"/>
        <v>70</v>
      </c>
      <c r="K4020" s="3">
        <f>LEN(H4020)</f>
        <v>3</v>
      </c>
      <c r="L4020" s="13" t="str">
        <f>IF(OR(AND(LEN(H4020&gt;3),ISERROR(FIND("-",H4020,1))),AND(LEN(H4020)&gt;3,ISERROR(FIND("+",H4020,1)))),LEFT(H4020,2),H4020)</f>
        <v>70</v>
      </c>
      <c r="M4020" s="13" t="str">
        <f>IF(AND(LEN(H4020&gt;3),ISERROR(FIND("+",H4020,1))),RIGHT(H4020,2),IF(AND(LEN(H4020)=3,ISERROR(FIND("-",H4020,1))),LEFT(H4020,2),H4020))</f>
        <v>70</v>
      </c>
      <c r="N4020" s="13" t="str">
        <f>SUBSTITUTE(H4020,"+","-")</f>
        <v>70-</v>
      </c>
      <c r="O4020" s="3">
        <f t="shared" si="436"/>
        <v>3</v>
      </c>
      <c r="P4020" s="3">
        <f t="shared" si="437"/>
        <v>3</v>
      </c>
      <c r="Q4020" s="7">
        <f t="shared" si="438"/>
        <v>70</v>
      </c>
      <c r="R4020" s="7">
        <f t="shared" si="439"/>
        <v>70</v>
      </c>
      <c r="S4020" s="13" t="str">
        <f>VLOOKUP(A4020,history!$B:$F,2,0)</f>
        <v>2020-03-30</v>
      </c>
      <c r="T4020" s="13">
        <f>VLOOKUP($C4020,日期!$A:$D,3,0)</f>
        <v>3</v>
      </c>
      <c r="U4020" s="13">
        <f>VLOOKUP($C4020,日期!$A:$D,4,0)</f>
        <v>1</v>
      </c>
      <c r="V4020" s="65">
        <f t="shared" si="440"/>
        <v>43891</v>
      </c>
      <c r="W4020" s="13" t="s">
        <v>5584</v>
      </c>
    </row>
    <row r="4021" spans="1:23" ht="15">
      <c r="A4021" s="15">
        <v>303</v>
      </c>
      <c r="B4021" s="15">
        <v>2020</v>
      </c>
      <c r="C4021" s="13" t="s">
        <v>23</v>
      </c>
      <c r="D4021" s="15">
        <v>13</v>
      </c>
      <c r="E4021" s="13" t="s">
        <v>24</v>
      </c>
      <c r="F4021" s="13" t="s">
        <v>17</v>
      </c>
      <c r="G4021" s="13" t="s">
        <v>25</v>
      </c>
      <c r="H4021" s="13" t="s">
        <v>18</v>
      </c>
      <c r="I4021" s="3">
        <f t="shared" si="434"/>
        <v>65</v>
      </c>
      <c r="J4021" s="7">
        <f t="shared" si="435"/>
        <v>69</v>
      </c>
      <c r="K4021" s="3">
        <f>LEN(H4021)</f>
        <v>5</v>
      </c>
      <c r="L4021" s="13" t="str">
        <f>IF(OR(AND(LEN(H4021&gt;3),ISERROR(FIND("-",H4021,1))),AND(LEN(H4021)&gt;3,ISERROR(FIND("+",H4021,1)))),LEFT(H4021,2),H4021)</f>
        <v>65</v>
      </c>
      <c r="M4021" s="13" t="str">
        <f>IF(AND(LEN(H4021&gt;3),ISERROR(FIND("+",H4021,1))),RIGHT(H4021,2),IF(AND(LEN(H4021)=3,ISERROR(FIND("-",H4021,1))),LEFT(H4021,2),H4021))</f>
        <v>69</v>
      </c>
      <c r="N4021" s="13" t="str">
        <f>SUBSTITUTE(H4021,"+","-")</f>
        <v>65-69</v>
      </c>
      <c r="O4021" s="3">
        <f t="shared" si="436"/>
        <v>5</v>
      </c>
      <c r="P4021" s="3">
        <f t="shared" si="437"/>
        <v>3</v>
      </c>
      <c r="Q4021" s="7">
        <f t="shared" si="438"/>
        <v>65</v>
      </c>
      <c r="R4021" s="7">
        <f t="shared" si="439"/>
        <v>69</v>
      </c>
      <c r="S4021" s="13" t="str">
        <f>VLOOKUP(A4021,history!$B:$F,2,0)</f>
        <v>2020-03-30</v>
      </c>
      <c r="T4021" s="13">
        <f>VLOOKUP($C4021,日期!$A:$D,3,0)</f>
        <v>3</v>
      </c>
      <c r="U4021" s="13">
        <f>VLOOKUP($C4021,日期!$A:$D,4,0)</f>
        <v>1</v>
      </c>
      <c r="V4021" s="65">
        <f t="shared" si="440"/>
        <v>43891</v>
      </c>
      <c r="W4021" s="13" t="s">
        <v>5585</v>
      </c>
    </row>
    <row r="4022" spans="1:23" ht="15">
      <c r="A4022" s="15">
        <v>302</v>
      </c>
      <c r="B4022" s="15">
        <v>2020</v>
      </c>
      <c r="C4022" s="13" t="s">
        <v>23</v>
      </c>
      <c r="D4022" s="15">
        <v>13</v>
      </c>
      <c r="E4022" s="13" t="s">
        <v>24</v>
      </c>
      <c r="F4022" s="13" t="s">
        <v>17</v>
      </c>
      <c r="G4022" s="13" t="s">
        <v>25</v>
      </c>
      <c r="H4022" s="13" t="s">
        <v>18</v>
      </c>
      <c r="I4022" s="3">
        <f t="shared" si="434"/>
        <v>65</v>
      </c>
      <c r="J4022" s="7">
        <f t="shared" si="435"/>
        <v>69</v>
      </c>
      <c r="K4022" s="3">
        <f>LEN(H4022)</f>
        <v>5</v>
      </c>
      <c r="L4022" s="13" t="str">
        <f>IF(OR(AND(LEN(H4022&gt;3),ISERROR(FIND("-",H4022,1))),AND(LEN(H4022)&gt;3,ISERROR(FIND("+",H4022,1)))),LEFT(H4022,2),H4022)</f>
        <v>65</v>
      </c>
      <c r="M4022" s="13" t="str">
        <f>IF(AND(LEN(H4022&gt;3),ISERROR(FIND("+",H4022,1))),RIGHT(H4022,2),IF(AND(LEN(H4022)=3,ISERROR(FIND("-",H4022,1))),LEFT(H4022,2),H4022))</f>
        <v>69</v>
      </c>
      <c r="N4022" s="13" t="str">
        <f>SUBSTITUTE(H4022,"+","-")</f>
        <v>65-69</v>
      </c>
      <c r="O4022" s="3">
        <f t="shared" si="436"/>
        <v>5</v>
      </c>
      <c r="P4022" s="3">
        <f t="shared" si="437"/>
        <v>3</v>
      </c>
      <c r="Q4022" s="7">
        <f t="shared" si="438"/>
        <v>65</v>
      </c>
      <c r="R4022" s="7">
        <f t="shared" si="439"/>
        <v>69</v>
      </c>
      <c r="S4022" s="13" t="str">
        <f>VLOOKUP(A4022,history!$B:$F,2,0)</f>
        <v>2020-03-30</v>
      </c>
      <c r="T4022" s="13">
        <f>VLOOKUP($C4022,日期!$A:$D,3,0)</f>
        <v>3</v>
      </c>
      <c r="U4022" s="13">
        <f>VLOOKUP($C4022,日期!$A:$D,4,0)</f>
        <v>1</v>
      </c>
      <c r="V4022" s="65">
        <f t="shared" si="440"/>
        <v>43891</v>
      </c>
      <c r="W4022" s="13" t="s">
        <v>5586</v>
      </c>
    </row>
    <row r="4023" spans="1:23" ht="15">
      <c r="A4023" s="15">
        <v>301</v>
      </c>
      <c r="B4023" s="15">
        <v>2020</v>
      </c>
      <c r="C4023" s="13" t="s">
        <v>23</v>
      </c>
      <c r="D4023" s="15">
        <v>13</v>
      </c>
      <c r="E4023" s="13" t="s">
        <v>24</v>
      </c>
      <c r="F4023" s="13" t="s">
        <v>17</v>
      </c>
      <c r="G4023" s="13" t="s">
        <v>25</v>
      </c>
      <c r="H4023" s="13" t="s">
        <v>32</v>
      </c>
      <c r="I4023" s="3">
        <f t="shared" si="434"/>
        <v>60</v>
      </c>
      <c r="J4023" s="7">
        <f t="shared" si="435"/>
        <v>64</v>
      </c>
      <c r="K4023" s="3">
        <f>LEN(H4023)</f>
        <v>5</v>
      </c>
      <c r="L4023" s="13" t="str">
        <f>IF(OR(AND(LEN(H4023&gt;3),ISERROR(FIND("-",H4023,1))),AND(LEN(H4023)&gt;3,ISERROR(FIND("+",H4023,1)))),LEFT(H4023,2),H4023)</f>
        <v>60</v>
      </c>
      <c r="M4023" s="13" t="str">
        <f>IF(AND(LEN(H4023&gt;3),ISERROR(FIND("+",H4023,1))),RIGHT(H4023,2),IF(AND(LEN(H4023)=3,ISERROR(FIND("-",H4023,1))),LEFT(H4023,2),H4023))</f>
        <v>64</v>
      </c>
      <c r="N4023" s="13" t="str">
        <f>SUBSTITUTE(H4023,"+","-")</f>
        <v>60-64</v>
      </c>
      <c r="O4023" s="3">
        <f t="shared" si="436"/>
        <v>5</v>
      </c>
      <c r="P4023" s="3">
        <f t="shared" si="437"/>
        <v>3</v>
      </c>
      <c r="Q4023" s="7">
        <f t="shared" si="438"/>
        <v>60</v>
      </c>
      <c r="R4023" s="7">
        <f t="shared" si="439"/>
        <v>64</v>
      </c>
      <c r="S4023" s="13" t="str">
        <f>VLOOKUP(A4023,history!$B:$F,2,0)</f>
        <v>2020-03-30</v>
      </c>
      <c r="T4023" s="13">
        <f>VLOOKUP($C4023,日期!$A:$D,3,0)</f>
        <v>3</v>
      </c>
      <c r="U4023" s="13">
        <f>VLOOKUP($C4023,日期!$A:$D,4,0)</f>
        <v>1</v>
      </c>
      <c r="V4023" s="65">
        <f t="shared" si="440"/>
        <v>43891</v>
      </c>
      <c r="W4023" s="13" t="s">
        <v>5587</v>
      </c>
    </row>
    <row r="4024" spans="1:23" ht="15">
      <c r="A4024" s="15">
        <v>300</v>
      </c>
      <c r="B4024" s="15">
        <v>2020</v>
      </c>
      <c r="C4024" s="13" t="s">
        <v>23</v>
      </c>
      <c r="D4024" s="15">
        <v>13</v>
      </c>
      <c r="E4024" s="13" t="s">
        <v>24</v>
      </c>
      <c r="F4024" s="13" t="s">
        <v>17</v>
      </c>
      <c r="G4024" s="13" t="s">
        <v>25</v>
      </c>
      <c r="H4024" s="13" t="s">
        <v>35</v>
      </c>
      <c r="I4024" s="3">
        <f t="shared" si="434"/>
        <v>55</v>
      </c>
      <c r="J4024" s="7">
        <f t="shared" si="435"/>
        <v>59</v>
      </c>
      <c r="K4024" s="3">
        <f>LEN(H4024)</f>
        <v>5</v>
      </c>
      <c r="L4024" s="13" t="str">
        <f>IF(OR(AND(LEN(H4024&gt;3),ISERROR(FIND("-",H4024,1))),AND(LEN(H4024)&gt;3,ISERROR(FIND("+",H4024,1)))),LEFT(H4024,2),H4024)</f>
        <v>55</v>
      </c>
      <c r="M4024" s="13" t="str">
        <f>IF(AND(LEN(H4024&gt;3),ISERROR(FIND("+",H4024,1))),RIGHT(H4024,2),IF(AND(LEN(H4024)=3,ISERROR(FIND("-",H4024,1))),LEFT(H4024,2),H4024))</f>
        <v>59</v>
      </c>
      <c r="N4024" s="13" t="str">
        <f>SUBSTITUTE(H4024,"+","-")</f>
        <v>55-59</v>
      </c>
      <c r="O4024" s="3">
        <f t="shared" si="436"/>
        <v>5</v>
      </c>
      <c r="P4024" s="3">
        <f t="shared" si="437"/>
        <v>3</v>
      </c>
      <c r="Q4024" s="7">
        <f t="shared" si="438"/>
        <v>55</v>
      </c>
      <c r="R4024" s="7">
        <f t="shared" si="439"/>
        <v>59</v>
      </c>
      <c r="S4024" s="13" t="str">
        <f>VLOOKUP(A4024,history!$B:$F,2,0)</f>
        <v>2020-03-30</v>
      </c>
      <c r="T4024" s="13">
        <f>VLOOKUP($C4024,日期!$A:$D,3,0)</f>
        <v>3</v>
      </c>
      <c r="U4024" s="13">
        <f>VLOOKUP($C4024,日期!$A:$D,4,0)</f>
        <v>1</v>
      </c>
      <c r="V4024" s="65">
        <f t="shared" si="440"/>
        <v>43891</v>
      </c>
      <c r="W4024" s="13" t="s">
        <v>5588</v>
      </c>
    </row>
    <row r="4025" spans="1:23" ht="15">
      <c r="A4025" s="15">
        <v>299</v>
      </c>
      <c r="B4025" s="15">
        <v>2020</v>
      </c>
      <c r="C4025" s="13" t="s">
        <v>23</v>
      </c>
      <c r="D4025" s="15">
        <v>13</v>
      </c>
      <c r="E4025" s="13" t="s">
        <v>24</v>
      </c>
      <c r="F4025" s="13" t="s">
        <v>17</v>
      </c>
      <c r="G4025" s="13" t="s">
        <v>25</v>
      </c>
      <c r="H4025" s="13" t="s">
        <v>37</v>
      </c>
      <c r="I4025" s="3">
        <f t="shared" si="434"/>
        <v>50</v>
      </c>
      <c r="J4025" s="7">
        <f t="shared" si="435"/>
        <v>54</v>
      </c>
      <c r="K4025" s="3">
        <f>LEN(H4025)</f>
        <v>5</v>
      </c>
      <c r="L4025" s="13" t="str">
        <f>IF(OR(AND(LEN(H4025&gt;3),ISERROR(FIND("-",H4025,1))),AND(LEN(H4025)&gt;3,ISERROR(FIND("+",H4025,1)))),LEFT(H4025,2),H4025)</f>
        <v>50</v>
      </c>
      <c r="M4025" s="13" t="str">
        <f>IF(AND(LEN(H4025&gt;3),ISERROR(FIND("+",H4025,1))),RIGHT(H4025,2),IF(AND(LEN(H4025)=3,ISERROR(FIND("-",H4025,1))),LEFT(H4025,2),H4025))</f>
        <v>54</v>
      </c>
      <c r="N4025" s="13" t="str">
        <f>SUBSTITUTE(H4025,"+","-")</f>
        <v>50-54</v>
      </c>
      <c r="O4025" s="3">
        <f t="shared" si="436"/>
        <v>5</v>
      </c>
      <c r="P4025" s="3">
        <f t="shared" si="437"/>
        <v>3</v>
      </c>
      <c r="Q4025" s="7">
        <f t="shared" si="438"/>
        <v>50</v>
      </c>
      <c r="R4025" s="7">
        <f t="shared" si="439"/>
        <v>54</v>
      </c>
      <c r="S4025" s="13" t="str">
        <f>VLOOKUP(A4025,history!$B:$F,2,0)</f>
        <v>2020-03-30</v>
      </c>
      <c r="T4025" s="13">
        <f>VLOOKUP($C4025,日期!$A:$D,3,0)</f>
        <v>3</v>
      </c>
      <c r="U4025" s="13">
        <f>VLOOKUP($C4025,日期!$A:$D,4,0)</f>
        <v>1</v>
      </c>
      <c r="V4025" s="65">
        <f t="shared" si="440"/>
        <v>43891</v>
      </c>
      <c r="W4025" s="13" t="s">
        <v>5589</v>
      </c>
    </row>
    <row r="4026" spans="1:23" ht="15">
      <c r="A4026" s="15">
        <v>298</v>
      </c>
      <c r="B4026" s="15">
        <v>2020</v>
      </c>
      <c r="C4026" s="13" t="s">
        <v>23</v>
      </c>
      <c r="D4026" s="15">
        <v>13</v>
      </c>
      <c r="E4026" s="13" t="s">
        <v>24</v>
      </c>
      <c r="F4026" s="13" t="s">
        <v>17</v>
      </c>
      <c r="G4026" s="13" t="s">
        <v>25</v>
      </c>
      <c r="H4026" s="13" t="s">
        <v>37</v>
      </c>
      <c r="I4026" s="3">
        <f t="shared" si="434"/>
        <v>50</v>
      </c>
      <c r="J4026" s="7">
        <f t="shared" si="435"/>
        <v>54</v>
      </c>
      <c r="K4026" s="3">
        <f>LEN(H4026)</f>
        <v>5</v>
      </c>
      <c r="L4026" s="13" t="str">
        <f>IF(OR(AND(LEN(H4026&gt;3),ISERROR(FIND("-",H4026,1))),AND(LEN(H4026)&gt;3,ISERROR(FIND("+",H4026,1)))),LEFT(H4026,2),H4026)</f>
        <v>50</v>
      </c>
      <c r="M4026" s="13" t="str">
        <f>IF(AND(LEN(H4026&gt;3),ISERROR(FIND("+",H4026,1))),RIGHT(H4026,2),IF(AND(LEN(H4026)=3,ISERROR(FIND("-",H4026,1))),LEFT(H4026,2),H4026))</f>
        <v>54</v>
      </c>
      <c r="N4026" s="13" t="str">
        <f>SUBSTITUTE(H4026,"+","-")</f>
        <v>50-54</v>
      </c>
      <c r="O4026" s="3">
        <f t="shared" si="436"/>
        <v>5</v>
      </c>
      <c r="P4026" s="3">
        <f t="shared" si="437"/>
        <v>3</v>
      </c>
      <c r="Q4026" s="7">
        <f t="shared" si="438"/>
        <v>50</v>
      </c>
      <c r="R4026" s="7">
        <f t="shared" si="439"/>
        <v>54</v>
      </c>
      <c r="S4026" s="13" t="str">
        <f>VLOOKUP(A4026,history!$B:$F,2,0)</f>
        <v>2020-03-29</v>
      </c>
      <c r="T4026" s="13">
        <f>VLOOKUP($C4026,日期!$A:$D,3,0)</f>
        <v>3</v>
      </c>
      <c r="U4026" s="13">
        <f>VLOOKUP($C4026,日期!$A:$D,4,0)</f>
        <v>1</v>
      </c>
      <c r="V4026" s="65">
        <f t="shared" si="440"/>
        <v>43891</v>
      </c>
      <c r="W4026" s="13" t="s">
        <v>5590</v>
      </c>
    </row>
    <row r="4027" spans="1:23" ht="15">
      <c r="A4027" s="15">
        <v>297</v>
      </c>
      <c r="B4027" s="15">
        <v>2020</v>
      </c>
      <c r="C4027" s="13" t="s">
        <v>23</v>
      </c>
      <c r="D4027" s="15">
        <v>13</v>
      </c>
      <c r="E4027" s="13" t="s">
        <v>24</v>
      </c>
      <c r="F4027" s="13" t="s">
        <v>17</v>
      </c>
      <c r="G4027" s="13" t="s">
        <v>25</v>
      </c>
      <c r="H4027" s="13" t="s">
        <v>29</v>
      </c>
      <c r="I4027" s="3">
        <f t="shared" si="434"/>
        <v>40</v>
      </c>
      <c r="J4027" s="7">
        <f t="shared" si="435"/>
        <v>44</v>
      </c>
      <c r="K4027" s="3">
        <f>LEN(H4027)</f>
        <v>5</v>
      </c>
      <c r="L4027" s="13" t="str">
        <f>IF(OR(AND(LEN(H4027&gt;3),ISERROR(FIND("-",H4027,1))),AND(LEN(H4027)&gt;3,ISERROR(FIND("+",H4027,1)))),LEFT(H4027,2),H4027)</f>
        <v>40</v>
      </c>
      <c r="M4027" s="13" t="str">
        <f>IF(AND(LEN(H4027&gt;3),ISERROR(FIND("+",H4027,1))),RIGHT(H4027,2),IF(AND(LEN(H4027)=3,ISERROR(FIND("-",H4027,1))),LEFT(H4027,2),H4027))</f>
        <v>44</v>
      </c>
      <c r="N4027" s="13" t="str">
        <f>SUBSTITUTE(H4027,"+","-")</f>
        <v>40-44</v>
      </c>
      <c r="O4027" s="3">
        <f t="shared" si="436"/>
        <v>5</v>
      </c>
      <c r="P4027" s="3">
        <f t="shared" si="437"/>
        <v>3</v>
      </c>
      <c r="Q4027" s="7">
        <f t="shared" si="438"/>
        <v>40</v>
      </c>
      <c r="R4027" s="7">
        <f t="shared" si="439"/>
        <v>44</v>
      </c>
      <c r="S4027" s="13" t="str">
        <f>VLOOKUP(A4027,history!$B:$F,2,0)</f>
        <v>2020-03-29</v>
      </c>
      <c r="T4027" s="13">
        <f>VLOOKUP($C4027,日期!$A:$D,3,0)</f>
        <v>3</v>
      </c>
      <c r="U4027" s="13">
        <f>VLOOKUP($C4027,日期!$A:$D,4,0)</f>
        <v>1</v>
      </c>
      <c r="V4027" s="65">
        <f t="shared" si="440"/>
        <v>43891</v>
      </c>
      <c r="W4027" s="13" t="s">
        <v>5591</v>
      </c>
    </row>
    <row r="4028" spans="1:23" ht="15">
      <c r="A4028" s="15">
        <v>296</v>
      </c>
      <c r="B4028" s="15">
        <v>2020</v>
      </c>
      <c r="C4028" s="13" t="s">
        <v>23</v>
      </c>
      <c r="D4028" s="15">
        <v>13</v>
      </c>
      <c r="E4028" s="13" t="s">
        <v>24</v>
      </c>
      <c r="F4028" s="13" t="s">
        <v>17</v>
      </c>
      <c r="G4028" s="13" t="s">
        <v>25</v>
      </c>
      <c r="H4028" s="13" t="s">
        <v>29</v>
      </c>
      <c r="I4028" s="3">
        <f t="shared" si="434"/>
        <v>40</v>
      </c>
      <c r="J4028" s="7">
        <f t="shared" si="435"/>
        <v>44</v>
      </c>
      <c r="K4028" s="3">
        <f>LEN(H4028)</f>
        <v>5</v>
      </c>
      <c r="L4028" s="13" t="str">
        <f>IF(OR(AND(LEN(H4028&gt;3),ISERROR(FIND("-",H4028,1))),AND(LEN(H4028)&gt;3,ISERROR(FIND("+",H4028,1)))),LEFT(H4028,2),H4028)</f>
        <v>40</v>
      </c>
      <c r="M4028" s="13" t="str">
        <f>IF(AND(LEN(H4028&gt;3),ISERROR(FIND("+",H4028,1))),RIGHT(H4028,2),IF(AND(LEN(H4028)=3,ISERROR(FIND("-",H4028,1))),LEFT(H4028,2),H4028))</f>
        <v>44</v>
      </c>
      <c r="N4028" s="13" t="str">
        <f>SUBSTITUTE(H4028,"+","-")</f>
        <v>40-44</v>
      </c>
      <c r="O4028" s="3">
        <f t="shared" si="436"/>
        <v>5</v>
      </c>
      <c r="P4028" s="3">
        <f t="shared" si="437"/>
        <v>3</v>
      </c>
      <c r="Q4028" s="7">
        <f t="shared" si="438"/>
        <v>40</v>
      </c>
      <c r="R4028" s="7">
        <f t="shared" si="439"/>
        <v>44</v>
      </c>
      <c r="S4028" s="13" t="str">
        <f>VLOOKUP(A4028,history!$B:$F,2,0)</f>
        <v>2020-03-29</v>
      </c>
      <c r="T4028" s="13">
        <f>VLOOKUP($C4028,日期!$A:$D,3,0)</f>
        <v>3</v>
      </c>
      <c r="U4028" s="13">
        <f>VLOOKUP($C4028,日期!$A:$D,4,0)</f>
        <v>1</v>
      </c>
      <c r="V4028" s="65">
        <f t="shared" si="440"/>
        <v>43891</v>
      </c>
      <c r="W4028" s="13" t="s">
        <v>5592</v>
      </c>
    </row>
    <row r="4029" spans="1:23" ht="15">
      <c r="A4029" s="15">
        <v>295</v>
      </c>
      <c r="B4029" s="15">
        <v>2020</v>
      </c>
      <c r="C4029" s="13" t="s">
        <v>23</v>
      </c>
      <c r="D4029" s="15">
        <v>13</v>
      </c>
      <c r="E4029" s="13" t="s">
        <v>24</v>
      </c>
      <c r="F4029" s="13" t="s">
        <v>17</v>
      </c>
      <c r="G4029" s="13" t="s">
        <v>25</v>
      </c>
      <c r="H4029" s="13" t="s">
        <v>29</v>
      </c>
      <c r="I4029" s="3">
        <f t="shared" si="434"/>
        <v>40</v>
      </c>
      <c r="J4029" s="7">
        <f t="shared" si="435"/>
        <v>44</v>
      </c>
      <c r="K4029" s="3">
        <f>LEN(H4029)</f>
        <v>5</v>
      </c>
      <c r="L4029" s="13" t="str">
        <f>IF(OR(AND(LEN(H4029&gt;3),ISERROR(FIND("-",H4029,1))),AND(LEN(H4029)&gt;3,ISERROR(FIND("+",H4029,1)))),LEFT(H4029,2),H4029)</f>
        <v>40</v>
      </c>
      <c r="M4029" s="13" t="str">
        <f>IF(AND(LEN(H4029&gt;3),ISERROR(FIND("+",H4029,1))),RIGHT(H4029,2),IF(AND(LEN(H4029)=3,ISERROR(FIND("-",H4029,1))),LEFT(H4029,2),H4029))</f>
        <v>44</v>
      </c>
      <c r="N4029" s="13" t="str">
        <f>SUBSTITUTE(H4029,"+","-")</f>
        <v>40-44</v>
      </c>
      <c r="O4029" s="3">
        <f t="shared" si="436"/>
        <v>5</v>
      </c>
      <c r="P4029" s="3">
        <f t="shared" si="437"/>
        <v>3</v>
      </c>
      <c r="Q4029" s="7">
        <f t="shared" si="438"/>
        <v>40</v>
      </c>
      <c r="R4029" s="7">
        <f t="shared" si="439"/>
        <v>44</v>
      </c>
      <c r="S4029" s="13" t="str">
        <f>VLOOKUP(A4029,history!$B:$F,2,0)</f>
        <v>2020-03-29</v>
      </c>
      <c r="T4029" s="13">
        <f>VLOOKUP($C4029,日期!$A:$D,3,0)</f>
        <v>3</v>
      </c>
      <c r="U4029" s="13">
        <f>VLOOKUP($C4029,日期!$A:$D,4,0)</f>
        <v>1</v>
      </c>
      <c r="V4029" s="65">
        <f t="shared" si="440"/>
        <v>43891</v>
      </c>
      <c r="W4029" s="13" t="s">
        <v>5593</v>
      </c>
    </row>
    <row r="4030" spans="1:23" ht="15">
      <c r="A4030" s="15">
        <v>294</v>
      </c>
      <c r="B4030" s="15">
        <v>2020</v>
      </c>
      <c r="C4030" s="13" t="s">
        <v>23</v>
      </c>
      <c r="D4030" s="15">
        <v>13</v>
      </c>
      <c r="E4030" s="13" t="s">
        <v>24</v>
      </c>
      <c r="F4030" s="13" t="s">
        <v>17</v>
      </c>
      <c r="G4030" s="13" t="s">
        <v>25</v>
      </c>
      <c r="H4030" s="13" t="s">
        <v>34</v>
      </c>
      <c r="I4030" s="3">
        <f t="shared" si="434"/>
        <v>35</v>
      </c>
      <c r="J4030" s="7">
        <f t="shared" si="435"/>
        <v>39</v>
      </c>
      <c r="K4030" s="3">
        <f>LEN(H4030)</f>
        <v>5</v>
      </c>
      <c r="L4030" s="13" t="str">
        <f>IF(OR(AND(LEN(H4030&gt;3),ISERROR(FIND("-",H4030,1))),AND(LEN(H4030)&gt;3,ISERROR(FIND("+",H4030,1)))),LEFT(H4030,2),H4030)</f>
        <v>35</v>
      </c>
      <c r="M4030" s="13" t="str">
        <f>IF(AND(LEN(H4030&gt;3),ISERROR(FIND("+",H4030,1))),RIGHT(H4030,2),IF(AND(LEN(H4030)=3,ISERROR(FIND("-",H4030,1))),LEFT(H4030,2),H4030))</f>
        <v>39</v>
      </c>
      <c r="N4030" s="13" t="str">
        <f>SUBSTITUTE(H4030,"+","-")</f>
        <v>35-39</v>
      </c>
      <c r="O4030" s="3">
        <f t="shared" si="436"/>
        <v>5</v>
      </c>
      <c r="P4030" s="3">
        <f t="shared" si="437"/>
        <v>3</v>
      </c>
      <c r="Q4030" s="7">
        <f t="shared" si="438"/>
        <v>35</v>
      </c>
      <c r="R4030" s="7">
        <f t="shared" si="439"/>
        <v>39</v>
      </c>
      <c r="S4030" s="13" t="str">
        <f>VLOOKUP(A4030,history!$B:$F,2,0)</f>
        <v>2020-03-29</v>
      </c>
      <c r="T4030" s="13">
        <f>VLOOKUP($C4030,日期!$A:$D,3,0)</f>
        <v>3</v>
      </c>
      <c r="U4030" s="13">
        <f>VLOOKUP($C4030,日期!$A:$D,4,0)</f>
        <v>1</v>
      </c>
      <c r="V4030" s="65">
        <f t="shared" si="440"/>
        <v>43891</v>
      </c>
      <c r="W4030" s="13" t="s">
        <v>5594</v>
      </c>
    </row>
    <row r="4031" spans="1:23" ht="15">
      <c r="A4031" s="15">
        <v>293</v>
      </c>
      <c r="B4031" s="15">
        <v>2020</v>
      </c>
      <c r="C4031" s="13" t="s">
        <v>23</v>
      </c>
      <c r="D4031" s="15">
        <v>13</v>
      </c>
      <c r="E4031" s="13" t="s">
        <v>24</v>
      </c>
      <c r="F4031" s="13" t="s">
        <v>17</v>
      </c>
      <c r="G4031" s="13" t="s">
        <v>25</v>
      </c>
      <c r="H4031" s="13" t="s">
        <v>26</v>
      </c>
      <c r="I4031" s="3">
        <f t="shared" si="434"/>
        <v>30</v>
      </c>
      <c r="J4031" s="7">
        <f t="shared" si="435"/>
        <v>34</v>
      </c>
      <c r="K4031" s="3">
        <f>LEN(H4031)</f>
        <v>5</v>
      </c>
      <c r="L4031" s="13" t="str">
        <f>IF(OR(AND(LEN(H4031&gt;3),ISERROR(FIND("-",H4031,1))),AND(LEN(H4031)&gt;3,ISERROR(FIND("+",H4031,1)))),LEFT(H4031,2),H4031)</f>
        <v>30</v>
      </c>
      <c r="M4031" s="13" t="str">
        <f>IF(AND(LEN(H4031&gt;3),ISERROR(FIND("+",H4031,1))),RIGHT(H4031,2),IF(AND(LEN(H4031)=3,ISERROR(FIND("-",H4031,1))),LEFT(H4031,2),H4031))</f>
        <v>34</v>
      </c>
      <c r="N4031" s="13" t="str">
        <f>SUBSTITUTE(H4031,"+","-")</f>
        <v>30-34</v>
      </c>
      <c r="O4031" s="3">
        <f t="shared" si="436"/>
        <v>5</v>
      </c>
      <c r="P4031" s="3">
        <f t="shared" si="437"/>
        <v>3</v>
      </c>
      <c r="Q4031" s="7">
        <f t="shared" si="438"/>
        <v>30</v>
      </c>
      <c r="R4031" s="7">
        <f t="shared" si="439"/>
        <v>34</v>
      </c>
      <c r="S4031" s="13" t="str">
        <f>VLOOKUP(A4031,history!$B:$F,2,0)</f>
        <v>2020-03-29</v>
      </c>
      <c r="T4031" s="13">
        <f>VLOOKUP($C4031,日期!$A:$D,3,0)</f>
        <v>3</v>
      </c>
      <c r="U4031" s="13">
        <f>VLOOKUP($C4031,日期!$A:$D,4,0)</f>
        <v>1</v>
      </c>
      <c r="V4031" s="65">
        <f t="shared" si="440"/>
        <v>43891</v>
      </c>
      <c r="W4031" s="13" t="s">
        <v>5595</v>
      </c>
    </row>
    <row r="4032" spans="1:23" ht="15">
      <c r="A4032" s="15">
        <v>292</v>
      </c>
      <c r="B4032" s="15">
        <v>2020</v>
      </c>
      <c r="C4032" s="13" t="s">
        <v>23</v>
      </c>
      <c r="D4032" s="15">
        <v>13</v>
      </c>
      <c r="E4032" s="13" t="s">
        <v>24</v>
      </c>
      <c r="F4032" s="13" t="s">
        <v>17</v>
      </c>
      <c r="G4032" s="13" t="s">
        <v>25</v>
      </c>
      <c r="H4032" s="13" t="s">
        <v>26</v>
      </c>
      <c r="I4032" s="3">
        <f t="shared" si="434"/>
        <v>30</v>
      </c>
      <c r="J4032" s="7">
        <f t="shared" si="435"/>
        <v>34</v>
      </c>
      <c r="K4032" s="3">
        <f>LEN(H4032)</f>
        <v>5</v>
      </c>
      <c r="L4032" s="13" t="str">
        <f>IF(OR(AND(LEN(H4032&gt;3),ISERROR(FIND("-",H4032,1))),AND(LEN(H4032)&gt;3,ISERROR(FIND("+",H4032,1)))),LEFT(H4032,2),H4032)</f>
        <v>30</v>
      </c>
      <c r="M4032" s="13" t="str">
        <f>IF(AND(LEN(H4032&gt;3),ISERROR(FIND("+",H4032,1))),RIGHT(H4032,2),IF(AND(LEN(H4032)=3,ISERROR(FIND("-",H4032,1))),LEFT(H4032,2),H4032))</f>
        <v>34</v>
      </c>
      <c r="N4032" s="13" t="str">
        <f>SUBSTITUTE(H4032,"+","-")</f>
        <v>30-34</v>
      </c>
      <c r="O4032" s="3">
        <f t="shared" si="436"/>
        <v>5</v>
      </c>
      <c r="P4032" s="3">
        <f t="shared" si="437"/>
        <v>3</v>
      </c>
      <c r="Q4032" s="7">
        <f t="shared" si="438"/>
        <v>30</v>
      </c>
      <c r="R4032" s="7">
        <f t="shared" si="439"/>
        <v>34</v>
      </c>
      <c r="S4032" s="13" t="str">
        <f>VLOOKUP(A4032,history!$B:$F,2,0)</f>
        <v>2020-03-29</v>
      </c>
      <c r="T4032" s="13">
        <f>VLOOKUP($C4032,日期!$A:$D,3,0)</f>
        <v>3</v>
      </c>
      <c r="U4032" s="13">
        <f>VLOOKUP($C4032,日期!$A:$D,4,0)</f>
        <v>1</v>
      </c>
      <c r="V4032" s="65">
        <f t="shared" si="440"/>
        <v>43891</v>
      </c>
      <c r="W4032" s="13" t="s">
        <v>5596</v>
      </c>
    </row>
    <row r="4033" spans="1:23" ht="15">
      <c r="A4033" s="15">
        <v>291</v>
      </c>
      <c r="B4033" s="15">
        <v>2020</v>
      </c>
      <c r="C4033" s="13" t="s">
        <v>23</v>
      </c>
      <c r="D4033" s="15">
        <v>13</v>
      </c>
      <c r="E4033" s="13" t="s">
        <v>24</v>
      </c>
      <c r="F4033" s="13" t="s">
        <v>17</v>
      </c>
      <c r="G4033" s="13" t="s">
        <v>25</v>
      </c>
      <c r="H4033" s="13" t="s">
        <v>26</v>
      </c>
      <c r="I4033" s="3">
        <f t="shared" si="434"/>
        <v>30</v>
      </c>
      <c r="J4033" s="7">
        <f t="shared" si="435"/>
        <v>34</v>
      </c>
      <c r="K4033" s="3">
        <f>LEN(H4033)</f>
        <v>5</v>
      </c>
      <c r="L4033" s="13" t="str">
        <f>IF(OR(AND(LEN(H4033&gt;3),ISERROR(FIND("-",H4033,1))),AND(LEN(H4033)&gt;3,ISERROR(FIND("+",H4033,1)))),LEFT(H4033,2),H4033)</f>
        <v>30</v>
      </c>
      <c r="M4033" s="13" t="str">
        <f>IF(AND(LEN(H4033&gt;3),ISERROR(FIND("+",H4033,1))),RIGHT(H4033,2),IF(AND(LEN(H4033)=3,ISERROR(FIND("-",H4033,1))),LEFT(H4033,2),H4033))</f>
        <v>34</v>
      </c>
      <c r="N4033" s="13" t="str">
        <f>SUBSTITUTE(H4033,"+","-")</f>
        <v>30-34</v>
      </c>
      <c r="O4033" s="3">
        <f t="shared" si="436"/>
        <v>5</v>
      </c>
      <c r="P4033" s="3">
        <f t="shared" si="437"/>
        <v>3</v>
      </c>
      <c r="Q4033" s="7">
        <f t="shared" si="438"/>
        <v>30</v>
      </c>
      <c r="R4033" s="7">
        <f t="shared" si="439"/>
        <v>34</v>
      </c>
      <c r="S4033" s="13" t="str">
        <f>VLOOKUP(A4033,history!$B:$F,2,0)</f>
        <v>2020-03-29</v>
      </c>
      <c r="T4033" s="13">
        <f>VLOOKUP($C4033,日期!$A:$D,3,0)</f>
        <v>3</v>
      </c>
      <c r="U4033" s="13">
        <f>VLOOKUP($C4033,日期!$A:$D,4,0)</f>
        <v>1</v>
      </c>
      <c r="V4033" s="65">
        <f t="shared" si="440"/>
        <v>43891</v>
      </c>
      <c r="W4033" s="13" t="s">
        <v>5597</v>
      </c>
    </row>
    <row r="4034" spans="1:23" ht="15">
      <c r="A4034" s="15">
        <v>290</v>
      </c>
      <c r="B4034" s="15">
        <v>2020</v>
      </c>
      <c r="C4034" s="13" t="s">
        <v>23</v>
      </c>
      <c r="D4034" s="15">
        <v>13</v>
      </c>
      <c r="E4034" s="13" t="s">
        <v>24</v>
      </c>
      <c r="F4034" s="13" t="s">
        <v>17</v>
      </c>
      <c r="G4034" s="13" t="s">
        <v>25</v>
      </c>
      <c r="H4034" s="13" t="s">
        <v>26</v>
      </c>
      <c r="I4034" s="3">
        <f t="shared" si="434"/>
        <v>30</v>
      </c>
      <c r="J4034" s="7">
        <f t="shared" si="435"/>
        <v>34</v>
      </c>
      <c r="K4034" s="3">
        <f>LEN(H4034)</f>
        <v>5</v>
      </c>
      <c r="L4034" s="13" t="str">
        <f>IF(OR(AND(LEN(H4034&gt;3),ISERROR(FIND("-",H4034,1))),AND(LEN(H4034)&gt;3,ISERROR(FIND("+",H4034,1)))),LEFT(H4034,2),H4034)</f>
        <v>30</v>
      </c>
      <c r="M4034" s="13" t="str">
        <f>IF(AND(LEN(H4034&gt;3),ISERROR(FIND("+",H4034,1))),RIGHT(H4034,2),IF(AND(LEN(H4034)=3,ISERROR(FIND("-",H4034,1))),LEFT(H4034,2),H4034))</f>
        <v>34</v>
      </c>
      <c r="N4034" s="13" t="str">
        <f>SUBSTITUTE(H4034,"+","-")</f>
        <v>30-34</v>
      </c>
      <c r="O4034" s="3">
        <f t="shared" si="436"/>
        <v>5</v>
      </c>
      <c r="P4034" s="3">
        <f t="shared" si="437"/>
        <v>3</v>
      </c>
      <c r="Q4034" s="7">
        <f t="shared" si="438"/>
        <v>30</v>
      </c>
      <c r="R4034" s="7">
        <f t="shared" si="439"/>
        <v>34</v>
      </c>
      <c r="S4034" s="13" t="str">
        <f>VLOOKUP(A4034,history!$B:$F,2,0)</f>
        <v>2020-03-29</v>
      </c>
      <c r="T4034" s="13">
        <f>VLOOKUP($C4034,日期!$A:$D,3,0)</f>
        <v>3</v>
      </c>
      <c r="U4034" s="13">
        <f>VLOOKUP($C4034,日期!$A:$D,4,0)</f>
        <v>1</v>
      </c>
      <c r="V4034" s="65">
        <f t="shared" si="440"/>
        <v>43891</v>
      </c>
      <c r="W4034" s="13" t="s">
        <v>5598</v>
      </c>
    </row>
    <row r="4035" spans="1:23" ht="15">
      <c r="A4035" s="15">
        <v>289</v>
      </c>
      <c r="B4035" s="15">
        <v>2020</v>
      </c>
      <c r="C4035" s="13" t="s">
        <v>23</v>
      </c>
      <c r="D4035" s="15">
        <v>13</v>
      </c>
      <c r="E4035" s="13" t="s">
        <v>24</v>
      </c>
      <c r="F4035" s="13" t="s">
        <v>17</v>
      </c>
      <c r="G4035" s="13" t="s">
        <v>25</v>
      </c>
      <c r="H4035" s="13" t="s">
        <v>26</v>
      </c>
      <c r="I4035" s="3">
        <f t="shared" ref="I4035:I4098" si="441">VALUE(IF(LEN(H4035)&gt;=3,LEFT(H4035,2),H4035))</f>
        <v>30</v>
      </c>
      <c r="J4035" s="7">
        <f t="shared" ref="J4035:J4098" si="442">VALUE(IF(LEN(H4035)=5,RIGHT(H4035,2),LEFT(H4035,2)))</f>
        <v>34</v>
      </c>
      <c r="K4035" s="3">
        <f>LEN(H4035)</f>
        <v>5</v>
      </c>
      <c r="L4035" s="13" t="str">
        <f>IF(OR(AND(LEN(H4035&gt;3),ISERROR(FIND("-",H4035,1))),AND(LEN(H4035)&gt;3,ISERROR(FIND("+",H4035,1)))),LEFT(H4035,2),H4035)</f>
        <v>30</v>
      </c>
      <c r="M4035" s="13" t="str">
        <f>IF(AND(LEN(H4035&gt;3),ISERROR(FIND("+",H4035,1))),RIGHT(H4035,2),IF(AND(LEN(H4035)=3,ISERROR(FIND("-",H4035,1))),LEFT(H4035,2),H4035))</f>
        <v>34</v>
      </c>
      <c r="N4035" s="13" t="str">
        <f>SUBSTITUTE(H4035,"+","-")</f>
        <v>30-34</v>
      </c>
      <c r="O4035" s="3">
        <f t="shared" ref="O4035:O4098" si="443">LEN(N4035)</f>
        <v>5</v>
      </c>
      <c r="P4035" s="3">
        <f t="shared" ref="P4035:P4098" si="444">FIND("-",N4035,1)</f>
        <v>3</v>
      </c>
      <c r="Q4035" s="7">
        <f t="shared" ref="Q4035:Q4098" si="445">VALUE(IF(ISERROR(FIND("-",N4035,1)),N4035,LEFT(N4035,FIND("-",N4035,1)-1)))</f>
        <v>30</v>
      </c>
      <c r="R4035" s="7">
        <f t="shared" ref="R4035:R4098" si="446">VALUE(IF(ISERROR(FIND("-",N4035,1)),N4035,IF(AND(FIND("-",N4035,1)=3,LEN(N4035)=3),LEFT(N4035,2),RIGHT(N4035,FIND("-",N4035,1)-1))))</f>
        <v>34</v>
      </c>
      <c r="S4035" s="13" t="str">
        <f>VLOOKUP(A4035,history!$B:$F,2,0)</f>
        <v>2020-03-29</v>
      </c>
      <c r="T4035" s="13">
        <f>VLOOKUP($C4035,日期!$A:$D,3,0)</f>
        <v>3</v>
      </c>
      <c r="U4035" s="13">
        <f>VLOOKUP($C4035,日期!$A:$D,4,0)</f>
        <v>1</v>
      </c>
      <c r="V4035" s="65">
        <f t="shared" ref="V4035:V4098" si="447">DATE(B4035,T4035,U4035)</f>
        <v>43891</v>
      </c>
      <c r="W4035" s="13" t="s">
        <v>5599</v>
      </c>
    </row>
    <row r="4036" spans="1:23" ht="15">
      <c r="A4036" s="15">
        <v>288</v>
      </c>
      <c r="B4036" s="15">
        <v>2020</v>
      </c>
      <c r="C4036" s="13" t="s">
        <v>23</v>
      </c>
      <c r="D4036" s="15">
        <v>13</v>
      </c>
      <c r="E4036" s="13" t="s">
        <v>24</v>
      </c>
      <c r="F4036" s="13" t="s">
        <v>17</v>
      </c>
      <c r="G4036" s="13" t="s">
        <v>25</v>
      </c>
      <c r="H4036" s="13" t="s">
        <v>26</v>
      </c>
      <c r="I4036" s="3">
        <f t="shared" si="441"/>
        <v>30</v>
      </c>
      <c r="J4036" s="7">
        <f t="shared" si="442"/>
        <v>34</v>
      </c>
      <c r="K4036" s="3">
        <f>LEN(H4036)</f>
        <v>5</v>
      </c>
      <c r="L4036" s="13" t="str">
        <f>IF(OR(AND(LEN(H4036&gt;3),ISERROR(FIND("-",H4036,1))),AND(LEN(H4036)&gt;3,ISERROR(FIND("+",H4036,1)))),LEFT(H4036,2),H4036)</f>
        <v>30</v>
      </c>
      <c r="M4036" s="13" t="str">
        <f>IF(AND(LEN(H4036&gt;3),ISERROR(FIND("+",H4036,1))),RIGHT(H4036,2),IF(AND(LEN(H4036)=3,ISERROR(FIND("-",H4036,1))),LEFT(H4036,2),H4036))</f>
        <v>34</v>
      </c>
      <c r="N4036" s="13" t="str">
        <f>SUBSTITUTE(H4036,"+","-")</f>
        <v>30-34</v>
      </c>
      <c r="O4036" s="3">
        <f t="shared" si="443"/>
        <v>5</v>
      </c>
      <c r="P4036" s="3">
        <f t="shared" si="444"/>
        <v>3</v>
      </c>
      <c r="Q4036" s="7">
        <f t="shared" si="445"/>
        <v>30</v>
      </c>
      <c r="R4036" s="7">
        <f t="shared" si="446"/>
        <v>34</v>
      </c>
      <c r="S4036" s="13" t="str">
        <f>VLOOKUP(A4036,history!$B:$F,2,0)</f>
        <v>2020-03-29</v>
      </c>
      <c r="T4036" s="13">
        <f>VLOOKUP($C4036,日期!$A:$D,3,0)</f>
        <v>3</v>
      </c>
      <c r="U4036" s="13">
        <f>VLOOKUP($C4036,日期!$A:$D,4,0)</f>
        <v>1</v>
      </c>
      <c r="V4036" s="65">
        <f t="shared" si="447"/>
        <v>43891</v>
      </c>
      <c r="W4036" s="13" t="s">
        <v>5600</v>
      </c>
    </row>
    <row r="4037" spans="1:23" ht="15">
      <c r="A4037" s="15">
        <v>287</v>
      </c>
      <c r="B4037" s="15">
        <v>2020</v>
      </c>
      <c r="C4037" s="13" t="s">
        <v>23</v>
      </c>
      <c r="D4037" s="15">
        <v>13</v>
      </c>
      <c r="E4037" s="13" t="s">
        <v>24</v>
      </c>
      <c r="F4037" s="13" t="s">
        <v>17</v>
      </c>
      <c r="G4037" s="13" t="s">
        <v>25</v>
      </c>
      <c r="H4037" s="13" t="s">
        <v>31</v>
      </c>
      <c r="I4037" s="3">
        <f t="shared" si="441"/>
        <v>25</v>
      </c>
      <c r="J4037" s="7">
        <f t="shared" si="442"/>
        <v>29</v>
      </c>
      <c r="K4037" s="3">
        <f>LEN(H4037)</f>
        <v>5</v>
      </c>
      <c r="L4037" s="13" t="str">
        <f>IF(OR(AND(LEN(H4037&gt;3),ISERROR(FIND("-",H4037,1))),AND(LEN(H4037)&gt;3,ISERROR(FIND("+",H4037,1)))),LEFT(H4037,2),H4037)</f>
        <v>25</v>
      </c>
      <c r="M4037" s="13" t="str">
        <f>IF(AND(LEN(H4037&gt;3),ISERROR(FIND("+",H4037,1))),RIGHT(H4037,2),IF(AND(LEN(H4037)=3,ISERROR(FIND("-",H4037,1))),LEFT(H4037,2),H4037))</f>
        <v>29</v>
      </c>
      <c r="N4037" s="13" t="str">
        <f>SUBSTITUTE(H4037,"+","-")</f>
        <v>25-29</v>
      </c>
      <c r="O4037" s="3">
        <f t="shared" si="443"/>
        <v>5</v>
      </c>
      <c r="P4037" s="3">
        <f t="shared" si="444"/>
        <v>3</v>
      </c>
      <c r="Q4037" s="7">
        <f t="shared" si="445"/>
        <v>25</v>
      </c>
      <c r="R4037" s="7">
        <f t="shared" si="446"/>
        <v>29</v>
      </c>
      <c r="S4037" s="13" t="str">
        <f>VLOOKUP(A4037,history!$B:$F,2,0)</f>
        <v>2020-03-29</v>
      </c>
      <c r="T4037" s="13">
        <f>VLOOKUP($C4037,日期!$A:$D,3,0)</f>
        <v>3</v>
      </c>
      <c r="U4037" s="13">
        <f>VLOOKUP($C4037,日期!$A:$D,4,0)</f>
        <v>1</v>
      </c>
      <c r="V4037" s="65">
        <f t="shared" si="447"/>
        <v>43891</v>
      </c>
      <c r="W4037" s="13" t="s">
        <v>5601</v>
      </c>
    </row>
    <row r="4038" spans="1:23" ht="15">
      <c r="A4038" s="15">
        <v>286</v>
      </c>
      <c r="B4038" s="15">
        <v>2020</v>
      </c>
      <c r="C4038" s="13" t="s">
        <v>23</v>
      </c>
      <c r="D4038" s="15">
        <v>13</v>
      </c>
      <c r="E4038" s="13" t="s">
        <v>24</v>
      </c>
      <c r="F4038" s="13" t="s">
        <v>17</v>
      </c>
      <c r="G4038" s="13" t="s">
        <v>25</v>
      </c>
      <c r="H4038" s="13" t="s">
        <v>31</v>
      </c>
      <c r="I4038" s="3">
        <f t="shared" si="441"/>
        <v>25</v>
      </c>
      <c r="J4038" s="7">
        <f t="shared" si="442"/>
        <v>29</v>
      </c>
      <c r="K4038" s="3">
        <f>LEN(H4038)</f>
        <v>5</v>
      </c>
      <c r="L4038" s="13" t="str">
        <f>IF(OR(AND(LEN(H4038&gt;3),ISERROR(FIND("-",H4038,1))),AND(LEN(H4038)&gt;3,ISERROR(FIND("+",H4038,1)))),LEFT(H4038,2),H4038)</f>
        <v>25</v>
      </c>
      <c r="M4038" s="13" t="str">
        <f>IF(AND(LEN(H4038&gt;3),ISERROR(FIND("+",H4038,1))),RIGHT(H4038,2),IF(AND(LEN(H4038)=3,ISERROR(FIND("-",H4038,1))),LEFT(H4038,2),H4038))</f>
        <v>29</v>
      </c>
      <c r="N4038" s="13" t="str">
        <f>SUBSTITUTE(H4038,"+","-")</f>
        <v>25-29</v>
      </c>
      <c r="O4038" s="3">
        <f t="shared" si="443"/>
        <v>5</v>
      </c>
      <c r="P4038" s="3">
        <f t="shared" si="444"/>
        <v>3</v>
      </c>
      <c r="Q4038" s="7">
        <f t="shared" si="445"/>
        <v>25</v>
      </c>
      <c r="R4038" s="7">
        <f t="shared" si="446"/>
        <v>29</v>
      </c>
      <c r="S4038" s="13" t="str">
        <f>VLOOKUP(A4038,history!$B:$F,2,0)</f>
        <v>2020-03-29</v>
      </c>
      <c r="T4038" s="13">
        <f>VLOOKUP($C4038,日期!$A:$D,3,0)</f>
        <v>3</v>
      </c>
      <c r="U4038" s="13">
        <f>VLOOKUP($C4038,日期!$A:$D,4,0)</f>
        <v>1</v>
      </c>
      <c r="V4038" s="65">
        <f t="shared" si="447"/>
        <v>43891</v>
      </c>
      <c r="W4038" s="13" t="s">
        <v>5602</v>
      </c>
    </row>
    <row r="4039" spans="1:23" ht="15">
      <c r="A4039" s="15">
        <v>285</v>
      </c>
      <c r="B4039" s="15">
        <v>2020</v>
      </c>
      <c r="C4039" s="13" t="s">
        <v>23</v>
      </c>
      <c r="D4039" s="15">
        <v>13</v>
      </c>
      <c r="E4039" s="13" t="s">
        <v>24</v>
      </c>
      <c r="F4039" s="13" t="s">
        <v>17</v>
      </c>
      <c r="G4039" s="13" t="s">
        <v>25</v>
      </c>
      <c r="H4039" s="13" t="s">
        <v>31</v>
      </c>
      <c r="I4039" s="3">
        <f t="shared" si="441"/>
        <v>25</v>
      </c>
      <c r="J4039" s="7">
        <f t="shared" si="442"/>
        <v>29</v>
      </c>
      <c r="K4039" s="3">
        <f>LEN(H4039)</f>
        <v>5</v>
      </c>
      <c r="L4039" s="13" t="str">
        <f>IF(OR(AND(LEN(H4039&gt;3),ISERROR(FIND("-",H4039,1))),AND(LEN(H4039)&gt;3,ISERROR(FIND("+",H4039,1)))),LEFT(H4039,2),H4039)</f>
        <v>25</v>
      </c>
      <c r="M4039" s="13" t="str">
        <f>IF(AND(LEN(H4039&gt;3),ISERROR(FIND("+",H4039,1))),RIGHT(H4039,2),IF(AND(LEN(H4039)=3,ISERROR(FIND("-",H4039,1))),LEFT(H4039,2),H4039))</f>
        <v>29</v>
      </c>
      <c r="N4039" s="13" t="str">
        <f>SUBSTITUTE(H4039,"+","-")</f>
        <v>25-29</v>
      </c>
      <c r="O4039" s="3">
        <f t="shared" si="443"/>
        <v>5</v>
      </c>
      <c r="P4039" s="3">
        <f t="shared" si="444"/>
        <v>3</v>
      </c>
      <c r="Q4039" s="7">
        <f t="shared" si="445"/>
        <v>25</v>
      </c>
      <c r="R4039" s="7">
        <f t="shared" si="446"/>
        <v>29</v>
      </c>
      <c r="S4039" s="13" t="str">
        <f>VLOOKUP(A4039,history!$B:$F,2,0)</f>
        <v>2020-03-29</v>
      </c>
      <c r="T4039" s="13">
        <f>VLOOKUP($C4039,日期!$A:$D,3,0)</f>
        <v>3</v>
      </c>
      <c r="U4039" s="13">
        <f>VLOOKUP($C4039,日期!$A:$D,4,0)</f>
        <v>1</v>
      </c>
      <c r="V4039" s="65">
        <f t="shared" si="447"/>
        <v>43891</v>
      </c>
      <c r="W4039" s="13" t="s">
        <v>5603</v>
      </c>
    </row>
    <row r="4040" spans="1:23" ht="15">
      <c r="A4040" s="15">
        <v>284</v>
      </c>
      <c r="B4040" s="15">
        <v>2020</v>
      </c>
      <c r="C4040" s="13" t="s">
        <v>23</v>
      </c>
      <c r="D4040" s="15">
        <v>13</v>
      </c>
      <c r="E4040" s="13" t="s">
        <v>24</v>
      </c>
      <c r="F4040" s="13" t="s">
        <v>17</v>
      </c>
      <c r="G4040" s="13" t="s">
        <v>25</v>
      </c>
      <c r="H4040" s="13" t="s">
        <v>31</v>
      </c>
      <c r="I4040" s="3">
        <f t="shared" si="441"/>
        <v>25</v>
      </c>
      <c r="J4040" s="7">
        <f t="shared" si="442"/>
        <v>29</v>
      </c>
      <c r="K4040" s="3">
        <f>LEN(H4040)</f>
        <v>5</v>
      </c>
      <c r="L4040" s="13" t="str">
        <f>IF(OR(AND(LEN(H4040&gt;3),ISERROR(FIND("-",H4040,1))),AND(LEN(H4040)&gt;3,ISERROR(FIND("+",H4040,1)))),LEFT(H4040,2),H4040)</f>
        <v>25</v>
      </c>
      <c r="M4040" s="13" t="str">
        <f>IF(AND(LEN(H4040&gt;3),ISERROR(FIND("+",H4040,1))),RIGHT(H4040,2),IF(AND(LEN(H4040)=3,ISERROR(FIND("-",H4040,1))),LEFT(H4040,2),H4040))</f>
        <v>29</v>
      </c>
      <c r="N4040" s="13" t="str">
        <f>SUBSTITUTE(H4040,"+","-")</f>
        <v>25-29</v>
      </c>
      <c r="O4040" s="3">
        <f t="shared" si="443"/>
        <v>5</v>
      </c>
      <c r="P4040" s="3">
        <f t="shared" si="444"/>
        <v>3</v>
      </c>
      <c r="Q4040" s="7">
        <f t="shared" si="445"/>
        <v>25</v>
      </c>
      <c r="R4040" s="7">
        <f t="shared" si="446"/>
        <v>29</v>
      </c>
      <c r="S4040" s="13" t="str">
        <f>VLOOKUP(A4040,history!$B:$F,2,0)</f>
        <v>2020-03-29</v>
      </c>
      <c r="T4040" s="13">
        <f>VLOOKUP($C4040,日期!$A:$D,3,0)</f>
        <v>3</v>
      </c>
      <c r="U4040" s="13">
        <f>VLOOKUP($C4040,日期!$A:$D,4,0)</f>
        <v>1</v>
      </c>
      <c r="V4040" s="65">
        <f t="shared" si="447"/>
        <v>43891</v>
      </c>
      <c r="W4040" s="13" t="s">
        <v>5604</v>
      </c>
    </row>
    <row r="4041" spans="1:23" ht="15">
      <c r="A4041" s="15">
        <v>283</v>
      </c>
      <c r="B4041" s="15">
        <v>2020</v>
      </c>
      <c r="C4041" s="13" t="s">
        <v>23</v>
      </c>
      <c r="D4041" s="15">
        <v>13</v>
      </c>
      <c r="E4041" s="13" t="s">
        <v>24</v>
      </c>
      <c r="F4041" s="13" t="s">
        <v>17</v>
      </c>
      <c r="G4041" s="13" t="s">
        <v>25</v>
      </c>
      <c r="H4041" s="13" t="s">
        <v>31</v>
      </c>
      <c r="I4041" s="3">
        <f t="shared" si="441"/>
        <v>25</v>
      </c>
      <c r="J4041" s="7">
        <f t="shared" si="442"/>
        <v>29</v>
      </c>
      <c r="K4041" s="3">
        <f>LEN(H4041)</f>
        <v>5</v>
      </c>
      <c r="L4041" s="13" t="str">
        <f>IF(OR(AND(LEN(H4041&gt;3),ISERROR(FIND("-",H4041,1))),AND(LEN(H4041)&gt;3,ISERROR(FIND("+",H4041,1)))),LEFT(H4041,2),H4041)</f>
        <v>25</v>
      </c>
      <c r="M4041" s="13" t="str">
        <f>IF(AND(LEN(H4041&gt;3),ISERROR(FIND("+",H4041,1))),RIGHT(H4041,2),IF(AND(LEN(H4041)=3,ISERROR(FIND("-",H4041,1))),LEFT(H4041,2),H4041))</f>
        <v>29</v>
      </c>
      <c r="N4041" s="13" t="str">
        <f>SUBSTITUTE(H4041,"+","-")</f>
        <v>25-29</v>
      </c>
      <c r="O4041" s="3">
        <f t="shared" si="443"/>
        <v>5</v>
      </c>
      <c r="P4041" s="3">
        <f t="shared" si="444"/>
        <v>3</v>
      </c>
      <c r="Q4041" s="7">
        <f t="shared" si="445"/>
        <v>25</v>
      </c>
      <c r="R4041" s="7">
        <f t="shared" si="446"/>
        <v>29</v>
      </c>
      <c r="S4041" s="13" t="str">
        <f>VLOOKUP(A4041,history!$B:$F,2,0)</f>
        <v>2020-03-28</v>
      </c>
      <c r="T4041" s="13">
        <f>VLOOKUP($C4041,日期!$A:$D,3,0)</f>
        <v>3</v>
      </c>
      <c r="U4041" s="13">
        <f>VLOOKUP($C4041,日期!$A:$D,4,0)</f>
        <v>1</v>
      </c>
      <c r="V4041" s="65">
        <f t="shared" si="447"/>
        <v>43891</v>
      </c>
      <c r="W4041" s="13" t="s">
        <v>5605</v>
      </c>
    </row>
    <row r="4042" spans="1:23" ht="15">
      <c r="A4042" s="15">
        <v>282</v>
      </c>
      <c r="B4042" s="15">
        <v>2020</v>
      </c>
      <c r="C4042" s="13" t="s">
        <v>23</v>
      </c>
      <c r="D4042" s="15">
        <v>12</v>
      </c>
      <c r="E4042" s="13" t="s">
        <v>50</v>
      </c>
      <c r="F4042" s="13" t="s">
        <v>11</v>
      </c>
      <c r="G4042" s="13" t="s">
        <v>12</v>
      </c>
      <c r="H4042" s="13" t="s">
        <v>26</v>
      </c>
      <c r="I4042" s="3">
        <f t="shared" si="441"/>
        <v>30</v>
      </c>
      <c r="J4042" s="7">
        <f t="shared" si="442"/>
        <v>34</v>
      </c>
      <c r="K4042" s="3">
        <f>LEN(H4042)</f>
        <v>5</v>
      </c>
      <c r="L4042" s="13" t="str">
        <f>IF(OR(AND(LEN(H4042&gt;3),ISERROR(FIND("-",H4042,1))),AND(LEN(H4042)&gt;3,ISERROR(FIND("+",H4042,1)))),LEFT(H4042,2),H4042)</f>
        <v>30</v>
      </c>
      <c r="M4042" s="13" t="str">
        <f>IF(AND(LEN(H4042&gt;3),ISERROR(FIND("+",H4042,1))),RIGHT(H4042,2),IF(AND(LEN(H4042)=3,ISERROR(FIND("-",H4042,1))),LEFT(H4042,2),H4042))</f>
        <v>34</v>
      </c>
      <c r="N4042" s="13" t="str">
        <f>SUBSTITUTE(H4042,"+","-")</f>
        <v>30-34</v>
      </c>
      <c r="O4042" s="3">
        <f t="shared" si="443"/>
        <v>5</v>
      </c>
      <c r="P4042" s="3">
        <f t="shared" si="444"/>
        <v>3</v>
      </c>
      <c r="Q4042" s="7">
        <f t="shared" si="445"/>
        <v>30</v>
      </c>
      <c r="R4042" s="7">
        <f t="shared" si="446"/>
        <v>34</v>
      </c>
      <c r="S4042" s="13" t="str">
        <f>VLOOKUP(A4042,history!$B:$F,2,0)</f>
        <v>2020-03-28</v>
      </c>
      <c r="T4042" s="13">
        <f>VLOOKUP($C4042,日期!$A:$D,3,0)</f>
        <v>3</v>
      </c>
      <c r="U4042" s="13">
        <f>VLOOKUP($C4042,日期!$A:$D,4,0)</f>
        <v>1</v>
      </c>
      <c r="V4042" s="65">
        <f t="shared" si="447"/>
        <v>43891</v>
      </c>
      <c r="W4042" s="13" t="s">
        <v>5606</v>
      </c>
    </row>
    <row r="4043" spans="1:23" ht="15">
      <c r="A4043" s="15">
        <v>281</v>
      </c>
      <c r="B4043" s="15">
        <v>2020</v>
      </c>
      <c r="C4043" s="13" t="s">
        <v>23</v>
      </c>
      <c r="D4043" s="15">
        <v>12</v>
      </c>
      <c r="E4043" s="13" t="s">
        <v>50</v>
      </c>
      <c r="F4043" s="13" t="s">
        <v>17</v>
      </c>
      <c r="G4043" s="13" t="s">
        <v>12</v>
      </c>
      <c r="H4043" s="13" t="s">
        <v>18</v>
      </c>
      <c r="I4043" s="3">
        <f t="shared" si="441"/>
        <v>65</v>
      </c>
      <c r="J4043" s="7">
        <f t="shared" si="442"/>
        <v>69</v>
      </c>
      <c r="K4043" s="3">
        <f>LEN(H4043)</f>
        <v>5</v>
      </c>
      <c r="L4043" s="13" t="str">
        <f>IF(OR(AND(LEN(H4043&gt;3),ISERROR(FIND("-",H4043,1))),AND(LEN(H4043)&gt;3,ISERROR(FIND("+",H4043,1)))),LEFT(H4043,2),H4043)</f>
        <v>65</v>
      </c>
      <c r="M4043" s="13" t="str">
        <f>IF(AND(LEN(H4043&gt;3),ISERROR(FIND("+",H4043,1))),RIGHT(H4043,2),IF(AND(LEN(H4043)=3,ISERROR(FIND("-",H4043,1))),LEFT(H4043,2),H4043))</f>
        <v>69</v>
      </c>
      <c r="N4043" s="13" t="str">
        <f>SUBSTITUTE(H4043,"+","-")</f>
        <v>65-69</v>
      </c>
      <c r="O4043" s="3">
        <f t="shared" si="443"/>
        <v>5</v>
      </c>
      <c r="P4043" s="3">
        <f t="shared" si="444"/>
        <v>3</v>
      </c>
      <c r="Q4043" s="7">
        <f t="shared" si="445"/>
        <v>65</v>
      </c>
      <c r="R4043" s="7">
        <f t="shared" si="446"/>
        <v>69</v>
      </c>
      <c r="S4043" s="13" t="str">
        <f>VLOOKUP(A4043,history!$B:$F,2,0)</f>
        <v>2020-03-28</v>
      </c>
      <c r="T4043" s="13">
        <f>VLOOKUP($C4043,日期!$A:$D,3,0)</f>
        <v>3</v>
      </c>
      <c r="U4043" s="13">
        <f>VLOOKUP($C4043,日期!$A:$D,4,0)</f>
        <v>1</v>
      </c>
      <c r="V4043" s="65">
        <f t="shared" si="447"/>
        <v>43891</v>
      </c>
      <c r="W4043" s="13" t="s">
        <v>5607</v>
      </c>
    </row>
    <row r="4044" spans="1:23" ht="15">
      <c r="A4044" s="15">
        <v>280</v>
      </c>
      <c r="B4044" s="15">
        <v>2020</v>
      </c>
      <c r="C4044" s="13" t="s">
        <v>23</v>
      </c>
      <c r="D4044" s="15">
        <v>12</v>
      </c>
      <c r="E4044" s="13" t="s">
        <v>10</v>
      </c>
      <c r="F4044" s="13" t="s">
        <v>11</v>
      </c>
      <c r="G4044" s="13" t="s">
        <v>12</v>
      </c>
      <c r="H4044" s="13" t="s">
        <v>34</v>
      </c>
      <c r="I4044" s="3">
        <f t="shared" si="441"/>
        <v>35</v>
      </c>
      <c r="J4044" s="7">
        <f t="shared" si="442"/>
        <v>39</v>
      </c>
      <c r="K4044" s="3">
        <f>LEN(H4044)</f>
        <v>5</v>
      </c>
      <c r="L4044" s="13" t="str">
        <f>IF(OR(AND(LEN(H4044&gt;3),ISERROR(FIND("-",H4044,1))),AND(LEN(H4044)&gt;3,ISERROR(FIND("+",H4044,1)))),LEFT(H4044,2),H4044)</f>
        <v>35</v>
      </c>
      <c r="M4044" s="13" t="str">
        <f>IF(AND(LEN(H4044&gt;3),ISERROR(FIND("+",H4044,1))),RIGHT(H4044,2),IF(AND(LEN(H4044)=3,ISERROR(FIND("-",H4044,1))),LEFT(H4044,2),H4044))</f>
        <v>39</v>
      </c>
      <c r="N4044" s="13" t="str">
        <f>SUBSTITUTE(H4044,"+","-")</f>
        <v>35-39</v>
      </c>
      <c r="O4044" s="3">
        <f t="shared" si="443"/>
        <v>5</v>
      </c>
      <c r="P4044" s="3">
        <f t="shared" si="444"/>
        <v>3</v>
      </c>
      <c r="Q4044" s="7">
        <f t="shared" si="445"/>
        <v>35</v>
      </c>
      <c r="R4044" s="7">
        <f t="shared" si="446"/>
        <v>39</v>
      </c>
      <c r="S4044" s="13" t="str">
        <f>VLOOKUP(A4044,history!$B:$F,2,0)</f>
        <v>2020-03-28</v>
      </c>
      <c r="T4044" s="13">
        <f>VLOOKUP($C4044,日期!$A:$D,3,0)</f>
        <v>3</v>
      </c>
      <c r="U4044" s="13">
        <f>VLOOKUP($C4044,日期!$A:$D,4,0)</f>
        <v>1</v>
      </c>
      <c r="V4044" s="65">
        <f t="shared" si="447"/>
        <v>43891</v>
      </c>
      <c r="W4044" s="13" t="s">
        <v>5608</v>
      </c>
    </row>
    <row r="4045" spans="1:23" ht="15">
      <c r="A4045" s="15">
        <v>279</v>
      </c>
      <c r="B4045" s="15">
        <v>2020</v>
      </c>
      <c r="C4045" s="13" t="s">
        <v>23</v>
      </c>
      <c r="D4045" s="15">
        <v>12</v>
      </c>
      <c r="E4045" s="13" t="s">
        <v>10</v>
      </c>
      <c r="F4045" s="13" t="s">
        <v>11</v>
      </c>
      <c r="G4045" s="13" t="s">
        <v>12</v>
      </c>
      <c r="H4045" s="13" t="s">
        <v>31</v>
      </c>
      <c r="I4045" s="3">
        <f t="shared" si="441"/>
        <v>25</v>
      </c>
      <c r="J4045" s="7">
        <f t="shared" si="442"/>
        <v>29</v>
      </c>
      <c r="K4045" s="3">
        <f>LEN(H4045)</f>
        <v>5</v>
      </c>
      <c r="L4045" s="13" t="str">
        <f>IF(OR(AND(LEN(H4045&gt;3),ISERROR(FIND("-",H4045,1))),AND(LEN(H4045)&gt;3,ISERROR(FIND("+",H4045,1)))),LEFT(H4045,2),H4045)</f>
        <v>25</v>
      </c>
      <c r="M4045" s="13" t="str">
        <f>IF(AND(LEN(H4045&gt;3),ISERROR(FIND("+",H4045,1))),RIGHT(H4045,2),IF(AND(LEN(H4045)=3,ISERROR(FIND("-",H4045,1))),LEFT(H4045,2),H4045))</f>
        <v>29</v>
      </c>
      <c r="N4045" s="13" t="str">
        <f>SUBSTITUTE(H4045,"+","-")</f>
        <v>25-29</v>
      </c>
      <c r="O4045" s="3">
        <f t="shared" si="443"/>
        <v>5</v>
      </c>
      <c r="P4045" s="3">
        <f t="shared" si="444"/>
        <v>3</v>
      </c>
      <c r="Q4045" s="7">
        <f t="shared" si="445"/>
        <v>25</v>
      </c>
      <c r="R4045" s="7">
        <f t="shared" si="446"/>
        <v>29</v>
      </c>
      <c r="S4045" s="13" t="str">
        <f>VLOOKUP(A4045,history!$B:$F,2,0)</f>
        <v>2020-03-28</v>
      </c>
      <c r="T4045" s="13">
        <f>VLOOKUP($C4045,日期!$A:$D,3,0)</f>
        <v>3</v>
      </c>
      <c r="U4045" s="13">
        <f>VLOOKUP($C4045,日期!$A:$D,4,0)</f>
        <v>1</v>
      </c>
      <c r="V4045" s="65">
        <f t="shared" si="447"/>
        <v>43891</v>
      </c>
      <c r="W4045" s="13" t="s">
        <v>5609</v>
      </c>
    </row>
    <row r="4046" spans="1:23" ht="15">
      <c r="A4046" s="15">
        <v>278</v>
      </c>
      <c r="B4046" s="15">
        <v>2020</v>
      </c>
      <c r="C4046" s="13" t="s">
        <v>23</v>
      </c>
      <c r="D4046" s="15">
        <v>12</v>
      </c>
      <c r="E4046" s="13" t="s">
        <v>10</v>
      </c>
      <c r="F4046" s="13" t="s">
        <v>11</v>
      </c>
      <c r="G4046" s="13" t="s">
        <v>12</v>
      </c>
      <c r="H4046" s="13" t="s">
        <v>16</v>
      </c>
      <c r="I4046" s="3">
        <f t="shared" si="441"/>
        <v>15</v>
      </c>
      <c r="J4046" s="7">
        <f t="shared" si="442"/>
        <v>19</v>
      </c>
      <c r="K4046" s="3">
        <f>LEN(H4046)</f>
        <v>5</v>
      </c>
      <c r="L4046" s="13" t="str">
        <f>IF(OR(AND(LEN(H4046&gt;3),ISERROR(FIND("-",H4046,1))),AND(LEN(H4046)&gt;3,ISERROR(FIND("+",H4046,1)))),LEFT(H4046,2),H4046)</f>
        <v>15</v>
      </c>
      <c r="M4046" s="13" t="str">
        <f>IF(AND(LEN(H4046&gt;3),ISERROR(FIND("+",H4046,1))),RIGHT(H4046,2),IF(AND(LEN(H4046)=3,ISERROR(FIND("-",H4046,1))),LEFT(H4046,2),H4046))</f>
        <v>19</v>
      </c>
      <c r="N4046" s="13" t="str">
        <f>SUBSTITUTE(H4046,"+","-")</f>
        <v>15-19</v>
      </c>
      <c r="O4046" s="3">
        <f t="shared" si="443"/>
        <v>5</v>
      </c>
      <c r="P4046" s="3">
        <f t="shared" si="444"/>
        <v>3</v>
      </c>
      <c r="Q4046" s="7">
        <f t="shared" si="445"/>
        <v>15</v>
      </c>
      <c r="R4046" s="7">
        <f t="shared" si="446"/>
        <v>19</v>
      </c>
      <c r="S4046" s="13" t="str">
        <f>VLOOKUP(A4046,history!$B:$F,2,0)</f>
        <v>2020-03-28</v>
      </c>
      <c r="T4046" s="13">
        <f>VLOOKUP($C4046,日期!$A:$D,3,0)</f>
        <v>3</v>
      </c>
      <c r="U4046" s="13">
        <f>VLOOKUP($C4046,日期!$A:$D,4,0)</f>
        <v>1</v>
      </c>
      <c r="V4046" s="65">
        <f t="shared" si="447"/>
        <v>43891</v>
      </c>
      <c r="W4046" s="13" t="s">
        <v>5610</v>
      </c>
    </row>
    <row r="4047" spans="1:23" ht="15">
      <c r="A4047" s="15">
        <v>277</v>
      </c>
      <c r="B4047" s="15">
        <v>2020</v>
      </c>
      <c r="C4047" s="13" t="s">
        <v>23</v>
      </c>
      <c r="D4047" s="15">
        <v>12</v>
      </c>
      <c r="E4047" s="13" t="s">
        <v>10</v>
      </c>
      <c r="F4047" s="13" t="s">
        <v>17</v>
      </c>
      <c r="G4047" s="13" t="s">
        <v>12</v>
      </c>
      <c r="H4047" s="13" t="s">
        <v>26</v>
      </c>
      <c r="I4047" s="3">
        <f t="shared" si="441"/>
        <v>30</v>
      </c>
      <c r="J4047" s="7">
        <f t="shared" si="442"/>
        <v>34</v>
      </c>
      <c r="K4047" s="3">
        <f>LEN(H4047)</f>
        <v>5</v>
      </c>
      <c r="L4047" s="13" t="str">
        <f>IF(OR(AND(LEN(H4047&gt;3),ISERROR(FIND("-",H4047,1))),AND(LEN(H4047)&gt;3,ISERROR(FIND("+",H4047,1)))),LEFT(H4047,2),H4047)</f>
        <v>30</v>
      </c>
      <c r="M4047" s="13" t="str">
        <f>IF(AND(LEN(H4047&gt;3),ISERROR(FIND("+",H4047,1))),RIGHT(H4047,2),IF(AND(LEN(H4047)=3,ISERROR(FIND("-",H4047,1))),LEFT(H4047,2),H4047))</f>
        <v>34</v>
      </c>
      <c r="N4047" s="13" t="str">
        <f>SUBSTITUTE(H4047,"+","-")</f>
        <v>30-34</v>
      </c>
      <c r="O4047" s="3">
        <f t="shared" si="443"/>
        <v>5</v>
      </c>
      <c r="P4047" s="3">
        <f t="shared" si="444"/>
        <v>3</v>
      </c>
      <c r="Q4047" s="7">
        <f t="shared" si="445"/>
        <v>30</v>
      </c>
      <c r="R4047" s="7">
        <f t="shared" si="446"/>
        <v>34</v>
      </c>
      <c r="S4047" s="13" t="str">
        <f>VLOOKUP(A4047,history!$B:$F,2,0)</f>
        <v>2020-03-28</v>
      </c>
      <c r="T4047" s="13">
        <f>VLOOKUP($C4047,日期!$A:$D,3,0)</f>
        <v>3</v>
      </c>
      <c r="U4047" s="13">
        <f>VLOOKUP($C4047,日期!$A:$D,4,0)</f>
        <v>1</v>
      </c>
      <c r="V4047" s="65">
        <f t="shared" si="447"/>
        <v>43891</v>
      </c>
      <c r="W4047" s="13" t="s">
        <v>5611</v>
      </c>
    </row>
    <row r="4048" spans="1:23" ht="15">
      <c r="A4048" s="15">
        <v>276</v>
      </c>
      <c r="B4048" s="15">
        <v>2020</v>
      </c>
      <c r="C4048" s="13" t="s">
        <v>23</v>
      </c>
      <c r="D4048" s="15">
        <v>12</v>
      </c>
      <c r="E4048" s="13" t="s">
        <v>24</v>
      </c>
      <c r="F4048" s="13" t="s">
        <v>11</v>
      </c>
      <c r="G4048" s="13" t="s">
        <v>25</v>
      </c>
      <c r="H4048" s="13" t="s">
        <v>15</v>
      </c>
      <c r="I4048" s="3">
        <f t="shared" si="441"/>
        <v>70</v>
      </c>
      <c r="J4048" s="7">
        <f t="shared" si="442"/>
        <v>70</v>
      </c>
      <c r="K4048" s="3">
        <f>LEN(H4048)</f>
        <v>3</v>
      </c>
      <c r="L4048" s="13" t="str">
        <f>IF(OR(AND(LEN(H4048&gt;3),ISERROR(FIND("-",H4048,1))),AND(LEN(H4048)&gt;3,ISERROR(FIND("+",H4048,1)))),LEFT(H4048,2),H4048)</f>
        <v>70</v>
      </c>
      <c r="M4048" s="13" t="str">
        <f>IF(AND(LEN(H4048&gt;3),ISERROR(FIND("+",H4048,1))),RIGHT(H4048,2),IF(AND(LEN(H4048)=3,ISERROR(FIND("-",H4048,1))),LEFT(H4048,2),H4048))</f>
        <v>70</v>
      </c>
      <c r="N4048" s="13" t="str">
        <f>SUBSTITUTE(H4048,"+","-")</f>
        <v>70-</v>
      </c>
      <c r="O4048" s="3">
        <f t="shared" si="443"/>
        <v>3</v>
      </c>
      <c r="P4048" s="3">
        <f t="shared" si="444"/>
        <v>3</v>
      </c>
      <c r="Q4048" s="7">
        <f t="shared" si="445"/>
        <v>70</v>
      </c>
      <c r="R4048" s="7">
        <f t="shared" si="446"/>
        <v>70</v>
      </c>
      <c r="S4048" s="13" t="str">
        <f>VLOOKUP(A4048,history!$B:$F,2,0)</f>
        <v>2020-03-28</v>
      </c>
      <c r="T4048" s="13">
        <f>VLOOKUP($C4048,日期!$A:$D,3,0)</f>
        <v>3</v>
      </c>
      <c r="U4048" s="13">
        <f>VLOOKUP($C4048,日期!$A:$D,4,0)</f>
        <v>1</v>
      </c>
      <c r="V4048" s="65">
        <f t="shared" si="447"/>
        <v>43891</v>
      </c>
      <c r="W4048" s="13" t="s">
        <v>5612</v>
      </c>
    </row>
    <row r="4049" spans="1:23" ht="15">
      <c r="A4049" s="15">
        <v>275</v>
      </c>
      <c r="B4049" s="15">
        <v>2020</v>
      </c>
      <c r="C4049" s="13" t="s">
        <v>23</v>
      </c>
      <c r="D4049" s="15">
        <v>12</v>
      </c>
      <c r="E4049" s="13" t="s">
        <v>24</v>
      </c>
      <c r="F4049" s="13" t="s">
        <v>11</v>
      </c>
      <c r="G4049" s="13" t="s">
        <v>25</v>
      </c>
      <c r="H4049" s="13" t="s">
        <v>15</v>
      </c>
      <c r="I4049" s="3">
        <f t="shared" si="441"/>
        <v>70</v>
      </c>
      <c r="J4049" s="7">
        <f t="shared" si="442"/>
        <v>70</v>
      </c>
      <c r="K4049" s="3">
        <f>LEN(H4049)</f>
        <v>3</v>
      </c>
      <c r="L4049" s="13" t="str">
        <f>IF(OR(AND(LEN(H4049&gt;3),ISERROR(FIND("-",H4049,1))),AND(LEN(H4049)&gt;3,ISERROR(FIND("+",H4049,1)))),LEFT(H4049,2),H4049)</f>
        <v>70</v>
      </c>
      <c r="M4049" s="13" t="str">
        <f>IF(AND(LEN(H4049&gt;3),ISERROR(FIND("+",H4049,1))),RIGHT(H4049,2),IF(AND(LEN(H4049)=3,ISERROR(FIND("-",H4049,1))),LEFT(H4049,2),H4049))</f>
        <v>70</v>
      </c>
      <c r="N4049" s="13" t="str">
        <f>SUBSTITUTE(H4049,"+","-")</f>
        <v>70-</v>
      </c>
      <c r="O4049" s="3">
        <f t="shared" si="443"/>
        <v>3</v>
      </c>
      <c r="P4049" s="3">
        <f t="shared" si="444"/>
        <v>3</v>
      </c>
      <c r="Q4049" s="7">
        <f t="shared" si="445"/>
        <v>70</v>
      </c>
      <c r="R4049" s="7">
        <f t="shared" si="446"/>
        <v>70</v>
      </c>
      <c r="S4049" s="13" t="str">
        <f>VLOOKUP(A4049,history!$B:$F,2,0)</f>
        <v>2020-03-28</v>
      </c>
      <c r="T4049" s="13">
        <f>VLOOKUP($C4049,日期!$A:$D,3,0)</f>
        <v>3</v>
      </c>
      <c r="U4049" s="13">
        <f>VLOOKUP($C4049,日期!$A:$D,4,0)</f>
        <v>1</v>
      </c>
      <c r="V4049" s="65">
        <f t="shared" si="447"/>
        <v>43891</v>
      </c>
      <c r="W4049" s="13" t="s">
        <v>5613</v>
      </c>
    </row>
    <row r="4050" spans="1:23" ht="15">
      <c r="A4050" s="15">
        <v>274</v>
      </c>
      <c r="B4050" s="15">
        <v>2020</v>
      </c>
      <c r="C4050" s="13" t="s">
        <v>23</v>
      </c>
      <c r="D4050" s="15">
        <v>12</v>
      </c>
      <c r="E4050" s="13" t="s">
        <v>24</v>
      </c>
      <c r="F4050" s="13" t="s">
        <v>11</v>
      </c>
      <c r="G4050" s="13" t="s">
        <v>25</v>
      </c>
      <c r="H4050" s="13" t="s">
        <v>15</v>
      </c>
      <c r="I4050" s="3">
        <f t="shared" si="441"/>
        <v>70</v>
      </c>
      <c r="J4050" s="7">
        <f t="shared" si="442"/>
        <v>70</v>
      </c>
      <c r="K4050" s="3">
        <f>LEN(H4050)</f>
        <v>3</v>
      </c>
      <c r="L4050" s="13" t="str">
        <f>IF(OR(AND(LEN(H4050&gt;3),ISERROR(FIND("-",H4050,1))),AND(LEN(H4050)&gt;3,ISERROR(FIND("+",H4050,1)))),LEFT(H4050,2),H4050)</f>
        <v>70</v>
      </c>
      <c r="M4050" s="13" t="str">
        <f>IF(AND(LEN(H4050&gt;3),ISERROR(FIND("+",H4050,1))),RIGHT(H4050,2),IF(AND(LEN(H4050)=3,ISERROR(FIND("-",H4050,1))),LEFT(H4050,2),H4050))</f>
        <v>70</v>
      </c>
      <c r="N4050" s="13" t="str">
        <f>SUBSTITUTE(H4050,"+","-")</f>
        <v>70-</v>
      </c>
      <c r="O4050" s="3">
        <f t="shared" si="443"/>
        <v>3</v>
      </c>
      <c r="P4050" s="3">
        <f t="shared" si="444"/>
        <v>3</v>
      </c>
      <c r="Q4050" s="7">
        <f t="shared" si="445"/>
        <v>70</v>
      </c>
      <c r="R4050" s="7">
        <f t="shared" si="446"/>
        <v>70</v>
      </c>
      <c r="S4050" s="13" t="str">
        <f>VLOOKUP(A4050,history!$B:$F,2,0)</f>
        <v>2020-03-28</v>
      </c>
      <c r="T4050" s="13">
        <f>VLOOKUP($C4050,日期!$A:$D,3,0)</f>
        <v>3</v>
      </c>
      <c r="U4050" s="13">
        <f>VLOOKUP($C4050,日期!$A:$D,4,0)</f>
        <v>1</v>
      </c>
      <c r="V4050" s="65">
        <f t="shared" si="447"/>
        <v>43891</v>
      </c>
      <c r="W4050" s="13" t="s">
        <v>5614</v>
      </c>
    </row>
    <row r="4051" spans="1:23" ht="15">
      <c r="A4051" s="15">
        <v>273</v>
      </c>
      <c r="B4051" s="15">
        <v>2020</v>
      </c>
      <c r="C4051" s="13" t="s">
        <v>23</v>
      </c>
      <c r="D4051" s="15">
        <v>12</v>
      </c>
      <c r="E4051" s="13" t="s">
        <v>24</v>
      </c>
      <c r="F4051" s="13" t="s">
        <v>11</v>
      </c>
      <c r="G4051" s="13" t="s">
        <v>25</v>
      </c>
      <c r="H4051" s="13" t="s">
        <v>15</v>
      </c>
      <c r="I4051" s="3">
        <f t="shared" si="441"/>
        <v>70</v>
      </c>
      <c r="J4051" s="7">
        <f t="shared" si="442"/>
        <v>70</v>
      </c>
      <c r="K4051" s="3">
        <f>LEN(H4051)</f>
        <v>3</v>
      </c>
      <c r="L4051" s="13" t="str">
        <f>IF(OR(AND(LEN(H4051&gt;3),ISERROR(FIND("-",H4051,1))),AND(LEN(H4051)&gt;3,ISERROR(FIND("+",H4051,1)))),LEFT(H4051,2),H4051)</f>
        <v>70</v>
      </c>
      <c r="M4051" s="13" t="str">
        <f>IF(AND(LEN(H4051&gt;3),ISERROR(FIND("+",H4051,1))),RIGHT(H4051,2),IF(AND(LEN(H4051)=3,ISERROR(FIND("-",H4051,1))),LEFT(H4051,2),H4051))</f>
        <v>70</v>
      </c>
      <c r="N4051" s="13" t="str">
        <f>SUBSTITUTE(H4051,"+","-")</f>
        <v>70-</v>
      </c>
      <c r="O4051" s="3">
        <f t="shared" si="443"/>
        <v>3</v>
      </c>
      <c r="P4051" s="3">
        <f t="shared" si="444"/>
        <v>3</v>
      </c>
      <c r="Q4051" s="7">
        <f t="shared" si="445"/>
        <v>70</v>
      </c>
      <c r="R4051" s="7">
        <f t="shared" si="446"/>
        <v>70</v>
      </c>
      <c r="S4051" s="13" t="str">
        <f>VLOOKUP(A4051,history!$B:$F,2,0)</f>
        <v>2020-03-28</v>
      </c>
      <c r="T4051" s="13">
        <f>VLOOKUP($C4051,日期!$A:$D,3,0)</f>
        <v>3</v>
      </c>
      <c r="U4051" s="13">
        <f>VLOOKUP($C4051,日期!$A:$D,4,0)</f>
        <v>1</v>
      </c>
      <c r="V4051" s="65">
        <f t="shared" si="447"/>
        <v>43891</v>
      </c>
      <c r="W4051" s="13" t="s">
        <v>5615</v>
      </c>
    </row>
    <row r="4052" spans="1:23" ht="15">
      <c r="A4052" s="15">
        <v>272</v>
      </c>
      <c r="B4052" s="15">
        <v>2020</v>
      </c>
      <c r="C4052" s="13" t="s">
        <v>23</v>
      </c>
      <c r="D4052" s="15">
        <v>12</v>
      </c>
      <c r="E4052" s="13" t="s">
        <v>24</v>
      </c>
      <c r="F4052" s="13" t="s">
        <v>11</v>
      </c>
      <c r="G4052" s="13" t="s">
        <v>25</v>
      </c>
      <c r="H4052" s="13" t="s">
        <v>18</v>
      </c>
      <c r="I4052" s="3">
        <f t="shared" si="441"/>
        <v>65</v>
      </c>
      <c r="J4052" s="7">
        <f t="shared" si="442"/>
        <v>69</v>
      </c>
      <c r="K4052" s="3">
        <f>LEN(H4052)</f>
        <v>5</v>
      </c>
      <c r="L4052" s="13" t="str">
        <f>IF(OR(AND(LEN(H4052&gt;3),ISERROR(FIND("-",H4052,1))),AND(LEN(H4052)&gt;3,ISERROR(FIND("+",H4052,1)))),LEFT(H4052,2),H4052)</f>
        <v>65</v>
      </c>
      <c r="M4052" s="13" t="str">
        <f>IF(AND(LEN(H4052&gt;3),ISERROR(FIND("+",H4052,1))),RIGHT(H4052,2),IF(AND(LEN(H4052)=3,ISERROR(FIND("-",H4052,1))),LEFT(H4052,2),H4052))</f>
        <v>69</v>
      </c>
      <c r="N4052" s="13" t="str">
        <f>SUBSTITUTE(H4052,"+","-")</f>
        <v>65-69</v>
      </c>
      <c r="O4052" s="3">
        <f t="shared" si="443"/>
        <v>5</v>
      </c>
      <c r="P4052" s="3">
        <f t="shared" si="444"/>
        <v>3</v>
      </c>
      <c r="Q4052" s="7">
        <f t="shared" si="445"/>
        <v>65</v>
      </c>
      <c r="R4052" s="7">
        <f t="shared" si="446"/>
        <v>69</v>
      </c>
      <c r="S4052" s="13" t="str">
        <f>VLOOKUP(A4052,history!$B:$F,2,0)</f>
        <v>2020-03-28</v>
      </c>
      <c r="T4052" s="13">
        <f>VLOOKUP($C4052,日期!$A:$D,3,0)</f>
        <v>3</v>
      </c>
      <c r="U4052" s="13">
        <f>VLOOKUP($C4052,日期!$A:$D,4,0)</f>
        <v>1</v>
      </c>
      <c r="V4052" s="65">
        <f t="shared" si="447"/>
        <v>43891</v>
      </c>
      <c r="W4052" s="13" t="s">
        <v>5616</v>
      </c>
    </row>
    <row r="4053" spans="1:23" ht="15">
      <c r="A4053" s="15">
        <v>271</v>
      </c>
      <c r="B4053" s="15">
        <v>2020</v>
      </c>
      <c r="C4053" s="13" t="s">
        <v>23</v>
      </c>
      <c r="D4053" s="15">
        <v>12</v>
      </c>
      <c r="E4053" s="13" t="s">
        <v>24</v>
      </c>
      <c r="F4053" s="13" t="s">
        <v>11</v>
      </c>
      <c r="G4053" s="13" t="s">
        <v>25</v>
      </c>
      <c r="H4053" s="13" t="s">
        <v>18</v>
      </c>
      <c r="I4053" s="3">
        <f t="shared" si="441"/>
        <v>65</v>
      </c>
      <c r="J4053" s="7">
        <f t="shared" si="442"/>
        <v>69</v>
      </c>
      <c r="K4053" s="3">
        <f>LEN(H4053)</f>
        <v>5</v>
      </c>
      <c r="L4053" s="13" t="str">
        <f>IF(OR(AND(LEN(H4053&gt;3),ISERROR(FIND("-",H4053,1))),AND(LEN(H4053)&gt;3,ISERROR(FIND("+",H4053,1)))),LEFT(H4053,2),H4053)</f>
        <v>65</v>
      </c>
      <c r="M4053" s="13" t="str">
        <f>IF(AND(LEN(H4053&gt;3),ISERROR(FIND("+",H4053,1))),RIGHT(H4053,2),IF(AND(LEN(H4053)=3,ISERROR(FIND("-",H4053,1))),LEFT(H4053,2),H4053))</f>
        <v>69</v>
      </c>
      <c r="N4053" s="13" t="str">
        <f>SUBSTITUTE(H4053,"+","-")</f>
        <v>65-69</v>
      </c>
      <c r="O4053" s="3">
        <f t="shared" si="443"/>
        <v>5</v>
      </c>
      <c r="P4053" s="3">
        <f t="shared" si="444"/>
        <v>3</v>
      </c>
      <c r="Q4053" s="7">
        <f t="shared" si="445"/>
        <v>65</v>
      </c>
      <c r="R4053" s="7">
        <f t="shared" si="446"/>
        <v>69</v>
      </c>
      <c r="S4053" s="13" t="str">
        <f>VLOOKUP(A4053,history!$B:$F,2,0)</f>
        <v>2020-03-28</v>
      </c>
      <c r="T4053" s="13">
        <f>VLOOKUP($C4053,日期!$A:$D,3,0)</f>
        <v>3</v>
      </c>
      <c r="U4053" s="13">
        <f>VLOOKUP($C4053,日期!$A:$D,4,0)</f>
        <v>1</v>
      </c>
      <c r="V4053" s="65">
        <f t="shared" si="447"/>
        <v>43891</v>
      </c>
      <c r="W4053" s="13" t="s">
        <v>5617</v>
      </c>
    </row>
    <row r="4054" spans="1:23" ht="15">
      <c r="A4054" s="15">
        <v>270</v>
      </c>
      <c r="B4054" s="15">
        <v>2020</v>
      </c>
      <c r="C4054" s="13" t="s">
        <v>23</v>
      </c>
      <c r="D4054" s="15">
        <v>12</v>
      </c>
      <c r="E4054" s="13" t="s">
        <v>24</v>
      </c>
      <c r="F4054" s="13" t="s">
        <v>11</v>
      </c>
      <c r="G4054" s="13" t="s">
        <v>25</v>
      </c>
      <c r="H4054" s="13" t="s">
        <v>32</v>
      </c>
      <c r="I4054" s="3">
        <f t="shared" si="441"/>
        <v>60</v>
      </c>
      <c r="J4054" s="7">
        <f t="shared" si="442"/>
        <v>64</v>
      </c>
      <c r="K4054" s="3">
        <f>LEN(H4054)</f>
        <v>5</v>
      </c>
      <c r="L4054" s="13" t="str">
        <f>IF(OR(AND(LEN(H4054&gt;3),ISERROR(FIND("-",H4054,1))),AND(LEN(H4054)&gt;3,ISERROR(FIND("+",H4054,1)))),LEFT(H4054,2),H4054)</f>
        <v>60</v>
      </c>
      <c r="M4054" s="13" t="str">
        <f>IF(AND(LEN(H4054&gt;3),ISERROR(FIND("+",H4054,1))),RIGHT(H4054,2),IF(AND(LEN(H4054)=3,ISERROR(FIND("-",H4054,1))),LEFT(H4054,2),H4054))</f>
        <v>64</v>
      </c>
      <c r="N4054" s="13" t="str">
        <f>SUBSTITUTE(H4054,"+","-")</f>
        <v>60-64</v>
      </c>
      <c r="O4054" s="3">
        <f t="shared" si="443"/>
        <v>5</v>
      </c>
      <c r="P4054" s="3">
        <f t="shared" si="444"/>
        <v>3</v>
      </c>
      <c r="Q4054" s="7">
        <f t="shared" si="445"/>
        <v>60</v>
      </c>
      <c r="R4054" s="7">
        <f t="shared" si="446"/>
        <v>64</v>
      </c>
      <c r="S4054" s="13" t="str">
        <f>VLOOKUP(A4054,history!$B:$F,2,0)</f>
        <v>2020-03-28</v>
      </c>
      <c r="T4054" s="13">
        <f>VLOOKUP($C4054,日期!$A:$D,3,0)</f>
        <v>3</v>
      </c>
      <c r="U4054" s="13">
        <f>VLOOKUP($C4054,日期!$A:$D,4,0)</f>
        <v>1</v>
      </c>
      <c r="V4054" s="65">
        <f t="shared" si="447"/>
        <v>43891</v>
      </c>
      <c r="W4054" s="13" t="s">
        <v>5618</v>
      </c>
    </row>
    <row r="4055" spans="1:23" ht="15">
      <c r="A4055" s="15">
        <v>269</v>
      </c>
      <c r="B4055" s="15">
        <v>2020</v>
      </c>
      <c r="C4055" s="13" t="s">
        <v>23</v>
      </c>
      <c r="D4055" s="15">
        <v>12</v>
      </c>
      <c r="E4055" s="13" t="s">
        <v>24</v>
      </c>
      <c r="F4055" s="13" t="s">
        <v>11</v>
      </c>
      <c r="G4055" s="13" t="s">
        <v>25</v>
      </c>
      <c r="H4055" s="13" t="s">
        <v>32</v>
      </c>
      <c r="I4055" s="3">
        <f t="shared" si="441"/>
        <v>60</v>
      </c>
      <c r="J4055" s="7">
        <f t="shared" si="442"/>
        <v>64</v>
      </c>
      <c r="K4055" s="3">
        <f>LEN(H4055)</f>
        <v>5</v>
      </c>
      <c r="L4055" s="13" t="str">
        <f>IF(OR(AND(LEN(H4055&gt;3),ISERROR(FIND("-",H4055,1))),AND(LEN(H4055)&gt;3,ISERROR(FIND("+",H4055,1)))),LEFT(H4055,2),H4055)</f>
        <v>60</v>
      </c>
      <c r="M4055" s="13" t="str">
        <f>IF(AND(LEN(H4055&gt;3),ISERROR(FIND("+",H4055,1))),RIGHT(H4055,2),IF(AND(LEN(H4055)=3,ISERROR(FIND("-",H4055,1))),LEFT(H4055,2),H4055))</f>
        <v>64</v>
      </c>
      <c r="N4055" s="13" t="str">
        <f>SUBSTITUTE(H4055,"+","-")</f>
        <v>60-64</v>
      </c>
      <c r="O4055" s="3">
        <f t="shared" si="443"/>
        <v>5</v>
      </c>
      <c r="P4055" s="3">
        <f t="shared" si="444"/>
        <v>3</v>
      </c>
      <c r="Q4055" s="7">
        <f t="shared" si="445"/>
        <v>60</v>
      </c>
      <c r="R4055" s="7">
        <f t="shared" si="446"/>
        <v>64</v>
      </c>
      <c r="S4055" s="13" t="str">
        <f>VLOOKUP(A4055,history!$B:$F,2,0)</f>
        <v>2020-03-28</v>
      </c>
      <c r="T4055" s="13">
        <f>VLOOKUP($C4055,日期!$A:$D,3,0)</f>
        <v>3</v>
      </c>
      <c r="U4055" s="13">
        <f>VLOOKUP($C4055,日期!$A:$D,4,0)</f>
        <v>1</v>
      </c>
      <c r="V4055" s="65">
        <f t="shared" si="447"/>
        <v>43891</v>
      </c>
      <c r="W4055" s="13" t="s">
        <v>5619</v>
      </c>
    </row>
    <row r="4056" spans="1:23" ht="15">
      <c r="A4056" s="15">
        <v>268</v>
      </c>
      <c r="B4056" s="15">
        <v>2020</v>
      </c>
      <c r="C4056" s="13" t="s">
        <v>23</v>
      </c>
      <c r="D4056" s="15">
        <v>12</v>
      </c>
      <c r="E4056" s="13" t="s">
        <v>24</v>
      </c>
      <c r="F4056" s="13" t="s">
        <v>11</v>
      </c>
      <c r="G4056" s="13" t="s">
        <v>25</v>
      </c>
      <c r="H4056" s="13" t="s">
        <v>32</v>
      </c>
      <c r="I4056" s="3">
        <f t="shared" si="441"/>
        <v>60</v>
      </c>
      <c r="J4056" s="7">
        <f t="shared" si="442"/>
        <v>64</v>
      </c>
      <c r="K4056" s="3">
        <f>LEN(H4056)</f>
        <v>5</v>
      </c>
      <c r="L4056" s="13" t="str">
        <f>IF(OR(AND(LEN(H4056&gt;3),ISERROR(FIND("-",H4056,1))),AND(LEN(H4056)&gt;3,ISERROR(FIND("+",H4056,1)))),LEFT(H4056,2),H4056)</f>
        <v>60</v>
      </c>
      <c r="M4056" s="13" t="str">
        <f>IF(AND(LEN(H4056&gt;3),ISERROR(FIND("+",H4056,1))),RIGHT(H4056,2),IF(AND(LEN(H4056)=3,ISERROR(FIND("-",H4056,1))),LEFT(H4056,2),H4056))</f>
        <v>64</v>
      </c>
      <c r="N4056" s="13" t="str">
        <f>SUBSTITUTE(H4056,"+","-")</f>
        <v>60-64</v>
      </c>
      <c r="O4056" s="3">
        <f t="shared" si="443"/>
        <v>5</v>
      </c>
      <c r="P4056" s="3">
        <f t="shared" si="444"/>
        <v>3</v>
      </c>
      <c r="Q4056" s="7">
        <f t="shared" si="445"/>
        <v>60</v>
      </c>
      <c r="R4056" s="7">
        <f t="shared" si="446"/>
        <v>64</v>
      </c>
      <c r="S4056" s="13" t="str">
        <f>VLOOKUP(A4056,history!$B:$F,2,0)</f>
        <v>2020-03-28</v>
      </c>
      <c r="T4056" s="13">
        <f>VLOOKUP($C4056,日期!$A:$D,3,0)</f>
        <v>3</v>
      </c>
      <c r="U4056" s="13">
        <f>VLOOKUP($C4056,日期!$A:$D,4,0)</f>
        <v>1</v>
      </c>
      <c r="V4056" s="65">
        <f t="shared" si="447"/>
        <v>43891</v>
      </c>
      <c r="W4056" s="13" t="s">
        <v>5620</v>
      </c>
    </row>
    <row r="4057" spans="1:23" ht="15">
      <c r="A4057" s="15">
        <v>267</v>
      </c>
      <c r="B4057" s="15">
        <v>2020</v>
      </c>
      <c r="C4057" s="13" t="s">
        <v>23</v>
      </c>
      <c r="D4057" s="15">
        <v>12</v>
      </c>
      <c r="E4057" s="13" t="s">
        <v>24</v>
      </c>
      <c r="F4057" s="13" t="s">
        <v>11</v>
      </c>
      <c r="G4057" s="13" t="s">
        <v>25</v>
      </c>
      <c r="H4057" s="13" t="s">
        <v>32</v>
      </c>
      <c r="I4057" s="3">
        <f t="shared" si="441"/>
        <v>60</v>
      </c>
      <c r="J4057" s="7">
        <f t="shared" si="442"/>
        <v>64</v>
      </c>
      <c r="K4057" s="3">
        <f>LEN(H4057)</f>
        <v>5</v>
      </c>
      <c r="L4057" s="13" t="str">
        <f>IF(OR(AND(LEN(H4057&gt;3),ISERROR(FIND("-",H4057,1))),AND(LEN(H4057)&gt;3,ISERROR(FIND("+",H4057,1)))),LEFT(H4057,2),H4057)</f>
        <v>60</v>
      </c>
      <c r="M4057" s="13" t="str">
        <f>IF(AND(LEN(H4057&gt;3),ISERROR(FIND("+",H4057,1))),RIGHT(H4057,2),IF(AND(LEN(H4057)=3,ISERROR(FIND("-",H4057,1))),LEFT(H4057,2),H4057))</f>
        <v>64</v>
      </c>
      <c r="N4057" s="13" t="str">
        <f>SUBSTITUTE(H4057,"+","-")</f>
        <v>60-64</v>
      </c>
      <c r="O4057" s="3">
        <f t="shared" si="443"/>
        <v>5</v>
      </c>
      <c r="P4057" s="3">
        <f t="shared" si="444"/>
        <v>3</v>
      </c>
      <c r="Q4057" s="7">
        <f t="shared" si="445"/>
        <v>60</v>
      </c>
      <c r="R4057" s="7">
        <f t="shared" si="446"/>
        <v>64</v>
      </c>
      <c r="S4057" s="13" t="str">
        <f>VLOOKUP(A4057,history!$B:$F,2,0)</f>
        <v>2020-03-27</v>
      </c>
      <c r="T4057" s="13">
        <f>VLOOKUP($C4057,日期!$A:$D,3,0)</f>
        <v>3</v>
      </c>
      <c r="U4057" s="13">
        <f>VLOOKUP($C4057,日期!$A:$D,4,0)</f>
        <v>1</v>
      </c>
      <c r="V4057" s="65">
        <f t="shared" si="447"/>
        <v>43891</v>
      </c>
      <c r="W4057" s="13" t="s">
        <v>5621</v>
      </c>
    </row>
    <row r="4058" spans="1:23" ht="15">
      <c r="A4058" s="15">
        <v>266</v>
      </c>
      <c r="B4058" s="15">
        <v>2020</v>
      </c>
      <c r="C4058" s="13" t="s">
        <v>23</v>
      </c>
      <c r="D4058" s="15">
        <v>12</v>
      </c>
      <c r="E4058" s="13" t="s">
        <v>24</v>
      </c>
      <c r="F4058" s="13" t="s">
        <v>11</v>
      </c>
      <c r="G4058" s="13" t="s">
        <v>25</v>
      </c>
      <c r="H4058" s="13" t="s">
        <v>35</v>
      </c>
      <c r="I4058" s="3">
        <f t="shared" si="441"/>
        <v>55</v>
      </c>
      <c r="J4058" s="7">
        <f t="shared" si="442"/>
        <v>59</v>
      </c>
      <c r="K4058" s="3">
        <f>LEN(H4058)</f>
        <v>5</v>
      </c>
      <c r="L4058" s="13" t="str">
        <f>IF(OR(AND(LEN(H4058&gt;3),ISERROR(FIND("-",H4058,1))),AND(LEN(H4058)&gt;3,ISERROR(FIND("+",H4058,1)))),LEFT(H4058,2),H4058)</f>
        <v>55</v>
      </c>
      <c r="M4058" s="13" t="str">
        <f>IF(AND(LEN(H4058&gt;3),ISERROR(FIND("+",H4058,1))),RIGHT(H4058,2),IF(AND(LEN(H4058)=3,ISERROR(FIND("-",H4058,1))),LEFT(H4058,2),H4058))</f>
        <v>59</v>
      </c>
      <c r="N4058" s="13" t="str">
        <f>SUBSTITUTE(H4058,"+","-")</f>
        <v>55-59</v>
      </c>
      <c r="O4058" s="3">
        <f t="shared" si="443"/>
        <v>5</v>
      </c>
      <c r="P4058" s="3">
        <f t="shared" si="444"/>
        <v>3</v>
      </c>
      <c r="Q4058" s="7">
        <f t="shared" si="445"/>
        <v>55</v>
      </c>
      <c r="R4058" s="7">
        <f t="shared" si="446"/>
        <v>59</v>
      </c>
      <c r="S4058" s="13" t="str">
        <f>VLOOKUP(A4058,history!$B:$F,2,0)</f>
        <v>2020-03-27</v>
      </c>
      <c r="T4058" s="13">
        <f>VLOOKUP($C4058,日期!$A:$D,3,0)</f>
        <v>3</v>
      </c>
      <c r="U4058" s="13">
        <f>VLOOKUP($C4058,日期!$A:$D,4,0)</f>
        <v>1</v>
      </c>
      <c r="V4058" s="65">
        <f t="shared" si="447"/>
        <v>43891</v>
      </c>
      <c r="W4058" s="13" t="s">
        <v>5622</v>
      </c>
    </row>
    <row r="4059" spans="1:23" ht="15">
      <c r="A4059" s="15">
        <v>265</v>
      </c>
      <c r="B4059" s="15">
        <v>2020</v>
      </c>
      <c r="C4059" s="13" t="s">
        <v>23</v>
      </c>
      <c r="D4059" s="15">
        <v>12</v>
      </c>
      <c r="E4059" s="13" t="s">
        <v>24</v>
      </c>
      <c r="F4059" s="13" t="s">
        <v>11</v>
      </c>
      <c r="G4059" s="13" t="s">
        <v>25</v>
      </c>
      <c r="H4059" s="13" t="s">
        <v>35</v>
      </c>
      <c r="I4059" s="3">
        <f t="shared" si="441"/>
        <v>55</v>
      </c>
      <c r="J4059" s="7">
        <f t="shared" si="442"/>
        <v>59</v>
      </c>
      <c r="K4059" s="3">
        <f>LEN(H4059)</f>
        <v>5</v>
      </c>
      <c r="L4059" s="13" t="str">
        <f>IF(OR(AND(LEN(H4059&gt;3),ISERROR(FIND("-",H4059,1))),AND(LEN(H4059)&gt;3,ISERROR(FIND("+",H4059,1)))),LEFT(H4059,2),H4059)</f>
        <v>55</v>
      </c>
      <c r="M4059" s="13" t="str">
        <f>IF(AND(LEN(H4059&gt;3),ISERROR(FIND("+",H4059,1))),RIGHT(H4059,2),IF(AND(LEN(H4059)=3,ISERROR(FIND("-",H4059,1))),LEFT(H4059,2),H4059))</f>
        <v>59</v>
      </c>
      <c r="N4059" s="13" t="str">
        <f>SUBSTITUTE(H4059,"+","-")</f>
        <v>55-59</v>
      </c>
      <c r="O4059" s="3">
        <f t="shared" si="443"/>
        <v>5</v>
      </c>
      <c r="P4059" s="3">
        <f t="shared" si="444"/>
        <v>3</v>
      </c>
      <c r="Q4059" s="7">
        <f t="shared" si="445"/>
        <v>55</v>
      </c>
      <c r="R4059" s="7">
        <f t="shared" si="446"/>
        <v>59</v>
      </c>
      <c r="S4059" s="13" t="str">
        <f>VLOOKUP(A4059,history!$B:$F,2,0)</f>
        <v>2020-03-27</v>
      </c>
      <c r="T4059" s="13">
        <f>VLOOKUP($C4059,日期!$A:$D,3,0)</f>
        <v>3</v>
      </c>
      <c r="U4059" s="13">
        <f>VLOOKUP($C4059,日期!$A:$D,4,0)</f>
        <v>1</v>
      </c>
      <c r="V4059" s="65">
        <f t="shared" si="447"/>
        <v>43891</v>
      </c>
      <c r="W4059" s="13" t="s">
        <v>5623</v>
      </c>
    </row>
    <row r="4060" spans="1:23" ht="15">
      <c r="A4060" s="15">
        <v>264</v>
      </c>
      <c r="B4060" s="15">
        <v>2020</v>
      </c>
      <c r="C4060" s="13" t="s">
        <v>23</v>
      </c>
      <c r="D4060" s="15">
        <v>12</v>
      </c>
      <c r="E4060" s="13" t="s">
        <v>24</v>
      </c>
      <c r="F4060" s="13" t="s">
        <v>11</v>
      </c>
      <c r="G4060" s="13" t="s">
        <v>25</v>
      </c>
      <c r="H4060" s="13" t="s">
        <v>35</v>
      </c>
      <c r="I4060" s="3">
        <f t="shared" si="441"/>
        <v>55</v>
      </c>
      <c r="J4060" s="7">
        <f t="shared" si="442"/>
        <v>59</v>
      </c>
      <c r="K4060" s="3">
        <f>LEN(H4060)</f>
        <v>5</v>
      </c>
      <c r="L4060" s="13" t="str">
        <f>IF(OR(AND(LEN(H4060&gt;3),ISERROR(FIND("-",H4060,1))),AND(LEN(H4060)&gt;3,ISERROR(FIND("+",H4060,1)))),LEFT(H4060,2),H4060)</f>
        <v>55</v>
      </c>
      <c r="M4060" s="13" t="str">
        <f>IF(AND(LEN(H4060&gt;3),ISERROR(FIND("+",H4060,1))),RIGHT(H4060,2),IF(AND(LEN(H4060)=3,ISERROR(FIND("-",H4060,1))),LEFT(H4060,2),H4060))</f>
        <v>59</v>
      </c>
      <c r="N4060" s="13" t="str">
        <f>SUBSTITUTE(H4060,"+","-")</f>
        <v>55-59</v>
      </c>
      <c r="O4060" s="3">
        <f t="shared" si="443"/>
        <v>5</v>
      </c>
      <c r="P4060" s="3">
        <f t="shared" si="444"/>
        <v>3</v>
      </c>
      <c r="Q4060" s="7">
        <f t="shared" si="445"/>
        <v>55</v>
      </c>
      <c r="R4060" s="7">
        <f t="shared" si="446"/>
        <v>59</v>
      </c>
      <c r="S4060" s="13" t="str">
        <f>VLOOKUP(A4060,history!$B:$F,2,0)</f>
        <v>2020-03-27</v>
      </c>
      <c r="T4060" s="13">
        <f>VLOOKUP($C4060,日期!$A:$D,3,0)</f>
        <v>3</v>
      </c>
      <c r="U4060" s="13">
        <f>VLOOKUP($C4060,日期!$A:$D,4,0)</f>
        <v>1</v>
      </c>
      <c r="V4060" s="65">
        <f t="shared" si="447"/>
        <v>43891</v>
      </c>
      <c r="W4060" s="13" t="s">
        <v>5624</v>
      </c>
    </row>
    <row r="4061" spans="1:23" ht="15">
      <c r="A4061" s="15">
        <v>263</v>
      </c>
      <c r="B4061" s="15">
        <v>2020</v>
      </c>
      <c r="C4061" s="13" t="s">
        <v>23</v>
      </c>
      <c r="D4061" s="15">
        <v>12</v>
      </c>
      <c r="E4061" s="13" t="s">
        <v>24</v>
      </c>
      <c r="F4061" s="13" t="s">
        <v>11</v>
      </c>
      <c r="G4061" s="13" t="s">
        <v>25</v>
      </c>
      <c r="H4061" s="13" t="s">
        <v>37</v>
      </c>
      <c r="I4061" s="3">
        <f t="shared" si="441"/>
        <v>50</v>
      </c>
      <c r="J4061" s="7">
        <f t="shared" si="442"/>
        <v>54</v>
      </c>
      <c r="K4061" s="3">
        <f>LEN(H4061)</f>
        <v>5</v>
      </c>
      <c r="L4061" s="13" t="str">
        <f>IF(OR(AND(LEN(H4061&gt;3),ISERROR(FIND("-",H4061,1))),AND(LEN(H4061)&gt;3,ISERROR(FIND("+",H4061,1)))),LEFT(H4061,2),H4061)</f>
        <v>50</v>
      </c>
      <c r="M4061" s="13" t="str">
        <f>IF(AND(LEN(H4061&gt;3),ISERROR(FIND("+",H4061,1))),RIGHT(H4061,2),IF(AND(LEN(H4061)=3,ISERROR(FIND("-",H4061,1))),LEFT(H4061,2),H4061))</f>
        <v>54</v>
      </c>
      <c r="N4061" s="13" t="str">
        <f>SUBSTITUTE(H4061,"+","-")</f>
        <v>50-54</v>
      </c>
      <c r="O4061" s="3">
        <f t="shared" si="443"/>
        <v>5</v>
      </c>
      <c r="P4061" s="3">
        <f t="shared" si="444"/>
        <v>3</v>
      </c>
      <c r="Q4061" s="7">
        <f t="shared" si="445"/>
        <v>50</v>
      </c>
      <c r="R4061" s="7">
        <f t="shared" si="446"/>
        <v>54</v>
      </c>
      <c r="S4061" s="13" t="str">
        <f>VLOOKUP(A4061,history!$B:$F,2,0)</f>
        <v>2020-03-27</v>
      </c>
      <c r="T4061" s="13">
        <f>VLOOKUP($C4061,日期!$A:$D,3,0)</f>
        <v>3</v>
      </c>
      <c r="U4061" s="13">
        <f>VLOOKUP($C4061,日期!$A:$D,4,0)</f>
        <v>1</v>
      </c>
      <c r="V4061" s="65">
        <f t="shared" si="447"/>
        <v>43891</v>
      </c>
      <c r="W4061" s="13" t="s">
        <v>5625</v>
      </c>
    </row>
    <row r="4062" spans="1:23" ht="15">
      <c r="A4062" s="15">
        <v>262</v>
      </c>
      <c r="B4062" s="15">
        <v>2020</v>
      </c>
      <c r="C4062" s="13" t="s">
        <v>23</v>
      </c>
      <c r="D4062" s="15">
        <v>12</v>
      </c>
      <c r="E4062" s="13" t="s">
        <v>24</v>
      </c>
      <c r="F4062" s="13" t="s">
        <v>11</v>
      </c>
      <c r="G4062" s="13" t="s">
        <v>25</v>
      </c>
      <c r="H4062" s="13" t="s">
        <v>37</v>
      </c>
      <c r="I4062" s="3">
        <f t="shared" si="441"/>
        <v>50</v>
      </c>
      <c r="J4062" s="7">
        <f t="shared" si="442"/>
        <v>54</v>
      </c>
      <c r="K4062" s="3">
        <f>LEN(H4062)</f>
        <v>5</v>
      </c>
      <c r="L4062" s="13" t="str">
        <f>IF(OR(AND(LEN(H4062&gt;3),ISERROR(FIND("-",H4062,1))),AND(LEN(H4062)&gt;3,ISERROR(FIND("+",H4062,1)))),LEFT(H4062,2),H4062)</f>
        <v>50</v>
      </c>
      <c r="M4062" s="13" t="str">
        <f>IF(AND(LEN(H4062&gt;3),ISERROR(FIND("+",H4062,1))),RIGHT(H4062,2),IF(AND(LEN(H4062)=3,ISERROR(FIND("-",H4062,1))),LEFT(H4062,2),H4062))</f>
        <v>54</v>
      </c>
      <c r="N4062" s="13" t="str">
        <f>SUBSTITUTE(H4062,"+","-")</f>
        <v>50-54</v>
      </c>
      <c r="O4062" s="3">
        <f t="shared" si="443"/>
        <v>5</v>
      </c>
      <c r="P4062" s="3">
        <f t="shared" si="444"/>
        <v>3</v>
      </c>
      <c r="Q4062" s="7">
        <f t="shared" si="445"/>
        <v>50</v>
      </c>
      <c r="R4062" s="7">
        <f t="shared" si="446"/>
        <v>54</v>
      </c>
      <c r="S4062" s="13" t="str">
        <f>VLOOKUP(A4062,history!$B:$F,2,0)</f>
        <v>2020-03-27</v>
      </c>
      <c r="T4062" s="13">
        <f>VLOOKUP($C4062,日期!$A:$D,3,0)</f>
        <v>3</v>
      </c>
      <c r="U4062" s="13">
        <f>VLOOKUP($C4062,日期!$A:$D,4,0)</f>
        <v>1</v>
      </c>
      <c r="V4062" s="65">
        <f t="shared" si="447"/>
        <v>43891</v>
      </c>
      <c r="W4062" s="13" t="s">
        <v>5626</v>
      </c>
    </row>
    <row r="4063" spans="1:23" ht="15">
      <c r="A4063" s="15">
        <v>261</v>
      </c>
      <c r="B4063" s="15">
        <v>2020</v>
      </c>
      <c r="C4063" s="13" t="s">
        <v>23</v>
      </c>
      <c r="D4063" s="15">
        <v>12</v>
      </c>
      <c r="E4063" s="13" t="s">
        <v>24</v>
      </c>
      <c r="F4063" s="13" t="s">
        <v>11</v>
      </c>
      <c r="G4063" s="13" t="s">
        <v>25</v>
      </c>
      <c r="H4063" s="13" t="s">
        <v>37</v>
      </c>
      <c r="I4063" s="3">
        <f t="shared" si="441"/>
        <v>50</v>
      </c>
      <c r="J4063" s="7">
        <f t="shared" si="442"/>
        <v>54</v>
      </c>
      <c r="K4063" s="3">
        <f>LEN(H4063)</f>
        <v>5</v>
      </c>
      <c r="L4063" s="13" t="str">
        <f>IF(OR(AND(LEN(H4063&gt;3),ISERROR(FIND("-",H4063,1))),AND(LEN(H4063)&gt;3,ISERROR(FIND("+",H4063,1)))),LEFT(H4063,2),H4063)</f>
        <v>50</v>
      </c>
      <c r="M4063" s="13" t="str">
        <f>IF(AND(LEN(H4063&gt;3),ISERROR(FIND("+",H4063,1))),RIGHT(H4063,2),IF(AND(LEN(H4063)=3,ISERROR(FIND("-",H4063,1))),LEFT(H4063,2),H4063))</f>
        <v>54</v>
      </c>
      <c r="N4063" s="13" t="str">
        <f>SUBSTITUTE(H4063,"+","-")</f>
        <v>50-54</v>
      </c>
      <c r="O4063" s="3">
        <f t="shared" si="443"/>
        <v>5</v>
      </c>
      <c r="P4063" s="3">
        <f t="shared" si="444"/>
        <v>3</v>
      </c>
      <c r="Q4063" s="7">
        <f t="shared" si="445"/>
        <v>50</v>
      </c>
      <c r="R4063" s="7">
        <f t="shared" si="446"/>
        <v>54</v>
      </c>
      <c r="S4063" s="13" t="str">
        <f>VLOOKUP(A4063,history!$B:$F,2,0)</f>
        <v>2020-03-27</v>
      </c>
      <c r="T4063" s="13">
        <f>VLOOKUP($C4063,日期!$A:$D,3,0)</f>
        <v>3</v>
      </c>
      <c r="U4063" s="13">
        <f>VLOOKUP($C4063,日期!$A:$D,4,0)</f>
        <v>1</v>
      </c>
      <c r="V4063" s="65">
        <f t="shared" si="447"/>
        <v>43891</v>
      </c>
      <c r="W4063" s="13" t="s">
        <v>5627</v>
      </c>
    </row>
    <row r="4064" spans="1:23" ht="15">
      <c r="A4064" s="15">
        <v>260</v>
      </c>
      <c r="B4064" s="15">
        <v>2020</v>
      </c>
      <c r="C4064" s="13" t="s">
        <v>23</v>
      </c>
      <c r="D4064" s="15">
        <v>12</v>
      </c>
      <c r="E4064" s="13" t="s">
        <v>24</v>
      </c>
      <c r="F4064" s="13" t="s">
        <v>11</v>
      </c>
      <c r="G4064" s="13" t="s">
        <v>25</v>
      </c>
      <c r="H4064" s="13" t="s">
        <v>37</v>
      </c>
      <c r="I4064" s="3">
        <f t="shared" si="441"/>
        <v>50</v>
      </c>
      <c r="J4064" s="7">
        <f t="shared" si="442"/>
        <v>54</v>
      </c>
      <c r="K4064" s="3">
        <f>LEN(H4064)</f>
        <v>5</v>
      </c>
      <c r="L4064" s="13" t="str">
        <f>IF(OR(AND(LEN(H4064&gt;3),ISERROR(FIND("-",H4064,1))),AND(LEN(H4064)&gt;3,ISERROR(FIND("+",H4064,1)))),LEFT(H4064,2),H4064)</f>
        <v>50</v>
      </c>
      <c r="M4064" s="13" t="str">
        <f>IF(AND(LEN(H4064&gt;3),ISERROR(FIND("+",H4064,1))),RIGHT(H4064,2),IF(AND(LEN(H4064)=3,ISERROR(FIND("-",H4064,1))),LEFT(H4064,2),H4064))</f>
        <v>54</v>
      </c>
      <c r="N4064" s="13" t="str">
        <f>SUBSTITUTE(H4064,"+","-")</f>
        <v>50-54</v>
      </c>
      <c r="O4064" s="3">
        <f t="shared" si="443"/>
        <v>5</v>
      </c>
      <c r="P4064" s="3">
        <f t="shared" si="444"/>
        <v>3</v>
      </c>
      <c r="Q4064" s="7">
        <f t="shared" si="445"/>
        <v>50</v>
      </c>
      <c r="R4064" s="7">
        <f t="shared" si="446"/>
        <v>54</v>
      </c>
      <c r="S4064" s="13" t="str">
        <f>VLOOKUP(A4064,history!$B:$F,2,0)</f>
        <v>2020-03-27</v>
      </c>
      <c r="T4064" s="13">
        <f>VLOOKUP($C4064,日期!$A:$D,3,0)</f>
        <v>3</v>
      </c>
      <c r="U4064" s="13">
        <f>VLOOKUP($C4064,日期!$A:$D,4,0)</f>
        <v>1</v>
      </c>
      <c r="V4064" s="65">
        <f t="shared" si="447"/>
        <v>43891</v>
      </c>
      <c r="W4064" s="13" t="s">
        <v>5628</v>
      </c>
    </row>
    <row r="4065" spans="1:23" ht="15">
      <c r="A4065" s="15">
        <v>259</v>
      </c>
      <c r="B4065" s="15">
        <v>2020</v>
      </c>
      <c r="C4065" s="13" t="s">
        <v>23</v>
      </c>
      <c r="D4065" s="15">
        <v>12</v>
      </c>
      <c r="E4065" s="13" t="s">
        <v>24</v>
      </c>
      <c r="F4065" s="13" t="s">
        <v>11</v>
      </c>
      <c r="G4065" s="13" t="s">
        <v>25</v>
      </c>
      <c r="H4065" s="13" t="s">
        <v>30</v>
      </c>
      <c r="I4065" s="3">
        <f t="shared" si="441"/>
        <v>45</v>
      </c>
      <c r="J4065" s="7">
        <f t="shared" si="442"/>
        <v>49</v>
      </c>
      <c r="K4065" s="3">
        <f>LEN(H4065)</f>
        <v>5</v>
      </c>
      <c r="L4065" s="13" t="str">
        <f>IF(OR(AND(LEN(H4065&gt;3),ISERROR(FIND("-",H4065,1))),AND(LEN(H4065)&gt;3,ISERROR(FIND("+",H4065,1)))),LEFT(H4065,2),H4065)</f>
        <v>45</v>
      </c>
      <c r="M4065" s="13" t="str">
        <f>IF(AND(LEN(H4065&gt;3),ISERROR(FIND("+",H4065,1))),RIGHT(H4065,2),IF(AND(LEN(H4065)=3,ISERROR(FIND("-",H4065,1))),LEFT(H4065,2),H4065))</f>
        <v>49</v>
      </c>
      <c r="N4065" s="13" t="str">
        <f>SUBSTITUTE(H4065,"+","-")</f>
        <v>45-49</v>
      </c>
      <c r="O4065" s="3">
        <f t="shared" si="443"/>
        <v>5</v>
      </c>
      <c r="P4065" s="3">
        <f t="shared" si="444"/>
        <v>3</v>
      </c>
      <c r="Q4065" s="7">
        <f t="shared" si="445"/>
        <v>45</v>
      </c>
      <c r="R4065" s="7">
        <f t="shared" si="446"/>
        <v>49</v>
      </c>
      <c r="S4065" s="13" t="str">
        <f>VLOOKUP(A4065,history!$B:$F,2,0)</f>
        <v>2020-03-27</v>
      </c>
      <c r="T4065" s="13">
        <f>VLOOKUP($C4065,日期!$A:$D,3,0)</f>
        <v>3</v>
      </c>
      <c r="U4065" s="13">
        <f>VLOOKUP($C4065,日期!$A:$D,4,0)</f>
        <v>1</v>
      </c>
      <c r="V4065" s="65">
        <f t="shared" si="447"/>
        <v>43891</v>
      </c>
      <c r="W4065" s="13" t="s">
        <v>5629</v>
      </c>
    </row>
    <row r="4066" spans="1:23" ht="15">
      <c r="A4066" s="15">
        <v>258</v>
      </c>
      <c r="B4066" s="15">
        <v>2020</v>
      </c>
      <c r="C4066" s="13" t="s">
        <v>23</v>
      </c>
      <c r="D4066" s="15">
        <v>12</v>
      </c>
      <c r="E4066" s="13" t="s">
        <v>24</v>
      </c>
      <c r="F4066" s="13" t="s">
        <v>11</v>
      </c>
      <c r="G4066" s="13" t="s">
        <v>25</v>
      </c>
      <c r="H4066" s="13" t="s">
        <v>30</v>
      </c>
      <c r="I4066" s="3">
        <f t="shared" si="441"/>
        <v>45</v>
      </c>
      <c r="J4066" s="7">
        <f t="shared" si="442"/>
        <v>49</v>
      </c>
      <c r="K4066" s="3">
        <f>LEN(H4066)</f>
        <v>5</v>
      </c>
      <c r="L4066" s="13" t="str">
        <f>IF(OR(AND(LEN(H4066&gt;3),ISERROR(FIND("-",H4066,1))),AND(LEN(H4066)&gt;3,ISERROR(FIND("+",H4066,1)))),LEFT(H4066,2),H4066)</f>
        <v>45</v>
      </c>
      <c r="M4066" s="13" t="str">
        <f>IF(AND(LEN(H4066&gt;3),ISERROR(FIND("+",H4066,1))),RIGHT(H4066,2),IF(AND(LEN(H4066)=3,ISERROR(FIND("-",H4066,1))),LEFT(H4066,2),H4066))</f>
        <v>49</v>
      </c>
      <c r="N4066" s="13" t="str">
        <f>SUBSTITUTE(H4066,"+","-")</f>
        <v>45-49</v>
      </c>
      <c r="O4066" s="3">
        <f t="shared" si="443"/>
        <v>5</v>
      </c>
      <c r="P4066" s="3">
        <f t="shared" si="444"/>
        <v>3</v>
      </c>
      <c r="Q4066" s="7">
        <f t="shared" si="445"/>
        <v>45</v>
      </c>
      <c r="R4066" s="7">
        <f t="shared" si="446"/>
        <v>49</v>
      </c>
      <c r="S4066" s="13" t="str">
        <f>VLOOKUP(A4066,history!$B:$F,2,0)</f>
        <v>2020-03-27</v>
      </c>
      <c r="T4066" s="13">
        <f>VLOOKUP($C4066,日期!$A:$D,3,0)</f>
        <v>3</v>
      </c>
      <c r="U4066" s="13">
        <f>VLOOKUP($C4066,日期!$A:$D,4,0)</f>
        <v>1</v>
      </c>
      <c r="V4066" s="65">
        <f t="shared" si="447"/>
        <v>43891</v>
      </c>
      <c r="W4066" s="13" t="s">
        <v>5630</v>
      </c>
    </row>
    <row r="4067" spans="1:23" ht="15">
      <c r="A4067" s="15">
        <v>257</v>
      </c>
      <c r="B4067" s="15">
        <v>2020</v>
      </c>
      <c r="C4067" s="13" t="s">
        <v>23</v>
      </c>
      <c r="D4067" s="15">
        <v>12</v>
      </c>
      <c r="E4067" s="13" t="s">
        <v>24</v>
      </c>
      <c r="F4067" s="13" t="s">
        <v>11</v>
      </c>
      <c r="G4067" s="13" t="s">
        <v>25</v>
      </c>
      <c r="H4067" s="13" t="s">
        <v>30</v>
      </c>
      <c r="I4067" s="3">
        <f t="shared" si="441"/>
        <v>45</v>
      </c>
      <c r="J4067" s="7">
        <f t="shared" si="442"/>
        <v>49</v>
      </c>
      <c r="K4067" s="3">
        <f>LEN(H4067)</f>
        <v>5</v>
      </c>
      <c r="L4067" s="13" t="str">
        <f>IF(OR(AND(LEN(H4067&gt;3),ISERROR(FIND("-",H4067,1))),AND(LEN(H4067)&gt;3,ISERROR(FIND("+",H4067,1)))),LEFT(H4067,2),H4067)</f>
        <v>45</v>
      </c>
      <c r="M4067" s="13" t="str">
        <f>IF(AND(LEN(H4067&gt;3),ISERROR(FIND("+",H4067,1))),RIGHT(H4067,2),IF(AND(LEN(H4067)=3,ISERROR(FIND("-",H4067,1))),LEFT(H4067,2),H4067))</f>
        <v>49</v>
      </c>
      <c r="N4067" s="13" t="str">
        <f>SUBSTITUTE(H4067,"+","-")</f>
        <v>45-49</v>
      </c>
      <c r="O4067" s="3">
        <f t="shared" si="443"/>
        <v>5</v>
      </c>
      <c r="P4067" s="3">
        <f t="shared" si="444"/>
        <v>3</v>
      </c>
      <c r="Q4067" s="7">
        <f t="shared" si="445"/>
        <v>45</v>
      </c>
      <c r="R4067" s="7">
        <f t="shared" si="446"/>
        <v>49</v>
      </c>
      <c r="S4067" s="13" t="str">
        <f>VLOOKUP(A4067,history!$B:$F,2,0)</f>
        <v>2020-03-27</v>
      </c>
      <c r="T4067" s="13">
        <f>VLOOKUP($C4067,日期!$A:$D,3,0)</f>
        <v>3</v>
      </c>
      <c r="U4067" s="13">
        <f>VLOOKUP($C4067,日期!$A:$D,4,0)</f>
        <v>1</v>
      </c>
      <c r="V4067" s="65">
        <f t="shared" si="447"/>
        <v>43891</v>
      </c>
      <c r="W4067" s="13" t="s">
        <v>5631</v>
      </c>
    </row>
    <row r="4068" spans="1:23" ht="15">
      <c r="A4068" s="15">
        <v>256</v>
      </c>
      <c r="B4068" s="15">
        <v>2020</v>
      </c>
      <c r="C4068" s="13" t="s">
        <v>23</v>
      </c>
      <c r="D4068" s="15">
        <v>12</v>
      </c>
      <c r="E4068" s="13" t="s">
        <v>24</v>
      </c>
      <c r="F4068" s="13" t="s">
        <v>11</v>
      </c>
      <c r="G4068" s="13" t="s">
        <v>25</v>
      </c>
      <c r="H4068" s="13" t="s">
        <v>29</v>
      </c>
      <c r="I4068" s="3">
        <f t="shared" si="441"/>
        <v>40</v>
      </c>
      <c r="J4068" s="7">
        <f t="shared" si="442"/>
        <v>44</v>
      </c>
      <c r="K4068" s="3">
        <f>LEN(H4068)</f>
        <v>5</v>
      </c>
      <c r="L4068" s="13" t="str">
        <f>IF(OR(AND(LEN(H4068&gt;3),ISERROR(FIND("-",H4068,1))),AND(LEN(H4068)&gt;3,ISERROR(FIND("+",H4068,1)))),LEFT(H4068,2),H4068)</f>
        <v>40</v>
      </c>
      <c r="M4068" s="13" t="str">
        <f>IF(AND(LEN(H4068&gt;3),ISERROR(FIND("+",H4068,1))),RIGHT(H4068,2),IF(AND(LEN(H4068)=3,ISERROR(FIND("-",H4068,1))),LEFT(H4068,2),H4068))</f>
        <v>44</v>
      </c>
      <c r="N4068" s="13" t="str">
        <f>SUBSTITUTE(H4068,"+","-")</f>
        <v>40-44</v>
      </c>
      <c r="O4068" s="3">
        <f t="shared" si="443"/>
        <v>5</v>
      </c>
      <c r="P4068" s="3">
        <f t="shared" si="444"/>
        <v>3</v>
      </c>
      <c r="Q4068" s="7">
        <f t="shared" si="445"/>
        <v>40</v>
      </c>
      <c r="R4068" s="7">
        <f t="shared" si="446"/>
        <v>44</v>
      </c>
      <c r="S4068" s="13" t="str">
        <f>VLOOKUP(A4068,history!$B:$F,2,0)</f>
        <v>2020-03-27</v>
      </c>
      <c r="T4068" s="13">
        <f>VLOOKUP($C4068,日期!$A:$D,3,0)</f>
        <v>3</v>
      </c>
      <c r="U4068" s="13">
        <f>VLOOKUP($C4068,日期!$A:$D,4,0)</f>
        <v>1</v>
      </c>
      <c r="V4068" s="65">
        <f t="shared" si="447"/>
        <v>43891</v>
      </c>
      <c r="W4068" s="13" t="s">
        <v>5632</v>
      </c>
    </row>
    <row r="4069" spans="1:23" ht="15">
      <c r="A4069" s="15">
        <v>255</v>
      </c>
      <c r="B4069" s="15">
        <v>2020</v>
      </c>
      <c r="C4069" s="13" t="s">
        <v>23</v>
      </c>
      <c r="D4069" s="15">
        <v>12</v>
      </c>
      <c r="E4069" s="13" t="s">
        <v>24</v>
      </c>
      <c r="F4069" s="13" t="s">
        <v>11</v>
      </c>
      <c r="G4069" s="13" t="s">
        <v>25</v>
      </c>
      <c r="H4069" s="13" t="s">
        <v>29</v>
      </c>
      <c r="I4069" s="3">
        <f t="shared" si="441"/>
        <v>40</v>
      </c>
      <c r="J4069" s="7">
        <f t="shared" si="442"/>
        <v>44</v>
      </c>
      <c r="K4069" s="3">
        <f>LEN(H4069)</f>
        <v>5</v>
      </c>
      <c r="L4069" s="13" t="str">
        <f>IF(OR(AND(LEN(H4069&gt;3),ISERROR(FIND("-",H4069,1))),AND(LEN(H4069)&gt;3,ISERROR(FIND("+",H4069,1)))),LEFT(H4069,2),H4069)</f>
        <v>40</v>
      </c>
      <c r="M4069" s="13" t="str">
        <f>IF(AND(LEN(H4069&gt;3),ISERROR(FIND("+",H4069,1))),RIGHT(H4069,2),IF(AND(LEN(H4069)=3,ISERROR(FIND("-",H4069,1))),LEFT(H4069,2),H4069))</f>
        <v>44</v>
      </c>
      <c r="N4069" s="13" t="str">
        <f>SUBSTITUTE(H4069,"+","-")</f>
        <v>40-44</v>
      </c>
      <c r="O4069" s="3">
        <f t="shared" si="443"/>
        <v>5</v>
      </c>
      <c r="P4069" s="3">
        <f t="shared" si="444"/>
        <v>3</v>
      </c>
      <c r="Q4069" s="7">
        <f t="shared" si="445"/>
        <v>40</v>
      </c>
      <c r="R4069" s="7">
        <f t="shared" si="446"/>
        <v>44</v>
      </c>
      <c r="S4069" s="13" t="str">
        <f>VLOOKUP(A4069,history!$B:$F,2,0)</f>
        <v>2020-03-27</v>
      </c>
      <c r="T4069" s="13">
        <f>VLOOKUP($C4069,日期!$A:$D,3,0)</f>
        <v>3</v>
      </c>
      <c r="U4069" s="13">
        <f>VLOOKUP($C4069,日期!$A:$D,4,0)</f>
        <v>1</v>
      </c>
      <c r="V4069" s="65">
        <f t="shared" si="447"/>
        <v>43891</v>
      </c>
      <c r="W4069" s="13" t="s">
        <v>5633</v>
      </c>
    </row>
    <row r="4070" spans="1:23" ht="15">
      <c r="A4070" s="15">
        <v>254</v>
      </c>
      <c r="B4070" s="15">
        <v>2020</v>
      </c>
      <c r="C4070" s="13" t="s">
        <v>23</v>
      </c>
      <c r="D4070" s="15">
        <v>12</v>
      </c>
      <c r="E4070" s="13" t="s">
        <v>24</v>
      </c>
      <c r="F4070" s="13" t="s">
        <v>11</v>
      </c>
      <c r="G4070" s="13" t="s">
        <v>25</v>
      </c>
      <c r="H4070" s="13" t="s">
        <v>29</v>
      </c>
      <c r="I4070" s="3">
        <f t="shared" si="441"/>
        <v>40</v>
      </c>
      <c r="J4070" s="7">
        <f t="shared" si="442"/>
        <v>44</v>
      </c>
      <c r="K4070" s="3">
        <f>LEN(H4070)</f>
        <v>5</v>
      </c>
      <c r="L4070" s="13" t="str">
        <f>IF(OR(AND(LEN(H4070&gt;3),ISERROR(FIND("-",H4070,1))),AND(LEN(H4070)&gt;3,ISERROR(FIND("+",H4070,1)))),LEFT(H4070,2),H4070)</f>
        <v>40</v>
      </c>
      <c r="M4070" s="13" t="str">
        <f>IF(AND(LEN(H4070&gt;3),ISERROR(FIND("+",H4070,1))),RIGHT(H4070,2),IF(AND(LEN(H4070)=3,ISERROR(FIND("-",H4070,1))),LEFT(H4070,2),H4070))</f>
        <v>44</v>
      </c>
      <c r="N4070" s="13" t="str">
        <f>SUBSTITUTE(H4070,"+","-")</f>
        <v>40-44</v>
      </c>
      <c r="O4070" s="3">
        <f t="shared" si="443"/>
        <v>5</v>
      </c>
      <c r="P4070" s="3">
        <f t="shared" si="444"/>
        <v>3</v>
      </c>
      <c r="Q4070" s="7">
        <f t="shared" si="445"/>
        <v>40</v>
      </c>
      <c r="R4070" s="7">
        <f t="shared" si="446"/>
        <v>44</v>
      </c>
      <c r="S4070" s="13" t="str">
        <f>VLOOKUP(A4070,history!$B:$F,2,0)</f>
        <v>2020-03-27</v>
      </c>
      <c r="T4070" s="13">
        <f>VLOOKUP($C4070,日期!$A:$D,3,0)</f>
        <v>3</v>
      </c>
      <c r="U4070" s="13">
        <f>VLOOKUP($C4070,日期!$A:$D,4,0)</f>
        <v>1</v>
      </c>
      <c r="V4070" s="65">
        <f t="shared" si="447"/>
        <v>43891</v>
      </c>
      <c r="W4070" s="13" t="s">
        <v>5634</v>
      </c>
    </row>
    <row r="4071" spans="1:23" ht="15">
      <c r="A4071" s="15">
        <v>253</v>
      </c>
      <c r="B4071" s="15">
        <v>2020</v>
      </c>
      <c r="C4071" s="13" t="s">
        <v>23</v>
      </c>
      <c r="D4071" s="15">
        <v>12</v>
      </c>
      <c r="E4071" s="13" t="s">
        <v>24</v>
      </c>
      <c r="F4071" s="13" t="s">
        <v>11</v>
      </c>
      <c r="G4071" s="13" t="s">
        <v>25</v>
      </c>
      <c r="H4071" s="13" t="s">
        <v>29</v>
      </c>
      <c r="I4071" s="3">
        <f t="shared" si="441"/>
        <v>40</v>
      </c>
      <c r="J4071" s="7">
        <f t="shared" si="442"/>
        <v>44</v>
      </c>
      <c r="K4071" s="3">
        <f>LEN(H4071)</f>
        <v>5</v>
      </c>
      <c r="L4071" s="13" t="str">
        <f>IF(OR(AND(LEN(H4071&gt;3),ISERROR(FIND("-",H4071,1))),AND(LEN(H4071)&gt;3,ISERROR(FIND("+",H4071,1)))),LEFT(H4071,2),H4071)</f>
        <v>40</v>
      </c>
      <c r="M4071" s="13" t="str">
        <f>IF(AND(LEN(H4071&gt;3),ISERROR(FIND("+",H4071,1))),RIGHT(H4071,2),IF(AND(LEN(H4071)=3,ISERROR(FIND("-",H4071,1))),LEFT(H4071,2),H4071))</f>
        <v>44</v>
      </c>
      <c r="N4071" s="13" t="str">
        <f>SUBSTITUTE(H4071,"+","-")</f>
        <v>40-44</v>
      </c>
      <c r="O4071" s="3">
        <f t="shared" si="443"/>
        <v>5</v>
      </c>
      <c r="P4071" s="3">
        <f t="shared" si="444"/>
        <v>3</v>
      </c>
      <c r="Q4071" s="7">
        <f t="shared" si="445"/>
        <v>40</v>
      </c>
      <c r="R4071" s="7">
        <f t="shared" si="446"/>
        <v>44</v>
      </c>
      <c r="S4071" s="13" t="str">
        <f>VLOOKUP(A4071,history!$B:$F,2,0)</f>
        <v>2020-03-27</v>
      </c>
      <c r="T4071" s="13">
        <f>VLOOKUP($C4071,日期!$A:$D,3,0)</f>
        <v>3</v>
      </c>
      <c r="U4071" s="13">
        <f>VLOOKUP($C4071,日期!$A:$D,4,0)</f>
        <v>1</v>
      </c>
      <c r="V4071" s="65">
        <f t="shared" si="447"/>
        <v>43891</v>
      </c>
      <c r="W4071" s="13" t="s">
        <v>5635</v>
      </c>
    </row>
    <row r="4072" spans="1:23" ht="15">
      <c r="A4072" s="15">
        <v>252</v>
      </c>
      <c r="B4072" s="15">
        <v>2020</v>
      </c>
      <c r="C4072" s="13" t="s">
        <v>23</v>
      </c>
      <c r="D4072" s="15">
        <v>12</v>
      </c>
      <c r="E4072" s="13" t="s">
        <v>24</v>
      </c>
      <c r="F4072" s="13" t="s">
        <v>11</v>
      </c>
      <c r="G4072" s="13" t="s">
        <v>25</v>
      </c>
      <c r="H4072" s="13" t="s">
        <v>34</v>
      </c>
      <c r="I4072" s="3">
        <f t="shared" si="441"/>
        <v>35</v>
      </c>
      <c r="J4072" s="7">
        <f t="shared" si="442"/>
        <v>39</v>
      </c>
      <c r="K4072" s="3">
        <f>LEN(H4072)</f>
        <v>5</v>
      </c>
      <c r="L4072" s="13" t="str">
        <f>IF(OR(AND(LEN(H4072&gt;3),ISERROR(FIND("-",H4072,1))),AND(LEN(H4072)&gt;3,ISERROR(FIND("+",H4072,1)))),LEFT(H4072,2),H4072)</f>
        <v>35</v>
      </c>
      <c r="M4072" s="13" t="str">
        <f>IF(AND(LEN(H4072&gt;3),ISERROR(FIND("+",H4072,1))),RIGHT(H4072,2),IF(AND(LEN(H4072)=3,ISERROR(FIND("-",H4072,1))),LEFT(H4072,2),H4072))</f>
        <v>39</v>
      </c>
      <c r="N4072" s="13" t="str">
        <f>SUBSTITUTE(H4072,"+","-")</f>
        <v>35-39</v>
      </c>
      <c r="O4072" s="3">
        <f t="shared" si="443"/>
        <v>5</v>
      </c>
      <c r="P4072" s="3">
        <f t="shared" si="444"/>
        <v>3</v>
      </c>
      <c r="Q4072" s="7">
        <f t="shared" si="445"/>
        <v>35</v>
      </c>
      <c r="R4072" s="7">
        <f t="shared" si="446"/>
        <v>39</v>
      </c>
      <c r="S4072" s="13" t="str">
        <f>VLOOKUP(A4072,history!$B:$F,2,0)</f>
        <v>2020-03-26</v>
      </c>
      <c r="T4072" s="13">
        <f>VLOOKUP($C4072,日期!$A:$D,3,0)</f>
        <v>3</v>
      </c>
      <c r="U4072" s="13">
        <f>VLOOKUP($C4072,日期!$A:$D,4,0)</f>
        <v>1</v>
      </c>
      <c r="V4072" s="65">
        <f t="shared" si="447"/>
        <v>43891</v>
      </c>
      <c r="W4072" s="13" t="s">
        <v>5636</v>
      </c>
    </row>
    <row r="4073" spans="1:23" ht="15">
      <c r="A4073" s="15">
        <v>251</v>
      </c>
      <c r="B4073" s="15">
        <v>2020</v>
      </c>
      <c r="C4073" s="13" t="s">
        <v>23</v>
      </c>
      <c r="D4073" s="15">
        <v>12</v>
      </c>
      <c r="E4073" s="13" t="s">
        <v>24</v>
      </c>
      <c r="F4073" s="13" t="s">
        <v>11</v>
      </c>
      <c r="G4073" s="13" t="s">
        <v>25</v>
      </c>
      <c r="H4073" s="13" t="s">
        <v>34</v>
      </c>
      <c r="I4073" s="3">
        <f t="shared" si="441"/>
        <v>35</v>
      </c>
      <c r="J4073" s="7">
        <f t="shared" si="442"/>
        <v>39</v>
      </c>
      <c r="K4073" s="3">
        <f>LEN(H4073)</f>
        <v>5</v>
      </c>
      <c r="L4073" s="13" t="str">
        <f>IF(OR(AND(LEN(H4073&gt;3),ISERROR(FIND("-",H4073,1))),AND(LEN(H4073)&gt;3,ISERROR(FIND("+",H4073,1)))),LEFT(H4073,2),H4073)</f>
        <v>35</v>
      </c>
      <c r="M4073" s="13" t="str">
        <f>IF(AND(LEN(H4073&gt;3),ISERROR(FIND("+",H4073,1))),RIGHT(H4073,2),IF(AND(LEN(H4073)=3,ISERROR(FIND("-",H4073,1))),LEFT(H4073,2),H4073))</f>
        <v>39</v>
      </c>
      <c r="N4073" s="13" t="str">
        <f>SUBSTITUTE(H4073,"+","-")</f>
        <v>35-39</v>
      </c>
      <c r="O4073" s="3">
        <f t="shared" si="443"/>
        <v>5</v>
      </c>
      <c r="P4073" s="3">
        <f t="shared" si="444"/>
        <v>3</v>
      </c>
      <c r="Q4073" s="7">
        <f t="shared" si="445"/>
        <v>35</v>
      </c>
      <c r="R4073" s="7">
        <f t="shared" si="446"/>
        <v>39</v>
      </c>
      <c r="S4073" s="13" t="str">
        <f>VLOOKUP(A4073,history!$B:$F,2,0)</f>
        <v>2020-03-26</v>
      </c>
      <c r="T4073" s="13">
        <f>VLOOKUP($C4073,日期!$A:$D,3,0)</f>
        <v>3</v>
      </c>
      <c r="U4073" s="13">
        <f>VLOOKUP($C4073,日期!$A:$D,4,0)</f>
        <v>1</v>
      </c>
      <c r="V4073" s="65">
        <f t="shared" si="447"/>
        <v>43891</v>
      </c>
      <c r="W4073" s="13" t="s">
        <v>5637</v>
      </c>
    </row>
    <row r="4074" spans="1:23" ht="15">
      <c r="A4074" s="15">
        <v>250</v>
      </c>
      <c r="B4074" s="15">
        <v>2020</v>
      </c>
      <c r="C4074" s="13" t="s">
        <v>23</v>
      </c>
      <c r="D4074" s="15">
        <v>12</v>
      </c>
      <c r="E4074" s="13" t="s">
        <v>24</v>
      </c>
      <c r="F4074" s="13" t="s">
        <v>11</v>
      </c>
      <c r="G4074" s="13" t="s">
        <v>25</v>
      </c>
      <c r="H4074" s="13" t="s">
        <v>34</v>
      </c>
      <c r="I4074" s="3">
        <f t="shared" si="441"/>
        <v>35</v>
      </c>
      <c r="J4074" s="7">
        <f t="shared" si="442"/>
        <v>39</v>
      </c>
      <c r="K4074" s="3">
        <f>LEN(H4074)</f>
        <v>5</v>
      </c>
      <c r="L4074" s="13" t="str">
        <f>IF(OR(AND(LEN(H4074&gt;3),ISERROR(FIND("-",H4074,1))),AND(LEN(H4074)&gt;3,ISERROR(FIND("+",H4074,1)))),LEFT(H4074,2),H4074)</f>
        <v>35</v>
      </c>
      <c r="M4074" s="13" t="str">
        <f>IF(AND(LEN(H4074&gt;3),ISERROR(FIND("+",H4074,1))),RIGHT(H4074,2),IF(AND(LEN(H4074)=3,ISERROR(FIND("-",H4074,1))),LEFT(H4074,2),H4074))</f>
        <v>39</v>
      </c>
      <c r="N4074" s="13" t="str">
        <f>SUBSTITUTE(H4074,"+","-")</f>
        <v>35-39</v>
      </c>
      <c r="O4074" s="3">
        <f t="shared" si="443"/>
        <v>5</v>
      </c>
      <c r="P4074" s="3">
        <f t="shared" si="444"/>
        <v>3</v>
      </c>
      <c r="Q4074" s="7">
        <f t="shared" si="445"/>
        <v>35</v>
      </c>
      <c r="R4074" s="7">
        <f t="shared" si="446"/>
        <v>39</v>
      </c>
      <c r="S4074" s="13" t="str">
        <f>VLOOKUP(A4074,history!$B:$F,2,0)</f>
        <v>2020-03-26</v>
      </c>
      <c r="T4074" s="13">
        <f>VLOOKUP($C4074,日期!$A:$D,3,0)</f>
        <v>3</v>
      </c>
      <c r="U4074" s="13">
        <f>VLOOKUP($C4074,日期!$A:$D,4,0)</f>
        <v>1</v>
      </c>
      <c r="V4074" s="65">
        <f t="shared" si="447"/>
        <v>43891</v>
      </c>
      <c r="W4074" s="13" t="s">
        <v>5638</v>
      </c>
    </row>
    <row r="4075" spans="1:23" ht="15">
      <c r="A4075" s="15">
        <v>249</v>
      </c>
      <c r="B4075" s="15">
        <v>2020</v>
      </c>
      <c r="C4075" s="13" t="s">
        <v>23</v>
      </c>
      <c r="D4075" s="15">
        <v>12</v>
      </c>
      <c r="E4075" s="13" t="s">
        <v>24</v>
      </c>
      <c r="F4075" s="13" t="s">
        <v>11</v>
      </c>
      <c r="G4075" s="13" t="s">
        <v>25</v>
      </c>
      <c r="H4075" s="13" t="s">
        <v>34</v>
      </c>
      <c r="I4075" s="3">
        <f t="shared" si="441"/>
        <v>35</v>
      </c>
      <c r="J4075" s="7">
        <f t="shared" si="442"/>
        <v>39</v>
      </c>
      <c r="K4075" s="3">
        <f>LEN(H4075)</f>
        <v>5</v>
      </c>
      <c r="L4075" s="13" t="str">
        <f>IF(OR(AND(LEN(H4075&gt;3),ISERROR(FIND("-",H4075,1))),AND(LEN(H4075)&gt;3,ISERROR(FIND("+",H4075,1)))),LEFT(H4075,2),H4075)</f>
        <v>35</v>
      </c>
      <c r="M4075" s="13" t="str">
        <f>IF(AND(LEN(H4075&gt;3),ISERROR(FIND("+",H4075,1))),RIGHT(H4075,2),IF(AND(LEN(H4075)=3,ISERROR(FIND("-",H4075,1))),LEFT(H4075,2),H4075))</f>
        <v>39</v>
      </c>
      <c r="N4075" s="13" t="str">
        <f>SUBSTITUTE(H4075,"+","-")</f>
        <v>35-39</v>
      </c>
      <c r="O4075" s="3">
        <f t="shared" si="443"/>
        <v>5</v>
      </c>
      <c r="P4075" s="3">
        <f t="shared" si="444"/>
        <v>3</v>
      </c>
      <c r="Q4075" s="7">
        <f t="shared" si="445"/>
        <v>35</v>
      </c>
      <c r="R4075" s="7">
        <f t="shared" si="446"/>
        <v>39</v>
      </c>
      <c r="S4075" s="13" t="str">
        <f>VLOOKUP(A4075,history!$B:$F,2,0)</f>
        <v>2020-03-26</v>
      </c>
      <c r="T4075" s="13">
        <f>VLOOKUP($C4075,日期!$A:$D,3,0)</f>
        <v>3</v>
      </c>
      <c r="U4075" s="13">
        <f>VLOOKUP($C4075,日期!$A:$D,4,0)</f>
        <v>1</v>
      </c>
      <c r="V4075" s="65">
        <f t="shared" si="447"/>
        <v>43891</v>
      </c>
      <c r="W4075" s="13" t="s">
        <v>5639</v>
      </c>
    </row>
    <row r="4076" spans="1:23" ht="15">
      <c r="A4076" s="15">
        <v>248</v>
      </c>
      <c r="B4076" s="15">
        <v>2020</v>
      </c>
      <c r="C4076" s="13" t="s">
        <v>23</v>
      </c>
      <c r="D4076" s="15">
        <v>12</v>
      </c>
      <c r="E4076" s="13" t="s">
        <v>24</v>
      </c>
      <c r="F4076" s="13" t="s">
        <v>11</v>
      </c>
      <c r="G4076" s="13" t="s">
        <v>25</v>
      </c>
      <c r="H4076" s="13" t="s">
        <v>34</v>
      </c>
      <c r="I4076" s="3">
        <f t="shared" si="441"/>
        <v>35</v>
      </c>
      <c r="J4076" s="7">
        <f t="shared" si="442"/>
        <v>39</v>
      </c>
      <c r="K4076" s="3">
        <f>LEN(H4076)</f>
        <v>5</v>
      </c>
      <c r="L4076" s="13" t="str">
        <f>IF(OR(AND(LEN(H4076&gt;3),ISERROR(FIND("-",H4076,1))),AND(LEN(H4076)&gt;3,ISERROR(FIND("+",H4076,1)))),LEFT(H4076,2),H4076)</f>
        <v>35</v>
      </c>
      <c r="M4076" s="13" t="str">
        <f>IF(AND(LEN(H4076&gt;3),ISERROR(FIND("+",H4076,1))),RIGHT(H4076,2),IF(AND(LEN(H4076)=3,ISERROR(FIND("-",H4076,1))),LEFT(H4076,2),H4076))</f>
        <v>39</v>
      </c>
      <c r="N4076" s="13" t="str">
        <f>SUBSTITUTE(H4076,"+","-")</f>
        <v>35-39</v>
      </c>
      <c r="O4076" s="3">
        <f t="shared" si="443"/>
        <v>5</v>
      </c>
      <c r="P4076" s="3">
        <f t="shared" si="444"/>
        <v>3</v>
      </c>
      <c r="Q4076" s="7">
        <f t="shared" si="445"/>
        <v>35</v>
      </c>
      <c r="R4076" s="7">
        <f t="shared" si="446"/>
        <v>39</v>
      </c>
      <c r="S4076" s="13" t="str">
        <f>VLOOKUP(A4076,history!$B:$F,2,0)</f>
        <v>2020-03-26</v>
      </c>
      <c r="T4076" s="13">
        <f>VLOOKUP($C4076,日期!$A:$D,3,0)</f>
        <v>3</v>
      </c>
      <c r="U4076" s="13">
        <f>VLOOKUP($C4076,日期!$A:$D,4,0)</f>
        <v>1</v>
      </c>
      <c r="V4076" s="65">
        <f t="shared" si="447"/>
        <v>43891</v>
      </c>
      <c r="W4076" s="13" t="s">
        <v>5640</v>
      </c>
    </row>
    <row r="4077" spans="1:23" ht="15">
      <c r="A4077" s="15">
        <v>247</v>
      </c>
      <c r="B4077" s="15">
        <v>2020</v>
      </c>
      <c r="C4077" s="13" t="s">
        <v>23</v>
      </c>
      <c r="D4077" s="15">
        <v>12</v>
      </c>
      <c r="E4077" s="13" t="s">
        <v>24</v>
      </c>
      <c r="F4077" s="13" t="s">
        <v>11</v>
      </c>
      <c r="G4077" s="13" t="s">
        <v>25</v>
      </c>
      <c r="H4077" s="13" t="s">
        <v>34</v>
      </c>
      <c r="I4077" s="3">
        <f t="shared" si="441"/>
        <v>35</v>
      </c>
      <c r="J4077" s="7">
        <f t="shared" si="442"/>
        <v>39</v>
      </c>
      <c r="K4077" s="3">
        <f>LEN(H4077)</f>
        <v>5</v>
      </c>
      <c r="L4077" s="13" t="str">
        <f>IF(OR(AND(LEN(H4077&gt;3),ISERROR(FIND("-",H4077,1))),AND(LEN(H4077)&gt;3,ISERROR(FIND("+",H4077,1)))),LEFT(H4077,2),H4077)</f>
        <v>35</v>
      </c>
      <c r="M4077" s="13" t="str">
        <f>IF(AND(LEN(H4077&gt;3),ISERROR(FIND("+",H4077,1))),RIGHT(H4077,2),IF(AND(LEN(H4077)=3,ISERROR(FIND("-",H4077,1))),LEFT(H4077,2),H4077))</f>
        <v>39</v>
      </c>
      <c r="N4077" s="13" t="str">
        <f>SUBSTITUTE(H4077,"+","-")</f>
        <v>35-39</v>
      </c>
      <c r="O4077" s="3">
        <f t="shared" si="443"/>
        <v>5</v>
      </c>
      <c r="P4077" s="3">
        <f t="shared" si="444"/>
        <v>3</v>
      </c>
      <c r="Q4077" s="7">
        <f t="shared" si="445"/>
        <v>35</v>
      </c>
      <c r="R4077" s="7">
        <f t="shared" si="446"/>
        <v>39</v>
      </c>
      <c r="S4077" s="13" t="str">
        <f>VLOOKUP(A4077,history!$B:$F,2,0)</f>
        <v>2020-03-26</v>
      </c>
      <c r="T4077" s="13">
        <f>VLOOKUP($C4077,日期!$A:$D,3,0)</f>
        <v>3</v>
      </c>
      <c r="U4077" s="13">
        <f>VLOOKUP($C4077,日期!$A:$D,4,0)</f>
        <v>1</v>
      </c>
      <c r="V4077" s="65">
        <f t="shared" si="447"/>
        <v>43891</v>
      </c>
      <c r="W4077" s="13" t="s">
        <v>5641</v>
      </c>
    </row>
    <row r="4078" spans="1:23" ht="15">
      <c r="A4078" s="15">
        <v>246</v>
      </c>
      <c r="B4078" s="15">
        <v>2020</v>
      </c>
      <c r="C4078" s="13" t="s">
        <v>23</v>
      </c>
      <c r="D4078" s="15">
        <v>12</v>
      </c>
      <c r="E4078" s="13" t="s">
        <v>24</v>
      </c>
      <c r="F4078" s="13" t="s">
        <v>11</v>
      </c>
      <c r="G4078" s="13" t="s">
        <v>25</v>
      </c>
      <c r="H4078" s="13" t="s">
        <v>34</v>
      </c>
      <c r="I4078" s="3">
        <f t="shared" si="441"/>
        <v>35</v>
      </c>
      <c r="J4078" s="7">
        <f t="shared" si="442"/>
        <v>39</v>
      </c>
      <c r="K4078" s="3">
        <f>LEN(H4078)</f>
        <v>5</v>
      </c>
      <c r="L4078" s="13" t="str">
        <f>IF(OR(AND(LEN(H4078&gt;3),ISERROR(FIND("-",H4078,1))),AND(LEN(H4078)&gt;3,ISERROR(FIND("+",H4078,1)))),LEFT(H4078,2),H4078)</f>
        <v>35</v>
      </c>
      <c r="M4078" s="13" t="str">
        <f>IF(AND(LEN(H4078&gt;3),ISERROR(FIND("+",H4078,1))),RIGHT(H4078,2),IF(AND(LEN(H4078)=3,ISERROR(FIND("-",H4078,1))),LEFT(H4078,2),H4078))</f>
        <v>39</v>
      </c>
      <c r="N4078" s="13" t="str">
        <f>SUBSTITUTE(H4078,"+","-")</f>
        <v>35-39</v>
      </c>
      <c r="O4078" s="3">
        <f t="shared" si="443"/>
        <v>5</v>
      </c>
      <c r="P4078" s="3">
        <f t="shared" si="444"/>
        <v>3</v>
      </c>
      <c r="Q4078" s="7">
        <f t="shared" si="445"/>
        <v>35</v>
      </c>
      <c r="R4078" s="7">
        <f t="shared" si="446"/>
        <v>39</v>
      </c>
      <c r="S4078" s="13" t="str">
        <f>VLOOKUP(A4078,history!$B:$F,2,0)</f>
        <v>2020-03-26</v>
      </c>
      <c r="T4078" s="13">
        <f>VLOOKUP($C4078,日期!$A:$D,3,0)</f>
        <v>3</v>
      </c>
      <c r="U4078" s="13">
        <f>VLOOKUP($C4078,日期!$A:$D,4,0)</f>
        <v>1</v>
      </c>
      <c r="V4078" s="65">
        <f t="shared" si="447"/>
        <v>43891</v>
      </c>
      <c r="W4078" s="13" t="s">
        <v>5642</v>
      </c>
    </row>
    <row r="4079" spans="1:23" ht="15">
      <c r="A4079" s="15">
        <v>245</v>
      </c>
      <c r="B4079" s="15">
        <v>2020</v>
      </c>
      <c r="C4079" s="13" t="s">
        <v>23</v>
      </c>
      <c r="D4079" s="15">
        <v>12</v>
      </c>
      <c r="E4079" s="13" t="s">
        <v>24</v>
      </c>
      <c r="F4079" s="13" t="s">
        <v>11</v>
      </c>
      <c r="G4079" s="13" t="s">
        <v>25</v>
      </c>
      <c r="H4079" s="13" t="s">
        <v>26</v>
      </c>
      <c r="I4079" s="3">
        <f t="shared" si="441"/>
        <v>30</v>
      </c>
      <c r="J4079" s="7">
        <f t="shared" si="442"/>
        <v>34</v>
      </c>
      <c r="K4079" s="3">
        <f>LEN(H4079)</f>
        <v>5</v>
      </c>
      <c r="L4079" s="13" t="str">
        <f>IF(OR(AND(LEN(H4079&gt;3),ISERROR(FIND("-",H4079,1))),AND(LEN(H4079)&gt;3,ISERROR(FIND("+",H4079,1)))),LEFT(H4079,2),H4079)</f>
        <v>30</v>
      </c>
      <c r="M4079" s="13" t="str">
        <f>IF(AND(LEN(H4079&gt;3),ISERROR(FIND("+",H4079,1))),RIGHT(H4079,2),IF(AND(LEN(H4079)=3,ISERROR(FIND("-",H4079,1))),LEFT(H4079,2),H4079))</f>
        <v>34</v>
      </c>
      <c r="N4079" s="13" t="str">
        <f>SUBSTITUTE(H4079,"+","-")</f>
        <v>30-34</v>
      </c>
      <c r="O4079" s="3">
        <f t="shared" si="443"/>
        <v>5</v>
      </c>
      <c r="P4079" s="3">
        <f t="shared" si="444"/>
        <v>3</v>
      </c>
      <c r="Q4079" s="7">
        <f t="shared" si="445"/>
        <v>30</v>
      </c>
      <c r="R4079" s="7">
        <f t="shared" si="446"/>
        <v>34</v>
      </c>
      <c r="S4079" s="13" t="str">
        <f>VLOOKUP(A4079,history!$B:$F,2,0)</f>
        <v>2020-03-26</v>
      </c>
      <c r="T4079" s="13">
        <f>VLOOKUP($C4079,日期!$A:$D,3,0)</f>
        <v>3</v>
      </c>
      <c r="U4079" s="13">
        <f>VLOOKUP($C4079,日期!$A:$D,4,0)</f>
        <v>1</v>
      </c>
      <c r="V4079" s="65">
        <f t="shared" si="447"/>
        <v>43891</v>
      </c>
      <c r="W4079" s="13" t="s">
        <v>5643</v>
      </c>
    </row>
    <row r="4080" spans="1:23" ht="15">
      <c r="A4080" s="15">
        <v>244</v>
      </c>
      <c r="B4080" s="15">
        <v>2020</v>
      </c>
      <c r="C4080" s="13" t="s">
        <v>23</v>
      </c>
      <c r="D4080" s="15">
        <v>12</v>
      </c>
      <c r="E4080" s="13" t="s">
        <v>24</v>
      </c>
      <c r="F4080" s="13" t="s">
        <v>11</v>
      </c>
      <c r="G4080" s="13" t="s">
        <v>25</v>
      </c>
      <c r="H4080" s="13" t="s">
        <v>26</v>
      </c>
      <c r="I4080" s="3">
        <f t="shared" si="441"/>
        <v>30</v>
      </c>
      <c r="J4080" s="7">
        <f t="shared" si="442"/>
        <v>34</v>
      </c>
      <c r="K4080" s="3">
        <f>LEN(H4080)</f>
        <v>5</v>
      </c>
      <c r="L4080" s="13" t="str">
        <f>IF(OR(AND(LEN(H4080&gt;3),ISERROR(FIND("-",H4080,1))),AND(LEN(H4080)&gt;3,ISERROR(FIND("+",H4080,1)))),LEFT(H4080,2),H4080)</f>
        <v>30</v>
      </c>
      <c r="M4080" s="13" t="str">
        <f>IF(AND(LEN(H4080&gt;3),ISERROR(FIND("+",H4080,1))),RIGHT(H4080,2),IF(AND(LEN(H4080)=3,ISERROR(FIND("-",H4080,1))),LEFT(H4080,2),H4080))</f>
        <v>34</v>
      </c>
      <c r="N4080" s="13" t="str">
        <f>SUBSTITUTE(H4080,"+","-")</f>
        <v>30-34</v>
      </c>
      <c r="O4080" s="3">
        <f t="shared" si="443"/>
        <v>5</v>
      </c>
      <c r="P4080" s="3">
        <f t="shared" si="444"/>
        <v>3</v>
      </c>
      <c r="Q4080" s="7">
        <f t="shared" si="445"/>
        <v>30</v>
      </c>
      <c r="R4080" s="7">
        <f t="shared" si="446"/>
        <v>34</v>
      </c>
      <c r="S4080" s="13" t="str">
        <f>VLOOKUP(A4080,history!$B:$F,2,0)</f>
        <v>2020-03-26</v>
      </c>
      <c r="T4080" s="13">
        <f>VLOOKUP($C4080,日期!$A:$D,3,0)</f>
        <v>3</v>
      </c>
      <c r="U4080" s="13">
        <f>VLOOKUP($C4080,日期!$A:$D,4,0)</f>
        <v>1</v>
      </c>
      <c r="V4080" s="65">
        <f t="shared" si="447"/>
        <v>43891</v>
      </c>
      <c r="W4080" s="13" t="s">
        <v>5644</v>
      </c>
    </row>
    <row r="4081" spans="1:23" ht="15">
      <c r="A4081" s="15">
        <v>243</v>
      </c>
      <c r="B4081" s="15">
        <v>2020</v>
      </c>
      <c r="C4081" s="13" t="s">
        <v>23</v>
      </c>
      <c r="D4081" s="15">
        <v>12</v>
      </c>
      <c r="E4081" s="13" t="s">
        <v>24</v>
      </c>
      <c r="F4081" s="13" t="s">
        <v>11</v>
      </c>
      <c r="G4081" s="13" t="s">
        <v>25</v>
      </c>
      <c r="H4081" s="13" t="s">
        <v>26</v>
      </c>
      <c r="I4081" s="3">
        <f t="shared" si="441"/>
        <v>30</v>
      </c>
      <c r="J4081" s="7">
        <f t="shared" si="442"/>
        <v>34</v>
      </c>
      <c r="K4081" s="3">
        <f>LEN(H4081)</f>
        <v>5</v>
      </c>
      <c r="L4081" s="13" t="str">
        <f>IF(OR(AND(LEN(H4081&gt;3),ISERROR(FIND("-",H4081,1))),AND(LEN(H4081)&gt;3,ISERROR(FIND("+",H4081,1)))),LEFT(H4081,2),H4081)</f>
        <v>30</v>
      </c>
      <c r="M4081" s="13" t="str">
        <f>IF(AND(LEN(H4081&gt;3),ISERROR(FIND("+",H4081,1))),RIGHT(H4081,2),IF(AND(LEN(H4081)=3,ISERROR(FIND("-",H4081,1))),LEFT(H4081,2),H4081))</f>
        <v>34</v>
      </c>
      <c r="N4081" s="13" t="str">
        <f>SUBSTITUTE(H4081,"+","-")</f>
        <v>30-34</v>
      </c>
      <c r="O4081" s="3">
        <f t="shared" si="443"/>
        <v>5</v>
      </c>
      <c r="P4081" s="3">
        <f t="shared" si="444"/>
        <v>3</v>
      </c>
      <c r="Q4081" s="7">
        <f t="shared" si="445"/>
        <v>30</v>
      </c>
      <c r="R4081" s="7">
        <f t="shared" si="446"/>
        <v>34</v>
      </c>
      <c r="S4081" s="13" t="str">
        <f>VLOOKUP(A4081,history!$B:$F,2,0)</f>
        <v>2020-03-26</v>
      </c>
      <c r="T4081" s="13">
        <f>VLOOKUP($C4081,日期!$A:$D,3,0)</f>
        <v>3</v>
      </c>
      <c r="U4081" s="13">
        <f>VLOOKUP($C4081,日期!$A:$D,4,0)</f>
        <v>1</v>
      </c>
      <c r="V4081" s="65">
        <f t="shared" si="447"/>
        <v>43891</v>
      </c>
      <c r="W4081" s="13" t="s">
        <v>5645</v>
      </c>
    </row>
    <row r="4082" spans="1:23" ht="15">
      <c r="A4082" s="15">
        <v>242</v>
      </c>
      <c r="B4082" s="15">
        <v>2020</v>
      </c>
      <c r="C4082" s="13" t="s">
        <v>23</v>
      </c>
      <c r="D4082" s="15">
        <v>12</v>
      </c>
      <c r="E4082" s="13" t="s">
        <v>24</v>
      </c>
      <c r="F4082" s="13" t="s">
        <v>11</v>
      </c>
      <c r="G4082" s="13" t="s">
        <v>25</v>
      </c>
      <c r="H4082" s="13" t="s">
        <v>26</v>
      </c>
      <c r="I4082" s="3">
        <f t="shared" si="441"/>
        <v>30</v>
      </c>
      <c r="J4082" s="7">
        <f t="shared" si="442"/>
        <v>34</v>
      </c>
      <c r="K4082" s="3">
        <f>LEN(H4082)</f>
        <v>5</v>
      </c>
      <c r="L4082" s="13" t="str">
        <f>IF(OR(AND(LEN(H4082&gt;3),ISERROR(FIND("-",H4082,1))),AND(LEN(H4082)&gt;3,ISERROR(FIND("+",H4082,1)))),LEFT(H4082,2),H4082)</f>
        <v>30</v>
      </c>
      <c r="M4082" s="13" t="str">
        <f>IF(AND(LEN(H4082&gt;3),ISERROR(FIND("+",H4082,1))),RIGHT(H4082,2),IF(AND(LEN(H4082)=3,ISERROR(FIND("-",H4082,1))),LEFT(H4082,2),H4082))</f>
        <v>34</v>
      </c>
      <c r="N4082" s="13" t="str">
        <f>SUBSTITUTE(H4082,"+","-")</f>
        <v>30-34</v>
      </c>
      <c r="O4082" s="3">
        <f t="shared" si="443"/>
        <v>5</v>
      </c>
      <c r="P4082" s="3">
        <f t="shared" si="444"/>
        <v>3</v>
      </c>
      <c r="Q4082" s="7">
        <f t="shared" si="445"/>
        <v>30</v>
      </c>
      <c r="R4082" s="7">
        <f t="shared" si="446"/>
        <v>34</v>
      </c>
      <c r="S4082" s="13" t="str">
        <f>VLOOKUP(A4082,history!$B:$F,2,0)</f>
        <v>2020-03-26</v>
      </c>
      <c r="T4082" s="13">
        <f>VLOOKUP($C4082,日期!$A:$D,3,0)</f>
        <v>3</v>
      </c>
      <c r="U4082" s="13">
        <f>VLOOKUP($C4082,日期!$A:$D,4,0)</f>
        <v>1</v>
      </c>
      <c r="V4082" s="65">
        <f t="shared" si="447"/>
        <v>43891</v>
      </c>
      <c r="W4082" s="13" t="s">
        <v>5646</v>
      </c>
    </row>
    <row r="4083" spans="1:23" ht="15">
      <c r="A4083" s="15">
        <v>241</v>
      </c>
      <c r="B4083" s="15">
        <v>2020</v>
      </c>
      <c r="C4083" s="13" t="s">
        <v>23</v>
      </c>
      <c r="D4083" s="15">
        <v>12</v>
      </c>
      <c r="E4083" s="13" t="s">
        <v>24</v>
      </c>
      <c r="F4083" s="13" t="s">
        <v>11</v>
      </c>
      <c r="G4083" s="13" t="s">
        <v>25</v>
      </c>
      <c r="H4083" s="13" t="s">
        <v>26</v>
      </c>
      <c r="I4083" s="3">
        <f t="shared" si="441"/>
        <v>30</v>
      </c>
      <c r="J4083" s="7">
        <f t="shared" si="442"/>
        <v>34</v>
      </c>
      <c r="K4083" s="3">
        <f>LEN(H4083)</f>
        <v>5</v>
      </c>
      <c r="L4083" s="13" t="str">
        <f>IF(OR(AND(LEN(H4083&gt;3),ISERROR(FIND("-",H4083,1))),AND(LEN(H4083)&gt;3,ISERROR(FIND("+",H4083,1)))),LEFT(H4083,2),H4083)</f>
        <v>30</v>
      </c>
      <c r="M4083" s="13" t="str">
        <f>IF(AND(LEN(H4083&gt;3),ISERROR(FIND("+",H4083,1))),RIGHT(H4083,2),IF(AND(LEN(H4083)=3,ISERROR(FIND("-",H4083,1))),LEFT(H4083,2),H4083))</f>
        <v>34</v>
      </c>
      <c r="N4083" s="13" t="str">
        <f>SUBSTITUTE(H4083,"+","-")</f>
        <v>30-34</v>
      </c>
      <c r="O4083" s="3">
        <f t="shared" si="443"/>
        <v>5</v>
      </c>
      <c r="P4083" s="3">
        <f t="shared" si="444"/>
        <v>3</v>
      </c>
      <c r="Q4083" s="7">
        <f t="shared" si="445"/>
        <v>30</v>
      </c>
      <c r="R4083" s="7">
        <f t="shared" si="446"/>
        <v>34</v>
      </c>
      <c r="S4083" s="13" t="str">
        <f>VLOOKUP(A4083,history!$B:$F,2,0)</f>
        <v>2020-03-26</v>
      </c>
      <c r="T4083" s="13">
        <f>VLOOKUP($C4083,日期!$A:$D,3,0)</f>
        <v>3</v>
      </c>
      <c r="U4083" s="13">
        <f>VLOOKUP($C4083,日期!$A:$D,4,0)</f>
        <v>1</v>
      </c>
      <c r="V4083" s="65">
        <f t="shared" si="447"/>
        <v>43891</v>
      </c>
      <c r="W4083" s="13" t="s">
        <v>5647</v>
      </c>
    </row>
    <row r="4084" spans="1:23" ht="15">
      <c r="A4084" s="15">
        <v>240</v>
      </c>
      <c r="B4084" s="15">
        <v>2020</v>
      </c>
      <c r="C4084" s="13" t="s">
        <v>23</v>
      </c>
      <c r="D4084" s="15">
        <v>12</v>
      </c>
      <c r="E4084" s="13" t="s">
        <v>24</v>
      </c>
      <c r="F4084" s="13" t="s">
        <v>11</v>
      </c>
      <c r="G4084" s="13" t="s">
        <v>25</v>
      </c>
      <c r="H4084" s="13" t="s">
        <v>26</v>
      </c>
      <c r="I4084" s="3">
        <f t="shared" si="441"/>
        <v>30</v>
      </c>
      <c r="J4084" s="7">
        <f t="shared" si="442"/>
        <v>34</v>
      </c>
      <c r="K4084" s="3">
        <f>LEN(H4084)</f>
        <v>5</v>
      </c>
      <c r="L4084" s="13" t="str">
        <f>IF(OR(AND(LEN(H4084&gt;3),ISERROR(FIND("-",H4084,1))),AND(LEN(H4084)&gt;3,ISERROR(FIND("+",H4084,1)))),LEFT(H4084,2),H4084)</f>
        <v>30</v>
      </c>
      <c r="M4084" s="13" t="str">
        <f>IF(AND(LEN(H4084&gt;3),ISERROR(FIND("+",H4084,1))),RIGHT(H4084,2),IF(AND(LEN(H4084)=3,ISERROR(FIND("-",H4084,1))),LEFT(H4084,2),H4084))</f>
        <v>34</v>
      </c>
      <c r="N4084" s="13" t="str">
        <f>SUBSTITUTE(H4084,"+","-")</f>
        <v>30-34</v>
      </c>
      <c r="O4084" s="3">
        <f t="shared" si="443"/>
        <v>5</v>
      </c>
      <c r="P4084" s="3">
        <f t="shared" si="444"/>
        <v>3</v>
      </c>
      <c r="Q4084" s="7">
        <f t="shared" si="445"/>
        <v>30</v>
      </c>
      <c r="R4084" s="7">
        <f t="shared" si="446"/>
        <v>34</v>
      </c>
      <c r="S4084" s="13" t="str">
        <f>VLOOKUP(A4084,history!$B:$F,2,0)</f>
        <v>2020-03-26</v>
      </c>
      <c r="T4084" s="13">
        <f>VLOOKUP($C4084,日期!$A:$D,3,0)</f>
        <v>3</v>
      </c>
      <c r="U4084" s="13">
        <f>VLOOKUP($C4084,日期!$A:$D,4,0)</f>
        <v>1</v>
      </c>
      <c r="V4084" s="65">
        <f t="shared" si="447"/>
        <v>43891</v>
      </c>
      <c r="W4084" s="13" t="s">
        <v>5648</v>
      </c>
    </row>
    <row r="4085" spans="1:23" ht="15">
      <c r="A4085" s="15">
        <v>239</v>
      </c>
      <c r="B4085" s="15">
        <v>2020</v>
      </c>
      <c r="C4085" s="13" t="s">
        <v>23</v>
      </c>
      <c r="D4085" s="15">
        <v>12</v>
      </c>
      <c r="E4085" s="13" t="s">
        <v>24</v>
      </c>
      <c r="F4085" s="13" t="s">
        <v>11</v>
      </c>
      <c r="G4085" s="13" t="s">
        <v>25</v>
      </c>
      <c r="H4085" s="13" t="s">
        <v>26</v>
      </c>
      <c r="I4085" s="3">
        <f t="shared" si="441"/>
        <v>30</v>
      </c>
      <c r="J4085" s="7">
        <f t="shared" si="442"/>
        <v>34</v>
      </c>
      <c r="K4085" s="3">
        <f>LEN(H4085)</f>
        <v>5</v>
      </c>
      <c r="L4085" s="13" t="str">
        <f>IF(OR(AND(LEN(H4085&gt;3),ISERROR(FIND("-",H4085,1))),AND(LEN(H4085)&gt;3,ISERROR(FIND("+",H4085,1)))),LEFT(H4085,2),H4085)</f>
        <v>30</v>
      </c>
      <c r="M4085" s="13" t="str">
        <f>IF(AND(LEN(H4085&gt;3),ISERROR(FIND("+",H4085,1))),RIGHT(H4085,2),IF(AND(LEN(H4085)=3,ISERROR(FIND("-",H4085,1))),LEFT(H4085,2),H4085))</f>
        <v>34</v>
      </c>
      <c r="N4085" s="13" t="str">
        <f>SUBSTITUTE(H4085,"+","-")</f>
        <v>30-34</v>
      </c>
      <c r="O4085" s="3">
        <f t="shared" si="443"/>
        <v>5</v>
      </c>
      <c r="P4085" s="3">
        <f t="shared" si="444"/>
        <v>3</v>
      </c>
      <c r="Q4085" s="7">
        <f t="shared" si="445"/>
        <v>30</v>
      </c>
      <c r="R4085" s="7">
        <f t="shared" si="446"/>
        <v>34</v>
      </c>
      <c r="S4085" s="13" t="str">
        <f>VLOOKUP(A4085,history!$B:$F,2,0)</f>
        <v>2020-03-26</v>
      </c>
      <c r="T4085" s="13">
        <f>VLOOKUP($C4085,日期!$A:$D,3,0)</f>
        <v>3</v>
      </c>
      <c r="U4085" s="13">
        <f>VLOOKUP($C4085,日期!$A:$D,4,0)</f>
        <v>1</v>
      </c>
      <c r="V4085" s="65">
        <f t="shared" si="447"/>
        <v>43891</v>
      </c>
      <c r="W4085" s="13" t="s">
        <v>5649</v>
      </c>
    </row>
    <row r="4086" spans="1:23" ht="15">
      <c r="A4086" s="15">
        <v>238</v>
      </c>
      <c r="B4086" s="15">
        <v>2020</v>
      </c>
      <c r="C4086" s="13" t="s">
        <v>23</v>
      </c>
      <c r="D4086" s="15">
        <v>12</v>
      </c>
      <c r="E4086" s="13" t="s">
        <v>24</v>
      </c>
      <c r="F4086" s="13" t="s">
        <v>11</v>
      </c>
      <c r="G4086" s="13" t="s">
        <v>25</v>
      </c>
      <c r="H4086" s="13" t="s">
        <v>26</v>
      </c>
      <c r="I4086" s="3">
        <f t="shared" si="441"/>
        <v>30</v>
      </c>
      <c r="J4086" s="7">
        <f t="shared" si="442"/>
        <v>34</v>
      </c>
      <c r="K4086" s="3">
        <f>LEN(H4086)</f>
        <v>5</v>
      </c>
      <c r="L4086" s="13" t="str">
        <f>IF(OR(AND(LEN(H4086&gt;3),ISERROR(FIND("-",H4086,1))),AND(LEN(H4086)&gt;3,ISERROR(FIND("+",H4086,1)))),LEFT(H4086,2),H4086)</f>
        <v>30</v>
      </c>
      <c r="M4086" s="13" t="str">
        <f>IF(AND(LEN(H4086&gt;3),ISERROR(FIND("+",H4086,1))),RIGHT(H4086,2),IF(AND(LEN(H4086)=3,ISERROR(FIND("-",H4086,1))),LEFT(H4086,2),H4086))</f>
        <v>34</v>
      </c>
      <c r="N4086" s="13" t="str">
        <f>SUBSTITUTE(H4086,"+","-")</f>
        <v>30-34</v>
      </c>
      <c r="O4086" s="3">
        <f t="shared" si="443"/>
        <v>5</v>
      </c>
      <c r="P4086" s="3">
        <f t="shared" si="444"/>
        <v>3</v>
      </c>
      <c r="Q4086" s="7">
        <f t="shared" si="445"/>
        <v>30</v>
      </c>
      <c r="R4086" s="7">
        <f t="shared" si="446"/>
        <v>34</v>
      </c>
      <c r="S4086" s="13" t="str">
        <f>VLOOKUP(A4086,history!$B:$F,2,0)</f>
        <v>2020-03-26</v>
      </c>
      <c r="T4086" s="13">
        <f>VLOOKUP($C4086,日期!$A:$D,3,0)</f>
        <v>3</v>
      </c>
      <c r="U4086" s="13">
        <f>VLOOKUP($C4086,日期!$A:$D,4,0)</f>
        <v>1</v>
      </c>
      <c r="V4086" s="65">
        <f t="shared" si="447"/>
        <v>43891</v>
      </c>
      <c r="W4086" s="13" t="s">
        <v>5650</v>
      </c>
    </row>
    <row r="4087" spans="1:23" ht="15">
      <c r="A4087" s="15">
        <v>237</v>
      </c>
      <c r="B4087" s="15">
        <v>2020</v>
      </c>
      <c r="C4087" s="13" t="s">
        <v>23</v>
      </c>
      <c r="D4087" s="15">
        <v>12</v>
      </c>
      <c r="E4087" s="13" t="s">
        <v>24</v>
      </c>
      <c r="F4087" s="13" t="s">
        <v>11</v>
      </c>
      <c r="G4087" s="13" t="s">
        <v>25</v>
      </c>
      <c r="H4087" s="13" t="s">
        <v>26</v>
      </c>
      <c r="I4087" s="3">
        <f t="shared" si="441"/>
        <v>30</v>
      </c>
      <c r="J4087" s="7">
        <f t="shared" si="442"/>
        <v>34</v>
      </c>
      <c r="K4087" s="3">
        <f>LEN(H4087)</f>
        <v>5</v>
      </c>
      <c r="L4087" s="13" t="str">
        <f>IF(OR(AND(LEN(H4087&gt;3),ISERROR(FIND("-",H4087,1))),AND(LEN(H4087)&gt;3,ISERROR(FIND("+",H4087,1)))),LEFT(H4087,2),H4087)</f>
        <v>30</v>
      </c>
      <c r="M4087" s="13" t="str">
        <f>IF(AND(LEN(H4087&gt;3),ISERROR(FIND("+",H4087,1))),RIGHT(H4087,2),IF(AND(LEN(H4087)=3,ISERROR(FIND("-",H4087,1))),LEFT(H4087,2),H4087))</f>
        <v>34</v>
      </c>
      <c r="N4087" s="13" t="str">
        <f>SUBSTITUTE(H4087,"+","-")</f>
        <v>30-34</v>
      </c>
      <c r="O4087" s="3">
        <f t="shared" si="443"/>
        <v>5</v>
      </c>
      <c r="P4087" s="3">
        <f t="shared" si="444"/>
        <v>3</v>
      </c>
      <c r="Q4087" s="7">
        <f t="shared" si="445"/>
        <v>30</v>
      </c>
      <c r="R4087" s="7">
        <f t="shared" si="446"/>
        <v>34</v>
      </c>
      <c r="S4087" s="13" t="str">
        <f>VLOOKUP(A4087,history!$B:$F,2,0)</f>
        <v>2020-03-26</v>
      </c>
      <c r="T4087" s="13">
        <f>VLOOKUP($C4087,日期!$A:$D,3,0)</f>
        <v>3</v>
      </c>
      <c r="U4087" s="13">
        <f>VLOOKUP($C4087,日期!$A:$D,4,0)</f>
        <v>1</v>
      </c>
      <c r="V4087" s="65">
        <f t="shared" si="447"/>
        <v>43891</v>
      </c>
      <c r="W4087" s="13" t="s">
        <v>5651</v>
      </c>
    </row>
    <row r="4088" spans="1:23" ht="15">
      <c r="A4088" s="15">
        <v>236</v>
      </c>
      <c r="B4088" s="15">
        <v>2020</v>
      </c>
      <c r="C4088" s="13" t="s">
        <v>23</v>
      </c>
      <c r="D4088" s="15">
        <v>12</v>
      </c>
      <c r="E4088" s="13" t="s">
        <v>24</v>
      </c>
      <c r="F4088" s="13" t="s">
        <v>11</v>
      </c>
      <c r="G4088" s="13" t="s">
        <v>25</v>
      </c>
      <c r="H4088" s="13" t="s">
        <v>31</v>
      </c>
      <c r="I4088" s="3">
        <f t="shared" si="441"/>
        <v>25</v>
      </c>
      <c r="J4088" s="7">
        <f t="shared" si="442"/>
        <v>29</v>
      </c>
      <c r="K4088" s="3">
        <f>LEN(H4088)</f>
        <v>5</v>
      </c>
      <c r="L4088" s="13" t="str">
        <f>IF(OR(AND(LEN(H4088&gt;3),ISERROR(FIND("-",H4088,1))),AND(LEN(H4088)&gt;3,ISERROR(FIND("+",H4088,1)))),LEFT(H4088,2),H4088)</f>
        <v>25</v>
      </c>
      <c r="M4088" s="13" t="str">
        <f>IF(AND(LEN(H4088&gt;3),ISERROR(FIND("+",H4088,1))),RIGHT(H4088,2),IF(AND(LEN(H4088)=3,ISERROR(FIND("-",H4088,1))),LEFT(H4088,2),H4088))</f>
        <v>29</v>
      </c>
      <c r="N4088" s="13" t="str">
        <f>SUBSTITUTE(H4088,"+","-")</f>
        <v>25-29</v>
      </c>
      <c r="O4088" s="3">
        <f t="shared" si="443"/>
        <v>5</v>
      </c>
      <c r="P4088" s="3">
        <f t="shared" si="444"/>
        <v>3</v>
      </c>
      <c r="Q4088" s="7">
        <f t="shared" si="445"/>
        <v>25</v>
      </c>
      <c r="R4088" s="7">
        <f t="shared" si="446"/>
        <v>29</v>
      </c>
      <c r="S4088" s="13" t="str">
        <f>VLOOKUP(A4088,history!$B:$F,2,0)</f>
        <v>2020-03-26</v>
      </c>
      <c r="T4088" s="13">
        <f>VLOOKUP($C4088,日期!$A:$D,3,0)</f>
        <v>3</v>
      </c>
      <c r="U4088" s="13">
        <f>VLOOKUP($C4088,日期!$A:$D,4,0)</f>
        <v>1</v>
      </c>
      <c r="V4088" s="65">
        <f t="shared" si="447"/>
        <v>43891</v>
      </c>
      <c r="W4088" s="13" t="s">
        <v>5652</v>
      </c>
    </row>
    <row r="4089" spans="1:23" ht="15">
      <c r="A4089" s="15">
        <v>235</v>
      </c>
      <c r="B4089" s="15">
        <v>2020</v>
      </c>
      <c r="C4089" s="13" t="s">
        <v>23</v>
      </c>
      <c r="D4089" s="15">
        <v>12</v>
      </c>
      <c r="E4089" s="13" t="s">
        <v>24</v>
      </c>
      <c r="F4089" s="13" t="s">
        <v>11</v>
      </c>
      <c r="G4089" s="13" t="s">
        <v>25</v>
      </c>
      <c r="H4089" s="13" t="s">
        <v>31</v>
      </c>
      <c r="I4089" s="3">
        <f t="shared" si="441"/>
        <v>25</v>
      </c>
      <c r="J4089" s="7">
        <f t="shared" si="442"/>
        <v>29</v>
      </c>
      <c r="K4089" s="3">
        <f>LEN(H4089)</f>
        <v>5</v>
      </c>
      <c r="L4089" s="13" t="str">
        <f>IF(OR(AND(LEN(H4089&gt;3),ISERROR(FIND("-",H4089,1))),AND(LEN(H4089)&gt;3,ISERROR(FIND("+",H4089,1)))),LEFT(H4089,2),H4089)</f>
        <v>25</v>
      </c>
      <c r="M4089" s="13" t="str">
        <f>IF(AND(LEN(H4089&gt;3),ISERROR(FIND("+",H4089,1))),RIGHT(H4089,2),IF(AND(LEN(H4089)=3,ISERROR(FIND("-",H4089,1))),LEFT(H4089,2),H4089))</f>
        <v>29</v>
      </c>
      <c r="N4089" s="13" t="str">
        <f>SUBSTITUTE(H4089,"+","-")</f>
        <v>25-29</v>
      </c>
      <c r="O4089" s="3">
        <f t="shared" si="443"/>
        <v>5</v>
      </c>
      <c r="P4089" s="3">
        <f t="shared" si="444"/>
        <v>3</v>
      </c>
      <c r="Q4089" s="7">
        <f t="shared" si="445"/>
        <v>25</v>
      </c>
      <c r="R4089" s="7">
        <f t="shared" si="446"/>
        <v>29</v>
      </c>
      <c r="S4089" s="13" t="str">
        <f>VLOOKUP(A4089,history!$B:$F,2,0)</f>
        <v>2020-03-25</v>
      </c>
      <c r="T4089" s="13">
        <f>VLOOKUP($C4089,日期!$A:$D,3,0)</f>
        <v>3</v>
      </c>
      <c r="U4089" s="13">
        <f>VLOOKUP($C4089,日期!$A:$D,4,0)</f>
        <v>1</v>
      </c>
      <c r="V4089" s="65">
        <f t="shared" si="447"/>
        <v>43891</v>
      </c>
      <c r="W4089" s="13" t="s">
        <v>5653</v>
      </c>
    </row>
    <row r="4090" spans="1:23" ht="15">
      <c r="A4090" s="15">
        <v>234</v>
      </c>
      <c r="B4090" s="15">
        <v>2020</v>
      </c>
      <c r="C4090" s="13" t="s">
        <v>23</v>
      </c>
      <c r="D4090" s="15">
        <v>12</v>
      </c>
      <c r="E4090" s="13" t="s">
        <v>24</v>
      </c>
      <c r="F4090" s="13" t="s">
        <v>11</v>
      </c>
      <c r="G4090" s="13" t="s">
        <v>25</v>
      </c>
      <c r="H4090" s="13" t="s">
        <v>31</v>
      </c>
      <c r="I4090" s="3">
        <f t="shared" si="441"/>
        <v>25</v>
      </c>
      <c r="J4090" s="7">
        <f t="shared" si="442"/>
        <v>29</v>
      </c>
      <c r="K4090" s="3">
        <f>LEN(H4090)</f>
        <v>5</v>
      </c>
      <c r="L4090" s="13" t="str">
        <f>IF(OR(AND(LEN(H4090&gt;3),ISERROR(FIND("-",H4090,1))),AND(LEN(H4090)&gt;3,ISERROR(FIND("+",H4090,1)))),LEFT(H4090,2),H4090)</f>
        <v>25</v>
      </c>
      <c r="M4090" s="13" t="str">
        <f>IF(AND(LEN(H4090&gt;3),ISERROR(FIND("+",H4090,1))),RIGHT(H4090,2),IF(AND(LEN(H4090)=3,ISERROR(FIND("-",H4090,1))),LEFT(H4090,2),H4090))</f>
        <v>29</v>
      </c>
      <c r="N4090" s="13" t="str">
        <f>SUBSTITUTE(H4090,"+","-")</f>
        <v>25-29</v>
      </c>
      <c r="O4090" s="3">
        <f t="shared" si="443"/>
        <v>5</v>
      </c>
      <c r="P4090" s="3">
        <f t="shared" si="444"/>
        <v>3</v>
      </c>
      <c r="Q4090" s="7">
        <f t="shared" si="445"/>
        <v>25</v>
      </c>
      <c r="R4090" s="7">
        <f t="shared" si="446"/>
        <v>29</v>
      </c>
      <c r="S4090" s="13" t="str">
        <f>VLOOKUP(A4090,history!$B:$F,2,0)</f>
        <v>2020-03-25</v>
      </c>
      <c r="T4090" s="13">
        <f>VLOOKUP($C4090,日期!$A:$D,3,0)</f>
        <v>3</v>
      </c>
      <c r="U4090" s="13">
        <f>VLOOKUP($C4090,日期!$A:$D,4,0)</f>
        <v>1</v>
      </c>
      <c r="V4090" s="65">
        <f t="shared" si="447"/>
        <v>43891</v>
      </c>
      <c r="W4090" s="13" t="s">
        <v>5654</v>
      </c>
    </row>
    <row r="4091" spans="1:23" ht="15">
      <c r="A4091" s="15">
        <v>233</v>
      </c>
      <c r="B4091" s="15">
        <v>2020</v>
      </c>
      <c r="C4091" s="13" t="s">
        <v>23</v>
      </c>
      <c r="D4091" s="15">
        <v>12</v>
      </c>
      <c r="E4091" s="13" t="s">
        <v>24</v>
      </c>
      <c r="F4091" s="13" t="s">
        <v>11</v>
      </c>
      <c r="G4091" s="13" t="s">
        <v>25</v>
      </c>
      <c r="H4091" s="13" t="s">
        <v>31</v>
      </c>
      <c r="I4091" s="3">
        <f t="shared" si="441"/>
        <v>25</v>
      </c>
      <c r="J4091" s="7">
        <f t="shared" si="442"/>
        <v>29</v>
      </c>
      <c r="K4091" s="3">
        <f>LEN(H4091)</f>
        <v>5</v>
      </c>
      <c r="L4091" s="13" t="str">
        <f>IF(OR(AND(LEN(H4091&gt;3),ISERROR(FIND("-",H4091,1))),AND(LEN(H4091)&gt;3,ISERROR(FIND("+",H4091,1)))),LEFT(H4091,2),H4091)</f>
        <v>25</v>
      </c>
      <c r="M4091" s="13" t="str">
        <f>IF(AND(LEN(H4091&gt;3),ISERROR(FIND("+",H4091,1))),RIGHT(H4091,2),IF(AND(LEN(H4091)=3,ISERROR(FIND("-",H4091,1))),LEFT(H4091,2),H4091))</f>
        <v>29</v>
      </c>
      <c r="N4091" s="13" t="str">
        <f>SUBSTITUTE(H4091,"+","-")</f>
        <v>25-29</v>
      </c>
      <c r="O4091" s="3">
        <f t="shared" si="443"/>
        <v>5</v>
      </c>
      <c r="P4091" s="3">
        <f t="shared" si="444"/>
        <v>3</v>
      </c>
      <c r="Q4091" s="7">
        <f t="shared" si="445"/>
        <v>25</v>
      </c>
      <c r="R4091" s="7">
        <f t="shared" si="446"/>
        <v>29</v>
      </c>
      <c r="S4091" s="13" t="str">
        <f>VLOOKUP(A4091,history!$B:$F,2,0)</f>
        <v>2020-03-25</v>
      </c>
      <c r="T4091" s="13">
        <f>VLOOKUP($C4091,日期!$A:$D,3,0)</f>
        <v>3</v>
      </c>
      <c r="U4091" s="13">
        <f>VLOOKUP($C4091,日期!$A:$D,4,0)</f>
        <v>1</v>
      </c>
      <c r="V4091" s="65">
        <f t="shared" si="447"/>
        <v>43891</v>
      </c>
      <c r="W4091" s="13" t="s">
        <v>5655</v>
      </c>
    </row>
    <row r="4092" spans="1:23" ht="15">
      <c r="A4092" s="15">
        <v>232</v>
      </c>
      <c r="B4092" s="15">
        <v>2020</v>
      </c>
      <c r="C4092" s="13" t="s">
        <v>23</v>
      </c>
      <c r="D4092" s="15">
        <v>12</v>
      </c>
      <c r="E4092" s="13" t="s">
        <v>24</v>
      </c>
      <c r="F4092" s="13" t="s">
        <v>11</v>
      </c>
      <c r="G4092" s="13" t="s">
        <v>25</v>
      </c>
      <c r="H4092" s="13" t="s">
        <v>31</v>
      </c>
      <c r="I4092" s="3">
        <f t="shared" si="441"/>
        <v>25</v>
      </c>
      <c r="J4092" s="7">
        <f t="shared" si="442"/>
        <v>29</v>
      </c>
      <c r="K4092" s="3">
        <f>LEN(H4092)</f>
        <v>5</v>
      </c>
      <c r="L4092" s="13" t="str">
        <f>IF(OR(AND(LEN(H4092&gt;3),ISERROR(FIND("-",H4092,1))),AND(LEN(H4092)&gt;3,ISERROR(FIND("+",H4092,1)))),LEFT(H4092,2),H4092)</f>
        <v>25</v>
      </c>
      <c r="M4092" s="13" t="str">
        <f>IF(AND(LEN(H4092&gt;3),ISERROR(FIND("+",H4092,1))),RIGHT(H4092,2),IF(AND(LEN(H4092)=3,ISERROR(FIND("-",H4092,1))),LEFT(H4092,2),H4092))</f>
        <v>29</v>
      </c>
      <c r="N4092" s="13" t="str">
        <f>SUBSTITUTE(H4092,"+","-")</f>
        <v>25-29</v>
      </c>
      <c r="O4092" s="3">
        <f t="shared" si="443"/>
        <v>5</v>
      </c>
      <c r="P4092" s="3">
        <f t="shared" si="444"/>
        <v>3</v>
      </c>
      <c r="Q4092" s="7">
        <f t="shared" si="445"/>
        <v>25</v>
      </c>
      <c r="R4092" s="7">
        <f t="shared" si="446"/>
        <v>29</v>
      </c>
      <c r="S4092" s="13" t="str">
        <f>VLOOKUP(A4092,history!$B:$F,2,0)</f>
        <v>2020-03-25</v>
      </c>
      <c r="T4092" s="13">
        <f>VLOOKUP($C4092,日期!$A:$D,3,0)</f>
        <v>3</v>
      </c>
      <c r="U4092" s="13">
        <f>VLOOKUP($C4092,日期!$A:$D,4,0)</f>
        <v>1</v>
      </c>
      <c r="V4092" s="65">
        <f t="shared" si="447"/>
        <v>43891</v>
      </c>
      <c r="W4092" s="13" t="s">
        <v>5656</v>
      </c>
    </row>
    <row r="4093" spans="1:23" ht="15">
      <c r="A4093" s="15">
        <v>231</v>
      </c>
      <c r="B4093" s="15">
        <v>2020</v>
      </c>
      <c r="C4093" s="13" t="s">
        <v>23</v>
      </c>
      <c r="D4093" s="15">
        <v>12</v>
      </c>
      <c r="E4093" s="13" t="s">
        <v>24</v>
      </c>
      <c r="F4093" s="13" t="s">
        <v>11</v>
      </c>
      <c r="G4093" s="13" t="s">
        <v>25</v>
      </c>
      <c r="H4093" s="13" t="s">
        <v>13</v>
      </c>
      <c r="I4093" s="3">
        <f t="shared" si="441"/>
        <v>20</v>
      </c>
      <c r="J4093" s="7">
        <f t="shared" si="442"/>
        <v>24</v>
      </c>
      <c r="K4093" s="3">
        <f>LEN(H4093)</f>
        <v>5</v>
      </c>
      <c r="L4093" s="13" t="str">
        <f>IF(OR(AND(LEN(H4093&gt;3),ISERROR(FIND("-",H4093,1))),AND(LEN(H4093)&gt;3,ISERROR(FIND("+",H4093,1)))),LEFT(H4093,2),H4093)</f>
        <v>20</v>
      </c>
      <c r="M4093" s="13" t="str">
        <f>IF(AND(LEN(H4093&gt;3),ISERROR(FIND("+",H4093,1))),RIGHT(H4093,2),IF(AND(LEN(H4093)=3,ISERROR(FIND("-",H4093,1))),LEFT(H4093,2),H4093))</f>
        <v>24</v>
      </c>
      <c r="N4093" s="13" t="str">
        <f>SUBSTITUTE(H4093,"+","-")</f>
        <v>20-24</v>
      </c>
      <c r="O4093" s="3">
        <f t="shared" si="443"/>
        <v>5</v>
      </c>
      <c r="P4093" s="3">
        <f t="shared" si="444"/>
        <v>3</v>
      </c>
      <c r="Q4093" s="7">
        <f t="shared" si="445"/>
        <v>20</v>
      </c>
      <c r="R4093" s="7">
        <f t="shared" si="446"/>
        <v>24</v>
      </c>
      <c r="S4093" s="13" t="str">
        <f>VLOOKUP(A4093,history!$B:$F,2,0)</f>
        <v>2020-03-25</v>
      </c>
      <c r="T4093" s="13">
        <f>VLOOKUP($C4093,日期!$A:$D,3,0)</f>
        <v>3</v>
      </c>
      <c r="U4093" s="13">
        <f>VLOOKUP($C4093,日期!$A:$D,4,0)</f>
        <v>1</v>
      </c>
      <c r="V4093" s="65">
        <f t="shared" si="447"/>
        <v>43891</v>
      </c>
      <c r="W4093" s="13" t="s">
        <v>5657</v>
      </c>
    </row>
    <row r="4094" spans="1:23" ht="15">
      <c r="A4094" s="15">
        <v>230</v>
      </c>
      <c r="B4094" s="15">
        <v>2020</v>
      </c>
      <c r="C4094" s="13" t="s">
        <v>23</v>
      </c>
      <c r="D4094" s="15">
        <v>12</v>
      </c>
      <c r="E4094" s="13" t="s">
        <v>24</v>
      </c>
      <c r="F4094" s="13" t="s">
        <v>11</v>
      </c>
      <c r="G4094" s="13" t="s">
        <v>25</v>
      </c>
      <c r="H4094" s="13" t="s">
        <v>13</v>
      </c>
      <c r="I4094" s="3">
        <f t="shared" si="441"/>
        <v>20</v>
      </c>
      <c r="J4094" s="7">
        <f t="shared" si="442"/>
        <v>24</v>
      </c>
      <c r="K4094" s="3">
        <f>LEN(H4094)</f>
        <v>5</v>
      </c>
      <c r="L4094" s="13" t="str">
        <f>IF(OR(AND(LEN(H4094&gt;3),ISERROR(FIND("-",H4094,1))),AND(LEN(H4094)&gt;3,ISERROR(FIND("+",H4094,1)))),LEFT(H4094,2),H4094)</f>
        <v>20</v>
      </c>
      <c r="M4094" s="13" t="str">
        <f>IF(AND(LEN(H4094&gt;3),ISERROR(FIND("+",H4094,1))),RIGHT(H4094,2),IF(AND(LEN(H4094)=3,ISERROR(FIND("-",H4094,1))),LEFT(H4094,2),H4094))</f>
        <v>24</v>
      </c>
      <c r="N4094" s="13" t="str">
        <f>SUBSTITUTE(H4094,"+","-")</f>
        <v>20-24</v>
      </c>
      <c r="O4094" s="3">
        <f t="shared" si="443"/>
        <v>5</v>
      </c>
      <c r="P4094" s="3">
        <f t="shared" si="444"/>
        <v>3</v>
      </c>
      <c r="Q4094" s="7">
        <f t="shared" si="445"/>
        <v>20</v>
      </c>
      <c r="R4094" s="7">
        <f t="shared" si="446"/>
        <v>24</v>
      </c>
      <c r="S4094" s="13" t="str">
        <f>VLOOKUP(A4094,history!$B:$F,2,0)</f>
        <v>2020-03-25</v>
      </c>
      <c r="T4094" s="13">
        <f>VLOOKUP($C4094,日期!$A:$D,3,0)</f>
        <v>3</v>
      </c>
      <c r="U4094" s="13">
        <f>VLOOKUP($C4094,日期!$A:$D,4,0)</f>
        <v>1</v>
      </c>
      <c r="V4094" s="65">
        <f t="shared" si="447"/>
        <v>43891</v>
      </c>
      <c r="W4094" s="13" t="s">
        <v>5658</v>
      </c>
    </row>
    <row r="4095" spans="1:23" ht="15">
      <c r="A4095" s="15">
        <v>229</v>
      </c>
      <c r="B4095" s="15">
        <v>2020</v>
      </c>
      <c r="C4095" s="13" t="s">
        <v>23</v>
      </c>
      <c r="D4095" s="15">
        <v>12</v>
      </c>
      <c r="E4095" s="13" t="s">
        <v>24</v>
      </c>
      <c r="F4095" s="13" t="s">
        <v>11</v>
      </c>
      <c r="G4095" s="13" t="s">
        <v>25</v>
      </c>
      <c r="H4095" s="13" t="s">
        <v>13</v>
      </c>
      <c r="I4095" s="3">
        <f t="shared" si="441"/>
        <v>20</v>
      </c>
      <c r="J4095" s="7">
        <f t="shared" si="442"/>
        <v>24</v>
      </c>
      <c r="K4095" s="3">
        <f>LEN(H4095)</f>
        <v>5</v>
      </c>
      <c r="L4095" s="13" t="str">
        <f>IF(OR(AND(LEN(H4095&gt;3),ISERROR(FIND("-",H4095,1))),AND(LEN(H4095)&gt;3,ISERROR(FIND("+",H4095,1)))),LEFT(H4095,2),H4095)</f>
        <v>20</v>
      </c>
      <c r="M4095" s="13" t="str">
        <f>IF(AND(LEN(H4095&gt;3),ISERROR(FIND("+",H4095,1))),RIGHT(H4095,2),IF(AND(LEN(H4095)=3,ISERROR(FIND("-",H4095,1))),LEFT(H4095,2),H4095))</f>
        <v>24</v>
      </c>
      <c r="N4095" s="13" t="str">
        <f>SUBSTITUTE(H4095,"+","-")</f>
        <v>20-24</v>
      </c>
      <c r="O4095" s="3">
        <f t="shared" si="443"/>
        <v>5</v>
      </c>
      <c r="P4095" s="3">
        <f t="shared" si="444"/>
        <v>3</v>
      </c>
      <c r="Q4095" s="7">
        <f t="shared" si="445"/>
        <v>20</v>
      </c>
      <c r="R4095" s="7">
        <f t="shared" si="446"/>
        <v>24</v>
      </c>
      <c r="S4095" s="13" t="str">
        <f>VLOOKUP(A4095,history!$B:$F,2,0)</f>
        <v>2020-03-25</v>
      </c>
      <c r="T4095" s="13">
        <f>VLOOKUP($C4095,日期!$A:$D,3,0)</f>
        <v>3</v>
      </c>
      <c r="U4095" s="13">
        <f>VLOOKUP($C4095,日期!$A:$D,4,0)</f>
        <v>1</v>
      </c>
      <c r="V4095" s="65">
        <f t="shared" si="447"/>
        <v>43891</v>
      </c>
      <c r="W4095" s="13" t="s">
        <v>5659</v>
      </c>
    </row>
    <row r="4096" spans="1:23" ht="15">
      <c r="A4096" s="15">
        <v>228</v>
      </c>
      <c r="B4096" s="15">
        <v>2020</v>
      </c>
      <c r="C4096" s="13" t="s">
        <v>23</v>
      </c>
      <c r="D4096" s="15">
        <v>12</v>
      </c>
      <c r="E4096" s="13" t="s">
        <v>24</v>
      </c>
      <c r="F4096" s="13" t="s">
        <v>11</v>
      </c>
      <c r="G4096" s="13" t="s">
        <v>25</v>
      </c>
      <c r="H4096" s="13" t="s">
        <v>13</v>
      </c>
      <c r="I4096" s="3">
        <f t="shared" si="441"/>
        <v>20</v>
      </c>
      <c r="J4096" s="7">
        <f t="shared" si="442"/>
        <v>24</v>
      </c>
      <c r="K4096" s="3">
        <f>LEN(H4096)</f>
        <v>5</v>
      </c>
      <c r="L4096" s="13" t="str">
        <f>IF(OR(AND(LEN(H4096&gt;3),ISERROR(FIND("-",H4096,1))),AND(LEN(H4096)&gt;3,ISERROR(FIND("+",H4096,1)))),LEFT(H4096,2),H4096)</f>
        <v>20</v>
      </c>
      <c r="M4096" s="13" t="str">
        <f>IF(AND(LEN(H4096&gt;3),ISERROR(FIND("+",H4096,1))),RIGHT(H4096,2),IF(AND(LEN(H4096)=3,ISERROR(FIND("-",H4096,1))),LEFT(H4096,2),H4096))</f>
        <v>24</v>
      </c>
      <c r="N4096" s="13" t="str">
        <f>SUBSTITUTE(H4096,"+","-")</f>
        <v>20-24</v>
      </c>
      <c r="O4096" s="3">
        <f t="shared" si="443"/>
        <v>5</v>
      </c>
      <c r="P4096" s="3">
        <f t="shared" si="444"/>
        <v>3</v>
      </c>
      <c r="Q4096" s="7">
        <f t="shared" si="445"/>
        <v>20</v>
      </c>
      <c r="R4096" s="7">
        <f t="shared" si="446"/>
        <v>24</v>
      </c>
      <c r="S4096" s="13" t="str">
        <f>VLOOKUP(A4096,history!$B:$F,2,0)</f>
        <v>2020-03-25</v>
      </c>
      <c r="T4096" s="13">
        <f>VLOOKUP($C4096,日期!$A:$D,3,0)</f>
        <v>3</v>
      </c>
      <c r="U4096" s="13">
        <f>VLOOKUP($C4096,日期!$A:$D,4,0)</f>
        <v>1</v>
      </c>
      <c r="V4096" s="65">
        <f t="shared" si="447"/>
        <v>43891</v>
      </c>
      <c r="W4096" s="13" t="s">
        <v>5660</v>
      </c>
    </row>
    <row r="4097" spans="1:23" ht="15">
      <c r="A4097" s="15">
        <v>227</v>
      </c>
      <c r="B4097" s="15">
        <v>2020</v>
      </c>
      <c r="C4097" s="13" t="s">
        <v>23</v>
      </c>
      <c r="D4097" s="15">
        <v>12</v>
      </c>
      <c r="E4097" s="13" t="s">
        <v>24</v>
      </c>
      <c r="F4097" s="13" t="s">
        <v>11</v>
      </c>
      <c r="G4097" s="13" t="s">
        <v>25</v>
      </c>
      <c r="H4097" s="13" t="s">
        <v>13</v>
      </c>
      <c r="I4097" s="3">
        <f t="shared" si="441"/>
        <v>20</v>
      </c>
      <c r="J4097" s="7">
        <f t="shared" si="442"/>
        <v>24</v>
      </c>
      <c r="K4097" s="3">
        <f>LEN(H4097)</f>
        <v>5</v>
      </c>
      <c r="L4097" s="13" t="str">
        <f>IF(OR(AND(LEN(H4097&gt;3),ISERROR(FIND("-",H4097,1))),AND(LEN(H4097)&gt;3,ISERROR(FIND("+",H4097,1)))),LEFT(H4097,2),H4097)</f>
        <v>20</v>
      </c>
      <c r="M4097" s="13" t="str">
        <f>IF(AND(LEN(H4097&gt;3),ISERROR(FIND("+",H4097,1))),RIGHT(H4097,2),IF(AND(LEN(H4097)=3,ISERROR(FIND("-",H4097,1))),LEFT(H4097,2),H4097))</f>
        <v>24</v>
      </c>
      <c r="N4097" s="13" t="str">
        <f>SUBSTITUTE(H4097,"+","-")</f>
        <v>20-24</v>
      </c>
      <c r="O4097" s="3">
        <f t="shared" si="443"/>
        <v>5</v>
      </c>
      <c r="P4097" s="3">
        <f t="shared" si="444"/>
        <v>3</v>
      </c>
      <c r="Q4097" s="7">
        <f t="shared" si="445"/>
        <v>20</v>
      </c>
      <c r="R4097" s="7">
        <f t="shared" si="446"/>
        <v>24</v>
      </c>
      <c r="S4097" s="13" t="str">
        <f>VLOOKUP(A4097,history!$B:$F,2,0)</f>
        <v>2020-03-25</v>
      </c>
      <c r="T4097" s="13">
        <f>VLOOKUP($C4097,日期!$A:$D,3,0)</f>
        <v>3</v>
      </c>
      <c r="U4097" s="13">
        <f>VLOOKUP($C4097,日期!$A:$D,4,0)</f>
        <v>1</v>
      </c>
      <c r="V4097" s="65">
        <f t="shared" si="447"/>
        <v>43891</v>
      </c>
      <c r="W4097" s="13" t="s">
        <v>5661</v>
      </c>
    </row>
    <row r="4098" spans="1:23" ht="15">
      <c r="A4098" s="15">
        <v>226</v>
      </c>
      <c r="B4098" s="15">
        <v>2020</v>
      </c>
      <c r="C4098" s="13" t="s">
        <v>23</v>
      </c>
      <c r="D4098" s="15">
        <v>12</v>
      </c>
      <c r="E4098" s="13" t="s">
        <v>24</v>
      </c>
      <c r="F4098" s="13" t="s">
        <v>11</v>
      </c>
      <c r="G4098" s="13" t="s">
        <v>25</v>
      </c>
      <c r="H4098" s="13" t="s">
        <v>13</v>
      </c>
      <c r="I4098" s="3">
        <f t="shared" si="441"/>
        <v>20</v>
      </c>
      <c r="J4098" s="7">
        <f t="shared" si="442"/>
        <v>24</v>
      </c>
      <c r="K4098" s="3">
        <f>LEN(H4098)</f>
        <v>5</v>
      </c>
      <c r="L4098" s="13" t="str">
        <f>IF(OR(AND(LEN(H4098&gt;3),ISERROR(FIND("-",H4098,1))),AND(LEN(H4098)&gt;3,ISERROR(FIND("+",H4098,1)))),LEFT(H4098,2),H4098)</f>
        <v>20</v>
      </c>
      <c r="M4098" s="13" t="str">
        <f>IF(AND(LEN(H4098&gt;3),ISERROR(FIND("+",H4098,1))),RIGHT(H4098,2),IF(AND(LEN(H4098)=3,ISERROR(FIND("-",H4098,1))),LEFT(H4098,2),H4098))</f>
        <v>24</v>
      </c>
      <c r="N4098" s="13" t="str">
        <f>SUBSTITUTE(H4098,"+","-")</f>
        <v>20-24</v>
      </c>
      <c r="O4098" s="3">
        <f t="shared" si="443"/>
        <v>5</v>
      </c>
      <c r="P4098" s="3">
        <f t="shared" si="444"/>
        <v>3</v>
      </c>
      <c r="Q4098" s="7">
        <f t="shared" si="445"/>
        <v>20</v>
      </c>
      <c r="R4098" s="7">
        <f t="shared" si="446"/>
        <v>24</v>
      </c>
      <c r="S4098" s="13" t="str">
        <f>VLOOKUP(A4098,history!$B:$F,2,0)</f>
        <v>2020-03-25</v>
      </c>
      <c r="T4098" s="13">
        <f>VLOOKUP($C4098,日期!$A:$D,3,0)</f>
        <v>3</v>
      </c>
      <c r="U4098" s="13">
        <f>VLOOKUP($C4098,日期!$A:$D,4,0)</f>
        <v>1</v>
      </c>
      <c r="V4098" s="65">
        <f t="shared" si="447"/>
        <v>43891</v>
      </c>
      <c r="W4098" s="13" t="s">
        <v>5662</v>
      </c>
    </row>
    <row r="4099" spans="1:23" ht="15">
      <c r="A4099" s="15">
        <v>225</v>
      </c>
      <c r="B4099" s="15">
        <v>2020</v>
      </c>
      <c r="C4099" s="13" t="s">
        <v>23</v>
      </c>
      <c r="D4099" s="15">
        <v>12</v>
      </c>
      <c r="E4099" s="13" t="s">
        <v>24</v>
      </c>
      <c r="F4099" s="13" t="s">
        <v>11</v>
      </c>
      <c r="G4099" s="13" t="s">
        <v>25</v>
      </c>
      <c r="H4099" s="13" t="s">
        <v>13</v>
      </c>
      <c r="I4099" s="3">
        <f t="shared" ref="I4099:I4162" si="448">VALUE(IF(LEN(H4099)&gt;=3,LEFT(H4099,2),H4099))</f>
        <v>20</v>
      </c>
      <c r="J4099" s="7">
        <f t="shared" ref="J4099:J4162" si="449">VALUE(IF(LEN(H4099)=5,RIGHT(H4099,2),LEFT(H4099,2)))</f>
        <v>24</v>
      </c>
      <c r="K4099" s="3">
        <f>LEN(H4099)</f>
        <v>5</v>
      </c>
      <c r="L4099" s="13" t="str">
        <f>IF(OR(AND(LEN(H4099&gt;3),ISERROR(FIND("-",H4099,1))),AND(LEN(H4099)&gt;3,ISERROR(FIND("+",H4099,1)))),LEFT(H4099,2),H4099)</f>
        <v>20</v>
      </c>
      <c r="M4099" s="13" t="str">
        <f>IF(AND(LEN(H4099&gt;3),ISERROR(FIND("+",H4099,1))),RIGHT(H4099,2),IF(AND(LEN(H4099)=3,ISERROR(FIND("-",H4099,1))),LEFT(H4099,2),H4099))</f>
        <v>24</v>
      </c>
      <c r="N4099" s="13" t="str">
        <f>SUBSTITUTE(H4099,"+","-")</f>
        <v>20-24</v>
      </c>
      <c r="O4099" s="3">
        <f t="shared" ref="O4099:O4162" si="450">LEN(N4099)</f>
        <v>5</v>
      </c>
      <c r="P4099" s="3">
        <f t="shared" ref="P4099:P4162" si="451">FIND("-",N4099,1)</f>
        <v>3</v>
      </c>
      <c r="Q4099" s="7">
        <f t="shared" ref="Q4099:Q4162" si="452">VALUE(IF(ISERROR(FIND("-",N4099,1)),N4099,LEFT(N4099,FIND("-",N4099,1)-1)))</f>
        <v>20</v>
      </c>
      <c r="R4099" s="7">
        <f t="shared" ref="R4099:R4162" si="453">VALUE(IF(ISERROR(FIND("-",N4099,1)),N4099,IF(AND(FIND("-",N4099,1)=3,LEN(N4099)=3),LEFT(N4099,2),RIGHT(N4099,FIND("-",N4099,1)-1))))</f>
        <v>24</v>
      </c>
      <c r="S4099" s="13" t="str">
        <f>VLOOKUP(A4099,history!$B:$F,2,0)</f>
        <v>2020-03-25</v>
      </c>
      <c r="T4099" s="13">
        <f>VLOOKUP($C4099,日期!$A:$D,3,0)</f>
        <v>3</v>
      </c>
      <c r="U4099" s="13">
        <f>VLOOKUP($C4099,日期!$A:$D,4,0)</f>
        <v>1</v>
      </c>
      <c r="V4099" s="65">
        <f t="shared" ref="V4099:V4162" si="454">DATE(B4099,T4099,U4099)</f>
        <v>43891</v>
      </c>
      <c r="W4099" s="13" t="s">
        <v>5663</v>
      </c>
    </row>
    <row r="4100" spans="1:23" ht="15">
      <c r="A4100" s="15">
        <v>224</v>
      </c>
      <c r="B4100" s="15">
        <v>2020</v>
      </c>
      <c r="C4100" s="13" t="s">
        <v>23</v>
      </c>
      <c r="D4100" s="15">
        <v>12</v>
      </c>
      <c r="E4100" s="13" t="s">
        <v>24</v>
      </c>
      <c r="F4100" s="13" t="s">
        <v>11</v>
      </c>
      <c r="G4100" s="13" t="s">
        <v>25</v>
      </c>
      <c r="H4100" s="13" t="s">
        <v>13</v>
      </c>
      <c r="I4100" s="3">
        <f t="shared" si="448"/>
        <v>20</v>
      </c>
      <c r="J4100" s="7">
        <f t="shared" si="449"/>
        <v>24</v>
      </c>
      <c r="K4100" s="3">
        <f>LEN(H4100)</f>
        <v>5</v>
      </c>
      <c r="L4100" s="13" t="str">
        <f>IF(OR(AND(LEN(H4100&gt;3),ISERROR(FIND("-",H4100,1))),AND(LEN(H4100)&gt;3,ISERROR(FIND("+",H4100,1)))),LEFT(H4100,2),H4100)</f>
        <v>20</v>
      </c>
      <c r="M4100" s="13" t="str">
        <f>IF(AND(LEN(H4100&gt;3),ISERROR(FIND("+",H4100,1))),RIGHT(H4100,2),IF(AND(LEN(H4100)=3,ISERROR(FIND("-",H4100,1))),LEFT(H4100,2),H4100))</f>
        <v>24</v>
      </c>
      <c r="N4100" s="13" t="str">
        <f>SUBSTITUTE(H4100,"+","-")</f>
        <v>20-24</v>
      </c>
      <c r="O4100" s="3">
        <f t="shared" si="450"/>
        <v>5</v>
      </c>
      <c r="P4100" s="3">
        <f t="shared" si="451"/>
        <v>3</v>
      </c>
      <c r="Q4100" s="7">
        <f t="shared" si="452"/>
        <v>20</v>
      </c>
      <c r="R4100" s="7">
        <f t="shared" si="453"/>
        <v>24</v>
      </c>
      <c r="S4100" s="13" t="str">
        <f>VLOOKUP(A4100,history!$B:$F,2,0)</f>
        <v>2020-03-25</v>
      </c>
      <c r="T4100" s="13">
        <f>VLOOKUP($C4100,日期!$A:$D,3,0)</f>
        <v>3</v>
      </c>
      <c r="U4100" s="13">
        <f>VLOOKUP($C4100,日期!$A:$D,4,0)</f>
        <v>1</v>
      </c>
      <c r="V4100" s="65">
        <f t="shared" si="454"/>
        <v>43891</v>
      </c>
      <c r="W4100" s="13" t="s">
        <v>5664</v>
      </c>
    </row>
    <row r="4101" spans="1:23" ht="15">
      <c r="A4101" s="15">
        <v>223</v>
      </c>
      <c r="B4101" s="15">
        <v>2020</v>
      </c>
      <c r="C4101" s="13" t="s">
        <v>23</v>
      </c>
      <c r="D4101" s="15">
        <v>12</v>
      </c>
      <c r="E4101" s="13" t="s">
        <v>24</v>
      </c>
      <c r="F4101" s="13" t="s">
        <v>11</v>
      </c>
      <c r="G4101" s="13" t="s">
        <v>25</v>
      </c>
      <c r="H4101" s="13" t="s">
        <v>13</v>
      </c>
      <c r="I4101" s="3">
        <f t="shared" si="448"/>
        <v>20</v>
      </c>
      <c r="J4101" s="7">
        <f t="shared" si="449"/>
        <v>24</v>
      </c>
      <c r="K4101" s="3">
        <f>LEN(H4101)</f>
        <v>5</v>
      </c>
      <c r="L4101" s="13" t="str">
        <f>IF(OR(AND(LEN(H4101&gt;3),ISERROR(FIND("-",H4101,1))),AND(LEN(H4101)&gt;3,ISERROR(FIND("+",H4101,1)))),LEFT(H4101,2),H4101)</f>
        <v>20</v>
      </c>
      <c r="M4101" s="13" t="str">
        <f>IF(AND(LEN(H4101&gt;3),ISERROR(FIND("+",H4101,1))),RIGHT(H4101,2),IF(AND(LEN(H4101)=3,ISERROR(FIND("-",H4101,1))),LEFT(H4101,2),H4101))</f>
        <v>24</v>
      </c>
      <c r="N4101" s="13" t="str">
        <f>SUBSTITUTE(H4101,"+","-")</f>
        <v>20-24</v>
      </c>
      <c r="O4101" s="3">
        <f t="shared" si="450"/>
        <v>5</v>
      </c>
      <c r="P4101" s="3">
        <f t="shared" si="451"/>
        <v>3</v>
      </c>
      <c r="Q4101" s="7">
        <f t="shared" si="452"/>
        <v>20</v>
      </c>
      <c r="R4101" s="7">
        <f t="shared" si="453"/>
        <v>24</v>
      </c>
      <c r="S4101" s="13" t="str">
        <f>VLOOKUP(A4101,history!$B:$F,2,0)</f>
        <v>2020-03-25</v>
      </c>
      <c r="T4101" s="13">
        <f>VLOOKUP($C4101,日期!$A:$D,3,0)</f>
        <v>3</v>
      </c>
      <c r="U4101" s="13">
        <f>VLOOKUP($C4101,日期!$A:$D,4,0)</f>
        <v>1</v>
      </c>
      <c r="V4101" s="65">
        <f t="shared" si="454"/>
        <v>43891</v>
      </c>
      <c r="W4101" s="13" t="s">
        <v>5665</v>
      </c>
    </row>
    <row r="4102" spans="1:23" ht="15">
      <c r="A4102" s="15">
        <v>222</v>
      </c>
      <c r="B4102" s="15">
        <v>2020</v>
      </c>
      <c r="C4102" s="13" t="s">
        <v>23</v>
      </c>
      <c r="D4102" s="15">
        <v>12</v>
      </c>
      <c r="E4102" s="13" t="s">
        <v>24</v>
      </c>
      <c r="F4102" s="13" t="s">
        <v>11</v>
      </c>
      <c r="G4102" s="13" t="s">
        <v>25</v>
      </c>
      <c r="H4102" s="13" t="s">
        <v>13</v>
      </c>
      <c r="I4102" s="3">
        <f t="shared" si="448"/>
        <v>20</v>
      </c>
      <c r="J4102" s="7">
        <f t="shared" si="449"/>
        <v>24</v>
      </c>
      <c r="K4102" s="3">
        <f>LEN(H4102)</f>
        <v>5</v>
      </c>
      <c r="L4102" s="13" t="str">
        <f>IF(OR(AND(LEN(H4102&gt;3),ISERROR(FIND("-",H4102,1))),AND(LEN(H4102)&gt;3,ISERROR(FIND("+",H4102,1)))),LEFT(H4102,2),H4102)</f>
        <v>20</v>
      </c>
      <c r="M4102" s="13" t="str">
        <f>IF(AND(LEN(H4102&gt;3),ISERROR(FIND("+",H4102,1))),RIGHT(H4102,2),IF(AND(LEN(H4102)=3,ISERROR(FIND("-",H4102,1))),LEFT(H4102,2),H4102))</f>
        <v>24</v>
      </c>
      <c r="N4102" s="13" t="str">
        <f>SUBSTITUTE(H4102,"+","-")</f>
        <v>20-24</v>
      </c>
      <c r="O4102" s="3">
        <f t="shared" si="450"/>
        <v>5</v>
      </c>
      <c r="P4102" s="3">
        <f t="shared" si="451"/>
        <v>3</v>
      </c>
      <c r="Q4102" s="7">
        <f t="shared" si="452"/>
        <v>20</v>
      </c>
      <c r="R4102" s="7">
        <f t="shared" si="453"/>
        <v>24</v>
      </c>
      <c r="S4102" s="13" t="str">
        <f>VLOOKUP(A4102,history!$B:$F,2,0)</f>
        <v>2020-03-25</v>
      </c>
      <c r="T4102" s="13">
        <f>VLOOKUP($C4102,日期!$A:$D,3,0)</f>
        <v>3</v>
      </c>
      <c r="U4102" s="13">
        <f>VLOOKUP($C4102,日期!$A:$D,4,0)</f>
        <v>1</v>
      </c>
      <c r="V4102" s="65">
        <f t="shared" si="454"/>
        <v>43891</v>
      </c>
      <c r="W4102" s="13" t="s">
        <v>5666</v>
      </c>
    </row>
    <row r="4103" spans="1:23" ht="15">
      <c r="A4103" s="15">
        <v>221</v>
      </c>
      <c r="B4103" s="15">
        <v>2020</v>
      </c>
      <c r="C4103" s="13" t="s">
        <v>23</v>
      </c>
      <c r="D4103" s="15">
        <v>12</v>
      </c>
      <c r="E4103" s="13" t="s">
        <v>24</v>
      </c>
      <c r="F4103" s="13" t="s">
        <v>11</v>
      </c>
      <c r="G4103" s="13" t="s">
        <v>25</v>
      </c>
      <c r="H4103" s="13" t="s">
        <v>13</v>
      </c>
      <c r="I4103" s="3">
        <f t="shared" si="448"/>
        <v>20</v>
      </c>
      <c r="J4103" s="7">
        <f t="shared" si="449"/>
        <v>24</v>
      </c>
      <c r="K4103" s="3">
        <f>LEN(H4103)</f>
        <v>5</v>
      </c>
      <c r="L4103" s="13" t="str">
        <f>IF(OR(AND(LEN(H4103&gt;3),ISERROR(FIND("-",H4103,1))),AND(LEN(H4103)&gt;3,ISERROR(FIND("+",H4103,1)))),LEFT(H4103,2),H4103)</f>
        <v>20</v>
      </c>
      <c r="M4103" s="13" t="str">
        <f>IF(AND(LEN(H4103&gt;3),ISERROR(FIND("+",H4103,1))),RIGHT(H4103,2),IF(AND(LEN(H4103)=3,ISERROR(FIND("-",H4103,1))),LEFT(H4103,2),H4103))</f>
        <v>24</v>
      </c>
      <c r="N4103" s="13" t="str">
        <f>SUBSTITUTE(H4103,"+","-")</f>
        <v>20-24</v>
      </c>
      <c r="O4103" s="3">
        <f t="shared" si="450"/>
        <v>5</v>
      </c>
      <c r="P4103" s="3">
        <f t="shared" si="451"/>
        <v>3</v>
      </c>
      <c r="Q4103" s="7">
        <f t="shared" si="452"/>
        <v>20</v>
      </c>
      <c r="R4103" s="7">
        <f t="shared" si="453"/>
        <v>24</v>
      </c>
      <c r="S4103" s="13" t="str">
        <f>VLOOKUP(A4103,history!$B:$F,2,0)</f>
        <v>2020-03-25</v>
      </c>
      <c r="T4103" s="13">
        <f>VLOOKUP($C4103,日期!$A:$D,3,0)</f>
        <v>3</v>
      </c>
      <c r="U4103" s="13">
        <f>VLOOKUP($C4103,日期!$A:$D,4,0)</f>
        <v>1</v>
      </c>
      <c r="V4103" s="65">
        <f t="shared" si="454"/>
        <v>43891</v>
      </c>
      <c r="W4103" s="13" t="s">
        <v>5667</v>
      </c>
    </row>
    <row r="4104" spans="1:23" ht="15">
      <c r="A4104" s="15">
        <v>220</v>
      </c>
      <c r="B4104" s="15">
        <v>2020</v>
      </c>
      <c r="C4104" s="13" t="s">
        <v>23</v>
      </c>
      <c r="D4104" s="15">
        <v>12</v>
      </c>
      <c r="E4104" s="13" t="s">
        <v>24</v>
      </c>
      <c r="F4104" s="13" t="s">
        <v>11</v>
      </c>
      <c r="G4104" s="13" t="s">
        <v>25</v>
      </c>
      <c r="H4104" s="13" t="s">
        <v>13</v>
      </c>
      <c r="I4104" s="3">
        <f t="shared" si="448"/>
        <v>20</v>
      </c>
      <c r="J4104" s="7">
        <f t="shared" si="449"/>
        <v>24</v>
      </c>
      <c r="K4104" s="3">
        <f>LEN(H4104)</f>
        <v>5</v>
      </c>
      <c r="L4104" s="13" t="str">
        <f>IF(OR(AND(LEN(H4104&gt;3),ISERROR(FIND("-",H4104,1))),AND(LEN(H4104)&gt;3,ISERROR(FIND("+",H4104,1)))),LEFT(H4104,2),H4104)</f>
        <v>20</v>
      </c>
      <c r="M4104" s="13" t="str">
        <f>IF(AND(LEN(H4104&gt;3),ISERROR(FIND("+",H4104,1))),RIGHT(H4104,2),IF(AND(LEN(H4104)=3,ISERROR(FIND("-",H4104,1))),LEFT(H4104,2),H4104))</f>
        <v>24</v>
      </c>
      <c r="N4104" s="13" t="str">
        <f>SUBSTITUTE(H4104,"+","-")</f>
        <v>20-24</v>
      </c>
      <c r="O4104" s="3">
        <f t="shared" si="450"/>
        <v>5</v>
      </c>
      <c r="P4104" s="3">
        <f t="shared" si="451"/>
        <v>3</v>
      </c>
      <c r="Q4104" s="7">
        <f t="shared" si="452"/>
        <v>20</v>
      </c>
      <c r="R4104" s="7">
        <f t="shared" si="453"/>
        <v>24</v>
      </c>
      <c r="S4104" s="13" t="str">
        <f>VLOOKUP(A4104,history!$B:$F,2,0)</f>
        <v>2020-03-25</v>
      </c>
      <c r="T4104" s="13">
        <f>VLOOKUP($C4104,日期!$A:$D,3,0)</f>
        <v>3</v>
      </c>
      <c r="U4104" s="13">
        <f>VLOOKUP($C4104,日期!$A:$D,4,0)</f>
        <v>1</v>
      </c>
      <c r="V4104" s="65">
        <f t="shared" si="454"/>
        <v>43891</v>
      </c>
      <c r="W4104" s="13" t="s">
        <v>5668</v>
      </c>
    </row>
    <row r="4105" spans="1:23" ht="15">
      <c r="A4105" s="15">
        <v>219</v>
      </c>
      <c r="B4105" s="15">
        <v>2020</v>
      </c>
      <c r="C4105" s="13" t="s">
        <v>23</v>
      </c>
      <c r="D4105" s="15">
        <v>12</v>
      </c>
      <c r="E4105" s="13" t="s">
        <v>24</v>
      </c>
      <c r="F4105" s="13" t="s">
        <v>11</v>
      </c>
      <c r="G4105" s="13" t="s">
        <v>25</v>
      </c>
      <c r="H4105" s="13" t="s">
        <v>13</v>
      </c>
      <c r="I4105" s="3">
        <f t="shared" si="448"/>
        <v>20</v>
      </c>
      <c r="J4105" s="7">
        <f t="shared" si="449"/>
        <v>24</v>
      </c>
      <c r="K4105" s="3">
        <f>LEN(H4105)</f>
        <v>5</v>
      </c>
      <c r="L4105" s="13" t="str">
        <f>IF(OR(AND(LEN(H4105&gt;3),ISERROR(FIND("-",H4105,1))),AND(LEN(H4105)&gt;3,ISERROR(FIND("+",H4105,1)))),LEFT(H4105,2),H4105)</f>
        <v>20</v>
      </c>
      <c r="M4105" s="13" t="str">
        <f>IF(AND(LEN(H4105&gt;3),ISERROR(FIND("+",H4105,1))),RIGHT(H4105,2),IF(AND(LEN(H4105)=3,ISERROR(FIND("-",H4105,1))),LEFT(H4105,2),H4105))</f>
        <v>24</v>
      </c>
      <c r="N4105" s="13" t="str">
        <f>SUBSTITUTE(H4105,"+","-")</f>
        <v>20-24</v>
      </c>
      <c r="O4105" s="3">
        <f t="shared" si="450"/>
        <v>5</v>
      </c>
      <c r="P4105" s="3">
        <f t="shared" si="451"/>
        <v>3</v>
      </c>
      <c r="Q4105" s="7">
        <f t="shared" si="452"/>
        <v>20</v>
      </c>
      <c r="R4105" s="7">
        <f t="shared" si="453"/>
        <v>24</v>
      </c>
      <c r="S4105" s="13" t="str">
        <f>VLOOKUP(A4105,history!$B:$F,2,0)</f>
        <v>2020-03-25</v>
      </c>
      <c r="T4105" s="13">
        <f>VLOOKUP($C4105,日期!$A:$D,3,0)</f>
        <v>3</v>
      </c>
      <c r="U4105" s="13">
        <f>VLOOKUP($C4105,日期!$A:$D,4,0)</f>
        <v>1</v>
      </c>
      <c r="V4105" s="65">
        <f t="shared" si="454"/>
        <v>43891</v>
      </c>
      <c r="W4105" s="13" t="s">
        <v>5669</v>
      </c>
    </row>
    <row r="4106" spans="1:23" ht="15">
      <c r="A4106" s="15">
        <v>218</v>
      </c>
      <c r="B4106" s="15">
        <v>2020</v>
      </c>
      <c r="C4106" s="13" t="s">
        <v>23</v>
      </c>
      <c r="D4106" s="15">
        <v>12</v>
      </c>
      <c r="E4106" s="13" t="s">
        <v>24</v>
      </c>
      <c r="F4106" s="13" t="s">
        <v>11</v>
      </c>
      <c r="G4106" s="13" t="s">
        <v>25</v>
      </c>
      <c r="H4106" s="13" t="s">
        <v>16</v>
      </c>
      <c r="I4106" s="3">
        <f t="shared" si="448"/>
        <v>15</v>
      </c>
      <c r="J4106" s="7">
        <f t="shared" si="449"/>
        <v>19</v>
      </c>
      <c r="K4106" s="3">
        <f>LEN(H4106)</f>
        <v>5</v>
      </c>
      <c r="L4106" s="13" t="str">
        <f>IF(OR(AND(LEN(H4106&gt;3),ISERROR(FIND("-",H4106,1))),AND(LEN(H4106)&gt;3,ISERROR(FIND("+",H4106,1)))),LEFT(H4106,2),H4106)</f>
        <v>15</v>
      </c>
      <c r="M4106" s="13" t="str">
        <f>IF(AND(LEN(H4106&gt;3),ISERROR(FIND("+",H4106,1))),RIGHT(H4106,2),IF(AND(LEN(H4106)=3,ISERROR(FIND("-",H4106,1))),LEFT(H4106,2),H4106))</f>
        <v>19</v>
      </c>
      <c r="N4106" s="13" t="str">
        <f>SUBSTITUTE(H4106,"+","-")</f>
        <v>15-19</v>
      </c>
      <c r="O4106" s="3">
        <f t="shared" si="450"/>
        <v>5</v>
      </c>
      <c r="P4106" s="3">
        <f t="shared" si="451"/>
        <v>3</v>
      </c>
      <c r="Q4106" s="7">
        <f t="shared" si="452"/>
        <v>15</v>
      </c>
      <c r="R4106" s="7">
        <f t="shared" si="453"/>
        <v>19</v>
      </c>
      <c r="S4106" s="13" t="str">
        <f>VLOOKUP(A4106,history!$B:$F,2,0)</f>
        <v>2020-03-25</v>
      </c>
      <c r="T4106" s="13">
        <f>VLOOKUP($C4106,日期!$A:$D,3,0)</f>
        <v>3</v>
      </c>
      <c r="U4106" s="13">
        <f>VLOOKUP($C4106,日期!$A:$D,4,0)</f>
        <v>1</v>
      </c>
      <c r="V4106" s="65">
        <f t="shared" si="454"/>
        <v>43891</v>
      </c>
      <c r="W4106" s="13" t="s">
        <v>5670</v>
      </c>
    </row>
    <row r="4107" spans="1:23" ht="15">
      <c r="A4107" s="15">
        <v>217</v>
      </c>
      <c r="B4107" s="15">
        <v>2020</v>
      </c>
      <c r="C4107" s="13" t="s">
        <v>23</v>
      </c>
      <c r="D4107" s="15">
        <v>12</v>
      </c>
      <c r="E4107" s="13" t="s">
        <v>24</v>
      </c>
      <c r="F4107" s="13" t="s">
        <v>11</v>
      </c>
      <c r="G4107" s="13" t="s">
        <v>25</v>
      </c>
      <c r="H4107" s="13" t="s">
        <v>16</v>
      </c>
      <c r="I4107" s="3">
        <f t="shared" si="448"/>
        <v>15</v>
      </c>
      <c r="J4107" s="7">
        <f t="shared" si="449"/>
        <v>19</v>
      </c>
      <c r="K4107" s="3">
        <f>LEN(H4107)</f>
        <v>5</v>
      </c>
      <c r="L4107" s="13" t="str">
        <f>IF(OR(AND(LEN(H4107&gt;3),ISERROR(FIND("-",H4107,1))),AND(LEN(H4107)&gt;3,ISERROR(FIND("+",H4107,1)))),LEFT(H4107,2),H4107)</f>
        <v>15</v>
      </c>
      <c r="M4107" s="13" t="str">
        <f>IF(AND(LEN(H4107&gt;3),ISERROR(FIND("+",H4107,1))),RIGHT(H4107,2),IF(AND(LEN(H4107)=3,ISERROR(FIND("-",H4107,1))),LEFT(H4107,2),H4107))</f>
        <v>19</v>
      </c>
      <c r="N4107" s="13" t="str">
        <f>SUBSTITUTE(H4107,"+","-")</f>
        <v>15-19</v>
      </c>
      <c r="O4107" s="3">
        <f t="shared" si="450"/>
        <v>5</v>
      </c>
      <c r="P4107" s="3">
        <f t="shared" si="451"/>
        <v>3</v>
      </c>
      <c r="Q4107" s="7">
        <f t="shared" si="452"/>
        <v>15</v>
      </c>
      <c r="R4107" s="7">
        <f t="shared" si="453"/>
        <v>19</v>
      </c>
      <c r="S4107" s="13" t="str">
        <f>VLOOKUP(A4107,history!$B:$F,2,0)</f>
        <v>2020-03-25</v>
      </c>
      <c r="T4107" s="13">
        <f>VLOOKUP($C4107,日期!$A:$D,3,0)</f>
        <v>3</v>
      </c>
      <c r="U4107" s="13">
        <f>VLOOKUP($C4107,日期!$A:$D,4,0)</f>
        <v>1</v>
      </c>
      <c r="V4107" s="65">
        <f t="shared" si="454"/>
        <v>43891</v>
      </c>
      <c r="W4107" s="13" t="s">
        <v>5671</v>
      </c>
    </row>
    <row r="4108" spans="1:23" ht="15">
      <c r="A4108" s="15">
        <v>216</v>
      </c>
      <c r="B4108" s="15">
        <v>2020</v>
      </c>
      <c r="C4108" s="13" t="s">
        <v>23</v>
      </c>
      <c r="D4108" s="15">
        <v>12</v>
      </c>
      <c r="E4108" s="13" t="s">
        <v>24</v>
      </c>
      <c r="F4108" s="13" t="s">
        <v>11</v>
      </c>
      <c r="G4108" s="13" t="s">
        <v>25</v>
      </c>
      <c r="H4108" s="13" t="s">
        <v>16</v>
      </c>
      <c r="I4108" s="3">
        <f t="shared" si="448"/>
        <v>15</v>
      </c>
      <c r="J4108" s="7">
        <f t="shared" si="449"/>
        <v>19</v>
      </c>
      <c r="K4108" s="3">
        <f>LEN(H4108)</f>
        <v>5</v>
      </c>
      <c r="L4108" s="13" t="str">
        <f>IF(OR(AND(LEN(H4108&gt;3),ISERROR(FIND("-",H4108,1))),AND(LEN(H4108)&gt;3,ISERROR(FIND("+",H4108,1)))),LEFT(H4108,2),H4108)</f>
        <v>15</v>
      </c>
      <c r="M4108" s="13" t="str">
        <f>IF(AND(LEN(H4108&gt;3),ISERROR(FIND("+",H4108,1))),RIGHT(H4108,2),IF(AND(LEN(H4108)=3,ISERROR(FIND("-",H4108,1))),LEFT(H4108,2),H4108))</f>
        <v>19</v>
      </c>
      <c r="N4108" s="13" t="str">
        <f>SUBSTITUTE(H4108,"+","-")</f>
        <v>15-19</v>
      </c>
      <c r="O4108" s="3">
        <f t="shared" si="450"/>
        <v>5</v>
      </c>
      <c r="P4108" s="3">
        <f t="shared" si="451"/>
        <v>3</v>
      </c>
      <c r="Q4108" s="7">
        <f t="shared" si="452"/>
        <v>15</v>
      </c>
      <c r="R4108" s="7">
        <f t="shared" si="453"/>
        <v>19</v>
      </c>
      <c r="S4108" s="13" t="str">
        <f>VLOOKUP(A4108,history!$B:$F,2,0)</f>
        <v>2020-03-24</v>
      </c>
      <c r="T4108" s="13">
        <f>VLOOKUP($C4108,日期!$A:$D,3,0)</f>
        <v>3</v>
      </c>
      <c r="U4108" s="13">
        <f>VLOOKUP($C4108,日期!$A:$D,4,0)</f>
        <v>1</v>
      </c>
      <c r="V4108" s="65">
        <f t="shared" si="454"/>
        <v>43891</v>
      </c>
      <c r="W4108" s="13" t="s">
        <v>5672</v>
      </c>
    </row>
    <row r="4109" spans="1:23" ht="15">
      <c r="A4109" s="15">
        <v>215</v>
      </c>
      <c r="B4109" s="15">
        <v>2020</v>
      </c>
      <c r="C4109" s="13" t="s">
        <v>23</v>
      </c>
      <c r="D4109" s="15">
        <v>12</v>
      </c>
      <c r="E4109" s="13" t="s">
        <v>24</v>
      </c>
      <c r="F4109" s="13" t="s">
        <v>17</v>
      </c>
      <c r="G4109" s="13" t="s">
        <v>25</v>
      </c>
      <c r="H4109" s="13" t="s">
        <v>15</v>
      </c>
      <c r="I4109" s="3">
        <f t="shared" si="448"/>
        <v>70</v>
      </c>
      <c r="J4109" s="7">
        <f t="shared" si="449"/>
        <v>70</v>
      </c>
      <c r="K4109" s="3">
        <f>LEN(H4109)</f>
        <v>3</v>
      </c>
      <c r="L4109" s="13" t="str">
        <f>IF(OR(AND(LEN(H4109&gt;3),ISERROR(FIND("-",H4109,1))),AND(LEN(H4109)&gt;3,ISERROR(FIND("+",H4109,1)))),LEFT(H4109,2),H4109)</f>
        <v>70</v>
      </c>
      <c r="M4109" s="13" t="str">
        <f>IF(AND(LEN(H4109&gt;3),ISERROR(FIND("+",H4109,1))),RIGHT(H4109,2),IF(AND(LEN(H4109)=3,ISERROR(FIND("-",H4109,1))),LEFT(H4109,2),H4109))</f>
        <v>70</v>
      </c>
      <c r="N4109" s="13" t="str">
        <f>SUBSTITUTE(H4109,"+","-")</f>
        <v>70-</v>
      </c>
      <c r="O4109" s="3">
        <f t="shared" si="450"/>
        <v>3</v>
      </c>
      <c r="P4109" s="3">
        <f t="shared" si="451"/>
        <v>3</v>
      </c>
      <c r="Q4109" s="7">
        <f t="shared" si="452"/>
        <v>70</v>
      </c>
      <c r="R4109" s="7">
        <f t="shared" si="453"/>
        <v>70</v>
      </c>
      <c r="S4109" s="13" t="str">
        <f>VLOOKUP(A4109,history!$B:$F,2,0)</f>
        <v>2020-03-24</v>
      </c>
      <c r="T4109" s="13">
        <f>VLOOKUP($C4109,日期!$A:$D,3,0)</f>
        <v>3</v>
      </c>
      <c r="U4109" s="13">
        <f>VLOOKUP($C4109,日期!$A:$D,4,0)</f>
        <v>1</v>
      </c>
      <c r="V4109" s="65">
        <f t="shared" si="454"/>
        <v>43891</v>
      </c>
      <c r="W4109" s="13" t="s">
        <v>5673</v>
      </c>
    </row>
    <row r="4110" spans="1:23" ht="15">
      <c r="A4110" s="15">
        <v>214</v>
      </c>
      <c r="B4110" s="15">
        <v>2020</v>
      </c>
      <c r="C4110" s="13" t="s">
        <v>23</v>
      </c>
      <c r="D4110" s="15">
        <v>12</v>
      </c>
      <c r="E4110" s="13" t="s">
        <v>24</v>
      </c>
      <c r="F4110" s="13" t="s">
        <v>17</v>
      </c>
      <c r="G4110" s="13" t="s">
        <v>25</v>
      </c>
      <c r="H4110" s="13" t="s">
        <v>15</v>
      </c>
      <c r="I4110" s="3">
        <f t="shared" si="448"/>
        <v>70</v>
      </c>
      <c r="J4110" s="7">
        <f t="shared" si="449"/>
        <v>70</v>
      </c>
      <c r="K4110" s="3">
        <f>LEN(H4110)</f>
        <v>3</v>
      </c>
      <c r="L4110" s="13" t="str">
        <f>IF(OR(AND(LEN(H4110&gt;3),ISERROR(FIND("-",H4110,1))),AND(LEN(H4110)&gt;3,ISERROR(FIND("+",H4110,1)))),LEFT(H4110,2),H4110)</f>
        <v>70</v>
      </c>
      <c r="M4110" s="13" t="str">
        <f>IF(AND(LEN(H4110&gt;3),ISERROR(FIND("+",H4110,1))),RIGHT(H4110,2),IF(AND(LEN(H4110)=3,ISERROR(FIND("-",H4110,1))),LEFT(H4110,2),H4110))</f>
        <v>70</v>
      </c>
      <c r="N4110" s="13" t="str">
        <f>SUBSTITUTE(H4110,"+","-")</f>
        <v>70-</v>
      </c>
      <c r="O4110" s="3">
        <f t="shared" si="450"/>
        <v>3</v>
      </c>
      <c r="P4110" s="3">
        <f t="shared" si="451"/>
        <v>3</v>
      </c>
      <c r="Q4110" s="7">
        <f t="shared" si="452"/>
        <v>70</v>
      </c>
      <c r="R4110" s="7">
        <f t="shared" si="453"/>
        <v>70</v>
      </c>
      <c r="S4110" s="13" t="str">
        <f>VLOOKUP(A4110,history!$B:$F,2,0)</f>
        <v>2020-03-24</v>
      </c>
      <c r="T4110" s="13">
        <f>VLOOKUP($C4110,日期!$A:$D,3,0)</f>
        <v>3</v>
      </c>
      <c r="U4110" s="13">
        <f>VLOOKUP($C4110,日期!$A:$D,4,0)</f>
        <v>1</v>
      </c>
      <c r="V4110" s="65">
        <f t="shared" si="454"/>
        <v>43891</v>
      </c>
      <c r="W4110" s="13" t="s">
        <v>5674</v>
      </c>
    </row>
    <row r="4111" spans="1:23" ht="15">
      <c r="A4111" s="15">
        <v>213</v>
      </c>
      <c r="B4111" s="15">
        <v>2020</v>
      </c>
      <c r="C4111" s="13" t="s">
        <v>23</v>
      </c>
      <c r="D4111" s="15">
        <v>12</v>
      </c>
      <c r="E4111" s="13" t="s">
        <v>24</v>
      </c>
      <c r="F4111" s="13" t="s">
        <v>17</v>
      </c>
      <c r="G4111" s="13" t="s">
        <v>25</v>
      </c>
      <c r="H4111" s="13" t="s">
        <v>18</v>
      </c>
      <c r="I4111" s="3">
        <f t="shared" si="448"/>
        <v>65</v>
      </c>
      <c r="J4111" s="7">
        <f t="shared" si="449"/>
        <v>69</v>
      </c>
      <c r="K4111" s="3">
        <f>LEN(H4111)</f>
        <v>5</v>
      </c>
      <c r="L4111" s="13" t="str">
        <f>IF(OR(AND(LEN(H4111&gt;3),ISERROR(FIND("-",H4111,1))),AND(LEN(H4111)&gt;3,ISERROR(FIND("+",H4111,1)))),LEFT(H4111,2),H4111)</f>
        <v>65</v>
      </c>
      <c r="M4111" s="13" t="str">
        <f>IF(AND(LEN(H4111&gt;3),ISERROR(FIND("+",H4111,1))),RIGHT(H4111,2),IF(AND(LEN(H4111)=3,ISERROR(FIND("-",H4111,1))),LEFT(H4111,2),H4111))</f>
        <v>69</v>
      </c>
      <c r="N4111" s="13" t="str">
        <f>SUBSTITUTE(H4111,"+","-")</f>
        <v>65-69</v>
      </c>
      <c r="O4111" s="3">
        <f t="shared" si="450"/>
        <v>5</v>
      </c>
      <c r="P4111" s="3">
        <f t="shared" si="451"/>
        <v>3</v>
      </c>
      <c r="Q4111" s="7">
        <f t="shared" si="452"/>
        <v>65</v>
      </c>
      <c r="R4111" s="7">
        <f t="shared" si="453"/>
        <v>69</v>
      </c>
      <c r="S4111" s="13" t="str">
        <f>VLOOKUP(A4111,history!$B:$F,2,0)</f>
        <v>2020-03-24</v>
      </c>
      <c r="T4111" s="13">
        <f>VLOOKUP($C4111,日期!$A:$D,3,0)</f>
        <v>3</v>
      </c>
      <c r="U4111" s="13">
        <f>VLOOKUP($C4111,日期!$A:$D,4,0)</f>
        <v>1</v>
      </c>
      <c r="V4111" s="65">
        <f t="shared" si="454"/>
        <v>43891</v>
      </c>
      <c r="W4111" s="13" t="s">
        <v>5675</v>
      </c>
    </row>
    <row r="4112" spans="1:23" ht="15">
      <c r="A4112" s="15">
        <v>212</v>
      </c>
      <c r="B4112" s="15">
        <v>2020</v>
      </c>
      <c r="C4112" s="13" t="s">
        <v>23</v>
      </c>
      <c r="D4112" s="15">
        <v>12</v>
      </c>
      <c r="E4112" s="13" t="s">
        <v>24</v>
      </c>
      <c r="F4112" s="13" t="s">
        <v>17</v>
      </c>
      <c r="G4112" s="13" t="s">
        <v>25</v>
      </c>
      <c r="H4112" s="13" t="s">
        <v>18</v>
      </c>
      <c r="I4112" s="3">
        <f t="shared" si="448"/>
        <v>65</v>
      </c>
      <c r="J4112" s="7">
        <f t="shared" si="449"/>
        <v>69</v>
      </c>
      <c r="K4112" s="3">
        <f>LEN(H4112)</f>
        <v>5</v>
      </c>
      <c r="L4112" s="13" t="str">
        <f>IF(OR(AND(LEN(H4112&gt;3),ISERROR(FIND("-",H4112,1))),AND(LEN(H4112)&gt;3,ISERROR(FIND("+",H4112,1)))),LEFT(H4112,2),H4112)</f>
        <v>65</v>
      </c>
      <c r="M4112" s="13" t="str">
        <f>IF(AND(LEN(H4112&gt;3),ISERROR(FIND("+",H4112,1))),RIGHT(H4112,2),IF(AND(LEN(H4112)=3,ISERROR(FIND("-",H4112,1))),LEFT(H4112,2),H4112))</f>
        <v>69</v>
      </c>
      <c r="N4112" s="13" t="str">
        <f>SUBSTITUTE(H4112,"+","-")</f>
        <v>65-69</v>
      </c>
      <c r="O4112" s="3">
        <f t="shared" si="450"/>
        <v>5</v>
      </c>
      <c r="P4112" s="3">
        <f t="shared" si="451"/>
        <v>3</v>
      </c>
      <c r="Q4112" s="7">
        <f t="shared" si="452"/>
        <v>65</v>
      </c>
      <c r="R4112" s="7">
        <f t="shared" si="453"/>
        <v>69</v>
      </c>
      <c r="S4112" s="13" t="str">
        <f>VLOOKUP(A4112,history!$B:$F,2,0)</f>
        <v>2020-03-24</v>
      </c>
      <c r="T4112" s="13">
        <f>VLOOKUP($C4112,日期!$A:$D,3,0)</f>
        <v>3</v>
      </c>
      <c r="U4112" s="13">
        <f>VLOOKUP($C4112,日期!$A:$D,4,0)</f>
        <v>1</v>
      </c>
      <c r="V4112" s="65">
        <f t="shared" si="454"/>
        <v>43891</v>
      </c>
      <c r="W4112" s="13" t="s">
        <v>5676</v>
      </c>
    </row>
    <row r="4113" spans="1:23" ht="15">
      <c r="A4113" s="15">
        <v>211</v>
      </c>
      <c r="B4113" s="15">
        <v>2020</v>
      </c>
      <c r="C4113" s="13" t="s">
        <v>23</v>
      </c>
      <c r="D4113" s="15">
        <v>12</v>
      </c>
      <c r="E4113" s="13" t="s">
        <v>24</v>
      </c>
      <c r="F4113" s="13" t="s">
        <v>17</v>
      </c>
      <c r="G4113" s="13" t="s">
        <v>25</v>
      </c>
      <c r="H4113" s="13" t="s">
        <v>32</v>
      </c>
      <c r="I4113" s="3">
        <f t="shared" si="448"/>
        <v>60</v>
      </c>
      <c r="J4113" s="7">
        <f t="shared" si="449"/>
        <v>64</v>
      </c>
      <c r="K4113" s="3">
        <f>LEN(H4113)</f>
        <v>5</v>
      </c>
      <c r="L4113" s="13" t="str">
        <f>IF(OR(AND(LEN(H4113&gt;3),ISERROR(FIND("-",H4113,1))),AND(LEN(H4113)&gt;3,ISERROR(FIND("+",H4113,1)))),LEFT(H4113,2),H4113)</f>
        <v>60</v>
      </c>
      <c r="M4113" s="13" t="str">
        <f>IF(AND(LEN(H4113&gt;3),ISERROR(FIND("+",H4113,1))),RIGHT(H4113,2),IF(AND(LEN(H4113)=3,ISERROR(FIND("-",H4113,1))),LEFT(H4113,2),H4113))</f>
        <v>64</v>
      </c>
      <c r="N4113" s="13" t="str">
        <f>SUBSTITUTE(H4113,"+","-")</f>
        <v>60-64</v>
      </c>
      <c r="O4113" s="3">
        <f t="shared" si="450"/>
        <v>5</v>
      </c>
      <c r="P4113" s="3">
        <f t="shared" si="451"/>
        <v>3</v>
      </c>
      <c r="Q4113" s="7">
        <f t="shared" si="452"/>
        <v>60</v>
      </c>
      <c r="R4113" s="7">
        <f t="shared" si="453"/>
        <v>64</v>
      </c>
      <c r="S4113" s="13" t="str">
        <f>VLOOKUP(A4113,history!$B:$F,2,0)</f>
        <v>2020-03-24</v>
      </c>
      <c r="T4113" s="13">
        <f>VLOOKUP($C4113,日期!$A:$D,3,0)</f>
        <v>3</v>
      </c>
      <c r="U4113" s="13">
        <f>VLOOKUP($C4113,日期!$A:$D,4,0)</f>
        <v>1</v>
      </c>
      <c r="V4113" s="65">
        <f t="shared" si="454"/>
        <v>43891</v>
      </c>
      <c r="W4113" s="13" t="s">
        <v>5677</v>
      </c>
    </row>
    <row r="4114" spans="1:23" ht="15">
      <c r="A4114" s="15">
        <v>210</v>
      </c>
      <c r="B4114" s="15">
        <v>2020</v>
      </c>
      <c r="C4114" s="13" t="s">
        <v>23</v>
      </c>
      <c r="D4114" s="15">
        <v>12</v>
      </c>
      <c r="E4114" s="13" t="s">
        <v>24</v>
      </c>
      <c r="F4114" s="13" t="s">
        <v>17</v>
      </c>
      <c r="G4114" s="13" t="s">
        <v>25</v>
      </c>
      <c r="H4114" s="13" t="s">
        <v>32</v>
      </c>
      <c r="I4114" s="3">
        <f t="shared" si="448"/>
        <v>60</v>
      </c>
      <c r="J4114" s="7">
        <f t="shared" si="449"/>
        <v>64</v>
      </c>
      <c r="K4114" s="3">
        <f>LEN(H4114)</f>
        <v>5</v>
      </c>
      <c r="L4114" s="13" t="str">
        <f>IF(OR(AND(LEN(H4114&gt;3),ISERROR(FIND("-",H4114,1))),AND(LEN(H4114)&gt;3,ISERROR(FIND("+",H4114,1)))),LEFT(H4114,2),H4114)</f>
        <v>60</v>
      </c>
      <c r="M4114" s="13" t="str">
        <f>IF(AND(LEN(H4114&gt;3),ISERROR(FIND("+",H4114,1))),RIGHT(H4114,2),IF(AND(LEN(H4114)=3,ISERROR(FIND("-",H4114,1))),LEFT(H4114,2),H4114))</f>
        <v>64</v>
      </c>
      <c r="N4114" s="13" t="str">
        <f>SUBSTITUTE(H4114,"+","-")</f>
        <v>60-64</v>
      </c>
      <c r="O4114" s="3">
        <f t="shared" si="450"/>
        <v>5</v>
      </c>
      <c r="P4114" s="3">
        <f t="shared" si="451"/>
        <v>3</v>
      </c>
      <c r="Q4114" s="7">
        <f t="shared" si="452"/>
        <v>60</v>
      </c>
      <c r="R4114" s="7">
        <f t="shared" si="453"/>
        <v>64</v>
      </c>
      <c r="S4114" s="13" t="str">
        <f>VLOOKUP(A4114,history!$B:$F,2,0)</f>
        <v>2020-03-24</v>
      </c>
      <c r="T4114" s="13">
        <f>VLOOKUP($C4114,日期!$A:$D,3,0)</f>
        <v>3</v>
      </c>
      <c r="U4114" s="13">
        <f>VLOOKUP($C4114,日期!$A:$D,4,0)</f>
        <v>1</v>
      </c>
      <c r="V4114" s="65">
        <f t="shared" si="454"/>
        <v>43891</v>
      </c>
      <c r="W4114" s="13" t="s">
        <v>5678</v>
      </c>
    </row>
    <row r="4115" spans="1:23" ht="15">
      <c r="A4115" s="15">
        <v>209</v>
      </c>
      <c r="B4115" s="15">
        <v>2020</v>
      </c>
      <c r="C4115" s="13" t="s">
        <v>23</v>
      </c>
      <c r="D4115" s="15">
        <v>12</v>
      </c>
      <c r="E4115" s="13" t="s">
        <v>24</v>
      </c>
      <c r="F4115" s="13" t="s">
        <v>17</v>
      </c>
      <c r="G4115" s="13" t="s">
        <v>25</v>
      </c>
      <c r="H4115" s="13" t="s">
        <v>32</v>
      </c>
      <c r="I4115" s="3">
        <f t="shared" si="448"/>
        <v>60</v>
      </c>
      <c r="J4115" s="7">
        <f t="shared" si="449"/>
        <v>64</v>
      </c>
      <c r="K4115" s="3">
        <f>LEN(H4115)</f>
        <v>5</v>
      </c>
      <c r="L4115" s="13" t="str">
        <f>IF(OR(AND(LEN(H4115&gt;3),ISERROR(FIND("-",H4115,1))),AND(LEN(H4115)&gt;3,ISERROR(FIND("+",H4115,1)))),LEFT(H4115,2),H4115)</f>
        <v>60</v>
      </c>
      <c r="M4115" s="13" t="str">
        <f>IF(AND(LEN(H4115&gt;3),ISERROR(FIND("+",H4115,1))),RIGHT(H4115,2),IF(AND(LEN(H4115)=3,ISERROR(FIND("-",H4115,1))),LEFT(H4115,2),H4115))</f>
        <v>64</v>
      </c>
      <c r="N4115" s="13" t="str">
        <f>SUBSTITUTE(H4115,"+","-")</f>
        <v>60-64</v>
      </c>
      <c r="O4115" s="3">
        <f t="shared" si="450"/>
        <v>5</v>
      </c>
      <c r="P4115" s="3">
        <f t="shared" si="451"/>
        <v>3</v>
      </c>
      <c r="Q4115" s="7">
        <f t="shared" si="452"/>
        <v>60</v>
      </c>
      <c r="R4115" s="7">
        <f t="shared" si="453"/>
        <v>64</v>
      </c>
      <c r="S4115" s="13" t="str">
        <f>VLOOKUP(A4115,history!$B:$F,2,0)</f>
        <v>2020-03-24</v>
      </c>
      <c r="T4115" s="13">
        <f>VLOOKUP($C4115,日期!$A:$D,3,0)</f>
        <v>3</v>
      </c>
      <c r="U4115" s="13">
        <f>VLOOKUP($C4115,日期!$A:$D,4,0)</f>
        <v>1</v>
      </c>
      <c r="V4115" s="65">
        <f t="shared" si="454"/>
        <v>43891</v>
      </c>
      <c r="W4115" s="13" t="s">
        <v>5679</v>
      </c>
    </row>
    <row r="4116" spans="1:23" ht="15">
      <c r="A4116" s="15">
        <v>208</v>
      </c>
      <c r="B4116" s="15">
        <v>2020</v>
      </c>
      <c r="C4116" s="13" t="s">
        <v>23</v>
      </c>
      <c r="D4116" s="15">
        <v>12</v>
      </c>
      <c r="E4116" s="13" t="s">
        <v>24</v>
      </c>
      <c r="F4116" s="13" t="s">
        <v>17</v>
      </c>
      <c r="G4116" s="13" t="s">
        <v>25</v>
      </c>
      <c r="H4116" s="13" t="s">
        <v>32</v>
      </c>
      <c r="I4116" s="3">
        <f t="shared" si="448"/>
        <v>60</v>
      </c>
      <c r="J4116" s="7">
        <f t="shared" si="449"/>
        <v>64</v>
      </c>
      <c r="K4116" s="3">
        <f>LEN(H4116)</f>
        <v>5</v>
      </c>
      <c r="L4116" s="13" t="str">
        <f>IF(OR(AND(LEN(H4116&gt;3),ISERROR(FIND("-",H4116,1))),AND(LEN(H4116)&gt;3,ISERROR(FIND("+",H4116,1)))),LEFT(H4116,2),H4116)</f>
        <v>60</v>
      </c>
      <c r="M4116" s="13" t="str">
        <f>IF(AND(LEN(H4116&gt;3),ISERROR(FIND("+",H4116,1))),RIGHT(H4116,2),IF(AND(LEN(H4116)=3,ISERROR(FIND("-",H4116,1))),LEFT(H4116,2),H4116))</f>
        <v>64</v>
      </c>
      <c r="N4116" s="13" t="str">
        <f>SUBSTITUTE(H4116,"+","-")</f>
        <v>60-64</v>
      </c>
      <c r="O4116" s="3">
        <f t="shared" si="450"/>
        <v>5</v>
      </c>
      <c r="P4116" s="3">
        <f t="shared" si="451"/>
        <v>3</v>
      </c>
      <c r="Q4116" s="7">
        <f t="shared" si="452"/>
        <v>60</v>
      </c>
      <c r="R4116" s="7">
        <f t="shared" si="453"/>
        <v>64</v>
      </c>
      <c r="S4116" s="13" t="str">
        <f>VLOOKUP(A4116,history!$B:$F,2,0)</f>
        <v>2020-03-24</v>
      </c>
      <c r="T4116" s="13">
        <f>VLOOKUP($C4116,日期!$A:$D,3,0)</f>
        <v>3</v>
      </c>
      <c r="U4116" s="13">
        <f>VLOOKUP($C4116,日期!$A:$D,4,0)</f>
        <v>1</v>
      </c>
      <c r="V4116" s="65">
        <f t="shared" si="454"/>
        <v>43891</v>
      </c>
      <c r="W4116" s="13" t="s">
        <v>5680</v>
      </c>
    </row>
    <row r="4117" spans="1:23" ht="15">
      <c r="A4117" s="15">
        <v>207</v>
      </c>
      <c r="B4117" s="15">
        <v>2020</v>
      </c>
      <c r="C4117" s="13" t="s">
        <v>23</v>
      </c>
      <c r="D4117" s="15">
        <v>12</v>
      </c>
      <c r="E4117" s="13" t="s">
        <v>24</v>
      </c>
      <c r="F4117" s="13" t="s">
        <v>17</v>
      </c>
      <c r="G4117" s="13" t="s">
        <v>25</v>
      </c>
      <c r="H4117" s="13" t="s">
        <v>49</v>
      </c>
      <c r="I4117" s="3" t="e">
        <f t="shared" si="448"/>
        <v>#VALUE!</v>
      </c>
      <c r="J4117" s="7" t="e">
        <f t="shared" si="449"/>
        <v>#VALUE!</v>
      </c>
      <c r="K4117" s="3">
        <f>LEN(H4117)</f>
        <v>3</v>
      </c>
      <c r="L4117" s="13" t="str">
        <f>IF(OR(AND(LEN(H4117&gt;3),ISERROR(FIND("-",H4117,1))),AND(LEN(H4117)&gt;3,ISERROR(FIND("+",H4117,1)))),LEFT(H4117,2),H4117)</f>
        <v>5-9</v>
      </c>
      <c r="M4117" s="13" t="str">
        <f>IF(AND(LEN(H4117&gt;3),ISERROR(FIND("+",H4117,1))),RIGHT(H4117,2),IF(AND(LEN(H4117)=3,ISERROR(FIND("-",H4117,1))),LEFT(H4117,2),H4117))</f>
        <v>-9</v>
      </c>
      <c r="N4117" s="13" t="str">
        <f>SUBSTITUTE(H4117,"+","-")</f>
        <v>5-9</v>
      </c>
      <c r="O4117" s="3">
        <f t="shared" si="450"/>
        <v>3</v>
      </c>
      <c r="P4117" s="3">
        <f t="shared" si="451"/>
        <v>2</v>
      </c>
      <c r="Q4117" s="7">
        <f t="shared" si="452"/>
        <v>5</v>
      </c>
      <c r="R4117" s="7">
        <f t="shared" si="453"/>
        <v>9</v>
      </c>
      <c r="S4117" s="13" t="str">
        <f>VLOOKUP(A4117,history!$B:$F,2,0)</f>
        <v>2020-03-24</v>
      </c>
      <c r="T4117" s="13">
        <f>VLOOKUP($C4117,日期!$A:$D,3,0)</f>
        <v>3</v>
      </c>
      <c r="U4117" s="13">
        <f>VLOOKUP($C4117,日期!$A:$D,4,0)</f>
        <v>1</v>
      </c>
      <c r="V4117" s="65">
        <f t="shared" si="454"/>
        <v>43891</v>
      </c>
      <c r="W4117" s="13" t="s">
        <v>5681</v>
      </c>
    </row>
    <row r="4118" spans="1:23" ht="15">
      <c r="A4118" s="15">
        <v>206</v>
      </c>
      <c r="B4118" s="15">
        <v>2020</v>
      </c>
      <c r="C4118" s="13" t="s">
        <v>23</v>
      </c>
      <c r="D4118" s="15">
        <v>12</v>
      </c>
      <c r="E4118" s="13" t="s">
        <v>24</v>
      </c>
      <c r="F4118" s="13" t="s">
        <v>17</v>
      </c>
      <c r="G4118" s="13" t="s">
        <v>25</v>
      </c>
      <c r="H4118" s="13" t="s">
        <v>35</v>
      </c>
      <c r="I4118" s="3">
        <f t="shared" si="448"/>
        <v>55</v>
      </c>
      <c r="J4118" s="7">
        <f t="shared" si="449"/>
        <v>59</v>
      </c>
      <c r="K4118" s="3">
        <f>LEN(H4118)</f>
        <v>5</v>
      </c>
      <c r="L4118" s="13" t="str">
        <f>IF(OR(AND(LEN(H4118&gt;3),ISERROR(FIND("-",H4118,1))),AND(LEN(H4118)&gt;3,ISERROR(FIND("+",H4118,1)))),LEFT(H4118,2),H4118)</f>
        <v>55</v>
      </c>
      <c r="M4118" s="13" t="str">
        <f>IF(AND(LEN(H4118&gt;3),ISERROR(FIND("+",H4118,1))),RIGHT(H4118,2),IF(AND(LEN(H4118)=3,ISERROR(FIND("-",H4118,1))),LEFT(H4118,2),H4118))</f>
        <v>59</v>
      </c>
      <c r="N4118" s="13" t="str">
        <f>SUBSTITUTE(H4118,"+","-")</f>
        <v>55-59</v>
      </c>
      <c r="O4118" s="3">
        <f t="shared" si="450"/>
        <v>5</v>
      </c>
      <c r="P4118" s="3">
        <f t="shared" si="451"/>
        <v>3</v>
      </c>
      <c r="Q4118" s="7">
        <f t="shared" si="452"/>
        <v>55</v>
      </c>
      <c r="R4118" s="7">
        <f t="shared" si="453"/>
        <v>59</v>
      </c>
      <c r="S4118" s="13" t="str">
        <f>VLOOKUP(A4118,history!$B:$F,2,0)</f>
        <v>2020-03-24</v>
      </c>
      <c r="T4118" s="13">
        <f>VLOOKUP($C4118,日期!$A:$D,3,0)</f>
        <v>3</v>
      </c>
      <c r="U4118" s="13">
        <f>VLOOKUP($C4118,日期!$A:$D,4,0)</f>
        <v>1</v>
      </c>
      <c r="V4118" s="65">
        <f t="shared" si="454"/>
        <v>43891</v>
      </c>
      <c r="W4118" s="13" t="s">
        <v>5682</v>
      </c>
    </row>
    <row r="4119" spans="1:23" ht="15">
      <c r="A4119" s="15">
        <v>205</v>
      </c>
      <c r="B4119" s="15">
        <v>2020</v>
      </c>
      <c r="C4119" s="13" t="s">
        <v>23</v>
      </c>
      <c r="D4119" s="15">
        <v>12</v>
      </c>
      <c r="E4119" s="13" t="s">
        <v>24</v>
      </c>
      <c r="F4119" s="13" t="s">
        <v>17</v>
      </c>
      <c r="G4119" s="13" t="s">
        <v>25</v>
      </c>
      <c r="H4119" s="13" t="s">
        <v>35</v>
      </c>
      <c r="I4119" s="3">
        <f t="shared" si="448"/>
        <v>55</v>
      </c>
      <c r="J4119" s="7">
        <f t="shared" si="449"/>
        <v>59</v>
      </c>
      <c r="K4119" s="3">
        <f>LEN(H4119)</f>
        <v>5</v>
      </c>
      <c r="L4119" s="13" t="str">
        <f>IF(OR(AND(LEN(H4119&gt;3),ISERROR(FIND("-",H4119,1))),AND(LEN(H4119)&gt;3,ISERROR(FIND("+",H4119,1)))),LEFT(H4119,2),H4119)</f>
        <v>55</v>
      </c>
      <c r="M4119" s="13" t="str">
        <f>IF(AND(LEN(H4119&gt;3),ISERROR(FIND("+",H4119,1))),RIGHT(H4119,2),IF(AND(LEN(H4119)=3,ISERROR(FIND("-",H4119,1))),LEFT(H4119,2),H4119))</f>
        <v>59</v>
      </c>
      <c r="N4119" s="13" t="str">
        <f>SUBSTITUTE(H4119,"+","-")</f>
        <v>55-59</v>
      </c>
      <c r="O4119" s="3">
        <f t="shared" si="450"/>
        <v>5</v>
      </c>
      <c r="P4119" s="3">
        <f t="shared" si="451"/>
        <v>3</v>
      </c>
      <c r="Q4119" s="7">
        <f t="shared" si="452"/>
        <v>55</v>
      </c>
      <c r="R4119" s="7">
        <f t="shared" si="453"/>
        <v>59</v>
      </c>
      <c r="S4119" s="13" t="str">
        <f>VLOOKUP(A4119,history!$B:$F,2,0)</f>
        <v>2020-03-24</v>
      </c>
      <c r="T4119" s="13">
        <f>VLOOKUP($C4119,日期!$A:$D,3,0)</f>
        <v>3</v>
      </c>
      <c r="U4119" s="13">
        <f>VLOOKUP($C4119,日期!$A:$D,4,0)</f>
        <v>1</v>
      </c>
      <c r="V4119" s="65">
        <f t="shared" si="454"/>
        <v>43891</v>
      </c>
      <c r="W4119" s="13" t="s">
        <v>5683</v>
      </c>
    </row>
    <row r="4120" spans="1:23" ht="15">
      <c r="A4120" s="15">
        <v>204</v>
      </c>
      <c r="B4120" s="15">
        <v>2020</v>
      </c>
      <c r="C4120" s="13" t="s">
        <v>23</v>
      </c>
      <c r="D4120" s="15">
        <v>12</v>
      </c>
      <c r="E4120" s="13" t="s">
        <v>24</v>
      </c>
      <c r="F4120" s="13" t="s">
        <v>17</v>
      </c>
      <c r="G4120" s="13" t="s">
        <v>25</v>
      </c>
      <c r="H4120" s="13" t="s">
        <v>37</v>
      </c>
      <c r="I4120" s="3">
        <f t="shared" si="448"/>
        <v>50</v>
      </c>
      <c r="J4120" s="7">
        <f t="shared" si="449"/>
        <v>54</v>
      </c>
      <c r="K4120" s="3">
        <f>LEN(H4120)</f>
        <v>5</v>
      </c>
      <c r="L4120" s="13" t="str">
        <f>IF(OR(AND(LEN(H4120&gt;3),ISERROR(FIND("-",H4120,1))),AND(LEN(H4120)&gt;3,ISERROR(FIND("+",H4120,1)))),LEFT(H4120,2),H4120)</f>
        <v>50</v>
      </c>
      <c r="M4120" s="13" t="str">
        <f>IF(AND(LEN(H4120&gt;3),ISERROR(FIND("+",H4120,1))),RIGHT(H4120,2),IF(AND(LEN(H4120)=3,ISERROR(FIND("-",H4120,1))),LEFT(H4120,2),H4120))</f>
        <v>54</v>
      </c>
      <c r="N4120" s="13" t="str">
        <f>SUBSTITUTE(H4120,"+","-")</f>
        <v>50-54</v>
      </c>
      <c r="O4120" s="3">
        <f t="shared" si="450"/>
        <v>5</v>
      </c>
      <c r="P4120" s="3">
        <f t="shared" si="451"/>
        <v>3</v>
      </c>
      <c r="Q4120" s="7">
        <f t="shared" si="452"/>
        <v>50</v>
      </c>
      <c r="R4120" s="7">
        <f t="shared" si="453"/>
        <v>54</v>
      </c>
      <c r="S4120" s="13" t="str">
        <f>VLOOKUP(A4120,history!$B:$F,2,0)</f>
        <v>2020-03-24</v>
      </c>
      <c r="T4120" s="13">
        <f>VLOOKUP($C4120,日期!$A:$D,3,0)</f>
        <v>3</v>
      </c>
      <c r="U4120" s="13">
        <f>VLOOKUP($C4120,日期!$A:$D,4,0)</f>
        <v>1</v>
      </c>
      <c r="V4120" s="65">
        <f t="shared" si="454"/>
        <v>43891</v>
      </c>
      <c r="W4120" s="13" t="s">
        <v>5684</v>
      </c>
    </row>
    <row r="4121" spans="1:23" ht="15">
      <c r="A4121" s="15">
        <v>203</v>
      </c>
      <c r="B4121" s="15">
        <v>2020</v>
      </c>
      <c r="C4121" s="13" t="s">
        <v>23</v>
      </c>
      <c r="D4121" s="15">
        <v>12</v>
      </c>
      <c r="E4121" s="13" t="s">
        <v>24</v>
      </c>
      <c r="F4121" s="13" t="s">
        <v>17</v>
      </c>
      <c r="G4121" s="13" t="s">
        <v>25</v>
      </c>
      <c r="H4121" s="13" t="s">
        <v>37</v>
      </c>
      <c r="I4121" s="3">
        <f t="shared" si="448"/>
        <v>50</v>
      </c>
      <c r="J4121" s="7">
        <f t="shared" si="449"/>
        <v>54</v>
      </c>
      <c r="K4121" s="3">
        <f>LEN(H4121)</f>
        <v>5</v>
      </c>
      <c r="L4121" s="13" t="str">
        <f>IF(OR(AND(LEN(H4121&gt;3),ISERROR(FIND("-",H4121,1))),AND(LEN(H4121)&gt;3,ISERROR(FIND("+",H4121,1)))),LEFT(H4121,2),H4121)</f>
        <v>50</v>
      </c>
      <c r="M4121" s="13" t="str">
        <f>IF(AND(LEN(H4121&gt;3),ISERROR(FIND("+",H4121,1))),RIGHT(H4121,2),IF(AND(LEN(H4121)=3,ISERROR(FIND("-",H4121,1))),LEFT(H4121,2),H4121))</f>
        <v>54</v>
      </c>
      <c r="N4121" s="13" t="str">
        <f>SUBSTITUTE(H4121,"+","-")</f>
        <v>50-54</v>
      </c>
      <c r="O4121" s="3">
        <f t="shared" si="450"/>
        <v>5</v>
      </c>
      <c r="P4121" s="3">
        <f t="shared" si="451"/>
        <v>3</v>
      </c>
      <c r="Q4121" s="7">
        <f t="shared" si="452"/>
        <v>50</v>
      </c>
      <c r="R4121" s="7">
        <f t="shared" si="453"/>
        <v>54</v>
      </c>
      <c r="S4121" s="13" t="str">
        <f>VLOOKUP(A4121,history!$B:$F,2,0)</f>
        <v>2020-03-24</v>
      </c>
      <c r="T4121" s="13">
        <f>VLOOKUP($C4121,日期!$A:$D,3,0)</f>
        <v>3</v>
      </c>
      <c r="U4121" s="13">
        <f>VLOOKUP($C4121,日期!$A:$D,4,0)</f>
        <v>1</v>
      </c>
      <c r="V4121" s="65">
        <f t="shared" si="454"/>
        <v>43891</v>
      </c>
      <c r="W4121" s="13" t="s">
        <v>5685</v>
      </c>
    </row>
    <row r="4122" spans="1:23" ht="15">
      <c r="A4122" s="15">
        <v>202</v>
      </c>
      <c r="B4122" s="15">
        <v>2020</v>
      </c>
      <c r="C4122" s="13" t="s">
        <v>23</v>
      </c>
      <c r="D4122" s="15">
        <v>12</v>
      </c>
      <c r="E4122" s="13" t="s">
        <v>24</v>
      </c>
      <c r="F4122" s="13" t="s">
        <v>17</v>
      </c>
      <c r="G4122" s="13" t="s">
        <v>25</v>
      </c>
      <c r="H4122" s="13" t="s">
        <v>30</v>
      </c>
      <c r="I4122" s="3">
        <f t="shared" si="448"/>
        <v>45</v>
      </c>
      <c r="J4122" s="7">
        <f t="shared" si="449"/>
        <v>49</v>
      </c>
      <c r="K4122" s="3">
        <f>LEN(H4122)</f>
        <v>5</v>
      </c>
      <c r="L4122" s="13" t="str">
        <f>IF(OR(AND(LEN(H4122&gt;3),ISERROR(FIND("-",H4122,1))),AND(LEN(H4122)&gt;3,ISERROR(FIND("+",H4122,1)))),LEFT(H4122,2),H4122)</f>
        <v>45</v>
      </c>
      <c r="M4122" s="13" t="str">
        <f>IF(AND(LEN(H4122&gt;3),ISERROR(FIND("+",H4122,1))),RIGHT(H4122,2),IF(AND(LEN(H4122)=3,ISERROR(FIND("-",H4122,1))),LEFT(H4122,2),H4122))</f>
        <v>49</v>
      </c>
      <c r="N4122" s="13" t="str">
        <f>SUBSTITUTE(H4122,"+","-")</f>
        <v>45-49</v>
      </c>
      <c r="O4122" s="3">
        <f t="shared" si="450"/>
        <v>5</v>
      </c>
      <c r="P4122" s="3">
        <f t="shared" si="451"/>
        <v>3</v>
      </c>
      <c r="Q4122" s="7">
        <f t="shared" si="452"/>
        <v>45</v>
      </c>
      <c r="R4122" s="7">
        <f t="shared" si="453"/>
        <v>49</v>
      </c>
      <c r="S4122" s="13" t="str">
        <f>VLOOKUP(A4122,history!$B:$F,2,0)</f>
        <v>2020-03-24</v>
      </c>
      <c r="T4122" s="13">
        <f>VLOOKUP($C4122,日期!$A:$D,3,0)</f>
        <v>3</v>
      </c>
      <c r="U4122" s="13">
        <f>VLOOKUP($C4122,日期!$A:$D,4,0)</f>
        <v>1</v>
      </c>
      <c r="V4122" s="65">
        <f t="shared" si="454"/>
        <v>43891</v>
      </c>
      <c r="W4122" s="13" t="s">
        <v>5686</v>
      </c>
    </row>
    <row r="4123" spans="1:23" ht="15">
      <c r="A4123" s="15">
        <v>201</v>
      </c>
      <c r="B4123" s="15">
        <v>2020</v>
      </c>
      <c r="C4123" s="13" t="s">
        <v>23</v>
      </c>
      <c r="D4123" s="15">
        <v>12</v>
      </c>
      <c r="E4123" s="13" t="s">
        <v>24</v>
      </c>
      <c r="F4123" s="13" t="s">
        <v>17</v>
      </c>
      <c r="G4123" s="13" t="s">
        <v>25</v>
      </c>
      <c r="H4123" s="13" t="s">
        <v>30</v>
      </c>
      <c r="I4123" s="3">
        <f t="shared" si="448"/>
        <v>45</v>
      </c>
      <c r="J4123" s="7">
        <f t="shared" si="449"/>
        <v>49</v>
      </c>
      <c r="K4123" s="3">
        <f>LEN(H4123)</f>
        <v>5</v>
      </c>
      <c r="L4123" s="13" t="str">
        <f>IF(OR(AND(LEN(H4123&gt;3),ISERROR(FIND("-",H4123,1))),AND(LEN(H4123)&gt;3,ISERROR(FIND("+",H4123,1)))),LEFT(H4123,2),H4123)</f>
        <v>45</v>
      </c>
      <c r="M4123" s="13" t="str">
        <f>IF(AND(LEN(H4123&gt;3),ISERROR(FIND("+",H4123,1))),RIGHT(H4123,2),IF(AND(LEN(H4123)=3,ISERROR(FIND("-",H4123,1))),LEFT(H4123,2),H4123))</f>
        <v>49</v>
      </c>
      <c r="N4123" s="13" t="str">
        <f>SUBSTITUTE(H4123,"+","-")</f>
        <v>45-49</v>
      </c>
      <c r="O4123" s="3">
        <f t="shared" si="450"/>
        <v>5</v>
      </c>
      <c r="P4123" s="3">
        <f t="shared" si="451"/>
        <v>3</v>
      </c>
      <c r="Q4123" s="7">
        <f t="shared" si="452"/>
        <v>45</v>
      </c>
      <c r="R4123" s="7">
        <f t="shared" si="453"/>
        <v>49</v>
      </c>
      <c r="S4123" s="13" t="str">
        <f>VLOOKUP(A4123,history!$B:$F,2,0)</f>
        <v>2020-03-24</v>
      </c>
      <c r="T4123" s="13">
        <f>VLOOKUP($C4123,日期!$A:$D,3,0)</f>
        <v>3</v>
      </c>
      <c r="U4123" s="13">
        <f>VLOOKUP($C4123,日期!$A:$D,4,0)</f>
        <v>1</v>
      </c>
      <c r="V4123" s="65">
        <f t="shared" si="454"/>
        <v>43891</v>
      </c>
      <c r="W4123" s="13" t="s">
        <v>5687</v>
      </c>
    </row>
    <row r="4124" spans="1:23" ht="15">
      <c r="A4124" s="15">
        <v>200</v>
      </c>
      <c r="B4124" s="15">
        <v>2020</v>
      </c>
      <c r="C4124" s="13" t="s">
        <v>23</v>
      </c>
      <c r="D4124" s="15">
        <v>12</v>
      </c>
      <c r="E4124" s="13" t="s">
        <v>24</v>
      </c>
      <c r="F4124" s="13" t="s">
        <v>17</v>
      </c>
      <c r="G4124" s="13" t="s">
        <v>25</v>
      </c>
      <c r="H4124" s="13" t="s">
        <v>29</v>
      </c>
      <c r="I4124" s="3">
        <f t="shared" si="448"/>
        <v>40</v>
      </c>
      <c r="J4124" s="7">
        <f t="shared" si="449"/>
        <v>44</v>
      </c>
      <c r="K4124" s="3">
        <f>LEN(H4124)</f>
        <v>5</v>
      </c>
      <c r="L4124" s="13" t="str">
        <f>IF(OR(AND(LEN(H4124&gt;3),ISERROR(FIND("-",H4124,1))),AND(LEN(H4124)&gt;3,ISERROR(FIND("+",H4124,1)))),LEFT(H4124,2),H4124)</f>
        <v>40</v>
      </c>
      <c r="M4124" s="13" t="str">
        <f>IF(AND(LEN(H4124&gt;3),ISERROR(FIND("+",H4124,1))),RIGHT(H4124,2),IF(AND(LEN(H4124)=3,ISERROR(FIND("-",H4124,1))),LEFT(H4124,2),H4124))</f>
        <v>44</v>
      </c>
      <c r="N4124" s="13" t="str">
        <f>SUBSTITUTE(H4124,"+","-")</f>
        <v>40-44</v>
      </c>
      <c r="O4124" s="3">
        <f t="shared" si="450"/>
        <v>5</v>
      </c>
      <c r="P4124" s="3">
        <f t="shared" si="451"/>
        <v>3</v>
      </c>
      <c r="Q4124" s="7">
        <f t="shared" si="452"/>
        <v>40</v>
      </c>
      <c r="R4124" s="7">
        <f t="shared" si="453"/>
        <v>44</v>
      </c>
      <c r="S4124" s="13" t="str">
        <f>VLOOKUP(A4124,history!$B:$F,2,0)</f>
        <v>2020-03-24</v>
      </c>
      <c r="T4124" s="13">
        <f>VLOOKUP($C4124,日期!$A:$D,3,0)</f>
        <v>3</v>
      </c>
      <c r="U4124" s="13">
        <f>VLOOKUP($C4124,日期!$A:$D,4,0)</f>
        <v>1</v>
      </c>
      <c r="V4124" s="65">
        <f t="shared" si="454"/>
        <v>43891</v>
      </c>
      <c r="W4124" s="13" t="s">
        <v>5688</v>
      </c>
    </row>
    <row r="4125" spans="1:23" ht="15">
      <c r="A4125" s="15">
        <v>199</v>
      </c>
      <c r="B4125" s="15">
        <v>2020</v>
      </c>
      <c r="C4125" s="13" t="s">
        <v>23</v>
      </c>
      <c r="D4125" s="15">
        <v>12</v>
      </c>
      <c r="E4125" s="13" t="s">
        <v>24</v>
      </c>
      <c r="F4125" s="13" t="s">
        <v>17</v>
      </c>
      <c r="G4125" s="13" t="s">
        <v>25</v>
      </c>
      <c r="H4125" s="13" t="s">
        <v>34</v>
      </c>
      <c r="I4125" s="3">
        <f t="shared" si="448"/>
        <v>35</v>
      </c>
      <c r="J4125" s="7">
        <f t="shared" si="449"/>
        <v>39</v>
      </c>
      <c r="K4125" s="3">
        <f>LEN(H4125)</f>
        <v>5</v>
      </c>
      <c r="L4125" s="13" t="str">
        <f>IF(OR(AND(LEN(H4125&gt;3),ISERROR(FIND("-",H4125,1))),AND(LEN(H4125)&gt;3,ISERROR(FIND("+",H4125,1)))),LEFT(H4125,2),H4125)</f>
        <v>35</v>
      </c>
      <c r="M4125" s="13" t="str">
        <f>IF(AND(LEN(H4125&gt;3),ISERROR(FIND("+",H4125,1))),RIGHT(H4125,2),IF(AND(LEN(H4125)=3,ISERROR(FIND("-",H4125,1))),LEFT(H4125,2),H4125))</f>
        <v>39</v>
      </c>
      <c r="N4125" s="13" t="str">
        <f>SUBSTITUTE(H4125,"+","-")</f>
        <v>35-39</v>
      </c>
      <c r="O4125" s="3">
        <f t="shared" si="450"/>
        <v>5</v>
      </c>
      <c r="P4125" s="3">
        <f t="shared" si="451"/>
        <v>3</v>
      </c>
      <c r="Q4125" s="7">
        <f t="shared" si="452"/>
        <v>35</v>
      </c>
      <c r="R4125" s="7">
        <f t="shared" si="453"/>
        <v>39</v>
      </c>
      <c r="S4125" s="13" t="str">
        <f>VLOOKUP(A4125,history!$B:$F,2,0)</f>
        <v>2020-03-24</v>
      </c>
      <c r="T4125" s="13">
        <f>VLOOKUP($C4125,日期!$A:$D,3,0)</f>
        <v>3</v>
      </c>
      <c r="U4125" s="13">
        <f>VLOOKUP($C4125,日期!$A:$D,4,0)</f>
        <v>1</v>
      </c>
      <c r="V4125" s="65">
        <f t="shared" si="454"/>
        <v>43891</v>
      </c>
      <c r="W4125" s="13" t="s">
        <v>5689</v>
      </c>
    </row>
    <row r="4126" spans="1:23" ht="15">
      <c r="A4126" s="15">
        <v>198</v>
      </c>
      <c r="B4126" s="15">
        <v>2020</v>
      </c>
      <c r="C4126" s="13" t="s">
        <v>23</v>
      </c>
      <c r="D4126" s="15">
        <v>12</v>
      </c>
      <c r="E4126" s="13" t="s">
        <v>24</v>
      </c>
      <c r="F4126" s="13" t="s">
        <v>17</v>
      </c>
      <c r="G4126" s="13" t="s">
        <v>25</v>
      </c>
      <c r="H4126" s="13" t="s">
        <v>34</v>
      </c>
      <c r="I4126" s="3">
        <f t="shared" si="448"/>
        <v>35</v>
      </c>
      <c r="J4126" s="7">
        <f t="shared" si="449"/>
        <v>39</v>
      </c>
      <c r="K4126" s="3">
        <f>LEN(H4126)</f>
        <v>5</v>
      </c>
      <c r="L4126" s="13" t="str">
        <f>IF(OR(AND(LEN(H4126&gt;3),ISERROR(FIND("-",H4126,1))),AND(LEN(H4126)&gt;3,ISERROR(FIND("+",H4126,1)))),LEFT(H4126,2),H4126)</f>
        <v>35</v>
      </c>
      <c r="M4126" s="13" t="str">
        <f>IF(AND(LEN(H4126&gt;3),ISERROR(FIND("+",H4126,1))),RIGHT(H4126,2),IF(AND(LEN(H4126)=3,ISERROR(FIND("-",H4126,1))),LEFT(H4126,2),H4126))</f>
        <v>39</v>
      </c>
      <c r="N4126" s="13" t="str">
        <f>SUBSTITUTE(H4126,"+","-")</f>
        <v>35-39</v>
      </c>
      <c r="O4126" s="3">
        <f t="shared" si="450"/>
        <v>5</v>
      </c>
      <c r="P4126" s="3">
        <f t="shared" si="451"/>
        <v>3</v>
      </c>
      <c r="Q4126" s="7">
        <f t="shared" si="452"/>
        <v>35</v>
      </c>
      <c r="R4126" s="7">
        <f t="shared" si="453"/>
        <v>39</v>
      </c>
      <c r="S4126" s="13" t="str">
        <f>VLOOKUP(A4126,history!$B:$F,2,0)</f>
        <v>2020-03-24</v>
      </c>
      <c r="T4126" s="13">
        <f>VLOOKUP($C4126,日期!$A:$D,3,0)</f>
        <v>3</v>
      </c>
      <c r="U4126" s="13">
        <f>VLOOKUP($C4126,日期!$A:$D,4,0)</f>
        <v>1</v>
      </c>
      <c r="V4126" s="65">
        <f t="shared" si="454"/>
        <v>43891</v>
      </c>
      <c r="W4126" s="13" t="s">
        <v>5690</v>
      </c>
    </row>
    <row r="4127" spans="1:23" ht="15">
      <c r="A4127" s="15">
        <v>197</v>
      </c>
      <c r="B4127" s="15">
        <v>2020</v>
      </c>
      <c r="C4127" s="13" t="s">
        <v>23</v>
      </c>
      <c r="D4127" s="15">
        <v>12</v>
      </c>
      <c r="E4127" s="13" t="s">
        <v>24</v>
      </c>
      <c r="F4127" s="13" t="s">
        <v>17</v>
      </c>
      <c r="G4127" s="13" t="s">
        <v>25</v>
      </c>
      <c r="H4127" s="13" t="s">
        <v>34</v>
      </c>
      <c r="I4127" s="3">
        <f t="shared" si="448"/>
        <v>35</v>
      </c>
      <c r="J4127" s="7">
        <f t="shared" si="449"/>
        <v>39</v>
      </c>
      <c r="K4127" s="3">
        <f>LEN(H4127)</f>
        <v>5</v>
      </c>
      <c r="L4127" s="13" t="str">
        <f>IF(OR(AND(LEN(H4127&gt;3),ISERROR(FIND("-",H4127,1))),AND(LEN(H4127)&gt;3,ISERROR(FIND("+",H4127,1)))),LEFT(H4127,2),H4127)</f>
        <v>35</v>
      </c>
      <c r="M4127" s="13" t="str">
        <f>IF(AND(LEN(H4127&gt;3),ISERROR(FIND("+",H4127,1))),RIGHT(H4127,2),IF(AND(LEN(H4127)=3,ISERROR(FIND("-",H4127,1))),LEFT(H4127,2),H4127))</f>
        <v>39</v>
      </c>
      <c r="N4127" s="13" t="str">
        <f>SUBSTITUTE(H4127,"+","-")</f>
        <v>35-39</v>
      </c>
      <c r="O4127" s="3">
        <f t="shared" si="450"/>
        <v>5</v>
      </c>
      <c r="P4127" s="3">
        <f t="shared" si="451"/>
        <v>3</v>
      </c>
      <c r="Q4127" s="7">
        <f t="shared" si="452"/>
        <v>35</v>
      </c>
      <c r="R4127" s="7">
        <f t="shared" si="453"/>
        <v>39</v>
      </c>
      <c r="S4127" s="13" t="str">
        <f>VLOOKUP(A4127,history!$B:$F,2,0)</f>
        <v>2020-03-24</v>
      </c>
      <c r="T4127" s="13">
        <f>VLOOKUP($C4127,日期!$A:$D,3,0)</f>
        <v>3</v>
      </c>
      <c r="U4127" s="13">
        <f>VLOOKUP($C4127,日期!$A:$D,4,0)</f>
        <v>1</v>
      </c>
      <c r="V4127" s="65">
        <f t="shared" si="454"/>
        <v>43891</v>
      </c>
      <c r="W4127" s="13" t="s">
        <v>5691</v>
      </c>
    </row>
    <row r="4128" spans="1:23" ht="15">
      <c r="A4128" s="15">
        <v>196</v>
      </c>
      <c r="B4128" s="15">
        <v>2020</v>
      </c>
      <c r="C4128" s="13" t="s">
        <v>23</v>
      </c>
      <c r="D4128" s="15">
        <v>12</v>
      </c>
      <c r="E4128" s="13" t="s">
        <v>24</v>
      </c>
      <c r="F4128" s="13" t="s">
        <v>17</v>
      </c>
      <c r="G4128" s="13" t="s">
        <v>25</v>
      </c>
      <c r="H4128" s="13" t="s">
        <v>26</v>
      </c>
      <c r="I4128" s="3">
        <f t="shared" si="448"/>
        <v>30</v>
      </c>
      <c r="J4128" s="7">
        <f t="shared" si="449"/>
        <v>34</v>
      </c>
      <c r="K4128" s="3">
        <f>LEN(H4128)</f>
        <v>5</v>
      </c>
      <c r="L4128" s="13" t="str">
        <f>IF(OR(AND(LEN(H4128&gt;3),ISERROR(FIND("-",H4128,1))),AND(LEN(H4128)&gt;3,ISERROR(FIND("+",H4128,1)))),LEFT(H4128,2),H4128)</f>
        <v>30</v>
      </c>
      <c r="M4128" s="13" t="str">
        <f>IF(AND(LEN(H4128&gt;3),ISERROR(FIND("+",H4128,1))),RIGHT(H4128,2),IF(AND(LEN(H4128)=3,ISERROR(FIND("-",H4128,1))),LEFT(H4128,2),H4128))</f>
        <v>34</v>
      </c>
      <c r="N4128" s="13" t="str">
        <f>SUBSTITUTE(H4128,"+","-")</f>
        <v>30-34</v>
      </c>
      <c r="O4128" s="3">
        <f t="shared" si="450"/>
        <v>5</v>
      </c>
      <c r="P4128" s="3">
        <f t="shared" si="451"/>
        <v>3</v>
      </c>
      <c r="Q4128" s="7">
        <f t="shared" si="452"/>
        <v>30</v>
      </c>
      <c r="R4128" s="7">
        <f t="shared" si="453"/>
        <v>34</v>
      </c>
      <c r="S4128" s="13" t="str">
        <f>VLOOKUP(A4128,history!$B:$F,2,0)</f>
        <v>2020-03-24</v>
      </c>
      <c r="T4128" s="13">
        <f>VLOOKUP($C4128,日期!$A:$D,3,0)</f>
        <v>3</v>
      </c>
      <c r="U4128" s="13">
        <f>VLOOKUP($C4128,日期!$A:$D,4,0)</f>
        <v>1</v>
      </c>
      <c r="V4128" s="65">
        <f t="shared" si="454"/>
        <v>43891</v>
      </c>
      <c r="W4128" s="13" t="s">
        <v>5692</v>
      </c>
    </row>
    <row r="4129" spans="1:23" ht="15">
      <c r="A4129" s="15">
        <v>195</v>
      </c>
      <c r="B4129" s="15">
        <v>2020</v>
      </c>
      <c r="C4129" s="13" t="s">
        <v>23</v>
      </c>
      <c r="D4129" s="15">
        <v>12</v>
      </c>
      <c r="E4129" s="13" t="s">
        <v>24</v>
      </c>
      <c r="F4129" s="13" t="s">
        <v>17</v>
      </c>
      <c r="G4129" s="13" t="s">
        <v>25</v>
      </c>
      <c r="H4129" s="13" t="s">
        <v>26</v>
      </c>
      <c r="I4129" s="3">
        <f t="shared" si="448"/>
        <v>30</v>
      </c>
      <c r="J4129" s="7">
        <f t="shared" si="449"/>
        <v>34</v>
      </c>
      <c r="K4129" s="3">
        <f>LEN(H4129)</f>
        <v>5</v>
      </c>
      <c r="L4129" s="13" t="str">
        <f>IF(OR(AND(LEN(H4129&gt;3),ISERROR(FIND("-",H4129,1))),AND(LEN(H4129)&gt;3,ISERROR(FIND("+",H4129,1)))),LEFT(H4129,2),H4129)</f>
        <v>30</v>
      </c>
      <c r="M4129" s="13" t="str">
        <f>IF(AND(LEN(H4129&gt;3),ISERROR(FIND("+",H4129,1))),RIGHT(H4129,2),IF(AND(LEN(H4129)=3,ISERROR(FIND("-",H4129,1))),LEFT(H4129,2),H4129))</f>
        <v>34</v>
      </c>
      <c r="N4129" s="13" t="str">
        <f>SUBSTITUTE(H4129,"+","-")</f>
        <v>30-34</v>
      </c>
      <c r="O4129" s="3">
        <f t="shared" si="450"/>
        <v>5</v>
      </c>
      <c r="P4129" s="3">
        <f t="shared" si="451"/>
        <v>3</v>
      </c>
      <c r="Q4129" s="7">
        <f t="shared" si="452"/>
        <v>30</v>
      </c>
      <c r="R4129" s="7">
        <f t="shared" si="453"/>
        <v>34</v>
      </c>
      <c r="S4129" s="13" t="str">
        <f>VLOOKUP(A4129,history!$B:$F,2,0)</f>
        <v>2020-03-23</v>
      </c>
      <c r="T4129" s="13">
        <f>VLOOKUP($C4129,日期!$A:$D,3,0)</f>
        <v>3</v>
      </c>
      <c r="U4129" s="13">
        <f>VLOOKUP($C4129,日期!$A:$D,4,0)</f>
        <v>1</v>
      </c>
      <c r="V4129" s="65">
        <f t="shared" si="454"/>
        <v>43891</v>
      </c>
      <c r="W4129" s="13" t="s">
        <v>5693</v>
      </c>
    </row>
    <row r="4130" spans="1:23" ht="15">
      <c r="A4130" s="15">
        <v>194</v>
      </c>
      <c r="B4130" s="15">
        <v>2020</v>
      </c>
      <c r="C4130" s="13" t="s">
        <v>23</v>
      </c>
      <c r="D4130" s="15">
        <v>12</v>
      </c>
      <c r="E4130" s="13" t="s">
        <v>24</v>
      </c>
      <c r="F4130" s="13" t="s">
        <v>17</v>
      </c>
      <c r="G4130" s="13" t="s">
        <v>25</v>
      </c>
      <c r="H4130" s="13" t="s">
        <v>26</v>
      </c>
      <c r="I4130" s="3">
        <f t="shared" si="448"/>
        <v>30</v>
      </c>
      <c r="J4130" s="7">
        <f t="shared" si="449"/>
        <v>34</v>
      </c>
      <c r="K4130" s="3">
        <f>LEN(H4130)</f>
        <v>5</v>
      </c>
      <c r="L4130" s="13" t="str">
        <f>IF(OR(AND(LEN(H4130&gt;3),ISERROR(FIND("-",H4130,1))),AND(LEN(H4130)&gt;3,ISERROR(FIND("+",H4130,1)))),LEFT(H4130,2),H4130)</f>
        <v>30</v>
      </c>
      <c r="M4130" s="13" t="str">
        <f>IF(AND(LEN(H4130&gt;3),ISERROR(FIND("+",H4130,1))),RIGHT(H4130,2),IF(AND(LEN(H4130)=3,ISERROR(FIND("-",H4130,1))),LEFT(H4130,2),H4130))</f>
        <v>34</v>
      </c>
      <c r="N4130" s="13" t="str">
        <f>SUBSTITUTE(H4130,"+","-")</f>
        <v>30-34</v>
      </c>
      <c r="O4130" s="3">
        <f t="shared" si="450"/>
        <v>5</v>
      </c>
      <c r="P4130" s="3">
        <f t="shared" si="451"/>
        <v>3</v>
      </c>
      <c r="Q4130" s="7">
        <f t="shared" si="452"/>
        <v>30</v>
      </c>
      <c r="R4130" s="7">
        <f t="shared" si="453"/>
        <v>34</v>
      </c>
      <c r="S4130" s="13" t="str">
        <f>VLOOKUP(A4130,history!$B:$F,2,0)</f>
        <v>2020-03-23</v>
      </c>
      <c r="T4130" s="13">
        <f>VLOOKUP($C4130,日期!$A:$D,3,0)</f>
        <v>3</v>
      </c>
      <c r="U4130" s="13">
        <f>VLOOKUP($C4130,日期!$A:$D,4,0)</f>
        <v>1</v>
      </c>
      <c r="V4130" s="65">
        <f t="shared" si="454"/>
        <v>43891</v>
      </c>
      <c r="W4130" s="13" t="s">
        <v>5694</v>
      </c>
    </row>
    <row r="4131" spans="1:23" ht="15">
      <c r="A4131" s="15">
        <v>193</v>
      </c>
      <c r="B4131" s="15">
        <v>2020</v>
      </c>
      <c r="C4131" s="13" t="s">
        <v>23</v>
      </c>
      <c r="D4131" s="15">
        <v>12</v>
      </c>
      <c r="E4131" s="13" t="s">
        <v>24</v>
      </c>
      <c r="F4131" s="13" t="s">
        <v>17</v>
      </c>
      <c r="G4131" s="13" t="s">
        <v>25</v>
      </c>
      <c r="H4131" s="13" t="s">
        <v>26</v>
      </c>
      <c r="I4131" s="3">
        <f t="shared" si="448"/>
        <v>30</v>
      </c>
      <c r="J4131" s="7">
        <f t="shared" si="449"/>
        <v>34</v>
      </c>
      <c r="K4131" s="3">
        <f>LEN(H4131)</f>
        <v>5</v>
      </c>
      <c r="L4131" s="13" t="str">
        <f>IF(OR(AND(LEN(H4131&gt;3),ISERROR(FIND("-",H4131,1))),AND(LEN(H4131)&gt;3,ISERROR(FIND("+",H4131,1)))),LEFT(H4131,2),H4131)</f>
        <v>30</v>
      </c>
      <c r="M4131" s="13" t="str">
        <f>IF(AND(LEN(H4131&gt;3),ISERROR(FIND("+",H4131,1))),RIGHT(H4131,2),IF(AND(LEN(H4131)=3,ISERROR(FIND("-",H4131,1))),LEFT(H4131,2),H4131))</f>
        <v>34</v>
      </c>
      <c r="N4131" s="13" t="str">
        <f>SUBSTITUTE(H4131,"+","-")</f>
        <v>30-34</v>
      </c>
      <c r="O4131" s="3">
        <f t="shared" si="450"/>
        <v>5</v>
      </c>
      <c r="P4131" s="3">
        <f t="shared" si="451"/>
        <v>3</v>
      </c>
      <c r="Q4131" s="7">
        <f t="shared" si="452"/>
        <v>30</v>
      </c>
      <c r="R4131" s="7">
        <f t="shared" si="453"/>
        <v>34</v>
      </c>
      <c r="S4131" s="13" t="str">
        <f>VLOOKUP(A4131,history!$B:$F,2,0)</f>
        <v>2020-03-23</v>
      </c>
      <c r="T4131" s="13">
        <f>VLOOKUP($C4131,日期!$A:$D,3,0)</f>
        <v>3</v>
      </c>
      <c r="U4131" s="13">
        <f>VLOOKUP($C4131,日期!$A:$D,4,0)</f>
        <v>1</v>
      </c>
      <c r="V4131" s="65">
        <f t="shared" si="454"/>
        <v>43891</v>
      </c>
      <c r="W4131" s="13" t="s">
        <v>5695</v>
      </c>
    </row>
    <row r="4132" spans="1:23" ht="15">
      <c r="A4132" s="15">
        <v>192</v>
      </c>
      <c r="B4132" s="15">
        <v>2020</v>
      </c>
      <c r="C4132" s="13" t="s">
        <v>23</v>
      </c>
      <c r="D4132" s="15">
        <v>12</v>
      </c>
      <c r="E4132" s="13" t="s">
        <v>24</v>
      </c>
      <c r="F4132" s="13" t="s">
        <v>17</v>
      </c>
      <c r="G4132" s="13" t="s">
        <v>25</v>
      </c>
      <c r="H4132" s="13" t="s">
        <v>26</v>
      </c>
      <c r="I4132" s="3">
        <f t="shared" si="448"/>
        <v>30</v>
      </c>
      <c r="J4132" s="7">
        <f t="shared" si="449"/>
        <v>34</v>
      </c>
      <c r="K4132" s="3">
        <f>LEN(H4132)</f>
        <v>5</v>
      </c>
      <c r="L4132" s="13" t="str">
        <f>IF(OR(AND(LEN(H4132&gt;3),ISERROR(FIND("-",H4132,1))),AND(LEN(H4132)&gt;3,ISERROR(FIND("+",H4132,1)))),LEFT(H4132,2),H4132)</f>
        <v>30</v>
      </c>
      <c r="M4132" s="13" t="str">
        <f>IF(AND(LEN(H4132&gt;3),ISERROR(FIND("+",H4132,1))),RIGHT(H4132,2),IF(AND(LEN(H4132)=3,ISERROR(FIND("-",H4132,1))),LEFT(H4132,2),H4132))</f>
        <v>34</v>
      </c>
      <c r="N4132" s="13" t="str">
        <f>SUBSTITUTE(H4132,"+","-")</f>
        <v>30-34</v>
      </c>
      <c r="O4132" s="3">
        <f t="shared" si="450"/>
        <v>5</v>
      </c>
      <c r="P4132" s="3">
        <f t="shared" si="451"/>
        <v>3</v>
      </c>
      <c r="Q4132" s="7">
        <f t="shared" si="452"/>
        <v>30</v>
      </c>
      <c r="R4132" s="7">
        <f t="shared" si="453"/>
        <v>34</v>
      </c>
      <c r="S4132" s="13" t="str">
        <f>VLOOKUP(A4132,history!$B:$F,2,0)</f>
        <v>2020-03-23</v>
      </c>
      <c r="T4132" s="13">
        <f>VLOOKUP($C4132,日期!$A:$D,3,0)</f>
        <v>3</v>
      </c>
      <c r="U4132" s="13">
        <f>VLOOKUP($C4132,日期!$A:$D,4,0)</f>
        <v>1</v>
      </c>
      <c r="V4132" s="65">
        <f t="shared" si="454"/>
        <v>43891</v>
      </c>
      <c r="W4132" s="13" t="s">
        <v>5696</v>
      </c>
    </row>
    <row r="4133" spans="1:23" ht="15">
      <c r="A4133" s="15">
        <v>191</v>
      </c>
      <c r="B4133" s="15">
        <v>2020</v>
      </c>
      <c r="C4133" s="13" t="s">
        <v>23</v>
      </c>
      <c r="D4133" s="15">
        <v>12</v>
      </c>
      <c r="E4133" s="13" t="s">
        <v>24</v>
      </c>
      <c r="F4133" s="13" t="s">
        <v>17</v>
      </c>
      <c r="G4133" s="13" t="s">
        <v>25</v>
      </c>
      <c r="H4133" s="13" t="s">
        <v>26</v>
      </c>
      <c r="I4133" s="3">
        <f t="shared" si="448"/>
        <v>30</v>
      </c>
      <c r="J4133" s="7">
        <f t="shared" si="449"/>
        <v>34</v>
      </c>
      <c r="K4133" s="3">
        <f>LEN(H4133)</f>
        <v>5</v>
      </c>
      <c r="L4133" s="13" t="str">
        <f>IF(OR(AND(LEN(H4133&gt;3),ISERROR(FIND("-",H4133,1))),AND(LEN(H4133)&gt;3,ISERROR(FIND("+",H4133,1)))),LEFT(H4133,2),H4133)</f>
        <v>30</v>
      </c>
      <c r="M4133" s="13" t="str">
        <f>IF(AND(LEN(H4133&gt;3),ISERROR(FIND("+",H4133,1))),RIGHT(H4133,2),IF(AND(LEN(H4133)=3,ISERROR(FIND("-",H4133,1))),LEFT(H4133,2),H4133))</f>
        <v>34</v>
      </c>
      <c r="N4133" s="13" t="str">
        <f>SUBSTITUTE(H4133,"+","-")</f>
        <v>30-34</v>
      </c>
      <c r="O4133" s="3">
        <f t="shared" si="450"/>
        <v>5</v>
      </c>
      <c r="P4133" s="3">
        <f t="shared" si="451"/>
        <v>3</v>
      </c>
      <c r="Q4133" s="7">
        <f t="shared" si="452"/>
        <v>30</v>
      </c>
      <c r="R4133" s="7">
        <f t="shared" si="453"/>
        <v>34</v>
      </c>
      <c r="S4133" s="13" t="str">
        <f>VLOOKUP(A4133,history!$B:$F,2,0)</f>
        <v>2020-03-23</v>
      </c>
      <c r="T4133" s="13">
        <f>VLOOKUP($C4133,日期!$A:$D,3,0)</f>
        <v>3</v>
      </c>
      <c r="U4133" s="13">
        <f>VLOOKUP($C4133,日期!$A:$D,4,0)</f>
        <v>1</v>
      </c>
      <c r="V4133" s="65">
        <f t="shared" si="454"/>
        <v>43891</v>
      </c>
      <c r="W4133" s="13" t="s">
        <v>5697</v>
      </c>
    </row>
    <row r="4134" spans="1:23" ht="15">
      <c r="A4134" s="15">
        <v>190</v>
      </c>
      <c r="B4134" s="15">
        <v>2020</v>
      </c>
      <c r="C4134" s="13" t="s">
        <v>23</v>
      </c>
      <c r="D4134" s="15">
        <v>12</v>
      </c>
      <c r="E4134" s="13" t="s">
        <v>24</v>
      </c>
      <c r="F4134" s="13" t="s">
        <v>17</v>
      </c>
      <c r="G4134" s="13" t="s">
        <v>25</v>
      </c>
      <c r="H4134" s="13" t="s">
        <v>31</v>
      </c>
      <c r="I4134" s="3">
        <f t="shared" si="448"/>
        <v>25</v>
      </c>
      <c r="J4134" s="7">
        <f t="shared" si="449"/>
        <v>29</v>
      </c>
      <c r="K4134" s="3">
        <f>LEN(H4134)</f>
        <v>5</v>
      </c>
      <c r="L4134" s="13" t="str">
        <f>IF(OR(AND(LEN(H4134&gt;3),ISERROR(FIND("-",H4134,1))),AND(LEN(H4134)&gt;3,ISERROR(FIND("+",H4134,1)))),LEFT(H4134,2),H4134)</f>
        <v>25</v>
      </c>
      <c r="M4134" s="13" t="str">
        <f>IF(AND(LEN(H4134&gt;3),ISERROR(FIND("+",H4134,1))),RIGHT(H4134,2),IF(AND(LEN(H4134)=3,ISERROR(FIND("-",H4134,1))),LEFT(H4134,2),H4134))</f>
        <v>29</v>
      </c>
      <c r="N4134" s="13" t="str">
        <f>SUBSTITUTE(H4134,"+","-")</f>
        <v>25-29</v>
      </c>
      <c r="O4134" s="3">
        <f t="shared" si="450"/>
        <v>5</v>
      </c>
      <c r="P4134" s="3">
        <f t="shared" si="451"/>
        <v>3</v>
      </c>
      <c r="Q4134" s="7">
        <f t="shared" si="452"/>
        <v>25</v>
      </c>
      <c r="R4134" s="7">
        <f t="shared" si="453"/>
        <v>29</v>
      </c>
      <c r="S4134" s="13" t="str">
        <f>VLOOKUP(A4134,history!$B:$F,2,0)</f>
        <v>2020-03-23</v>
      </c>
      <c r="T4134" s="13">
        <f>VLOOKUP($C4134,日期!$A:$D,3,0)</f>
        <v>3</v>
      </c>
      <c r="U4134" s="13">
        <f>VLOOKUP($C4134,日期!$A:$D,4,0)</f>
        <v>1</v>
      </c>
      <c r="V4134" s="65">
        <f t="shared" si="454"/>
        <v>43891</v>
      </c>
      <c r="W4134" s="13" t="s">
        <v>5698</v>
      </c>
    </row>
    <row r="4135" spans="1:23" ht="15">
      <c r="A4135" s="15">
        <v>189</v>
      </c>
      <c r="B4135" s="15">
        <v>2020</v>
      </c>
      <c r="C4135" s="13" t="s">
        <v>23</v>
      </c>
      <c r="D4135" s="15">
        <v>12</v>
      </c>
      <c r="E4135" s="13" t="s">
        <v>24</v>
      </c>
      <c r="F4135" s="13" t="s">
        <v>17</v>
      </c>
      <c r="G4135" s="13" t="s">
        <v>25</v>
      </c>
      <c r="H4135" s="13" t="s">
        <v>31</v>
      </c>
      <c r="I4135" s="3">
        <f t="shared" si="448"/>
        <v>25</v>
      </c>
      <c r="J4135" s="7">
        <f t="shared" si="449"/>
        <v>29</v>
      </c>
      <c r="K4135" s="3">
        <f>LEN(H4135)</f>
        <v>5</v>
      </c>
      <c r="L4135" s="13" t="str">
        <f>IF(OR(AND(LEN(H4135&gt;3),ISERROR(FIND("-",H4135,1))),AND(LEN(H4135)&gt;3,ISERROR(FIND("+",H4135,1)))),LEFT(H4135,2),H4135)</f>
        <v>25</v>
      </c>
      <c r="M4135" s="13" t="str">
        <f>IF(AND(LEN(H4135&gt;3),ISERROR(FIND("+",H4135,1))),RIGHT(H4135,2),IF(AND(LEN(H4135)=3,ISERROR(FIND("-",H4135,1))),LEFT(H4135,2),H4135))</f>
        <v>29</v>
      </c>
      <c r="N4135" s="13" t="str">
        <f>SUBSTITUTE(H4135,"+","-")</f>
        <v>25-29</v>
      </c>
      <c r="O4135" s="3">
        <f t="shared" si="450"/>
        <v>5</v>
      </c>
      <c r="P4135" s="3">
        <f t="shared" si="451"/>
        <v>3</v>
      </c>
      <c r="Q4135" s="7">
        <f t="shared" si="452"/>
        <v>25</v>
      </c>
      <c r="R4135" s="7">
        <f t="shared" si="453"/>
        <v>29</v>
      </c>
      <c r="S4135" s="13" t="str">
        <f>VLOOKUP(A4135,history!$B:$F,2,0)</f>
        <v>2020-03-23</v>
      </c>
      <c r="T4135" s="13">
        <f>VLOOKUP($C4135,日期!$A:$D,3,0)</f>
        <v>3</v>
      </c>
      <c r="U4135" s="13">
        <f>VLOOKUP($C4135,日期!$A:$D,4,0)</f>
        <v>1</v>
      </c>
      <c r="V4135" s="65">
        <f t="shared" si="454"/>
        <v>43891</v>
      </c>
      <c r="W4135" s="13" t="s">
        <v>5699</v>
      </c>
    </row>
    <row r="4136" spans="1:23" ht="15">
      <c r="A4136" s="15">
        <v>188</v>
      </c>
      <c r="B4136" s="15">
        <v>2020</v>
      </c>
      <c r="C4136" s="13" t="s">
        <v>23</v>
      </c>
      <c r="D4136" s="15">
        <v>12</v>
      </c>
      <c r="E4136" s="13" t="s">
        <v>24</v>
      </c>
      <c r="F4136" s="13" t="s">
        <v>17</v>
      </c>
      <c r="G4136" s="13" t="s">
        <v>25</v>
      </c>
      <c r="H4136" s="13" t="s">
        <v>31</v>
      </c>
      <c r="I4136" s="3">
        <f t="shared" si="448"/>
        <v>25</v>
      </c>
      <c r="J4136" s="7">
        <f t="shared" si="449"/>
        <v>29</v>
      </c>
      <c r="K4136" s="3">
        <f>LEN(H4136)</f>
        <v>5</v>
      </c>
      <c r="L4136" s="13" t="str">
        <f>IF(OR(AND(LEN(H4136&gt;3),ISERROR(FIND("-",H4136,1))),AND(LEN(H4136)&gt;3,ISERROR(FIND("+",H4136,1)))),LEFT(H4136,2),H4136)</f>
        <v>25</v>
      </c>
      <c r="M4136" s="13" t="str">
        <f>IF(AND(LEN(H4136&gt;3),ISERROR(FIND("+",H4136,1))),RIGHT(H4136,2),IF(AND(LEN(H4136)=3,ISERROR(FIND("-",H4136,1))),LEFT(H4136,2),H4136))</f>
        <v>29</v>
      </c>
      <c r="N4136" s="13" t="str">
        <f>SUBSTITUTE(H4136,"+","-")</f>
        <v>25-29</v>
      </c>
      <c r="O4136" s="3">
        <f t="shared" si="450"/>
        <v>5</v>
      </c>
      <c r="P4136" s="3">
        <f t="shared" si="451"/>
        <v>3</v>
      </c>
      <c r="Q4136" s="7">
        <f t="shared" si="452"/>
        <v>25</v>
      </c>
      <c r="R4136" s="7">
        <f t="shared" si="453"/>
        <v>29</v>
      </c>
      <c r="S4136" s="13" t="str">
        <f>VLOOKUP(A4136,history!$B:$F,2,0)</f>
        <v>2020-03-23</v>
      </c>
      <c r="T4136" s="13">
        <f>VLOOKUP($C4136,日期!$A:$D,3,0)</f>
        <v>3</v>
      </c>
      <c r="U4136" s="13">
        <f>VLOOKUP($C4136,日期!$A:$D,4,0)</f>
        <v>1</v>
      </c>
      <c r="V4136" s="65">
        <f t="shared" si="454"/>
        <v>43891</v>
      </c>
      <c r="W4136" s="13" t="s">
        <v>5700</v>
      </c>
    </row>
    <row r="4137" spans="1:23" ht="15">
      <c r="A4137" s="15">
        <v>187</v>
      </c>
      <c r="B4137" s="15">
        <v>2020</v>
      </c>
      <c r="C4137" s="13" t="s">
        <v>23</v>
      </c>
      <c r="D4137" s="15">
        <v>12</v>
      </c>
      <c r="E4137" s="13" t="s">
        <v>24</v>
      </c>
      <c r="F4137" s="13" t="s">
        <v>17</v>
      </c>
      <c r="G4137" s="13" t="s">
        <v>25</v>
      </c>
      <c r="H4137" s="13" t="s">
        <v>31</v>
      </c>
      <c r="I4137" s="3">
        <f t="shared" si="448"/>
        <v>25</v>
      </c>
      <c r="J4137" s="7">
        <f t="shared" si="449"/>
        <v>29</v>
      </c>
      <c r="K4137" s="3">
        <f>LEN(H4137)</f>
        <v>5</v>
      </c>
      <c r="L4137" s="13" t="str">
        <f>IF(OR(AND(LEN(H4137&gt;3),ISERROR(FIND("-",H4137,1))),AND(LEN(H4137)&gt;3,ISERROR(FIND("+",H4137,1)))),LEFT(H4137,2),H4137)</f>
        <v>25</v>
      </c>
      <c r="M4137" s="13" t="str">
        <f>IF(AND(LEN(H4137&gt;3),ISERROR(FIND("+",H4137,1))),RIGHT(H4137,2),IF(AND(LEN(H4137)=3,ISERROR(FIND("-",H4137,1))),LEFT(H4137,2),H4137))</f>
        <v>29</v>
      </c>
      <c r="N4137" s="13" t="str">
        <f>SUBSTITUTE(H4137,"+","-")</f>
        <v>25-29</v>
      </c>
      <c r="O4137" s="3">
        <f t="shared" si="450"/>
        <v>5</v>
      </c>
      <c r="P4137" s="3">
        <f t="shared" si="451"/>
        <v>3</v>
      </c>
      <c r="Q4137" s="7">
        <f t="shared" si="452"/>
        <v>25</v>
      </c>
      <c r="R4137" s="7">
        <f t="shared" si="453"/>
        <v>29</v>
      </c>
      <c r="S4137" s="13" t="str">
        <f>VLOOKUP(A4137,history!$B:$F,2,0)</f>
        <v>2020-03-23</v>
      </c>
      <c r="T4137" s="13">
        <f>VLOOKUP($C4137,日期!$A:$D,3,0)</f>
        <v>3</v>
      </c>
      <c r="U4137" s="13">
        <f>VLOOKUP($C4137,日期!$A:$D,4,0)</f>
        <v>1</v>
      </c>
      <c r="V4137" s="65">
        <f t="shared" si="454"/>
        <v>43891</v>
      </c>
      <c r="W4137" s="13" t="s">
        <v>5701</v>
      </c>
    </row>
    <row r="4138" spans="1:23" ht="15">
      <c r="A4138" s="15">
        <v>186</v>
      </c>
      <c r="B4138" s="15">
        <v>2020</v>
      </c>
      <c r="C4138" s="13" t="s">
        <v>23</v>
      </c>
      <c r="D4138" s="15">
        <v>12</v>
      </c>
      <c r="E4138" s="13" t="s">
        <v>24</v>
      </c>
      <c r="F4138" s="13" t="s">
        <v>17</v>
      </c>
      <c r="G4138" s="13" t="s">
        <v>25</v>
      </c>
      <c r="H4138" s="13" t="s">
        <v>31</v>
      </c>
      <c r="I4138" s="3">
        <f t="shared" si="448"/>
        <v>25</v>
      </c>
      <c r="J4138" s="7">
        <f t="shared" si="449"/>
        <v>29</v>
      </c>
      <c r="K4138" s="3">
        <f>LEN(H4138)</f>
        <v>5</v>
      </c>
      <c r="L4138" s="13" t="str">
        <f>IF(OR(AND(LEN(H4138&gt;3),ISERROR(FIND("-",H4138,1))),AND(LEN(H4138)&gt;3,ISERROR(FIND("+",H4138,1)))),LEFT(H4138,2),H4138)</f>
        <v>25</v>
      </c>
      <c r="M4138" s="13" t="str">
        <f>IF(AND(LEN(H4138&gt;3),ISERROR(FIND("+",H4138,1))),RIGHT(H4138,2),IF(AND(LEN(H4138)=3,ISERROR(FIND("-",H4138,1))),LEFT(H4138,2),H4138))</f>
        <v>29</v>
      </c>
      <c r="N4138" s="13" t="str">
        <f>SUBSTITUTE(H4138,"+","-")</f>
        <v>25-29</v>
      </c>
      <c r="O4138" s="3">
        <f t="shared" si="450"/>
        <v>5</v>
      </c>
      <c r="P4138" s="3">
        <f t="shared" si="451"/>
        <v>3</v>
      </c>
      <c r="Q4138" s="7">
        <f t="shared" si="452"/>
        <v>25</v>
      </c>
      <c r="R4138" s="7">
        <f t="shared" si="453"/>
        <v>29</v>
      </c>
      <c r="S4138" s="13" t="str">
        <f>VLOOKUP(A4138,history!$B:$F,2,0)</f>
        <v>2020-03-23</v>
      </c>
      <c r="T4138" s="13">
        <f>VLOOKUP($C4138,日期!$A:$D,3,0)</f>
        <v>3</v>
      </c>
      <c r="U4138" s="13">
        <f>VLOOKUP($C4138,日期!$A:$D,4,0)</f>
        <v>1</v>
      </c>
      <c r="V4138" s="65">
        <f t="shared" si="454"/>
        <v>43891</v>
      </c>
      <c r="W4138" s="13" t="s">
        <v>5702</v>
      </c>
    </row>
    <row r="4139" spans="1:23" ht="15">
      <c r="A4139" s="15">
        <v>185</v>
      </c>
      <c r="B4139" s="15">
        <v>2020</v>
      </c>
      <c r="C4139" s="13" t="s">
        <v>23</v>
      </c>
      <c r="D4139" s="15">
        <v>12</v>
      </c>
      <c r="E4139" s="13" t="s">
        <v>24</v>
      </c>
      <c r="F4139" s="13" t="s">
        <v>17</v>
      </c>
      <c r="G4139" s="13" t="s">
        <v>25</v>
      </c>
      <c r="H4139" s="13" t="s">
        <v>31</v>
      </c>
      <c r="I4139" s="3">
        <f t="shared" si="448"/>
        <v>25</v>
      </c>
      <c r="J4139" s="7">
        <f t="shared" si="449"/>
        <v>29</v>
      </c>
      <c r="K4139" s="3">
        <f>LEN(H4139)</f>
        <v>5</v>
      </c>
      <c r="L4139" s="13" t="str">
        <f>IF(OR(AND(LEN(H4139&gt;3),ISERROR(FIND("-",H4139,1))),AND(LEN(H4139)&gt;3,ISERROR(FIND("+",H4139,1)))),LEFT(H4139,2),H4139)</f>
        <v>25</v>
      </c>
      <c r="M4139" s="13" t="str">
        <f>IF(AND(LEN(H4139&gt;3),ISERROR(FIND("+",H4139,1))),RIGHT(H4139,2),IF(AND(LEN(H4139)=3,ISERROR(FIND("-",H4139,1))),LEFT(H4139,2),H4139))</f>
        <v>29</v>
      </c>
      <c r="N4139" s="13" t="str">
        <f>SUBSTITUTE(H4139,"+","-")</f>
        <v>25-29</v>
      </c>
      <c r="O4139" s="3">
        <f t="shared" si="450"/>
        <v>5</v>
      </c>
      <c r="P4139" s="3">
        <f t="shared" si="451"/>
        <v>3</v>
      </c>
      <c r="Q4139" s="7">
        <f t="shared" si="452"/>
        <v>25</v>
      </c>
      <c r="R4139" s="7">
        <f t="shared" si="453"/>
        <v>29</v>
      </c>
      <c r="S4139" s="13" t="str">
        <f>VLOOKUP(A4139,history!$B:$F,2,0)</f>
        <v>2020-03-23</v>
      </c>
      <c r="T4139" s="13">
        <f>VLOOKUP($C4139,日期!$A:$D,3,0)</f>
        <v>3</v>
      </c>
      <c r="U4139" s="13">
        <f>VLOOKUP($C4139,日期!$A:$D,4,0)</f>
        <v>1</v>
      </c>
      <c r="V4139" s="65">
        <f t="shared" si="454"/>
        <v>43891</v>
      </c>
      <c r="W4139" s="13" t="s">
        <v>5703</v>
      </c>
    </row>
    <row r="4140" spans="1:23" ht="15">
      <c r="A4140" s="15">
        <v>184</v>
      </c>
      <c r="B4140" s="15">
        <v>2020</v>
      </c>
      <c r="C4140" s="13" t="s">
        <v>23</v>
      </c>
      <c r="D4140" s="15">
        <v>12</v>
      </c>
      <c r="E4140" s="13" t="s">
        <v>24</v>
      </c>
      <c r="F4140" s="13" t="s">
        <v>17</v>
      </c>
      <c r="G4140" s="13" t="s">
        <v>25</v>
      </c>
      <c r="H4140" s="13" t="s">
        <v>31</v>
      </c>
      <c r="I4140" s="3">
        <f t="shared" si="448"/>
        <v>25</v>
      </c>
      <c r="J4140" s="7">
        <f t="shared" si="449"/>
        <v>29</v>
      </c>
      <c r="K4140" s="3">
        <f>LEN(H4140)</f>
        <v>5</v>
      </c>
      <c r="L4140" s="13" t="str">
        <f>IF(OR(AND(LEN(H4140&gt;3),ISERROR(FIND("-",H4140,1))),AND(LEN(H4140)&gt;3,ISERROR(FIND("+",H4140,1)))),LEFT(H4140,2),H4140)</f>
        <v>25</v>
      </c>
      <c r="M4140" s="13" t="str">
        <f>IF(AND(LEN(H4140&gt;3),ISERROR(FIND("+",H4140,1))),RIGHT(H4140,2),IF(AND(LEN(H4140)=3,ISERROR(FIND("-",H4140,1))),LEFT(H4140,2),H4140))</f>
        <v>29</v>
      </c>
      <c r="N4140" s="13" t="str">
        <f>SUBSTITUTE(H4140,"+","-")</f>
        <v>25-29</v>
      </c>
      <c r="O4140" s="3">
        <f t="shared" si="450"/>
        <v>5</v>
      </c>
      <c r="P4140" s="3">
        <f t="shared" si="451"/>
        <v>3</v>
      </c>
      <c r="Q4140" s="7">
        <f t="shared" si="452"/>
        <v>25</v>
      </c>
      <c r="R4140" s="7">
        <f t="shared" si="453"/>
        <v>29</v>
      </c>
      <c r="S4140" s="13" t="str">
        <f>VLOOKUP(A4140,history!$B:$F,2,0)</f>
        <v>2020-03-23</v>
      </c>
      <c r="T4140" s="13">
        <f>VLOOKUP($C4140,日期!$A:$D,3,0)</f>
        <v>3</v>
      </c>
      <c r="U4140" s="13">
        <f>VLOOKUP($C4140,日期!$A:$D,4,0)</f>
        <v>1</v>
      </c>
      <c r="V4140" s="65">
        <f t="shared" si="454"/>
        <v>43891</v>
      </c>
      <c r="W4140" s="13" t="s">
        <v>5704</v>
      </c>
    </row>
    <row r="4141" spans="1:23" ht="15">
      <c r="A4141" s="15">
        <v>183</v>
      </c>
      <c r="B4141" s="15">
        <v>2020</v>
      </c>
      <c r="C4141" s="13" t="s">
        <v>23</v>
      </c>
      <c r="D4141" s="15">
        <v>12</v>
      </c>
      <c r="E4141" s="13" t="s">
        <v>24</v>
      </c>
      <c r="F4141" s="13" t="s">
        <v>17</v>
      </c>
      <c r="G4141" s="13" t="s">
        <v>25</v>
      </c>
      <c r="H4141" s="13" t="s">
        <v>31</v>
      </c>
      <c r="I4141" s="3">
        <f t="shared" si="448"/>
        <v>25</v>
      </c>
      <c r="J4141" s="7">
        <f t="shared" si="449"/>
        <v>29</v>
      </c>
      <c r="K4141" s="3">
        <f>LEN(H4141)</f>
        <v>5</v>
      </c>
      <c r="L4141" s="13" t="str">
        <f>IF(OR(AND(LEN(H4141&gt;3),ISERROR(FIND("-",H4141,1))),AND(LEN(H4141)&gt;3,ISERROR(FIND("+",H4141,1)))),LEFT(H4141,2),H4141)</f>
        <v>25</v>
      </c>
      <c r="M4141" s="13" t="str">
        <f>IF(AND(LEN(H4141&gt;3),ISERROR(FIND("+",H4141,1))),RIGHT(H4141,2),IF(AND(LEN(H4141)=3,ISERROR(FIND("-",H4141,1))),LEFT(H4141,2),H4141))</f>
        <v>29</v>
      </c>
      <c r="N4141" s="13" t="str">
        <f>SUBSTITUTE(H4141,"+","-")</f>
        <v>25-29</v>
      </c>
      <c r="O4141" s="3">
        <f t="shared" si="450"/>
        <v>5</v>
      </c>
      <c r="P4141" s="3">
        <f t="shared" si="451"/>
        <v>3</v>
      </c>
      <c r="Q4141" s="7">
        <f t="shared" si="452"/>
        <v>25</v>
      </c>
      <c r="R4141" s="7">
        <f t="shared" si="453"/>
        <v>29</v>
      </c>
      <c r="S4141" s="13" t="str">
        <f>VLOOKUP(A4141,history!$B:$F,2,0)</f>
        <v>2020-03-23</v>
      </c>
      <c r="T4141" s="13">
        <f>VLOOKUP($C4141,日期!$A:$D,3,0)</f>
        <v>3</v>
      </c>
      <c r="U4141" s="13">
        <f>VLOOKUP($C4141,日期!$A:$D,4,0)</f>
        <v>1</v>
      </c>
      <c r="V4141" s="65">
        <f t="shared" si="454"/>
        <v>43891</v>
      </c>
      <c r="W4141" s="13" t="s">
        <v>5705</v>
      </c>
    </row>
    <row r="4142" spans="1:23" ht="15">
      <c r="A4142" s="15">
        <v>182</v>
      </c>
      <c r="B4142" s="15">
        <v>2020</v>
      </c>
      <c r="C4142" s="13" t="s">
        <v>23</v>
      </c>
      <c r="D4142" s="15">
        <v>12</v>
      </c>
      <c r="E4142" s="13" t="s">
        <v>24</v>
      </c>
      <c r="F4142" s="13" t="s">
        <v>17</v>
      </c>
      <c r="G4142" s="13" t="s">
        <v>25</v>
      </c>
      <c r="H4142" s="13" t="s">
        <v>13</v>
      </c>
      <c r="I4142" s="3">
        <f t="shared" si="448"/>
        <v>20</v>
      </c>
      <c r="J4142" s="7">
        <f t="shared" si="449"/>
        <v>24</v>
      </c>
      <c r="K4142" s="3">
        <f>LEN(H4142)</f>
        <v>5</v>
      </c>
      <c r="L4142" s="13" t="str">
        <f>IF(OR(AND(LEN(H4142&gt;3),ISERROR(FIND("-",H4142,1))),AND(LEN(H4142)&gt;3,ISERROR(FIND("+",H4142,1)))),LEFT(H4142,2),H4142)</f>
        <v>20</v>
      </c>
      <c r="M4142" s="13" t="str">
        <f>IF(AND(LEN(H4142&gt;3),ISERROR(FIND("+",H4142,1))),RIGHT(H4142,2),IF(AND(LEN(H4142)=3,ISERROR(FIND("-",H4142,1))),LEFT(H4142,2),H4142))</f>
        <v>24</v>
      </c>
      <c r="N4142" s="13" t="str">
        <f>SUBSTITUTE(H4142,"+","-")</f>
        <v>20-24</v>
      </c>
      <c r="O4142" s="3">
        <f t="shared" si="450"/>
        <v>5</v>
      </c>
      <c r="P4142" s="3">
        <f t="shared" si="451"/>
        <v>3</v>
      </c>
      <c r="Q4142" s="7">
        <f t="shared" si="452"/>
        <v>20</v>
      </c>
      <c r="R4142" s="7">
        <f t="shared" si="453"/>
        <v>24</v>
      </c>
      <c r="S4142" s="13" t="str">
        <f>VLOOKUP(A4142,history!$B:$F,2,0)</f>
        <v>2020-03-23</v>
      </c>
      <c r="T4142" s="13">
        <f>VLOOKUP($C4142,日期!$A:$D,3,0)</f>
        <v>3</v>
      </c>
      <c r="U4142" s="13">
        <f>VLOOKUP($C4142,日期!$A:$D,4,0)</f>
        <v>1</v>
      </c>
      <c r="V4142" s="65">
        <f t="shared" si="454"/>
        <v>43891</v>
      </c>
      <c r="W4142" s="13" t="s">
        <v>5706</v>
      </c>
    </row>
    <row r="4143" spans="1:23" ht="15">
      <c r="A4143" s="15">
        <v>181</v>
      </c>
      <c r="B4143" s="15">
        <v>2020</v>
      </c>
      <c r="C4143" s="13" t="s">
        <v>23</v>
      </c>
      <c r="D4143" s="15">
        <v>12</v>
      </c>
      <c r="E4143" s="13" t="s">
        <v>24</v>
      </c>
      <c r="F4143" s="13" t="s">
        <v>17</v>
      </c>
      <c r="G4143" s="13" t="s">
        <v>25</v>
      </c>
      <c r="H4143" s="13" t="s">
        <v>13</v>
      </c>
      <c r="I4143" s="3">
        <f t="shared" si="448"/>
        <v>20</v>
      </c>
      <c r="J4143" s="7">
        <f t="shared" si="449"/>
        <v>24</v>
      </c>
      <c r="K4143" s="3">
        <f>LEN(H4143)</f>
        <v>5</v>
      </c>
      <c r="L4143" s="13" t="str">
        <f>IF(OR(AND(LEN(H4143&gt;3),ISERROR(FIND("-",H4143,1))),AND(LEN(H4143)&gt;3,ISERROR(FIND("+",H4143,1)))),LEFT(H4143,2),H4143)</f>
        <v>20</v>
      </c>
      <c r="M4143" s="13" t="str">
        <f>IF(AND(LEN(H4143&gt;3),ISERROR(FIND("+",H4143,1))),RIGHT(H4143,2),IF(AND(LEN(H4143)=3,ISERROR(FIND("-",H4143,1))),LEFT(H4143,2),H4143))</f>
        <v>24</v>
      </c>
      <c r="N4143" s="13" t="str">
        <f>SUBSTITUTE(H4143,"+","-")</f>
        <v>20-24</v>
      </c>
      <c r="O4143" s="3">
        <f t="shared" si="450"/>
        <v>5</v>
      </c>
      <c r="P4143" s="3">
        <f t="shared" si="451"/>
        <v>3</v>
      </c>
      <c r="Q4143" s="7">
        <f t="shared" si="452"/>
        <v>20</v>
      </c>
      <c r="R4143" s="7">
        <f t="shared" si="453"/>
        <v>24</v>
      </c>
      <c r="S4143" s="13" t="str">
        <f>VLOOKUP(A4143,history!$B:$F,2,0)</f>
        <v>2020-03-23</v>
      </c>
      <c r="T4143" s="13">
        <f>VLOOKUP($C4143,日期!$A:$D,3,0)</f>
        <v>3</v>
      </c>
      <c r="U4143" s="13">
        <f>VLOOKUP($C4143,日期!$A:$D,4,0)</f>
        <v>1</v>
      </c>
      <c r="V4143" s="65">
        <f t="shared" si="454"/>
        <v>43891</v>
      </c>
      <c r="W4143" s="13" t="s">
        <v>5707</v>
      </c>
    </row>
    <row r="4144" spans="1:23" ht="15">
      <c r="A4144" s="15">
        <v>180</v>
      </c>
      <c r="B4144" s="15">
        <v>2020</v>
      </c>
      <c r="C4144" s="13" t="s">
        <v>23</v>
      </c>
      <c r="D4144" s="15">
        <v>12</v>
      </c>
      <c r="E4144" s="13" t="s">
        <v>24</v>
      </c>
      <c r="F4144" s="13" t="s">
        <v>17</v>
      </c>
      <c r="G4144" s="13" t="s">
        <v>25</v>
      </c>
      <c r="H4144" s="13" t="s">
        <v>13</v>
      </c>
      <c r="I4144" s="3">
        <f t="shared" si="448"/>
        <v>20</v>
      </c>
      <c r="J4144" s="7">
        <f t="shared" si="449"/>
        <v>24</v>
      </c>
      <c r="K4144" s="3">
        <f>LEN(H4144)</f>
        <v>5</v>
      </c>
      <c r="L4144" s="13" t="str">
        <f>IF(OR(AND(LEN(H4144&gt;3),ISERROR(FIND("-",H4144,1))),AND(LEN(H4144)&gt;3,ISERROR(FIND("+",H4144,1)))),LEFT(H4144,2),H4144)</f>
        <v>20</v>
      </c>
      <c r="M4144" s="13" t="str">
        <f>IF(AND(LEN(H4144&gt;3),ISERROR(FIND("+",H4144,1))),RIGHT(H4144,2),IF(AND(LEN(H4144)=3,ISERROR(FIND("-",H4144,1))),LEFT(H4144,2),H4144))</f>
        <v>24</v>
      </c>
      <c r="N4144" s="13" t="str">
        <f>SUBSTITUTE(H4144,"+","-")</f>
        <v>20-24</v>
      </c>
      <c r="O4144" s="3">
        <f t="shared" si="450"/>
        <v>5</v>
      </c>
      <c r="P4144" s="3">
        <f t="shared" si="451"/>
        <v>3</v>
      </c>
      <c r="Q4144" s="7">
        <f t="shared" si="452"/>
        <v>20</v>
      </c>
      <c r="R4144" s="7">
        <f t="shared" si="453"/>
        <v>24</v>
      </c>
      <c r="S4144" s="13" t="str">
        <f>VLOOKUP(A4144,history!$B:$F,2,0)</f>
        <v>2020-03-23</v>
      </c>
      <c r="T4144" s="13">
        <f>VLOOKUP($C4144,日期!$A:$D,3,0)</f>
        <v>3</v>
      </c>
      <c r="U4144" s="13">
        <f>VLOOKUP($C4144,日期!$A:$D,4,0)</f>
        <v>1</v>
      </c>
      <c r="V4144" s="65">
        <f t="shared" si="454"/>
        <v>43891</v>
      </c>
      <c r="W4144" s="13" t="s">
        <v>5708</v>
      </c>
    </row>
    <row r="4145" spans="1:23" ht="15">
      <c r="A4145" s="15">
        <v>179</v>
      </c>
      <c r="B4145" s="15">
        <v>2020</v>
      </c>
      <c r="C4145" s="13" t="s">
        <v>23</v>
      </c>
      <c r="D4145" s="15">
        <v>12</v>
      </c>
      <c r="E4145" s="13" t="s">
        <v>24</v>
      </c>
      <c r="F4145" s="13" t="s">
        <v>17</v>
      </c>
      <c r="G4145" s="13" t="s">
        <v>25</v>
      </c>
      <c r="H4145" s="13" t="s">
        <v>13</v>
      </c>
      <c r="I4145" s="3">
        <f t="shared" si="448"/>
        <v>20</v>
      </c>
      <c r="J4145" s="7">
        <f t="shared" si="449"/>
        <v>24</v>
      </c>
      <c r="K4145" s="3">
        <f>LEN(H4145)</f>
        <v>5</v>
      </c>
      <c r="L4145" s="13" t="str">
        <f>IF(OR(AND(LEN(H4145&gt;3),ISERROR(FIND("-",H4145,1))),AND(LEN(H4145)&gt;3,ISERROR(FIND("+",H4145,1)))),LEFT(H4145,2),H4145)</f>
        <v>20</v>
      </c>
      <c r="M4145" s="13" t="str">
        <f>IF(AND(LEN(H4145&gt;3),ISERROR(FIND("+",H4145,1))),RIGHT(H4145,2),IF(AND(LEN(H4145)=3,ISERROR(FIND("-",H4145,1))),LEFT(H4145,2),H4145))</f>
        <v>24</v>
      </c>
      <c r="N4145" s="13" t="str">
        <f>SUBSTITUTE(H4145,"+","-")</f>
        <v>20-24</v>
      </c>
      <c r="O4145" s="3">
        <f t="shared" si="450"/>
        <v>5</v>
      </c>
      <c r="P4145" s="3">
        <f t="shared" si="451"/>
        <v>3</v>
      </c>
      <c r="Q4145" s="7">
        <f t="shared" si="452"/>
        <v>20</v>
      </c>
      <c r="R4145" s="7">
        <f t="shared" si="453"/>
        <v>24</v>
      </c>
      <c r="S4145" s="13" t="str">
        <f>VLOOKUP(A4145,history!$B:$F,2,0)</f>
        <v>2020-03-23</v>
      </c>
      <c r="T4145" s="13">
        <f>VLOOKUP($C4145,日期!$A:$D,3,0)</f>
        <v>3</v>
      </c>
      <c r="U4145" s="13">
        <f>VLOOKUP($C4145,日期!$A:$D,4,0)</f>
        <v>1</v>
      </c>
      <c r="V4145" s="65">
        <f t="shared" si="454"/>
        <v>43891</v>
      </c>
      <c r="W4145" s="13" t="s">
        <v>5709</v>
      </c>
    </row>
    <row r="4146" spans="1:23" ht="15">
      <c r="A4146" s="15">
        <v>178</v>
      </c>
      <c r="B4146" s="15">
        <v>2020</v>
      </c>
      <c r="C4146" s="13" t="s">
        <v>23</v>
      </c>
      <c r="D4146" s="15">
        <v>12</v>
      </c>
      <c r="E4146" s="13" t="s">
        <v>24</v>
      </c>
      <c r="F4146" s="13" t="s">
        <v>17</v>
      </c>
      <c r="G4146" s="13" t="s">
        <v>25</v>
      </c>
      <c r="H4146" s="13" t="s">
        <v>13</v>
      </c>
      <c r="I4146" s="3">
        <f t="shared" si="448"/>
        <v>20</v>
      </c>
      <c r="J4146" s="7">
        <f t="shared" si="449"/>
        <v>24</v>
      </c>
      <c r="K4146" s="3">
        <f>LEN(H4146)</f>
        <v>5</v>
      </c>
      <c r="L4146" s="13" t="str">
        <f>IF(OR(AND(LEN(H4146&gt;3),ISERROR(FIND("-",H4146,1))),AND(LEN(H4146)&gt;3,ISERROR(FIND("+",H4146,1)))),LEFT(H4146,2),H4146)</f>
        <v>20</v>
      </c>
      <c r="M4146" s="13" t="str">
        <f>IF(AND(LEN(H4146&gt;3),ISERROR(FIND("+",H4146,1))),RIGHT(H4146,2),IF(AND(LEN(H4146)=3,ISERROR(FIND("-",H4146,1))),LEFT(H4146,2),H4146))</f>
        <v>24</v>
      </c>
      <c r="N4146" s="13" t="str">
        <f>SUBSTITUTE(H4146,"+","-")</f>
        <v>20-24</v>
      </c>
      <c r="O4146" s="3">
        <f t="shared" si="450"/>
        <v>5</v>
      </c>
      <c r="P4146" s="3">
        <f t="shared" si="451"/>
        <v>3</v>
      </c>
      <c r="Q4146" s="7">
        <f t="shared" si="452"/>
        <v>20</v>
      </c>
      <c r="R4146" s="7">
        <f t="shared" si="453"/>
        <v>24</v>
      </c>
      <c r="S4146" s="13" t="str">
        <f>VLOOKUP(A4146,history!$B:$F,2,0)</f>
        <v>2020-03-23</v>
      </c>
      <c r="T4146" s="13">
        <f>VLOOKUP($C4146,日期!$A:$D,3,0)</f>
        <v>3</v>
      </c>
      <c r="U4146" s="13">
        <f>VLOOKUP($C4146,日期!$A:$D,4,0)</f>
        <v>1</v>
      </c>
      <c r="V4146" s="65">
        <f t="shared" si="454"/>
        <v>43891</v>
      </c>
      <c r="W4146" s="13" t="s">
        <v>5710</v>
      </c>
    </row>
    <row r="4147" spans="1:23" ht="15">
      <c r="A4147" s="15">
        <v>177</v>
      </c>
      <c r="B4147" s="15">
        <v>2020</v>
      </c>
      <c r="C4147" s="13" t="s">
        <v>23</v>
      </c>
      <c r="D4147" s="15">
        <v>12</v>
      </c>
      <c r="E4147" s="13" t="s">
        <v>24</v>
      </c>
      <c r="F4147" s="13" t="s">
        <v>17</v>
      </c>
      <c r="G4147" s="13" t="s">
        <v>25</v>
      </c>
      <c r="H4147" s="13" t="s">
        <v>13</v>
      </c>
      <c r="I4147" s="3">
        <f t="shared" si="448"/>
        <v>20</v>
      </c>
      <c r="J4147" s="7">
        <f t="shared" si="449"/>
        <v>24</v>
      </c>
      <c r="K4147" s="3">
        <f>LEN(H4147)</f>
        <v>5</v>
      </c>
      <c r="L4147" s="13" t="str">
        <f>IF(OR(AND(LEN(H4147&gt;3),ISERROR(FIND("-",H4147,1))),AND(LEN(H4147)&gt;3,ISERROR(FIND("+",H4147,1)))),LEFT(H4147,2),H4147)</f>
        <v>20</v>
      </c>
      <c r="M4147" s="13" t="str">
        <f>IF(AND(LEN(H4147&gt;3),ISERROR(FIND("+",H4147,1))),RIGHT(H4147,2),IF(AND(LEN(H4147)=3,ISERROR(FIND("-",H4147,1))),LEFT(H4147,2),H4147))</f>
        <v>24</v>
      </c>
      <c r="N4147" s="13" t="str">
        <f>SUBSTITUTE(H4147,"+","-")</f>
        <v>20-24</v>
      </c>
      <c r="O4147" s="3">
        <f t="shared" si="450"/>
        <v>5</v>
      </c>
      <c r="P4147" s="3">
        <f t="shared" si="451"/>
        <v>3</v>
      </c>
      <c r="Q4147" s="7">
        <f t="shared" si="452"/>
        <v>20</v>
      </c>
      <c r="R4147" s="7">
        <f t="shared" si="453"/>
        <v>24</v>
      </c>
      <c r="S4147" s="13" t="str">
        <f>VLOOKUP(A4147,history!$B:$F,2,0)</f>
        <v>2020-03-23</v>
      </c>
      <c r="T4147" s="13">
        <f>VLOOKUP($C4147,日期!$A:$D,3,0)</f>
        <v>3</v>
      </c>
      <c r="U4147" s="13">
        <f>VLOOKUP($C4147,日期!$A:$D,4,0)</f>
        <v>1</v>
      </c>
      <c r="V4147" s="65">
        <f t="shared" si="454"/>
        <v>43891</v>
      </c>
      <c r="W4147" s="13" t="s">
        <v>5711</v>
      </c>
    </row>
    <row r="4148" spans="1:23" ht="15">
      <c r="A4148" s="15">
        <v>176</v>
      </c>
      <c r="B4148" s="15">
        <v>2020</v>
      </c>
      <c r="C4148" s="13" t="s">
        <v>23</v>
      </c>
      <c r="D4148" s="15">
        <v>12</v>
      </c>
      <c r="E4148" s="13" t="s">
        <v>24</v>
      </c>
      <c r="F4148" s="13" t="s">
        <v>17</v>
      </c>
      <c r="G4148" s="13" t="s">
        <v>25</v>
      </c>
      <c r="H4148" s="13" t="s">
        <v>13</v>
      </c>
      <c r="I4148" s="3">
        <f t="shared" si="448"/>
        <v>20</v>
      </c>
      <c r="J4148" s="7">
        <f t="shared" si="449"/>
        <v>24</v>
      </c>
      <c r="K4148" s="3">
        <f>LEN(H4148)</f>
        <v>5</v>
      </c>
      <c r="L4148" s="13" t="str">
        <f>IF(OR(AND(LEN(H4148&gt;3),ISERROR(FIND("-",H4148,1))),AND(LEN(H4148)&gt;3,ISERROR(FIND("+",H4148,1)))),LEFT(H4148,2),H4148)</f>
        <v>20</v>
      </c>
      <c r="M4148" s="13" t="str">
        <f>IF(AND(LEN(H4148&gt;3),ISERROR(FIND("+",H4148,1))),RIGHT(H4148,2),IF(AND(LEN(H4148)=3,ISERROR(FIND("-",H4148,1))),LEFT(H4148,2),H4148))</f>
        <v>24</v>
      </c>
      <c r="N4148" s="13" t="str">
        <f>SUBSTITUTE(H4148,"+","-")</f>
        <v>20-24</v>
      </c>
      <c r="O4148" s="3">
        <f t="shared" si="450"/>
        <v>5</v>
      </c>
      <c r="P4148" s="3">
        <f t="shared" si="451"/>
        <v>3</v>
      </c>
      <c r="Q4148" s="7">
        <f t="shared" si="452"/>
        <v>20</v>
      </c>
      <c r="R4148" s="7">
        <f t="shared" si="453"/>
        <v>24</v>
      </c>
      <c r="S4148" s="13" t="str">
        <f>VLOOKUP(A4148,history!$B:$F,2,0)</f>
        <v>2020-03-23</v>
      </c>
      <c r="T4148" s="13">
        <f>VLOOKUP($C4148,日期!$A:$D,3,0)</f>
        <v>3</v>
      </c>
      <c r="U4148" s="13">
        <f>VLOOKUP($C4148,日期!$A:$D,4,0)</f>
        <v>1</v>
      </c>
      <c r="V4148" s="65">
        <f t="shared" si="454"/>
        <v>43891</v>
      </c>
      <c r="W4148" s="13" t="s">
        <v>5712</v>
      </c>
    </row>
    <row r="4149" spans="1:23" ht="15">
      <c r="A4149" s="15">
        <v>175</v>
      </c>
      <c r="B4149" s="15">
        <v>2020</v>
      </c>
      <c r="C4149" s="13" t="s">
        <v>23</v>
      </c>
      <c r="D4149" s="15">
        <v>12</v>
      </c>
      <c r="E4149" s="13" t="s">
        <v>24</v>
      </c>
      <c r="F4149" s="13" t="s">
        <v>17</v>
      </c>
      <c r="G4149" s="13" t="s">
        <v>25</v>
      </c>
      <c r="H4149" s="13" t="s">
        <v>13</v>
      </c>
      <c r="I4149" s="3">
        <f t="shared" si="448"/>
        <v>20</v>
      </c>
      <c r="J4149" s="7">
        <f t="shared" si="449"/>
        <v>24</v>
      </c>
      <c r="K4149" s="3">
        <f>LEN(H4149)</f>
        <v>5</v>
      </c>
      <c r="L4149" s="13" t="str">
        <f>IF(OR(AND(LEN(H4149&gt;3),ISERROR(FIND("-",H4149,1))),AND(LEN(H4149)&gt;3,ISERROR(FIND("+",H4149,1)))),LEFT(H4149,2),H4149)</f>
        <v>20</v>
      </c>
      <c r="M4149" s="13" t="str">
        <f>IF(AND(LEN(H4149&gt;3),ISERROR(FIND("+",H4149,1))),RIGHT(H4149,2),IF(AND(LEN(H4149)=3,ISERROR(FIND("-",H4149,1))),LEFT(H4149,2),H4149))</f>
        <v>24</v>
      </c>
      <c r="N4149" s="13" t="str">
        <f>SUBSTITUTE(H4149,"+","-")</f>
        <v>20-24</v>
      </c>
      <c r="O4149" s="3">
        <f t="shared" si="450"/>
        <v>5</v>
      </c>
      <c r="P4149" s="3">
        <f t="shared" si="451"/>
        <v>3</v>
      </c>
      <c r="Q4149" s="7">
        <f t="shared" si="452"/>
        <v>20</v>
      </c>
      <c r="R4149" s="7">
        <f t="shared" si="453"/>
        <v>24</v>
      </c>
      <c r="S4149" s="13" t="str">
        <f>VLOOKUP(A4149,history!$B:$F,2,0)</f>
        <v>2020-03-23</v>
      </c>
      <c r="T4149" s="13">
        <f>VLOOKUP($C4149,日期!$A:$D,3,0)</f>
        <v>3</v>
      </c>
      <c r="U4149" s="13">
        <f>VLOOKUP($C4149,日期!$A:$D,4,0)</f>
        <v>1</v>
      </c>
      <c r="V4149" s="65">
        <f t="shared" si="454"/>
        <v>43891</v>
      </c>
      <c r="W4149" s="13" t="s">
        <v>5713</v>
      </c>
    </row>
    <row r="4150" spans="1:23" ht="15">
      <c r="A4150" s="15">
        <v>174</v>
      </c>
      <c r="B4150" s="15">
        <v>2020</v>
      </c>
      <c r="C4150" s="13" t="s">
        <v>23</v>
      </c>
      <c r="D4150" s="15">
        <v>12</v>
      </c>
      <c r="E4150" s="13" t="s">
        <v>24</v>
      </c>
      <c r="F4150" s="13" t="s">
        <v>17</v>
      </c>
      <c r="G4150" s="13" t="s">
        <v>25</v>
      </c>
      <c r="H4150" s="13" t="s">
        <v>13</v>
      </c>
      <c r="I4150" s="3">
        <f t="shared" si="448"/>
        <v>20</v>
      </c>
      <c r="J4150" s="7">
        <f t="shared" si="449"/>
        <v>24</v>
      </c>
      <c r="K4150" s="3">
        <f>LEN(H4150)</f>
        <v>5</v>
      </c>
      <c r="L4150" s="13" t="str">
        <f>IF(OR(AND(LEN(H4150&gt;3),ISERROR(FIND("-",H4150,1))),AND(LEN(H4150)&gt;3,ISERROR(FIND("+",H4150,1)))),LEFT(H4150,2),H4150)</f>
        <v>20</v>
      </c>
      <c r="M4150" s="13" t="str">
        <f>IF(AND(LEN(H4150&gt;3),ISERROR(FIND("+",H4150,1))),RIGHT(H4150,2),IF(AND(LEN(H4150)=3,ISERROR(FIND("-",H4150,1))),LEFT(H4150,2),H4150))</f>
        <v>24</v>
      </c>
      <c r="N4150" s="13" t="str">
        <f>SUBSTITUTE(H4150,"+","-")</f>
        <v>20-24</v>
      </c>
      <c r="O4150" s="3">
        <f t="shared" si="450"/>
        <v>5</v>
      </c>
      <c r="P4150" s="3">
        <f t="shared" si="451"/>
        <v>3</v>
      </c>
      <c r="Q4150" s="7">
        <f t="shared" si="452"/>
        <v>20</v>
      </c>
      <c r="R4150" s="7">
        <f t="shared" si="453"/>
        <v>24</v>
      </c>
      <c r="S4150" s="13" t="str">
        <f>VLOOKUP(A4150,history!$B:$F,2,0)</f>
        <v>2020-03-23</v>
      </c>
      <c r="T4150" s="13">
        <f>VLOOKUP($C4150,日期!$A:$D,3,0)</f>
        <v>3</v>
      </c>
      <c r="U4150" s="13">
        <f>VLOOKUP($C4150,日期!$A:$D,4,0)</f>
        <v>1</v>
      </c>
      <c r="V4150" s="65">
        <f t="shared" si="454"/>
        <v>43891</v>
      </c>
      <c r="W4150" s="13" t="s">
        <v>5714</v>
      </c>
    </row>
    <row r="4151" spans="1:23" ht="15">
      <c r="A4151" s="15">
        <v>173</v>
      </c>
      <c r="B4151" s="15">
        <v>2020</v>
      </c>
      <c r="C4151" s="13" t="s">
        <v>23</v>
      </c>
      <c r="D4151" s="15">
        <v>12</v>
      </c>
      <c r="E4151" s="13" t="s">
        <v>24</v>
      </c>
      <c r="F4151" s="13" t="s">
        <v>17</v>
      </c>
      <c r="G4151" s="13" t="s">
        <v>25</v>
      </c>
      <c r="H4151" s="13" t="s">
        <v>13</v>
      </c>
      <c r="I4151" s="3">
        <f t="shared" si="448"/>
        <v>20</v>
      </c>
      <c r="J4151" s="7">
        <f t="shared" si="449"/>
        <v>24</v>
      </c>
      <c r="K4151" s="3">
        <f>LEN(H4151)</f>
        <v>5</v>
      </c>
      <c r="L4151" s="13" t="str">
        <f>IF(OR(AND(LEN(H4151&gt;3),ISERROR(FIND("-",H4151,1))),AND(LEN(H4151)&gt;3,ISERROR(FIND("+",H4151,1)))),LEFT(H4151,2),H4151)</f>
        <v>20</v>
      </c>
      <c r="M4151" s="13" t="str">
        <f>IF(AND(LEN(H4151&gt;3),ISERROR(FIND("+",H4151,1))),RIGHT(H4151,2),IF(AND(LEN(H4151)=3,ISERROR(FIND("-",H4151,1))),LEFT(H4151,2),H4151))</f>
        <v>24</v>
      </c>
      <c r="N4151" s="13" t="str">
        <f>SUBSTITUTE(H4151,"+","-")</f>
        <v>20-24</v>
      </c>
      <c r="O4151" s="3">
        <f t="shared" si="450"/>
        <v>5</v>
      </c>
      <c r="P4151" s="3">
        <f t="shared" si="451"/>
        <v>3</v>
      </c>
      <c r="Q4151" s="7">
        <f t="shared" si="452"/>
        <v>20</v>
      </c>
      <c r="R4151" s="7">
        <f t="shared" si="453"/>
        <v>24</v>
      </c>
      <c r="S4151" s="13" t="str">
        <f>VLOOKUP(A4151,history!$B:$F,2,0)</f>
        <v>2020-03-23</v>
      </c>
      <c r="T4151" s="13">
        <f>VLOOKUP($C4151,日期!$A:$D,3,0)</f>
        <v>3</v>
      </c>
      <c r="U4151" s="13">
        <f>VLOOKUP($C4151,日期!$A:$D,4,0)</f>
        <v>1</v>
      </c>
      <c r="V4151" s="65">
        <f t="shared" si="454"/>
        <v>43891</v>
      </c>
      <c r="W4151" s="13" t="s">
        <v>5715</v>
      </c>
    </row>
    <row r="4152" spans="1:23" ht="15">
      <c r="A4152" s="15">
        <v>172</v>
      </c>
      <c r="B4152" s="15">
        <v>2020</v>
      </c>
      <c r="C4152" s="13" t="s">
        <v>23</v>
      </c>
      <c r="D4152" s="15">
        <v>12</v>
      </c>
      <c r="E4152" s="13" t="s">
        <v>24</v>
      </c>
      <c r="F4152" s="13" t="s">
        <v>17</v>
      </c>
      <c r="G4152" s="13" t="s">
        <v>25</v>
      </c>
      <c r="H4152" s="13" t="s">
        <v>13</v>
      </c>
      <c r="I4152" s="3">
        <f t="shared" si="448"/>
        <v>20</v>
      </c>
      <c r="J4152" s="7">
        <f t="shared" si="449"/>
        <v>24</v>
      </c>
      <c r="K4152" s="3">
        <f>LEN(H4152)</f>
        <v>5</v>
      </c>
      <c r="L4152" s="13" t="str">
        <f>IF(OR(AND(LEN(H4152&gt;3),ISERROR(FIND("-",H4152,1))),AND(LEN(H4152)&gt;3,ISERROR(FIND("+",H4152,1)))),LEFT(H4152,2),H4152)</f>
        <v>20</v>
      </c>
      <c r="M4152" s="13" t="str">
        <f>IF(AND(LEN(H4152&gt;3),ISERROR(FIND("+",H4152,1))),RIGHT(H4152,2),IF(AND(LEN(H4152)=3,ISERROR(FIND("-",H4152,1))),LEFT(H4152,2),H4152))</f>
        <v>24</v>
      </c>
      <c r="N4152" s="13" t="str">
        <f>SUBSTITUTE(H4152,"+","-")</f>
        <v>20-24</v>
      </c>
      <c r="O4152" s="3">
        <f t="shared" si="450"/>
        <v>5</v>
      </c>
      <c r="P4152" s="3">
        <f t="shared" si="451"/>
        <v>3</v>
      </c>
      <c r="Q4152" s="7">
        <f t="shared" si="452"/>
        <v>20</v>
      </c>
      <c r="R4152" s="7">
        <f t="shared" si="453"/>
        <v>24</v>
      </c>
      <c r="S4152" s="13" t="str">
        <f>VLOOKUP(A4152,history!$B:$F,2,0)</f>
        <v>2020-03-23</v>
      </c>
      <c r="T4152" s="13">
        <f>VLOOKUP($C4152,日期!$A:$D,3,0)</f>
        <v>3</v>
      </c>
      <c r="U4152" s="13">
        <f>VLOOKUP($C4152,日期!$A:$D,4,0)</f>
        <v>1</v>
      </c>
      <c r="V4152" s="65">
        <f t="shared" si="454"/>
        <v>43891</v>
      </c>
      <c r="W4152" s="13" t="s">
        <v>5716</v>
      </c>
    </row>
    <row r="4153" spans="1:23" ht="15">
      <c r="A4153" s="15">
        <v>171</v>
      </c>
      <c r="B4153" s="15">
        <v>2020</v>
      </c>
      <c r="C4153" s="13" t="s">
        <v>23</v>
      </c>
      <c r="D4153" s="15">
        <v>12</v>
      </c>
      <c r="E4153" s="13" t="s">
        <v>24</v>
      </c>
      <c r="F4153" s="13" t="s">
        <v>17</v>
      </c>
      <c r="G4153" s="13" t="s">
        <v>25</v>
      </c>
      <c r="H4153" s="13" t="s">
        <v>13</v>
      </c>
      <c r="I4153" s="3">
        <f t="shared" si="448"/>
        <v>20</v>
      </c>
      <c r="J4153" s="7">
        <f t="shared" si="449"/>
        <v>24</v>
      </c>
      <c r="K4153" s="3">
        <f>LEN(H4153)</f>
        <v>5</v>
      </c>
      <c r="L4153" s="13" t="str">
        <f>IF(OR(AND(LEN(H4153&gt;3),ISERROR(FIND("-",H4153,1))),AND(LEN(H4153)&gt;3,ISERROR(FIND("+",H4153,1)))),LEFT(H4153,2),H4153)</f>
        <v>20</v>
      </c>
      <c r="M4153" s="13" t="str">
        <f>IF(AND(LEN(H4153&gt;3),ISERROR(FIND("+",H4153,1))),RIGHT(H4153,2),IF(AND(LEN(H4153)=3,ISERROR(FIND("-",H4153,1))),LEFT(H4153,2),H4153))</f>
        <v>24</v>
      </c>
      <c r="N4153" s="13" t="str">
        <f>SUBSTITUTE(H4153,"+","-")</f>
        <v>20-24</v>
      </c>
      <c r="O4153" s="3">
        <f t="shared" si="450"/>
        <v>5</v>
      </c>
      <c r="P4153" s="3">
        <f t="shared" si="451"/>
        <v>3</v>
      </c>
      <c r="Q4153" s="7">
        <f t="shared" si="452"/>
        <v>20</v>
      </c>
      <c r="R4153" s="7">
        <f t="shared" si="453"/>
        <v>24</v>
      </c>
      <c r="S4153" s="13" t="str">
        <f>VLOOKUP(A4153,history!$B:$F,2,0)</f>
        <v>2020-03-23</v>
      </c>
      <c r="T4153" s="13">
        <f>VLOOKUP($C4153,日期!$A:$D,3,0)</f>
        <v>3</v>
      </c>
      <c r="U4153" s="13">
        <f>VLOOKUP($C4153,日期!$A:$D,4,0)</f>
        <v>1</v>
      </c>
      <c r="V4153" s="65">
        <f t="shared" si="454"/>
        <v>43891</v>
      </c>
      <c r="W4153" s="13" t="s">
        <v>5717</v>
      </c>
    </row>
    <row r="4154" spans="1:23" ht="15">
      <c r="A4154" s="15">
        <v>170</v>
      </c>
      <c r="B4154" s="15">
        <v>2020</v>
      </c>
      <c r="C4154" s="13" t="s">
        <v>23</v>
      </c>
      <c r="D4154" s="15">
        <v>12</v>
      </c>
      <c r="E4154" s="13" t="s">
        <v>24</v>
      </c>
      <c r="F4154" s="13" t="s">
        <v>17</v>
      </c>
      <c r="G4154" s="13" t="s">
        <v>25</v>
      </c>
      <c r="H4154" s="13" t="s">
        <v>13</v>
      </c>
      <c r="I4154" s="3">
        <f t="shared" si="448"/>
        <v>20</v>
      </c>
      <c r="J4154" s="7">
        <f t="shared" si="449"/>
        <v>24</v>
      </c>
      <c r="K4154" s="3">
        <f>LEN(H4154)</f>
        <v>5</v>
      </c>
      <c r="L4154" s="13" t="str">
        <f>IF(OR(AND(LEN(H4154&gt;3),ISERROR(FIND("-",H4154,1))),AND(LEN(H4154)&gt;3,ISERROR(FIND("+",H4154,1)))),LEFT(H4154,2),H4154)</f>
        <v>20</v>
      </c>
      <c r="M4154" s="13" t="str">
        <f>IF(AND(LEN(H4154&gt;3),ISERROR(FIND("+",H4154,1))),RIGHT(H4154,2),IF(AND(LEN(H4154)=3,ISERROR(FIND("-",H4154,1))),LEFT(H4154,2),H4154))</f>
        <v>24</v>
      </c>
      <c r="N4154" s="13" t="str">
        <f>SUBSTITUTE(H4154,"+","-")</f>
        <v>20-24</v>
      </c>
      <c r="O4154" s="3">
        <f t="shared" si="450"/>
        <v>5</v>
      </c>
      <c r="P4154" s="3">
        <f t="shared" si="451"/>
        <v>3</v>
      </c>
      <c r="Q4154" s="7">
        <f t="shared" si="452"/>
        <v>20</v>
      </c>
      <c r="R4154" s="7">
        <f t="shared" si="453"/>
        <v>24</v>
      </c>
      <c r="S4154" s="13" t="str">
        <f>VLOOKUP(A4154,history!$B:$F,2,0)</f>
        <v>2020-03-23</v>
      </c>
      <c r="T4154" s="13">
        <f>VLOOKUP($C4154,日期!$A:$D,3,0)</f>
        <v>3</v>
      </c>
      <c r="U4154" s="13">
        <f>VLOOKUP($C4154,日期!$A:$D,4,0)</f>
        <v>1</v>
      </c>
      <c r="V4154" s="65">
        <f t="shared" si="454"/>
        <v>43891</v>
      </c>
      <c r="W4154" s="13" t="s">
        <v>5718</v>
      </c>
    </row>
    <row r="4155" spans="1:23" ht="15">
      <c r="A4155" s="15">
        <v>169</v>
      </c>
      <c r="B4155" s="15">
        <v>2020</v>
      </c>
      <c r="C4155" s="13" t="s">
        <v>23</v>
      </c>
      <c r="D4155" s="15">
        <v>12</v>
      </c>
      <c r="E4155" s="13" t="s">
        <v>24</v>
      </c>
      <c r="F4155" s="13" t="s">
        <v>17</v>
      </c>
      <c r="G4155" s="13" t="s">
        <v>25</v>
      </c>
      <c r="H4155" s="13" t="s">
        <v>13</v>
      </c>
      <c r="I4155" s="3">
        <f t="shared" si="448"/>
        <v>20</v>
      </c>
      <c r="J4155" s="7">
        <f t="shared" si="449"/>
        <v>24</v>
      </c>
      <c r="K4155" s="3">
        <f>LEN(H4155)</f>
        <v>5</v>
      </c>
      <c r="L4155" s="13" t="str">
        <f>IF(OR(AND(LEN(H4155&gt;3),ISERROR(FIND("-",H4155,1))),AND(LEN(H4155)&gt;3,ISERROR(FIND("+",H4155,1)))),LEFT(H4155,2),H4155)</f>
        <v>20</v>
      </c>
      <c r="M4155" s="13" t="str">
        <f>IF(AND(LEN(H4155&gt;3),ISERROR(FIND("+",H4155,1))),RIGHT(H4155,2),IF(AND(LEN(H4155)=3,ISERROR(FIND("-",H4155,1))),LEFT(H4155,2),H4155))</f>
        <v>24</v>
      </c>
      <c r="N4155" s="13" t="str">
        <f>SUBSTITUTE(H4155,"+","-")</f>
        <v>20-24</v>
      </c>
      <c r="O4155" s="3">
        <f t="shared" si="450"/>
        <v>5</v>
      </c>
      <c r="P4155" s="3">
        <f t="shared" si="451"/>
        <v>3</v>
      </c>
      <c r="Q4155" s="7">
        <f t="shared" si="452"/>
        <v>20</v>
      </c>
      <c r="R4155" s="7">
        <f t="shared" si="453"/>
        <v>24</v>
      </c>
      <c r="S4155" s="13" t="str">
        <f>VLOOKUP(A4155,history!$B:$F,2,0)</f>
        <v>2020-03-22</v>
      </c>
      <c r="T4155" s="13">
        <f>VLOOKUP($C4155,日期!$A:$D,3,0)</f>
        <v>3</v>
      </c>
      <c r="U4155" s="13">
        <f>VLOOKUP($C4155,日期!$A:$D,4,0)</f>
        <v>1</v>
      </c>
      <c r="V4155" s="65">
        <f t="shared" si="454"/>
        <v>43891</v>
      </c>
      <c r="W4155" s="13" t="s">
        <v>5719</v>
      </c>
    </row>
    <row r="4156" spans="1:23" ht="15">
      <c r="A4156" s="15">
        <v>168</v>
      </c>
      <c r="B4156" s="15">
        <v>2020</v>
      </c>
      <c r="C4156" s="13" t="s">
        <v>23</v>
      </c>
      <c r="D4156" s="15">
        <v>12</v>
      </c>
      <c r="E4156" s="13" t="s">
        <v>24</v>
      </c>
      <c r="F4156" s="13" t="s">
        <v>17</v>
      </c>
      <c r="G4156" s="13" t="s">
        <v>25</v>
      </c>
      <c r="H4156" s="13" t="s">
        <v>13</v>
      </c>
      <c r="I4156" s="3">
        <f t="shared" si="448"/>
        <v>20</v>
      </c>
      <c r="J4156" s="7">
        <f t="shared" si="449"/>
        <v>24</v>
      </c>
      <c r="K4156" s="3">
        <f>LEN(H4156)</f>
        <v>5</v>
      </c>
      <c r="L4156" s="13" t="str">
        <f>IF(OR(AND(LEN(H4156&gt;3),ISERROR(FIND("-",H4156,1))),AND(LEN(H4156)&gt;3,ISERROR(FIND("+",H4156,1)))),LEFT(H4156,2),H4156)</f>
        <v>20</v>
      </c>
      <c r="M4156" s="13" t="str">
        <f>IF(AND(LEN(H4156&gt;3),ISERROR(FIND("+",H4156,1))),RIGHT(H4156,2),IF(AND(LEN(H4156)=3,ISERROR(FIND("-",H4156,1))),LEFT(H4156,2),H4156))</f>
        <v>24</v>
      </c>
      <c r="N4156" s="13" t="str">
        <f>SUBSTITUTE(H4156,"+","-")</f>
        <v>20-24</v>
      </c>
      <c r="O4156" s="3">
        <f t="shared" si="450"/>
        <v>5</v>
      </c>
      <c r="P4156" s="3">
        <f t="shared" si="451"/>
        <v>3</v>
      </c>
      <c r="Q4156" s="7">
        <f t="shared" si="452"/>
        <v>20</v>
      </c>
      <c r="R4156" s="7">
        <f t="shared" si="453"/>
        <v>24</v>
      </c>
      <c r="S4156" s="13" t="str">
        <f>VLOOKUP(A4156,history!$B:$F,2,0)</f>
        <v>2020-03-22</v>
      </c>
      <c r="T4156" s="13">
        <f>VLOOKUP($C4156,日期!$A:$D,3,0)</f>
        <v>3</v>
      </c>
      <c r="U4156" s="13">
        <f>VLOOKUP($C4156,日期!$A:$D,4,0)</f>
        <v>1</v>
      </c>
      <c r="V4156" s="65">
        <f t="shared" si="454"/>
        <v>43891</v>
      </c>
      <c r="W4156" s="13" t="s">
        <v>5720</v>
      </c>
    </row>
    <row r="4157" spans="1:23" ht="15">
      <c r="A4157" s="15">
        <v>167</v>
      </c>
      <c r="B4157" s="15">
        <v>2020</v>
      </c>
      <c r="C4157" s="13" t="s">
        <v>23</v>
      </c>
      <c r="D4157" s="15">
        <v>12</v>
      </c>
      <c r="E4157" s="13" t="s">
        <v>24</v>
      </c>
      <c r="F4157" s="13" t="s">
        <v>17</v>
      </c>
      <c r="G4157" s="13" t="s">
        <v>25</v>
      </c>
      <c r="H4157" s="13" t="s">
        <v>13</v>
      </c>
      <c r="I4157" s="3">
        <f t="shared" si="448"/>
        <v>20</v>
      </c>
      <c r="J4157" s="7">
        <f t="shared" si="449"/>
        <v>24</v>
      </c>
      <c r="K4157" s="3">
        <f>LEN(H4157)</f>
        <v>5</v>
      </c>
      <c r="L4157" s="13" t="str">
        <f>IF(OR(AND(LEN(H4157&gt;3),ISERROR(FIND("-",H4157,1))),AND(LEN(H4157)&gt;3,ISERROR(FIND("+",H4157,1)))),LEFT(H4157,2),H4157)</f>
        <v>20</v>
      </c>
      <c r="M4157" s="13" t="str">
        <f>IF(AND(LEN(H4157&gt;3),ISERROR(FIND("+",H4157,1))),RIGHT(H4157,2),IF(AND(LEN(H4157)=3,ISERROR(FIND("-",H4157,1))),LEFT(H4157,2),H4157))</f>
        <v>24</v>
      </c>
      <c r="N4157" s="13" t="str">
        <f>SUBSTITUTE(H4157,"+","-")</f>
        <v>20-24</v>
      </c>
      <c r="O4157" s="3">
        <f t="shared" si="450"/>
        <v>5</v>
      </c>
      <c r="P4157" s="3">
        <f t="shared" si="451"/>
        <v>3</v>
      </c>
      <c r="Q4157" s="7">
        <f t="shared" si="452"/>
        <v>20</v>
      </c>
      <c r="R4157" s="7">
        <f t="shared" si="453"/>
        <v>24</v>
      </c>
      <c r="S4157" s="13" t="str">
        <f>VLOOKUP(A4157,history!$B:$F,2,0)</f>
        <v>2020-03-22</v>
      </c>
      <c r="T4157" s="13">
        <f>VLOOKUP($C4157,日期!$A:$D,3,0)</f>
        <v>3</v>
      </c>
      <c r="U4157" s="13">
        <f>VLOOKUP($C4157,日期!$A:$D,4,0)</f>
        <v>1</v>
      </c>
      <c r="V4157" s="65">
        <f t="shared" si="454"/>
        <v>43891</v>
      </c>
      <c r="W4157" s="13" t="s">
        <v>5721</v>
      </c>
    </row>
    <row r="4158" spans="1:23" ht="15">
      <c r="A4158" s="15">
        <v>166</v>
      </c>
      <c r="B4158" s="15">
        <v>2020</v>
      </c>
      <c r="C4158" s="13" t="s">
        <v>23</v>
      </c>
      <c r="D4158" s="15">
        <v>12</v>
      </c>
      <c r="E4158" s="13" t="s">
        <v>24</v>
      </c>
      <c r="F4158" s="13" t="s">
        <v>17</v>
      </c>
      <c r="G4158" s="13" t="s">
        <v>25</v>
      </c>
      <c r="H4158" s="13" t="s">
        <v>13</v>
      </c>
      <c r="I4158" s="3">
        <f t="shared" si="448"/>
        <v>20</v>
      </c>
      <c r="J4158" s="7">
        <f t="shared" si="449"/>
        <v>24</v>
      </c>
      <c r="K4158" s="3">
        <f>LEN(H4158)</f>
        <v>5</v>
      </c>
      <c r="L4158" s="13" t="str">
        <f>IF(OR(AND(LEN(H4158&gt;3),ISERROR(FIND("-",H4158,1))),AND(LEN(H4158)&gt;3,ISERROR(FIND("+",H4158,1)))),LEFT(H4158,2),H4158)</f>
        <v>20</v>
      </c>
      <c r="M4158" s="13" t="str">
        <f>IF(AND(LEN(H4158&gt;3),ISERROR(FIND("+",H4158,1))),RIGHT(H4158,2),IF(AND(LEN(H4158)=3,ISERROR(FIND("-",H4158,1))),LEFT(H4158,2),H4158))</f>
        <v>24</v>
      </c>
      <c r="N4158" s="13" t="str">
        <f>SUBSTITUTE(H4158,"+","-")</f>
        <v>20-24</v>
      </c>
      <c r="O4158" s="3">
        <f t="shared" si="450"/>
        <v>5</v>
      </c>
      <c r="P4158" s="3">
        <f t="shared" si="451"/>
        <v>3</v>
      </c>
      <c r="Q4158" s="7">
        <f t="shared" si="452"/>
        <v>20</v>
      </c>
      <c r="R4158" s="7">
        <f t="shared" si="453"/>
        <v>24</v>
      </c>
      <c r="S4158" s="13" t="str">
        <f>VLOOKUP(A4158,history!$B:$F,2,0)</f>
        <v>2020-03-22</v>
      </c>
      <c r="T4158" s="13">
        <f>VLOOKUP($C4158,日期!$A:$D,3,0)</f>
        <v>3</v>
      </c>
      <c r="U4158" s="13">
        <f>VLOOKUP($C4158,日期!$A:$D,4,0)</f>
        <v>1</v>
      </c>
      <c r="V4158" s="65">
        <f t="shared" si="454"/>
        <v>43891</v>
      </c>
      <c r="W4158" s="13" t="s">
        <v>5722</v>
      </c>
    </row>
    <row r="4159" spans="1:23" ht="15">
      <c r="A4159" s="15">
        <v>165</v>
      </c>
      <c r="B4159" s="15">
        <v>2020</v>
      </c>
      <c r="C4159" s="13" t="s">
        <v>23</v>
      </c>
      <c r="D4159" s="15">
        <v>12</v>
      </c>
      <c r="E4159" s="13" t="s">
        <v>24</v>
      </c>
      <c r="F4159" s="13" t="s">
        <v>17</v>
      </c>
      <c r="G4159" s="13" t="s">
        <v>25</v>
      </c>
      <c r="H4159" s="13" t="s">
        <v>13</v>
      </c>
      <c r="I4159" s="3">
        <f t="shared" si="448"/>
        <v>20</v>
      </c>
      <c r="J4159" s="7">
        <f t="shared" si="449"/>
        <v>24</v>
      </c>
      <c r="K4159" s="3">
        <f>LEN(H4159)</f>
        <v>5</v>
      </c>
      <c r="L4159" s="13" t="str">
        <f>IF(OR(AND(LEN(H4159&gt;3),ISERROR(FIND("-",H4159,1))),AND(LEN(H4159)&gt;3,ISERROR(FIND("+",H4159,1)))),LEFT(H4159,2),H4159)</f>
        <v>20</v>
      </c>
      <c r="M4159" s="13" t="str">
        <f>IF(AND(LEN(H4159&gt;3),ISERROR(FIND("+",H4159,1))),RIGHT(H4159,2),IF(AND(LEN(H4159)=3,ISERROR(FIND("-",H4159,1))),LEFT(H4159,2),H4159))</f>
        <v>24</v>
      </c>
      <c r="N4159" s="13" t="str">
        <f>SUBSTITUTE(H4159,"+","-")</f>
        <v>20-24</v>
      </c>
      <c r="O4159" s="3">
        <f t="shared" si="450"/>
        <v>5</v>
      </c>
      <c r="P4159" s="3">
        <f t="shared" si="451"/>
        <v>3</v>
      </c>
      <c r="Q4159" s="7">
        <f t="shared" si="452"/>
        <v>20</v>
      </c>
      <c r="R4159" s="7">
        <f t="shared" si="453"/>
        <v>24</v>
      </c>
      <c r="S4159" s="13" t="str">
        <f>VLOOKUP(A4159,history!$B:$F,2,0)</f>
        <v>2020-03-22</v>
      </c>
      <c r="T4159" s="13">
        <f>VLOOKUP($C4159,日期!$A:$D,3,0)</f>
        <v>3</v>
      </c>
      <c r="U4159" s="13">
        <f>VLOOKUP($C4159,日期!$A:$D,4,0)</f>
        <v>1</v>
      </c>
      <c r="V4159" s="65">
        <f t="shared" si="454"/>
        <v>43891</v>
      </c>
      <c r="W4159" s="13" t="s">
        <v>5723</v>
      </c>
    </row>
    <row r="4160" spans="1:23" ht="15">
      <c r="A4160" s="15">
        <v>164</v>
      </c>
      <c r="B4160" s="15">
        <v>2020</v>
      </c>
      <c r="C4160" s="13" t="s">
        <v>23</v>
      </c>
      <c r="D4160" s="15">
        <v>12</v>
      </c>
      <c r="E4160" s="13" t="s">
        <v>24</v>
      </c>
      <c r="F4160" s="13" t="s">
        <v>17</v>
      </c>
      <c r="G4160" s="13" t="s">
        <v>25</v>
      </c>
      <c r="H4160" s="13" t="s">
        <v>13</v>
      </c>
      <c r="I4160" s="3">
        <f t="shared" si="448"/>
        <v>20</v>
      </c>
      <c r="J4160" s="7">
        <f t="shared" si="449"/>
        <v>24</v>
      </c>
      <c r="K4160" s="3">
        <f>LEN(H4160)</f>
        <v>5</v>
      </c>
      <c r="L4160" s="13" t="str">
        <f>IF(OR(AND(LEN(H4160&gt;3),ISERROR(FIND("-",H4160,1))),AND(LEN(H4160)&gt;3,ISERROR(FIND("+",H4160,1)))),LEFT(H4160,2),H4160)</f>
        <v>20</v>
      </c>
      <c r="M4160" s="13" t="str">
        <f>IF(AND(LEN(H4160&gt;3),ISERROR(FIND("+",H4160,1))),RIGHT(H4160,2),IF(AND(LEN(H4160)=3,ISERROR(FIND("-",H4160,1))),LEFT(H4160,2),H4160))</f>
        <v>24</v>
      </c>
      <c r="N4160" s="13" t="str">
        <f>SUBSTITUTE(H4160,"+","-")</f>
        <v>20-24</v>
      </c>
      <c r="O4160" s="3">
        <f t="shared" si="450"/>
        <v>5</v>
      </c>
      <c r="P4160" s="3">
        <f t="shared" si="451"/>
        <v>3</v>
      </c>
      <c r="Q4160" s="7">
        <f t="shared" si="452"/>
        <v>20</v>
      </c>
      <c r="R4160" s="7">
        <f t="shared" si="453"/>
        <v>24</v>
      </c>
      <c r="S4160" s="13" t="str">
        <f>VLOOKUP(A4160,history!$B:$F,2,0)</f>
        <v>2020-03-22</v>
      </c>
      <c r="T4160" s="13">
        <f>VLOOKUP($C4160,日期!$A:$D,3,0)</f>
        <v>3</v>
      </c>
      <c r="U4160" s="13">
        <f>VLOOKUP($C4160,日期!$A:$D,4,0)</f>
        <v>1</v>
      </c>
      <c r="V4160" s="65">
        <f t="shared" si="454"/>
        <v>43891</v>
      </c>
      <c r="W4160" s="13" t="s">
        <v>5724</v>
      </c>
    </row>
    <row r="4161" spans="1:23" ht="15">
      <c r="A4161" s="15">
        <v>163</v>
      </c>
      <c r="B4161" s="15">
        <v>2020</v>
      </c>
      <c r="C4161" s="13" t="s">
        <v>23</v>
      </c>
      <c r="D4161" s="15">
        <v>12</v>
      </c>
      <c r="E4161" s="13" t="s">
        <v>24</v>
      </c>
      <c r="F4161" s="13" t="s">
        <v>17</v>
      </c>
      <c r="G4161" s="13" t="s">
        <v>25</v>
      </c>
      <c r="H4161" s="13" t="s">
        <v>13</v>
      </c>
      <c r="I4161" s="3">
        <f t="shared" si="448"/>
        <v>20</v>
      </c>
      <c r="J4161" s="7">
        <f t="shared" si="449"/>
        <v>24</v>
      </c>
      <c r="K4161" s="3">
        <f>LEN(H4161)</f>
        <v>5</v>
      </c>
      <c r="L4161" s="13" t="str">
        <f>IF(OR(AND(LEN(H4161&gt;3),ISERROR(FIND("-",H4161,1))),AND(LEN(H4161)&gt;3,ISERROR(FIND("+",H4161,1)))),LEFT(H4161,2),H4161)</f>
        <v>20</v>
      </c>
      <c r="M4161" s="13" t="str">
        <f>IF(AND(LEN(H4161&gt;3),ISERROR(FIND("+",H4161,1))),RIGHT(H4161,2),IF(AND(LEN(H4161)=3,ISERROR(FIND("-",H4161,1))),LEFT(H4161,2),H4161))</f>
        <v>24</v>
      </c>
      <c r="N4161" s="13" t="str">
        <f>SUBSTITUTE(H4161,"+","-")</f>
        <v>20-24</v>
      </c>
      <c r="O4161" s="3">
        <f t="shared" si="450"/>
        <v>5</v>
      </c>
      <c r="P4161" s="3">
        <f t="shared" si="451"/>
        <v>3</v>
      </c>
      <c r="Q4161" s="7">
        <f t="shared" si="452"/>
        <v>20</v>
      </c>
      <c r="R4161" s="7">
        <f t="shared" si="453"/>
        <v>24</v>
      </c>
      <c r="S4161" s="13" t="str">
        <f>VLOOKUP(A4161,history!$B:$F,2,0)</f>
        <v>2020-03-22</v>
      </c>
      <c r="T4161" s="13">
        <f>VLOOKUP($C4161,日期!$A:$D,3,0)</f>
        <v>3</v>
      </c>
      <c r="U4161" s="13">
        <f>VLOOKUP($C4161,日期!$A:$D,4,0)</f>
        <v>1</v>
      </c>
      <c r="V4161" s="65">
        <f t="shared" si="454"/>
        <v>43891</v>
      </c>
      <c r="W4161" s="13" t="s">
        <v>5725</v>
      </c>
    </row>
    <row r="4162" spans="1:23" ht="15">
      <c r="A4162" s="15">
        <v>162</v>
      </c>
      <c r="B4162" s="15">
        <v>2020</v>
      </c>
      <c r="C4162" s="13" t="s">
        <v>23</v>
      </c>
      <c r="D4162" s="15">
        <v>12</v>
      </c>
      <c r="E4162" s="13" t="s">
        <v>24</v>
      </c>
      <c r="F4162" s="13" t="s">
        <v>17</v>
      </c>
      <c r="G4162" s="13" t="s">
        <v>25</v>
      </c>
      <c r="H4162" s="13" t="s">
        <v>13</v>
      </c>
      <c r="I4162" s="3">
        <f t="shared" si="448"/>
        <v>20</v>
      </c>
      <c r="J4162" s="7">
        <f t="shared" si="449"/>
        <v>24</v>
      </c>
      <c r="K4162" s="3">
        <f>LEN(H4162)</f>
        <v>5</v>
      </c>
      <c r="L4162" s="13" t="str">
        <f>IF(OR(AND(LEN(H4162&gt;3),ISERROR(FIND("-",H4162,1))),AND(LEN(H4162)&gt;3,ISERROR(FIND("+",H4162,1)))),LEFT(H4162,2),H4162)</f>
        <v>20</v>
      </c>
      <c r="M4162" s="13" t="str">
        <f>IF(AND(LEN(H4162&gt;3),ISERROR(FIND("+",H4162,1))),RIGHT(H4162,2),IF(AND(LEN(H4162)=3,ISERROR(FIND("-",H4162,1))),LEFT(H4162,2),H4162))</f>
        <v>24</v>
      </c>
      <c r="N4162" s="13" t="str">
        <f>SUBSTITUTE(H4162,"+","-")</f>
        <v>20-24</v>
      </c>
      <c r="O4162" s="3">
        <f t="shared" si="450"/>
        <v>5</v>
      </c>
      <c r="P4162" s="3">
        <f t="shared" si="451"/>
        <v>3</v>
      </c>
      <c r="Q4162" s="7">
        <f t="shared" si="452"/>
        <v>20</v>
      </c>
      <c r="R4162" s="7">
        <f t="shared" si="453"/>
        <v>24</v>
      </c>
      <c r="S4162" s="13" t="str">
        <f>VLOOKUP(A4162,history!$B:$F,2,0)</f>
        <v>2020-03-22</v>
      </c>
      <c r="T4162" s="13">
        <f>VLOOKUP($C4162,日期!$A:$D,3,0)</f>
        <v>3</v>
      </c>
      <c r="U4162" s="13">
        <f>VLOOKUP($C4162,日期!$A:$D,4,0)</f>
        <v>1</v>
      </c>
      <c r="V4162" s="65">
        <f t="shared" si="454"/>
        <v>43891</v>
      </c>
      <c r="W4162" s="13" t="s">
        <v>5726</v>
      </c>
    </row>
    <row r="4163" spans="1:23" ht="15">
      <c r="A4163" s="15">
        <v>161</v>
      </c>
      <c r="B4163" s="15">
        <v>2020</v>
      </c>
      <c r="C4163" s="13" t="s">
        <v>23</v>
      </c>
      <c r="D4163" s="15">
        <v>12</v>
      </c>
      <c r="E4163" s="13" t="s">
        <v>24</v>
      </c>
      <c r="F4163" s="13" t="s">
        <v>17</v>
      </c>
      <c r="G4163" s="13" t="s">
        <v>25</v>
      </c>
      <c r="H4163" s="13" t="s">
        <v>13</v>
      </c>
      <c r="I4163" s="3">
        <f t="shared" ref="I4163:I4226" si="455">VALUE(IF(LEN(H4163)&gt;=3,LEFT(H4163,2),H4163))</f>
        <v>20</v>
      </c>
      <c r="J4163" s="7">
        <f t="shared" ref="J4163:J4226" si="456">VALUE(IF(LEN(H4163)=5,RIGHT(H4163,2),LEFT(H4163,2)))</f>
        <v>24</v>
      </c>
      <c r="K4163" s="3">
        <f>LEN(H4163)</f>
        <v>5</v>
      </c>
      <c r="L4163" s="13" t="str">
        <f>IF(OR(AND(LEN(H4163&gt;3),ISERROR(FIND("-",H4163,1))),AND(LEN(H4163)&gt;3,ISERROR(FIND("+",H4163,1)))),LEFT(H4163,2),H4163)</f>
        <v>20</v>
      </c>
      <c r="M4163" s="13" t="str">
        <f>IF(AND(LEN(H4163&gt;3),ISERROR(FIND("+",H4163,1))),RIGHT(H4163,2),IF(AND(LEN(H4163)=3,ISERROR(FIND("-",H4163,1))),LEFT(H4163,2),H4163))</f>
        <v>24</v>
      </c>
      <c r="N4163" s="13" t="str">
        <f>SUBSTITUTE(H4163,"+","-")</f>
        <v>20-24</v>
      </c>
      <c r="O4163" s="3">
        <f t="shared" ref="O4163:O4226" si="457">LEN(N4163)</f>
        <v>5</v>
      </c>
      <c r="P4163" s="3">
        <f t="shared" ref="P4163:P4226" si="458">FIND("-",N4163,1)</f>
        <v>3</v>
      </c>
      <c r="Q4163" s="7">
        <f t="shared" ref="Q4163:Q4226" si="459">VALUE(IF(ISERROR(FIND("-",N4163,1)),N4163,LEFT(N4163,FIND("-",N4163,1)-1)))</f>
        <v>20</v>
      </c>
      <c r="R4163" s="7">
        <f t="shared" ref="R4163:R4226" si="460">VALUE(IF(ISERROR(FIND("-",N4163,1)),N4163,IF(AND(FIND("-",N4163,1)=3,LEN(N4163)=3),LEFT(N4163,2),RIGHT(N4163,FIND("-",N4163,1)-1))))</f>
        <v>24</v>
      </c>
      <c r="S4163" s="13" t="str">
        <f>VLOOKUP(A4163,history!$B:$F,2,0)</f>
        <v>2020-03-22</v>
      </c>
      <c r="T4163" s="13">
        <f>VLOOKUP($C4163,日期!$A:$D,3,0)</f>
        <v>3</v>
      </c>
      <c r="U4163" s="13">
        <f>VLOOKUP($C4163,日期!$A:$D,4,0)</f>
        <v>1</v>
      </c>
      <c r="V4163" s="65">
        <f t="shared" ref="V4163:V4226" si="461">DATE(B4163,T4163,U4163)</f>
        <v>43891</v>
      </c>
      <c r="W4163" s="13" t="s">
        <v>5727</v>
      </c>
    </row>
    <row r="4164" spans="1:23" ht="15">
      <c r="A4164" s="15">
        <v>160</v>
      </c>
      <c r="B4164" s="15">
        <v>2020</v>
      </c>
      <c r="C4164" s="13" t="s">
        <v>23</v>
      </c>
      <c r="D4164" s="15">
        <v>12</v>
      </c>
      <c r="E4164" s="13" t="s">
        <v>24</v>
      </c>
      <c r="F4164" s="13" t="s">
        <v>17</v>
      </c>
      <c r="G4164" s="13" t="s">
        <v>25</v>
      </c>
      <c r="H4164" s="13" t="s">
        <v>13</v>
      </c>
      <c r="I4164" s="3">
        <f t="shared" si="455"/>
        <v>20</v>
      </c>
      <c r="J4164" s="7">
        <f t="shared" si="456"/>
        <v>24</v>
      </c>
      <c r="K4164" s="3">
        <f>LEN(H4164)</f>
        <v>5</v>
      </c>
      <c r="L4164" s="13" t="str">
        <f>IF(OR(AND(LEN(H4164&gt;3),ISERROR(FIND("-",H4164,1))),AND(LEN(H4164)&gt;3,ISERROR(FIND("+",H4164,1)))),LEFT(H4164,2),H4164)</f>
        <v>20</v>
      </c>
      <c r="M4164" s="13" t="str">
        <f>IF(AND(LEN(H4164&gt;3),ISERROR(FIND("+",H4164,1))),RIGHT(H4164,2),IF(AND(LEN(H4164)=3,ISERROR(FIND("-",H4164,1))),LEFT(H4164,2),H4164))</f>
        <v>24</v>
      </c>
      <c r="N4164" s="13" t="str">
        <f>SUBSTITUTE(H4164,"+","-")</f>
        <v>20-24</v>
      </c>
      <c r="O4164" s="3">
        <f t="shared" si="457"/>
        <v>5</v>
      </c>
      <c r="P4164" s="3">
        <f t="shared" si="458"/>
        <v>3</v>
      </c>
      <c r="Q4164" s="7">
        <f t="shared" si="459"/>
        <v>20</v>
      </c>
      <c r="R4164" s="7">
        <f t="shared" si="460"/>
        <v>24</v>
      </c>
      <c r="S4164" s="13" t="str">
        <f>VLOOKUP(A4164,history!$B:$F,2,0)</f>
        <v>2020-03-22</v>
      </c>
      <c r="T4164" s="13">
        <f>VLOOKUP($C4164,日期!$A:$D,3,0)</f>
        <v>3</v>
      </c>
      <c r="U4164" s="13">
        <f>VLOOKUP($C4164,日期!$A:$D,4,0)</f>
        <v>1</v>
      </c>
      <c r="V4164" s="65">
        <f t="shared" si="461"/>
        <v>43891</v>
      </c>
      <c r="W4164" s="13" t="s">
        <v>5728</v>
      </c>
    </row>
    <row r="4165" spans="1:23" ht="15">
      <c r="A4165" s="15">
        <v>159</v>
      </c>
      <c r="B4165" s="15">
        <v>2020</v>
      </c>
      <c r="C4165" s="13" t="s">
        <v>23</v>
      </c>
      <c r="D4165" s="15">
        <v>12</v>
      </c>
      <c r="E4165" s="13" t="s">
        <v>24</v>
      </c>
      <c r="F4165" s="13" t="s">
        <v>17</v>
      </c>
      <c r="G4165" s="13" t="s">
        <v>25</v>
      </c>
      <c r="H4165" s="13" t="s">
        <v>13</v>
      </c>
      <c r="I4165" s="3">
        <f t="shared" si="455"/>
        <v>20</v>
      </c>
      <c r="J4165" s="7">
        <f t="shared" si="456"/>
        <v>24</v>
      </c>
      <c r="K4165" s="3">
        <f>LEN(H4165)</f>
        <v>5</v>
      </c>
      <c r="L4165" s="13" t="str">
        <f>IF(OR(AND(LEN(H4165&gt;3),ISERROR(FIND("-",H4165,1))),AND(LEN(H4165)&gt;3,ISERROR(FIND("+",H4165,1)))),LEFT(H4165,2),H4165)</f>
        <v>20</v>
      </c>
      <c r="M4165" s="13" t="str">
        <f>IF(AND(LEN(H4165&gt;3),ISERROR(FIND("+",H4165,1))),RIGHT(H4165,2),IF(AND(LEN(H4165)=3,ISERROR(FIND("-",H4165,1))),LEFT(H4165,2),H4165))</f>
        <v>24</v>
      </c>
      <c r="N4165" s="13" t="str">
        <f>SUBSTITUTE(H4165,"+","-")</f>
        <v>20-24</v>
      </c>
      <c r="O4165" s="3">
        <f t="shared" si="457"/>
        <v>5</v>
      </c>
      <c r="P4165" s="3">
        <f t="shared" si="458"/>
        <v>3</v>
      </c>
      <c r="Q4165" s="7">
        <f t="shared" si="459"/>
        <v>20</v>
      </c>
      <c r="R4165" s="7">
        <f t="shared" si="460"/>
        <v>24</v>
      </c>
      <c r="S4165" s="13" t="str">
        <f>VLOOKUP(A4165,history!$B:$F,2,0)</f>
        <v>2020-03-22</v>
      </c>
      <c r="T4165" s="13">
        <f>VLOOKUP($C4165,日期!$A:$D,3,0)</f>
        <v>3</v>
      </c>
      <c r="U4165" s="13">
        <f>VLOOKUP($C4165,日期!$A:$D,4,0)</f>
        <v>1</v>
      </c>
      <c r="V4165" s="65">
        <f t="shared" si="461"/>
        <v>43891</v>
      </c>
      <c r="W4165" s="13" t="s">
        <v>5729</v>
      </c>
    </row>
    <row r="4166" spans="1:23" ht="15">
      <c r="A4166" s="15">
        <v>158</v>
      </c>
      <c r="B4166" s="15">
        <v>2020</v>
      </c>
      <c r="C4166" s="13" t="s">
        <v>23</v>
      </c>
      <c r="D4166" s="15">
        <v>12</v>
      </c>
      <c r="E4166" s="13" t="s">
        <v>24</v>
      </c>
      <c r="F4166" s="13" t="s">
        <v>17</v>
      </c>
      <c r="G4166" s="13" t="s">
        <v>25</v>
      </c>
      <c r="H4166" s="13" t="s">
        <v>13</v>
      </c>
      <c r="I4166" s="3">
        <f t="shared" si="455"/>
        <v>20</v>
      </c>
      <c r="J4166" s="7">
        <f t="shared" si="456"/>
        <v>24</v>
      </c>
      <c r="K4166" s="3">
        <f>LEN(H4166)</f>
        <v>5</v>
      </c>
      <c r="L4166" s="13" t="str">
        <f>IF(OR(AND(LEN(H4166&gt;3),ISERROR(FIND("-",H4166,1))),AND(LEN(H4166)&gt;3,ISERROR(FIND("+",H4166,1)))),LEFT(H4166,2),H4166)</f>
        <v>20</v>
      </c>
      <c r="M4166" s="13" t="str">
        <f>IF(AND(LEN(H4166&gt;3),ISERROR(FIND("+",H4166,1))),RIGHT(H4166,2),IF(AND(LEN(H4166)=3,ISERROR(FIND("-",H4166,1))),LEFT(H4166,2),H4166))</f>
        <v>24</v>
      </c>
      <c r="N4166" s="13" t="str">
        <f>SUBSTITUTE(H4166,"+","-")</f>
        <v>20-24</v>
      </c>
      <c r="O4166" s="3">
        <f t="shared" si="457"/>
        <v>5</v>
      </c>
      <c r="P4166" s="3">
        <f t="shared" si="458"/>
        <v>3</v>
      </c>
      <c r="Q4166" s="7">
        <f t="shared" si="459"/>
        <v>20</v>
      </c>
      <c r="R4166" s="7">
        <f t="shared" si="460"/>
        <v>24</v>
      </c>
      <c r="S4166" s="13" t="str">
        <f>VLOOKUP(A4166,history!$B:$F,2,0)</f>
        <v>2020-03-22</v>
      </c>
      <c r="T4166" s="13">
        <f>VLOOKUP($C4166,日期!$A:$D,3,0)</f>
        <v>3</v>
      </c>
      <c r="U4166" s="13">
        <f>VLOOKUP($C4166,日期!$A:$D,4,0)</f>
        <v>1</v>
      </c>
      <c r="V4166" s="65">
        <f t="shared" si="461"/>
        <v>43891</v>
      </c>
      <c r="W4166" s="13" t="s">
        <v>5730</v>
      </c>
    </row>
    <row r="4167" spans="1:23" ht="15">
      <c r="A4167" s="15">
        <v>157</v>
      </c>
      <c r="B4167" s="15">
        <v>2020</v>
      </c>
      <c r="C4167" s="13" t="s">
        <v>23</v>
      </c>
      <c r="D4167" s="15">
        <v>12</v>
      </c>
      <c r="E4167" s="13" t="s">
        <v>24</v>
      </c>
      <c r="F4167" s="13" t="s">
        <v>17</v>
      </c>
      <c r="G4167" s="13" t="s">
        <v>25</v>
      </c>
      <c r="H4167" s="13" t="s">
        <v>16</v>
      </c>
      <c r="I4167" s="3">
        <f t="shared" si="455"/>
        <v>15</v>
      </c>
      <c r="J4167" s="7">
        <f t="shared" si="456"/>
        <v>19</v>
      </c>
      <c r="K4167" s="3">
        <f>LEN(H4167)</f>
        <v>5</v>
      </c>
      <c r="L4167" s="13" t="str">
        <f>IF(OR(AND(LEN(H4167&gt;3),ISERROR(FIND("-",H4167,1))),AND(LEN(H4167)&gt;3,ISERROR(FIND("+",H4167,1)))),LEFT(H4167,2),H4167)</f>
        <v>15</v>
      </c>
      <c r="M4167" s="13" t="str">
        <f>IF(AND(LEN(H4167&gt;3),ISERROR(FIND("+",H4167,1))),RIGHT(H4167,2),IF(AND(LEN(H4167)=3,ISERROR(FIND("-",H4167,1))),LEFT(H4167,2),H4167))</f>
        <v>19</v>
      </c>
      <c r="N4167" s="13" t="str">
        <f>SUBSTITUTE(H4167,"+","-")</f>
        <v>15-19</v>
      </c>
      <c r="O4167" s="3">
        <f t="shared" si="457"/>
        <v>5</v>
      </c>
      <c r="P4167" s="3">
        <f t="shared" si="458"/>
        <v>3</v>
      </c>
      <c r="Q4167" s="7">
        <f t="shared" si="459"/>
        <v>15</v>
      </c>
      <c r="R4167" s="7">
        <f t="shared" si="460"/>
        <v>19</v>
      </c>
      <c r="S4167" s="13" t="str">
        <f>VLOOKUP(A4167,history!$B:$F,2,0)</f>
        <v>2020-03-22</v>
      </c>
      <c r="T4167" s="13">
        <f>VLOOKUP($C4167,日期!$A:$D,3,0)</f>
        <v>3</v>
      </c>
      <c r="U4167" s="13">
        <f>VLOOKUP($C4167,日期!$A:$D,4,0)</f>
        <v>1</v>
      </c>
      <c r="V4167" s="65">
        <f t="shared" si="461"/>
        <v>43891</v>
      </c>
      <c r="W4167" s="13" t="s">
        <v>5731</v>
      </c>
    </row>
    <row r="4168" spans="1:23" ht="15">
      <c r="A4168" s="15">
        <v>156</v>
      </c>
      <c r="B4168" s="15">
        <v>2020</v>
      </c>
      <c r="C4168" s="13" t="s">
        <v>23</v>
      </c>
      <c r="D4168" s="15">
        <v>12</v>
      </c>
      <c r="E4168" s="13" t="s">
        <v>24</v>
      </c>
      <c r="F4168" s="13" t="s">
        <v>17</v>
      </c>
      <c r="G4168" s="13" t="s">
        <v>25</v>
      </c>
      <c r="H4168" s="13" t="s">
        <v>16</v>
      </c>
      <c r="I4168" s="3">
        <f t="shared" si="455"/>
        <v>15</v>
      </c>
      <c r="J4168" s="7">
        <f t="shared" si="456"/>
        <v>19</v>
      </c>
      <c r="K4168" s="3">
        <f>LEN(H4168)</f>
        <v>5</v>
      </c>
      <c r="L4168" s="13" t="str">
        <f>IF(OR(AND(LEN(H4168&gt;3),ISERROR(FIND("-",H4168,1))),AND(LEN(H4168)&gt;3,ISERROR(FIND("+",H4168,1)))),LEFT(H4168,2),H4168)</f>
        <v>15</v>
      </c>
      <c r="M4168" s="13" t="str">
        <f>IF(AND(LEN(H4168&gt;3),ISERROR(FIND("+",H4168,1))),RIGHT(H4168,2),IF(AND(LEN(H4168)=3,ISERROR(FIND("-",H4168,1))),LEFT(H4168,2),H4168))</f>
        <v>19</v>
      </c>
      <c r="N4168" s="13" t="str">
        <f>SUBSTITUTE(H4168,"+","-")</f>
        <v>15-19</v>
      </c>
      <c r="O4168" s="3">
        <f t="shared" si="457"/>
        <v>5</v>
      </c>
      <c r="P4168" s="3">
        <f t="shared" si="458"/>
        <v>3</v>
      </c>
      <c r="Q4168" s="7">
        <f t="shared" si="459"/>
        <v>15</v>
      </c>
      <c r="R4168" s="7">
        <f t="shared" si="460"/>
        <v>19</v>
      </c>
      <c r="S4168" s="13" t="str">
        <f>VLOOKUP(A4168,history!$B:$F,2,0)</f>
        <v>2020-03-22</v>
      </c>
      <c r="T4168" s="13">
        <f>VLOOKUP($C4168,日期!$A:$D,3,0)</f>
        <v>3</v>
      </c>
      <c r="U4168" s="13">
        <f>VLOOKUP($C4168,日期!$A:$D,4,0)</f>
        <v>1</v>
      </c>
      <c r="V4168" s="65">
        <f t="shared" si="461"/>
        <v>43891</v>
      </c>
      <c r="W4168" s="13" t="s">
        <v>5732</v>
      </c>
    </row>
    <row r="4169" spans="1:23" ht="15">
      <c r="A4169" s="15">
        <v>155</v>
      </c>
      <c r="B4169" s="15">
        <v>2020</v>
      </c>
      <c r="C4169" s="13" t="s">
        <v>23</v>
      </c>
      <c r="D4169" s="15">
        <v>12</v>
      </c>
      <c r="E4169" s="13" t="s">
        <v>24</v>
      </c>
      <c r="F4169" s="13" t="s">
        <v>17</v>
      </c>
      <c r="G4169" s="13" t="s">
        <v>25</v>
      </c>
      <c r="H4169" s="13" t="s">
        <v>16</v>
      </c>
      <c r="I4169" s="3">
        <f t="shared" si="455"/>
        <v>15</v>
      </c>
      <c r="J4169" s="7">
        <f t="shared" si="456"/>
        <v>19</v>
      </c>
      <c r="K4169" s="3">
        <f>LEN(H4169)</f>
        <v>5</v>
      </c>
      <c r="L4169" s="13" t="str">
        <f>IF(OR(AND(LEN(H4169&gt;3),ISERROR(FIND("-",H4169,1))),AND(LEN(H4169)&gt;3,ISERROR(FIND("+",H4169,1)))),LEFT(H4169,2),H4169)</f>
        <v>15</v>
      </c>
      <c r="M4169" s="13" t="str">
        <f>IF(AND(LEN(H4169&gt;3),ISERROR(FIND("+",H4169,1))),RIGHT(H4169,2),IF(AND(LEN(H4169)=3,ISERROR(FIND("-",H4169,1))),LEFT(H4169,2),H4169))</f>
        <v>19</v>
      </c>
      <c r="N4169" s="13" t="str">
        <f>SUBSTITUTE(H4169,"+","-")</f>
        <v>15-19</v>
      </c>
      <c r="O4169" s="3">
        <f t="shared" si="457"/>
        <v>5</v>
      </c>
      <c r="P4169" s="3">
        <f t="shared" si="458"/>
        <v>3</v>
      </c>
      <c r="Q4169" s="7">
        <f t="shared" si="459"/>
        <v>15</v>
      </c>
      <c r="R4169" s="7">
        <f t="shared" si="460"/>
        <v>19</v>
      </c>
      <c r="S4169" s="13" t="str">
        <f>VLOOKUP(A4169,history!$B:$F,2,0)</f>
        <v>2020-03-22</v>
      </c>
      <c r="T4169" s="13">
        <f>VLOOKUP($C4169,日期!$A:$D,3,0)</f>
        <v>3</v>
      </c>
      <c r="U4169" s="13">
        <f>VLOOKUP($C4169,日期!$A:$D,4,0)</f>
        <v>1</v>
      </c>
      <c r="V4169" s="65">
        <f t="shared" si="461"/>
        <v>43891</v>
      </c>
      <c r="W4169" s="13" t="s">
        <v>5733</v>
      </c>
    </row>
    <row r="4170" spans="1:23" ht="15">
      <c r="A4170" s="15">
        <v>154</v>
      </c>
      <c r="B4170" s="15">
        <v>2020</v>
      </c>
      <c r="C4170" s="13" t="s">
        <v>23</v>
      </c>
      <c r="D4170" s="15">
        <v>12</v>
      </c>
      <c r="E4170" s="13" t="s">
        <v>24</v>
      </c>
      <c r="F4170" s="13" t="s">
        <v>17</v>
      </c>
      <c r="G4170" s="13" t="s">
        <v>25</v>
      </c>
      <c r="H4170" s="13" t="s">
        <v>16</v>
      </c>
      <c r="I4170" s="3">
        <f t="shared" si="455"/>
        <v>15</v>
      </c>
      <c r="J4170" s="7">
        <f t="shared" si="456"/>
        <v>19</v>
      </c>
      <c r="K4170" s="3">
        <f>LEN(H4170)</f>
        <v>5</v>
      </c>
      <c r="L4170" s="13" t="str">
        <f>IF(OR(AND(LEN(H4170&gt;3),ISERROR(FIND("-",H4170,1))),AND(LEN(H4170)&gt;3,ISERROR(FIND("+",H4170,1)))),LEFT(H4170,2),H4170)</f>
        <v>15</v>
      </c>
      <c r="M4170" s="13" t="str">
        <f>IF(AND(LEN(H4170&gt;3),ISERROR(FIND("+",H4170,1))),RIGHT(H4170,2),IF(AND(LEN(H4170)=3,ISERROR(FIND("-",H4170,1))),LEFT(H4170,2),H4170))</f>
        <v>19</v>
      </c>
      <c r="N4170" s="13" t="str">
        <f>SUBSTITUTE(H4170,"+","-")</f>
        <v>15-19</v>
      </c>
      <c r="O4170" s="3">
        <f t="shared" si="457"/>
        <v>5</v>
      </c>
      <c r="P4170" s="3">
        <f t="shared" si="458"/>
        <v>3</v>
      </c>
      <c r="Q4170" s="7">
        <f t="shared" si="459"/>
        <v>15</v>
      </c>
      <c r="R4170" s="7">
        <f t="shared" si="460"/>
        <v>19</v>
      </c>
      <c r="S4170" s="13" t="str">
        <f>VLOOKUP(A4170,history!$B:$F,2,0)</f>
        <v>2020-03-22</v>
      </c>
      <c r="T4170" s="13">
        <f>VLOOKUP($C4170,日期!$A:$D,3,0)</f>
        <v>3</v>
      </c>
      <c r="U4170" s="13">
        <f>VLOOKUP($C4170,日期!$A:$D,4,0)</f>
        <v>1</v>
      </c>
      <c r="V4170" s="65">
        <f t="shared" si="461"/>
        <v>43891</v>
      </c>
      <c r="W4170" s="13" t="s">
        <v>5734</v>
      </c>
    </row>
    <row r="4171" spans="1:23" ht="15">
      <c r="A4171" s="15">
        <v>153</v>
      </c>
      <c r="B4171" s="15">
        <v>2020</v>
      </c>
      <c r="C4171" s="13" t="s">
        <v>23</v>
      </c>
      <c r="D4171" s="15">
        <v>12</v>
      </c>
      <c r="E4171" s="13" t="s">
        <v>24</v>
      </c>
      <c r="F4171" s="13" t="s">
        <v>17</v>
      </c>
      <c r="G4171" s="13" t="s">
        <v>25</v>
      </c>
      <c r="H4171" s="13" t="s">
        <v>16</v>
      </c>
      <c r="I4171" s="3">
        <f t="shared" si="455"/>
        <v>15</v>
      </c>
      <c r="J4171" s="7">
        <f t="shared" si="456"/>
        <v>19</v>
      </c>
      <c r="K4171" s="3">
        <f>LEN(H4171)</f>
        <v>5</v>
      </c>
      <c r="L4171" s="13" t="str">
        <f>IF(OR(AND(LEN(H4171&gt;3),ISERROR(FIND("-",H4171,1))),AND(LEN(H4171)&gt;3,ISERROR(FIND("+",H4171,1)))),LEFT(H4171,2),H4171)</f>
        <v>15</v>
      </c>
      <c r="M4171" s="13" t="str">
        <f>IF(AND(LEN(H4171&gt;3),ISERROR(FIND("+",H4171,1))),RIGHT(H4171,2),IF(AND(LEN(H4171)=3,ISERROR(FIND("-",H4171,1))),LEFT(H4171,2),H4171))</f>
        <v>19</v>
      </c>
      <c r="N4171" s="13" t="str">
        <f>SUBSTITUTE(H4171,"+","-")</f>
        <v>15-19</v>
      </c>
      <c r="O4171" s="3">
        <f t="shared" si="457"/>
        <v>5</v>
      </c>
      <c r="P4171" s="3">
        <f t="shared" si="458"/>
        <v>3</v>
      </c>
      <c r="Q4171" s="7">
        <f t="shared" si="459"/>
        <v>15</v>
      </c>
      <c r="R4171" s="7">
        <f t="shared" si="460"/>
        <v>19</v>
      </c>
      <c r="S4171" s="13" t="str">
        <f>VLOOKUP(A4171,history!$B:$F,2,0)</f>
        <v>2020-03-21</v>
      </c>
      <c r="T4171" s="13">
        <f>VLOOKUP($C4171,日期!$A:$D,3,0)</f>
        <v>3</v>
      </c>
      <c r="U4171" s="13">
        <f>VLOOKUP($C4171,日期!$A:$D,4,0)</f>
        <v>1</v>
      </c>
      <c r="V4171" s="65">
        <f t="shared" si="461"/>
        <v>43891</v>
      </c>
      <c r="W4171" s="13" t="s">
        <v>5735</v>
      </c>
    </row>
    <row r="4172" spans="1:23" ht="15">
      <c r="A4172" s="15">
        <v>152</v>
      </c>
      <c r="B4172" s="15">
        <v>2020</v>
      </c>
      <c r="C4172" s="13" t="s">
        <v>23</v>
      </c>
      <c r="D4172" s="15">
        <v>12</v>
      </c>
      <c r="E4172" s="13" t="s">
        <v>24</v>
      </c>
      <c r="F4172" s="13" t="s">
        <v>17</v>
      </c>
      <c r="G4172" s="13" t="s">
        <v>25</v>
      </c>
      <c r="H4172" s="13" t="s">
        <v>16</v>
      </c>
      <c r="I4172" s="3">
        <f t="shared" si="455"/>
        <v>15</v>
      </c>
      <c r="J4172" s="7">
        <f t="shared" si="456"/>
        <v>19</v>
      </c>
      <c r="K4172" s="3">
        <f>LEN(H4172)</f>
        <v>5</v>
      </c>
      <c r="L4172" s="13" t="str">
        <f>IF(OR(AND(LEN(H4172&gt;3),ISERROR(FIND("-",H4172,1))),AND(LEN(H4172)&gt;3,ISERROR(FIND("+",H4172,1)))),LEFT(H4172,2),H4172)</f>
        <v>15</v>
      </c>
      <c r="M4172" s="13" t="str">
        <f>IF(AND(LEN(H4172&gt;3),ISERROR(FIND("+",H4172,1))),RIGHT(H4172,2),IF(AND(LEN(H4172)=3,ISERROR(FIND("-",H4172,1))),LEFT(H4172,2),H4172))</f>
        <v>19</v>
      </c>
      <c r="N4172" s="13" t="str">
        <f>SUBSTITUTE(H4172,"+","-")</f>
        <v>15-19</v>
      </c>
      <c r="O4172" s="3">
        <f t="shared" si="457"/>
        <v>5</v>
      </c>
      <c r="P4172" s="3">
        <f t="shared" si="458"/>
        <v>3</v>
      </c>
      <c r="Q4172" s="7">
        <f t="shared" si="459"/>
        <v>15</v>
      </c>
      <c r="R4172" s="7">
        <f t="shared" si="460"/>
        <v>19</v>
      </c>
      <c r="S4172" s="13" t="str">
        <f>VLOOKUP(A4172,history!$B:$F,2,0)</f>
        <v>2020-03-21</v>
      </c>
      <c r="T4172" s="13">
        <f>VLOOKUP($C4172,日期!$A:$D,3,0)</f>
        <v>3</v>
      </c>
      <c r="U4172" s="13">
        <f>VLOOKUP($C4172,日期!$A:$D,4,0)</f>
        <v>1</v>
      </c>
      <c r="V4172" s="65">
        <f t="shared" si="461"/>
        <v>43891</v>
      </c>
      <c r="W4172" s="13" t="s">
        <v>5736</v>
      </c>
    </row>
    <row r="4173" spans="1:23" ht="15">
      <c r="A4173" s="15">
        <v>151</v>
      </c>
      <c r="B4173" s="15">
        <v>2020</v>
      </c>
      <c r="C4173" s="13" t="s">
        <v>23</v>
      </c>
      <c r="D4173" s="15">
        <v>12</v>
      </c>
      <c r="E4173" s="13" t="s">
        <v>14</v>
      </c>
      <c r="F4173" s="13" t="s">
        <v>11</v>
      </c>
      <c r="G4173" s="13" t="s">
        <v>12</v>
      </c>
      <c r="H4173" s="13" t="s">
        <v>34</v>
      </c>
      <c r="I4173" s="3">
        <f t="shared" si="455"/>
        <v>35</v>
      </c>
      <c r="J4173" s="7">
        <f t="shared" si="456"/>
        <v>39</v>
      </c>
      <c r="K4173" s="3">
        <f>LEN(H4173)</f>
        <v>5</v>
      </c>
      <c r="L4173" s="13" t="str">
        <f>IF(OR(AND(LEN(H4173&gt;3),ISERROR(FIND("-",H4173,1))),AND(LEN(H4173)&gt;3,ISERROR(FIND("+",H4173,1)))),LEFT(H4173,2),H4173)</f>
        <v>35</v>
      </c>
      <c r="M4173" s="13" t="str">
        <f>IF(AND(LEN(H4173&gt;3),ISERROR(FIND("+",H4173,1))),RIGHT(H4173,2),IF(AND(LEN(H4173)=3,ISERROR(FIND("-",H4173,1))),LEFT(H4173,2),H4173))</f>
        <v>39</v>
      </c>
      <c r="N4173" s="13" t="str">
        <f>SUBSTITUTE(H4173,"+","-")</f>
        <v>35-39</v>
      </c>
      <c r="O4173" s="3">
        <f t="shared" si="457"/>
        <v>5</v>
      </c>
      <c r="P4173" s="3">
        <f t="shared" si="458"/>
        <v>3</v>
      </c>
      <c r="Q4173" s="7">
        <f t="shared" si="459"/>
        <v>35</v>
      </c>
      <c r="R4173" s="7">
        <f t="shared" si="460"/>
        <v>39</v>
      </c>
      <c r="S4173" s="13" t="str">
        <f>VLOOKUP(A4173,history!$B:$F,2,0)</f>
        <v>2020-03-21</v>
      </c>
      <c r="T4173" s="13">
        <f>VLOOKUP($C4173,日期!$A:$D,3,0)</f>
        <v>3</v>
      </c>
      <c r="U4173" s="13">
        <f>VLOOKUP($C4173,日期!$A:$D,4,0)</f>
        <v>1</v>
      </c>
      <c r="V4173" s="65">
        <f t="shared" si="461"/>
        <v>43891</v>
      </c>
      <c r="W4173" s="13" t="s">
        <v>5737</v>
      </c>
    </row>
    <row r="4174" spans="1:23" ht="15">
      <c r="A4174" s="15">
        <v>150</v>
      </c>
      <c r="B4174" s="15">
        <v>2020</v>
      </c>
      <c r="C4174" s="13" t="s">
        <v>23</v>
      </c>
      <c r="D4174" s="15">
        <v>12</v>
      </c>
      <c r="E4174" s="13" t="s">
        <v>14</v>
      </c>
      <c r="F4174" s="13" t="s">
        <v>17</v>
      </c>
      <c r="G4174" s="13" t="s">
        <v>12</v>
      </c>
      <c r="H4174" s="13" t="s">
        <v>37</v>
      </c>
      <c r="I4174" s="3">
        <f t="shared" si="455"/>
        <v>50</v>
      </c>
      <c r="J4174" s="7">
        <f t="shared" si="456"/>
        <v>54</v>
      </c>
      <c r="K4174" s="3">
        <f>LEN(H4174)</f>
        <v>5</v>
      </c>
      <c r="L4174" s="13" t="str">
        <f>IF(OR(AND(LEN(H4174&gt;3),ISERROR(FIND("-",H4174,1))),AND(LEN(H4174)&gt;3,ISERROR(FIND("+",H4174,1)))),LEFT(H4174,2),H4174)</f>
        <v>50</v>
      </c>
      <c r="M4174" s="13" t="str">
        <f>IF(AND(LEN(H4174&gt;3),ISERROR(FIND("+",H4174,1))),RIGHT(H4174,2),IF(AND(LEN(H4174)=3,ISERROR(FIND("-",H4174,1))),LEFT(H4174,2),H4174))</f>
        <v>54</v>
      </c>
      <c r="N4174" s="13" t="str">
        <f>SUBSTITUTE(H4174,"+","-")</f>
        <v>50-54</v>
      </c>
      <c r="O4174" s="3">
        <f t="shared" si="457"/>
        <v>5</v>
      </c>
      <c r="P4174" s="3">
        <f t="shared" si="458"/>
        <v>3</v>
      </c>
      <c r="Q4174" s="7">
        <f t="shared" si="459"/>
        <v>50</v>
      </c>
      <c r="R4174" s="7">
        <f t="shared" si="460"/>
        <v>54</v>
      </c>
      <c r="S4174" s="13" t="str">
        <f>VLOOKUP(A4174,history!$B:$F,2,0)</f>
        <v>2020-03-21</v>
      </c>
      <c r="T4174" s="13">
        <f>VLOOKUP($C4174,日期!$A:$D,3,0)</f>
        <v>3</v>
      </c>
      <c r="U4174" s="13">
        <f>VLOOKUP($C4174,日期!$A:$D,4,0)</f>
        <v>1</v>
      </c>
      <c r="V4174" s="65">
        <f t="shared" si="461"/>
        <v>43891</v>
      </c>
      <c r="W4174" s="13" t="s">
        <v>5738</v>
      </c>
    </row>
    <row r="4175" spans="1:23" ht="15">
      <c r="A4175" s="15">
        <v>149</v>
      </c>
      <c r="B4175" s="15">
        <v>2020</v>
      </c>
      <c r="C4175" s="13" t="s">
        <v>23</v>
      </c>
      <c r="D4175" s="15">
        <v>12</v>
      </c>
      <c r="E4175" s="13" t="s">
        <v>14</v>
      </c>
      <c r="F4175" s="13" t="s">
        <v>17</v>
      </c>
      <c r="G4175" s="13" t="s">
        <v>12</v>
      </c>
      <c r="H4175" s="13" t="s">
        <v>34</v>
      </c>
      <c r="I4175" s="3">
        <f t="shared" si="455"/>
        <v>35</v>
      </c>
      <c r="J4175" s="7">
        <f t="shared" si="456"/>
        <v>39</v>
      </c>
      <c r="K4175" s="3">
        <f>LEN(H4175)</f>
        <v>5</v>
      </c>
      <c r="L4175" s="13" t="str">
        <f>IF(OR(AND(LEN(H4175&gt;3),ISERROR(FIND("-",H4175,1))),AND(LEN(H4175)&gt;3,ISERROR(FIND("+",H4175,1)))),LEFT(H4175,2),H4175)</f>
        <v>35</v>
      </c>
      <c r="M4175" s="13" t="str">
        <f>IF(AND(LEN(H4175&gt;3),ISERROR(FIND("+",H4175,1))),RIGHT(H4175,2),IF(AND(LEN(H4175)=3,ISERROR(FIND("-",H4175,1))),LEFT(H4175,2),H4175))</f>
        <v>39</v>
      </c>
      <c r="N4175" s="13" t="str">
        <f>SUBSTITUTE(H4175,"+","-")</f>
        <v>35-39</v>
      </c>
      <c r="O4175" s="3">
        <f t="shared" si="457"/>
        <v>5</v>
      </c>
      <c r="P4175" s="3">
        <f t="shared" si="458"/>
        <v>3</v>
      </c>
      <c r="Q4175" s="7">
        <f t="shared" si="459"/>
        <v>35</v>
      </c>
      <c r="R4175" s="7">
        <f t="shared" si="460"/>
        <v>39</v>
      </c>
      <c r="S4175" s="13" t="str">
        <f>VLOOKUP(A4175,history!$B:$F,2,0)</f>
        <v>2020-03-21</v>
      </c>
      <c r="T4175" s="13">
        <f>VLOOKUP($C4175,日期!$A:$D,3,0)</f>
        <v>3</v>
      </c>
      <c r="U4175" s="13">
        <f>VLOOKUP($C4175,日期!$A:$D,4,0)</f>
        <v>1</v>
      </c>
      <c r="V4175" s="65">
        <f t="shared" si="461"/>
        <v>43891</v>
      </c>
      <c r="W4175" s="13" t="s">
        <v>5739</v>
      </c>
    </row>
    <row r="4176" spans="1:23" ht="15">
      <c r="A4176" s="15">
        <v>148</v>
      </c>
      <c r="B4176" s="15">
        <v>2020</v>
      </c>
      <c r="C4176" s="13" t="s">
        <v>23</v>
      </c>
      <c r="D4176" s="15">
        <v>12</v>
      </c>
      <c r="E4176" s="13" t="s">
        <v>14</v>
      </c>
      <c r="F4176" s="13" t="s">
        <v>17</v>
      </c>
      <c r="G4176" s="13" t="s">
        <v>12</v>
      </c>
      <c r="H4176" s="13" t="s">
        <v>16</v>
      </c>
      <c r="I4176" s="3">
        <f t="shared" si="455"/>
        <v>15</v>
      </c>
      <c r="J4176" s="7">
        <f t="shared" si="456"/>
        <v>19</v>
      </c>
      <c r="K4176" s="3">
        <f>LEN(H4176)</f>
        <v>5</v>
      </c>
      <c r="L4176" s="13" t="str">
        <f>IF(OR(AND(LEN(H4176&gt;3),ISERROR(FIND("-",H4176,1))),AND(LEN(H4176)&gt;3,ISERROR(FIND("+",H4176,1)))),LEFT(H4176,2),H4176)</f>
        <v>15</v>
      </c>
      <c r="M4176" s="13" t="str">
        <f>IF(AND(LEN(H4176&gt;3),ISERROR(FIND("+",H4176,1))),RIGHT(H4176,2),IF(AND(LEN(H4176)=3,ISERROR(FIND("-",H4176,1))),LEFT(H4176,2),H4176))</f>
        <v>19</v>
      </c>
      <c r="N4176" s="13" t="str">
        <f>SUBSTITUTE(H4176,"+","-")</f>
        <v>15-19</v>
      </c>
      <c r="O4176" s="3">
        <f t="shared" si="457"/>
        <v>5</v>
      </c>
      <c r="P4176" s="3">
        <f t="shared" si="458"/>
        <v>3</v>
      </c>
      <c r="Q4176" s="7">
        <f t="shared" si="459"/>
        <v>15</v>
      </c>
      <c r="R4176" s="7">
        <f t="shared" si="460"/>
        <v>19</v>
      </c>
      <c r="S4176" s="13" t="str">
        <f>VLOOKUP(A4176,history!$B:$F,2,0)</f>
        <v>2020-03-21</v>
      </c>
      <c r="T4176" s="13">
        <f>VLOOKUP($C4176,日期!$A:$D,3,0)</f>
        <v>3</v>
      </c>
      <c r="U4176" s="13">
        <f>VLOOKUP($C4176,日期!$A:$D,4,0)</f>
        <v>1</v>
      </c>
      <c r="V4176" s="65">
        <f t="shared" si="461"/>
        <v>43891</v>
      </c>
      <c r="W4176" s="13" t="s">
        <v>5740</v>
      </c>
    </row>
    <row r="4177" spans="1:23" ht="15">
      <c r="A4177" s="15">
        <v>147</v>
      </c>
      <c r="B4177" s="15">
        <v>2020</v>
      </c>
      <c r="C4177" s="13" t="s">
        <v>23</v>
      </c>
      <c r="D4177" s="15">
        <v>12</v>
      </c>
      <c r="E4177" s="13" t="s">
        <v>44</v>
      </c>
      <c r="F4177" s="13" t="s">
        <v>17</v>
      </c>
      <c r="G4177" s="13" t="s">
        <v>12</v>
      </c>
      <c r="H4177" s="13" t="s">
        <v>26</v>
      </c>
      <c r="I4177" s="3">
        <f t="shared" si="455"/>
        <v>30</v>
      </c>
      <c r="J4177" s="7">
        <f t="shared" si="456"/>
        <v>34</v>
      </c>
      <c r="K4177" s="3">
        <f>LEN(H4177)</f>
        <v>5</v>
      </c>
      <c r="L4177" s="13" t="str">
        <f>IF(OR(AND(LEN(H4177&gt;3),ISERROR(FIND("-",H4177,1))),AND(LEN(H4177)&gt;3,ISERROR(FIND("+",H4177,1)))),LEFT(H4177,2),H4177)</f>
        <v>30</v>
      </c>
      <c r="M4177" s="13" t="str">
        <f>IF(AND(LEN(H4177&gt;3),ISERROR(FIND("+",H4177,1))),RIGHT(H4177,2),IF(AND(LEN(H4177)=3,ISERROR(FIND("-",H4177,1))),LEFT(H4177,2),H4177))</f>
        <v>34</v>
      </c>
      <c r="N4177" s="13" t="str">
        <f>SUBSTITUTE(H4177,"+","-")</f>
        <v>30-34</v>
      </c>
      <c r="O4177" s="3">
        <f t="shared" si="457"/>
        <v>5</v>
      </c>
      <c r="P4177" s="3">
        <f t="shared" si="458"/>
        <v>3</v>
      </c>
      <c r="Q4177" s="7">
        <f t="shared" si="459"/>
        <v>30</v>
      </c>
      <c r="R4177" s="7">
        <f t="shared" si="460"/>
        <v>34</v>
      </c>
      <c r="S4177" s="13" t="str">
        <f>VLOOKUP(A4177,history!$B:$F,2,0)</f>
        <v>2020-03-21</v>
      </c>
      <c r="T4177" s="13">
        <f>VLOOKUP($C4177,日期!$A:$D,3,0)</f>
        <v>3</v>
      </c>
      <c r="U4177" s="13">
        <f>VLOOKUP($C4177,日期!$A:$D,4,0)</f>
        <v>1</v>
      </c>
      <c r="V4177" s="65">
        <f t="shared" si="461"/>
        <v>43891</v>
      </c>
      <c r="W4177" s="13" t="s">
        <v>5741</v>
      </c>
    </row>
    <row r="4178" spans="1:23" ht="15">
      <c r="A4178" s="15">
        <v>146</v>
      </c>
      <c r="B4178" s="15">
        <v>2020</v>
      </c>
      <c r="C4178" s="13" t="s">
        <v>23</v>
      </c>
      <c r="D4178" s="15">
        <v>11</v>
      </c>
      <c r="E4178" s="13" t="s">
        <v>38</v>
      </c>
      <c r="F4178" s="13" t="s">
        <v>17</v>
      </c>
      <c r="G4178" s="13" t="s">
        <v>12</v>
      </c>
      <c r="H4178" s="13" t="s">
        <v>13</v>
      </c>
      <c r="I4178" s="3">
        <f t="shared" si="455"/>
        <v>20</v>
      </c>
      <c r="J4178" s="7">
        <f t="shared" si="456"/>
        <v>24</v>
      </c>
      <c r="K4178" s="3">
        <f>LEN(H4178)</f>
        <v>5</v>
      </c>
      <c r="L4178" s="13" t="str">
        <f>IF(OR(AND(LEN(H4178&gt;3),ISERROR(FIND("-",H4178,1))),AND(LEN(H4178)&gt;3,ISERROR(FIND("+",H4178,1)))),LEFT(H4178,2),H4178)</f>
        <v>20</v>
      </c>
      <c r="M4178" s="13" t="str">
        <f>IF(AND(LEN(H4178&gt;3),ISERROR(FIND("+",H4178,1))),RIGHT(H4178,2),IF(AND(LEN(H4178)=3,ISERROR(FIND("-",H4178,1))),LEFT(H4178,2),H4178))</f>
        <v>24</v>
      </c>
      <c r="N4178" s="13" t="str">
        <f>SUBSTITUTE(H4178,"+","-")</f>
        <v>20-24</v>
      </c>
      <c r="O4178" s="3">
        <f t="shared" si="457"/>
        <v>5</v>
      </c>
      <c r="P4178" s="3">
        <f t="shared" si="458"/>
        <v>3</v>
      </c>
      <c r="Q4178" s="7">
        <f t="shared" si="459"/>
        <v>20</v>
      </c>
      <c r="R4178" s="7">
        <f t="shared" si="460"/>
        <v>24</v>
      </c>
      <c r="S4178" s="13" t="str">
        <f>VLOOKUP(A4178,history!$B:$F,2,0)</f>
        <v>2020-03-21</v>
      </c>
      <c r="T4178" s="13">
        <f>VLOOKUP($C4178,日期!$A:$D,3,0)</f>
        <v>3</v>
      </c>
      <c r="U4178" s="13">
        <f>VLOOKUP($C4178,日期!$A:$D,4,0)</f>
        <v>1</v>
      </c>
      <c r="V4178" s="65">
        <f t="shared" si="461"/>
        <v>43891</v>
      </c>
      <c r="W4178" s="13" t="s">
        <v>5742</v>
      </c>
    </row>
    <row r="4179" spans="1:23" ht="15">
      <c r="A4179" s="15">
        <v>145</v>
      </c>
      <c r="B4179" s="15">
        <v>2020</v>
      </c>
      <c r="C4179" s="13" t="s">
        <v>23</v>
      </c>
      <c r="D4179" s="15">
        <v>11</v>
      </c>
      <c r="E4179" s="13" t="s">
        <v>24</v>
      </c>
      <c r="F4179" s="13" t="s">
        <v>11</v>
      </c>
      <c r="G4179" s="13" t="s">
        <v>25</v>
      </c>
      <c r="H4179" s="13" t="s">
        <v>18</v>
      </c>
      <c r="I4179" s="3">
        <f t="shared" si="455"/>
        <v>65</v>
      </c>
      <c r="J4179" s="7">
        <f t="shared" si="456"/>
        <v>69</v>
      </c>
      <c r="K4179" s="3">
        <f>LEN(H4179)</f>
        <v>5</v>
      </c>
      <c r="L4179" s="13" t="str">
        <f>IF(OR(AND(LEN(H4179&gt;3),ISERROR(FIND("-",H4179,1))),AND(LEN(H4179)&gt;3,ISERROR(FIND("+",H4179,1)))),LEFT(H4179,2),H4179)</f>
        <v>65</v>
      </c>
      <c r="M4179" s="13" t="str">
        <f>IF(AND(LEN(H4179&gt;3),ISERROR(FIND("+",H4179,1))),RIGHT(H4179,2),IF(AND(LEN(H4179)=3,ISERROR(FIND("-",H4179,1))),LEFT(H4179,2),H4179))</f>
        <v>69</v>
      </c>
      <c r="N4179" s="13" t="str">
        <f>SUBSTITUTE(H4179,"+","-")</f>
        <v>65-69</v>
      </c>
      <c r="O4179" s="3">
        <f t="shared" si="457"/>
        <v>5</v>
      </c>
      <c r="P4179" s="3">
        <f t="shared" si="458"/>
        <v>3</v>
      </c>
      <c r="Q4179" s="7">
        <f t="shared" si="459"/>
        <v>65</v>
      </c>
      <c r="R4179" s="7">
        <f t="shared" si="460"/>
        <v>69</v>
      </c>
      <c r="S4179" s="13" t="str">
        <f>VLOOKUP(A4179,history!$B:$F,2,0)</f>
        <v>2020-03-21</v>
      </c>
      <c r="T4179" s="13">
        <f>VLOOKUP($C4179,日期!$A:$D,3,0)</f>
        <v>3</v>
      </c>
      <c r="U4179" s="13">
        <f>VLOOKUP($C4179,日期!$A:$D,4,0)</f>
        <v>1</v>
      </c>
      <c r="V4179" s="65">
        <f t="shared" si="461"/>
        <v>43891</v>
      </c>
      <c r="W4179" s="13" t="s">
        <v>5743</v>
      </c>
    </row>
    <row r="4180" spans="1:23" ht="15">
      <c r="A4180" s="15">
        <v>144</v>
      </c>
      <c r="B4180" s="15">
        <v>2020</v>
      </c>
      <c r="C4180" s="13" t="s">
        <v>23</v>
      </c>
      <c r="D4180" s="15">
        <v>11</v>
      </c>
      <c r="E4180" s="13" t="s">
        <v>24</v>
      </c>
      <c r="F4180" s="13" t="s">
        <v>11</v>
      </c>
      <c r="G4180" s="13" t="s">
        <v>25</v>
      </c>
      <c r="H4180" s="13" t="s">
        <v>32</v>
      </c>
      <c r="I4180" s="3">
        <f t="shared" si="455"/>
        <v>60</v>
      </c>
      <c r="J4180" s="7">
        <f t="shared" si="456"/>
        <v>64</v>
      </c>
      <c r="K4180" s="3">
        <f>LEN(H4180)</f>
        <v>5</v>
      </c>
      <c r="L4180" s="13" t="str">
        <f>IF(OR(AND(LEN(H4180&gt;3),ISERROR(FIND("-",H4180,1))),AND(LEN(H4180)&gt;3,ISERROR(FIND("+",H4180,1)))),LEFT(H4180,2),H4180)</f>
        <v>60</v>
      </c>
      <c r="M4180" s="13" t="str">
        <f>IF(AND(LEN(H4180&gt;3),ISERROR(FIND("+",H4180,1))),RIGHT(H4180,2),IF(AND(LEN(H4180)=3,ISERROR(FIND("-",H4180,1))),LEFT(H4180,2),H4180))</f>
        <v>64</v>
      </c>
      <c r="N4180" s="13" t="str">
        <f>SUBSTITUTE(H4180,"+","-")</f>
        <v>60-64</v>
      </c>
      <c r="O4180" s="3">
        <f t="shared" si="457"/>
        <v>5</v>
      </c>
      <c r="P4180" s="3">
        <f t="shared" si="458"/>
        <v>3</v>
      </c>
      <c r="Q4180" s="7">
        <f t="shared" si="459"/>
        <v>60</v>
      </c>
      <c r="R4180" s="7">
        <f t="shared" si="460"/>
        <v>64</v>
      </c>
      <c r="S4180" s="13" t="str">
        <f>VLOOKUP(A4180,history!$B:$F,2,0)</f>
        <v>2020-03-21</v>
      </c>
      <c r="T4180" s="13">
        <f>VLOOKUP($C4180,日期!$A:$D,3,0)</f>
        <v>3</v>
      </c>
      <c r="U4180" s="13">
        <f>VLOOKUP($C4180,日期!$A:$D,4,0)</f>
        <v>1</v>
      </c>
      <c r="V4180" s="65">
        <f t="shared" si="461"/>
        <v>43891</v>
      </c>
      <c r="W4180" s="13" t="s">
        <v>5744</v>
      </c>
    </row>
    <row r="4181" spans="1:23" ht="15">
      <c r="A4181" s="15">
        <v>143</v>
      </c>
      <c r="B4181" s="15">
        <v>2020</v>
      </c>
      <c r="C4181" s="13" t="s">
        <v>23</v>
      </c>
      <c r="D4181" s="15">
        <v>11</v>
      </c>
      <c r="E4181" s="13" t="s">
        <v>24</v>
      </c>
      <c r="F4181" s="13" t="s">
        <v>11</v>
      </c>
      <c r="G4181" s="13" t="s">
        <v>25</v>
      </c>
      <c r="H4181" s="13" t="s">
        <v>32</v>
      </c>
      <c r="I4181" s="3">
        <f t="shared" si="455"/>
        <v>60</v>
      </c>
      <c r="J4181" s="7">
        <f t="shared" si="456"/>
        <v>64</v>
      </c>
      <c r="K4181" s="3">
        <f>LEN(H4181)</f>
        <v>5</v>
      </c>
      <c r="L4181" s="13" t="str">
        <f>IF(OR(AND(LEN(H4181&gt;3),ISERROR(FIND("-",H4181,1))),AND(LEN(H4181)&gt;3,ISERROR(FIND("+",H4181,1)))),LEFT(H4181,2),H4181)</f>
        <v>60</v>
      </c>
      <c r="M4181" s="13" t="str">
        <f>IF(AND(LEN(H4181&gt;3),ISERROR(FIND("+",H4181,1))),RIGHT(H4181,2),IF(AND(LEN(H4181)=3,ISERROR(FIND("-",H4181,1))),LEFT(H4181,2),H4181))</f>
        <v>64</v>
      </c>
      <c r="N4181" s="13" t="str">
        <f>SUBSTITUTE(H4181,"+","-")</f>
        <v>60-64</v>
      </c>
      <c r="O4181" s="3">
        <f t="shared" si="457"/>
        <v>5</v>
      </c>
      <c r="P4181" s="3">
        <f t="shared" si="458"/>
        <v>3</v>
      </c>
      <c r="Q4181" s="7">
        <f t="shared" si="459"/>
        <v>60</v>
      </c>
      <c r="R4181" s="7">
        <f t="shared" si="460"/>
        <v>64</v>
      </c>
      <c r="S4181" s="13" t="str">
        <f>VLOOKUP(A4181,history!$B:$F,2,0)</f>
        <v>2020-03-21</v>
      </c>
      <c r="T4181" s="13">
        <f>VLOOKUP($C4181,日期!$A:$D,3,0)</f>
        <v>3</v>
      </c>
      <c r="U4181" s="13">
        <f>VLOOKUP($C4181,日期!$A:$D,4,0)</f>
        <v>1</v>
      </c>
      <c r="V4181" s="65">
        <f t="shared" si="461"/>
        <v>43891</v>
      </c>
      <c r="W4181" s="13" t="s">
        <v>5745</v>
      </c>
    </row>
    <row r="4182" spans="1:23" ht="15">
      <c r="A4182" s="15">
        <v>142</v>
      </c>
      <c r="B4182" s="15">
        <v>2020</v>
      </c>
      <c r="C4182" s="13" t="s">
        <v>23</v>
      </c>
      <c r="D4182" s="15">
        <v>11</v>
      </c>
      <c r="E4182" s="13" t="s">
        <v>24</v>
      </c>
      <c r="F4182" s="13" t="s">
        <v>11</v>
      </c>
      <c r="G4182" s="13" t="s">
        <v>25</v>
      </c>
      <c r="H4182" s="13" t="s">
        <v>35</v>
      </c>
      <c r="I4182" s="3">
        <f t="shared" si="455"/>
        <v>55</v>
      </c>
      <c r="J4182" s="7">
        <f t="shared" si="456"/>
        <v>59</v>
      </c>
      <c r="K4182" s="3">
        <f>LEN(H4182)</f>
        <v>5</v>
      </c>
      <c r="L4182" s="13" t="str">
        <f>IF(OR(AND(LEN(H4182&gt;3),ISERROR(FIND("-",H4182,1))),AND(LEN(H4182)&gt;3,ISERROR(FIND("+",H4182,1)))),LEFT(H4182,2),H4182)</f>
        <v>55</v>
      </c>
      <c r="M4182" s="13" t="str">
        <f>IF(AND(LEN(H4182&gt;3),ISERROR(FIND("+",H4182,1))),RIGHT(H4182,2),IF(AND(LEN(H4182)=3,ISERROR(FIND("-",H4182,1))),LEFT(H4182,2),H4182))</f>
        <v>59</v>
      </c>
      <c r="N4182" s="13" t="str">
        <f>SUBSTITUTE(H4182,"+","-")</f>
        <v>55-59</v>
      </c>
      <c r="O4182" s="3">
        <f t="shared" si="457"/>
        <v>5</v>
      </c>
      <c r="P4182" s="3">
        <f t="shared" si="458"/>
        <v>3</v>
      </c>
      <c r="Q4182" s="7">
        <f t="shared" si="459"/>
        <v>55</v>
      </c>
      <c r="R4182" s="7">
        <f t="shared" si="460"/>
        <v>59</v>
      </c>
      <c r="S4182" s="13" t="str">
        <f>VLOOKUP(A4182,history!$B:$F,2,0)</f>
        <v>2020-03-21</v>
      </c>
      <c r="T4182" s="13">
        <f>VLOOKUP($C4182,日期!$A:$D,3,0)</f>
        <v>3</v>
      </c>
      <c r="U4182" s="13">
        <f>VLOOKUP($C4182,日期!$A:$D,4,0)</f>
        <v>1</v>
      </c>
      <c r="V4182" s="65">
        <f t="shared" si="461"/>
        <v>43891</v>
      </c>
      <c r="W4182" s="13" t="s">
        <v>5746</v>
      </c>
    </row>
    <row r="4183" spans="1:23" ht="15">
      <c r="A4183" s="15">
        <v>141</v>
      </c>
      <c r="B4183" s="15">
        <v>2020</v>
      </c>
      <c r="C4183" s="13" t="s">
        <v>23</v>
      </c>
      <c r="D4183" s="15">
        <v>11</v>
      </c>
      <c r="E4183" s="13" t="s">
        <v>24</v>
      </c>
      <c r="F4183" s="13" t="s">
        <v>11</v>
      </c>
      <c r="G4183" s="13" t="s">
        <v>25</v>
      </c>
      <c r="H4183" s="13" t="s">
        <v>35</v>
      </c>
      <c r="I4183" s="3">
        <f t="shared" si="455"/>
        <v>55</v>
      </c>
      <c r="J4183" s="7">
        <f t="shared" si="456"/>
        <v>59</v>
      </c>
      <c r="K4183" s="3">
        <f>LEN(H4183)</f>
        <v>5</v>
      </c>
      <c r="L4183" s="13" t="str">
        <f>IF(OR(AND(LEN(H4183&gt;3),ISERROR(FIND("-",H4183,1))),AND(LEN(H4183)&gt;3,ISERROR(FIND("+",H4183,1)))),LEFT(H4183,2),H4183)</f>
        <v>55</v>
      </c>
      <c r="M4183" s="13" t="str">
        <f>IF(AND(LEN(H4183&gt;3),ISERROR(FIND("+",H4183,1))),RIGHT(H4183,2),IF(AND(LEN(H4183)=3,ISERROR(FIND("-",H4183,1))),LEFT(H4183,2),H4183))</f>
        <v>59</v>
      </c>
      <c r="N4183" s="13" t="str">
        <f>SUBSTITUTE(H4183,"+","-")</f>
        <v>55-59</v>
      </c>
      <c r="O4183" s="3">
        <f t="shared" si="457"/>
        <v>5</v>
      </c>
      <c r="P4183" s="3">
        <f t="shared" si="458"/>
        <v>3</v>
      </c>
      <c r="Q4183" s="7">
        <f t="shared" si="459"/>
        <v>55</v>
      </c>
      <c r="R4183" s="7">
        <f t="shared" si="460"/>
        <v>59</v>
      </c>
      <c r="S4183" s="13" t="str">
        <f>VLOOKUP(A4183,history!$B:$F,2,0)</f>
        <v>2020-03-21</v>
      </c>
      <c r="T4183" s="13">
        <f>VLOOKUP($C4183,日期!$A:$D,3,0)</f>
        <v>3</v>
      </c>
      <c r="U4183" s="13">
        <f>VLOOKUP($C4183,日期!$A:$D,4,0)</f>
        <v>1</v>
      </c>
      <c r="V4183" s="65">
        <f t="shared" si="461"/>
        <v>43891</v>
      </c>
      <c r="W4183" s="13" t="s">
        <v>5747</v>
      </c>
    </row>
    <row r="4184" spans="1:23" ht="15">
      <c r="A4184" s="15">
        <v>140</v>
      </c>
      <c r="B4184" s="15">
        <v>2020</v>
      </c>
      <c r="C4184" s="13" t="s">
        <v>23</v>
      </c>
      <c r="D4184" s="15">
        <v>11</v>
      </c>
      <c r="E4184" s="13" t="s">
        <v>24</v>
      </c>
      <c r="F4184" s="13" t="s">
        <v>11</v>
      </c>
      <c r="G4184" s="13" t="s">
        <v>25</v>
      </c>
      <c r="H4184" s="13" t="s">
        <v>35</v>
      </c>
      <c r="I4184" s="3">
        <f t="shared" si="455"/>
        <v>55</v>
      </c>
      <c r="J4184" s="7">
        <f t="shared" si="456"/>
        <v>59</v>
      </c>
      <c r="K4184" s="3">
        <f>LEN(H4184)</f>
        <v>5</v>
      </c>
      <c r="L4184" s="13" t="str">
        <f>IF(OR(AND(LEN(H4184&gt;3),ISERROR(FIND("-",H4184,1))),AND(LEN(H4184)&gt;3,ISERROR(FIND("+",H4184,1)))),LEFT(H4184,2),H4184)</f>
        <v>55</v>
      </c>
      <c r="M4184" s="13" t="str">
        <f>IF(AND(LEN(H4184&gt;3),ISERROR(FIND("+",H4184,1))),RIGHT(H4184,2),IF(AND(LEN(H4184)=3,ISERROR(FIND("-",H4184,1))),LEFT(H4184,2),H4184))</f>
        <v>59</v>
      </c>
      <c r="N4184" s="13" t="str">
        <f>SUBSTITUTE(H4184,"+","-")</f>
        <v>55-59</v>
      </c>
      <c r="O4184" s="3">
        <f t="shared" si="457"/>
        <v>5</v>
      </c>
      <c r="P4184" s="3">
        <f t="shared" si="458"/>
        <v>3</v>
      </c>
      <c r="Q4184" s="7">
        <f t="shared" si="459"/>
        <v>55</v>
      </c>
      <c r="R4184" s="7">
        <f t="shared" si="460"/>
        <v>59</v>
      </c>
      <c r="S4184" s="13" t="str">
        <f>VLOOKUP(A4184,history!$B:$F,2,0)</f>
        <v>2020-03-21</v>
      </c>
      <c r="T4184" s="13">
        <f>VLOOKUP($C4184,日期!$A:$D,3,0)</f>
        <v>3</v>
      </c>
      <c r="U4184" s="13">
        <f>VLOOKUP($C4184,日期!$A:$D,4,0)</f>
        <v>1</v>
      </c>
      <c r="V4184" s="65">
        <f t="shared" si="461"/>
        <v>43891</v>
      </c>
      <c r="W4184" s="13" t="s">
        <v>5748</v>
      </c>
    </row>
    <row r="4185" spans="1:23" ht="15">
      <c r="A4185" s="15">
        <v>139</v>
      </c>
      <c r="B4185" s="15">
        <v>2020</v>
      </c>
      <c r="C4185" s="13" t="s">
        <v>23</v>
      </c>
      <c r="D4185" s="15">
        <v>11</v>
      </c>
      <c r="E4185" s="13" t="s">
        <v>24</v>
      </c>
      <c r="F4185" s="13" t="s">
        <v>11</v>
      </c>
      <c r="G4185" s="13" t="s">
        <v>25</v>
      </c>
      <c r="H4185" s="13" t="s">
        <v>35</v>
      </c>
      <c r="I4185" s="3">
        <f t="shared" si="455"/>
        <v>55</v>
      </c>
      <c r="J4185" s="7">
        <f t="shared" si="456"/>
        <v>59</v>
      </c>
      <c r="K4185" s="3">
        <f>LEN(H4185)</f>
        <v>5</v>
      </c>
      <c r="L4185" s="13" t="str">
        <f>IF(OR(AND(LEN(H4185&gt;3),ISERROR(FIND("-",H4185,1))),AND(LEN(H4185)&gt;3,ISERROR(FIND("+",H4185,1)))),LEFT(H4185,2),H4185)</f>
        <v>55</v>
      </c>
      <c r="M4185" s="13" t="str">
        <f>IF(AND(LEN(H4185&gt;3),ISERROR(FIND("+",H4185,1))),RIGHT(H4185,2),IF(AND(LEN(H4185)=3,ISERROR(FIND("-",H4185,1))),LEFT(H4185,2),H4185))</f>
        <v>59</v>
      </c>
      <c r="N4185" s="13" t="str">
        <f>SUBSTITUTE(H4185,"+","-")</f>
        <v>55-59</v>
      </c>
      <c r="O4185" s="3">
        <f t="shared" si="457"/>
        <v>5</v>
      </c>
      <c r="P4185" s="3">
        <f t="shared" si="458"/>
        <v>3</v>
      </c>
      <c r="Q4185" s="7">
        <f t="shared" si="459"/>
        <v>55</v>
      </c>
      <c r="R4185" s="7">
        <f t="shared" si="460"/>
        <v>59</v>
      </c>
      <c r="S4185" s="13" t="str">
        <f>VLOOKUP(A4185,history!$B:$F,2,0)</f>
        <v>2020-03-21</v>
      </c>
      <c r="T4185" s="13">
        <f>VLOOKUP($C4185,日期!$A:$D,3,0)</f>
        <v>3</v>
      </c>
      <c r="U4185" s="13">
        <f>VLOOKUP($C4185,日期!$A:$D,4,0)</f>
        <v>1</v>
      </c>
      <c r="V4185" s="65">
        <f t="shared" si="461"/>
        <v>43891</v>
      </c>
      <c r="W4185" s="13" t="s">
        <v>5749</v>
      </c>
    </row>
    <row r="4186" spans="1:23" ht="15">
      <c r="A4186" s="15">
        <v>138</v>
      </c>
      <c r="B4186" s="15">
        <v>2020</v>
      </c>
      <c r="C4186" s="13" t="s">
        <v>23</v>
      </c>
      <c r="D4186" s="15">
        <v>11</v>
      </c>
      <c r="E4186" s="13" t="s">
        <v>24</v>
      </c>
      <c r="F4186" s="13" t="s">
        <v>11</v>
      </c>
      <c r="G4186" s="13" t="s">
        <v>25</v>
      </c>
      <c r="H4186" s="13" t="s">
        <v>37</v>
      </c>
      <c r="I4186" s="3">
        <f t="shared" si="455"/>
        <v>50</v>
      </c>
      <c r="J4186" s="7">
        <f t="shared" si="456"/>
        <v>54</v>
      </c>
      <c r="K4186" s="3">
        <f>LEN(H4186)</f>
        <v>5</v>
      </c>
      <c r="L4186" s="13" t="str">
        <f>IF(OR(AND(LEN(H4186&gt;3),ISERROR(FIND("-",H4186,1))),AND(LEN(H4186)&gt;3,ISERROR(FIND("+",H4186,1)))),LEFT(H4186,2),H4186)</f>
        <v>50</v>
      </c>
      <c r="M4186" s="13" t="str">
        <f>IF(AND(LEN(H4186&gt;3),ISERROR(FIND("+",H4186,1))),RIGHT(H4186,2),IF(AND(LEN(H4186)=3,ISERROR(FIND("-",H4186,1))),LEFT(H4186,2),H4186))</f>
        <v>54</v>
      </c>
      <c r="N4186" s="13" t="str">
        <f>SUBSTITUTE(H4186,"+","-")</f>
        <v>50-54</v>
      </c>
      <c r="O4186" s="3">
        <f t="shared" si="457"/>
        <v>5</v>
      </c>
      <c r="P4186" s="3">
        <f t="shared" si="458"/>
        <v>3</v>
      </c>
      <c r="Q4186" s="7">
        <f t="shared" si="459"/>
        <v>50</v>
      </c>
      <c r="R4186" s="7">
        <f t="shared" si="460"/>
        <v>54</v>
      </c>
      <c r="S4186" s="13" t="str">
        <f>VLOOKUP(A4186,history!$B:$F,2,0)</f>
        <v>2020-03-21</v>
      </c>
      <c r="T4186" s="13">
        <f>VLOOKUP($C4186,日期!$A:$D,3,0)</f>
        <v>3</v>
      </c>
      <c r="U4186" s="13">
        <f>VLOOKUP($C4186,日期!$A:$D,4,0)</f>
        <v>1</v>
      </c>
      <c r="V4186" s="65">
        <f t="shared" si="461"/>
        <v>43891</v>
      </c>
      <c r="W4186" s="13" t="s">
        <v>5750</v>
      </c>
    </row>
    <row r="4187" spans="1:23" ht="15">
      <c r="A4187" s="15">
        <v>137</v>
      </c>
      <c r="B4187" s="15">
        <v>2020</v>
      </c>
      <c r="C4187" s="13" t="s">
        <v>23</v>
      </c>
      <c r="D4187" s="15">
        <v>11</v>
      </c>
      <c r="E4187" s="13" t="s">
        <v>24</v>
      </c>
      <c r="F4187" s="13" t="s">
        <v>11</v>
      </c>
      <c r="G4187" s="13" t="s">
        <v>25</v>
      </c>
      <c r="H4187" s="13" t="s">
        <v>37</v>
      </c>
      <c r="I4187" s="3">
        <f t="shared" si="455"/>
        <v>50</v>
      </c>
      <c r="J4187" s="7">
        <f t="shared" si="456"/>
        <v>54</v>
      </c>
      <c r="K4187" s="3">
        <f>LEN(H4187)</f>
        <v>5</v>
      </c>
      <c r="L4187" s="13" t="str">
        <f>IF(OR(AND(LEN(H4187&gt;3),ISERROR(FIND("-",H4187,1))),AND(LEN(H4187)&gt;3,ISERROR(FIND("+",H4187,1)))),LEFT(H4187,2),H4187)</f>
        <v>50</v>
      </c>
      <c r="M4187" s="13" t="str">
        <f>IF(AND(LEN(H4187&gt;3),ISERROR(FIND("+",H4187,1))),RIGHT(H4187,2),IF(AND(LEN(H4187)=3,ISERROR(FIND("-",H4187,1))),LEFT(H4187,2),H4187))</f>
        <v>54</v>
      </c>
      <c r="N4187" s="13" t="str">
        <f>SUBSTITUTE(H4187,"+","-")</f>
        <v>50-54</v>
      </c>
      <c r="O4187" s="3">
        <f t="shared" si="457"/>
        <v>5</v>
      </c>
      <c r="P4187" s="3">
        <f t="shared" si="458"/>
        <v>3</v>
      </c>
      <c r="Q4187" s="7">
        <f t="shared" si="459"/>
        <v>50</v>
      </c>
      <c r="R4187" s="7">
        <f t="shared" si="460"/>
        <v>54</v>
      </c>
      <c r="S4187" s="13" t="str">
        <f>VLOOKUP(A4187,history!$B:$F,2,0)</f>
        <v>2020-03-21</v>
      </c>
      <c r="T4187" s="13">
        <f>VLOOKUP($C4187,日期!$A:$D,3,0)</f>
        <v>3</v>
      </c>
      <c r="U4187" s="13">
        <f>VLOOKUP($C4187,日期!$A:$D,4,0)</f>
        <v>1</v>
      </c>
      <c r="V4187" s="65">
        <f t="shared" si="461"/>
        <v>43891</v>
      </c>
      <c r="W4187" s="13" t="s">
        <v>5751</v>
      </c>
    </row>
    <row r="4188" spans="1:23" ht="15">
      <c r="A4188" s="15">
        <v>136</v>
      </c>
      <c r="B4188" s="15">
        <v>2020</v>
      </c>
      <c r="C4188" s="13" t="s">
        <v>23</v>
      </c>
      <c r="D4188" s="15">
        <v>11</v>
      </c>
      <c r="E4188" s="13" t="s">
        <v>24</v>
      </c>
      <c r="F4188" s="13" t="s">
        <v>11</v>
      </c>
      <c r="G4188" s="13" t="s">
        <v>25</v>
      </c>
      <c r="H4188" s="13" t="s">
        <v>30</v>
      </c>
      <c r="I4188" s="3">
        <f t="shared" si="455"/>
        <v>45</v>
      </c>
      <c r="J4188" s="7">
        <f t="shared" si="456"/>
        <v>49</v>
      </c>
      <c r="K4188" s="3">
        <f>LEN(H4188)</f>
        <v>5</v>
      </c>
      <c r="L4188" s="13" t="str">
        <f>IF(OR(AND(LEN(H4188&gt;3),ISERROR(FIND("-",H4188,1))),AND(LEN(H4188)&gt;3,ISERROR(FIND("+",H4188,1)))),LEFT(H4188,2),H4188)</f>
        <v>45</v>
      </c>
      <c r="M4188" s="13" t="str">
        <f>IF(AND(LEN(H4188&gt;3),ISERROR(FIND("+",H4188,1))),RIGHT(H4188,2),IF(AND(LEN(H4188)=3,ISERROR(FIND("-",H4188,1))),LEFT(H4188,2),H4188))</f>
        <v>49</v>
      </c>
      <c r="N4188" s="13" t="str">
        <f>SUBSTITUTE(H4188,"+","-")</f>
        <v>45-49</v>
      </c>
      <c r="O4188" s="3">
        <f t="shared" si="457"/>
        <v>5</v>
      </c>
      <c r="P4188" s="3">
        <f t="shared" si="458"/>
        <v>3</v>
      </c>
      <c r="Q4188" s="7">
        <f t="shared" si="459"/>
        <v>45</v>
      </c>
      <c r="R4188" s="7">
        <f t="shared" si="460"/>
        <v>49</v>
      </c>
      <c r="S4188" s="13" t="str">
        <f>VLOOKUP(A4188,history!$B:$F,2,0)</f>
        <v>2020-03-21</v>
      </c>
      <c r="T4188" s="13">
        <f>VLOOKUP($C4188,日期!$A:$D,3,0)</f>
        <v>3</v>
      </c>
      <c r="U4188" s="13">
        <f>VLOOKUP($C4188,日期!$A:$D,4,0)</f>
        <v>1</v>
      </c>
      <c r="V4188" s="65">
        <f t="shared" si="461"/>
        <v>43891</v>
      </c>
      <c r="W4188" s="13" t="s">
        <v>5752</v>
      </c>
    </row>
    <row r="4189" spans="1:23" ht="15">
      <c r="A4189" s="15">
        <v>135</v>
      </c>
      <c r="B4189" s="15">
        <v>2020</v>
      </c>
      <c r="C4189" s="13" t="s">
        <v>23</v>
      </c>
      <c r="D4189" s="15">
        <v>11</v>
      </c>
      <c r="E4189" s="13" t="s">
        <v>24</v>
      </c>
      <c r="F4189" s="13" t="s">
        <v>11</v>
      </c>
      <c r="G4189" s="13" t="s">
        <v>25</v>
      </c>
      <c r="H4189" s="13" t="s">
        <v>29</v>
      </c>
      <c r="I4189" s="3">
        <f t="shared" si="455"/>
        <v>40</v>
      </c>
      <c r="J4189" s="7">
        <f t="shared" si="456"/>
        <v>44</v>
      </c>
      <c r="K4189" s="3">
        <f>LEN(H4189)</f>
        <v>5</v>
      </c>
      <c r="L4189" s="13" t="str">
        <f>IF(OR(AND(LEN(H4189&gt;3),ISERROR(FIND("-",H4189,1))),AND(LEN(H4189)&gt;3,ISERROR(FIND("+",H4189,1)))),LEFT(H4189,2),H4189)</f>
        <v>40</v>
      </c>
      <c r="M4189" s="13" t="str">
        <f>IF(AND(LEN(H4189&gt;3),ISERROR(FIND("+",H4189,1))),RIGHT(H4189,2),IF(AND(LEN(H4189)=3,ISERROR(FIND("-",H4189,1))),LEFT(H4189,2),H4189))</f>
        <v>44</v>
      </c>
      <c r="N4189" s="13" t="str">
        <f>SUBSTITUTE(H4189,"+","-")</f>
        <v>40-44</v>
      </c>
      <c r="O4189" s="3">
        <f t="shared" si="457"/>
        <v>5</v>
      </c>
      <c r="P4189" s="3">
        <f t="shared" si="458"/>
        <v>3</v>
      </c>
      <c r="Q4189" s="7">
        <f t="shared" si="459"/>
        <v>40</v>
      </c>
      <c r="R4189" s="7">
        <f t="shared" si="460"/>
        <v>44</v>
      </c>
      <c r="S4189" s="13" t="str">
        <f>VLOOKUP(A4189,history!$B:$F,2,0)</f>
        <v>2020-03-20</v>
      </c>
      <c r="T4189" s="13">
        <f>VLOOKUP($C4189,日期!$A:$D,3,0)</f>
        <v>3</v>
      </c>
      <c r="U4189" s="13">
        <f>VLOOKUP($C4189,日期!$A:$D,4,0)</f>
        <v>1</v>
      </c>
      <c r="V4189" s="65">
        <f t="shared" si="461"/>
        <v>43891</v>
      </c>
      <c r="W4189" s="13" t="s">
        <v>5753</v>
      </c>
    </row>
    <row r="4190" spans="1:23" ht="15">
      <c r="A4190" s="15">
        <v>134</v>
      </c>
      <c r="B4190" s="15">
        <v>2020</v>
      </c>
      <c r="C4190" s="13" t="s">
        <v>23</v>
      </c>
      <c r="D4190" s="15">
        <v>11</v>
      </c>
      <c r="E4190" s="13" t="s">
        <v>24</v>
      </c>
      <c r="F4190" s="13" t="s">
        <v>11</v>
      </c>
      <c r="G4190" s="13" t="s">
        <v>25</v>
      </c>
      <c r="H4190" s="13" t="s">
        <v>29</v>
      </c>
      <c r="I4190" s="3">
        <f t="shared" si="455"/>
        <v>40</v>
      </c>
      <c r="J4190" s="7">
        <f t="shared" si="456"/>
        <v>44</v>
      </c>
      <c r="K4190" s="3">
        <f>LEN(H4190)</f>
        <v>5</v>
      </c>
      <c r="L4190" s="13" t="str">
        <f>IF(OR(AND(LEN(H4190&gt;3),ISERROR(FIND("-",H4190,1))),AND(LEN(H4190)&gt;3,ISERROR(FIND("+",H4190,1)))),LEFT(H4190,2),H4190)</f>
        <v>40</v>
      </c>
      <c r="M4190" s="13" t="str">
        <f>IF(AND(LEN(H4190&gt;3),ISERROR(FIND("+",H4190,1))),RIGHT(H4190,2),IF(AND(LEN(H4190)=3,ISERROR(FIND("-",H4190,1))),LEFT(H4190,2),H4190))</f>
        <v>44</v>
      </c>
      <c r="N4190" s="13" t="str">
        <f>SUBSTITUTE(H4190,"+","-")</f>
        <v>40-44</v>
      </c>
      <c r="O4190" s="3">
        <f t="shared" si="457"/>
        <v>5</v>
      </c>
      <c r="P4190" s="3">
        <f t="shared" si="458"/>
        <v>3</v>
      </c>
      <c r="Q4190" s="7">
        <f t="shared" si="459"/>
        <v>40</v>
      </c>
      <c r="R4190" s="7">
        <f t="shared" si="460"/>
        <v>44</v>
      </c>
      <c r="S4190" s="13" t="str">
        <f>VLOOKUP(A4190,history!$B:$F,2,0)</f>
        <v>2020-03-20</v>
      </c>
      <c r="T4190" s="13">
        <f>VLOOKUP($C4190,日期!$A:$D,3,0)</f>
        <v>3</v>
      </c>
      <c r="U4190" s="13">
        <f>VLOOKUP($C4190,日期!$A:$D,4,0)</f>
        <v>1</v>
      </c>
      <c r="V4190" s="65">
        <f t="shared" si="461"/>
        <v>43891</v>
      </c>
      <c r="W4190" s="13" t="s">
        <v>5754</v>
      </c>
    </row>
    <row r="4191" spans="1:23" ht="15">
      <c r="A4191" s="15">
        <v>133</v>
      </c>
      <c r="B4191" s="15">
        <v>2020</v>
      </c>
      <c r="C4191" s="13" t="s">
        <v>23</v>
      </c>
      <c r="D4191" s="15">
        <v>11</v>
      </c>
      <c r="E4191" s="13" t="s">
        <v>24</v>
      </c>
      <c r="F4191" s="13" t="s">
        <v>11</v>
      </c>
      <c r="G4191" s="13" t="s">
        <v>25</v>
      </c>
      <c r="H4191" s="15">
        <v>4</v>
      </c>
      <c r="I4191" s="3">
        <f t="shared" si="455"/>
        <v>4</v>
      </c>
      <c r="J4191" s="7">
        <f t="shared" si="456"/>
        <v>4</v>
      </c>
      <c r="K4191" s="3">
        <f>LEN(H4191)</f>
        <v>1</v>
      </c>
      <c r="L4191" s="13" t="str">
        <f>IF(OR(AND(LEN(H4191&gt;3),ISERROR(FIND("-",H4191,1))),AND(LEN(H4191)&gt;3,ISERROR(FIND("+",H4191,1)))),LEFT(H4191,2),H4191)</f>
        <v>4</v>
      </c>
      <c r="M4191" s="13" t="str">
        <f>IF(AND(LEN(H4191&gt;3),ISERROR(FIND("+",H4191,1))),RIGHT(H4191,2),IF(AND(LEN(H4191)=3,ISERROR(FIND("-",H4191,1))),LEFT(H4191,2),H4191))</f>
        <v>4</v>
      </c>
      <c r="N4191" s="13" t="str">
        <f>SUBSTITUTE(H4191,"+","-")</f>
        <v>4</v>
      </c>
      <c r="O4191" s="3">
        <f t="shared" si="457"/>
        <v>1</v>
      </c>
      <c r="P4191" s="52" t="e">
        <f t="shared" si="458"/>
        <v>#VALUE!</v>
      </c>
      <c r="Q4191" s="7">
        <f t="shared" si="459"/>
        <v>4</v>
      </c>
      <c r="R4191" s="7">
        <f t="shared" si="460"/>
        <v>4</v>
      </c>
      <c r="S4191" s="13" t="str">
        <f>VLOOKUP(A4191,history!$B:$F,2,0)</f>
        <v>2020-03-20</v>
      </c>
      <c r="T4191" s="13">
        <f>VLOOKUP($C4191,日期!$A:$D,3,0)</f>
        <v>3</v>
      </c>
      <c r="U4191" s="13">
        <f>VLOOKUP($C4191,日期!$A:$D,4,0)</f>
        <v>1</v>
      </c>
      <c r="V4191" s="65">
        <f t="shared" si="461"/>
        <v>43891</v>
      </c>
      <c r="W4191" s="13" t="s">
        <v>5755</v>
      </c>
    </row>
    <row r="4192" spans="1:23" ht="15">
      <c r="A4192" s="15">
        <v>132</v>
      </c>
      <c r="B4192" s="15">
        <v>2020</v>
      </c>
      <c r="C4192" s="13" t="s">
        <v>23</v>
      </c>
      <c r="D4192" s="15">
        <v>11</v>
      </c>
      <c r="E4192" s="13" t="s">
        <v>24</v>
      </c>
      <c r="F4192" s="13" t="s">
        <v>11</v>
      </c>
      <c r="G4192" s="13" t="s">
        <v>25</v>
      </c>
      <c r="H4192" s="13" t="s">
        <v>34</v>
      </c>
      <c r="I4192" s="3">
        <f t="shared" si="455"/>
        <v>35</v>
      </c>
      <c r="J4192" s="7">
        <f t="shared" si="456"/>
        <v>39</v>
      </c>
      <c r="K4192" s="3">
        <f>LEN(H4192)</f>
        <v>5</v>
      </c>
      <c r="L4192" s="13" t="str">
        <f>IF(OR(AND(LEN(H4192&gt;3),ISERROR(FIND("-",H4192,1))),AND(LEN(H4192)&gt;3,ISERROR(FIND("+",H4192,1)))),LEFT(H4192,2),H4192)</f>
        <v>35</v>
      </c>
      <c r="M4192" s="13" t="str">
        <f>IF(AND(LEN(H4192&gt;3),ISERROR(FIND("+",H4192,1))),RIGHT(H4192,2),IF(AND(LEN(H4192)=3,ISERROR(FIND("-",H4192,1))),LEFT(H4192,2),H4192))</f>
        <v>39</v>
      </c>
      <c r="N4192" s="13" t="str">
        <f>SUBSTITUTE(H4192,"+","-")</f>
        <v>35-39</v>
      </c>
      <c r="O4192" s="3">
        <f t="shared" si="457"/>
        <v>5</v>
      </c>
      <c r="P4192" s="3">
        <f t="shared" si="458"/>
        <v>3</v>
      </c>
      <c r="Q4192" s="7">
        <f t="shared" si="459"/>
        <v>35</v>
      </c>
      <c r="R4192" s="7">
        <f t="shared" si="460"/>
        <v>39</v>
      </c>
      <c r="S4192" s="13" t="str">
        <f>VLOOKUP(A4192,history!$B:$F,2,0)</f>
        <v>2020-03-20</v>
      </c>
      <c r="T4192" s="13">
        <f>VLOOKUP($C4192,日期!$A:$D,3,0)</f>
        <v>3</v>
      </c>
      <c r="U4192" s="13">
        <f>VLOOKUP($C4192,日期!$A:$D,4,0)</f>
        <v>1</v>
      </c>
      <c r="V4192" s="65">
        <f t="shared" si="461"/>
        <v>43891</v>
      </c>
      <c r="W4192" s="13" t="s">
        <v>5756</v>
      </c>
    </row>
    <row r="4193" spans="1:23" ht="15">
      <c r="A4193" s="15">
        <v>131</v>
      </c>
      <c r="B4193" s="15">
        <v>2020</v>
      </c>
      <c r="C4193" s="13" t="s">
        <v>23</v>
      </c>
      <c r="D4193" s="15">
        <v>11</v>
      </c>
      <c r="E4193" s="13" t="s">
        <v>24</v>
      </c>
      <c r="F4193" s="13" t="s">
        <v>11</v>
      </c>
      <c r="G4193" s="13" t="s">
        <v>25</v>
      </c>
      <c r="H4193" s="13" t="s">
        <v>34</v>
      </c>
      <c r="I4193" s="3">
        <f t="shared" si="455"/>
        <v>35</v>
      </c>
      <c r="J4193" s="7">
        <f t="shared" si="456"/>
        <v>39</v>
      </c>
      <c r="K4193" s="3">
        <f>LEN(H4193)</f>
        <v>5</v>
      </c>
      <c r="L4193" s="13" t="str">
        <f>IF(OR(AND(LEN(H4193&gt;3),ISERROR(FIND("-",H4193,1))),AND(LEN(H4193)&gt;3,ISERROR(FIND("+",H4193,1)))),LEFT(H4193,2),H4193)</f>
        <v>35</v>
      </c>
      <c r="M4193" s="13" t="str">
        <f>IF(AND(LEN(H4193&gt;3),ISERROR(FIND("+",H4193,1))),RIGHT(H4193,2),IF(AND(LEN(H4193)=3,ISERROR(FIND("-",H4193,1))),LEFT(H4193,2),H4193))</f>
        <v>39</v>
      </c>
      <c r="N4193" s="13" t="str">
        <f>SUBSTITUTE(H4193,"+","-")</f>
        <v>35-39</v>
      </c>
      <c r="O4193" s="3">
        <f t="shared" si="457"/>
        <v>5</v>
      </c>
      <c r="P4193" s="3">
        <f t="shared" si="458"/>
        <v>3</v>
      </c>
      <c r="Q4193" s="7">
        <f t="shared" si="459"/>
        <v>35</v>
      </c>
      <c r="R4193" s="7">
        <f t="shared" si="460"/>
        <v>39</v>
      </c>
      <c r="S4193" s="13" t="str">
        <f>VLOOKUP(A4193,history!$B:$F,2,0)</f>
        <v>2020-03-20</v>
      </c>
      <c r="T4193" s="13">
        <f>VLOOKUP($C4193,日期!$A:$D,3,0)</f>
        <v>3</v>
      </c>
      <c r="U4193" s="13">
        <f>VLOOKUP($C4193,日期!$A:$D,4,0)</f>
        <v>1</v>
      </c>
      <c r="V4193" s="65">
        <f t="shared" si="461"/>
        <v>43891</v>
      </c>
      <c r="W4193" s="13" t="s">
        <v>5757</v>
      </c>
    </row>
    <row r="4194" spans="1:23" ht="15">
      <c r="A4194" s="15">
        <v>130</v>
      </c>
      <c r="B4194" s="15">
        <v>2020</v>
      </c>
      <c r="C4194" s="13" t="s">
        <v>23</v>
      </c>
      <c r="D4194" s="15">
        <v>11</v>
      </c>
      <c r="E4194" s="13" t="s">
        <v>24</v>
      </c>
      <c r="F4194" s="13" t="s">
        <v>11</v>
      </c>
      <c r="G4194" s="13" t="s">
        <v>25</v>
      </c>
      <c r="H4194" s="13" t="s">
        <v>26</v>
      </c>
      <c r="I4194" s="3">
        <f t="shared" si="455"/>
        <v>30</v>
      </c>
      <c r="J4194" s="7">
        <f t="shared" si="456"/>
        <v>34</v>
      </c>
      <c r="K4194" s="3">
        <f>LEN(H4194)</f>
        <v>5</v>
      </c>
      <c r="L4194" s="13" t="str">
        <f>IF(OR(AND(LEN(H4194&gt;3),ISERROR(FIND("-",H4194,1))),AND(LEN(H4194)&gt;3,ISERROR(FIND("+",H4194,1)))),LEFT(H4194,2),H4194)</f>
        <v>30</v>
      </c>
      <c r="M4194" s="13" t="str">
        <f>IF(AND(LEN(H4194&gt;3),ISERROR(FIND("+",H4194,1))),RIGHT(H4194,2),IF(AND(LEN(H4194)=3,ISERROR(FIND("-",H4194,1))),LEFT(H4194,2),H4194))</f>
        <v>34</v>
      </c>
      <c r="N4194" s="13" t="str">
        <f>SUBSTITUTE(H4194,"+","-")</f>
        <v>30-34</v>
      </c>
      <c r="O4194" s="3">
        <f t="shared" si="457"/>
        <v>5</v>
      </c>
      <c r="P4194" s="3">
        <f t="shared" si="458"/>
        <v>3</v>
      </c>
      <c r="Q4194" s="7">
        <f t="shared" si="459"/>
        <v>30</v>
      </c>
      <c r="R4194" s="7">
        <f t="shared" si="460"/>
        <v>34</v>
      </c>
      <c r="S4194" s="13" t="str">
        <f>VLOOKUP(A4194,history!$B:$F,2,0)</f>
        <v>2020-03-20</v>
      </c>
      <c r="T4194" s="13">
        <f>VLOOKUP($C4194,日期!$A:$D,3,0)</f>
        <v>3</v>
      </c>
      <c r="U4194" s="13">
        <f>VLOOKUP($C4194,日期!$A:$D,4,0)</f>
        <v>1</v>
      </c>
      <c r="V4194" s="65">
        <f t="shared" si="461"/>
        <v>43891</v>
      </c>
      <c r="W4194" s="13" t="s">
        <v>5758</v>
      </c>
    </row>
    <row r="4195" spans="1:23" ht="15">
      <c r="A4195" s="15">
        <v>129</v>
      </c>
      <c r="B4195" s="15">
        <v>2020</v>
      </c>
      <c r="C4195" s="13" t="s">
        <v>23</v>
      </c>
      <c r="D4195" s="15">
        <v>11</v>
      </c>
      <c r="E4195" s="13" t="s">
        <v>24</v>
      </c>
      <c r="F4195" s="13" t="s">
        <v>11</v>
      </c>
      <c r="G4195" s="13" t="s">
        <v>25</v>
      </c>
      <c r="H4195" s="13" t="s">
        <v>26</v>
      </c>
      <c r="I4195" s="3">
        <f t="shared" si="455"/>
        <v>30</v>
      </c>
      <c r="J4195" s="7">
        <f t="shared" si="456"/>
        <v>34</v>
      </c>
      <c r="K4195" s="3">
        <f>LEN(H4195)</f>
        <v>5</v>
      </c>
      <c r="L4195" s="13" t="str">
        <f>IF(OR(AND(LEN(H4195&gt;3),ISERROR(FIND("-",H4195,1))),AND(LEN(H4195)&gt;3,ISERROR(FIND("+",H4195,1)))),LEFT(H4195,2),H4195)</f>
        <v>30</v>
      </c>
      <c r="M4195" s="13" t="str">
        <f>IF(AND(LEN(H4195&gt;3),ISERROR(FIND("+",H4195,1))),RIGHT(H4195,2),IF(AND(LEN(H4195)=3,ISERROR(FIND("-",H4195,1))),LEFT(H4195,2),H4195))</f>
        <v>34</v>
      </c>
      <c r="N4195" s="13" t="str">
        <f>SUBSTITUTE(H4195,"+","-")</f>
        <v>30-34</v>
      </c>
      <c r="O4195" s="3">
        <f t="shared" si="457"/>
        <v>5</v>
      </c>
      <c r="P4195" s="3">
        <f t="shared" si="458"/>
        <v>3</v>
      </c>
      <c r="Q4195" s="7">
        <f t="shared" si="459"/>
        <v>30</v>
      </c>
      <c r="R4195" s="7">
        <f t="shared" si="460"/>
        <v>34</v>
      </c>
      <c r="S4195" s="13" t="str">
        <f>VLOOKUP(A4195,history!$B:$F,2,0)</f>
        <v>2020-03-20</v>
      </c>
      <c r="T4195" s="13">
        <f>VLOOKUP($C4195,日期!$A:$D,3,0)</f>
        <v>3</v>
      </c>
      <c r="U4195" s="13">
        <f>VLOOKUP($C4195,日期!$A:$D,4,0)</f>
        <v>1</v>
      </c>
      <c r="V4195" s="65">
        <f t="shared" si="461"/>
        <v>43891</v>
      </c>
      <c r="W4195" s="13" t="s">
        <v>5759</v>
      </c>
    </row>
    <row r="4196" spans="1:23" ht="15">
      <c r="A4196" s="15">
        <v>128</v>
      </c>
      <c r="B4196" s="15">
        <v>2020</v>
      </c>
      <c r="C4196" s="13" t="s">
        <v>23</v>
      </c>
      <c r="D4196" s="15">
        <v>11</v>
      </c>
      <c r="E4196" s="13" t="s">
        <v>24</v>
      </c>
      <c r="F4196" s="13" t="s">
        <v>11</v>
      </c>
      <c r="G4196" s="13" t="s">
        <v>25</v>
      </c>
      <c r="H4196" s="13" t="s">
        <v>26</v>
      </c>
      <c r="I4196" s="3">
        <f t="shared" si="455"/>
        <v>30</v>
      </c>
      <c r="J4196" s="7">
        <f t="shared" si="456"/>
        <v>34</v>
      </c>
      <c r="K4196" s="3">
        <f>LEN(H4196)</f>
        <v>5</v>
      </c>
      <c r="L4196" s="13" t="str">
        <f>IF(OR(AND(LEN(H4196&gt;3),ISERROR(FIND("-",H4196,1))),AND(LEN(H4196)&gt;3,ISERROR(FIND("+",H4196,1)))),LEFT(H4196,2),H4196)</f>
        <v>30</v>
      </c>
      <c r="M4196" s="13" t="str">
        <f>IF(AND(LEN(H4196&gt;3),ISERROR(FIND("+",H4196,1))),RIGHT(H4196,2),IF(AND(LEN(H4196)=3,ISERROR(FIND("-",H4196,1))),LEFT(H4196,2),H4196))</f>
        <v>34</v>
      </c>
      <c r="N4196" s="13" t="str">
        <f>SUBSTITUTE(H4196,"+","-")</f>
        <v>30-34</v>
      </c>
      <c r="O4196" s="3">
        <f t="shared" si="457"/>
        <v>5</v>
      </c>
      <c r="P4196" s="3">
        <f t="shared" si="458"/>
        <v>3</v>
      </c>
      <c r="Q4196" s="7">
        <f t="shared" si="459"/>
        <v>30</v>
      </c>
      <c r="R4196" s="7">
        <f t="shared" si="460"/>
        <v>34</v>
      </c>
      <c r="S4196" s="13" t="str">
        <f>VLOOKUP(A4196,history!$B:$F,2,0)</f>
        <v>2020-03-20</v>
      </c>
      <c r="T4196" s="13">
        <f>VLOOKUP($C4196,日期!$A:$D,3,0)</f>
        <v>3</v>
      </c>
      <c r="U4196" s="13">
        <f>VLOOKUP($C4196,日期!$A:$D,4,0)</f>
        <v>1</v>
      </c>
      <c r="V4196" s="65">
        <f t="shared" si="461"/>
        <v>43891</v>
      </c>
      <c r="W4196" s="13" t="s">
        <v>5760</v>
      </c>
    </row>
    <row r="4197" spans="1:23" ht="15">
      <c r="A4197" s="15">
        <v>127</v>
      </c>
      <c r="B4197" s="15">
        <v>2020</v>
      </c>
      <c r="C4197" s="13" t="s">
        <v>23</v>
      </c>
      <c r="D4197" s="15">
        <v>11</v>
      </c>
      <c r="E4197" s="13" t="s">
        <v>24</v>
      </c>
      <c r="F4197" s="13" t="s">
        <v>11</v>
      </c>
      <c r="G4197" s="13" t="s">
        <v>25</v>
      </c>
      <c r="H4197" s="13" t="s">
        <v>26</v>
      </c>
      <c r="I4197" s="3">
        <f t="shared" si="455"/>
        <v>30</v>
      </c>
      <c r="J4197" s="7">
        <f t="shared" si="456"/>
        <v>34</v>
      </c>
      <c r="K4197" s="3">
        <f>LEN(H4197)</f>
        <v>5</v>
      </c>
      <c r="L4197" s="13" t="str">
        <f>IF(OR(AND(LEN(H4197&gt;3),ISERROR(FIND("-",H4197,1))),AND(LEN(H4197)&gt;3,ISERROR(FIND("+",H4197,1)))),LEFT(H4197,2),H4197)</f>
        <v>30</v>
      </c>
      <c r="M4197" s="13" t="str">
        <f>IF(AND(LEN(H4197&gt;3),ISERROR(FIND("+",H4197,1))),RIGHT(H4197,2),IF(AND(LEN(H4197)=3,ISERROR(FIND("-",H4197,1))),LEFT(H4197,2),H4197))</f>
        <v>34</v>
      </c>
      <c r="N4197" s="13" t="str">
        <f>SUBSTITUTE(H4197,"+","-")</f>
        <v>30-34</v>
      </c>
      <c r="O4197" s="3">
        <f t="shared" si="457"/>
        <v>5</v>
      </c>
      <c r="P4197" s="3">
        <f t="shared" si="458"/>
        <v>3</v>
      </c>
      <c r="Q4197" s="7">
        <f t="shared" si="459"/>
        <v>30</v>
      </c>
      <c r="R4197" s="7">
        <f t="shared" si="460"/>
        <v>34</v>
      </c>
      <c r="S4197" s="13" t="str">
        <f>VLOOKUP(A4197,history!$B:$F,2,0)</f>
        <v>2020-03-20</v>
      </c>
      <c r="T4197" s="13">
        <f>VLOOKUP($C4197,日期!$A:$D,3,0)</f>
        <v>3</v>
      </c>
      <c r="U4197" s="13">
        <f>VLOOKUP($C4197,日期!$A:$D,4,0)</f>
        <v>1</v>
      </c>
      <c r="V4197" s="65">
        <f t="shared" si="461"/>
        <v>43891</v>
      </c>
      <c r="W4197" s="13" t="s">
        <v>5761</v>
      </c>
    </row>
    <row r="4198" spans="1:23" ht="15">
      <c r="A4198" s="15">
        <v>126</v>
      </c>
      <c r="B4198" s="15">
        <v>2020</v>
      </c>
      <c r="C4198" s="13" t="s">
        <v>23</v>
      </c>
      <c r="D4198" s="15">
        <v>11</v>
      </c>
      <c r="E4198" s="13" t="s">
        <v>24</v>
      </c>
      <c r="F4198" s="13" t="s">
        <v>11</v>
      </c>
      <c r="G4198" s="13" t="s">
        <v>25</v>
      </c>
      <c r="H4198" s="13" t="s">
        <v>26</v>
      </c>
      <c r="I4198" s="3">
        <f t="shared" si="455"/>
        <v>30</v>
      </c>
      <c r="J4198" s="7">
        <f t="shared" si="456"/>
        <v>34</v>
      </c>
      <c r="K4198" s="3">
        <f>LEN(H4198)</f>
        <v>5</v>
      </c>
      <c r="L4198" s="13" t="str">
        <f>IF(OR(AND(LEN(H4198&gt;3),ISERROR(FIND("-",H4198,1))),AND(LEN(H4198)&gt;3,ISERROR(FIND("+",H4198,1)))),LEFT(H4198,2),H4198)</f>
        <v>30</v>
      </c>
      <c r="M4198" s="13" t="str">
        <f>IF(AND(LEN(H4198&gt;3),ISERROR(FIND("+",H4198,1))),RIGHT(H4198,2),IF(AND(LEN(H4198)=3,ISERROR(FIND("-",H4198,1))),LEFT(H4198,2),H4198))</f>
        <v>34</v>
      </c>
      <c r="N4198" s="13" t="str">
        <f>SUBSTITUTE(H4198,"+","-")</f>
        <v>30-34</v>
      </c>
      <c r="O4198" s="3">
        <f t="shared" si="457"/>
        <v>5</v>
      </c>
      <c r="P4198" s="3">
        <f t="shared" si="458"/>
        <v>3</v>
      </c>
      <c r="Q4198" s="7">
        <f t="shared" si="459"/>
        <v>30</v>
      </c>
      <c r="R4198" s="7">
        <f t="shared" si="460"/>
        <v>34</v>
      </c>
      <c r="S4198" s="13" t="str">
        <f>VLOOKUP(A4198,history!$B:$F,2,0)</f>
        <v>2020-03-20</v>
      </c>
      <c r="T4198" s="13">
        <f>VLOOKUP($C4198,日期!$A:$D,3,0)</f>
        <v>3</v>
      </c>
      <c r="U4198" s="13">
        <f>VLOOKUP($C4198,日期!$A:$D,4,0)</f>
        <v>1</v>
      </c>
      <c r="V4198" s="65">
        <f t="shared" si="461"/>
        <v>43891</v>
      </c>
      <c r="W4198" s="13" t="s">
        <v>5762</v>
      </c>
    </row>
    <row r="4199" spans="1:23" ht="15">
      <c r="A4199" s="15">
        <v>125</v>
      </c>
      <c r="B4199" s="15">
        <v>2020</v>
      </c>
      <c r="C4199" s="13" t="s">
        <v>23</v>
      </c>
      <c r="D4199" s="15">
        <v>11</v>
      </c>
      <c r="E4199" s="13" t="s">
        <v>24</v>
      </c>
      <c r="F4199" s="13" t="s">
        <v>11</v>
      </c>
      <c r="G4199" s="13" t="s">
        <v>25</v>
      </c>
      <c r="H4199" s="13" t="s">
        <v>26</v>
      </c>
      <c r="I4199" s="3">
        <f t="shared" si="455"/>
        <v>30</v>
      </c>
      <c r="J4199" s="7">
        <f t="shared" si="456"/>
        <v>34</v>
      </c>
      <c r="K4199" s="3">
        <f>LEN(H4199)</f>
        <v>5</v>
      </c>
      <c r="L4199" s="13" t="str">
        <f>IF(OR(AND(LEN(H4199&gt;3),ISERROR(FIND("-",H4199,1))),AND(LEN(H4199)&gt;3,ISERROR(FIND("+",H4199,1)))),LEFT(H4199,2),H4199)</f>
        <v>30</v>
      </c>
      <c r="M4199" s="13" t="str">
        <f>IF(AND(LEN(H4199&gt;3),ISERROR(FIND("+",H4199,1))),RIGHT(H4199,2),IF(AND(LEN(H4199)=3,ISERROR(FIND("-",H4199,1))),LEFT(H4199,2),H4199))</f>
        <v>34</v>
      </c>
      <c r="N4199" s="13" t="str">
        <f>SUBSTITUTE(H4199,"+","-")</f>
        <v>30-34</v>
      </c>
      <c r="O4199" s="3">
        <f t="shared" si="457"/>
        <v>5</v>
      </c>
      <c r="P4199" s="3">
        <f t="shared" si="458"/>
        <v>3</v>
      </c>
      <c r="Q4199" s="7">
        <f t="shared" si="459"/>
        <v>30</v>
      </c>
      <c r="R4199" s="7">
        <f t="shared" si="460"/>
        <v>34</v>
      </c>
      <c r="S4199" s="13" t="str">
        <f>VLOOKUP(A4199,history!$B:$F,2,0)</f>
        <v>2020-03-20</v>
      </c>
      <c r="T4199" s="13">
        <f>VLOOKUP($C4199,日期!$A:$D,3,0)</f>
        <v>3</v>
      </c>
      <c r="U4199" s="13">
        <f>VLOOKUP($C4199,日期!$A:$D,4,0)</f>
        <v>1</v>
      </c>
      <c r="V4199" s="65">
        <f t="shared" si="461"/>
        <v>43891</v>
      </c>
      <c r="W4199" s="13" t="s">
        <v>5763</v>
      </c>
    </row>
    <row r="4200" spans="1:23" ht="15">
      <c r="A4200" s="15">
        <v>124</v>
      </c>
      <c r="B4200" s="15">
        <v>2020</v>
      </c>
      <c r="C4200" s="13" t="s">
        <v>23</v>
      </c>
      <c r="D4200" s="15">
        <v>11</v>
      </c>
      <c r="E4200" s="13" t="s">
        <v>24</v>
      </c>
      <c r="F4200" s="13" t="s">
        <v>11</v>
      </c>
      <c r="G4200" s="13" t="s">
        <v>25</v>
      </c>
      <c r="H4200" s="13" t="s">
        <v>26</v>
      </c>
      <c r="I4200" s="3">
        <f t="shared" si="455"/>
        <v>30</v>
      </c>
      <c r="J4200" s="7">
        <f t="shared" si="456"/>
        <v>34</v>
      </c>
      <c r="K4200" s="3">
        <f>LEN(H4200)</f>
        <v>5</v>
      </c>
      <c r="L4200" s="13" t="str">
        <f>IF(OR(AND(LEN(H4200&gt;3),ISERROR(FIND("-",H4200,1))),AND(LEN(H4200)&gt;3,ISERROR(FIND("+",H4200,1)))),LEFT(H4200,2),H4200)</f>
        <v>30</v>
      </c>
      <c r="M4200" s="13" t="str">
        <f>IF(AND(LEN(H4200&gt;3),ISERROR(FIND("+",H4200,1))),RIGHT(H4200,2),IF(AND(LEN(H4200)=3,ISERROR(FIND("-",H4200,1))),LEFT(H4200,2),H4200))</f>
        <v>34</v>
      </c>
      <c r="N4200" s="13" t="str">
        <f>SUBSTITUTE(H4200,"+","-")</f>
        <v>30-34</v>
      </c>
      <c r="O4200" s="3">
        <f t="shared" si="457"/>
        <v>5</v>
      </c>
      <c r="P4200" s="3">
        <f t="shared" si="458"/>
        <v>3</v>
      </c>
      <c r="Q4200" s="7">
        <f t="shared" si="459"/>
        <v>30</v>
      </c>
      <c r="R4200" s="7">
        <f t="shared" si="460"/>
        <v>34</v>
      </c>
      <c r="S4200" s="13" t="str">
        <f>VLOOKUP(A4200,history!$B:$F,2,0)</f>
        <v>2020-03-20</v>
      </c>
      <c r="T4200" s="13">
        <f>VLOOKUP($C4200,日期!$A:$D,3,0)</f>
        <v>3</v>
      </c>
      <c r="U4200" s="13">
        <f>VLOOKUP($C4200,日期!$A:$D,4,0)</f>
        <v>1</v>
      </c>
      <c r="V4200" s="65">
        <f t="shared" si="461"/>
        <v>43891</v>
      </c>
      <c r="W4200" s="13" t="s">
        <v>5764</v>
      </c>
    </row>
    <row r="4201" spans="1:23" ht="15">
      <c r="A4201" s="15">
        <v>123</v>
      </c>
      <c r="B4201" s="15">
        <v>2020</v>
      </c>
      <c r="C4201" s="13" t="s">
        <v>23</v>
      </c>
      <c r="D4201" s="15">
        <v>11</v>
      </c>
      <c r="E4201" s="13" t="s">
        <v>24</v>
      </c>
      <c r="F4201" s="13" t="s">
        <v>11</v>
      </c>
      <c r="G4201" s="13" t="s">
        <v>25</v>
      </c>
      <c r="H4201" s="13" t="s">
        <v>26</v>
      </c>
      <c r="I4201" s="3">
        <f t="shared" si="455"/>
        <v>30</v>
      </c>
      <c r="J4201" s="7">
        <f t="shared" si="456"/>
        <v>34</v>
      </c>
      <c r="K4201" s="3">
        <f>LEN(H4201)</f>
        <v>5</v>
      </c>
      <c r="L4201" s="13" t="str">
        <f>IF(OR(AND(LEN(H4201&gt;3),ISERROR(FIND("-",H4201,1))),AND(LEN(H4201)&gt;3,ISERROR(FIND("+",H4201,1)))),LEFT(H4201,2),H4201)</f>
        <v>30</v>
      </c>
      <c r="M4201" s="13" t="str">
        <f>IF(AND(LEN(H4201&gt;3),ISERROR(FIND("+",H4201,1))),RIGHT(H4201,2),IF(AND(LEN(H4201)=3,ISERROR(FIND("-",H4201,1))),LEFT(H4201,2),H4201))</f>
        <v>34</v>
      </c>
      <c r="N4201" s="13" t="str">
        <f>SUBSTITUTE(H4201,"+","-")</f>
        <v>30-34</v>
      </c>
      <c r="O4201" s="3">
        <f t="shared" si="457"/>
        <v>5</v>
      </c>
      <c r="P4201" s="3">
        <f t="shared" si="458"/>
        <v>3</v>
      </c>
      <c r="Q4201" s="7">
        <f t="shared" si="459"/>
        <v>30</v>
      </c>
      <c r="R4201" s="7">
        <f t="shared" si="460"/>
        <v>34</v>
      </c>
      <c r="S4201" s="13" t="str">
        <f>VLOOKUP(A4201,history!$B:$F,2,0)</f>
        <v>2020-03-20</v>
      </c>
      <c r="T4201" s="13">
        <f>VLOOKUP($C4201,日期!$A:$D,3,0)</f>
        <v>3</v>
      </c>
      <c r="U4201" s="13">
        <f>VLOOKUP($C4201,日期!$A:$D,4,0)</f>
        <v>1</v>
      </c>
      <c r="V4201" s="65">
        <f t="shared" si="461"/>
        <v>43891</v>
      </c>
      <c r="W4201" s="13" t="s">
        <v>5765</v>
      </c>
    </row>
    <row r="4202" spans="1:23" ht="15">
      <c r="A4202" s="15">
        <v>122</v>
      </c>
      <c r="B4202" s="15">
        <v>2020</v>
      </c>
      <c r="C4202" s="13" t="s">
        <v>23</v>
      </c>
      <c r="D4202" s="15">
        <v>11</v>
      </c>
      <c r="E4202" s="13" t="s">
        <v>24</v>
      </c>
      <c r="F4202" s="13" t="s">
        <v>11</v>
      </c>
      <c r="G4202" s="13" t="s">
        <v>25</v>
      </c>
      <c r="H4202" s="13" t="s">
        <v>26</v>
      </c>
      <c r="I4202" s="3">
        <f t="shared" si="455"/>
        <v>30</v>
      </c>
      <c r="J4202" s="7">
        <f t="shared" si="456"/>
        <v>34</v>
      </c>
      <c r="K4202" s="3">
        <f>LEN(H4202)</f>
        <v>5</v>
      </c>
      <c r="L4202" s="13" t="str">
        <f>IF(OR(AND(LEN(H4202&gt;3),ISERROR(FIND("-",H4202,1))),AND(LEN(H4202)&gt;3,ISERROR(FIND("+",H4202,1)))),LEFT(H4202,2),H4202)</f>
        <v>30</v>
      </c>
      <c r="M4202" s="13" t="str">
        <f>IF(AND(LEN(H4202&gt;3),ISERROR(FIND("+",H4202,1))),RIGHT(H4202,2),IF(AND(LEN(H4202)=3,ISERROR(FIND("-",H4202,1))),LEFT(H4202,2),H4202))</f>
        <v>34</v>
      </c>
      <c r="N4202" s="13" t="str">
        <f>SUBSTITUTE(H4202,"+","-")</f>
        <v>30-34</v>
      </c>
      <c r="O4202" s="3">
        <f t="shared" si="457"/>
        <v>5</v>
      </c>
      <c r="P4202" s="3">
        <f t="shared" si="458"/>
        <v>3</v>
      </c>
      <c r="Q4202" s="7">
        <f t="shared" si="459"/>
        <v>30</v>
      </c>
      <c r="R4202" s="7">
        <f t="shared" si="460"/>
        <v>34</v>
      </c>
      <c r="S4202" s="13" t="str">
        <f>VLOOKUP(A4202,history!$B:$F,2,0)</f>
        <v>2020-03-20</v>
      </c>
      <c r="T4202" s="13">
        <f>VLOOKUP($C4202,日期!$A:$D,3,0)</f>
        <v>3</v>
      </c>
      <c r="U4202" s="13">
        <f>VLOOKUP($C4202,日期!$A:$D,4,0)</f>
        <v>1</v>
      </c>
      <c r="V4202" s="65">
        <f t="shared" si="461"/>
        <v>43891</v>
      </c>
      <c r="W4202" s="13" t="s">
        <v>5766</v>
      </c>
    </row>
    <row r="4203" spans="1:23" ht="15">
      <c r="A4203" s="15">
        <v>121</v>
      </c>
      <c r="B4203" s="15">
        <v>2020</v>
      </c>
      <c r="C4203" s="13" t="s">
        <v>23</v>
      </c>
      <c r="D4203" s="15">
        <v>11</v>
      </c>
      <c r="E4203" s="13" t="s">
        <v>24</v>
      </c>
      <c r="F4203" s="13" t="s">
        <v>11</v>
      </c>
      <c r="G4203" s="13" t="s">
        <v>25</v>
      </c>
      <c r="H4203" s="13" t="s">
        <v>31</v>
      </c>
      <c r="I4203" s="3">
        <f t="shared" si="455"/>
        <v>25</v>
      </c>
      <c r="J4203" s="7">
        <f t="shared" si="456"/>
        <v>29</v>
      </c>
      <c r="K4203" s="3">
        <f>LEN(H4203)</f>
        <v>5</v>
      </c>
      <c r="L4203" s="13" t="str">
        <f>IF(OR(AND(LEN(H4203&gt;3),ISERROR(FIND("-",H4203,1))),AND(LEN(H4203)&gt;3,ISERROR(FIND("+",H4203,1)))),LEFT(H4203,2),H4203)</f>
        <v>25</v>
      </c>
      <c r="M4203" s="13" t="str">
        <f>IF(AND(LEN(H4203&gt;3),ISERROR(FIND("+",H4203,1))),RIGHT(H4203,2),IF(AND(LEN(H4203)=3,ISERROR(FIND("-",H4203,1))),LEFT(H4203,2),H4203))</f>
        <v>29</v>
      </c>
      <c r="N4203" s="13" t="str">
        <f>SUBSTITUTE(H4203,"+","-")</f>
        <v>25-29</v>
      </c>
      <c r="O4203" s="3">
        <f t="shared" si="457"/>
        <v>5</v>
      </c>
      <c r="P4203" s="3">
        <f t="shared" si="458"/>
        <v>3</v>
      </c>
      <c r="Q4203" s="7">
        <f t="shared" si="459"/>
        <v>25</v>
      </c>
      <c r="R4203" s="7">
        <f t="shared" si="460"/>
        <v>29</v>
      </c>
      <c r="S4203" s="13" t="str">
        <f>VLOOKUP(A4203,history!$B:$F,2,0)</f>
        <v>2020-03-20</v>
      </c>
      <c r="T4203" s="13">
        <f>VLOOKUP($C4203,日期!$A:$D,3,0)</f>
        <v>3</v>
      </c>
      <c r="U4203" s="13">
        <f>VLOOKUP($C4203,日期!$A:$D,4,0)</f>
        <v>1</v>
      </c>
      <c r="V4203" s="65">
        <f t="shared" si="461"/>
        <v>43891</v>
      </c>
      <c r="W4203" s="13" t="s">
        <v>5767</v>
      </c>
    </row>
    <row r="4204" spans="1:23" ht="15">
      <c r="A4204" s="15">
        <v>120</v>
      </c>
      <c r="B4204" s="15">
        <v>2020</v>
      </c>
      <c r="C4204" s="13" t="s">
        <v>23</v>
      </c>
      <c r="D4204" s="15">
        <v>11</v>
      </c>
      <c r="E4204" s="13" t="s">
        <v>24</v>
      </c>
      <c r="F4204" s="13" t="s">
        <v>11</v>
      </c>
      <c r="G4204" s="13" t="s">
        <v>25</v>
      </c>
      <c r="H4204" s="13" t="s">
        <v>31</v>
      </c>
      <c r="I4204" s="3">
        <f t="shared" si="455"/>
        <v>25</v>
      </c>
      <c r="J4204" s="7">
        <f t="shared" si="456"/>
        <v>29</v>
      </c>
      <c r="K4204" s="3">
        <f>LEN(H4204)</f>
        <v>5</v>
      </c>
      <c r="L4204" s="13" t="str">
        <f>IF(OR(AND(LEN(H4204&gt;3),ISERROR(FIND("-",H4204,1))),AND(LEN(H4204)&gt;3,ISERROR(FIND("+",H4204,1)))),LEFT(H4204,2),H4204)</f>
        <v>25</v>
      </c>
      <c r="M4204" s="13" t="str">
        <f>IF(AND(LEN(H4204&gt;3),ISERROR(FIND("+",H4204,1))),RIGHT(H4204,2),IF(AND(LEN(H4204)=3,ISERROR(FIND("-",H4204,1))),LEFT(H4204,2),H4204))</f>
        <v>29</v>
      </c>
      <c r="N4204" s="13" t="str">
        <f>SUBSTITUTE(H4204,"+","-")</f>
        <v>25-29</v>
      </c>
      <c r="O4204" s="3">
        <f t="shared" si="457"/>
        <v>5</v>
      </c>
      <c r="P4204" s="3">
        <f t="shared" si="458"/>
        <v>3</v>
      </c>
      <c r="Q4204" s="7">
        <f t="shared" si="459"/>
        <v>25</v>
      </c>
      <c r="R4204" s="7">
        <f t="shared" si="460"/>
        <v>29</v>
      </c>
      <c r="S4204" s="13" t="str">
        <f>VLOOKUP(A4204,history!$B:$F,2,0)</f>
        <v>2020-03-20</v>
      </c>
      <c r="T4204" s="13">
        <f>VLOOKUP($C4204,日期!$A:$D,3,0)</f>
        <v>3</v>
      </c>
      <c r="U4204" s="13">
        <f>VLOOKUP($C4204,日期!$A:$D,4,0)</f>
        <v>1</v>
      </c>
      <c r="V4204" s="65">
        <f t="shared" si="461"/>
        <v>43891</v>
      </c>
      <c r="W4204" s="13" t="s">
        <v>5768</v>
      </c>
    </row>
    <row r="4205" spans="1:23" ht="15">
      <c r="A4205" s="15">
        <v>119</v>
      </c>
      <c r="B4205" s="15">
        <v>2020</v>
      </c>
      <c r="C4205" s="13" t="s">
        <v>23</v>
      </c>
      <c r="D4205" s="15">
        <v>11</v>
      </c>
      <c r="E4205" s="13" t="s">
        <v>24</v>
      </c>
      <c r="F4205" s="13" t="s">
        <v>11</v>
      </c>
      <c r="G4205" s="13" t="s">
        <v>25</v>
      </c>
      <c r="H4205" s="13" t="s">
        <v>31</v>
      </c>
      <c r="I4205" s="3">
        <f t="shared" si="455"/>
        <v>25</v>
      </c>
      <c r="J4205" s="7">
        <f t="shared" si="456"/>
        <v>29</v>
      </c>
      <c r="K4205" s="3">
        <f>LEN(H4205)</f>
        <v>5</v>
      </c>
      <c r="L4205" s="13" t="str">
        <f>IF(OR(AND(LEN(H4205&gt;3),ISERROR(FIND("-",H4205,1))),AND(LEN(H4205)&gt;3,ISERROR(FIND("+",H4205,1)))),LEFT(H4205,2),H4205)</f>
        <v>25</v>
      </c>
      <c r="M4205" s="13" t="str">
        <f>IF(AND(LEN(H4205&gt;3),ISERROR(FIND("+",H4205,1))),RIGHT(H4205,2),IF(AND(LEN(H4205)=3,ISERROR(FIND("-",H4205,1))),LEFT(H4205,2),H4205))</f>
        <v>29</v>
      </c>
      <c r="N4205" s="13" t="str">
        <f>SUBSTITUTE(H4205,"+","-")</f>
        <v>25-29</v>
      </c>
      <c r="O4205" s="3">
        <f t="shared" si="457"/>
        <v>5</v>
      </c>
      <c r="P4205" s="3">
        <f t="shared" si="458"/>
        <v>3</v>
      </c>
      <c r="Q4205" s="7">
        <f t="shared" si="459"/>
        <v>25</v>
      </c>
      <c r="R4205" s="7">
        <f t="shared" si="460"/>
        <v>29</v>
      </c>
      <c r="S4205" s="13" t="str">
        <f>VLOOKUP(A4205,history!$B:$F,2,0)</f>
        <v>2020-03-20</v>
      </c>
      <c r="T4205" s="13">
        <f>VLOOKUP($C4205,日期!$A:$D,3,0)</f>
        <v>3</v>
      </c>
      <c r="U4205" s="13">
        <f>VLOOKUP($C4205,日期!$A:$D,4,0)</f>
        <v>1</v>
      </c>
      <c r="V4205" s="65">
        <f t="shared" si="461"/>
        <v>43891</v>
      </c>
      <c r="W4205" s="13" t="s">
        <v>5769</v>
      </c>
    </row>
    <row r="4206" spans="1:23" ht="15">
      <c r="A4206" s="15">
        <v>118</v>
      </c>
      <c r="B4206" s="15">
        <v>2020</v>
      </c>
      <c r="C4206" s="13" t="s">
        <v>23</v>
      </c>
      <c r="D4206" s="15">
        <v>11</v>
      </c>
      <c r="E4206" s="13" t="s">
        <v>24</v>
      </c>
      <c r="F4206" s="13" t="s">
        <v>11</v>
      </c>
      <c r="G4206" s="13" t="s">
        <v>25</v>
      </c>
      <c r="H4206" s="13" t="s">
        <v>31</v>
      </c>
      <c r="I4206" s="3">
        <f t="shared" si="455"/>
        <v>25</v>
      </c>
      <c r="J4206" s="7">
        <f t="shared" si="456"/>
        <v>29</v>
      </c>
      <c r="K4206" s="3">
        <f>LEN(H4206)</f>
        <v>5</v>
      </c>
      <c r="L4206" s="13" t="str">
        <f>IF(OR(AND(LEN(H4206&gt;3),ISERROR(FIND("-",H4206,1))),AND(LEN(H4206)&gt;3,ISERROR(FIND("+",H4206,1)))),LEFT(H4206,2),H4206)</f>
        <v>25</v>
      </c>
      <c r="M4206" s="13" t="str">
        <f>IF(AND(LEN(H4206&gt;3),ISERROR(FIND("+",H4206,1))),RIGHT(H4206,2),IF(AND(LEN(H4206)=3,ISERROR(FIND("-",H4206,1))),LEFT(H4206,2),H4206))</f>
        <v>29</v>
      </c>
      <c r="N4206" s="13" t="str">
        <f>SUBSTITUTE(H4206,"+","-")</f>
        <v>25-29</v>
      </c>
      <c r="O4206" s="3">
        <f t="shared" si="457"/>
        <v>5</v>
      </c>
      <c r="P4206" s="3">
        <f t="shared" si="458"/>
        <v>3</v>
      </c>
      <c r="Q4206" s="7">
        <f t="shared" si="459"/>
        <v>25</v>
      </c>
      <c r="R4206" s="7">
        <f t="shared" si="460"/>
        <v>29</v>
      </c>
      <c r="S4206" s="13" t="str">
        <f>VLOOKUP(A4206,history!$B:$F,2,0)</f>
        <v>2020-03-20</v>
      </c>
      <c r="T4206" s="13">
        <f>VLOOKUP($C4206,日期!$A:$D,3,0)</f>
        <v>3</v>
      </c>
      <c r="U4206" s="13">
        <f>VLOOKUP($C4206,日期!$A:$D,4,0)</f>
        <v>1</v>
      </c>
      <c r="V4206" s="65">
        <f t="shared" si="461"/>
        <v>43891</v>
      </c>
      <c r="W4206" s="13" t="s">
        <v>5770</v>
      </c>
    </row>
    <row r="4207" spans="1:23" ht="15">
      <c r="A4207" s="15">
        <v>117</v>
      </c>
      <c r="B4207" s="15">
        <v>2020</v>
      </c>
      <c r="C4207" s="13" t="s">
        <v>23</v>
      </c>
      <c r="D4207" s="15">
        <v>11</v>
      </c>
      <c r="E4207" s="13" t="s">
        <v>24</v>
      </c>
      <c r="F4207" s="13" t="s">
        <v>11</v>
      </c>
      <c r="G4207" s="13" t="s">
        <v>25</v>
      </c>
      <c r="H4207" s="13" t="s">
        <v>31</v>
      </c>
      <c r="I4207" s="3">
        <f t="shared" si="455"/>
        <v>25</v>
      </c>
      <c r="J4207" s="7">
        <f t="shared" si="456"/>
        <v>29</v>
      </c>
      <c r="K4207" s="3">
        <f>LEN(H4207)</f>
        <v>5</v>
      </c>
      <c r="L4207" s="13" t="str">
        <f>IF(OR(AND(LEN(H4207&gt;3),ISERROR(FIND("-",H4207,1))),AND(LEN(H4207)&gt;3,ISERROR(FIND("+",H4207,1)))),LEFT(H4207,2),H4207)</f>
        <v>25</v>
      </c>
      <c r="M4207" s="13" t="str">
        <f>IF(AND(LEN(H4207&gt;3),ISERROR(FIND("+",H4207,1))),RIGHT(H4207,2),IF(AND(LEN(H4207)=3,ISERROR(FIND("-",H4207,1))),LEFT(H4207,2),H4207))</f>
        <v>29</v>
      </c>
      <c r="N4207" s="13" t="str">
        <f>SUBSTITUTE(H4207,"+","-")</f>
        <v>25-29</v>
      </c>
      <c r="O4207" s="3">
        <f t="shared" si="457"/>
        <v>5</v>
      </c>
      <c r="P4207" s="3">
        <f t="shared" si="458"/>
        <v>3</v>
      </c>
      <c r="Q4207" s="7">
        <f t="shared" si="459"/>
        <v>25</v>
      </c>
      <c r="R4207" s="7">
        <f t="shared" si="460"/>
        <v>29</v>
      </c>
      <c r="S4207" s="13" t="str">
        <f>VLOOKUP(A4207,history!$B:$F,2,0)</f>
        <v>2020-03-20</v>
      </c>
      <c r="T4207" s="13">
        <f>VLOOKUP($C4207,日期!$A:$D,3,0)</f>
        <v>3</v>
      </c>
      <c r="U4207" s="13">
        <f>VLOOKUP($C4207,日期!$A:$D,4,0)</f>
        <v>1</v>
      </c>
      <c r="V4207" s="65">
        <f t="shared" si="461"/>
        <v>43891</v>
      </c>
      <c r="W4207" s="13" t="s">
        <v>5771</v>
      </c>
    </row>
    <row r="4208" spans="1:23" ht="15">
      <c r="A4208" s="15">
        <v>116</v>
      </c>
      <c r="B4208" s="15">
        <v>2020</v>
      </c>
      <c r="C4208" s="13" t="s">
        <v>23</v>
      </c>
      <c r="D4208" s="15">
        <v>11</v>
      </c>
      <c r="E4208" s="13" t="s">
        <v>24</v>
      </c>
      <c r="F4208" s="13" t="s">
        <v>11</v>
      </c>
      <c r="G4208" s="13" t="s">
        <v>25</v>
      </c>
      <c r="H4208" s="13" t="s">
        <v>13</v>
      </c>
      <c r="I4208" s="3">
        <f t="shared" si="455"/>
        <v>20</v>
      </c>
      <c r="J4208" s="7">
        <f t="shared" si="456"/>
        <v>24</v>
      </c>
      <c r="K4208" s="3">
        <f>LEN(H4208)</f>
        <v>5</v>
      </c>
      <c r="L4208" s="13" t="str">
        <f>IF(OR(AND(LEN(H4208&gt;3),ISERROR(FIND("-",H4208,1))),AND(LEN(H4208)&gt;3,ISERROR(FIND("+",H4208,1)))),LEFT(H4208,2),H4208)</f>
        <v>20</v>
      </c>
      <c r="M4208" s="13" t="str">
        <f>IF(AND(LEN(H4208&gt;3),ISERROR(FIND("+",H4208,1))),RIGHT(H4208,2),IF(AND(LEN(H4208)=3,ISERROR(FIND("-",H4208,1))),LEFT(H4208,2),H4208))</f>
        <v>24</v>
      </c>
      <c r="N4208" s="13" t="str">
        <f>SUBSTITUTE(H4208,"+","-")</f>
        <v>20-24</v>
      </c>
      <c r="O4208" s="3">
        <f t="shared" si="457"/>
        <v>5</v>
      </c>
      <c r="P4208" s="3">
        <f t="shared" si="458"/>
        <v>3</v>
      </c>
      <c r="Q4208" s="7">
        <f t="shared" si="459"/>
        <v>20</v>
      </c>
      <c r="R4208" s="7">
        <f t="shared" si="460"/>
        <v>24</v>
      </c>
      <c r="S4208" s="13" t="str">
        <f>VLOOKUP(A4208,history!$B:$F,2,0)</f>
        <v>2020-03-20</v>
      </c>
      <c r="T4208" s="13">
        <f>VLOOKUP($C4208,日期!$A:$D,3,0)</f>
        <v>3</v>
      </c>
      <c r="U4208" s="13">
        <f>VLOOKUP($C4208,日期!$A:$D,4,0)</f>
        <v>1</v>
      </c>
      <c r="V4208" s="65">
        <f t="shared" si="461"/>
        <v>43891</v>
      </c>
      <c r="W4208" s="13" t="s">
        <v>5772</v>
      </c>
    </row>
    <row r="4209" spans="1:23" ht="15">
      <c r="A4209" s="15">
        <v>115</v>
      </c>
      <c r="B4209" s="15">
        <v>2020</v>
      </c>
      <c r="C4209" s="13" t="s">
        <v>23</v>
      </c>
      <c r="D4209" s="15">
        <v>11</v>
      </c>
      <c r="E4209" s="13" t="s">
        <v>24</v>
      </c>
      <c r="F4209" s="13" t="s">
        <v>11</v>
      </c>
      <c r="G4209" s="13" t="s">
        <v>25</v>
      </c>
      <c r="H4209" s="13" t="s">
        <v>13</v>
      </c>
      <c r="I4209" s="3">
        <f t="shared" si="455"/>
        <v>20</v>
      </c>
      <c r="J4209" s="7">
        <f t="shared" si="456"/>
        <v>24</v>
      </c>
      <c r="K4209" s="3">
        <f>LEN(H4209)</f>
        <v>5</v>
      </c>
      <c r="L4209" s="13" t="str">
        <f>IF(OR(AND(LEN(H4209&gt;3),ISERROR(FIND("-",H4209,1))),AND(LEN(H4209)&gt;3,ISERROR(FIND("+",H4209,1)))),LEFT(H4209,2),H4209)</f>
        <v>20</v>
      </c>
      <c r="M4209" s="13" t="str">
        <f>IF(AND(LEN(H4209&gt;3),ISERROR(FIND("+",H4209,1))),RIGHT(H4209,2),IF(AND(LEN(H4209)=3,ISERROR(FIND("-",H4209,1))),LEFT(H4209,2),H4209))</f>
        <v>24</v>
      </c>
      <c r="N4209" s="13" t="str">
        <f>SUBSTITUTE(H4209,"+","-")</f>
        <v>20-24</v>
      </c>
      <c r="O4209" s="3">
        <f t="shared" si="457"/>
        <v>5</v>
      </c>
      <c r="P4209" s="3">
        <f t="shared" si="458"/>
        <v>3</v>
      </c>
      <c r="Q4209" s="7">
        <f t="shared" si="459"/>
        <v>20</v>
      </c>
      <c r="R4209" s="7">
        <f t="shared" si="460"/>
        <v>24</v>
      </c>
      <c r="S4209" s="13" t="str">
        <f>VLOOKUP(A4209,history!$B:$F,2,0)</f>
        <v>2020-03-20</v>
      </c>
      <c r="T4209" s="13">
        <f>VLOOKUP($C4209,日期!$A:$D,3,0)</f>
        <v>3</v>
      </c>
      <c r="U4209" s="13">
        <f>VLOOKUP($C4209,日期!$A:$D,4,0)</f>
        <v>1</v>
      </c>
      <c r="V4209" s="65">
        <f t="shared" si="461"/>
        <v>43891</v>
      </c>
      <c r="W4209" s="13" t="s">
        <v>5773</v>
      </c>
    </row>
    <row r="4210" spans="1:23" ht="15">
      <c r="A4210" s="15">
        <v>114</v>
      </c>
      <c r="B4210" s="15">
        <v>2020</v>
      </c>
      <c r="C4210" s="13" t="s">
        <v>23</v>
      </c>
      <c r="D4210" s="15">
        <v>11</v>
      </c>
      <c r="E4210" s="13" t="s">
        <v>24</v>
      </c>
      <c r="F4210" s="13" t="s">
        <v>11</v>
      </c>
      <c r="G4210" s="13" t="s">
        <v>25</v>
      </c>
      <c r="H4210" s="13" t="s">
        <v>13</v>
      </c>
      <c r="I4210" s="3">
        <f t="shared" si="455"/>
        <v>20</v>
      </c>
      <c r="J4210" s="7">
        <f t="shared" si="456"/>
        <v>24</v>
      </c>
      <c r="K4210" s="3">
        <f>LEN(H4210)</f>
        <v>5</v>
      </c>
      <c r="L4210" s="13" t="str">
        <f>IF(OR(AND(LEN(H4210&gt;3),ISERROR(FIND("-",H4210,1))),AND(LEN(H4210)&gt;3,ISERROR(FIND("+",H4210,1)))),LEFT(H4210,2),H4210)</f>
        <v>20</v>
      </c>
      <c r="M4210" s="13" t="str">
        <f>IF(AND(LEN(H4210&gt;3),ISERROR(FIND("+",H4210,1))),RIGHT(H4210,2),IF(AND(LEN(H4210)=3,ISERROR(FIND("-",H4210,1))),LEFT(H4210,2),H4210))</f>
        <v>24</v>
      </c>
      <c r="N4210" s="13" t="str">
        <f>SUBSTITUTE(H4210,"+","-")</f>
        <v>20-24</v>
      </c>
      <c r="O4210" s="3">
        <f t="shared" si="457"/>
        <v>5</v>
      </c>
      <c r="P4210" s="3">
        <f t="shared" si="458"/>
        <v>3</v>
      </c>
      <c r="Q4210" s="7">
        <f t="shared" si="459"/>
        <v>20</v>
      </c>
      <c r="R4210" s="7">
        <f t="shared" si="460"/>
        <v>24</v>
      </c>
      <c r="S4210" s="13" t="str">
        <f>VLOOKUP(A4210,history!$B:$F,2,0)</f>
        <v>2020-03-20</v>
      </c>
      <c r="T4210" s="13">
        <f>VLOOKUP($C4210,日期!$A:$D,3,0)</f>
        <v>3</v>
      </c>
      <c r="U4210" s="13">
        <f>VLOOKUP($C4210,日期!$A:$D,4,0)</f>
        <v>1</v>
      </c>
      <c r="V4210" s="65">
        <f t="shared" si="461"/>
        <v>43891</v>
      </c>
      <c r="W4210" s="13" t="s">
        <v>5774</v>
      </c>
    </row>
    <row r="4211" spans="1:23" ht="15">
      <c r="A4211" s="15">
        <v>113</v>
      </c>
      <c r="B4211" s="15">
        <v>2020</v>
      </c>
      <c r="C4211" s="13" t="s">
        <v>23</v>
      </c>
      <c r="D4211" s="15">
        <v>11</v>
      </c>
      <c r="E4211" s="13" t="s">
        <v>24</v>
      </c>
      <c r="F4211" s="13" t="s">
        <v>11</v>
      </c>
      <c r="G4211" s="13" t="s">
        <v>25</v>
      </c>
      <c r="H4211" s="13" t="s">
        <v>13</v>
      </c>
      <c r="I4211" s="3">
        <f t="shared" si="455"/>
        <v>20</v>
      </c>
      <c r="J4211" s="7">
        <f t="shared" si="456"/>
        <v>24</v>
      </c>
      <c r="K4211" s="3">
        <f>LEN(H4211)</f>
        <v>5</v>
      </c>
      <c r="L4211" s="13" t="str">
        <f>IF(OR(AND(LEN(H4211&gt;3),ISERROR(FIND("-",H4211,1))),AND(LEN(H4211)&gt;3,ISERROR(FIND("+",H4211,1)))),LEFT(H4211,2),H4211)</f>
        <v>20</v>
      </c>
      <c r="M4211" s="13" t="str">
        <f>IF(AND(LEN(H4211&gt;3),ISERROR(FIND("+",H4211,1))),RIGHT(H4211,2),IF(AND(LEN(H4211)=3,ISERROR(FIND("-",H4211,1))),LEFT(H4211,2),H4211))</f>
        <v>24</v>
      </c>
      <c r="N4211" s="13" t="str">
        <f>SUBSTITUTE(H4211,"+","-")</f>
        <v>20-24</v>
      </c>
      <c r="O4211" s="3">
        <f t="shared" si="457"/>
        <v>5</v>
      </c>
      <c r="P4211" s="3">
        <f t="shared" si="458"/>
        <v>3</v>
      </c>
      <c r="Q4211" s="7">
        <f t="shared" si="459"/>
        <v>20</v>
      </c>
      <c r="R4211" s="7">
        <f t="shared" si="460"/>
        <v>24</v>
      </c>
      <c r="S4211" s="13" t="str">
        <f>VLOOKUP(A4211,history!$B:$F,2,0)</f>
        <v>2020-03-20</v>
      </c>
      <c r="T4211" s="13">
        <f>VLOOKUP($C4211,日期!$A:$D,3,0)</f>
        <v>3</v>
      </c>
      <c r="U4211" s="13">
        <f>VLOOKUP($C4211,日期!$A:$D,4,0)</f>
        <v>1</v>
      </c>
      <c r="V4211" s="65">
        <f t="shared" si="461"/>
        <v>43891</v>
      </c>
      <c r="W4211" s="13" t="s">
        <v>5775</v>
      </c>
    </row>
    <row r="4212" spans="1:23" ht="15">
      <c r="A4212" s="15">
        <v>112</v>
      </c>
      <c r="B4212" s="15">
        <v>2020</v>
      </c>
      <c r="C4212" s="13" t="s">
        <v>23</v>
      </c>
      <c r="D4212" s="15">
        <v>11</v>
      </c>
      <c r="E4212" s="13" t="s">
        <v>24</v>
      </c>
      <c r="F4212" s="13" t="s">
        <v>11</v>
      </c>
      <c r="G4212" s="13" t="s">
        <v>25</v>
      </c>
      <c r="H4212" s="13" t="s">
        <v>13</v>
      </c>
      <c r="I4212" s="3">
        <f t="shared" si="455"/>
        <v>20</v>
      </c>
      <c r="J4212" s="7">
        <f t="shared" si="456"/>
        <v>24</v>
      </c>
      <c r="K4212" s="3">
        <f>LEN(H4212)</f>
        <v>5</v>
      </c>
      <c r="L4212" s="13" t="str">
        <f>IF(OR(AND(LEN(H4212&gt;3),ISERROR(FIND("-",H4212,1))),AND(LEN(H4212)&gt;3,ISERROR(FIND("+",H4212,1)))),LEFT(H4212,2),H4212)</f>
        <v>20</v>
      </c>
      <c r="M4212" s="13" t="str">
        <f>IF(AND(LEN(H4212&gt;3),ISERROR(FIND("+",H4212,1))),RIGHT(H4212,2),IF(AND(LEN(H4212)=3,ISERROR(FIND("-",H4212,1))),LEFT(H4212,2),H4212))</f>
        <v>24</v>
      </c>
      <c r="N4212" s="13" t="str">
        <f>SUBSTITUTE(H4212,"+","-")</f>
        <v>20-24</v>
      </c>
      <c r="O4212" s="3">
        <f t="shared" si="457"/>
        <v>5</v>
      </c>
      <c r="P4212" s="3">
        <f t="shared" si="458"/>
        <v>3</v>
      </c>
      <c r="Q4212" s="7">
        <f t="shared" si="459"/>
        <v>20</v>
      </c>
      <c r="R4212" s="7">
        <f t="shared" si="460"/>
        <v>24</v>
      </c>
      <c r="S4212" s="13" t="str">
        <f>VLOOKUP(A4212,history!$B:$F,2,0)</f>
        <v>2020-03-20</v>
      </c>
      <c r="T4212" s="13">
        <f>VLOOKUP($C4212,日期!$A:$D,3,0)</f>
        <v>3</v>
      </c>
      <c r="U4212" s="13">
        <f>VLOOKUP($C4212,日期!$A:$D,4,0)</f>
        <v>1</v>
      </c>
      <c r="V4212" s="65">
        <f t="shared" si="461"/>
        <v>43891</v>
      </c>
      <c r="W4212" s="13" t="s">
        <v>5776</v>
      </c>
    </row>
    <row r="4213" spans="1:23" ht="15">
      <c r="A4213" s="15">
        <v>111</v>
      </c>
      <c r="B4213" s="15">
        <v>2020</v>
      </c>
      <c r="C4213" s="13" t="s">
        <v>23</v>
      </c>
      <c r="D4213" s="15">
        <v>11</v>
      </c>
      <c r="E4213" s="13" t="s">
        <v>24</v>
      </c>
      <c r="F4213" s="13" t="s">
        <v>11</v>
      </c>
      <c r="G4213" s="13" t="s">
        <v>25</v>
      </c>
      <c r="H4213" s="13" t="s">
        <v>13</v>
      </c>
      <c r="I4213" s="3">
        <f t="shared" si="455"/>
        <v>20</v>
      </c>
      <c r="J4213" s="7">
        <f t="shared" si="456"/>
        <v>24</v>
      </c>
      <c r="K4213" s="3">
        <f>LEN(H4213)</f>
        <v>5</v>
      </c>
      <c r="L4213" s="13" t="str">
        <f>IF(OR(AND(LEN(H4213&gt;3),ISERROR(FIND("-",H4213,1))),AND(LEN(H4213)&gt;3,ISERROR(FIND("+",H4213,1)))),LEFT(H4213,2),H4213)</f>
        <v>20</v>
      </c>
      <c r="M4213" s="13" t="str">
        <f>IF(AND(LEN(H4213&gt;3),ISERROR(FIND("+",H4213,1))),RIGHT(H4213,2),IF(AND(LEN(H4213)=3,ISERROR(FIND("-",H4213,1))),LEFT(H4213,2),H4213))</f>
        <v>24</v>
      </c>
      <c r="N4213" s="13" t="str">
        <f>SUBSTITUTE(H4213,"+","-")</f>
        <v>20-24</v>
      </c>
      <c r="O4213" s="3">
        <f t="shared" si="457"/>
        <v>5</v>
      </c>
      <c r="P4213" s="3">
        <f t="shared" si="458"/>
        <v>3</v>
      </c>
      <c r="Q4213" s="7">
        <f t="shared" si="459"/>
        <v>20</v>
      </c>
      <c r="R4213" s="7">
        <f t="shared" si="460"/>
        <v>24</v>
      </c>
      <c r="S4213" s="13" t="str">
        <f>VLOOKUP(A4213,history!$B:$F,2,0)</f>
        <v>2020-03-20</v>
      </c>
      <c r="T4213" s="13">
        <f>VLOOKUP($C4213,日期!$A:$D,3,0)</f>
        <v>3</v>
      </c>
      <c r="U4213" s="13">
        <f>VLOOKUP($C4213,日期!$A:$D,4,0)</f>
        <v>1</v>
      </c>
      <c r="V4213" s="65">
        <f t="shared" si="461"/>
        <v>43891</v>
      </c>
      <c r="W4213" s="13" t="s">
        <v>5777</v>
      </c>
    </row>
    <row r="4214" spans="1:23" ht="15">
      <c r="A4214" s="15">
        <v>110</v>
      </c>
      <c r="B4214" s="15">
        <v>2020</v>
      </c>
      <c r="C4214" s="13" t="s">
        <v>23</v>
      </c>
      <c r="D4214" s="15">
        <v>11</v>
      </c>
      <c r="E4214" s="13" t="s">
        <v>24</v>
      </c>
      <c r="F4214" s="13" t="s">
        <v>11</v>
      </c>
      <c r="G4214" s="13" t="s">
        <v>25</v>
      </c>
      <c r="H4214" s="13" t="s">
        <v>13</v>
      </c>
      <c r="I4214" s="3">
        <f t="shared" si="455"/>
        <v>20</v>
      </c>
      <c r="J4214" s="7">
        <f t="shared" si="456"/>
        <v>24</v>
      </c>
      <c r="K4214" s="3">
        <f>LEN(H4214)</f>
        <v>5</v>
      </c>
      <c r="L4214" s="13" t="str">
        <f>IF(OR(AND(LEN(H4214&gt;3),ISERROR(FIND("-",H4214,1))),AND(LEN(H4214)&gt;3,ISERROR(FIND("+",H4214,1)))),LEFT(H4214,2),H4214)</f>
        <v>20</v>
      </c>
      <c r="M4214" s="13" t="str">
        <f>IF(AND(LEN(H4214&gt;3),ISERROR(FIND("+",H4214,1))),RIGHT(H4214,2),IF(AND(LEN(H4214)=3,ISERROR(FIND("-",H4214,1))),LEFT(H4214,2),H4214))</f>
        <v>24</v>
      </c>
      <c r="N4214" s="13" t="str">
        <f>SUBSTITUTE(H4214,"+","-")</f>
        <v>20-24</v>
      </c>
      <c r="O4214" s="3">
        <f t="shared" si="457"/>
        <v>5</v>
      </c>
      <c r="P4214" s="3">
        <f t="shared" si="458"/>
        <v>3</v>
      </c>
      <c r="Q4214" s="7">
        <f t="shared" si="459"/>
        <v>20</v>
      </c>
      <c r="R4214" s="7">
        <f t="shared" si="460"/>
        <v>24</v>
      </c>
      <c r="S4214" s="13" t="str">
        <f>VLOOKUP(A4214,history!$B:$F,2,0)</f>
        <v>2020-03-20</v>
      </c>
      <c r="T4214" s="13">
        <f>VLOOKUP($C4214,日期!$A:$D,3,0)</f>
        <v>3</v>
      </c>
      <c r="U4214" s="13">
        <f>VLOOKUP($C4214,日期!$A:$D,4,0)</f>
        <v>1</v>
      </c>
      <c r="V4214" s="65">
        <f t="shared" si="461"/>
        <v>43891</v>
      </c>
      <c r="W4214" s="13" t="s">
        <v>5778</v>
      </c>
    </row>
    <row r="4215" spans="1:23" ht="15">
      <c r="A4215" s="15">
        <v>109</v>
      </c>
      <c r="B4215" s="15">
        <v>2020</v>
      </c>
      <c r="C4215" s="13" t="s">
        <v>23</v>
      </c>
      <c r="D4215" s="15">
        <v>11</v>
      </c>
      <c r="E4215" s="13" t="s">
        <v>24</v>
      </c>
      <c r="F4215" s="13" t="s">
        <v>11</v>
      </c>
      <c r="G4215" s="13" t="s">
        <v>25</v>
      </c>
      <c r="H4215" s="13" t="s">
        <v>16</v>
      </c>
      <c r="I4215" s="3">
        <f t="shared" si="455"/>
        <v>15</v>
      </c>
      <c r="J4215" s="7">
        <f t="shared" si="456"/>
        <v>19</v>
      </c>
      <c r="K4215" s="3">
        <f>LEN(H4215)</f>
        <v>5</v>
      </c>
      <c r="L4215" s="13" t="str">
        <f>IF(OR(AND(LEN(H4215&gt;3),ISERROR(FIND("-",H4215,1))),AND(LEN(H4215)&gt;3,ISERROR(FIND("+",H4215,1)))),LEFT(H4215,2),H4215)</f>
        <v>15</v>
      </c>
      <c r="M4215" s="13" t="str">
        <f>IF(AND(LEN(H4215&gt;3),ISERROR(FIND("+",H4215,1))),RIGHT(H4215,2),IF(AND(LEN(H4215)=3,ISERROR(FIND("-",H4215,1))),LEFT(H4215,2),H4215))</f>
        <v>19</v>
      </c>
      <c r="N4215" s="13" t="str">
        <f>SUBSTITUTE(H4215,"+","-")</f>
        <v>15-19</v>
      </c>
      <c r="O4215" s="3">
        <f t="shared" si="457"/>
        <v>5</v>
      </c>
      <c r="P4215" s="3">
        <f t="shared" si="458"/>
        <v>3</v>
      </c>
      <c r="Q4215" s="7">
        <f t="shared" si="459"/>
        <v>15</v>
      </c>
      <c r="R4215" s="7">
        <f t="shared" si="460"/>
        <v>19</v>
      </c>
      <c r="S4215" s="13" t="str">
        <f>VLOOKUP(A4215,history!$B:$F,2,0)</f>
        <v>2020-03-20</v>
      </c>
      <c r="T4215" s="13">
        <f>VLOOKUP($C4215,日期!$A:$D,3,0)</f>
        <v>3</v>
      </c>
      <c r="U4215" s="13">
        <f>VLOOKUP($C4215,日期!$A:$D,4,0)</f>
        <v>1</v>
      </c>
      <c r="V4215" s="65">
        <f t="shared" si="461"/>
        <v>43891</v>
      </c>
      <c r="W4215" s="13" t="s">
        <v>5779</v>
      </c>
    </row>
    <row r="4216" spans="1:23" ht="15">
      <c r="A4216" s="15">
        <v>108</v>
      </c>
      <c r="B4216" s="15">
        <v>2020</v>
      </c>
      <c r="C4216" s="13" t="s">
        <v>23</v>
      </c>
      <c r="D4216" s="15">
        <v>11</v>
      </c>
      <c r="E4216" s="13" t="s">
        <v>24</v>
      </c>
      <c r="F4216" s="13" t="s">
        <v>17</v>
      </c>
      <c r="G4216" s="13" t="s">
        <v>25</v>
      </c>
      <c r="H4216" s="13" t="s">
        <v>18</v>
      </c>
      <c r="I4216" s="3">
        <f t="shared" si="455"/>
        <v>65</v>
      </c>
      <c r="J4216" s="7">
        <f t="shared" si="456"/>
        <v>69</v>
      </c>
      <c r="K4216" s="3">
        <f>LEN(H4216)</f>
        <v>5</v>
      </c>
      <c r="L4216" s="13" t="str">
        <f>IF(OR(AND(LEN(H4216&gt;3),ISERROR(FIND("-",H4216,1))),AND(LEN(H4216)&gt;3,ISERROR(FIND("+",H4216,1)))),LEFT(H4216,2),H4216)</f>
        <v>65</v>
      </c>
      <c r="M4216" s="13" t="str">
        <f>IF(AND(LEN(H4216&gt;3),ISERROR(FIND("+",H4216,1))),RIGHT(H4216,2),IF(AND(LEN(H4216)=3,ISERROR(FIND("-",H4216,1))),LEFT(H4216,2),H4216))</f>
        <v>69</v>
      </c>
      <c r="N4216" s="13" t="str">
        <f>SUBSTITUTE(H4216,"+","-")</f>
        <v>65-69</v>
      </c>
      <c r="O4216" s="3">
        <f t="shared" si="457"/>
        <v>5</v>
      </c>
      <c r="P4216" s="3">
        <f t="shared" si="458"/>
        <v>3</v>
      </c>
      <c r="Q4216" s="7">
        <f t="shared" si="459"/>
        <v>65</v>
      </c>
      <c r="R4216" s="7">
        <f t="shared" si="460"/>
        <v>69</v>
      </c>
      <c r="S4216" s="13" t="str">
        <f>VLOOKUP(A4216,history!$B:$F,2,0)</f>
        <v>2020-03-19</v>
      </c>
      <c r="T4216" s="13">
        <f>VLOOKUP($C4216,日期!$A:$D,3,0)</f>
        <v>3</v>
      </c>
      <c r="U4216" s="13">
        <f>VLOOKUP($C4216,日期!$A:$D,4,0)</f>
        <v>1</v>
      </c>
      <c r="V4216" s="65">
        <f t="shared" si="461"/>
        <v>43891</v>
      </c>
      <c r="W4216" s="13" t="s">
        <v>5780</v>
      </c>
    </row>
    <row r="4217" spans="1:23" ht="15">
      <c r="A4217" s="15">
        <v>107</v>
      </c>
      <c r="B4217" s="15">
        <v>2020</v>
      </c>
      <c r="C4217" s="13" t="s">
        <v>23</v>
      </c>
      <c r="D4217" s="15">
        <v>11</v>
      </c>
      <c r="E4217" s="13" t="s">
        <v>24</v>
      </c>
      <c r="F4217" s="13" t="s">
        <v>17</v>
      </c>
      <c r="G4217" s="13" t="s">
        <v>25</v>
      </c>
      <c r="H4217" s="13" t="s">
        <v>32</v>
      </c>
      <c r="I4217" s="3">
        <f t="shared" si="455"/>
        <v>60</v>
      </c>
      <c r="J4217" s="7">
        <f t="shared" si="456"/>
        <v>64</v>
      </c>
      <c r="K4217" s="3">
        <f>LEN(H4217)</f>
        <v>5</v>
      </c>
      <c r="L4217" s="13" t="str">
        <f>IF(OR(AND(LEN(H4217&gt;3),ISERROR(FIND("-",H4217,1))),AND(LEN(H4217)&gt;3,ISERROR(FIND("+",H4217,1)))),LEFT(H4217,2),H4217)</f>
        <v>60</v>
      </c>
      <c r="M4217" s="13" t="str">
        <f>IF(AND(LEN(H4217&gt;3),ISERROR(FIND("+",H4217,1))),RIGHT(H4217,2),IF(AND(LEN(H4217)=3,ISERROR(FIND("-",H4217,1))),LEFT(H4217,2),H4217))</f>
        <v>64</v>
      </c>
      <c r="N4217" s="13" t="str">
        <f>SUBSTITUTE(H4217,"+","-")</f>
        <v>60-64</v>
      </c>
      <c r="O4217" s="3">
        <f t="shared" si="457"/>
        <v>5</v>
      </c>
      <c r="P4217" s="3">
        <f t="shared" si="458"/>
        <v>3</v>
      </c>
      <c r="Q4217" s="7">
        <f t="shared" si="459"/>
        <v>60</v>
      </c>
      <c r="R4217" s="7">
        <f t="shared" si="460"/>
        <v>64</v>
      </c>
      <c r="S4217" s="13" t="str">
        <f>VLOOKUP(A4217,history!$B:$F,2,0)</f>
        <v>2020-03-19</v>
      </c>
      <c r="T4217" s="13">
        <f>VLOOKUP($C4217,日期!$A:$D,3,0)</f>
        <v>3</v>
      </c>
      <c r="U4217" s="13">
        <f>VLOOKUP($C4217,日期!$A:$D,4,0)</f>
        <v>1</v>
      </c>
      <c r="V4217" s="65">
        <f t="shared" si="461"/>
        <v>43891</v>
      </c>
      <c r="W4217" s="13" t="s">
        <v>5781</v>
      </c>
    </row>
    <row r="4218" spans="1:23" ht="15">
      <c r="A4218" s="15">
        <v>106</v>
      </c>
      <c r="B4218" s="15">
        <v>2020</v>
      </c>
      <c r="C4218" s="13" t="s">
        <v>23</v>
      </c>
      <c r="D4218" s="15">
        <v>11</v>
      </c>
      <c r="E4218" s="13" t="s">
        <v>24</v>
      </c>
      <c r="F4218" s="13" t="s">
        <v>17</v>
      </c>
      <c r="G4218" s="13" t="s">
        <v>25</v>
      </c>
      <c r="H4218" s="13" t="s">
        <v>32</v>
      </c>
      <c r="I4218" s="3">
        <f t="shared" si="455"/>
        <v>60</v>
      </c>
      <c r="J4218" s="7">
        <f t="shared" si="456"/>
        <v>64</v>
      </c>
      <c r="K4218" s="3">
        <f>LEN(H4218)</f>
        <v>5</v>
      </c>
      <c r="L4218" s="13" t="str">
        <f>IF(OR(AND(LEN(H4218&gt;3),ISERROR(FIND("-",H4218,1))),AND(LEN(H4218)&gt;3,ISERROR(FIND("+",H4218,1)))),LEFT(H4218,2),H4218)</f>
        <v>60</v>
      </c>
      <c r="M4218" s="13" t="str">
        <f>IF(AND(LEN(H4218&gt;3),ISERROR(FIND("+",H4218,1))),RIGHT(H4218,2),IF(AND(LEN(H4218)=3,ISERROR(FIND("-",H4218,1))),LEFT(H4218,2),H4218))</f>
        <v>64</v>
      </c>
      <c r="N4218" s="13" t="str">
        <f>SUBSTITUTE(H4218,"+","-")</f>
        <v>60-64</v>
      </c>
      <c r="O4218" s="3">
        <f t="shared" si="457"/>
        <v>5</v>
      </c>
      <c r="P4218" s="3">
        <f t="shared" si="458"/>
        <v>3</v>
      </c>
      <c r="Q4218" s="7">
        <f t="shared" si="459"/>
        <v>60</v>
      </c>
      <c r="R4218" s="7">
        <f t="shared" si="460"/>
        <v>64</v>
      </c>
      <c r="S4218" s="13" t="str">
        <f>VLOOKUP(A4218,history!$B:$F,2,0)</f>
        <v>2020-03-19</v>
      </c>
      <c r="T4218" s="13">
        <f>VLOOKUP($C4218,日期!$A:$D,3,0)</f>
        <v>3</v>
      </c>
      <c r="U4218" s="13">
        <f>VLOOKUP($C4218,日期!$A:$D,4,0)</f>
        <v>1</v>
      </c>
      <c r="V4218" s="65">
        <f t="shared" si="461"/>
        <v>43891</v>
      </c>
      <c r="W4218" s="13" t="s">
        <v>5782</v>
      </c>
    </row>
    <row r="4219" spans="1:23" ht="15">
      <c r="A4219" s="15">
        <v>105</v>
      </c>
      <c r="B4219" s="15">
        <v>2020</v>
      </c>
      <c r="C4219" s="13" t="s">
        <v>23</v>
      </c>
      <c r="D4219" s="15">
        <v>11</v>
      </c>
      <c r="E4219" s="13" t="s">
        <v>24</v>
      </c>
      <c r="F4219" s="13" t="s">
        <v>17</v>
      </c>
      <c r="G4219" s="13" t="s">
        <v>25</v>
      </c>
      <c r="H4219" s="13" t="s">
        <v>35</v>
      </c>
      <c r="I4219" s="3">
        <f t="shared" si="455"/>
        <v>55</v>
      </c>
      <c r="J4219" s="7">
        <f t="shared" si="456"/>
        <v>59</v>
      </c>
      <c r="K4219" s="3">
        <f>LEN(H4219)</f>
        <v>5</v>
      </c>
      <c r="L4219" s="13" t="str">
        <f>IF(OR(AND(LEN(H4219&gt;3),ISERROR(FIND("-",H4219,1))),AND(LEN(H4219)&gt;3,ISERROR(FIND("+",H4219,1)))),LEFT(H4219,2),H4219)</f>
        <v>55</v>
      </c>
      <c r="M4219" s="13" t="str">
        <f>IF(AND(LEN(H4219&gt;3),ISERROR(FIND("+",H4219,1))),RIGHT(H4219,2),IF(AND(LEN(H4219)=3,ISERROR(FIND("-",H4219,1))),LEFT(H4219,2),H4219))</f>
        <v>59</v>
      </c>
      <c r="N4219" s="13" t="str">
        <f>SUBSTITUTE(H4219,"+","-")</f>
        <v>55-59</v>
      </c>
      <c r="O4219" s="3">
        <f t="shared" si="457"/>
        <v>5</v>
      </c>
      <c r="P4219" s="3">
        <f t="shared" si="458"/>
        <v>3</v>
      </c>
      <c r="Q4219" s="7">
        <f t="shared" si="459"/>
        <v>55</v>
      </c>
      <c r="R4219" s="7">
        <f t="shared" si="460"/>
        <v>59</v>
      </c>
      <c r="S4219" s="13" t="str">
        <f>VLOOKUP(A4219,history!$B:$F,2,0)</f>
        <v>2020-03-19</v>
      </c>
      <c r="T4219" s="13">
        <f>VLOOKUP($C4219,日期!$A:$D,3,0)</f>
        <v>3</v>
      </c>
      <c r="U4219" s="13">
        <f>VLOOKUP($C4219,日期!$A:$D,4,0)</f>
        <v>1</v>
      </c>
      <c r="V4219" s="65">
        <f t="shared" si="461"/>
        <v>43891</v>
      </c>
      <c r="W4219" s="13" t="s">
        <v>5783</v>
      </c>
    </row>
    <row r="4220" spans="1:23" ht="15">
      <c r="A4220" s="15">
        <v>104</v>
      </c>
      <c r="B4220" s="15">
        <v>2020</v>
      </c>
      <c r="C4220" s="13" t="s">
        <v>23</v>
      </c>
      <c r="D4220" s="15">
        <v>11</v>
      </c>
      <c r="E4220" s="13" t="s">
        <v>24</v>
      </c>
      <c r="F4220" s="13" t="s">
        <v>17</v>
      </c>
      <c r="G4220" s="13" t="s">
        <v>25</v>
      </c>
      <c r="H4220" s="13" t="s">
        <v>35</v>
      </c>
      <c r="I4220" s="3">
        <f t="shared" si="455"/>
        <v>55</v>
      </c>
      <c r="J4220" s="7">
        <f t="shared" si="456"/>
        <v>59</v>
      </c>
      <c r="K4220" s="3">
        <f>LEN(H4220)</f>
        <v>5</v>
      </c>
      <c r="L4220" s="13" t="str">
        <f>IF(OR(AND(LEN(H4220&gt;3),ISERROR(FIND("-",H4220,1))),AND(LEN(H4220)&gt;3,ISERROR(FIND("+",H4220,1)))),LEFT(H4220,2),H4220)</f>
        <v>55</v>
      </c>
      <c r="M4220" s="13" t="str">
        <f>IF(AND(LEN(H4220&gt;3),ISERROR(FIND("+",H4220,1))),RIGHT(H4220,2),IF(AND(LEN(H4220)=3,ISERROR(FIND("-",H4220,1))),LEFT(H4220,2),H4220))</f>
        <v>59</v>
      </c>
      <c r="N4220" s="13" t="str">
        <f>SUBSTITUTE(H4220,"+","-")</f>
        <v>55-59</v>
      </c>
      <c r="O4220" s="3">
        <f t="shared" si="457"/>
        <v>5</v>
      </c>
      <c r="P4220" s="3">
        <f t="shared" si="458"/>
        <v>3</v>
      </c>
      <c r="Q4220" s="7">
        <f t="shared" si="459"/>
        <v>55</v>
      </c>
      <c r="R4220" s="7">
        <f t="shared" si="460"/>
        <v>59</v>
      </c>
      <c r="S4220" s="13" t="str">
        <f>VLOOKUP(A4220,history!$B:$F,2,0)</f>
        <v>2020-03-19</v>
      </c>
      <c r="T4220" s="13">
        <f>VLOOKUP($C4220,日期!$A:$D,3,0)</f>
        <v>3</v>
      </c>
      <c r="U4220" s="13">
        <f>VLOOKUP($C4220,日期!$A:$D,4,0)</f>
        <v>1</v>
      </c>
      <c r="V4220" s="65">
        <f t="shared" si="461"/>
        <v>43891</v>
      </c>
      <c r="W4220" s="13" t="s">
        <v>5784</v>
      </c>
    </row>
    <row r="4221" spans="1:23" ht="15">
      <c r="A4221" s="15">
        <v>103</v>
      </c>
      <c r="B4221" s="15">
        <v>2020</v>
      </c>
      <c r="C4221" s="13" t="s">
        <v>23</v>
      </c>
      <c r="D4221" s="15">
        <v>11</v>
      </c>
      <c r="E4221" s="13" t="s">
        <v>24</v>
      </c>
      <c r="F4221" s="13" t="s">
        <v>17</v>
      </c>
      <c r="G4221" s="13" t="s">
        <v>25</v>
      </c>
      <c r="H4221" s="13" t="s">
        <v>35</v>
      </c>
      <c r="I4221" s="3">
        <f t="shared" si="455"/>
        <v>55</v>
      </c>
      <c r="J4221" s="7">
        <f t="shared" si="456"/>
        <v>59</v>
      </c>
      <c r="K4221" s="3">
        <f>LEN(H4221)</f>
        <v>5</v>
      </c>
      <c r="L4221" s="13" t="str">
        <f>IF(OR(AND(LEN(H4221&gt;3),ISERROR(FIND("-",H4221,1))),AND(LEN(H4221)&gt;3,ISERROR(FIND("+",H4221,1)))),LEFT(H4221,2),H4221)</f>
        <v>55</v>
      </c>
      <c r="M4221" s="13" t="str">
        <f>IF(AND(LEN(H4221&gt;3),ISERROR(FIND("+",H4221,1))),RIGHT(H4221,2),IF(AND(LEN(H4221)=3,ISERROR(FIND("-",H4221,1))),LEFT(H4221,2),H4221))</f>
        <v>59</v>
      </c>
      <c r="N4221" s="13" t="str">
        <f>SUBSTITUTE(H4221,"+","-")</f>
        <v>55-59</v>
      </c>
      <c r="O4221" s="3">
        <f t="shared" si="457"/>
        <v>5</v>
      </c>
      <c r="P4221" s="3">
        <f t="shared" si="458"/>
        <v>3</v>
      </c>
      <c r="Q4221" s="7">
        <f t="shared" si="459"/>
        <v>55</v>
      </c>
      <c r="R4221" s="7">
        <f t="shared" si="460"/>
        <v>59</v>
      </c>
      <c r="S4221" s="13" t="str">
        <f>VLOOKUP(A4221,history!$B:$F,2,0)</f>
        <v>2020-03-19</v>
      </c>
      <c r="T4221" s="13">
        <f>VLOOKUP($C4221,日期!$A:$D,3,0)</f>
        <v>3</v>
      </c>
      <c r="U4221" s="13">
        <f>VLOOKUP($C4221,日期!$A:$D,4,0)</f>
        <v>1</v>
      </c>
      <c r="V4221" s="65">
        <f t="shared" si="461"/>
        <v>43891</v>
      </c>
      <c r="W4221" s="13" t="s">
        <v>5785</v>
      </c>
    </row>
    <row r="4222" spans="1:23" ht="15">
      <c r="A4222" s="15">
        <v>102</v>
      </c>
      <c r="B4222" s="15">
        <v>2020</v>
      </c>
      <c r="C4222" s="13" t="s">
        <v>23</v>
      </c>
      <c r="D4222" s="15">
        <v>11</v>
      </c>
      <c r="E4222" s="13" t="s">
        <v>24</v>
      </c>
      <c r="F4222" s="13" t="s">
        <v>17</v>
      </c>
      <c r="G4222" s="13" t="s">
        <v>25</v>
      </c>
      <c r="H4222" s="13" t="s">
        <v>35</v>
      </c>
      <c r="I4222" s="3">
        <f t="shared" si="455"/>
        <v>55</v>
      </c>
      <c r="J4222" s="7">
        <f t="shared" si="456"/>
        <v>59</v>
      </c>
      <c r="K4222" s="3">
        <f>LEN(H4222)</f>
        <v>5</v>
      </c>
      <c r="L4222" s="13" t="str">
        <f>IF(OR(AND(LEN(H4222&gt;3),ISERROR(FIND("-",H4222,1))),AND(LEN(H4222)&gt;3,ISERROR(FIND("+",H4222,1)))),LEFT(H4222,2),H4222)</f>
        <v>55</v>
      </c>
      <c r="M4222" s="13" t="str">
        <f>IF(AND(LEN(H4222&gt;3),ISERROR(FIND("+",H4222,1))),RIGHT(H4222,2),IF(AND(LEN(H4222)=3,ISERROR(FIND("-",H4222,1))),LEFT(H4222,2),H4222))</f>
        <v>59</v>
      </c>
      <c r="N4222" s="13" t="str">
        <f>SUBSTITUTE(H4222,"+","-")</f>
        <v>55-59</v>
      </c>
      <c r="O4222" s="3">
        <f t="shared" si="457"/>
        <v>5</v>
      </c>
      <c r="P4222" s="3">
        <f t="shared" si="458"/>
        <v>3</v>
      </c>
      <c r="Q4222" s="7">
        <f t="shared" si="459"/>
        <v>55</v>
      </c>
      <c r="R4222" s="7">
        <f t="shared" si="460"/>
        <v>59</v>
      </c>
      <c r="S4222" s="13" t="str">
        <f>VLOOKUP(A4222,history!$B:$F,2,0)</f>
        <v>2020-03-19</v>
      </c>
      <c r="T4222" s="13">
        <f>VLOOKUP($C4222,日期!$A:$D,3,0)</f>
        <v>3</v>
      </c>
      <c r="U4222" s="13">
        <f>VLOOKUP($C4222,日期!$A:$D,4,0)</f>
        <v>1</v>
      </c>
      <c r="V4222" s="65">
        <f t="shared" si="461"/>
        <v>43891</v>
      </c>
      <c r="W4222" s="13" t="s">
        <v>5786</v>
      </c>
    </row>
    <row r="4223" spans="1:23" ht="15">
      <c r="A4223" s="15">
        <v>101</v>
      </c>
      <c r="B4223" s="15">
        <v>2020</v>
      </c>
      <c r="C4223" s="13" t="s">
        <v>23</v>
      </c>
      <c r="D4223" s="15">
        <v>11</v>
      </c>
      <c r="E4223" s="13" t="s">
        <v>24</v>
      </c>
      <c r="F4223" s="13" t="s">
        <v>17</v>
      </c>
      <c r="G4223" s="13" t="s">
        <v>25</v>
      </c>
      <c r="H4223" s="13" t="s">
        <v>37</v>
      </c>
      <c r="I4223" s="3">
        <f t="shared" si="455"/>
        <v>50</v>
      </c>
      <c r="J4223" s="7">
        <f t="shared" si="456"/>
        <v>54</v>
      </c>
      <c r="K4223" s="3">
        <f>LEN(H4223)</f>
        <v>5</v>
      </c>
      <c r="L4223" s="13" t="str">
        <f>IF(OR(AND(LEN(H4223&gt;3),ISERROR(FIND("-",H4223,1))),AND(LEN(H4223)&gt;3,ISERROR(FIND("+",H4223,1)))),LEFT(H4223,2),H4223)</f>
        <v>50</v>
      </c>
      <c r="M4223" s="13" t="str">
        <f>IF(AND(LEN(H4223&gt;3),ISERROR(FIND("+",H4223,1))),RIGHT(H4223,2),IF(AND(LEN(H4223)=3,ISERROR(FIND("-",H4223,1))),LEFT(H4223,2),H4223))</f>
        <v>54</v>
      </c>
      <c r="N4223" s="13" t="str">
        <f>SUBSTITUTE(H4223,"+","-")</f>
        <v>50-54</v>
      </c>
      <c r="O4223" s="3">
        <f t="shared" si="457"/>
        <v>5</v>
      </c>
      <c r="P4223" s="3">
        <f t="shared" si="458"/>
        <v>3</v>
      </c>
      <c r="Q4223" s="7">
        <f t="shared" si="459"/>
        <v>50</v>
      </c>
      <c r="R4223" s="7">
        <f t="shared" si="460"/>
        <v>54</v>
      </c>
      <c r="S4223" s="13" t="str">
        <f>VLOOKUP(A4223,history!$B:$F,2,0)</f>
        <v>2020-03-19</v>
      </c>
      <c r="T4223" s="13">
        <f>VLOOKUP($C4223,日期!$A:$D,3,0)</f>
        <v>3</v>
      </c>
      <c r="U4223" s="13">
        <f>VLOOKUP($C4223,日期!$A:$D,4,0)</f>
        <v>1</v>
      </c>
      <c r="V4223" s="65">
        <f t="shared" si="461"/>
        <v>43891</v>
      </c>
      <c r="W4223" s="13" t="s">
        <v>5787</v>
      </c>
    </row>
    <row r="4224" spans="1:23" ht="15">
      <c r="A4224" s="15">
        <v>100</v>
      </c>
      <c r="B4224" s="15">
        <v>2020</v>
      </c>
      <c r="C4224" s="13" t="s">
        <v>23</v>
      </c>
      <c r="D4224" s="15">
        <v>11</v>
      </c>
      <c r="E4224" s="13" t="s">
        <v>24</v>
      </c>
      <c r="F4224" s="13" t="s">
        <v>17</v>
      </c>
      <c r="G4224" s="13" t="s">
        <v>25</v>
      </c>
      <c r="H4224" s="13" t="s">
        <v>30</v>
      </c>
      <c r="I4224" s="3">
        <f t="shared" si="455"/>
        <v>45</v>
      </c>
      <c r="J4224" s="7">
        <f t="shared" si="456"/>
        <v>49</v>
      </c>
      <c r="K4224" s="3">
        <f>LEN(H4224)</f>
        <v>5</v>
      </c>
      <c r="L4224" s="13" t="str">
        <f>IF(OR(AND(LEN(H4224&gt;3),ISERROR(FIND("-",H4224,1))),AND(LEN(H4224)&gt;3,ISERROR(FIND("+",H4224,1)))),LEFT(H4224,2),H4224)</f>
        <v>45</v>
      </c>
      <c r="M4224" s="13" t="str">
        <f>IF(AND(LEN(H4224&gt;3),ISERROR(FIND("+",H4224,1))),RIGHT(H4224,2),IF(AND(LEN(H4224)=3,ISERROR(FIND("-",H4224,1))),LEFT(H4224,2),H4224))</f>
        <v>49</v>
      </c>
      <c r="N4224" s="13" t="str">
        <f>SUBSTITUTE(H4224,"+","-")</f>
        <v>45-49</v>
      </c>
      <c r="O4224" s="3">
        <f t="shared" si="457"/>
        <v>5</v>
      </c>
      <c r="P4224" s="3">
        <f t="shared" si="458"/>
        <v>3</v>
      </c>
      <c r="Q4224" s="7">
        <f t="shared" si="459"/>
        <v>45</v>
      </c>
      <c r="R4224" s="7">
        <f t="shared" si="460"/>
        <v>49</v>
      </c>
      <c r="S4224" s="13" t="str">
        <f>VLOOKUP(A4224,history!$B:$F,2,0)</f>
        <v>2020-03-18</v>
      </c>
      <c r="T4224" s="13">
        <f>VLOOKUP($C4224,日期!$A:$D,3,0)</f>
        <v>3</v>
      </c>
      <c r="U4224" s="13">
        <f>VLOOKUP($C4224,日期!$A:$D,4,0)</f>
        <v>1</v>
      </c>
      <c r="V4224" s="65">
        <f t="shared" si="461"/>
        <v>43891</v>
      </c>
      <c r="W4224" s="13" t="s">
        <v>5788</v>
      </c>
    </row>
    <row r="4225" spans="1:23" ht="15">
      <c r="A4225" s="15">
        <v>99</v>
      </c>
      <c r="B4225" s="15">
        <v>2020</v>
      </c>
      <c r="C4225" s="13" t="s">
        <v>23</v>
      </c>
      <c r="D4225" s="15">
        <v>11</v>
      </c>
      <c r="E4225" s="13" t="s">
        <v>24</v>
      </c>
      <c r="F4225" s="13" t="s">
        <v>17</v>
      </c>
      <c r="G4225" s="13" t="s">
        <v>25</v>
      </c>
      <c r="H4225" s="13" t="s">
        <v>30</v>
      </c>
      <c r="I4225" s="3">
        <f t="shared" si="455"/>
        <v>45</v>
      </c>
      <c r="J4225" s="7">
        <f t="shared" si="456"/>
        <v>49</v>
      </c>
      <c r="K4225" s="3">
        <f>LEN(H4225)</f>
        <v>5</v>
      </c>
      <c r="L4225" s="13" t="str">
        <f>IF(OR(AND(LEN(H4225&gt;3),ISERROR(FIND("-",H4225,1))),AND(LEN(H4225)&gt;3,ISERROR(FIND("+",H4225,1)))),LEFT(H4225,2),H4225)</f>
        <v>45</v>
      </c>
      <c r="M4225" s="13" t="str">
        <f>IF(AND(LEN(H4225&gt;3),ISERROR(FIND("+",H4225,1))),RIGHT(H4225,2),IF(AND(LEN(H4225)=3,ISERROR(FIND("-",H4225,1))),LEFT(H4225,2),H4225))</f>
        <v>49</v>
      </c>
      <c r="N4225" s="13" t="str">
        <f>SUBSTITUTE(H4225,"+","-")</f>
        <v>45-49</v>
      </c>
      <c r="O4225" s="3">
        <f t="shared" si="457"/>
        <v>5</v>
      </c>
      <c r="P4225" s="3">
        <f t="shared" si="458"/>
        <v>3</v>
      </c>
      <c r="Q4225" s="7">
        <f t="shared" si="459"/>
        <v>45</v>
      </c>
      <c r="R4225" s="7">
        <f t="shared" si="460"/>
        <v>49</v>
      </c>
      <c r="S4225" s="13" t="str">
        <f>VLOOKUP(A4225,history!$B:$F,2,0)</f>
        <v>2020-03-18</v>
      </c>
      <c r="T4225" s="13">
        <f>VLOOKUP($C4225,日期!$A:$D,3,0)</f>
        <v>3</v>
      </c>
      <c r="U4225" s="13">
        <f>VLOOKUP($C4225,日期!$A:$D,4,0)</f>
        <v>1</v>
      </c>
      <c r="V4225" s="65">
        <f t="shared" si="461"/>
        <v>43891</v>
      </c>
      <c r="W4225" s="13" t="s">
        <v>5789</v>
      </c>
    </row>
    <row r="4226" spans="1:23" ht="15">
      <c r="A4226" s="15">
        <v>98</v>
      </c>
      <c r="B4226" s="15">
        <v>2020</v>
      </c>
      <c r="C4226" s="13" t="s">
        <v>23</v>
      </c>
      <c r="D4226" s="15">
        <v>11</v>
      </c>
      <c r="E4226" s="13" t="s">
        <v>24</v>
      </c>
      <c r="F4226" s="13" t="s">
        <v>17</v>
      </c>
      <c r="G4226" s="13" t="s">
        <v>25</v>
      </c>
      <c r="H4226" s="13" t="s">
        <v>29</v>
      </c>
      <c r="I4226" s="3">
        <f t="shared" si="455"/>
        <v>40</v>
      </c>
      <c r="J4226" s="7">
        <f t="shared" si="456"/>
        <v>44</v>
      </c>
      <c r="K4226" s="3">
        <f>LEN(H4226)</f>
        <v>5</v>
      </c>
      <c r="L4226" s="13" t="str">
        <f>IF(OR(AND(LEN(H4226&gt;3),ISERROR(FIND("-",H4226,1))),AND(LEN(H4226)&gt;3,ISERROR(FIND("+",H4226,1)))),LEFT(H4226,2),H4226)</f>
        <v>40</v>
      </c>
      <c r="M4226" s="13" t="str">
        <f>IF(AND(LEN(H4226&gt;3),ISERROR(FIND("+",H4226,1))),RIGHT(H4226,2),IF(AND(LEN(H4226)=3,ISERROR(FIND("-",H4226,1))),LEFT(H4226,2),H4226))</f>
        <v>44</v>
      </c>
      <c r="N4226" s="13" t="str">
        <f>SUBSTITUTE(H4226,"+","-")</f>
        <v>40-44</v>
      </c>
      <c r="O4226" s="3">
        <f t="shared" si="457"/>
        <v>5</v>
      </c>
      <c r="P4226" s="3">
        <f t="shared" si="458"/>
        <v>3</v>
      </c>
      <c r="Q4226" s="7">
        <f t="shared" si="459"/>
        <v>40</v>
      </c>
      <c r="R4226" s="7">
        <f t="shared" si="460"/>
        <v>44</v>
      </c>
      <c r="S4226" s="13" t="str">
        <f>VLOOKUP(A4226,history!$B:$F,2,0)</f>
        <v>2020-03-18</v>
      </c>
      <c r="T4226" s="13">
        <f>VLOOKUP($C4226,日期!$A:$D,3,0)</f>
        <v>3</v>
      </c>
      <c r="U4226" s="13">
        <f>VLOOKUP($C4226,日期!$A:$D,4,0)</f>
        <v>1</v>
      </c>
      <c r="V4226" s="65">
        <f t="shared" si="461"/>
        <v>43891</v>
      </c>
      <c r="W4226" s="13" t="s">
        <v>5790</v>
      </c>
    </row>
    <row r="4227" spans="1:23" ht="15">
      <c r="A4227" s="15">
        <v>97</v>
      </c>
      <c r="B4227" s="15">
        <v>2020</v>
      </c>
      <c r="C4227" s="13" t="s">
        <v>23</v>
      </c>
      <c r="D4227" s="15">
        <v>11</v>
      </c>
      <c r="E4227" s="13" t="s">
        <v>24</v>
      </c>
      <c r="F4227" s="13" t="s">
        <v>17</v>
      </c>
      <c r="G4227" s="13" t="s">
        <v>25</v>
      </c>
      <c r="H4227" s="13" t="s">
        <v>29</v>
      </c>
      <c r="I4227" s="3">
        <f t="shared" ref="I4227:I4290" si="462">VALUE(IF(LEN(H4227)&gt;=3,LEFT(H4227,2),H4227))</f>
        <v>40</v>
      </c>
      <c r="J4227" s="7">
        <f t="shared" ref="J4227:J4290" si="463">VALUE(IF(LEN(H4227)=5,RIGHT(H4227,2),LEFT(H4227,2)))</f>
        <v>44</v>
      </c>
      <c r="K4227" s="3">
        <f>LEN(H4227)</f>
        <v>5</v>
      </c>
      <c r="L4227" s="13" t="str">
        <f>IF(OR(AND(LEN(H4227&gt;3),ISERROR(FIND("-",H4227,1))),AND(LEN(H4227)&gt;3,ISERROR(FIND("+",H4227,1)))),LEFT(H4227,2),H4227)</f>
        <v>40</v>
      </c>
      <c r="M4227" s="13" t="str">
        <f>IF(AND(LEN(H4227&gt;3),ISERROR(FIND("+",H4227,1))),RIGHT(H4227,2),IF(AND(LEN(H4227)=3,ISERROR(FIND("-",H4227,1))),LEFT(H4227,2),H4227))</f>
        <v>44</v>
      </c>
      <c r="N4227" s="13" t="str">
        <f>SUBSTITUTE(H4227,"+","-")</f>
        <v>40-44</v>
      </c>
      <c r="O4227" s="3">
        <f t="shared" ref="O4227:O4290" si="464">LEN(N4227)</f>
        <v>5</v>
      </c>
      <c r="P4227" s="3">
        <f t="shared" ref="P4227:P4290" si="465">FIND("-",N4227,1)</f>
        <v>3</v>
      </c>
      <c r="Q4227" s="7">
        <f t="shared" ref="Q4227:Q4290" si="466">VALUE(IF(ISERROR(FIND("-",N4227,1)),N4227,LEFT(N4227,FIND("-",N4227,1)-1)))</f>
        <v>40</v>
      </c>
      <c r="R4227" s="7">
        <f t="shared" ref="R4227:R4290" si="467">VALUE(IF(ISERROR(FIND("-",N4227,1)),N4227,IF(AND(FIND("-",N4227,1)=3,LEN(N4227)=3),LEFT(N4227,2),RIGHT(N4227,FIND("-",N4227,1)-1))))</f>
        <v>44</v>
      </c>
      <c r="S4227" s="13" t="str">
        <f>VLOOKUP(A4227,history!$B:$F,2,0)</f>
        <v>2020-03-18</v>
      </c>
      <c r="T4227" s="13">
        <f>VLOOKUP($C4227,日期!$A:$D,3,0)</f>
        <v>3</v>
      </c>
      <c r="U4227" s="13">
        <f>VLOOKUP($C4227,日期!$A:$D,4,0)</f>
        <v>1</v>
      </c>
      <c r="V4227" s="65">
        <f t="shared" ref="V4227:V4290" si="468">DATE(B4227,T4227,U4227)</f>
        <v>43891</v>
      </c>
      <c r="W4227" s="13" t="s">
        <v>5791</v>
      </c>
    </row>
    <row r="4228" spans="1:23" ht="15">
      <c r="A4228" s="15">
        <v>96</v>
      </c>
      <c r="B4228" s="15">
        <v>2020</v>
      </c>
      <c r="C4228" s="13" t="s">
        <v>23</v>
      </c>
      <c r="D4228" s="15">
        <v>11</v>
      </c>
      <c r="E4228" s="13" t="s">
        <v>24</v>
      </c>
      <c r="F4228" s="13" t="s">
        <v>17</v>
      </c>
      <c r="G4228" s="13" t="s">
        <v>25</v>
      </c>
      <c r="H4228" s="13" t="s">
        <v>34</v>
      </c>
      <c r="I4228" s="3">
        <f t="shared" si="462"/>
        <v>35</v>
      </c>
      <c r="J4228" s="7">
        <f t="shared" si="463"/>
        <v>39</v>
      </c>
      <c r="K4228" s="3">
        <f>LEN(H4228)</f>
        <v>5</v>
      </c>
      <c r="L4228" s="13" t="str">
        <f>IF(OR(AND(LEN(H4228&gt;3),ISERROR(FIND("-",H4228,1))),AND(LEN(H4228)&gt;3,ISERROR(FIND("+",H4228,1)))),LEFT(H4228,2),H4228)</f>
        <v>35</v>
      </c>
      <c r="M4228" s="13" t="str">
        <f>IF(AND(LEN(H4228&gt;3),ISERROR(FIND("+",H4228,1))),RIGHT(H4228,2),IF(AND(LEN(H4228)=3,ISERROR(FIND("-",H4228,1))),LEFT(H4228,2),H4228))</f>
        <v>39</v>
      </c>
      <c r="N4228" s="13" t="str">
        <f>SUBSTITUTE(H4228,"+","-")</f>
        <v>35-39</v>
      </c>
      <c r="O4228" s="3">
        <f t="shared" si="464"/>
        <v>5</v>
      </c>
      <c r="P4228" s="3">
        <f t="shared" si="465"/>
        <v>3</v>
      </c>
      <c r="Q4228" s="7">
        <f t="shared" si="466"/>
        <v>35</v>
      </c>
      <c r="R4228" s="7">
        <f t="shared" si="467"/>
        <v>39</v>
      </c>
      <c r="S4228" s="13" t="str">
        <f>VLOOKUP(A4228,history!$B:$F,2,0)</f>
        <v>2020-03-18</v>
      </c>
      <c r="T4228" s="13">
        <f>VLOOKUP($C4228,日期!$A:$D,3,0)</f>
        <v>3</v>
      </c>
      <c r="U4228" s="13">
        <f>VLOOKUP($C4228,日期!$A:$D,4,0)</f>
        <v>1</v>
      </c>
      <c r="V4228" s="65">
        <f t="shared" si="468"/>
        <v>43891</v>
      </c>
      <c r="W4228" s="13" t="s">
        <v>5792</v>
      </c>
    </row>
    <row r="4229" spans="1:23" ht="15">
      <c r="A4229" s="15">
        <v>95</v>
      </c>
      <c r="B4229" s="15">
        <v>2020</v>
      </c>
      <c r="C4229" s="13" t="s">
        <v>23</v>
      </c>
      <c r="D4229" s="15">
        <v>11</v>
      </c>
      <c r="E4229" s="13" t="s">
        <v>24</v>
      </c>
      <c r="F4229" s="13" t="s">
        <v>17</v>
      </c>
      <c r="G4229" s="13" t="s">
        <v>25</v>
      </c>
      <c r="H4229" s="13" t="s">
        <v>34</v>
      </c>
      <c r="I4229" s="3">
        <f t="shared" si="462"/>
        <v>35</v>
      </c>
      <c r="J4229" s="7">
        <f t="shared" si="463"/>
        <v>39</v>
      </c>
      <c r="K4229" s="3">
        <f>LEN(H4229)</f>
        <v>5</v>
      </c>
      <c r="L4229" s="13" t="str">
        <f>IF(OR(AND(LEN(H4229&gt;3),ISERROR(FIND("-",H4229,1))),AND(LEN(H4229)&gt;3,ISERROR(FIND("+",H4229,1)))),LEFT(H4229,2),H4229)</f>
        <v>35</v>
      </c>
      <c r="M4229" s="13" t="str">
        <f>IF(AND(LEN(H4229&gt;3),ISERROR(FIND("+",H4229,1))),RIGHT(H4229,2),IF(AND(LEN(H4229)=3,ISERROR(FIND("-",H4229,1))),LEFT(H4229,2),H4229))</f>
        <v>39</v>
      </c>
      <c r="N4229" s="13" t="str">
        <f>SUBSTITUTE(H4229,"+","-")</f>
        <v>35-39</v>
      </c>
      <c r="O4229" s="3">
        <f t="shared" si="464"/>
        <v>5</v>
      </c>
      <c r="P4229" s="3">
        <f t="shared" si="465"/>
        <v>3</v>
      </c>
      <c r="Q4229" s="7">
        <f t="shared" si="466"/>
        <v>35</v>
      </c>
      <c r="R4229" s="7">
        <f t="shared" si="467"/>
        <v>39</v>
      </c>
      <c r="S4229" s="13" t="str">
        <f>VLOOKUP(A4229,history!$B:$F,2,0)</f>
        <v>2020-03-18</v>
      </c>
      <c r="T4229" s="13">
        <f>VLOOKUP($C4229,日期!$A:$D,3,0)</f>
        <v>3</v>
      </c>
      <c r="U4229" s="13">
        <f>VLOOKUP($C4229,日期!$A:$D,4,0)</f>
        <v>1</v>
      </c>
      <c r="V4229" s="65">
        <f t="shared" si="468"/>
        <v>43891</v>
      </c>
      <c r="W4229" s="13" t="s">
        <v>5793</v>
      </c>
    </row>
    <row r="4230" spans="1:23" ht="15">
      <c r="A4230" s="15">
        <v>94</v>
      </c>
      <c r="B4230" s="15">
        <v>2020</v>
      </c>
      <c r="C4230" s="13" t="s">
        <v>23</v>
      </c>
      <c r="D4230" s="15">
        <v>11</v>
      </c>
      <c r="E4230" s="13" t="s">
        <v>24</v>
      </c>
      <c r="F4230" s="13" t="s">
        <v>17</v>
      </c>
      <c r="G4230" s="13" t="s">
        <v>25</v>
      </c>
      <c r="H4230" s="13" t="s">
        <v>34</v>
      </c>
      <c r="I4230" s="3">
        <f t="shared" si="462"/>
        <v>35</v>
      </c>
      <c r="J4230" s="7">
        <f t="shared" si="463"/>
        <v>39</v>
      </c>
      <c r="K4230" s="3">
        <f>LEN(H4230)</f>
        <v>5</v>
      </c>
      <c r="L4230" s="13" t="str">
        <f>IF(OR(AND(LEN(H4230&gt;3),ISERROR(FIND("-",H4230,1))),AND(LEN(H4230)&gt;3,ISERROR(FIND("+",H4230,1)))),LEFT(H4230,2),H4230)</f>
        <v>35</v>
      </c>
      <c r="M4230" s="13" t="str">
        <f>IF(AND(LEN(H4230&gt;3),ISERROR(FIND("+",H4230,1))),RIGHT(H4230,2),IF(AND(LEN(H4230)=3,ISERROR(FIND("-",H4230,1))),LEFT(H4230,2),H4230))</f>
        <v>39</v>
      </c>
      <c r="N4230" s="13" t="str">
        <f>SUBSTITUTE(H4230,"+","-")</f>
        <v>35-39</v>
      </c>
      <c r="O4230" s="3">
        <f t="shared" si="464"/>
        <v>5</v>
      </c>
      <c r="P4230" s="3">
        <f t="shared" si="465"/>
        <v>3</v>
      </c>
      <c r="Q4230" s="7">
        <f t="shared" si="466"/>
        <v>35</v>
      </c>
      <c r="R4230" s="7">
        <f t="shared" si="467"/>
        <v>39</v>
      </c>
      <c r="S4230" s="13" t="str">
        <f>VLOOKUP(A4230,history!$B:$F,2,0)</f>
        <v>2020-03-18</v>
      </c>
      <c r="T4230" s="13">
        <f>VLOOKUP($C4230,日期!$A:$D,3,0)</f>
        <v>3</v>
      </c>
      <c r="U4230" s="13">
        <f>VLOOKUP($C4230,日期!$A:$D,4,0)</f>
        <v>1</v>
      </c>
      <c r="V4230" s="65">
        <f t="shared" si="468"/>
        <v>43891</v>
      </c>
      <c r="W4230" s="13" t="s">
        <v>5794</v>
      </c>
    </row>
    <row r="4231" spans="1:23" ht="15">
      <c r="A4231" s="15">
        <v>93</v>
      </c>
      <c r="B4231" s="15">
        <v>2020</v>
      </c>
      <c r="C4231" s="13" t="s">
        <v>23</v>
      </c>
      <c r="D4231" s="15">
        <v>11</v>
      </c>
      <c r="E4231" s="13" t="s">
        <v>24</v>
      </c>
      <c r="F4231" s="13" t="s">
        <v>17</v>
      </c>
      <c r="G4231" s="13" t="s">
        <v>25</v>
      </c>
      <c r="H4231" s="13" t="s">
        <v>34</v>
      </c>
      <c r="I4231" s="3">
        <f t="shared" si="462"/>
        <v>35</v>
      </c>
      <c r="J4231" s="7">
        <f t="shared" si="463"/>
        <v>39</v>
      </c>
      <c r="K4231" s="3">
        <f>LEN(H4231)</f>
        <v>5</v>
      </c>
      <c r="L4231" s="13" t="str">
        <f>IF(OR(AND(LEN(H4231&gt;3),ISERROR(FIND("-",H4231,1))),AND(LEN(H4231)&gt;3,ISERROR(FIND("+",H4231,1)))),LEFT(H4231,2),H4231)</f>
        <v>35</v>
      </c>
      <c r="M4231" s="13" t="str">
        <f>IF(AND(LEN(H4231&gt;3),ISERROR(FIND("+",H4231,1))),RIGHT(H4231,2),IF(AND(LEN(H4231)=3,ISERROR(FIND("-",H4231,1))),LEFT(H4231,2),H4231))</f>
        <v>39</v>
      </c>
      <c r="N4231" s="13" t="str">
        <f>SUBSTITUTE(H4231,"+","-")</f>
        <v>35-39</v>
      </c>
      <c r="O4231" s="3">
        <f t="shared" si="464"/>
        <v>5</v>
      </c>
      <c r="P4231" s="3">
        <f t="shared" si="465"/>
        <v>3</v>
      </c>
      <c r="Q4231" s="7">
        <f t="shared" si="466"/>
        <v>35</v>
      </c>
      <c r="R4231" s="7">
        <f t="shared" si="467"/>
        <v>39</v>
      </c>
      <c r="S4231" s="13" t="str">
        <f>VLOOKUP(A4231,history!$B:$F,2,0)</f>
        <v>2020-03-18</v>
      </c>
      <c r="T4231" s="13">
        <f>VLOOKUP($C4231,日期!$A:$D,3,0)</f>
        <v>3</v>
      </c>
      <c r="U4231" s="13">
        <f>VLOOKUP($C4231,日期!$A:$D,4,0)</f>
        <v>1</v>
      </c>
      <c r="V4231" s="65">
        <f t="shared" si="468"/>
        <v>43891</v>
      </c>
      <c r="W4231" s="13" t="s">
        <v>5795</v>
      </c>
    </row>
    <row r="4232" spans="1:23" ht="15">
      <c r="A4232" s="15">
        <v>92</v>
      </c>
      <c r="B4232" s="15">
        <v>2020</v>
      </c>
      <c r="C4232" s="13" t="s">
        <v>23</v>
      </c>
      <c r="D4232" s="15">
        <v>11</v>
      </c>
      <c r="E4232" s="13" t="s">
        <v>24</v>
      </c>
      <c r="F4232" s="13" t="s">
        <v>17</v>
      </c>
      <c r="G4232" s="13" t="s">
        <v>25</v>
      </c>
      <c r="H4232" s="13" t="s">
        <v>26</v>
      </c>
      <c r="I4232" s="3">
        <f t="shared" si="462"/>
        <v>30</v>
      </c>
      <c r="J4232" s="7">
        <f t="shared" si="463"/>
        <v>34</v>
      </c>
      <c r="K4232" s="3">
        <f>LEN(H4232)</f>
        <v>5</v>
      </c>
      <c r="L4232" s="13" t="str">
        <f>IF(OR(AND(LEN(H4232&gt;3),ISERROR(FIND("-",H4232,1))),AND(LEN(H4232)&gt;3,ISERROR(FIND("+",H4232,1)))),LEFT(H4232,2),H4232)</f>
        <v>30</v>
      </c>
      <c r="M4232" s="13" t="str">
        <f>IF(AND(LEN(H4232&gt;3),ISERROR(FIND("+",H4232,1))),RIGHT(H4232,2),IF(AND(LEN(H4232)=3,ISERROR(FIND("-",H4232,1))),LEFT(H4232,2),H4232))</f>
        <v>34</v>
      </c>
      <c r="N4232" s="13" t="str">
        <f>SUBSTITUTE(H4232,"+","-")</f>
        <v>30-34</v>
      </c>
      <c r="O4232" s="3">
        <f t="shared" si="464"/>
        <v>5</v>
      </c>
      <c r="P4232" s="3">
        <f t="shared" si="465"/>
        <v>3</v>
      </c>
      <c r="Q4232" s="7">
        <f t="shared" si="466"/>
        <v>30</v>
      </c>
      <c r="R4232" s="7">
        <f t="shared" si="467"/>
        <v>34</v>
      </c>
      <c r="S4232" s="13" t="str">
        <f>VLOOKUP(A4232,history!$B:$F,2,0)</f>
        <v>2020-03-18</v>
      </c>
      <c r="T4232" s="13">
        <f>VLOOKUP($C4232,日期!$A:$D,3,0)</f>
        <v>3</v>
      </c>
      <c r="U4232" s="13">
        <f>VLOOKUP($C4232,日期!$A:$D,4,0)</f>
        <v>1</v>
      </c>
      <c r="V4232" s="65">
        <f t="shared" si="468"/>
        <v>43891</v>
      </c>
      <c r="W4232" s="13" t="s">
        <v>5796</v>
      </c>
    </row>
    <row r="4233" spans="1:23" ht="15">
      <c r="A4233" s="15">
        <v>91</v>
      </c>
      <c r="B4233" s="15">
        <v>2020</v>
      </c>
      <c r="C4233" s="13" t="s">
        <v>23</v>
      </c>
      <c r="D4233" s="15">
        <v>11</v>
      </c>
      <c r="E4233" s="13" t="s">
        <v>24</v>
      </c>
      <c r="F4233" s="13" t="s">
        <v>17</v>
      </c>
      <c r="G4233" s="13" t="s">
        <v>25</v>
      </c>
      <c r="H4233" s="13" t="s">
        <v>26</v>
      </c>
      <c r="I4233" s="3">
        <f t="shared" si="462"/>
        <v>30</v>
      </c>
      <c r="J4233" s="7">
        <f t="shared" si="463"/>
        <v>34</v>
      </c>
      <c r="K4233" s="3">
        <f>LEN(H4233)</f>
        <v>5</v>
      </c>
      <c r="L4233" s="13" t="str">
        <f>IF(OR(AND(LEN(H4233&gt;3),ISERROR(FIND("-",H4233,1))),AND(LEN(H4233)&gt;3,ISERROR(FIND("+",H4233,1)))),LEFT(H4233,2),H4233)</f>
        <v>30</v>
      </c>
      <c r="M4233" s="13" t="str">
        <f>IF(AND(LEN(H4233&gt;3),ISERROR(FIND("+",H4233,1))),RIGHT(H4233,2),IF(AND(LEN(H4233)=3,ISERROR(FIND("-",H4233,1))),LEFT(H4233,2),H4233))</f>
        <v>34</v>
      </c>
      <c r="N4233" s="13" t="str">
        <f>SUBSTITUTE(H4233,"+","-")</f>
        <v>30-34</v>
      </c>
      <c r="O4233" s="3">
        <f t="shared" si="464"/>
        <v>5</v>
      </c>
      <c r="P4233" s="3">
        <f t="shared" si="465"/>
        <v>3</v>
      </c>
      <c r="Q4233" s="7">
        <f t="shared" si="466"/>
        <v>30</v>
      </c>
      <c r="R4233" s="7">
        <f t="shared" si="467"/>
        <v>34</v>
      </c>
      <c r="S4233" s="13" t="str">
        <f>VLOOKUP(A4233,history!$B:$F,2,0)</f>
        <v>2020-03-18</v>
      </c>
      <c r="T4233" s="13">
        <f>VLOOKUP($C4233,日期!$A:$D,3,0)</f>
        <v>3</v>
      </c>
      <c r="U4233" s="13">
        <f>VLOOKUP($C4233,日期!$A:$D,4,0)</f>
        <v>1</v>
      </c>
      <c r="V4233" s="65">
        <f t="shared" si="468"/>
        <v>43891</v>
      </c>
      <c r="W4233" s="13" t="s">
        <v>5797</v>
      </c>
    </row>
    <row r="4234" spans="1:23" ht="15">
      <c r="A4234" s="15">
        <v>90</v>
      </c>
      <c r="B4234" s="15">
        <v>2020</v>
      </c>
      <c r="C4234" s="13" t="s">
        <v>23</v>
      </c>
      <c r="D4234" s="15">
        <v>11</v>
      </c>
      <c r="E4234" s="13" t="s">
        <v>24</v>
      </c>
      <c r="F4234" s="13" t="s">
        <v>17</v>
      </c>
      <c r="G4234" s="13" t="s">
        <v>25</v>
      </c>
      <c r="H4234" s="13" t="s">
        <v>26</v>
      </c>
      <c r="I4234" s="3">
        <f t="shared" si="462"/>
        <v>30</v>
      </c>
      <c r="J4234" s="7">
        <f t="shared" si="463"/>
        <v>34</v>
      </c>
      <c r="K4234" s="3">
        <f>LEN(H4234)</f>
        <v>5</v>
      </c>
      <c r="L4234" s="13" t="str">
        <f>IF(OR(AND(LEN(H4234&gt;3),ISERROR(FIND("-",H4234,1))),AND(LEN(H4234)&gt;3,ISERROR(FIND("+",H4234,1)))),LEFT(H4234,2),H4234)</f>
        <v>30</v>
      </c>
      <c r="M4234" s="13" t="str">
        <f>IF(AND(LEN(H4234&gt;3),ISERROR(FIND("+",H4234,1))),RIGHT(H4234,2),IF(AND(LEN(H4234)=3,ISERROR(FIND("-",H4234,1))),LEFT(H4234,2),H4234))</f>
        <v>34</v>
      </c>
      <c r="N4234" s="13" t="str">
        <f>SUBSTITUTE(H4234,"+","-")</f>
        <v>30-34</v>
      </c>
      <c r="O4234" s="3">
        <f t="shared" si="464"/>
        <v>5</v>
      </c>
      <c r="P4234" s="3">
        <f t="shared" si="465"/>
        <v>3</v>
      </c>
      <c r="Q4234" s="7">
        <f t="shared" si="466"/>
        <v>30</v>
      </c>
      <c r="R4234" s="7">
        <f t="shared" si="467"/>
        <v>34</v>
      </c>
      <c r="S4234" s="13" t="str">
        <f>VLOOKUP(A4234,history!$B:$F,2,0)</f>
        <v>2020-03-18</v>
      </c>
      <c r="T4234" s="13">
        <f>VLOOKUP($C4234,日期!$A:$D,3,0)</f>
        <v>3</v>
      </c>
      <c r="U4234" s="13">
        <f>VLOOKUP($C4234,日期!$A:$D,4,0)</f>
        <v>1</v>
      </c>
      <c r="V4234" s="65">
        <f t="shared" si="468"/>
        <v>43891</v>
      </c>
      <c r="W4234" s="13" t="s">
        <v>5798</v>
      </c>
    </row>
    <row r="4235" spans="1:23" ht="15">
      <c r="A4235" s="15">
        <v>89</v>
      </c>
      <c r="B4235" s="15">
        <v>2020</v>
      </c>
      <c r="C4235" s="13" t="s">
        <v>23</v>
      </c>
      <c r="D4235" s="15">
        <v>11</v>
      </c>
      <c r="E4235" s="13" t="s">
        <v>24</v>
      </c>
      <c r="F4235" s="13" t="s">
        <v>17</v>
      </c>
      <c r="G4235" s="13" t="s">
        <v>25</v>
      </c>
      <c r="H4235" s="13" t="s">
        <v>26</v>
      </c>
      <c r="I4235" s="3">
        <f t="shared" si="462"/>
        <v>30</v>
      </c>
      <c r="J4235" s="7">
        <f t="shared" si="463"/>
        <v>34</v>
      </c>
      <c r="K4235" s="3">
        <f>LEN(H4235)</f>
        <v>5</v>
      </c>
      <c r="L4235" s="13" t="str">
        <f>IF(OR(AND(LEN(H4235&gt;3),ISERROR(FIND("-",H4235,1))),AND(LEN(H4235)&gt;3,ISERROR(FIND("+",H4235,1)))),LEFT(H4235,2),H4235)</f>
        <v>30</v>
      </c>
      <c r="M4235" s="13" t="str">
        <f>IF(AND(LEN(H4235&gt;3),ISERROR(FIND("+",H4235,1))),RIGHT(H4235,2),IF(AND(LEN(H4235)=3,ISERROR(FIND("-",H4235,1))),LEFT(H4235,2),H4235))</f>
        <v>34</v>
      </c>
      <c r="N4235" s="13" t="str">
        <f>SUBSTITUTE(H4235,"+","-")</f>
        <v>30-34</v>
      </c>
      <c r="O4235" s="3">
        <f t="shared" si="464"/>
        <v>5</v>
      </c>
      <c r="P4235" s="3">
        <f t="shared" si="465"/>
        <v>3</v>
      </c>
      <c r="Q4235" s="7">
        <f t="shared" si="466"/>
        <v>30</v>
      </c>
      <c r="R4235" s="7">
        <f t="shared" si="467"/>
        <v>34</v>
      </c>
      <c r="S4235" s="13" t="str">
        <f>VLOOKUP(A4235,history!$B:$F,2,0)</f>
        <v>2020-03-18</v>
      </c>
      <c r="T4235" s="13">
        <f>VLOOKUP($C4235,日期!$A:$D,3,0)</f>
        <v>3</v>
      </c>
      <c r="U4235" s="13">
        <f>VLOOKUP($C4235,日期!$A:$D,4,0)</f>
        <v>1</v>
      </c>
      <c r="V4235" s="65">
        <f t="shared" si="468"/>
        <v>43891</v>
      </c>
      <c r="W4235" s="13" t="s">
        <v>5799</v>
      </c>
    </row>
    <row r="4236" spans="1:23" ht="15">
      <c r="A4236" s="15">
        <v>88</v>
      </c>
      <c r="B4236" s="15">
        <v>2020</v>
      </c>
      <c r="C4236" s="13" t="s">
        <v>23</v>
      </c>
      <c r="D4236" s="15">
        <v>11</v>
      </c>
      <c r="E4236" s="13" t="s">
        <v>24</v>
      </c>
      <c r="F4236" s="13" t="s">
        <v>17</v>
      </c>
      <c r="G4236" s="13" t="s">
        <v>25</v>
      </c>
      <c r="H4236" s="13" t="s">
        <v>26</v>
      </c>
      <c r="I4236" s="3">
        <f t="shared" si="462"/>
        <v>30</v>
      </c>
      <c r="J4236" s="7">
        <f t="shared" si="463"/>
        <v>34</v>
      </c>
      <c r="K4236" s="3">
        <f>LEN(H4236)</f>
        <v>5</v>
      </c>
      <c r="L4236" s="13" t="str">
        <f>IF(OR(AND(LEN(H4236&gt;3),ISERROR(FIND("-",H4236,1))),AND(LEN(H4236)&gt;3,ISERROR(FIND("+",H4236,1)))),LEFT(H4236,2),H4236)</f>
        <v>30</v>
      </c>
      <c r="M4236" s="13" t="str">
        <f>IF(AND(LEN(H4236&gt;3),ISERROR(FIND("+",H4236,1))),RIGHT(H4236,2),IF(AND(LEN(H4236)=3,ISERROR(FIND("-",H4236,1))),LEFT(H4236,2),H4236))</f>
        <v>34</v>
      </c>
      <c r="N4236" s="13" t="str">
        <f>SUBSTITUTE(H4236,"+","-")</f>
        <v>30-34</v>
      </c>
      <c r="O4236" s="3">
        <f t="shared" si="464"/>
        <v>5</v>
      </c>
      <c r="P4236" s="3">
        <f t="shared" si="465"/>
        <v>3</v>
      </c>
      <c r="Q4236" s="7">
        <f t="shared" si="466"/>
        <v>30</v>
      </c>
      <c r="R4236" s="7">
        <f t="shared" si="467"/>
        <v>34</v>
      </c>
      <c r="S4236" s="13" t="str">
        <f>VLOOKUP(A4236,history!$B:$F,2,0)</f>
        <v>2020-03-18</v>
      </c>
      <c r="T4236" s="13">
        <f>VLOOKUP($C4236,日期!$A:$D,3,0)</f>
        <v>3</v>
      </c>
      <c r="U4236" s="13">
        <f>VLOOKUP($C4236,日期!$A:$D,4,0)</f>
        <v>1</v>
      </c>
      <c r="V4236" s="65">
        <f t="shared" si="468"/>
        <v>43891</v>
      </c>
      <c r="W4236" s="13" t="s">
        <v>5800</v>
      </c>
    </row>
    <row r="4237" spans="1:23" ht="15">
      <c r="A4237" s="15">
        <v>87</v>
      </c>
      <c r="B4237" s="15">
        <v>2020</v>
      </c>
      <c r="C4237" s="13" t="s">
        <v>23</v>
      </c>
      <c r="D4237" s="15">
        <v>11</v>
      </c>
      <c r="E4237" s="13" t="s">
        <v>24</v>
      </c>
      <c r="F4237" s="13" t="s">
        <v>17</v>
      </c>
      <c r="G4237" s="13" t="s">
        <v>25</v>
      </c>
      <c r="H4237" s="13" t="s">
        <v>26</v>
      </c>
      <c r="I4237" s="3">
        <f t="shared" si="462"/>
        <v>30</v>
      </c>
      <c r="J4237" s="7">
        <f t="shared" si="463"/>
        <v>34</v>
      </c>
      <c r="K4237" s="3">
        <f>LEN(H4237)</f>
        <v>5</v>
      </c>
      <c r="L4237" s="13" t="str">
        <f>IF(OR(AND(LEN(H4237&gt;3),ISERROR(FIND("-",H4237,1))),AND(LEN(H4237)&gt;3,ISERROR(FIND("+",H4237,1)))),LEFT(H4237,2),H4237)</f>
        <v>30</v>
      </c>
      <c r="M4237" s="13" t="str">
        <f>IF(AND(LEN(H4237&gt;3),ISERROR(FIND("+",H4237,1))),RIGHT(H4237,2),IF(AND(LEN(H4237)=3,ISERROR(FIND("-",H4237,1))),LEFT(H4237,2),H4237))</f>
        <v>34</v>
      </c>
      <c r="N4237" s="13" t="str">
        <f>SUBSTITUTE(H4237,"+","-")</f>
        <v>30-34</v>
      </c>
      <c r="O4237" s="3">
        <f t="shared" si="464"/>
        <v>5</v>
      </c>
      <c r="P4237" s="3">
        <f t="shared" si="465"/>
        <v>3</v>
      </c>
      <c r="Q4237" s="7">
        <f t="shared" si="466"/>
        <v>30</v>
      </c>
      <c r="R4237" s="7">
        <f t="shared" si="467"/>
        <v>34</v>
      </c>
      <c r="S4237" s="13" t="str">
        <f>VLOOKUP(A4237,history!$B:$F,2,0)</f>
        <v>2020-03-18</v>
      </c>
      <c r="T4237" s="13">
        <f>VLOOKUP($C4237,日期!$A:$D,3,0)</f>
        <v>3</v>
      </c>
      <c r="U4237" s="13">
        <f>VLOOKUP($C4237,日期!$A:$D,4,0)</f>
        <v>1</v>
      </c>
      <c r="V4237" s="65">
        <f t="shared" si="468"/>
        <v>43891</v>
      </c>
      <c r="W4237" s="13" t="s">
        <v>5801</v>
      </c>
    </row>
    <row r="4238" spans="1:23" ht="15">
      <c r="A4238" s="15">
        <v>86</v>
      </c>
      <c r="B4238" s="15">
        <v>2020</v>
      </c>
      <c r="C4238" s="13" t="s">
        <v>23</v>
      </c>
      <c r="D4238" s="15">
        <v>11</v>
      </c>
      <c r="E4238" s="13" t="s">
        <v>24</v>
      </c>
      <c r="F4238" s="13" t="s">
        <v>17</v>
      </c>
      <c r="G4238" s="13" t="s">
        <v>25</v>
      </c>
      <c r="H4238" s="13" t="s">
        <v>26</v>
      </c>
      <c r="I4238" s="3">
        <f t="shared" si="462"/>
        <v>30</v>
      </c>
      <c r="J4238" s="7">
        <f t="shared" si="463"/>
        <v>34</v>
      </c>
      <c r="K4238" s="3">
        <f>LEN(H4238)</f>
        <v>5</v>
      </c>
      <c r="L4238" s="13" t="str">
        <f>IF(OR(AND(LEN(H4238&gt;3),ISERROR(FIND("-",H4238,1))),AND(LEN(H4238)&gt;3,ISERROR(FIND("+",H4238,1)))),LEFT(H4238,2),H4238)</f>
        <v>30</v>
      </c>
      <c r="M4238" s="13" t="str">
        <f>IF(AND(LEN(H4238&gt;3),ISERROR(FIND("+",H4238,1))),RIGHT(H4238,2),IF(AND(LEN(H4238)=3,ISERROR(FIND("-",H4238,1))),LEFT(H4238,2),H4238))</f>
        <v>34</v>
      </c>
      <c r="N4238" s="13" t="str">
        <f>SUBSTITUTE(H4238,"+","-")</f>
        <v>30-34</v>
      </c>
      <c r="O4238" s="3">
        <f t="shared" si="464"/>
        <v>5</v>
      </c>
      <c r="P4238" s="3">
        <f t="shared" si="465"/>
        <v>3</v>
      </c>
      <c r="Q4238" s="7">
        <f t="shared" si="466"/>
        <v>30</v>
      </c>
      <c r="R4238" s="7">
        <f t="shared" si="467"/>
        <v>34</v>
      </c>
      <c r="S4238" s="13" t="str">
        <f>VLOOKUP(A4238,history!$B:$F,2,0)</f>
        <v>2020-03-18</v>
      </c>
      <c r="T4238" s="13">
        <f>VLOOKUP($C4238,日期!$A:$D,3,0)</f>
        <v>3</v>
      </c>
      <c r="U4238" s="13">
        <f>VLOOKUP($C4238,日期!$A:$D,4,0)</f>
        <v>1</v>
      </c>
      <c r="V4238" s="65">
        <f t="shared" si="468"/>
        <v>43891</v>
      </c>
      <c r="W4238" s="13" t="s">
        <v>5802</v>
      </c>
    </row>
    <row r="4239" spans="1:23" ht="15">
      <c r="A4239" s="15">
        <v>85</v>
      </c>
      <c r="B4239" s="15">
        <v>2020</v>
      </c>
      <c r="C4239" s="13" t="s">
        <v>23</v>
      </c>
      <c r="D4239" s="15">
        <v>11</v>
      </c>
      <c r="E4239" s="13" t="s">
        <v>24</v>
      </c>
      <c r="F4239" s="13" t="s">
        <v>17</v>
      </c>
      <c r="G4239" s="13" t="s">
        <v>25</v>
      </c>
      <c r="H4239" s="13" t="s">
        <v>31</v>
      </c>
      <c r="I4239" s="3">
        <f t="shared" si="462"/>
        <v>25</v>
      </c>
      <c r="J4239" s="7">
        <f t="shared" si="463"/>
        <v>29</v>
      </c>
      <c r="K4239" s="3">
        <f>LEN(H4239)</f>
        <v>5</v>
      </c>
      <c r="L4239" s="13" t="str">
        <f>IF(OR(AND(LEN(H4239&gt;3),ISERROR(FIND("-",H4239,1))),AND(LEN(H4239)&gt;3,ISERROR(FIND("+",H4239,1)))),LEFT(H4239,2),H4239)</f>
        <v>25</v>
      </c>
      <c r="M4239" s="13" t="str">
        <f>IF(AND(LEN(H4239&gt;3),ISERROR(FIND("+",H4239,1))),RIGHT(H4239,2),IF(AND(LEN(H4239)=3,ISERROR(FIND("-",H4239,1))),LEFT(H4239,2),H4239))</f>
        <v>29</v>
      </c>
      <c r="N4239" s="13" t="str">
        <f>SUBSTITUTE(H4239,"+","-")</f>
        <v>25-29</v>
      </c>
      <c r="O4239" s="3">
        <f t="shared" si="464"/>
        <v>5</v>
      </c>
      <c r="P4239" s="3">
        <f t="shared" si="465"/>
        <v>3</v>
      </c>
      <c r="Q4239" s="7">
        <f t="shared" si="466"/>
        <v>25</v>
      </c>
      <c r="R4239" s="7">
        <f t="shared" si="467"/>
        <v>29</v>
      </c>
      <c r="S4239" s="13" t="str">
        <f>VLOOKUP(A4239,history!$B:$F,2,0)</f>
        <v>2020-03-18</v>
      </c>
      <c r="T4239" s="13">
        <f>VLOOKUP($C4239,日期!$A:$D,3,0)</f>
        <v>3</v>
      </c>
      <c r="U4239" s="13">
        <f>VLOOKUP($C4239,日期!$A:$D,4,0)</f>
        <v>1</v>
      </c>
      <c r="V4239" s="65">
        <f t="shared" si="468"/>
        <v>43891</v>
      </c>
      <c r="W4239" s="13" t="s">
        <v>5803</v>
      </c>
    </row>
    <row r="4240" spans="1:23" ht="15">
      <c r="A4240" s="15">
        <v>84</v>
      </c>
      <c r="B4240" s="15">
        <v>2020</v>
      </c>
      <c r="C4240" s="13" t="s">
        <v>23</v>
      </c>
      <c r="D4240" s="15">
        <v>11</v>
      </c>
      <c r="E4240" s="13" t="s">
        <v>24</v>
      </c>
      <c r="F4240" s="13" t="s">
        <v>17</v>
      </c>
      <c r="G4240" s="13" t="s">
        <v>25</v>
      </c>
      <c r="H4240" s="13" t="s">
        <v>31</v>
      </c>
      <c r="I4240" s="3">
        <f t="shared" si="462"/>
        <v>25</v>
      </c>
      <c r="J4240" s="7">
        <f t="shared" si="463"/>
        <v>29</v>
      </c>
      <c r="K4240" s="3">
        <f>LEN(H4240)</f>
        <v>5</v>
      </c>
      <c r="L4240" s="13" t="str">
        <f>IF(OR(AND(LEN(H4240&gt;3),ISERROR(FIND("-",H4240,1))),AND(LEN(H4240)&gt;3,ISERROR(FIND("+",H4240,1)))),LEFT(H4240,2),H4240)</f>
        <v>25</v>
      </c>
      <c r="M4240" s="13" t="str">
        <f>IF(AND(LEN(H4240&gt;3),ISERROR(FIND("+",H4240,1))),RIGHT(H4240,2),IF(AND(LEN(H4240)=3,ISERROR(FIND("-",H4240,1))),LEFT(H4240,2),H4240))</f>
        <v>29</v>
      </c>
      <c r="N4240" s="13" t="str">
        <f>SUBSTITUTE(H4240,"+","-")</f>
        <v>25-29</v>
      </c>
      <c r="O4240" s="3">
        <f t="shared" si="464"/>
        <v>5</v>
      </c>
      <c r="P4240" s="3">
        <f t="shared" si="465"/>
        <v>3</v>
      </c>
      <c r="Q4240" s="7">
        <f t="shared" si="466"/>
        <v>25</v>
      </c>
      <c r="R4240" s="7">
        <f t="shared" si="467"/>
        <v>29</v>
      </c>
      <c r="S4240" s="13" t="str">
        <f>VLOOKUP(A4240,history!$B:$F,2,0)</f>
        <v>2020-03-18</v>
      </c>
      <c r="T4240" s="13">
        <f>VLOOKUP($C4240,日期!$A:$D,3,0)</f>
        <v>3</v>
      </c>
      <c r="U4240" s="13">
        <f>VLOOKUP($C4240,日期!$A:$D,4,0)</f>
        <v>1</v>
      </c>
      <c r="V4240" s="65">
        <f t="shared" si="468"/>
        <v>43891</v>
      </c>
      <c r="W4240" s="13" t="s">
        <v>5804</v>
      </c>
    </row>
    <row r="4241" spans="1:23" ht="15">
      <c r="A4241" s="15">
        <v>83</v>
      </c>
      <c r="B4241" s="15">
        <v>2020</v>
      </c>
      <c r="C4241" s="13" t="s">
        <v>23</v>
      </c>
      <c r="D4241" s="15">
        <v>11</v>
      </c>
      <c r="E4241" s="13" t="s">
        <v>24</v>
      </c>
      <c r="F4241" s="13" t="s">
        <v>17</v>
      </c>
      <c r="G4241" s="13" t="s">
        <v>25</v>
      </c>
      <c r="H4241" s="13" t="s">
        <v>31</v>
      </c>
      <c r="I4241" s="3">
        <f t="shared" si="462"/>
        <v>25</v>
      </c>
      <c r="J4241" s="7">
        <f t="shared" si="463"/>
        <v>29</v>
      </c>
      <c r="K4241" s="3">
        <f>LEN(H4241)</f>
        <v>5</v>
      </c>
      <c r="L4241" s="13" t="str">
        <f>IF(OR(AND(LEN(H4241&gt;3),ISERROR(FIND("-",H4241,1))),AND(LEN(H4241)&gt;3,ISERROR(FIND("+",H4241,1)))),LEFT(H4241,2),H4241)</f>
        <v>25</v>
      </c>
      <c r="M4241" s="13" t="str">
        <f>IF(AND(LEN(H4241&gt;3),ISERROR(FIND("+",H4241,1))),RIGHT(H4241,2),IF(AND(LEN(H4241)=3,ISERROR(FIND("-",H4241,1))),LEFT(H4241,2),H4241))</f>
        <v>29</v>
      </c>
      <c r="N4241" s="13" t="str">
        <f>SUBSTITUTE(H4241,"+","-")</f>
        <v>25-29</v>
      </c>
      <c r="O4241" s="3">
        <f t="shared" si="464"/>
        <v>5</v>
      </c>
      <c r="P4241" s="3">
        <f t="shared" si="465"/>
        <v>3</v>
      </c>
      <c r="Q4241" s="7">
        <f t="shared" si="466"/>
        <v>25</v>
      </c>
      <c r="R4241" s="7">
        <f t="shared" si="467"/>
        <v>29</v>
      </c>
      <c r="S4241" s="13" t="str">
        <f>VLOOKUP(A4241,history!$B:$F,2,0)</f>
        <v>2020-03-18</v>
      </c>
      <c r="T4241" s="13">
        <f>VLOOKUP($C4241,日期!$A:$D,3,0)</f>
        <v>3</v>
      </c>
      <c r="U4241" s="13">
        <f>VLOOKUP($C4241,日期!$A:$D,4,0)</f>
        <v>1</v>
      </c>
      <c r="V4241" s="65">
        <f t="shared" si="468"/>
        <v>43891</v>
      </c>
      <c r="W4241" s="13" t="s">
        <v>5805</v>
      </c>
    </row>
    <row r="4242" spans="1:23" ht="15">
      <c r="A4242" s="15">
        <v>82</v>
      </c>
      <c r="B4242" s="15">
        <v>2020</v>
      </c>
      <c r="C4242" s="13" t="s">
        <v>23</v>
      </c>
      <c r="D4242" s="15">
        <v>11</v>
      </c>
      <c r="E4242" s="13" t="s">
        <v>24</v>
      </c>
      <c r="F4242" s="13" t="s">
        <v>17</v>
      </c>
      <c r="G4242" s="13" t="s">
        <v>25</v>
      </c>
      <c r="H4242" s="13" t="s">
        <v>31</v>
      </c>
      <c r="I4242" s="3">
        <f t="shared" si="462"/>
        <v>25</v>
      </c>
      <c r="J4242" s="7">
        <f t="shared" si="463"/>
        <v>29</v>
      </c>
      <c r="K4242" s="3">
        <f>LEN(H4242)</f>
        <v>5</v>
      </c>
      <c r="L4242" s="13" t="str">
        <f>IF(OR(AND(LEN(H4242&gt;3),ISERROR(FIND("-",H4242,1))),AND(LEN(H4242)&gt;3,ISERROR(FIND("+",H4242,1)))),LEFT(H4242,2),H4242)</f>
        <v>25</v>
      </c>
      <c r="M4242" s="13" t="str">
        <f>IF(AND(LEN(H4242&gt;3),ISERROR(FIND("+",H4242,1))),RIGHT(H4242,2),IF(AND(LEN(H4242)=3,ISERROR(FIND("-",H4242,1))),LEFT(H4242,2),H4242))</f>
        <v>29</v>
      </c>
      <c r="N4242" s="13" t="str">
        <f>SUBSTITUTE(H4242,"+","-")</f>
        <v>25-29</v>
      </c>
      <c r="O4242" s="3">
        <f t="shared" si="464"/>
        <v>5</v>
      </c>
      <c r="P4242" s="3">
        <f t="shared" si="465"/>
        <v>3</v>
      </c>
      <c r="Q4242" s="7">
        <f t="shared" si="466"/>
        <v>25</v>
      </c>
      <c r="R4242" s="7">
        <f t="shared" si="467"/>
        <v>29</v>
      </c>
      <c r="S4242" s="13" t="str">
        <f>VLOOKUP(A4242,history!$B:$F,2,0)</f>
        <v>2020-03-18</v>
      </c>
      <c r="T4242" s="13">
        <f>VLOOKUP($C4242,日期!$A:$D,3,0)</f>
        <v>3</v>
      </c>
      <c r="U4242" s="13">
        <f>VLOOKUP($C4242,日期!$A:$D,4,0)</f>
        <v>1</v>
      </c>
      <c r="V4242" s="65">
        <f t="shared" si="468"/>
        <v>43891</v>
      </c>
      <c r="W4242" s="13" t="s">
        <v>5806</v>
      </c>
    </row>
    <row r="4243" spans="1:23" ht="15">
      <c r="A4243" s="15">
        <v>81</v>
      </c>
      <c r="B4243" s="15">
        <v>2020</v>
      </c>
      <c r="C4243" s="13" t="s">
        <v>23</v>
      </c>
      <c r="D4243" s="15">
        <v>11</v>
      </c>
      <c r="E4243" s="13" t="s">
        <v>24</v>
      </c>
      <c r="F4243" s="13" t="s">
        <v>17</v>
      </c>
      <c r="G4243" s="13" t="s">
        <v>25</v>
      </c>
      <c r="H4243" s="13" t="s">
        <v>31</v>
      </c>
      <c r="I4243" s="3">
        <f t="shared" si="462"/>
        <v>25</v>
      </c>
      <c r="J4243" s="7">
        <f t="shared" si="463"/>
        <v>29</v>
      </c>
      <c r="K4243" s="3">
        <f>LEN(H4243)</f>
        <v>5</v>
      </c>
      <c r="L4243" s="13" t="str">
        <f>IF(OR(AND(LEN(H4243&gt;3),ISERROR(FIND("-",H4243,1))),AND(LEN(H4243)&gt;3,ISERROR(FIND("+",H4243,1)))),LEFT(H4243,2),H4243)</f>
        <v>25</v>
      </c>
      <c r="M4243" s="13" t="str">
        <f>IF(AND(LEN(H4243&gt;3),ISERROR(FIND("+",H4243,1))),RIGHT(H4243,2),IF(AND(LEN(H4243)=3,ISERROR(FIND("-",H4243,1))),LEFT(H4243,2),H4243))</f>
        <v>29</v>
      </c>
      <c r="N4243" s="13" t="str">
        <f>SUBSTITUTE(H4243,"+","-")</f>
        <v>25-29</v>
      </c>
      <c r="O4243" s="3">
        <f t="shared" si="464"/>
        <v>5</v>
      </c>
      <c r="P4243" s="3">
        <f t="shared" si="465"/>
        <v>3</v>
      </c>
      <c r="Q4243" s="7">
        <f t="shared" si="466"/>
        <v>25</v>
      </c>
      <c r="R4243" s="7">
        <f t="shared" si="467"/>
        <v>29</v>
      </c>
      <c r="S4243" s="13" t="str">
        <f>VLOOKUP(A4243,history!$B:$F,2,0)</f>
        <v>2020-03-18</v>
      </c>
      <c r="T4243" s="13">
        <f>VLOOKUP($C4243,日期!$A:$D,3,0)</f>
        <v>3</v>
      </c>
      <c r="U4243" s="13">
        <f>VLOOKUP($C4243,日期!$A:$D,4,0)</f>
        <v>1</v>
      </c>
      <c r="V4243" s="65">
        <f t="shared" si="468"/>
        <v>43891</v>
      </c>
      <c r="W4243" s="13" t="s">
        <v>5807</v>
      </c>
    </row>
    <row r="4244" spans="1:23" ht="15">
      <c r="A4244" s="15">
        <v>80</v>
      </c>
      <c r="B4244" s="15">
        <v>2020</v>
      </c>
      <c r="C4244" s="13" t="s">
        <v>23</v>
      </c>
      <c r="D4244" s="15">
        <v>11</v>
      </c>
      <c r="E4244" s="13" t="s">
        <v>24</v>
      </c>
      <c r="F4244" s="13" t="s">
        <v>17</v>
      </c>
      <c r="G4244" s="13" t="s">
        <v>25</v>
      </c>
      <c r="H4244" s="13" t="s">
        <v>31</v>
      </c>
      <c r="I4244" s="3">
        <f t="shared" si="462"/>
        <v>25</v>
      </c>
      <c r="J4244" s="7">
        <f t="shared" si="463"/>
        <v>29</v>
      </c>
      <c r="K4244" s="3">
        <f>LEN(H4244)</f>
        <v>5</v>
      </c>
      <c r="L4244" s="13" t="str">
        <f>IF(OR(AND(LEN(H4244&gt;3),ISERROR(FIND("-",H4244,1))),AND(LEN(H4244)&gt;3,ISERROR(FIND("+",H4244,1)))),LEFT(H4244,2),H4244)</f>
        <v>25</v>
      </c>
      <c r="M4244" s="13" t="str">
        <f>IF(AND(LEN(H4244&gt;3),ISERROR(FIND("+",H4244,1))),RIGHT(H4244,2),IF(AND(LEN(H4244)=3,ISERROR(FIND("-",H4244,1))),LEFT(H4244,2),H4244))</f>
        <v>29</v>
      </c>
      <c r="N4244" s="13" t="str">
        <f>SUBSTITUTE(H4244,"+","-")</f>
        <v>25-29</v>
      </c>
      <c r="O4244" s="3">
        <f t="shared" si="464"/>
        <v>5</v>
      </c>
      <c r="P4244" s="3">
        <f t="shared" si="465"/>
        <v>3</v>
      </c>
      <c r="Q4244" s="7">
        <f t="shared" si="466"/>
        <v>25</v>
      </c>
      <c r="R4244" s="7">
        <f t="shared" si="467"/>
        <v>29</v>
      </c>
      <c r="S4244" s="13" t="str">
        <f>VLOOKUP(A4244,history!$B:$F,2,0)</f>
        <v>2020-03-18</v>
      </c>
      <c r="T4244" s="13">
        <f>VLOOKUP($C4244,日期!$A:$D,3,0)</f>
        <v>3</v>
      </c>
      <c r="U4244" s="13">
        <f>VLOOKUP($C4244,日期!$A:$D,4,0)</f>
        <v>1</v>
      </c>
      <c r="V4244" s="65">
        <f t="shared" si="468"/>
        <v>43891</v>
      </c>
      <c r="W4244" s="13" t="s">
        <v>5808</v>
      </c>
    </row>
    <row r="4245" spans="1:23" ht="15">
      <c r="A4245" s="15">
        <v>79</v>
      </c>
      <c r="B4245" s="15">
        <v>2020</v>
      </c>
      <c r="C4245" s="13" t="s">
        <v>23</v>
      </c>
      <c r="D4245" s="15">
        <v>11</v>
      </c>
      <c r="E4245" s="13" t="s">
        <v>24</v>
      </c>
      <c r="F4245" s="13" t="s">
        <v>17</v>
      </c>
      <c r="G4245" s="13" t="s">
        <v>25</v>
      </c>
      <c r="H4245" s="13" t="s">
        <v>31</v>
      </c>
      <c r="I4245" s="3">
        <f t="shared" si="462"/>
        <v>25</v>
      </c>
      <c r="J4245" s="7">
        <f t="shared" si="463"/>
        <v>29</v>
      </c>
      <c r="K4245" s="3">
        <f>LEN(H4245)</f>
        <v>5</v>
      </c>
      <c r="L4245" s="13" t="str">
        <f>IF(OR(AND(LEN(H4245&gt;3),ISERROR(FIND("-",H4245,1))),AND(LEN(H4245)&gt;3,ISERROR(FIND("+",H4245,1)))),LEFT(H4245,2),H4245)</f>
        <v>25</v>
      </c>
      <c r="M4245" s="13" t="str">
        <f>IF(AND(LEN(H4245&gt;3),ISERROR(FIND("+",H4245,1))),RIGHT(H4245,2),IF(AND(LEN(H4245)=3,ISERROR(FIND("-",H4245,1))),LEFT(H4245,2),H4245))</f>
        <v>29</v>
      </c>
      <c r="N4245" s="13" t="str">
        <f>SUBSTITUTE(H4245,"+","-")</f>
        <v>25-29</v>
      </c>
      <c r="O4245" s="3">
        <f t="shared" si="464"/>
        <v>5</v>
      </c>
      <c r="P4245" s="3">
        <f t="shared" si="465"/>
        <v>3</v>
      </c>
      <c r="Q4245" s="7">
        <f t="shared" si="466"/>
        <v>25</v>
      </c>
      <c r="R4245" s="7">
        <f t="shared" si="467"/>
        <v>29</v>
      </c>
      <c r="S4245" s="13" t="str">
        <f>VLOOKUP(A4245,history!$B:$F,2,0)</f>
        <v>2020-03-18</v>
      </c>
      <c r="T4245" s="13">
        <f>VLOOKUP($C4245,日期!$A:$D,3,0)</f>
        <v>3</v>
      </c>
      <c r="U4245" s="13">
        <f>VLOOKUP($C4245,日期!$A:$D,4,0)</f>
        <v>1</v>
      </c>
      <c r="V4245" s="65">
        <f t="shared" si="468"/>
        <v>43891</v>
      </c>
      <c r="W4245" s="13" t="s">
        <v>5809</v>
      </c>
    </row>
    <row r="4246" spans="1:23" ht="15">
      <c r="A4246" s="15">
        <v>78</v>
      </c>
      <c r="B4246" s="15">
        <v>2020</v>
      </c>
      <c r="C4246" s="13" t="s">
        <v>23</v>
      </c>
      <c r="D4246" s="15">
        <v>11</v>
      </c>
      <c r="E4246" s="13" t="s">
        <v>24</v>
      </c>
      <c r="F4246" s="13" t="s">
        <v>17</v>
      </c>
      <c r="G4246" s="13" t="s">
        <v>25</v>
      </c>
      <c r="H4246" s="13" t="s">
        <v>31</v>
      </c>
      <c r="I4246" s="3">
        <f t="shared" si="462"/>
        <v>25</v>
      </c>
      <c r="J4246" s="7">
        <f t="shared" si="463"/>
        <v>29</v>
      </c>
      <c r="K4246" s="3">
        <f>LEN(H4246)</f>
        <v>5</v>
      </c>
      <c r="L4246" s="13" t="str">
        <f>IF(OR(AND(LEN(H4246&gt;3),ISERROR(FIND("-",H4246,1))),AND(LEN(H4246)&gt;3,ISERROR(FIND("+",H4246,1)))),LEFT(H4246,2),H4246)</f>
        <v>25</v>
      </c>
      <c r="M4246" s="13" t="str">
        <f>IF(AND(LEN(H4246&gt;3),ISERROR(FIND("+",H4246,1))),RIGHT(H4246,2),IF(AND(LEN(H4246)=3,ISERROR(FIND("-",H4246,1))),LEFT(H4246,2),H4246))</f>
        <v>29</v>
      </c>
      <c r="N4246" s="13" t="str">
        <f>SUBSTITUTE(H4246,"+","-")</f>
        <v>25-29</v>
      </c>
      <c r="O4246" s="3">
        <f t="shared" si="464"/>
        <v>5</v>
      </c>
      <c r="P4246" s="3">
        <f t="shared" si="465"/>
        <v>3</v>
      </c>
      <c r="Q4246" s="7">
        <f t="shared" si="466"/>
        <v>25</v>
      </c>
      <c r="R4246" s="7">
        <f t="shared" si="467"/>
        <v>29</v>
      </c>
      <c r="S4246" s="13" t="str">
        <f>VLOOKUP(A4246,history!$B:$F,2,0)</f>
        <v>2020-03-18</v>
      </c>
      <c r="T4246" s="13">
        <f>VLOOKUP($C4246,日期!$A:$D,3,0)</f>
        <v>3</v>
      </c>
      <c r="U4246" s="13">
        <f>VLOOKUP($C4246,日期!$A:$D,4,0)</f>
        <v>1</v>
      </c>
      <c r="V4246" s="65">
        <f t="shared" si="468"/>
        <v>43891</v>
      </c>
      <c r="W4246" s="13" t="s">
        <v>5810</v>
      </c>
    </row>
    <row r="4247" spans="1:23" ht="15">
      <c r="A4247" s="15">
        <v>77</v>
      </c>
      <c r="B4247" s="15">
        <v>2020</v>
      </c>
      <c r="C4247" s="13" t="s">
        <v>23</v>
      </c>
      <c r="D4247" s="15">
        <v>11</v>
      </c>
      <c r="E4247" s="13" t="s">
        <v>24</v>
      </c>
      <c r="F4247" s="13" t="s">
        <v>17</v>
      </c>
      <c r="G4247" s="13" t="s">
        <v>25</v>
      </c>
      <c r="H4247" s="13" t="s">
        <v>31</v>
      </c>
      <c r="I4247" s="3">
        <f t="shared" si="462"/>
        <v>25</v>
      </c>
      <c r="J4247" s="7">
        <f t="shared" si="463"/>
        <v>29</v>
      </c>
      <c r="K4247" s="3">
        <f>LEN(H4247)</f>
        <v>5</v>
      </c>
      <c r="L4247" s="13" t="str">
        <f>IF(OR(AND(LEN(H4247&gt;3),ISERROR(FIND("-",H4247,1))),AND(LEN(H4247)&gt;3,ISERROR(FIND("+",H4247,1)))),LEFT(H4247,2),H4247)</f>
        <v>25</v>
      </c>
      <c r="M4247" s="13" t="str">
        <f>IF(AND(LEN(H4247&gt;3),ISERROR(FIND("+",H4247,1))),RIGHT(H4247,2),IF(AND(LEN(H4247)=3,ISERROR(FIND("-",H4247,1))),LEFT(H4247,2),H4247))</f>
        <v>29</v>
      </c>
      <c r="N4247" s="13" t="str">
        <f>SUBSTITUTE(H4247,"+","-")</f>
        <v>25-29</v>
      </c>
      <c r="O4247" s="3">
        <f t="shared" si="464"/>
        <v>5</v>
      </c>
      <c r="P4247" s="3">
        <f t="shared" si="465"/>
        <v>3</v>
      </c>
      <c r="Q4247" s="7">
        <f t="shared" si="466"/>
        <v>25</v>
      </c>
      <c r="R4247" s="7">
        <f t="shared" si="467"/>
        <v>29</v>
      </c>
      <c r="S4247" s="13" t="str">
        <f>VLOOKUP(A4247,history!$B:$F,2,0)</f>
        <v>2020-03-17</v>
      </c>
      <c r="T4247" s="13">
        <f>VLOOKUP($C4247,日期!$A:$D,3,0)</f>
        <v>3</v>
      </c>
      <c r="U4247" s="13">
        <f>VLOOKUP($C4247,日期!$A:$D,4,0)</f>
        <v>1</v>
      </c>
      <c r="V4247" s="65">
        <f t="shared" si="468"/>
        <v>43891</v>
      </c>
      <c r="W4247" s="13" t="s">
        <v>5811</v>
      </c>
    </row>
    <row r="4248" spans="1:23" ht="15">
      <c r="A4248" s="15">
        <v>76</v>
      </c>
      <c r="B4248" s="15">
        <v>2020</v>
      </c>
      <c r="C4248" s="13" t="s">
        <v>23</v>
      </c>
      <c r="D4248" s="15">
        <v>11</v>
      </c>
      <c r="E4248" s="13" t="s">
        <v>24</v>
      </c>
      <c r="F4248" s="13" t="s">
        <v>17</v>
      </c>
      <c r="G4248" s="13" t="s">
        <v>25</v>
      </c>
      <c r="H4248" s="13" t="s">
        <v>13</v>
      </c>
      <c r="I4248" s="3">
        <f t="shared" si="462"/>
        <v>20</v>
      </c>
      <c r="J4248" s="7">
        <f t="shared" si="463"/>
        <v>24</v>
      </c>
      <c r="K4248" s="3">
        <f>LEN(H4248)</f>
        <v>5</v>
      </c>
      <c r="L4248" s="13" t="str">
        <f>IF(OR(AND(LEN(H4248&gt;3),ISERROR(FIND("-",H4248,1))),AND(LEN(H4248)&gt;3,ISERROR(FIND("+",H4248,1)))),LEFT(H4248,2),H4248)</f>
        <v>20</v>
      </c>
      <c r="M4248" s="13" t="str">
        <f>IF(AND(LEN(H4248&gt;3),ISERROR(FIND("+",H4248,1))),RIGHT(H4248,2),IF(AND(LEN(H4248)=3,ISERROR(FIND("-",H4248,1))),LEFT(H4248,2),H4248))</f>
        <v>24</v>
      </c>
      <c r="N4248" s="13" t="str">
        <f>SUBSTITUTE(H4248,"+","-")</f>
        <v>20-24</v>
      </c>
      <c r="O4248" s="3">
        <f t="shared" si="464"/>
        <v>5</v>
      </c>
      <c r="P4248" s="3">
        <f t="shared" si="465"/>
        <v>3</v>
      </c>
      <c r="Q4248" s="7">
        <f t="shared" si="466"/>
        <v>20</v>
      </c>
      <c r="R4248" s="7">
        <f t="shared" si="467"/>
        <v>24</v>
      </c>
      <c r="S4248" s="13" t="str">
        <f>VLOOKUP(A4248,history!$B:$F,2,0)</f>
        <v>2020-03-17</v>
      </c>
      <c r="T4248" s="13">
        <f>VLOOKUP($C4248,日期!$A:$D,3,0)</f>
        <v>3</v>
      </c>
      <c r="U4248" s="13">
        <f>VLOOKUP($C4248,日期!$A:$D,4,0)</f>
        <v>1</v>
      </c>
      <c r="V4248" s="65">
        <f t="shared" si="468"/>
        <v>43891</v>
      </c>
      <c r="W4248" s="13" t="s">
        <v>5812</v>
      </c>
    </row>
    <row r="4249" spans="1:23" ht="15">
      <c r="A4249" s="15">
        <v>75</v>
      </c>
      <c r="B4249" s="15">
        <v>2020</v>
      </c>
      <c r="C4249" s="13" t="s">
        <v>23</v>
      </c>
      <c r="D4249" s="15">
        <v>11</v>
      </c>
      <c r="E4249" s="13" t="s">
        <v>24</v>
      </c>
      <c r="F4249" s="13" t="s">
        <v>17</v>
      </c>
      <c r="G4249" s="13" t="s">
        <v>25</v>
      </c>
      <c r="H4249" s="13" t="s">
        <v>13</v>
      </c>
      <c r="I4249" s="3">
        <f t="shared" si="462"/>
        <v>20</v>
      </c>
      <c r="J4249" s="7">
        <f t="shared" si="463"/>
        <v>24</v>
      </c>
      <c r="K4249" s="3">
        <f>LEN(H4249)</f>
        <v>5</v>
      </c>
      <c r="L4249" s="13" t="str">
        <f>IF(OR(AND(LEN(H4249&gt;3),ISERROR(FIND("-",H4249,1))),AND(LEN(H4249)&gt;3,ISERROR(FIND("+",H4249,1)))),LEFT(H4249,2),H4249)</f>
        <v>20</v>
      </c>
      <c r="M4249" s="13" t="str">
        <f>IF(AND(LEN(H4249&gt;3),ISERROR(FIND("+",H4249,1))),RIGHT(H4249,2),IF(AND(LEN(H4249)=3,ISERROR(FIND("-",H4249,1))),LEFT(H4249,2),H4249))</f>
        <v>24</v>
      </c>
      <c r="N4249" s="13" t="str">
        <f>SUBSTITUTE(H4249,"+","-")</f>
        <v>20-24</v>
      </c>
      <c r="O4249" s="3">
        <f t="shared" si="464"/>
        <v>5</v>
      </c>
      <c r="P4249" s="3">
        <f t="shared" si="465"/>
        <v>3</v>
      </c>
      <c r="Q4249" s="7">
        <f t="shared" si="466"/>
        <v>20</v>
      </c>
      <c r="R4249" s="7">
        <f t="shared" si="467"/>
        <v>24</v>
      </c>
      <c r="S4249" s="13" t="str">
        <f>VLOOKUP(A4249,history!$B:$F,2,0)</f>
        <v>2020-03-17</v>
      </c>
      <c r="T4249" s="13">
        <f>VLOOKUP($C4249,日期!$A:$D,3,0)</f>
        <v>3</v>
      </c>
      <c r="U4249" s="13">
        <f>VLOOKUP($C4249,日期!$A:$D,4,0)</f>
        <v>1</v>
      </c>
      <c r="V4249" s="65">
        <f t="shared" si="468"/>
        <v>43891</v>
      </c>
      <c r="W4249" s="13" t="s">
        <v>5813</v>
      </c>
    </row>
    <row r="4250" spans="1:23" ht="15">
      <c r="A4250" s="15">
        <v>74</v>
      </c>
      <c r="B4250" s="15">
        <v>2020</v>
      </c>
      <c r="C4250" s="13" t="s">
        <v>23</v>
      </c>
      <c r="D4250" s="15">
        <v>11</v>
      </c>
      <c r="E4250" s="13" t="s">
        <v>24</v>
      </c>
      <c r="F4250" s="13" t="s">
        <v>17</v>
      </c>
      <c r="G4250" s="13" t="s">
        <v>25</v>
      </c>
      <c r="H4250" s="13" t="s">
        <v>13</v>
      </c>
      <c r="I4250" s="3">
        <f t="shared" si="462"/>
        <v>20</v>
      </c>
      <c r="J4250" s="7">
        <f t="shared" si="463"/>
        <v>24</v>
      </c>
      <c r="K4250" s="3">
        <f>LEN(H4250)</f>
        <v>5</v>
      </c>
      <c r="L4250" s="13" t="str">
        <f>IF(OR(AND(LEN(H4250&gt;3),ISERROR(FIND("-",H4250,1))),AND(LEN(H4250)&gt;3,ISERROR(FIND("+",H4250,1)))),LEFT(H4250,2),H4250)</f>
        <v>20</v>
      </c>
      <c r="M4250" s="13" t="str">
        <f>IF(AND(LEN(H4250&gt;3),ISERROR(FIND("+",H4250,1))),RIGHT(H4250,2),IF(AND(LEN(H4250)=3,ISERROR(FIND("-",H4250,1))),LEFT(H4250,2),H4250))</f>
        <v>24</v>
      </c>
      <c r="N4250" s="13" t="str">
        <f>SUBSTITUTE(H4250,"+","-")</f>
        <v>20-24</v>
      </c>
      <c r="O4250" s="3">
        <f t="shared" si="464"/>
        <v>5</v>
      </c>
      <c r="P4250" s="3">
        <f t="shared" si="465"/>
        <v>3</v>
      </c>
      <c r="Q4250" s="7">
        <f t="shared" si="466"/>
        <v>20</v>
      </c>
      <c r="R4250" s="7">
        <f t="shared" si="467"/>
        <v>24</v>
      </c>
      <c r="S4250" s="13" t="str">
        <f>VLOOKUP(A4250,history!$B:$F,2,0)</f>
        <v>2020-03-17</v>
      </c>
      <c r="T4250" s="13">
        <f>VLOOKUP($C4250,日期!$A:$D,3,0)</f>
        <v>3</v>
      </c>
      <c r="U4250" s="13">
        <f>VLOOKUP($C4250,日期!$A:$D,4,0)</f>
        <v>1</v>
      </c>
      <c r="V4250" s="65">
        <f t="shared" si="468"/>
        <v>43891</v>
      </c>
      <c r="W4250" s="13" t="s">
        <v>5814</v>
      </c>
    </row>
    <row r="4251" spans="1:23" ht="15">
      <c r="A4251" s="15">
        <v>73</v>
      </c>
      <c r="B4251" s="15">
        <v>2020</v>
      </c>
      <c r="C4251" s="13" t="s">
        <v>23</v>
      </c>
      <c r="D4251" s="15">
        <v>11</v>
      </c>
      <c r="E4251" s="13" t="s">
        <v>24</v>
      </c>
      <c r="F4251" s="13" t="s">
        <v>17</v>
      </c>
      <c r="G4251" s="13" t="s">
        <v>25</v>
      </c>
      <c r="H4251" s="13" t="s">
        <v>13</v>
      </c>
      <c r="I4251" s="3">
        <f t="shared" si="462"/>
        <v>20</v>
      </c>
      <c r="J4251" s="7">
        <f t="shared" si="463"/>
        <v>24</v>
      </c>
      <c r="K4251" s="3">
        <f>LEN(H4251)</f>
        <v>5</v>
      </c>
      <c r="L4251" s="13" t="str">
        <f>IF(OR(AND(LEN(H4251&gt;3),ISERROR(FIND("-",H4251,1))),AND(LEN(H4251)&gt;3,ISERROR(FIND("+",H4251,1)))),LEFT(H4251,2),H4251)</f>
        <v>20</v>
      </c>
      <c r="M4251" s="13" t="str">
        <f>IF(AND(LEN(H4251&gt;3),ISERROR(FIND("+",H4251,1))),RIGHT(H4251,2),IF(AND(LEN(H4251)=3,ISERROR(FIND("-",H4251,1))),LEFT(H4251,2),H4251))</f>
        <v>24</v>
      </c>
      <c r="N4251" s="13" t="str">
        <f>SUBSTITUTE(H4251,"+","-")</f>
        <v>20-24</v>
      </c>
      <c r="O4251" s="3">
        <f t="shared" si="464"/>
        <v>5</v>
      </c>
      <c r="P4251" s="3">
        <f t="shared" si="465"/>
        <v>3</v>
      </c>
      <c r="Q4251" s="7">
        <f t="shared" si="466"/>
        <v>20</v>
      </c>
      <c r="R4251" s="7">
        <f t="shared" si="467"/>
        <v>24</v>
      </c>
      <c r="S4251" s="13" t="str">
        <f>VLOOKUP(A4251,history!$B:$F,2,0)</f>
        <v>2020-03-17</v>
      </c>
      <c r="T4251" s="13">
        <f>VLOOKUP($C4251,日期!$A:$D,3,0)</f>
        <v>3</v>
      </c>
      <c r="U4251" s="13">
        <f>VLOOKUP($C4251,日期!$A:$D,4,0)</f>
        <v>1</v>
      </c>
      <c r="V4251" s="65">
        <f t="shared" si="468"/>
        <v>43891</v>
      </c>
      <c r="W4251" s="13" t="s">
        <v>5815</v>
      </c>
    </row>
    <row r="4252" spans="1:23" ht="15">
      <c r="A4252" s="15">
        <v>72</v>
      </c>
      <c r="B4252" s="15">
        <v>2020</v>
      </c>
      <c r="C4252" s="13" t="s">
        <v>23</v>
      </c>
      <c r="D4252" s="15">
        <v>11</v>
      </c>
      <c r="E4252" s="13" t="s">
        <v>24</v>
      </c>
      <c r="F4252" s="13" t="s">
        <v>17</v>
      </c>
      <c r="G4252" s="13" t="s">
        <v>25</v>
      </c>
      <c r="H4252" s="13" t="s">
        <v>13</v>
      </c>
      <c r="I4252" s="3">
        <f t="shared" si="462"/>
        <v>20</v>
      </c>
      <c r="J4252" s="7">
        <f t="shared" si="463"/>
        <v>24</v>
      </c>
      <c r="K4252" s="3">
        <f>LEN(H4252)</f>
        <v>5</v>
      </c>
      <c r="L4252" s="13" t="str">
        <f>IF(OR(AND(LEN(H4252&gt;3),ISERROR(FIND("-",H4252,1))),AND(LEN(H4252)&gt;3,ISERROR(FIND("+",H4252,1)))),LEFT(H4252,2),H4252)</f>
        <v>20</v>
      </c>
      <c r="M4252" s="13" t="str">
        <f>IF(AND(LEN(H4252&gt;3),ISERROR(FIND("+",H4252,1))),RIGHT(H4252,2),IF(AND(LEN(H4252)=3,ISERROR(FIND("-",H4252,1))),LEFT(H4252,2),H4252))</f>
        <v>24</v>
      </c>
      <c r="N4252" s="13" t="str">
        <f>SUBSTITUTE(H4252,"+","-")</f>
        <v>20-24</v>
      </c>
      <c r="O4252" s="3">
        <f t="shared" si="464"/>
        <v>5</v>
      </c>
      <c r="P4252" s="3">
        <f t="shared" si="465"/>
        <v>3</v>
      </c>
      <c r="Q4252" s="7">
        <f t="shared" si="466"/>
        <v>20</v>
      </c>
      <c r="R4252" s="7">
        <f t="shared" si="467"/>
        <v>24</v>
      </c>
      <c r="S4252" s="13" t="str">
        <f>VLOOKUP(A4252,history!$B:$F,2,0)</f>
        <v>2020-03-17</v>
      </c>
      <c r="T4252" s="13">
        <f>VLOOKUP($C4252,日期!$A:$D,3,0)</f>
        <v>3</v>
      </c>
      <c r="U4252" s="13">
        <f>VLOOKUP($C4252,日期!$A:$D,4,0)</f>
        <v>1</v>
      </c>
      <c r="V4252" s="65">
        <f t="shared" si="468"/>
        <v>43891</v>
      </c>
      <c r="W4252" s="13" t="s">
        <v>5816</v>
      </c>
    </row>
    <row r="4253" spans="1:23" ht="15">
      <c r="A4253" s="15">
        <v>71</v>
      </c>
      <c r="B4253" s="15">
        <v>2020</v>
      </c>
      <c r="C4253" s="13" t="s">
        <v>23</v>
      </c>
      <c r="D4253" s="15">
        <v>11</v>
      </c>
      <c r="E4253" s="13" t="s">
        <v>24</v>
      </c>
      <c r="F4253" s="13" t="s">
        <v>17</v>
      </c>
      <c r="G4253" s="13" t="s">
        <v>25</v>
      </c>
      <c r="H4253" s="13" t="s">
        <v>13</v>
      </c>
      <c r="I4253" s="3">
        <f t="shared" si="462"/>
        <v>20</v>
      </c>
      <c r="J4253" s="7">
        <f t="shared" si="463"/>
        <v>24</v>
      </c>
      <c r="K4253" s="3">
        <f>LEN(H4253)</f>
        <v>5</v>
      </c>
      <c r="L4253" s="13" t="str">
        <f>IF(OR(AND(LEN(H4253&gt;3),ISERROR(FIND("-",H4253,1))),AND(LEN(H4253)&gt;3,ISERROR(FIND("+",H4253,1)))),LEFT(H4253,2),H4253)</f>
        <v>20</v>
      </c>
      <c r="M4253" s="13" t="str">
        <f>IF(AND(LEN(H4253&gt;3),ISERROR(FIND("+",H4253,1))),RIGHT(H4253,2),IF(AND(LEN(H4253)=3,ISERROR(FIND("-",H4253,1))),LEFT(H4253,2),H4253))</f>
        <v>24</v>
      </c>
      <c r="N4253" s="13" t="str">
        <f>SUBSTITUTE(H4253,"+","-")</f>
        <v>20-24</v>
      </c>
      <c r="O4253" s="3">
        <f t="shared" si="464"/>
        <v>5</v>
      </c>
      <c r="P4253" s="3">
        <f t="shared" si="465"/>
        <v>3</v>
      </c>
      <c r="Q4253" s="7">
        <f t="shared" si="466"/>
        <v>20</v>
      </c>
      <c r="R4253" s="7">
        <f t="shared" si="467"/>
        <v>24</v>
      </c>
      <c r="S4253" s="13" t="str">
        <f>VLOOKUP(A4253,history!$B:$F,2,0)</f>
        <v>2020-03-17</v>
      </c>
      <c r="T4253" s="13">
        <f>VLOOKUP($C4253,日期!$A:$D,3,0)</f>
        <v>3</v>
      </c>
      <c r="U4253" s="13">
        <f>VLOOKUP($C4253,日期!$A:$D,4,0)</f>
        <v>1</v>
      </c>
      <c r="V4253" s="65">
        <f t="shared" si="468"/>
        <v>43891</v>
      </c>
      <c r="W4253" s="13" t="s">
        <v>5817</v>
      </c>
    </row>
    <row r="4254" spans="1:23" ht="15">
      <c r="A4254" s="15">
        <v>70</v>
      </c>
      <c r="B4254" s="15">
        <v>2020</v>
      </c>
      <c r="C4254" s="13" t="s">
        <v>23</v>
      </c>
      <c r="D4254" s="15">
        <v>11</v>
      </c>
      <c r="E4254" s="13" t="s">
        <v>24</v>
      </c>
      <c r="F4254" s="13" t="s">
        <v>17</v>
      </c>
      <c r="G4254" s="13" t="s">
        <v>25</v>
      </c>
      <c r="H4254" s="13" t="s">
        <v>13</v>
      </c>
      <c r="I4254" s="3">
        <f t="shared" si="462"/>
        <v>20</v>
      </c>
      <c r="J4254" s="7">
        <f t="shared" si="463"/>
        <v>24</v>
      </c>
      <c r="K4254" s="3">
        <f>LEN(H4254)</f>
        <v>5</v>
      </c>
      <c r="L4254" s="13" t="str">
        <f>IF(OR(AND(LEN(H4254&gt;3),ISERROR(FIND("-",H4254,1))),AND(LEN(H4254)&gt;3,ISERROR(FIND("+",H4254,1)))),LEFT(H4254,2),H4254)</f>
        <v>20</v>
      </c>
      <c r="M4254" s="13" t="str">
        <f>IF(AND(LEN(H4254&gt;3),ISERROR(FIND("+",H4254,1))),RIGHT(H4254,2),IF(AND(LEN(H4254)=3,ISERROR(FIND("-",H4254,1))),LEFT(H4254,2),H4254))</f>
        <v>24</v>
      </c>
      <c r="N4254" s="13" t="str">
        <f>SUBSTITUTE(H4254,"+","-")</f>
        <v>20-24</v>
      </c>
      <c r="O4254" s="3">
        <f t="shared" si="464"/>
        <v>5</v>
      </c>
      <c r="P4254" s="3">
        <f t="shared" si="465"/>
        <v>3</v>
      </c>
      <c r="Q4254" s="7">
        <f t="shared" si="466"/>
        <v>20</v>
      </c>
      <c r="R4254" s="7">
        <f t="shared" si="467"/>
        <v>24</v>
      </c>
      <c r="S4254" s="13" t="str">
        <f>VLOOKUP(A4254,history!$B:$F,2,0)</f>
        <v>2020-03-17</v>
      </c>
      <c r="T4254" s="13">
        <f>VLOOKUP($C4254,日期!$A:$D,3,0)</f>
        <v>3</v>
      </c>
      <c r="U4254" s="13">
        <f>VLOOKUP($C4254,日期!$A:$D,4,0)</f>
        <v>1</v>
      </c>
      <c r="V4254" s="65">
        <f t="shared" si="468"/>
        <v>43891</v>
      </c>
      <c r="W4254" s="13" t="s">
        <v>5818</v>
      </c>
    </row>
    <row r="4255" spans="1:23" ht="15">
      <c r="A4255" s="15">
        <v>69</v>
      </c>
      <c r="B4255" s="15">
        <v>2020</v>
      </c>
      <c r="C4255" s="13" t="s">
        <v>23</v>
      </c>
      <c r="D4255" s="15">
        <v>11</v>
      </c>
      <c r="E4255" s="13" t="s">
        <v>24</v>
      </c>
      <c r="F4255" s="13" t="s">
        <v>17</v>
      </c>
      <c r="G4255" s="13" t="s">
        <v>25</v>
      </c>
      <c r="H4255" s="13" t="s">
        <v>13</v>
      </c>
      <c r="I4255" s="3">
        <f t="shared" si="462"/>
        <v>20</v>
      </c>
      <c r="J4255" s="7">
        <f t="shared" si="463"/>
        <v>24</v>
      </c>
      <c r="K4255" s="3">
        <f>LEN(H4255)</f>
        <v>5</v>
      </c>
      <c r="L4255" s="13" t="str">
        <f>IF(OR(AND(LEN(H4255&gt;3),ISERROR(FIND("-",H4255,1))),AND(LEN(H4255)&gt;3,ISERROR(FIND("+",H4255,1)))),LEFT(H4255,2),H4255)</f>
        <v>20</v>
      </c>
      <c r="M4255" s="13" t="str">
        <f>IF(AND(LEN(H4255&gt;3),ISERROR(FIND("+",H4255,1))),RIGHT(H4255,2),IF(AND(LEN(H4255)=3,ISERROR(FIND("-",H4255,1))),LEFT(H4255,2),H4255))</f>
        <v>24</v>
      </c>
      <c r="N4255" s="13" t="str">
        <f>SUBSTITUTE(H4255,"+","-")</f>
        <v>20-24</v>
      </c>
      <c r="O4255" s="3">
        <f t="shared" si="464"/>
        <v>5</v>
      </c>
      <c r="P4255" s="3">
        <f t="shared" si="465"/>
        <v>3</v>
      </c>
      <c r="Q4255" s="7">
        <f t="shared" si="466"/>
        <v>20</v>
      </c>
      <c r="R4255" s="7">
        <f t="shared" si="467"/>
        <v>24</v>
      </c>
      <c r="S4255" s="13" t="str">
        <f>VLOOKUP(A4255,history!$B:$F,2,0)</f>
        <v>2020-03-17</v>
      </c>
      <c r="T4255" s="13">
        <f>VLOOKUP($C4255,日期!$A:$D,3,0)</f>
        <v>3</v>
      </c>
      <c r="U4255" s="13">
        <f>VLOOKUP($C4255,日期!$A:$D,4,0)</f>
        <v>1</v>
      </c>
      <c r="V4255" s="65">
        <f t="shared" si="468"/>
        <v>43891</v>
      </c>
      <c r="W4255" s="13" t="s">
        <v>5819</v>
      </c>
    </row>
    <row r="4256" spans="1:23" ht="15">
      <c r="A4256" s="15">
        <v>68</v>
      </c>
      <c r="B4256" s="15">
        <v>2020</v>
      </c>
      <c r="C4256" s="13" t="s">
        <v>23</v>
      </c>
      <c r="D4256" s="15">
        <v>11</v>
      </c>
      <c r="E4256" s="13" t="s">
        <v>24</v>
      </c>
      <c r="F4256" s="13" t="s">
        <v>17</v>
      </c>
      <c r="G4256" s="13" t="s">
        <v>25</v>
      </c>
      <c r="H4256" s="13" t="s">
        <v>13</v>
      </c>
      <c r="I4256" s="3">
        <f t="shared" si="462"/>
        <v>20</v>
      </c>
      <c r="J4256" s="7">
        <f t="shared" si="463"/>
        <v>24</v>
      </c>
      <c r="K4256" s="3">
        <f>LEN(H4256)</f>
        <v>5</v>
      </c>
      <c r="L4256" s="13" t="str">
        <f>IF(OR(AND(LEN(H4256&gt;3),ISERROR(FIND("-",H4256,1))),AND(LEN(H4256)&gt;3,ISERROR(FIND("+",H4256,1)))),LEFT(H4256,2),H4256)</f>
        <v>20</v>
      </c>
      <c r="M4256" s="13" t="str">
        <f>IF(AND(LEN(H4256&gt;3),ISERROR(FIND("+",H4256,1))),RIGHT(H4256,2),IF(AND(LEN(H4256)=3,ISERROR(FIND("-",H4256,1))),LEFT(H4256,2),H4256))</f>
        <v>24</v>
      </c>
      <c r="N4256" s="13" t="str">
        <f>SUBSTITUTE(H4256,"+","-")</f>
        <v>20-24</v>
      </c>
      <c r="O4256" s="3">
        <f t="shared" si="464"/>
        <v>5</v>
      </c>
      <c r="P4256" s="3">
        <f t="shared" si="465"/>
        <v>3</v>
      </c>
      <c r="Q4256" s="7">
        <f t="shared" si="466"/>
        <v>20</v>
      </c>
      <c r="R4256" s="7">
        <f t="shared" si="467"/>
        <v>24</v>
      </c>
      <c r="S4256" s="13" t="str">
        <f>VLOOKUP(A4256,history!$B:$F,2,0)</f>
        <v>2020-03-17</v>
      </c>
      <c r="T4256" s="13">
        <f>VLOOKUP($C4256,日期!$A:$D,3,0)</f>
        <v>3</v>
      </c>
      <c r="U4256" s="13">
        <f>VLOOKUP($C4256,日期!$A:$D,4,0)</f>
        <v>1</v>
      </c>
      <c r="V4256" s="65">
        <f t="shared" si="468"/>
        <v>43891</v>
      </c>
      <c r="W4256" s="13" t="s">
        <v>5820</v>
      </c>
    </row>
    <row r="4257" spans="1:23" ht="15">
      <c r="A4257" s="15">
        <v>67</v>
      </c>
      <c r="B4257" s="15">
        <v>2020</v>
      </c>
      <c r="C4257" s="13" t="s">
        <v>23</v>
      </c>
      <c r="D4257" s="15">
        <v>11</v>
      </c>
      <c r="E4257" s="13" t="s">
        <v>24</v>
      </c>
      <c r="F4257" s="13" t="s">
        <v>17</v>
      </c>
      <c r="G4257" s="13" t="s">
        <v>25</v>
      </c>
      <c r="H4257" s="13" t="s">
        <v>13</v>
      </c>
      <c r="I4257" s="3">
        <f t="shared" si="462"/>
        <v>20</v>
      </c>
      <c r="J4257" s="7">
        <f t="shared" si="463"/>
        <v>24</v>
      </c>
      <c r="K4257" s="3">
        <f>LEN(H4257)</f>
        <v>5</v>
      </c>
      <c r="L4257" s="13" t="str">
        <f>IF(OR(AND(LEN(H4257&gt;3),ISERROR(FIND("-",H4257,1))),AND(LEN(H4257)&gt;3,ISERROR(FIND("+",H4257,1)))),LEFT(H4257,2),H4257)</f>
        <v>20</v>
      </c>
      <c r="M4257" s="13" t="str">
        <f>IF(AND(LEN(H4257&gt;3),ISERROR(FIND("+",H4257,1))),RIGHT(H4257,2),IF(AND(LEN(H4257)=3,ISERROR(FIND("-",H4257,1))),LEFT(H4257,2),H4257))</f>
        <v>24</v>
      </c>
      <c r="N4257" s="13" t="str">
        <f>SUBSTITUTE(H4257,"+","-")</f>
        <v>20-24</v>
      </c>
      <c r="O4257" s="3">
        <f t="shared" si="464"/>
        <v>5</v>
      </c>
      <c r="P4257" s="3">
        <f t="shared" si="465"/>
        <v>3</v>
      </c>
      <c r="Q4257" s="7">
        <f t="shared" si="466"/>
        <v>20</v>
      </c>
      <c r="R4257" s="7">
        <f t="shared" si="467"/>
        <v>24</v>
      </c>
      <c r="S4257" s="13" t="str">
        <f>VLOOKUP(A4257,history!$B:$F,2,0)</f>
        <v>2020-03-16</v>
      </c>
      <c r="T4257" s="13">
        <f>VLOOKUP($C4257,日期!$A:$D,3,0)</f>
        <v>3</v>
      </c>
      <c r="U4257" s="13">
        <f>VLOOKUP($C4257,日期!$A:$D,4,0)</f>
        <v>1</v>
      </c>
      <c r="V4257" s="65">
        <f t="shared" si="468"/>
        <v>43891</v>
      </c>
      <c r="W4257" s="13" t="s">
        <v>5821</v>
      </c>
    </row>
    <row r="4258" spans="1:23" ht="15">
      <c r="A4258" s="15">
        <v>66</v>
      </c>
      <c r="B4258" s="15">
        <v>2020</v>
      </c>
      <c r="C4258" s="13" t="s">
        <v>23</v>
      </c>
      <c r="D4258" s="15">
        <v>11</v>
      </c>
      <c r="E4258" s="13" t="s">
        <v>24</v>
      </c>
      <c r="F4258" s="13" t="s">
        <v>17</v>
      </c>
      <c r="G4258" s="13" t="s">
        <v>25</v>
      </c>
      <c r="H4258" s="13" t="s">
        <v>16</v>
      </c>
      <c r="I4258" s="3">
        <f t="shared" si="462"/>
        <v>15</v>
      </c>
      <c r="J4258" s="7">
        <f t="shared" si="463"/>
        <v>19</v>
      </c>
      <c r="K4258" s="3">
        <f>LEN(H4258)</f>
        <v>5</v>
      </c>
      <c r="L4258" s="13" t="str">
        <f>IF(OR(AND(LEN(H4258&gt;3),ISERROR(FIND("-",H4258,1))),AND(LEN(H4258)&gt;3,ISERROR(FIND("+",H4258,1)))),LEFT(H4258,2),H4258)</f>
        <v>15</v>
      </c>
      <c r="M4258" s="13" t="str">
        <f>IF(AND(LEN(H4258&gt;3),ISERROR(FIND("+",H4258,1))),RIGHT(H4258,2),IF(AND(LEN(H4258)=3,ISERROR(FIND("-",H4258,1))),LEFT(H4258,2),H4258))</f>
        <v>19</v>
      </c>
      <c r="N4258" s="13" t="str">
        <f>SUBSTITUTE(H4258,"+","-")</f>
        <v>15-19</v>
      </c>
      <c r="O4258" s="3">
        <f t="shared" si="464"/>
        <v>5</v>
      </c>
      <c r="P4258" s="3">
        <f t="shared" si="465"/>
        <v>3</v>
      </c>
      <c r="Q4258" s="7">
        <f t="shared" si="466"/>
        <v>15</v>
      </c>
      <c r="R4258" s="7">
        <f t="shared" si="467"/>
        <v>19</v>
      </c>
      <c r="S4258" s="13" t="str">
        <f>VLOOKUP(A4258,history!$B:$F,2,0)</f>
        <v>2020-03-16</v>
      </c>
      <c r="T4258" s="13">
        <f>VLOOKUP($C4258,日期!$A:$D,3,0)</f>
        <v>3</v>
      </c>
      <c r="U4258" s="13">
        <f>VLOOKUP($C4258,日期!$A:$D,4,0)</f>
        <v>1</v>
      </c>
      <c r="V4258" s="65">
        <f t="shared" si="468"/>
        <v>43891</v>
      </c>
      <c r="W4258" s="13" t="s">
        <v>5822</v>
      </c>
    </row>
    <row r="4259" spans="1:23" ht="15">
      <c r="A4259" s="15">
        <v>65</v>
      </c>
      <c r="B4259" s="15">
        <v>2020</v>
      </c>
      <c r="C4259" s="13" t="s">
        <v>23</v>
      </c>
      <c r="D4259" s="15">
        <v>11</v>
      </c>
      <c r="E4259" s="13" t="s">
        <v>48</v>
      </c>
      <c r="F4259" s="13" t="s">
        <v>17</v>
      </c>
      <c r="G4259" s="13" t="s">
        <v>12</v>
      </c>
      <c r="H4259" s="13" t="s">
        <v>31</v>
      </c>
      <c r="I4259" s="3">
        <f t="shared" si="462"/>
        <v>25</v>
      </c>
      <c r="J4259" s="7">
        <f t="shared" si="463"/>
        <v>29</v>
      </c>
      <c r="K4259" s="3">
        <f>LEN(H4259)</f>
        <v>5</v>
      </c>
      <c r="L4259" s="13" t="str">
        <f>IF(OR(AND(LEN(H4259&gt;3),ISERROR(FIND("-",H4259,1))),AND(LEN(H4259)&gt;3,ISERROR(FIND("+",H4259,1)))),LEFT(H4259,2),H4259)</f>
        <v>25</v>
      </c>
      <c r="M4259" s="13" t="str">
        <f>IF(AND(LEN(H4259&gt;3),ISERROR(FIND("+",H4259,1))),RIGHT(H4259,2),IF(AND(LEN(H4259)=3,ISERROR(FIND("-",H4259,1))),LEFT(H4259,2),H4259))</f>
        <v>29</v>
      </c>
      <c r="N4259" s="13" t="str">
        <f>SUBSTITUTE(H4259,"+","-")</f>
        <v>25-29</v>
      </c>
      <c r="O4259" s="3">
        <f t="shared" si="464"/>
        <v>5</v>
      </c>
      <c r="P4259" s="3">
        <f t="shared" si="465"/>
        <v>3</v>
      </c>
      <c r="Q4259" s="7">
        <f t="shared" si="466"/>
        <v>25</v>
      </c>
      <c r="R4259" s="7">
        <f t="shared" si="467"/>
        <v>29</v>
      </c>
      <c r="S4259" s="13" t="str">
        <f>VLOOKUP(A4259,history!$B:$F,2,0)</f>
        <v>2020-03-16</v>
      </c>
      <c r="T4259" s="13">
        <f>VLOOKUP($C4259,日期!$A:$D,3,0)</f>
        <v>3</v>
      </c>
      <c r="U4259" s="13">
        <f>VLOOKUP($C4259,日期!$A:$D,4,0)</f>
        <v>1</v>
      </c>
      <c r="V4259" s="65">
        <f t="shared" si="468"/>
        <v>43891</v>
      </c>
      <c r="W4259" s="13" t="s">
        <v>5823</v>
      </c>
    </row>
    <row r="4260" spans="1:23" ht="15">
      <c r="A4260" s="15">
        <v>64</v>
      </c>
      <c r="B4260" s="15">
        <v>2020</v>
      </c>
      <c r="C4260" s="13" t="s">
        <v>23</v>
      </c>
      <c r="D4260" s="15">
        <v>10</v>
      </c>
      <c r="E4260" s="13" t="s">
        <v>10</v>
      </c>
      <c r="F4260" s="13" t="s">
        <v>17</v>
      </c>
      <c r="G4260" s="13" t="s">
        <v>12</v>
      </c>
      <c r="H4260" s="13" t="s">
        <v>35</v>
      </c>
      <c r="I4260" s="3">
        <f t="shared" si="462"/>
        <v>55</v>
      </c>
      <c r="J4260" s="7">
        <f t="shared" si="463"/>
        <v>59</v>
      </c>
      <c r="K4260" s="3">
        <f>LEN(H4260)</f>
        <v>5</v>
      </c>
      <c r="L4260" s="13" t="str">
        <f>IF(OR(AND(LEN(H4260&gt;3),ISERROR(FIND("-",H4260,1))),AND(LEN(H4260)&gt;3,ISERROR(FIND("+",H4260,1)))),LEFT(H4260,2),H4260)</f>
        <v>55</v>
      </c>
      <c r="M4260" s="13" t="str">
        <f>IF(AND(LEN(H4260&gt;3),ISERROR(FIND("+",H4260,1))),RIGHT(H4260,2),IF(AND(LEN(H4260)=3,ISERROR(FIND("-",H4260,1))),LEFT(H4260,2),H4260))</f>
        <v>59</v>
      </c>
      <c r="N4260" s="13" t="str">
        <f>SUBSTITUTE(H4260,"+","-")</f>
        <v>55-59</v>
      </c>
      <c r="O4260" s="3">
        <f t="shared" si="464"/>
        <v>5</v>
      </c>
      <c r="P4260" s="3">
        <f t="shared" si="465"/>
        <v>3</v>
      </c>
      <c r="Q4260" s="7">
        <f t="shared" si="466"/>
        <v>55</v>
      </c>
      <c r="R4260" s="7">
        <f t="shared" si="467"/>
        <v>59</v>
      </c>
      <c r="S4260" s="13" t="str">
        <f>VLOOKUP(A4260,history!$B:$F,2,0)</f>
        <v>2020-03-16</v>
      </c>
      <c r="T4260" s="13">
        <f>VLOOKUP($C4260,日期!$A:$D,3,0)</f>
        <v>3</v>
      </c>
      <c r="U4260" s="13">
        <f>VLOOKUP($C4260,日期!$A:$D,4,0)</f>
        <v>1</v>
      </c>
      <c r="V4260" s="65">
        <f t="shared" si="468"/>
        <v>43891</v>
      </c>
      <c r="W4260" s="13" t="s">
        <v>5824</v>
      </c>
    </row>
    <row r="4261" spans="1:23" ht="15">
      <c r="A4261" s="15">
        <v>63</v>
      </c>
      <c r="B4261" s="15">
        <v>2020</v>
      </c>
      <c r="C4261" s="13" t="s">
        <v>23</v>
      </c>
      <c r="D4261" s="15">
        <v>10</v>
      </c>
      <c r="E4261" s="13" t="s">
        <v>38</v>
      </c>
      <c r="F4261" s="13" t="s">
        <v>11</v>
      </c>
      <c r="G4261" s="13" t="s">
        <v>12</v>
      </c>
      <c r="H4261" s="13" t="s">
        <v>13</v>
      </c>
      <c r="I4261" s="3">
        <f t="shared" si="462"/>
        <v>20</v>
      </c>
      <c r="J4261" s="7">
        <f t="shared" si="463"/>
        <v>24</v>
      </c>
      <c r="K4261" s="3">
        <f>LEN(H4261)</f>
        <v>5</v>
      </c>
      <c r="L4261" s="13" t="str">
        <f>IF(OR(AND(LEN(H4261&gt;3),ISERROR(FIND("-",H4261,1))),AND(LEN(H4261)&gt;3,ISERROR(FIND("+",H4261,1)))),LEFT(H4261,2),H4261)</f>
        <v>20</v>
      </c>
      <c r="M4261" s="13" t="str">
        <f>IF(AND(LEN(H4261&gt;3),ISERROR(FIND("+",H4261,1))),RIGHT(H4261,2),IF(AND(LEN(H4261)=3,ISERROR(FIND("-",H4261,1))),LEFT(H4261,2),H4261))</f>
        <v>24</v>
      </c>
      <c r="N4261" s="13" t="str">
        <f>SUBSTITUTE(H4261,"+","-")</f>
        <v>20-24</v>
      </c>
      <c r="O4261" s="3">
        <f t="shared" si="464"/>
        <v>5</v>
      </c>
      <c r="P4261" s="3">
        <f t="shared" si="465"/>
        <v>3</v>
      </c>
      <c r="Q4261" s="7">
        <f t="shared" si="466"/>
        <v>20</v>
      </c>
      <c r="R4261" s="7">
        <f t="shared" si="467"/>
        <v>24</v>
      </c>
      <c r="S4261" s="13" t="str">
        <f>VLOOKUP(A4261,history!$B:$F,2,0)</f>
        <v>2020-03-16</v>
      </c>
      <c r="T4261" s="13">
        <f>VLOOKUP($C4261,日期!$A:$D,3,0)</f>
        <v>3</v>
      </c>
      <c r="U4261" s="13">
        <f>VLOOKUP($C4261,日期!$A:$D,4,0)</f>
        <v>1</v>
      </c>
      <c r="V4261" s="65">
        <f t="shared" si="468"/>
        <v>43891</v>
      </c>
      <c r="W4261" s="13" t="s">
        <v>5825</v>
      </c>
    </row>
    <row r="4262" spans="1:23" ht="15">
      <c r="A4262" s="15">
        <v>62</v>
      </c>
      <c r="B4262" s="15">
        <v>2020</v>
      </c>
      <c r="C4262" s="13" t="s">
        <v>23</v>
      </c>
      <c r="D4262" s="15">
        <v>10</v>
      </c>
      <c r="E4262" s="13" t="s">
        <v>38</v>
      </c>
      <c r="F4262" s="13" t="s">
        <v>17</v>
      </c>
      <c r="G4262" s="13" t="s">
        <v>12</v>
      </c>
      <c r="H4262" s="13" t="s">
        <v>31</v>
      </c>
      <c r="I4262" s="3">
        <f t="shared" si="462"/>
        <v>25</v>
      </c>
      <c r="J4262" s="7">
        <f t="shared" si="463"/>
        <v>29</v>
      </c>
      <c r="K4262" s="3">
        <f>LEN(H4262)</f>
        <v>5</v>
      </c>
      <c r="L4262" s="13" t="str">
        <f>IF(OR(AND(LEN(H4262&gt;3),ISERROR(FIND("-",H4262,1))),AND(LEN(H4262)&gt;3,ISERROR(FIND("+",H4262,1)))),LEFT(H4262,2),H4262)</f>
        <v>25</v>
      </c>
      <c r="M4262" s="13" t="str">
        <f>IF(AND(LEN(H4262&gt;3),ISERROR(FIND("+",H4262,1))),RIGHT(H4262,2),IF(AND(LEN(H4262)=3,ISERROR(FIND("-",H4262,1))),LEFT(H4262,2),H4262))</f>
        <v>29</v>
      </c>
      <c r="N4262" s="13" t="str">
        <f>SUBSTITUTE(H4262,"+","-")</f>
        <v>25-29</v>
      </c>
      <c r="O4262" s="3">
        <f t="shared" si="464"/>
        <v>5</v>
      </c>
      <c r="P4262" s="3">
        <f t="shared" si="465"/>
        <v>3</v>
      </c>
      <c r="Q4262" s="7">
        <f t="shared" si="466"/>
        <v>25</v>
      </c>
      <c r="R4262" s="7">
        <f t="shared" si="467"/>
        <v>29</v>
      </c>
      <c r="S4262" s="13" t="str">
        <f>VLOOKUP(A4262,history!$B:$F,2,0)</f>
        <v>2020-03-16</v>
      </c>
      <c r="T4262" s="13">
        <f>VLOOKUP($C4262,日期!$A:$D,3,0)</f>
        <v>3</v>
      </c>
      <c r="U4262" s="13">
        <f>VLOOKUP($C4262,日期!$A:$D,4,0)</f>
        <v>1</v>
      </c>
      <c r="V4262" s="65">
        <f t="shared" si="468"/>
        <v>43891</v>
      </c>
      <c r="W4262" s="13" t="s">
        <v>5826</v>
      </c>
    </row>
    <row r="4263" spans="1:23" ht="15">
      <c r="A4263" s="15">
        <v>61</v>
      </c>
      <c r="B4263" s="15">
        <v>2020</v>
      </c>
      <c r="C4263" s="13" t="s">
        <v>23</v>
      </c>
      <c r="D4263" s="15">
        <v>10</v>
      </c>
      <c r="E4263" s="13" t="s">
        <v>24</v>
      </c>
      <c r="F4263" s="13" t="s">
        <v>11</v>
      </c>
      <c r="G4263" s="13" t="s">
        <v>25</v>
      </c>
      <c r="H4263" s="13" t="s">
        <v>15</v>
      </c>
      <c r="I4263" s="3">
        <f t="shared" si="462"/>
        <v>70</v>
      </c>
      <c r="J4263" s="7">
        <f t="shared" si="463"/>
        <v>70</v>
      </c>
      <c r="K4263" s="3">
        <f>LEN(H4263)</f>
        <v>3</v>
      </c>
      <c r="L4263" s="13" t="str">
        <f>IF(OR(AND(LEN(H4263&gt;3),ISERROR(FIND("-",H4263,1))),AND(LEN(H4263)&gt;3,ISERROR(FIND("+",H4263,1)))),LEFT(H4263,2),H4263)</f>
        <v>70</v>
      </c>
      <c r="M4263" s="13" t="str">
        <f>IF(AND(LEN(H4263&gt;3),ISERROR(FIND("+",H4263,1))),RIGHT(H4263,2),IF(AND(LEN(H4263)=3,ISERROR(FIND("-",H4263,1))),LEFT(H4263,2),H4263))</f>
        <v>70</v>
      </c>
      <c r="N4263" s="13" t="str">
        <f>SUBSTITUTE(H4263,"+","-")</f>
        <v>70-</v>
      </c>
      <c r="O4263" s="3">
        <f t="shared" si="464"/>
        <v>3</v>
      </c>
      <c r="P4263" s="3">
        <f t="shared" si="465"/>
        <v>3</v>
      </c>
      <c r="Q4263" s="7">
        <f t="shared" si="466"/>
        <v>70</v>
      </c>
      <c r="R4263" s="7">
        <f t="shared" si="467"/>
        <v>70</v>
      </c>
      <c r="S4263" s="13" t="str">
        <f>VLOOKUP(A4263,history!$B:$F,2,0)</f>
        <v>2020-03-16</v>
      </c>
      <c r="T4263" s="13">
        <f>VLOOKUP($C4263,日期!$A:$D,3,0)</f>
        <v>3</v>
      </c>
      <c r="U4263" s="13">
        <f>VLOOKUP($C4263,日期!$A:$D,4,0)</f>
        <v>1</v>
      </c>
      <c r="V4263" s="65">
        <f t="shared" si="468"/>
        <v>43891</v>
      </c>
      <c r="W4263" s="13" t="s">
        <v>5827</v>
      </c>
    </row>
    <row r="4264" spans="1:23" ht="15">
      <c r="A4264" s="15">
        <v>60</v>
      </c>
      <c r="B4264" s="15">
        <v>2020</v>
      </c>
      <c r="C4264" s="13" t="s">
        <v>23</v>
      </c>
      <c r="D4264" s="15">
        <v>10</v>
      </c>
      <c r="E4264" s="13" t="s">
        <v>24</v>
      </c>
      <c r="F4264" s="13" t="s">
        <v>11</v>
      </c>
      <c r="G4264" s="13" t="s">
        <v>25</v>
      </c>
      <c r="H4264" s="13" t="s">
        <v>34</v>
      </c>
      <c r="I4264" s="3">
        <f t="shared" si="462"/>
        <v>35</v>
      </c>
      <c r="J4264" s="7">
        <f t="shared" si="463"/>
        <v>39</v>
      </c>
      <c r="K4264" s="3">
        <f>LEN(H4264)</f>
        <v>5</v>
      </c>
      <c r="L4264" s="13" t="str">
        <f>IF(OR(AND(LEN(H4264&gt;3),ISERROR(FIND("-",H4264,1))),AND(LEN(H4264)&gt;3,ISERROR(FIND("+",H4264,1)))),LEFT(H4264,2),H4264)</f>
        <v>35</v>
      </c>
      <c r="M4264" s="13" t="str">
        <f>IF(AND(LEN(H4264&gt;3),ISERROR(FIND("+",H4264,1))),RIGHT(H4264,2),IF(AND(LEN(H4264)=3,ISERROR(FIND("-",H4264,1))),LEFT(H4264,2),H4264))</f>
        <v>39</v>
      </c>
      <c r="N4264" s="13" t="str">
        <f>SUBSTITUTE(H4264,"+","-")</f>
        <v>35-39</v>
      </c>
      <c r="O4264" s="3">
        <f t="shared" si="464"/>
        <v>5</v>
      </c>
      <c r="P4264" s="3">
        <f t="shared" si="465"/>
        <v>3</v>
      </c>
      <c r="Q4264" s="7">
        <f t="shared" si="466"/>
        <v>35</v>
      </c>
      <c r="R4264" s="7">
        <f t="shared" si="467"/>
        <v>39</v>
      </c>
      <c r="S4264" s="13" t="str">
        <f>VLOOKUP(A4264,history!$B:$F,2,0)</f>
        <v>2020-03-16</v>
      </c>
      <c r="T4264" s="13">
        <f>VLOOKUP($C4264,日期!$A:$D,3,0)</f>
        <v>3</v>
      </c>
      <c r="U4264" s="13">
        <f>VLOOKUP($C4264,日期!$A:$D,4,0)</f>
        <v>1</v>
      </c>
      <c r="V4264" s="65">
        <f t="shared" si="468"/>
        <v>43891</v>
      </c>
      <c r="W4264" s="13" t="s">
        <v>5828</v>
      </c>
    </row>
    <row r="4265" spans="1:23" ht="15">
      <c r="A4265" s="15">
        <v>59</v>
      </c>
      <c r="B4265" s="15">
        <v>2020</v>
      </c>
      <c r="C4265" s="13" t="s">
        <v>23</v>
      </c>
      <c r="D4265" s="15">
        <v>10</v>
      </c>
      <c r="E4265" s="13" t="s">
        <v>24</v>
      </c>
      <c r="F4265" s="13" t="s">
        <v>11</v>
      </c>
      <c r="G4265" s="13" t="s">
        <v>25</v>
      </c>
      <c r="H4265" s="13" t="s">
        <v>34</v>
      </c>
      <c r="I4265" s="3">
        <f t="shared" si="462"/>
        <v>35</v>
      </c>
      <c r="J4265" s="7">
        <f t="shared" si="463"/>
        <v>39</v>
      </c>
      <c r="K4265" s="3">
        <f>LEN(H4265)</f>
        <v>5</v>
      </c>
      <c r="L4265" s="13" t="str">
        <f>IF(OR(AND(LEN(H4265&gt;3),ISERROR(FIND("-",H4265,1))),AND(LEN(H4265)&gt;3,ISERROR(FIND("+",H4265,1)))),LEFT(H4265,2),H4265)</f>
        <v>35</v>
      </c>
      <c r="M4265" s="13" t="str">
        <f>IF(AND(LEN(H4265&gt;3),ISERROR(FIND("+",H4265,1))),RIGHT(H4265,2),IF(AND(LEN(H4265)=3,ISERROR(FIND("-",H4265,1))),LEFT(H4265,2),H4265))</f>
        <v>39</v>
      </c>
      <c r="N4265" s="13" t="str">
        <f>SUBSTITUTE(H4265,"+","-")</f>
        <v>35-39</v>
      </c>
      <c r="O4265" s="3">
        <f t="shared" si="464"/>
        <v>5</v>
      </c>
      <c r="P4265" s="3">
        <f t="shared" si="465"/>
        <v>3</v>
      </c>
      <c r="Q4265" s="7">
        <f t="shared" si="466"/>
        <v>35</v>
      </c>
      <c r="R4265" s="7">
        <f t="shared" si="467"/>
        <v>39</v>
      </c>
      <c r="S4265" s="13" t="str">
        <f>VLOOKUP(A4265,history!$B:$F,2,0)</f>
        <v>2020-03-15</v>
      </c>
      <c r="T4265" s="13">
        <f>VLOOKUP($C4265,日期!$A:$D,3,0)</f>
        <v>3</v>
      </c>
      <c r="U4265" s="13">
        <f>VLOOKUP($C4265,日期!$A:$D,4,0)</f>
        <v>1</v>
      </c>
      <c r="V4265" s="65">
        <f t="shared" si="468"/>
        <v>43891</v>
      </c>
      <c r="W4265" s="13" t="s">
        <v>5829</v>
      </c>
    </row>
    <row r="4266" spans="1:23" ht="15">
      <c r="A4266" s="15">
        <v>58</v>
      </c>
      <c r="B4266" s="15">
        <v>2020</v>
      </c>
      <c r="C4266" s="13" t="s">
        <v>23</v>
      </c>
      <c r="D4266" s="15">
        <v>10</v>
      </c>
      <c r="E4266" s="13" t="s">
        <v>24</v>
      </c>
      <c r="F4266" s="13" t="s">
        <v>11</v>
      </c>
      <c r="G4266" s="13" t="s">
        <v>25</v>
      </c>
      <c r="H4266" s="13" t="s">
        <v>26</v>
      </c>
      <c r="I4266" s="3">
        <f t="shared" si="462"/>
        <v>30</v>
      </c>
      <c r="J4266" s="7">
        <f t="shared" si="463"/>
        <v>34</v>
      </c>
      <c r="K4266" s="3">
        <f>LEN(H4266)</f>
        <v>5</v>
      </c>
      <c r="L4266" s="13" t="str">
        <f>IF(OR(AND(LEN(H4266&gt;3),ISERROR(FIND("-",H4266,1))),AND(LEN(H4266)&gt;3,ISERROR(FIND("+",H4266,1)))),LEFT(H4266,2),H4266)</f>
        <v>30</v>
      </c>
      <c r="M4266" s="13" t="str">
        <f>IF(AND(LEN(H4266&gt;3),ISERROR(FIND("+",H4266,1))),RIGHT(H4266,2),IF(AND(LEN(H4266)=3,ISERROR(FIND("-",H4266,1))),LEFT(H4266,2),H4266))</f>
        <v>34</v>
      </c>
      <c r="N4266" s="13" t="str">
        <f>SUBSTITUTE(H4266,"+","-")</f>
        <v>30-34</v>
      </c>
      <c r="O4266" s="3">
        <f t="shared" si="464"/>
        <v>5</v>
      </c>
      <c r="P4266" s="3">
        <f t="shared" si="465"/>
        <v>3</v>
      </c>
      <c r="Q4266" s="7">
        <f t="shared" si="466"/>
        <v>30</v>
      </c>
      <c r="R4266" s="7">
        <f t="shared" si="467"/>
        <v>34</v>
      </c>
      <c r="S4266" s="13" t="str">
        <f>VLOOKUP(A4266,history!$B:$F,2,0)</f>
        <v>2020-03-15</v>
      </c>
      <c r="T4266" s="13">
        <f>VLOOKUP($C4266,日期!$A:$D,3,0)</f>
        <v>3</v>
      </c>
      <c r="U4266" s="13">
        <f>VLOOKUP($C4266,日期!$A:$D,4,0)</f>
        <v>1</v>
      </c>
      <c r="V4266" s="65">
        <f t="shared" si="468"/>
        <v>43891</v>
      </c>
      <c r="W4266" s="13" t="s">
        <v>5830</v>
      </c>
    </row>
    <row r="4267" spans="1:23" ht="15">
      <c r="A4267" s="15">
        <v>57</v>
      </c>
      <c r="B4267" s="15">
        <v>2020</v>
      </c>
      <c r="C4267" s="13" t="s">
        <v>23</v>
      </c>
      <c r="D4267" s="15">
        <v>10</v>
      </c>
      <c r="E4267" s="13" t="s">
        <v>24</v>
      </c>
      <c r="F4267" s="13" t="s">
        <v>11</v>
      </c>
      <c r="G4267" s="13" t="s">
        <v>25</v>
      </c>
      <c r="H4267" s="13" t="s">
        <v>26</v>
      </c>
      <c r="I4267" s="3">
        <f t="shared" si="462"/>
        <v>30</v>
      </c>
      <c r="J4267" s="7">
        <f t="shared" si="463"/>
        <v>34</v>
      </c>
      <c r="K4267" s="3">
        <f>LEN(H4267)</f>
        <v>5</v>
      </c>
      <c r="L4267" s="13" t="str">
        <f>IF(OR(AND(LEN(H4267&gt;3),ISERROR(FIND("-",H4267,1))),AND(LEN(H4267)&gt;3,ISERROR(FIND("+",H4267,1)))),LEFT(H4267,2),H4267)</f>
        <v>30</v>
      </c>
      <c r="M4267" s="13" t="str">
        <f>IF(AND(LEN(H4267&gt;3),ISERROR(FIND("+",H4267,1))),RIGHT(H4267,2),IF(AND(LEN(H4267)=3,ISERROR(FIND("-",H4267,1))),LEFT(H4267,2),H4267))</f>
        <v>34</v>
      </c>
      <c r="N4267" s="13" t="str">
        <f>SUBSTITUTE(H4267,"+","-")</f>
        <v>30-34</v>
      </c>
      <c r="O4267" s="3">
        <f t="shared" si="464"/>
        <v>5</v>
      </c>
      <c r="P4267" s="3">
        <f t="shared" si="465"/>
        <v>3</v>
      </c>
      <c r="Q4267" s="7">
        <f t="shared" si="466"/>
        <v>30</v>
      </c>
      <c r="R4267" s="7">
        <f t="shared" si="467"/>
        <v>34</v>
      </c>
      <c r="S4267" s="13" t="str">
        <f>VLOOKUP(A4267,history!$B:$F,2,0)</f>
        <v>2020-03-15</v>
      </c>
      <c r="T4267" s="13">
        <f>VLOOKUP($C4267,日期!$A:$D,3,0)</f>
        <v>3</v>
      </c>
      <c r="U4267" s="13">
        <f>VLOOKUP($C4267,日期!$A:$D,4,0)</f>
        <v>1</v>
      </c>
      <c r="V4267" s="65">
        <f t="shared" si="468"/>
        <v>43891</v>
      </c>
      <c r="W4267" s="13" t="s">
        <v>5831</v>
      </c>
    </row>
    <row r="4268" spans="1:23" ht="15">
      <c r="A4268" s="15">
        <v>56</v>
      </c>
      <c r="B4268" s="15">
        <v>2020</v>
      </c>
      <c r="C4268" s="13" t="s">
        <v>23</v>
      </c>
      <c r="D4268" s="15">
        <v>10</v>
      </c>
      <c r="E4268" s="13" t="s">
        <v>24</v>
      </c>
      <c r="F4268" s="13" t="s">
        <v>11</v>
      </c>
      <c r="G4268" s="13" t="s">
        <v>25</v>
      </c>
      <c r="H4268" s="13" t="s">
        <v>26</v>
      </c>
      <c r="I4268" s="3">
        <f t="shared" si="462"/>
        <v>30</v>
      </c>
      <c r="J4268" s="7">
        <f t="shared" si="463"/>
        <v>34</v>
      </c>
      <c r="K4268" s="3">
        <f>LEN(H4268)</f>
        <v>5</v>
      </c>
      <c r="L4268" s="13" t="str">
        <f>IF(OR(AND(LEN(H4268&gt;3),ISERROR(FIND("-",H4268,1))),AND(LEN(H4268)&gt;3,ISERROR(FIND("+",H4268,1)))),LEFT(H4268,2),H4268)</f>
        <v>30</v>
      </c>
      <c r="M4268" s="13" t="str">
        <f>IF(AND(LEN(H4268&gt;3),ISERROR(FIND("+",H4268,1))),RIGHT(H4268,2),IF(AND(LEN(H4268)=3,ISERROR(FIND("-",H4268,1))),LEFT(H4268,2),H4268))</f>
        <v>34</v>
      </c>
      <c r="N4268" s="13" t="str">
        <f>SUBSTITUTE(H4268,"+","-")</f>
        <v>30-34</v>
      </c>
      <c r="O4268" s="3">
        <f t="shared" si="464"/>
        <v>5</v>
      </c>
      <c r="P4268" s="3">
        <f t="shared" si="465"/>
        <v>3</v>
      </c>
      <c r="Q4268" s="7">
        <f t="shared" si="466"/>
        <v>30</v>
      </c>
      <c r="R4268" s="7">
        <f t="shared" si="467"/>
        <v>34</v>
      </c>
      <c r="S4268" s="13" t="str">
        <f>VLOOKUP(A4268,history!$B:$F,2,0)</f>
        <v>2020-03-15</v>
      </c>
      <c r="T4268" s="13">
        <f>VLOOKUP($C4268,日期!$A:$D,3,0)</f>
        <v>3</v>
      </c>
      <c r="U4268" s="13">
        <f>VLOOKUP($C4268,日期!$A:$D,4,0)</f>
        <v>1</v>
      </c>
      <c r="V4268" s="65">
        <f t="shared" si="468"/>
        <v>43891</v>
      </c>
      <c r="W4268" s="13" t="s">
        <v>5832</v>
      </c>
    </row>
    <row r="4269" spans="1:23" ht="15">
      <c r="A4269" s="15">
        <v>55</v>
      </c>
      <c r="B4269" s="15">
        <v>2020</v>
      </c>
      <c r="C4269" s="13" t="s">
        <v>23</v>
      </c>
      <c r="D4269" s="15">
        <v>10</v>
      </c>
      <c r="E4269" s="13" t="s">
        <v>24</v>
      </c>
      <c r="F4269" s="13" t="s">
        <v>11</v>
      </c>
      <c r="G4269" s="13" t="s">
        <v>25</v>
      </c>
      <c r="H4269" s="13" t="s">
        <v>31</v>
      </c>
      <c r="I4269" s="3">
        <f t="shared" si="462"/>
        <v>25</v>
      </c>
      <c r="J4269" s="7">
        <f t="shared" si="463"/>
        <v>29</v>
      </c>
      <c r="K4269" s="3">
        <f>LEN(H4269)</f>
        <v>5</v>
      </c>
      <c r="L4269" s="13" t="str">
        <f>IF(OR(AND(LEN(H4269&gt;3),ISERROR(FIND("-",H4269,1))),AND(LEN(H4269)&gt;3,ISERROR(FIND("+",H4269,1)))),LEFT(H4269,2),H4269)</f>
        <v>25</v>
      </c>
      <c r="M4269" s="13" t="str">
        <f>IF(AND(LEN(H4269&gt;3),ISERROR(FIND("+",H4269,1))),RIGHT(H4269,2),IF(AND(LEN(H4269)=3,ISERROR(FIND("-",H4269,1))),LEFT(H4269,2),H4269))</f>
        <v>29</v>
      </c>
      <c r="N4269" s="13" t="str">
        <f>SUBSTITUTE(H4269,"+","-")</f>
        <v>25-29</v>
      </c>
      <c r="O4269" s="3">
        <f t="shared" si="464"/>
        <v>5</v>
      </c>
      <c r="P4269" s="3">
        <f t="shared" si="465"/>
        <v>3</v>
      </c>
      <c r="Q4269" s="7">
        <f t="shared" si="466"/>
        <v>25</v>
      </c>
      <c r="R4269" s="7">
        <f t="shared" si="467"/>
        <v>29</v>
      </c>
      <c r="S4269" s="13" t="str">
        <f>VLOOKUP(A4269,history!$B:$F,2,0)</f>
        <v>2020-03-15</v>
      </c>
      <c r="T4269" s="13">
        <f>VLOOKUP($C4269,日期!$A:$D,3,0)</f>
        <v>3</v>
      </c>
      <c r="U4269" s="13">
        <f>VLOOKUP($C4269,日期!$A:$D,4,0)</f>
        <v>1</v>
      </c>
      <c r="V4269" s="65">
        <f t="shared" si="468"/>
        <v>43891</v>
      </c>
      <c r="W4269" s="13" t="s">
        <v>5833</v>
      </c>
    </row>
    <row r="4270" spans="1:23" ht="15">
      <c r="A4270" s="15">
        <v>54</v>
      </c>
      <c r="B4270" s="15">
        <v>2020</v>
      </c>
      <c r="C4270" s="13" t="s">
        <v>23</v>
      </c>
      <c r="D4270" s="15">
        <v>10</v>
      </c>
      <c r="E4270" s="13" t="s">
        <v>24</v>
      </c>
      <c r="F4270" s="13" t="s">
        <v>17</v>
      </c>
      <c r="G4270" s="13" t="s">
        <v>25</v>
      </c>
      <c r="H4270" s="13" t="s">
        <v>34</v>
      </c>
      <c r="I4270" s="3">
        <f t="shared" si="462"/>
        <v>35</v>
      </c>
      <c r="J4270" s="7">
        <f t="shared" si="463"/>
        <v>39</v>
      </c>
      <c r="K4270" s="3">
        <f>LEN(H4270)</f>
        <v>5</v>
      </c>
      <c r="L4270" s="13" t="str">
        <f>IF(OR(AND(LEN(H4270&gt;3),ISERROR(FIND("-",H4270,1))),AND(LEN(H4270)&gt;3,ISERROR(FIND("+",H4270,1)))),LEFT(H4270,2),H4270)</f>
        <v>35</v>
      </c>
      <c r="M4270" s="13" t="str">
        <f>IF(AND(LEN(H4270&gt;3),ISERROR(FIND("+",H4270,1))),RIGHT(H4270,2),IF(AND(LEN(H4270)=3,ISERROR(FIND("-",H4270,1))),LEFT(H4270,2),H4270))</f>
        <v>39</v>
      </c>
      <c r="N4270" s="13" t="str">
        <f>SUBSTITUTE(H4270,"+","-")</f>
        <v>35-39</v>
      </c>
      <c r="O4270" s="3">
        <f t="shared" si="464"/>
        <v>5</v>
      </c>
      <c r="P4270" s="3">
        <f t="shared" si="465"/>
        <v>3</v>
      </c>
      <c r="Q4270" s="7">
        <f t="shared" si="466"/>
        <v>35</v>
      </c>
      <c r="R4270" s="7">
        <f t="shared" si="467"/>
        <v>39</v>
      </c>
      <c r="S4270" s="13" t="str">
        <f>VLOOKUP(A4270,history!$B:$F,2,0)</f>
        <v>2020-03-15</v>
      </c>
      <c r="T4270" s="13">
        <f>VLOOKUP($C4270,日期!$A:$D,3,0)</f>
        <v>3</v>
      </c>
      <c r="U4270" s="13">
        <f>VLOOKUP($C4270,日期!$A:$D,4,0)</f>
        <v>1</v>
      </c>
      <c r="V4270" s="65">
        <f t="shared" si="468"/>
        <v>43891</v>
      </c>
      <c r="W4270" s="13" t="s">
        <v>5834</v>
      </c>
    </row>
    <row r="4271" spans="1:23" ht="15">
      <c r="A4271" s="15">
        <v>53</v>
      </c>
      <c r="B4271" s="15">
        <v>2020</v>
      </c>
      <c r="C4271" s="13" t="s">
        <v>23</v>
      </c>
      <c r="D4271" s="15">
        <v>10</v>
      </c>
      <c r="E4271" s="13" t="s">
        <v>24</v>
      </c>
      <c r="F4271" s="13" t="s">
        <v>17</v>
      </c>
      <c r="G4271" s="13" t="s">
        <v>25</v>
      </c>
      <c r="H4271" s="13" t="s">
        <v>34</v>
      </c>
      <c r="I4271" s="3">
        <f t="shared" si="462"/>
        <v>35</v>
      </c>
      <c r="J4271" s="7">
        <f t="shared" si="463"/>
        <v>39</v>
      </c>
      <c r="K4271" s="3">
        <f>LEN(H4271)</f>
        <v>5</v>
      </c>
      <c r="L4271" s="13" t="str">
        <f>IF(OR(AND(LEN(H4271&gt;3),ISERROR(FIND("-",H4271,1))),AND(LEN(H4271)&gt;3,ISERROR(FIND("+",H4271,1)))),LEFT(H4271,2),H4271)</f>
        <v>35</v>
      </c>
      <c r="M4271" s="13" t="str">
        <f>IF(AND(LEN(H4271&gt;3),ISERROR(FIND("+",H4271,1))),RIGHT(H4271,2),IF(AND(LEN(H4271)=3,ISERROR(FIND("-",H4271,1))),LEFT(H4271,2),H4271))</f>
        <v>39</v>
      </c>
      <c r="N4271" s="13" t="str">
        <f>SUBSTITUTE(H4271,"+","-")</f>
        <v>35-39</v>
      </c>
      <c r="O4271" s="3">
        <f t="shared" si="464"/>
        <v>5</v>
      </c>
      <c r="P4271" s="3">
        <f t="shared" si="465"/>
        <v>3</v>
      </c>
      <c r="Q4271" s="7">
        <f t="shared" si="466"/>
        <v>35</v>
      </c>
      <c r="R4271" s="7">
        <f t="shared" si="467"/>
        <v>39</v>
      </c>
      <c r="S4271" s="13" t="str">
        <f>VLOOKUP(A4271,history!$B:$F,2,0)</f>
        <v>2020-03-14</v>
      </c>
      <c r="T4271" s="13">
        <f>VLOOKUP($C4271,日期!$A:$D,3,0)</f>
        <v>3</v>
      </c>
      <c r="U4271" s="13">
        <f>VLOOKUP($C4271,日期!$A:$D,4,0)</f>
        <v>1</v>
      </c>
      <c r="V4271" s="65">
        <f t="shared" si="468"/>
        <v>43891</v>
      </c>
      <c r="W4271" s="13" t="s">
        <v>5835</v>
      </c>
    </row>
    <row r="4272" spans="1:23" ht="15">
      <c r="A4272" s="15">
        <v>52</v>
      </c>
      <c r="B4272" s="15">
        <v>2020</v>
      </c>
      <c r="C4272" s="13" t="s">
        <v>23</v>
      </c>
      <c r="D4272" s="15">
        <v>10</v>
      </c>
      <c r="E4272" s="13" t="s">
        <v>24</v>
      </c>
      <c r="F4272" s="13" t="s">
        <v>17</v>
      </c>
      <c r="G4272" s="13" t="s">
        <v>25</v>
      </c>
      <c r="H4272" s="13" t="s">
        <v>26</v>
      </c>
      <c r="I4272" s="3">
        <f t="shared" si="462"/>
        <v>30</v>
      </c>
      <c r="J4272" s="7">
        <f t="shared" si="463"/>
        <v>34</v>
      </c>
      <c r="K4272" s="3">
        <f>LEN(H4272)</f>
        <v>5</v>
      </c>
      <c r="L4272" s="13" t="str">
        <f>IF(OR(AND(LEN(H4272&gt;3),ISERROR(FIND("-",H4272,1))),AND(LEN(H4272)&gt;3,ISERROR(FIND("+",H4272,1)))),LEFT(H4272,2),H4272)</f>
        <v>30</v>
      </c>
      <c r="M4272" s="13" t="str">
        <f>IF(AND(LEN(H4272&gt;3),ISERROR(FIND("+",H4272,1))),RIGHT(H4272,2),IF(AND(LEN(H4272)=3,ISERROR(FIND("-",H4272,1))),LEFT(H4272,2),H4272))</f>
        <v>34</v>
      </c>
      <c r="N4272" s="13" t="str">
        <f>SUBSTITUTE(H4272,"+","-")</f>
        <v>30-34</v>
      </c>
      <c r="O4272" s="3">
        <f t="shared" si="464"/>
        <v>5</v>
      </c>
      <c r="P4272" s="3">
        <f t="shared" si="465"/>
        <v>3</v>
      </c>
      <c r="Q4272" s="7">
        <f t="shared" si="466"/>
        <v>30</v>
      </c>
      <c r="R4272" s="7">
        <f t="shared" si="467"/>
        <v>34</v>
      </c>
      <c r="S4272" s="13" t="str">
        <f>VLOOKUP(A4272,history!$B:$F,2,0)</f>
        <v>2020-03-14</v>
      </c>
      <c r="T4272" s="13">
        <f>VLOOKUP($C4272,日期!$A:$D,3,0)</f>
        <v>3</v>
      </c>
      <c r="U4272" s="13">
        <f>VLOOKUP($C4272,日期!$A:$D,4,0)</f>
        <v>1</v>
      </c>
      <c r="V4272" s="65">
        <f t="shared" si="468"/>
        <v>43891</v>
      </c>
      <c r="W4272" s="13" t="s">
        <v>5836</v>
      </c>
    </row>
    <row r="4273" spans="1:23" ht="15">
      <c r="A4273" s="15">
        <v>51</v>
      </c>
      <c r="B4273" s="15">
        <v>2020</v>
      </c>
      <c r="C4273" s="13" t="s">
        <v>23</v>
      </c>
      <c r="D4273" s="15">
        <v>10</v>
      </c>
      <c r="E4273" s="13" t="s">
        <v>24</v>
      </c>
      <c r="F4273" s="13" t="s">
        <v>17</v>
      </c>
      <c r="G4273" s="13" t="s">
        <v>25</v>
      </c>
      <c r="H4273" s="13" t="s">
        <v>31</v>
      </c>
      <c r="I4273" s="3">
        <f t="shared" si="462"/>
        <v>25</v>
      </c>
      <c r="J4273" s="7">
        <f t="shared" si="463"/>
        <v>29</v>
      </c>
      <c r="K4273" s="3">
        <f>LEN(H4273)</f>
        <v>5</v>
      </c>
      <c r="L4273" s="13" t="str">
        <f>IF(OR(AND(LEN(H4273&gt;3),ISERROR(FIND("-",H4273,1))),AND(LEN(H4273)&gt;3,ISERROR(FIND("+",H4273,1)))),LEFT(H4273,2),H4273)</f>
        <v>25</v>
      </c>
      <c r="M4273" s="13" t="str">
        <f>IF(AND(LEN(H4273&gt;3),ISERROR(FIND("+",H4273,1))),RIGHT(H4273,2),IF(AND(LEN(H4273)=3,ISERROR(FIND("-",H4273,1))),LEFT(H4273,2),H4273))</f>
        <v>29</v>
      </c>
      <c r="N4273" s="13" t="str">
        <f>SUBSTITUTE(H4273,"+","-")</f>
        <v>25-29</v>
      </c>
      <c r="O4273" s="3">
        <f t="shared" si="464"/>
        <v>5</v>
      </c>
      <c r="P4273" s="3">
        <f t="shared" si="465"/>
        <v>3</v>
      </c>
      <c r="Q4273" s="7">
        <f t="shared" si="466"/>
        <v>25</v>
      </c>
      <c r="R4273" s="7">
        <f t="shared" si="467"/>
        <v>29</v>
      </c>
      <c r="S4273" s="13" t="str">
        <f>VLOOKUP(A4273,history!$B:$F,2,0)</f>
        <v>2020-03-14</v>
      </c>
      <c r="T4273" s="13">
        <f>VLOOKUP($C4273,日期!$A:$D,3,0)</f>
        <v>3</v>
      </c>
      <c r="U4273" s="13">
        <f>VLOOKUP($C4273,日期!$A:$D,4,0)</f>
        <v>1</v>
      </c>
      <c r="V4273" s="65">
        <f t="shared" si="468"/>
        <v>43891</v>
      </c>
      <c r="W4273" s="13" t="s">
        <v>5837</v>
      </c>
    </row>
    <row r="4274" spans="1:23" ht="15">
      <c r="A4274" s="15">
        <v>50</v>
      </c>
      <c r="B4274" s="15">
        <v>2020</v>
      </c>
      <c r="C4274" s="13" t="s">
        <v>23</v>
      </c>
      <c r="D4274" s="15">
        <v>10</v>
      </c>
      <c r="E4274" s="13" t="s">
        <v>24</v>
      </c>
      <c r="F4274" s="13" t="s">
        <v>17</v>
      </c>
      <c r="G4274" s="13" t="s">
        <v>25</v>
      </c>
      <c r="H4274" s="13" t="s">
        <v>31</v>
      </c>
      <c r="I4274" s="3">
        <f t="shared" si="462"/>
        <v>25</v>
      </c>
      <c r="J4274" s="7">
        <f t="shared" si="463"/>
        <v>29</v>
      </c>
      <c r="K4274" s="3">
        <f>LEN(H4274)</f>
        <v>5</v>
      </c>
      <c r="L4274" s="13" t="str">
        <f>IF(OR(AND(LEN(H4274&gt;3),ISERROR(FIND("-",H4274,1))),AND(LEN(H4274)&gt;3,ISERROR(FIND("+",H4274,1)))),LEFT(H4274,2),H4274)</f>
        <v>25</v>
      </c>
      <c r="M4274" s="13" t="str">
        <f>IF(AND(LEN(H4274&gt;3),ISERROR(FIND("+",H4274,1))),RIGHT(H4274,2),IF(AND(LEN(H4274)=3,ISERROR(FIND("-",H4274,1))),LEFT(H4274,2),H4274))</f>
        <v>29</v>
      </c>
      <c r="N4274" s="13" t="str">
        <f>SUBSTITUTE(H4274,"+","-")</f>
        <v>25-29</v>
      </c>
      <c r="O4274" s="3">
        <f t="shared" si="464"/>
        <v>5</v>
      </c>
      <c r="P4274" s="3">
        <f t="shared" si="465"/>
        <v>3</v>
      </c>
      <c r="Q4274" s="7">
        <f t="shared" si="466"/>
        <v>25</v>
      </c>
      <c r="R4274" s="7">
        <f t="shared" si="467"/>
        <v>29</v>
      </c>
      <c r="S4274" s="13" t="str">
        <f>VLOOKUP(A4274,history!$B:$F,2,0)</f>
        <v>2020-03-13</v>
      </c>
      <c r="T4274" s="13">
        <f>VLOOKUP($C4274,日期!$A:$D,3,0)</f>
        <v>3</v>
      </c>
      <c r="U4274" s="13">
        <f>VLOOKUP($C4274,日期!$A:$D,4,0)</f>
        <v>1</v>
      </c>
      <c r="V4274" s="65">
        <f t="shared" si="468"/>
        <v>43891</v>
      </c>
      <c r="W4274" s="13" t="s">
        <v>5838</v>
      </c>
    </row>
    <row r="4275" spans="1:23" ht="15">
      <c r="A4275" s="15">
        <v>49</v>
      </c>
      <c r="B4275" s="15">
        <v>2020</v>
      </c>
      <c r="C4275" s="13" t="s">
        <v>23</v>
      </c>
      <c r="D4275" s="15">
        <v>10</v>
      </c>
      <c r="E4275" s="13" t="s">
        <v>24</v>
      </c>
      <c r="F4275" s="13" t="s">
        <v>17</v>
      </c>
      <c r="G4275" s="13" t="s">
        <v>25</v>
      </c>
      <c r="H4275" s="13" t="s">
        <v>13</v>
      </c>
      <c r="I4275" s="3">
        <f t="shared" si="462"/>
        <v>20</v>
      </c>
      <c r="J4275" s="7">
        <f t="shared" si="463"/>
        <v>24</v>
      </c>
      <c r="K4275" s="3">
        <f>LEN(H4275)</f>
        <v>5</v>
      </c>
      <c r="L4275" s="13" t="str">
        <f>IF(OR(AND(LEN(H4275&gt;3),ISERROR(FIND("-",H4275,1))),AND(LEN(H4275)&gt;3,ISERROR(FIND("+",H4275,1)))),LEFT(H4275,2),H4275)</f>
        <v>20</v>
      </c>
      <c r="M4275" s="13" t="str">
        <f>IF(AND(LEN(H4275&gt;3),ISERROR(FIND("+",H4275,1))),RIGHT(H4275,2),IF(AND(LEN(H4275)=3,ISERROR(FIND("-",H4275,1))),LEFT(H4275,2),H4275))</f>
        <v>24</v>
      </c>
      <c r="N4275" s="13" t="str">
        <f>SUBSTITUTE(H4275,"+","-")</f>
        <v>20-24</v>
      </c>
      <c r="O4275" s="3">
        <f t="shared" si="464"/>
        <v>5</v>
      </c>
      <c r="P4275" s="3">
        <f t="shared" si="465"/>
        <v>3</v>
      </c>
      <c r="Q4275" s="7">
        <f t="shared" si="466"/>
        <v>20</v>
      </c>
      <c r="R4275" s="7">
        <f t="shared" si="467"/>
        <v>24</v>
      </c>
      <c r="S4275" s="13" t="str">
        <f>VLOOKUP(A4275,history!$B:$F,2,0)</f>
        <v>2020-03-12</v>
      </c>
      <c r="T4275" s="13">
        <f>VLOOKUP($C4275,日期!$A:$D,3,0)</f>
        <v>3</v>
      </c>
      <c r="U4275" s="13">
        <f>VLOOKUP($C4275,日期!$A:$D,4,0)</f>
        <v>1</v>
      </c>
      <c r="V4275" s="65">
        <f t="shared" si="468"/>
        <v>43891</v>
      </c>
      <c r="W4275" s="13" t="s">
        <v>5839</v>
      </c>
    </row>
    <row r="4276" spans="1:23" ht="15">
      <c r="A4276" s="15">
        <v>48</v>
      </c>
      <c r="B4276" s="15">
        <v>2020</v>
      </c>
      <c r="C4276" s="13" t="s">
        <v>23</v>
      </c>
      <c r="D4276" s="15">
        <v>10</v>
      </c>
      <c r="E4276" s="13" t="s">
        <v>24</v>
      </c>
      <c r="F4276" s="13" t="s">
        <v>17</v>
      </c>
      <c r="G4276" s="13" t="s">
        <v>25</v>
      </c>
      <c r="H4276" s="13" t="s">
        <v>13</v>
      </c>
      <c r="I4276" s="3">
        <f t="shared" si="462"/>
        <v>20</v>
      </c>
      <c r="J4276" s="7">
        <f t="shared" si="463"/>
        <v>24</v>
      </c>
      <c r="K4276" s="3">
        <f>LEN(H4276)</f>
        <v>5</v>
      </c>
      <c r="L4276" s="13" t="str">
        <f>IF(OR(AND(LEN(H4276&gt;3),ISERROR(FIND("-",H4276,1))),AND(LEN(H4276)&gt;3,ISERROR(FIND("+",H4276,1)))),LEFT(H4276,2),H4276)</f>
        <v>20</v>
      </c>
      <c r="M4276" s="13" t="str">
        <f>IF(AND(LEN(H4276&gt;3),ISERROR(FIND("+",H4276,1))),RIGHT(H4276,2),IF(AND(LEN(H4276)=3,ISERROR(FIND("-",H4276,1))),LEFT(H4276,2),H4276))</f>
        <v>24</v>
      </c>
      <c r="N4276" s="13" t="str">
        <f>SUBSTITUTE(H4276,"+","-")</f>
        <v>20-24</v>
      </c>
      <c r="O4276" s="3">
        <f t="shared" si="464"/>
        <v>5</v>
      </c>
      <c r="P4276" s="3">
        <f t="shared" si="465"/>
        <v>3</v>
      </c>
      <c r="Q4276" s="7">
        <f t="shared" si="466"/>
        <v>20</v>
      </c>
      <c r="R4276" s="7">
        <f t="shared" si="467"/>
        <v>24</v>
      </c>
      <c r="S4276" s="13" t="str">
        <f>VLOOKUP(A4276,history!$B:$F,2,0)</f>
        <v>2020-03-11</v>
      </c>
      <c r="T4276" s="13">
        <f>VLOOKUP($C4276,日期!$A:$D,3,0)</f>
        <v>3</v>
      </c>
      <c r="U4276" s="13">
        <f>VLOOKUP($C4276,日期!$A:$D,4,0)</f>
        <v>1</v>
      </c>
      <c r="V4276" s="65">
        <f t="shared" si="468"/>
        <v>43891</v>
      </c>
      <c r="W4276" s="13" t="s">
        <v>5840</v>
      </c>
    </row>
    <row r="4277" spans="1:23" ht="15">
      <c r="A4277" s="15">
        <v>47</v>
      </c>
      <c r="B4277" s="15">
        <v>2020</v>
      </c>
      <c r="C4277" s="13" t="s">
        <v>23</v>
      </c>
      <c r="D4277" s="15">
        <v>10</v>
      </c>
      <c r="E4277" s="13" t="s">
        <v>24</v>
      </c>
      <c r="F4277" s="13" t="s">
        <v>17</v>
      </c>
      <c r="G4277" s="13" t="s">
        <v>25</v>
      </c>
      <c r="H4277" s="13" t="s">
        <v>13</v>
      </c>
      <c r="I4277" s="3">
        <f t="shared" si="462"/>
        <v>20</v>
      </c>
      <c r="J4277" s="7">
        <f t="shared" si="463"/>
        <v>24</v>
      </c>
      <c r="K4277" s="3">
        <f>LEN(H4277)</f>
        <v>5</v>
      </c>
      <c r="L4277" s="13" t="str">
        <f>IF(OR(AND(LEN(H4277&gt;3),ISERROR(FIND("-",H4277,1))),AND(LEN(H4277)&gt;3,ISERROR(FIND("+",H4277,1)))),LEFT(H4277,2),H4277)</f>
        <v>20</v>
      </c>
      <c r="M4277" s="13" t="str">
        <f>IF(AND(LEN(H4277&gt;3),ISERROR(FIND("+",H4277,1))),RIGHT(H4277,2),IF(AND(LEN(H4277)=3,ISERROR(FIND("-",H4277,1))),LEFT(H4277,2),H4277))</f>
        <v>24</v>
      </c>
      <c r="N4277" s="13" t="str">
        <f>SUBSTITUTE(H4277,"+","-")</f>
        <v>20-24</v>
      </c>
      <c r="O4277" s="3">
        <f t="shared" si="464"/>
        <v>5</v>
      </c>
      <c r="P4277" s="3">
        <f t="shared" si="465"/>
        <v>3</v>
      </c>
      <c r="Q4277" s="7">
        <f t="shared" si="466"/>
        <v>20</v>
      </c>
      <c r="R4277" s="7">
        <f t="shared" si="467"/>
        <v>24</v>
      </c>
      <c r="S4277" s="13" t="str">
        <f>VLOOKUP(A4277,history!$B:$F,2,0)</f>
        <v>2020-03-10</v>
      </c>
      <c r="T4277" s="13">
        <f>VLOOKUP($C4277,日期!$A:$D,3,0)</f>
        <v>3</v>
      </c>
      <c r="U4277" s="13">
        <f>VLOOKUP($C4277,日期!$A:$D,4,0)</f>
        <v>1</v>
      </c>
      <c r="V4277" s="65">
        <f t="shared" si="468"/>
        <v>43891</v>
      </c>
      <c r="W4277" s="13" t="s">
        <v>5841</v>
      </c>
    </row>
    <row r="4278" spans="1:23" ht="15">
      <c r="A4278" s="15">
        <v>46</v>
      </c>
      <c r="B4278" s="15">
        <v>2020</v>
      </c>
      <c r="C4278" s="13" t="s">
        <v>23</v>
      </c>
      <c r="D4278" s="15">
        <v>10</v>
      </c>
      <c r="E4278" s="13" t="s">
        <v>24</v>
      </c>
      <c r="F4278" s="13" t="s">
        <v>17</v>
      </c>
      <c r="G4278" s="13" t="s">
        <v>25</v>
      </c>
      <c r="H4278" s="13" t="s">
        <v>16</v>
      </c>
      <c r="I4278" s="3">
        <f t="shared" si="462"/>
        <v>15</v>
      </c>
      <c r="J4278" s="7">
        <f t="shared" si="463"/>
        <v>19</v>
      </c>
      <c r="K4278" s="3">
        <f>LEN(H4278)</f>
        <v>5</v>
      </c>
      <c r="L4278" s="13" t="str">
        <f>IF(OR(AND(LEN(H4278&gt;3),ISERROR(FIND("-",H4278,1))),AND(LEN(H4278)&gt;3,ISERROR(FIND("+",H4278,1)))),LEFT(H4278,2),H4278)</f>
        <v>15</v>
      </c>
      <c r="M4278" s="13" t="str">
        <f>IF(AND(LEN(H4278&gt;3),ISERROR(FIND("+",H4278,1))),RIGHT(H4278,2),IF(AND(LEN(H4278)=3,ISERROR(FIND("-",H4278,1))),LEFT(H4278,2),H4278))</f>
        <v>19</v>
      </c>
      <c r="N4278" s="13" t="str">
        <f>SUBSTITUTE(H4278,"+","-")</f>
        <v>15-19</v>
      </c>
      <c r="O4278" s="3">
        <f t="shared" si="464"/>
        <v>5</v>
      </c>
      <c r="P4278" s="3">
        <f t="shared" si="465"/>
        <v>3</v>
      </c>
      <c r="Q4278" s="7">
        <f t="shared" si="466"/>
        <v>15</v>
      </c>
      <c r="R4278" s="7">
        <f t="shared" si="467"/>
        <v>19</v>
      </c>
      <c r="S4278" s="13" t="str">
        <f>VLOOKUP(A4278,history!$B:$F,2,0)</f>
        <v>2020-03-10</v>
      </c>
      <c r="T4278" s="13">
        <f>VLOOKUP($C4278,日期!$A:$D,3,0)</f>
        <v>3</v>
      </c>
      <c r="U4278" s="13">
        <f>VLOOKUP($C4278,日期!$A:$D,4,0)</f>
        <v>1</v>
      </c>
      <c r="V4278" s="65">
        <f t="shared" si="468"/>
        <v>43891</v>
      </c>
      <c r="W4278" s="13" t="s">
        <v>5842</v>
      </c>
    </row>
    <row r="4279" spans="1:23" ht="15">
      <c r="A4279" s="15">
        <v>45</v>
      </c>
      <c r="B4279" s="15">
        <v>2020</v>
      </c>
      <c r="C4279" s="13" t="s">
        <v>46</v>
      </c>
      <c r="D4279" s="15">
        <v>9</v>
      </c>
      <c r="E4279" s="13" t="s">
        <v>10</v>
      </c>
      <c r="F4279" s="13" t="s">
        <v>11</v>
      </c>
      <c r="G4279" s="13" t="s">
        <v>12</v>
      </c>
      <c r="H4279" s="13" t="s">
        <v>37</v>
      </c>
      <c r="I4279" s="3">
        <f t="shared" si="462"/>
        <v>50</v>
      </c>
      <c r="J4279" s="7">
        <f t="shared" si="463"/>
        <v>54</v>
      </c>
      <c r="K4279" s="3">
        <f>LEN(H4279)</f>
        <v>5</v>
      </c>
      <c r="L4279" s="13" t="str">
        <f>IF(OR(AND(LEN(H4279&gt;3),ISERROR(FIND("-",H4279,1))),AND(LEN(H4279)&gt;3,ISERROR(FIND("+",H4279,1)))),LEFT(H4279,2),H4279)</f>
        <v>50</v>
      </c>
      <c r="M4279" s="13" t="str">
        <f>IF(AND(LEN(H4279&gt;3),ISERROR(FIND("+",H4279,1))),RIGHT(H4279,2),IF(AND(LEN(H4279)=3,ISERROR(FIND("-",H4279,1))),LEFT(H4279,2),H4279))</f>
        <v>54</v>
      </c>
      <c r="N4279" s="13" t="str">
        <f>SUBSTITUTE(H4279,"+","-")</f>
        <v>50-54</v>
      </c>
      <c r="O4279" s="3">
        <f t="shared" si="464"/>
        <v>5</v>
      </c>
      <c r="P4279" s="3">
        <f t="shared" si="465"/>
        <v>3</v>
      </c>
      <c r="Q4279" s="7">
        <f t="shared" si="466"/>
        <v>50</v>
      </c>
      <c r="R4279" s="7">
        <f t="shared" si="467"/>
        <v>54</v>
      </c>
      <c r="S4279" s="13" t="str">
        <f>VLOOKUP(A4279,history!$B:$F,2,0)</f>
        <v>2020-03-06</v>
      </c>
      <c r="T4279" s="13">
        <f>VLOOKUP($C4279,日期!$A:$D,3,0)</f>
        <v>2</v>
      </c>
      <c r="U4279" s="13">
        <f>VLOOKUP($C4279,日期!$A:$D,4,0)</f>
        <v>1</v>
      </c>
      <c r="V4279" s="65">
        <f t="shared" si="468"/>
        <v>43862</v>
      </c>
      <c r="W4279" s="13" t="s">
        <v>5843</v>
      </c>
    </row>
    <row r="4280" spans="1:23" ht="15">
      <c r="A4280" s="15">
        <v>44</v>
      </c>
      <c r="B4280" s="15">
        <v>2020</v>
      </c>
      <c r="C4280" s="13" t="s">
        <v>46</v>
      </c>
      <c r="D4280" s="15">
        <v>9</v>
      </c>
      <c r="E4280" s="13" t="s">
        <v>10</v>
      </c>
      <c r="F4280" s="13" t="s">
        <v>11</v>
      </c>
      <c r="G4280" s="13" t="s">
        <v>12</v>
      </c>
      <c r="H4280" s="13" t="s">
        <v>47</v>
      </c>
      <c r="I4280" s="3">
        <f t="shared" si="462"/>
        <v>10</v>
      </c>
      <c r="J4280" s="7">
        <f t="shared" si="463"/>
        <v>14</v>
      </c>
      <c r="K4280" s="3">
        <f>LEN(H4280)</f>
        <v>5</v>
      </c>
      <c r="L4280" s="13" t="str">
        <f>IF(OR(AND(LEN(H4280&gt;3),ISERROR(FIND("-",H4280,1))),AND(LEN(H4280)&gt;3,ISERROR(FIND("+",H4280,1)))),LEFT(H4280,2),H4280)</f>
        <v>10</v>
      </c>
      <c r="M4280" s="13" t="str">
        <f>IF(AND(LEN(H4280&gt;3),ISERROR(FIND("+",H4280,1))),RIGHT(H4280,2),IF(AND(LEN(H4280)=3,ISERROR(FIND("-",H4280,1))),LEFT(H4280,2),H4280))</f>
        <v>14</v>
      </c>
      <c r="N4280" s="13" t="str">
        <f>SUBSTITUTE(H4280,"+","-")</f>
        <v>10-14</v>
      </c>
      <c r="O4280" s="3">
        <f t="shared" si="464"/>
        <v>5</v>
      </c>
      <c r="P4280" s="3">
        <f t="shared" si="465"/>
        <v>3</v>
      </c>
      <c r="Q4280" s="7">
        <f t="shared" si="466"/>
        <v>10</v>
      </c>
      <c r="R4280" s="7">
        <f t="shared" si="467"/>
        <v>14</v>
      </c>
      <c r="S4280" s="13" t="str">
        <f>VLOOKUP(A4280,history!$B:$F,2,0)</f>
        <v>2020-03-05</v>
      </c>
      <c r="T4280" s="13">
        <f>VLOOKUP($C4280,日期!$A:$D,3,0)</f>
        <v>2</v>
      </c>
      <c r="U4280" s="13">
        <f>VLOOKUP($C4280,日期!$A:$D,4,0)</f>
        <v>1</v>
      </c>
      <c r="V4280" s="65">
        <f t="shared" si="468"/>
        <v>43862</v>
      </c>
      <c r="W4280" s="13" t="s">
        <v>5844</v>
      </c>
    </row>
    <row r="4281" spans="1:23" ht="15">
      <c r="A4281" s="15">
        <v>43</v>
      </c>
      <c r="B4281" s="15">
        <v>2020</v>
      </c>
      <c r="C4281" s="13" t="s">
        <v>46</v>
      </c>
      <c r="D4281" s="15">
        <v>9</v>
      </c>
      <c r="E4281" s="13" t="s">
        <v>10</v>
      </c>
      <c r="F4281" s="13" t="s">
        <v>17</v>
      </c>
      <c r="G4281" s="13" t="s">
        <v>12</v>
      </c>
      <c r="H4281" s="13" t="s">
        <v>26</v>
      </c>
      <c r="I4281" s="3">
        <f t="shared" si="462"/>
        <v>30</v>
      </c>
      <c r="J4281" s="7">
        <f t="shared" si="463"/>
        <v>34</v>
      </c>
      <c r="K4281" s="3">
        <f>LEN(H4281)</f>
        <v>5</v>
      </c>
      <c r="L4281" s="13" t="str">
        <f>IF(OR(AND(LEN(H4281&gt;3),ISERROR(FIND("-",H4281,1))),AND(LEN(H4281)&gt;3,ISERROR(FIND("+",H4281,1)))),LEFT(H4281,2),H4281)</f>
        <v>30</v>
      </c>
      <c r="M4281" s="13" t="str">
        <f>IF(AND(LEN(H4281&gt;3),ISERROR(FIND("+",H4281,1))),RIGHT(H4281,2),IF(AND(LEN(H4281)=3,ISERROR(FIND("-",H4281,1))),LEFT(H4281,2),H4281))</f>
        <v>34</v>
      </c>
      <c r="N4281" s="13" t="str">
        <f>SUBSTITUTE(H4281,"+","-")</f>
        <v>30-34</v>
      </c>
      <c r="O4281" s="3">
        <f t="shared" si="464"/>
        <v>5</v>
      </c>
      <c r="P4281" s="3">
        <f t="shared" si="465"/>
        <v>3</v>
      </c>
      <c r="Q4281" s="7">
        <f t="shared" si="466"/>
        <v>30</v>
      </c>
      <c r="R4281" s="7">
        <f t="shared" si="467"/>
        <v>34</v>
      </c>
      <c r="S4281" s="13" t="str">
        <f>VLOOKUP(A4281,history!$B:$F,2,0)</f>
        <v>2020-03-05</v>
      </c>
      <c r="T4281" s="13">
        <f>VLOOKUP($C4281,日期!$A:$D,3,0)</f>
        <v>2</v>
      </c>
      <c r="U4281" s="13">
        <f>VLOOKUP($C4281,日期!$A:$D,4,0)</f>
        <v>1</v>
      </c>
      <c r="V4281" s="65">
        <f t="shared" si="468"/>
        <v>43862</v>
      </c>
      <c r="W4281" s="13" t="s">
        <v>5845</v>
      </c>
    </row>
    <row r="4282" spans="1:23" ht="15">
      <c r="A4282" s="15">
        <v>42</v>
      </c>
      <c r="B4282" s="15">
        <v>2020</v>
      </c>
      <c r="C4282" s="13" t="s">
        <v>46</v>
      </c>
      <c r="D4282" s="15">
        <v>9</v>
      </c>
      <c r="E4282" s="13" t="s">
        <v>38</v>
      </c>
      <c r="F4282" s="13" t="s">
        <v>17</v>
      </c>
      <c r="G4282" s="13" t="s">
        <v>12</v>
      </c>
      <c r="H4282" s="13" t="s">
        <v>35</v>
      </c>
      <c r="I4282" s="3">
        <f t="shared" si="462"/>
        <v>55</v>
      </c>
      <c r="J4282" s="7">
        <f t="shared" si="463"/>
        <v>59</v>
      </c>
      <c r="K4282" s="3">
        <f>LEN(H4282)</f>
        <v>5</v>
      </c>
      <c r="L4282" s="13" t="str">
        <f>IF(OR(AND(LEN(H4282&gt;3),ISERROR(FIND("-",H4282,1))),AND(LEN(H4282)&gt;3,ISERROR(FIND("+",H4282,1)))),LEFT(H4282,2),H4282)</f>
        <v>55</v>
      </c>
      <c r="M4282" s="13" t="str">
        <f>IF(AND(LEN(H4282&gt;3),ISERROR(FIND("+",H4282,1))),RIGHT(H4282,2),IF(AND(LEN(H4282)=3,ISERROR(FIND("-",H4282,1))),LEFT(H4282,2),H4282))</f>
        <v>59</v>
      </c>
      <c r="N4282" s="13" t="str">
        <f>SUBSTITUTE(H4282,"+","-")</f>
        <v>55-59</v>
      </c>
      <c r="O4282" s="3">
        <f t="shared" si="464"/>
        <v>5</v>
      </c>
      <c r="P4282" s="3">
        <f t="shared" si="465"/>
        <v>3</v>
      </c>
      <c r="Q4282" s="7">
        <f t="shared" si="466"/>
        <v>55</v>
      </c>
      <c r="R4282" s="7">
        <f t="shared" si="467"/>
        <v>59</v>
      </c>
      <c r="S4282" s="13" t="str">
        <f>VLOOKUP(A4282,history!$B:$F,2,0)</f>
        <v>2020-03-03</v>
      </c>
      <c r="T4282" s="13">
        <f>VLOOKUP($C4282,日期!$A:$D,3,0)</f>
        <v>2</v>
      </c>
      <c r="U4282" s="13">
        <f>VLOOKUP($C4282,日期!$A:$D,4,0)</f>
        <v>1</v>
      </c>
      <c r="V4282" s="65">
        <f t="shared" si="468"/>
        <v>43862</v>
      </c>
      <c r="W4282" s="13" t="s">
        <v>5846</v>
      </c>
    </row>
    <row r="4283" spans="1:23" ht="15">
      <c r="A4283" s="15">
        <v>41</v>
      </c>
      <c r="B4283" s="15">
        <v>2020</v>
      </c>
      <c r="C4283" s="13" t="s">
        <v>46</v>
      </c>
      <c r="D4283" s="15">
        <v>9</v>
      </c>
      <c r="E4283" s="13" t="s">
        <v>38</v>
      </c>
      <c r="F4283" s="13" t="s">
        <v>17</v>
      </c>
      <c r="G4283" s="13" t="s">
        <v>12</v>
      </c>
      <c r="H4283" s="13" t="s">
        <v>29</v>
      </c>
      <c r="I4283" s="3">
        <f t="shared" si="462"/>
        <v>40</v>
      </c>
      <c r="J4283" s="7">
        <f t="shared" si="463"/>
        <v>44</v>
      </c>
      <c r="K4283" s="3">
        <f>LEN(H4283)</f>
        <v>5</v>
      </c>
      <c r="L4283" s="13" t="str">
        <f>IF(OR(AND(LEN(H4283&gt;3),ISERROR(FIND("-",H4283,1))),AND(LEN(H4283)&gt;3,ISERROR(FIND("+",H4283,1)))),LEFT(H4283,2),H4283)</f>
        <v>40</v>
      </c>
      <c r="M4283" s="13" t="str">
        <f>IF(AND(LEN(H4283&gt;3),ISERROR(FIND("+",H4283,1))),RIGHT(H4283,2),IF(AND(LEN(H4283)=3,ISERROR(FIND("-",H4283,1))),LEFT(H4283,2),H4283))</f>
        <v>44</v>
      </c>
      <c r="N4283" s="13" t="str">
        <f>SUBSTITUTE(H4283,"+","-")</f>
        <v>40-44</v>
      </c>
      <c r="O4283" s="3">
        <f t="shared" si="464"/>
        <v>5</v>
      </c>
      <c r="P4283" s="3">
        <f t="shared" si="465"/>
        <v>3</v>
      </c>
      <c r="Q4283" s="7">
        <f t="shared" si="466"/>
        <v>40</v>
      </c>
      <c r="R4283" s="7">
        <f t="shared" si="467"/>
        <v>44</v>
      </c>
      <c r="S4283" s="13" t="str">
        <f>VLOOKUP(A4283,history!$B:$F,2,0)</f>
        <v>2020-03-02</v>
      </c>
      <c r="T4283" s="13">
        <f>VLOOKUP($C4283,日期!$A:$D,3,0)</f>
        <v>2</v>
      </c>
      <c r="U4283" s="13">
        <f>VLOOKUP($C4283,日期!$A:$D,4,0)</f>
        <v>1</v>
      </c>
      <c r="V4283" s="65">
        <f t="shared" si="468"/>
        <v>43862</v>
      </c>
      <c r="W4283" s="13" t="s">
        <v>5847</v>
      </c>
    </row>
    <row r="4284" spans="1:23" ht="15">
      <c r="A4284" s="15">
        <v>40</v>
      </c>
      <c r="B4284" s="15">
        <v>2020</v>
      </c>
      <c r="C4284" s="13" t="s">
        <v>46</v>
      </c>
      <c r="D4284" s="15">
        <v>9</v>
      </c>
      <c r="E4284" s="13" t="s">
        <v>38</v>
      </c>
      <c r="F4284" s="13" t="s">
        <v>17</v>
      </c>
      <c r="G4284" s="13" t="s">
        <v>12</v>
      </c>
      <c r="H4284" s="13" t="s">
        <v>31</v>
      </c>
      <c r="I4284" s="3">
        <f t="shared" si="462"/>
        <v>25</v>
      </c>
      <c r="J4284" s="7">
        <f t="shared" si="463"/>
        <v>29</v>
      </c>
      <c r="K4284" s="3">
        <f>LEN(H4284)</f>
        <v>5</v>
      </c>
      <c r="L4284" s="13" t="str">
        <f>IF(OR(AND(LEN(H4284&gt;3),ISERROR(FIND("-",H4284,1))),AND(LEN(H4284)&gt;3,ISERROR(FIND("+",H4284,1)))),LEFT(H4284,2),H4284)</f>
        <v>25</v>
      </c>
      <c r="M4284" s="13" t="str">
        <f>IF(AND(LEN(H4284&gt;3),ISERROR(FIND("+",H4284,1))),RIGHT(H4284,2),IF(AND(LEN(H4284)=3,ISERROR(FIND("-",H4284,1))),LEFT(H4284,2),H4284))</f>
        <v>29</v>
      </c>
      <c r="N4284" s="13" t="str">
        <f>SUBSTITUTE(H4284,"+","-")</f>
        <v>25-29</v>
      </c>
      <c r="O4284" s="3">
        <f t="shared" si="464"/>
        <v>5</v>
      </c>
      <c r="P4284" s="3">
        <f t="shared" si="465"/>
        <v>3</v>
      </c>
      <c r="Q4284" s="7">
        <f t="shared" si="466"/>
        <v>25</v>
      </c>
      <c r="R4284" s="7">
        <f t="shared" si="467"/>
        <v>29</v>
      </c>
      <c r="S4284" s="13" t="str">
        <f>VLOOKUP(A4284,history!$B:$F,2,0)</f>
        <v>2020-03-01</v>
      </c>
      <c r="T4284" s="13">
        <f>VLOOKUP($C4284,日期!$A:$D,3,0)</f>
        <v>2</v>
      </c>
      <c r="U4284" s="13">
        <f>VLOOKUP($C4284,日期!$A:$D,4,0)</f>
        <v>1</v>
      </c>
      <c r="V4284" s="65">
        <f t="shared" si="468"/>
        <v>43862</v>
      </c>
      <c r="W4284" s="13" t="s">
        <v>5848</v>
      </c>
    </row>
    <row r="4285" spans="1:23" ht="15">
      <c r="A4285" s="15">
        <v>39</v>
      </c>
      <c r="B4285" s="15">
        <v>2020</v>
      </c>
      <c r="C4285" s="13" t="s">
        <v>46</v>
      </c>
      <c r="D4285" s="15">
        <v>9</v>
      </c>
      <c r="E4285" s="13" t="s">
        <v>24</v>
      </c>
      <c r="F4285" s="13" t="s">
        <v>11</v>
      </c>
      <c r="G4285" s="13" t="s">
        <v>25</v>
      </c>
      <c r="H4285" s="13" t="s">
        <v>26</v>
      </c>
      <c r="I4285" s="3">
        <f t="shared" si="462"/>
        <v>30</v>
      </c>
      <c r="J4285" s="7">
        <f t="shared" si="463"/>
        <v>34</v>
      </c>
      <c r="K4285" s="3">
        <f>LEN(H4285)</f>
        <v>5</v>
      </c>
      <c r="L4285" s="13" t="str">
        <f>IF(OR(AND(LEN(H4285&gt;3),ISERROR(FIND("-",H4285,1))),AND(LEN(H4285)&gt;3,ISERROR(FIND("+",H4285,1)))),LEFT(H4285,2),H4285)</f>
        <v>30</v>
      </c>
      <c r="M4285" s="13" t="str">
        <f>IF(AND(LEN(H4285&gt;3),ISERROR(FIND("+",H4285,1))),RIGHT(H4285,2),IF(AND(LEN(H4285)=3,ISERROR(FIND("-",H4285,1))),LEFT(H4285,2),H4285))</f>
        <v>34</v>
      </c>
      <c r="N4285" s="13" t="str">
        <f>SUBSTITUTE(H4285,"+","-")</f>
        <v>30-34</v>
      </c>
      <c r="O4285" s="3">
        <f t="shared" si="464"/>
        <v>5</v>
      </c>
      <c r="P4285" s="3">
        <f t="shared" si="465"/>
        <v>3</v>
      </c>
      <c r="Q4285" s="7">
        <f t="shared" si="466"/>
        <v>30</v>
      </c>
      <c r="R4285" s="7">
        <f t="shared" si="467"/>
        <v>34</v>
      </c>
      <c r="S4285" s="13" t="str">
        <f>VLOOKUP(A4285,history!$B:$F,2,0)</f>
        <v>2020-02-29</v>
      </c>
      <c r="T4285" s="13">
        <f>VLOOKUP($C4285,日期!$A:$D,3,0)</f>
        <v>2</v>
      </c>
      <c r="U4285" s="13">
        <f>VLOOKUP($C4285,日期!$A:$D,4,0)</f>
        <v>1</v>
      </c>
      <c r="V4285" s="65">
        <f t="shared" si="468"/>
        <v>43862</v>
      </c>
      <c r="W4285" s="13" t="s">
        <v>5849</v>
      </c>
    </row>
    <row r="4286" spans="1:23" ht="15">
      <c r="A4286" s="15">
        <v>38</v>
      </c>
      <c r="B4286" s="15">
        <v>2020</v>
      </c>
      <c r="C4286" s="13" t="s">
        <v>46</v>
      </c>
      <c r="D4286" s="15">
        <v>9</v>
      </c>
      <c r="E4286" s="13" t="s">
        <v>24</v>
      </c>
      <c r="F4286" s="13" t="s">
        <v>17</v>
      </c>
      <c r="G4286" s="13" t="s">
        <v>25</v>
      </c>
      <c r="H4286" s="13" t="s">
        <v>15</v>
      </c>
      <c r="I4286" s="3">
        <f t="shared" si="462"/>
        <v>70</v>
      </c>
      <c r="J4286" s="7">
        <f t="shared" si="463"/>
        <v>70</v>
      </c>
      <c r="K4286" s="3">
        <f>LEN(H4286)</f>
        <v>3</v>
      </c>
      <c r="L4286" s="13" t="str">
        <f>IF(OR(AND(LEN(H4286&gt;3),ISERROR(FIND("-",H4286,1))),AND(LEN(H4286)&gt;3,ISERROR(FIND("+",H4286,1)))),LEFT(H4286,2),H4286)</f>
        <v>70</v>
      </c>
      <c r="M4286" s="13" t="str">
        <f>IF(AND(LEN(H4286&gt;3),ISERROR(FIND("+",H4286,1))),RIGHT(H4286,2),IF(AND(LEN(H4286)=3,ISERROR(FIND("-",H4286,1))),LEFT(H4286,2),H4286))</f>
        <v>70</v>
      </c>
      <c r="N4286" s="13" t="str">
        <f>SUBSTITUTE(H4286,"+","-")</f>
        <v>70-</v>
      </c>
      <c r="O4286" s="3">
        <f t="shared" si="464"/>
        <v>3</v>
      </c>
      <c r="P4286" s="3">
        <f t="shared" si="465"/>
        <v>3</v>
      </c>
      <c r="Q4286" s="7">
        <f t="shared" si="466"/>
        <v>70</v>
      </c>
      <c r="R4286" s="7">
        <f t="shared" si="467"/>
        <v>70</v>
      </c>
      <c r="S4286" s="13" t="str">
        <f>VLOOKUP(A4286,history!$B:$F,2,0)</f>
        <v>2020-02-29</v>
      </c>
      <c r="T4286" s="13">
        <f>VLOOKUP($C4286,日期!$A:$D,3,0)</f>
        <v>2</v>
      </c>
      <c r="U4286" s="13">
        <f>VLOOKUP($C4286,日期!$A:$D,4,0)</f>
        <v>1</v>
      </c>
      <c r="V4286" s="65">
        <f t="shared" si="468"/>
        <v>43862</v>
      </c>
      <c r="W4286" s="13" t="s">
        <v>5850</v>
      </c>
    </row>
    <row r="4287" spans="1:23" ht="15">
      <c r="A4287" s="15">
        <v>37</v>
      </c>
      <c r="B4287" s="15">
        <v>2020</v>
      </c>
      <c r="C4287" s="13" t="s">
        <v>46</v>
      </c>
      <c r="D4287" s="15">
        <v>9</v>
      </c>
      <c r="E4287" s="13" t="s">
        <v>24</v>
      </c>
      <c r="F4287" s="13" t="s">
        <v>17</v>
      </c>
      <c r="G4287" s="13" t="s">
        <v>25</v>
      </c>
      <c r="H4287" s="13" t="s">
        <v>34</v>
      </c>
      <c r="I4287" s="3">
        <f t="shared" si="462"/>
        <v>35</v>
      </c>
      <c r="J4287" s="7">
        <f t="shared" si="463"/>
        <v>39</v>
      </c>
      <c r="K4287" s="3">
        <f>LEN(H4287)</f>
        <v>5</v>
      </c>
      <c r="L4287" s="13" t="str">
        <f>IF(OR(AND(LEN(H4287&gt;3),ISERROR(FIND("-",H4287,1))),AND(LEN(H4287)&gt;3,ISERROR(FIND("+",H4287,1)))),LEFT(H4287,2),H4287)</f>
        <v>35</v>
      </c>
      <c r="M4287" s="13" t="str">
        <f>IF(AND(LEN(H4287&gt;3),ISERROR(FIND("+",H4287,1))),RIGHT(H4287,2),IF(AND(LEN(H4287)=3,ISERROR(FIND("-",H4287,1))),LEFT(H4287,2),H4287))</f>
        <v>39</v>
      </c>
      <c r="N4287" s="13" t="str">
        <f>SUBSTITUTE(H4287,"+","-")</f>
        <v>35-39</v>
      </c>
      <c r="O4287" s="3">
        <f t="shared" si="464"/>
        <v>5</v>
      </c>
      <c r="P4287" s="3">
        <f t="shared" si="465"/>
        <v>3</v>
      </c>
      <c r="Q4287" s="7">
        <f t="shared" si="466"/>
        <v>35</v>
      </c>
      <c r="R4287" s="7">
        <f t="shared" si="467"/>
        <v>39</v>
      </c>
      <c r="S4287" s="13" t="str">
        <f>VLOOKUP(A4287,history!$B:$F,2,0)</f>
        <v>2020-02-29</v>
      </c>
      <c r="T4287" s="13">
        <f>VLOOKUP($C4287,日期!$A:$D,3,0)</f>
        <v>2</v>
      </c>
      <c r="U4287" s="13">
        <f>VLOOKUP($C4287,日期!$A:$D,4,0)</f>
        <v>1</v>
      </c>
      <c r="V4287" s="65">
        <f t="shared" si="468"/>
        <v>43862</v>
      </c>
      <c r="W4287" s="13" t="s">
        <v>5851</v>
      </c>
    </row>
    <row r="4288" spans="1:23" ht="15">
      <c r="A4288" s="15">
        <v>36</v>
      </c>
      <c r="B4288" s="15">
        <v>2020</v>
      </c>
      <c r="C4288" s="13" t="s">
        <v>46</v>
      </c>
      <c r="D4288" s="15">
        <v>9</v>
      </c>
      <c r="E4288" s="13" t="s">
        <v>44</v>
      </c>
      <c r="F4288" s="13" t="s">
        <v>11</v>
      </c>
      <c r="G4288" s="13" t="s">
        <v>12</v>
      </c>
      <c r="H4288" s="13" t="s">
        <v>37</v>
      </c>
      <c r="I4288" s="3">
        <f t="shared" si="462"/>
        <v>50</v>
      </c>
      <c r="J4288" s="7">
        <f t="shared" si="463"/>
        <v>54</v>
      </c>
      <c r="K4288" s="3">
        <f>LEN(H4288)</f>
        <v>5</v>
      </c>
      <c r="L4288" s="13" t="str">
        <f>IF(OR(AND(LEN(H4288&gt;3),ISERROR(FIND("-",H4288,1))),AND(LEN(H4288)&gt;3,ISERROR(FIND("+",H4288,1)))),LEFT(H4288,2),H4288)</f>
        <v>50</v>
      </c>
      <c r="M4288" s="13" t="str">
        <f>IF(AND(LEN(H4288&gt;3),ISERROR(FIND("+",H4288,1))),RIGHT(H4288,2),IF(AND(LEN(H4288)=3,ISERROR(FIND("-",H4288,1))),LEFT(H4288,2),H4288))</f>
        <v>54</v>
      </c>
      <c r="N4288" s="13" t="str">
        <f>SUBSTITUTE(H4288,"+","-")</f>
        <v>50-54</v>
      </c>
      <c r="O4288" s="3">
        <f t="shared" si="464"/>
        <v>5</v>
      </c>
      <c r="P4288" s="3">
        <f t="shared" si="465"/>
        <v>3</v>
      </c>
      <c r="Q4288" s="7">
        <f t="shared" si="466"/>
        <v>50</v>
      </c>
      <c r="R4288" s="7">
        <f t="shared" si="467"/>
        <v>54</v>
      </c>
      <c r="S4288" s="13" t="str">
        <f>VLOOKUP(A4288,history!$B:$F,2,0)</f>
        <v>2020-02-29</v>
      </c>
      <c r="T4288" s="13">
        <f>VLOOKUP($C4288,日期!$A:$D,3,0)</f>
        <v>2</v>
      </c>
      <c r="U4288" s="13">
        <f>VLOOKUP($C4288,日期!$A:$D,4,0)</f>
        <v>1</v>
      </c>
      <c r="V4288" s="65">
        <f t="shared" si="468"/>
        <v>43862</v>
      </c>
      <c r="W4288" s="13" t="s">
        <v>5852</v>
      </c>
    </row>
    <row r="4289" spans="1:23" ht="15">
      <c r="A4289" s="15">
        <v>35</v>
      </c>
      <c r="B4289" s="15">
        <v>2020</v>
      </c>
      <c r="C4289" s="13" t="s">
        <v>46</v>
      </c>
      <c r="D4289" s="15">
        <v>8</v>
      </c>
      <c r="E4289" s="13" t="s">
        <v>10</v>
      </c>
      <c r="F4289" s="13" t="s">
        <v>17</v>
      </c>
      <c r="G4289" s="13" t="s">
        <v>12</v>
      </c>
      <c r="H4289" s="13" t="s">
        <v>29</v>
      </c>
      <c r="I4289" s="3">
        <f t="shared" si="462"/>
        <v>40</v>
      </c>
      <c r="J4289" s="7">
        <f t="shared" si="463"/>
        <v>44</v>
      </c>
      <c r="K4289" s="3">
        <f>LEN(H4289)</f>
        <v>5</v>
      </c>
      <c r="L4289" s="13" t="str">
        <f>IF(OR(AND(LEN(H4289&gt;3),ISERROR(FIND("-",H4289,1))),AND(LEN(H4289)&gt;3,ISERROR(FIND("+",H4289,1)))),LEFT(H4289,2),H4289)</f>
        <v>40</v>
      </c>
      <c r="M4289" s="13" t="str">
        <f>IF(AND(LEN(H4289&gt;3),ISERROR(FIND("+",H4289,1))),RIGHT(H4289,2),IF(AND(LEN(H4289)=3,ISERROR(FIND("-",H4289,1))),LEFT(H4289,2),H4289))</f>
        <v>44</v>
      </c>
      <c r="N4289" s="13" t="str">
        <f>SUBSTITUTE(H4289,"+","-")</f>
        <v>40-44</v>
      </c>
      <c r="O4289" s="3">
        <f t="shared" si="464"/>
        <v>5</v>
      </c>
      <c r="P4289" s="3">
        <f t="shared" si="465"/>
        <v>3</v>
      </c>
      <c r="Q4289" s="7">
        <f t="shared" si="466"/>
        <v>40</v>
      </c>
      <c r="R4289" s="7">
        <f t="shared" si="467"/>
        <v>44</v>
      </c>
      <c r="S4289" s="13" t="str">
        <f>VLOOKUP(A4289,history!$B:$F,2,0)</f>
        <v>2020-02-29</v>
      </c>
      <c r="T4289" s="13">
        <f>VLOOKUP($C4289,日期!$A:$D,3,0)</f>
        <v>2</v>
      </c>
      <c r="U4289" s="13">
        <f>VLOOKUP($C4289,日期!$A:$D,4,0)</f>
        <v>1</v>
      </c>
      <c r="V4289" s="65">
        <f t="shared" si="468"/>
        <v>43862</v>
      </c>
      <c r="W4289" s="13" t="s">
        <v>5853</v>
      </c>
    </row>
    <row r="4290" spans="1:23" ht="15">
      <c r="A4290" s="15">
        <v>34</v>
      </c>
      <c r="B4290" s="15">
        <v>2020</v>
      </c>
      <c r="C4290" s="13" t="s">
        <v>46</v>
      </c>
      <c r="D4290" s="15">
        <v>8</v>
      </c>
      <c r="E4290" s="13" t="s">
        <v>38</v>
      </c>
      <c r="F4290" s="13" t="s">
        <v>17</v>
      </c>
      <c r="G4290" s="13" t="s">
        <v>12</v>
      </c>
      <c r="H4290" s="13" t="s">
        <v>35</v>
      </c>
      <c r="I4290" s="3">
        <f t="shared" si="462"/>
        <v>55</v>
      </c>
      <c r="J4290" s="7">
        <f t="shared" si="463"/>
        <v>59</v>
      </c>
      <c r="K4290" s="3">
        <f>LEN(H4290)</f>
        <v>5</v>
      </c>
      <c r="L4290" s="13" t="str">
        <f>IF(OR(AND(LEN(H4290&gt;3),ISERROR(FIND("-",H4290,1))),AND(LEN(H4290)&gt;3,ISERROR(FIND("+",H4290,1)))),LEFT(H4290,2),H4290)</f>
        <v>55</v>
      </c>
      <c r="M4290" s="13" t="str">
        <f>IF(AND(LEN(H4290&gt;3),ISERROR(FIND("+",H4290,1))),RIGHT(H4290,2),IF(AND(LEN(H4290)=3,ISERROR(FIND("-",H4290,1))),LEFT(H4290,2),H4290))</f>
        <v>59</v>
      </c>
      <c r="N4290" s="13" t="str">
        <f>SUBSTITUTE(H4290,"+","-")</f>
        <v>55-59</v>
      </c>
      <c r="O4290" s="3">
        <f t="shared" si="464"/>
        <v>5</v>
      </c>
      <c r="P4290" s="3">
        <f t="shared" si="465"/>
        <v>3</v>
      </c>
      <c r="Q4290" s="7">
        <f t="shared" si="466"/>
        <v>55</v>
      </c>
      <c r="R4290" s="7">
        <f t="shared" si="467"/>
        <v>59</v>
      </c>
      <c r="S4290" s="13" t="str">
        <f>VLOOKUP(A4290,history!$B:$F,2,0)</f>
        <v>2020-02-28</v>
      </c>
      <c r="T4290" s="13">
        <f>VLOOKUP($C4290,日期!$A:$D,3,0)</f>
        <v>2</v>
      </c>
      <c r="U4290" s="13">
        <f>VLOOKUP($C4290,日期!$A:$D,4,0)</f>
        <v>1</v>
      </c>
      <c r="V4290" s="65">
        <f t="shared" si="468"/>
        <v>43862</v>
      </c>
      <c r="W4290" s="13" t="s">
        <v>5854</v>
      </c>
    </row>
    <row r="4291" spans="1:23" ht="15">
      <c r="A4291" s="15">
        <v>33</v>
      </c>
      <c r="B4291" s="15">
        <v>2020</v>
      </c>
      <c r="C4291" s="13" t="s">
        <v>46</v>
      </c>
      <c r="D4291" s="15">
        <v>8</v>
      </c>
      <c r="E4291" s="13" t="s">
        <v>38</v>
      </c>
      <c r="F4291" s="13" t="s">
        <v>17</v>
      </c>
      <c r="G4291" s="13" t="s">
        <v>12</v>
      </c>
      <c r="H4291" s="13" t="s">
        <v>35</v>
      </c>
      <c r="I4291" s="3">
        <f t="shared" ref="I4291:I4323" si="469">VALUE(IF(LEN(H4291)&gt;=3,LEFT(H4291,2),H4291))</f>
        <v>55</v>
      </c>
      <c r="J4291" s="7">
        <f t="shared" ref="J4291:J4323" si="470">VALUE(IF(LEN(H4291)=5,RIGHT(H4291,2),LEFT(H4291,2)))</f>
        <v>59</v>
      </c>
      <c r="K4291" s="3">
        <f>LEN(H4291)</f>
        <v>5</v>
      </c>
      <c r="L4291" s="13" t="str">
        <f>IF(OR(AND(LEN(H4291&gt;3),ISERROR(FIND("-",H4291,1))),AND(LEN(H4291)&gt;3,ISERROR(FIND("+",H4291,1)))),LEFT(H4291,2),H4291)</f>
        <v>55</v>
      </c>
      <c r="M4291" s="13" t="str">
        <f>IF(AND(LEN(H4291&gt;3),ISERROR(FIND("+",H4291,1))),RIGHT(H4291,2),IF(AND(LEN(H4291)=3,ISERROR(FIND("-",H4291,1))),LEFT(H4291,2),H4291))</f>
        <v>59</v>
      </c>
      <c r="N4291" s="13" t="str">
        <f>SUBSTITUTE(H4291,"+","-")</f>
        <v>55-59</v>
      </c>
      <c r="O4291" s="3">
        <f t="shared" ref="O4291:O4323" si="471">LEN(N4291)</f>
        <v>5</v>
      </c>
      <c r="P4291" s="3">
        <f t="shared" ref="P4291:P4323" si="472">FIND("-",N4291,1)</f>
        <v>3</v>
      </c>
      <c r="Q4291" s="7">
        <f t="shared" ref="Q4291:Q4323" si="473">VALUE(IF(ISERROR(FIND("-",N4291,1)),N4291,LEFT(N4291,FIND("-",N4291,1)-1)))</f>
        <v>55</v>
      </c>
      <c r="R4291" s="7">
        <f t="shared" ref="R4291:R4323" si="474">VALUE(IF(ISERROR(FIND("-",N4291,1)),N4291,IF(AND(FIND("-",N4291,1)=3,LEN(N4291)=3),LEFT(N4291,2),RIGHT(N4291,FIND("-",N4291,1)-1))))</f>
        <v>59</v>
      </c>
      <c r="S4291" s="13" t="str">
        <f>VLOOKUP(A4291,history!$B:$F,2,0)</f>
        <v>2020-02-28</v>
      </c>
      <c r="T4291" s="13">
        <f>VLOOKUP($C4291,日期!$A:$D,3,0)</f>
        <v>2</v>
      </c>
      <c r="U4291" s="13">
        <f>VLOOKUP($C4291,日期!$A:$D,4,0)</f>
        <v>1</v>
      </c>
      <c r="V4291" s="65">
        <f t="shared" ref="V4291:V4323" si="475">DATE(B4291,T4291,U4291)</f>
        <v>43862</v>
      </c>
      <c r="W4291" s="13" t="s">
        <v>5855</v>
      </c>
    </row>
    <row r="4292" spans="1:23" ht="15">
      <c r="A4292" s="15">
        <v>32</v>
      </c>
      <c r="B4292" s="15">
        <v>2020</v>
      </c>
      <c r="C4292" s="13" t="s">
        <v>46</v>
      </c>
      <c r="D4292" s="15">
        <v>8</v>
      </c>
      <c r="E4292" s="13" t="s">
        <v>38</v>
      </c>
      <c r="F4292" s="13" t="s">
        <v>17</v>
      </c>
      <c r="G4292" s="13" t="s">
        <v>12</v>
      </c>
      <c r="H4292" s="13" t="s">
        <v>35</v>
      </c>
      <c r="I4292" s="3">
        <f t="shared" si="469"/>
        <v>55</v>
      </c>
      <c r="J4292" s="7">
        <f t="shared" si="470"/>
        <v>59</v>
      </c>
      <c r="K4292" s="3">
        <f>LEN(H4292)</f>
        <v>5</v>
      </c>
      <c r="L4292" s="13" t="str">
        <f>IF(OR(AND(LEN(H4292&gt;3),ISERROR(FIND("-",H4292,1))),AND(LEN(H4292)&gt;3,ISERROR(FIND("+",H4292,1)))),LEFT(H4292,2),H4292)</f>
        <v>55</v>
      </c>
      <c r="M4292" s="13" t="str">
        <f>IF(AND(LEN(H4292&gt;3),ISERROR(FIND("+",H4292,1))),RIGHT(H4292,2),IF(AND(LEN(H4292)=3,ISERROR(FIND("-",H4292,1))),LEFT(H4292,2),H4292))</f>
        <v>59</v>
      </c>
      <c r="N4292" s="13" t="str">
        <f>SUBSTITUTE(H4292,"+","-")</f>
        <v>55-59</v>
      </c>
      <c r="O4292" s="3">
        <f t="shared" si="471"/>
        <v>5</v>
      </c>
      <c r="P4292" s="3">
        <f t="shared" si="472"/>
        <v>3</v>
      </c>
      <c r="Q4292" s="7">
        <f t="shared" si="473"/>
        <v>55</v>
      </c>
      <c r="R4292" s="7">
        <f t="shared" si="474"/>
        <v>59</v>
      </c>
      <c r="S4292" s="13" t="str">
        <f>VLOOKUP(A4292,history!$B:$F,2,0)</f>
        <v>2020-02-26</v>
      </c>
      <c r="T4292" s="13">
        <f>VLOOKUP($C4292,日期!$A:$D,3,0)</f>
        <v>2</v>
      </c>
      <c r="U4292" s="13">
        <f>VLOOKUP($C4292,日期!$A:$D,4,0)</f>
        <v>1</v>
      </c>
      <c r="V4292" s="65">
        <f t="shared" si="475"/>
        <v>43862</v>
      </c>
      <c r="W4292" s="13" t="s">
        <v>5856</v>
      </c>
    </row>
    <row r="4293" spans="1:23" ht="15">
      <c r="A4293" s="15">
        <v>31</v>
      </c>
      <c r="B4293" s="15">
        <v>2020</v>
      </c>
      <c r="C4293" s="13" t="s">
        <v>46</v>
      </c>
      <c r="D4293" s="15">
        <v>8</v>
      </c>
      <c r="E4293" s="13" t="s">
        <v>38</v>
      </c>
      <c r="F4293" s="13" t="s">
        <v>17</v>
      </c>
      <c r="G4293" s="13" t="s">
        <v>12</v>
      </c>
      <c r="H4293" s="13" t="s">
        <v>31</v>
      </c>
      <c r="I4293" s="3">
        <f t="shared" si="469"/>
        <v>25</v>
      </c>
      <c r="J4293" s="7">
        <f t="shared" si="470"/>
        <v>29</v>
      </c>
      <c r="K4293" s="3">
        <f>LEN(H4293)</f>
        <v>5</v>
      </c>
      <c r="L4293" s="13" t="str">
        <f>IF(OR(AND(LEN(H4293&gt;3),ISERROR(FIND("-",H4293,1))),AND(LEN(H4293)&gt;3,ISERROR(FIND("+",H4293,1)))),LEFT(H4293,2),H4293)</f>
        <v>25</v>
      </c>
      <c r="M4293" s="13" t="str">
        <f>IF(AND(LEN(H4293&gt;3),ISERROR(FIND("+",H4293,1))),RIGHT(H4293,2),IF(AND(LEN(H4293)=3,ISERROR(FIND("-",H4293,1))),LEFT(H4293,2),H4293))</f>
        <v>29</v>
      </c>
      <c r="N4293" s="13" t="str">
        <f>SUBSTITUTE(H4293,"+","-")</f>
        <v>25-29</v>
      </c>
      <c r="O4293" s="3">
        <f t="shared" si="471"/>
        <v>5</v>
      </c>
      <c r="P4293" s="3">
        <f t="shared" si="472"/>
        <v>3</v>
      </c>
      <c r="Q4293" s="7">
        <f t="shared" si="473"/>
        <v>25</v>
      </c>
      <c r="R4293" s="7">
        <f t="shared" si="474"/>
        <v>29</v>
      </c>
      <c r="S4293" s="13" t="str">
        <f>VLOOKUP(A4293,history!$B:$F,2,0)</f>
        <v>2020-02-25</v>
      </c>
      <c r="T4293" s="13">
        <f>VLOOKUP($C4293,日期!$A:$D,3,0)</f>
        <v>2</v>
      </c>
      <c r="U4293" s="13">
        <f>VLOOKUP($C4293,日期!$A:$D,4,0)</f>
        <v>1</v>
      </c>
      <c r="V4293" s="65">
        <f t="shared" si="475"/>
        <v>43862</v>
      </c>
      <c r="W4293" s="13" t="s">
        <v>5857</v>
      </c>
    </row>
    <row r="4294" spans="1:23" ht="15">
      <c r="A4294" s="15">
        <v>30</v>
      </c>
      <c r="B4294" s="15">
        <v>2020</v>
      </c>
      <c r="C4294" s="13" t="s">
        <v>46</v>
      </c>
      <c r="D4294" s="15">
        <v>8</v>
      </c>
      <c r="E4294" s="13" t="s">
        <v>24</v>
      </c>
      <c r="F4294" s="13" t="s">
        <v>17</v>
      </c>
      <c r="G4294" s="13" t="s">
        <v>25</v>
      </c>
      <c r="H4294" s="13" t="s">
        <v>18</v>
      </c>
      <c r="I4294" s="3">
        <f t="shared" si="469"/>
        <v>65</v>
      </c>
      <c r="J4294" s="7">
        <f t="shared" si="470"/>
        <v>69</v>
      </c>
      <c r="K4294" s="3">
        <f>LEN(H4294)</f>
        <v>5</v>
      </c>
      <c r="L4294" s="13" t="str">
        <f>IF(OR(AND(LEN(H4294&gt;3),ISERROR(FIND("-",H4294,1))),AND(LEN(H4294)&gt;3,ISERROR(FIND("+",H4294,1)))),LEFT(H4294,2),H4294)</f>
        <v>65</v>
      </c>
      <c r="M4294" s="13" t="str">
        <f>IF(AND(LEN(H4294&gt;3),ISERROR(FIND("+",H4294,1))),RIGHT(H4294,2),IF(AND(LEN(H4294)=3,ISERROR(FIND("-",H4294,1))),LEFT(H4294,2),H4294))</f>
        <v>69</v>
      </c>
      <c r="N4294" s="13" t="str">
        <f>SUBSTITUTE(H4294,"+","-")</f>
        <v>65-69</v>
      </c>
      <c r="O4294" s="3">
        <f t="shared" si="471"/>
        <v>5</v>
      </c>
      <c r="P4294" s="3">
        <f t="shared" si="472"/>
        <v>3</v>
      </c>
      <c r="Q4294" s="7">
        <f t="shared" si="473"/>
        <v>65</v>
      </c>
      <c r="R4294" s="7">
        <f t="shared" si="474"/>
        <v>69</v>
      </c>
      <c r="S4294" s="13" t="str">
        <f>VLOOKUP(A4294,history!$B:$F,2,0)</f>
        <v>2020-02-24</v>
      </c>
      <c r="T4294" s="13">
        <f>VLOOKUP($C4294,日期!$A:$D,3,0)</f>
        <v>2</v>
      </c>
      <c r="U4294" s="13">
        <f>VLOOKUP($C4294,日期!$A:$D,4,0)</f>
        <v>1</v>
      </c>
      <c r="V4294" s="65">
        <f t="shared" si="475"/>
        <v>43862</v>
      </c>
      <c r="W4294" s="13" t="s">
        <v>5858</v>
      </c>
    </row>
    <row r="4295" spans="1:23" ht="15">
      <c r="A4295" s="15">
        <v>29</v>
      </c>
      <c r="B4295" s="15">
        <v>2020</v>
      </c>
      <c r="C4295" s="13" t="s">
        <v>46</v>
      </c>
      <c r="D4295" s="15">
        <v>7</v>
      </c>
      <c r="E4295" s="13" t="s">
        <v>36</v>
      </c>
      <c r="F4295" s="13" t="s">
        <v>11</v>
      </c>
      <c r="G4295" s="13" t="s">
        <v>12</v>
      </c>
      <c r="H4295" s="13" t="s">
        <v>35</v>
      </c>
      <c r="I4295" s="3">
        <f t="shared" si="469"/>
        <v>55</v>
      </c>
      <c r="J4295" s="7">
        <f t="shared" si="470"/>
        <v>59</v>
      </c>
      <c r="K4295" s="3">
        <f>LEN(H4295)</f>
        <v>5</v>
      </c>
      <c r="L4295" s="13" t="str">
        <f>IF(OR(AND(LEN(H4295&gt;3),ISERROR(FIND("-",H4295,1))),AND(LEN(H4295)&gt;3,ISERROR(FIND("+",H4295,1)))),LEFT(H4295,2),H4295)</f>
        <v>55</v>
      </c>
      <c r="M4295" s="13" t="str">
        <f>IF(AND(LEN(H4295&gt;3),ISERROR(FIND("+",H4295,1))),RIGHT(H4295,2),IF(AND(LEN(H4295)=3,ISERROR(FIND("-",H4295,1))),LEFT(H4295,2),H4295))</f>
        <v>59</v>
      </c>
      <c r="N4295" s="13" t="str">
        <f>SUBSTITUTE(H4295,"+","-")</f>
        <v>55-59</v>
      </c>
      <c r="O4295" s="3">
        <f t="shared" si="471"/>
        <v>5</v>
      </c>
      <c r="P4295" s="3">
        <f t="shared" si="472"/>
        <v>3</v>
      </c>
      <c r="Q4295" s="7">
        <f t="shared" si="473"/>
        <v>55</v>
      </c>
      <c r="R4295" s="7">
        <f t="shared" si="474"/>
        <v>59</v>
      </c>
      <c r="S4295" s="13" t="str">
        <f>VLOOKUP(A4295,history!$B:$F,2,0)</f>
        <v>2020-02-24</v>
      </c>
      <c r="T4295" s="13">
        <f>VLOOKUP($C4295,日期!$A:$D,3,0)</f>
        <v>2</v>
      </c>
      <c r="U4295" s="13">
        <f>VLOOKUP($C4295,日期!$A:$D,4,0)</f>
        <v>1</v>
      </c>
      <c r="V4295" s="65">
        <f t="shared" si="475"/>
        <v>43862</v>
      </c>
      <c r="W4295" s="13" t="s">
        <v>5859</v>
      </c>
    </row>
    <row r="4296" spans="1:23" ht="15">
      <c r="A4296" s="15">
        <v>28</v>
      </c>
      <c r="B4296" s="15">
        <v>2020</v>
      </c>
      <c r="C4296" s="13" t="s">
        <v>46</v>
      </c>
      <c r="D4296" s="15">
        <v>6</v>
      </c>
      <c r="E4296" s="13" t="s">
        <v>36</v>
      </c>
      <c r="F4296" s="13" t="s">
        <v>17</v>
      </c>
      <c r="G4296" s="13" t="s">
        <v>12</v>
      </c>
      <c r="H4296" s="13" t="s">
        <v>15</v>
      </c>
      <c r="I4296" s="3">
        <f t="shared" si="469"/>
        <v>70</v>
      </c>
      <c r="J4296" s="7">
        <f t="shared" si="470"/>
        <v>70</v>
      </c>
      <c r="K4296" s="3">
        <f>LEN(H4296)</f>
        <v>3</v>
      </c>
      <c r="L4296" s="13" t="str">
        <f>IF(OR(AND(LEN(H4296&gt;3),ISERROR(FIND("-",H4296,1))),AND(LEN(H4296)&gt;3,ISERROR(FIND("+",H4296,1)))),LEFT(H4296,2),H4296)</f>
        <v>70</v>
      </c>
      <c r="M4296" s="13" t="str">
        <f>IF(AND(LEN(H4296&gt;3),ISERROR(FIND("+",H4296,1))),RIGHT(H4296,2),IF(AND(LEN(H4296)=3,ISERROR(FIND("-",H4296,1))),LEFT(H4296,2),H4296))</f>
        <v>70</v>
      </c>
      <c r="N4296" s="13" t="str">
        <f>SUBSTITUTE(H4296,"+","-")</f>
        <v>70-</v>
      </c>
      <c r="O4296" s="3">
        <f t="shared" si="471"/>
        <v>3</v>
      </c>
      <c r="P4296" s="3">
        <f t="shared" si="472"/>
        <v>3</v>
      </c>
      <c r="Q4296" s="7">
        <f t="shared" si="473"/>
        <v>70</v>
      </c>
      <c r="R4296" s="7">
        <f t="shared" si="474"/>
        <v>70</v>
      </c>
      <c r="S4296" s="13" t="str">
        <f>VLOOKUP(A4296,history!$B:$F,2,0)</f>
        <v>2020-02-23</v>
      </c>
      <c r="T4296" s="13">
        <f>VLOOKUP($C4296,日期!$A:$D,3,0)</f>
        <v>2</v>
      </c>
      <c r="U4296" s="13">
        <f>VLOOKUP($C4296,日期!$A:$D,4,0)</f>
        <v>1</v>
      </c>
      <c r="V4296" s="65">
        <f t="shared" si="475"/>
        <v>43862</v>
      </c>
      <c r="W4296" s="13" t="s">
        <v>5860</v>
      </c>
    </row>
    <row r="4297" spans="1:23" ht="15">
      <c r="A4297" s="15">
        <v>27</v>
      </c>
      <c r="B4297" s="15">
        <v>2020</v>
      </c>
      <c r="C4297" s="13" t="s">
        <v>46</v>
      </c>
      <c r="D4297" s="15">
        <v>6</v>
      </c>
      <c r="E4297" s="13" t="s">
        <v>10</v>
      </c>
      <c r="F4297" s="13" t="s">
        <v>11</v>
      </c>
      <c r="G4297" s="13" t="s">
        <v>12</v>
      </c>
      <c r="H4297" s="13" t="s">
        <v>15</v>
      </c>
      <c r="I4297" s="3">
        <f t="shared" si="469"/>
        <v>70</v>
      </c>
      <c r="J4297" s="7">
        <f t="shared" si="470"/>
        <v>70</v>
      </c>
      <c r="K4297" s="3">
        <f>LEN(H4297)</f>
        <v>3</v>
      </c>
      <c r="L4297" s="13" t="str">
        <f>IF(OR(AND(LEN(H4297&gt;3),ISERROR(FIND("-",H4297,1))),AND(LEN(H4297)&gt;3,ISERROR(FIND("+",H4297,1)))),LEFT(H4297,2),H4297)</f>
        <v>70</v>
      </c>
      <c r="M4297" s="13" t="str">
        <f>IF(AND(LEN(H4297&gt;3),ISERROR(FIND("+",H4297,1))),RIGHT(H4297,2),IF(AND(LEN(H4297)=3,ISERROR(FIND("-",H4297,1))),LEFT(H4297,2),H4297))</f>
        <v>70</v>
      </c>
      <c r="N4297" s="13" t="str">
        <f>SUBSTITUTE(H4297,"+","-")</f>
        <v>70-</v>
      </c>
      <c r="O4297" s="3">
        <f t="shared" si="471"/>
        <v>3</v>
      </c>
      <c r="P4297" s="3">
        <f t="shared" si="472"/>
        <v>3</v>
      </c>
      <c r="Q4297" s="7">
        <f t="shared" si="473"/>
        <v>70</v>
      </c>
      <c r="R4297" s="7">
        <f t="shared" si="474"/>
        <v>70</v>
      </c>
      <c r="S4297" s="13" t="str">
        <f>VLOOKUP(A4297,history!$B:$F,2,0)</f>
        <v>2020-02-23</v>
      </c>
      <c r="T4297" s="13">
        <f>VLOOKUP($C4297,日期!$A:$D,3,0)</f>
        <v>2</v>
      </c>
      <c r="U4297" s="13">
        <f>VLOOKUP($C4297,日期!$A:$D,4,0)</f>
        <v>1</v>
      </c>
      <c r="V4297" s="65">
        <f t="shared" si="475"/>
        <v>43862</v>
      </c>
      <c r="W4297" s="13" t="s">
        <v>5861</v>
      </c>
    </row>
    <row r="4298" spans="1:23" ht="15">
      <c r="A4298" s="15">
        <v>26</v>
      </c>
      <c r="B4298" s="15">
        <v>2020</v>
      </c>
      <c r="C4298" s="13" t="s">
        <v>46</v>
      </c>
      <c r="D4298" s="15">
        <v>6</v>
      </c>
      <c r="E4298" s="13" t="s">
        <v>10</v>
      </c>
      <c r="F4298" s="13" t="s">
        <v>17</v>
      </c>
      <c r="G4298" s="13" t="s">
        <v>12</v>
      </c>
      <c r="H4298" s="13" t="s">
        <v>15</v>
      </c>
      <c r="I4298" s="3">
        <f t="shared" si="469"/>
        <v>70</v>
      </c>
      <c r="J4298" s="7">
        <f t="shared" si="470"/>
        <v>70</v>
      </c>
      <c r="K4298" s="3">
        <f>LEN(H4298)</f>
        <v>3</v>
      </c>
      <c r="L4298" s="13" t="str">
        <f>IF(OR(AND(LEN(H4298&gt;3),ISERROR(FIND("-",H4298,1))),AND(LEN(H4298)&gt;3,ISERROR(FIND("+",H4298,1)))),LEFT(H4298,2),H4298)</f>
        <v>70</v>
      </c>
      <c r="M4298" s="13" t="str">
        <f>IF(AND(LEN(H4298&gt;3),ISERROR(FIND("+",H4298,1))),RIGHT(H4298,2),IF(AND(LEN(H4298)=3,ISERROR(FIND("-",H4298,1))),LEFT(H4298,2),H4298))</f>
        <v>70</v>
      </c>
      <c r="N4298" s="13" t="str">
        <f>SUBSTITUTE(H4298,"+","-")</f>
        <v>70-</v>
      </c>
      <c r="O4298" s="3">
        <f t="shared" si="471"/>
        <v>3</v>
      </c>
      <c r="P4298" s="3">
        <f t="shared" si="472"/>
        <v>3</v>
      </c>
      <c r="Q4298" s="7">
        <f t="shared" si="473"/>
        <v>70</v>
      </c>
      <c r="R4298" s="7">
        <f t="shared" si="474"/>
        <v>70</v>
      </c>
      <c r="S4298" s="13" t="str">
        <f>VLOOKUP(A4298,history!$B:$F,2,0)</f>
        <v>2020-02-21</v>
      </c>
      <c r="T4298" s="13">
        <f>VLOOKUP($C4298,日期!$A:$D,3,0)</f>
        <v>2</v>
      </c>
      <c r="U4298" s="13">
        <f>VLOOKUP($C4298,日期!$A:$D,4,0)</f>
        <v>1</v>
      </c>
      <c r="V4298" s="65">
        <f t="shared" si="475"/>
        <v>43862</v>
      </c>
      <c r="W4298" s="13" t="s">
        <v>5862</v>
      </c>
    </row>
    <row r="4299" spans="1:23" ht="15">
      <c r="A4299" s="15">
        <v>25</v>
      </c>
      <c r="B4299" s="15">
        <v>2020</v>
      </c>
      <c r="C4299" s="13" t="s">
        <v>46</v>
      </c>
      <c r="D4299" s="15">
        <v>6</v>
      </c>
      <c r="E4299" s="13" t="s">
        <v>24</v>
      </c>
      <c r="F4299" s="13" t="s">
        <v>11</v>
      </c>
      <c r="G4299" s="13" t="s">
        <v>25</v>
      </c>
      <c r="H4299" s="13" t="s">
        <v>37</v>
      </c>
      <c r="I4299" s="3">
        <f t="shared" si="469"/>
        <v>50</v>
      </c>
      <c r="J4299" s="7">
        <f t="shared" si="470"/>
        <v>54</v>
      </c>
      <c r="K4299" s="3">
        <f>LEN(H4299)</f>
        <v>5</v>
      </c>
      <c r="L4299" s="13" t="str">
        <f>IF(OR(AND(LEN(H4299&gt;3),ISERROR(FIND("-",H4299,1))),AND(LEN(H4299)&gt;3,ISERROR(FIND("+",H4299,1)))),LEFT(H4299,2),H4299)</f>
        <v>50</v>
      </c>
      <c r="M4299" s="13" t="str">
        <f>IF(AND(LEN(H4299&gt;3),ISERROR(FIND("+",H4299,1))),RIGHT(H4299,2),IF(AND(LEN(H4299)=3,ISERROR(FIND("-",H4299,1))),LEFT(H4299,2),H4299))</f>
        <v>54</v>
      </c>
      <c r="N4299" s="13" t="str">
        <f>SUBSTITUTE(H4299,"+","-")</f>
        <v>50-54</v>
      </c>
      <c r="O4299" s="3">
        <f t="shared" si="471"/>
        <v>5</v>
      </c>
      <c r="P4299" s="3">
        <f t="shared" si="472"/>
        <v>3</v>
      </c>
      <c r="Q4299" s="7">
        <f t="shared" si="473"/>
        <v>50</v>
      </c>
      <c r="R4299" s="7">
        <f t="shared" si="474"/>
        <v>54</v>
      </c>
      <c r="S4299" s="13" t="str">
        <f>VLOOKUP(A4299,history!$B:$F,2,0)</f>
        <v>2020-02-21</v>
      </c>
      <c r="T4299" s="13">
        <f>VLOOKUP($C4299,日期!$A:$D,3,0)</f>
        <v>2</v>
      </c>
      <c r="U4299" s="13">
        <f>VLOOKUP($C4299,日期!$A:$D,4,0)</f>
        <v>1</v>
      </c>
      <c r="V4299" s="65">
        <f t="shared" si="475"/>
        <v>43862</v>
      </c>
      <c r="W4299" s="13" t="s">
        <v>5863</v>
      </c>
    </row>
    <row r="4300" spans="1:23" ht="15">
      <c r="A4300" s="15">
        <v>24</v>
      </c>
      <c r="B4300" s="15">
        <v>2020</v>
      </c>
      <c r="C4300" s="13" t="s">
        <v>46</v>
      </c>
      <c r="D4300" s="15">
        <v>6</v>
      </c>
      <c r="E4300" s="13" t="s">
        <v>24</v>
      </c>
      <c r="F4300" s="13" t="s">
        <v>11</v>
      </c>
      <c r="G4300" s="13" t="s">
        <v>25</v>
      </c>
      <c r="H4300" s="13" t="s">
        <v>30</v>
      </c>
      <c r="I4300" s="3">
        <f t="shared" si="469"/>
        <v>45</v>
      </c>
      <c r="J4300" s="7">
        <f t="shared" si="470"/>
        <v>49</v>
      </c>
      <c r="K4300" s="3">
        <f>LEN(H4300)</f>
        <v>5</v>
      </c>
      <c r="L4300" s="13" t="str">
        <f>IF(OR(AND(LEN(H4300&gt;3),ISERROR(FIND("-",H4300,1))),AND(LEN(H4300)&gt;3,ISERROR(FIND("+",H4300,1)))),LEFT(H4300,2),H4300)</f>
        <v>45</v>
      </c>
      <c r="M4300" s="13" t="str">
        <f>IF(AND(LEN(H4300&gt;3),ISERROR(FIND("+",H4300,1))),RIGHT(H4300,2),IF(AND(LEN(H4300)=3,ISERROR(FIND("-",H4300,1))),LEFT(H4300,2),H4300))</f>
        <v>49</v>
      </c>
      <c r="N4300" s="13" t="str">
        <f>SUBSTITUTE(H4300,"+","-")</f>
        <v>45-49</v>
      </c>
      <c r="O4300" s="3">
        <f t="shared" si="471"/>
        <v>5</v>
      </c>
      <c r="P4300" s="3">
        <f t="shared" si="472"/>
        <v>3</v>
      </c>
      <c r="Q4300" s="7">
        <f t="shared" si="473"/>
        <v>45</v>
      </c>
      <c r="R4300" s="7">
        <f t="shared" si="474"/>
        <v>49</v>
      </c>
      <c r="S4300" s="13" t="str">
        <f>VLOOKUP(A4300,history!$B:$F,2,0)</f>
        <v>2020-02-19</v>
      </c>
      <c r="T4300" s="13">
        <f>VLOOKUP($C4300,日期!$A:$D,3,0)</f>
        <v>2</v>
      </c>
      <c r="U4300" s="13">
        <f>VLOOKUP($C4300,日期!$A:$D,4,0)</f>
        <v>1</v>
      </c>
      <c r="V4300" s="65">
        <f t="shared" si="475"/>
        <v>43862</v>
      </c>
      <c r="W4300" s="13" t="s">
        <v>5864</v>
      </c>
    </row>
    <row r="4301" spans="1:23" ht="15">
      <c r="A4301" s="15">
        <v>23</v>
      </c>
      <c r="B4301" s="15">
        <v>2020</v>
      </c>
      <c r="C4301" s="13" t="s">
        <v>46</v>
      </c>
      <c r="D4301" s="15">
        <v>6</v>
      </c>
      <c r="E4301" s="13" t="s">
        <v>24</v>
      </c>
      <c r="F4301" s="13" t="s">
        <v>11</v>
      </c>
      <c r="G4301" s="13" t="s">
        <v>25</v>
      </c>
      <c r="H4301" s="13" t="s">
        <v>13</v>
      </c>
      <c r="I4301" s="3">
        <f t="shared" si="469"/>
        <v>20</v>
      </c>
      <c r="J4301" s="7">
        <f t="shared" si="470"/>
        <v>24</v>
      </c>
      <c r="K4301" s="3">
        <f>LEN(H4301)</f>
        <v>5</v>
      </c>
      <c r="L4301" s="13" t="str">
        <f>IF(OR(AND(LEN(H4301&gt;3),ISERROR(FIND("-",H4301,1))),AND(LEN(H4301)&gt;3,ISERROR(FIND("+",H4301,1)))),LEFT(H4301,2),H4301)</f>
        <v>20</v>
      </c>
      <c r="M4301" s="13" t="str">
        <f>IF(AND(LEN(H4301&gt;3),ISERROR(FIND("+",H4301,1))),RIGHT(H4301,2),IF(AND(LEN(H4301)=3,ISERROR(FIND("-",H4301,1))),LEFT(H4301,2),H4301))</f>
        <v>24</v>
      </c>
      <c r="N4301" s="13" t="str">
        <f>SUBSTITUTE(H4301,"+","-")</f>
        <v>20-24</v>
      </c>
      <c r="O4301" s="3">
        <f t="shared" si="471"/>
        <v>5</v>
      </c>
      <c r="P4301" s="3">
        <f t="shared" si="472"/>
        <v>3</v>
      </c>
      <c r="Q4301" s="7">
        <f t="shared" si="473"/>
        <v>20</v>
      </c>
      <c r="R4301" s="7">
        <f t="shared" si="474"/>
        <v>24</v>
      </c>
      <c r="S4301" s="13" t="str">
        <f>VLOOKUP(A4301,history!$B:$F,2,0)</f>
        <v>2020-02-19</v>
      </c>
      <c r="T4301" s="13">
        <f>VLOOKUP($C4301,日期!$A:$D,3,0)</f>
        <v>2</v>
      </c>
      <c r="U4301" s="13">
        <f>VLOOKUP($C4301,日期!$A:$D,4,0)</f>
        <v>1</v>
      </c>
      <c r="V4301" s="65">
        <f t="shared" si="475"/>
        <v>43862</v>
      </c>
      <c r="W4301" s="13" t="s">
        <v>5865</v>
      </c>
    </row>
    <row r="4302" spans="1:23" ht="15">
      <c r="A4302" s="15">
        <v>22</v>
      </c>
      <c r="B4302" s="15">
        <v>2020</v>
      </c>
      <c r="C4302" s="13" t="s">
        <v>46</v>
      </c>
      <c r="D4302" s="15">
        <v>6</v>
      </c>
      <c r="E4302" s="13" t="s">
        <v>44</v>
      </c>
      <c r="F4302" s="13" t="s">
        <v>17</v>
      </c>
      <c r="G4302" s="13" t="s">
        <v>12</v>
      </c>
      <c r="H4302" s="13" t="s">
        <v>35</v>
      </c>
      <c r="I4302" s="3">
        <f t="shared" si="469"/>
        <v>55</v>
      </c>
      <c r="J4302" s="7">
        <f t="shared" si="470"/>
        <v>59</v>
      </c>
      <c r="K4302" s="3">
        <f>LEN(H4302)</f>
        <v>5</v>
      </c>
      <c r="L4302" s="13" t="str">
        <f>IF(OR(AND(LEN(H4302&gt;3),ISERROR(FIND("-",H4302,1))),AND(LEN(H4302)&gt;3,ISERROR(FIND("+",H4302,1)))),LEFT(H4302,2),H4302)</f>
        <v>55</v>
      </c>
      <c r="M4302" s="13" t="str">
        <f>IF(AND(LEN(H4302&gt;3),ISERROR(FIND("+",H4302,1))),RIGHT(H4302,2),IF(AND(LEN(H4302)=3,ISERROR(FIND("-",H4302,1))),LEFT(H4302,2),H4302))</f>
        <v>59</v>
      </c>
      <c r="N4302" s="13" t="str">
        <f>SUBSTITUTE(H4302,"+","-")</f>
        <v>55-59</v>
      </c>
      <c r="O4302" s="3">
        <f t="shared" si="471"/>
        <v>5</v>
      </c>
      <c r="P4302" s="3">
        <f t="shared" si="472"/>
        <v>3</v>
      </c>
      <c r="Q4302" s="7">
        <f t="shared" si="473"/>
        <v>55</v>
      </c>
      <c r="R4302" s="7">
        <f t="shared" si="474"/>
        <v>59</v>
      </c>
      <c r="S4302" s="13" t="str">
        <f>VLOOKUP(A4302,history!$B:$F,2,0)</f>
        <v>2020-02-17</v>
      </c>
      <c r="T4302" s="13">
        <f>VLOOKUP($C4302,日期!$A:$D,3,0)</f>
        <v>2</v>
      </c>
      <c r="U4302" s="13">
        <f>VLOOKUP($C4302,日期!$A:$D,4,0)</f>
        <v>1</v>
      </c>
      <c r="V4302" s="65">
        <f t="shared" si="475"/>
        <v>43862</v>
      </c>
      <c r="W4302" s="13" t="s">
        <v>5866</v>
      </c>
    </row>
    <row r="4303" spans="1:23" ht="15">
      <c r="A4303" s="15">
        <v>21</v>
      </c>
      <c r="B4303" s="15">
        <v>2020</v>
      </c>
      <c r="C4303" s="13" t="s">
        <v>43</v>
      </c>
      <c r="D4303" s="15">
        <v>5</v>
      </c>
      <c r="E4303" s="13" t="s">
        <v>36</v>
      </c>
      <c r="F4303" s="13" t="s">
        <v>11</v>
      </c>
      <c r="G4303" s="13" t="s">
        <v>12</v>
      </c>
      <c r="H4303" s="13" t="s">
        <v>32</v>
      </c>
      <c r="I4303" s="3">
        <f t="shared" si="469"/>
        <v>60</v>
      </c>
      <c r="J4303" s="7">
        <f t="shared" si="470"/>
        <v>64</v>
      </c>
      <c r="K4303" s="3">
        <f>LEN(H4303)</f>
        <v>5</v>
      </c>
      <c r="L4303" s="13" t="str">
        <f>IF(OR(AND(LEN(H4303&gt;3),ISERROR(FIND("-",H4303,1))),AND(LEN(H4303)&gt;3,ISERROR(FIND("+",H4303,1)))),LEFT(H4303,2),H4303)</f>
        <v>60</v>
      </c>
      <c r="M4303" s="13" t="str">
        <f>IF(AND(LEN(H4303&gt;3),ISERROR(FIND("+",H4303,1))),RIGHT(H4303,2),IF(AND(LEN(H4303)=3,ISERROR(FIND("-",H4303,1))),LEFT(H4303,2),H4303))</f>
        <v>64</v>
      </c>
      <c r="N4303" s="13" t="str">
        <f>SUBSTITUTE(H4303,"+","-")</f>
        <v>60-64</v>
      </c>
      <c r="O4303" s="3">
        <f t="shared" si="471"/>
        <v>5</v>
      </c>
      <c r="P4303" s="3">
        <f t="shared" si="472"/>
        <v>3</v>
      </c>
      <c r="Q4303" s="7">
        <f t="shared" si="473"/>
        <v>60</v>
      </c>
      <c r="R4303" s="7">
        <f t="shared" si="474"/>
        <v>64</v>
      </c>
      <c r="S4303" s="13" t="str">
        <f>VLOOKUP(A4303,history!$B:$F,2,0)</f>
        <v>2020-02-17</v>
      </c>
      <c r="T4303" s="13">
        <f>VLOOKUP($C4303,日期!$A:$D,3,0)</f>
        <v>1</v>
      </c>
      <c r="U4303" s="13">
        <f>VLOOKUP($C4303,日期!$A:$D,4,0)</f>
        <v>1</v>
      </c>
      <c r="V4303" s="65">
        <f t="shared" si="475"/>
        <v>43831</v>
      </c>
      <c r="W4303" s="13" t="s">
        <v>5867</v>
      </c>
    </row>
    <row r="4304" spans="1:23" ht="15">
      <c r="A4304" s="15">
        <v>20</v>
      </c>
      <c r="B4304" s="15">
        <v>2020</v>
      </c>
      <c r="C4304" s="13" t="s">
        <v>43</v>
      </c>
      <c r="D4304" s="15">
        <v>5</v>
      </c>
      <c r="E4304" s="13" t="s">
        <v>36</v>
      </c>
      <c r="F4304" s="13" t="s">
        <v>11</v>
      </c>
      <c r="G4304" s="13" t="s">
        <v>12</v>
      </c>
      <c r="H4304" s="13" t="s">
        <v>37</v>
      </c>
      <c r="I4304" s="3">
        <f t="shared" si="469"/>
        <v>50</v>
      </c>
      <c r="J4304" s="7">
        <f t="shared" si="470"/>
        <v>54</v>
      </c>
      <c r="K4304" s="3">
        <f>LEN(H4304)</f>
        <v>5</v>
      </c>
      <c r="L4304" s="13" t="str">
        <f>IF(OR(AND(LEN(H4304&gt;3),ISERROR(FIND("-",H4304,1))),AND(LEN(H4304)&gt;3,ISERROR(FIND("+",H4304,1)))),LEFT(H4304,2),H4304)</f>
        <v>50</v>
      </c>
      <c r="M4304" s="13" t="str">
        <f>IF(AND(LEN(H4304&gt;3),ISERROR(FIND("+",H4304,1))),RIGHT(H4304,2),IF(AND(LEN(H4304)=3,ISERROR(FIND("-",H4304,1))),LEFT(H4304,2),H4304))</f>
        <v>54</v>
      </c>
      <c r="N4304" s="13" t="str">
        <f>SUBSTITUTE(H4304,"+","-")</f>
        <v>50-54</v>
      </c>
      <c r="O4304" s="3">
        <f t="shared" si="471"/>
        <v>5</v>
      </c>
      <c r="P4304" s="3">
        <f t="shared" si="472"/>
        <v>3</v>
      </c>
      <c r="Q4304" s="7">
        <f t="shared" si="473"/>
        <v>50</v>
      </c>
      <c r="R4304" s="7">
        <f t="shared" si="474"/>
        <v>54</v>
      </c>
      <c r="S4304" s="13" t="str">
        <f>VLOOKUP(A4304,history!$B:$F,2,0)</f>
        <v>2020-02-16</v>
      </c>
      <c r="T4304" s="13">
        <f>VLOOKUP($C4304,日期!$A:$D,3,0)</f>
        <v>1</v>
      </c>
      <c r="U4304" s="13">
        <f>VLOOKUP($C4304,日期!$A:$D,4,0)</f>
        <v>1</v>
      </c>
      <c r="V4304" s="65">
        <f t="shared" si="475"/>
        <v>43831</v>
      </c>
      <c r="W4304" s="13" t="s">
        <v>5868</v>
      </c>
    </row>
    <row r="4305" spans="1:23" ht="15">
      <c r="A4305" s="15">
        <v>19</v>
      </c>
      <c r="B4305" s="15">
        <v>2020</v>
      </c>
      <c r="C4305" s="13" t="s">
        <v>43</v>
      </c>
      <c r="D4305" s="15">
        <v>5</v>
      </c>
      <c r="E4305" s="13" t="s">
        <v>10</v>
      </c>
      <c r="F4305" s="13" t="s">
        <v>11</v>
      </c>
      <c r="G4305" s="13" t="s">
        <v>12</v>
      </c>
      <c r="H4305" s="13" t="s">
        <v>37</v>
      </c>
      <c r="I4305" s="3">
        <f t="shared" si="469"/>
        <v>50</v>
      </c>
      <c r="J4305" s="7">
        <f t="shared" si="470"/>
        <v>54</v>
      </c>
      <c r="K4305" s="3">
        <f>LEN(H4305)</f>
        <v>5</v>
      </c>
      <c r="L4305" s="13" t="str">
        <f>IF(OR(AND(LEN(H4305&gt;3),ISERROR(FIND("-",H4305,1))),AND(LEN(H4305)&gt;3,ISERROR(FIND("+",H4305,1)))),LEFT(H4305,2),H4305)</f>
        <v>50</v>
      </c>
      <c r="M4305" s="13" t="str">
        <f>IF(AND(LEN(H4305&gt;3),ISERROR(FIND("+",H4305,1))),RIGHT(H4305,2),IF(AND(LEN(H4305)=3,ISERROR(FIND("-",H4305,1))),LEFT(H4305,2),H4305))</f>
        <v>54</v>
      </c>
      <c r="N4305" s="13" t="str">
        <f>SUBSTITUTE(H4305,"+","-")</f>
        <v>50-54</v>
      </c>
      <c r="O4305" s="3">
        <f t="shared" si="471"/>
        <v>5</v>
      </c>
      <c r="P4305" s="3">
        <f t="shared" si="472"/>
        <v>3</v>
      </c>
      <c r="Q4305" s="7">
        <f t="shared" si="473"/>
        <v>50</v>
      </c>
      <c r="R4305" s="7">
        <f t="shared" si="474"/>
        <v>54</v>
      </c>
      <c r="S4305" s="13" t="str">
        <f>VLOOKUP(A4305,history!$B:$F,2,0)</f>
        <v>2020-02-16</v>
      </c>
      <c r="T4305" s="13">
        <f>VLOOKUP($C4305,日期!$A:$D,3,0)</f>
        <v>1</v>
      </c>
      <c r="U4305" s="13">
        <f>VLOOKUP($C4305,日期!$A:$D,4,0)</f>
        <v>1</v>
      </c>
      <c r="V4305" s="65">
        <f t="shared" si="475"/>
        <v>43831</v>
      </c>
      <c r="W4305" s="13" t="s">
        <v>5869</v>
      </c>
    </row>
    <row r="4306" spans="1:23" ht="15">
      <c r="A4306" s="15">
        <v>18</v>
      </c>
      <c r="B4306" s="15">
        <v>2020</v>
      </c>
      <c r="C4306" s="13" t="s">
        <v>43</v>
      </c>
      <c r="D4306" s="15">
        <v>5</v>
      </c>
      <c r="E4306" s="13" t="s">
        <v>10</v>
      </c>
      <c r="F4306" s="13" t="s">
        <v>11</v>
      </c>
      <c r="G4306" s="13" t="s">
        <v>12</v>
      </c>
      <c r="H4306" s="13" t="s">
        <v>30</v>
      </c>
      <c r="I4306" s="3">
        <f t="shared" si="469"/>
        <v>45</v>
      </c>
      <c r="J4306" s="7">
        <f t="shared" si="470"/>
        <v>49</v>
      </c>
      <c r="K4306" s="3">
        <f>LEN(H4306)</f>
        <v>5</v>
      </c>
      <c r="L4306" s="13" t="str">
        <f>IF(OR(AND(LEN(H4306&gt;3),ISERROR(FIND("-",H4306,1))),AND(LEN(H4306)&gt;3,ISERROR(FIND("+",H4306,1)))),LEFT(H4306,2),H4306)</f>
        <v>45</v>
      </c>
      <c r="M4306" s="13" t="str">
        <f>IF(AND(LEN(H4306&gt;3),ISERROR(FIND("+",H4306,1))),RIGHT(H4306,2),IF(AND(LEN(H4306)=3,ISERROR(FIND("-",H4306,1))),LEFT(H4306,2),H4306))</f>
        <v>49</v>
      </c>
      <c r="N4306" s="13" t="str">
        <f>SUBSTITUTE(H4306,"+","-")</f>
        <v>45-49</v>
      </c>
      <c r="O4306" s="3">
        <f t="shared" si="471"/>
        <v>5</v>
      </c>
      <c r="P4306" s="3">
        <f t="shared" si="472"/>
        <v>3</v>
      </c>
      <c r="Q4306" s="7">
        <f t="shared" si="473"/>
        <v>45</v>
      </c>
      <c r="R4306" s="7">
        <f t="shared" si="474"/>
        <v>49</v>
      </c>
      <c r="S4306" s="13" t="str">
        <f>VLOOKUP(A4306,history!$B:$F,2,0)</f>
        <v>2020-02-09</v>
      </c>
      <c r="T4306" s="13">
        <f>VLOOKUP($C4306,日期!$A:$D,3,0)</f>
        <v>1</v>
      </c>
      <c r="U4306" s="13">
        <f>VLOOKUP($C4306,日期!$A:$D,4,0)</f>
        <v>1</v>
      </c>
      <c r="V4306" s="65">
        <f t="shared" si="475"/>
        <v>43831</v>
      </c>
      <c r="W4306" s="13" t="s">
        <v>5870</v>
      </c>
    </row>
    <row r="4307" spans="1:23" ht="15">
      <c r="A4307" s="15">
        <v>17</v>
      </c>
      <c r="B4307" s="15">
        <v>2020</v>
      </c>
      <c r="C4307" s="13" t="s">
        <v>43</v>
      </c>
      <c r="D4307" s="15">
        <v>5</v>
      </c>
      <c r="E4307" s="13" t="s">
        <v>10</v>
      </c>
      <c r="F4307" s="13" t="s">
        <v>17</v>
      </c>
      <c r="G4307" s="13" t="s">
        <v>12</v>
      </c>
      <c r="H4307" s="13" t="s">
        <v>13</v>
      </c>
      <c r="I4307" s="3">
        <f t="shared" si="469"/>
        <v>20</v>
      </c>
      <c r="J4307" s="7">
        <f t="shared" si="470"/>
        <v>24</v>
      </c>
      <c r="K4307" s="3">
        <f>LEN(H4307)</f>
        <v>5</v>
      </c>
      <c r="L4307" s="13" t="str">
        <f>IF(OR(AND(LEN(H4307&gt;3),ISERROR(FIND("-",H4307,1))),AND(LEN(H4307)&gt;3,ISERROR(FIND("+",H4307,1)))),LEFT(H4307,2),H4307)</f>
        <v>20</v>
      </c>
      <c r="M4307" s="13" t="str">
        <f>IF(AND(LEN(H4307&gt;3),ISERROR(FIND("+",H4307,1))),RIGHT(H4307,2),IF(AND(LEN(H4307)=3,ISERROR(FIND("-",H4307,1))),LEFT(H4307,2),H4307))</f>
        <v>24</v>
      </c>
      <c r="N4307" s="13" t="str">
        <f>SUBSTITUTE(H4307,"+","-")</f>
        <v>20-24</v>
      </c>
      <c r="O4307" s="3">
        <f t="shared" si="471"/>
        <v>5</v>
      </c>
      <c r="P4307" s="3">
        <f t="shared" si="472"/>
        <v>3</v>
      </c>
      <c r="Q4307" s="7">
        <f t="shared" si="473"/>
        <v>20</v>
      </c>
      <c r="R4307" s="7">
        <f t="shared" si="474"/>
        <v>24</v>
      </c>
      <c r="S4307" s="13" t="str">
        <f>VLOOKUP(A4307,history!$B:$F,2,0)</f>
        <v>2020-02-08</v>
      </c>
      <c r="T4307" s="13">
        <f>VLOOKUP($C4307,日期!$A:$D,3,0)</f>
        <v>1</v>
      </c>
      <c r="U4307" s="13">
        <f>VLOOKUP($C4307,日期!$A:$D,4,0)</f>
        <v>1</v>
      </c>
      <c r="V4307" s="65">
        <f t="shared" si="475"/>
        <v>43831</v>
      </c>
      <c r="W4307" s="13" t="s">
        <v>5871</v>
      </c>
    </row>
    <row r="4308" spans="1:23" ht="15">
      <c r="A4308" s="15">
        <v>16</v>
      </c>
      <c r="B4308" s="15">
        <v>2020</v>
      </c>
      <c r="C4308" s="13" t="s">
        <v>43</v>
      </c>
      <c r="D4308" s="15">
        <v>5</v>
      </c>
      <c r="E4308" s="13" t="s">
        <v>45</v>
      </c>
      <c r="F4308" s="13" t="s">
        <v>17</v>
      </c>
      <c r="G4308" s="13" t="s">
        <v>12</v>
      </c>
      <c r="H4308" s="13" t="s">
        <v>29</v>
      </c>
      <c r="I4308" s="3">
        <f t="shared" si="469"/>
        <v>40</v>
      </c>
      <c r="J4308" s="7">
        <f t="shared" si="470"/>
        <v>44</v>
      </c>
      <c r="K4308" s="3">
        <f>LEN(H4308)</f>
        <v>5</v>
      </c>
      <c r="L4308" s="13" t="str">
        <f>IF(OR(AND(LEN(H4308&gt;3),ISERROR(FIND("-",H4308,1))),AND(LEN(H4308)&gt;3,ISERROR(FIND("+",H4308,1)))),LEFT(H4308,2),H4308)</f>
        <v>40</v>
      </c>
      <c r="M4308" s="13" t="str">
        <f>IF(AND(LEN(H4308&gt;3),ISERROR(FIND("+",H4308,1))),RIGHT(H4308,2),IF(AND(LEN(H4308)=3,ISERROR(FIND("-",H4308,1))),LEFT(H4308,2),H4308))</f>
        <v>44</v>
      </c>
      <c r="N4308" s="13" t="str">
        <f>SUBSTITUTE(H4308,"+","-")</f>
        <v>40-44</v>
      </c>
      <c r="O4308" s="3">
        <f t="shared" si="471"/>
        <v>5</v>
      </c>
      <c r="P4308" s="3">
        <f t="shared" si="472"/>
        <v>3</v>
      </c>
      <c r="Q4308" s="7">
        <f t="shared" si="473"/>
        <v>40</v>
      </c>
      <c r="R4308" s="7">
        <f t="shared" si="474"/>
        <v>44</v>
      </c>
      <c r="S4308" s="13" t="str">
        <f>VLOOKUP(A4308,history!$B:$F,2,0)</f>
        <v>2020-02-06</v>
      </c>
      <c r="T4308" s="13">
        <f>VLOOKUP($C4308,日期!$A:$D,3,0)</f>
        <v>1</v>
      </c>
      <c r="U4308" s="13">
        <f>VLOOKUP($C4308,日期!$A:$D,4,0)</f>
        <v>1</v>
      </c>
      <c r="V4308" s="65">
        <f t="shared" si="475"/>
        <v>43831</v>
      </c>
      <c r="W4308" s="13" t="s">
        <v>5872</v>
      </c>
    </row>
    <row r="4309" spans="1:23" ht="15">
      <c r="A4309" s="15">
        <v>15</v>
      </c>
      <c r="B4309" s="15">
        <v>2020</v>
      </c>
      <c r="C4309" s="13" t="s">
        <v>43</v>
      </c>
      <c r="D4309" s="15">
        <v>5</v>
      </c>
      <c r="E4309" s="13" t="s">
        <v>24</v>
      </c>
      <c r="F4309" s="13" t="s">
        <v>11</v>
      </c>
      <c r="G4309" s="13" t="s">
        <v>25</v>
      </c>
      <c r="H4309" s="13" t="s">
        <v>13</v>
      </c>
      <c r="I4309" s="3">
        <f t="shared" si="469"/>
        <v>20</v>
      </c>
      <c r="J4309" s="7">
        <f t="shared" si="470"/>
        <v>24</v>
      </c>
      <c r="K4309" s="3">
        <f>LEN(H4309)</f>
        <v>5</v>
      </c>
      <c r="L4309" s="13" t="str">
        <f>IF(OR(AND(LEN(H4309&gt;3),ISERROR(FIND("-",H4309,1))),AND(LEN(H4309)&gt;3,ISERROR(FIND("+",H4309,1)))),LEFT(H4309,2),H4309)</f>
        <v>20</v>
      </c>
      <c r="M4309" s="13" t="str">
        <f>IF(AND(LEN(H4309&gt;3),ISERROR(FIND("+",H4309,1))),RIGHT(H4309,2),IF(AND(LEN(H4309)=3,ISERROR(FIND("-",H4309,1))),LEFT(H4309,2),H4309))</f>
        <v>24</v>
      </c>
      <c r="N4309" s="13" t="str">
        <f>SUBSTITUTE(H4309,"+","-")</f>
        <v>20-24</v>
      </c>
      <c r="O4309" s="3">
        <f t="shared" si="471"/>
        <v>5</v>
      </c>
      <c r="P4309" s="3">
        <f t="shared" si="472"/>
        <v>3</v>
      </c>
      <c r="Q4309" s="7">
        <f t="shared" si="473"/>
        <v>20</v>
      </c>
      <c r="R4309" s="7">
        <f t="shared" si="474"/>
        <v>24</v>
      </c>
      <c r="S4309" s="13" t="str">
        <f>VLOOKUP(A4309,history!$B:$F,2,0)</f>
        <v>2020-02-06</v>
      </c>
      <c r="T4309" s="13">
        <f>VLOOKUP($C4309,日期!$A:$D,3,0)</f>
        <v>1</v>
      </c>
      <c r="U4309" s="13">
        <f>VLOOKUP($C4309,日期!$A:$D,4,0)</f>
        <v>1</v>
      </c>
      <c r="V4309" s="65">
        <f t="shared" si="475"/>
        <v>43831</v>
      </c>
      <c r="W4309" s="13" t="s">
        <v>5873</v>
      </c>
    </row>
    <row r="4310" spans="1:23" ht="15">
      <c r="A4310" s="15">
        <v>14</v>
      </c>
      <c r="B4310" s="15">
        <v>2020</v>
      </c>
      <c r="C4310" s="13" t="s">
        <v>43</v>
      </c>
      <c r="D4310" s="15">
        <v>5</v>
      </c>
      <c r="E4310" s="13" t="s">
        <v>24</v>
      </c>
      <c r="F4310" s="13" t="s">
        <v>17</v>
      </c>
      <c r="G4310" s="13" t="s">
        <v>25</v>
      </c>
      <c r="H4310" s="13" t="s">
        <v>37</v>
      </c>
      <c r="I4310" s="3">
        <f t="shared" si="469"/>
        <v>50</v>
      </c>
      <c r="J4310" s="7">
        <f t="shared" si="470"/>
        <v>54</v>
      </c>
      <c r="K4310" s="3">
        <f>LEN(H4310)</f>
        <v>5</v>
      </c>
      <c r="L4310" s="13" t="str">
        <f>IF(OR(AND(LEN(H4310&gt;3),ISERROR(FIND("-",H4310,1))),AND(LEN(H4310)&gt;3,ISERROR(FIND("+",H4310,1)))),LEFT(H4310,2),H4310)</f>
        <v>50</v>
      </c>
      <c r="M4310" s="13" t="str">
        <f>IF(AND(LEN(H4310&gt;3),ISERROR(FIND("+",H4310,1))),RIGHT(H4310,2),IF(AND(LEN(H4310)=3,ISERROR(FIND("-",H4310,1))),LEFT(H4310,2),H4310))</f>
        <v>54</v>
      </c>
      <c r="N4310" s="13" t="str">
        <f>SUBSTITUTE(H4310,"+","-")</f>
        <v>50-54</v>
      </c>
      <c r="O4310" s="3">
        <f t="shared" si="471"/>
        <v>5</v>
      </c>
      <c r="P4310" s="3">
        <f t="shared" si="472"/>
        <v>3</v>
      </c>
      <c r="Q4310" s="7">
        <f t="shared" si="473"/>
        <v>50</v>
      </c>
      <c r="R4310" s="7">
        <f t="shared" si="474"/>
        <v>54</v>
      </c>
      <c r="S4310" s="13" t="str">
        <f>VLOOKUP(A4310,history!$B:$F,2,0)</f>
        <v>2020-02-06</v>
      </c>
      <c r="T4310" s="13">
        <f>VLOOKUP($C4310,日期!$A:$D,3,0)</f>
        <v>1</v>
      </c>
      <c r="U4310" s="13">
        <f>VLOOKUP($C4310,日期!$A:$D,4,0)</f>
        <v>1</v>
      </c>
      <c r="V4310" s="65">
        <f t="shared" si="475"/>
        <v>43831</v>
      </c>
      <c r="W4310" s="13" t="s">
        <v>5874</v>
      </c>
    </row>
    <row r="4311" spans="1:23" ht="15">
      <c r="A4311" s="15">
        <v>13</v>
      </c>
      <c r="B4311" s="15">
        <v>2020</v>
      </c>
      <c r="C4311" s="13" t="s">
        <v>43</v>
      </c>
      <c r="D4311" s="15">
        <v>5</v>
      </c>
      <c r="E4311" s="13" t="s">
        <v>24</v>
      </c>
      <c r="F4311" s="13" t="s">
        <v>17</v>
      </c>
      <c r="G4311" s="13" t="s">
        <v>25</v>
      </c>
      <c r="H4311" s="13" t="s">
        <v>30</v>
      </c>
      <c r="I4311" s="3">
        <f t="shared" si="469"/>
        <v>45</v>
      </c>
      <c r="J4311" s="7">
        <f t="shared" si="470"/>
        <v>49</v>
      </c>
      <c r="K4311" s="3">
        <f>LEN(H4311)</f>
        <v>5</v>
      </c>
      <c r="L4311" s="13" t="str">
        <f>IF(OR(AND(LEN(H4311&gt;3),ISERROR(FIND("-",H4311,1))),AND(LEN(H4311)&gt;3,ISERROR(FIND("+",H4311,1)))),LEFT(H4311,2),H4311)</f>
        <v>45</v>
      </c>
      <c r="M4311" s="13" t="str">
        <f>IF(AND(LEN(H4311&gt;3),ISERROR(FIND("+",H4311,1))),RIGHT(H4311,2),IF(AND(LEN(H4311)=3,ISERROR(FIND("-",H4311,1))),LEFT(H4311,2),H4311))</f>
        <v>49</v>
      </c>
      <c r="N4311" s="13" t="str">
        <f>SUBSTITUTE(H4311,"+","-")</f>
        <v>45-49</v>
      </c>
      <c r="O4311" s="3">
        <f t="shared" si="471"/>
        <v>5</v>
      </c>
      <c r="P4311" s="3">
        <f t="shared" si="472"/>
        <v>3</v>
      </c>
      <c r="Q4311" s="7">
        <f t="shared" si="473"/>
        <v>45</v>
      </c>
      <c r="R4311" s="7">
        <f t="shared" si="474"/>
        <v>49</v>
      </c>
      <c r="S4311" s="13" t="str">
        <f>VLOOKUP(A4311,history!$B:$F,2,0)</f>
        <v>2020-02-06</v>
      </c>
      <c r="T4311" s="13">
        <f>VLOOKUP($C4311,日期!$A:$D,3,0)</f>
        <v>1</v>
      </c>
      <c r="U4311" s="13">
        <f>VLOOKUP($C4311,日期!$A:$D,4,0)</f>
        <v>1</v>
      </c>
      <c r="V4311" s="65">
        <f t="shared" si="475"/>
        <v>43831</v>
      </c>
      <c r="W4311" s="13" t="s">
        <v>5875</v>
      </c>
    </row>
    <row r="4312" spans="1:23" ht="15">
      <c r="A4312" s="15">
        <v>12</v>
      </c>
      <c r="B4312" s="15">
        <v>2020</v>
      </c>
      <c r="C4312" s="13" t="s">
        <v>43</v>
      </c>
      <c r="D4312" s="15">
        <v>5</v>
      </c>
      <c r="E4312" s="13" t="s">
        <v>24</v>
      </c>
      <c r="F4312" s="13" t="s">
        <v>17</v>
      </c>
      <c r="G4312" s="13" t="s">
        <v>25</v>
      </c>
      <c r="H4312" s="13" t="s">
        <v>31</v>
      </c>
      <c r="I4312" s="3">
        <f t="shared" si="469"/>
        <v>25</v>
      </c>
      <c r="J4312" s="7">
        <f t="shared" si="470"/>
        <v>29</v>
      </c>
      <c r="K4312" s="3">
        <f>LEN(H4312)</f>
        <v>5</v>
      </c>
      <c r="L4312" s="13" t="str">
        <f>IF(OR(AND(LEN(H4312&gt;3),ISERROR(FIND("-",H4312,1))),AND(LEN(H4312)&gt;3,ISERROR(FIND("+",H4312,1)))),LEFT(H4312,2),H4312)</f>
        <v>25</v>
      </c>
      <c r="M4312" s="13" t="str">
        <f>IF(AND(LEN(H4312&gt;3),ISERROR(FIND("+",H4312,1))),RIGHT(H4312,2),IF(AND(LEN(H4312)=3,ISERROR(FIND("-",H4312,1))),LEFT(H4312,2),H4312))</f>
        <v>29</v>
      </c>
      <c r="N4312" s="13" t="str">
        <f>SUBSTITUTE(H4312,"+","-")</f>
        <v>25-29</v>
      </c>
      <c r="O4312" s="3">
        <f t="shared" si="471"/>
        <v>5</v>
      </c>
      <c r="P4312" s="3">
        <f t="shared" si="472"/>
        <v>3</v>
      </c>
      <c r="Q4312" s="7">
        <f t="shared" si="473"/>
        <v>25</v>
      </c>
      <c r="R4312" s="7">
        <f t="shared" si="474"/>
        <v>29</v>
      </c>
      <c r="S4312" s="13" t="str">
        <f>VLOOKUP(A4312,history!$B:$F,2,0)</f>
        <v>2020-02-06</v>
      </c>
      <c r="T4312" s="13">
        <f>VLOOKUP($C4312,日期!$A:$D,3,0)</f>
        <v>1</v>
      </c>
      <c r="U4312" s="13">
        <f>VLOOKUP($C4312,日期!$A:$D,4,0)</f>
        <v>1</v>
      </c>
      <c r="V4312" s="65">
        <f t="shared" si="475"/>
        <v>43831</v>
      </c>
      <c r="W4312" s="13" t="s">
        <v>5876</v>
      </c>
    </row>
    <row r="4313" spans="1:23" ht="15">
      <c r="A4313" s="15">
        <v>11</v>
      </c>
      <c r="B4313" s="15">
        <v>2020</v>
      </c>
      <c r="C4313" s="13" t="s">
        <v>43</v>
      </c>
      <c r="D4313" s="15">
        <v>5</v>
      </c>
      <c r="E4313" s="13" t="s">
        <v>44</v>
      </c>
      <c r="F4313" s="13" t="s">
        <v>11</v>
      </c>
      <c r="G4313" s="13" t="s">
        <v>12</v>
      </c>
      <c r="H4313" s="13" t="s">
        <v>26</v>
      </c>
      <c r="I4313" s="3">
        <f t="shared" si="469"/>
        <v>30</v>
      </c>
      <c r="J4313" s="7">
        <f t="shared" si="470"/>
        <v>34</v>
      </c>
      <c r="K4313" s="3">
        <f>LEN(H4313)</f>
        <v>5</v>
      </c>
      <c r="L4313" s="13" t="str">
        <f>IF(OR(AND(LEN(H4313&gt;3),ISERROR(FIND("-",H4313,1))),AND(LEN(H4313)&gt;3,ISERROR(FIND("+",H4313,1)))),LEFT(H4313,2),H4313)</f>
        <v>30</v>
      </c>
      <c r="M4313" s="13" t="str">
        <f>IF(AND(LEN(H4313&gt;3),ISERROR(FIND("+",H4313,1))),RIGHT(H4313,2),IF(AND(LEN(H4313)=3,ISERROR(FIND("-",H4313,1))),LEFT(H4313,2),H4313))</f>
        <v>34</v>
      </c>
      <c r="N4313" s="13" t="str">
        <f>SUBSTITUTE(H4313,"+","-")</f>
        <v>30-34</v>
      </c>
      <c r="O4313" s="3">
        <f t="shared" si="471"/>
        <v>5</v>
      </c>
      <c r="P4313" s="3">
        <f t="shared" si="472"/>
        <v>3</v>
      </c>
      <c r="Q4313" s="7">
        <f t="shared" si="473"/>
        <v>30</v>
      </c>
      <c r="R4313" s="7">
        <f t="shared" si="474"/>
        <v>34</v>
      </c>
      <c r="S4313" s="13" t="str">
        <f>VLOOKUP(A4313,history!$B:$F,2,0)</f>
        <v>2020-02-04</v>
      </c>
      <c r="T4313" s="13">
        <f>VLOOKUP($C4313,日期!$A:$D,3,0)</f>
        <v>1</v>
      </c>
      <c r="U4313" s="13">
        <f>VLOOKUP($C4313,日期!$A:$D,4,0)</f>
        <v>1</v>
      </c>
      <c r="V4313" s="65">
        <f t="shared" si="475"/>
        <v>43831</v>
      </c>
      <c r="W4313" s="13" t="s">
        <v>5877</v>
      </c>
    </row>
    <row r="4314" spans="1:23" ht="15">
      <c r="A4314" s="15">
        <v>10</v>
      </c>
      <c r="B4314" s="15">
        <v>2020</v>
      </c>
      <c r="C4314" s="13" t="s">
        <v>43</v>
      </c>
      <c r="D4314" s="15">
        <v>4</v>
      </c>
      <c r="E4314" s="13" t="s">
        <v>10</v>
      </c>
      <c r="F4314" s="13" t="s">
        <v>17</v>
      </c>
      <c r="G4314" s="13" t="s">
        <v>12</v>
      </c>
      <c r="H4314" s="13" t="s">
        <v>18</v>
      </c>
      <c r="I4314" s="3">
        <f t="shared" si="469"/>
        <v>65</v>
      </c>
      <c r="J4314" s="7">
        <f t="shared" si="470"/>
        <v>69</v>
      </c>
      <c r="K4314" s="3">
        <f>LEN(H4314)</f>
        <v>5</v>
      </c>
      <c r="L4314" s="13" t="str">
        <f>IF(OR(AND(LEN(H4314&gt;3),ISERROR(FIND("-",H4314,1))),AND(LEN(H4314)&gt;3,ISERROR(FIND("+",H4314,1)))),LEFT(H4314,2),H4314)</f>
        <v>65</v>
      </c>
      <c r="M4314" s="13" t="str">
        <f>IF(AND(LEN(H4314&gt;3),ISERROR(FIND("+",H4314,1))),RIGHT(H4314,2),IF(AND(LEN(H4314)=3,ISERROR(FIND("-",H4314,1))),LEFT(H4314,2),H4314))</f>
        <v>69</v>
      </c>
      <c r="N4314" s="13" t="str">
        <f>SUBSTITUTE(H4314,"+","-")</f>
        <v>65-69</v>
      </c>
      <c r="O4314" s="3">
        <f t="shared" si="471"/>
        <v>5</v>
      </c>
      <c r="P4314" s="3">
        <f t="shared" si="472"/>
        <v>3</v>
      </c>
      <c r="Q4314" s="7">
        <f t="shared" si="473"/>
        <v>65</v>
      </c>
      <c r="R4314" s="7">
        <f t="shared" si="474"/>
        <v>69</v>
      </c>
      <c r="S4314" s="13" t="str">
        <f>VLOOKUP(A4314,history!$B:$F,2,0)</f>
        <v>2020-01-31</v>
      </c>
      <c r="T4314" s="13">
        <f>VLOOKUP($C4314,日期!$A:$D,3,0)</f>
        <v>1</v>
      </c>
      <c r="U4314" s="13">
        <f>VLOOKUP($C4314,日期!$A:$D,4,0)</f>
        <v>1</v>
      </c>
      <c r="V4314" s="65">
        <f t="shared" si="475"/>
        <v>43831</v>
      </c>
      <c r="W4314" s="13" t="s">
        <v>5878</v>
      </c>
    </row>
    <row r="4315" spans="1:23" ht="15">
      <c r="A4315" s="15">
        <v>9</v>
      </c>
      <c r="B4315" s="15">
        <v>2020</v>
      </c>
      <c r="C4315" s="13" t="s">
        <v>43</v>
      </c>
      <c r="D4315" s="15">
        <v>4</v>
      </c>
      <c r="E4315" s="13" t="s">
        <v>24</v>
      </c>
      <c r="F4315" s="13" t="s">
        <v>11</v>
      </c>
      <c r="G4315" s="13" t="s">
        <v>25</v>
      </c>
      <c r="H4315" s="13" t="s">
        <v>35</v>
      </c>
      <c r="I4315" s="3">
        <f t="shared" si="469"/>
        <v>55</v>
      </c>
      <c r="J4315" s="7">
        <f t="shared" si="470"/>
        <v>59</v>
      </c>
      <c r="K4315" s="3">
        <f>LEN(H4315)</f>
        <v>5</v>
      </c>
      <c r="L4315" s="13" t="str">
        <f>IF(OR(AND(LEN(H4315&gt;3),ISERROR(FIND("-",H4315,1))),AND(LEN(H4315)&gt;3,ISERROR(FIND("+",H4315,1)))),LEFT(H4315,2),H4315)</f>
        <v>55</v>
      </c>
      <c r="M4315" s="13" t="str">
        <f>IF(AND(LEN(H4315&gt;3),ISERROR(FIND("+",H4315,1))),RIGHT(H4315,2),IF(AND(LEN(H4315)=3,ISERROR(FIND("-",H4315,1))),LEFT(H4315,2),H4315))</f>
        <v>59</v>
      </c>
      <c r="N4315" s="13" t="str">
        <f>SUBSTITUTE(H4315,"+","-")</f>
        <v>55-59</v>
      </c>
      <c r="O4315" s="3">
        <f t="shared" si="471"/>
        <v>5</v>
      </c>
      <c r="P4315" s="3">
        <f t="shared" si="472"/>
        <v>3</v>
      </c>
      <c r="Q4315" s="7">
        <f t="shared" si="473"/>
        <v>55</v>
      </c>
      <c r="R4315" s="7">
        <f t="shared" si="474"/>
        <v>59</v>
      </c>
      <c r="S4315" s="13" t="str">
        <f>VLOOKUP(A4315,history!$B:$F,2,0)</f>
        <v>2020-01-30</v>
      </c>
      <c r="T4315" s="13">
        <f>VLOOKUP($C4315,日期!$A:$D,3,0)</f>
        <v>1</v>
      </c>
      <c r="U4315" s="13">
        <f>VLOOKUP($C4315,日期!$A:$D,4,0)</f>
        <v>1</v>
      </c>
      <c r="V4315" s="65">
        <f t="shared" si="475"/>
        <v>43831</v>
      </c>
      <c r="W4315" s="13" t="s">
        <v>5879</v>
      </c>
    </row>
    <row r="4316" spans="1:23" ht="15">
      <c r="A4316" s="15">
        <v>8</v>
      </c>
      <c r="B4316" s="15">
        <v>2020</v>
      </c>
      <c r="C4316" s="13" t="s">
        <v>43</v>
      </c>
      <c r="D4316" s="15">
        <v>4</v>
      </c>
      <c r="E4316" s="13" t="s">
        <v>24</v>
      </c>
      <c r="F4316" s="13" t="s">
        <v>11</v>
      </c>
      <c r="G4316" s="13" t="s">
        <v>25</v>
      </c>
      <c r="H4316" s="13" t="s">
        <v>37</v>
      </c>
      <c r="I4316" s="3">
        <f t="shared" si="469"/>
        <v>50</v>
      </c>
      <c r="J4316" s="7">
        <f t="shared" si="470"/>
        <v>54</v>
      </c>
      <c r="K4316" s="3">
        <f>LEN(H4316)</f>
        <v>5</v>
      </c>
      <c r="L4316" s="13" t="str">
        <f>IF(OR(AND(LEN(H4316&gt;3),ISERROR(FIND("-",H4316,1))),AND(LEN(H4316)&gt;3,ISERROR(FIND("+",H4316,1)))),LEFT(H4316,2),H4316)</f>
        <v>50</v>
      </c>
      <c r="M4316" s="13" t="str">
        <f>IF(AND(LEN(H4316&gt;3),ISERROR(FIND("+",H4316,1))),RIGHT(H4316,2),IF(AND(LEN(H4316)=3,ISERROR(FIND("-",H4316,1))),LEFT(H4316,2),H4316))</f>
        <v>54</v>
      </c>
      <c r="N4316" s="13" t="str">
        <f>SUBSTITUTE(H4316,"+","-")</f>
        <v>50-54</v>
      </c>
      <c r="O4316" s="3">
        <f t="shared" si="471"/>
        <v>5</v>
      </c>
      <c r="P4316" s="3">
        <f t="shared" si="472"/>
        <v>3</v>
      </c>
      <c r="Q4316" s="7">
        <f t="shared" si="473"/>
        <v>50</v>
      </c>
      <c r="R4316" s="7">
        <f t="shared" si="474"/>
        <v>54</v>
      </c>
      <c r="S4316" s="13" t="str">
        <f>VLOOKUP(A4316,history!$B:$F,2,0)</f>
        <v>2020-01-28</v>
      </c>
      <c r="T4316" s="13">
        <f>VLOOKUP($C4316,日期!$A:$D,3,0)</f>
        <v>1</v>
      </c>
      <c r="U4316" s="13">
        <f>VLOOKUP($C4316,日期!$A:$D,4,0)</f>
        <v>1</v>
      </c>
      <c r="V4316" s="65">
        <f t="shared" si="475"/>
        <v>43831</v>
      </c>
      <c r="W4316" s="13" t="s">
        <v>5880</v>
      </c>
    </row>
    <row r="4317" spans="1:23" ht="15">
      <c r="A4317" s="15">
        <v>7</v>
      </c>
      <c r="B4317" s="15">
        <v>2020</v>
      </c>
      <c r="C4317" s="13" t="s">
        <v>43</v>
      </c>
      <c r="D4317" s="15">
        <v>4</v>
      </c>
      <c r="E4317" s="13" t="s">
        <v>24</v>
      </c>
      <c r="F4317" s="13" t="s">
        <v>11</v>
      </c>
      <c r="G4317" s="13" t="s">
        <v>25</v>
      </c>
      <c r="H4317" s="13" t="s">
        <v>29</v>
      </c>
      <c r="I4317" s="3">
        <f t="shared" si="469"/>
        <v>40</v>
      </c>
      <c r="J4317" s="7">
        <f t="shared" si="470"/>
        <v>44</v>
      </c>
      <c r="K4317" s="3">
        <f>LEN(H4317)</f>
        <v>5</v>
      </c>
      <c r="L4317" s="13" t="str">
        <f>IF(OR(AND(LEN(H4317&gt;3),ISERROR(FIND("-",H4317,1))),AND(LEN(H4317)&gt;3,ISERROR(FIND("+",H4317,1)))),LEFT(H4317,2),H4317)</f>
        <v>40</v>
      </c>
      <c r="M4317" s="13" t="str">
        <f>IF(AND(LEN(H4317&gt;3),ISERROR(FIND("+",H4317,1))),RIGHT(H4317,2),IF(AND(LEN(H4317)=3,ISERROR(FIND("-",H4317,1))),LEFT(H4317,2),H4317))</f>
        <v>44</v>
      </c>
      <c r="N4317" s="13" t="str">
        <f>SUBSTITUTE(H4317,"+","-")</f>
        <v>40-44</v>
      </c>
      <c r="O4317" s="3">
        <f t="shared" si="471"/>
        <v>5</v>
      </c>
      <c r="P4317" s="3">
        <f t="shared" si="472"/>
        <v>3</v>
      </c>
      <c r="Q4317" s="7">
        <f t="shared" si="473"/>
        <v>40</v>
      </c>
      <c r="R4317" s="7">
        <f t="shared" si="474"/>
        <v>44</v>
      </c>
      <c r="S4317" s="13" t="str">
        <f>VLOOKUP(A4317,history!$B:$F,2,0)</f>
        <v>2020-01-28</v>
      </c>
      <c r="T4317" s="13">
        <f>VLOOKUP($C4317,日期!$A:$D,3,0)</f>
        <v>1</v>
      </c>
      <c r="U4317" s="13">
        <f>VLOOKUP($C4317,日期!$A:$D,4,0)</f>
        <v>1</v>
      </c>
      <c r="V4317" s="65">
        <f t="shared" si="475"/>
        <v>43831</v>
      </c>
      <c r="W4317" s="13" t="s">
        <v>5881</v>
      </c>
    </row>
    <row r="4318" spans="1:23" ht="15">
      <c r="A4318" s="15">
        <v>6</v>
      </c>
      <c r="B4318" s="15">
        <v>2020</v>
      </c>
      <c r="C4318" s="13" t="s">
        <v>43</v>
      </c>
      <c r="D4318" s="15">
        <v>4</v>
      </c>
      <c r="E4318" s="13" t="s">
        <v>24</v>
      </c>
      <c r="F4318" s="13" t="s">
        <v>17</v>
      </c>
      <c r="G4318" s="13" t="s">
        <v>25</v>
      </c>
      <c r="H4318" s="13" t="s">
        <v>15</v>
      </c>
      <c r="I4318" s="3">
        <f t="shared" si="469"/>
        <v>70</v>
      </c>
      <c r="J4318" s="7">
        <f t="shared" si="470"/>
        <v>70</v>
      </c>
      <c r="K4318" s="3">
        <f>LEN(H4318)</f>
        <v>3</v>
      </c>
      <c r="L4318" s="13" t="str">
        <f>IF(OR(AND(LEN(H4318&gt;3),ISERROR(FIND("-",H4318,1))),AND(LEN(H4318)&gt;3,ISERROR(FIND("+",H4318,1)))),LEFT(H4318,2),H4318)</f>
        <v>70</v>
      </c>
      <c r="M4318" s="13" t="str">
        <f>IF(AND(LEN(H4318&gt;3),ISERROR(FIND("+",H4318,1))),RIGHT(H4318,2),IF(AND(LEN(H4318)=3,ISERROR(FIND("-",H4318,1))),LEFT(H4318,2),H4318))</f>
        <v>70</v>
      </c>
      <c r="N4318" s="13" t="str">
        <f>SUBSTITUTE(H4318,"+","-")</f>
        <v>70-</v>
      </c>
      <c r="O4318" s="3">
        <f t="shared" si="471"/>
        <v>3</v>
      </c>
      <c r="P4318" s="3">
        <f t="shared" si="472"/>
        <v>3</v>
      </c>
      <c r="Q4318" s="7">
        <f t="shared" si="473"/>
        <v>70</v>
      </c>
      <c r="R4318" s="7">
        <f t="shared" si="474"/>
        <v>70</v>
      </c>
      <c r="S4318" s="13" t="str">
        <f>VLOOKUP(A4318,history!$B:$F,2,0)</f>
        <v>2020-01-28</v>
      </c>
      <c r="T4318" s="13">
        <f>VLOOKUP($C4318,日期!$A:$D,3,0)</f>
        <v>1</v>
      </c>
      <c r="U4318" s="13">
        <f>VLOOKUP($C4318,日期!$A:$D,4,0)</f>
        <v>1</v>
      </c>
      <c r="V4318" s="65">
        <f t="shared" si="475"/>
        <v>43831</v>
      </c>
      <c r="W4318" s="13" t="s">
        <v>5882</v>
      </c>
    </row>
    <row r="4319" spans="1:23" ht="15">
      <c r="A4319" s="15">
        <v>5</v>
      </c>
      <c r="B4319" s="15">
        <v>2020</v>
      </c>
      <c r="C4319" s="13" t="s">
        <v>43</v>
      </c>
      <c r="D4319" s="15">
        <v>4</v>
      </c>
      <c r="E4319" s="13" t="s">
        <v>24</v>
      </c>
      <c r="F4319" s="13" t="s">
        <v>17</v>
      </c>
      <c r="G4319" s="13" t="s">
        <v>25</v>
      </c>
      <c r="H4319" s="13" t="s">
        <v>15</v>
      </c>
      <c r="I4319" s="3">
        <f t="shared" si="469"/>
        <v>70</v>
      </c>
      <c r="J4319" s="7">
        <f t="shared" si="470"/>
        <v>70</v>
      </c>
      <c r="K4319" s="3">
        <f>LEN(H4319)</f>
        <v>3</v>
      </c>
      <c r="L4319" s="13" t="str">
        <f>IF(OR(AND(LEN(H4319&gt;3),ISERROR(FIND("-",H4319,1))),AND(LEN(H4319)&gt;3,ISERROR(FIND("+",H4319,1)))),LEFT(H4319,2),H4319)</f>
        <v>70</v>
      </c>
      <c r="M4319" s="13" t="str">
        <f>IF(AND(LEN(H4319&gt;3),ISERROR(FIND("+",H4319,1))),RIGHT(H4319,2),IF(AND(LEN(H4319)=3,ISERROR(FIND("-",H4319,1))),LEFT(H4319,2),H4319))</f>
        <v>70</v>
      </c>
      <c r="N4319" s="13" t="str">
        <f>SUBSTITUTE(H4319,"+","-")</f>
        <v>70-</v>
      </c>
      <c r="O4319" s="3">
        <f t="shared" si="471"/>
        <v>3</v>
      </c>
      <c r="P4319" s="3">
        <f t="shared" si="472"/>
        <v>3</v>
      </c>
      <c r="Q4319" s="7">
        <f t="shared" si="473"/>
        <v>70</v>
      </c>
      <c r="R4319" s="7">
        <f t="shared" si="474"/>
        <v>70</v>
      </c>
      <c r="S4319" s="13" t="str">
        <f>VLOOKUP(A4319,history!$B:$F,2,0)</f>
        <v>2020-01-27</v>
      </c>
      <c r="T4319" s="13">
        <f>VLOOKUP($C4319,日期!$A:$D,3,0)</f>
        <v>1</v>
      </c>
      <c r="U4319" s="13">
        <f>VLOOKUP($C4319,日期!$A:$D,4,0)</f>
        <v>1</v>
      </c>
      <c r="V4319" s="65">
        <f t="shared" si="475"/>
        <v>43831</v>
      </c>
      <c r="W4319" s="13" t="s">
        <v>5883</v>
      </c>
    </row>
    <row r="4320" spans="1:23" ht="15">
      <c r="A4320" s="15">
        <v>4</v>
      </c>
      <c r="B4320" s="15">
        <v>2020</v>
      </c>
      <c r="C4320" s="13" t="s">
        <v>43</v>
      </c>
      <c r="D4320" s="15">
        <v>4</v>
      </c>
      <c r="E4320" s="13" t="s">
        <v>24</v>
      </c>
      <c r="F4320" s="13" t="s">
        <v>17</v>
      </c>
      <c r="G4320" s="13" t="s">
        <v>25</v>
      </c>
      <c r="H4320" s="13" t="s">
        <v>35</v>
      </c>
      <c r="I4320" s="3">
        <f t="shared" si="469"/>
        <v>55</v>
      </c>
      <c r="J4320" s="7">
        <f t="shared" si="470"/>
        <v>59</v>
      </c>
      <c r="K4320" s="3">
        <f>LEN(H4320)</f>
        <v>5</v>
      </c>
      <c r="L4320" s="13" t="str">
        <f>IF(OR(AND(LEN(H4320&gt;3),ISERROR(FIND("-",H4320,1))),AND(LEN(H4320)&gt;3,ISERROR(FIND("+",H4320,1)))),LEFT(H4320,2),H4320)</f>
        <v>55</v>
      </c>
      <c r="M4320" s="13" t="str">
        <f>IF(AND(LEN(H4320&gt;3),ISERROR(FIND("+",H4320,1))),RIGHT(H4320,2),IF(AND(LEN(H4320)=3,ISERROR(FIND("-",H4320,1))),LEFT(H4320,2),H4320))</f>
        <v>59</v>
      </c>
      <c r="N4320" s="13" t="str">
        <f>SUBSTITUTE(H4320,"+","-")</f>
        <v>55-59</v>
      </c>
      <c r="O4320" s="3">
        <f t="shared" si="471"/>
        <v>5</v>
      </c>
      <c r="P4320" s="3">
        <f t="shared" si="472"/>
        <v>3</v>
      </c>
      <c r="Q4320" s="7">
        <f t="shared" si="473"/>
        <v>55</v>
      </c>
      <c r="R4320" s="7">
        <f t="shared" si="474"/>
        <v>59</v>
      </c>
      <c r="S4320" s="13" t="str">
        <f>VLOOKUP(A4320,history!$B:$F,2,0)</f>
        <v>2020-01-26</v>
      </c>
      <c r="T4320" s="13">
        <f>VLOOKUP($C4320,日期!$A:$D,3,0)</f>
        <v>1</v>
      </c>
      <c r="U4320" s="13">
        <f>VLOOKUP($C4320,日期!$A:$D,4,0)</f>
        <v>1</v>
      </c>
      <c r="V4320" s="65">
        <f t="shared" si="475"/>
        <v>43831</v>
      </c>
      <c r="W4320" s="13" t="s">
        <v>5884</v>
      </c>
    </row>
    <row r="4321" spans="1:23" ht="15">
      <c r="A4321" s="15">
        <v>3</v>
      </c>
      <c r="B4321" s="15">
        <v>2020</v>
      </c>
      <c r="C4321" s="13" t="s">
        <v>43</v>
      </c>
      <c r="D4321" s="15">
        <v>4</v>
      </c>
      <c r="E4321" s="13" t="s">
        <v>24</v>
      </c>
      <c r="F4321" s="13" t="s">
        <v>17</v>
      </c>
      <c r="G4321" s="13" t="s">
        <v>25</v>
      </c>
      <c r="H4321" s="13" t="s">
        <v>37</v>
      </c>
      <c r="I4321" s="3">
        <f t="shared" si="469"/>
        <v>50</v>
      </c>
      <c r="J4321" s="7">
        <f t="shared" si="470"/>
        <v>54</v>
      </c>
      <c r="K4321" s="3">
        <f>LEN(H4321)</f>
        <v>5</v>
      </c>
      <c r="L4321" s="13" t="str">
        <f>IF(OR(AND(LEN(H4321&gt;3),ISERROR(FIND("-",H4321,1))),AND(LEN(H4321)&gt;3,ISERROR(FIND("+",H4321,1)))),LEFT(H4321,2),H4321)</f>
        <v>50</v>
      </c>
      <c r="M4321" s="13" t="str">
        <f>IF(AND(LEN(H4321&gt;3),ISERROR(FIND("+",H4321,1))),RIGHT(H4321,2),IF(AND(LEN(H4321)=3,ISERROR(FIND("-",H4321,1))),LEFT(H4321,2),H4321))</f>
        <v>54</v>
      </c>
      <c r="N4321" s="13" t="str">
        <f>SUBSTITUTE(H4321,"+","-")</f>
        <v>50-54</v>
      </c>
      <c r="O4321" s="3">
        <f t="shared" si="471"/>
        <v>5</v>
      </c>
      <c r="P4321" s="3">
        <f t="shared" si="472"/>
        <v>3</v>
      </c>
      <c r="Q4321" s="7">
        <f t="shared" si="473"/>
        <v>50</v>
      </c>
      <c r="R4321" s="7">
        <f t="shared" si="474"/>
        <v>54</v>
      </c>
      <c r="S4321" s="13" t="str">
        <f>VLOOKUP(A4321,history!$B:$F,2,0)</f>
        <v>2020-01-24</v>
      </c>
      <c r="T4321" s="13">
        <f>VLOOKUP($C4321,日期!$A:$D,3,0)</f>
        <v>1</v>
      </c>
      <c r="U4321" s="13">
        <f>VLOOKUP($C4321,日期!$A:$D,4,0)</f>
        <v>1</v>
      </c>
      <c r="V4321" s="65">
        <f t="shared" si="475"/>
        <v>43831</v>
      </c>
      <c r="W4321" s="13" t="s">
        <v>5885</v>
      </c>
    </row>
    <row r="4322" spans="1:23" ht="15">
      <c r="A4322" s="15">
        <v>2</v>
      </c>
      <c r="B4322" s="15">
        <v>2020</v>
      </c>
      <c r="C4322" s="13" t="s">
        <v>43</v>
      </c>
      <c r="D4322" s="15">
        <v>4</v>
      </c>
      <c r="E4322" s="13" t="s">
        <v>24</v>
      </c>
      <c r="F4322" s="13" t="s">
        <v>17</v>
      </c>
      <c r="G4322" s="13" t="s">
        <v>25</v>
      </c>
      <c r="H4322" s="13" t="s">
        <v>37</v>
      </c>
      <c r="I4322" s="3">
        <f t="shared" si="469"/>
        <v>50</v>
      </c>
      <c r="J4322" s="7">
        <f t="shared" si="470"/>
        <v>54</v>
      </c>
      <c r="K4322" s="3">
        <f>LEN(H4322)</f>
        <v>5</v>
      </c>
      <c r="L4322" s="13" t="str">
        <f>IF(OR(AND(LEN(H4322&gt;3),ISERROR(FIND("-",H4322,1))),AND(LEN(H4322)&gt;3,ISERROR(FIND("+",H4322,1)))),LEFT(H4322,2),H4322)</f>
        <v>50</v>
      </c>
      <c r="M4322" s="13" t="str">
        <f>IF(AND(LEN(H4322&gt;3),ISERROR(FIND("+",H4322,1))),RIGHT(H4322,2),IF(AND(LEN(H4322)=3,ISERROR(FIND("-",H4322,1))),LEFT(H4322,2),H4322))</f>
        <v>54</v>
      </c>
      <c r="N4322" s="13" t="str">
        <f>SUBSTITUTE(H4322,"+","-")</f>
        <v>50-54</v>
      </c>
      <c r="O4322" s="3">
        <f t="shared" si="471"/>
        <v>5</v>
      </c>
      <c r="P4322" s="3">
        <f t="shared" si="472"/>
        <v>3</v>
      </c>
      <c r="Q4322" s="7">
        <f t="shared" si="473"/>
        <v>50</v>
      </c>
      <c r="R4322" s="7">
        <f t="shared" si="474"/>
        <v>54</v>
      </c>
      <c r="S4322" s="13" t="str">
        <f>VLOOKUP(A4322,history!$B:$F,2,0)</f>
        <v>2020-01-24</v>
      </c>
      <c r="T4322" s="13">
        <f>VLOOKUP($C4322,日期!$A:$D,3,0)</f>
        <v>1</v>
      </c>
      <c r="U4322" s="13">
        <f>VLOOKUP($C4322,日期!$A:$D,4,0)</f>
        <v>1</v>
      </c>
      <c r="V4322" s="65">
        <f t="shared" si="475"/>
        <v>43831</v>
      </c>
      <c r="W4322" s="13" t="s">
        <v>5886</v>
      </c>
    </row>
    <row r="4323" spans="1:23" ht="15">
      <c r="A4323" s="15">
        <v>1</v>
      </c>
      <c r="B4323" s="15">
        <v>2020</v>
      </c>
      <c r="C4323" s="13" t="s">
        <v>43</v>
      </c>
      <c r="D4323" s="15">
        <v>2</v>
      </c>
      <c r="E4323" s="13" t="s">
        <v>24</v>
      </c>
      <c r="F4323" s="13" t="s">
        <v>17</v>
      </c>
      <c r="G4323" s="13" t="s">
        <v>25</v>
      </c>
      <c r="H4323" s="13" t="s">
        <v>35</v>
      </c>
      <c r="I4323" s="3">
        <f t="shared" si="469"/>
        <v>55</v>
      </c>
      <c r="J4323" s="7">
        <f t="shared" si="470"/>
        <v>59</v>
      </c>
      <c r="K4323" s="3">
        <f>LEN(H4323)</f>
        <v>5</v>
      </c>
      <c r="L4323" s="13" t="str">
        <f>IF(OR(AND(LEN(H4323&gt;3),ISERROR(FIND("-",H4323,1))),AND(LEN(H4323)&gt;3,ISERROR(FIND("+",H4323,1)))),LEFT(H4323,2),H4323)</f>
        <v>55</v>
      </c>
      <c r="M4323" s="13" t="str">
        <f>IF(AND(LEN(H4323&gt;3),ISERROR(FIND("+",H4323,1))),RIGHT(H4323,2),IF(AND(LEN(H4323)=3,ISERROR(FIND("-",H4323,1))),LEFT(H4323,2),H4323))</f>
        <v>59</v>
      </c>
      <c r="N4323" s="13" t="str">
        <f>SUBSTITUTE(H4323,"+","-")</f>
        <v>55-59</v>
      </c>
      <c r="O4323" s="3">
        <f t="shared" si="471"/>
        <v>5</v>
      </c>
      <c r="P4323" s="3">
        <f t="shared" si="472"/>
        <v>3</v>
      </c>
      <c r="Q4323" s="7">
        <f t="shared" si="473"/>
        <v>55</v>
      </c>
      <c r="R4323" s="7">
        <f t="shared" si="474"/>
        <v>59</v>
      </c>
      <c r="S4323" s="13" t="str">
        <f>VLOOKUP(A4323,history!$B:$F,2,0)</f>
        <v>2020-01-21</v>
      </c>
      <c r="T4323" s="13">
        <f>VLOOKUP($C4323,日期!$A:$D,3,0)</f>
        <v>1</v>
      </c>
      <c r="U4323" s="13">
        <f>VLOOKUP($C4323,日期!$A:$D,4,0)</f>
        <v>1</v>
      </c>
      <c r="V4323" s="65">
        <f t="shared" si="475"/>
        <v>43831</v>
      </c>
      <c r="W4323" s="13" t="s">
        <v>5887</v>
      </c>
    </row>
  </sheetData>
  <autoFilter ref="A1:W4323" xr:uid="{D2893461-0AEC-4619-A2D1-71FE9BA1919D}"/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76017-97CC-42C5-B29A-2F4AF69B4A1E}">
  <sheetPr>
    <tabColor theme="8" tint="0.79998168889431442"/>
  </sheetPr>
  <dimension ref="A1:H4324"/>
  <sheetViews>
    <sheetView workbookViewId="0">
      <selection activeCell="F2" sqref="F2"/>
    </sheetView>
  </sheetViews>
  <sheetFormatPr defaultRowHeight="14.5"/>
  <cols>
    <col min="1" max="8" width="9.08984375" style="13" customWidth="1"/>
    <col min="9" max="16384" width="8.7265625" style="13"/>
  </cols>
  <sheetData>
    <row r="1" spans="1:8">
      <c r="A1" s="12" t="s">
        <v>0</v>
      </c>
      <c r="B1" s="16"/>
      <c r="C1" s="16"/>
      <c r="D1" s="16"/>
      <c r="E1" s="16"/>
      <c r="F1" s="16"/>
      <c r="G1" s="16"/>
      <c r="H1" s="16"/>
    </row>
    <row r="2" spans="1:8">
      <c r="A2" s="14" t="s">
        <v>1</v>
      </c>
      <c r="B2" s="14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4" t="s">
        <v>7</v>
      </c>
      <c r="H2" s="14" t="s">
        <v>8</v>
      </c>
    </row>
    <row r="3" spans="1:8">
      <c r="A3" s="15">
        <v>4322</v>
      </c>
      <c r="B3" s="15">
        <v>2021</v>
      </c>
      <c r="C3" s="13" t="s">
        <v>9</v>
      </c>
      <c r="D3" s="15">
        <v>20</v>
      </c>
      <c r="E3" s="13" t="s">
        <v>10</v>
      </c>
      <c r="F3" s="13" t="s">
        <v>11</v>
      </c>
      <c r="G3" s="13" t="s">
        <v>12</v>
      </c>
      <c r="H3" s="13" t="s">
        <v>15</v>
      </c>
    </row>
    <row r="4" spans="1:8">
      <c r="A4" s="15">
        <v>4321</v>
      </c>
      <c r="B4" s="15">
        <v>2021</v>
      </c>
      <c r="C4" s="13" t="s">
        <v>9</v>
      </c>
      <c r="D4" s="15">
        <v>20</v>
      </c>
      <c r="E4" s="13" t="s">
        <v>10</v>
      </c>
      <c r="F4" s="13" t="s">
        <v>11</v>
      </c>
      <c r="G4" s="13" t="s">
        <v>12</v>
      </c>
      <c r="H4" s="13" t="s">
        <v>37</v>
      </c>
    </row>
    <row r="5" spans="1:8">
      <c r="A5" s="15">
        <v>4320</v>
      </c>
      <c r="B5" s="15">
        <v>2021</v>
      </c>
      <c r="C5" s="13" t="s">
        <v>9</v>
      </c>
      <c r="D5" s="15">
        <v>20</v>
      </c>
      <c r="E5" s="13" t="s">
        <v>10</v>
      </c>
      <c r="F5" s="13" t="s">
        <v>17</v>
      </c>
      <c r="G5" s="13" t="s">
        <v>12</v>
      </c>
      <c r="H5" s="13" t="s">
        <v>32</v>
      </c>
    </row>
    <row r="6" spans="1:8">
      <c r="A6" s="15">
        <v>4319</v>
      </c>
      <c r="B6" s="15">
        <v>2021</v>
      </c>
      <c r="C6" s="13" t="s">
        <v>9</v>
      </c>
      <c r="D6" s="15">
        <v>20</v>
      </c>
      <c r="E6" s="13" t="s">
        <v>10</v>
      </c>
      <c r="F6" s="13" t="s">
        <v>17</v>
      </c>
      <c r="G6" s="13" t="s">
        <v>12</v>
      </c>
      <c r="H6" s="13" t="s">
        <v>47</v>
      </c>
    </row>
    <row r="7" spans="1:8">
      <c r="A7" s="15">
        <v>4318</v>
      </c>
      <c r="B7" s="15">
        <v>2021</v>
      </c>
      <c r="C7" s="13" t="s">
        <v>9</v>
      </c>
      <c r="D7" s="15">
        <v>20</v>
      </c>
      <c r="E7" s="13" t="s">
        <v>14</v>
      </c>
      <c r="F7" s="13" t="s">
        <v>11</v>
      </c>
      <c r="G7" s="13" t="s">
        <v>12</v>
      </c>
      <c r="H7" s="13" t="s">
        <v>15</v>
      </c>
    </row>
    <row r="8" spans="1:8">
      <c r="A8" s="15">
        <v>4317</v>
      </c>
      <c r="B8" s="15">
        <v>2021</v>
      </c>
      <c r="C8" s="13" t="s">
        <v>9</v>
      </c>
      <c r="D8" s="15">
        <v>20</v>
      </c>
      <c r="E8" s="13" t="s">
        <v>14</v>
      </c>
      <c r="F8" s="13" t="s">
        <v>17</v>
      </c>
      <c r="G8" s="13" t="s">
        <v>12</v>
      </c>
      <c r="H8" s="13" t="s">
        <v>18</v>
      </c>
    </row>
    <row r="9" spans="1:8">
      <c r="A9" s="15">
        <v>4316</v>
      </c>
      <c r="B9" s="15">
        <v>2021</v>
      </c>
      <c r="C9" s="13" t="s">
        <v>9</v>
      </c>
      <c r="D9" s="15">
        <v>20</v>
      </c>
      <c r="E9" s="13" t="s">
        <v>14</v>
      </c>
      <c r="F9" s="13" t="s">
        <v>17</v>
      </c>
      <c r="G9" s="13" t="s">
        <v>12</v>
      </c>
      <c r="H9" s="13" t="s">
        <v>31</v>
      </c>
    </row>
    <row r="10" spans="1:8">
      <c r="A10" s="15">
        <v>4315</v>
      </c>
      <c r="B10" s="15">
        <v>2021</v>
      </c>
      <c r="C10" s="13" t="s">
        <v>9</v>
      </c>
      <c r="D10" s="15">
        <v>20</v>
      </c>
      <c r="E10" s="13" t="s">
        <v>10</v>
      </c>
      <c r="F10" s="13" t="s">
        <v>11</v>
      </c>
      <c r="G10" s="13" t="s">
        <v>12</v>
      </c>
      <c r="H10" s="13" t="s">
        <v>15</v>
      </c>
    </row>
    <row r="11" spans="1:8">
      <c r="A11" s="15">
        <v>4314</v>
      </c>
      <c r="B11" s="15">
        <v>2021</v>
      </c>
      <c r="C11" s="13" t="s">
        <v>9</v>
      </c>
      <c r="D11" s="15">
        <v>20</v>
      </c>
      <c r="E11" s="13" t="s">
        <v>10</v>
      </c>
      <c r="F11" s="13" t="s">
        <v>11</v>
      </c>
      <c r="G11" s="13" t="s">
        <v>12</v>
      </c>
      <c r="H11" s="13" t="s">
        <v>37</v>
      </c>
    </row>
    <row r="12" spans="1:8">
      <c r="A12" s="15">
        <v>4313</v>
      </c>
      <c r="B12" s="15">
        <v>2021</v>
      </c>
      <c r="C12" s="13" t="s">
        <v>9</v>
      </c>
      <c r="D12" s="15">
        <v>20</v>
      </c>
      <c r="E12" s="13" t="s">
        <v>10</v>
      </c>
      <c r="F12" s="13" t="s">
        <v>17</v>
      </c>
      <c r="G12" s="13" t="s">
        <v>12</v>
      </c>
      <c r="H12" s="13" t="s">
        <v>32</v>
      </c>
    </row>
    <row r="13" spans="1:8">
      <c r="A13" s="15">
        <v>4312</v>
      </c>
      <c r="B13" s="15">
        <v>2021</v>
      </c>
      <c r="C13" s="13" t="s">
        <v>9</v>
      </c>
      <c r="D13" s="15">
        <v>20</v>
      </c>
      <c r="E13" s="13" t="s">
        <v>10</v>
      </c>
      <c r="F13" s="13" t="s">
        <v>17</v>
      </c>
      <c r="G13" s="13" t="s">
        <v>12</v>
      </c>
      <c r="H13" s="13" t="s">
        <v>47</v>
      </c>
    </row>
    <row r="14" spans="1:8">
      <c r="A14" s="15">
        <v>4311</v>
      </c>
      <c r="B14" s="15">
        <v>2021</v>
      </c>
      <c r="C14" s="13" t="s">
        <v>9</v>
      </c>
      <c r="D14" s="15">
        <v>20</v>
      </c>
      <c r="E14" s="13" t="s">
        <v>14</v>
      </c>
      <c r="F14" s="13" t="s">
        <v>11</v>
      </c>
      <c r="G14" s="13" t="s">
        <v>12</v>
      </c>
      <c r="H14" s="13" t="s">
        <v>15</v>
      </c>
    </row>
    <row r="15" spans="1:8">
      <c r="A15" s="15">
        <v>4310</v>
      </c>
      <c r="B15" s="15">
        <v>2021</v>
      </c>
      <c r="C15" s="13" t="s">
        <v>9</v>
      </c>
      <c r="D15" s="15">
        <v>20</v>
      </c>
      <c r="E15" s="13" t="s">
        <v>14</v>
      </c>
      <c r="F15" s="13" t="s">
        <v>17</v>
      </c>
      <c r="G15" s="13" t="s">
        <v>12</v>
      </c>
      <c r="H15" s="13" t="s">
        <v>18</v>
      </c>
    </row>
    <row r="16" spans="1:8">
      <c r="A16" s="15">
        <v>4309</v>
      </c>
      <c r="B16" s="15">
        <v>2021</v>
      </c>
      <c r="C16" s="13" t="s">
        <v>9</v>
      </c>
      <c r="D16" s="15">
        <v>20</v>
      </c>
      <c r="E16" s="13" t="s">
        <v>14</v>
      </c>
      <c r="F16" s="13" t="s">
        <v>17</v>
      </c>
      <c r="G16" s="13" t="s">
        <v>12</v>
      </c>
      <c r="H16" s="13" t="s">
        <v>31</v>
      </c>
    </row>
    <row r="17" spans="1:8">
      <c r="A17" s="15">
        <v>4308</v>
      </c>
      <c r="B17" s="15">
        <v>2021</v>
      </c>
      <c r="C17" s="13" t="s">
        <v>9</v>
      </c>
      <c r="D17" s="15">
        <v>20</v>
      </c>
      <c r="E17" s="13" t="s">
        <v>10</v>
      </c>
      <c r="F17" s="13" t="s">
        <v>11</v>
      </c>
      <c r="G17" s="13" t="s">
        <v>12</v>
      </c>
      <c r="H17" s="13" t="s">
        <v>15</v>
      </c>
    </row>
    <row r="18" spans="1:8">
      <c r="A18" s="15">
        <v>4307</v>
      </c>
      <c r="B18" s="15">
        <v>2021</v>
      </c>
      <c r="C18" s="13" t="s">
        <v>9</v>
      </c>
      <c r="D18" s="15">
        <v>20</v>
      </c>
      <c r="E18" s="13" t="s">
        <v>10</v>
      </c>
      <c r="F18" s="13" t="s">
        <v>11</v>
      </c>
      <c r="G18" s="13" t="s">
        <v>12</v>
      </c>
      <c r="H18" s="13" t="s">
        <v>37</v>
      </c>
    </row>
    <row r="19" spans="1:8">
      <c r="A19" s="15">
        <v>4306</v>
      </c>
      <c r="B19" s="15">
        <v>2021</v>
      </c>
      <c r="C19" s="13" t="s">
        <v>9</v>
      </c>
      <c r="D19" s="15">
        <v>20</v>
      </c>
      <c r="E19" s="13" t="s">
        <v>10</v>
      </c>
      <c r="F19" s="13" t="s">
        <v>17</v>
      </c>
      <c r="G19" s="13" t="s">
        <v>12</v>
      </c>
      <c r="H19" s="13" t="s">
        <v>32</v>
      </c>
    </row>
    <row r="20" spans="1:8">
      <c r="A20" s="15">
        <v>4305</v>
      </c>
      <c r="B20" s="15">
        <v>2021</v>
      </c>
      <c r="C20" s="13" t="s">
        <v>9</v>
      </c>
      <c r="D20" s="15">
        <v>20</v>
      </c>
      <c r="E20" s="13" t="s">
        <v>10</v>
      </c>
      <c r="F20" s="13" t="s">
        <v>17</v>
      </c>
      <c r="G20" s="13" t="s">
        <v>12</v>
      </c>
      <c r="H20" s="13" t="s">
        <v>47</v>
      </c>
    </row>
    <row r="21" spans="1:8">
      <c r="A21" s="15">
        <v>4304</v>
      </c>
      <c r="B21" s="15">
        <v>2021</v>
      </c>
      <c r="C21" s="13" t="s">
        <v>9</v>
      </c>
      <c r="D21" s="15">
        <v>20</v>
      </c>
      <c r="E21" s="13" t="s">
        <v>14</v>
      </c>
      <c r="F21" s="13" t="s">
        <v>11</v>
      </c>
      <c r="G21" s="13" t="s">
        <v>12</v>
      </c>
      <c r="H21" s="13" t="s">
        <v>15</v>
      </c>
    </row>
    <row r="22" spans="1:8">
      <c r="A22" s="15">
        <v>4303</v>
      </c>
      <c r="B22" s="15">
        <v>2021</v>
      </c>
      <c r="C22" s="13" t="s">
        <v>9</v>
      </c>
      <c r="D22" s="15">
        <v>20</v>
      </c>
      <c r="E22" s="13" t="s">
        <v>14</v>
      </c>
      <c r="F22" s="13" t="s">
        <v>17</v>
      </c>
      <c r="G22" s="13" t="s">
        <v>12</v>
      </c>
      <c r="H22" s="13" t="s">
        <v>18</v>
      </c>
    </row>
    <row r="23" spans="1:8">
      <c r="A23" s="15">
        <v>4302</v>
      </c>
      <c r="B23" s="15">
        <v>2021</v>
      </c>
      <c r="C23" s="13" t="s">
        <v>9</v>
      </c>
      <c r="D23" s="15">
        <v>20</v>
      </c>
      <c r="E23" s="13" t="s">
        <v>14</v>
      </c>
      <c r="F23" s="13" t="s">
        <v>17</v>
      </c>
      <c r="G23" s="13" t="s">
        <v>12</v>
      </c>
      <c r="H23" s="13" t="s">
        <v>31</v>
      </c>
    </row>
    <row r="24" spans="1:8">
      <c r="A24" s="15">
        <v>4301</v>
      </c>
      <c r="B24" s="15">
        <v>2021</v>
      </c>
      <c r="C24" s="13" t="s">
        <v>9</v>
      </c>
      <c r="D24" s="15">
        <v>20</v>
      </c>
      <c r="E24" s="13" t="s">
        <v>10</v>
      </c>
      <c r="F24" s="13" t="s">
        <v>11</v>
      </c>
      <c r="G24" s="13" t="s">
        <v>12</v>
      </c>
      <c r="H24" s="13" t="s">
        <v>15</v>
      </c>
    </row>
    <row r="25" spans="1:8">
      <c r="A25" s="15">
        <v>4300</v>
      </c>
      <c r="B25" s="15">
        <v>2021</v>
      </c>
      <c r="C25" s="13" t="s">
        <v>9</v>
      </c>
      <c r="D25" s="15">
        <v>20</v>
      </c>
      <c r="E25" s="13" t="s">
        <v>10</v>
      </c>
      <c r="F25" s="13" t="s">
        <v>11</v>
      </c>
      <c r="G25" s="13" t="s">
        <v>12</v>
      </c>
      <c r="H25" s="13" t="s">
        <v>37</v>
      </c>
    </row>
    <row r="26" spans="1:8">
      <c r="A26" s="15">
        <v>4299</v>
      </c>
      <c r="B26" s="15">
        <v>2021</v>
      </c>
      <c r="C26" s="13" t="s">
        <v>9</v>
      </c>
      <c r="D26" s="15">
        <v>20</v>
      </c>
      <c r="E26" s="13" t="s">
        <v>10</v>
      </c>
      <c r="F26" s="13" t="s">
        <v>17</v>
      </c>
      <c r="G26" s="13" t="s">
        <v>12</v>
      </c>
      <c r="H26" s="13" t="s">
        <v>32</v>
      </c>
    </row>
    <row r="27" spans="1:8">
      <c r="A27" s="15">
        <v>4298</v>
      </c>
      <c r="B27" s="15">
        <v>2021</v>
      </c>
      <c r="C27" s="13" t="s">
        <v>9</v>
      </c>
      <c r="D27" s="15">
        <v>20</v>
      </c>
      <c r="E27" s="13" t="s">
        <v>10</v>
      </c>
      <c r="F27" s="13" t="s">
        <v>17</v>
      </c>
      <c r="G27" s="13" t="s">
        <v>12</v>
      </c>
      <c r="H27" s="15">
        <v>1</v>
      </c>
    </row>
    <row r="28" spans="1:8">
      <c r="A28" s="15">
        <v>4297</v>
      </c>
      <c r="B28" s="15">
        <v>2021</v>
      </c>
      <c r="C28" s="13" t="s">
        <v>9</v>
      </c>
      <c r="D28" s="15">
        <v>20</v>
      </c>
      <c r="E28" s="13" t="s">
        <v>14</v>
      </c>
      <c r="F28" s="13" t="s">
        <v>11</v>
      </c>
      <c r="G28" s="13" t="s">
        <v>12</v>
      </c>
      <c r="H28" s="13" t="s">
        <v>15</v>
      </c>
    </row>
    <row r="29" spans="1:8">
      <c r="A29" s="15">
        <v>4296</v>
      </c>
      <c r="B29" s="15">
        <v>2021</v>
      </c>
      <c r="C29" s="13" t="s">
        <v>9</v>
      </c>
      <c r="D29" s="15">
        <v>20</v>
      </c>
      <c r="E29" s="13" t="s">
        <v>14</v>
      </c>
      <c r="F29" s="13" t="s">
        <v>17</v>
      </c>
      <c r="G29" s="13" t="s">
        <v>12</v>
      </c>
      <c r="H29" s="13" t="s">
        <v>18</v>
      </c>
    </row>
    <row r="30" spans="1:8">
      <c r="A30" s="15">
        <v>4295</v>
      </c>
      <c r="B30" s="15">
        <v>2021</v>
      </c>
      <c r="C30" s="13" t="s">
        <v>9</v>
      </c>
      <c r="D30" s="15">
        <v>20</v>
      </c>
      <c r="E30" s="13" t="s">
        <v>14</v>
      </c>
      <c r="F30" s="13" t="s">
        <v>17</v>
      </c>
      <c r="G30" s="13" t="s">
        <v>12</v>
      </c>
      <c r="H30" s="13" t="s">
        <v>31</v>
      </c>
    </row>
    <row r="31" spans="1:8">
      <c r="A31" s="15">
        <v>4294</v>
      </c>
      <c r="B31" s="15">
        <v>2021</v>
      </c>
      <c r="C31" s="13" t="s">
        <v>9</v>
      </c>
      <c r="D31" s="15">
        <v>20</v>
      </c>
      <c r="E31" s="13" t="s">
        <v>10</v>
      </c>
      <c r="F31" s="13" t="s">
        <v>11</v>
      </c>
      <c r="G31" s="13" t="s">
        <v>12</v>
      </c>
      <c r="H31" s="13" t="s">
        <v>15</v>
      </c>
    </row>
    <row r="32" spans="1:8">
      <c r="A32" s="15">
        <v>4293</v>
      </c>
      <c r="B32" s="15">
        <v>2021</v>
      </c>
      <c r="C32" s="13" t="s">
        <v>9</v>
      </c>
      <c r="D32" s="15">
        <v>20</v>
      </c>
      <c r="E32" s="13" t="s">
        <v>10</v>
      </c>
      <c r="F32" s="13" t="s">
        <v>11</v>
      </c>
      <c r="G32" s="13" t="s">
        <v>12</v>
      </c>
      <c r="H32" s="13" t="s">
        <v>37</v>
      </c>
    </row>
    <row r="33" spans="1:8">
      <c r="A33" s="15">
        <v>4292</v>
      </c>
      <c r="B33" s="15">
        <v>2021</v>
      </c>
      <c r="C33" s="13" t="s">
        <v>9</v>
      </c>
      <c r="D33" s="15">
        <v>20</v>
      </c>
      <c r="E33" s="13" t="s">
        <v>10</v>
      </c>
      <c r="F33" s="13" t="s">
        <v>17</v>
      </c>
      <c r="G33" s="13" t="s">
        <v>12</v>
      </c>
      <c r="H33" s="13" t="s">
        <v>32</v>
      </c>
    </row>
    <row r="34" spans="1:8">
      <c r="A34" s="15">
        <v>4291</v>
      </c>
      <c r="B34" s="15">
        <v>2021</v>
      </c>
      <c r="C34" s="13" t="s">
        <v>9</v>
      </c>
      <c r="D34" s="15">
        <v>20</v>
      </c>
      <c r="E34" s="13" t="s">
        <v>10</v>
      </c>
      <c r="F34" s="13" t="s">
        <v>17</v>
      </c>
      <c r="G34" s="13" t="s">
        <v>12</v>
      </c>
      <c r="H34" s="15">
        <v>1</v>
      </c>
    </row>
    <row r="35" spans="1:8">
      <c r="A35" s="15">
        <v>4290</v>
      </c>
      <c r="B35" s="15">
        <v>2021</v>
      </c>
      <c r="C35" s="13" t="s">
        <v>9</v>
      </c>
      <c r="D35" s="15">
        <v>20</v>
      </c>
      <c r="E35" s="13" t="s">
        <v>14</v>
      </c>
      <c r="F35" s="13" t="s">
        <v>11</v>
      </c>
      <c r="G35" s="13" t="s">
        <v>12</v>
      </c>
      <c r="H35" s="13" t="s">
        <v>15</v>
      </c>
    </row>
    <row r="36" spans="1:8">
      <c r="A36" s="15">
        <v>4289</v>
      </c>
      <c r="B36" s="15">
        <v>2021</v>
      </c>
      <c r="C36" s="13" t="s">
        <v>9</v>
      </c>
      <c r="D36" s="15">
        <v>20</v>
      </c>
      <c r="E36" s="13" t="s">
        <v>14</v>
      </c>
      <c r="F36" s="13" t="s">
        <v>17</v>
      </c>
      <c r="G36" s="13" t="s">
        <v>12</v>
      </c>
      <c r="H36" s="13" t="s">
        <v>18</v>
      </c>
    </row>
    <row r="37" spans="1:8">
      <c r="A37" s="15">
        <v>4288</v>
      </c>
      <c r="B37" s="15">
        <v>2021</v>
      </c>
      <c r="C37" s="13" t="s">
        <v>9</v>
      </c>
      <c r="D37" s="15">
        <v>20</v>
      </c>
      <c r="E37" s="13" t="s">
        <v>14</v>
      </c>
      <c r="F37" s="13" t="s">
        <v>17</v>
      </c>
      <c r="G37" s="13" t="s">
        <v>12</v>
      </c>
      <c r="H37" s="13" t="s">
        <v>31</v>
      </c>
    </row>
    <row r="38" spans="1:8">
      <c r="A38" s="15">
        <v>4287</v>
      </c>
      <c r="B38" s="15">
        <v>2021</v>
      </c>
      <c r="C38" s="13" t="s">
        <v>9</v>
      </c>
      <c r="D38" s="15">
        <v>20</v>
      </c>
      <c r="E38" s="13" t="s">
        <v>10</v>
      </c>
      <c r="F38" s="13" t="s">
        <v>11</v>
      </c>
      <c r="G38" s="13" t="s">
        <v>12</v>
      </c>
      <c r="H38" s="13" t="s">
        <v>15</v>
      </c>
    </row>
    <row r="39" spans="1:8">
      <c r="A39" s="15">
        <v>4286</v>
      </c>
      <c r="B39" s="15">
        <v>2021</v>
      </c>
      <c r="C39" s="13" t="s">
        <v>9</v>
      </c>
      <c r="D39" s="15">
        <v>20</v>
      </c>
      <c r="E39" s="13" t="s">
        <v>10</v>
      </c>
      <c r="F39" s="13" t="s">
        <v>11</v>
      </c>
      <c r="G39" s="13" t="s">
        <v>12</v>
      </c>
      <c r="H39" s="13" t="s">
        <v>37</v>
      </c>
    </row>
    <row r="40" spans="1:8">
      <c r="A40" s="15">
        <v>4285</v>
      </c>
      <c r="B40" s="15">
        <v>2021</v>
      </c>
      <c r="C40" s="13" t="s">
        <v>9</v>
      </c>
      <c r="D40" s="15">
        <v>20</v>
      </c>
      <c r="E40" s="13" t="s">
        <v>10</v>
      </c>
      <c r="F40" s="13" t="s">
        <v>17</v>
      </c>
      <c r="G40" s="13" t="s">
        <v>12</v>
      </c>
      <c r="H40" s="13" t="s">
        <v>32</v>
      </c>
    </row>
    <row r="41" spans="1:8">
      <c r="A41" s="15">
        <v>4284</v>
      </c>
      <c r="B41" s="15">
        <v>2021</v>
      </c>
      <c r="C41" s="13" t="s">
        <v>9</v>
      </c>
      <c r="D41" s="15">
        <v>20</v>
      </c>
      <c r="E41" s="13" t="s">
        <v>10</v>
      </c>
      <c r="F41" s="13" t="s">
        <v>17</v>
      </c>
      <c r="G41" s="13" t="s">
        <v>12</v>
      </c>
      <c r="H41" s="15">
        <v>1</v>
      </c>
    </row>
    <row r="42" spans="1:8">
      <c r="A42" s="15">
        <v>4283</v>
      </c>
      <c r="B42" s="15">
        <v>2021</v>
      </c>
      <c r="C42" s="13" t="s">
        <v>9</v>
      </c>
      <c r="D42" s="15">
        <v>20</v>
      </c>
      <c r="E42" s="13" t="s">
        <v>14</v>
      </c>
      <c r="F42" s="13" t="s">
        <v>11</v>
      </c>
      <c r="G42" s="13" t="s">
        <v>12</v>
      </c>
      <c r="H42" s="13" t="s">
        <v>15</v>
      </c>
    </row>
    <row r="43" spans="1:8">
      <c r="A43" s="15">
        <v>4282</v>
      </c>
      <c r="B43" s="15">
        <v>2021</v>
      </c>
      <c r="C43" s="13" t="s">
        <v>9</v>
      </c>
      <c r="D43" s="15">
        <v>20</v>
      </c>
      <c r="E43" s="13" t="s">
        <v>14</v>
      </c>
      <c r="F43" s="13" t="s">
        <v>17</v>
      </c>
      <c r="G43" s="13" t="s">
        <v>12</v>
      </c>
      <c r="H43" s="13" t="s">
        <v>18</v>
      </c>
    </row>
    <row r="44" spans="1:8">
      <c r="A44" s="15">
        <v>4281</v>
      </c>
      <c r="B44" s="15">
        <v>2021</v>
      </c>
      <c r="C44" s="13" t="s">
        <v>9</v>
      </c>
      <c r="D44" s="15">
        <v>20</v>
      </c>
      <c r="E44" s="13" t="s">
        <v>14</v>
      </c>
      <c r="F44" s="13" t="s">
        <v>17</v>
      </c>
      <c r="G44" s="13" t="s">
        <v>12</v>
      </c>
      <c r="H44" s="13" t="s">
        <v>13</v>
      </c>
    </row>
    <row r="45" spans="1:8">
      <c r="A45" s="15">
        <v>4280</v>
      </c>
      <c r="B45" s="15">
        <v>2021</v>
      </c>
      <c r="C45" s="13" t="s">
        <v>9</v>
      </c>
      <c r="D45" s="15">
        <v>20</v>
      </c>
      <c r="E45" s="13" t="s">
        <v>10</v>
      </c>
      <c r="F45" s="13" t="s">
        <v>11</v>
      </c>
      <c r="G45" s="13" t="s">
        <v>12</v>
      </c>
      <c r="H45" s="13" t="s">
        <v>15</v>
      </c>
    </row>
    <row r="46" spans="1:8">
      <c r="A46" s="15">
        <v>4279</v>
      </c>
      <c r="B46" s="15">
        <v>2021</v>
      </c>
      <c r="C46" s="13" t="s">
        <v>9</v>
      </c>
      <c r="D46" s="15">
        <v>20</v>
      </c>
      <c r="E46" s="13" t="s">
        <v>10</v>
      </c>
      <c r="F46" s="13" t="s">
        <v>11</v>
      </c>
      <c r="G46" s="13" t="s">
        <v>12</v>
      </c>
      <c r="H46" s="13" t="s">
        <v>37</v>
      </c>
    </row>
    <row r="47" spans="1:8">
      <c r="A47" s="15">
        <v>4278</v>
      </c>
      <c r="B47" s="15">
        <v>2021</v>
      </c>
      <c r="C47" s="13" t="s">
        <v>9</v>
      </c>
      <c r="D47" s="15">
        <v>20</v>
      </c>
      <c r="E47" s="13" t="s">
        <v>10</v>
      </c>
      <c r="F47" s="13" t="s">
        <v>17</v>
      </c>
      <c r="G47" s="13" t="s">
        <v>12</v>
      </c>
      <c r="H47" s="13" t="s">
        <v>32</v>
      </c>
    </row>
    <row r="48" spans="1:8">
      <c r="A48" s="15">
        <v>4277</v>
      </c>
      <c r="B48" s="15">
        <v>2021</v>
      </c>
      <c r="C48" s="13" t="s">
        <v>9</v>
      </c>
      <c r="D48" s="15">
        <v>20</v>
      </c>
      <c r="E48" s="13" t="s">
        <v>10</v>
      </c>
      <c r="F48" s="13" t="s">
        <v>17</v>
      </c>
      <c r="G48" s="13" t="s">
        <v>12</v>
      </c>
      <c r="H48" s="15">
        <v>0</v>
      </c>
    </row>
    <row r="49" spans="1:8">
      <c r="A49" s="15">
        <v>4276</v>
      </c>
      <c r="B49" s="15">
        <v>2021</v>
      </c>
      <c r="C49" s="13" t="s">
        <v>9</v>
      </c>
      <c r="D49" s="15">
        <v>20</v>
      </c>
      <c r="E49" s="13" t="s">
        <v>14</v>
      </c>
      <c r="F49" s="13" t="s">
        <v>11</v>
      </c>
      <c r="G49" s="13" t="s">
        <v>12</v>
      </c>
      <c r="H49" s="13" t="s">
        <v>15</v>
      </c>
    </row>
    <row r="50" spans="1:8">
      <c r="A50" s="15">
        <v>4275</v>
      </c>
      <c r="B50" s="15">
        <v>2021</v>
      </c>
      <c r="C50" s="13" t="s">
        <v>9</v>
      </c>
      <c r="D50" s="15">
        <v>20</v>
      </c>
      <c r="E50" s="13" t="s">
        <v>14</v>
      </c>
      <c r="F50" s="13" t="s">
        <v>17</v>
      </c>
      <c r="G50" s="13" t="s">
        <v>12</v>
      </c>
      <c r="H50" s="13" t="s">
        <v>18</v>
      </c>
    </row>
    <row r="51" spans="1:8">
      <c r="A51" s="15">
        <v>4274</v>
      </c>
      <c r="B51" s="15">
        <v>2021</v>
      </c>
      <c r="C51" s="13" t="s">
        <v>9</v>
      </c>
      <c r="D51" s="15">
        <v>20</v>
      </c>
      <c r="E51" s="13" t="s">
        <v>14</v>
      </c>
      <c r="F51" s="13" t="s">
        <v>17</v>
      </c>
      <c r="G51" s="13" t="s">
        <v>12</v>
      </c>
      <c r="H51" s="13" t="s">
        <v>13</v>
      </c>
    </row>
    <row r="52" spans="1:8">
      <c r="A52" s="15">
        <v>4273</v>
      </c>
      <c r="B52" s="15">
        <v>2021</v>
      </c>
      <c r="C52" s="13" t="s">
        <v>9</v>
      </c>
      <c r="D52" s="15">
        <v>20</v>
      </c>
      <c r="E52" s="13" t="s">
        <v>10</v>
      </c>
      <c r="F52" s="13" t="s">
        <v>11</v>
      </c>
      <c r="G52" s="13" t="s">
        <v>12</v>
      </c>
      <c r="H52" s="13" t="s">
        <v>15</v>
      </c>
    </row>
    <row r="53" spans="1:8">
      <c r="A53" s="15">
        <v>4272</v>
      </c>
      <c r="B53" s="15">
        <v>2021</v>
      </c>
      <c r="C53" s="13" t="s">
        <v>9</v>
      </c>
      <c r="D53" s="15">
        <v>20</v>
      </c>
      <c r="E53" s="13" t="s">
        <v>10</v>
      </c>
      <c r="F53" s="13" t="s">
        <v>11</v>
      </c>
      <c r="G53" s="13" t="s">
        <v>12</v>
      </c>
      <c r="H53" s="13" t="s">
        <v>37</v>
      </c>
    </row>
    <row r="54" spans="1:8">
      <c r="A54" s="15">
        <v>4271</v>
      </c>
      <c r="B54" s="15">
        <v>2021</v>
      </c>
      <c r="C54" s="13" t="s">
        <v>9</v>
      </c>
      <c r="D54" s="15">
        <v>20</v>
      </c>
      <c r="E54" s="13" t="s">
        <v>10</v>
      </c>
      <c r="F54" s="13" t="s">
        <v>17</v>
      </c>
      <c r="G54" s="13" t="s">
        <v>12</v>
      </c>
      <c r="H54" s="13" t="s">
        <v>32</v>
      </c>
    </row>
    <row r="55" spans="1:8">
      <c r="A55" s="15">
        <v>4270</v>
      </c>
      <c r="B55" s="15">
        <v>2021</v>
      </c>
      <c r="C55" s="13" t="s">
        <v>9</v>
      </c>
      <c r="D55" s="15">
        <v>20</v>
      </c>
      <c r="E55" s="13" t="s">
        <v>58</v>
      </c>
      <c r="F55" s="13" t="s">
        <v>11</v>
      </c>
      <c r="G55" s="13" t="s">
        <v>12</v>
      </c>
      <c r="H55" s="13" t="s">
        <v>18</v>
      </c>
    </row>
    <row r="56" spans="1:8">
      <c r="A56" s="15">
        <v>4269</v>
      </c>
      <c r="B56" s="15">
        <v>2021</v>
      </c>
      <c r="C56" s="13" t="s">
        <v>9</v>
      </c>
      <c r="D56" s="15">
        <v>20</v>
      </c>
      <c r="E56" s="13" t="s">
        <v>14</v>
      </c>
      <c r="F56" s="13" t="s">
        <v>11</v>
      </c>
      <c r="G56" s="13" t="s">
        <v>12</v>
      </c>
      <c r="H56" s="13" t="s">
        <v>15</v>
      </c>
    </row>
    <row r="57" spans="1:8">
      <c r="A57" s="15">
        <v>4268</v>
      </c>
      <c r="B57" s="15">
        <v>2021</v>
      </c>
      <c r="C57" s="13" t="s">
        <v>9</v>
      </c>
      <c r="D57" s="15">
        <v>20</v>
      </c>
      <c r="E57" s="13" t="s">
        <v>14</v>
      </c>
      <c r="F57" s="13" t="s">
        <v>17</v>
      </c>
      <c r="G57" s="13" t="s">
        <v>12</v>
      </c>
      <c r="H57" s="13" t="s">
        <v>18</v>
      </c>
    </row>
    <row r="58" spans="1:8">
      <c r="A58" s="15">
        <v>4267</v>
      </c>
      <c r="B58" s="15">
        <v>2021</v>
      </c>
      <c r="C58" s="13" t="s">
        <v>9</v>
      </c>
      <c r="D58" s="15">
        <v>20</v>
      </c>
      <c r="E58" s="13" t="s">
        <v>14</v>
      </c>
      <c r="F58" s="13" t="s">
        <v>17</v>
      </c>
      <c r="G58" s="13" t="s">
        <v>12</v>
      </c>
      <c r="H58" s="13" t="s">
        <v>13</v>
      </c>
    </row>
    <row r="59" spans="1:8">
      <c r="A59" s="15">
        <v>4266</v>
      </c>
      <c r="B59" s="15">
        <v>2021</v>
      </c>
      <c r="C59" s="13" t="s">
        <v>9</v>
      </c>
      <c r="D59" s="15">
        <v>20</v>
      </c>
      <c r="E59" s="13" t="s">
        <v>10</v>
      </c>
      <c r="F59" s="13" t="s">
        <v>11</v>
      </c>
      <c r="G59" s="13" t="s">
        <v>12</v>
      </c>
      <c r="H59" s="13" t="s">
        <v>15</v>
      </c>
    </row>
    <row r="60" spans="1:8">
      <c r="A60" s="15">
        <v>4265</v>
      </c>
      <c r="B60" s="15">
        <v>2021</v>
      </c>
      <c r="C60" s="13" t="s">
        <v>9</v>
      </c>
      <c r="D60" s="15">
        <v>20</v>
      </c>
      <c r="E60" s="13" t="s">
        <v>10</v>
      </c>
      <c r="F60" s="13" t="s">
        <v>11</v>
      </c>
      <c r="G60" s="13" t="s">
        <v>12</v>
      </c>
      <c r="H60" s="13" t="s">
        <v>37</v>
      </c>
    </row>
    <row r="61" spans="1:8">
      <c r="A61" s="15">
        <v>4264</v>
      </c>
      <c r="B61" s="15">
        <v>2021</v>
      </c>
      <c r="C61" s="13" t="s">
        <v>9</v>
      </c>
      <c r="D61" s="15">
        <v>20</v>
      </c>
      <c r="E61" s="13" t="s">
        <v>10</v>
      </c>
      <c r="F61" s="13" t="s">
        <v>17</v>
      </c>
      <c r="G61" s="13" t="s">
        <v>12</v>
      </c>
      <c r="H61" s="13" t="s">
        <v>32</v>
      </c>
    </row>
    <row r="62" spans="1:8">
      <c r="A62" s="15">
        <v>4263</v>
      </c>
      <c r="B62" s="15">
        <v>2021</v>
      </c>
      <c r="C62" s="13" t="s">
        <v>9</v>
      </c>
      <c r="D62" s="15">
        <v>20</v>
      </c>
      <c r="E62" s="13" t="s">
        <v>58</v>
      </c>
      <c r="F62" s="13" t="s">
        <v>11</v>
      </c>
      <c r="G62" s="13" t="s">
        <v>12</v>
      </c>
      <c r="H62" s="13" t="s">
        <v>35</v>
      </c>
    </row>
    <row r="63" spans="1:8">
      <c r="A63" s="15">
        <v>4262</v>
      </c>
      <c r="B63" s="15">
        <v>2021</v>
      </c>
      <c r="C63" s="13" t="s">
        <v>9</v>
      </c>
      <c r="D63" s="15">
        <v>20</v>
      </c>
      <c r="E63" s="13" t="s">
        <v>14</v>
      </c>
      <c r="F63" s="13" t="s">
        <v>11</v>
      </c>
      <c r="G63" s="13" t="s">
        <v>12</v>
      </c>
      <c r="H63" s="13" t="s">
        <v>15</v>
      </c>
    </row>
    <row r="64" spans="1:8">
      <c r="A64" s="15">
        <v>4261</v>
      </c>
      <c r="B64" s="15">
        <v>2021</v>
      </c>
      <c r="C64" s="13" t="s">
        <v>9</v>
      </c>
      <c r="D64" s="15">
        <v>20</v>
      </c>
      <c r="E64" s="13" t="s">
        <v>14</v>
      </c>
      <c r="F64" s="13" t="s">
        <v>17</v>
      </c>
      <c r="G64" s="13" t="s">
        <v>12</v>
      </c>
      <c r="H64" s="13" t="s">
        <v>18</v>
      </c>
    </row>
    <row r="65" spans="1:8">
      <c r="A65" s="15">
        <v>4260</v>
      </c>
      <c r="B65" s="15">
        <v>2021</v>
      </c>
      <c r="C65" s="13" t="s">
        <v>9</v>
      </c>
      <c r="D65" s="15">
        <v>20</v>
      </c>
      <c r="E65" s="13" t="s">
        <v>14</v>
      </c>
      <c r="F65" s="13" t="s">
        <v>17</v>
      </c>
      <c r="G65" s="13" t="s">
        <v>12</v>
      </c>
      <c r="H65" s="13" t="s">
        <v>13</v>
      </c>
    </row>
    <row r="66" spans="1:8">
      <c r="A66" s="15">
        <v>4259</v>
      </c>
      <c r="B66" s="15">
        <v>2021</v>
      </c>
      <c r="C66" s="13" t="s">
        <v>9</v>
      </c>
      <c r="D66" s="15">
        <v>20</v>
      </c>
      <c r="E66" s="13" t="s">
        <v>10</v>
      </c>
      <c r="F66" s="13" t="s">
        <v>11</v>
      </c>
      <c r="G66" s="13" t="s">
        <v>12</v>
      </c>
      <c r="H66" s="13" t="s">
        <v>15</v>
      </c>
    </row>
    <row r="67" spans="1:8">
      <c r="A67" s="15">
        <v>4258</v>
      </c>
      <c r="B67" s="15">
        <v>2021</v>
      </c>
      <c r="C67" s="13" t="s">
        <v>9</v>
      </c>
      <c r="D67" s="15">
        <v>20</v>
      </c>
      <c r="E67" s="13" t="s">
        <v>10</v>
      </c>
      <c r="F67" s="13" t="s">
        <v>11</v>
      </c>
      <c r="G67" s="13" t="s">
        <v>12</v>
      </c>
      <c r="H67" s="13" t="s">
        <v>37</v>
      </c>
    </row>
    <row r="68" spans="1:8">
      <c r="A68" s="15">
        <v>4257</v>
      </c>
      <c r="B68" s="15">
        <v>2021</v>
      </c>
      <c r="C68" s="13" t="s">
        <v>9</v>
      </c>
      <c r="D68" s="15">
        <v>20</v>
      </c>
      <c r="E68" s="13" t="s">
        <v>10</v>
      </c>
      <c r="F68" s="13" t="s">
        <v>17</v>
      </c>
      <c r="G68" s="13" t="s">
        <v>12</v>
      </c>
      <c r="H68" s="13" t="s">
        <v>32</v>
      </c>
    </row>
    <row r="69" spans="1:8">
      <c r="A69" s="15">
        <v>4256</v>
      </c>
      <c r="B69" s="15">
        <v>2021</v>
      </c>
      <c r="C69" s="13" t="s">
        <v>9</v>
      </c>
      <c r="D69" s="15">
        <v>20</v>
      </c>
      <c r="E69" s="13" t="s">
        <v>58</v>
      </c>
      <c r="F69" s="13" t="s">
        <v>11</v>
      </c>
      <c r="G69" s="13" t="s">
        <v>12</v>
      </c>
      <c r="H69" s="13" t="s">
        <v>30</v>
      </c>
    </row>
    <row r="70" spans="1:8">
      <c r="A70" s="15">
        <v>4255</v>
      </c>
      <c r="B70" s="15">
        <v>2021</v>
      </c>
      <c r="C70" s="13" t="s">
        <v>9</v>
      </c>
      <c r="D70" s="15">
        <v>20</v>
      </c>
      <c r="E70" s="13" t="s">
        <v>14</v>
      </c>
      <c r="F70" s="13" t="s">
        <v>11</v>
      </c>
      <c r="G70" s="13" t="s">
        <v>12</v>
      </c>
      <c r="H70" s="13" t="s">
        <v>18</v>
      </c>
    </row>
    <row r="71" spans="1:8">
      <c r="A71" s="15">
        <v>4254</v>
      </c>
      <c r="B71" s="15">
        <v>2021</v>
      </c>
      <c r="C71" s="13" t="s">
        <v>9</v>
      </c>
      <c r="D71" s="15">
        <v>20</v>
      </c>
      <c r="E71" s="13" t="s">
        <v>14</v>
      </c>
      <c r="F71" s="13" t="s">
        <v>17</v>
      </c>
      <c r="G71" s="13" t="s">
        <v>12</v>
      </c>
      <c r="H71" s="13" t="s">
        <v>18</v>
      </c>
    </row>
    <row r="72" spans="1:8">
      <c r="A72" s="15">
        <v>4253</v>
      </c>
      <c r="B72" s="15">
        <v>2021</v>
      </c>
      <c r="C72" s="13" t="s">
        <v>9</v>
      </c>
      <c r="D72" s="15">
        <v>20</v>
      </c>
      <c r="E72" s="13" t="s">
        <v>14</v>
      </c>
      <c r="F72" s="13" t="s">
        <v>17</v>
      </c>
      <c r="G72" s="13" t="s">
        <v>12</v>
      </c>
      <c r="H72" s="13" t="s">
        <v>16</v>
      </c>
    </row>
    <row r="73" spans="1:8">
      <c r="A73" s="15">
        <v>4252</v>
      </c>
      <c r="B73" s="15">
        <v>2021</v>
      </c>
      <c r="C73" s="13" t="s">
        <v>9</v>
      </c>
      <c r="D73" s="15">
        <v>20</v>
      </c>
      <c r="E73" s="13" t="s">
        <v>10</v>
      </c>
      <c r="F73" s="13" t="s">
        <v>11</v>
      </c>
      <c r="G73" s="13" t="s">
        <v>12</v>
      </c>
      <c r="H73" s="13" t="s">
        <v>15</v>
      </c>
    </row>
    <row r="74" spans="1:8">
      <c r="A74" s="15">
        <v>4251</v>
      </c>
      <c r="B74" s="15">
        <v>2021</v>
      </c>
      <c r="C74" s="13" t="s">
        <v>9</v>
      </c>
      <c r="D74" s="15">
        <v>20</v>
      </c>
      <c r="E74" s="13" t="s">
        <v>10</v>
      </c>
      <c r="F74" s="13" t="s">
        <v>11</v>
      </c>
      <c r="G74" s="13" t="s">
        <v>12</v>
      </c>
      <c r="H74" s="13" t="s">
        <v>37</v>
      </c>
    </row>
    <row r="75" spans="1:8">
      <c r="A75" s="15">
        <v>4250</v>
      </c>
      <c r="B75" s="15">
        <v>2021</v>
      </c>
      <c r="C75" s="13" t="s">
        <v>9</v>
      </c>
      <c r="D75" s="15">
        <v>20</v>
      </c>
      <c r="E75" s="13" t="s">
        <v>10</v>
      </c>
      <c r="F75" s="13" t="s">
        <v>17</v>
      </c>
      <c r="G75" s="13" t="s">
        <v>12</v>
      </c>
      <c r="H75" s="13" t="s">
        <v>32</v>
      </c>
    </row>
    <row r="76" spans="1:8">
      <c r="A76" s="15">
        <v>4249</v>
      </c>
      <c r="B76" s="15">
        <v>2021</v>
      </c>
      <c r="C76" s="13" t="s">
        <v>9</v>
      </c>
      <c r="D76" s="15">
        <v>20</v>
      </c>
      <c r="E76" s="13" t="s">
        <v>58</v>
      </c>
      <c r="F76" s="13" t="s">
        <v>11</v>
      </c>
      <c r="G76" s="13" t="s">
        <v>12</v>
      </c>
      <c r="H76" s="13" t="s">
        <v>31</v>
      </c>
    </row>
    <row r="77" spans="1:8">
      <c r="A77" s="15">
        <v>4248</v>
      </c>
      <c r="B77" s="15">
        <v>2021</v>
      </c>
      <c r="C77" s="13" t="s">
        <v>9</v>
      </c>
      <c r="D77" s="15">
        <v>20</v>
      </c>
      <c r="E77" s="13" t="s">
        <v>14</v>
      </c>
      <c r="F77" s="13" t="s">
        <v>11</v>
      </c>
      <c r="G77" s="13" t="s">
        <v>12</v>
      </c>
      <c r="H77" s="13" t="s">
        <v>18</v>
      </c>
    </row>
    <row r="78" spans="1:8">
      <c r="A78" s="15">
        <v>4247</v>
      </c>
      <c r="B78" s="15">
        <v>2021</v>
      </c>
      <c r="C78" s="13" t="s">
        <v>9</v>
      </c>
      <c r="D78" s="15">
        <v>20</v>
      </c>
      <c r="E78" s="13" t="s">
        <v>14</v>
      </c>
      <c r="F78" s="13" t="s">
        <v>17</v>
      </c>
      <c r="G78" s="13" t="s">
        <v>12</v>
      </c>
      <c r="H78" s="13" t="s">
        <v>18</v>
      </c>
    </row>
    <row r="79" spans="1:8">
      <c r="A79" s="15">
        <v>4246</v>
      </c>
      <c r="B79" s="15">
        <v>2021</v>
      </c>
      <c r="C79" s="13" t="s">
        <v>9</v>
      </c>
      <c r="D79" s="15">
        <v>20</v>
      </c>
      <c r="E79" s="13" t="s">
        <v>14</v>
      </c>
      <c r="F79" s="13" t="s">
        <v>17</v>
      </c>
      <c r="G79" s="13" t="s">
        <v>12</v>
      </c>
      <c r="H79" s="13" t="s">
        <v>16</v>
      </c>
    </row>
    <row r="80" spans="1:8">
      <c r="A80" s="15">
        <v>4245</v>
      </c>
      <c r="B80" s="15">
        <v>2021</v>
      </c>
      <c r="C80" s="13" t="s">
        <v>9</v>
      </c>
      <c r="D80" s="15">
        <v>20</v>
      </c>
      <c r="E80" s="13" t="s">
        <v>10</v>
      </c>
      <c r="F80" s="13" t="s">
        <v>11</v>
      </c>
      <c r="G80" s="13" t="s">
        <v>12</v>
      </c>
      <c r="H80" s="13" t="s">
        <v>15</v>
      </c>
    </row>
    <row r="81" spans="1:8">
      <c r="A81" s="15">
        <v>4244</v>
      </c>
      <c r="B81" s="15">
        <v>2021</v>
      </c>
      <c r="C81" s="13" t="s">
        <v>9</v>
      </c>
      <c r="D81" s="15">
        <v>20</v>
      </c>
      <c r="E81" s="13" t="s">
        <v>10</v>
      </c>
      <c r="F81" s="13" t="s">
        <v>11</v>
      </c>
      <c r="G81" s="13" t="s">
        <v>12</v>
      </c>
      <c r="H81" s="13" t="s">
        <v>37</v>
      </c>
    </row>
    <row r="82" spans="1:8">
      <c r="A82" s="15">
        <v>4243</v>
      </c>
      <c r="B82" s="15">
        <v>2021</v>
      </c>
      <c r="C82" s="13" t="s">
        <v>9</v>
      </c>
      <c r="D82" s="15">
        <v>20</v>
      </c>
      <c r="E82" s="13" t="s">
        <v>10</v>
      </c>
      <c r="F82" s="13" t="s">
        <v>17</v>
      </c>
      <c r="G82" s="13" t="s">
        <v>12</v>
      </c>
      <c r="H82" s="13" t="s">
        <v>32</v>
      </c>
    </row>
    <row r="83" spans="1:8">
      <c r="A83" s="15">
        <v>4242</v>
      </c>
      <c r="B83" s="15">
        <v>2021</v>
      </c>
      <c r="C83" s="13" t="s">
        <v>9</v>
      </c>
      <c r="D83" s="15">
        <v>20</v>
      </c>
      <c r="E83" s="13" t="s">
        <v>58</v>
      </c>
      <c r="F83" s="13" t="s">
        <v>11</v>
      </c>
      <c r="G83" s="13" t="s">
        <v>12</v>
      </c>
      <c r="H83" s="13" t="s">
        <v>13</v>
      </c>
    </row>
    <row r="84" spans="1:8">
      <c r="A84" s="15">
        <v>4241</v>
      </c>
      <c r="B84" s="15">
        <v>2021</v>
      </c>
      <c r="C84" s="13" t="s">
        <v>9</v>
      </c>
      <c r="D84" s="15">
        <v>20</v>
      </c>
      <c r="E84" s="13" t="s">
        <v>14</v>
      </c>
      <c r="F84" s="13" t="s">
        <v>11</v>
      </c>
      <c r="G84" s="13" t="s">
        <v>12</v>
      </c>
      <c r="H84" s="13" t="s">
        <v>18</v>
      </c>
    </row>
    <row r="85" spans="1:8">
      <c r="A85" s="15">
        <v>4240</v>
      </c>
      <c r="B85" s="15">
        <v>2021</v>
      </c>
      <c r="C85" s="13" t="s">
        <v>9</v>
      </c>
      <c r="D85" s="15">
        <v>20</v>
      </c>
      <c r="E85" s="13" t="s">
        <v>14</v>
      </c>
      <c r="F85" s="13" t="s">
        <v>17</v>
      </c>
      <c r="G85" s="13" t="s">
        <v>12</v>
      </c>
      <c r="H85" s="13" t="s">
        <v>18</v>
      </c>
    </row>
    <row r="86" spans="1:8">
      <c r="A86" s="15">
        <v>4239</v>
      </c>
      <c r="B86" s="15">
        <v>2021</v>
      </c>
      <c r="C86" s="13" t="s">
        <v>9</v>
      </c>
      <c r="D86" s="15">
        <v>20</v>
      </c>
      <c r="E86" s="13" t="s">
        <v>14</v>
      </c>
      <c r="F86" s="13" t="s">
        <v>17</v>
      </c>
      <c r="G86" s="13" t="s">
        <v>12</v>
      </c>
      <c r="H86" s="13" t="s">
        <v>16</v>
      </c>
    </row>
    <row r="87" spans="1:8">
      <c r="A87" s="15">
        <v>4238</v>
      </c>
      <c r="B87" s="15">
        <v>2021</v>
      </c>
      <c r="C87" s="13" t="s">
        <v>9</v>
      </c>
      <c r="D87" s="15">
        <v>20</v>
      </c>
      <c r="E87" s="13" t="s">
        <v>10</v>
      </c>
      <c r="F87" s="13" t="s">
        <v>11</v>
      </c>
      <c r="G87" s="13" t="s">
        <v>12</v>
      </c>
      <c r="H87" s="13" t="s">
        <v>15</v>
      </c>
    </row>
    <row r="88" spans="1:8">
      <c r="A88" s="15">
        <v>4237</v>
      </c>
      <c r="B88" s="15">
        <v>2021</v>
      </c>
      <c r="C88" s="13" t="s">
        <v>9</v>
      </c>
      <c r="D88" s="15">
        <v>20</v>
      </c>
      <c r="E88" s="13" t="s">
        <v>10</v>
      </c>
      <c r="F88" s="13" t="s">
        <v>11</v>
      </c>
      <c r="G88" s="13" t="s">
        <v>12</v>
      </c>
      <c r="H88" s="13" t="s">
        <v>37</v>
      </c>
    </row>
    <row r="89" spans="1:8">
      <c r="A89" s="15">
        <v>4236</v>
      </c>
      <c r="B89" s="15">
        <v>2021</v>
      </c>
      <c r="C89" s="13" t="s">
        <v>9</v>
      </c>
      <c r="D89" s="15">
        <v>20</v>
      </c>
      <c r="E89" s="13" t="s">
        <v>10</v>
      </c>
      <c r="F89" s="13" t="s">
        <v>17</v>
      </c>
      <c r="G89" s="13" t="s">
        <v>12</v>
      </c>
      <c r="H89" s="13" t="s">
        <v>32</v>
      </c>
    </row>
    <row r="90" spans="1:8">
      <c r="A90" s="15">
        <v>4235</v>
      </c>
      <c r="B90" s="15">
        <v>2021</v>
      </c>
      <c r="C90" s="13" t="s">
        <v>9</v>
      </c>
      <c r="D90" s="15">
        <v>20</v>
      </c>
      <c r="E90" s="13" t="s">
        <v>58</v>
      </c>
      <c r="F90" s="13" t="s">
        <v>17</v>
      </c>
      <c r="G90" s="13" t="s">
        <v>12</v>
      </c>
      <c r="H90" s="13" t="s">
        <v>15</v>
      </c>
    </row>
    <row r="91" spans="1:8">
      <c r="A91" s="15">
        <v>4234</v>
      </c>
      <c r="B91" s="15">
        <v>2021</v>
      </c>
      <c r="C91" s="13" t="s">
        <v>9</v>
      </c>
      <c r="D91" s="15">
        <v>20</v>
      </c>
      <c r="E91" s="13" t="s">
        <v>14</v>
      </c>
      <c r="F91" s="13" t="s">
        <v>11</v>
      </c>
      <c r="G91" s="13" t="s">
        <v>12</v>
      </c>
      <c r="H91" s="13" t="s">
        <v>18</v>
      </c>
    </row>
    <row r="92" spans="1:8">
      <c r="A92" s="15">
        <v>4233</v>
      </c>
      <c r="B92" s="15">
        <v>2021</v>
      </c>
      <c r="C92" s="13" t="s">
        <v>9</v>
      </c>
      <c r="D92" s="15">
        <v>20</v>
      </c>
      <c r="E92" s="13" t="s">
        <v>14</v>
      </c>
      <c r="F92" s="13" t="s">
        <v>17</v>
      </c>
      <c r="G92" s="13" t="s">
        <v>12</v>
      </c>
      <c r="H92" s="13" t="s">
        <v>18</v>
      </c>
    </row>
    <row r="93" spans="1:8">
      <c r="A93" s="15">
        <v>4232</v>
      </c>
      <c r="B93" s="15">
        <v>2021</v>
      </c>
      <c r="C93" s="13" t="s">
        <v>9</v>
      </c>
      <c r="D93" s="15">
        <v>20</v>
      </c>
      <c r="E93" s="13" t="s">
        <v>14</v>
      </c>
      <c r="F93" s="13" t="s">
        <v>17</v>
      </c>
      <c r="G93" s="13" t="s">
        <v>12</v>
      </c>
      <c r="H93" s="13" t="s">
        <v>47</v>
      </c>
    </row>
    <row r="94" spans="1:8">
      <c r="A94" s="15">
        <v>4231</v>
      </c>
      <c r="B94" s="15">
        <v>2021</v>
      </c>
      <c r="C94" s="13" t="s">
        <v>9</v>
      </c>
      <c r="D94" s="15">
        <v>20</v>
      </c>
      <c r="E94" s="13" t="s">
        <v>10</v>
      </c>
      <c r="F94" s="13" t="s">
        <v>11</v>
      </c>
      <c r="G94" s="13" t="s">
        <v>12</v>
      </c>
      <c r="H94" s="13" t="s">
        <v>15</v>
      </c>
    </row>
    <row r="95" spans="1:8">
      <c r="A95" s="15">
        <v>4230</v>
      </c>
      <c r="B95" s="15">
        <v>2021</v>
      </c>
      <c r="C95" s="13" t="s">
        <v>9</v>
      </c>
      <c r="D95" s="15">
        <v>20</v>
      </c>
      <c r="E95" s="13" t="s">
        <v>10</v>
      </c>
      <c r="F95" s="13" t="s">
        <v>11</v>
      </c>
      <c r="G95" s="13" t="s">
        <v>12</v>
      </c>
      <c r="H95" s="13" t="s">
        <v>30</v>
      </c>
    </row>
    <row r="96" spans="1:8">
      <c r="A96" s="15">
        <v>4229</v>
      </c>
      <c r="B96" s="15">
        <v>2021</v>
      </c>
      <c r="C96" s="13" t="s">
        <v>9</v>
      </c>
      <c r="D96" s="15">
        <v>20</v>
      </c>
      <c r="E96" s="13" t="s">
        <v>10</v>
      </c>
      <c r="F96" s="13" t="s">
        <v>17</v>
      </c>
      <c r="G96" s="13" t="s">
        <v>12</v>
      </c>
      <c r="H96" s="13" t="s">
        <v>32</v>
      </c>
    </row>
    <row r="97" spans="1:8">
      <c r="A97" s="15">
        <v>4228</v>
      </c>
      <c r="B97" s="15">
        <v>2021</v>
      </c>
      <c r="C97" s="13" t="s">
        <v>9</v>
      </c>
      <c r="D97" s="15">
        <v>20</v>
      </c>
      <c r="E97" s="13" t="s">
        <v>58</v>
      </c>
      <c r="F97" s="13" t="s">
        <v>17</v>
      </c>
      <c r="G97" s="13" t="s">
        <v>12</v>
      </c>
      <c r="H97" s="13" t="s">
        <v>31</v>
      </c>
    </row>
    <row r="98" spans="1:8">
      <c r="A98" s="15">
        <v>4227</v>
      </c>
      <c r="B98" s="15">
        <v>2021</v>
      </c>
      <c r="C98" s="13" t="s">
        <v>9</v>
      </c>
      <c r="D98" s="15">
        <v>20</v>
      </c>
      <c r="E98" s="13" t="s">
        <v>14</v>
      </c>
      <c r="F98" s="13" t="s">
        <v>11</v>
      </c>
      <c r="G98" s="13" t="s">
        <v>12</v>
      </c>
      <c r="H98" s="13" t="s">
        <v>18</v>
      </c>
    </row>
    <row r="99" spans="1:8">
      <c r="A99" s="15">
        <v>4226</v>
      </c>
      <c r="B99" s="15">
        <v>2021</v>
      </c>
      <c r="C99" s="13" t="s">
        <v>9</v>
      </c>
      <c r="D99" s="15">
        <v>20</v>
      </c>
      <c r="E99" s="13" t="s">
        <v>14</v>
      </c>
      <c r="F99" s="13" t="s">
        <v>17</v>
      </c>
      <c r="G99" s="13" t="s">
        <v>12</v>
      </c>
      <c r="H99" s="13" t="s">
        <v>18</v>
      </c>
    </row>
    <row r="100" spans="1:8">
      <c r="A100" s="15">
        <v>4225</v>
      </c>
      <c r="B100" s="15">
        <v>2021</v>
      </c>
      <c r="C100" s="13" t="s">
        <v>9</v>
      </c>
      <c r="D100" s="15">
        <v>20</v>
      </c>
      <c r="E100" s="13" t="s">
        <v>14</v>
      </c>
      <c r="F100" s="13" t="s">
        <v>17</v>
      </c>
      <c r="G100" s="13" t="s">
        <v>12</v>
      </c>
      <c r="H100" s="13" t="s">
        <v>47</v>
      </c>
    </row>
    <row r="101" spans="1:8">
      <c r="A101" s="15">
        <v>4224</v>
      </c>
      <c r="B101" s="15">
        <v>2021</v>
      </c>
      <c r="C101" s="13" t="s">
        <v>9</v>
      </c>
      <c r="D101" s="15">
        <v>20</v>
      </c>
      <c r="E101" s="13" t="s">
        <v>10</v>
      </c>
      <c r="F101" s="13" t="s">
        <v>11</v>
      </c>
      <c r="G101" s="13" t="s">
        <v>12</v>
      </c>
      <c r="H101" s="13" t="s">
        <v>15</v>
      </c>
    </row>
    <row r="102" spans="1:8">
      <c r="A102" s="15">
        <v>4223</v>
      </c>
      <c r="B102" s="15">
        <v>2021</v>
      </c>
      <c r="C102" s="13" t="s">
        <v>9</v>
      </c>
      <c r="D102" s="15">
        <v>20</v>
      </c>
      <c r="E102" s="13" t="s">
        <v>10</v>
      </c>
      <c r="F102" s="13" t="s">
        <v>11</v>
      </c>
      <c r="G102" s="13" t="s">
        <v>12</v>
      </c>
      <c r="H102" s="13" t="s">
        <v>30</v>
      </c>
    </row>
    <row r="103" spans="1:8">
      <c r="A103" s="15">
        <v>4222</v>
      </c>
      <c r="B103" s="15">
        <v>2021</v>
      </c>
      <c r="C103" s="13" t="s">
        <v>9</v>
      </c>
      <c r="D103" s="15">
        <v>20</v>
      </c>
      <c r="E103" s="13" t="s">
        <v>10</v>
      </c>
      <c r="F103" s="13" t="s">
        <v>17</v>
      </c>
      <c r="G103" s="13" t="s">
        <v>12</v>
      </c>
      <c r="H103" s="13" t="s">
        <v>32</v>
      </c>
    </row>
    <row r="104" spans="1:8">
      <c r="A104" s="15">
        <v>4221</v>
      </c>
      <c r="B104" s="15">
        <v>2021</v>
      </c>
      <c r="C104" s="13" t="s">
        <v>9</v>
      </c>
      <c r="D104" s="15">
        <v>20</v>
      </c>
      <c r="E104" s="13" t="s">
        <v>51</v>
      </c>
      <c r="F104" s="13" t="s">
        <v>11</v>
      </c>
      <c r="G104" s="13" t="s">
        <v>12</v>
      </c>
      <c r="H104" s="13" t="s">
        <v>15</v>
      </c>
    </row>
    <row r="105" spans="1:8">
      <c r="A105" s="15">
        <v>4220</v>
      </c>
      <c r="B105" s="15">
        <v>2021</v>
      </c>
      <c r="C105" s="13" t="s">
        <v>9</v>
      </c>
      <c r="D105" s="15">
        <v>20</v>
      </c>
      <c r="E105" s="13" t="s">
        <v>14</v>
      </c>
      <c r="F105" s="13" t="s">
        <v>11</v>
      </c>
      <c r="G105" s="13" t="s">
        <v>12</v>
      </c>
      <c r="H105" s="13" t="s">
        <v>18</v>
      </c>
    </row>
    <row r="106" spans="1:8">
      <c r="A106" s="15">
        <v>4219</v>
      </c>
      <c r="B106" s="15">
        <v>2021</v>
      </c>
      <c r="C106" s="13" t="s">
        <v>9</v>
      </c>
      <c r="D106" s="15">
        <v>20</v>
      </c>
      <c r="E106" s="13" t="s">
        <v>14</v>
      </c>
      <c r="F106" s="13" t="s">
        <v>17</v>
      </c>
      <c r="G106" s="13" t="s">
        <v>12</v>
      </c>
      <c r="H106" s="13" t="s">
        <v>18</v>
      </c>
    </row>
    <row r="107" spans="1:8">
      <c r="A107" s="15">
        <v>4218</v>
      </c>
      <c r="B107" s="15">
        <v>2021</v>
      </c>
      <c r="C107" s="13" t="s">
        <v>9</v>
      </c>
      <c r="D107" s="15">
        <v>20</v>
      </c>
      <c r="E107" s="13" t="s">
        <v>14</v>
      </c>
      <c r="F107" s="13" t="s">
        <v>17</v>
      </c>
      <c r="G107" s="13" t="s">
        <v>12</v>
      </c>
      <c r="H107" s="13" t="s">
        <v>47</v>
      </c>
    </row>
    <row r="108" spans="1:8">
      <c r="A108" s="15">
        <v>4217</v>
      </c>
      <c r="B108" s="15">
        <v>2021</v>
      </c>
      <c r="C108" s="13" t="s">
        <v>9</v>
      </c>
      <c r="D108" s="15">
        <v>20</v>
      </c>
      <c r="E108" s="13" t="s">
        <v>10</v>
      </c>
      <c r="F108" s="13" t="s">
        <v>11</v>
      </c>
      <c r="G108" s="13" t="s">
        <v>12</v>
      </c>
      <c r="H108" s="13" t="s">
        <v>15</v>
      </c>
    </row>
    <row r="109" spans="1:8">
      <c r="A109" s="15">
        <v>4216</v>
      </c>
      <c r="B109" s="15">
        <v>2021</v>
      </c>
      <c r="C109" s="13" t="s">
        <v>9</v>
      </c>
      <c r="D109" s="15">
        <v>20</v>
      </c>
      <c r="E109" s="13" t="s">
        <v>10</v>
      </c>
      <c r="F109" s="13" t="s">
        <v>11</v>
      </c>
      <c r="G109" s="13" t="s">
        <v>12</v>
      </c>
      <c r="H109" s="13" t="s">
        <v>30</v>
      </c>
    </row>
    <row r="110" spans="1:8">
      <c r="A110" s="15">
        <v>4215</v>
      </c>
      <c r="B110" s="15">
        <v>2021</v>
      </c>
      <c r="C110" s="13" t="s">
        <v>9</v>
      </c>
      <c r="D110" s="15">
        <v>20</v>
      </c>
      <c r="E110" s="13" t="s">
        <v>10</v>
      </c>
      <c r="F110" s="13" t="s">
        <v>17</v>
      </c>
      <c r="G110" s="13" t="s">
        <v>12</v>
      </c>
      <c r="H110" s="13" t="s">
        <v>32</v>
      </c>
    </row>
    <row r="111" spans="1:8">
      <c r="A111" s="15">
        <v>4214</v>
      </c>
      <c r="B111" s="15">
        <v>2021</v>
      </c>
      <c r="C111" s="13" t="s">
        <v>9</v>
      </c>
      <c r="D111" s="15">
        <v>20</v>
      </c>
      <c r="E111" s="13" t="s">
        <v>51</v>
      </c>
      <c r="F111" s="13" t="s">
        <v>11</v>
      </c>
      <c r="G111" s="13" t="s">
        <v>12</v>
      </c>
      <c r="H111" s="13" t="s">
        <v>15</v>
      </c>
    </row>
    <row r="112" spans="1:8">
      <c r="A112" s="15">
        <v>4213</v>
      </c>
      <c r="B112" s="15">
        <v>2021</v>
      </c>
      <c r="C112" s="13" t="s">
        <v>9</v>
      </c>
      <c r="D112" s="15">
        <v>20</v>
      </c>
      <c r="E112" s="13" t="s">
        <v>14</v>
      </c>
      <c r="F112" s="13" t="s">
        <v>11</v>
      </c>
      <c r="G112" s="13" t="s">
        <v>12</v>
      </c>
      <c r="H112" s="13" t="s">
        <v>18</v>
      </c>
    </row>
    <row r="113" spans="1:8">
      <c r="A113" s="15">
        <v>4212</v>
      </c>
      <c r="B113" s="15">
        <v>2021</v>
      </c>
      <c r="C113" s="13" t="s">
        <v>9</v>
      </c>
      <c r="D113" s="15">
        <v>20</v>
      </c>
      <c r="E113" s="13" t="s">
        <v>14</v>
      </c>
      <c r="F113" s="13" t="s">
        <v>17</v>
      </c>
      <c r="G113" s="13" t="s">
        <v>12</v>
      </c>
      <c r="H113" s="13" t="s">
        <v>18</v>
      </c>
    </row>
    <row r="114" spans="1:8">
      <c r="A114" s="15">
        <v>4211</v>
      </c>
      <c r="B114" s="15">
        <v>2021</v>
      </c>
      <c r="C114" s="13" t="s">
        <v>9</v>
      </c>
      <c r="D114" s="15">
        <v>20</v>
      </c>
      <c r="E114" s="13" t="s">
        <v>14</v>
      </c>
      <c r="F114" s="13" t="s">
        <v>17</v>
      </c>
      <c r="G114" s="13" t="s">
        <v>12</v>
      </c>
      <c r="H114" s="15">
        <v>0</v>
      </c>
    </row>
    <row r="115" spans="1:8">
      <c r="A115" s="15">
        <v>4210</v>
      </c>
      <c r="B115" s="15">
        <v>2021</v>
      </c>
      <c r="C115" s="13" t="s">
        <v>9</v>
      </c>
      <c r="D115" s="15">
        <v>20</v>
      </c>
      <c r="E115" s="13" t="s">
        <v>10</v>
      </c>
      <c r="F115" s="13" t="s">
        <v>11</v>
      </c>
      <c r="G115" s="13" t="s">
        <v>12</v>
      </c>
      <c r="H115" s="13" t="s">
        <v>15</v>
      </c>
    </row>
    <row r="116" spans="1:8">
      <c r="A116" s="15">
        <v>4209</v>
      </c>
      <c r="B116" s="15">
        <v>2021</v>
      </c>
      <c r="C116" s="13" t="s">
        <v>9</v>
      </c>
      <c r="D116" s="15">
        <v>20</v>
      </c>
      <c r="E116" s="13" t="s">
        <v>10</v>
      </c>
      <c r="F116" s="13" t="s">
        <v>11</v>
      </c>
      <c r="G116" s="13" t="s">
        <v>12</v>
      </c>
      <c r="H116" s="13" t="s">
        <v>30</v>
      </c>
    </row>
    <row r="117" spans="1:8">
      <c r="A117" s="15">
        <v>4208</v>
      </c>
      <c r="B117" s="15">
        <v>2021</v>
      </c>
      <c r="C117" s="13" t="s">
        <v>9</v>
      </c>
      <c r="D117" s="15">
        <v>20</v>
      </c>
      <c r="E117" s="13" t="s">
        <v>10</v>
      </c>
      <c r="F117" s="13" t="s">
        <v>17</v>
      </c>
      <c r="G117" s="13" t="s">
        <v>12</v>
      </c>
      <c r="H117" s="13" t="s">
        <v>32</v>
      </c>
    </row>
    <row r="118" spans="1:8">
      <c r="A118" s="15">
        <v>4207</v>
      </c>
      <c r="B118" s="15">
        <v>2021</v>
      </c>
      <c r="C118" s="13" t="s">
        <v>9</v>
      </c>
      <c r="D118" s="15">
        <v>20</v>
      </c>
      <c r="E118" s="13" t="s">
        <v>51</v>
      </c>
      <c r="F118" s="13" t="s">
        <v>11</v>
      </c>
      <c r="G118" s="13" t="s">
        <v>12</v>
      </c>
      <c r="H118" s="13" t="s">
        <v>15</v>
      </c>
    </row>
    <row r="119" spans="1:8">
      <c r="A119" s="15">
        <v>4206</v>
      </c>
      <c r="B119" s="15">
        <v>2021</v>
      </c>
      <c r="C119" s="13" t="s">
        <v>9</v>
      </c>
      <c r="D119" s="15">
        <v>20</v>
      </c>
      <c r="E119" s="13" t="s">
        <v>14</v>
      </c>
      <c r="F119" s="13" t="s">
        <v>11</v>
      </c>
      <c r="G119" s="13" t="s">
        <v>12</v>
      </c>
      <c r="H119" s="13" t="s">
        <v>18</v>
      </c>
    </row>
    <row r="120" spans="1:8">
      <c r="A120" s="15">
        <v>4205</v>
      </c>
      <c r="B120" s="15">
        <v>2021</v>
      </c>
      <c r="C120" s="13" t="s">
        <v>9</v>
      </c>
      <c r="D120" s="15">
        <v>20</v>
      </c>
      <c r="E120" s="13" t="s">
        <v>14</v>
      </c>
      <c r="F120" s="13" t="s">
        <v>17</v>
      </c>
      <c r="G120" s="13" t="s">
        <v>12</v>
      </c>
      <c r="H120" s="13" t="s">
        <v>18</v>
      </c>
    </row>
    <row r="121" spans="1:8">
      <c r="A121" s="15">
        <v>4204</v>
      </c>
      <c r="B121" s="15">
        <v>2021</v>
      </c>
      <c r="C121" s="13" t="s">
        <v>9</v>
      </c>
      <c r="D121" s="15">
        <v>20</v>
      </c>
      <c r="E121" s="13" t="s">
        <v>44</v>
      </c>
      <c r="F121" s="13" t="s">
        <v>11</v>
      </c>
      <c r="G121" s="13" t="s">
        <v>12</v>
      </c>
      <c r="H121" s="13" t="s">
        <v>15</v>
      </c>
    </row>
    <row r="122" spans="1:8">
      <c r="A122" s="15">
        <v>4203</v>
      </c>
      <c r="B122" s="15">
        <v>2021</v>
      </c>
      <c r="C122" s="13" t="s">
        <v>9</v>
      </c>
      <c r="D122" s="15">
        <v>20</v>
      </c>
      <c r="E122" s="13" t="s">
        <v>10</v>
      </c>
      <c r="F122" s="13" t="s">
        <v>11</v>
      </c>
      <c r="G122" s="13" t="s">
        <v>12</v>
      </c>
      <c r="H122" s="13" t="s">
        <v>15</v>
      </c>
    </row>
    <row r="123" spans="1:8">
      <c r="A123" s="15">
        <v>4202</v>
      </c>
      <c r="B123" s="15">
        <v>2021</v>
      </c>
      <c r="C123" s="13" t="s">
        <v>9</v>
      </c>
      <c r="D123" s="15">
        <v>20</v>
      </c>
      <c r="E123" s="13" t="s">
        <v>10</v>
      </c>
      <c r="F123" s="13" t="s">
        <v>11</v>
      </c>
      <c r="G123" s="13" t="s">
        <v>12</v>
      </c>
      <c r="H123" s="13" t="s">
        <v>30</v>
      </c>
    </row>
    <row r="124" spans="1:8">
      <c r="A124" s="15">
        <v>4201</v>
      </c>
      <c r="B124" s="15">
        <v>2021</v>
      </c>
      <c r="C124" s="13" t="s">
        <v>9</v>
      </c>
      <c r="D124" s="15">
        <v>20</v>
      </c>
      <c r="E124" s="13" t="s">
        <v>10</v>
      </c>
      <c r="F124" s="13" t="s">
        <v>17</v>
      </c>
      <c r="G124" s="13" t="s">
        <v>12</v>
      </c>
      <c r="H124" s="13" t="s">
        <v>32</v>
      </c>
    </row>
    <row r="125" spans="1:8">
      <c r="A125" s="15">
        <v>4200</v>
      </c>
      <c r="B125" s="15">
        <v>2021</v>
      </c>
      <c r="C125" s="13" t="s">
        <v>9</v>
      </c>
      <c r="D125" s="15">
        <v>20</v>
      </c>
      <c r="E125" s="13" t="s">
        <v>51</v>
      </c>
      <c r="F125" s="13" t="s">
        <v>11</v>
      </c>
      <c r="G125" s="13" t="s">
        <v>12</v>
      </c>
      <c r="H125" s="13" t="s">
        <v>15</v>
      </c>
    </row>
    <row r="126" spans="1:8">
      <c r="A126" s="15">
        <v>4199</v>
      </c>
      <c r="B126" s="15">
        <v>2021</v>
      </c>
      <c r="C126" s="13" t="s">
        <v>9</v>
      </c>
      <c r="D126" s="15">
        <v>20</v>
      </c>
      <c r="E126" s="13" t="s">
        <v>14</v>
      </c>
      <c r="F126" s="13" t="s">
        <v>11</v>
      </c>
      <c r="G126" s="13" t="s">
        <v>12</v>
      </c>
      <c r="H126" s="13" t="s">
        <v>18</v>
      </c>
    </row>
    <row r="127" spans="1:8">
      <c r="A127" s="15">
        <v>4198</v>
      </c>
      <c r="B127" s="15">
        <v>2021</v>
      </c>
      <c r="C127" s="13" t="s">
        <v>9</v>
      </c>
      <c r="D127" s="15">
        <v>20</v>
      </c>
      <c r="E127" s="13" t="s">
        <v>14</v>
      </c>
      <c r="F127" s="13" t="s">
        <v>17</v>
      </c>
      <c r="G127" s="13" t="s">
        <v>12</v>
      </c>
      <c r="H127" s="13" t="s">
        <v>18</v>
      </c>
    </row>
    <row r="128" spans="1:8">
      <c r="A128" s="15">
        <v>4197</v>
      </c>
      <c r="B128" s="15">
        <v>2021</v>
      </c>
      <c r="C128" s="13" t="s">
        <v>9</v>
      </c>
      <c r="D128" s="15">
        <v>20</v>
      </c>
      <c r="E128" s="13" t="s">
        <v>44</v>
      </c>
      <c r="F128" s="13" t="s">
        <v>11</v>
      </c>
      <c r="G128" s="13" t="s">
        <v>12</v>
      </c>
      <c r="H128" s="13" t="s">
        <v>32</v>
      </c>
    </row>
    <row r="129" spans="1:8">
      <c r="A129" s="15">
        <v>4196</v>
      </c>
      <c r="B129" s="15">
        <v>2021</v>
      </c>
      <c r="C129" s="13" t="s">
        <v>9</v>
      </c>
      <c r="D129" s="15">
        <v>20</v>
      </c>
      <c r="E129" s="13" t="s">
        <v>10</v>
      </c>
      <c r="F129" s="13" t="s">
        <v>11</v>
      </c>
      <c r="G129" s="13" t="s">
        <v>12</v>
      </c>
      <c r="H129" s="13" t="s">
        <v>15</v>
      </c>
    </row>
    <row r="130" spans="1:8">
      <c r="A130" s="15">
        <v>4195</v>
      </c>
      <c r="B130" s="15">
        <v>2021</v>
      </c>
      <c r="C130" s="13" t="s">
        <v>9</v>
      </c>
      <c r="D130" s="15">
        <v>20</v>
      </c>
      <c r="E130" s="13" t="s">
        <v>10</v>
      </c>
      <c r="F130" s="13" t="s">
        <v>11</v>
      </c>
      <c r="G130" s="13" t="s">
        <v>12</v>
      </c>
      <c r="H130" s="13" t="s">
        <v>30</v>
      </c>
    </row>
    <row r="131" spans="1:8">
      <c r="A131" s="15">
        <v>4194</v>
      </c>
      <c r="B131" s="15">
        <v>2021</v>
      </c>
      <c r="C131" s="13" t="s">
        <v>9</v>
      </c>
      <c r="D131" s="15">
        <v>20</v>
      </c>
      <c r="E131" s="13" t="s">
        <v>10</v>
      </c>
      <c r="F131" s="13" t="s">
        <v>17</v>
      </c>
      <c r="G131" s="13" t="s">
        <v>12</v>
      </c>
      <c r="H131" s="13" t="s">
        <v>32</v>
      </c>
    </row>
    <row r="132" spans="1:8">
      <c r="A132" s="15">
        <v>4193</v>
      </c>
      <c r="B132" s="15">
        <v>2021</v>
      </c>
      <c r="C132" s="13" t="s">
        <v>9</v>
      </c>
      <c r="D132" s="15">
        <v>20</v>
      </c>
      <c r="E132" s="13" t="s">
        <v>51</v>
      </c>
      <c r="F132" s="13" t="s">
        <v>11</v>
      </c>
      <c r="G132" s="13" t="s">
        <v>12</v>
      </c>
      <c r="H132" s="13" t="s">
        <v>18</v>
      </c>
    </row>
    <row r="133" spans="1:8">
      <c r="A133" s="15">
        <v>4192</v>
      </c>
      <c r="B133" s="15">
        <v>2021</v>
      </c>
      <c r="C133" s="13" t="s">
        <v>9</v>
      </c>
      <c r="D133" s="15">
        <v>20</v>
      </c>
      <c r="E133" s="13" t="s">
        <v>14</v>
      </c>
      <c r="F133" s="13" t="s">
        <v>11</v>
      </c>
      <c r="G133" s="13" t="s">
        <v>12</v>
      </c>
      <c r="H133" s="13" t="s">
        <v>18</v>
      </c>
    </row>
    <row r="134" spans="1:8">
      <c r="A134" s="15">
        <v>4191</v>
      </c>
      <c r="B134" s="15">
        <v>2021</v>
      </c>
      <c r="C134" s="13" t="s">
        <v>9</v>
      </c>
      <c r="D134" s="15">
        <v>20</v>
      </c>
      <c r="E134" s="13" t="s">
        <v>14</v>
      </c>
      <c r="F134" s="13" t="s">
        <v>17</v>
      </c>
      <c r="G134" s="13" t="s">
        <v>12</v>
      </c>
      <c r="H134" s="13" t="s">
        <v>18</v>
      </c>
    </row>
    <row r="135" spans="1:8">
      <c r="A135" s="15">
        <v>4190</v>
      </c>
      <c r="B135" s="15">
        <v>2021</v>
      </c>
      <c r="C135" s="13" t="s">
        <v>9</v>
      </c>
      <c r="D135" s="15">
        <v>20</v>
      </c>
      <c r="E135" s="13" t="s">
        <v>44</v>
      </c>
      <c r="F135" s="13" t="s">
        <v>11</v>
      </c>
      <c r="G135" s="13" t="s">
        <v>12</v>
      </c>
      <c r="H135" s="13" t="s">
        <v>32</v>
      </c>
    </row>
    <row r="136" spans="1:8">
      <c r="A136" s="15">
        <v>4189</v>
      </c>
      <c r="B136" s="15">
        <v>2021</v>
      </c>
      <c r="C136" s="13" t="s">
        <v>9</v>
      </c>
      <c r="D136" s="15">
        <v>20</v>
      </c>
      <c r="E136" s="13" t="s">
        <v>10</v>
      </c>
      <c r="F136" s="13" t="s">
        <v>11</v>
      </c>
      <c r="G136" s="13" t="s">
        <v>12</v>
      </c>
      <c r="H136" s="13" t="s">
        <v>15</v>
      </c>
    </row>
    <row r="137" spans="1:8">
      <c r="A137" s="15">
        <v>4188</v>
      </c>
      <c r="B137" s="15">
        <v>2021</v>
      </c>
      <c r="C137" s="13" t="s">
        <v>9</v>
      </c>
      <c r="D137" s="15">
        <v>20</v>
      </c>
      <c r="E137" s="13" t="s">
        <v>10</v>
      </c>
      <c r="F137" s="13" t="s">
        <v>11</v>
      </c>
      <c r="G137" s="13" t="s">
        <v>12</v>
      </c>
      <c r="H137" s="13" t="s">
        <v>30</v>
      </c>
    </row>
    <row r="138" spans="1:8">
      <c r="A138" s="15">
        <v>4187</v>
      </c>
      <c r="B138" s="15">
        <v>2021</v>
      </c>
      <c r="C138" s="13" t="s">
        <v>9</v>
      </c>
      <c r="D138" s="15">
        <v>20</v>
      </c>
      <c r="E138" s="13" t="s">
        <v>10</v>
      </c>
      <c r="F138" s="13" t="s">
        <v>17</v>
      </c>
      <c r="G138" s="13" t="s">
        <v>12</v>
      </c>
      <c r="H138" s="13" t="s">
        <v>32</v>
      </c>
    </row>
    <row r="139" spans="1:8">
      <c r="A139" s="15">
        <v>4186</v>
      </c>
      <c r="B139" s="15">
        <v>2021</v>
      </c>
      <c r="C139" s="13" t="s">
        <v>9</v>
      </c>
      <c r="D139" s="15">
        <v>20</v>
      </c>
      <c r="E139" s="13" t="s">
        <v>51</v>
      </c>
      <c r="F139" s="13" t="s">
        <v>11</v>
      </c>
      <c r="G139" s="13" t="s">
        <v>12</v>
      </c>
      <c r="H139" s="13" t="s">
        <v>32</v>
      </c>
    </row>
    <row r="140" spans="1:8">
      <c r="A140" s="15">
        <v>4185</v>
      </c>
      <c r="B140" s="15">
        <v>2021</v>
      </c>
      <c r="C140" s="13" t="s">
        <v>9</v>
      </c>
      <c r="D140" s="15">
        <v>20</v>
      </c>
      <c r="E140" s="13" t="s">
        <v>14</v>
      </c>
      <c r="F140" s="13" t="s">
        <v>11</v>
      </c>
      <c r="G140" s="13" t="s">
        <v>12</v>
      </c>
      <c r="H140" s="13" t="s">
        <v>18</v>
      </c>
    </row>
    <row r="141" spans="1:8">
      <c r="A141" s="15">
        <v>4184</v>
      </c>
      <c r="B141" s="15">
        <v>2021</v>
      </c>
      <c r="C141" s="13" t="s">
        <v>9</v>
      </c>
      <c r="D141" s="15">
        <v>20</v>
      </c>
      <c r="E141" s="13" t="s">
        <v>14</v>
      </c>
      <c r="F141" s="13" t="s">
        <v>17</v>
      </c>
      <c r="G141" s="13" t="s">
        <v>12</v>
      </c>
      <c r="H141" s="13" t="s">
        <v>18</v>
      </c>
    </row>
    <row r="142" spans="1:8">
      <c r="A142" s="15">
        <v>4183</v>
      </c>
      <c r="B142" s="15">
        <v>2021</v>
      </c>
      <c r="C142" s="13" t="s">
        <v>9</v>
      </c>
      <c r="D142" s="15">
        <v>20</v>
      </c>
      <c r="E142" s="13" t="s">
        <v>44</v>
      </c>
      <c r="F142" s="13" t="s">
        <v>11</v>
      </c>
      <c r="G142" s="13" t="s">
        <v>12</v>
      </c>
      <c r="H142" s="13" t="s">
        <v>34</v>
      </c>
    </row>
    <row r="143" spans="1:8">
      <c r="A143" s="15">
        <v>4182</v>
      </c>
      <c r="B143" s="15">
        <v>2021</v>
      </c>
      <c r="C143" s="13" t="s">
        <v>9</v>
      </c>
      <c r="D143" s="15">
        <v>20</v>
      </c>
      <c r="E143" s="13" t="s">
        <v>10</v>
      </c>
      <c r="F143" s="13" t="s">
        <v>11</v>
      </c>
      <c r="G143" s="13" t="s">
        <v>12</v>
      </c>
      <c r="H143" s="13" t="s">
        <v>15</v>
      </c>
    </row>
    <row r="144" spans="1:8">
      <c r="A144" s="15">
        <v>4181</v>
      </c>
      <c r="B144" s="15">
        <v>2021</v>
      </c>
      <c r="C144" s="13" t="s">
        <v>9</v>
      </c>
      <c r="D144" s="15">
        <v>20</v>
      </c>
      <c r="E144" s="13" t="s">
        <v>10</v>
      </c>
      <c r="F144" s="13" t="s">
        <v>11</v>
      </c>
      <c r="G144" s="13" t="s">
        <v>12</v>
      </c>
      <c r="H144" s="13" t="s">
        <v>30</v>
      </c>
    </row>
    <row r="145" spans="1:8">
      <c r="A145" s="15">
        <v>4180</v>
      </c>
      <c r="B145" s="15">
        <v>2021</v>
      </c>
      <c r="C145" s="13" t="s">
        <v>9</v>
      </c>
      <c r="D145" s="15">
        <v>20</v>
      </c>
      <c r="E145" s="13" t="s">
        <v>10</v>
      </c>
      <c r="F145" s="13" t="s">
        <v>17</v>
      </c>
      <c r="G145" s="13" t="s">
        <v>12</v>
      </c>
      <c r="H145" s="13" t="s">
        <v>32</v>
      </c>
    </row>
    <row r="146" spans="1:8">
      <c r="A146" s="15">
        <v>4179</v>
      </c>
      <c r="B146" s="15">
        <v>2021</v>
      </c>
      <c r="C146" s="13" t="s">
        <v>9</v>
      </c>
      <c r="D146" s="15">
        <v>20</v>
      </c>
      <c r="E146" s="13" t="s">
        <v>51</v>
      </c>
      <c r="F146" s="13" t="s">
        <v>11</v>
      </c>
      <c r="G146" s="13" t="s">
        <v>12</v>
      </c>
      <c r="H146" s="13" t="s">
        <v>32</v>
      </c>
    </row>
    <row r="147" spans="1:8">
      <c r="A147" s="15">
        <v>4178</v>
      </c>
      <c r="B147" s="15">
        <v>2021</v>
      </c>
      <c r="C147" s="13" t="s">
        <v>9</v>
      </c>
      <c r="D147" s="15">
        <v>20</v>
      </c>
      <c r="E147" s="13" t="s">
        <v>14</v>
      </c>
      <c r="F147" s="13" t="s">
        <v>11</v>
      </c>
      <c r="G147" s="13" t="s">
        <v>12</v>
      </c>
      <c r="H147" s="13" t="s">
        <v>18</v>
      </c>
    </row>
    <row r="148" spans="1:8">
      <c r="A148" s="15">
        <v>4177</v>
      </c>
      <c r="B148" s="15">
        <v>2021</v>
      </c>
      <c r="C148" s="13" t="s">
        <v>9</v>
      </c>
      <c r="D148" s="15">
        <v>20</v>
      </c>
      <c r="E148" s="13" t="s">
        <v>14</v>
      </c>
      <c r="F148" s="13" t="s">
        <v>17</v>
      </c>
      <c r="G148" s="13" t="s">
        <v>12</v>
      </c>
      <c r="H148" s="13" t="s">
        <v>18</v>
      </c>
    </row>
    <row r="149" spans="1:8">
      <c r="A149" s="15">
        <v>4176</v>
      </c>
      <c r="B149" s="15">
        <v>2021</v>
      </c>
      <c r="C149" s="13" t="s">
        <v>9</v>
      </c>
      <c r="D149" s="15">
        <v>20</v>
      </c>
      <c r="E149" s="13" t="s">
        <v>44</v>
      </c>
      <c r="F149" s="13" t="s">
        <v>11</v>
      </c>
      <c r="G149" s="13" t="s">
        <v>12</v>
      </c>
      <c r="H149" s="13" t="s">
        <v>34</v>
      </c>
    </row>
    <row r="150" spans="1:8">
      <c r="A150" s="15">
        <v>4175</v>
      </c>
      <c r="B150" s="15">
        <v>2021</v>
      </c>
      <c r="C150" s="13" t="s">
        <v>9</v>
      </c>
      <c r="D150" s="15">
        <v>20</v>
      </c>
      <c r="E150" s="13" t="s">
        <v>10</v>
      </c>
      <c r="F150" s="13" t="s">
        <v>11</v>
      </c>
      <c r="G150" s="13" t="s">
        <v>12</v>
      </c>
      <c r="H150" s="13" t="s">
        <v>15</v>
      </c>
    </row>
    <row r="151" spans="1:8">
      <c r="A151" s="15">
        <v>4174</v>
      </c>
      <c r="B151" s="15">
        <v>2021</v>
      </c>
      <c r="C151" s="13" t="s">
        <v>9</v>
      </c>
      <c r="D151" s="15">
        <v>20</v>
      </c>
      <c r="E151" s="13" t="s">
        <v>10</v>
      </c>
      <c r="F151" s="13" t="s">
        <v>11</v>
      </c>
      <c r="G151" s="13" t="s">
        <v>12</v>
      </c>
      <c r="H151" s="13" t="s">
        <v>30</v>
      </c>
    </row>
    <row r="152" spans="1:8">
      <c r="A152" s="15">
        <v>4173</v>
      </c>
      <c r="B152" s="15">
        <v>2021</v>
      </c>
      <c r="C152" s="13" t="s">
        <v>9</v>
      </c>
      <c r="D152" s="15">
        <v>20</v>
      </c>
      <c r="E152" s="13" t="s">
        <v>10</v>
      </c>
      <c r="F152" s="13" t="s">
        <v>17</v>
      </c>
      <c r="G152" s="13" t="s">
        <v>12</v>
      </c>
      <c r="H152" s="13" t="s">
        <v>32</v>
      </c>
    </row>
    <row r="153" spans="1:8">
      <c r="A153" s="15">
        <v>4172</v>
      </c>
      <c r="B153" s="15">
        <v>2021</v>
      </c>
      <c r="C153" s="13" t="s">
        <v>9</v>
      </c>
      <c r="D153" s="15">
        <v>20</v>
      </c>
      <c r="E153" s="13" t="s">
        <v>51</v>
      </c>
      <c r="F153" s="13" t="s">
        <v>11</v>
      </c>
      <c r="G153" s="13" t="s">
        <v>12</v>
      </c>
      <c r="H153" s="13" t="s">
        <v>49</v>
      </c>
    </row>
    <row r="154" spans="1:8">
      <c r="A154" s="15">
        <v>4171</v>
      </c>
      <c r="B154" s="15">
        <v>2021</v>
      </c>
      <c r="C154" s="13" t="s">
        <v>9</v>
      </c>
      <c r="D154" s="15">
        <v>20</v>
      </c>
      <c r="E154" s="13" t="s">
        <v>14</v>
      </c>
      <c r="F154" s="13" t="s">
        <v>11</v>
      </c>
      <c r="G154" s="13" t="s">
        <v>12</v>
      </c>
      <c r="H154" s="13" t="s">
        <v>18</v>
      </c>
    </row>
    <row r="155" spans="1:8">
      <c r="A155" s="15">
        <v>4170</v>
      </c>
      <c r="B155" s="15">
        <v>2021</v>
      </c>
      <c r="C155" s="13" t="s">
        <v>9</v>
      </c>
      <c r="D155" s="15">
        <v>20</v>
      </c>
      <c r="E155" s="13" t="s">
        <v>14</v>
      </c>
      <c r="F155" s="13" t="s">
        <v>17</v>
      </c>
      <c r="G155" s="13" t="s">
        <v>12</v>
      </c>
      <c r="H155" s="13" t="s">
        <v>18</v>
      </c>
    </row>
    <row r="156" spans="1:8">
      <c r="A156" s="15">
        <v>4169</v>
      </c>
      <c r="B156" s="15">
        <v>2021</v>
      </c>
      <c r="C156" s="13" t="s">
        <v>9</v>
      </c>
      <c r="D156" s="15">
        <v>20</v>
      </c>
      <c r="E156" s="13" t="s">
        <v>44</v>
      </c>
      <c r="F156" s="13" t="s">
        <v>11</v>
      </c>
      <c r="G156" s="13" t="s">
        <v>12</v>
      </c>
      <c r="H156" s="13" t="s">
        <v>34</v>
      </c>
    </row>
    <row r="157" spans="1:8">
      <c r="A157" s="15">
        <v>4168</v>
      </c>
      <c r="B157" s="15">
        <v>2021</v>
      </c>
      <c r="C157" s="13" t="s">
        <v>9</v>
      </c>
      <c r="D157" s="15">
        <v>20</v>
      </c>
      <c r="E157" s="13" t="s">
        <v>10</v>
      </c>
      <c r="F157" s="13" t="s">
        <v>11</v>
      </c>
      <c r="G157" s="13" t="s">
        <v>12</v>
      </c>
      <c r="H157" s="13" t="s">
        <v>15</v>
      </c>
    </row>
    <row r="158" spans="1:8">
      <c r="A158" s="15">
        <v>4167</v>
      </c>
      <c r="B158" s="15">
        <v>2021</v>
      </c>
      <c r="C158" s="13" t="s">
        <v>9</v>
      </c>
      <c r="D158" s="15">
        <v>20</v>
      </c>
      <c r="E158" s="13" t="s">
        <v>10</v>
      </c>
      <c r="F158" s="13" t="s">
        <v>11</v>
      </c>
      <c r="G158" s="13" t="s">
        <v>12</v>
      </c>
      <c r="H158" s="13" t="s">
        <v>30</v>
      </c>
    </row>
    <row r="159" spans="1:8">
      <c r="A159" s="15">
        <v>4166</v>
      </c>
      <c r="B159" s="15">
        <v>2021</v>
      </c>
      <c r="C159" s="13" t="s">
        <v>9</v>
      </c>
      <c r="D159" s="15">
        <v>20</v>
      </c>
      <c r="E159" s="13" t="s">
        <v>10</v>
      </c>
      <c r="F159" s="13" t="s">
        <v>17</v>
      </c>
      <c r="G159" s="13" t="s">
        <v>12</v>
      </c>
      <c r="H159" s="13" t="s">
        <v>32</v>
      </c>
    </row>
    <row r="160" spans="1:8">
      <c r="A160" s="15">
        <v>4165</v>
      </c>
      <c r="B160" s="15">
        <v>2021</v>
      </c>
      <c r="C160" s="13" t="s">
        <v>9</v>
      </c>
      <c r="D160" s="15">
        <v>20</v>
      </c>
      <c r="E160" s="13" t="s">
        <v>51</v>
      </c>
      <c r="F160" s="13" t="s">
        <v>11</v>
      </c>
      <c r="G160" s="13" t="s">
        <v>12</v>
      </c>
      <c r="H160" s="13" t="s">
        <v>30</v>
      </c>
    </row>
    <row r="161" spans="1:8">
      <c r="A161" s="15">
        <v>4164</v>
      </c>
      <c r="B161" s="15">
        <v>2021</v>
      </c>
      <c r="C161" s="13" t="s">
        <v>9</v>
      </c>
      <c r="D161" s="15">
        <v>20</v>
      </c>
      <c r="E161" s="13" t="s">
        <v>14</v>
      </c>
      <c r="F161" s="13" t="s">
        <v>11</v>
      </c>
      <c r="G161" s="13" t="s">
        <v>12</v>
      </c>
      <c r="H161" s="13" t="s">
        <v>18</v>
      </c>
    </row>
    <row r="162" spans="1:8">
      <c r="A162" s="15">
        <v>4163</v>
      </c>
      <c r="B162" s="15">
        <v>2021</v>
      </c>
      <c r="C162" s="13" t="s">
        <v>9</v>
      </c>
      <c r="D162" s="15">
        <v>20</v>
      </c>
      <c r="E162" s="13" t="s">
        <v>14</v>
      </c>
      <c r="F162" s="13" t="s">
        <v>17</v>
      </c>
      <c r="G162" s="13" t="s">
        <v>12</v>
      </c>
      <c r="H162" s="13" t="s">
        <v>32</v>
      </c>
    </row>
    <row r="163" spans="1:8">
      <c r="A163" s="15">
        <v>4162</v>
      </c>
      <c r="B163" s="15">
        <v>2021</v>
      </c>
      <c r="C163" s="13" t="s">
        <v>9</v>
      </c>
      <c r="D163" s="15">
        <v>20</v>
      </c>
      <c r="E163" s="13" t="s">
        <v>44</v>
      </c>
      <c r="F163" s="13" t="s">
        <v>11</v>
      </c>
      <c r="G163" s="13" t="s">
        <v>12</v>
      </c>
      <c r="H163" s="13" t="s">
        <v>31</v>
      </c>
    </row>
    <row r="164" spans="1:8">
      <c r="A164" s="15">
        <v>4161</v>
      </c>
      <c r="B164" s="15">
        <v>2021</v>
      </c>
      <c r="C164" s="13" t="s">
        <v>9</v>
      </c>
      <c r="D164" s="15">
        <v>20</v>
      </c>
      <c r="E164" s="13" t="s">
        <v>10</v>
      </c>
      <c r="F164" s="13" t="s">
        <v>11</v>
      </c>
      <c r="G164" s="13" t="s">
        <v>12</v>
      </c>
      <c r="H164" s="13" t="s">
        <v>15</v>
      </c>
    </row>
    <row r="165" spans="1:8">
      <c r="A165" s="15">
        <v>4160</v>
      </c>
      <c r="B165" s="15">
        <v>2021</v>
      </c>
      <c r="C165" s="13" t="s">
        <v>9</v>
      </c>
      <c r="D165" s="15">
        <v>20</v>
      </c>
      <c r="E165" s="13" t="s">
        <v>10</v>
      </c>
      <c r="F165" s="13" t="s">
        <v>11</v>
      </c>
      <c r="G165" s="13" t="s">
        <v>12</v>
      </c>
      <c r="H165" s="13" t="s">
        <v>30</v>
      </c>
    </row>
    <row r="166" spans="1:8">
      <c r="A166" s="15">
        <v>4159</v>
      </c>
      <c r="B166" s="15">
        <v>2021</v>
      </c>
      <c r="C166" s="13" t="s">
        <v>9</v>
      </c>
      <c r="D166" s="15">
        <v>20</v>
      </c>
      <c r="E166" s="13" t="s">
        <v>10</v>
      </c>
      <c r="F166" s="13" t="s">
        <v>17</v>
      </c>
      <c r="G166" s="13" t="s">
        <v>12</v>
      </c>
      <c r="H166" s="13" t="s">
        <v>32</v>
      </c>
    </row>
    <row r="167" spans="1:8">
      <c r="A167" s="15">
        <v>4158</v>
      </c>
      <c r="B167" s="15">
        <v>2021</v>
      </c>
      <c r="C167" s="13" t="s">
        <v>9</v>
      </c>
      <c r="D167" s="15">
        <v>20</v>
      </c>
      <c r="E167" s="13" t="s">
        <v>51</v>
      </c>
      <c r="F167" s="13" t="s">
        <v>11</v>
      </c>
      <c r="G167" s="13" t="s">
        <v>12</v>
      </c>
      <c r="H167" s="13" t="s">
        <v>29</v>
      </c>
    </row>
    <row r="168" spans="1:8">
      <c r="A168" s="15">
        <v>4157</v>
      </c>
      <c r="B168" s="15">
        <v>2021</v>
      </c>
      <c r="C168" s="13" t="s">
        <v>9</v>
      </c>
      <c r="D168" s="15">
        <v>20</v>
      </c>
      <c r="E168" s="13" t="s">
        <v>14</v>
      </c>
      <c r="F168" s="13" t="s">
        <v>11</v>
      </c>
      <c r="G168" s="13" t="s">
        <v>12</v>
      </c>
      <c r="H168" s="13" t="s">
        <v>18</v>
      </c>
    </row>
    <row r="169" spans="1:8">
      <c r="A169" s="15">
        <v>4156</v>
      </c>
      <c r="B169" s="15">
        <v>2021</v>
      </c>
      <c r="C169" s="13" t="s">
        <v>9</v>
      </c>
      <c r="D169" s="15">
        <v>20</v>
      </c>
      <c r="E169" s="13" t="s">
        <v>14</v>
      </c>
      <c r="F169" s="13" t="s">
        <v>17</v>
      </c>
      <c r="G169" s="13" t="s">
        <v>12</v>
      </c>
      <c r="H169" s="13" t="s">
        <v>32</v>
      </c>
    </row>
    <row r="170" spans="1:8">
      <c r="A170" s="15">
        <v>4155</v>
      </c>
      <c r="B170" s="15">
        <v>2021</v>
      </c>
      <c r="C170" s="13" t="s">
        <v>9</v>
      </c>
      <c r="D170" s="15">
        <v>20</v>
      </c>
      <c r="E170" s="13" t="s">
        <v>44</v>
      </c>
      <c r="F170" s="13" t="s">
        <v>11</v>
      </c>
      <c r="G170" s="13" t="s">
        <v>12</v>
      </c>
      <c r="H170" s="13" t="s">
        <v>13</v>
      </c>
    </row>
    <row r="171" spans="1:8">
      <c r="A171" s="15">
        <v>4154</v>
      </c>
      <c r="B171" s="15">
        <v>2021</v>
      </c>
      <c r="C171" s="13" t="s">
        <v>9</v>
      </c>
      <c r="D171" s="15">
        <v>20</v>
      </c>
      <c r="E171" s="13" t="s">
        <v>10</v>
      </c>
      <c r="F171" s="13" t="s">
        <v>11</v>
      </c>
      <c r="G171" s="13" t="s">
        <v>12</v>
      </c>
      <c r="H171" s="13" t="s">
        <v>15</v>
      </c>
    </row>
    <row r="172" spans="1:8">
      <c r="A172" s="15">
        <v>4153</v>
      </c>
      <c r="B172" s="15">
        <v>2021</v>
      </c>
      <c r="C172" s="13" t="s">
        <v>9</v>
      </c>
      <c r="D172" s="15">
        <v>20</v>
      </c>
      <c r="E172" s="13" t="s">
        <v>10</v>
      </c>
      <c r="F172" s="13" t="s">
        <v>11</v>
      </c>
      <c r="G172" s="13" t="s">
        <v>12</v>
      </c>
      <c r="H172" s="13" t="s">
        <v>30</v>
      </c>
    </row>
    <row r="173" spans="1:8">
      <c r="A173" s="15">
        <v>4152</v>
      </c>
      <c r="B173" s="15">
        <v>2021</v>
      </c>
      <c r="C173" s="13" t="s">
        <v>9</v>
      </c>
      <c r="D173" s="15">
        <v>20</v>
      </c>
      <c r="E173" s="13" t="s">
        <v>10</v>
      </c>
      <c r="F173" s="13" t="s">
        <v>17</v>
      </c>
      <c r="G173" s="13" t="s">
        <v>12</v>
      </c>
      <c r="H173" s="13" t="s">
        <v>32</v>
      </c>
    </row>
    <row r="174" spans="1:8">
      <c r="A174" s="15">
        <v>4151</v>
      </c>
      <c r="B174" s="15">
        <v>2021</v>
      </c>
      <c r="C174" s="13" t="s">
        <v>9</v>
      </c>
      <c r="D174" s="15">
        <v>20</v>
      </c>
      <c r="E174" s="13" t="s">
        <v>51</v>
      </c>
      <c r="F174" s="13" t="s">
        <v>11</v>
      </c>
      <c r="G174" s="13" t="s">
        <v>12</v>
      </c>
      <c r="H174" s="13" t="s">
        <v>34</v>
      </c>
    </row>
    <row r="175" spans="1:8">
      <c r="A175" s="15">
        <v>4150</v>
      </c>
      <c r="B175" s="15">
        <v>2021</v>
      </c>
      <c r="C175" s="13" t="s">
        <v>9</v>
      </c>
      <c r="D175" s="15">
        <v>20</v>
      </c>
      <c r="E175" s="13" t="s">
        <v>14</v>
      </c>
      <c r="F175" s="13" t="s">
        <v>11</v>
      </c>
      <c r="G175" s="13" t="s">
        <v>12</v>
      </c>
      <c r="H175" s="13" t="s">
        <v>18</v>
      </c>
    </row>
    <row r="176" spans="1:8">
      <c r="A176" s="15">
        <v>4149</v>
      </c>
      <c r="B176" s="15">
        <v>2021</v>
      </c>
      <c r="C176" s="13" t="s">
        <v>9</v>
      </c>
      <c r="D176" s="15">
        <v>20</v>
      </c>
      <c r="E176" s="13" t="s">
        <v>14</v>
      </c>
      <c r="F176" s="13" t="s">
        <v>17</v>
      </c>
      <c r="G176" s="13" t="s">
        <v>12</v>
      </c>
      <c r="H176" s="13" t="s">
        <v>32</v>
      </c>
    </row>
    <row r="177" spans="1:8">
      <c r="A177" s="15">
        <v>4148</v>
      </c>
      <c r="B177" s="15">
        <v>2021</v>
      </c>
      <c r="C177" s="13" t="s">
        <v>9</v>
      </c>
      <c r="D177" s="15">
        <v>20</v>
      </c>
      <c r="E177" s="13" t="s">
        <v>44</v>
      </c>
      <c r="F177" s="13" t="s">
        <v>11</v>
      </c>
      <c r="G177" s="13" t="s">
        <v>12</v>
      </c>
      <c r="H177" s="13" t="s">
        <v>16</v>
      </c>
    </row>
    <row r="178" spans="1:8">
      <c r="A178" s="15">
        <v>4147</v>
      </c>
      <c r="B178" s="15">
        <v>2021</v>
      </c>
      <c r="C178" s="13" t="s">
        <v>9</v>
      </c>
      <c r="D178" s="15">
        <v>20</v>
      </c>
      <c r="E178" s="13" t="s">
        <v>10</v>
      </c>
      <c r="F178" s="13" t="s">
        <v>11</v>
      </c>
      <c r="G178" s="13" t="s">
        <v>12</v>
      </c>
      <c r="H178" s="13" t="s">
        <v>15</v>
      </c>
    </row>
    <row r="179" spans="1:8">
      <c r="A179" s="15">
        <v>4146</v>
      </c>
      <c r="B179" s="15">
        <v>2021</v>
      </c>
      <c r="C179" s="13" t="s">
        <v>9</v>
      </c>
      <c r="D179" s="15">
        <v>20</v>
      </c>
      <c r="E179" s="13" t="s">
        <v>10</v>
      </c>
      <c r="F179" s="13" t="s">
        <v>11</v>
      </c>
      <c r="G179" s="13" t="s">
        <v>12</v>
      </c>
      <c r="H179" s="13" t="s">
        <v>30</v>
      </c>
    </row>
    <row r="180" spans="1:8">
      <c r="A180" s="15">
        <v>4145</v>
      </c>
      <c r="B180" s="15">
        <v>2021</v>
      </c>
      <c r="C180" s="13" t="s">
        <v>9</v>
      </c>
      <c r="D180" s="15">
        <v>20</v>
      </c>
      <c r="E180" s="13" t="s">
        <v>10</v>
      </c>
      <c r="F180" s="13" t="s">
        <v>17</v>
      </c>
      <c r="G180" s="13" t="s">
        <v>12</v>
      </c>
      <c r="H180" s="13" t="s">
        <v>32</v>
      </c>
    </row>
    <row r="181" spans="1:8">
      <c r="A181" s="15">
        <v>4144</v>
      </c>
      <c r="B181" s="15">
        <v>2021</v>
      </c>
      <c r="C181" s="13" t="s">
        <v>9</v>
      </c>
      <c r="D181" s="15">
        <v>20</v>
      </c>
      <c r="E181" s="13" t="s">
        <v>51</v>
      </c>
      <c r="F181" s="13" t="s">
        <v>11</v>
      </c>
      <c r="G181" s="13" t="s">
        <v>12</v>
      </c>
      <c r="H181" s="13" t="s">
        <v>34</v>
      </c>
    </row>
    <row r="182" spans="1:8">
      <c r="A182" s="15">
        <v>4143</v>
      </c>
      <c r="B182" s="15">
        <v>2021</v>
      </c>
      <c r="C182" s="13" t="s">
        <v>9</v>
      </c>
      <c r="D182" s="15">
        <v>20</v>
      </c>
      <c r="E182" s="13" t="s">
        <v>14</v>
      </c>
      <c r="F182" s="13" t="s">
        <v>11</v>
      </c>
      <c r="G182" s="13" t="s">
        <v>12</v>
      </c>
      <c r="H182" s="13" t="s">
        <v>18</v>
      </c>
    </row>
    <row r="183" spans="1:8">
      <c r="A183" s="15">
        <v>4142</v>
      </c>
      <c r="B183" s="15">
        <v>2021</v>
      </c>
      <c r="C183" s="13" t="s">
        <v>9</v>
      </c>
      <c r="D183" s="15">
        <v>20</v>
      </c>
      <c r="E183" s="13" t="s">
        <v>14</v>
      </c>
      <c r="F183" s="13" t="s">
        <v>17</v>
      </c>
      <c r="G183" s="13" t="s">
        <v>12</v>
      </c>
      <c r="H183" s="13" t="s">
        <v>32</v>
      </c>
    </row>
    <row r="184" spans="1:8">
      <c r="A184" s="15">
        <v>4141</v>
      </c>
      <c r="B184" s="15">
        <v>2021</v>
      </c>
      <c r="C184" s="13" t="s">
        <v>9</v>
      </c>
      <c r="D184" s="15">
        <v>20</v>
      </c>
      <c r="E184" s="13" t="s">
        <v>44</v>
      </c>
      <c r="F184" s="13" t="s">
        <v>11</v>
      </c>
      <c r="G184" s="13" t="s">
        <v>12</v>
      </c>
      <c r="H184" s="13" t="s">
        <v>16</v>
      </c>
    </row>
    <row r="185" spans="1:8">
      <c r="A185" s="15">
        <v>4140</v>
      </c>
      <c r="B185" s="15">
        <v>2021</v>
      </c>
      <c r="C185" s="13" t="s">
        <v>9</v>
      </c>
      <c r="D185" s="15">
        <v>20</v>
      </c>
      <c r="E185" s="13" t="s">
        <v>10</v>
      </c>
      <c r="F185" s="13" t="s">
        <v>11</v>
      </c>
      <c r="G185" s="13" t="s">
        <v>12</v>
      </c>
      <c r="H185" s="13" t="s">
        <v>15</v>
      </c>
    </row>
    <row r="186" spans="1:8">
      <c r="A186" s="15">
        <v>4139</v>
      </c>
      <c r="B186" s="15">
        <v>2021</v>
      </c>
      <c r="C186" s="13" t="s">
        <v>9</v>
      </c>
      <c r="D186" s="15">
        <v>20</v>
      </c>
      <c r="E186" s="13" t="s">
        <v>10</v>
      </c>
      <c r="F186" s="13" t="s">
        <v>11</v>
      </c>
      <c r="G186" s="13" t="s">
        <v>12</v>
      </c>
      <c r="H186" s="13" t="s">
        <v>30</v>
      </c>
    </row>
    <row r="187" spans="1:8">
      <c r="A187" s="15">
        <v>4138</v>
      </c>
      <c r="B187" s="15">
        <v>2021</v>
      </c>
      <c r="C187" s="13" t="s">
        <v>9</v>
      </c>
      <c r="D187" s="15">
        <v>20</v>
      </c>
      <c r="E187" s="13" t="s">
        <v>10</v>
      </c>
      <c r="F187" s="13" t="s">
        <v>17</v>
      </c>
      <c r="G187" s="13" t="s">
        <v>12</v>
      </c>
      <c r="H187" s="13" t="s">
        <v>32</v>
      </c>
    </row>
    <row r="188" spans="1:8">
      <c r="A188" s="15">
        <v>4137</v>
      </c>
      <c r="B188" s="15">
        <v>2021</v>
      </c>
      <c r="C188" s="13" t="s">
        <v>9</v>
      </c>
      <c r="D188" s="15">
        <v>20</v>
      </c>
      <c r="E188" s="13" t="s">
        <v>51</v>
      </c>
      <c r="F188" s="13" t="s">
        <v>11</v>
      </c>
      <c r="G188" s="13" t="s">
        <v>12</v>
      </c>
      <c r="H188" s="13" t="s">
        <v>31</v>
      </c>
    </row>
    <row r="189" spans="1:8">
      <c r="A189" s="15">
        <v>4136</v>
      </c>
      <c r="B189" s="15">
        <v>2021</v>
      </c>
      <c r="C189" s="13" t="s">
        <v>9</v>
      </c>
      <c r="D189" s="15">
        <v>20</v>
      </c>
      <c r="E189" s="13" t="s">
        <v>14</v>
      </c>
      <c r="F189" s="13" t="s">
        <v>11</v>
      </c>
      <c r="G189" s="13" t="s">
        <v>12</v>
      </c>
      <c r="H189" s="13" t="s">
        <v>18</v>
      </c>
    </row>
    <row r="190" spans="1:8">
      <c r="A190" s="15">
        <v>4135</v>
      </c>
      <c r="B190" s="15">
        <v>2021</v>
      </c>
      <c r="C190" s="13" t="s">
        <v>9</v>
      </c>
      <c r="D190" s="15">
        <v>20</v>
      </c>
      <c r="E190" s="13" t="s">
        <v>14</v>
      </c>
      <c r="F190" s="13" t="s">
        <v>17</v>
      </c>
      <c r="G190" s="13" t="s">
        <v>12</v>
      </c>
      <c r="H190" s="13" t="s">
        <v>32</v>
      </c>
    </row>
    <row r="191" spans="1:8">
      <c r="A191" s="15">
        <v>4134</v>
      </c>
      <c r="B191" s="15">
        <v>2021</v>
      </c>
      <c r="C191" s="13" t="s">
        <v>9</v>
      </c>
      <c r="D191" s="15">
        <v>20</v>
      </c>
      <c r="E191" s="13" t="s">
        <v>44</v>
      </c>
      <c r="F191" s="13" t="s">
        <v>11</v>
      </c>
      <c r="G191" s="13" t="s">
        <v>12</v>
      </c>
      <c r="H191" s="13" t="s">
        <v>16</v>
      </c>
    </row>
    <row r="192" spans="1:8">
      <c r="A192" s="15">
        <v>4133</v>
      </c>
      <c r="B192" s="15">
        <v>2021</v>
      </c>
      <c r="C192" s="13" t="s">
        <v>9</v>
      </c>
      <c r="D192" s="15">
        <v>20</v>
      </c>
      <c r="E192" s="13" t="s">
        <v>10</v>
      </c>
      <c r="F192" s="13" t="s">
        <v>11</v>
      </c>
      <c r="G192" s="13" t="s">
        <v>12</v>
      </c>
      <c r="H192" s="13" t="s">
        <v>15</v>
      </c>
    </row>
    <row r="193" spans="1:8">
      <c r="A193" s="15">
        <v>4132</v>
      </c>
      <c r="B193" s="15">
        <v>2021</v>
      </c>
      <c r="C193" s="13" t="s">
        <v>9</v>
      </c>
      <c r="D193" s="15">
        <v>20</v>
      </c>
      <c r="E193" s="13" t="s">
        <v>10</v>
      </c>
      <c r="F193" s="13" t="s">
        <v>11</v>
      </c>
      <c r="G193" s="13" t="s">
        <v>12</v>
      </c>
      <c r="H193" s="13" t="s">
        <v>30</v>
      </c>
    </row>
    <row r="194" spans="1:8">
      <c r="A194" s="15">
        <v>4131</v>
      </c>
      <c r="B194" s="15">
        <v>2021</v>
      </c>
      <c r="C194" s="13" t="s">
        <v>9</v>
      </c>
      <c r="D194" s="15">
        <v>20</v>
      </c>
      <c r="E194" s="13" t="s">
        <v>10</v>
      </c>
      <c r="F194" s="13" t="s">
        <v>17</v>
      </c>
      <c r="G194" s="13" t="s">
        <v>12</v>
      </c>
      <c r="H194" s="13" t="s">
        <v>32</v>
      </c>
    </row>
    <row r="195" spans="1:8">
      <c r="A195" s="15">
        <v>4130</v>
      </c>
      <c r="B195" s="15">
        <v>2021</v>
      </c>
      <c r="C195" s="13" t="s">
        <v>9</v>
      </c>
      <c r="D195" s="15">
        <v>20</v>
      </c>
      <c r="E195" s="13" t="s">
        <v>51</v>
      </c>
      <c r="F195" s="13" t="s">
        <v>11</v>
      </c>
      <c r="G195" s="13" t="s">
        <v>12</v>
      </c>
      <c r="H195" s="13" t="s">
        <v>31</v>
      </c>
    </row>
    <row r="196" spans="1:8">
      <c r="A196" s="15">
        <v>4129</v>
      </c>
      <c r="B196" s="15">
        <v>2021</v>
      </c>
      <c r="C196" s="13" t="s">
        <v>9</v>
      </c>
      <c r="D196" s="15">
        <v>20</v>
      </c>
      <c r="E196" s="13" t="s">
        <v>14</v>
      </c>
      <c r="F196" s="13" t="s">
        <v>11</v>
      </c>
      <c r="G196" s="13" t="s">
        <v>12</v>
      </c>
      <c r="H196" s="13" t="s">
        <v>18</v>
      </c>
    </row>
    <row r="197" spans="1:8">
      <c r="A197" s="15">
        <v>4128</v>
      </c>
      <c r="B197" s="15">
        <v>2021</v>
      </c>
      <c r="C197" s="13" t="s">
        <v>9</v>
      </c>
      <c r="D197" s="15">
        <v>20</v>
      </c>
      <c r="E197" s="13" t="s">
        <v>14</v>
      </c>
      <c r="F197" s="13" t="s">
        <v>17</v>
      </c>
      <c r="G197" s="13" t="s">
        <v>12</v>
      </c>
      <c r="H197" s="13" t="s">
        <v>32</v>
      </c>
    </row>
    <row r="198" spans="1:8">
      <c r="A198" s="15">
        <v>4127</v>
      </c>
      <c r="B198" s="15">
        <v>2021</v>
      </c>
      <c r="C198" s="13" t="s">
        <v>9</v>
      </c>
      <c r="D198" s="15">
        <v>20</v>
      </c>
      <c r="E198" s="13" t="s">
        <v>44</v>
      </c>
      <c r="F198" s="13" t="s">
        <v>11</v>
      </c>
      <c r="G198" s="13" t="s">
        <v>12</v>
      </c>
      <c r="H198" s="13" t="s">
        <v>16</v>
      </c>
    </row>
    <row r="199" spans="1:8">
      <c r="A199" s="15">
        <v>4126</v>
      </c>
      <c r="B199" s="15">
        <v>2021</v>
      </c>
      <c r="C199" s="13" t="s">
        <v>9</v>
      </c>
      <c r="D199" s="15">
        <v>20</v>
      </c>
      <c r="E199" s="13" t="s">
        <v>10</v>
      </c>
      <c r="F199" s="13" t="s">
        <v>11</v>
      </c>
      <c r="G199" s="13" t="s">
        <v>12</v>
      </c>
      <c r="H199" s="13" t="s">
        <v>15</v>
      </c>
    </row>
    <row r="200" spans="1:8">
      <c r="A200" s="15">
        <v>4125</v>
      </c>
      <c r="B200" s="15">
        <v>2021</v>
      </c>
      <c r="C200" s="13" t="s">
        <v>9</v>
      </c>
      <c r="D200" s="15">
        <v>20</v>
      </c>
      <c r="E200" s="13" t="s">
        <v>10</v>
      </c>
      <c r="F200" s="13" t="s">
        <v>11</v>
      </c>
      <c r="G200" s="13" t="s">
        <v>12</v>
      </c>
      <c r="H200" s="13" t="s">
        <v>30</v>
      </c>
    </row>
    <row r="201" spans="1:8">
      <c r="A201" s="15">
        <v>4124</v>
      </c>
      <c r="B201" s="15">
        <v>2021</v>
      </c>
      <c r="C201" s="13" t="s">
        <v>9</v>
      </c>
      <c r="D201" s="15">
        <v>20</v>
      </c>
      <c r="E201" s="13" t="s">
        <v>10</v>
      </c>
      <c r="F201" s="13" t="s">
        <v>17</v>
      </c>
      <c r="G201" s="13" t="s">
        <v>12</v>
      </c>
      <c r="H201" s="13" t="s">
        <v>32</v>
      </c>
    </row>
    <row r="202" spans="1:8">
      <c r="A202" s="15">
        <v>4123</v>
      </c>
      <c r="B202" s="15">
        <v>2021</v>
      </c>
      <c r="C202" s="13" t="s">
        <v>9</v>
      </c>
      <c r="D202" s="15">
        <v>20</v>
      </c>
      <c r="E202" s="13" t="s">
        <v>51</v>
      </c>
      <c r="F202" s="13" t="s">
        <v>11</v>
      </c>
      <c r="G202" s="13" t="s">
        <v>12</v>
      </c>
      <c r="H202" s="13" t="s">
        <v>16</v>
      </c>
    </row>
    <row r="203" spans="1:8">
      <c r="A203" s="15">
        <v>4122</v>
      </c>
      <c r="B203" s="15">
        <v>2021</v>
      </c>
      <c r="C203" s="13" t="s">
        <v>9</v>
      </c>
      <c r="D203" s="15">
        <v>20</v>
      </c>
      <c r="E203" s="13" t="s">
        <v>14</v>
      </c>
      <c r="F203" s="13" t="s">
        <v>11</v>
      </c>
      <c r="G203" s="13" t="s">
        <v>12</v>
      </c>
      <c r="H203" s="13" t="s">
        <v>18</v>
      </c>
    </row>
    <row r="204" spans="1:8">
      <c r="A204" s="15">
        <v>4121</v>
      </c>
      <c r="B204" s="15">
        <v>2021</v>
      </c>
      <c r="C204" s="13" t="s">
        <v>9</v>
      </c>
      <c r="D204" s="15">
        <v>20</v>
      </c>
      <c r="E204" s="13" t="s">
        <v>14</v>
      </c>
      <c r="F204" s="13" t="s">
        <v>17</v>
      </c>
      <c r="G204" s="13" t="s">
        <v>12</v>
      </c>
      <c r="H204" s="13" t="s">
        <v>32</v>
      </c>
    </row>
    <row r="205" spans="1:8">
      <c r="A205" s="15">
        <v>4120</v>
      </c>
      <c r="B205" s="15">
        <v>2021</v>
      </c>
      <c r="C205" s="13" t="s">
        <v>9</v>
      </c>
      <c r="D205" s="15">
        <v>20</v>
      </c>
      <c r="E205" s="13" t="s">
        <v>44</v>
      </c>
      <c r="F205" s="13" t="s">
        <v>11</v>
      </c>
      <c r="G205" s="13" t="s">
        <v>12</v>
      </c>
      <c r="H205" s="13" t="s">
        <v>16</v>
      </c>
    </row>
    <row r="206" spans="1:8">
      <c r="A206" s="15">
        <v>4119</v>
      </c>
      <c r="B206" s="15">
        <v>2021</v>
      </c>
      <c r="C206" s="13" t="s">
        <v>9</v>
      </c>
      <c r="D206" s="15">
        <v>20</v>
      </c>
      <c r="E206" s="13" t="s">
        <v>10</v>
      </c>
      <c r="F206" s="13" t="s">
        <v>11</v>
      </c>
      <c r="G206" s="13" t="s">
        <v>12</v>
      </c>
      <c r="H206" s="13" t="s">
        <v>15</v>
      </c>
    </row>
    <row r="207" spans="1:8">
      <c r="A207" s="15">
        <v>4118</v>
      </c>
      <c r="B207" s="15">
        <v>2021</v>
      </c>
      <c r="C207" s="13" t="s">
        <v>9</v>
      </c>
      <c r="D207" s="15">
        <v>20</v>
      </c>
      <c r="E207" s="13" t="s">
        <v>10</v>
      </c>
      <c r="F207" s="13" t="s">
        <v>11</v>
      </c>
      <c r="G207" s="13" t="s">
        <v>12</v>
      </c>
      <c r="H207" s="13" t="s">
        <v>30</v>
      </c>
    </row>
    <row r="208" spans="1:8">
      <c r="A208" s="15">
        <v>4117</v>
      </c>
      <c r="B208" s="15">
        <v>2021</v>
      </c>
      <c r="C208" s="13" t="s">
        <v>9</v>
      </c>
      <c r="D208" s="15">
        <v>20</v>
      </c>
      <c r="E208" s="13" t="s">
        <v>10</v>
      </c>
      <c r="F208" s="13" t="s">
        <v>17</v>
      </c>
      <c r="G208" s="13" t="s">
        <v>12</v>
      </c>
      <c r="H208" s="13" t="s">
        <v>32</v>
      </c>
    </row>
    <row r="209" spans="1:8">
      <c r="A209" s="15">
        <v>4116</v>
      </c>
      <c r="B209" s="15">
        <v>2021</v>
      </c>
      <c r="C209" s="13" t="s">
        <v>9</v>
      </c>
      <c r="D209" s="15">
        <v>20</v>
      </c>
      <c r="E209" s="13" t="s">
        <v>51</v>
      </c>
      <c r="F209" s="13" t="s">
        <v>11</v>
      </c>
      <c r="G209" s="13" t="s">
        <v>12</v>
      </c>
      <c r="H209" s="13" t="s">
        <v>16</v>
      </c>
    </row>
    <row r="210" spans="1:8">
      <c r="A210" s="15">
        <v>4115</v>
      </c>
      <c r="B210" s="15">
        <v>2021</v>
      </c>
      <c r="C210" s="13" t="s">
        <v>9</v>
      </c>
      <c r="D210" s="15">
        <v>20</v>
      </c>
      <c r="E210" s="13" t="s">
        <v>14</v>
      </c>
      <c r="F210" s="13" t="s">
        <v>11</v>
      </c>
      <c r="G210" s="13" t="s">
        <v>12</v>
      </c>
      <c r="H210" s="13" t="s">
        <v>18</v>
      </c>
    </row>
    <row r="211" spans="1:8">
      <c r="A211" s="15">
        <v>4114</v>
      </c>
      <c r="B211" s="15">
        <v>2021</v>
      </c>
      <c r="C211" s="13" t="s">
        <v>9</v>
      </c>
      <c r="D211" s="15">
        <v>20</v>
      </c>
      <c r="E211" s="13" t="s">
        <v>14</v>
      </c>
      <c r="F211" s="13" t="s">
        <v>17</v>
      </c>
      <c r="G211" s="13" t="s">
        <v>12</v>
      </c>
      <c r="H211" s="13" t="s">
        <v>32</v>
      </c>
    </row>
    <row r="212" spans="1:8">
      <c r="A212" s="15">
        <v>4113</v>
      </c>
      <c r="B212" s="15">
        <v>2021</v>
      </c>
      <c r="C212" s="13" t="s">
        <v>9</v>
      </c>
      <c r="D212" s="15">
        <v>20</v>
      </c>
      <c r="E212" s="13" t="s">
        <v>44</v>
      </c>
      <c r="F212" s="13" t="s">
        <v>17</v>
      </c>
      <c r="G212" s="13" t="s">
        <v>12</v>
      </c>
      <c r="H212" s="13" t="s">
        <v>30</v>
      </c>
    </row>
    <row r="213" spans="1:8">
      <c r="A213" s="15">
        <v>4112</v>
      </c>
      <c r="B213" s="15">
        <v>2021</v>
      </c>
      <c r="C213" s="13" t="s">
        <v>9</v>
      </c>
      <c r="D213" s="15">
        <v>20</v>
      </c>
      <c r="E213" s="13" t="s">
        <v>10</v>
      </c>
      <c r="F213" s="13" t="s">
        <v>11</v>
      </c>
      <c r="G213" s="13" t="s">
        <v>12</v>
      </c>
      <c r="H213" s="13" t="s">
        <v>15</v>
      </c>
    </row>
    <row r="214" spans="1:8">
      <c r="A214" s="15">
        <v>4111</v>
      </c>
      <c r="B214" s="15">
        <v>2021</v>
      </c>
      <c r="C214" s="13" t="s">
        <v>9</v>
      </c>
      <c r="D214" s="15">
        <v>20</v>
      </c>
      <c r="E214" s="13" t="s">
        <v>10</v>
      </c>
      <c r="F214" s="13" t="s">
        <v>11</v>
      </c>
      <c r="G214" s="13" t="s">
        <v>12</v>
      </c>
      <c r="H214" s="13" t="s">
        <v>30</v>
      </c>
    </row>
    <row r="215" spans="1:8">
      <c r="A215" s="15">
        <v>4110</v>
      </c>
      <c r="B215" s="15">
        <v>2021</v>
      </c>
      <c r="C215" s="13" t="s">
        <v>9</v>
      </c>
      <c r="D215" s="15">
        <v>20</v>
      </c>
      <c r="E215" s="13" t="s">
        <v>10</v>
      </c>
      <c r="F215" s="13" t="s">
        <v>17</v>
      </c>
      <c r="G215" s="13" t="s">
        <v>12</v>
      </c>
      <c r="H215" s="13" t="s">
        <v>32</v>
      </c>
    </row>
    <row r="216" spans="1:8">
      <c r="A216" s="15">
        <v>4109</v>
      </c>
      <c r="B216" s="15">
        <v>2021</v>
      </c>
      <c r="C216" s="13" t="s">
        <v>9</v>
      </c>
      <c r="D216" s="15">
        <v>20</v>
      </c>
      <c r="E216" s="13" t="s">
        <v>51</v>
      </c>
      <c r="F216" s="13" t="s">
        <v>11</v>
      </c>
      <c r="G216" s="13" t="s">
        <v>12</v>
      </c>
      <c r="H216" s="15">
        <v>0</v>
      </c>
    </row>
    <row r="217" spans="1:8">
      <c r="A217" s="15">
        <v>4108</v>
      </c>
      <c r="B217" s="15">
        <v>2021</v>
      </c>
      <c r="C217" s="13" t="s">
        <v>9</v>
      </c>
      <c r="D217" s="15">
        <v>20</v>
      </c>
      <c r="E217" s="13" t="s">
        <v>14</v>
      </c>
      <c r="F217" s="13" t="s">
        <v>11</v>
      </c>
      <c r="G217" s="13" t="s">
        <v>12</v>
      </c>
      <c r="H217" s="13" t="s">
        <v>18</v>
      </c>
    </row>
    <row r="218" spans="1:8">
      <c r="A218" s="15">
        <v>4107</v>
      </c>
      <c r="B218" s="15">
        <v>2021</v>
      </c>
      <c r="C218" s="13" t="s">
        <v>9</v>
      </c>
      <c r="D218" s="15">
        <v>20</v>
      </c>
      <c r="E218" s="13" t="s">
        <v>14</v>
      </c>
      <c r="F218" s="13" t="s">
        <v>17</v>
      </c>
      <c r="G218" s="13" t="s">
        <v>12</v>
      </c>
      <c r="H218" s="13" t="s">
        <v>32</v>
      </c>
    </row>
    <row r="219" spans="1:8">
      <c r="A219" s="15">
        <v>4106</v>
      </c>
      <c r="B219" s="15">
        <v>2021</v>
      </c>
      <c r="C219" s="13" t="s">
        <v>9</v>
      </c>
      <c r="D219" s="15">
        <v>20</v>
      </c>
      <c r="E219" s="13" t="s">
        <v>44</v>
      </c>
      <c r="F219" s="13" t="s">
        <v>17</v>
      </c>
      <c r="G219" s="13" t="s">
        <v>12</v>
      </c>
      <c r="H219" s="13" t="s">
        <v>34</v>
      </c>
    </row>
    <row r="220" spans="1:8">
      <c r="A220" s="15">
        <v>4105</v>
      </c>
      <c r="B220" s="15">
        <v>2021</v>
      </c>
      <c r="C220" s="13" t="s">
        <v>9</v>
      </c>
      <c r="D220" s="15">
        <v>20</v>
      </c>
      <c r="E220" s="13" t="s">
        <v>10</v>
      </c>
      <c r="F220" s="13" t="s">
        <v>11</v>
      </c>
      <c r="G220" s="13" t="s">
        <v>12</v>
      </c>
      <c r="H220" s="13" t="s">
        <v>15</v>
      </c>
    </row>
    <row r="221" spans="1:8">
      <c r="A221" s="15">
        <v>4104</v>
      </c>
      <c r="B221" s="15">
        <v>2021</v>
      </c>
      <c r="C221" s="13" t="s">
        <v>9</v>
      </c>
      <c r="D221" s="15">
        <v>20</v>
      </c>
      <c r="E221" s="13" t="s">
        <v>10</v>
      </c>
      <c r="F221" s="13" t="s">
        <v>11</v>
      </c>
      <c r="G221" s="13" t="s">
        <v>12</v>
      </c>
      <c r="H221" s="13" t="s">
        <v>30</v>
      </c>
    </row>
    <row r="222" spans="1:8">
      <c r="A222" s="15">
        <v>4103</v>
      </c>
      <c r="B222" s="15">
        <v>2021</v>
      </c>
      <c r="C222" s="13" t="s">
        <v>9</v>
      </c>
      <c r="D222" s="15">
        <v>20</v>
      </c>
      <c r="E222" s="13" t="s">
        <v>10</v>
      </c>
      <c r="F222" s="13" t="s">
        <v>17</v>
      </c>
      <c r="G222" s="13" t="s">
        <v>12</v>
      </c>
      <c r="H222" s="13" t="s">
        <v>32</v>
      </c>
    </row>
    <row r="223" spans="1:8">
      <c r="A223" s="15">
        <v>4102</v>
      </c>
      <c r="B223" s="15">
        <v>2021</v>
      </c>
      <c r="C223" s="13" t="s">
        <v>9</v>
      </c>
      <c r="D223" s="15">
        <v>20</v>
      </c>
      <c r="E223" s="13" t="s">
        <v>51</v>
      </c>
      <c r="F223" s="13" t="s">
        <v>17</v>
      </c>
      <c r="G223" s="13" t="s">
        <v>12</v>
      </c>
      <c r="H223" s="13" t="s">
        <v>18</v>
      </c>
    </row>
    <row r="224" spans="1:8">
      <c r="A224" s="15">
        <v>4101</v>
      </c>
      <c r="B224" s="15">
        <v>2021</v>
      </c>
      <c r="C224" s="13" t="s">
        <v>9</v>
      </c>
      <c r="D224" s="15">
        <v>20</v>
      </c>
      <c r="E224" s="13" t="s">
        <v>14</v>
      </c>
      <c r="F224" s="13" t="s">
        <v>11</v>
      </c>
      <c r="G224" s="13" t="s">
        <v>12</v>
      </c>
      <c r="H224" s="13" t="s">
        <v>18</v>
      </c>
    </row>
    <row r="225" spans="1:8">
      <c r="A225" s="15">
        <v>4100</v>
      </c>
      <c r="B225" s="15">
        <v>2021</v>
      </c>
      <c r="C225" s="13" t="s">
        <v>9</v>
      </c>
      <c r="D225" s="15">
        <v>20</v>
      </c>
      <c r="E225" s="13" t="s">
        <v>14</v>
      </c>
      <c r="F225" s="13" t="s">
        <v>17</v>
      </c>
      <c r="G225" s="13" t="s">
        <v>12</v>
      </c>
      <c r="H225" s="13" t="s">
        <v>32</v>
      </c>
    </row>
    <row r="226" spans="1:8">
      <c r="A226" s="15">
        <v>4099</v>
      </c>
      <c r="B226" s="15">
        <v>2021</v>
      </c>
      <c r="C226" s="13" t="s">
        <v>9</v>
      </c>
      <c r="D226" s="15">
        <v>20</v>
      </c>
      <c r="E226" s="13" t="s">
        <v>44</v>
      </c>
      <c r="F226" s="13" t="s">
        <v>17</v>
      </c>
      <c r="G226" s="13" t="s">
        <v>12</v>
      </c>
      <c r="H226" s="13" t="s">
        <v>34</v>
      </c>
    </row>
    <row r="227" spans="1:8">
      <c r="A227" s="15">
        <v>4098</v>
      </c>
      <c r="B227" s="15">
        <v>2021</v>
      </c>
      <c r="C227" s="13" t="s">
        <v>9</v>
      </c>
      <c r="D227" s="15">
        <v>20</v>
      </c>
      <c r="E227" s="13" t="s">
        <v>10</v>
      </c>
      <c r="F227" s="13" t="s">
        <v>11</v>
      </c>
      <c r="G227" s="13" t="s">
        <v>12</v>
      </c>
      <c r="H227" s="13" t="s">
        <v>15</v>
      </c>
    </row>
    <row r="228" spans="1:8">
      <c r="A228" s="15">
        <v>4097</v>
      </c>
      <c r="B228" s="15">
        <v>2021</v>
      </c>
      <c r="C228" s="13" t="s">
        <v>9</v>
      </c>
      <c r="D228" s="15">
        <v>20</v>
      </c>
      <c r="E228" s="13" t="s">
        <v>10</v>
      </c>
      <c r="F228" s="13" t="s">
        <v>11</v>
      </c>
      <c r="G228" s="13" t="s">
        <v>12</v>
      </c>
      <c r="H228" s="13" t="s">
        <v>30</v>
      </c>
    </row>
    <row r="229" spans="1:8">
      <c r="A229" s="15">
        <v>4096</v>
      </c>
      <c r="B229" s="15">
        <v>2021</v>
      </c>
      <c r="C229" s="13" t="s">
        <v>9</v>
      </c>
      <c r="D229" s="15">
        <v>20</v>
      </c>
      <c r="E229" s="13" t="s">
        <v>10</v>
      </c>
      <c r="F229" s="13" t="s">
        <v>17</v>
      </c>
      <c r="G229" s="13" t="s">
        <v>12</v>
      </c>
      <c r="H229" s="13" t="s">
        <v>32</v>
      </c>
    </row>
    <row r="230" spans="1:8">
      <c r="A230" s="15">
        <v>4095</v>
      </c>
      <c r="B230" s="15">
        <v>2021</v>
      </c>
      <c r="C230" s="13" t="s">
        <v>9</v>
      </c>
      <c r="D230" s="15">
        <v>20</v>
      </c>
      <c r="E230" s="13" t="s">
        <v>51</v>
      </c>
      <c r="F230" s="13" t="s">
        <v>17</v>
      </c>
      <c r="G230" s="13" t="s">
        <v>12</v>
      </c>
      <c r="H230" s="13" t="s">
        <v>32</v>
      </c>
    </row>
    <row r="231" spans="1:8">
      <c r="A231" s="15">
        <v>4094</v>
      </c>
      <c r="B231" s="15">
        <v>2021</v>
      </c>
      <c r="C231" s="13" t="s">
        <v>9</v>
      </c>
      <c r="D231" s="15">
        <v>20</v>
      </c>
      <c r="E231" s="13" t="s">
        <v>14</v>
      </c>
      <c r="F231" s="13" t="s">
        <v>11</v>
      </c>
      <c r="G231" s="13" t="s">
        <v>12</v>
      </c>
      <c r="H231" s="13" t="s">
        <v>18</v>
      </c>
    </row>
    <row r="232" spans="1:8">
      <c r="A232" s="15">
        <v>4093</v>
      </c>
      <c r="B232" s="15">
        <v>2021</v>
      </c>
      <c r="C232" s="13" t="s">
        <v>9</v>
      </c>
      <c r="D232" s="15">
        <v>20</v>
      </c>
      <c r="E232" s="13" t="s">
        <v>14</v>
      </c>
      <c r="F232" s="13" t="s">
        <v>17</v>
      </c>
      <c r="G232" s="13" t="s">
        <v>12</v>
      </c>
      <c r="H232" s="13" t="s">
        <v>32</v>
      </c>
    </row>
    <row r="233" spans="1:8">
      <c r="A233" s="15">
        <v>4092</v>
      </c>
      <c r="B233" s="15">
        <v>2021</v>
      </c>
      <c r="C233" s="13" t="s">
        <v>9</v>
      </c>
      <c r="D233" s="15">
        <v>20</v>
      </c>
      <c r="E233" s="13" t="s">
        <v>44</v>
      </c>
      <c r="F233" s="13" t="s">
        <v>17</v>
      </c>
      <c r="G233" s="13" t="s">
        <v>12</v>
      </c>
      <c r="H233" s="13" t="s">
        <v>26</v>
      </c>
    </row>
    <row r="234" spans="1:8">
      <c r="A234" s="15">
        <v>4091</v>
      </c>
      <c r="B234" s="15">
        <v>2021</v>
      </c>
      <c r="C234" s="13" t="s">
        <v>9</v>
      </c>
      <c r="D234" s="15">
        <v>20</v>
      </c>
      <c r="E234" s="13" t="s">
        <v>10</v>
      </c>
      <c r="F234" s="13" t="s">
        <v>11</v>
      </c>
      <c r="G234" s="13" t="s">
        <v>12</v>
      </c>
      <c r="H234" s="13" t="s">
        <v>15</v>
      </c>
    </row>
    <row r="235" spans="1:8">
      <c r="A235" s="15">
        <v>4090</v>
      </c>
      <c r="B235" s="15">
        <v>2021</v>
      </c>
      <c r="C235" s="13" t="s">
        <v>9</v>
      </c>
      <c r="D235" s="15">
        <v>20</v>
      </c>
      <c r="E235" s="13" t="s">
        <v>10</v>
      </c>
      <c r="F235" s="13" t="s">
        <v>11</v>
      </c>
      <c r="G235" s="13" t="s">
        <v>12</v>
      </c>
      <c r="H235" s="13" t="s">
        <v>30</v>
      </c>
    </row>
    <row r="236" spans="1:8">
      <c r="A236" s="15">
        <v>4089</v>
      </c>
      <c r="B236" s="15">
        <v>2021</v>
      </c>
      <c r="C236" s="13" t="s">
        <v>9</v>
      </c>
      <c r="D236" s="15">
        <v>20</v>
      </c>
      <c r="E236" s="13" t="s">
        <v>10</v>
      </c>
      <c r="F236" s="13" t="s">
        <v>17</v>
      </c>
      <c r="G236" s="13" t="s">
        <v>12</v>
      </c>
      <c r="H236" s="13" t="s">
        <v>32</v>
      </c>
    </row>
    <row r="237" spans="1:8">
      <c r="A237" s="15">
        <v>4088</v>
      </c>
      <c r="B237" s="15">
        <v>2021</v>
      </c>
      <c r="C237" s="13" t="s">
        <v>9</v>
      </c>
      <c r="D237" s="15">
        <v>20</v>
      </c>
      <c r="E237" s="13" t="s">
        <v>51</v>
      </c>
      <c r="F237" s="13" t="s">
        <v>17</v>
      </c>
      <c r="G237" s="13" t="s">
        <v>12</v>
      </c>
      <c r="H237" s="13" t="s">
        <v>32</v>
      </c>
    </row>
    <row r="238" spans="1:8">
      <c r="A238" s="15">
        <v>4087</v>
      </c>
      <c r="B238" s="15">
        <v>2021</v>
      </c>
      <c r="C238" s="13" t="s">
        <v>9</v>
      </c>
      <c r="D238" s="15">
        <v>20</v>
      </c>
      <c r="E238" s="13" t="s">
        <v>14</v>
      </c>
      <c r="F238" s="13" t="s">
        <v>11</v>
      </c>
      <c r="G238" s="13" t="s">
        <v>12</v>
      </c>
      <c r="H238" s="13" t="s">
        <v>18</v>
      </c>
    </row>
    <row r="239" spans="1:8">
      <c r="A239" s="15">
        <v>4086</v>
      </c>
      <c r="B239" s="15">
        <v>2021</v>
      </c>
      <c r="C239" s="13" t="s">
        <v>9</v>
      </c>
      <c r="D239" s="15">
        <v>20</v>
      </c>
      <c r="E239" s="13" t="s">
        <v>14</v>
      </c>
      <c r="F239" s="13" t="s">
        <v>17</v>
      </c>
      <c r="G239" s="13" t="s">
        <v>12</v>
      </c>
      <c r="H239" s="13" t="s">
        <v>32</v>
      </c>
    </row>
    <row r="240" spans="1:8">
      <c r="A240" s="15">
        <v>4085</v>
      </c>
      <c r="B240" s="15">
        <v>2021</v>
      </c>
      <c r="C240" s="13" t="s">
        <v>9</v>
      </c>
      <c r="D240" s="15">
        <v>20</v>
      </c>
      <c r="E240" s="13" t="s">
        <v>44</v>
      </c>
      <c r="F240" s="13" t="s">
        <v>17</v>
      </c>
      <c r="G240" s="13" t="s">
        <v>12</v>
      </c>
      <c r="H240" s="13" t="s">
        <v>31</v>
      </c>
    </row>
    <row r="241" spans="1:8">
      <c r="A241" s="15">
        <v>4084</v>
      </c>
      <c r="B241" s="15">
        <v>2021</v>
      </c>
      <c r="C241" s="13" t="s">
        <v>9</v>
      </c>
      <c r="D241" s="15">
        <v>20</v>
      </c>
      <c r="E241" s="13" t="s">
        <v>10</v>
      </c>
      <c r="F241" s="13" t="s">
        <v>11</v>
      </c>
      <c r="G241" s="13" t="s">
        <v>12</v>
      </c>
      <c r="H241" s="13" t="s">
        <v>18</v>
      </c>
    </row>
    <row r="242" spans="1:8">
      <c r="A242" s="15">
        <v>4083</v>
      </c>
      <c r="B242" s="15">
        <v>2021</v>
      </c>
      <c r="C242" s="13" t="s">
        <v>9</v>
      </c>
      <c r="D242" s="15">
        <v>20</v>
      </c>
      <c r="E242" s="13" t="s">
        <v>10</v>
      </c>
      <c r="F242" s="13" t="s">
        <v>11</v>
      </c>
      <c r="G242" s="13" t="s">
        <v>12</v>
      </c>
      <c r="H242" s="13" t="s">
        <v>30</v>
      </c>
    </row>
    <row r="243" spans="1:8">
      <c r="A243" s="15">
        <v>4082</v>
      </c>
      <c r="B243" s="15">
        <v>2021</v>
      </c>
      <c r="C243" s="13" t="s">
        <v>9</v>
      </c>
      <c r="D243" s="15">
        <v>20</v>
      </c>
      <c r="E243" s="13" t="s">
        <v>10</v>
      </c>
      <c r="F243" s="13" t="s">
        <v>17</v>
      </c>
      <c r="G243" s="13" t="s">
        <v>12</v>
      </c>
      <c r="H243" s="13" t="s">
        <v>49</v>
      </c>
    </row>
    <row r="244" spans="1:8">
      <c r="A244" s="15">
        <v>4081</v>
      </c>
      <c r="B244" s="15">
        <v>2021</v>
      </c>
      <c r="C244" s="13" t="s">
        <v>9</v>
      </c>
      <c r="D244" s="15">
        <v>20</v>
      </c>
      <c r="E244" s="13" t="s">
        <v>51</v>
      </c>
      <c r="F244" s="13" t="s">
        <v>17</v>
      </c>
      <c r="G244" s="13" t="s">
        <v>12</v>
      </c>
      <c r="H244" s="13" t="s">
        <v>35</v>
      </c>
    </row>
    <row r="245" spans="1:8">
      <c r="A245" s="15">
        <v>4080</v>
      </c>
      <c r="B245" s="15">
        <v>2021</v>
      </c>
      <c r="C245" s="13" t="s">
        <v>9</v>
      </c>
      <c r="D245" s="15">
        <v>20</v>
      </c>
      <c r="E245" s="13" t="s">
        <v>14</v>
      </c>
      <c r="F245" s="13" t="s">
        <v>11</v>
      </c>
      <c r="G245" s="13" t="s">
        <v>12</v>
      </c>
      <c r="H245" s="13" t="s">
        <v>18</v>
      </c>
    </row>
    <row r="246" spans="1:8">
      <c r="A246" s="15">
        <v>4079</v>
      </c>
      <c r="B246" s="15">
        <v>2021</v>
      </c>
      <c r="C246" s="13" t="s">
        <v>9</v>
      </c>
      <c r="D246" s="15">
        <v>20</v>
      </c>
      <c r="E246" s="13" t="s">
        <v>14</v>
      </c>
      <c r="F246" s="13" t="s">
        <v>17</v>
      </c>
      <c r="G246" s="13" t="s">
        <v>12</v>
      </c>
      <c r="H246" s="13" t="s">
        <v>32</v>
      </c>
    </row>
    <row r="247" spans="1:8">
      <c r="A247" s="15">
        <v>4078</v>
      </c>
      <c r="B247" s="15">
        <v>2021</v>
      </c>
      <c r="C247" s="13" t="s">
        <v>9</v>
      </c>
      <c r="D247" s="15">
        <v>20</v>
      </c>
      <c r="E247" s="13" t="s">
        <v>44</v>
      </c>
      <c r="F247" s="13" t="s">
        <v>17</v>
      </c>
      <c r="G247" s="13" t="s">
        <v>12</v>
      </c>
      <c r="H247" s="13" t="s">
        <v>13</v>
      </c>
    </row>
    <row r="248" spans="1:8">
      <c r="A248" s="15">
        <v>4077</v>
      </c>
      <c r="B248" s="15">
        <v>2021</v>
      </c>
      <c r="C248" s="13" t="s">
        <v>9</v>
      </c>
      <c r="D248" s="15">
        <v>20</v>
      </c>
      <c r="E248" s="13" t="s">
        <v>10</v>
      </c>
      <c r="F248" s="13" t="s">
        <v>11</v>
      </c>
      <c r="G248" s="13" t="s">
        <v>12</v>
      </c>
      <c r="H248" s="13" t="s">
        <v>18</v>
      </c>
    </row>
    <row r="249" spans="1:8">
      <c r="A249" s="15">
        <v>4076</v>
      </c>
      <c r="B249" s="15">
        <v>2021</v>
      </c>
      <c r="C249" s="13" t="s">
        <v>9</v>
      </c>
      <c r="D249" s="15">
        <v>20</v>
      </c>
      <c r="E249" s="13" t="s">
        <v>10</v>
      </c>
      <c r="F249" s="13" t="s">
        <v>11</v>
      </c>
      <c r="G249" s="13" t="s">
        <v>12</v>
      </c>
      <c r="H249" s="13" t="s">
        <v>30</v>
      </c>
    </row>
    <row r="250" spans="1:8">
      <c r="A250" s="15">
        <v>4075</v>
      </c>
      <c r="B250" s="15">
        <v>2021</v>
      </c>
      <c r="C250" s="13" t="s">
        <v>9</v>
      </c>
      <c r="D250" s="15">
        <v>20</v>
      </c>
      <c r="E250" s="13" t="s">
        <v>10</v>
      </c>
      <c r="F250" s="13" t="s">
        <v>17</v>
      </c>
      <c r="G250" s="13" t="s">
        <v>12</v>
      </c>
      <c r="H250" s="13" t="s">
        <v>49</v>
      </c>
    </row>
    <row r="251" spans="1:8">
      <c r="A251" s="15">
        <v>4074</v>
      </c>
      <c r="B251" s="15">
        <v>2021</v>
      </c>
      <c r="C251" s="13" t="s">
        <v>9</v>
      </c>
      <c r="D251" s="15">
        <v>20</v>
      </c>
      <c r="E251" s="13" t="s">
        <v>51</v>
      </c>
      <c r="F251" s="13" t="s">
        <v>17</v>
      </c>
      <c r="G251" s="13" t="s">
        <v>12</v>
      </c>
      <c r="H251" s="13" t="s">
        <v>35</v>
      </c>
    </row>
    <row r="252" spans="1:8">
      <c r="A252" s="15">
        <v>4073</v>
      </c>
      <c r="B252" s="15">
        <v>2021</v>
      </c>
      <c r="C252" s="13" t="s">
        <v>9</v>
      </c>
      <c r="D252" s="15">
        <v>20</v>
      </c>
      <c r="E252" s="13" t="s">
        <v>14</v>
      </c>
      <c r="F252" s="13" t="s">
        <v>11</v>
      </c>
      <c r="G252" s="13" t="s">
        <v>12</v>
      </c>
      <c r="H252" s="13" t="s">
        <v>18</v>
      </c>
    </row>
    <row r="253" spans="1:8">
      <c r="A253" s="15">
        <v>4072</v>
      </c>
      <c r="B253" s="15">
        <v>2021</v>
      </c>
      <c r="C253" s="13" t="s">
        <v>9</v>
      </c>
      <c r="D253" s="15">
        <v>20</v>
      </c>
      <c r="E253" s="13" t="s">
        <v>14</v>
      </c>
      <c r="F253" s="13" t="s">
        <v>17</v>
      </c>
      <c r="G253" s="13" t="s">
        <v>12</v>
      </c>
      <c r="H253" s="13" t="s">
        <v>32</v>
      </c>
    </row>
    <row r="254" spans="1:8">
      <c r="A254" s="15">
        <v>4071</v>
      </c>
      <c r="B254" s="15">
        <v>2021</v>
      </c>
      <c r="C254" s="13" t="s">
        <v>9</v>
      </c>
      <c r="D254" s="15">
        <v>20</v>
      </c>
      <c r="E254" s="13" t="s">
        <v>44</v>
      </c>
      <c r="F254" s="13" t="s">
        <v>17</v>
      </c>
      <c r="G254" s="13" t="s">
        <v>12</v>
      </c>
      <c r="H254" s="13" t="s">
        <v>13</v>
      </c>
    </row>
    <row r="255" spans="1:8">
      <c r="A255" s="15">
        <v>4070</v>
      </c>
      <c r="B255" s="15">
        <v>2021</v>
      </c>
      <c r="C255" s="13" t="s">
        <v>9</v>
      </c>
      <c r="D255" s="15">
        <v>20</v>
      </c>
      <c r="E255" s="13" t="s">
        <v>10</v>
      </c>
      <c r="F255" s="13" t="s">
        <v>11</v>
      </c>
      <c r="G255" s="13" t="s">
        <v>12</v>
      </c>
      <c r="H255" s="13" t="s">
        <v>18</v>
      </c>
    </row>
    <row r="256" spans="1:8">
      <c r="A256" s="15">
        <v>4069</v>
      </c>
      <c r="B256" s="15">
        <v>2021</v>
      </c>
      <c r="C256" s="13" t="s">
        <v>9</v>
      </c>
      <c r="D256" s="15">
        <v>20</v>
      </c>
      <c r="E256" s="13" t="s">
        <v>10</v>
      </c>
      <c r="F256" s="13" t="s">
        <v>11</v>
      </c>
      <c r="G256" s="13" t="s">
        <v>12</v>
      </c>
      <c r="H256" s="13" t="s">
        <v>30</v>
      </c>
    </row>
    <row r="257" spans="1:8">
      <c r="A257" s="15">
        <v>4068</v>
      </c>
      <c r="B257" s="15">
        <v>2021</v>
      </c>
      <c r="C257" s="13" t="s">
        <v>9</v>
      </c>
      <c r="D257" s="15">
        <v>20</v>
      </c>
      <c r="E257" s="13" t="s">
        <v>10</v>
      </c>
      <c r="F257" s="13" t="s">
        <v>17</v>
      </c>
      <c r="G257" s="13" t="s">
        <v>12</v>
      </c>
      <c r="H257" s="13" t="s">
        <v>49</v>
      </c>
    </row>
    <row r="258" spans="1:8">
      <c r="A258" s="15">
        <v>4067</v>
      </c>
      <c r="B258" s="15">
        <v>2021</v>
      </c>
      <c r="C258" s="13" t="s">
        <v>9</v>
      </c>
      <c r="D258" s="15">
        <v>20</v>
      </c>
      <c r="E258" s="13" t="s">
        <v>51</v>
      </c>
      <c r="F258" s="13" t="s">
        <v>17</v>
      </c>
      <c r="G258" s="13" t="s">
        <v>12</v>
      </c>
      <c r="H258" s="13" t="s">
        <v>35</v>
      </c>
    </row>
    <row r="259" spans="1:8">
      <c r="A259" s="15">
        <v>4066</v>
      </c>
      <c r="B259" s="15">
        <v>2021</v>
      </c>
      <c r="C259" s="13" t="s">
        <v>9</v>
      </c>
      <c r="D259" s="15">
        <v>20</v>
      </c>
      <c r="E259" s="13" t="s">
        <v>14</v>
      </c>
      <c r="F259" s="13" t="s">
        <v>11</v>
      </c>
      <c r="G259" s="13" t="s">
        <v>12</v>
      </c>
      <c r="H259" s="13" t="s">
        <v>18</v>
      </c>
    </row>
    <row r="260" spans="1:8">
      <c r="A260" s="15">
        <v>4065</v>
      </c>
      <c r="B260" s="15">
        <v>2021</v>
      </c>
      <c r="C260" s="13" t="s">
        <v>9</v>
      </c>
      <c r="D260" s="15">
        <v>20</v>
      </c>
      <c r="E260" s="13" t="s">
        <v>14</v>
      </c>
      <c r="F260" s="13" t="s">
        <v>17</v>
      </c>
      <c r="G260" s="13" t="s">
        <v>12</v>
      </c>
      <c r="H260" s="13" t="s">
        <v>32</v>
      </c>
    </row>
    <row r="261" spans="1:8">
      <c r="A261" s="15">
        <v>4064</v>
      </c>
      <c r="B261" s="15">
        <v>2021</v>
      </c>
      <c r="C261" s="13" t="s">
        <v>9</v>
      </c>
      <c r="D261" s="15">
        <v>20</v>
      </c>
      <c r="E261" s="13" t="s">
        <v>44</v>
      </c>
      <c r="F261" s="13" t="s">
        <v>17</v>
      </c>
      <c r="G261" s="13" t="s">
        <v>12</v>
      </c>
      <c r="H261" s="13" t="s">
        <v>16</v>
      </c>
    </row>
    <row r="262" spans="1:8">
      <c r="A262" s="15">
        <v>4063</v>
      </c>
      <c r="B262" s="15">
        <v>2021</v>
      </c>
      <c r="C262" s="13" t="s">
        <v>9</v>
      </c>
      <c r="D262" s="15">
        <v>20</v>
      </c>
      <c r="E262" s="13" t="s">
        <v>10</v>
      </c>
      <c r="F262" s="13" t="s">
        <v>11</v>
      </c>
      <c r="G262" s="13" t="s">
        <v>12</v>
      </c>
      <c r="H262" s="13" t="s">
        <v>18</v>
      </c>
    </row>
    <row r="263" spans="1:8">
      <c r="A263" s="15">
        <v>4062</v>
      </c>
      <c r="B263" s="15">
        <v>2021</v>
      </c>
      <c r="C263" s="13" t="s">
        <v>9</v>
      </c>
      <c r="D263" s="15">
        <v>20</v>
      </c>
      <c r="E263" s="13" t="s">
        <v>10</v>
      </c>
      <c r="F263" s="13" t="s">
        <v>11</v>
      </c>
      <c r="G263" s="13" t="s">
        <v>12</v>
      </c>
      <c r="H263" s="13" t="s">
        <v>30</v>
      </c>
    </row>
    <row r="264" spans="1:8">
      <c r="A264" s="15">
        <v>4061</v>
      </c>
      <c r="B264" s="15">
        <v>2021</v>
      </c>
      <c r="C264" s="13" t="s">
        <v>9</v>
      </c>
      <c r="D264" s="15">
        <v>20</v>
      </c>
      <c r="E264" s="13" t="s">
        <v>10</v>
      </c>
      <c r="F264" s="13" t="s">
        <v>17</v>
      </c>
      <c r="G264" s="13" t="s">
        <v>12</v>
      </c>
      <c r="H264" s="13" t="s">
        <v>49</v>
      </c>
    </row>
    <row r="265" spans="1:8">
      <c r="A265" s="15">
        <v>4060</v>
      </c>
      <c r="B265" s="15">
        <v>2021</v>
      </c>
      <c r="C265" s="13" t="s">
        <v>9</v>
      </c>
      <c r="D265" s="15">
        <v>20</v>
      </c>
      <c r="E265" s="13" t="s">
        <v>51</v>
      </c>
      <c r="F265" s="13" t="s">
        <v>17</v>
      </c>
      <c r="G265" s="13" t="s">
        <v>12</v>
      </c>
      <c r="H265" s="13" t="s">
        <v>37</v>
      </c>
    </row>
    <row r="266" spans="1:8">
      <c r="A266" s="15">
        <v>4059</v>
      </c>
      <c r="B266" s="15">
        <v>2021</v>
      </c>
      <c r="C266" s="13" t="s">
        <v>9</v>
      </c>
      <c r="D266" s="15">
        <v>20</v>
      </c>
      <c r="E266" s="13" t="s">
        <v>14</v>
      </c>
      <c r="F266" s="13" t="s">
        <v>11</v>
      </c>
      <c r="G266" s="13" t="s">
        <v>12</v>
      </c>
      <c r="H266" s="13" t="s">
        <v>18</v>
      </c>
    </row>
    <row r="267" spans="1:8">
      <c r="A267" s="15">
        <v>4058</v>
      </c>
      <c r="B267" s="15">
        <v>2021</v>
      </c>
      <c r="C267" s="13" t="s">
        <v>9</v>
      </c>
      <c r="D267" s="15">
        <v>20</v>
      </c>
      <c r="E267" s="13" t="s">
        <v>14</v>
      </c>
      <c r="F267" s="13" t="s">
        <v>17</v>
      </c>
      <c r="G267" s="13" t="s">
        <v>12</v>
      </c>
      <c r="H267" s="13" t="s">
        <v>32</v>
      </c>
    </row>
    <row r="268" spans="1:8">
      <c r="A268" s="15">
        <v>4057</v>
      </c>
      <c r="B268" s="15">
        <v>2021</v>
      </c>
      <c r="C268" s="13" t="s">
        <v>9</v>
      </c>
      <c r="D268" s="15">
        <v>20</v>
      </c>
      <c r="E268" s="13" t="s">
        <v>44</v>
      </c>
      <c r="F268" s="13" t="s">
        <v>17</v>
      </c>
      <c r="G268" s="13" t="s">
        <v>12</v>
      </c>
      <c r="H268" s="13" t="s">
        <v>16</v>
      </c>
    </row>
    <row r="269" spans="1:8">
      <c r="A269" s="15">
        <v>4056</v>
      </c>
      <c r="B269" s="15">
        <v>2021</v>
      </c>
      <c r="C269" s="13" t="s">
        <v>9</v>
      </c>
      <c r="D269" s="15">
        <v>20</v>
      </c>
      <c r="E269" s="13" t="s">
        <v>10</v>
      </c>
      <c r="F269" s="13" t="s">
        <v>11</v>
      </c>
      <c r="G269" s="13" t="s">
        <v>12</v>
      </c>
      <c r="H269" s="13" t="s">
        <v>18</v>
      </c>
    </row>
    <row r="270" spans="1:8">
      <c r="A270" s="15">
        <v>4055</v>
      </c>
      <c r="B270" s="15">
        <v>2021</v>
      </c>
      <c r="C270" s="13" t="s">
        <v>9</v>
      </c>
      <c r="D270" s="15">
        <v>20</v>
      </c>
      <c r="E270" s="13" t="s">
        <v>10</v>
      </c>
      <c r="F270" s="13" t="s">
        <v>11</v>
      </c>
      <c r="G270" s="13" t="s">
        <v>12</v>
      </c>
      <c r="H270" s="13" t="s">
        <v>30</v>
      </c>
    </row>
    <row r="271" spans="1:8">
      <c r="A271" s="15">
        <v>4054</v>
      </c>
      <c r="B271" s="15">
        <v>2021</v>
      </c>
      <c r="C271" s="13" t="s">
        <v>9</v>
      </c>
      <c r="D271" s="15">
        <v>20</v>
      </c>
      <c r="E271" s="13" t="s">
        <v>10</v>
      </c>
      <c r="F271" s="13" t="s">
        <v>17</v>
      </c>
      <c r="G271" s="13" t="s">
        <v>12</v>
      </c>
      <c r="H271" s="13" t="s">
        <v>35</v>
      </c>
    </row>
    <row r="272" spans="1:8">
      <c r="A272" s="15">
        <v>4053</v>
      </c>
      <c r="B272" s="15">
        <v>2021</v>
      </c>
      <c r="C272" s="13" t="s">
        <v>9</v>
      </c>
      <c r="D272" s="15">
        <v>20</v>
      </c>
      <c r="E272" s="13" t="s">
        <v>51</v>
      </c>
      <c r="F272" s="13" t="s">
        <v>17</v>
      </c>
      <c r="G272" s="13" t="s">
        <v>12</v>
      </c>
      <c r="H272" s="13" t="s">
        <v>29</v>
      </c>
    </row>
    <row r="273" spans="1:8">
      <c r="A273" s="15">
        <v>4052</v>
      </c>
      <c r="B273" s="15">
        <v>2021</v>
      </c>
      <c r="C273" s="13" t="s">
        <v>9</v>
      </c>
      <c r="D273" s="15">
        <v>20</v>
      </c>
      <c r="E273" s="13" t="s">
        <v>14</v>
      </c>
      <c r="F273" s="13" t="s">
        <v>11</v>
      </c>
      <c r="G273" s="13" t="s">
        <v>12</v>
      </c>
      <c r="H273" s="13" t="s">
        <v>18</v>
      </c>
    </row>
    <row r="274" spans="1:8">
      <c r="A274" s="15">
        <v>4051</v>
      </c>
      <c r="B274" s="15">
        <v>2021</v>
      </c>
      <c r="C274" s="13" t="s">
        <v>9</v>
      </c>
      <c r="D274" s="15">
        <v>20</v>
      </c>
      <c r="E274" s="13" t="s">
        <v>14</v>
      </c>
      <c r="F274" s="13" t="s">
        <v>17</v>
      </c>
      <c r="G274" s="13" t="s">
        <v>12</v>
      </c>
      <c r="H274" s="13" t="s">
        <v>32</v>
      </c>
    </row>
    <row r="275" spans="1:8">
      <c r="A275" s="15">
        <v>4050</v>
      </c>
      <c r="B275" s="15">
        <v>2021</v>
      </c>
      <c r="C275" s="13" t="s">
        <v>9</v>
      </c>
      <c r="D275" s="15">
        <v>20</v>
      </c>
      <c r="E275" s="13" t="s">
        <v>44</v>
      </c>
      <c r="F275" s="13" t="s">
        <v>17</v>
      </c>
      <c r="G275" s="13" t="s">
        <v>12</v>
      </c>
      <c r="H275" s="13" t="s">
        <v>16</v>
      </c>
    </row>
    <row r="276" spans="1:8">
      <c r="A276" s="15">
        <v>4049</v>
      </c>
      <c r="B276" s="15">
        <v>2021</v>
      </c>
      <c r="C276" s="13" t="s">
        <v>9</v>
      </c>
      <c r="D276" s="15">
        <v>20</v>
      </c>
      <c r="E276" s="13" t="s">
        <v>10</v>
      </c>
      <c r="F276" s="13" t="s">
        <v>11</v>
      </c>
      <c r="G276" s="13" t="s">
        <v>12</v>
      </c>
      <c r="H276" s="13" t="s">
        <v>18</v>
      </c>
    </row>
    <row r="277" spans="1:8">
      <c r="A277" s="15">
        <v>4048</v>
      </c>
      <c r="B277" s="15">
        <v>2021</v>
      </c>
      <c r="C277" s="13" t="s">
        <v>9</v>
      </c>
      <c r="D277" s="15">
        <v>20</v>
      </c>
      <c r="E277" s="13" t="s">
        <v>10</v>
      </c>
      <c r="F277" s="13" t="s">
        <v>11</v>
      </c>
      <c r="G277" s="13" t="s">
        <v>12</v>
      </c>
      <c r="H277" s="13" t="s">
        <v>30</v>
      </c>
    </row>
    <row r="278" spans="1:8">
      <c r="A278" s="15">
        <v>4047</v>
      </c>
      <c r="B278" s="15">
        <v>2021</v>
      </c>
      <c r="C278" s="13" t="s">
        <v>9</v>
      </c>
      <c r="D278" s="15">
        <v>20</v>
      </c>
      <c r="E278" s="13" t="s">
        <v>10</v>
      </c>
      <c r="F278" s="13" t="s">
        <v>17</v>
      </c>
      <c r="G278" s="13" t="s">
        <v>12</v>
      </c>
      <c r="H278" s="13" t="s">
        <v>35</v>
      </c>
    </row>
    <row r="279" spans="1:8">
      <c r="A279" s="15">
        <v>4046</v>
      </c>
      <c r="B279" s="15">
        <v>2021</v>
      </c>
      <c r="C279" s="13" t="s">
        <v>9</v>
      </c>
      <c r="D279" s="15">
        <v>20</v>
      </c>
      <c r="E279" s="13" t="s">
        <v>51</v>
      </c>
      <c r="F279" s="13" t="s">
        <v>17</v>
      </c>
      <c r="G279" s="13" t="s">
        <v>12</v>
      </c>
      <c r="H279" s="13" t="s">
        <v>26</v>
      </c>
    </row>
    <row r="280" spans="1:8">
      <c r="A280" s="15">
        <v>4045</v>
      </c>
      <c r="B280" s="15">
        <v>2021</v>
      </c>
      <c r="C280" s="13" t="s">
        <v>9</v>
      </c>
      <c r="D280" s="15">
        <v>20</v>
      </c>
      <c r="E280" s="13" t="s">
        <v>14</v>
      </c>
      <c r="F280" s="13" t="s">
        <v>11</v>
      </c>
      <c r="G280" s="13" t="s">
        <v>12</v>
      </c>
      <c r="H280" s="13" t="s">
        <v>18</v>
      </c>
    </row>
    <row r="281" spans="1:8">
      <c r="A281" s="15">
        <v>4044</v>
      </c>
      <c r="B281" s="15">
        <v>2021</v>
      </c>
      <c r="C281" s="13" t="s">
        <v>9</v>
      </c>
      <c r="D281" s="15">
        <v>20</v>
      </c>
      <c r="E281" s="13" t="s">
        <v>14</v>
      </c>
      <c r="F281" s="13" t="s">
        <v>17</v>
      </c>
      <c r="G281" s="13" t="s">
        <v>12</v>
      </c>
      <c r="H281" s="13" t="s">
        <v>32</v>
      </c>
    </row>
    <row r="282" spans="1:8">
      <c r="A282" s="15">
        <v>4043</v>
      </c>
      <c r="B282" s="15">
        <v>2021</v>
      </c>
      <c r="C282" s="13" t="s">
        <v>9</v>
      </c>
      <c r="D282" s="15">
        <v>20</v>
      </c>
      <c r="E282" s="13" t="s">
        <v>44</v>
      </c>
      <c r="F282" s="13" t="s">
        <v>17</v>
      </c>
      <c r="G282" s="13" t="s">
        <v>12</v>
      </c>
      <c r="H282" s="13" t="s">
        <v>16</v>
      </c>
    </row>
    <row r="283" spans="1:8">
      <c r="A283" s="15">
        <v>4042</v>
      </c>
      <c r="B283" s="15">
        <v>2021</v>
      </c>
      <c r="C283" s="13" t="s">
        <v>9</v>
      </c>
      <c r="D283" s="15">
        <v>20</v>
      </c>
      <c r="E283" s="13" t="s">
        <v>10</v>
      </c>
      <c r="F283" s="13" t="s">
        <v>11</v>
      </c>
      <c r="G283" s="13" t="s">
        <v>12</v>
      </c>
      <c r="H283" s="13" t="s">
        <v>18</v>
      </c>
    </row>
    <row r="284" spans="1:8">
      <c r="A284" s="15">
        <v>4041</v>
      </c>
      <c r="B284" s="15">
        <v>2021</v>
      </c>
      <c r="C284" s="13" t="s">
        <v>9</v>
      </c>
      <c r="D284" s="15">
        <v>20</v>
      </c>
      <c r="E284" s="13" t="s">
        <v>10</v>
      </c>
      <c r="F284" s="13" t="s">
        <v>11</v>
      </c>
      <c r="G284" s="13" t="s">
        <v>12</v>
      </c>
      <c r="H284" s="13" t="s">
        <v>29</v>
      </c>
    </row>
    <row r="285" spans="1:8">
      <c r="A285" s="15">
        <v>4040</v>
      </c>
      <c r="B285" s="15">
        <v>2021</v>
      </c>
      <c r="C285" s="13" t="s">
        <v>9</v>
      </c>
      <c r="D285" s="15">
        <v>20</v>
      </c>
      <c r="E285" s="13" t="s">
        <v>10</v>
      </c>
      <c r="F285" s="13" t="s">
        <v>17</v>
      </c>
      <c r="G285" s="13" t="s">
        <v>12</v>
      </c>
      <c r="H285" s="13" t="s">
        <v>35</v>
      </c>
    </row>
    <row r="286" spans="1:8">
      <c r="A286" s="15">
        <v>4039</v>
      </c>
      <c r="B286" s="15">
        <v>2021</v>
      </c>
      <c r="C286" s="13" t="s">
        <v>9</v>
      </c>
      <c r="D286" s="15">
        <v>20</v>
      </c>
      <c r="E286" s="13" t="s">
        <v>51</v>
      </c>
      <c r="F286" s="13" t="s">
        <v>17</v>
      </c>
      <c r="G286" s="13" t="s">
        <v>12</v>
      </c>
      <c r="H286" s="13" t="s">
        <v>26</v>
      </c>
    </row>
    <row r="287" spans="1:8">
      <c r="A287" s="15">
        <v>4038</v>
      </c>
      <c r="B287" s="15">
        <v>2021</v>
      </c>
      <c r="C287" s="13" t="s">
        <v>9</v>
      </c>
      <c r="D287" s="15">
        <v>20</v>
      </c>
      <c r="E287" s="13" t="s">
        <v>14</v>
      </c>
      <c r="F287" s="13" t="s">
        <v>11</v>
      </c>
      <c r="G287" s="13" t="s">
        <v>12</v>
      </c>
      <c r="H287" s="13" t="s">
        <v>18</v>
      </c>
    </row>
    <row r="288" spans="1:8">
      <c r="A288" s="15">
        <v>4037</v>
      </c>
      <c r="B288" s="15">
        <v>2021</v>
      </c>
      <c r="C288" s="13" t="s">
        <v>9</v>
      </c>
      <c r="D288" s="15">
        <v>20</v>
      </c>
      <c r="E288" s="13" t="s">
        <v>14</v>
      </c>
      <c r="F288" s="13" t="s">
        <v>17</v>
      </c>
      <c r="G288" s="13" t="s">
        <v>12</v>
      </c>
      <c r="H288" s="13" t="s">
        <v>32</v>
      </c>
    </row>
    <row r="289" spans="1:8">
      <c r="A289" s="15">
        <v>4036</v>
      </c>
      <c r="B289" s="15">
        <v>2021</v>
      </c>
      <c r="C289" s="13" t="s">
        <v>9</v>
      </c>
      <c r="D289" s="15">
        <v>20</v>
      </c>
      <c r="E289" s="13" t="s">
        <v>44</v>
      </c>
      <c r="F289" s="13" t="s">
        <v>17</v>
      </c>
      <c r="G289" s="13" t="s">
        <v>12</v>
      </c>
      <c r="H289" s="13" t="s">
        <v>16</v>
      </c>
    </row>
    <row r="290" spans="1:8">
      <c r="A290" s="15">
        <v>4035</v>
      </c>
      <c r="B290" s="15">
        <v>2021</v>
      </c>
      <c r="C290" s="13" t="s">
        <v>9</v>
      </c>
      <c r="D290" s="15">
        <v>20</v>
      </c>
      <c r="E290" s="13" t="s">
        <v>10</v>
      </c>
      <c r="F290" s="13" t="s">
        <v>11</v>
      </c>
      <c r="G290" s="13" t="s">
        <v>12</v>
      </c>
      <c r="H290" s="13" t="s">
        <v>18</v>
      </c>
    </row>
    <row r="291" spans="1:8">
      <c r="A291" s="15">
        <v>4034</v>
      </c>
      <c r="B291" s="15">
        <v>2021</v>
      </c>
      <c r="C291" s="13" t="s">
        <v>9</v>
      </c>
      <c r="D291" s="15">
        <v>20</v>
      </c>
      <c r="E291" s="13" t="s">
        <v>10</v>
      </c>
      <c r="F291" s="13" t="s">
        <v>11</v>
      </c>
      <c r="G291" s="13" t="s">
        <v>12</v>
      </c>
      <c r="H291" s="13" t="s">
        <v>29</v>
      </c>
    </row>
    <row r="292" spans="1:8">
      <c r="A292" s="15">
        <v>4033</v>
      </c>
      <c r="B292" s="15">
        <v>2021</v>
      </c>
      <c r="C292" s="13" t="s">
        <v>9</v>
      </c>
      <c r="D292" s="15">
        <v>20</v>
      </c>
      <c r="E292" s="13" t="s">
        <v>10</v>
      </c>
      <c r="F292" s="13" t="s">
        <v>17</v>
      </c>
      <c r="G292" s="13" t="s">
        <v>12</v>
      </c>
      <c r="H292" s="13" t="s">
        <v>35</v>
      </c>
    </row>
    <row r="293" spans="1:8">
      <c r="A293" s="15">
        <v>4032</v>
      </c>
      <c r="B293" s="15">
        <v>2021</v>
      </c>
      <c r="C293" s="13" t="s">
        <v>9</v>
      </c>
      <c r="D293" s="15">
        <v>20</v>
      </c>
      <c r="E293" s="13" t="s">
        <v>51</v>
      </c>
      <c r="F293" s="13" t="s">
        <v>17</v>
      </c>
      <c r="G293" s="13" t="s">
        <v>12</v>
      </c>
      <c r="H293" s="13" t="s">
        <v>26</v>
      </c>
    </row>
    <row r="294" spans="1:8">
      <c r="A294" s="15">
        <v>4031</v>
      </c>
      <c r="B294" s="15">
        <v>2021</v>
      </c>
      <c r="C294" s="13" t="s">
        <v>9</v>
      </c>
      <c r="D294" s="15">
        <v>20</v>
      </c>
      <c r="E294" s="13" t="s">
        <v>14</v>
      </c>
      <c r="F294" s="13" t="s">
        <v>11</v>
      </c>
      <c r="G294" s="13" t="s">
        <v>12</v>
      </c>
      <c r="H294" s="13" t="s">
        <v>18</v>
      </c>
    </row>
    <row r="295" spans="1:8">
      <c r="A295" s="15">
        <v>4030</v>
      </c>
      <c r="B295" s="15">
        <v>2021</v>
      </c>
      <c r="C295" s="13" t="s">
        <v>9</v>
      </c>
      <c r="D295" s="15">
        <v>20</v>
      </c>
      <c r="E295" s="13" t="s">
        <v>14</v>
      </c>
      <c r="F295" s="13" t="s">
        <v>17</v>
      </c>
      <c r="G295" s="13" t="s">
        <v>12</v>
      </c>
      <c r="H295" s="13" t="s">
        <v>32</v>
      </c>
    </row>
    <row r="296" spans="1:8">
      <c r="A296" s="15">
        <v>4029</v>
      </c>
      <c r="B296" s="15">
        <v>2021</v>
      </c>
      <c r="C296" s="13" t="s">
        <v>9</v>
      </c>
      <c r="D296" s="15">
        <v>20</v>
      </c>
      <c r="E296" s="13" t="s">
        <v>44</v>
      </c>
      <c r="F296" s="13" t="s">
        <v>17</v>
      </c>
      <c r="G296" s="13" t="s">
        <v>12</v>
      </c>
      <c r="H296" s="13" t="s">
        <v>16</v>
      </c>
    </row>
    <row r="297" spans="1:8">
      <c r="A297" s="15">
        <v>4028</v>
      </c>
      <c r="B297" s="15">
        <v>2021</v>
      </c>
      <c r="C297" s="13" t="s">
        <v>9</v>
      </c>
      <c r="D297" s="15">
        <v>20</v>
      </c>
      <c r="E297" s="13" t="s">
        <v>10</v>
      </c>
      <c r="F297" s="13" t="s">
        <v>11</v>
      </c>
      <c r="G297" s="13" t="s">
        <v>12</v>
      </c>
      <c r="H297" s="13" t="s">
        <v>18</v>
      </c>
    </row>
    <row r="298" spans="1:8">
      <c r="A298" s="15">
        <v>4027</v>
      </c>
      <c r="B298" s="15">
        <v>2021</v>
      </c>
      <c r="C298" s="13" t="s">
        <v>9</v>
      </c>
      <c r="D298" s="15">
        <v>20</v>
      </c>
      <c r="E298" s="13" t="s">
        <v>10</v>
      </c>
      <c r="F298" s="13" t="s">
        <v>11</v>
      </c>
      <c r="G298" s="13" t="s">
        <v>12</v>
      </c>
      <c r="H298" s="13" t="s">
        <v>29</v>
      </c>
    </row>
    <row r="299" spans="1:8">
      <c r="A299" s="15">
        <v>4026</v>
      </c>
      <c r="B299" s="15">
        <v>2021</v>
      </c>
      <c r="C299" s="13" t="s">
        <v>9</v>
      </c>
      <c r="D299" s="15">
        <v>20</v>
      </c>
      <c r="E299" s="13" t="s">
        <v>10</v>
      </c>
      <c r="F299" s="13" t="s">
        <v>17</v>
      </c>
      <c r="G299" s="13" t="s">
        <v>12</v>
      </c>
      <c r="H299" s="13" t="s">
        <v>35</v>
      </c>
    </row>
    <row r="300" spans="1:8">
      <c r="A300" s="15">
        <v>4025</v>
      </c>
      <c r="B300" s="15">
        <v>2021</v>
      </c>
      <c r="C300" s="13" t="s">
        <v>9</v>
      </c>
      <c r="D300" s="15">
        <v>20</v>
      </c>
      <c r="E300" s="13" t="s">
        <v>51</v>
      </c>
      <c r="F300" s="13" t="s">
        <v>17</v>
      </c>
      <c r="G300" s="13" t="s">
        <v>12</v>
      </c>
      <c r="H300" s="13" t="s">
        <v>13</v>
      </c>
    </row>
    <row r="301" spans="1:8">
      <c r="A301" s="15">
        <v>4024</v>
      </c>
      <c r="B301" s="15">
        <v>2021</v>
      </c>
      <c r="C301" s="13" t="s">
        <v>9</v>
      </c>
      <c r="D301" s="15">
        <v>20</v>
      </c>
      <c r="E301" s="13" t="s">
        <v>14</v>
      </c>
      <c r="F301" s="13" t="s">
        <v>11</v>
      </c>
      <c r="G301" s="13" t="s">
        <v>12</v>
      </c>
      <c r="H301" s="13" t="s">
        <v>18</v>
      </c>
    </row>
    <row r="302" spans="1:8">
      <c r="A302" s="15">
        <v>4023</v>
      </c>
      <c r="B302" s="15">
        <v>2021</v>
      </c>
      <c r="C302" s="13" t="s">
        <v>9</v>
      </c>
      <c r="D302" s="15">
        <v>20</v>
      </c>
      <c r="E302" s="13" t="s">
        <v>14</v>
      </c>
      <c r="F302" s="13" t="s">
        <v>17</v>
      </c>
      <c r="G302" s="13" t="s">
        <v>12</v>
      </c>
      <c r="H302" s="13" t="s">
        <v>32</v>
      </c>
    </row>
    <row r="303" spans="1:8">
      <c r="A303" s="15">
        <v>4022</v>
      </c>
      <c r="B303" s="15">
        <v>2021</v>
      </c>
      <c r="C303" s="13" t="s">
        <v>9</v>
      </c>
      <c r="D303" s="15">
        <v>20</v>
      </c>
      <c r="E303" s="13" t="s">
        <v>10</v>
      </c>
      <c r="F303" s="13" t="s">
        <v>11</v>
      </c>
      <c r="G303" s="13" t="s">
        <v>12</v>
      </c>
      <c r="H303" s="13" t="s">
        <v>18</v>
      </c>
    </row>
    <row r="304" spans="1:8">
      <c r="A304" s="15">
        <v>4021</v>
      </c>
      <c r="B304" s="15">
        <v>2021</v>
      </c>
      <c r="C304" s="13" t="s">
        <v>9</v>
      </c>
      <c r="D304" s="15">
        <v>20</v>
      </c>
      <c r="E304" s="13" t="s">
        <v>10</v>
      </c>
      <c r="F304" s="13" t="s">
        <v>11</v>
      </c>
      <c r="G304" s="13" t="s">
        <v>12</v>
      </c>
      <c r="H304" s="13" t="s">
        <v>29</v>
      </c>
    </row>
    <row r="305" spans="1:8">
      <c r="A305" s="15">
        <v>4020</v>
      </c>
      <c r="B305" s="15">
        <v>2021</v>
      </c>
      <c r="C305" s="13" t="s">
        <v>9</v>
      </c>
      <c r="D305" s="15">
        <v>20</v>
      </c>
      <c r="E305" s="13" t="s">
        <v>10</v>
      </c>
      <c r="F305" s="13" t="s">
        <v>17</v>
      </c>
      <c r="G305" s="13" t="s">
        <v>12</v>
      </c>
      <c r="H305" s="13" t="s">
        <v>35</v>
      </c>
    </row>
    <row r="306" spans="1:8">
      <c r="A306" s="15">
        <v>4019</v>
      </c>
      <c r="B306" s="15">
        <v>2021</v>
      </c>
      <c r="C306" s="13" t="s">
        <v>9</v>
      </c>
      <c r="D306" s="15">
        <v>20</v>
      </c>
      <c r="E306" s="13" t="s">
        <v>51</v>
      </c>
      <c r="F306" s="13" t="s">
        <v>17</v>
      </c>
      <c r="G306" s="13" t="s">
        <v>12</v>
      </c>
      <c r="H306" s="13" t="s">
        <v>16</v>
      </c>
    </row>
    <row r="307" spans="1:8">
      <c r="A307" s="15">
        <v>4018</v>
      </c>
      <c r="B307" s="15">
        <v>2021</v>
      </c>
      <c r="C307" s="13" t="s">
        <v>9</v>
      </c>
      <c r="D307" s="15">
        <v>20</v>
      </c>
      <c r="E307" s="13" t="s">
        <v>14</v>
      </c>
      <c r="F307" s="13" t="s">
        <v>11</v>
      </c>
      <c r="G307" s="13" t="s">
        <v>12</v>
      </c>
      <c r="H307" s="13" t="s">
        <v>18</v>
      </c>
    </row>
    <row r="308" spans="1:8">
      <c r="A308" s="15">
        <v>4017</v>
      </c>
      <c r="B308" s="15">
        <v>2021</v>
      </c>
      <c r="C308" s="13" t="s">
        <v>9</v>
      </c>
      <c r="D308" s="15">
        <v>20</v>
      </c>
      <c r="E308" s="13" t="s">
        <v>14</v>
      </c>
      <c r="F308" s="13" t="s">
        <v>17</v>
      </c>
      <c r="G308" s="13" t="s">
        <v>12</v>
      </c>
      <c r="H308" s="13" t="s">
        <v>32</v>
      </c>
    </row>
    <row r="309" spans="1:8">
      <c r="A309" s="15">
        <v>4016</v>
      </c>
      <c r="B309" s="15">
        <v>2021</v>
      </c>
      <c r="C309" s="13" t="s">
        <v>9</v>
      </c>
      <c r="D309" s="15">
        <v>20</v>
      </c>
      <c r="E309" s="13" t="s">
        <v>10</v>
      </c>
      <c r="F309" s="13" t="s">
        <v>11</v>
      </c>
      <c r="G309" s="13" t="s">
        <v>12</v>
      </c>
      <c r="H309" s="13" t="s">
        <v>18</v>
      </c>
    </row>
    <row r="310" spans="1:8">
      <c r="A310" s="15">
        <v>4015</v>
      </c>
      <c r="B310" s="15">
        <v>2021</v>
      </c>
      <c r="C310" s="13" t="s">
        <v>9</v>
      </c>
      <c r="D310" s="15">
        <v>20</v>
      </c>
      <c r="E310" s="13" t="s">
        <v>10</v>
      </c>
      <c r="F310" s="13" t="s">
        <v>11</v>
      </c>
      <c r="G310" s="13" t="s">
        <v>12</v>
      </c>
      <c r="H310" s="13" t="s">
        <v>29</v>
      </c>
    </row>
    <row r="311" spans="1:8">
      <c r="A311" s="15">
        <v>4014</v>
      </c>
      <c r="B311" s="15">
        <v>2021</v>
      </c>
      <c r="C311" s="13" t="s">
        <v>9</v>
      </c>
      <c r="D311" s="15">
        <v>20</v>
      </c>
      <c r="E311" s="13" t="s">
        <v>10</v>
      </c>
      <c r="F311" s="13" t="s">
        <v>17</v>
      </c>
      <c r="G311" s="13" t="s">
        <v>12</v>
      </c>
      <c r="H311" s="13" t="s">
        <v>35</v>
      </c>
    </row>
    <row r="312" spans="1:8">
      <c r="A312" s="15">
        <v>4013</v>
      </c>
      <c r="B312" s="15">
        <v>2021</v>
      </c>
      <c r="C312" s="13" t="s">
        <v>9</v>
      </c>
      <c r="D312" s="15">
        <v>20</v>
      </c>
      <c r="E312" s="13" t="s">
        <v>59</v>
      </c>
      <c r="F312" s="13" t="s">
        <v>11</v>
      </c>
      <c r="G312" s="13" t="s">
        <v>12</v>
      </c>
      <c r="H312" s="13" t="s">
        <v>15</v>
      </c>
    </row>
    <row r="313" spans="1:8">
      <c r="A313" s="15">
        <v>4012</v>
      </c>
      <c r="B313" s="15">
        <v>2021</v>
      </c>
      <c r="C313" s="13" t="s">
        <v>9</v>
      </c>
      <c r="D313" s="15">
        <v>20</v>
      </c>
      <c r="E313" s="13" t="s">
        <v>14</v>
      </c>
      <c r="F313" s="13" t="s">
        <v>11</v>
      </c>
      <c r="G313" s="13" t="s">
        <v>12</v>
      </c>
      <c r="H313" s="13" t="s">
        <v>18</v>
      </c>
    </row>
    <row r="314" spans="1:8">
      <c r="A314" s="15">
        <v>4011</v>
      </c>
      <c r="B314" s="15">
        <v>2021</v>
      </c>
      <c r="C314" s="13" t="s">
        <v>9</v>
      </c>
      <c r="D314" s="15">
        <v>20</v>
      </c>
      <c r="E314" s="13" t="s">
        <v>14</v>
      </c>
      <c r="F314" s="13" t="s">
        <v>17</v>
      </c>
      <c r="G314" s="13" t="s">
        <v>12</v>
      </c>
      <c r="H314" s="13" t="s">
        <v>32</v>
      </c>
    </row>
    <row r="315" spans="1:8">
      <c r="A315" s="15">
        <v>4010</v>
      </c>
      <c r="B315" s="15">
        <v>2021</v>
      </c>
      <c r="C315" s="13" t="s">
        <v>9</v>
      </c>
      <c r="D315" s="15">
        <v>20</v>
      </c>
      <c r="E315" s="13" t="s">
        <v>10</v>
      </c>
      <c r="F315" s="13" t="s">
        <v>11</v>
      </c>
      <c r="G315" s="13" t="s">
        <v>12</v>
      </c>
      <c r="H315" s="13" t="s">
        <v>18</v>
      </c>
    </row>
    <row r="316" spans="1:8">
      <c r="A316" s="15">
        <v>4009</v>
      </c>
      <c r="B316" s="15">
        <v>2021</v>
      </c>
      <c r="C316" s="13" t="s">
        <v>9</v>
      </c>
      <c r="D316" s="15">
        <v>20</v>
      </c>
      <c r="E316" s="13" t="s">
        <v>10</v>
      </c>
      <c r="F316" s="13" t="s">
        <v>11</v>
      </c>
      <c r="G316" s="13" t="s">
        <v>12</v>
      </c>
      <c r="H316" s="13" t="s">
        <v>29</v>
      </c>
    </row>
    <row r="317" spans="1:8">
      <c r="A317" s="15">
        <v>4008</v>
      </c>
      <c r="B317" s="15">
        <v>2021</v>
      </c>
      <c r="C317" s="13" t="s">
        <v>9</v>
      </c>
      <c r="D317" s="15">
        <v>20</v>
      </c>
      <c r="E317" s="13" t="s">
        <v>10</v>
      </c>
      <c r="F317" s="13" t="s">
        <v>17</v>
      </c>
      <c r="G317" s="13" t="s">
        <v>12</v>
      </c>
      <c r="H317" s="13" t="s">
        <v>35</v>
      </c>
    </row>
    <row r="318" spans="1:8">
      <c r="A318" s="15">
        <v>4007</v>
      </c>
      <c r="B318" s="15">
        <v>2021</v>
      </c>
      <c r="C318" s="13" t="s">
        <v>9</v>
      </c>
      <c r="D318" s="15">
        <v>20</v>
      </c>
      <c r="E318" s="13" t="s">
        <v>59</v>
      </c>
      <c r="F318" s="13" t="s">
        <v>11</v>
      </c>
      <c r="G318" s="13" t="s">
        <v>12</v>
      </c>
      <c r="H318" s="13" t="s">
        <v>18</v>
      </c>
    </row>
    <row r="319" spans="1:8">
      <c r="A319" s="15">
        <v>4006</v>
      </c>
      <c r="B319" s="15">
        <v>2021</v>
      </c>
      <c r="C319" s="13" t="s">
        <v>9</v>
      </c>
      <c r="D319" s="15">
        <v>20</v>
      </c>
      <c r="E319" s="13" t="s">
        <v>14</v>
      </c>
      <c r="F319" s="13" t="s">
        <v>11</v>
      </c>
      <c r="G319" s="13" t="s">
        <v>12</v>
      </c>
      <c r="H319" s="13" t="s">
        <v>32</v>
      </c>
    </row>
    <row r="320" spans="1:8">
      <c r="A320" s="15">
        <v>4005</v>
      </c>
      <c r="B320" s="15">
        <v>2021</v>
      </c>
      <c r="C320" s="13" t="s">
        <v>9</v>
      </c>
      <c r="D320" s="15">
        <v>20</v>
      </c>
      <c r="E320" s="13" t="s">
        <v>14</v>
      </c>
      <c r="F320" s="13" t="s">
        <v>17</v>
      </c>
      <c r="G320" s="13" t="s">
        <v>12</v>
      </c>
      <c r="H320" s="13" t="s">
        <v>32</v>
      </c>
    </row>
    <row r="321" spans="1:8">
      <c r="A321" s="15">
        <v>4004</v>
      </c>
      <c r="B321" s="15">
        <v>2021</v>
      </c>
      <c r="C321" s="13" t="s">
        <v>9</v>
      </c>
      <c r="D321" s="15">
        <v>20</v>
      </c>
      <c r="E321" s="13" t="s">
        <v>10</v>
      </c>
      <c r="F321" s="13" t="s">
        <v>11</v>
      </c>
      <c r="G321" s="13" t="s">
        <v>12</v>
      </c>
      <c r="H321" s="13" t="s">
        <v>18</v>
      </c>
    </row>
    <row r="322" spans="1:8">
      <c r="A322" s="15">
        <v>4003</v>
      </c>
      <c r="B322" s="15">
        <v>2021</v>
      </c>
      <c r="C322" s="13" t="s">
        <v>9</v>
      </c>
      <c r="D322" s="15">
        <v>20</v>
      </c>
      <c r="E322" s="13" t="s">
        <v>10</v>
      </c>
      <c r="F322" s="13" t="s">
        <v>11</v>
      </c>
      <c r="G322" s="13" t="s">
        <v>12</v>
      </c>
      <c r="H322" s="13" t="s">
        <v>29</v>
      </c>
    </row>
    <row r="323" spans="1:8">
      <c r="A323" s="15">
        <v>4002</v>
      </c>
      <c r="B323" s="15">
        <v>2021</v>
      </c>
      <c r="C323" s="13" t="s">
        <v>9</v>
      </c>
      <c r="D323" s="15">
        <v>20</v>
      </c>
      <c r="E323" s="13" t="s">
        <v>10</v>
      </c>
      <c r="F323" s="13" t="s">
        <v>17</v>
      </c>
      <c r="G323" s="13" t="s">
        <v>12</v>
      </c>
      <c r="H323" s="13" t="s">
        <v>35</v>
      </c>
    </row>
    <row r="324" spans="1:8">
      <c r="A324" s="15">
        <v>4001</v>
      </c>
      <c r="B324" s="15">
        <v>2021</v>
      </c>
      <c r="C324" s="13" t="s">
        <v>9</v>
      </c>
      <c r="D324" s="15">
        <v>20</v>
      </c>
      <c r="E324" s="13" t="s">
        <v>59</v>
      </c>
      <c r="F324" s="13" t="s">
        <v>11</v>
      </c>
      <c r="G324" s="13" t="s">
        <v>12</v>
      </c>
      <c r="H324" s="13" t="s">
        <v>35</v>
      </c>
    </row>
    <row r="325" spans="1:8">
      <c r="A325" s="15">
        <v>4000</v>
      </c>
      <c r="B325" s="15">
        <v>2021</v>
      </c>
      <c r="C325" s="13" t="s">
        <v>9</v>
      </c>
      <c r="D325" s="15">
        <v>20</v>
      </c>
      <c r="E325" s="13" t="s">
        <v>14</v>
      </c>
      <c r="F325" s="13" t="s">
        <v>11</v>
      </c>
      <c r="G325" s="13" t="s">
        <v>12</v>
      </c>
      <c r="H325" s="13" t="s">
        <v>32</v>
      </c>
    </row>
    <row r="326" spans="1:8">
      <c r="A326" s="15">
        <v>3999</v>
      </c>
      <c r="B326" s="15">
        <v>2021</v>
      </c>
      <c r="C326" s="13" t="s">
        <v>9</v>
      </c>
      <c r="D326" s="15">
        <v>20</v>
      </c>
      <c r="E326" s="13" t="s">
        <v>14</v>
      </c>
      <c r="F326" s="13" t="s">
        <v>17</v>
      </c>
      <c r="G326" s="13" t="s">
        <v>12</v>
      </c>
      <c r="H326" s="13" t="s">
        <v>32</v>
      </c>
    </row>
    <row r="327" spans="1:8">
      <c r="A327" s="15">
        <v>3998</v>
      </c>
      <c r="B327" s="15">
        <v>2021</v>
      </c>
      <c r="C327" s="13" t="s">
        <v>9</v>
      </c>
      <c r="D327" s="15">
        <v>20</v>
      </c>
      <c r="E327" s="13" t="s">
        <v>10</v>
      </c>
      <c r="F327" s="13" t="s">
        <v>11</v>
      </c>
      <c r="G327" s="13" t="s">
        <v>12</v>
      </c>
      <c r="H327" s="13" t="s">
        <v>18</v>
      </c>
    </row>
    <row r="328" spans="1:8">
      <c r="A328" s="15">
        <v>3997</v>
      </c>
      <c r="B328" s="15">
        <v>2021</v>
      </c>
      <c r="C328" s="13" t="s">
        <v>9</v>
      </c>
      <c r="D328" s="15">
        <v>20</v>
      </c>
      <c r="E328" s="13" t="s">
        <v>10</v>
      </c>
      <c r="F328" s="13" t="s">
        <v>11</v>
      </c>
      <c r="G328" s="13" t="s">
        <v>12</v>
      </c>
      <c r="H328" s="13" t="s">
        <v>29</v>
      </c>
    </row>
    <row r="329" spans="1:8">
      <c r="A329" s="15">
        <v>3996</v>
      </c>
      <c r="B329" s="15">
        <v>2021</v>
      </c>
      <c r="C329" s="13" t="s">
        <v>9</v>
      </c>
      <c r="D329" s="15">
        <v>20</v>
      </c>
      <c r="E329" s="13" t="s">
        <v>10</v>
      </c>
      <c r="F329" s="13" t="s">
        <v>17</v>
      </c>
      <c r="G329" s="13" t="s">
        <v>12</v>
      </c>
      <c r="H329" s="13" t="s">
        <v>35</v>
      </c>
    </row>
    <row r="330" spans="1:8">
      <c r="A330" s="15">
        <v>3995</v>
      </c>
      <c r="B330" s="15">
        <v>2021</v>
      </c>
      <c r="C330" s="13" t="s">
        <v>9</v>
      </c>
      <c r="D330" s="15">
        <v>20</v>
      </c>
      <c r="E330" s="13" t="s">
        <v>59</v>
      </c>
      <c r="F330" s="13" t="s">
        <v>11</v>
      </c>
      <c r="G330" s="13" t="s">
        <v>12</v>
      </c>
      <c r="H330" s="13" t="s">
        <v>35</v>
      </c>
    </row>
    <row r="331" spans="1:8">
      <c r="A331" s="15">
        <v>3994</v>
      </c>
      <c r="B331" s="15">
        <v>2021</v>
      </c>
      <c r="C331" s="13" t="s">
        <v>9</v>
      </c>
      <c r="D331" s="15">
        <v>20</v>
      </c>
      <c r="E331" s="13" t="s">
        <v>14</v>
      </c>
      <c r="F331" s="13" t="s">
        <v>11</v>
      </c>
      <c r="G331" s="13" t="s">
        <v>12</v>
      </c>
      <c r="H331" s="13" t="s">
        <v>32</v>
      </c>
    </row>
    <row r="332" spans="1:8">
      <c r="A332" s="15">
        <v>3993</v>
      </c>
      <c r="B332" s="15">
        <v>2021</v>
      </c>
      <c r="C332" s="13" t="s">
        <v>9</v>
      </c>
      <c r="D332" s="15">
        <v>20</v>
      </c>
      <c r="E332" s="13" t="s">
        <v>14</v>
      </c>
      <c r="F332" s="13" t="s">
        <v>17</v>
      </c>
      <c r="G332" s="13" t="s">
        <v>12</v>
      </c>
      <c r="H332" s="13" t="s">
        <v>32</v>
      </c>
    </row>
    <row r="333" spans="1:8">
      <c r="A333" s="15">
        <v>3992</v>
      </c>
      <c r="B333" s="15">
        <v>2021</v>
      </c>
      <c r="C333" s="13" t="s">
        <v>9</v>
      </c>
      <c r="D333" s="15">
        <v>20</v>
      </c>
      <c r="E333" s="13" t="s">
        <v>10</v>
      </c>
      <c r="F333" s="13" t="s">
        <v>11</v>
      </c>
      <c r="G333" s="13" t="s">
        <v>12</v>
      </c>
      <c r="H333" s="13" t="s">
        <v>18</v>
      </c>
    </row>
    <row r="334" spans="1:8">
      <c r="A334" s="15">
        <v>3991</v>
      </c>
      <c r="B334" s="15">
        <v>2021</v>
      </c>
      <c r="C334" s="13" t="s">
        <v>9</v>
      </c>
      <c r="D334" s="15">
        <v>20</v>
      </c>
      <c r="E334" s="13" t="s">
        <v>10</v>
      </c>
      <c r="F334" s="13" t="s">
        <v>11</v>
      </c>
      <c r="G334" s="13" t="s">
        <v>12</v>
      </c>
      <c r="H334" s="13" t="s">
        <v>29</v>
      </c>
    </row>
    <row r="335" spans="1:8">
      <c r="A335" s="15">
        <v>3990</v>
      </c>
      <c r="B335" s="15">
        <v>2021</v>
      </c>
      <c r="C335" s="13" t="s">
        <v>9</v>
      </c>
      <c r="D335" s="15">
        <v>20</v>
      </c>
      <c r="E335" s="13" t="s">
        <v>10</v>
      </c>
      <c r="F335" s="13" t="s">
        <v>17</v>
      </c>
      <c r="G335" s="13" t="s">
        <v>12</v>
      </c>
      <c r="H335" s="13" t="s">
        <v>35</v>
      </c>
    </row>
    <row r="336" spans="1:8">
      <c r="A336" s="15">
        <v>3989</v>
      </c>
      <c r="B336" s="15">
        <v>2021</v>
      </c>
      <c r="C336" s="13" t="s">
        <v>9</v>
      </c>
      <c r="D336" s="15">
        <v>20</v>
      </c>
      <c r="E336" s="13" t="s">
        <v>59</v>
      </c>
      <c r="F336" s="13" t="s">
        <v>11</v>
      </c>
      <c r="G336" s="13" t="s">
        <v>12</v>
      </c>
      <c r="H336" s="13" t="s">
        <v>29</v>
      </c>
    </row>
    <row r="337" spans="1:8">
      <c r="A337" s="15">
        <v>3988</v>
      </c>
      <c r="B337" s="15">
        <v>2021</v>
      </c>
      <c r="C337" s="13" t="s">
        <v>9</v>
      </c>
      <c r="D337" s="15">
        <v>20</v>
      </c>
      <c r="E337" s="13" t="s">
        <v>14</v>
      </c>
      <c r="F337" s="13" t="s">
        <v>11</v>
      </c>
      <c r="G337" s="13" t="s">
        <v>12</v>
      </c>
      <c r="H337" s="13" t="s">
        <v>32</v>
      </c>
    </row>
    <row r="338" spans="1:8">
      <c r="A338" s="15">
        <v>3987</v>
      </c>
      <c r="B338" s="15">
        <v>2021</v>
      </c>
      <c r="C338" s="13" t="s">
        <v>9</v>
      </c>
      <c r="D338" s="15">
        <v>20</v>
      </c>
      <c r="E338" s="13" t="s">
        <v>14</v>
      </c>
      <c r="F338" s="13" t="s">
        <v>17</v>
      </c>
      <c r="G338" s="13" t="s">
        <v>12</v>
      </c>
      <c r="H338" s="13" t="s">
        <v>32</v>
      </c>
    </row>
    <row r="339" spans="1:8">
      <c r="A339" s="15">
        <v>3986</v>
      </c>
      <c r="B339" s="15">
        <v>2021</v>
      </c>
      <c r="C339" s="13" t="s">
        <v>9</v>
      </c>
      <c r="D339" s="15">
        <v>20</v>
      </c>
      <c r="E339" s="13" t="s">
        <v>10</v>
      </c>
      <c r="F339" s="13" t="s">
        <v>11</v>
      </c>
      <c r="G339" s="13" t="s">
        <v>12</v>
      </c>
      <c r="H339" s="13" t="s">
        <v>18</v>
      </c>
    </row>
    <row r="340" spans="1:8">
      <c r="A340" s="15">
        <v>3985</v>
      </c>
      <c r="B340" s="15">
        <v>2021</v>
      </c>
      <c r="C340" s="13" t="s">
        <v>9</v>
      </c>
      <c r="D340" s="15">
        <v>20</v>
      </c>
      <c r="E340" s="13" t="s">
        <v>10</v>
      </c>
      <c r="F340" s="13" t="s">
        <v>11</v>
      </c>
      <c r="G340" s="13" t="s">
        <v>12</v>
      </c>
      <c r="H340" s="13" t="s">
        <v>29</v>
      </c>
    </row>
    <row r="341" spans="1:8">
      <c r="A341" s="15">
        <v>3984</v>
      </c>
      <c r="B341" s="15">
        <v>2021</v>
      </c>
      <c r="C341" s="13" t="s">
        <v>9</v>
      </c>
      <c r="D341" s="15">
        <v>20</v>
      </c>
      <c r="E341" s="13" t="s">
        <v>10</v>
      </c>
      <c r="F341" s="13" t="s">
        <v>17</v>
      </c>
      <c r="G341" s="13" t="s">
        <v>12</v>
      </c>
      <c r="H341" s="13" t="s">
        <v>35</v>
      </c>
    </row>
    <row r="342" spans="1:8">
      <c r="A342" s="15">
        <v>3983</v>
      </c>
      <c r="B342" s="15">
        <v>2021</v>
      </c>
      <c r="C342" s="13" t="s">
        <v>9</v>
      </c>
      <c r="D342" s="15">
        <v>20</v>
      </c>
      <c r="E342" s="13" t="s">
        <v>59</v>
      </c>
      <c r="F342" s="13" t="s">
        <v>11</v>
      </c>
      <c r="G342" s="13" t="s">
        <v>12</v>
      </c>
      <c r="H342" s="13" t="s">
        <v>34</v>
      </c>
    </row>
    <row r="343" spans="1:8">
      <c r="A343" s="15">
        <v>3982</v>
      </c>
      <c r="B343" s="15">
        <v>2021</v>
      </c>
      <c r="C343" s="13" t="s">
        <v>9</v>
      </c>
      <c r="D343" s="15">
        <v>20</v>
      </c>
      <c r="E343" s="13" t="s">
        <v>14</v>
      </c>
      <c r="F343" s="13" t="s">
        <v>11</v>
      </c>
      <c r="G343" s="13" t="s">
        <v>12</v>
      </c>
      <c r="H343" s="13" t="s">
        <v>32</v>
      </c>
    </row>
    <row r="344" spans="1:8">
      <c r="A344" s="15">
        <v>3981</v>
      </c>
      <c r="B344" s="15">
        <v>2021</v>
      </c>
      <c r="C344" s="13" t="s">
        <v>9</v>
      </c>
      <c r="D344" s="15">
        <v>20</v>
      </c>
      <c r="E344" s="13" t="s">
        <v>14</v>
      </c>
      <c r="F344" s="13" t="s">
        <v>17</v>
      </c>
      <c r="G344" s="13" t="s">
        <v>12</v>
      </c>
      <c r="H344" s="13" t="s">
        <v>32</v>
      </c>
    </row>
    <row r="345" spans="1:8">
      <c r="A345" s="15">
        <v>3980</v>
      </c>
      <c r="B345" s="15">
        <v>2021</v>
      </c>
      <c r="C345" s="13" t="s">
        <v>9</v>
      </c>
      <c r="D345" s="15">
        <v>20</v>
      </c>
      <c r="E345" s="13" t="s">
        <v>10</v>
      </c>
      <c r="F345" s="13" t="s">
        <v>11</v>
      </c>
      <c r="G345" s="13" t="s">
        <v>12</v>
      </c>
      <c r="H345" s="13" t="s">
        <v>18</v>
      </c>
    </row>
    <row r="346" spans="1:8">
      <c r="A346" s="15">
        <v>3979</v>
      </c>
      <c r="B346" s="15">
        <v>2021</v>
      </c>
      <c r="C346" s="13" t="s">
        <v>9</v>
      </c>
      <c r="D346" s="15">
        <v>20</v>
      </c>
      <c r="E346" s="13" t="s">
        <v>10</v>
      </c>
      <c r="F346" s="13" t="s">
        <v>11</v>
      </c>
      <c r="G346" s="13" t="s">
        <v>12</v>
      </c>
      <c r="H346" s="13" t="s">
        <v>29</v>
      </c>
    </row>
    <row r="347" spans="1:8">
      <c r="A347" s="15">
        <v>3978</v>
      </c>
      <c r="B347" s="15">
        <v>2021</v>
      </c>
      <c r="C347" s="13" t="s">
        <v>9</v>
      </c>
      <c r="D347" s="15">
        <v>20</v>
      </c>
      <c r="E347" s="13" t="s">
        <v>10</v>
      </c>
      <c r="F347" s="13" t="s">
        <v>17</v>
      </c>
      <c r="G347" s="13" t="s">
        <v>12</v>
      </c>
      <c r="H347" s="13" t="s">
        <v>35</v>
      </c>
    </row>
    <row r="348" spans="1:8">
      <c r="A348" s="15">
        <v>3977</v>
      </c>
      <c r="B348" s="15">
        <v>2021</v>
      </c>
      <c r="C348" s="13" t="s">
        <v>9</v>
      </c>
      <c r="D348" s="15">
        <v>20</v>
      </c>
      <c r="E348" s="13" t="s">
        <v>59</v>
      </c>
      <c r="F348" s="13" t="s">
        <v>11</v>
      </c>
      <c r="G348" s="13" t="s">
        <v>12</v>
      </c>
      <c r="H348" s="13" t="s">
        <v>26</v>
      </c>
    </row>
    <row r="349" spans="1:8">
      <c r="A349" s="15">
        <v>3976</v>
      </c>
      <c r="B349" s="15">
        <v>2021</v>
      </c>
      <c r="C349" s="13" t="s">
        <v>9</v>
      </c>
      <c r="D349" s="15">
        <v>20</v>
      </c>
      <c r="E349" s="13" t="s">
        <v>14</v>
      </c>
      <c r="F349" s="13" t="s">
        <v>11</v>
      </c>
      <c r="G349" s="13" t="s">
        <v>12</v>
      </c>
      <c r="H349" s="13" t="s">
        <v>32</v>
      </c>
    </row>
    <row r="350" spans="1:8">
      <c r="A350" s="15">
        <v>3975</v>
      </c>
      <c r="B350" s="15">
        <v>2021</v>
      </c>
      <c r="C350" s="13" t="s">
        <v>9</v>
      </c>
      <c r="D350" s="15">
        <v>20</v>
      </c>
      <c r="E350" s="13" t="s">
        <v>14</v>
      </c>
      <c r="F350" s="13" t="s">
        <v>17</v>
      </c>
      <c r="G350" s="13" t="s">
        <v>12</v>
      </c>
      <c r="H350" s="13" t="s">
        <v>32</v>
      </c>
    </row>
    <row r="351" spans="1:8">
      <c r="A351" s="15">
        <v>3974</v>
      </c>
      <c r="B351" s="15">
        <v>2021</v>
      </c>
      <c r="C351" s="13" t="s">
        <v>9</v>
      </c>
      <c r="D351" s="15">
        <v>20</v>
      </c>
      <c r="E351" s="13" t="s">
        <v>10</v>
      </c>
      <c r="F351" s="13" t="s">
        <v>11</v>
      </c>
      <c r="G351" s="13" t="s">
        <v>12</v>
      </c>
      <c r="H351" s="13" t="s">
        <v>18</v>
      </c>
    </row>
    <row r="352" spans="1:8">
      <c r="A352" s="15">
        <v>3973</v>
      </c>
      <c r="B352" s="15">
        <v>2021</v>
      </c>
      <c r="C352" s="13" t="s">
        <v>9</v>
      </c>
      <c r="D352" s="15">
        <v>20</v>
      </c>
      <c r="E352" s="13" t="s">
        <v>10</v>
      </c>
      <c r="F352" s="13" t="s">
        <v>11</v>
      </c>
      <c r="G352" s="13" t="s">
        <v>12</v>
      </c>
      <c r="H352" s="13" t="s">
        <v>29</v>
      </c>
    </row>
    <row r="353" spans="1:8">
      <c r="A353" s="15">
        <v>3972</v>
      </c>
      <c r="B353" s="15">
        <v>2021</v>
      </c>
      <c r="C353" s="13" t="s">
        <v>9</v>
      </c>
      <c r="D353" s="15">
        <v>20</v>
      </c>
      <c r="E353" s="13" t="s">
        <v>10</v>
      </c>
      <c r="F353" s="13" t="s">
        <v>17</v>
      </c>
      <c r="G353" s="13" t="s">
        <v>12</v>
      </c>
      <c r="H353" s="13" t="s">
        <v>35</v>
      </c>
    </row>
    <row r="354" spans="1:8">
      <c r="A354" s="15">
        <v>3971</v>
      </c>
      <c r="B354" s="15">
        <v>2021</v>
      </c>
      <c r="C354" s="13" t="s">
        <v>9</v>
      </c>
      <c r="D354" s="15">
        <v>20</v>
      </c>
      <c r="E354" s="13" t="s">
        <v>59</v>
      </c>
      <c r="F354" s="13" t="s">
        <v>17</v>
      </c>
      <c r="G354" s="13" t="s">
        <v>12</v>
      </c>
      <c r="H354" s="13" t="s">
        <v>32</v>
      </c>
    </row>
    <row r="355" spans="1:8">
      <c r="A355" s="15">
        <v>3970</v>
      </c>
      <c r="B355" s="15">
        <v>2021</v>
      </c>
      <c r="C355" s="13" t="s">
        <v>9</v>
      </c>
      <c r="D355" s="15">
        <v>20</v>
      </c>
      <c r="E355" s="13" t="s">
        <v>14</v>
      </c>
      <c r="F355" s="13" t="s">
        <v>11</v>
      </c>
      <c r="G355" s="13" t="s">
        <v>12</v>
      </c>
      <c r="H355" s="13" t="s">
        <v>32</v>
      </c>
    </row>
    <row r="356" spans="1:8">
      <c r="A356" s="15">
        <v>3969</v>
      </c>
      <c r="B356" s="15">
        <v>2021</v>
      </c>
      <c r="C356" s="13" t="s">
        <v>9</v>
      </c>
      <c r="D356" s="15">
        <v>20</v>
      </c>
      <c r="E356" s="13" t="s">
        <v>14</v>
      </c>
      <c r="F356" s="13" t="s">
        <v>17</v>
      </c>
      <c r="G356" s="13" t="s">
        <v>12</v>
      </c>
      <c r="H356" s="13" t="s">
        <v>32</v>
      </c>
    </row>
    <row r="357" spans="1:8">
      <c r="A357" s="15">
        <v>3968</v>
      </c>
      <c r="B357" s="15">
        <v>2021</v>
      </c>
      <c r="C357" s="13" t="s">
        <v>9</v>
      </c>
      <c r="D357" s="15">
        <v>20</v>
      </c>
      <c r="E357" s="13" t="s">
        <v>10</v>
      </c>
      <c r="F357" s="13" t="s">
        <v>11</v>
      </c>
      <c r="G357" s="13" t="s">
        <v>12</v>
      </c>
      <c r="H357" s="13" t="s">
        <v>18</v>
      </c>
    </row>
    <row r="358" spans="1:8">
      <c r="A358" s="15">
        <v>3967</v>
      </c>
      <c r="B358" s="15">
        <v>2021</v>
      </c>
      <c r="C358" s="13" t="s">
        <v>9</v>
      </c>
      <c r="D358" s="15">
        <v>20</v>
      </c>
      <c r="E358" s="13" t="s">
        <v>10</v>
      </c>
      <c r="F358" s="13" t="s">
        <v>11</v>
      </c>
      <c r="G358" s="13" t="s">
        <v>12</v>
      </c>
      <c r="H358" s="13" t="s">
        <v>29</v>
      </c>
    </row>
    <row r="359" spans="1:8">
      <c r="A359" s="15">
        <v>3966</v>
      </c>
      <c r="B359" s="15">
        <v>2021</v>
      </c>
      <c r="C359" s="13" t="s">
        <v>9</v>
      </c>
      <c r="D359" s="15">
        <v>20</v>
      </c>
      <c r="E359" s="13" t="s">
        <v>10</v>
      </c>
      <c r="F359" s="13" t="s">
        <v>17</v>
      </c>
      <c r="G359" s="13" t="s">
        <v>12</v>
      </c>
      <c r="H359" s="13" t="s">
        <v>35</v>
      </c>
    </row>
    <row r="360" spans="1:8">
      <c r="A360" s="15">
        <v>3965</v>
      </c>
      <c r="B360" s="15">
        <v>2021</v>
      </c>
      <c r="C360" s="13" t="s">
        <v>9</v>
      </c>
      <c r="D360" s="15">
        <v>20</v>
      </c>
      <c r="E360" s="13" t="s">
        <v>59</v>
      </c>
      <c r="F360" s="13" t="s">
        <v>17</v>
      </c>
      <c r="G360" s="13" t="s">
        <v>12</v>
      </c>
      <c r="H360" s="13" t="s">
        <v>37</v>
      </c>
    </row>
    <row r="361" spans="1:8">
      <c r="A361" s="15">
        <v>3964</v>
      </c>
      <c r="B361" s="15">
        <v>2021</v>
      </c>
      <c r="C361" s="13" t="s">
        <v>9</v>
      </c>
      <c r="D361" s="15">
        <v>20</v>
      </c>
      <c r="E361" s="13" t="s">
        <v>14</v>
      </c>
      <c r="F361" s="13" t="s">
        <v>11</v>
      </c>
      <c r="G361" s="13" t="s">
        <v>12</v>
      </c>
      <c r="H361" s="13" t="s">
        <v>32</v>
      </c>
    </row>
    <row r="362" spans="1:8">
      <c r="A362" s="15">
        <v>3963</v>
      </c>
      <c r="B362" s="15">
        <v>2021</v>
      </c>
      <c r="C362" s="13" t="s">
        <v>9</v>
      </c>
      <c r="D362" s="15">
        <v>20</v>
      </c>
      <c r="E362" s="13" t="s">
        <v>14</v>
      </c>
      <c r="F362" s="13" t="s">
        <v>17</v>
      </c>
      <c r="G362" s="13" t="s">
        <v>12</v>
      </c>
      <c r="H362" s="13" t="s">
        <v>32</v>
      </c>
    </row>
    <row r="363" spans="1:8">
      <c r="A363" s="15">
        <v>3962</v>
      </c>
      <c r="B363" s="15">
        <v>2021</v>
      </c>
      <c r="C363" s="13" t="s">
        <v>9</v>
      </c>
      <c r="D363" s="15">
        <v>20</v>
      </c>
      <c r="E363" s="13" t="s">
        <v>10</v>
      </c>
      <c r="F363" s="13" t="s">
        <v>11</v>
      </c>
      <c r="G363" s="13" t="s">
        <v>12</v>
      </c>
      <c r="H363" s="13" t="s">
        <v>18</v>
      </c>
    </row>
    <row r="364" spans="1:8">
      <c r="A364" s="15">
        <v>3961</v>
      </c>
      <c r="B364" s="15">
        <v>2021</v>
      </c>
      <c r="C364" s="13" t="s">
        <v>9</v>
      </c>
      <c r="D364" s="15">
        <v>20</v>
      </c>
      <c r="E364" s="13" t="s">
        <v>10</v>
      </c>
      <c r="F364" s="13" t="s">
        <v>11</v>
      </c>
      <c r="G364" s="13" t="s">
        <v>12</v>
      </c>
      <c r="H364" s="13" t="s">
        <v>29</v>
      </c>
    </row>
    <row r="365" spans="1:8">
      <c r="A365" s="15">
        <v>3960</v>
      </c>
      <c r="B365" s="15">
        <v>2021</v>
      </c>
      <c r="C365" s="13" t="s">
        <v>9</v>
      </c>
      <c r="D365" s="15">
        <v>20</v>
      </c>
      <c r="E365" s="13" t="s">
        <v>10</v>
      </c>
      <c r="F365" s="13" t="s">
        <v>17</v>
      </c>
      <c r="G365" s="13" t="s">
        <v>12</v>
      </c>
      <c r="H365" s="13" t="s">
        <v>35</v>
      </c>
    </row>
    <row r="366" spans="1:8">
      <c r="A366" s="15">
        <v>3959</v>
      </c>
      <c r="B366" s="15">
        <v>2021</v>
      </c>
      <c r="C366" s="13" t="s">
        <v>9</v>
      </c>
      <c r="D366" s="15">
        <v>20</v>
      </c>
      <c r="E366" s="13" t="s">
        <v>59</v>
      </c>
      <c r="F366" s="13" t="s">
        <v>17</v>
      </c>
      <c r="G366" s="13" t="s">
        <v>12</v>
      </c>
      <c r="H366" s="13" t="s">
        <v>30</v>
      </c>
    </row>
    <row r="367" spans="1:8">
      <c r="A367" s="15">
        <v>3958</v>
      </c>
      <c r="B367" s="15">
        <v>2021</v>
      </c>
      <c r="C367" s="13" t="s">
        <v>9</v>
      </c>
      <c r="D367" s="15">
        <v>20</v>
      </c>
      <c r="E367" s="13" t="s">
        <v>14</v>
      </c>
      <c r="F367" s="13" t="s">
        <v>11</v>
      </c>
      <c r="G367" s="13" t="s">
        <v>12</v>
      </c>
      <c r="H367" s="13" t="s">
        <v>32</v>
      </c>
    </row>
    <row r="368" spans="1:8">
      <c r="A368" s="15">
        <v>3957</v>
      </c>
      <c r="B368" s="15">
        <v>2021</v>
      </c>
      <c r="C368" s="13" t="s">
        <v>9</v>
      </c>
      <c r="D368" s="15">
        <v>20</v>
      </c>
      <c r="E368" s="13" t="s">
        <v>14</v>
      </c>
      <c r="F368" s="13" t="s">
        <v>17</v>
      </c>
      <c r="G368" s="13" t="s">
        <v>12</v>
      </c>
      <c r="H368" s="13" t="s">
        <v>32</v>
      </c>
    </row>
    <row r="369" spans="1:8">
      <c r="A369" s="15">
        <v>3956</v>
      </c>
      <c r="B369" s="15">
        <v>2021</v>
      </c>
      <c r="C369" s="13" t="s">
        <v>9</v>
      </c>
      <c r="D369" s="15">
        <v>20</v>
      </c>
      <c r="E369" s="13" t="s">
        <v>10</v>
      </c>
      <c r="F369" s="13" t="s">
        <v>11</v>
      </c>
      <c r="G369" s="13" t="s">
        <v>12</v>
      </c>
      <c r="H369" s="13" t="s">
        <v>18</v>
      </c>
    </row>
    <row r="370" spans="1:8">
      <c r="A370" s="15">
        <v>3955</v>
      </c>
      <c r="B370" s="15">
        <v>2021</v>
      </c>
      <c r="C370" s="13" t="s">
        <v>9</v>
      </c>
      <c r="D370" s="15">
        <v>20</v>
      </c>
      <c r="E370" s="13" t="s">
        <v>10</v>
      </c>
      <c r="F370" s="13" t="s">
        <v>11</v>
      </c>
      <c r="G370" s="13" t="s">
        <v>12</v>
      </c>
      <c r="H370" s="13" t="s">
        <v>29</v>
      </c>
    </row>
    <row r="371" spans="1:8">
      <c r="A371" s="15">
        <v>3954</v>
      </c>
      <c r="B371" s="15">
        <v>2021</v>
      </c>
      <c r="C371" s="13" t="s">
        <v>9</v>
      </c>
      <c r="D371" s="15">
        <v>20</v>
      </c>
      <c r="E371" s="13" t="s">
        <v>10</v>
      </c>
      <c r="F371" s="13" t="s">
        <v>17</v>
      </c>
      <c r="G371" s="13" t="s">
        <v>12</v>
      </c>
      <c r="H371" s="13" t="s">
        <v>35</v>
      </c>
    </row>
    <row r="372" spans="1:8">
      <c r="A372" s="15">
        <v>3953</v>
      </c>
      <c r="B372" s="15">
        <v>2021</v>
      </c>
      <c r="C372" s="13" t="s">
        <v>9</v>
      </c>
      <c r="D372" s="15">
        <v>20</v>
      </c>
      <c r="E372" s="13" t="s">
        <v>59</v>
      </c>
      <c r="F372" s="13" t="s">
        <v>17</v>
      </c>
      <c r="G372" s="13" t="s">
        <v>12</v>
      </c>
      <c r="H372" s="13" t="s">
        <v>30</v>
      </c>
    </row>
    <row r="373" spans="1:8">
      <c r="A373" s="15">
        <v>3952</v>
      </c>
      <c r="B373" s="15">
        <v>2021</v>
      </c>
      <c r="C373" s="13" t="s">
        <v>9</v>
      </c>
      <c r="D373" s="15">
        <v>20</v>
      </c>
      <c r="E373" s="13" t="s">
        <v>14</v>
      </c>
      <c r="F373" s="13" t="s">
        <v>11</v>
      </c>
      <c r="G373" s="13" t="s">
        <v>12</v>
      </c>
      <c r="H373" s="13" t="s">
        <v>32</v>
      </c>
    </row>
    <row r="374" spans="1:8">
      <c r="A374" s="15">
        <v>3951</v>
      </c>
      <c r="B374" s="15">
        <v>2021</v>
      </c>
      <c r="C374" s="13" t="s">
        <v>9</v>
      </c>
      <c r="D374" s="15">
        <v>20</v>
      </c>
      <c r="E374" s="13" t="s">
        <v>14</v>
      </c>
      <c r="F374" s="13" t="s">
        <v>17</v>
      </c>
      <c r="G374" s="13" t="s">
        <v>12</v>
      </c>
      <c r="H374" s="13" t="s">
        <v>32</v>
      </c>
    </row>
    <row r="375" spans="1:8">
      <c r="A375" s="15">
        <v>3950</v>
      </c>
      <c r="B375" s="15">
        <v>2021</v>
      </c>
      <c r="C375" s="13" t="s">
        <v>9</v>
      </c>
      <c r="D375" s="15">
        <v>20</v>
      </c>
      <c r="E375" s="13" t="s">
        <v>10</v>
      </c>
      <c r="F375" s="13" t="s">
        <v>11</v>
      </c>
      <c r="G375" s="13" t="s">
        <v>12</v>
      </c>
      <c r="H375" s="13" t="s">
        <v>18</v>
      </c>
    </row>
    <row r="376" spans="1:8">
      <c r="A376" s="15">
        <v>3949</v>
      </c>
      <c r="B376" s="15">
        <v>2021</v>
      </c>
      <c r="C376" s="13" t="s">
        <v>9</v>
      </c>
      <c r="D376" s="15">
        <v>20</v>
      </c>
      <c r="E376" s="13" t="s">
        <v>10</v>
      </c>
      <c r="F376" s="13" t="s">
        <v>11</v>
      </c>
      <c r="G376" s="13" t="s">
        <v>12</v>
      </c>
      <c r="H376" s="13" t="s">
        <v>29</v>
      </c>
    </row>
    <row r="377" spans="1:8">
      <c r="A377" s="15">
        <v>3948</v>
      </c>
      <c r="B377" s="15">
        <v>2021</v>
      </c>
      <c r="C377" s="13" t="s">
        <v>9</v>
      </c>
      <c r="D377" s="15">
        <v>20</v>
      </c>
      <c r="E377" s="13" t="s">
        <v>10</v>
      </c>
      <c r="F377" s="13" t="s">
        <v>17</v>
      </c>
      <c r="G377" s="13" t="s">
        <v>12</v>
      </c>
      <c r="H377" s="13" t="s">
        <v>35</v>
      </c>
    </row>
    <row r="378" spans="1:8">
      <c r="A378" s="15">
        <v>3947</v>
      </c>
      <c r="B378" s="15">
        <v>2021</v>
      </c>
      <c r="C378" s="13" t="s">
        <v>9</v>
      </c>
      <c r="D378" s="15">
        <v>20</v>
      </c>
      <c r="E378" s="13" t="s">
        <v>59</v>
      </c>
      <c r="F378" s="13" t="s">
        <v>17</v>
      </c>
      <c r="G378" s="13" t="s">
        <v>12</v>
      </c>
      <c r="H378" s="13" t="s">
        <v>29</v>
      </c>
    </row>
    <row r="379" spans="1:8">
      <c r="A379" s="15">
        <v>3946</v>
      </c>
      <c r="B379" s="15">
        <v>2021</v>
      </c>
      <c r="C379" s="13" t="s">
        <v>9</v>
      </c>
      <c r="D379" s="15">
        <v>20</v>
      </c>
      <c r="E379" s="13" t="s">
        <v>14</v>
      </c>
      <c r="F379" s="13" t="s">
        <v>11</v>
      </c>
      <c r="G379" s="13" t="s">
        <v>12</v>
      </c>
      <c r="H379" s="13" t="s">
        <v>32</v>
      </c>
    </row>
    <row r="380" spans="1:8">
      <c r="A380" s="15">
        <v>3945</v>
      </c>
      <c r="B380" s="15">
        <v>2021</v>
      </c>
      <c r="C380" s="13" t="s">
        <v>9</v>
      </c>
      <c r="D380" s="15">
        <v>20</v>
      </c>
      <c r="E380" s="13" t="s">
        <v>14</v>
      </c>
      <c r="F380" s="13" t="s">
        <v>17</v>
      </c>
      <c r="G380" s="13" t="s">
        <v>12</v>
      </c>
      <c r="H380" s="13" t="s">
        <v>32</v>
      </c>
    </row>
    <row r="381" spans="1:8">
      <c r="A381" s="15">
        <v>3944</v>
      </c>
      <c r="B381" s="15">
        <v>2021</v>
      </c>
      <c r="C381" s="13" t="s">
        <v>9</v>
      </c>
      <c r="D381" s="15">
        <v>20</v>
      </c>
      <c r="E381" s="13" t="s">
        <v>10</v>
      </c>
      <c r="F381" s="13" t="s">
        <v>11</v>
      </c>
      <c r="G381" s="13" t="s">
        <v>12</v>
      </c>
      <c r="H381" s="13" t="s">
        <v>18</v>
      </c>
    </row>
    <row r="382" spans="1:8">
      <c r="A382" s="15">
        <v>3943</v>
      </c>
      <c r="B382" s="15">
        <v>2021</v>
      </c>
      <c r="C382" s="13" t="s">
        <v>9</v>
      </c>
      <c r="D382" s="15">
        <v>20</v>
      </c>
      <c r="E382" s="13" t="s">
        <v>10</v>
      </c>
      <c r="F382" s="13" t="s">
        <v>11</v>
      </c>
      <c r="G382" s="13" t="s">
        <v>12</v>
      </c>
      <c r="H382" s="13" t="s">
        <v>29</v>
      </c>
    </row>
    <row r="383" spans="1:8">
      <c r="A383" s="15">
        <v>3942</v>
      </c>
      <c r="B383" s="15">
        <v>2021</v>
      </c>
      <c r="C383" s="13" t="s">
        <v>9</v>
      </c>
      <c r="D383" s="15">
        <v>20</v>
      </c>
      <c r="E383" s="13" t="s">
        <v>10</v>
      </c>
      <c r="F383" s="13" t="s">
        <v>17</v>
      </c>
      <c r="G383" s="13" t="s">
        <v>12</v>
      </c>
      <c r="H383" s="13" t="s">
        <v>35</v>
      </c>
    </row>
    <row r="384" spans="1:8">
      <c r="A384" s="15">
        <v>3941</v>
      </c>
      <c r="B384" s="15">
        <v>2021</v>
      </c>
      <c r="C384" s="13" t="s">
        <v>9</v>
      </c>
      <c r="D384" s="15">
        <v>20</v>
      </c>
      <c r="E384" s="13" t="s">
        <v>59</v>
      </c>
      <c r="F384" s="13" t="s">
        <v>17</v>
      </c>
      <c r="G384" s="13" t="s">
        <v>12</v>
      </c>
      <c r="H384" s="13" t="s">
        <v>26</v>
      </c>
    </row>
    <row r="385" spans="1:8">
      <c r="A385" s="15">
        <v>3940</v>
      </c>
      <c r="B385" s="15">
        <v>2021</v>
      </c>
      <c r="C385" s="13" t="s">
        <v>9</v>
      </c>
      <c r="D385" s="15">
        <v>20</v>
      </c>
      <c r="E385" s="13" t="s">
        <v>14</v>
      </c>
      <c r="F385" s="13" t="s">
        <v>11</v>
      </c>
      <c r="G385" s="13" t="s">
        <v>12</v>
      </c>
      <c r="H385" s="13" t="s">
        <v>32</v>
      </c>
    </row>
    <row r="386" spans="1:8">
      <c r="A386" s="15">
        <v>3939</v>
      </c>
      <c r="B386" s="15">
        <v>2021</v>
      </c>
      <c r="C386" s="13" t="s">
        <v>9</v>
      </c>
      <c r="D386" s="15">
        <v>20</v>
      </c>
      <c r="E386" s="13" t="s">
        <v>14</v>
      </c>
      <c r="F386" s="13" t="s">
        <v>17</v>
      </c>
      <c r="G386" s="13" t="s">
        <v>12</v>
      </c>
      <c r="H386" s="13" t="s">
        <v>32</v>
      </c>
    </row>
    <row r="387" spans="1:8">
      <c r="A387" s="15">
        <v>3938</v>
      </c>
      <c r="B387" s="15">
        <v>2021</v>
      </c>
      <c r="C387" s="13" t="s">
        <v>9</v>
      </c>
      <c r="D387" s="15">
        <v>20</v>
      </c>
      <c r="E387" s="13" t="s">
        <v>10</v>
      </c>
      <c r="F387" s="13" t="s">
        <v>11</v>
      </c>
      <c r="G387" s="13" t="s">
        <v>12</v>
      </c>
      <c r="H387" s="13" t="s">
        <v>18</v>
      </c>
    </row>
    <row r="388" spans="1:8">
      <c r="A388" s="15">
        <v>3937</v>
      </c>
      <c r="B388" s="15">
        <v>2021</v>
      </c>
      <c r="C388" s="13" t="s">
        <v>9</v>
      </c>
      <c r="D388" s="15">
        <v>20</v>
      </c>
      <c r="E388" s="13" t="s">
        <v>10</v>
      </c>
      <c r="F388" s="13" t="s">
        <v>11</v>
      </c>
      <c r="G388" s="13" t="s">
        <v>12</v>
      </c>
      <c r="H388" s="13" t="s">
        <v>29</v>
      </c>
    </row>
    <row r="389" spans="1:8">
      <c r="A389" s="15">
        <v>3936</v>
      </c>
      <c r="B389" s="15">
        <v>2021</v>
      </c>
      <c r="C389" s="13" t="s">
        <v>9</v>
      </c>
      <c r="D389" s="15">
        <v>20</v>
      </c>
      <c r="E389" s="13" t="s">
        <v>10</v>
      </c>
      <c r="F389" s="13" t="s">
        <v>17</v>
      </c>
      <c r="G389" s="13" t="s">
        <v>12</v>
      </c>
      <c r="H389" s="13" t="s">
        <v>35</v>
      </c>
    </row>
    <row r="390" spans="1:8">
      <c r="A390" s="15">
        <v>3935</v>
      </c>
      <c r="B390" s="15">
        <v>2021</v>
      </c>
      <c r="C390" s="13" t="s">
        <v>9</v>
      </c>
      <c r="D390" s="15">
        <v>20</v>
      </c>
      <c r="E390" s="13" t="s">
        <v>59</v>
      </c>
      <c r="F390" s="13" t="s">
        <v>17</v>
      </c>
      <c r="G390" s="13" t="s">
        <v>12</v>
      </c>
      <c r="H390" s="13" t="s">
        <v>26</v>
      </c>
    </row>
    <row r="391" spans="1:8">
      <c r="A391" s="15">
        <v>3934</v>
      </c>
      <c r="B391" s="15">
        <v>2021</v>
      </c>
      <c r="C391" s="13" t="s">
        <v>9</v>
      </c>
      <c r="D391" s="15">
        <v>20</v>
      </c>
      <c r="E391" s="13" t="s">
        <v>14</v>
      </c>
      <c r="F391" s="13" t="s">
        <v>11</v>
      </c>
      <c r="G391" s="13" t="s">
        <v>12</v>
      </c>
      <c r="H391" s="13" t="s">
        <v>32</v>
      </c>
    </row>
    <row r="392" spans="1:8">
      <c r="A392" s="15">
        <v>3933</v>
      </c>
      <c r="B392" s="15">
        <v>2021</v>
      </c>
      <c r="C392" s="13" t="s">
        <v>9</v>
      </c>
      <c r="D392" s="15">
        <v>20</v>
      </c>
      <c r="E392" s="13" t="s">
        <v>14</v>
      </c>
      <c r="F392" s="13" t="s">
        <v>17</v>
      </c>
      <c r="G392" s="13" t="s">
        <v>12</v>
      </c>
      <c r="H392" s="13" t="s">
        <v>32</v>
      </c>
    </row>
    <row r="393" spans="1:8">
      <c r="A393" s="15">
        <v>3932</v>
      </c>
      <c r="B393" s="15">
        <v>2021</v>
      </c>
      <c r="C393" s="13" t="s">
        <v>9</v>
      </c>
      <c r="D393" s="15">
        <v>20</v>
      </c>
      <c r="E393" s="13" t="s">
        <v>10</v>
      </c>
      <c r="F393" s="13" t="s">
        <v>11</v>
      </c>
      <c r="G393" s="13" t="s">
        <v>12</v>
      </c>
      <c r="H393" s="13" t="s">
        <v>18</v>
      </c>
    </row>
    <row r="394" spans="1:8">
      <c r="A394" s="15">
        <v>3931</v>
      </c>
      <c r="B394" s="15">
        <v>2021</v>
      </c>
      <c r="C394" s="13" t="s">
        <v>9</v>
      </c>
      <c r="D394" s="15">
        <v>20</v>
      </c>
      <c r="E394" s="13" t="s">
        <v>10</v>
      </c>
      <c r="F394" s="13" t="s">
        <v>11</v>
      </c>
      <c r="G394" s="13" t="s">
        <v>12</v>
      </c>
      <c r="H394" s="13" t="s">
        <v>29</v>
      </c>
    </row>
    <row r="395" spans="1:8">
      <c r="A395" s="15">
        <v>3930</v>
      </c>
      <c r="B395" s="15">
        <v>2021</v>
      </c>
      <c r="C395" s="13" t="s">
        <v>9</v>
      </c>
      <c r="D395" s="15">
        <v>20</v>
      </c>
      <c r="E395" s="13" t="s">
        <v>10</v>
      </c>
      <c r="F395" s="13" t="s">
        <v>17</v>
      </c>
      <c r="G395" s="13" t="s">
        <v>12</v>
      </c>
      <c r="H395" s="13" t="s">
        <v>35</v>
      </c>
    </row>
    <row r="396" spans="1:8">
      <c r="A396" s="15">
        <v>3929</v>
      </c>
      <c r="B396" s="15">
        <v>2021</v>
      </c>
      <c r="C396" s="13" t="s">
        <v>9</v>
      </c>
      <c r="D396" s="15">
        <v>20</v>
      </c>
      <c r="E396" s="13" t="s">
        <v>59</v>
      </c>
      <c r="F396" s="13" t="s">
        <v>17</v>
      </c>
      <c r="G396" s="13" t="s">
        <v>12</v>
      </c>
      <c r="H396" s="13" t="s">
        <v>13</v>
      </c>
    </row>
    <row r="397" spans="1:8">
      <c r="A397" s="15">
        <v>3928</v>
      </c>
      <c r="B397" s="15">
        <v>2021</v>
      </c>
      <c r="C397" s="13" t="s">
        <v>9</v>
      </c>
      <c r="D397" s="15">
        <v>20</v>
      </c>
      <c r="E397" s="13" t="s">
        <v>14</v>
      </c>
      <c r="F397" s="13" t="s">
        <v>11</v>
      </c>
      <c r="G397" s="13" t="s">
        <v>12</v>
      </c>
      <c r="H397" s="13" t="s">
        <v>32</v>
      </c>
    </row>
    <row r="398" spans="1:8">
      <c r="A398" s="15">
        <v>3927</v>
      </c>
      <c r="B398" s="15">
        <v>2021</v>
      </c>
      <c r="C398" s="13" t="s">
        <v>9</v>
      </c>
      <c r="D398" s="15">
        <v>20</v>
      </c>
      <c r="E398" s="13" t="s">
        <v>14</v>
      </c>
      <c r="F398" s="13" t="s">
        <v>17</v>
      </c>
      <c r="G398" s="13" t="s">
        <v>12</v>
      </c>
      <c r="H398" s="13" t="s">
        <v>32</v>
      </c>
    </row>
    <row r="399" spans="1:8">
      <c r="A399" s="15">
        <v>3926</v>
      </c>
      <c r="B399" s="15">
        <v>2021</v>
      </c>
      <c r="C399" s="13" t="s">
        <v>9</v>
      </c>
      <c r="D399" s="15">
        <v>20</v>
      </c>
      <c r="E399" s="13" t="s">
        <v>10</v>
      </c>
      <c r="F399" s="13" t="s">
        <v>11</v>
      </c>
      <c r="G399" s="13" t="s">
        <v>12</v>
      </c>
      <c r="H399" s="13" t="s">
        <v>18</v>
      </c>
    </row>
    <row r="400" spans="1:8">
      <c r="A400" s="15">
        <v>3925</v>
      </c>
      <c r="B400" s="15">
        <v>2021</v>
      </c>
      <c r="C400" s="13" t="s">
        <v>9</v>
      </c>
      <c r="D400" s="15">
        <v>20</v>
      </c>
      <c r="E400" s="13" t="s">
        <v>10</v>
      </c>
      <c r="F400" s="13" t="s">
        <v>11</v>
      </c>
      <c r="G400" s="13" t="s">
        <v>12</v>
      </c>
      <c r="H400" s="13" t="s">
        <v>34</v>
      </c>
    </row>
    <row r="401" spans="1:8">
      <c r="A401" s="15">
        <v>3924</v>
      </c>
      <c r="B401" s="15">
        <v>2021</v>
      </c>
      <c r="C401" s="13" t="s">
        <v>9</v>
      </c>
      <c r="D401" s="15">
        <v>20</v>
      </c>
      <c r="E401" s="13" t="s">
        <v>10</v>
      </c>
      <c r="F401" s="13" t="s">
        <v>17</v>
      </c>
      <c r="G401" s="13" t="s">
        <v>12</v>
      </c>
      <c r="H401" s="13" t="s">
        <v>35</v>
      </c>
    </row>
    <row r="402" spans="1:8">
      <c r="A402" s="15">
        <v>3923</v>
      </c>
      <c r="B402" s="15">
        <v>2021</v>
      </c>
      <c r="C402" s="13" t="s">
        <v>9</v>
      </c>
      <c r="D402" s="15">
        <v>20</v>
      </c>
      <c r="E402" s="13" t="s">
        <v>38</v>
      </c>
      <c r="F402" s="13" t="s">
        <v>11</v>
      </c>
      <c r="G402" s="13" t="s">
        <v>12</v>
      </c>
      <c r="H402" s="13" t="s">
        <v>15</v>
      </c>
    </row>
    <row r="403" spans="1:8">
      <c r="A403" s="15">
        <v>3922</v>
      </c>
      <c r="B403" s="15">
        <v>2021</v>
      </c>
      <c r="C403" s="13" t="s">
        <v>9</v>
      </c>
      <c r="D403" s="15">
        <v>20</v>
      </c>
      <c r="E403" s="13" t="s">
        <v>14</v>
      </c>
      <c r="F403" s="13" t="s">
        <v>11</v>
      </c>
      <c r="G403" s="13" t="s">
        <v>12</v>
      </c>
      <c r="H403" s="13" t="s">
        <v>32</v>
      </c>
    </row>
    <row r="404" spans="1:8">
      <c r="A404" s="15">
        <v>3921</v>
      </c>
      <c r="B404" s="15">
        <v>2021</v>
      </c>
      <c r="C404" s="13" t="s">
        <v>9</v>
      </c>
      <c r="D404" s="15">
        <v>20</v>
      </c>
      <c r="E404" s="13" t="s">
        <v>14</v>
      </c>
      <c r="F404" s="13" t="s">
        <v>17</v>
      </c>
      <c r="G404" s="13" t="s">
        <v>12</v>
      </c>
      <c r="H404" s="13" t="s">
        <v>35</v>
      </c>
    </row>
    <row r="405" spans="1:8">
      <c r="A405" s="15">
        <v>3920</v>
      </c>
      <c r="B405" s="15">
        <v>2021</v>
      </c>
      <c r="C405" s="13" t="s">
        <v>9</v>
      </c>
      <c r="D405" s="15">
        <v>20</v>
      </c>
      <c r="E405" s="13" t="s">
        <v>10</v>
      </c>
      <c r="F405" s="13" t="s">
        <v>11</v>
      </c>
      <c r="G405" s="13" t="s">
        <v>12</v>
      </c>
      <c r="H405" s="13" t="s">
        <v>18</v>
      </c>
    </row>
    <row r="406" spans="1:8">
      <c r="A406" s="15">
        <v>3919</v>
      </c>
      <c r="B406" s="15">
        <v>2021</v>
      </c>
      <c r="C406" s="13" t="s">
        <v>9</v>
      </c>
      <c r="D406" s="15">
        <v>20</v>
      </c>
      <c r="E406" s="13" t="s">
        <v>10</v>
      </c>
      <c r="F406" s="13" t="s">
        <v>11</v>
      </c>
      <c r="G406" s="13" t="s">
        <v>12</v>
      </c>
      <c r="H406" s="13" t="s">
        <v>34</v>
      </c>
    </row>
    <row r="407" spans="1:8">
      <c r="A407" s="15">
        <v>3918</v>
      </c>
      <c r="B407" s="15">
        <v>2021</v>
      </c>
      <c r="C407" s="13" t="s">
        <v>9</v>
      </c>
      <c r="D407" s="15">
        <v>20</v>
      </c>
      <c r="E407" s="13" t="s">
        <v>10</v>
      </c>
      <c r="F407" s="13" t="s">
        <v>17</v>
      </c>
      <c r="G407" s="13" t="s">
        <v>12</v>
      </c>
      <c r="H407" s="13" t="s">
        <v>35</v>
      </c>
    </row>
    <row r="408" spans="1:8">
      <c r="A408" s="15">
        <v>3917</v>
      </c>
      <c r="B408" s="15">
        <v>2021</v>
      </c>
      <c r="C408" s="13" t="s">
        <v>9</v>
      </c>
      <c r="D408" s="15">
        <v>20</v>
      </c>
      <c r="E408" s="13" t="s">
        <v>38</v>
      </c>
      <c r="F408" s="13" t="s">
        <v>11</v>
      </c>
      <c r="G408" s="13" t="s">
        <v>12</v>
      </c>
      <c r="H408" s="13" t="s">
        <v>15</v>
      </c>
    </row>
    <row r="409" spans="1:8">
      <c r="A409" s="15">
        <v>3916</v>
      </c>
      <c r="B409" s="15">
        <v>2021</v>
      </c>
      <c r="C409" s="13" t="s">
        <v>9</v>
      </c>
      <c r="D409" s="15">
        <v>20</v>
      </c>
      <c r="E409" s="13" t="s">
        <v>14</v>
      </c>
      <c r="F409" s="13" t="s">
        <v>11</v>
      </c>
      <c r="G409" s="13" t="s">
        <v>12</v>
      </c>
      <c r="H409" s="13" t="s">
        <v>32</v>
      </c>
    </row>
    <row r="410" spans="1:8">
      <c r="A410" s="15">
        <v>3915</v>
      </c>
      <c r="B410" s="15">
        <v>2021</v>
      </c>
      <c r="C410" s="13" t="s">
        <v>9</v>
      </c>
      <c r="D410" s="15">
        <v>20</v>
      </c>
      <c r="E410" s="13" t="s">
        <v>14</v>
      </c>
      <c r="F410" s="13" t="s">
        <v>17</v>
      </c>
      <c r="G410" s="13" t="s">
        <v>12</v>
      </c>
      <c r="H410" s="13" t="s">
        <v>35</v>
      </c>
    </row>
    <row r="411" spans="1:8">
      <c r="A411" s="15">
        <v>3914</v>
      </c>
      <c r="B411" s="15">
        <v>2021</v>
      </c>
      <c r="C411" s="13" t="s">
        <v>9</v>
      </c>
      <c r="D411" s="15">
        <v>20</v>
      </c>
      <c r="E411" s="13" t="s">
        <v>10</v>
      </c>
      <c r="F411" s="13" t="s">
        <v>11</v>
      </c>
      <c r="G411" s="13" t="s">
        <v>12</v>
      </c>
      <c r="H411" s="13" t="s">
        <v>18</v>
      </c>
    </row>
    <row r="412" spans="1:8">
      <c r="A412" s="15">
        <v>3913</v>
      </c>
      <c r="B412" s="15">
        <v>2021</v>
      </c>
      <c r="C412" s="13" t="s">
        <v>9</v>
      </c>
      <c r="D412" s="15">
        <v>20</v>
      </c>
      <c r="E412" s="13" t="s">
        <v>10</v>
      </c>
      <c r="F412" s="13" t="s">
        <v>11</v>
      </c>
      <c r="G412" s="13" t="s">
        <v>12</v>
      </c>
      <c r="H412" s="13" t="s">
        <v>34</v>
      </c>
    </row>
    <row r="413" spans="1:8">
      <c r="A413" s="15">
        <v>3912</v>
      </c>
      <c r="B413" s="15">
        <v>2021</v>
      </c>
      <c r="C413" s="13" t="s">
        <v>9</v>
      </c>
      <c r="D413" s="15">
        <v>20</v>
      </c>
      <c r="E413" s="13" t="s">
        <v>10</v>
      </c>
      <c r="F413" s="13" t="s">
        <v>17</v>
      </c>
      <c r="G413" s="13" t="s">
        <v>12</v>
      </c>
      <c r="H413" s="13" t="s">
        <v>35</v>
      </c>
    </row>
    <row r="414" spans="1:8">
      <c r="A414" s="15">
        <v>3911</v>
      </c>
      <c r="B414" s="15">
        <v>2021</v>
      </c>
      <c r="C414" s="13" t="s">
        <v>9</v>
      </c>
      <c r="D414" s="15">
        <v>20</v>
      </c>
      <c r="E414" s="13" t="s">
        <v>38</v>
      </c>
      <c r="F414" s="13" t="s">
        <v>11</v>
      </c>
      <c r="G414" s="13" t="s">
        <v>12</v>
      </c>
      <c r="H414" s="13" t="s">
        <v>15</v>
      </c>
    </row>
    <row r="415" spans="1:8">
      <c r="A415" s="15">
        <v>3910</v>
      </c>
      <c r="B415" s="15">
        <v>2021</v>
      </c>
      <c r="C415" s="13" t="s">
        <v>9</v>
      </c>
      <c r="D415" s="15">
        <v>20</v>
      </c>
      <c r="E415" s="13" t="s">
        <v>14</v>
      </c>
      <c r="F415" s="13" t="s">
        <v>11</v>
      </c>
      <c r="G415" s="13" t="s">
        <v>12</v>
      </c>
      <c r="H415" s="13" t="s">
        <v>32</v>
      </c>
    </row>
    <row r="416" spans="1:8">
      <c r="A416" s="15">
        <v>3909</v>
      </c>
      <c r="B416" s="15">
        <v>2021</v>
      </c>
      <c r="C416" s="13" t="s">
        <v>9</v>
      </c>
      <c r="D416" s="15">
        <v>20</v>
      </c>
      <c r="E416" s="13" t="s">
        <v>14</v>
      </c>
      <c r="F416" s="13" t="s">
        <v>17</v>
      </c>
      <c r="G416" s="13" t="s">
        <v>12</v>
      </c>
      <c r="H416" s="13" t="s">
        <v>35</v>
      </c>
    </row>
    <row r="417" spans="1:8">
      <c r="A417" s="15">
        <v>3908</v>
      </c>
      <c r="B417" s="15">
        <v>2021</v>
      </c>
      <c r="C417" s="13" t="s">
        <v>9</v>
      </c>
      <c r="D417" s="15">
        <v>20</v>
      </c>
      <c r="E417" s="13" t="s">
        <v>10</v>
      </c>
      <c r="F417" s="13" t="s">
        <v>11</v>
      </c>
      <c r="G417" s="13" t="s">
        <v>12</v>
      </c>
      <c r="H417" s="13" t="s">
        <v>18</v>
      </c>
    </row>
    <row r="418" spans="1:8">
      <c r="A418" s="15">
        <v>3907</v>
      </c>
      <c r="B418" s="15">
        <v>2021</v>
      </c>
      <c r="C418" s="13" t="s">
        <v>9</v>
      </c>
      <c r="D418" s="15">
        <v>20</v>
      </c>
      <c r="E418" s="13" t="s">
        <v>10</v>
      </c>
      <c r="F418" s="13" t="s">
        <v>11</v>
      </c>
      <c r="G418" s="13" t="s">
        <v>12</v>
      </c>
      <c r="H418" s="13" t="s">
        <v>34</v>
      </c>
    </row>
    <row r="419" spans="1:8">
      <c r="A419" s="15">
        <v>3906</v>
      </c>
      <c r="B419" s="15">
        <v>2021</v>
      </c>
      <c r="C419" s="13" t="s">
        <v>9</v>
      </c>
      <c r="D419" s="15">
        <v>20</v>
      </c>
      <c r="E419" s="13" t="s">
        <v>10</v>
      </c>
      <c r="F419" s="13" t="s">
        <v>17</v>
      </c>
      <c r="G419" s="13" t="s">
        <v>12</v>
      </c>
      <c r="H419" s="13" t="s">
        <v>35</v>
      </c>
    </row>
    <row r="420" spans="1:8">
      <c r="A420" s="15">
        <v>3905</v>
      </c>
      <c r="B420" s="15">
        <v>2021</v>
      </c>
      <c r="C420" s="13" t="s">
        <v>9</v>
      </c>
      <c r="D420" s="15">
        <v>20</v>
      </c>
      <c r="E420" s="13" t="s">
        <v>38</v>
      </c>
      <c r="F420" s="13" t="s">
        <v>11</v>
      </c>
      <c r="G420" s="13" t="s">
        <v>12</v>
      </c>
      <c r="H420" s="13" t="s">
        <v>15</v>
      </c>
    </row>
    <row r="421" spans="1:8">
      <c r="A421" s="15">
        <v>3904</v>
      </c>
      <c r="B421" s="15">
        <v>2021</v>
      </c>
      <c r="C421" s="13" t="s">
        <v>9</v>
      </c>
      <c r="D421" s="15">
        <v>20</v>
      </c>
      <c r="E421" s="13" t="s">
        <v>14</v>
      </c>
      <c r="F421" s="13" t="s">
        <v>11</v>
      </c>
      <c r="G421" s="13" t="s">
        <v>12</v>
      </c>
      <c r="H421" s="13" t="s">
        <v>32</v>
      </c>
    </row>
    <row r="422" spans="1:8">
      <c r="A422" s="15">
        <v>3903</v>
      </c>
      <c r="B422" s="15">
        <v>2021</v>
      </c>
      <c r="C422" s="13" t="s">
        <v>9</v>
      </c>
      <c r="D422" s="15">
        <v>20</v>
      </c>
      <c r="E422" s="13" t="s">
        <v>14</v>
      </c>
      <c r="F422" s="13" t="s">
        <v>17</v>
      </c>
      <c r="G422" s="13" t="s">
        <v>12</v>
      </c>
      <c r="H422" s="13" t="s">
        <v>35</v>
      </c>
    </row>
    <row r="423" spans="1:8">
      <c r="A423" s="15">
        <v>3902</v>
      </c>
      <c r="B423" s="15">
        <v>2021</v>
      </c>
      <c r="C423" s="13" t="s">
        <v>9</v>
      </c>
      <c r="D423" s="15">
        <v>20</v>
      </c>
      <c r="E423" s="13" t="s">
        <v>10</v>
      </c>
      <c r="F423" s="13" t="s">
        <v>11</v>
      </c>
      <c r="G423" s="13" t="s">
        <v>12</v>
      </c>
      <c r="H423" s="13" t="s">
        <v>18</v>
      </c>
    </row>
    <row r="424" spans="1:8">
      <c r="A424" s="15">
        <v>3901</v>
      </c>
      <c r="B424" s="15">
        <v>2021</v>
      </c>
      <c r="C424" s="13" t="s">
        <v>9</v>
      </c>
      <c r="D424" s="15">
        <v>20</v>
      </c>
      <c r="E424" s="13" t="s">
        <v>10</v>
      </c>
      <c r="F424" s="13" t="s">
        <v>11</v>
      </c>
      <c r="G424" s="13" t="s">
        <v>12</v>
      </c>
      <c r="H424" s="13" t="s">
        <v>34</v>
      </c>
    </row>
    <row r="425" spans="1:8">
      <c r="A425" s="15">
        <v>3900</v>
      </c>
      <c r="B425" s="15">
        <v>2021</v>
      </c>
      <c r="C425" s="13" t="s">
        <v>9</v>
      </c>
      <c r="D425" s="15">
        <v>20</v>
      </c>
      <c r="E425" s="13" t="s">
        <v>10</v>
      </c>
      <c r="F425" s="13" t="s">
        <v>17</v>
      </c>
      <c r="G425" s="13" t="s">
        <v>12</v>
      </c>
      <c r="H425" s="13" t="s">
        <v>35</v>
      </c>
    </row>
    <row r="426" spans="1:8">
      <c r="A426" s="15">
        <v>3899</v>
      </c>
      <c r="B426" s="15">
        <v>2021</v>
      </c>
      <c r="C426" s="13" t="s">
        <v>9</v>
      </c>
      <c r="D426" s="15">
        <v>20</v>
      </c>
      <c r="E426" s="13" t="s">
        <v>38</v>
      </c>
      <c r="F426" s="13" t="s">
        <v>11</v>
      </c>
      <c r="G426" s="13" t="s">
        <v>12</v>
      </c>
      <c r="H426" s="13" t="s">
        <v>15</v>
      </c>
    </row>
    <row r="427" spans="1:8">
      <c r="A427" s="15">
        <v>3898</v>
      </c>
      <c r="B427" s="15">
        <v>2021</v>
      </c>
      <c r="C427" s="13" t="s">
        <v>9</v>
      </c>
      <c r="D427" s="15">
        <v>20</v>
      </c>
      <c r="E427" s="13" t="s">
        <v>14</v>
      </c>
      <c r="F427" s="13" t="s">
        <v>11</v>
      </c>
      <c r="G427" s="13" t="s">
        <v>12</v>
      </c>
      <c r="H427" s="13" t="s">
        <v>32</v>
      </c>
    </row>
    <row r="428" spans="1:8">
      <c r="A428" s="15">
        <v>3897</v>
      </c>
      <c r="B428" s="15">
        <v>2021</v>
      </c>
      <c r="C428" s="13" t="s">
        <v>9</v>
      </c>
      <c r="D428" s="15">
        <v>20</v>
      </c>
      <c r="E428" s="13" t="s">
        <v>14</v>
      </c>
      <c r="F428" s="13" t="s">
        <v>17</v>
      </c>
      <c r="G428" s="13" t="s">
        <v>12</v>
      </c>
      <c r="H428" s="13" t="s">
        <v>35</v>
      </c>
    </row>
    <row r="429" spans="1:8">
      <c r="A429" s="15">
        <v>3896</v>
      </c>
      <c r="B429" s="15">
        <v>2021</v>
      </c>
      <c r="C429" s="13" t="s">
        <v>9</v>
      </c>
      <c r="D429" s="15">
        <v>20</v>
      </c>
      <c r="E429" s="13" t="s">
        <v>10</v>
      </c>
      <c r="F429" s="13" t="s">
        <v>11</v>
      </c>
      <c r="G429" s="13" t="s">
        <v>12</v>
      </c>
      <c r="H429" s="13" t="s">
        <v>18</v>
      </c>
    </row>
    <row r="430" spans="1:8">
      <c r="A430" s="15">
        <v>3895</v>
      </c>
      <c r="B430" s="15">
        <v>2021</v>
      </c>
      <c r="C430" s="13" t="s">
        <v>9</v>
      </c>
      <c r="D430" s="15">
        <v>20</v>
      </c>
      <c r="E430" s="13" t="s">
        <v>10</v>
      </c>
      <c r="F430" s="13" t="s">
        <v>11</v>
      </c>
      <c r="G430" s="13" t="s">
        <v>12</v>
      </c>
      <c r="H430" s="13" t="s">
        <v>34</v>
      </c>
    </row>
    <row r="431" spans="1:8">
      <c r="A431" s="15">
        <v>3894</v>
      </c>
      <c r="B431" s="15">
        <v>2021</v>
      </c>
      <c r="C431" s="13" t="s">
        <v>9</v>
      </c>
      <c r="D431" s="15">
        <v>20</v>
      </c>
      <c r="E431" s="13" t="s">
        <v>10</v>
      </c>
      <c r="F431" s="13" t="s">
        <v>17</v>
      </c>
      <c r="G431" s="13" t="s">
        <v>12</v>
      </c>
      <c r="H431" s="13" t="s">
        <v>35</v>
      </c>
    </row>
    <row r="432" spans="1:8">
      <c r="A432" s="15">
        <v>3893</v>
      </c>
      <c r="B432" s="15">
        <v>2021</v>
      </c>
      <c r="C432" s="13" t="s">
        <v>9</v>
      </c>
      <c r="D432" s="15">
        <v>20</v>
      </c>
      <c r="E432" s="13" t="s">
        <v>38</v>
      </c>
      <c r="F432" s="13" t="s">
        <v>11</v>
      </c>
      <c r="G432" s="13" t="s">
        <v>12</v>
      </c>
      <c r="H432" s="13" t="s">
        <v>15</v>
      </c>
    </row>
    <row r="433" spans="1:8">
      <c r="A433" s="15">
        <v>3892</v>
      </c>
      <c r="B433" s="15">
        <v>2021</v>
      </c>
      <c r="C433" s="13" t="s">
        <v>9</v>
      </c>
      <c r="D433" s="15">
        <v>20</v>
      </c>
      <c r="E433" s="13" t="s">
        <v>14</v>
      </c>
      <c r="F433" s="13" t="s">
        <v>11</v>
      </c>
      <c r="G433" s="13" t="s">
        <v>12</v>
      </c>
      <c r="H433" s="13" t="s">
        <v>32</v>
      </c>
    </row>
    <row r="434" spans="1:8">
      <c r="A434" s="15">
        <v>3891</v>
      </c>
      <c r="B434" s="15">
        <v>2021</v>
      </c>
      <c r="C434" s="13" t="s">
        <v>9</v>
      </c>
      <c r="D434" s="15">
        <v>20</v>
      </c>
      <c r="E434" s="13" t="s">
        <v>14</v>
      </c>
      <c r="F434" s="13" t="s">
        <v>17</v>
      </c>
      <c r="G434" s="13" t="s">
        <v>12</v>
      </c>
      <c r="H434" s="13" t="s">
        <v>35</v>
      </c>
    </row>
    <row r="435" spans="1:8">
      <c r="A435" s="15">
        <v>3890</v>
      </c>
      <c r="B435" s="15">
        <v>2021</v>
      </c>
      <c r="C435" s="13" t="s">
        <v>9</v>
      </c>
      <c r="D435" s="15">
        <v>20</v>
      </c>
      <c r="E435" s="13" t="s">
        <v>10</v>
      </c>
      <c r="F435" s="13" t="s">
        <v>11</v>
      </c>
      <c r="G435" s="13" t="s">
        <v>12</v>
      </c>
      <c r="H435" s="13" t="s">
        <v>18</v>
      </c>
    </row>
    <row r="436" spans="1:8">
      <c r="A436" s="15">
        <v>3889</v>
      </c>
      <c r="B436" s="15">
        <v>2021</v>
      </c>
      <c r="C436" s="13" t="s">
        <v>9</v>
      </c>
      <c r="D436" s="15">
        <v>20</v>
      </c>
      <c r="E436" s="13" t="s">
        <v>10</v>
      </c>
      <c r="F436" s="13" t="s">
        <v>11</v>
      </c>
      <c r="G436" s="13" t="s">
        <v>12</v>
      </c>
      <c r="H436" s="13" t="s">
        <v>34</v>
      </c>
    </row>
    <row r="437" spans="1:8">
      <c r="A437" s="15">
        <v>3888</v>
      </c>
      <c r="B437" s="15">
        <v>2021</v>
      </c>
      <c r="C437" s="13" t="s">
        <v>9</v>
      </c>
      <c r="D437" s="15">
        <v>20</v>
      </c>
      <c r="E437" s="13" t="s">
        <v>10</v>
      </c>
      <c r="F437" s="13" t="s">
        <v>17</v>
      </c>
      <c r="G437" s="13" t="s">
        <v>12</v>
      </c>
      <c r="H437" s="13" t="s">
        <v>35</v>
      </c>
    </row>
    <row r="438" spans="1:8">
      <c r="A438" s="15">
        <v>3887</v>
      </c>
      <c r="B438" s="15">
        <v>2021</v>
      </c>
      <c r="C438" s="13" t="s">
        <v>9</v>
      </c>
      <c r="D438" s="15">
        <v>20</v>
      </c>
      <c r="E438" s="13" t="s">
        <v>38</v>
      </c>
      <c r="F438" s="13" t="s">
        <v>11</v>
      </c>
      <c r="G438" s="13" t="s">
        <v>12</v>
      </c>
      <c r="H438" s="13" t="s">
        <v>15</v>
      </c>
    </row>
    <row r="439" spans="1:8">
      <c r="A439" s="15">
        <v>3886</v>
      </c>
      <c r="B439" s="15">
        <v>2021</v>
      </c>
      <c r="C439" s="13" t="s">
        <v>9</v>
      </c>
      <c r="D439" s="15">
        <v>20</v>
      </c>
      <c r="E439" s="13" t="s">
        <v>14</v>
      </c>
      <c r="F439" s="13" t="s">
        <v>11</v>
      </c>
      <c r="G439" s="13" t="s">
        <v>12</v>
      </c>
      <c r="H439" s="13" t="s">
        <v>32</v>
      </c>
    </row>
    <row r="440" spans="1:8">
      <c r="A440" s="15">
        <v>3885</v>
      </c>
      <c r="B440" s="15">
        <v>2021</v>
      </c>
      <c r="C440" s="13" t="s">
        <v>9</v>
      </c>
      <c r="D440" s="15">
        <v>20</v>
      </c>
      <c r="E440" s="13" t="s">
        <v>14</v>
      </c>
      <c r="F440" s="13" t="s">
        <v>17</v>
      </c>
      <c r="G440" s="13" t="s">
        <v>12</v>
      </c>
      <c r="H440" s="13" t="s">
        <v>35</v>
      </c>
    </row>
    <row r="441" spans="1:8">
      <c r="A441" s="15">
        <v>3884</v>
      </c>
      <c r="B441" s="15">
        <v>2021</v>
      </c>
      <c r="C441" s="13" t="s">
        <v>9</v>
      </c>
      <c r="D441" s="15">
        <v>20</v>
      </c>
      <c r="E441" s="13" t="s">
        <v>10</v>
      </c>
      <c r="F441" s="13" t="s">
        <v>11</v>
      </c>
      <c r="G441" s="13" t="s">
        <v>12</v>
      </c>
      <c r="H441" s="13" t="s">
        <v>18</v>
      </c>
    </row>
    <row r="442" spans="1:8">
      <c r="A442" s="15">
        <v>3883</v>
      </c>
      <c r="B442" s="15">
        <v>2021</v>
      </c>
      <c r="C442" s="13" t="s">
        <v>9</v>
      </c>
      <c r="D442" s="15">
        <v>20</v>
      </c>
      <c r="E442" s="13" t="s">
        <v>10</v>
      </c>
      <c r="F442" s="13" t="s">
        <v>11</v>
      </c>
      <c r="G442" s="13" t="s">
        <v>12</v>
      </c>
      <c r="H442" s="13" t="s">
        <v>34</v>
      </c>
    </row>
    <row r="443" spans="1:8">
      <c r="A443" s="15">
        <v>3882</v>
      </c>
      <c r="B443" s="15">
        <v>2021</v>
      </c>
      <c r="C443" s="13" t="s">
        <v>9</v>
      </c>
      <c r="D443" s="15">
        <v>20</v>
      </c>
      <c r="E443" s="13" t="s">
        <v>10</v>
      </c>
      <c r="F443" s="13" t="s">
        <v>17</v>
      </c>
      <c r="G443" s="13" t="s">
        <v>12</v>
      </c>
      <c r="H443" s="13" t="s">
        <v>35</v>
      </c>
    </row>
    <row r="444" spans="1:8">
      <c r="A444" s="15">
        <v>3881</v>
      </c>
      <c r="B444" s="15">
        <v>2021</v>
      </c>
      <c r="C444" s="13" t="s">
        <v>9</v>
      </c>
      <c r="D444" s="15">
        <v>20</v>
      </c>
      <c r="E444" s="13" t="s">
        <v>38</v>
      </c>
      <c r="F444" s="13" t="s">
        <v>11</v>
      </c>
      <c r="G444" s="13" t="s">
        <v>12</v>
      </c>
      <c r="H444" s="13" t="s">
        <v>15</v>
      </c>
    </row>
    <row r="445" spans="1:8">
      <c r="A445" s="15">
        <v>3880</v>
      </c>
      <c r="B445" s="15">
        <v>2021</v>
      </c>
      <c r="C445" s="13" t="s">
        <v>9</v>
      </c>
      <c r="D445" s="15">
        <v>20</v>
      </c>
      <c r="E445" s="13" t="s">
        <v>14</v>
      </c>
      <c r="F445" s="13" t="s">
        <v>11</v>
      </c>
      <c r="G445" s="13" t="s">
        <v>12</v>
      </c>
      <c r="H445" s="13" t="s">
        <v>32</v>
      </c>
    </row>
    <row r="446" spans="1:8">
      <c r="A446" s="15">
        <v>3879</v>
      </c>
      <c r="B446" s="15">
        <v>2021</v>
      </c>
      <c r="C446" s="13" t="s">
        <v>9</v>
      </c>
      <c r="D446" s="15">
        <v>20</v>
      </c>
      <c r="E446" s="13" t="s">
        <v>14</v>
      </c>
      <c r="F446" s="13" t="s">
        <v>17</v>
      </c>
      <c r="G446" s="13" t="s">
        <v>12</v>
      </c>
      <c r="H446" s="13" t="s">
        <v>35</v>
      </c>
    </row>
    <row r="447" spans="1:8">
      <c r="A447" s="15">
        <v>3878</v>
      </c>
      <c r="B447" s="15">
        <v>2021</v>
      </c>
      <c r="C447" s="13" t="s">
        <v>9</v>
      </c>
      <c r="D447" s="15">
        <v>20</v>
      </c>
      <c r="E447" s="13" t="s">
        <v>10</v>
      </c>
      <c r="F447" s="13" t="s">
        <v>11</v>
      </c>
      <c r="G447" s="13" t="s">
        <v>12</v>
      </c>
      <c r="H447" s="13" t="s">
        <v>18</v>
      </c>
    </row>
    <row r="448" spans="1:8">
      <c r="A448" s="15">
        <v>3877</v>
      </c>
      <c r="B448" s="15">
        <v>2021</v>
      </c>
      <c r="C448" s="13" t="s">
        <v>9</v>
      </c>
      <c r="D448" s="15">
        <v>20</v>
      </c>
      <c r="E448" s="13" t="s">
        <v>10</v>
      </c>
      <c r="F448" s="13" t="s">
        <v>11</v>
      </c>
      <c r="G448" s="13" t="s">
        <v>12</v>
      </c>
      <c r="H448" s="13" t="s">
        <v>34</v>
      </c>
    </row>
    <row r="449" spans="1:8">
      <c r="A449" s="15">
        <v>3876</v>
      </c>
      <c r="B449" s="15">
        <v>2021</v>
      </c>
      <c r="C449" s="13" t="s">
        <v>9</v>
      </c>
      <c r="D449" s="15">
        <v>20</v>
      </c>
      <c r="E449" s="13" t="s">
        <v>10</v>
      </c>
      <c r="F449" s="13" t="s">
        <v>17</v>
      </c>
      <c r="G449" s="13" t="s">
        <v>12</v>
      </c>
      <c r="H449" s="13" t="s">
        <v>35</v>
      </c>
    </row>
    <row r="450" spans="1:8">
      <c r="A450" s="15">
        <v>3875</v>
      </c>
      <c r="B450" s="15">
        <v>2021</v>
      </c>
      <c r="C450" s="13" t="s">
        <v>9</v>
      </c>
      <c r="D450" s="15">
        <v>20</v>
      </c>
      <c r="E450" s="13" t="s">
        <v>38</v>
      </c>
      <c r="F450" s="13" t="s">
        <v>11</v>
      </c>
      <c r="G450" s="13" t="s">
        <v>12</v>
      </c>
      <c r="H450" s="13" t="s">
        <v>18</v>
      </c>
    </row>
    <row r="451" spans="1:8">
      <c r="A451" s="15">
        <v>3874</v>
      </c>
      <c r="B451" s="15">
        <v>2021</v>
      </c>
      <c r="C451" s="13" t="s">
        <v>9</v>
      </c>
      <c r="D451" s="15">
        <v>20</v>
      </c>
      <c r="E451" s="13" t="s">
        <v>14</v>
      </c>
      <c r="F451" s="13" t="s">
        <v>11</v>
      </c>
      <c r="G451" s="13" t="s">
        <v>12</v>
      </c>
      <c r="H451" s="13" t="s">
        <v>32</v>
      </c>
    </row>
    <row r="452" spans="1:8">
      <c r="A452" s="15">
        <v>3873</v>
      </c>
      <c r="B452" s="15">
        <v>2021</v>
      </c>
      <c r="C452" s="13" t="s">
        <v>9</v>
      </c>
      <c r="D452" s="15">
        <v>20</v>
      </c>
      <c r="E452" s="13" t="s">
        <v>14</v>
      </c>
      <c r="F452" s="13" t="s">
        <v>17</v>
      </c>
      <c r="G452" s="13" t="s">
        <v>12</v>
      </c>
      <c r="H452" s="13" t="s">
        <v>35</v>
      </c>
    </row>
    <row r="453" spans="1:8">
      <c r="A453" s="15">
        <v>3872</v>
      </c>
      <c r="B453" s="15">
        <v>2021</v>
      </c>
      <c r="C453" s="13" t="s">
        <v>9</v>
      </c>
      <c r="D453" s="15">
        <v>20</v>
      </c>
      <c r="E453" s="13" t="s">
        <v>10</v>
      </c>
      <c r="F453" s="13" t="s">
        <v>11</v>
      </c>
      <c r="G453" s="13" t="s">
        <v>12</v>
      </c>
      <c r="H453" s="13" t="s">
        <v>18</v>
      </c>
    </row>
    <row r="454" spans="1:8">
      <c r="A454" s="15">
        <v>3871</v>
      </c>
      <c r="B454" s="15">
        <v>2021</v>
      </c>
      <c r="C454" s="13" t="s">
        <v>9</v>
      </c>
      <c r="D454" s="15">
        <v>20</v>
      </c>
      <c r="E454" s="13" t="s">
        <v>10</v>
      </c>
      <c r="F454" s="13" t="s">
        <v>11</v>
      </c>
      <c r="G454" s="13" t="s">
        <v>12</v>
      </c>
      <c r="H454" s="13" t="s">
        <v>34</v>
      </c>
    </row>
    <row r="455" spans="1:8">
      <c r="A455" s="15">
        <v>3870</v>
      </c>
      <c r="B455" s="15">
        <v>2021</v>
      </c>
      <c r="C455" s="13" t="s">
        <v>9</v>
      </c>
      <c r="D455" s="15">
        <v>20</v>
      </c>
      <c r="E455" s="13" t="s">
        <v>10</v>
      </c>
      <c r="F455" s="13" t="s">
        <v>17</v>
      </c>
      <c r="G455" s="13" t="s">
        <v>12</v>
      </c>
      <c r="H455" s="13" t="s">
        <v>35</v>
      </c>
    </row>
    <row r="456" spans="1:8">
      <c r="A456" s="15">
        <v>3869</v>
      </c>
      <c r="B456" s="15">
        <v>2021</v>
      </c>
      <c r="C456" s="13" t="s">
        <v>9</v>
      </c>
      <c r="D456" s="15">
        <v>20</v>
      </c>
      <c r="E456" s="13" t="s">
        <v>38</v>
      </c>
      <c r="F456" s="13" t="s">
        <v>11</v>
      </c>
      <c r="G456" s="13" t="s">
        <v>12</v>
      </c>
      <c r="H456" s="13" t="s">
        <v>18</v>
      </c>
    </row>
    <row r="457" spans="1:8">
      <c r="A457" s="15">
        <v>3868</v>
      </c>
      <c r="B457" s="15">
        <v>2021</v>
      </c>
      <c r="C457" s="13" t="s">
        <v>9</v>
      </c>
      <c r="D457" s="15">
        <v>20</v>
      </c>
      <c r="E457" s="13" t="s">
        <v>14</v>
      </c>
      <c r="F457" s="13" t="s">
        <v>11</v>
      </c>
      <c r="G457" s="13" t="s">
        <v>12</v>
      </c>
      <c r="H457" s="13" t="s">
        <v>32</v>
      </c>
    </row>
    <row r="458" spans="1:8">
      <c r="A458" s="15">
        <v>3867</v>
      </c>
      <c r="B458" s="15">
        <v>2021</v>
      </c>
      <c r="C458" s="13" t="s">
        <v>9</v>
      </c>
      <c r="D458" s="15">
        <v>20</v>
      </c>
      <c r="E458" s="13" t="s">
        <v>14</v>
      </c>
      <c r="F458" s="13" t="s">
        <v>17</v>
      </c>
      <c r="G458" s="13" t="s">
        <v>12</v>
      </c>
      <c r="H458" s="13" t="s">
        <v>35</v>
      </c>
    </row>
    <row r="459" spans="1:8">
      <c r="A459" s="15">
        <v>3866</v>
      </c>
      <c r="B459" s="15">
        <v>2021</v>
      </c>
      <c r="C459" s="13" t="s">
        <v>9</v>
      </c>
      <c r="D459" s="15">
        <v>20</v>
      </c>
      <c r="E459" s="13" t="s">
        <v>10</v>
      </c>
      <c r="F459" s="13" t="s">
        <v>11</v>
      </c>
      <c r="G459" s="13" t="s">
        <v>12</v>
      </c>
      <c r="H459" s="13" t="s">
        <v>18</v>
      </c>
    </row>
    <row r="460" spans="1:8">
      <c r="A460" s="15">
        <v>3865</v>
      </c>
      <c r="B460" s="15">
        <v>2021</v>
      </c>
      <c r="C460" s="13" t="s">
        <v>9</v>
      </c>
      <c r="D460" s="15">
        <v>20</v>
      </c>
      <c r="E460" s="13" t="s">
        <v>10</v>
      </c>
      <c r="F460" s="13" t="s">
        <v>11</v>
      </c>
      <c r="G460" s="13" t="s">
        <v>12</v>
      </c>
      <c r="H460" s="13" t="s">
        <v>34</v>
      </c>
    </row>
    <row r="461" spans="1:8">
      <c r="A461" s="15">
        <v>3864</v>
      </c>
      <c r="B461" s="15">
        <v>2021</v>
      </c>
      <c r="C461" s="13" t="s">
        <v>9</v>
      </c>
      <c r="D461" s="15">
        <v>20</v>
      </c>
      <c r="E461" s="13" t="s">
        <v>10</v>
      </c>
      <c r="F461" s="13" t="s">
        <v>17</v>
      </c>
      <c r="G461" s="13" t="s">
        <v>12</v>
      </c>
      <c r="H461" s="13" t="s">
        <v>35</v>
      </c>
    </row>
    <row r="462" spans="1:8">
      <c r="A462" s="15">
        <v>3863</v>
      </c>
      <c r="B462" s="15">
        <v>2021</v>
      </c>
      <c r="C462" s="13" t="s">
        <v>9</v>
      </c>
      <c r="D462" s="15">
        <v>20</v>
      </c>
      <c r="E462" s="13" t="s">
        <v>38</v>
      </c>
      <c r="F462" s="13" t="s">
        <v>11</v>
      </c>
      <c r="G462" s="13" t="s">
        <v>12</v>
      </c>
      <c r="H462" s="13" t="s">
        <v>32</v>
      </c>
    </row>
    <row r="463" spans="1:8">
      <c r="A463" s="15">
        <v>3862</v>
      </c>
      <c r="B463" s="15">
        <v>2021</v>
      </c>
      <c r="C463" s="13" t="s">
        <v>9</v>
      </c>
      <c r="D463" s="15">
        <v>20</v>
      </c>
      <c r="E463" s="13" t="s">
        <v>14</v>
      </c>
      <c r="F463" s="13" t="s">
        <v>11</v>
      </c>
      <c r="G463" s="13" t="s">
        <v>12</v>
      </c>
      <c r="H463" s="13" t="s">
        <v>32</v>
      </c>
    </row>
    <row r="464" spans="1:8">
      <c r="A464" s="15">
        <v>3861</v>
      </c>
      <c r="B464" s="15">
        <v>2021</v>
      </c>
      <c r="C464" s="13" t="s">
        <v>9</v>
      </c>
      <c r="D464" s="15">
        <v>20</v>
      </c>
      <c r="E464" s="13" t="s">
        <v>14</v>
      </c>
      <c r="F464" s="13" t="s">
        <v>17</v>
      </c>
      <c r="G464" s="13" t="s">
        <v>12</v>
      </c>
      <c r="H464" s="13" t="s">
        <v>35</v>
      </c>
    </row>
    <row r="465" spans="1:8">
      <c r="A465" s="15">
        <v>3860</v>
      </c>
      <c r="B465" s="15">
        <v>2021</v>
      </c>
      <c r="C465" s="13" t="s">
        <v>9</v>
      </c>
      <c r="D465" s="15">
        <v>20</v>
      </c>
      <c r="E465" s="13" t="s">
        <v>10</v>
      </c>
      <c r="F465" s="13" t="s">
        <v>11</v>
      </c>
      <c r="G465" s="13" t="s">
        <v>12</v>
      </c>
      <c r="H465" s="13" t="s">
        <v>18</v>
      </c>
    </row>
    <row r="466" spans="1:8">
      <c r="A466" s="15">
        <v>3859</v>
      </c>
      <c r="B466" s="15">
        <v>2021</v>
      </c>
      <c r="C466" s="13" t="s">
        <v>9</v>
      </c>
      <c r="D466" s="15">
        <v>20</v>
      </c>
      <c r="E466" s="13" t="s">
        <v>10</v>
      </c>
      <c r="F466" s="13" t="s">
        <v>11</v>
      </c>
      <c r="G466" s="13" t="s">
        <v>12</v>
      </c>
      <c r="H466" s="13" t="s">
        <v>34</v>
      </c>
    </row>
    <row r="467" spans="1:8">
      <c r="A467" s="15">
        <v>3858</v>
      </c>
      <c r="B467" s="15">
        <v>2021</v>
      </c>
      <c r="C467" s="13" t="s">
        <v>9</v>
      </c>
      <c r="D467" s="15">
        <v>20</v>
      </c>
      <c r="E467" s="13" t="s">
        <v>10</v>
      </c>
      <c r="F467" s="13" t="s">
        <v>17</v>
      </c>
      <c r="G467" s="13" t="s">
        <v>12</v>
      </c>
      <c r="H467" s="13" t="s">
        <v>35</v>
      </c>
    </row>
    <row r="468" spans="1:8">
      <c r="A468" s="15">
        <v>3857</v>
      </c>
      <c r="B468" s="15">
        <v>2021</v>
      </c>
      <c r="C468" s="13" t="s">
        <v>9</v>
      </c>
      <c r="D468" s="15">
        <v>20</v>
      </c>
      <c r="E468" s="13" t="s">
        <v>38</v>
      </c>
      <c r="F468" s="13" t="s">
        <v>11</v>
      </c>
      <c r="G468" s="13" t="s">
        <v>12</v>
      </c>
      <c r="H468" s="13" t="s">
        <v>32</v>
      </c>
    </row>
    <row r="469" spans="1:8">
      <c r="A469" s="15">
        <v>3856</v>
      </c>
      <c r="B469" s="15">
        <v>2021</v>
      </c>
      <c r="C469" s="13" t="s">
        <v>9</v>
      </c>
      <c r="D469" s="15">
        <v>20</v>
      </c>
      <c r="E469" s="13" t="s">
        <v>14</v>
      </c>
      <c r="F469" s="13" t="s">
        <v>11</v>
      </c>
      <c r="G469" s="13" t="s">
        <v>12</v>
      </c>
      <c r="H469" s="13" t="s">
        <v>32</v>
      </c>
    </row>
    <row r="470" spans="1:8">
      <c r="A470" s="15">
        <v>3855</v>
      </c>
      <c r="B470" s="15">
        <v>2021</v>
      </c>
      <c r="C470" s="13" t="s">
        <v>9</v>
      </c>
      <c r="D470" s="15">
        <v>20</v>
      </c>
      <c r="E470" s="13" t="s">
        <v>14</v>
      </c>
      <c r="F470" s="13" t="s">
        <v>17</v>
      </c>
      <c r="G470" s="13" t="s">
        <v>12</v>
      </c>
      <c r="H470" s="13" t="s">
        <v>35</v>
      </c>
    </row>
    <row r="471" spans="1:8">
      <c r="A471" s="15">
        <v>3854</v>
      </c>
      <c r="B471" s="15">
        <v>2021</v>
      </c>
      <c r="C471" s="13" t="s">
        <v>9</v>
      </c>
      <c r="D471" s="15">
        <v>20</v>
      </c>
      <c r="E471" s="13" t="s">
        <v>10</v>
      </c>
      <c r="F471" s="13" t="s">
        <v>11</v>
      </c>
      <c r="G471" s="13" t="s">
        <v>12</v>
      </c>
      <c r="H471" s="13" t="s">
        <v>18</v>
      </c>
    </row>
    <row r="472" spans="1:8">
      <c r="A472" s="15">
        <v>3853</v>
      </c>
      <c r="B472" s="15">
        <v>2021</v>
      </c>
      <c r="C472" s="13" t="s">
        <v>9</v>
      </c>
      <c r="D472" s="15">
        <v>20</v>
      </c>
      <c r="E472" s="13" t="s">
        <v>10</v>
      </c>
      <c r="F472" s="13" t="s">
        <v>11</v>
      </c>
      <c r="G472" s="13" t="s">
        <v>12</v>
      </c>
      <c r="H472" s="13" t="s">
        <v>34</v>
      </c>
    </row>
    <row r="473" spans="1:8">
      <c r="A473" s="15">
        <v>3852</v>
      </c>
      <c r="B473" s="15">
        <v>2021</v>
      </c>
      <c r="C473" s="13" t="s">
        <v>9</v>
      </c>
      <c r="D473" s="15">
        <v>20</v>
      </c>
      <c r="E473" s="13" t="s">
        <v>10</v>
      </c>
      <c r="F473" s="13" t="s">
        <v>17</v>
      </c>
      <c r="G473" s="13" t="s">
        <v>12</v>
      </c>
      <c r="H473" s="13" t="s">
        <v>35</v>
      </c>
    </row>
    <row r="474" spans="1:8">
      <c r="A474" s="15">
        <v>3851</v>
      </c>
      <c r="B474" s="15">
        <v>2021</v>
      </c>
      <c r="C474" s="13" t="s">
        <v>9</v>
      </c>
      <c r="D474" s="15">
        <v>20</v>
      </c>
      <c r="E474" s="13" t="s">
        <v>38</v>
      </c>
      <c r="F474" s="13" t="s">
        <v>11</v>
      </c>
      <c r="G474" s="13" t="s">
        <v>12</v>
      </c>
      <c r="H474" s="13" t="s">
        <v>32</v>
      </c>
    </row>
    <row r="475" spans="1:8">
      <c r="A475" s="15">
        <v>3850</v>
      </c>
      <c r="B475" s="15">
        <v>2021</v>
      </c>
      <c r="C475" s="13" t="s">
        <v>9</v>
      </c>
      <c r="D475" s="15">
        <v>20</v>
      </c>
      <c r="E475" s="13" t="s">
        <v>14</v>
      </c>
      <c r="F475" s="13" t="s">
        <v>11</v>
      </c>
      <c r="G475" s="13" t="s">
        <v>12</v>
      </c>
      <c r="H475" s="13" t="s">
        <v>32</v>
      </c>
    </row>
    <row r="476" spans="1:8">
      <c r="A476" s="15">
        <v>3849</v>
      </c>
      <c r="B476" s="15">
        <v>2021</v>
      </c>
      <c r="C476" s="13" t="s">
        <v>9</v>
      </c>
      <c r="D476" s="15">
        <v>20</v>
      </c>
      <c r="E476" s="13" t="s">
        <v>14</v>
      </c>
      <c r="F476" s="13" t="s">
        <v>17</v>
      </c>
      <c r="G476" s="13" t="s">
        <v>12</v>
      </c>
      <c r="H476" s="13" t="s">
        <v>35</v>
      </c>
    </row>
    <row r="477" spans="1:8">
      <c r="A477" s="15">
        <v>3848</v>
      </c>
      <c r="B477" s="15">
        <v>2021</v>
      </c>
      <c r="C477" s="13" t="s">
        <v>9</v>
      </c>
      <c r="D477" s="15">
        <v>20</v>
      </c>
      <c r="E477" s="13" t="s">
        <v>10</v>
      </c>
      <c r="F477" s="13" t="s">
        <v>11</v>
      </c>
      <c r="G477" s="13" t="s">
        <v>12</v>
      </c>
      <c r="H477" s="13" t="s">
        <v>18</v>
      </c>
    </row>
    <row r="478" spans="1:8">
      <c r="A478" s="15">
        <v>3847</v>
      </c>
      <c r="B478" s="15">
        <v>2021</v>
      </c>
      <c r="C478" s="13" t="s">
        <v>9</v>
      </c>
      <c r="D478" s="15">
        <v>20</v>
      </c>
      <c r="E478" s="13" t="s">
        <v>10</v>
      </c>
      <c r="F478" s="13" t="s">
        <v>11</v>
      </c>
      <c r="G478" s="13" t="s">
        <v>12</v>
      </c>
      <c r="H478" s="13" t="s">
        <v>34</v>
      </c>
    </row>
    <row r="479" spans="1:8">
      <c r="A479" s="15">
        <v>3846</v>
      </c>
      <c r="B479" s="15">
        <v>2021</v>
      </c>
      <c r="C479" s="13" t="s">
        <v>9</v>
      </c>
      <c r="D479" s="15">
        <v>20</v>
      </c>
      <c r="E479" s="13" t="s">
        <v>10</v>
      </c>
      <c r="F479" s="13" t="s">
        <v>17</v>
      </c>
      <c r="G479" s="13" t="s">
        <v>12</v>
      </c>
      <c r="H479" s="13" t="s">
        <v>35</v>
      </c>
    </row>
    <row r="480" spans="1:8">
      <c r="A480" s="15">
        <v>3845</v>
      </c>
      <c r="B480" s="15">
        <v>2021</v>
      </c>
      <c r="C480" s="13" t="s">
        <v>9</v>
      </c>
      <c r="D480" s="15">
        <v>20</v>
      </c>
      <c r="E480" s="13" t="s">
        <v>38</v>
      </c>
      <c r="F480" s="13" t="s">
        <v>11</v>
      </c>
      <c r="G480" s="13" t="s">
        <v>12</v>
      </c>
      <c r="H480" s="13" t="s">
        <v>49</v>
      </c>
    </row>
    <row r="481" spans="1:8">
      <c r="A481" s="15">
        <v>3844</v>
      </c>
      <c r="B481" s="15">
        <v>2021</v>
      </c>
      <c r="C481" s="13" t="s">
        <v>9</v>
      </c>
      <c r="D481" s="15">
        <v>20</v>
      </c>
      <c r="E481" s="13" t="s">
        <v>14</v>
      </c>
      <c r="F481" s="13" t="s">
        <v>11</v>
      </c>
      <c r="G481" s="13" t="s">
        <v>12</v>
      </c>
      <c r="H481" s="13" t="s">
        <v>32</v>
      </c>
    </row>
    <row r="482" spans="1:8">
      <c r="A482" s="15">
        <v>3843</v>
      </c>
      <c r="B482" s="15">
        <v>2021</v>
      </c>
      <c r="C482" s="13" t="s">
        <v>9</v>
      </c>
      <c r="D482" s="15">
        <v>20</v>
      </c>
      <c r="E482" s="13" t="s">
        <v>14</v>
      </c>
      <c r="F482" s="13" t="s">
        <v>17</v>
      </c>
      <c r="G482" s="13" t="s">
        <v>12</v>
      </c>
      <c r="H482" s="13" t="s">
        <v>35</v>
      </c>
    </row>
    <row r="483" spans="1:8">
      <c r="A483" s="15">
        <v>3842</v>
      </c>
      <c r="B483" s="15">
        <v>2021</v>
      </c>
      <c r="C483" s="13" t="s">
        <v>9</v>
      </c>
      <c r="D483" s="15">
        <v>20</v>
      </c>
      <c r="E483" s="13" t="s">
        <v>10</v>
      </c>
      <c r="F483" s="13" t="s">
        <v>11</v>
      </c>
      <c r="G483" s="13" t="s">
        <v>12</v>
      </c>
      <c r="H483" s="13" t="s">
        <v>18</v>
      </c>
    </row>
    <row r="484" spans="1:8">
      <c r="A484" s="15">
        <v>3841</v>
      </c>
      <c r="B484" s="15">
        <v>2021</v>
      </c>
      <c r="C484" s="13" t="s">
        <v>9</v>
      </c>
      <c r="D484" s="15">
        <v>20</v>
      </c>
      <c r="E484" s="13" t="s">
        <v>10</v>
      </c>
      <c r="F484" s="13" t="s">
        <v>11</v>
      </c>
      <c r="G484" s="13" t="s">
        <v>12</v>
      </c>
      <c r="H484" s="13" t="s">
        <v>34</v>
      </c>
    </row>
    <row r="485" spans="1:8">
      <c r="A485" s="15">
        <v>3840</v>
      </c>
      <c r="B485" s="15">
        <v>2021</v>
      </c>
      <c r="C485" s="13" t="s">
        <v>9</v>
      </c>
      <c r="D485" s="15">
        <v>20</v>
      </c>
      <c r="E485" s="13" t="s">
        <v>10</v>
      </c>
      <c r="F485" s="13" t="s">
        <v>17</v>
      </c>
      <c r="G485" s="13" t="s">
        <v>12</v>
      </c>
      <c r="H485" s="13" t="s">
        <v>37</v>
      </c>
    </row>
    <row r="486" spans="1:8">
      <c r="A486" s="15">
        <v>3839</v>
      </c>
      <c r="B486" s="15">
        <v>2021</v>
      </c>
      <c r="C486" s="13" t="s">
        <v>9</v>
      </c>
      <c r="D486" s="15">
        <v>20</v>
      </c>
      <c r="E486" s="13" t="s">
        <v>38</v>
      </c>
      <c r="F486" s="13" t="s">
        <v>11</v>
      </c>
      <c r="G486" s="13" t="s">
        <v>12</v>
      </c>
      <c r="H486" s="13" t="s">
        <v>49</v>
      </c>
    </row>
    <row r="487" spans="1:8">
      <c r="A487" s="15">
        <v>3838</v>
      </c>
      <c r="B487" s="15">
        <v>2021</v>
      </c>
      <c r="C487" s="13" t="s">
        <v>9</v>
      </c>
      <c r="D487" s="15">
        <v>20</v>
      </c>
      <c r="E487" s="13" t="s">
        <v>14</v>
      </c>
      <c r="F487" s="13" t="s">
        <v>11</v>
      </c>
      <c r="G487" s="13" t="s">
        <v>12</v>
      </c>
      <c r="H487" s="13" t="s">
        <v>32</v>
      </c>
    </row>
    <row r="488" spans="1:8">
      <c r="A488" s="15">
        <v>3837</v>
      </c>
      <c r="B488" s="15">
        <v>2021</v>
      </c>
      <c r="C488" s="13" t="s">
        <v>9</v>
      </c>
      <c r="D488" s="15">
        <v>20</v>
      </c>
      <c r="E488" s="13" t="s">
        <v>14</v>
      </c>
      <c r="F488" s="13" t="s">
        <v>17</v>
      </c>
      <c r="G488" s="13" t="s">
        <v>12</v>
      </c>
      <c r="H488" s="13" t="s">
        <v>35</v>
      </c>
    </row>
    <row r="489" spans="1:8">
      <c r="A489" s="15">
        <v>3836</v>
      </c>
      <c r="B489" s="15">
        <v>2021</v>
      </c>
      <c r="C489" s="13" t="s">
        <v>9</v>
      </c>
      <c r="D489" s="15">
        <v>20</v>
      </c>
      <c r="E489" s="13" t="s">
        <v>10</v>
      </c>
      <c r="F489" s="13" t="s">
        <v>11</v>
      </c>
      <c r="G489" s="13" t="s">
        <v>12</v>
      </c>
      <c r="H489" s="13" t="s">
        <v>18</v>
      </c>
    </row>
    <row r="490" spans="1:8">
      <c r="A490" s="15">
        <v>3835</v>
      </c>
      <c r="B490" s="15">
        <v>2021</v>
      </c>
      <c r="C490" s="13" t="s">
        <v>9</v>
      </c>
      <c r="D490" s="15">
        <v>20</v>
      </c>
      <c r="E490" s="13" t="s">
        <v>10</v>
      </c>
      <c r="F490" s="13" t="s">
        <v>11</v>
      </c>
      <c r="G490" s="13" t="s">
        <v>12</v>
      </c>
      <c r="H490" s="13" t="s">
        <v>34</v>
      </c>
    </row>
    <row r="491" spans="1:8">
      <c r="A491" s="15">
        <v>3834</v>
      </c>
      <c r="B491" s="15">
        <v>2021</v>
      </c>
      <c r="C491" s="13" t="s">
        <v>9</v>
      </c>
      <c r="D491" s="15">
        <v>20</v>
      </c>
      <c r="E491" s="13" t="s">
        <v>10</v>
      </c>
      <c r="F491" s="13" t="s">
        <v>17</v>
      </c>
      <c r="G491" s="13" t="s">
        <v>12</v>
      </c>
      <c r="H491" s="13" t="s">
        <v>37</v>
      </c>
    </row>
    <row r="492" spans="1:8">
      <c r="A492" s="15">
        <v>3833</v>
      </c>
      <c r="B492" s="15">
        <v>2021</v>
      </c>
      <c r="C492" s="13" t="s">
        <v>9</v>
      </c>
      <c r="D492" s="15">
        <v>20</v>
      </c>
      <c r="E492" s="13" t="s">
        <v>38</v>
      </c>
      <c r="F492" s="13" t="s">
        <v>11</v>
      </c>
      <c r="G492" s="13" t="s">
        <v>12</v>
      </c>
      <c r="H492" s="13" t="s">
        <v>35</v>
      </c>
    </row>
    <row r="493" spans="1:8">
      <c r="A493" s="15">
        <v>3832</v>
      </c>
      <c r="B493" s="15">
        <v>2021</v>
      </c>
      <c r="C493" s="13" t="s">
        <v>9</v>
      </c>
      <c r="D493" s="15">
        <v>20</v>
      </c>
      <c r="E493" s="13" t="s">
        <v>14</v>
      </c>
      <c r="F493" s="13" t="s">
        <v>11</v>
      </c>
      <c r="G493" s="13" t="s">
        <v>12</v>
      </c>
      <c r="H493" s="13" t="s">
        <v>32</v>
      </c>
    </row>
    <row r="494" spans="1:8">
      <c r="A494" s="15">
        <v>3831</v>
      </c>
      <c r="B494" s="15">
        <v>2021</v>
      </c>
      <c r="C494" s="13" t="s">
        <v>9</v>
      </c>
      <c r="D494" s="15">
        <v>20</v>
      </c>
      <c r="E494" s="13" t="s">
        <v>14</v>
      </c>
      <c r="F494" s="13" t="s">
        <v>17</v>
      </c>
      <c r="G494" s="13" t="s">
        <v>12</v>
      </c>
      <c r="H494" s="13" t="s">
        <v>35</v>
      </c>
    </row>
    <row r="495" spans="1:8">
      <c r="A495" s="15">
        <v>3830</v>
      </c>
      <c r="B495" s="15">
        <v>2021</v>
      </c>
      <c r="C495" s="13" t="s">
        <v>9</v>
      </c>
      <c r="D495" s="15">
        <v>20</v>
      </c>
      <c r="E495" s="13" t="s">
        <v>10</v>
      </c>
      <c r="F495" s="13" t="s">
        <v>11</v>
      </c>
      <c r="G495" s="13" t="s">
        <v>12</v>
      </c>
      <c r="H495" s="13" t="s">
        <v>18</v>
      </c>
    </row>
    <row r="496" spans="1:8">
      <c r="A496" s="15">
        <v>3829</v>
      </c>
      <c r="B496" s="15">
        <v>2021</v>
      </c>
      <c r="C496" s="13" t="s">
        <v>9</v>
      </c>
      <c r="D496" s="15">
        <v>20</v>
      </c>
      <c r="E496" s="13" t="s">
        <v>10</v>
      </c>
      <c r="F496" s="13" t="s">
        <v>11</v>
      </c>
      <c r="G496" s="13" t="s">
        <v>12</v>
      </c>
      <c r="H496" s="13" t="s">
        <v>34</v>
      </c>
    </row>
    <row r="497" spans="1:8">
      <c r="A497" s="15">
        <v>3828</v>
      </c>
      <c r="B497" s="15">
        <v>2021</v>
      </c>
      <c r="C497" s="13" t="s">
        <v>9</v>
      </c>
      <c r="D497" s="15">
        <v>20</v>
      </c>
      <c r="E497" s="13" t="s">
        <v>10</v>
      </c>
      <c r="F497" s="13" t="s">
        <v>17</v>
      </c>
      <c r="G497" s="13" t="s">
        <v>12</v>
      </c>
      <c r="H497" s="13" t="s">
        <v>37</v>
      </c>
    </row>
    <row r="498" spans="1:8">
      <c r="A498" s="15">
        <v>3827</v>
      </c>
      <c r="B498" s="15">
        <v>2021</v>
      </c>
      <c r="C498" s="13" t="s">
        <v>9</v>
      </c>
      <c r="D498" s="15">
        <v>20</v>
      </c>
      <c r="E498" s="13" t="s">
        <v>38</v>
      </c>
      <c r="F498" s="13" t="s">
        <v>11</v>
      </c>
      <c r="G498" s="13" t="s">
        <v>12</v>
      </c>
      <c r="H498" s="13" t="s">
        <v>35</v>
      </c>
    </row>
    <row r="499" spans="1:8">
      <c r="A499" s="15">
        <v>3826</v>
      </c>
      <c r="B499" s="15">
        <v>2021</v>
      </c>
      <c r="C499" s="13" t="s">
        <v>9</v>
      </c>
      <c r="D499" s="15">
        <v>20</v>
      </c>
      <c r="E499" s="13" t="s">
        <v>14</v>
      </c>
      <c r="F499" s="13" t="s">
        <v>11</v>
      </c>
      <c r="G499" s="13" t="s">
        <v>12</v>
      </c>
      <c r="H499" s="13" t="s">
        <v>32</v>
      </c>
    </row>
    <row r="500" spans="1:8">
      <c r="A500" s="15">
        <v>3825</v>
      </c>
      <c r="B500" s="15">
        <v>2021</v>
      </c>
      <c r="C500" s="13" t="s">
        <v>9</v>
      </c>
      <c r="D500" s="15">
        <v>20</v>
      </c>
      <c r="E500" s="13" t="s">
        <v>14</v>
      </c>
      <c r="F500" s="13" t="s">
        <v>17</v>
      </c>
      <c r="G500" s="13" t="s">
        <v>12</v>
      </c>
      <c r="H500" s="13" t="s">
        <v>35</v>
      </c>
    </row>
    <row r="501" spans="1:8">
      <c r="A501" s="15">
        <v>3824</v>
      </c>
      <c r="B501" s="15">
        <v>2021</v>
      </c>
      <c r="C501" s="13" t="s">
        <v>9</v>
      </c>
      <c r="D501" s="15">
        <v>20</v>
      </c>
      <c r="E501" s="13" t="s">
        <v>10</v>
      </c>
      <c r="F501" s="13" t="s">
        <v>11</v>
      </c>
      <c r="G501" s="13" t="s">
        <v>12</v>
      </c>
      <c r="H501" s="13" t="s">
        <v>18</v>
      </c>
    </row>
    <row r="502" spans="1:8">
      <c r="A502" s="15">
        <v>3823</v>
      </c>
      <c r="B502" s="15">
        <v>2021</v>
      </c>
      <c r="C502" s="13" t="s">
        <v>9</v>
      </c>
      <c r="D502" s="15">
        <v>20</v>
      </c>
      <c r="E502" s="13" t="s">
        <v>10</v>
      </c>
      <c r="F502" s="13" t="s">
        <v>11</v>
      </c>
      <c r="G502" s="13" t="s">
        <v>12</v>
      </c>
      <c r="H502" s="13" t="s">
        <v>34</v>
      </c>
    </row>
    <row r="503" spans="1:8">
      <c r="A503" s="15">
        <v>3822</v>
      </c>
      <c r="B503" s="15">
        <v>2021</v>
      </c>
      <c r="C503" s="13" t="s">
        <v>9</v>
      </c>
      <c r="D503" s="15">
        <v>20</v>
      </c>
      <c r="E503" s="13" t="s">
        <v>10</v>
      </c>
      <c r="F503" s="13" t="s">
        <v>17</v>
      </c>
      <c r="G503" s="13" t="s">
        <v>12</v>
      </c>
      <c r="H503" s="13" t="s">
        <v>37</v>
      </c>
    </row>
    <row r="504" spans="1:8">
      <c r="A504" s="15">
        <v>3821</v>
      </c>
      <c r="B504" s="15">
        <v>2021</v>
      </c>
      <c r="C504" s="13" t="s">
        <v>9</v>
      </c>
      <c r="D504" s="15">
        <v>20</v>
      </c>
      <c r="E504" s="13" t="s">
        <v>38</v>
      </c>
      <c r="F504" s="13" t="s">
        <v>11</v>
      </c>
      <c r="G504" s="13" t="s">
        <v>12</v>
      </c>
      <c r="H504" s="13" t="s">
        <v>35</v>
      </c>
    </row>
    <row r="505" spans="1:8">
      <c r="A505" s="15">
        <v>3820</v>
      </c>
      <c r="B505" s="15">
        <v>2021</v>
      </c>
      <c r="C505" s="13" t="s">
        <v>9</v>
      </c>
      <c r="D505" s="15">
        <v>20</v>
      </c>
      <c r="E505" s="13" t="s">
        <v>14</v>
      </c>
      <c r="F505" s="13" t="s">
        <v>11</v>
      </c>
      <c r="G505" s="13" t="s">
        <v>12</v>
      </c>
      <c r="H505" s="13" t="s">
        <v>32</v>
      </c>
    </row>
    <row r="506" spans="1:8">
      <c r="A506" s="15">
        <v>3819</v>
      </c>
      <c r="B506" s="15">
        <v>2021</v>
      </c>
      <c r="C506" s="13" t="s">
        <v>9</v>
      </c>
      <c r="D506" s="15">
        <v>20</v>
      </c>
      <c r="E506" s="13" t="s">
        <v>14</v>
      </c>
      <c r="F506" s="13" t="s">
        <v>17</v>
      </c>
      <c r="G506" s="13" t="s">
        <v>12</v>
      </c>
      <c r="H506" s="13" t="s">
        <v>35</v>
      </c>
    </row>
    <row r="507" spans="1:8">
      <c r="A507" s="15">
        <v>3818</v>
      </c>
      <c r="B507" s="15">
        <v>2021</v>
      </c>
      <c r="C507" s="13" t="s">
        <v>9</v>
      </c>
      <c r="D507" s="15">
        <v>20</v>
      </c>
      <c r="E507" s="13" t="s">
        <v>10</v>
      </c>
      <c r="F507" s="13" t="s">
        <v>11</v>
      </c>
      <c r="G507" s="13" t="s">
        <v>12</v>
      </c>
      <c r="H507" s="13" t="s">
        <v>18</v>
      </c>
    </row>
    <row r="508" spans="1:8">
      <c r="A508" s="15">
        <v>3817</v>
      </c>
      <c r="B508" s="15">
        <v>2021</v>
      </c>
      <c r="C508" s="13" t="s">
        <v>9</v>
      </c>
      <c r="D508" s="15">
        <v>20</v>
      </c>
      <c r="E508" s="13" t="s">
        <v>10</v>
      </c>
      <c r="F508" s="13" t="s">
        <v>11</v>
      </c>
      <c r="G508" s="13" t="s">
        <v>12</v>
      </c>
      <c r="H508" s="13" t="s">
        <v>34</v>
      </c>
    </row>
    <row r="509" spans="1:8">
      <c r="A509" s="15">
        <v>3816</v>
      </c>
      <c r="B509" s="15">
        <v>2021</v>
      </c>
      <c r="C509" s="13" t="s">
        <v>9</v>
      </c>
      <c r="D509" s="15">
        <v>20</v>
      </c>
      <c r="E509" s="13" t="s">
        <v>10</v>
      </c>
      <c r="F509" s="13" t="s">
        <v>17</v>
      </c>
      <c r="G509" s="13" t="s">
        <v>12</v>
      </c>
      <c r="H509" s="13" t="s">
        <v>37</v>
      </c>
    </row>
    <row r="510" spans="1:8">
      <c r="A510" s="15">
        <v>3815</v>
      </c>
      <c r="B510" s="15">
        <v>2021</v>
      </c>
      <c r="C510" s="13" t="s">
        <v>9</v>
      </c>
      <c r="D510" s="15">
        <v>20</v>
      </c>
      <c r="E510" s="13" t="s">
        <v>38</v>
      </c>
      <c r="F510" s="13" t="s">
        <v>11</v>
      </c>
      <c r="G510" s="13" t="s">
        <v>12</v>
      </c>
      <c r="H510" s="13" t="s">
        <v>37</v>
      </c>
    </row>
    <row r="511" spans="1:8">
      <c r="A511" s="15">
        <v>3814</v>
      </c>
      <c r="B511" s="15">
        <v>2021</v>
      </c>
      <c r="C511" s="13" t="s">
        <v>9</v>
      </c>
      <c r="D511" s="15">
        <v>20</v>
      </c>
      <c r="E511" s="13" t="s">
        <v>14</v>
      </c>
      <c r="F511" s="13" t="s">
        <v>11</v>
      </c>
      <c r="G511" s="13" t="s">
        <v>12</v>
      </c>
      <c r="H511" s="13" t="s">
        <v>32</v>
      </c>
    </row>
    <row r="512" spans="1:8">
      <c r="A512" s="15">
        <v>3813</v>
      </c>
      <c r="B512" s="15">
        <v>2021</v>
      </c>
      <c r="C512" s="13" t="s">
        <v>9</v>
      </c>
      <c r="D512" s="15">
        <v>20</v>
      </c>
      <c r="E512" s="13" t="s">
        <v>14</v>
      </c>
      <c r="F512" s="13" t="s">
        <v>17</v>
      </c>
      <c r="G512" s="13" t="s">
        <v>12</v>
      </c>
      <c r="H512" s="13" t="s">
        <v>35</v>
      </c>
    </row>
    <row r="513" spans="1:8">
      <c r="A513" s="15">
        <v>3812</v>
      </c>
      <c r="B513" s="15">
        <v>2021</v>
      </c>
      <c r="C513" s="13" t="s">
        <v>9</v>
      </c>
      <c r="D513" s="15">
        <v>20</v>
      </c>
      <c r="E513" s="13" t="s">
        <v>10</v>
      </c>
      <c r="F513" s="13" t="s">
        <v>11</v>
      </c>
      <c r="G513" s="13" t="s">
        <v>12</v>
      </c>
      <c r="H513" s="13" t="s">
        <v>18</v>
      </c>
    </row>
    <row r="514" spans="1:8">
      <c r="A514" s="15">
        <v>3811</v>
      </c>
      <c r="B514" s="15">
        <v>2021</v>
      </c>
      <c r="C514" s="13" t="s">
        <v>9</v>
      </c>
      <c r="D514" s="15">
        <v>20</v>
      </c>
      <c r="E514" s="13" t="s">
        <v>10</v>
      </c>
      <c r="F514" s="13" t="s">
        <v>11</v>
      </c>
      <c r="G514" s="13" t="s">
        <v>12</v>
      </c>
      <c r="H514" s="13" t="s">
        <v>34</v>
      </c>
    </row>
    <row r="515" spans="1:8">
      <c r="A515" s="15">
        <v>3810</v>
      </c>
      <c r="B515" s="15">
        <v>2021</v>
      </c>
      <c r="C515" s="13" t="s">
        <v>9</v>
      </c>
      <c r="D515" s="15">
        <v>20</v>
      </c>
      <c r="E515" s="13" t="s">
        <v>10</v>
      </c>
      <c r="F515" s="13" t="s">
        <v>17</v>
      </c>
      <c r="G515" s="13" t="s">
        <v>12</v>
      </c>
      <c r="H515" s="13" t="s">
        <v>37</v>
      </c>
    </row>
    <row r="516" spans="1:8">
      <c r="A516" s="15">
        <v>3809</v>
      </c>
      <c r="B516" s="15">
        <v>2021</v>
      </c>
      <c r="C516" s="13" t="s">
        <v>9</v>
      </c>
      <c r="D516" s="15">
        <v>20</v>
      </c>
      <c r="E516" s="13" t="s">
        <v>38</v>
      </c>
      <c r="F516" s="13" t="s">
        <v>11</v>
      </c>
      <c r="G516" s="13" t="s">
        <v>12</v>
      </c>
      <c r="H516" s="13" t="s">
        <v>37</v>
      </c>
    </row>
    <row r="517" spans="1:8">
      <c r="A517" s="15">
        <v>3808</v>
      </c>
      <c r="B517" s="15">
        <v>2021</v>
      </c>
      <c r="C517" s="13" t="s">
        <v>9</v>
      </c>
      <c r="D517" s="15">
        <v>20</v>
      </c>
      <c r="E517" s="13" t="s">
        <v>14</v>
      </c>
      <c r="F517" s="13" t="s">
        <v>11</v>
      </c>
      <c r="G517" s="13" t="s">
        <v>12</v>
      </c>
      <c r="H517" s="13" t="s">
        <v>32</v>
      </c>
    </row>
    <row r="518" spans="1:8">
      <c r="A518" s="15">
        <v>3807</v>
      </c>
      <c r="B518" s="15">
        <v>2021</v>
      </c>
      <c r="C518" s="13" t="s">
        <v>9</v>
      </c>
      <c r="D518" s="15">
        <v>20</v>
      </c>
      <c r="E518" s="13" t="s">
        <v>14</v>
      </c>
      <c r="F518" s="13" t="s">
        <v>17</v>
      </c>
      <c r="G518" s="13" t="s">
        <v>12</v>
      </c>
      <c r="H518" s="13" t="s">
        <v>35</v>
      </c>
    </row>
    <row r="519" spans="1:8">
      <c r="A519" s="15">
        <v>3806</v>
      </c>
      <c r="B519" s="15">
        <v>2021</v>
      </c>
      <c r="C519" s="13" t="s">
        <v>9</v>
      </c>
      <c r="D519" s="15">
        <v>20</v>
      </c>
      <c r="E519" s="13" t="s">
        <v>10</v>
      </c>
      <c r="F519" s="13" t="s">
        <v>11</v>
      </c>
      <c r="G519" s="13" t="s">
        <v>12</v>
      </c>
      <c r="H519" s="13" t="s">
        <v>18</v>
      </c>
    </row>
    <row r="520" spans="1:8">
      <c r="A520" s="15">
        <v>3805</v>
      </c>
      <c r="B520" s="15">
        <v>2021</v>
      </c>
      <c r="C520" s="13" t="s">
        <v>9</v>
      </c>
      <c r="D520" s="15">
        <v>20</v>
      </c>
      <c r="E520" s="13" t="s">
        <v>10</v>
      </c>
      <c r="F520" s="13" t="s">
        <v>11</v>
      </c>
      <c r="G520" s="13" t="s">
        <v>12</v>
      </c>
      <c r="H520" s="13" t="s">
        <v>34</v>
      </c>
    </row>
    <row r="521" spans="1:8">
      <c r="A521" s="15">
        <v>3804</v>
      </c>
      <c r="B521" s="15">
        <v>2021</v>
      </c>
      <c r="C521" s="13" t="s">
        <v>9</v>
      </c>
      <c r="D521" s="15">
        <v>20</v>
      </c>
      <c r="E521" s="13" t="s">
        <v>10</v>
      </c>
      <c r="F521" s="13" t="s">
        <v>17</v>
      </c>
      <c r="G521" s="13" t="s">
        <v>12</v>
      </c>
      <c r="H521" s="13" t="s">
        <v>37</v>
      </c>
    </row>
    <row r="522" spans="1:8">
      <c r="A522" s="15">
        <v>3803</v>
      </c>
      <c r="B522" s="15">
        <v>2021</v>
      </c>
      <c r="C522" s="13" t="s">
        <v>9</v>
      </c>
      <c r="D522" s="15">
        <v>20</v>
      </c>
      <c r="E522" s="13" t="s">
        <v>38</v>
      </c>
      <c r="F522" s="13" t="s">
        <v>11</v>
      </c>
      <c r="G522" s="13" t="s">
        <v>12</v>
      </c>
      <c r="H522" s="13" t="s">
        <v>30</v>
      </c>
    </row>
    <row r="523" spans="1:8">
      <c r="A523" s="15">
        <v>3802</v>
      </c>
      <c r="B523" s="15">
        <v>2021</v>
      </c>
      <c r="C523" s="13" t="s">
        <v>9</v>
      </c>
      <c r="D523" s="15">
        <v>20</v>
      </c>
      <c r="E523" s="13" t="s">
        <v>14</v>
      </c>
      <c r="F523" s="13" t="s">
        <v>11</v>
      </c>
      <c r="G523" s="13" t="s">
        <v>12</v>
      </c>
      <c r="H523" s="13" t="s">
        <v>49</v>
      </c>
    </row>
    <row r="524" spans="1:8">
      <c r="A524" s="15">
        <v>3801</v>
      </c>
      <c r="B524" s="15">
        <v>2021</v>
      </c>
      <c r="C524" s="13" t="s">
        <v>9</v>
      </c>
      <c r="D524" s="15">
        <v>20</v>
      </c>
      <c r="E524" s="13" t="s">
        <v>14</v>
      </c>
      <c r="F524" s="13" t="s">
        <v>17</v>
      </c>
      <c r="G524" s="13" t="s">
        <v>12</v>
      </c>
      <c r="H524" s="13" t="s">
        <v>35</v>
      </c>
    </row>
    <row r="525" spans="1:8">
      <c r="A525" s="15">
        <v>3800</v>
      </c>
      <c r="B525" s="15">
        <v>2021</v>
      </c>
      <c r="C525" s="13" t="s">
        <v>9</v>
      </c>
      <c r="D525" s="15">
        <v>20</v>
      </c>
      <c r="E525" s="13" t="s">
        <v>10</v>
      </c>
      <c r="F525" s="13" t="s">
        <v>11</v>
      </c>
      <c r="G525" s="13" t="s">
        <v>12</v>
      </c>
      <c r="H525" s="13" t="s">
        <v>18</v>
      </c>
    </row>
    <row r="526" spans="1:8">
      <c r="A526" s="15">
        <v>3799</v>
      </c>
      <c r="B526" s="15">
        <v>2021</v>
      </c>
      <c r="C526" s="13" t="s">
        <v>9</v>
      </c>
      <c r="D526" s="15">
        <v>20</v>
      </c>
      <c r="E526" s="13" t="s">
        <v>10</v>
      </c>
      <c r="F526" s="13" t="s">
        <v>11</v>
      </c>
      <c r="G526" s="13" t="s">
        <v>12</v>
      </c>
      <c r="H526" s="13" t="s">
        <v>34</v>
      </c>
    </row>
    <row r="527" spans="1:8">
      <c r="A527" s="15">
        <v>3798</v>
      </c>
      <c r="B527" s="15">
        <v>2021</v>
      </c>
      <c r="C527" s="13" t="s">
        <v>9</v>
      </c>
      <c r="D527" s="15">
        <v>20</v>
      </c>
      <c r="E527" s="13" t="s">
        <v>10</v>
      </c>
      <c r="F527" s="13" t="s">
        <v>17</v>
      </c>
      <c r="G527" s="13" t="s">
        <v>12</v>
      </c>
      <c r="H527" s="13" t="s">
        <v>37</v>
      </c>
    </row>
    <row r="528" spans="1:8">
      <c r="A528" s="15">
        <v>3797</v>
      </c>
      <c r="B528" s="15">
        <v>2021</v>
      </c>
      <c r="C528" s="13" t="s">
        <v>9</v>
      </c>
      <c r="D528" s="15">
        <v>20</v>
      </c>
      <c r="E528" s="13" t="s">
        <v>38</v>
      </c>
      <c r="F528" s="13" t="s">
        <v>11</v>
      </c>
      <c r="G528" s="13" t="s">
        <v>12</v>
      </c>
      <c r="H528" s="13" t="s">
        <v>30</v>
      </c>
    </row>
    <row r="529" spans="1:8">
      <c r="A529" s="15">
        <v>3796</v>
      </c>
      <c r="B529" s="15">
        <v>2021</v>
      </c>
      <c r="C529" s="13" t="s">
        <v>9</v>
      </c>
      <c r="D529" s="15">
        <v>20</v>
      </c>
      <c r="E529" s="13" t="s">
        <v>14</v>
      </c>
      <c r="F529" s="13" t="s">
        <v>11</v>
      </c>
      <c r="G529" s="13" t="s">
        <v>12</v>
      </c>
      <c r="H529" s="13" t="s">
        <v>49</v>
      </c>
    </row>
    <row r="530" spans="1:8">
      <c r="A530" s="15">
        <v>3795</v>
      </c>
      <c r="B530" s="15">
        <v>2021</v>
      </c>
      <c r="C530" s="13" t="s">
        <v>9</v>
      </c>
      <c r="D530" s="15">
        <v>20</v>
      </c>
      <c r="E530" s="13" t="s">
        <v>14</v>
      </c>
      <c r="F530" s="13" t="s">
        <v>17</v>
      </c>
      <c r="G530" s="13" t="s">
        <v>12</v>
      </c>
      <c r="H530" s="13" t="s">
        <v>35</v>
      </c>
    </row>
    <row r="531" spans="1:8">
      <c r="A531" s="15">
        <v>3794</v>
      </c>
      <c r="B531" s="15">
        <v>2021</v>
      </c>
      <c r="C531" s="13" t="s">
        <v>9</v>
      </c>
      <c r="D531" s="15">
        <v>20</v>
      </c>
      <c r="E531" s="13" t="s">
        <v>10</v>
      </c>
      <c r="F531" s="13" t="s">
        <v>11</v>
      </c>
      <c r="G531" s="13" t="s">
        <v>12</v>
      </c>
      <c r="H531" s="13" t="s">
        <v>18</v>
      </c>
    </row>
    <row r="532" spans="1:8">
      <c r="A532" s="15">
        <v>3793</v>
      </c>
      <c r="B532" s="15">
        <v>2021</v>
      </c>
      <c r="C532" s="13" t="s">
        <v>9</v>
      </c>
      <c r="D532" s="15">
        <v>20</v>
      </c>
      <c r="E532" s="13" t="s">
        <v>10</v>
      </c>
      <c r="F532" s="13" t="s">
        <v>11</v>
      </c>
      <c r="G532" s="13" t="s">
        <v>12</v>
      </c>
      <c r="H532" s="13" t="s">
        <v>34</v>
      </c>
    </row>
    <row r="533" spans="1:8">
      <c r="A533" s="15">
        <v>3792</v>
      </c>
      <c r="B533" s="15">
        <v>2021</v>
      </c>
      <c r="C533" s="13" t="s">
        <v>9</v>
      </c>
      <c r="D533" s="15">
        <v>20</v>
      </c>
      <c r="E533" s="13" t="s">
        <v>10</v>
      </c>
      <c r="F533" s="13" t="s">
        <v>17</v>
      </c>
      <c r="G533" s="13" t="s">
        <v>12</v>
      </c>
      <c r="H533" s="13" t="s">
        <v>37</v>
      </c>
    </row>
    <row r="534" spans="1:8">
      <c r="A534" s="15">
        <v>3791</v>
      </c>
      <c r="B534" s="15">
        <v>2021</v>
      </c>
      <c r="C534" s="13" t="s">
        <v>9</v>
      </c>
      <c r="D534" s="15">
        <v>20</v>
      </c>
      <c r="E534" s="13" t="s">
        <v>38</v>
      </c>
      <c r="F534" s="13" t="s">
        <v>11</v>
      </c>
      <c r="G534" s="13" t="s">
        <v>12</v>
      </c>
      <c r="H534" s="13" t="s">
        <v>30</v>
      </c>
    </row>
    <row r="535" spans="1:8">
      <c r="A535" s="15">
        <v>3790</v>
      </c>
      <c r="B535" s="15">
        <v>2021</v>
      </c>
      <c r="C535" s="13" t="s">
        <v>9</v>
      </c>
      <c r="D535" s="15">
        <v>20</v>
      </c>
      <c r="E535" s="13" t="s">
        <v>14</v>
      </c>
      <c r="F535" s="13" t="s">
        <v>11</v>
      </c>
      <c r="G535" s="13" t="s">
        <v>12</v>
      </c>
      <c r="H535" s="13" t="s">
        <v>49</v>
      </c>
    </row>
    <row r="536" spans="1:8">
      <c r="A536" s="15">
        <v>3789</v>
      </c>
      <c r="B536" s="15">
        <v>2021</v>
      </c>
      <c r="C536" s="13" t="s">
        <v>9</v>
      </c>
      <c r="D536" s="15">
        <v>20</v>
      </c>
      <c r="E536" s="13" t="s">
        <v>14</v>
      </c>
      <c r="F536" s="13" t="s">
        <v>17</v>
      </c>
      <c r="G536" s="13" t="s">
        <v>12</v>
      </c>
      <c r="H536" s="13" t="s">
        <v>35</v>
      </c>
    </row>
    <row r="537" spans="1:8">
      <c r="A537" s="15">
        <v>3788</v>
      </c>
      <c r="B537" s="15">
        <v>2021</v>
      </c>
      <c r="C537" s="13" t="s">
        <v>9</v>
      </c>
      <c r="D537" s="15">
        <v>20</v>
      </c>
      <c r="E537" s="13" t="s">
        <v>10</v>
      </c>
      <c r="F537" s="13" t="s">
        <v>11</v>
      </c>
      <c r="G537" s="13" t="s">
        <v>12</v>
      </c>
      <c r="H537" s="13" t="s">
        <v>18</v>
      </c>
    </row>
    <row r="538" spans="1:8">
      <c r="A538" s="15">
        <v>3787</v>
      </c>
      <c r="B538" s="15">
        <v>2021</v>
      </c>
      <c r="C538" s="13" t="s">
        <v>9</v>
      </c>
      <c r="D538" s="15">
        <v>20</v>
      </c>
      <c r="E538" s="13" t="s">
        <v>10</v>
      </c>
      <c r="F538" s="13" t="s">
        <v>11</v>
      </c>
      <c r="G538" s="13" t="s">
        <v>12</v>
      </c>
      <c r="H538" s="13" t="s">
        <v>26</v>
      </c>
    </row>
    <row r="539" spans="1:8">
      <c r="A539" s="15">
        <v>3786</v>
      </c>
      <c r="B539" s="15">
        <v>2021</v>
      </c>
      <c r="C539" s="13" t="s">
        <v>9</v>
      </c>
      <c r="D539" s="15">
        <v>20</v>
      </c>
      <c r="E539" s="13" t="s">
        <v>10</v>
      </c>
      <c r="F539" s="13" t="s">
        <v>17</v>
      </c>
      <c r="G539" s="13" t="s">
        <v>12</v>
      </c>
      <c r="H539" s="13" t="s">
        <v>37</v>
      </c>
    </row>
    <row r="540" spans="1:8">
      <c r="A540" s="15">
        <v>3785</v>
      </c>
      <c r="B540" s="15">
        <v>2021</v>
      </c>
      <c r="C540" s="13" t="s">
        <v>9</v>
      </c>
      <c r="D540" s="15">
        <v>20</v>
      </c>
      <c r="E540" s="13" t="s">
        <v>38</v>
      </c>
      <c r="F540" s="13" t="s">
        <v>11</v>
      </c>
      <c r="G540" s="13" t="s">
        <v>12</v>
      </c>
      <c r="H540" s="13" t="s">
        <v>30</v>
      </c>
    </row>
    <row r="541" spans="1:8">
      <c r="A541" s="15">
        <v>3784</v>
      </c>
      <c r="B541" s="15">
        <v>2021</v>
      </c>
      <c r="C541" s="13" t="s">
        <v>9</v>
      </c>
      <c r="D541" s="15">
        <v>20</v>
      </c>
      <c r="E541" s="13" t="s">
        <v>14</v>
      </c>
      <c r="F541" s="13" t="s">
        <v>11</v>
      </c>
      <c r="G541" s="13" t="s">
        <v>12</v>
      </c>
      <c r="H541" s="13" t="s">
        <v>35</v>
      </c>
    </row>
    <row r="542" spans="1:8">
      <c r="A542" s="15">
        <v>3783</v>
      </c>
      <c r="B542" s="15">
        <v>2021</v>
      </c>
      <c r="C542" s="13" t="s">
        <v>9</v>
      </c>
      <c r="D542" s="15">
        <v>20</v>
      </c>
      <c r="E542" s="13" t="s">
        <v>14</v>
      </c>
      <c r="F542" s="13" t="s">
        <v>17</v>
      </c>
      <c r="G542" s="13" t="s">
        <v>12</v>
      </c>
      <c r="H542" s="13" t="s">
        <v>35</v>
      </c>
    </row>
    <row r="543" spans="1:8">
      <c r="A543" s="15">
        <v>3782</v>
      </c>
      <c r="B543" s="15">
        <v>2021</v>
      </c>
      <c r="C543" s="13" t="s">
        <v>9</v>
      </c>
      <c r="D543" s="15">
        <v>20</v>
      </c>
      <c r="E543" s="13" t="s">
        <v>10</v>
      </c>
      <c r="F543" s="13" t="s">
        <v>11</v>
      </c>
      <c r="G543" s="13" t="s">
        <v>12</v>
      </c>
      <c r="H543" s="13" t="s">
        <v>18</v>
      </c>
    </row>
    <row r="544" spans="1:8">
      <c r="A544" s="15">
        <v>3781</v>
      </c>
      <c r="B544" s="15">
        <v>2021</v>
      </c>
      <c r="C544" s="13" t="s">
        <v>9</v>
      </c>
      <c r="D544" s="15">
        <v>20</v>
      </c>
      <c r="E544" s="13" t="s">
        <v>10</v>
      </c>
      <c r="F544" s="13" t="s">
        <v>11</v>
      </c>
      <c r="G544" s="13" t="s">
        <v>12</v>
      </c>
      <c r="H544" s="13" t="s">
        <v>26</v>
      </c>
    </row>
    <row r="545" spans="1:8">
      <c r="A545" s="15">
        <v>3780</v>
      </c>
      <c r="B545" s="15">
        <v>2021</v>
      </c>
      <c r="C545" s="13" t="s">
        <v>9</v>
      </c>
      <c r="D545" s="15">
        <v>20</v>
      </c>
      <c r="E545" s="13" t="s">
        <v>10</v>
      </c>
      <c r="F545" s="13" t="s">
        <v>17</v>
      </c>
      <c r="G545" s="13" t="s">
        <v>12</v>
      </c>
      <c r="H545" s="13" t="s">
        <v>37</v>
      </c>
    </row>
    <row r="546" spans="1:8">
      <c r="A546" s="15">
        <v>3779</v>
      </c>
      <c r="B546" s="15">
        <v>2021</v>
      </c>
      <c r="C546" s="13" t="s">
        <v>9</v>
      </c>
      <c r="D546" s="15">
        <v>20</v>
      </c>
      <c r="E546" s="13" t="s">
        <v>38</v>
      </c>
      <c r="F546" s="13" t="s">
        <v>11</v>
      </c>
      <c r="G546" s="13" t="s">
        <v>12</v>
      </c>
      <c r="H546" s="13" t="s">
        <v>30</v>
      </c>
    </row>
    <row r="547" spans="1:8">
      <c r="A547" s="15">
        <v>3778</v>
      </c>
      <c r="B547" s="15">
        <v>2021</v>
      </c>
      <c r="C547" s="13" t="s">
        <v>9</v>
      </c>
      <c r="D547" s="15">
        <v>20</v>
      </c>
      <c r="E547" s="13" t="s">
        <v>14</v>
      </c>
      <c r="F547" s="13" t="s">
        <v>11</v>
      </c>
      <c r="G547" s="13" t="s">
        <v>12</v>
      </c>
      <c r="H547" s="13" t="s">
        <v>35</v>
      </c>
    </row>
    <row r="548" spans="1:8">
      <c r="A548" s="15">
        <v>3777</v>
      </c>
      <c r="B548" s="15">
        <v>2021</v>
      </c>
      <c r="C548" s="13" t="s">
        <v>9</v>
      </c>
      <c r="D548" s="15">
        <v>20</v>
      </c>
      <c r="E548" s="13" t="s">
        <v>14</v>
      </c>
      <c r="F548" s="13" t="s">
        <v>17</v>
      </c>
      <c r="G548" s="13" t="s">
        <v>12</v>
      </c>
      <c r="H548" s="13" t="s">
        <v>35</v>
      </c>
    </row>
    <row r="549" spans="1:8">
      <c r="A549" s="15">
        <v>3776</v>
      </c>
      <c r="B549" s="15">
        <v>2021</v>
      </c>
      <c r="C549" s="13" t="s">
        <v>9</v>
      </c>
      <c r="D549" s="15">
        <v>20</v>
      </c>
      <c r="E549" s="13" t="s">
        <v>10</v>
      </c>
      <c r="F549" s="13" t="s">
        <v>11</v>
      </c>
      <c r="G549" s="13" t="s">
        <v>12</v>
      </c>
      <c r="H549" s="13" t="s">
        <v>18</v>
      </c>
    </row>
    <row r="550" spans="1:8">
      <c r="A550" s="15">
        <v>3775</v>
      </c>
      <c r="B550" s="15">
        <v>2021</v>
      </c>
      <c r="C550" s="13" t="s">
        <v>9</v>
      </c>
      <c r="D550" s="15">
        <v>20</v>
      </c>
      <c r="E550" s="13" t="s">
        <v>10</v>
      </c>
      <c r="F550" s="13" t="s">
        <v>11</v>
      </c>
      <c r="G550" s="13" t="s">
        <v>12</v>
      </c>
      <c r="H550" s="13" t="s">
        <v>26</v>
      </c>
    </row>
    <row r="551" spans="1:8">
      <c r="A551" s="15">
        <v>3774</v>
      </c>
      <c r="B551" s="15">
        <v>2021</v>
      </c>
      <c r="C551" s="13" t="s">
        <v>9</v>
      </c>
      <c r="D551" s="15">
        <v>20</v>
      </c>
      <c r="E551" s="13" t="s">
        <v>10</v>
      </c>
      <c r="F551" s="13" t="s">
        <v>17</v>
      </c>
      <c r="G551" s="13" t="s">
        <v>12</v>
      </c>
      <c r="H551" s="13" t="s">
        <v>37</v>
      </c>
    </row>
    <row r="552" spans="1:8">
      <c r="A552" s="15">
        <v>3773</v>
      </c>
      <c r="B552" s="15">
        <v>2021</v>
      </c>
      <c r="C552" s="13" t="s">
        <v>9</v>
      </c>
      <c r="D552" s="15">
        <v>20</v>
      </c>
      <c r="E552" s="13" t="s">
        <v>38</v>
      </c>
      <c r="F552" s="13" t="s">
        <v>11</v>
      </c>
      <c r="G552" s="13" t="s">
        <v>12</v>
      </c>
      <c r="H552" s="13" t="s">
        <v>30</v>
      </c>
    </row>
    <row r="553" spans="1:8">
      <c r="A553" s="15">
        <v>3772</v>
      </c>
      <c r="B553" s="15">
        <v>2021</v>
      </c>
      <c r="C553" s="13" t="s">
        <v>9</v>
      </c>
      <c r="D553" s="15">
        <v>20</v>
      </c>
      <c r="E553" s="13" t="s">
        <v>14</v>
      </c>
      <c r="F553" s="13" t="s">
        <v>11</v>
      </c>
      <c r="G553" s="13" t="s">
        <v>12</v>
      </c>
      <c r="H553" s="13" t="s">
        <v>35</v>
      </c>
    </row>
    <row r="554" spans="1:8">
      <c r="A554" s="15">
        <v>3771</v>
      </c>
      <c r="B554" s="15">
        <v>2021</v>
      </c>
      <c r="C554" s="13" t="s">
        <v>9</v>
      </c>
      <c r="D554" s="15">
        <v>20</v>
      </c>
      <c r="E554" s="13" t="s">
        <v>14</v>
      </c>
      <c r="F554" s="13" t="s">
        <v>17</v>
      </c>
      <c r="G554" s="13" t="s">
        <v>12</v>
      </c>
      <c r="H554" s="13" t="s">
        <v>35</v>
      </c>
    </row>
    <row r="555" spans="1:8">
      <c r="A555" s="15">
        <v>3770</v>
      </c>
      <c r="B555" s="15">
        <v>2021</v>
      </c>
      <c r="C555" s="13" t="s">
        <v>9</v>
      </c>
      <c r="D555" s="15">
        <v>20</v>
      </c>
      <c r="E555" s="13" t="s">
        <v>10</v>
      </c>
      <c r="F555" s="13" t="s">
        <v>11</v>
      </c>
      <c r="G555" s="13" t="s">
        <v>12</v>
      </c>
      <c r="H555" s="13" t="s">
        <v>18</v>
      </c>
    </row>
    <row r="556" spans="1:8">
      <c r="A556" s="15">
        <v>3769</v>
      </c>
      <c r="B556" s="15">
        <v>2021</v>
      </c>
      <c r="C556" s="13" t="s">
        <v>9</v>
      </c>
      <c r="D556" s="15">
        <v>20</v>
      </c>
      <c r="E556" s="13" t="s">
        <v>10</v>
      </c>
      <c r="F556" s="13" t="s">
        <v>11</v>
      </c>
      <c r="G556" s="13" t="s">
        <v>12</v>
      </c>
      <c r="H556" s="13" t="s">
        <v>26</v>
      </c>
    </row>
    <row r="557" spans="1:8">
      <c r="A557" s="15">
        <v>3768</v>
      </c>
      <c r="B557" s="15">
        <v>2021</v>
      </c>
      <c r="C557" s="13" t="s">
        <v>9</v>
      </c>
      <c r="D557" s="15">
        <v>20</v>
      </c>
      <c r="E557" s="13" t="s">
        <v>10</v>
      </c>
      <c r="F557" s="13" t="s">
        <v>17</v>
      </c>
      <c r="G557" s="13" t="s">
        <v>12</v>
      </c>
      <c r="H557" s="13" t="s">
        <v>37</v>
      </c>
    </row>
    <row r="558" spans="1:8">
      <c r="A558" s="15">
        <v>3767</v>
      </c>
      <c r="B558" s="15">
        <v>2021</v>
      </c>
      <c r="C558" s="13" t="s">
        <v>9</v>
      </c>
      <c r="D558" s="15">
        <v>20</v>
      </c>
      <c r="E558" s="13" t="s">
        <v>38</v>
      </c>
      <c r="F558" s="13" t="s">
        <v>11</v>
      </c>
      <c r="G558" s="13" t="s">
        <v>12</v>
      </c>
      <c r="H558" s="13" t="s">
        <v>29</v>
      </c>
    </row>
    <row r="559" spans="1:8">
      <c r="A559" s="15">
        <v>3766</v>
      </c>
      <c r="B559" s="15">
        <v>2021</v>
      </c>
      <c r="C559" s="13" t="s">
        <v>9</v>
      </c>
      <c r="D559" s="15">
        <v>20</v>
      </c>
      <c r="E559" s="13" t="s">
        <v>14</v>
      </c>
      <c r="F559" s="13" t="s">
        <v>11</v>
      </c>
      <c r="G559" s="13" t="s">
        <v>12</v>
      </c>
      <c r="H559" s="13" t="s">
        <v>35</v>
      </c>
    </row>
    <row r="560" spans="1:8">
      <c r="A560" s="15">
        <v>3765</v>
      </c>
      <c r="B560" s="15">
        <v>2021</v>
      </c>
      <c r="C560" s="13" t="s">
        <v>9</v>
      </c>
      <c r="D560" s="15">
        <v>20</v>
      </c>
      <c r="E560" s="13" t="s">
        <v>14</v>
      </c>
      <c r="F560" s="13" t="s">
        <v>17</v>
      </c>
      <c r="G560" s="13" t="s">
        <v>12</v>
      </c>
      <c r="H560" s="13" t="s">
        <v>35</v>
      </c>
    </row>
    <row r="561" spans="1:8">
      <c r="A561" s="15">
        <v>3764</v>
      </c>
      <c r="B561" s="15">
        <v>2021</v>
      </c>
      <c r="C561" s="13" t="s">
        <v>9</v>
      </c>
      <c r="D561" s="15">
        <v>20</v>
      </c>
      <c r="E561" s="13" t="s">
        <v>10</v>
      </c>
      <c r="F561" s="13" t="s">
        <v>11</v>
      </c>
      <c r="G561" s="13" t="s">
        <v>12</v>
      </c>
      <c r="H561" s="13" t="s">
        <v>18</v>
      </c>
    </row>
    <row r="562" spans="1:8">
      <c r="A562" s="15">
        <v>3763</v>
      </c>
      <c r="B562" s="15">
        <v>2021</v>
      </c>
      <c r="C562" s="13" t="s">
        <v>9</v>
      </c>
      <c r="D562" s="15">
        <v>20</v>
      </c>
      <c r="E562" s="13" t="s">
        <v>10</v>
      </c>
      <c r="F562" s="13" t="s">
        <v>11</v>
      </c>
      <c r="G562" s="13" t="s">
        <v>12</v>
      </c>
      <c r="H562" s="13" t="s">
        <v>26</v>
      </c>
    </row>
    <row r="563" spans="1:8">
      <c r="A563" s="15">
        <v>3762</v>
      </c>
      <c r="B563" s="15">
        <v>2021</v>
      </c>
      <c r="C563" s="13" t="s">
        <v>9</v>
      </c>
      <c r="D563" s="15">
        <v>20</v>
      </c>
      <c r="E563" s="13" t="s">
        <v>10</v>
      </c>
      <c r="F563" s="13" t="s">
        <v>17</v>
      </c>
      <c r="G563" s="13" t="s">
        <v>12</v>
      </c>
      <c r="H563" s="13" t="s">
        <v>37</v>
      </c>
    </row>
    <row r="564" spans="1:8">
      <c r="A564" s="15">
        <v>3761</v>
      </c>
      <c r="B564" s="15">
        <v>2021</v>
      </c>
      <c r="C564" s="13" t="s">
        <v>9</v>
      </c>
      <c r="D564" s="15">
        <v>20</v>
      </c>
      <c r="E564" s="13" t="s">
        <v>38</v>
      </c>
      <c r="F564" s="13" t="s">
        <v>11</v>
      </c>
      <c r="G564" s="13" t="s">
        <v>12</v>
      </c>
      <c r="H564" s="13" t="s">
        <v>34</v>
      </c>
    </row>
    <row r="565" spans="1:8">
      <c r="A565" s="15">
        <v>3760</v>
      </c>
      <c r="B565" s="15">
        <v>2021</v>
      </c>
      <c r="C565" s="13" t="s">
        <v>9</v>
      </c>
      <c r="D565" s="15">
        <v>20</v>
      </c>
      <c r="E565" s="13" t="s">
        <v>14</v>
      </c>
      <c r="F565" s="13" t="s">
        <v>11</v>
      </c>
      <c r="G565" s="13" t="s">
        <v>12</v>
      </c>
      <c r="H565" s="13" t="s">
        <v>35</v>
      </c>
    </row>
    <row r="566" spans="1:8">
      <c r="A566" s="15">
        <v>3759</v>
      </c>
      <c r="B566" s="15">
        <v>2021</v>
      </c>
      <c r="C566" s="13" t="s">
        <v>9</v>
      </c>
      <c r="D566" s="15">
        <v>20</v>
      </c>
      <c r="E566" s="13" t="s">
        <v>14</v>
      </c>
      <c r="F566" s="13" t="s">
        <v>17</v>
      </c>
      <c r="G566" s="13" t="s">
        <v>12</v>
      </c>
      <c r="H566" s="13" t="s">
        <v>35</v>
      </c>
    </row>
    <row r="567" spans="1:8">
      <c r="A567" s="15">
        <v>3758</v>
      </c>
      <c r="B567" s="15">
        <v>2021</v>
      </c>
      <c r="C567" s="13" t="s">
        <v>9</v>
      </c>
      <c r="D567" s="15">
        <v>20</v>
      </c>
      <c r="E567" s="13" t="s">
        <v>10</v>
      </c>
      <c r="F567" s="13" t="s">
        <v>11</v>
      </c>
      <c r="G567" s="13" t="s">
        <v>12</v>
      </c>
      <c r="H567" s="13" t="s">
        <v>18</v>
      </c>
    </row>
    <row r="568" spans="1:8">
      <c r="A568" s="15">
        <v>3757</v>
      </c>
      <c r="B568" s="15">
        <v>2021</v>
      </c>
      <c r="C568" s="13" t="s">
        <v>9</v>
      </c>
      <c r="D568" s="15">
        <v>20</v>
      </c>
      <c r="E568" s="13" t="s">
        <v>10</v>
      </c>
      <c r="F568" s="13" t="s">
        <v>11</v>
      </c>
      <c r="G568" s="13" t="s">
        <v>12</v>
      </c>
      <c r="H568" s="13" t="s">
        <v>26</v>
      </c>
    </row>
    <row r="569" spans="1:8">
      <c r="A569" s="15">
        <v>3756</v>
      </c>
      <c r="B569" s="15">
        <v>2021</v>
      </c>
      <c r="C569" s="13" t="s">
        <v>9</v>
      </c>
      <c r="D569" s="15">
        <v>20</v>
      </c>
      <c r="E569" s="13" t="s">
        <v>10</v>
      </c>
      <c r="F569" s="13" t="s">
        <v>17</v>
      </c>
      <c r="G569" s="13" t="s">
        <v>12</v>
      </c>
      <c r="H569" s="13" t="s">
        <v>37</v>
      </c>
    </row>
    <row r="570" spans="1:8">
      <c r="A570" s="15">
        <v>3755</v>
      </c>
      <c r="B570" s="15">
        <v>2021</v>
      </c>
      <c r="C570" s="13" t="s">
        <v>9</v>
      </c>
      <c r="D570" s="15">
        <v>20</v>
      </c>
      <c r="E570" s="13" t="s">
        <v>38</v>
      </c>
      <c r="F570" s="13" t="s">
        <v>11</v>
      </c>
      <c r="G570" s="13" t="s">
        <v>12</v>
      </c>
      <c r="H570" s="13" t="s">
        <v>34</v>
      </c>
    </row>
    <row r="571" spans="1:8">
      <c r="A571" s="15">
        <v>3754</v>
      </c>
      <c r="B571" s="15">
        <v>2021</v>
      </c>
      <c r="C571" s="13" t="s">
        <v>9</v>
      </c>
      <c r="D571" s="15">
        <v>20</v>
      </c>
      <c r="E571" s="13" t="s">
        <v>14</v>
      </c>
      <c r="F571" s="13" t="s">
        <v>11</v>
      </c>
      <c r="G571" s="13" t="s">
        <v>12</v>
      </c>
      <c r="H571" s="13" t="s">
        <v>35</v>
      </c>
    </row>
    <row r="572" spans="1:8">
      <c r="A572" s="15">
        <v>3753</v>
      </c>
      <c r="B572" s="15">
        <v>2021</v>
      </c>
      <c r="C572" s="13" t="s">
        <v>9</v>
      </c>
      <c r="D572" s="15">
        <v>20</v>
      </c>
      <c r="E572" s="13" t="s">
        <v>14</v>
      </c>
      <c r="F572" s="13" t="s">
        <v>17</v>
      </c>
      <c r="G572" s="13" t="s">
        <v>12</v>
      </c>
      <c r="H572" s="13" t="s">
        <v>35</v>
      </c>
    </row>
    <row r="573" spans="1:8">
      <c r="A573" s="15">
        <v>3752</v>
      </c>
      <c r="B573" s="15">
        <v>2021</v>
      </c>
      <c r="C573" s="13" t="s">
        <v>9</v>
      </c>
      <c r="D573" s="15">
        <v>20</v>
      </c>
      <c r="E573" s="13" t="s">
        <v>10</v>
      </c>
      <c r="F573" s="13" t="s">
        <v>11</v>
      </c>
      <c r="G573" s="13" t="s">
        <v>12</v>
      </c>
      <c r="H573" s="13" t="s">
        <v>18</v>
      </c>
    </row>
    <row r="574" spans="1:8">
      <c r="A574" s="15">
        <v>3751</v>
      </c>
      <c r="B574" s="15">
        <v>2021</v>
      </c>
      <c r="C574" s="13" t="s">
        <v>9</v>
      </c>
      <c r="D574" s="15">
        <v>20</v>
      </c>
      <c r="E574" s="13" t="s">
        <v>10</v>
      </c>
      <c r="F574" s="13" t="s">
        <v>11</v>
      </c>
      <c r="G574" s="13" t="s">
        <v>12</v>
      </c>
      <c r="H574" s="13" t="s">
        <v>26</v>
      </c>
    </row>
    <row r="575" spans="1:8">
      <c r="A575" s="15">
        <v>3750</v>
      </c>
      <c r="B575" s="15">
        <v>2021</v>
      </c>
      <c r="C575" s="13" t="s">
        <v>9</v>
      </c>
      <c r="D575" s="15">
        <v>20</v>
      </c>
      <c r="E575" s="13" t="s">
        <v>10</v>
      </c>
      <c r="F575" s="13" t="s">
        <v>17</v>
      </c>
      <c r="G575" s="13" t="s">
        <v>12</v>
      </c>
      <c r="H575" s="13" t="s">
        <v>37</v>
      </c>
    </row>
    <row r="576" spans="1:8">
      <c r="A576" s="15">
        <v>3749</v>
      </c>
      <c r="B576" s="15">
        <v>2021</v>
      </c>
      <c r="C576" s="13" t="s">
        <v>9</v>
      </c>
      <c r="D576" s="15">
        <v>20</v>
      </c>
      <c r="E576" s="13" t="s">
        <v>38</v>
      </c>
      <c r="F576" s="13" t="s">
        <v>11</v>
      </c>
      <c r="G576" s="13" t="s">
        <v>12</v>
      </c>
      <c r="H576" s="13" t="s">
        <v>34</v>
      </c>
    </row>
    <row r="577" spans="1:8">
      <c r="A577" s="15">
        <v>3748</v>
      </c>
      <c r="B577" s="15">
        <v>2021</v>
      </c>
      <c r="C577" s="13" t="s">
        <v>9</v>
      </c>
      <c r="D577" s="15">
        <v>20</v>
      </c>
      <c r="E577" s="13" t="s">
        <v>14</v>
      </c>
      <c r="F577" s="13" t="s">
        <v>11</v>
      </c>
      <c r="G577" s="13" t="s">
        <v>12</v>
      </c>
      <c r="H577" s="13" t="s">
        <v>35</v>
      </c>
    </row>
    <row r="578" spans="1:8">
      <c r="A578" s="15">
        <v>3747</v>
      </c>
      <c r="B578" s="15">
        <v>2021</v>
      </c>
      <c r="C578" s="13" t="s">
        <v>9</v>
      </c>
      <c r="D578" s="15">
        <v>20</v>
      </c>
      <c r="E578" s="13" t="s">
        <v>14</v>
      </c>
      <c r="F578" s="13" t="s">
        <v>17</v>
      </c>
      <c r="G578" s="13" t="s">
        <v>12</v>
      </c>
      <c r="H578" s="13" t="s">
        <v>35</v>
      </c>
    </row>
    <row r="579" spans="1:8">
      <c r="A579" s="15">
        <v>3746</v>
      </c>
      <c r="B579" s="15">
        <v>2021</v>
      </c>
      <c r="C579" s="13" t="s">
        <v>9</v>
      </c>
      <c r="D579" s="15">
        <v>20</v>
      </c>
      <c r="E579" s="13" t="s">
        <v>10</v>
      </c>
      <c r="F579" s="13" t="s">
        <v>11</v>
      </c>
      <c r="G579" s="13" t="s">
        <v>12</v>
      </c>
      <c r="H579" s="13" t="s">
        <v>18</v>
      </c>
    </row>
    <row r="580" spans="1:8">
      <c r="A580" s="15">
        <v>3745</v>
      </c>
      <c r="B580" s="15">
        <v>2021</v>
      </c>
      <c r="C580" s="13" t="s">
        <v>9</v>
      </c>
      <c r="D580" s="15">
        <v>20</v>
      </c>
      <c r="E580" s="13" t="s">
        <v>10</v>
      </c>
      <c r="F580" s="13" t="s">
        <v>11</v>
      </c>
      <c r="G580" s="13" t="s">
        <v>12</v>
      </c>
      <c r="H580" s="13" t="s">
        <v>26</v>
      </c>
    </row>
    <row r="581" spans="1:8">
      <c r="A581" s="15">
        <v>3744</v>
      </c>
      <c r="B581" s="15">
        <v>2021</v>
      </c>
      <c r="C581" s="13" t="s">
        <v>9</v>
      </c>
      <c r="D581" s="15">
        <v>20</v>
      </c>
      <c r="E581" s="13" t="s">
        <v>10</v>
      </c>
      <c r="F581" s="13" t="s">
        <v>17</v>
      </c>
      <c r="G581" s="13" t="s">
        <v>12</v>
      </c>
      <c r="H581" s="13" t="s">
        <v>37</v>
      </c>
    </row>
    <row r="582" spans="1:8">
      <c r="A582" s="15">
        <v>3743</v>
      </c>
      <c r="B582" s="15">
        <v>2021</v>
      </c>
      <c r="C582" s="13" t="s">
        <v>9</v>
      </c>
      <c r="D582" s="15">
        <v>20</v>
      </c>
      <c r="E582" s="13" t="s">
        <v>38</v>
      </c>
      <c r="F582" s="13" t="s">
        <v>11</v>
      </c>
      <c r="G582" s="13" t="s">
        <v>12</v>
      </c>
      <c r="H582" s="13" t="s">
        <v>31</v>
      </c>
    </row>
    <row r="583" spans="1:8">
      <c r="A583" s="15">
        <v>3742</v>
      </c>
      <c r="B583" s="15">
        <v>2021</v>
      </c>
      <c r="C583" s="13" t="s">
        <v>9</v>
      </c>
      <c r="D583" s="15">
        <v>20</v>
      </c>
      <c r="E583" s="13" t="s">
        <v>14</v>
      </c>
      <c r="F583" s="13" t="s">
        <v>11</v>
      </c>
      <c r="G583" s="13" t="s">
        <v>12</v>
      </c>
      <c r="H583" s="13" t="s">
        <v>35</v>
      </c>
    </row>
    <row r="584" spans="1:8">
      <c r="A584" s="15">
        <v>3741</v>
      </c>
      <c r="B584" s="15">
        <v>2021</v>
      </c>
      <c r="C584" s="13" t="s">
        <v>9</v>
      </c>
      <c r="D584" s="15">
        <v>20</v>
      </c>
      <c r="E584" s="13" t="s">
        <v>14</v>
      </c>
      <c r="F584" s="13" t="s">
        <v>17</v>
      </c>
      <c r="G584" s="13" t="s">
        <v>12</v>
      </c>
      <c r="H584" s="13" t="s">
        <v>35</v>
      </c>
    </row>
    <row r="585" spans="1:8">
      <c r="A585" s="15">
        <v>3740</v>
      </c>
      <c r="B585" s="15">
        <v>2021</v>
      </c>
      <c r="C585" s="13" t="s">
        <v>9</v>
      </c>
      <c r="D585" s="15">
        <v>20</v>
      </c>
      <c r="E585" s="13" t="s">
        <v>10</v>
      </c>
      <c r="F585" s="13" t="s">
        <v>11</v>
      </c>
      <c r="G585" s="13" t="s">
        <v>12</v>
      </c>
      <c r="H585" s="13" t="s">
        <v>18</v>
      </c>
    </row>
    <row r="586" spans="1:8">
      <c r="A586" s="15">
        <v>3739</v>
      </c>
      <c r="B586" s="15">
        <v>2021</v>
      </c>
      <c r="C586" s="13" t="s">
        <v>9</v>
      </c>
      <c r="D586" s="15">
        <v>20</v>
      </c>
      <c r="E586" s="13" t="s">
        <v>10</v>
      </c>
      <c r="F586" s="13" t="s">
        <v>11</v>
      </c>
      <c r="G586" s="13" t="s">
        <v>12</v>
      </c>
      <c r="H586" s="13" t="s">
        <v>26</v>
      </c>
    </row>
    <row r="587" spans="1:8">
      <c r="A587" s="15">
        <v>3738</v>
      </c>
      <c r="B587" s="15">
        <v>2021</v>
      </c>
      <c r="C587" s="13" t="s">
        <v>9</v>
      </c>
      <c r="D587" s="15">
        <v>20</v>
      </c>
      <c r="E587" s="13" t="s">
        <v>10</v>
      </c>
      <c r="F587" s="13" t="s">
        <v>17</v>
      </c>
      <c r="G587" s="13" t="s">
        <v>12</v>
      </c>
      <c r="H587" s="13" t="s">
        <v>37</v>
      </c>
    </row>
    <row r="588" spans="1:8">
      <c r="A588" s="15">
        <v>3737</v>
      </c>
      <c r="B588" s="15">
        <v>2021</v>
      </c>
      <c r="C588" s="13" t="s">
        <v>9</v>
      </c>
      <c r="D588" s="15">
        <v>20</v>
      </c>
      <c r="E588" s="13" t="s">
        <v>38</v>
      </c>
      <c r="F588" s="13" t="s">
        <v>11</v>
      </c>
      <c r="G588" s="13" t="s">
        <v>12</v>
      </c>
      <c r="H588" s="13" t="s">
        <v>31</v>
      </c>
    </row>
    <row r="589" spans="1:8">
      <c r="A589" s="15">
        <v>3736</v>
      </c>
      <c r="B589" s="15">
        <v>2021</v>
      </c>
      <c r="C589" s="13" t="s">
        <v>9</v>
      </c>
      <c r="D589" s="15">
        <v>20</v>
      </c>
      <c r="E589" s="13" t="s">
        <v>14</v>
      </c>
      <c r="F589" s="13" t="s">
        <v>11</v>
      </c>
      <c r="G589" s="13" t="s">
        <v>12</v>
      </c>
      <c r="H589" s="13" t="s">
        <v>35</v>
      </c>
    </row>
    <row r="590" spans="1:8">
      <c r="A590" s="15">
        <v>3735</v>
      </c>
      <c r="B590" s="15">
        <v>2021</v>
      </c>
      <c r="C590" s="13" t="s">
        <v>9</v>
      </c>
      <c r="D590" s="15">
        <v>20</v>
      </c>
      <c r="E590" s="13" t="s">
        <v>14</v>
      </c>
      <c r="F590" s="13" t="s">
        <v>17</v>
      </c>
      <c r="G590" s="13" t="s">
        <v>12</v>
      </c>
      <c r="H590" s="13" t="s">
        <v>35</v>
      </c>
    </row>
    <row r="591" spans="1:8">
      <c r="A591" s="15">
        <v>3734</v>
      </c>
      <c r="B591" s="15">
        <v>2021</v>
      </c>
      <c r="C591" s="13" t="s">
        <v>9</v>
      </c>
      <c r="D591" s="15">
        <v>20</v>
      </c>
      <c r="E591" s="13" t="s">
        <v>10</v>
      </c>
      <c r="F591" s="13" t="s">
        <v>11</v>
      </c>
      <c r="G591" s="13" t="s">
        <v>12</v>
      </c>
      <c r="H591" s="13" t="s">
        <v>18</v>
      </c>
    </row>
    <row r="592" spans="1:8">
      <c r="A592" s="15">
        <v>3733</v>
      </c>
      <c r="B592" s="15">
        <v>2021</v>
      </c>
      <c r="C592" s="13" t="s">
        <v>9</v>
      </c>
      <c r="D592" s="15">
        <v>20</v>
      </c>
      <c r="E592" s="13" t="s">
        <v>10</v>
      </c>
      <c r="F592" s="13" t="s">
        <v>11</v>
      </c>
      <c r="G592" s="13" t="s">
        <v>12</v>
      </c>
      <c r="H592" s="13" t="s">
        <v>26</v>
      </c>
    </row>
    <row r="593" spans="1:8">
      <c r="A593" s="15">
        <v>3732</v>
      </c>
      <c r="B593" s="15">
        <v>2021</v>
      </c>
      <c r="C593" s="13" t="s">
        <v>9</v>
      </c>
      <c r="D593" s="15">
        <v>20</v>
      </c>
      <c r="E593" s="13" t="s">
        <v>10</v>
      </c>
      <c r="F593" s="13" t="s">
        <v>17</v>
      </c>
      <c r="G593" s="13" t="s">
        <v>12</v>
      </c>
      <c r="H593" s="13" t="s">
        <v>37</v>
      </c>
    </row>
    <row r="594" spans="1:8">
      <c r="A594" s="15">
        <v>3731</v>
      </c>
      <c r="B594" s="15">
        <v>2021</v>
      </c>
      <c r="C594" s="13" t="s">
        <v>9</v>
      </c>
      <c r="D594" s="15">
        <v>20</v>
      </c>
      <c r="E594" s="13" t="s">
        <v>38</v>
      </c>
      <c r="F594" s="13" t="s">
        <v>11</v>
      </c>
      <c r="G594" s="13" t="s">
        <v>12</v>
      </c>
      <c r="H594" s="13" t="s">
        <v>31</v>
      </c>
    </row>
    <row r="595" spans="1:8">
      <c r="A595" s="15">
        <v>3730</v>
      </c>
      <c r="B595" s="15">
        <v>2021</v>
      </c>
      <c r="C595" s="13" t="s">
        <v>9</v>
      </c>
      <c r="D595" s="15">
        <v>20</v>
      </c>
      <c r="E595" s="13" t="s">
        <v>14</v>
      </c>
      <c r="F595" s="13" t="s">
        <v>11</v>
      </c>
      <c r="G595" s="13" t="s">
        <v>12</v>
      </c>
      <c r="H595" s="13" t="s">
        <v>35</v>
      </c>
    </row>
    <row r="596" spans="1:8">
      <c r="A596" s="15">
        <v>3729</v>
      </c>
      <c r="B596" s="15">
        <v>2021</v>
      </c>
      <c r="C596" s="13" t="s">
        <v>9</v>
      </c>
      <c r="D596" s="15">
        <v>20</v>
      </c>
      <c r="E596" s="13" t="s">
        <v>14</v>
      </c>
      <c r="F596" s="13" t="s">
        <v>17</v>
      </c>
      <c r="G596" s="13" t="s">
        <v>12</v>
      </c>
      <c r="H596" s="13" t="s">
        <v>35</v>
      </c>
    </row>
    <row r="597" spans="1:8">
      <c r="A597" s="15">
        <v>3728</v>
      </c>
      <c r="B597" s="15">
        <v>2021</v>
      </c>
      <c r="C597" s="13" t="s">
        <v>9</v>
      </c>
      <c r="D597" s="15">
        <v>20</v>
      </c>
      <c r="E597" s="13" t="s">
        <v>10</v>
      </c>
      <c r="F597" s="13" t="s">
        <v>11</v>
      </c>
      <c r="G597" s="13" t="s">
        <v>12</v>
      </c>
      <c r="H597" s="13" t="s">
        <v>18</v>
      </c>
    </row>
    <row r="598" spans="1:8">
      <c r="A598" s="15">
        <v>3727</v>
      </c>
      <c r="B598" s="15">
        <v>2021</v>
      </c>
      <c r="C598" s="13" t="s">
        <v>9</v>
      </c>
      <c r="D598" s="15">
        <v>20</v>
      </c>
      <c r="E598" s="13" t="s">
        <v>10</v>
      </c>
      <c r="F598" s="13" t="s">
        <v>11</v>
      </c>
      <c r="G598" s="13" t="s">
        <v>12</v>
      </c>
      <c r="H598" s="13" t="s">
        <v>26</v>
      </c>
    </row>
    <row r="599" spans="1:8">
      <c r="A599" s="15">
        <v>3726</v>
      </c>
      <c r="B599" s="15">
        <v>2021</v>
      </c>
      <c r="C599" s="13" t="s">
        <v>9</v>
      </c>
      <c r="D599" s="15">
        <v>20</v>
      </c>
      <c r="E599" s="13" t="s">
        <v>10</v>
      </c>
      <c r="F599" s="13" t="s">
        <v>17</v>
      </c>
      <c r="G599" s="13" t="s">
        <v>12</v>
      </c>
      <c r="H599" s="13" t="s">
        <v>37</v>
      </c>
    </row>
    <row r="600" spans="1:8">
      <c r="A600" s="15">
        <v>3725</v>
      </c>
      <c r="B600" s="15">
        <v>2021</v>
      </c>
      <c r="C600" s="13" t="s">
        <v>9</v>
      </c>
      <c r="D600" s="15">
        <v>20</v>
      </c>
      <c r="E600" s="13" t="s">
        <v>38</v>
      </c>
      <c r="F600" s="13" t="s">
        <v>11</v>
      </c>
      <c r="G600" s="13" t="s">
        <v>12</v>
      </c>
      <c r="H600" s="13" t="s">
        <v>31</v>
      </c>
    </row>
    <row r="601" spans="1:8">
      <c r="A601" s="15">
        <v>3724</v>
      </c>
      <c r="B601" s="15">
        <v>2021</v>
      </c>
      <c r="C601" s="13" t="s">
        <v>9</v>
      </c>
      <c r="D601" s="15">
        <v>20</v>
      </c>
      <c r="E601" s="13" t="s">
        <v>14</v>
      </c>
      <c r="F601" s="13" t="s">
        <v>11</v>
      </c>
      <c r="G601" s="13" t="s">
        <v>12</v>
      </c>
      <c r="H601" s="13" t="s">
        <v>35</v>
      </c>
    </row>
    <row r="602" spans="1:8">
      <c r="A602" s="15">
        <v>3723</v>
      </c>
      <c r="B602" s="15">
        <v>2021</v>
      </c>
      <c r="C602" s="13" t="s">
        <v>9</v>
      </c>
      <c r="D602" s="15">
        <v>20</v>
      </c>
      <c r="E602" s="13" t="s">
        <v>14</v>
      </c>
      <c r="F602" s="13" t="s">
        <v>17</v>
      </c>
      <c r="G602" s="13" t="s">
        <v>12</v>
      </c>
      <c r="H602" s="13" t="s">
        <v>35</v>
      </c>
    </row>
    <row r="603" spans="1:8">
      <c r="A603" s="15">
        <v>3722</v>
      </c>
      <c r="B603" s="15">
        <v>2021</v>
      </c>
      <c r="C603" s="13" t="s">
        <v>9</v>
      </c>
      <c r="D603" s="15">
        <v>20</v>
      </c>
      <c r="E603" s="13" t="s">
        <v>10</v>
      </c>
      <c r="F603" s="13" t="s">
        <v>11</v>
      </c>
      <c r="G603" s="13" t="s">
        <v>12</v>
      </c>
      <c r="H603" s="13" t="s">
        <v>18</v>
      </c>
    </row>
    <row r="604" spans="1:8">
      <c r="A604" s="15">
        <v>3721</v>
      </c>
      <c r="B604" s="15">
        <v>2021</v>
      </c>
      <c r="C604" s="13" t="s">
        <v>9</v>
      </c>
      <c r="D604" s="15">
        <v>20</v>
      </c>
      <c r="E604" s="13" t="s">
        <v>10</v>
      </c>
      <c r="F604" s="13" t="s">
        <v>11</v>
      </c>
      <c r="G604" s="13" t="s">
        <v>12</v>
      </c>
      <c r="H604" s="13" t="s">
        <v>26</v>
      </c>
    </row>
    <row r="605" spans="1:8">
      <c r="A605" s="15">
        <v>3720</v>
      </c>
      <c r="B605" s="15">
        <v>2021</v>
      </c>
      <c r="C605" s="13" t="s">
        <v>9</v>
      </c>
      <c r="D605" s="15">
        <v>20</v>
      </c>
      <c r="E605" s="13" t="s">
        <v>10</v>
      </c>
      <c r="F605" s="13" t="s">
        <v>17</v>
      </c>
      <c r="G605" s="13" t="s">
        <v>12</v>
      </c>
      <c r="H605" s="13" t="s">
        <v>37</v>
      </c>
    </row>
    <row r="606" spans="1:8">
      <c r="A606" s="15">
        <v>3719</v>
      </c>
      <c r="B606" s="15">
        <v>2021</v>
      </c>
      <c r="C606" s="13" t="s">
        <v>9</v>
      </c>
      <c r="D606" s="15">
        <v>20</v>
      </c>
      <c r="E606" s="13" t="s">
        <v>38</v>
      </c>
      <c r="F606" s="13" t="s">
        <v>11</v>
      </c>
      <c r="G606" s="13" t="s">
        <v>12</v>
      </c>
      <c r="H606" s="13" t="s">
        <v>13</v>
      </c>
    </row>
    <row r="607" spans="1:8">
      <c r="A607" s="15">
        <v>3718</v>
      </c>
      <c r="B607" s="15">
        <v>2021</v>
      </c>
      <c r="C607" s="13" t="s">
        <v>9</v>
      </c>
      <c r="D607" s="15">
        <v>20</v>
      </c>
      <c r="E607" s="13" t="s">
        <v>14</v>
      </c>
      <c r="F607" s="13" t="s">
        <v>11</v>
      </c>
      <c r="G607" s="13" t="s">
        <v>12</v>
      </c>
      <c r="H607" s="13" t="s">
        <v>35</v>
      </c>
    </row>
    <row r="608" spans="1:8">
      <c r="A608" s="15">
        <v>3717</v>
      </c>
      <c r="B608" s="15">
        <v>2021</v>
      </c>
      <c r="C608" s="13" t="s">
        <v>9</v>
      </c>
      <c r="D608" s="15">
        <v>20</v>
      </c>
      <c r="E608" s="13" t="s">
        <v>14</v>
      </c>
      <c r="F608" s="13" t="s">
        <v>17</v>
      </c>
      <c r="G608" s="13" t="s">
        <v>12</v>
      </c>
      <c r="H608" s="13" t="s">
        <v>35</v>
      </c>
    </row>
    <row r="609" spans="1:8">
      <c r="A609" s="15">
        <v>3716</v>
      </c>
      <c r="B609" s="15">
        <v>2021</v>
      </c>
      <c r="C609" s="13" t="s">
        <v>9</v>
      </c>
      <c r="D609" s="15">
        <v>20</v>
      </c>
      <c r="E609" s="13" t="s">
        <v>10</v>
      </c>
      <c r="F609" s="13" t="s">
        <v>11</v>
      </c>
      <c r="G609" s="13" t="s">
        <v>12</v>
      </c>
      <c r="H609" s="13" t="s">
        <v>18</v>
      </c>
    </row>
    <row r="610" spans="1:8">
      <c r="A610" s="15">
        <v>3715</v>
      </c>
      <c r="B610" s="15">
        <v>2021</v>
      </c>
      <c r="C610" s="13" t="s">
        <v>9</v>
      </c>
      <c r="D610" s="15">
        <v>20</v>
      </c>
      <c r="E610" s="13" t="s">
        <v>10</v>
      </c>
      <c r="F610" s="13" t="s">
        <v>11</v>
      </c>
      <c r="G610" s="13" t="s">
        <v>12</v>
      </c>
      <c r="H610" s="13" t="s">
        <v>26</v>
      </c>
    </row>
    <row r="611" spans="1:8">
      <c r="A611" s="15">
        <v>3714</v>
      </c>
      <c r="B611" s="15">
        <v>2021</v>
      </c>
      <c r="C611" s="13" t="s">
        <v>9</v>
      </c>
      <c r="D611" s="15">
        <v>20</v>
      </c>
      <c r="E611" s="13" t="s">
        <v>10</v>
      </c>
      <c r="F611" s="13" t="s">
        <v>17</v>
      </c>
      <c r="G611" s="13" t="s">
        <v>12</v>
      </c>
      <c r="H611" s="13" t="s">
        <v>37</v>
      </c>
    </row>
    <row r="612" spans="1:8">
      <c r="A612" s="15">
        <v>3713</v>
      </c>
      <c r="B612" s="15">
        <v>2021</v>
      </c>
      <c r="C612" s="13" t="s">
        <v>9</v>
      </c>
      <c r="D612" s="15">
        <v>20</v>
      </c>
      <c r="E612" s="13" t="s">
        <v>38</v>
      </c>
      <c r="F612" s="13" t="s">
        <v>11</v>
      </c>
      <c r="G612" s="13" t="s">
        <v>12</v>
      </c>
      <c r="H612" s="15">
        <v>0</v>
      </c>
    </row>
    <row r="613" spans="1:8">
      <c r="A613" s="15">
        <v>3712</v>
      </c>
      <c r="B613" s="15">
        <v>2021</v>
      </c>
      <c r="C613" s="13" t="s">
        <v>9</v>
      </c>
      <c r="D613" s="15">
        <v>20</v>
      </c>
      <c r="E613" s="13" t="s">
        <v>14</v>
      </c>
      <c r="F613" s="13" t="s">
        <v>11</v>
      </c>
      <c r="G613" s="13" t="s">
        <v>12</v>
      </c>
      <c r="H613" s="13" t="s">
        <v>35</v>
      </c>
    </row>
    <row r="614" spans="1:8">
      <c r="A614" s="15">
        <v>3711</v>
      </c>
      <c r="B614" s="15">
        <v>2021</v>
      </c>
      <c r="C614" s="13" t="s">
        <v>9</v>
      </c>
      <c r="D614" s="15">
        <v>20</v>
      </c>
      <c r="E614" s="13" t="s">
        <v>14</v>
      </c>
      <c r="F614" s="13" t="s">
        <v>17</v>
      </c>
      <c r="G614" s="13" t="s">
        <v>12</v>
      </c>
      <c r="H614" s="13" t="s">
        <v>35</v>
      </c>
    </row>
    <row r="615" spans="1:8">
      <c r="A615" s="15">
        <v>3710</v>
      </c>
      <c r="B615" s="15">
        <v>2021</v>
      </c>
      <c r="C615" s="13" t="s">
        <v>9</v>
      </c>
      <c r="D615" s="15">
        <v>20</v>
      </c>
      <c r="E615" s="13" t="s">
        <v>10</v>
      </c>
      <c r="F615" s="13" t="s">
        <v>11</v>
      </c>
      <c r="G615" s="13" t="s">
        <v>12</v>
      </c>
      <c r="H615" s="13" t="s">
        <v>18</v>
      </c>
    </row>
    <row r="616" spans="1:8">
      <c r="A616" s="15">
        <v>3709</v>
      </c>
      <c r="B616" s="15">
        <v>2021</v>
      </c>
      <c r="C616" s="13" t="s">
        <v>9</v>
      </c>
      <c r="D616" s="15">
        <v>20</v>
      </c>
      <c r="E616" s="13" t="s">
        <v>10</v>
      </c>
      <c r="F616" s="13" t="s">
        <v>11</v>
      </c>
      <c r="G616" s="13" t="s">
        <v>12</v>
      </c>
      <c r="H616" s="13" t="s">
        <v>26</v>
      </c>
    </row>
    <row r="617" spans="1:8">
      <c r="A617" s="15">
        <v>3708</v>
      </c>
      <c r="B617" s="15">
        <v>2021</v>
      </c>
      <c r="C617" s="13" t="s">
        <v>9</v>
      </c>
      <c r="D617" s="15">
        <v>20</v>
      </c>
      <c r="E617" s="13" t="s">
        <v>10</v>
      </c>
      <c r="F617" s="13" t="s">
        <v>17</v>
      </c>
      <c r="G617" s="13" t="s">
        <v>12</v>
      </c>
      <c r="H617" s="13" t="s">
        <v>37</v>
      </c>
    </row>
    <row r="618" spans="1:8">
      <c r="A618" s="15">
        <v>3707</v>
      </c>
      <c r="B618" s="15">
        <v>2021</v>
      </c>
      <c r="C618" s="13" t="s">
        <v>9</v>
      </c>
      <c r="D618" s="15">
        <v>20</v>
      </c>
      <c r="E618" s="13" t="s">
        <v>38</v>
      </c>
      <c r="F618" s="13" t="s">
        <v>17</v>
      </c>
      <c r="G618" s="13" t="s">
        <v>12</v>
      </c>
      <c r="H618" s="13" t="s">
        <v>15</v>
      </c>
    </row>
    <row r="619" spans="1:8">
      <c r="A619" s="15">
        <v>3706</v>
      </c>
      <c r="B619" s="15">
        <v>2021</v>
      </c>
      <c r="C619" s="13" t="s">
        <v>9</v>
      </c>
      <c r="D619" s="15">
        <v>20</v>
      </c>
      <c r="E619" s="13" t="s">
        <v>14</v>
      </c>
      <c r="F619" s="13" t="s">
        <v>11</v>
      </c>
      <c r="G619" s="13" t="s">
        <v>12</v>
      </c>
      <c r="H619" s="13" t="s">
        <v>35</v>
      </c>
    </row>
    <row r="620" spans="1:8">
      <c r="A620" s="15">
        <v>3705</v>
      </c>
      <c r="B620" s="15">
        <v>2021</v>
      </c>
      <c r="C620" s="13" t="s">
        <v>9</v>
      </c>
      <c r="D620" s="15">
        <v>20</v>
      </c>
      <c r="E620" s="13" t="s">
        <v>14</v>
      </c>
      <c r="F620" s="13" t="s">
        <v>17</v>
      </c>
      <c r="G620" s="13" t="s">
        <v>12</v>
      </c>
      <c r="H620" s="13" t="s">
        <v>35</v>
      </c>
    </row>
    <row r="621" spans="1:8">
      <c r="A621" s="15">
        <v>3704</v>
      </c>
      <c r="B621" s="15">
        <v>2021</v>
      </c>
      <c r="C621" s="13" t="s">
        <v>9</v>
      </c>
      <c r="D621" s="15">
        <v>20</v>
      </c>
      <c r="E621" s="13" t="s">
        <v>10</v>
      </c>
      <c r="F621" s="13" t="s">
        <v>11</v>
      </c>
      <c r="G621" s="13" t="s">
        <v>12</v>
      </c>
      <c r="H621" s="13" t="s">
        <v>18</v>
      </c>
    </row>
    <row r="622" spans="1:8">
      <c r="A622" s="15">
        <v>3703</v>
      </c>
      <c r="B622" s="15">
        <v>2021</v>
      </c>
      <c r="C622" s="13" t="s">
        <v>9</v>
      </c>
      <c r="D622" s="15">
        <v>20</v>
      </c>
      <c r="E622" s="13" t="s">
        <v>10</v>
      </c>
      <c r="F622" s="13" t="s">
        <v>11</v>
      </c>
      <c r="G622" s="13" t="s">
        <v>12</v>
      </c>
      <c r="H622" s="13" t="s">
        <v>26</v>
      </c>
    </row>
    <row r="623" spans="1:8">
      <c r="A623" s="15">
        <v>3702</v>
      </c>
      <c r="B623" s="15">
        <v>2021</v>
      </c>
      <c r="C623" s="13" t="s">
        <v>9</v>
      </c>
      <c r="D623" s="15">
        <v>20</v>
      </c>
      <c r="E623" s="13" t="s">
        <v>10</v>
      </c>
      <c r="F623" s="13" t="s">
        <v>17</v>
      </c>
      <c r="G623" s="13" t="s">
        <v>12</v>
      </c>
      <c r="H623" s="13" t="s">
        <v>37</v>
      </c>
    </row>
    <row r="624" spans="1:8">
      <c r="A624" s="15">
        <v>3701</v>
      </c>
      <c r="B624" s="15">
        <v>2021</v>
      </c>
      <c r="C624" s="13" t="s">
        <v>9</v>
      </c>
      <c r="D624" s="15">
        <v>20</v>
      </c>
      <c r="E624" s="13" t="s">
        <v>38</v>
      </c>
      <c r="F624" s="13" t="s">
        <v>17</v>
      </c>
      <c r="G624" s="13" t="s">
        <v>12</v>
      </c>
      <c r="H624" s="13" t="s">
        <v>15</v>
      </c>
    </row>
    <row r="625" spans="1:8">
      <c r="A625" s="15">
        <v>3700</v>
      </c>
      <c r="B625" s="15">
        <v>2021</v>
      </c>
      <c r="C625" s="13" t="s">
        <v>9</v>
      </c>
      <c r="D625" s="15">
        <v>20</v>
      </c>
      <c r="E625" s="13" t="s">
        <v>14</v>
      </c>
      <c r="F625" s="13" t="s">
        <v>11</v>
      </c>
      <c r="G625" s="13" t="s">
        <v>12</v>
      </c>
      <c r="H625" s="13" t="s">
        <v>35</v>
      </c>
    </row>
    <row r="626" spans="1:8">
      <c r="A626" s="15">
        <v>3699</v>
      </c>
      <c r="B626" s="15">
        <v>2021</v>
      </c>
      <c r="C626" s="13" t="s">
        <v>9</v>
      </c>
      <c r="D626" s="15">
        <v>20</v>
      </c>
      <c r="E626" s="13" t="s">
        <v>14</v>
      </c>
      <c r="F626" s="13" t="s">
        <v>17</v>
      </c>
      <c r="G626" s="13" t="s">
        <v>12</v>
      </c>
      <c r="H626" s="13" t="s">
        <v>35</v>
      </c>
    </row>
    <row r="627" spans="1:8">
      <c r="A627" s="15">
        <v>3698</v>
      </c>
      <c r="B627" s="15">
        <v>2021</v>
      </c>
      <c r="C627" s="13" t="s">
        <v>9</v>
      </c>
      <c r="D627" s="15">
        <v>20</v>
      </c>
      <c r="E627" s="13" t="s">
        <v>10</v>
      </c>
      <c r="F627" s="13" t="s">
        <v>11</v>
      </c>
      <c r="G627" s="13" t="s">
        <v>12</v>
      </c>
      <c r="H627" s="13" t="s">
        <v>18</v>
      </c>
    </row>
    <row r="628" spans="1:8">
      <c r="A628" s="15">
        <v>3697</v>
      </c>
      <c r="B628" s="15">
        <v>2021</v>
      </c>
      <c r="C628" s="13" t="s">
        <v>9</v>
      </c>
      <c r="D628" s="15">
        <v>20</v>
      </c>
      <c r="E628" s="13" t="s">
        <v>10</v>
      </c>
      <c r="F628" s="13" t="s">
        <v>11</v>
      </c>
      <c r="G628" s="13" t="s">
        <v>12</v>
      </c>
      <c r="H628" s="13" t="s">
        <v>26</v>
      </c>
    </row>
    <row r="629" spans="1:8">
      <c r="A629" s="15">
        <v>3696</v>
      </c>
      <c r="B629" s="15">
        <v>2021</v>
      </c>
      <c r="C629" s="13" t="s">
        <v>9</v>
      </c>
      <c r="D629" s="15">
        <v>20</v>
      </c>
      <c r="E629" s="13" t="s">
        <v>10</v>
      </c>
      <c r="F629" s="13" t="s">
        <v>17</v>
      </c>
      <c r="G629" s="13" t="s">
        <v>12</v>
      </c>
      <c r="H629" s="13" t="s">
        <v>37</v>
      </c>
    </row>
    <row r="630" spans="1:8">
      <c r="A630" s="15">
        <v>3695</v>
      </c>
      <c r="B630" s="15">
        <v>2021</v>
      </c>
      <c r="C630" s="13" t="s">
        <v>9</v>
      </c>
      <c r="D630" s="15">
        <v>20</v>
      </c>
      <c r="E630" s="13" t="s">
        <v>38</v>
      </c>
      <c r="F630" s="13" t="s">
        <v>17</v>
      </c>
      <c r="G630" s="13" t="s">
        <v>12</v>
      </c>
      <c r="H630" s="13" t="s">
        <v>18</v>
      </c>
    </row>
    <row r="631" spans="1:8">
      <c r="A631" s="15">
        <v>3694</v>
      </c>
      <c r="B631" s="15">
        <v>2021</v>
      </c>
      <c r="C631" s="13" t="s">
        <v>9</v>
      </c>
      <c r="D631" s="15">
        <v>20</v>
      </c>
      <c r="E631" s="13" t="s">
        <v>14</v>
      </c>
      <c r="F631" s="13" t="s">
        <v>11</v>
      </c>
      <c r="G631" s="13" t="s">
        <v>12</v>
      </c>
      <c r="H631" s="13" t="s">
        <v>35</v>
      </c>
    </row>
    <row r="632" spans="1:8">
      <c r="A632" s="15">
        <v>3693</v>
      </c>
      <c r="B632" s="15">
        <v>2021</v>
      </c>
      <c r="C632" s="13" t="s">
        <v>9</v>
      </c>
      <c r="D632" s="15">
        <v>20</v>
      </c>
      <c r="E632" s="13" t="s">
        <v>14</v>
      </c>
      <c r="F632" s="13" t="s">
        <v>17</v>
      </c>
      <c r="G632" s="13" t="s">
        <v>12</v>
      </c>
      <c r="H632" s="13" t="s">
        <v>35</v>
      </c>
    </row>
    <row r="633" spans="1:8">
      <c r="A633" s="15">
        <v>3692</v>
      </c>
      <c r="B633" s="15">
        <v>2021</v>
      </c>
      <c r="C633" s="13" t="s">
        <v>9</v>
      </c>
      <c r="D633" s="15">
        <v>20</v>
      </c>
      <c r="E633" s="13" t="s">
        <v>10</v>
      </c>
      <c r="F633" s="13" t="s">
        <v>11</v>
      </c>
      <c r="G633" s="13" t="s">
        <v>12</v>
      </c>
      <c r="H633" s="13" t="s">
        <v>18</v>
      </c>
    </row>
    <row r="634" spans="1:8">
      <c r="A634" s="15">
        <v>3691</v>
      </c>
      <c r="B634" s="15">
        <v>2021</v>
      </c>
      <c r="C634" s="13" t="s">
        <v>9</v>
      </c>
      <c r="D634" s="15">
        <v>20</v>
      </c>
      <c r="E634" s="13" t="s">
        <v>10</v>
      </c>
      <c r="F634" s="13" t="s">
        <v>11</v>
      </c>
      <c r="G634" s="13" t="s">
        <v>12</v>
      </c>
      <c r="H634" s="13" t="s">
        <v>26</v>
      </c>
    </row>
    <row r="635" spans="1:8">
      <c r="A635" s="15">
        <v>3690</v>
      </c>
      <c r="B635" s="15">
        <v>2021</v>
      </c>
      <c r="C635" s="13" t="s">
        <v>9</v>
      </c>
      <c r="D635" s="15">
        <v>20</v>
      </c>
      <c r="E635" s="13" t="s">
        <v>10</v>
      </c>
      <c r="F635" s="13" t="s">
        <v>17</v>
      </c>
      <c r="G635" s="13" t="s">
        <v>12</v>
      </c>
      <c r="H635" s="13" t="s">
        <v>37</v>
      </c>
    </row>
    <row r="636" spans="1:8">
      <c r="A636" s="15">
        <v>3689</v>
      </c>
      <c r="B636" s="15">
        <v>2021</v>
      </c>
      <c r="C636" s="13" t="s">
        <v>9</v>
      </c>
      <c r="D636" s="15">
        <v>20</v>
      </c>
      <c r="E636" s="13" t="s">
        <v>38</v>
      </c>
      <c r="F636" s="13" t="s">
        <v>17</v>
      </c>
      <c r="G636" s="13" t="s">
        <v>12</v>
      </c>
      <c r="H636" s="13" t="s">
        <v>18</v>
      </c>
    </row>
    <row r="637" spans="1:8">
      <c r="A637" s="15">
        <v>3688</v>
      </c>
      <c r="B637" s="15">
        <v>2021</v>
      </c>
      <c r="C637" s="13" t="s">
        <v>9</v>
      </c>
      <c r="D637" s="15">
        <v>20</v>
      </c>
      <c r="E637" s="13" t="s">
        <v>14</v>
      </c>
      <c r="F637" s="13" t="s">
        <v>11</v>
      </c>
      <c r="G637" s="13" t="s">
        <v>12</v>
      </c>
      <c r="H637" s="13" t="s">
        <v>35</v>
      </c>
    </row>
    <row r="638" spans="1:8">
      <c r="A638" s="15">
        <v>3687</v>
      </c>
      <c r="B638" s="15">
        <v>2021</v>
      </c>
      <c r="C638" s="13" t="s">
        <v>9</v>
      </c>
      <c r="D638" s="15">
        <v>20</v>
      </c>
      <c r="E638" s="13" t="s">
        <v>14</v>
      </c>
      <c r="F638" s="13" t="s">
        <v>17</v>
      </c>
      <c r="G638" s="13" t="s">
        <v>12</v>
      </c>
      <c r="H638" s="13" t="s">
        <v>35</v>
      </c>
    </row>
    <row r="639" spans="1:8">
      <c r="A639" s="15">
        <v>3686</v>
      </c>
      <c r="B639" s="15">
        <v>2021</v>
      </c>
      <c r="C639" s="13" t="s">
        <v>9</v>
      </c>
      <c r="D639" s="15">
        <v>20</v>
      </c>
      <c r="E639" s="13" t="s">
        <v>10</v>
      </c>
      <c r="F639" s="13" t="s">
        <v>11</v>
      </c>
      <c r="G639" s="13" t="s">
        <v>12</v>
      </c>
      <c r="H639" s="13" t="s">
        <v>18</v>
      </c>
    </row>
    <row r="640" spans="1:8">
      <c r="A640" s="15">
        <v>3685</v>
      </c>
      <c r="B640" s="15">
        <v>2021</v>
      </c>
      <c r="C640" s="13" t="s">
        <v>9</v>
      </c>
      <c r="D640" s="15">
        <v>20</v>
      </c>
      <c r="E640" s="13" t="s">
        <v>10</v>
      </c>
      <c r="F640" s="13" t="s">
        <v>11</v>
      </c>
      <c r="G640" s="13" t="s">
        <v>12</v>
      </c>
      <c r="H640" s="13" t="s">
        <v>26</v>
      </c>
    </row>
    <row r="641" spans="1:8">
      <c r="A641" s="15">
        <v>3684</v>
      </c>
      <c r="B641" s="15">
        <v>2021</v>
      </c>
      <c r="C641" s="13" t="s">
        <v>9</v>
      </c>
      <c r="D641" s="15">
        <v>20</v>
      </c>
      <c r="E641" s="13" t="s">
        <v>10</v>
      </c>
      <c r="F641" s="13" t="s">
        <v>17</v>
      </c>
      <c r="G641" s="13" t="s">
        <v>12</v>
      </c>
      <c r="H641" s="13" t="s">
        <v>37</v>
      </c>
    </row>
    <row r="642" spans="1:8">
      <c r="A642" s="15">
        <v>3683</v>
      </c>
      <c r="B642" s="15">
        <v>2021</v>
      </c>
      <c r="C642" s="13" t="s">
        <v>9</v>
      </c>
      <c r="D642" s="15">
        <v>20</v>
      </c>
      <c r="E642" s="13" t="s">
        <v>38</v>
      </c>
      <c r="F642" s="13" t="s">
        <v>17</v>
      </c>
      <c r="G642" s="13" t="s">
        <v>12</v>
      </c>
      <c r="H642" s="13" t="s">
        <v>18</v>
      </c>
    </row>
    <row r="643" spans="1:8">
      <c r="A643" s="15">
        <v>3682</v>
      </c>
      <c r="B643" s="15">
        <v>2021</v>
      </c>
      <c r="C643" s="13" t="s">
        <v>9</v>
      </c>
      <c r="D643" s="15">
        <v>20</v>
      </c>
      <c r="E643" s="13" t="s">
        <v>14</v>
      </c>
      <c r="F643" s="13" t="s">
        <v>11</v>
      </c>
      <c r="G643" s="13" t="s">
        <v>12</v>
      </c>
      <c r="H643" s="13" t="s">
        <v>35</v>
      </c>
    </row>
    <row r="644" spans="1:8">
      <c r="A644" s="15">
        <v>3681</v>
      </c>
      <c r="B644" s="15">
        <v>2021</v>
      </c>
      <c r="C644" s="13" t="s">
        <v>9</v>
      </c>
      <c r="D644" s="15">
        <v>20</v>
      </c>
      <c r="E644" s="13" t="s">
        <v>14</v>
      </c>
      <c r="F644" s="13" t="s">
        <v>17</v>
      </c>
      <c r="G644" s="13" t="s">
        <v>12</v>
      </c>
      <c r="H644" s="13" t="s">
        <v>35</v>
      </c>
    </row>
    <row r="645" spans="1:8">
      <c r="A645" s="15">
        <v>3680</v>
      </c>
      <c r="B645" s="15">
        <v>2021</v>
      </c>
      <c r="C645" s="13" t="s">
        <v>9</v>
      </c>
      <c r="D645" s="15">
        <v>20</v>
      </c>
      <c r="E645" s="13" t="s">
        <v>10</v>
      </c>
      <c r="F645" s="13" t="s">
        <v>11</v>
      </c>
      <c r="G645" s="13" t="s">
        <v>12</v>
      </c>
      <c r="H645" s="13" t="s">
        <v>18</v>
      </c>
    </row>
    <row r="646" spans="1:8">
      <c r="A646" s="15">
        <v>3679</v>
      </c>
      <c r="B646" s="15">
        <v>2021</v>
      </c>
      <c r="C646" s="13" t="s">
        <v>9</v>
      </c>
      <c r="D646" s="15">
        <v>20</v>
      </c>
      <c r="E646" s="13" t="s">
        <v>10</v>
      </c>
      <c r="F646" s="13" t="s">
        <v>11</v>
      </c>
      <c r="G646" s="13" t="s">
        <v>12</v>
      </c>
      <c r="H646" s="13" t="s">
        <v>26</v>
      </c>
    </row>
    <row r="647" spans="1:8">
      <c r="A647" s="15">
        <v>3678</v>
      </c>
      <c r="B647" s="15">
        <v>2021</v>
      </c>
      <c r="C647" s="13" t="s">
        <v>9</v>
      </c>
      <c r="D647" s="15">
        <v>20</v>
      </c>
      <c r="E647" s="13" t="s">
        <v>10</v>
      </c>
      <c r="F647" s="13" t="s">
        <v>17</v>
      </c>
      <c r="G647" s="13" t="s">
        <v>12</v>
      </c>
      <c r="H647" s="13" t="s">
        <v>37</v>
      </c>
    </row>
    <row r="648" spans="1:8">
      <c r="A648" s="15">
        <v>3677</v>
      </c>
      <c r="B648" s="15">
        <v>2021</v>
      </c>
      <c r="C648" s="13" t="s">
        <v>9</v>
      </c>
      <c r="D648" s="15">
        <v>20</v>
      </c>
      <c r="E648" s="13" t="s">
        <v>38</v>
      </c>
      <c r="F648" s="13" t="s">
        <v>17</v>
      </c>
      <c r="G648" s="13" t="s">
        <v>12</v>
      </c>
      <c r="H648" s="13" t="s">
        <v>32</v>
      </c>
    </row>
    <row r="649" spans="1:8">
      <c r="A649" s="15">
        <v>3676</v>
      </c>
      <c r="B649" s="15">
        <v>2021</v>
      </c>
      <c r="C649" s="13" t="s">
        <v>9</v>
      </c>
      <c r="D649" s="15">
        <v>20</v>
      </c>
      <c r="E649" s="13" t="s">
        <v>14</v>
      </c>
      <c r="F649" s="13" t="s">
        <v>11</v>
      </c>
      <c r="G649" s="13" t="s">
        <v>12</v>
      </c>
      <c r="H649" s="13" t="s">
        <v>35</v>
      </c>
    </row>
    <row r="650" spans="1:8">
      <c r="A650" s="15">
        <v>3675</v>
      </c>
      <c r="B650" s="15">
        <v>2021</v>
      </c>
      <c r="C650" s="13" t="s">
        <v>9</v>
      </c>
      <c r="D650" s="15">
        <v>20</v>
      </c>
      <c r="E650" s="13" t="s">
        <v>14</v>
      </c>
      <c r="F650" s="13" t="s">
        <v>17</v>
      </c>
      <c r="G650" s="13" t="s">
        <v>12</v>
      </c>
      <c r="H650" s="13" t="s">
        <v>35</v>
      </c>
    </row>
    <row r="651" spans="1:8">
      <c r="A651" s="15">
        <v>3674</v>
      </c>
      <c r="B651" s="15">
        <v>2021</v>
      </c>
      <c r="C651" s="13" t="s">
        <v>9</v>
      </c>
      <c r="D651" s="15">
        <v>20</v>
      </c>
      <c r="E651" s="13" t="s">
        <v>10</v>
      </c>
      <c r="F651" s="13" t="s">
        <v>11</v>
      </c>
      <c r="G651" s="13" t="s">
        <v>12</v>
      </c>
      <c r="H651" s="13" t="s">
        <v>18</v>
      </c>
    </row>
    <row r="652" spans="1:8">
      <c r="A652" s="15">
        <v>3673</v>
      </c>
      <c r="B652" s="15">
        <v>2021</v>
      </c>
      <c r="C652" s="13" t="s">
        <v>9</v>
      </c>
      <c r="D652" s="15">
        <v>20</v>
      </c>
      <c r="E652" s="13" t="s">
        <v>10</v>
      </c>
      <c r="F652" s="13" t="s">
        <v>11</v>
      </c>
      <c r="G652" s="13" t="s">
        <v>12</v>
      </c>
      <c r="H652" s="13" t="s">
        <v>26</v>
      </c>
    </row>
    <row r="653" spans="1:8">
      <c r="A653" s="15">
        <v>3672</v>
      </c>
      <c r="B653" s="15">
        <v>2021</v>
      </c>
      <c r="C653" s="13" t="s">
        <v>9</v>
      </c>
      <c r="D653" s="15">
        <v>20</v>
      </c>
      <c r="E653" s="13" t="s">
        <v>10</v>
      </c>
      <c r="F653" s="13" t="s">
        <v>17</v>
      </c>
      <c r="G653" s="13" t="s">
        <v>12</v>
      </c>
      <c r="H653" s="13" t="s">
        <v>37</v>
      </c>
    </row>
    <row r="654" spans="1:8">
      <c r="A654" s="15">
        <v>3671</v>
      </c>
      <c r="B654" s="15">
        <v>2021</v>
      </c>
      <c r="C654" s="13" t="s">
        <v>9</v>
      </c>
      <c r="D654" s="15">
        <v>20</v>
      </c>
      <c r="E654" s="13" t="s">
        <v>38</v>
      </c>
      <c r="F654" s="13" t="s">
        <v>17</v>
      </c>
      <c r="G654" s="13" t="s">
        <v>12</v>
      </c>
      <c r="H654" s="13" t="s">
        <v>32</v>
      </c>
    </row>
    <row r="655" spans="1:8">
      <c r="A655" s="15">
        <v>3670</v>
      </c>
      <c r="B655" s="15">
        <v>2021</v>
      </c>
      <c r="C655" s="13" t="s">
        <v>9</v>
      </c>
      <c r="D655" s="15">
        <v>20</v>
      </c>
      <c r="E655" s="13" t="s">
        <v>14</v>
      </c>
      <c r="F655" s="13" t="s">
        <v>11</v>
      </c>
      <c r="G655" s="13" t="s">
        <v>12</v>
      </c>
      <c r="H655" s="13" t="s">
        <v>35</v>
      </c>
    </row>
    <row r="656" spans="1:8">
      <c r="A656" s="15">
        <v>3669</v>
      </c>
      <c r="B656" s="15">
        <v>2021</v>
      </c>
      <c r="C656" s="13" t="s">
        <v>9</v>
      </c>
      <c r="D656" s="15">
        <v>20</v>
      </c>
      <c r="E656" s="13" t="s">
        <v>14</v>
      </c>
      <c r="F656" s="13" t="s">
        <v>17</v>
      </c>
      <c r="G656" s="13" t="s">
        <v>12</v>
      </c>
      <c r="H656" s="13" t="s">
        <v>35</v>
      </c>
    </row>
    <row r="657" spans="1:8">
      <c r="A657" s="15">
        <v>3668</v>
      </c>
      <c r="B657" s="15">
        <v>2021</v>
      </c>
      <c r="C657" s="13" t="s">
        <v>9</v>
      </c>
      <c r="D657" s="15">
        <v>20</v>
      </c>
      <c r="E657" s="13" t="s">
        <v>10</v>
      </c>
      <c r="F657" s="13" t="s">
        <v>11</v>
      </c>
      <c r="G657" s="13" t="s">
        <v>12</v>
      </c>
      <c r="H657" s="13" t="s">
        <v>18</v>
      </c>
    </row>
    <row r="658" spans="1:8">
      <c r="A658" s="15">
        <v>3667</v>
      </c>
      <c r="B658" s="15">
        <v>2021</v>
      </c>
      <c r="C658" s="13" t="s">
        <v>9</v>
      </c>
      <c r="D658" s="15">
        <v>20</v>
      </c>
      <c r="E658" s="13" t="s">
        <v>10</v>
      </c>
      <c r="F658" s="13" t="s">
        <v>11</v>
      </c>
      <c r="G658" s="13" t="s">
        <v>12</v>
      </c>
      <c r="H658" s="13" t="s">
        <v>26</v>
      </c>
    </row>
    <row r="659" spans="1:8">
      <c r="A659" s="15">
        <v>3666</v>
      </c>
      <c r="B659" s="15">
        <v>2021</v>
      </c>
      <c r="C659" s="13" t="s">
        <v>9</v>
      </c>
      <c r="D659" s="15">
        <v>20</v>
      </c>
      <c r="E659" s="13" t="s">
        <v>10</v>
      </c>
      <c r="F659" s="13" t="s">
        <v>17</v>
      </c>
      <c r="G659" s="13" t="s">
        <v>12</v>
      </c>
      <c r="H659" s="13" t="s">
        <v>37</v>
      </c>
    </row>
    <row r="660" spans="1:8">
      <c r="A660" s="15">
        <v>3665</v>
      </c>
      <c r="B660" s="15">
        <v>2021</v>
      </c>
      <c r="C660" s="13" t="s">
        <v>9</v>
      </c>
      <c r="D660" s="15">
        <v>20</v>
      </c>
      <c r="E660" s="13" t="s">
        <v>38</v>
      </c>
      <c r="F660" s="13" t="s">
        <v>17</v>
      </c>
      <c r="G660" s="13" t="s">
        <v>12</v>
      </c>
      <c r="H660" s="13" t="s">
        <v>32</v>
      </c>
    </row>
    <row r="661" spans="1:8">
      <c r="A661" s="15">
        <v>3664</v>
      </c>
      <c r="B661" s="15">
        <v>2021</v>
      </c>
      <c r="C661" s="13" t="s">
        <v>9</v>
      </c>
      <c r="D661" s="15">
        <v>20</v>
      </c>
      <c r="E661" s="13" t="s">
        <v>14</v>
      </c>
      <c r="F661" s="13" t="s">
        <v>11</v>
      </c>
      <c r="G661" s="13" t="s">
        <v>12</v>
      </c>
      <c r="H661" s="13" t="s">
        <v>35</v>
      </c>
    </row>
    <row r="662" spans="1:8">
      <c r="A662" s="15">
        <v>3663</v>
      </c>
      <c r="B662" s="15">
        <v>2021</v>
      </c>
      <c r="C662" s="13" t="s">
        <v>9</v>
      </c>
      <c r="D662" s="15">
        <v>20</v>
      </c>
      <c r="E662" s="13" t="s">
        <v>14</v>
      </c>
      <c r="F662" s="13" t="s">
        <v>17</v>
      </c>
      <c r="G662" s="13" t="s">
        <v>12</v>
      </c>
      <c r="H662" s="13" t="s">
        <v>35</v>
      </c>
    </row>
    <row r="663" spans="1:8">
      <c r="A663" s="15">
        <v>3662</v>
      </c>
      <c r="B663" s="15">
        <v>2021</v>
      </c>
      <c r="C663" s="13" t="s">
        <v>9</v>
      </c>
      <c r="D663" s="15">
        <v>20</v>
      </c>
      <c r="E663" s="13" t="s">
        <v>10</v>
      </c>
      <c r="F663" s="13" t="s">
        <v>11</v>
      </c>
      <c r="G663" s="13" t="s">
        <v>12</v>
      </c>
      <c r="H663" s="13" t="s">
        <v>18</v>
      </c>
    </row>
    <row r="664" spans="1:8">
      <c r="A664" s="15">
        <v>3661</v>
      </c>
      <c r="B664" s="15">
        <v>2021</v>
      </c>
      <c r="C664" s="13" t="s">
        <v>9</v>
      </c>
      <c r="D664" s="15">
        <v>20</v>
      </c>
      <c r="E664" s="13" t="s">
        <v>10</v>
      </c>
      <c r="F664" s="13" t="s">
        <v>11</v>
      </c>
      <c r="G664" s="13" t="s">
        <v>12</v>
      </c>
      <c r="H664" s="15">
        <v>3</v>
      </c>
    </row>
    <row r="665" spans="1:8">
      <c r="A665" s="15">
        <v>3660</v>
      </c>
      <c r="B665" s="15">
        <v>2021</v>
      </c>
      <c r="C665" s="13" t="s">
        <v>9</v>
      </c>
      <c r="D665" s="15">
        <v>20</v>
      </c>
      <c r="E665" s="13" t="s">
        <v>10</v>
      </c>
      <c r="F665" s="13" t="s">
        <v>17</v>
      </c>
      <c r="G665" s="13" t="s">
        <v>12</v>
      </c>
      <c r="H665" s="13" t="s">
        <v>37</v>
      </c>
    </row>
    <row r="666" spans="1:8">
      <c r="A666" s="15">
        <v>3659</v>
      </c>
      <c r="B666" s="15">
        <v>2021</v>
      </c>
      <c r="C666" s="13" t="s">
        <v>9</v>
      </c>
      <c r="D666" s="15">
        <v>20</v>
      </c>
      <c r="E666" s="13" t="s">
        <v>38</v>
      </c>
      <c r="F666" s="13" t="s">
        <v>17</v>
      </c>
      <c r="G666" s="13" t="s">
        <v>12</v>
      </c>
      <c r="H666" s="13" t="s">
        <v>32</v>
      </c>
    </row>
    <row r="667" spans="1:8">
      <c r="A667" s="15">
        <v>3658</v>
      </c>
      <c r="B667" s="15">
        <v>2021</v>
      </c>
      <c r="C667" s="13" t="s">
        <v>9</v>
      </c>
      <c r="D667" s="15">
        <v>20</v>
      </c>
      <c r="E667" s="13" t="s">
        <v>14</v>
      </c>
      <c r="F667" s="13" t="s">
        <v>11</v>
      </c>
      <c r="G667" s="13" t="s">
        <v>12</v>
      </c>
      <c r="H667" s="13" t="s">
        <v>35</v>
      </c>
    </row>
    <row r="668" spans="1:8">
      <c r="A668" s="15">
        <v>3657</v>
      </c>
      <c r="B668" s="15">
        <v>2021</v>
      </c>
      <c r="C668" s="13" t="s">
        <v>9</v>
      </c>
      <c r="D668" s="15">
        <v>20</v>
      </c>
      <c r="E668" s="13" t="s">
        <v>14</v>
      </c>
      <c r="F668" s="13" t="s">
        <v>17</v>
      </c>
      <c r="G668" s="13" t="s">
        <v>12</v>
      </c>
      <c r="H668" s="13" t="s">
        <v>35</v>
      </c>
    </row>
    <row r="669" spans="1:8">
      <c r="A669" s="15">
        <v>3656</v>
      </c>
      <c r="B669" s="15">
        <v>2021</v>
      </c>
      <c r="C669" s="13" t="s">
        <v>9</v>
      </c>
      <c r="D669" s="15">
        <v>20</v>
      </c>
      <c r="E669" s="13" t="s">
        <v>10</v>
      </c>
      <c r="F669" s="13" t="s">
        <v>11</v>
      </c>
      <c r="G669" s="13" t="s">
        <v>12</v>
      </c>
      <c r="H669" s="13" t="s">
        <v>18</v>
      </c>
    </row>
    <row r="670" spans="1:8">
      <c r="A670" s="15">
        <v>3655</v>
      </c>
      <c r="B670" s="15">
        <v>2021</v>
      </c>
      <c r="C670" s="13" t="s">
        <v>9</v>
      </c>
      <c r="D670" s="15">
        <v>20</v>
      </c>
      <c r="E670" s="13" t="s">
        <v>10</v>
      </c>
      <c r="F670" s="13" t="s">
        <v>11</v>
      </c>
      <c r="G670" s="13" t="s">
        <v>12</v>
      </c>
      <c r="H670" s="13" t="s">
        <v>31</v>
      </c>
    </row>
    <row r="671" spans="1:8">
      <c r="A671" s="15">
        <v>3654</v>
      </c>
      <c r="B671" s="15">
        <v>2021</v>
      </c>
      <c r="C671" s="13" t="s">
        <v>9</v>
      </c>
      <c r="D671" s="15">
        <v>20</v>
      </c>
      <c r="E671" s="13" t="s">
        <v>10</v>
      </c>
      <c r="F671" s="13" t="s">
        <v>17</v>
      </c>
      <c r="G671" s="13" t="s">
        <v>12</v>
      </c>
      <c r="H671" s="13" t="s">
        <v>37</v>
      </c>
    </row>
    <row r="672" spans="1:8">
      <c r="A672" s="15">
        <v>3653</v>
      </c>
      <c r="B672" s="15">
        <v>2021</v>
      </c>
      <c r="C672" s="13" t="s">
        <v>9</v>
      </c>
      <c r="D672" s="15">
        <v>20</v>
      </c>
      <c r="E672" s="13" t="s">
        <v>38</v>
      </c>
      <c r="F672" s="13" t="s">
        <v>17</v>
      </c>
      <c r="G672" s="13" t="s">
        <v>12</v>
      </c>
      <c r="H672" s="13" t="s">
        <v>35</v>
      </c>
    </row>
    <row r="673" spans="1:8">
      <c r="A673" s="15">
        <v>3652</v>
      </c>
      <c r="B673" s="15">
        <v>2021</v>
      </c>
      <c r="C673" s="13" t="s">
        <v>9</v>
      </c>
      <c r="D673" s="15">
        <v>20</v>
      </c>
      <c r="E673" s="13" t="s">
        <v>14</v>
      </c>
      <c r="F673" s="13" t="s">
        <v>11</v>
      </c>
      <c r="G673" s="13" t="s">
        <v>12</v>
      </c>
      <c r="H673" s="13" t="s">
        <v>35</v>
      </c>
    </row>
    <row r="674" spans="1:8">
      <c r="A674" s="15">
        <v>3651</v>
      </c>
      <c r="B674" s="15">
        <v>2021</v>
      </c>
      <c r="C674" s="13" t="s">
        <v>9</v>
      </c>
      <c r="D674" s="15">
        <v>20</v>
      </c>
      <c r="E674" s="13" t="s">
        <v>14</v>
      </c>
      <c r="F674" s="13" t="s">
        <v>17</v>
      </c>
      <c r="G674" s="13" t="s">
        <v>12</v>
      </c>
      <c r="H674" s="13" t="s">
        <v>35</v>
      </c>
    </row>
    <row r="675" spans="1:8">
      <c r="A675" s="15">
        <v>3650</v>
      </c>
      <c r="B675" s="15">
        <v>2021</v>
      </c>
      <c r="C675" s="13" t="s">
        <v>9</v>
      </c>
      <c r="D675" s="15">
        <v>20</v>
      </c>
      <c r="E675" s="13" t="s">
        <v>10</v>
      </c>
      <c r="F675" s="13" t="s">
        <v>11</v>
      </c>
      <c r="G675" s="13" t="s">
        <v>12</v>
      </c>
      <c r="H675" s="13" t="s">
        <v>18</v>
      </c>
    </row>
    <row r="676" spans="1:8">
      <c r="A676" s="15">
        <v>3649</v>
      </c>
      <c r="B676" s="15">
        <v>2021</v>
      </c>
      <c r="C676" s="13" t="s">
        <v>9</v>
      </c>
      <c r="D676" s="15">
        <v>20</v>
      </c>
      <c r="E676" s="13" t="s">
        <v>10</v>
      </c>
      <c r="F676" s="13" t="s">
        <v>11</v>
      </c>
      <c r="G676" s="13" t="s">
        <v>12</v>
      </c>
      <c r="H676" s="13" t="s">
        <v>31</v>
      </c>
    </row>
    <row r="677" spans="1:8">
      <c r="A677" s="15">
        <v>3648</v>
      </c>
      <c r="B677" s="15">
        <v>2021</v>
      </c>
      <c r="C677" s="13" t="s">
        <v>9</v>
      </c>
      <c r="D677" s="15">
        <v>20</v>
      </c>
      <c r="E677" s="13" t="s">
        <v>10</v>
      </c>
      <c r="F677" s="13" t="s">
        <v>17</v>
      </c>
      <c r="G677" s="13" t="s">
        <v>12</v>
      </c>
      <c r="H677" s="13" t="s">
        <v>37</v>
      </c>
    </row>
    <row r="678" spans="1:8">
      <c r="A678" s="15">
        <v>3647</v>
      </c>
      <c r="B678" s="15">
        <v>2021</v>
      </c>
      <c r="C678" s="13" t="s">
        <v>9</v>
      </c>
      <c r="D678" s="15">
        <v>20</v>
      </c>
      <c r="E678" s="13" t="s">
        <v>38</v>
      </c>
      <c r="F678" s="13" t="s">
        <v>17</v>
      </c>
      <c r="G678" s="13" t="s">
        <v>12</v>
      </c>
      <c r="H678" s="13" t="s">
        <v>37</v>
      </c>
    </row>
    <row r="679" spans="1:8">
      <c r="A679" s="15">
        <v>3646</v>
      </c>
      <c r="B679" s="15">
        <v>2021</v>
      </c>
      <c r="C679" s="13" t="s">
        <v>9</v>
      </c>
      <c r="D679" s="15">
        <v>20</v>
      </c>
      <c r="E679" s="13" t="s">
        <v>14</v>
      </c>
      <c r="F679" s="13" t="s">
        <v>11</v>
      </c>
      <c r="G679" s="13" t="s">
        <v>12</v>
      </c>
      <c r="H679" s="13" t="s">
        <v>35</v>
      </c>
    </row>
    <row r="680" spans="1:8">
      <c r="A680" s="15">
        <v>3645</v>
      </c>
      <c r="B680" s="15">
        <v>2021</v>
      </c>
      <c r="C680" s="13" t="s">
        <v>9</v>
      </c>
      <c r="D680" s="15">
        <v>20</v>
      </c>
      <c r="E680" s="13" t="s">
        <v>14</v>
      </c>
      <c r="F680" s="13" t="s">
        <v>17</v>
      </c>
      <c r="G680" s="13" t="s">
        <v>12</v>
      </c>
      <c r="H680" s="13" t="s">
        <v>35</v>
      </c>
    </row>
    <row r="681" spans="1:8">
      <c r="A681" s="15">
        <v>3644</v>
      </c>
      <c r="B681" s="15">
        <v>2021</v>
      </c>
      <c r="C681" s="13" t="s">
        <v>9</v>
      </c>
      <c r="D681" s="15">
        <v>20</v>
      </c>
      <c r="E681" s="13" t="s">
        <v>10</v>
      </c>
      <c r="F681" s="13" t="s">
        <v>11</v>
      </c>
      <c r="G681" s="13" t="s">
        <v>12</v>
      </c>
      <c r="H681" s="13" t="s">
        <v>32</v>
      </c>
    </row>
    <row r="682" spans="1:8">
      <c r="A682" s="15">
        <v>3643</v>
      </c>
      <c r="B682" s="15">
        <v>2021</v>
      </c>
      <c r="C682" s="13" t="s">
        <v>9</v>
      </c>
      <c r="D682" s="15">
        <v>20</v>
      </c>
      <c r="E682" s="13" t="s">
        <v>10</v>
      </c>
      <c r="F682" s="13" t="s">
        <v>11</v>
      </c>
      <c r="G682" s="13" t="s">
        <v>12</v>
      </c>
      <c r="H682" s="13" t="s">
        <v>31</v>
      </c>
    </row>
    <row r="683" spans="1:8">
      <c r="A683" s="15">
        <v>3642</v>
      </c>
      <c r="B683" s="15">
        <v>2021</v>
      </c>
      <c r="C683" s="13" t="s">
        <v>9</v>
      </c>
      <c r="D683" s="15">
        <v>20</v>
      </c>
      <c r="E683" s="13" t="s">
        <v>10</v>
      </c>
      <c r="F683" s="13" t="s">
        <v>17</v>
      </c>
      <c r="G683" s="13" t="s">
        <v>12</v>
      </c>
      <c r="H683" s="13" t="s">
        <v>37</v>
      </c>
    </row>
    <row r="684" spans="1:8">
      <c r="A684" s="15">
        <v>3641</v>
      </c>
      <c r="B684" s="15">
        <v>2021</v>
      </c>
      <c r="C684" s="13" t="s">
        <v>9</v>
      </c>
      <c r="D684" s="15">
        <v>20</v>
      </c>
      <c r="E684" s="13" t="s">
        <v>38</v>
      </c>
      <c r="F684" s="13" t="s">
        <v>17</v>
      </c>
      <c r="G684" s="13" t="s">
        <v>12</v>
      </c>
      <c r="H684" s="13" t="s">
        <v>37</v>
      </c>
    </row>
    <row r="685" spans="1:8">
      <c r="A685" s="15">
        <v>3640</v>
      </c>
      <c r="B685" s="15">
        <v>2021</v>
      </c>
      <c r="C685" s="13" t="s">
        <v>9</v>
      </c>
      <c r="D685" s="15">
        <v>20</v>
      </c>
      <c r="E685" s="13" t="s">
        <v>14</v>
      </c>
      <c r="F685" s="13" t="s">
        <v>11</v>
      </c>
      <c r="G685" s="13" t="s">
        <v>12</v>
      </c>
      <c r="H685" s="13" t="s">
        <v>35</v>
      </c>
    </row>
    <row r="686" spans="1:8">
      <c r="A686" s="15">
        <v>3639</v>
      </c>
      <c r="B686" s="15">
        <v>2021</v>
      </c>
      <c r="C686" s="13" t="s">
        <v>9</v>
      </c>
      <c r="D686" s="15">
        <v>20</v>
      </c>
      <c r="E686" s="13" t="s">
        <v>14</v>
      </c>
      <c r="F686" s="13" t="s">
        <v>17</v>
      </c>
      <c r="G686" s="13" t="s">
        <v>12</v>
      </c>
      <c r="H686" s="13" t="s">
        <v>35</v>
      </c>
    </row>
    <row r="687" spans="1:8">
      <c r="A687" s="15">
        <v>3638</v>
      </c>
      <c r="B687" s="15">
        <v>2021</v>
      </c>
      <c r="C687" s="13" t="s">
        <v>9</v>
      </c>
      <c r="D687" s="15">
        <v>20</v>
      </c>
      <c r="E687" s="13" t="s">
        <v>10</v>
      </c>
      <c r="F687" s="13" t="s">
        <v>11</v>
      </c>
      <c r="G687" s="13" t="s">
        <v>12</v>
      </c>
      <c r="H687" s="13" t="s">
        <v>32</v>
      </c>
    </row>
    <row r="688" spans="1:8">
      <c r="A688" s="15">
        <v>3637</v>
      </c>
      <c r="B688" s="15">
        <v>2021</v>
      </c>
      <c r="C688" s="13" t="s">
        <v>9</v>
      </c>
      <c r="D688" s="15">
        <v>20</v>
      </c>
      <c r="E688" s="13" t="s">
        <v>10</v>
      </c>
      <c r="F688" s="13" t="s">
        <v>11</v>
      </c>
      <c r="G688" s="13" t="s">
        <v>12</v>
      </c>
      <c r="H688" s="13" t="s">
        <v>31</v>
      </c>
    </row>
    <row r="689" spans="1:8">
      <c r="A689" s="15">
        <v>3636</v>
      </c>
      <c r="B689" s="15">
        <v>2021</v>
      </c>
      <c r="C689" s="13" t="s">
        <v>9</v>
      </c>
      <c r="D689" s="15">
        <v>20</v>
      </c>
      <c r="E689" s="13" t="s">
        <v>10</v>
      </c>
      <c r="F689" s="13" t="s">
        <v>17</v>
      </c>
      <c r="G689" s="13" t="s">
        <v>12</v>
      </c>
      <c r="H689" s="13" t="s">
        <v>37</v>
      </c>
    </row>
    <row r="690" spans="1:8">
      <c r="A690" s="15">
        <v>3635</v>
      </c>
      <c r="B690" s="15">
        <v>2021</v>
      </c>
      <c r="C690" s="13" t="s">
        <v>9</v>
      </c>
      <c r="D690" s="15">
        <v>20</v>
      </c>
      <c r="E690" s="13" t="s">
        <v>38</v>
      </c>
      <c r="F690" s="13" t="s">
        <v>17</v>
      </c>
      <c r="G690" s="13" t="s">
        <v>12</v>
      </c>
      <c r="H690" s="13" t="s">
        <v>37</v>
      </c>
    </row>
    <row r="691" spans="1:8">
      <c r="A691" s="15">
        <v>3634</v>
      </c>
      <c r="B691" s="15">
        <v>2021</v>
      </c>
      <c r="C691" s="13" t="s">
        <v>9</v>
      </c>
      <c r="D691" s="15">
        <v>20</v>
      </c>
      <c r="E691" s="13" t="s">
        <v>14</v>
      </c>
      <c r="F691" s="13" t="s">
        <v>11</v>
      </c>
      <c r="G691" s="13" t="s">
        <v>12</v>
      </c>
      <c r="H691" s="13" t="s">
        <v>35</v>
      </c>
    </row>
    <row r="692" spans="1:8">
      <c r="A692" s="15">
        <v>3633</v>
      </c>
      <c r="B692" s="15">
        <v>2021</v>
      </c>
      <c r="C692" s="13" t="s">
        <v>9</v>
      </c>
      <c r="D692" s="15">
        <v>20</v>
      </c>
      <c r="E692" s="13" t="s">
        <v>14</v>
      </c>
      <c r="F692" s="13" t="s">
        <v>17</v>
      </c>
      <c r="G692" s="13" t="s">
        <v>12</v>
      </c>
      <c r="H692" s="13" t="s">
        <v>35</v>
      </c>
    </row>
    <row r="693" spans="1:8">
      <c r="A693" s="15">
        <v>3632</v>
      </c>
      <c r="B693" s="15">
        <v>2021</v>
      </c>
      <c r="C693" s="13" t="s">
        <v>9</v>
      </c>
      <c r="D693" s="15">
        <v>20</v>
      </c>
      <c r="E693" s="13" t="s">
        <v>10</v>
      </c>
      <c r="F693" s="13" t="s">
        <v>11</v>
      </c>
      <c r="G693" s="13" t="s">
        <v>12</v>
      </c>
      <c r="H693" s="13" t="s">
        <v>32</v>
      </c>
    </row>
    <row r="694" spans="1:8">
      <c r="A694" s="15">
        <v>3631</v>
      </c>
      <c r="B694" s="15">
        <v>2021</v>
      </c>
      <c r="C694" s="13" t="s">
        <v>9</v>
      </c>
      <c r="D694" s="15">
        <v>20</v>
      </c>
      <c r="E694" s="13" t="s">
        <v>10</v>
      </c>
      <c r="F694" s="13" t="s">
        <v>11</v>
      </c>
      <c r="G694" s="13" t="s">
        <v>12</v>
      </c>
      <c r="H694" s="13" t="s">
        <v>31</v>
      </c>
    </row>
    <row r="695" spans="1:8">
      <c r="A695" s="15">
        <v>3630</v>
      </c>
      <c r="B695" s="15">
        <v>2021</v>
      </c>
      <c r="C695" s="13" t="s">
        <v>9</v>
      </c>
      <c r="D695" s="15">
        <v>20</v>
      </c>
      <c r="E695" s="13" t="s">
        <v>10</v>
      </c>
      <c r="F695" s="13" t="s">
        <v>17</v>
      </c>
      <c r="G695" s="13" t="s">
        <v>12</v>
      </c>
      <c r="H695" s="13" t="s">
        <v>37</v>
      </c>
    </row>
    <row r="696" spans="1:8">
      <c r="A696" s="15">
        <v>3629</v>
      </c>
      <c r="B696" s="15">
        <v>2021</v>
      </c>
      <c r="C696" s="13" t="s">
        <v>9</v>
      </c>
      <c r="D696" s="15">
        <v>20</v>
      </c>
      <c r="E696" s="13" t="s">
        <v>38</v>
      </c>
      <c r="F696" s="13" t="s">
        <v>17</v>
      </c>
      <c r="G696" s="13" t="s">
        <v>12</v>
      </c>
      <c r="H696" s="13" t="s">
        <v>30</v>
      </c>
    </row>
    <row r="697" spans="1:8">
      <c r="A697" s="15">
        <v>3628</v>
      </c>
      <c r="B697" s="15">
        <v>2021</v>
      </c>
      <c r="C697" s="13" t="s">
        <v>9</v>
      </c>
      <c r="D697" s="15">
        <v>20</v>
      </c>
      <c r="E697" s="13" t="s">
        <v>14</v>
      </c>
      <c r="F697" s="13" t="s">
        <v>11</v>
      </c>
      <c r="G697" s="13" t="s">
        <v>12</v>
      </c>
      <c r="H697" s="13" t="s">
        <v>35</v>
      </c>
    </row>
    <row r="698" spans="1:8">
      <c r="A698" s="15">
        <v>3627</v>
      </c>
      <c r="B698" s="15">
        <v>2021</v>
      </c>
      <c r="C698" s="13" t="s">
        <v>9</v>
      </c>
      <c r="D698" s="15">
        <v>20</v>
      </c>
      <c r="E698" s="13" t="s">
        <v>14</v>
      </c>
      <c r="F698" s="13" t="s">
        <v>17</v>
      </c>
      <c r="G698" s="13" t="s">
        <v>12</v>
      </c>
      <c r="H698" s="13" t="s">
        <v>37</v>
      </c>
    </row>
    <row r="699" spans="1:8">
      <c r="A699" s="15">
        <v>3626</v>
      </c>
      <c r="B699" s="15">
        <v>2021</v>
      </c>
      <c r="C699" s="13" t="s">
        <v>9</v>
      </c>
      <c r="D699" s="15">
        <v>20</v>
      </c>
      <c r="E699" s="13" t="s">
        <v>10</v>
      </c>
      <c r="F699" s="13" t="s">
        <v>11</v>
      </c>
      <c r="G699" s="13" t="s">
        <v>12</v>
      </c>
      <c r="H699" s="13" t="s">
        <v>32</v>
      </c>
    </row>
    <row r="700" spans="1:8">
      <c r="A700" s="15">
        <v>3625</v>
      </c>
      <c r="B700" s="15">
        <v>2021</v>
      </c>
      <c r="C700" s="13" t="s">
        <v>9</v>
      </c>
      <c r="D700" s="15">
        <v>20</v>
      </c>
      <c r="E700" s="13" t="s">
        <v>10</v>
      </c>
      <c r="F700" s="13" t="s">
        <v>11</v>
      </c>
      <c r="G700" s="13" t="s">
        <v>12</v>
      </c>
      <c r="H700" s="13" t="s">
        <v>31</v>
      </c>
    </row>
    <row r="701" spans="1:8">
      <c r="A701" s="15">
        <v>3624</v>
      </c>
      <c r="B701" s="15">
        <v>2021</v>
      </c>
      <c r="C701" s="13" t="s">
        <v>9</v>
      </c>
      <c r="D701" s="15">
        <v>20</v>
      </c>
      <c r="E701" s="13" t="s">
        <v>10</v>
      </c>
      <c r="F701" s="13" t="s">
        <v>17</v>
      </c>
      <c r="G701" s="13" t="s">
        <v>12</v>
      </c>
      <c r="H701" s="13" t="s">
        <v>30</v>
      </c>
    </row>
    <row r="702" spans="1:8">
      <c r="A702" s="15">
        <v>3623</v>
      </c>
      <c r="B702" s="15">
        <v>2021</v>
      </c>
      <c r="C702" s="13" t="s">
        <v>9</v>
      </c>
      <c r="D702" s="15">
        <v>20</v>
      </c>
      <c r="E702" s="13" t="s">
        <v>38</v>
      </c>
      <c r="F702" s="13" t="s">
        <v>17</v>
      </c>
      <c r="G702" s="13" t="s">
        <v>12</v>
      </c>
      <c r="H702" s="13" t="s">
        <v>30</v>
      </c>
    </row>
    <row r="703" spans="1:8">
      <c r="A703" s="15">
        <v>3622</v>
      </c>
      <c r="B703" s="15">
        <v>2021</v>
      </c>
      <c r="C703" s="13" t="s">
        <v>9</v>
      </c>
      <c r="D703" s="15">
        <v>20</v>
      </c>
      <c r="E703" s="13" t="s">
        <v>14</v>
      </c>
      <c r="F703" s="13" t="s">
        <v>11</v>
      </c>
      <c r="G703" s="13" t="s">
        <v>12</v>
      </c>
      <c r="H703" s="13" t="s">
        <v>37</v>
      </c>
    </row>
    <row r="704" spans="1:8">
      <c r="A704" s="15">
        <v>3621</v>
      </c>
      <c r="B704" s="15">
        <v>2021</v>
      </c>
      <c r="C704" s="13" t="s">
        <v>9</v>
      </c>
      <c r="D704" s="15">
        <v>20</v>
      </c>
      <c r="E704" s="13" t="s">
        <v>14</v>
      </c>
      <c r="F704" s="13" t="s">
        <v>17</v>
      </c>
      <c r="G704" s="13" t="s">
        <v>12</v>
      </c>
      <c r="H704" s="13" t="s">
        <v>37</v>
      </c>
    </row>
    <row r="705" spans="1:8">
      <c r="A705" s="15">
        <v>3620</v>
      </c>
      <c r="B705" s="15">
        <v>2021</v>
      </c>
      <c r="C705" s="13" t="s">
        <v>9</v>
      </c>
      <c r="D705" s="15">
        <v>20</v>
      </c>
      <c r="E705" s="13" t="s">
        <v>10</v>
      </c>
      <c r="F705" s="13" t="s">
        <v>11</v>
      </c>
      <c r="G705" s="13" t="s">
        <v>12</v>
      </c>
      <c r="H705" s="13" t="s">
        <v>32</v>
      </c>
    </row>
    <row r="706" spans="1:8">
      <c r="A706" s="15">
        <v>3619</v>
      </c>
      <c r="B706" s="15">
        <v>2021</v>
      </c>
      <c r="C706" s="13" t="s">
        <v>9</v>
      </c>
      <c r="D706" s="15">
        <v>20</v>
      </c>
      <c r="E706" s="13" t="s">
        <v>10</v>
      </c>
      <c r="F706" s="13" t="s">
        <v>11</v>
      </c>
      <c r="G706" s="13" t="s">
        <v>12</v>
      </c>
      <c r="H706" s="13" t="s">
        <v>31</v>
      </c>
    </row>
    <row r="707" spans="1:8">
      <c r="A707" s="15">
        <v>3618</v>
      </c>
      <c r="B707" s="15">
        <v>2021</v>
      </c>
      <c r="C707" s="13" t="s">
        <v>9</v>
      </c>
      <c r="D707" s="15">
        <v>20</v>
      </c>
      <c r="E707" s="13" t="s">
        <v>10</v>
      </c>
      <c r="F707" s="13" t="s">
        <v>17</v>
      </c>
      <c r="G707" s="13" t="s">
        <v>12</v>
      </c>
      <c r="H707" s="13" t="s">
        <v>30</v>
      </c>
    </row>
    <row r="708" spans="1:8">
      <c r="A708" s="15">
        <v>3617</v>
      </c>
      <c r="B708" s="15">
        <v>2021</v>
      </c>
      <c r="C708" s="13" t="s">
        <v>9</v>
      </c>
      <c r="D708" s="15">
        <v>20</v>
      </c>
      <c r="E708" s="13" t="s">
        <v>38</v>
      </c>
      <c r="F708" s="13" t="s">
        <v>17</v>
      </c>
      <c r="G708" s="13" t="s">
        <v>12</v>
      </c>
      <c r="H708" s="13" t="s">
        <v>30</v>
      </c>
    </row>
    <row r="709" spans="1:8">
      <c r="A709" s="15">
        <v>3616</v>
      </c>
      <c r="B709" s="15">
        <v>2021</v>
      </c>
      <c r="C709" s="13" t="s">
        <v>9</v>
      </c>
      <c r="D709" s="15">
        <v>20</v>
      </c>
      <c r="E709" s="13" t="s">
        <v>14</v>
      </c>
      <c r="F709" s="13" t="s">
        <v>11</v>
      </c>
      <c r="G709" s="13" t="s">
        <v>12</v>
      </c>
      <c r="H709" s="13" t="s">
        <v>37</v>
      </c>
    </row>
    <row r="710" spans="1:8">
      <c r="A710" s="15">
        <v>3615</v>
      </c>
      <c r="B710" s="15">
        <v>2021</v>
      </c>
      <c r="C710" s="13" t="s">
        <v>9</v>
      </c>
      <c r="D710" s="15">
        <v>20</v>
      </c>
      <c r="E710" s="13" t="s">
        <v>14</v>
      </c>
      <c r="F710" s="13" t="s">
        <v>17</v>
      </c>
      <c r="G710" s="13" t="s">
        <v>12</v>
      </c>
      <c r="H710" s="13" t="s">
        <v>37</v>
      </c>
    </row>
    <row r="711" spans="1:8">
      <c r="A711" s="15">
        <v>3614</v>
      </c>
      <c r="B711" s="15">
        <v>2021</v>
      </c>
      <c r="C711" s="13" t="s">
        <v>9</v>
      </c>
      <c r="D711" s="15">
        <v>20</v>
      </c>
      <c r="E711" s="13" t="s">
        <v>10</v>
      </c>
      <c r="F711" s="13" t="s">
        <v>11</v>
      </c>
      <c r="G711" s="13" t="s">
        <v>12</v>
      </c>
      <c r="H711" s="13" t="s">
        <v>32</v>
      </c>
    </row>
    <row r="712" spans="1:8">
      <c r="A712" s="15">
        <v>3613</v>
      </c>
      <c r="B712" s="15">
        <v>2021</v>
      </c>
      <c r="C712" s="13" t="s">
        <v>9</v>
      </c>
      <c r="D712" s="15">
        <v>20</v>
      </c>
      <c r="E712" s="13" t="s">
        <v>10</v>
      </c>
      <c r="F712" s="13" t="s">
        <v>11</v>
      </c>
      <c r="G712" s="13" t="s">
        <v>12</v>
      </c>
      <c r="H712" s="13" t="s">
        <v>31</v>
      </c>
    </row>
    <row r="713" spans="1:8">
      <c r="A713" s="15">
        <v>3612</v>
      </c>
      <c r="B713" s="15">
        <v>2021</v>
      </c>
      <c r="C713" s="13" t="s">
        <v>9</v>
      </c>
      <c r="D713" s="15">
        <v>20</v>
      </c>
      <c r="E713" s="13" t="s">
        <v>10</v>
      </c>
      <c r="F713" s="13" t="s">
        <v>17</v>
      </c>
      <c r="G713" s="13" t="s">
        <v>12</v>
      </c>
      <c r="H713" s="13" t="s">
        <v>30</v>
      </c>
    </row>
    <row r="714" spans="1:8">
      <c r="A714" s="15">
        <v>3611</v>
      </c>
      <c r="B714" s="15">
        <v>2021</v>
      </c>
      <c r="C714" s="13" t="s">
        <v>9</v>
      </c>
      <c r="D714" s="15">
        <v>20</v>
      </c>
      <c r="E714" s="13" t="s">
        <v>38</v>
      </c>
      <c r="F714" s="13" t="s">
        <v>17</v>
      </c>
      <c r="G714" s="13" t="s">
        <v>12</v>
      </c>
      <c r="H714" s="13" t="s">
        <v>30</v>
      </c>
    </row>
    <row r="715" spans="1:8">
      <c r="A715" s="15">
        <v>3610</v>
      </c>
      <c r="B715" s="15">
        <v>2021</v>
      </c>
      <c r="C715" s="13" t="s">
        <v>9</v>
      </c>
      <c r="D715" s="15">
        <v>20</v>
      </c>
      <c r="E715" s="13" t="s">
        <v>14</v>
      </c>
      <c r="F715" s="13" t="s">
        <v>11</v>
      </c>
      <c r="G715" s="13" t="s">
        <v>12</v>
      </c>
      <c r="H715" s="13" t="s">
        <v>37</v>
      </c>
    </row>
    <row r="716" spans="1:8">
      <c r="A716" s="15">
        <v>3609</v>
      </c>
      <c r="B716" s="15">
        <v>2021</v>
      </c>
      <c r="C716" s="13" t="s">
        <v>9</v>
      </c>
      <c r="D716" s="15">
        <v>20</v>
      </c>
      <c r="E716" s="13" t="s">
        <v>14</v>
      </c>
      <c r="F716" s="13" t="s">
        <v>17</v>
      </c>
      <c r="G716" s="13" t="s">
        <v>12</v>
      </c>
      <c r="H716" s="13" t="s">
        <v>37</v>
      </c>
    </row>
    <row r="717" spans="1:8">
      <c r="A717" s="15">
        <v>3608</v>
      </c>
      <c r="B717" s="15">
        <v>2021</v>
      </c>
      <c r="C717" s="13" t="s">
        <v>9</v>
      </c>
      <c r="D717" s="15">
        <v>20</v>
      </c>
      <c r="E717" s="13" t="s">
        <v>10</v>
      </c>
      <c r="F717" s="13" t="s">
        <v>11</v>
      </c>
      <c r="G717" s="13" t="s">
        <v>12</v>
      </c>
      <c r="H717" s="13" t="s">
        <v>32</v>
      </c>
    </row>
    <row r="718" spans="1:8">
      <c r="A718" s="15">
        <v>3607</v>
      </c>
      <c r="B718" s="15">
        <v>2021</v>
      </c>
      <c r="C718" s="13" t="s">
        <v>9</v>
      </c>
      <c r="D718" s="15">
        <v>20</v>
      </c>
      <c r="E718" s="13" t="s">
        <v>10</v>
      </c>
      <c r="F718" s="13" t="s">
        <v>11</v>
      </c>
      <c r="G718" s="13" t="s">
        <v>12</v>
      </c>
      <c r="H718" s="13" t="s">
        <v>31</v>
      </c>
    </row>
    <row r="719" spans="1:8">
      <c r="A719" s="15">
        <v>3606</v>
      </c>
      <c r="B719" s="15">
        <v>2021</v>
      </c>
      <c r="C719" s="13" t="s">
        <v>9</v>
      </c>
      <c r="D719" s="15">
        <v>20</v>
      </c>
      <c r="E719" s="13" t="s">
        <v>10</v>
      </c>
      <c r="F719" s="13" t="s">
        <v>17</v>
      </c>
      <c r="G719" s="13" t="s">
        <v>12</v>
      </c>
      <c r="H719" s="13" t="s">
        <v>30</v>
      </c>
    </row>
    <row r="720" spans="1:8">
      <c r="A720" s="15">
        <v>3605</v>
      </c>
      <c r="B720" s="15">
        <v>2021</v>
      </c>
      <c r="C720" s="13" t="s">
        <v>9</v>
      </c>
      <c r="D720" s="15">
        <v>20</v>
      </c>
      <c r="E720" s="13" t="s">
        <v>38</v>
      </c>
      <c r="F720" s="13" t="s">
        <v>17</v>
      </c>
      <c r="G720" s="13" t="s">
        <v>12</v>
      </c>
      <c r="H720" s="13" t="s">
        <v>30</v>
      </c>
    </row>
    <row r="721" spans="1:8">
      <c r="A721" s="15">
        <v>3604</v>
      </c>
      <c r="B721" s="15">
        <v>2021</v>
      </c>
      <c r="C721" s="13" t="s">
        <v>9</v>
      </c>
      <c r="D721" s="15">
        <v>20</v>
      </c>
      <c r="E721" s="13" t="s">
        <v>14</v>
      </c>
      <c r="F721" s="13" t="s">
        <v>11</v>
      </c>
      <c r="G721" s="13" t="s">
        <v>12</v>
      </c>
      <c r="H721" s="13" t="s">
        <v>37</v>
      </c>
    </row>
    <row r="722" spans="1:8">
      <c r="A722" s="15">
        <v>3603</v>
      </c>
      <c r="B722" s="15">
        <v>2021</v>
      </c>
      <c r="C722" s="13" t="s">
        <v>9</v>
      </c>
      <c r="D722" s="15">
        <v>20</v>
      </c>
      <c r="E722" s="13" t="s">
        <v>14</v>
      </c>
      <c r="F722" s="13" t="s">
        <v>17</v>
      </c>
      <c r="G722" s="13" t="s">
        <v>12</v>
      </c>
      <c r="H722" s="13" t="s">
        <v>37</v>
      </c>
    </row>
    <row r="723" spans="1:8">
      <c r="A723" s="15">
        <v>3602</v>
      </c>
      <c r="B723" s="15">
        <v>2021</v>
      </c>
      <c r="C723" s="13" t="s">
        <v>9</v>
      </c>
      <c r="D723" s="15">
        <v>20</v>
      </c>
      <c r="E723" s="13" t="s">
        <v>10</v>
      </c>
      <c r="F723" s="13" t="s">
        <v>11</v>
      </c>
      <c r="G723" s="13" t="s">
        <v>12</v>
      </c>
      <c r="H723" s="13" t="s">
        <v>32</v>
      </c>
    </row>
    <row r="724" spans="1:8">
      <c r="A724" s="15">
        <v>3601</v>
      </c>
      <c r="B724" s="15">
        <v>2021</v>
      </c>
      <c r="C724" s="13" t="s">
        <v>9</v>
      </c>
      <c r="D724" s="15">
        <v>20</v>
      </c>
      <c r="E724" s="13" t="s">
        <v>10</v>
      </c>
      <c r="F724" s="13" t="s">
        <v>11</v>
      </c>
      <c r="G724" s="13" t="s">
        <v>12</v>
      </c>
      <c r="H724" s="13" t="s">
        <v>31</v>
      </c>
    </row>
    <row r="725" spans="1:8">
      <c r="A725" s="15">
        <v>3600</v>
      </c>
      <c r="B725" s="15">
        <v>2021</v>
      </c>
      <c r="C725" s="13" t="s">
        <v>9</v>
      </c>
      <c r="D725" s="15">
        <v>20</v>
      </c>
      <c r="E725" s="13" t="s">
        <v>10</v>
      </c>
      <c r="F725" s="13" t="s">
        <v>17</v>
      </c>
      <c r="G725" s="13" t="s">
        <v>12</v>
      </c>
      <c r="H725" s="13" t="s">
        <v>30</v>
      </c>
    </row>
    <row r="726" spans="1:8">
      <c r="A726" s="15">
        <v>3599</v>
      </c>
      <c r="B726" s="15">
        <v>2021</v>
      </c>
      <c r="C726" s="13" t="s">
        <v>9</v>
      </c>
      <c r="D726" s="15">
        <v>20</v>
      </c>
      <c r="E726" s="13" t="s">
        <v>38</v>
      </c>
      <c r="F726" s="13" t="s">
        <v>17</v>
      </c>
      <c r="G726" s="13" t="s">
        <v>12</v>
      </c>
      <c r="H726" s="13" t="s">
        <v>29</v>
      </c>
    </row>
    <row r="727" spans="1:8">
      <c r="A727" s="15">
        <v>3598</v>
      </c>
      <c r="B727" s="15">
        <v>2021</v>
      </c>
      <c r="C727" s="13" t="s">
        <v>9</v>
      </c>
      <c r="D727" s="15">
        <v>20</v>
      </c>
      <c r="E727" s="13" t="s">
        <v>14</v>
      </c>
      <c r="F727" s="13" t="s">
        <v>11</v>
      </c>
      <c r="G727" s="13" t="s">
        <v>12</v>
      </c>
      <c r="H727" s="13" t="s">
        <v>37</v>
      </c>
    </row>
    <row r="728" spans="1:8">
      <c r="A728" s="15">
        <v>3597</v>
      </c>
      <c r="B728" s="15">
        <v>2021</v>
      </c>
      <c r="C728" s="13" t="s">
        <v>9</v>
      </c>
      <c r="D728" s="15">
        <v>20</v>
      </c>
      <c r="E728" s="13" t="s">
        <v>14</v>
      </c>
      <c r="F728" s="13" t="s">
        <v>17</v>
      </c>
      <c r="G728" s="13" t="s">
        <v>12</v>
      </c>
      <c r="H728" s="13" t="s">
        <v>37</v>
      </c>
    </row>
    <row r="729" spans="1:8">
      <c r="A729" s="15">
        <v>3596</v>
      </c>
      <c r="B729" s="15">
        <v>2021</v>
      </c>
      <c r="C729" s="13" t="s">
        <v>9</v>
      </c>
      <c r="D729" s="15">
        <v>20</v>
      </c>
      <c r="E729" s="13" t="s">
        <v>10</v>
      </c>
      <c r="F729" s="13" t="s">
        <v>11</v>
      </c>
      <c r="G729" s="13" t="s">
        <v>12</v>
      </c>
      <c r="H729" s="13" t="s">
        <v>32</v>
      </c>
    </row>
    <row r="730" spans="1:8">
      <c r="A730" s="15">
        <v>3595</v>
      </c>
      <c r="B730" s="15">
        <v>2021</v>
      </c>
      <c r="C730" s="13" t="s">
        <v>9</v>
      </c>
      <c r="D730" s="15">
        <v>20</v>
      </c>
      <c r="E730" s="13" t="s">
        <v>10</v>
      </c>
      <c r="F730" s="13" t="s">
        <v>11</v>
      </c>
      <c r="G730" s="13" t="s">
        <v>12</v>
      </c>
      <c r="H730" s="13" t="s">
        <v>31</v>
      </c>
    </row>
    <row r="731" spans="1:8">
      <c r="A731" s="15">
        <v>3594</v>
      </c>
      <c r="B731" s="15">
        <v>2021</v>
      </c>
      <c r="C731" s="13" t="s">
        <v>9</v>
      </c>
      <c r="D731" s="15">
        <v>20</v>
      </c>
      <c r="E731" s="13" t="s">
        <v>10</v>
      </c>
      <c r="F731" s="13" t="s">
        <v>17</v>
      </c>
      <c r="G731" s="13" t="s">
        <v>12</v>
      </c>
      <c r="H731" s="13" t="s">
        <v>30</v>
      </c>
    </row>
    <row r="732" spans="1:8">
      <c r="A732" s="15">
        <v>3593</v>
      </c>
      <c r="B732" s="15">
        <v>2021</v>
      </c>
      <c r="C732" s="13" t="s">
        <v>9</v>
      </c>
      <c r="D732" s="15">
        <v>20</v>
      </c>
      <c r="E732" s="13" t="s">
        <v>38</v>
      </c>
      <c r="F732" s="13" t="s">
        <v>17</v>
      </c>
      <c r="G732" s="13" t="s">
        <v>12</v>
      </c>
      <c r="H732" s="13" t="s">
        <v>29</v>
      </c>
    </row>
    <row r="733" spans="1:8">
      <c r="A733" s="15">
        <v>3592</v>
      </c>
      <c r="B733" s="15">
        <v>2021</v>
      </c>
      <c r="C733" s="13" t="s">
        <v>9</v>
      </c>
      <c r="D733" s="15">
        <v>20</v>
      </c>
      <c r="E733" s="13" t="s">
        <v>14</v>
      </c>
      <c r="F733" s="13" t="s">
        <v>11</v>
      </c>
      <c r="G733" s="13" t="s">
        <v>12</v>
      </c>
      <c r="H733" s="13" t="s">
        <v>37</v>
      </c>
    </row>
    <row r="734" spans="1:8">
      <c r="A734" s="15">
        <v>3591</v>
      </c>
      <c r="B734" s="15">
        <v>2021</v>
      </c>
      <c r="C734" s="13" t="s">
        <v>9</v>
      </c>
      <c r="D734" s="15">
        <v>20</v>
      </c>
      <c r="E734" s="13" t="s">
        <v>14</v>
      </c>
      <c r="F734" s="13" t="s">
        <v>17</v>
      </c>
      <c r="G734" s="13" t="s">
        <v>12</v>
      </c>
      <c r="H734" s="13" t="s">
        <v>37</v>
      </c>
    </row>
    <row r="735" spans="1:8">
      <c r="A735" s="15">
        <v>3590</v>
      </c>
      <c r="B735" s="15">
        <v>2021</v>
      </c>
      <c r="C735" s="13" t="s">
        <v>9</v>
      </c>
      <c r="D735" s="15">
        <v>20</v>
      </c>
      <c r="E735" s="13" t="s">
        <v>10</v>
      </c>
      <c r="F735" s="13" t="s">
        <v>11</v>
      </c>
      <c r="G735" s="13" t="s">
        <v>12</v>
      </c>
      <c r="H735" s="13" t="s">
        <v>32</v>
      </c>
    </row>
    <row r="736" spans="1:8">
      <c r="A736" s="15">
        <v>3589</v>
      </c>
      <c r="B736" s="15">
        <v>2021</v>
      </c>
      <c r="C736" s="13" t="s">
        <v>9</v>
      </c>
      <c r="D736" s="15">
        <v>20</v>
      </c>
      <c r="E736" s="13" t="s">
        <v>10</v>
      </c>
      <c r="F736" s="13" t="s">
        <v>11</v>
      </c>
      <c r="G736" s="13" t="s">
        <v>12</v>
      </c>
      <c r="H736" s="13" t="s">
        <v>31</v>
      </c>
    </row>
    <row r="737" spans="1:8">
      <c r="A737" s="15">
        <v>3588</v>
      </c>
      <c r="B737" s="15">
        <v>2021</v>
      </c>
      <c r="C737" s="13" t="s">
        <v>9</v>
      </c>
      <c r="D737" s="15">
        <v>20</v>
      </c>
      <c r="E737" s="13" t="s">
        <v>10</v>
      </c>
      <c r="F737" s="13" t="s">
        <v>17</v>
      </c>
      <c r="G737" s="13" t="s">
        <v>12</v>
      </c>
      <c r="H737" s="13" t="s">
        <v>30</v>
      </c>
    </row>
    <row r="738" spans="1:8">
      <c r="A738" s="15">
        <v>3587</v>
      </c>
      <c r="B738" s="15">
        <v>2021</v>
      </c>
      <c r="C738" s="13" t="s">
        <v>9</v>
      </c>
      <c r="D738" s="15">
        <v>20</v>
      </c>
      <c r="E738" s="13" t="s">
        <v>38</v>
      </c>
      <c r="F738" s="13" t="s">
        <v>17</v>
      </c>
      <c r="G738" s="13" t="s">
        <v>12</v>
      </c>
      <c r="H738" s="13" t="s">
        <v>29</v>
      </c>
    </row>
    <row r="739" spans="1:8">
      <c r="A739" s="15">
        <v>3586</v>
      </c>
      <c r="B739" s="15">
        <v>2021</v>
      </c>
      <c r="C739" s="13" t="s">
        <v>9</v>
      </c>
      <c r="D739" s="15">
        <v>20</v>
      </c>
      <c r="E739" s="13" t="s">
        <v>14</v>
      </c>
      <c r="F739" s="13" t="s">
        <v>11</v>
      </c>
      <c r="G739" s="13" t="s">
        <v>12</v>
      </c>
      <c r="H739" s="13" t="s">
        <v>37</v>
      </c>
    </row>
    <row r="740" spans="1:8">
      <c r="A740" s="15">
        <v>3585</v>
      </c>
      <c r="B740" s="15">
        <v>2021</v>
      </c>
      <c r="C740" s="13" t="s">
        <v>9</v>
      </c>
      <c r="D740" s="15">
        <v>20</v>
      </c>
      <c r="E740" s="13" t="s">
        <v>14</v>
      </c>
      <c r="F740" s="13" t="s">
        <v>17</v>
      </c>
      <c r="G740" s="13" t="s">
        <v>12</v>
      </c>
      <c r="H740" s="13" t="s">
        <v>37</v>
      </c>
    </row>
    <row r="741" spans="1:8">
      <c r="A741" s="15">
        <v>3584</v>
      </c>
      <c r="B741" s="15">
        <v>2021</v>
      </c>
      <c r="C741" s="13" t="s">
        <v>9</v>
      </c>
      <c r="D741" s="15">
        <v>20</v>
      </c>
      <c r="E741" s="13" t="s">
        <v>10</v>
      </c>
      <c r="F741" s="13" t="s">
        <v>11</v>
      </c>
      <c r="G741" s="13" t="s">
        <v>12</v>
      </c>
      <c r="H741" s="13" t="s">
        <v>32</v>
      </c>
    </row>
    <row r="742" spans="1:8">
      <c r="A742" s="15">
        <v>3583</v>
      </c>
      <c r="B742" s="15">
        <v>2021</v>
      </c>
      <c r="C742" s="13" t="s">
        <v>9</v>
      </c>
      <c r="D742" s="15">
        <v>20</v>
      </c>
      <c r="E742" s="13" t="s">
        <v>10</v>
      </c>
      <c r="F742" s="13" t="s">
        <v>11</v>
      </c>
      <c r="G742" s="13" t="s">
        <v>12</v>
      </c>
      <c r="H742" s="13" t="s">
        <v>31</v>
      </c>
    </row>
    <row r="743" spans="1:8">
      <c r="A743" s="15">
        <v>3582</v>
      </c>
      <c r="B743" s="15">
        <v>2021</v>
      </c>
      <c r="C743" s="13" t="s">
        <v>9</v>
      </c>
      <c r="D743" s="15">
        <v>20</v>
      </c>
      <c r="E743" s="13" t="s">
        <v>10</v>
      </c>
      <c r="F743" s="13" t="s">
        <v>17</v>
      </c>
      <c r="G743" s="13" t="s">
        <v>12</v>
      </c>
      <c r="H743" s="13" t="s">
        <v>30</v>
      </c>
    </row>
    <row r="744" spans="1:8">
      <c r="A744" s="15">
        <v>3581</v>
      </c>
      <c r="B744" s="15">
        <v>2021</v>
      </c>
      <c r="C744" s="13" t="s">
        <v>9</v>
      </c>
      <c r="D744" s="15">
        <v>20</v>
      </c>
      <c r="E744" s="13" t="s">
        <v>38</v>
      </c>
      <c r="F744" s="13" t="s">
        <v>17</v>
      </c>
      <c r="G744" s="13" t="s">
        <v>12</v>
      </c>
      <c r="H744" s="13" t="s">
        <v>29</v>
      </c>
    </row>
    <row r="745" spans="1:8">
      <c r="A745" s="15">
        <v>3580</v>
      </c>
      <c r="B745" s="15">
        <v>2021</v>
      </c>
      <c r="C745" s="13" t="s">
        <v>9</v>
      </c>
      <c r="D745" s="15">
        <v>20</v>
      </c>
      <c r="E745" s="13" t="s">
        <v>14</v>
      </c>
      <c r="F745" s="13" t="s">
        <v>11</v>
      </c>
      <c r="G745" s="13" t="s">
        <v>12</v>
      </c>
      <c r="H745" s="13" t="s">
        <v>37</v>
      </c>
    </row>
    <row r="746" spans="1:8">
      <c r="A746" s="15">
        <v>3579</v>
      </c>
      <c r="B746" s="15">
        <v>2021</v>
      </c>
      <c r="C746" s="13" t="s">
        <v>9</v>
      </c>
      <c r="D746" s="15">
        <v>20</v>
      </c>
      <c r="E746" s="13" t="s">
        <v>14</v>
      </c>
      <c r="F746" s="13" t="s">
        <v>17</v>
      </c>
      <c r="G746" s="13" t="s">
        <v>12</v>
      </c>
      <c r="H746" s="13" t="s">
        <v>37</v>
      </c>
    </row>
    <row r="747" spans="1:8">
      <c r="A747" s="15">
        <v>3578</v>
      </c>
      <c r="B747" s="15">
        <v>2021</v>
      </c>
      <c r="C747" s="13" t="s">
        <v>9</v>
      </c>
      <c r="D747" s="15">
        <v>20</v>
      </c>
      <c r="E747" s="13" t="s">
        <v>10</v>
      </c>
      <c r="F747" s="13" t="s">
        <v>11</v>
      </c>
      <c r="G747" s="13" t="s">
        <v>12</v>
      </c>
      <c r="H747" s="13" t="s">
        <v>32</v>
      </c>
    </row>
    <row r="748" spans="1:8">
      <c r="A748" s="15">
        <v>3577</v>
      </c>
      <c r="B748" s="15">
        <v>2021</v>
      </c>
      <c r="C748" s="13" t="s">
        <v>9</v>
      </c>
      <c r="D748" s="15">
        <v>20</v>
      </c>
      <c r="E748" s="13" t="s">
        <v>10</v>
      </c>
      <c r="F748" s="13" t="s">
        <v>11</v>
      </c>
      <c r="G748" s="13" t="s">
        <v>12</v>
      </c>
      <c r="H748" s="13" t="s">
        <v>31</v>
      </c>
    </row>
    <row r="749" spans="1:8">
      <c r="A749" s="15">
        <v>3576</v>
      </c>
      <c r="B749" s="15">
        <v>2021</v>
      </c>
      <c r="C749" s="13" t="s">
        <v>9</v>
      </c>
      <c r="D749" s="15">
        <v>20</v>
      </c>
      <c r="E749" s="13" t="s">
        <v>10</v>
      </c>
      <c r="F749" s="13" t="s">
        <v>17</v>
      </c>
      <c r="G749" s="13" t="s">
        <v>12</v>
      </c>
      <c r="H749" s="13" t="s">
        <v>30</v>
      </c>
    </row>
    <row r="750" spans="1:8">
      <c r="A750" s="15">
        <v>3575</v>
      </c>
      <c r="B750" s="15">
        <v>2021</v>
      </c>
      <c r="C750" s="13" t="s">
        <v>9</v>
      </c>
      <c r="D750" s="15">
        <v>20</v>
      </c>
      <c r="E750" s="13" t="s">
        <v>38</v>
      </c>
      <c r="F750" s="13" t="s">
        <v>17</v>
      </c>
      <c r="G750" s="13" t="s">
        <v>12</v>
      </c>
      <c r="H750" s="13" t="s">
        <v>29</v>
      </c>
    </row>
    <row r="751" spans="1:8">
      <c r="A751" s="15">
        <v>3574</v>
      </c>
      <c r="B751" s="15">
        <v>2021</v>
      </c>
      <c r="C751" s="13" t="s">
        <v>9</v>
      </c>
      <c r="D751" s="15">
        <v>20</v>
      </c>
      <c r="E751" s="13" t="s">
        <v>14</v>
      </c>
      <c r="F751" s="13" t="s">
        <v>11</v>
      </c>
      <c r="G751" s="13" t="s">
        <v>12</v>
      </c>
      <c r="H751" s="13" t="s">
        <v>37</v>
      </c>
    </row>
    <row r="752" spans="1:8">
      <c r="A752" s="15">
        <v>3573</v>
      </c>
      <c r="B752" s="15">
        <v>2021</v>
      </c>
      <c r="C752" s="13" t="s">
        <v>9</v>
      </c>
      <c r="D752" s="15">
        <v>20</v>
      </c>
      <c r="E752" s="13" t="s">
        <v>14</v>
      </c>
      <c r="F752" s="13" t="s">
        <v>17</v>
      </c>
      <c r="G752" s="13" t="s">
        <v>12</v>
      </c>
      <c r="H752" s="13" t="s">
        <v>37</v>
      </c>
    </row>
    <row r="753" spans="1:8">
      <c r="A753" s="15">
        <v>3572</v>
      </c>
      <c r="B753" s="15">
        <v>2021</v>
      </c>
      <c r="C753" s="13" t="s">
        <v>9</v>
      </c>
      <c r="D753" s="15">
        <v>20</v>
      </c>
      <c r="E753" s="13" t="s">
        <v>10</v>
      </c>
      <c r="F753" s="13" t="s">
        <v>11</v>
      </c>
      <c r="G753" s="13" t="s">
        <v>12</v>
      </c>
      <c r="H753" s="13" t="s">
        <v>32</v>
      </c>
    </row>
    <row r="754" spans="1:8">
      <c r="A754" s="15">
        <v>3571</v>
      </c>
      <c r="B754" s="15">
        <v>2021</v>
      </c>
      <c r="C754" s="13" t="s">
        <v>9</v>
      </c>
      <c r="D754" s="15">
        <v>20</v>
      </c>
      <c r="E754" s="13" t="s">
        <v>10</v>
      </c>
      <c r="F754" s="13" t="s">
        <v>11</v>
      </c>
      <c r="G754" s="13" t="s">
        <v>12</v>
      </c>
      <c r="H754" s="13" t="s">
        <v>31</v>
      </c>
    </row>
    <row r="755" spans="1:8">
      <c r="A755" s="15">
        <v>3570</v>
      </c>
      <c r="B755" s="15">
        <v>2021</v>
      </c>
      <c r="C755" s="13" t="s">
        <v>9</v>
      </c>
      <c r="D755" s="15">
        <v>20</v>
      </c>
      <c r="E755" s="13" t="s">
        <v>10</v>
      </c>
      <c r="F755" s="13" t="s">
        <v>17</v>
      </c>
      <c r="G755" s="13" t="s">
        <v>12</v>
      </c>
      <c r="H755" s="13" t="s">
        <v>30</v>
      </c>
    </row>
    <row r="756" spans="1:8">
      <c r="A756" s="15">
        <v>3569</v>
      </c>
      <c r="B756" s="15">
        <v>2021</v>
      </c>
      <c r="C756" s="13" t="s">
        <v>9</v>
      </c>
      <c r="D756" s="15">
        <v>20</v>
      </c>
      <c r="E756" s="13" t="s">
        <v>38</v>
      </c>
      <c r="F756" s="13" t="s">
        <v>17</v>
      </c>
      <c r="G756" s="13" t="s">
        <v>12</v>
      </c>
      <c r="H756" s="13" t="s">
        <v>29</v>
      </c>
    </row>
    <row r="757" spans="1:8">
      <c r="A757" s="15">
        <v>3568</v>
      </c>
      <c r="B757" s="15">
        <v>2021</v>
      </c>
      <c r="C757" s="13" t="s">
        <v>9</v>
      </c>
      <c r="D757" s="15">
        <v>20</v>
      </c>
      <c r="E757" s="13" t="s">
        <v>14</v>
      </c>
      <c r="F757" s="13" t="s">
        <v>11</v>
      </c>
      <c r="G757" s="13" t="s">
        <v>12</v>
      </c>
      <c r="H757" s="13" t="s">
        <v>37</v>
      </c>
    </row>
    <row r="758" spans="1:8">
      <c r="A758" s="15">
        <v>3567</v>
      </c>
      <c r="B758" s="15">
        <v>2021</v>
      </c>
      <c r="C758" s="13" t="s">
        <v>9</v>
      </c>
      <c r="D758" s="15">
        <v>20</v>
      </c>
      <c r="E758" s="13" t="s">
        <v>14</v>
      </c>
      <c r="F758" s="13" t="s">
        <v>17</v>
      </c>
      <c r="G758" s="13" t="s">
        <v>12</v>
      </c>
      <c r="H758" s="13" t="s">
        <v>37</v>
      </c>
    </row>
    <row r="759" spans="1:8">
      <c r="A759" s="15">
        <v>3566</v>
      </c>
      <c r="B759" s="15">
        <v>2021</v>
      </c>
      <c r="C759" s="13" t="s">
        <v>9</v>
      </c>
      <c r="D759" s="15">
        <v>20</v>
      </c>
      <c r="E759" s="13" t="s">
        <v>10</v>
      </c>
      <c r="F759" s="13" t="s">
        <v>11</v>
      </c>
      <c r="G759" s="13" t="s">
        <v>12</v>
      </c>
      <c r="H759" s="13" t="s">
        <v>32</v>
      </c>
    </row>
    <row r="760" spans="1:8">
      <c r="A760" s="15">
        <v>3565</v>
      </c>
      <c r="B760" s="15">
        <v>2021</v>
      </c>
      <c r="C760" s="13" t="s">
        <v>9</v>
      </c>
      <c r="D760" s="15">
        <v>20</v>
      </c>
      <c r="E760" s="13" t="s">
        <v>10</v>
      </c>
      <c r="F760" s="13" t="s">
        <v>11</v>
      </c>
      <c r="G760" s="13" t="s">
        <v>12</v>
      </c>
      <c r="H760" s="13" t="s">
        <v>31</v>
      </c>
    </row>
    <row r="761" spans="1:8">
      <c r="A761" s="15">
        <v>3564</v>
      </c>
      <c r="B761" s="15">
        <v>2021</v>
      </c>
      <c r="C761" s="13" t="s">
        <v>9</v>
      </c>
      <c r="D761" s="15">
        <v>20</v>
      </c>
      <c r="E761" s="13" t="s">
        <v>10</v>
      </c>
      <c r="F761" s="13" t="s">
        <v>17</v>
      </c>
      <c r="G761" s="13" t="s">
        <v>12</v>
      </c>
      <c r="H761" s="13" t="s">
        <v>30</v>
      </c>
    </row>
    <row r="762" spans="1:8">
      <c r="A762" s="15">
        <v>3563</v>
      </c>
      <c r="B762" s="15">
        <v>2021</v>
      </c>
      <c r="C762" s="13" t="s">
        <v>9</v>
      </c>
      <c r="D762" s="15">
        <v>20</v>
      </c>
      <c r="E762" s="13" t="s">
        <v>38</v>
      </c>
      <c r="F762" s="13" t="s">
        <v>17</v>
      </c>
      <c r="G762" s="13" t="s">
        <v>12</v>
      </c>
      <c r="H762" s="13" t="s">
        <v>29</v>
      </c>
    </row>
    <row r="763" spans="1:8">
      <c r="A763" s="15">
        <v>3562</v>
      </c>
      <c r="B763" s="15">
        <v>2021</v>
      </c>
      <c r="C763" s="13" t="s">
        <v>9</v>
      </c>
      <c r="D763" s="15">
        <v>20</v>
      </c>
      <c r="E763" s="13" t="s">
        <v>14</v>
      </c>
      <c r="F763" s="13" t="s">
        <v>11</v>
      </c>
      <c r="G763" s="13" t="s">
        <v>12</v>
      </c>
      <c r="H763" s="13" t="s">
        <v>37</v>
      </c>
    </row>
    <row r="764" spans="1:8">
      <c r="A764" s="15">
        <v>3561</v>
      </c>
      <c r="B764" s="15">
        <v>2021</v>
      </c>
      <c r="C764" s="13" t="s">
        <v>9</v>
      </c>
      <c r="D764" s="15">
        <v>20</v>
      </c>
      <c r="E764" s="13" t="s">
        <v>14</v>
      </c>
      <c r="F764" s="13" t="s">
        <v>17</v>
      </c>
      <c r="G764" s="13" t="s">
        <v>12</v>
      </c>
      <c r="H764" s="13" t="s">
        <v>37</v>
      </c>
    </row>
    <row r="765" spans="1:8">
      <c r="A765" s="15">
        <v>3560</v>
      </c>
      <c r="B765" s="15">
        <v>2021</v>
      </c>
      <c r="C765" s="13" t="s">
        <v>9</v>
      </c>
      <c r="D765" s="15">
        <v>20</v>
      </c>
      <c r="E765" s="13" t="s">
        <v>10</v>
      </c>
      <c r="F765" s="13" t="s">
        <v>11</v>
      </c>
      <c r="G765" s="13" t="s">
        <v>12</v>
      </c>
      <c r="H765" s="13" t="s">
        <v>32</v>
      </c>
    </row>
    <row r="766" spans="1:8">
      <c r="A766" s="15">
        <v>3559</v>
      </c>
      <c r="B766" s="15">
        <v>2021</v>
      </c>
      <c r="C766" s="13" t="s">
        <v>9</v>
      </c>
      <c r="D766" s="15">
        <v>20</v>
      </c>
      <c r="E766" s="13" t="s">
        <v>10</v>
      </c>
      <c r="F766" s="13" t="s">
        <v>11</v>
      </c>
      <c r="G766" s="13" t="s">
        <v>12</v>
      </c>
      <c r="H766" s="13" t="s">
        <v>13</v>
      </c>
    </row>
    <row r="767" spans="1:8">
      <c r="A767" s="15">
        <v>3558</v>
      </c>
      <c r="B767" s="15">
        <v>2021</v>
      </c>
      <c r="C767" s="13" t="s">
        <v>9</v>
      </c>
      <c r="D767" s="15">
        <v>20</v>
      </c>
      <c r="E767" s="13" t="s">
        <v>10</v>
      </c>
      <c r="F767" s="13" t="s">
        <v>17</v>
      </c>
      <c r="G767" s="13" t="s">
        <v>12</v>
      </c>
      <c r="H767" s="13" t="s">
        <v>30</v>
      </c>
    </row>
    <row r="768" spans="1:8">
      <c r="A768" s="15">
        <v>3557</v>
      </c>
      <c r="B768" s="15">
        <v>2021</v>
      </c>
      <c r="C768" s="13" t="s">
        <v>9</v>
      </c>
      <c r="D768" s="15">
        <v>20</v>
      </c>
      <c r="E768" s="13" t="s">
        <v>38</v>
      </c>
      <c r="F768" s="13" t="s">
        <v>17</v>
      </c>
      <c r="G768" s="13" t="s">
        <v>12</v>
      </c>
      <c r="H768" s="13" t="s">
        <v>34</v>
      </c>
    </row>
    <row r="769" spans="1:8">
      <c r="A769" s="15">
        <v>3556</v>
      </c>
      <c r="B769" s="15">
        <v>2021</v>
      </c>
      <c r="C769" s="13" t="s">
        <v>9</v>
      </c>
      <c r="D769" s="15">
        <v>20</v>
      </c>
      <c r="E769" s="13" t="s">
        <v>14</v>
      </c>
      <c r="F769" s="13" t="s">
        <v>11</v>
      </c>
      <c r="G769" s="13" t="s">
        <v>12</v>
      </c>
      <c r="H769" s="13" t="s">
        <v>37</v>
      </c>
    </row>
    <row r="770" spans="1:8">
      <c r="A770" s="15">
        <v>3555</v>
      </c>
      <c r="B770" s="15">
        <v>2021</v>
      </c>
      <c r="C770" s="13" t="s">
        <v>9</v>
      </c>
      <c r="D770" s="15">
        <v>20</v>
      </c>
      <c r="E770" s="13" t="s">
        <v>14</v>
      </c>
      <c r="F770" s="13" t="s">
        <v>17</v>
      </c>
      <c r="G770" s="13" t="s">
        <v>12</v>
      </c>
      <c r="H770" s="13" t="s">
        <v>37</v>
      </c>
    </row>
    <row r="771" spans="1:8">
      <c r="A771" s="15">
        <v>3554</v>
      </c>
      <c r="B771" s="15">
        <v>2021</v>
      </c>
      <c r="C771" s="13" t="s">
        <v>9</v>
      </c>
      <c r="D771" s="15">
        <v>20</v>
      </c>
      <c r="E771" s="13" t="s">
        <v>10</v>
      </c>
      <c r="F771" s="13" t="s">
        <v>11</v>
      </c>
      <c r="G771" s="13" t="s">
        <v>12</v>
      </c>
      <c r="H771" s="13" t="s">
        <v>32</v>
      </c>
    </row>
    <row r="772" spans="1:8">
      <c r="A772" s="15">
        <v>3553</v>
      </c>
      <c r="B772" s="15">
        <v>2021</v>
      </c>
      <c r="C772" s="13" t="s">
        <v>9</v>
      </c>
      <c r="D772" s="15">
        <v>20</v>
      </c>
      <c r="E772" s="13" t="s">
        <v>10</v>
      </c>
      <c r="F772" s="13" t="s">
        <v>11</v>
      </c>
      <c r="G772" s="13" t="s">
        <v>12</v>
      </c>
      <c r="H772" s="13" t="s">
        <v>13</v>
      </c>
    </row>
    <row r="773" spans="1:8">
      <c r="A773" s="15">
        <v>3552</v>
      </c>
      <c r="B773" s="15">
        <v>2021</v>
      </c>
      <c r="C773" s="13" t="s">
        <v>9</v>
      </c>
      <c r="D773" s="15">
        <v>20</v>
      </c>
      <c r="E773" s="13" t="s">
        <v>10</v>
      </c>
      <c r="F773" s="13" t="s">
        <v>17</v>
      </c>
      <c r="G773" s="13" t="s">
        <v>12</v>
      </c>
      <c r="H773" s="13" t="s">
        <v>30</v>
      </c>
    </row>
    <row r="774" spans="1:8">
      <c r="A774" s="15">
        <v>3551</v>
      </c>
      <c r="B774" s="15">
        <v>2021</v>
      </c>
      <c r="C774" s="13" t="s">
        <v>9</v>
      </c>
      <c r="D774" s="15">
        <v>20</v>
      </c>
      <c r="E774" s="13" t="s">
        <v>38</v>
      </c>
      <c r="F774" s="13" t="s">
        <v>17</v>
      </c>
      <c r="G774" s="13" t="s">
        <v>12</v>
      </c>
      <c r="H774" s="13" t="s">
        <v>34</v>
      </c>
    </row>
    <row r="775" spans="1:8">
      <c r="A775" s="15">
        <v>3550</v>
      </c>
      <c r="B775" s="15">
        <v>2021</v>
      </c>
      <c r="C775" s="13" t="s">
        <v>9</v>
      </c>
      <c r="D775" s="15">
        <v>20</v>
      </c>
      <c r="E775" s="13" t="s">
        <v>14</v>
      </c>
      <c r="F775" s="13" t="s">
        <v>11</v>
      </c>
      <c r="G775" s="13" t="s">
        <v>12</v>
      </c>
      <c r="H775" s="13" t="s">
        <v>37</v>
      </c>
    </row>
    <row r="776" spans="1:8">
      <c r="A776" s="15">
        <v>3549</v>
      </c>
      <c r="B776" s="15">
        <v>2021</v>
      </c>
      <c r="C776" s="13" t="s">
        <v>9</v>
      </c>
      <c r="D776" s="15">
        <v>20</v>
      </c>
      <c r="E776" s="13" t="s">
        <v>14</v>
      </c>
      <c r="F776" s="13" t="s">
        <v>17</v>
      </c>
      <c r="G776" s="13" t="s">
        <v>12</v>
      </c>
      <c r="H776" s="13" t="s">
        <v>37</v>
      </c>
    </row>
    <row r="777" spans="1:8">
      <c r="A777" s="15">
        <v>3548</v>
      </c>
      <c r="B777" s="15">
        <v>2021</v>
      </c>
      <c r="C777" s="13" t="s">
        <v>9</v>
      </c>
      <c r="D777" s="15">
        <v>20</v>
      </c>
      <c r="E777" s="13" t="s">
        <v>10</v>
      </c>
      <c r="F777" s="13" t="s">
        <v>11</v>
      </c>
      <c r="G777" s="13" t="s">
        <v>12</v>
      </c>
      <c r="H777" s="13" t="s">
        <v>32</v>
      </c>
    </row>
    <row r="778" spans="1:8">
      <c r="A778" s="15">
        <v>3547</v>
      </c>
      <c r="B778" s="15">
        <v>2021</v>
      </c>
      <c r="C778" s="13" t="s">
        <v>9</v>
      </c>
      <c r="D778" s="15">
        <v>20</v>
      </c>
      <c r="E778" s="13" t="s">
        <v>10</v>
      </c>
      <c r="F778" s="13" t="s">
        <v>11</v>
      </c>
      <c r="G778" s="13" t="s">
        <v>12</v>
      </c>
      <c r="H778" s="13" t="s">
        <v>13</v>
      </c>
    </row>
    <row r="779" spans="1:8">
      <c r="A779" s="15">
        <v>3546</v>
      </c>
      <c r="B779" s="15">
        <v>2021</v>
      </c>
      <c r="C779" s="13" t="s">
        <v>9</v>
      </c>
      <c r="D779" s="15">
        <v>20</v>
      </c>
      <c r="E779" s="13" t="s">
        <v>10</v>
      </c>
      <c r="F779" s="13" t="s">
        <v>17</v>
      </c>
      <c r="G779" s="13" t="s">
        <v>12</v>
      </c>
      <c r="H779" s="13" t="s">
        <v>30</v>
      </c>
    </row>
    <row r="780" spans="1:8">
      <c r="A780" s="15">
        <v>3545</v>
      </c>
      <c r="B780" s="15">
        <v>2021</v>
      </c>
      <c r="C780" s="13" t="s">
        <v>9</v>
      </c>
      <c r="D780" s="15">
        <v>20</v>
      </c>
      <c r="E780" s="13" t="s">
        <v>38</v>
      </c>
      <c r="F780" s="13" t="s">
        <v>17</v>
      </c>
      <c r="G780" s="13" t="s">
        <v>12</v>
      </c>
      <c r="H780" s="13" t="s">
        <v>34</v>
      </c>
    </row>
    <row r="781" spans="1:8">
      <c r="A781" s="15">
        <v>3544</v>
      </c>
      <c r="B781" s="15">
        <v>2021</v>
      </c>
      <c r="C781" s="13" t="s">
        <v>9</v>
      </c>
      <c r="D781" s="15">
        <v>20</v>
      </c>
      <c r="E781" s="13" t="s">
        <v>14</v>
      </c>
      <c r="F781" s="13" t="s">
        <v>11</v>
      </c>
      <c r="G781" s="13" t="s">
        <v>12</v>
      </c>
      <c r="H781" s="13" t="s">
        <v>37</v>
      </c>
    </row>
    <row r="782" spans="1:8">
      <c r="A782" s="15">
        <v>3543</v>
      </c>
      <c r="B782" s="15">
        <v>2021</v>
      </c>
      <c r="C782" s="13" t="s">
        <v>9</v>
      </c>
      <c r="D782" s="15">
        <v>20</v>
      </c>
      <c r="E782" s="13" t="s">
        <v>14</v>
      </c>
      <c r="F782" s="13" t="s">
        <v>17</v>
      </c>
      <c r="G782" s="13" t="s">
        <v>12</v>
      </c>
      <c r="H782" s="13" t="s">
        <v>37</v>
      </c>
    </row>
    <row r="783" spans="1:8">
      <c r="A783" s="15">
        <v>3542</v>
      </c>
      <c r="B783" s="15">
        <v>2021</v>
      </c>
      <c r="C783" s="13" t="s">
        <v>9</v>
      </c>
      <c r="D783" s="15">
        <v>20</v>
      </c>
      <c r="E783" s="13" t="s">
        <v>10</v>
      </c>
      <c r="F783" s="13" t="s">
        <v>11</v>
      </c>
      <c r="G783" s="13" t="s">
        <v>12</v>
      </c>
      <c r="H783" s="13" t="s">
        <v>32</v>
      </c>
    </row>
    <row r="784" spans="1:8">
      <c r="A784" s="15">
        <v>3541</v>
      </c>
      <c r="B784" s="15">
        <v>2021</v>
      </c>
      <c r="C784" s="13" t="s">
        <v>9</v>
      </c>
      <c r="D784" s="15">
        <v>20</v>
      </c>
      <c r="E784" s="13" t="s">
        <v>10</v>
      </c>
      <c r="F784" s="13" t="s">
        <v>11</v>
      </c>
      <c r="G784" s="13" t="s">
        <v>12</v>
      </c>
      <c r="H784" s="13" t="s">
        <v>13</v>
      </c>
    </row>
    <row r="785" spans="1:8">
      <c r="A785" s="15">
        <v>3540</v>
      </c>
      <c r="B785" s="15">
        <v>2021</v>
      </c>
      <c r="C785" s="13" t="s">
        <v>9</v>
      </c>
      <c r="D785" s="15">
        <v>20</v>
      </c>
      <c r="E785" s="13" t="s">
        <v>10</v>
      </c>
      <c r="F785" s="13" t="s">
        <v>17</v>
      </c>
      <c r="G785" s="13" t="s">
        <v>12</v>
      </c>
      <c r="H785" s="13" t="s">
        <v>30</v>
      </c>
    </row>
    <row r="786" spans="1:8">
      <c r="A786" s="15">
        <v>3539</v>
      </c>
      <c r="B786" s="15">
        <v>2021</v>
      </c>
      <c r="C786" s="13" t="s">
        <v>9</v>
      </c>
      <c r="D786" s="15">
        <v>20</v>
      </c>
      <c r="E786" s="13" t="s">
        <v>38</v>
      </c>
      <c r="F786" s="13" t="s">
        <v>17</v>
      </c>
      <c r="G786" s="13" t="s">
        <v>12</v>
      </c>
      <c r="H786" s="13" t="s">
        <v>34</v>
      </c>
    </row>
    <row r="787" spans="1:8">
      <c r="A787" s="15">
        <v>3538</v>
      </c>
      <c r="B787" s="15">
        <v>2021</v>
      </c>
      <c r="C787" s="13" t="s">
        <v>9</v>
      </c>
      <c r="D787" s="15">
        <v>20</v>
      </c>
      <c r="E787" s="13" t="s">
        <v>14</v>
      </c>
      <c r="F787" s="13" t="s">
        <v>11</v>
      </c>
      <c r="G787" s="13" t="s">
        <v>12</v>
      </c>
      <c r="H787" s="13" t="s">
        <v>37</v>
      </c>
    </row>
    <row r="788" spans="1:8">
      <c r="A788" s="15">
        <v>3537</v>
      </c>
      <c r="B788" s="15">
        <v>2021</v>
      </c>
      <c r="C788" s="13" t="s">
        <v>9</v>
      </c>
      <c r="D788" s="15">
        <v>20</v>
      </c>
      <c r="E788" s="13" t="s">
        <v>14</v>
      </c>
      <c r="F788" s="13" t="s">
        <v>17</v>
      </c>
      <c r="G788" s="13" t="s">
        <v>12</v>
      </c>
      <c r="H788" s="13" t="s">
        <v>37</v>
      </c>
    </row>
    <row r="789" spans="1:8">
      <c r="A789" s="15">
        <v>3536</v>
      </c>
      <c r="B789" s="15">
        <v>2021</v>
      </c>
      <c r="C789" s="13" t="s">
        <v>9</v>
      </c>
      <c r="D789" s="15">
        <v>20</v>
      </c>
      <c r="E789" s="13" t="s">
        <v>10</v>
      </c>
      <c r="F789" s="13" t="s">
        <v>11</v>
      </c>
      <c r="G789" s="13" t="s">
        <v>12</v>
      </c>
      <c r="H789" s="13" t="s">
        <v>32</v>
      </c>
    </row>
    <row r="790" spans="1:8">
      <c r="A790" s="15">
        <v>3535</v>
      </c>
      <c r="B790" s="15">
        <v>2021</v>
      </c>
      <c r="C790" s="13" t="s">
        <v>9</v>
      </c>
      <c r="D790" s="15">
        <v>20</v>
      </c>
      <c r="E790" s="13" t="s">
        <v>10</v>
      </c>
      <c r="F790" s="13" t="s">
        <v>11</v>
      </c>
      <c r="G790" s="13" t="s">
        <v>12</v>
      </c>
      <c r="H790" s="13" t="s">
        <v>13</v>
      </c>
    </row>
    <row r="791" spans="1:8">
      <c r="A791" s="15">
        <v>3534</v>
      </c>
      <c r="B791" s="15">
        <v>2021</v>
      </c>
      <c r="C791" s="13" t="s">
        <v>9</v>
      </c>
      <c r="D791" s="15">
        <v>20</v>
      </c>
      <c r="E791" s="13" t="s">
        <v>10</v>
      </c>
      <c r="F791" s="13" t="s">
        <v>17</v>
      </c>
      <c r="G791" s="13" t="s">
        <v>12</v>
      </c>
      <c r="H791" s="13" t="s">
        <v>30</v>
      </c>
    </row>
    <row r="792" spans="1:8">
      <c r="A792" s="15">
        <v>3533</v>
      </c>
      <c r="B792" s="15">
        <v>2021</v>
      </c>
      <c r="C792" s="13" t="s">
        <v>9</v>
      </c>
      <c r="D792" s="15">
        <v>20</v>
      </c>
      <c r="E792" s="13" t="s">
        <v>38</v>
      </c>
      <c r="F792" s="13" t="s">
        <v>17</v>
      </c>
      <c r="G792" s="13" t="s">
        <v>12</v>
      </c>
      <c r="H792" s="13" t="s">
        <v>34</v>
      </c>
    </row>
    <row r="793" spans="1:8">
      <c r="A793" s="15">
        <v>3532</v>
      </c>
      <c r="B793" s="15">
        <v>2021</v>
      </c>
      <c r="C793" s="13" t="s">
        <v>9</v>
      </c>
      <c r="D793" s="15">
        <v>20</v>
      </c>
      <c r="E793" s="13" t="s">
        <v>14</v>
      </c>
      <c r="F793" s="13" t="s">
        <v>11</v>
      </c>
      <c r="G793" s="13" t="s">
        <v>12</v>
      </c>
      <c r="H793" s="13" t="s">
        <v>37</v>
      </c>
    </row>
    <row r="794" spans="1:8">
      <c r="A794" s="15">
        <v>3531</v>
      </c>
      <c r="B794" s="15">
        <v>2021</v>
      </c>
      <c r="C794" s="13" t="s">
        <v>9</v>
      </c>
      <c r="D794" s="15">
        <v>20</v>
      </c>
      <c r="E794" s="13" t="s">
        <v>14</v>
      </c>
      <c r="F794" s="13" t="s">
        <v>17</v>
      </c>
      <c r="G794" s="13" t="s">
        <v>12</v>
      </c>
      <c r="H794" s="13" t="s">
        <v>37</v>
      </c>
    </row>
    <row r="795" spans="1:8">
      <c r="A795" s="15">
        <v>3530</v>
      </c>
      <c r="B795" s="15">
        <v>2021</v>
      </c>
      <c r="C795" s="13" t="s">
        <v>9</v>
      </c>
      <c r="D795" s="15">
        <v>20</v>
      </c>
      <c r="E795" s="13" t="s">
        <v>10</v>
      </c>
      <c r="F795" s="13" t="s">
        <v>11</v>
      </c>
      <c r="G795" s="13" t="s">
        <v>12</v>
      </c>
      <c r="H795" s="13" t="s">
        <v>32</v>
      </c>
    </row>
    <row r="796" spans="1:8">
      <c r="A796" s="15">
        <v>3529</v>
      </c>
      <c r="B796" s="15">
        <v>2021</v>
      </c>
      <c r="C796" s="13" t="s">
        <v>9</v>
      </c>
      <c r="D796" s="15">
        <v>20</v>
      </c>
      <c r="E796" s="13" t="s">
        <v>10</v>
      </c>
      <c r="F796" s="13" t="s">
        <v>11</v>
      </c>
      <c r="G796" s="13" t="s">
        <v>12</v>
      </c>
      <c r="H796" s="13" t="s">
        <v>13</v>
      </c>
    </row>
    <row r="797" spans="1:8">
      <c r="A797" s="15">
        <v>3528</v>
      </c>
      <c r="B797" s="15">
        <v>2021</v>
      </c>
      <c r="C797" s="13" t="s">
        <v>9</v>
      </c>
      <c r="D797" s="15">
        <v>20</v>
      </c>
      <c r="E797" s="13" t="s">
        <v>10</v>
      </c>
      <c r="F797" s="13" t="s">
        <v>17</v>
      </c>
      <c r="G797" s="13" t="s">
        <v>12</v>
      </c>
      <c r="H797" s="13" t="s">
        <v>30</v>
      </c>
    </row>
    <row r="798" spans="1:8">
      <c r="A798" s="15">
        <v>3527</v>
      </c>
      <c r="B798" s="15">
        <v>2021</v>
      </c>
      <c r="C798" s="13" t="s">
        <v>9</v>
      </c>
      <c r="D798" s="15">
        <v>20</v>
      </c>
      <c r="E798" s="13" t="s">
        <v>38</v>
      </c>
      <c r="F798" s="13" t="s">
        <v>17</v>
      </c>
      <c r="G798" s="13" t="s">
        <v>12</v>
      </c>
      <c r="H798" s="13" t="s">
        <v>26</v>
      </c>
    </row>
    <row r="799" spans="1:8">
      <c r="A799" s="15">
        <v>3526</v>
      </c>
      <c r="B799" s="15">
        <v>2021</v>
      </c>
      <c r="C799" s="13" t="s">
        <v>9</v>
      </c>
      <c r="D799" s="15">
        <v>20</v>
      </c>
      <c r="E799" s="13" t="s">
        <v>14</v>
      </c>
      <c r="F799" s="13" t="s">
        <v>11</v>
      </c>
      <c r="G799" s="13" t="s">
        <v>12</v>
      </c>
      <c r="H799" s="13" t="s">
        <v>37</v>
      </c>
    </row>
    <row r="800" spans="1:8">
      <c r="A800" s="15">
        <v>3525</v>
      </c>
      <c r="B800" s="15">
        <v>2021</v>
      </c>
      <c r="C800" s="13" t="s">
        <v>9</v>
      </c>
      <c r="D800" s="15">
        <v>20</v>
      </c>
      <c r="E800" s="13" t="s">
        <v>14</v>
      </c>
      <c r="F800" s="13" t="s">
        <v>17</v>
      </c>
      <c r="G800" s="13" t="s">
        <v>12</v>
      </c>
      <c r="H800" s="13" t="s">
        <v>37</v>
      </c>
    </row>
    <row r="801" spans="1:8">
      <c r="A801" s="15">
        <v>3524</v>
      </c>
      <c r="B801" s="15">
        <v>2021</v>
      </c>
      <c r="C801" s="13" t="s">
        <v>9</v>
      </c>
      <c r="D801" s="15">
        <v>20</v>
      </c>
      <c r="E801" s="13" t="s">
        <v>10</v>
      </c>
      <c r="F801" s="13" t="s">
        <v>11</v>
      </c>
      <c r="G801" s="13" t="s">
        <v>12</v>
      </c>
      <c r="H801" s="13" t="s">
        <v>32</v>
      </c>
    </row>
    <row r="802" spans="1:8">
      <c r="A802" s="15">
        <v>3523</v>
      </c>
      <c r="B802" s="15">
        <v>2021</v>
      </c>
      <c r="C802" s="13" t="s">
        <v>9</v>
      </c>
      <c r="D802" s="15">
        <v>20</v>
      </c>
      <c r="E802" s="13" t="s">
        <v>10</v>
      </c>
      <c r="F802" s="13" t="s">
        <v>11</v>
      </c>
      <c r="G802" s="13" t="s">
        <v>12</v>
      </c>
      <c r="H802" s="13" t="s">
        <v>13</v>
      </c>
    </row>
    <row r="803" spans="1:8">
      <c r="A803" s="15">
        <v>3522</v>
      </c>
      <c r="B803" s="15">
        <v>2021</v>
      </c>
      <c r="C803" s="13" t="s">
        <v>9</v>
      </c>
      <c r="D803" s="15">
        <v>20</v>
      </c>
      <c r="E803" s="13" t="s">
        <v>10</v>
      </c>
      <c r="F803" s="13" t="s">
        <v>17</v>
      </c>
      <c r="G803" s="13" t="s">
        <v>12</v>
      </c>
      <c r="H803" s="13" t="s">
        <v>30</v>
      </c>
    </row>
    <row r="804" spans="1:8">
      <c r="A804" s="15">
        <v>3521</v>
      </c>
      <c r="B804" s="15">
        <v>2021</v>
      </c>
      <c r="C804" s="13" t="s">
        <v>9</v>
      </c>
      <c r="D804" s="15">
        <v>20</v>
      </c>
      <c r="E804" s="13" t="s">
        <v>38</v>
      </c>
      <c r="F804" s="13" t="s">
        <v>17</v>
      </c>
      <c r="G804" s="13" t="s">
        <v>12</v>
      </c>
      <c r="H804" s="13" t="s">
        <v>26</v>
      </c>
    </row>
    <row r="805" spans="1:8">
      <c r="A805" s="15">
        <v>3520</v>
      </c>
      <c r="B805" s="15">
        <v>2021</v>
      </c>
      <c r="C805" s="13" t="s">
        <v>9</v>
      </c>
      <c r="D805" s="15">
        <v>20</v>
      </c>
      <c r="E805" s="13" t="s">
        <v>14</v>
      </c>
      <c r="F805" s="13" t="s">
        <v>11</v>
      </c>
      <c r="G805" s="13" t="s">
        <v>12</v>
      </c>
      <c r="H805" s="13" t="s">
        <v>37</v>
      </c>
    </row>
    <row r="806" spans="1:8">
      <c r="A806" s="15">
        <v>3519</v>
      </c>
      <c r="B806" s="15">
        <v>2021</v>
      </c>
      <c r="C806" s="13" t="s">
        <v>9</v>
      </c>
      <c r="D806" s="15">
        <v>20</v>
      </c>
      <c r="E806" s="13" t="s">
        <v>14</v>
      </c>
      <c r="F806" s="13" t="s">
        <v>17</v>
      </c>
      <c r="G806" s="13" t="s">
        <v>12</v>
      </c>
      <c r="H806" s="13" t="s">
        <v>37</v>
      </c>
    </row>
    <row r="807" spans="1:8">
      <c r="A807" s="15">
        <v>3518</v>
      </c>
      <c r="B807" s="15">
        <v>2021</v>
      </c>
      <c r="C807" s="13" t="s">
        <v>9</v>
      </c>
      <c r="D807" s="15">
        <v>20</v>
      </c>
      <c r="E807" s="13" t="s">
        <v>10</v>
      </c>
      <c r="F807" s="13" t="s">
        <v>11</v>
      </c>
      <c r="G807" s="13" t="s">
        <v>12</v>
      </c>
      <c r="H807" s="13" t="s">
        <v>32</v>
      </c>
    </row>
    <row r="808" spans="1:8">
      <c r="A808" s="15">
        <v>3517</v>
      </c>
      <c r="B808" s="15">
        <v>2021</v>
      </c>
      <c r="C808" s="13" t="s">
        <v>9</v>
      </c>
      <c r="D808" s="15">
        <v>20</v>
      </c>
      <c r="E808" s="13" t="s">
        <v>10</v>
      </c>
      <c r="F808" s="13" t="s">
        <v>11</v>
      </c>
      <c r="G808" s="13" t="s">
        <v>12</v>
      </c>
      <c r="H808" s="13" t="s">
        <v>13</v>
      </c>
    </row>
    <row r="809" spans="1:8">
      <c r="A809" s="15">
        <v>3516</v>
      </c>
      <c r="B809" s="15">
        <v>2021</v>
      </c>
      <c r="C809" s="13" t="s">
        <v>9</v>
      </c>
      <c r="D809" s="15">
        <v>20</v>
      </c>
      <c r="E809" s="13" t="s">
        <v>10</v>
      </c>
      <c r="F809" s="13" t="s">
        <v>17</v>
      </c>
      <c r="G809" s="13" t="s">
        <v>12</v>
      </c>
      <c r="H809" s="13" t="s">
        <v>30</v>
      </c>
    </row>
    <row r="810" spans="1:8">
      <c r="A810" s="15">
        <v>3515</v>
      </c>
      <c r="B810" s="15">
        <v>2021</v>
      </c>
      <c r="C810" s="13" t="s">
        <v>9</v>
      </c>
      <c r="D810" s="15">
        <v>20</v>
      </c>
      <c r="E810" s="13" t="s">
        <v>38</v>
      </c>
      <c r="F810" s="13" t="s">
        <v>17</v>
      </c>
      <c r="G810" s="13" t="s">
        <v>12</v>
      </c>
      <c r="H810" s="13" t="s">
        <v>31</v>
      </c>
    </row>
    <row r="811" spans="1:8">
      <c r="A811" s="15">
        <v>3514</v>
      </c>
      <c r="B811" s="15">
        <v>2021</v>
      </c>
      <c r="C811" s="13" t="s">
        <v>9</v>
      </c>
      <c r="D811" s="15">
        <v>20</v>
      </c>
      <c r="E811" s="13" t="s">
        <v>14</v>
      </c>
      <c r="F811" s="13" t="s">
        <v>11</v>
      </c>
      <c r="G811" s="13" t="s">
        <v>12</v>
      </c>
      <c r="H811" s="13" t="s">
        <v>37</v>
      </c>
    </row>
    <row r="812" spans="1:8">
      <c r="A812" s="15">
        <v>3513</v>
      </c>
      <c r="B812" s="15">
        <v>2021</v>
      </c>
      <c r="C812" s="13" t="s">
        <v>9</v>
      </c>
      <c r="D812" s="15">
        <v>20</v>
      </c>
      <c r="E812" s="13" t="s">
        <v>14</v>
      </c>
      <c r="F812" s="13" t="s">
        <v>17</v>
      </c>
      <c r="G812" s="13" t="s">
        <v>12</v>
      </c>
      <c r="H812" s="13" t="s">
        <v>37</v>
      </c>
    </row>
    <row r="813" spans="1:8">
      <c r="A813" s="15">
        <v>3512</v>
      </c>
      <c r="B813" s="15">
        <v>2021</v>
      </c>
      <c r="C813" s="13" t="s">
        <v>9</v>
      </c>
      <c r="D813" s="15">
        <v>20</v>
      </c>
      <c r="E813" s="13" t="s">
        <v>10</v>
      </c>
      <c r="F813" s="13" t="s">
        <v>11</v>
      </c>
      <c r="G813" s="13" t="s">
        <v>12</v>
      </c>
      <c r="H813" s="13" t="s">
        <v>32</v>
      </c>
    </row>
    <row r="814" spans="1:8">
      <c r="A814" s="15">
        <v>3511</v>
      </c>
      <c r="B814" s="15">
        <v>2021</v>
      </c>
      <c r="C814" s="13" t="s">
        <v>9</v>
      </c>
      <c r="D814" s="15">
        <v>20</v>
      </c>
      <c r="E814" s="13" t="s">
        <v>10</v>
      </c>
      <c r="F814" s="13" t="s">
        <v>11</v>
      </c>
      <c r="G814" s="13" t="s">
        <v>12</v>
      </c>
      <c r="H814" s="13" t="s">
        <v>13</v>
      </c>
    </row>
    <row r="815" spans="1:8">
      <c r="A815" s="15">
        <v>3510</v>
      </c>
      <c r="B815" s="15">
        <v>2021</v>
      </c>
      <c r="C815" s="13" t="s">
        <v>9</v>
      </c>
      <c r="D815" s="15">
        <v>20</v>
      </c>
      <c r="E815" s="13" t="s">
        <v>10</v>
      </c>
      <c r="F815" s="13" t="s">
        <v>17</v>
      </c>
      <c r="G815" s="13" t="s">
        <v>12</v>
      </c>
      <c r="H815" s="13" t="s">
        <v>30</v>
      </c>
    </row>
    <row r="816" spans="1:8">
      <c r="A816" s="15">
        <v>3509</v>
      </c>
      <c r="B816" s="15">
        <v>2021</v>
      </c>
      <c r="C816" s="13" t="s">
        <v>9</v>
      </c>
      <c r="D816" s="15">
        <v>20</v>
      </c>
      <c r="E816" s="13" t="s">
        <v>38</v>
      </c>
      <c r="F816" s="13" t="s">
        <v>17</v>
      </c>
      <c r="G816" s="13" t="s">
        <v>12</v>
      </c>
      <c r="H816" s="13" t="s">
        <v>31</v>
      </c>
    </row>
    <row r="817" spans="1:8">
      <c r="A817" s="15">
        <v>3508</v>
      </c>
      <c r="B817" s="15">
        <v>2021</v>
      </c>
      <c r="C817" s="13" t="s">
        <v>9</v>
      </c>
      <c r="D817" s="15">
        <v>20</v>
      </c>
      <c r="E817" s="13" t="s">
        <v>14</v>
      </c>
      <c r="F817" s="13" t="s">
        <v>11</v>
      </c>
      <c r="G817" s="13" t="s">
        <v>12</v>
      </c>
      <c r="H817" s="13" t="s">
        <v>37</v>
      </c>
    </row>
    <row r="818" spans="1:8">
      <c r="A818" s="15">
        <v>3507</v>
      </c>
      <c r="B818" s="15">
        <v>2021</v>
      </c>
      <c r="C818" s="13" t="s">
        <v>9</v>
      </c>
      <c r="D818" s="15">
        <v>20</v>
      </c>
      <c r="E818" s="13" t="s">
        <v>14</v>
      </c>
      <c r="F818" s="13" t="s">
        <v>17</v>
      </c>
      <c r="G818" s="13" t="s">
        <v>12</v>
      </c>
      <c r="H818" s="13" t="s">
        <v>37</v>
      </c>
    </row>
    <row r="819" spans="1:8">
      <c r="A819" s="15">
        <v>3506</v>
      </c>
      <c r="B819" s="15">
        <v>2021</v>
      </c>
      <c r="C819" s="13" t="s">
        <v>9</v>
      </c>
      <c r="D819" s="15">
        <v>20</v>
      </c>
      <c r="E819" s="13" t="s">
        <v>36</v>
      </c>
      <c r="F819" s="13" t="s">
        <v>11</v>
      </c>
      <c r="G819" s="13" t="s">
        <v>12</v>
      </c>
      <c r="H819" s="13" t="s">
        <v>15</v>
      </c>
    </row>
    <row r="820" spans="1:8">
      <c r="A820" s="15">
        <v>3505</v>
      </c>
      <c r="B820" s="15">
        <v>2021</v>
      </c>
      <c r="C820" s="13" t="s">
        <v>9</v>
      </c>
      <c r="D820" s="15">
        <v>20</v>
      </c>
      <c r="E820" s="13" t="s">
        <v>10</v>
      </c>
      <c r="F820" s="13" t="s">
        <v>11</v>
      </c>
      <c r="G820" s="13" t="s">
        <v>12</v>
      </c>
      <c r="H820" s="13" t="s">
        <v>32</v>
      </c>
    </row>
    <row r="821" spans="1:8">
      <c r="A821" s="15">
        <v>3504</v>
      </c>
      <c r="B821" s="15">
        <v>2021</v>
      </c>
      <c r="C821" s="13" t="s">
        <v>9</v>
      </c>
      <c r="D821" s="15">
        <v>20</v>
      </c>
      <c r="E821" s="13" t="s">
        <v>10</v>
      </c>
      <c r="F821" s="13" t="s">
        <v>11</v>
      </c>
      <c r="G821" s="13" t="s">
        <v>12</v>
      </c>
      <c r="H821" s="13" t="s">
        <v>13</v>
      </c>
    </row>
    <row r="822" spans="1:8">
      <c r="A822" s="15">
        <v>3503</v>
      </c>
      <c r="B822" s="15">
        <v>2021</v>
      </c>
      <c r="C822" s="13" t="s">
        <v>9</v>
      </c>
      <c r="D822" s="15">
        <v>20</v>
      </c>
      <c r="E822" s="13" t="s">
        <v>10</v>
      </c>
      <c r="F822" s="13" t="s">
        <v>17</v>
      </c>
      <c r="G822" s="13" t="s">
        <v>12</v>
      </c>
      <c r="H822" s="13" t="s">
        <v>30</v>
      </c>
    </row>
    <row r="823" spans="1:8">
      <c r="A823" s="15">
        <v>3502</v>
      </c>
      <c r="B823" s="15">
        <v>2021</v>
      </c>
      <c r="C823" s="13" t="s">
        <v>9</v>
      </c>
      <c r="D823" s="15">
        <v>20</v>
      </c>
      <c r="E823" s="13" t="s">
        <v>38</v>
      </c>
      <c r="F823" s="13" t="s">
        <v>17</v>
      </c>
      <c r="G823" s="13" t="s">
        <v>12</v>
      </c>
      <c r="H823" s="13" t="s">
        <v>31</v>
      </c>
    </row>
    <row r="824" spans="1:8">
      <c r="A824" s="15">
        <v>3501</v>
      </c>
      <c r="B824" s="15">
        <v>2021</v>
      </c>
      <c r="C824" s="13" t="s">
        <v>9</v>
      </c>
      <c r="D824" s="15">
        <v>20</v>
      </c>
      <c r="E824" s="13" t="s">
        <v>14</v>
      </c>
      <c r="F824" s="13" t="s">
        <v>11</v>
      </c>
      <c r="G824" s="13" t="s">
        <v>12</v>
      </c>
      <c r="H824" s="13" t="s">
        <v>37</v>
      </c>
    </row>
    <row r="825" spans="1:8">
      <c r="A825" s="15">
        <v>3500</v>
      </c>
      <c r="B825" s="15">
        <v>2021</v>
      </c>
      <c r="C825" s="13" t="s">
        <v>9</v>
      </c>
      <c r="D825" s="15">
        <v>20</v>
      </c>
      <c r="E825" s="13" t="s">
        <v>14</v>
      </c>
      <c r="F825" s="13" t="s">
        <v>17</v>
      </c>
      <c r="G825" s="13" t="s">
        <v>12</v>
      </c>
      <c r="H825" s="13" t="s">
        <v>37</v>
      </c>
    </row>
    <row r="826" spans="1:8">
      <c r="A826" s="15">
        <v>3499</v>
      </c>
      <c r="B826" s="15">
        <v>2021</v>
      </c>
      <c r="C826" s="13" t="s">
        <v>9</v>
      </c>
      <c r="D826" s="15">
        <v>20</v>
      </c>
      <c r="E826" s="13" t="s">
        <v>36</v>
      </c>
      <c r="F826" s="13" t="s">
        <v>11</v>
      </c>
      <c r="G826" s="13" t="s">
        <v>12</v>
      </c>
      <c r="H826" s="13" t="s">
        <v>15</v>
      </c>
    </row>
    <row r="827" spans="1:8">
      <c r="A827" s="15">
        <v>3498</v>
      </c>
      <c r="B827" s="15">
        <v>2021</v>
      </c>
      <c r="C827" s="13" t="s">
        <v>9</v>
      </c>
      <c r="D827" s="15">
        <v>20</v>
      </c>
      <c r="E827" s="13" t="s">
        <v>10</v>
      </c>
      <c r="F827" s="13" t="s">
        <v>11</v>
      </c>
      <c r="G827" s="13" t="s">
        <v>12</v>
      </c>
      <c r="H827" s="13" t="s">
        <v>32</v>
      </c>
    </row>
    <row r="828" spans="1:8">
      <c r="A828" s="15">
        <v>3497</v>
      </c>
      <c r="B828" s="15">
        <v>2021</v>
      </c>
      <c r="C828" s="13" t="s">
        <v>9</v>
      </c>
      <c r="D828" s="15">
        <v>20</v>
      </c>
      <c r="E828" s="13" t="s">
        <v>10</v>
      </c>
      <c r="F828" s="13" t="s">
        <v>11</v>
      </c>
      <c r="G828" s="13" t="s">
        <v>12</v>
      </c>
      <c r="H828" s="13" t="s">
        <v>13</v>
      </c>
    </row>
    <row r="829" spans="1:8">
      <c r="A829" s="15">
        <v>3496</v>
      </c>
      <c r="B829" s="15">
        <v>2021</v>
      </c>
      <c r="C829" s="13" t="s">
        <v>9</v>
      </c>
      <c r="D829" s="15">
        <v>20</v>
      </c>
      <c r="E829" s="13" t="s">
        <v>10</v>
      </c>
      <c r="F829" s="13" t="s">
        <v>17</v>
      </c>
      <c r="G829" s="13" t="s">
        <v>12</v>
      </c>
      <c r="H829" s="13" t="s">
        <v>30</v>
      </c>
    </row>
    <row r="830" spans="1:8">
      <c r="A830" s="15">
        <v>3495</v>
      </c>
      <c r="B830" s="15">
        <v>2021</v>
      </c>
      <c r="C830" s="13" t="s">
        <v>9</v>
      </c>
      <c r="D830" s="15">
        <v>20</v>
      </c>
      <c r="E830" s="13" t="s">
        <v>38</v>
      </c>
      <c r="F830" s="13" t="s">
        <v>17</v>
      </c>
      <c r="G830" s="13" t="s">
        <v>12</v>
      </c>
      <c r="H830" s="13" t="s">
        <v>13</v>
      </c>
    </row>
    <row r="831" spans="1:8">
      <c r="A831" s="15">
        <v>3494</v>
      </c>
      <c r="B831" s="15">
        <v>2021</v>
      </c>
      <c r="C831" s="13" t="s">
        <v>9</v>
      </c>
      <c r="D831" s="15">
        <v>20</v>
      </c>
      <c r="E831" s="13" t="s">
        <v>14</v>
      </c>
      <c r="F831" s="13" t="s">
        <v>11</v>
      </c>
      <c r="G831" s="13" t="s">
        <v>12</v>
      </c>
      <c r="H831" s="13" t="s">
        <v>37</v>
      </c>
    </row>
    <row r="832" spans="1:8">
      <c r="A832" s="15">
        <v>3493</v>
      </c>
      <c r="B832" s="15">
        <v>2021</v>
      </c>
      <c r="C832" s="13" t="s">
        <v>9</v>
      </c>
      <c r="D832" s="15">
        <v>20</v>
      </c>
      <c r="E832" s="13" t="s">
        <v>14</v>
      </c>
      <c r="F832" s="13" t="s">
        <v>17</v>
      </c>
      <c r="G832" s="13" t="s">
        <v>12</v>
      </c>
      <c r="H832" s="13" t="s">
        <v>37</v>
      </c>
    </row>
    <row r="833" spans="1:8">
      <c r="A833" s="15">
        <v>3492</v>
      </c>
      <c r="B833" s="15">
        <v>2021</v>
      </c>
      <c r="C833" s="13" t="s">
        <v>9</v>
      </c>
      <c r="D833" s="15">
        <v>20</v>
      </c>
      <c r="E833" s="13" t="s">
        <v>36</v>
      </c>
      <c r="F833" s="13" t="s">
        <v>11</v>
      </c>
      <c r="G833" s="13" t="s">
        <v>12</v>
      </c>
      <c r="H833" s="13" t="s">
        <v>15</v>
      </c>
    </row>
    <row r="834" spans="1:8">
      <c r="A834" s="15">
        <v>3491</v>
      </c>
      <c r="B834" s="15">
        <v>2021</v>
      </c>
      <c r="C834" s="13" t="s">
        <v>9</v>
      </c>
      <c r="D834" s="15">
        <v>20</v>
      </c>
      <c r="E834" s="13" t="s">
        <v>10</v>
      </c>
      <c r="F834" s="13" t="s">
        <v>11</v>
      </c>
      <c r="G834" s="13" t="s">
        <v>12</v>
      </c>
      <c r="H834" s="13" t="s">
        <v>32</v>
      </c>
    </row>
    <row r="835" spans="1:8">
      <c r="A835" s="15">
        <v>3490</v>
      </c>
      <c r="B835" s="15">
        <v>2021</v>
      </c>
      <c r="C835" s="13" t="s">
        <v>9</v>
      </c>
      <c r="D835" s="15">
        <v>20</v>
      </c>
      <c r="E835" s="13" t="s">
        <v>10</v>
      </c>
      <c r="F835" s="13" t="s">
        <v>11</v>
      </c>
      <c r="G835" s="13" t="s">
        <v>12</v>
      </c>
      <c r="H835" s="13" t="s">
        <v>13</v>
      </c>
    </row>
    <row r="836" spans="1:8">
      <c r="A836" s="15">
        <v>3489</v>
      </c>
      <c r="B836" s="15">
        <v>2021</v>
      </c>
      <c r="C836" s="13" t="s">
        <v>9</v>
      </c>
      <c r="D836" s="15">
        <v>20</v>
      </c>
      <c r="E836" s="13" t="s">
        <v>10</v>
      </c>
      <c r="F836" s="13" t="s">
        <v>17</v>
      </c>
      <c r="G836" s="13" t="s">
        <v>12</v>
      </c>
      <c r="H836" s="13" t="s">
        <v>30</v>
      </c>
    </row>
    <row r="837" spans="1:8">
      <c r="A837" s="15">
        <v>3488</v>
      </c>
      <c r="B837" s="15">
        <v>2021</v>
      </c>
      <c r="C837" s="13" t="s">
        <v>9</v>
      </c>
      <c r="D837" s="15">
        <v>20</v>
      </c>
      <c r="E837" s="13" t="s">
        <v>38</v>
      </c>
      <c r="F837" s="13" t="s">
        <v>17</v>
      </c>
      <c r="G837" s="13" t="s">
        <v>12</v>
      </c>
      <c r="H837" s="13" t="s">
        <v>13</v>
      </c>
    </row>
    <row r="838" spans="1:8">
      <c r="A838" s="15">
        <v>3487</v>
      </c>
      <c r="B838" s="15">
        <v>2021</v>
      </c>
      <c r="C838" s="13" t="s">
        <v>9</v>
      </c>
      <c r="D838" s="15">
        <v>20</v>
      </c>
      <c r="E838" s="13" t="s">
        <v>14</v>
      </c>
      <c r="F838" s="13" t="s">
        <v>11</v>
      </c>
      <c r="G838" s="13" t="s">
        <v>12</v>
      </c>
      <c r="H838" s="13" t="s">
        <v>37</v>
      </c>
    </row>
    <row r="839" spans="1:8">
      <c r="A839" s="15">
        <v>3486</v>
      </c>
      <c r="B839" s="15">
        <v>2021</v>
      </c>
      <c r="C839" s="13" t="s">
        <v>9</v>
      </c>
      <c r="D839" s="15">
        <v>20</v>
      </c>
      <c r="E839" s="13" t="s">
        <v>14</v>
      </c>
      <c r="F839" s="13" t="s">
        <v>17</v>
      </c>
      <c r="G839" s="13" t="s">
        <v>12</v>
      </c>
      <c r="H839" s="13" t="s">
        <v>37</v>
      </c>
    </row>
    <row r="840" spans="1:8">
      <c r="A840" s="15">
        <v>3485</v>
      </c>
      <c r="B840" s="15">
        <v>2021</v>
      </c>
      <c r="C840" s="13" t="s">
        <v>9</v>
      </c>
      <c r="D840" s="15">
        <v>20</v>
      </c>
      <c r="E840" s="13" t="s">
        <v>36</v>
      </c>
      <c r="F840" s="13" t="s">
        <v>11</v>
      </c>
      <c r="G840" s="13" t="s">
        <v>12</v>
      </c>
      <c r="H840" s="13" t="s">
        <v>15</v>
      </c>
    </row>
    <row r="841" spans="1:8">
      <c r="A841" s="15">
        <v>3484</v>
      </c>
      <c r="B841" s="15">
        <v>2021</v>
      </c>
      <c r="C841" s="13" t="s">
        <v>9</v>
      </c>
      <c r="D841" s="15">
        <v>20</v>
      </c>
      <c r="E841" s="13" t="s">
        <v>10</v>
      </c>
      <c r="F841" s="13" t="s">
        <v>11</v>
      </c>
      <c r="G841" s="13" t="s">
        <v>12</v>
      </c>
      <c r="H841" s="13" t="s">
        <v>32</v>
      </c>
    </row>
    <row r="842" spans="1:8">
      <c r="A842" s="15">
        <v>3483</v>
      </c>
      <c r="B842" s="15">
        <v>2021</v>
      </c>
      <c r="C842" s="13" t="s">
        <v>9</v>
      </c>
      <c r="D842" s="15">
        <v>20</v>
      </c>
      <c r="E842" s="13" t="s">
        <v>10</v>
      </c>
      <c r="F842" s="13" t="s">
        <v>11</v>
      </c>
      <c r="G842" s="13" t="s">
        <v>12</v>
      </c>
      <c r="H842" s="15">
        <v>2</v>
      </c>
    </row>
    <row r="843" spans="1:8">
      <c r="A843" s="15">
        <v>3482</v>
      </c>
      <c r="B843" s="15">
        <v>2021</v>
      </c>
      <c r="C843" s="13" t="s">
        <v>9</v>
      </c>
      <c r="D843" s="15">
        <v>20</v>
      </c>
      <c r="E843" s="13" t="s">
        <v>10</v>
      </c>
      <c r="F843" s="13" t="s">
        <v>17</v>
      </c>
      <c r="G843" s="13" t="s">
        <v>12</v>
      </c>
      <c r="H843" s="13" t="s">
        <v>30</v>
      </c>
    </row>
    <row r="844" spans="1:8">
      <c r="A844" s="15">
        <v>3481</v>
      </c>
      <c r="B844" s="15">
        <v>2021</v>
      </c>
      <c r="C844" s="13" t="s">
        <v>9</v>
      </c>
      <c r="D844" s="15">
        <v>20</v>
      </c>
      <c r="E844" s="13" t="s">
        <v>38</v>
      </c>
      <c r="F844" s="13" t="s">
        <v>17</v>
      </c>
      <c r="G844" s="13" t="s">
        <v>12</v>
      </c>
      <c r="H844" s="13" t="s">
        <v>13</v>
      </c>
    </row>
    <row r="845" spans="1:8">
      <c r="A845" s="15">
        <v>3480</v>
      </c>
      <c r="B845" s="15">
        <v>2021</v>
      </c>
      <c r="C845" s="13" t="s">
        <v>9</v>
      </c>
      <c r="D845" s="15">
        <v>20</v>
      </c>
      <c r="E845" s="13" t="s">
        <v>14</v>
      </c>
      <c r="F845" s="13" t="s">
        <v>11</v>
      </c>
      <c r="G845" s="13" t="s">
        <v>12</v>
      </c>
      <c r="H845" s="13" t="s">
        <v>37</v>
      </c>
    </row>
    <row r="846" spans="1:8">
      <c r="A846" s="15">
        <v>3479</v>
      </c>
      <c r="B846" s="15">
        <v>2021</v>
      </c>
      <c r="C846" s="13" t="s">
        <v>9</v>
      </c>
      <c r="D846" s="15">
        <v>20</v>
      </c>
      <c r="E846" s="13" t="s">
        <v>14</v>
      </c>
      <c r="F846" s="13" t="s">
        <v>17</v>
      </c>
      <c r="G846" s="13" t="s">
        <v>12</v>
      </c>
      <c r="H846" s="13" t="s">
        <v>37</v>
      </c>
    </row>
    <row r="847" spans="1:8">
      <c r="A847" s="15">
        <v>3478</v>
      </c>
      <c r="B847" s="15">
        <v>2021</v>
      </c>
      <c r="C847" s="13" t="s">
        <v>9</v>
      </c>
      <c r="D847" s="15">
        <v>20</v>
      </c>
      <c r="E847" s="13" t="s">
        <v>36</v>
      </c>
      <c r="F847" s="13" t="s">
        <v>11</v>
      </c>
      <c r="G847" s="13" t="s">
        <v>12</v>
      </c>
      <c r="H847" s="13" t="s">
        <v>32</v>
      </c>
    </row>
    <row r="848" spans="1:8">
      <c r="A848" s="15">
        <v>3477</v>
      </c>
      <c r="B848" s="15">
        <v>2021</v>
      </c>
      <c r="C848" s="13" t="s">
        <v>9</v>
      </c>
      <c r="D848" s="15">
        <v>20</v>
      </c>
      <c r="E848" s="13" t="s">
        <v>10</v>
      </c>
      <c r="F848" s="13" t="s">
        <v>11</v>
      </c>
      <c r="G848" s="13" t="s">
        <v>12</v>
      </c>
      <c r="H848" s="13" t="s">
        <v>32</v>
      </c>
    </row>
    <row r="849" spans="1:8">
      <c r="A849" s="15">
        <v>3476</v>
      </c>
      <c r="B849" s="15">
        <v>2021</v>
      </c>
      <c r="C849" s="13" t="s">
        <v>9</v>
      </c>
      <c r="D849" s="15">
        <v>20</v>
      </c>
      <c r="E849" s="13" t="s">
        <v>10</v>
      </c>
      <c r="F849" s="13" t="s">
        <v>11</v>
      </c>
      <c r="G849" s="13" t="s">
        <v>12</v>
      </c>
      <c r="H849" s="15">
        <v>2</v>
      </c>
    </row>
    <row r="850" spans="1:8">
      <c r="A850" s="15">
        <v>3475</v>
      </c>
      <c r="B850" s="15">
        <v>2021</v>
      </c>
      <c r="C850" s="13" t="s">
        <v>9</v>
      </c>
      <c r="D850" s="15">
        <v>20</v>
      </c>
      <c r="E850" s="13" t="s">
        <v>10</v>
      </c>
      <c r="F850" s="13" t="s">
        <v>17</v>
      </c>
      <c r="G850" s="13" t="s">
        <v>12</v>
      </c>
      <c r="H850" s="13" t="s">
        <v>30</v>
      </c>
    </row>
    <row r="851" spans="1:8">
      <c r="A851" s="15">
        <v>3474</v>
      </c>
      <c r="B851" s="15">
        <v>2021</v>
      </c>
      <c r="C851" s="13" t="s">
        <v>9</v>
      </c>
      <c r="D851" s="15">
        <v>20</v>
      </c>
      <c r="E851" s="13" t="s">
        <v>38</v>
      </c>
      <c r="F851" s="13" t="s">
        <v>17</v>
      </c>
      <c r="G851" s="13" t="s">
        <v>12</v>
      </c>
      <c r="H851" s="13" t="s">
        <v>13</v>
      </c>
    </row>
    <row r="852" spans="1:8">
      <c r="A852" s="15">
        <v>3473</v>
      </c>
      <c r="B852" s="15">
        <v>2021</v>
      </c>
      <c r="C852" s="13" t="s">
        <v>9</v>
      </c>
      <c r="D852" s="15">
        <v>20</v>
      </c>
      <c r="E852" s="13" t="s">
        <v>14</v>
      </c>
      <c r="F852" s="13" t="s">
        <v>11</v>
      </c>
      <c r="G852" s="13" t="s">
        <v>12</v>
      </c>
      <c r="H852" s="13" t="s">
        <v>37</v>
      </c>
    </row>
    <row r="853" spans="1:8">
      <c r="A853" s="15">
        <v>3472</v>
      </c>
      <c r="B853" s="15">
        <v>2021</v>
      </c>
      <c r="C853" s="13" t="s">
        <v>9</v>
      </c>
      <c r="D853" s="15">
        <v>20</v>
      </c>
      <c r="E853" s="13" t="s">
        <v>14</v>
      </c>
      <c r="F853" s="13" t="s">
        <v>17</v>
      </c>
      <c r="G853" s="13" t="s">
        <v>12</v>
      </c>
      <c r="H853" s="13" t="s">
        <v>37</v>
      </c>
    </row>
    <row r="854" spans="1:8">
      <c r="A854" s="15">
        <v>3471</v>
      </c>
      <c r="B854" s="15">
        <v>2021</v>
      </c>
      <c r="C854" s="13" t="s">
        <v>9</v>
      </c>
      <c r="D854" s="15">
        <v>20</v>
      </c>
      <c r="E854" s="13" t="s">
        <v>36</v>
      </c>
      <c r="F854" s="13" t="s">
        <v>11</v>
      </c>
      <c r="G854" s="13" t="s">
        <v>12</v>
      </c>
      <c r="H854" s="13" t="s">
        <v>35</v>
      </c>
    </row>
    <row r="855" spans="1:8">
      <c r="A855" s="15">
        <v>3470</v>
      </c>
      <c r="B855" s="15">
        <v>2021</v>
      </c>
      <c r="C855" s="13" t="s">
        <v>9</v>
      </c>
      <c r="D855" s="15">
        <v>20</v>
      </c>
      <c r="E855" s="13" t="s">
        <v>10</v>
      </c>
      <c r="F855" s="13" t="s">
        <v>11</v>
      </c>
      <c r="G855" s="13" t="s">
        <v>12</v>
      </c>
      <c r="H855" s="13" t="s">
        <v>32</v>
      </c>
    </row>
    <row r="856" spans="1:8">
      <c r="A856" s="15">
        <v>3469</v>
      </c>
      <c r="B856" s="15">
        <v>2021</v>
      </c>
      <c r="C856" s="13" t="s">
        <v>9</v>
      </c>
      <c r="D856" s="15">
        <v>20</v>
      </c>
      <c r="E856" s="13" t="s">
        <v>10</v>
      </c>
      <c r="F856" s="13" t="s">
        <v>11</v>
      </c>
      <c r="G856" s="13" t="s">
        <v>12</v>
      </c>
      <c r="H856" s="13" t="s">
        <v>16</v>
      </c>
    </row>
    <row r="857" spans="1:8">
      <c r="A857" s="15">
        <v>3468</v>
      </c>
      <c r="B857" s="15">
        <v>2021</v>
      </c>
      <c r="C857" s="13" t="s">
        <v>9</v>
      </c>
      <c r="D857" s="15">
        <v>20</v>
      </c>
      <c r="E857" s="13" t="s">
        <v>10</v>
      </c>
      <c r="F857" s="13" t="s">
        <v>17</v>
      </c>
      <c r="G857" s="13" t="s">
        <v>12</v>
      </c>
      <c r="H857" s="13" t="s">
        <v>30</v>
      </c>
    </row>
    <row r="858" spans="1:8">
      <c r="A858" s="15">
        <v>3467</v>
      </c>
      <c r="B858" s="15">
        <v>2021</v>
      </c>
      <c r="C858" s="13" t="s">
        <v>9</v>
      </c>
      <c r="D858" s="15">
        <v>20</v>
      </c>
      <c r="E858" s="13" t="s">
        <v>38</v>
      </c>
      <c r="F858" s="13" t="s">
        <v>17</v>
      </c>
      <c r="G858" s="13" t="s">
        <v>12</v>
      </c>
      <c r="H858" s="13" t="s">
        <v>13</v>
      </c>
    </row>
    <row r="859" spans="1:8">
      <c r="A859" s="15">
        <v>3466</v>
      </c>
      <c r="B859" s="15">
        <v>2021</v>
      </c>
      <c r="C859" s="13" t="s">
        <v>9</v>
      </c>
      <c r="D859" s="15">
        <v>20</v>
      </c>
      <c r="E859" s="13" t="s">
        <v>14</v>
      </c>
      <c r="F859" s="13" t="s">
        <v>11</v>
      </c>
      <c r="G859" s="13" t="s">
        <v>12</v>
      </c>
      <c r="H859" s="13" t="s">
        <v>37</v>
      </c>
    </row>
    <row r="860" spans="1:8">
      <c r="A860" s="15">
        <v>3465</v>
      </c>
      <c r="B860" s="15">
        <v>2021</v>
      </c>
      <c r="C860" s="13" t="s">
        <v>9</v>
      </c>
      <c r="D860" s="15">
        <v>20</v>
      </c>
      <c r="E860" s="13" t="s">
        <v>14</v>
      </c>
      <c r="F860" s="13" t="s">
        <v>17</v>
      </c>
      <c r="G860" s="13" t="s">
        <v>12</v>
      </c>
      <c r="H860" s="13" t="s">
        <v>37</v>
      </c>
    </row>
    <row r="861" spans="1:8">
      <c r="A861" s="15">
        <v>3464</v>
      </c>
      <c r="B861" s="15">
        <v>2021</v>
      </c>
      <c r="C861" s="13" t="s">
        <v>9</v>
      </c>
      <c r="D861" s="15">
        <v>20</v>
      </c>
      <c r="E861" s="13" t="s">
        <v>36</v>
      </c>
      <c r="F861" s="13" t="s">
        <v>11</v>
      </c>
      <c r="G861" s="13" t="s">
        <v>12</v>
      </c>
      <c r="H861" s="13" t="s">
        <v>37</v>
      </c>
    </row>
    <row r="862" spans="1:8">
      <c r="A862" s="15">
        <v>3463</v>
      </c>
      <c r="B862" s="15">
        <v>2021</v>
      </c>
      <c r="C862" s="13" t="s">
        <v>9</v>
      </c>
      <c r="D862" s="15">
        <v>20</v>
      </c>
      <c r="E862" s="13" t="s">
        <v>10</v>
      </c>
      <c r="F862" s="13" t="s">
        <v>11</v>
      </c>
      <c r="G862" s="13" t="s">
        <v>12</v>
      </c>
      <c r="H862" s="13" t="s">
        <v>32</v>
      </c>
    </row>
    <row r="863" spans="1:8">
      <c r="A863" s="15">
        <v>3462</v>
      </c>
      <c r="B863" s="15">
        <v>2021</v>
      </c>
      <c r="C863" s="13" t="s">
        <v>9</v>
      </c>
      <c r="D863" s="15">
        <v>20</v>
      </c>
      <c r="E863" s="13" t="s">
        <v>10</v>
      </c>
      <c r="F863" s="13" t="s">
        <v>11</v>
      </c>
      <c r="G863" s="13" t="s">
        <v>12</v>
      </c>
      <c r="H863" s="13" t="s">
        <v>16</v>
      </c>
    </row>
    <row r="864" spans="1:8">
      <c r="A864" s="15">
        <v>3461</v>
      </c>
      <c r="B864" s="15">
        <v>2021</v>
      </c>
      <c r="C864" s="13" t="s">
        <v>9</v>
      </c>
      <c r="D864" s="15">
        <v>20</v>
      </c>
      <c r="E864" s="13" t="s">
        <v>10</v>
      </c>
      <c r="F864" s="13" t="s">
        <v>17</v>
      </c>
      <c r="G864" s="13" t="s">
        <v>12</v>
      </c>
      <c r="H864" s="13" t="s">
        <v>30</v>
      </c>
    </row>
    <row r="865" spans="1:8">
      <c r="A865" s="15">
        <v>3460</v>
      </c>
      <c r="B865" s="15">
        <v>2021</v>
      </c>
      <c r="C865" s="13" t="s">
        <v>9</v>
      </c>
      <c r="D865" s="15">
        <v>20</v>
      </c>
      <c r="E865" s="13" t="s">
        <v>38</v>
      </c>
      <c r="F865" s="13" t="s">
        <v>17</v>
      </c>
      <c r="G865" s="13" t="s">
        <v>12</v>
      </c>
      <c r="H865" s="13" t="s">
        <v>13</v>
      </c>
    </row>
    <row r="866" spans="1:8">
      <c r="A866" s="15">
        <v>3459</v>
      </c>
      <c r="B866" s="15">
        <v>2021</v>
      </c>
      <c r="C866" s="13" t="s">
        <v>9</v>
      </c>
      <c r="D866" s="15">
        <v>20</v>
      </c>
      <c r="E866" s="13" t="s">
        <v>14</v>
      </c>
      <c r="F866" s="13" t="s">
        <v>11</v>
      </c>
      <c r="G866" s="13" t="s">
        <v>12</v>
      </c>
      <c r="H866" s="13" t="s">
        <v>37</v>
      </c>
    </row>
    <row r="867" spans="1:8">
      <c r="A867" s="15">
        <v>3458</v>
      </c>
      <c r="B867" s="15">
        <v>2021</v>
      </c>
      <c r="C867" s="13" t="s">
        <v>9</v>
      </c>
      <c r="D867" s="15">
        <v>20</v>
      </c>
      <c r="E867" s="13" t="s">
        <v>14</v>
      </c>
      <c r="F867" s="13" t="s">
        <v>17</v>
      </c>
      <c r="G867" s="13" t="s">
        <v>12</v>
      </c>
      <c r="H867" s="13" t="s">
        <v>37</v>
      </c>
    </row>
    <row r="868" spans="1:8">
      <c r="A868" s="15">
        <v>3457</v>
      </c>
      <c r="B868" s="15">
        <v>2021</v>
      </c>
      <c r="C868" s="13" t="s">
        <v>9</v>
      </c>
      <c r="D868" s="15">
        <v>20</v>
      </c>
      <c r="E868" s="13" t="s">
        <v>36</v>
      </c>
      <c r="F868" s="13" t="s">
        <v>11</v>
      </c>
      <c r="G868" s="13" t="s">
        <v>12</v>
      </c>
      <c r="H868" s="13" t="s">
        <v>37</v>
      </c>
    </row>
    <row r="869" spans="1:8">
      <c r="A869" s="15">
        <v>3456</v>
      </c>
      <c r="B869" s="15">
        <v>2021</v>
      </c>
      <c r="C869" s="13" t="s">
        <v>9</v>
      </c>
      <c r="D869" s="15">
        <v>20</v>
      </c>
      <c r="E869" s="13" t="s">
        <v>10</v>
      </c>
      <c r="F869" s="13" t="s">
        <v>11</v>
      </c>
      <c r="G869" s="13" t="s">
        <v>12</v>
      </c>
      <c r="H869" s="13" t="s">
        <v>32</v>
      </c>
    </row>
    <row r="870" spans="1:8">
      <c r="A870" s="15">
        <v>3455</v>
      </c>
      <c r="B870" s="15">
        <v>2021</v>
      </c>
      <c r="C870" s="13" t="s">
        <v>9</v>
      </c>
      <c r="D870" s="15">
        <v>20</v>
      </c>
      <c r="E870" s="13" t="s">
        <v>10</v>
      </c>
      <c r="F870" s="13" t="s">
        <v>11</v>
      </c>
      <c r="G870" s="13" t="s">
        <v>12</v>
      </c>
      <c r="H870" s="13" t="s">
        <v>16</v>
      </c>
    </row>
    <row r="871" spans="1:8">
      <c r="A871" s="15">
        <v>3454</v>
      </c>
      <c r="B871" s="15">
        <v>2021</v>
      </c>
      <c r="C871" s="13" t="s">
        <v>9</v>
      </c>
      <c r="D871" s="15">
        <v>20</v>
      </c>
      <c r="E871" s="13" t="s">
        <v>10</v>
      </c>
      <c r="F871" s="13" t="s">
        <v>17</v>
      </c>
      <c r="G871" s="13" t="s">
        <v>12</v>
      </c>
      <c r="H871" s="13" t="s">
        <v>30</v>
      </c>
    </row>
    <row r="872" spans="1:8">
      <c r="A872" s="15">
        <v>3453</v>
      </c>
      <c r="B872" s="15">
        <v>2021</v>
      </c>
      <c r="C872" s="13" t="s">
        <v>9</v>
      </c>
      <c r="D872" s="15">
        <v>20</v>
      </c>
      <c r="E872" s="13" t="s">
        <v>38</v>
      </c>
      <c r="F872" s="13" t="s">
        <v>17</v>
      </c>
      <c r="G872" s="13" t="s">
        <v>12</v>
      </c>
      <c r="H872" s="13" t="s">
        <v>16</v>
      </c>
    </row>
    <row r="873" spans="1:8">
      <c r="A873" s="15">
        <v>3452</v>
      </c>
      <c r="B873" s="15">
        <v>2021</v>
      </c>
      <c r="C873" s="13" t="s">
        <v>9</v>
      </c>
      <c r="D873" s="15">
        <v>20</v>
      </c>
      <c r="E873" s="13" t="s">
        <v>14</v>
      </c>
      <c r="F873" s="13" t="s">
        <v>11</v>
      </c>
      <c r="G873" s="13" t="s">
        <v>12</v>
      </c>
      <c r="H873" s="13" t="s">
        <v>37</v>
      </c>
    </row>
    <row r="874" spans="1:8">
      <c r="A874" s="15">
        <v>3451</v>
      </c>
      <c r="B874" s="15">
        <v>2021</v>
      </c>
      <c r="C874" s="13" t="s">
        <v>9</v>
      </c>
      <c r="D874" s="15">
        <v>20</v>
      </c>
      <c r="E874" s="13" t="s">
        <v>14</v>
      </c>
      <c r="F874" s="13" t="s">
        <v>17</v>
      </c>
      <c r="G874" s="13" t="s">
        <v>12</v>
      </c>
      <c r="H874" s="13" t="s">
        <v>37</v>
      </c>
    </row>
    <row r="875" spans="1:8">
      <c r="A875" s="15">
        <v>3450</v>
      </c>
      <c r="B875" s="15">
        <v>2021</v>
      </c>
      <c r="C875" s="13" t="s">
        <v>9</v>
      </c>
      <c r="D875" s="15">
        <v>20</v>
      </c>
      <c r="E875" s="13" t="s">
        <v>36</v>
      </c>
      <c r="F875" s="13" t="s">
        <v>11</v>
      </c>
      <c r="G875" s="13" t="s">
        <v>12</v>
      </c>
      <c r="H875" s="13" t="s">
        <v>37</v>
      </c>
    </row>
    <row r="876" spans="1:8">
      <c r="A876" s="15">
        <v>3449</v>
      </c>
      <c r="B876" s="15">
        <v>2021</v>
      </c>
      <c r="C876" s="13" t="s">
        <v>9</v>
      </c>
      <c r="D876" s="15">
        <v>20</v>
      </c>
      <c r="E876" s="13" t="s">
        <v>10</v>
      </c>
      <c r="F876" s="13" t="s">
        <v>11</v>
      </c>
      <c r="G876" s="13" t="s">
        <v>12</v>
      </c>
      <c r="H876" s="13" t="s">
        <v>32</v>
      </c>
    </row>
    <row r="877" spans="1:8">
      <c r="A877" s="15">
        <v>3448</v>
      </c>
      <c r="B877" s="15">
        <v>2021</v>
      </c>
      <c r="C877" s="13" t="s">
        <v>9</v>
      </c>
      <c r="D877" s="15">
        <v>20</v>
      </c>
      <c r="E877" s="13" t="s">
        <v>10</v>
      </c>
      <c r="F877" s="13" t="s">
        <v>11</v>
      </c>
      <c r="G877" s="13" t="s">
        <v>12</v>
      </c>
      <c r="H877" s="13" t="s">
        <v>16</v>
      </c>
    </row>
    <row r="878" spans="1:8">
      <c r="A878" s="15">
        <v>3447</v>
      </c>
      <c r="B878" s="15">
        <v>2021</v>
      </c>
      <c r="C878" s="13" t="s">
        <v>9</v>
      </c>
      <c r="D878" s="15">
        <v>20</v>
      </c>
      <c r="E878" s="13" t="s">
        <v>10</v>
      </c>
      <c r="F878" s="13" t="s">
        <v>17</v>
      </c>
      <c r="G878" s="13" t="s">
        <v>12</v>
      </c>
      <c r="H878" s="13" t="s">
        <v>30</v>
      </c>
    </row>
    <row r="879" spans="1:8">
      <c r="A879" s="15">
        <v>3446</v>
      </c>
      <c r="B879" s="15">
        <v>2021</v>
      </c>
      <c r="C879" s="13" t="s">
        <v>9</v>
      </c>
      <c r="D879" s="15">
        <v>20</v>
      </c>
      <c r="E879" s="13" t="s">
        <v>60</v>
      </c>
      <c r="F879" s="13" t="s">
        <v>11</v>
      </c>
      <c r="G879" s="13" t="s">
        <v>12</v>
      </c>
      <c r="H879" s="13" t="s">
        <v>15</v>
      </c>
    </row>
    <row r="880" spans="1:8">
      <c r="A880" s="15">
        <v>3445</v>
      </c>
      <c r="B880" s="15">
        <v>2021</v>
      </c>
      <c r="C880" s="13" t="s">
        <v>9</v>
      </c>
      <c r="D880" s="15">
        <v>20</v>
      </c>
      <c r="E880" s="13" t="s">
        <v>14</v>
      </c>
      <c r="F880" s="13" t="s">
        <v>11</v>
      </c>
      <c r="G880" s="13" t="s">
        <v>12</v>
      </c>
      <c r="H880" s="13" t="s">
        <v>37</v>
      </c>
    </row>
    <row r="881" spans="1:8">
      <c r="A881" s="15">
        <v>3444</v>
      </c>
      <c r="B881" s="15">
        <v>2021</v>
      </c>
      <c r="C881" s="13" t="s">
        <v>9</v>
      </c>
      <c r="D881" s="15">
        <v>20</v>
      </c>
      <c r="E881" s="13" t="s">
        <v>14</v>
      </c>
      <c r="F881" s="13" t="s">
        <v>17</v>
      </c>
      <c r="G881" s="13" t="s">
        <v>12</v>
      </c>
      <c r="H881" s="13" t="s">
        <v>37</v>
      </c>
    </row>
    <row r="882" spans="1:8">
      <c r="A882" s="15">
        <v>3443</v>
      </c>
      <c r="B882" s="15">
        <v>2021</v>
      </c>
      <c r="C882" s="13" t="s">
        <v>9</v>
      </c>
      <c r="D882" s="15">
        <v>20</v>
      </c>
      <c r="E882" s="13" t="s">
        <v>36</v>
      </c>
      <c r="F882" s="13" t="s">
        <v>11</v>
      </c>
      <c r="G882" s="13" t="s">
        <v>12</v>
      </c>
      <c r="H882" s="13" t="s">
        <v>37</v>
      </c>
    </row>
    <row r="883" spans="1:8">
      <c r="A883" s="15">
        <v>3442</v>
      </c>
      <c r="B883" s="15">
        <v>2021</v>
      </c>
      <c r="C883" s="13" t="s">
        <v>9</v>
      </c>
      <c r="D883" s="15">
        <v>20</v>
      </c>
      <c r="E883" s="13" t="s">
        <v>10</v>
      </c>
      <c r="F883" s="13" t="s">
        <v>11</v>
      </c>
      <c r="G883" s="13" t="s">
        <v>12</v>
      </c>
      <c r="H883" s="13" t="s">
        <v>32</v>
      </c>
    </row>
    <row r="884" spans="1:8">
      <c r="A884" s="15">
        <v>3441</v>
      </c>
      <c r="B884" s="15">
        <v>2021</v>
      </c>
      <c r="C884" s="13" t="s">
        <v>9</v>
      </c>
      <c r="D884" s="15">
        <v>20</v>
      </c>
      <c r="E884" s="13" t="s">
        <v>10</v>
      </c>
      <c r="F884" s="13" t="s">
        <v>11</v>
      </c>
      <c r="G884" s="13" t="s">
        <v>12</v>
      </c>
      <c r="H884" s="13" t="s">
        <v>16</v>
      </c>
    </row>
    <row r="885" spans="1:8">
      <c r="A885" s="15">
        <v>3440</v>
      </c>
      <c r="B885" s="15">
        <v>2021</v>
      </c>
      <c r="C885" s="13" t="s">
        <v>9</v>
      </c>
      <c r="D885" s="15">
        <v>20</v>
      </c>
      <c r="E885" s="13" t="s">
        <v>10</v>
      </c>
      <c r="F885" s="13" t="s">
        <v>17</v>
      </c>
      <c r="G885" s="13" t="s">
        <v>12</v>
      </c>
      <c r="H885" s="13" t="s">
        <v>30</v>
      </c>
    </row>
    <row r="886" spans="1:8">
      <c r="A886" s="15">
        <v>3439</v>
      </c>
      <c r="B886" s="15">
        <v>2021</v>
      </c>
      <c r="C886" s="13" t="s">
        <v>9</v>
      </c>
      <c r="D886" s="15">
        <v>20</v>
      </c>
      <c r="E886" s="13" t="s">
        <v>60</v>
      </c>
      <c r="F886" s="13" t="s">
        <v>11</v>
      </c>
      <c r="G886" s="13" t="s">
        <v>12</v>
      </c>
      <c r="H886" s="13" t="s">
        <v>18</v>
      </c>
    </row>
    <row r="887" spans="1:8">
      <c r="A887" s="15">
        <v>3438</v>
      </c>
      <c r="B887" s="15">
        <v>2021</v>
      </c>
      <c r="C887" s="13" t="s">
        <v>9</v>
      </c>
      <c r="D887" s="15">
        <v>20</v>
      </c>
      <c r="E887" s="13" t="s">
        <v>14</v>
      </c>
      <c r="F887" s="13" t="s">
        <v>11</v>
      </c>
      <c r="G887" s="13" t="s">
        <v>12</v>
      </c>
      <c r="H887" s="13" t="s">
        <v>37</v>
      </c>
    </row>
    <row r="888" spans="1:8">
      <c r="A888" s="15">
        <v>3437</v>
      </c>
      <c r="B888" s="15">
        <v>2021</v>
      </c>
      <c r="C888" s="13" t="s">
        <v>9</v>
      </c>
      <c r="D888" s="15">
        <v>20</v>
      </c>
      <c r="E888" s="13" t="s">
        <v>14</v>
      </c>
      <c r="F888" s="13" t="s">
        <v>17</v>
      </c>
      <c r="G888" s="13" t="s">
        <v>12</v>
      </c>
      <c r="H888" s="13" t="s">
        <v>37</v>
      </c>
    </row>
    <row r="889" spans="1:8">
      <c r="A889" s="15">
        <v>3436</v>
      </c>
      <c r="B889" s="15">
        <v>2021</v>
      </c>
      <c r="C889" s="13" t="s">
        <v>9</v>
      </c>
      <c r="D889" s="15">
        <v>20</v>
      </c>
      <c r="E889" s="13" t="s">
        <v>36</v>
      </c>
      <c r="F889" s="13" t="s">
        <v>11</v>
      </c>
      <c r="G889" s="13" t="s">
        <v>12</v>
      </c>
      <c r="H889" s="13" t="s">
        <v>37</v>
      </c>
    </row>
    <row r="890" spans="1:8">
      <c r="A890" s="15">
        <v>3435</v>
      </c>
      <c r="B890" s="15">
        <v>2021</v>
      </c>
      <c r="C890" s="13" t="s">
        <v>9</v>
      </c>
      <c r="D890" s="15">
        <v>20</v>
      </c>
      <c r="E890" s="13" t="s">
        <v>10</v>
      </c>
      <c r="F890" s="13" t="s">
        <v>11</v>
      </c>
      <c r="G890" s="13" t="s">
        <v>12</v>
      </c>
      <c r="H890" s="13" t="s">
        <v>32</v>
      </c>
    </row>
    <row r="891" spans="1:8">
      <c r="A891" s="15">
        <v>3434</v>
      </c>
      <c r="B891" s="15">
        <v>2021</v>
      </c>
      <c r="C891" s="13" t="s">
        <v>9</v>
      </c>
      <c r="D891" s="15">
        <v>20</v>
      </c>
      <c r="E891" s="13" t="s">
        <v>10</v>
      </c>
      <c r="F891" s="13" t="s">
        <v>11</v>
      </c>
      <c r="G891" s="13" t="s">
        <v>12</v>
      </c>
      <c r="H891" s="13" t="s">
        <v>16</v>
      </c>
    </row>
    <row r="892" spans="1:8">
      <c r="A892" s="15">
        <v>3433</v>
      </c>
      <c r="B892" s="15">
        <v>2021</v>
      </c>
      <c r="C892" s="13" t="s">
        <v>9</v>
      </c>
      <c r="D892" s="15">
        <v>20</v>
      </c>
      <c r="E892" s="13" t="s">
        <v>10</v>
      </c>
      <c r="F892" s="13" t="s">
        <v>17</v>
      </c>
      <c r="G892" s="13" t="s">
        <v>12</v>
      </c>
      <c r="H892" s="13" t="s">
        <v>30</v>
      </c>
    </row>
    <row r="893" spans="1:8">
      <c r="A893" s="15">
        <v>3432</v>
      </c>
      <c r="B893" s="15">
        <v>2021</v>
      </c>
      <c r="C893" s="13" t="s">
        <v>9</v>
      </c>
      <c r="D893" s="15">
        <v>20</v>
      </c>
      <c r="E893" s="13" t="s">
        <v>60</v>
      </c>
      <c r="F893" s="13" t="s">
        <v>11</v>
      </c>
      <c r="G893" s="13" t="s">
        <v>12</v>
      </c>
      <c r="H893" s="13" t="s">
        <v>32</v>
      </c>
    </row>
    <row r="894" spans="1:8">
      <c r="A894" s="15">
        <v>3431</v>
      </c>
      <c r="B894" s="15">
        <v>2021</v>
      </c>
      <c r="C894" s="13" t="s">
        <v>9</v>
      </c>
      <c r="D894" s="15">
        <v>20</v>
      </c>
      <c r="E894" s="13" t="s">
        <v>14</v>
      </c>
      <c r="F894" s="13" t="s">
        <v>11</v>
      </c>
      <c r="G894" s="13" t="s">
        <v>12</v>
      </c>
      <c r="H894" s="13" t="s">
        <v>37</v>
      </c>
    </row>
    <row r="895" spans="1:8">
      <c r="A895" s="15">
        <v>3430</v>
      </c>
      <c r="B895" s="15">
        <v>2021</v>
      </c>
      <c r="C895" s="13" t="s">
        <v>9</v>
      </c>
      <c r="D895" s="15">
        <v>20</v>
      </c>
      <c r="E895" s="13" t="s">
        <v>14</v>
      </c>
      <c r="F895" s="13" t="s">
        <v>17</v>
      </c>
      <c r="G895" s="13" t="s">
        <v>12</v>
      </c>
      <c r="H895" s="13" t="s">
        <v>37</v>
      </c>
    </row>
    <row r="896" spans="1:8">
      <c r="A896" s="15">
        <v>3429</v>
      </c>
      <c r="B896" s="15">
        <v>2021</v>
      </c>
      <c r="C896" s="13" t="s">
        <v>9</v>
      </c>
      <c r="D896" s="15">
        <v>20</v>
      </c>
      <c r="E896" s="13" t="s">
        <v>36</v>
      </c>
      <c r="F896" s="13" t="s">
        <v>11</v>
      </c>
      <c r="G896" s="13" t="s">
        <v>12</v>
      </c>
      <c r="H896" s="13" t="s">
        <v>34</v>
      </c>
    </row>
    <row r="897" spans="1:8">
      <c r="A897" s="15">
        <v>3428</v>
      </c>
      <c r="B897" s="15">
        <v>2021</v>
      </c>
      <c r="C897" s="13" t="s">
        <v>9</v>
      </c>
      <c r="D897" s="15">
        <v>20</v>
      </c>
      <c r="E897" s="13" t="s">
        <v>10</v>
      </c>
      <c r="F897" s="13" t="s">
        <v>11</v>
      </c>
      <c r="G897" s="13" t="s">
        <v>12</v>
      </c>
      <c r="H897" s="13" t="s">
        <v>32</v>
      </c>
    </row>
    <row r="898" spans="1:8">
      <c r="A898" s="15">
        <v>3427</v>
      </c>
      <c r="B898" s="15">
        <v>2021</v>
      </c>
      <c r="C898" s="13" t="s">
        <v>9</v>
      </c>
      <c r="D898" s="15">
        <v>20</v>
      </c>
      <c r="E898" s="13" t="s">
        <v>10</v>
      </c>
      <c r="F898" s="13" t="s">
        <v>11</v>
      </c>
      <c r="G898" s="13" t="s">
        <v>12</v>
      </c>
      <c r="H898" s="13" t="s">
        <v>16</v>
      </c>
    </row>
    <row r="899" spans="1:8">
      <c r="A899" s="15">
        <v>3426</v>
      </c>
      <c r="B899" s="15">
        <v>2021</v>
      </c>
      <c r="C899" s="13" t="s">
        <v>9</v>
      </c>
      <c r="D899" s="15">
        <v>20</v>
      </c>
      <c r="E899" s="13" t="s">
        <v>10</v>
      </c>
      <c r="F899" s="13" t="s">
        <v>17</v>
      </c>
      <c r="G899" s="13" t="s">
        <v>12</v>
      </c>
      <c r="H899" s="13" t="s">
        <v>30</v>
      </c>
    </row>
    <row r="900" spans="1:8">
      <c r="A900" s="15">
        <v>3425</v>
      </c>
      <c r="B900" s="15">
        <v>2021</v>
      </c>
      <c r="C900" s="13" t="s">
        <v>9</v>
      </c>
      <c r="D900" s="15">
        <v>20</v>
      </c>
      <c r="E900" s="13" t="s">
        <v>60</v>
      </c>
      <c r="F900" s="13" t="s">
        <v>11</v>
      </c>
      <c r="G900" s="13" t="s">
        <v>12</v>
      </c>
      <c r="H900" s="13" t="s">
        <v>32</v>
      </c>
    </row>
    <row r="901" spans="1:8">
      <c r="A901" s="15">
        <v>3424</v>
      </c>
      <c r="B901" s="15">
        <v>2021</v>
      </c>
      <c r="C901" s="13" t="s">
        <v>9</v>
      </c>
      <c r="D901" s="15">
        <v>20</v>
      </c>
      <c r="E901" s="13" t="s">
        <v>14</v>
      </c>
      <c r="F901" s="13" t="s">
        <v>11</v>
      </c>
      <c r="G901" s="13" t="s">
        <v>12</v>
      </c>
      <c r="H901" s="13" t="s">
        <v>37</v>
      </c>
    </row>
    <row r="902" spans="1:8">
      <c r="A902" s="15">
        <v>3423</v>
      </c>
      <c r="B902" s="15">
        <v>2021</v>
      </c>
      <c r="C902" s="13" t="s">
        <v>9</v>
      </c>
      <c r="D902" s="15">
        <v>20</v>
      </c>
      <c r="E902" s="13" t="s">
        <v>14</v>
      </c>
      <c r="F902" s="13" t="s">
        <v>17</v>
      </c>
      <c r="G902" s="13" t="s">
        <v>12</v>
      </c>
      <c r="H902" s="13" t="s">
        <v>37</v>
      </c>
    </row>
    <row r="903" spans="1:8">
      <c r="A903" s="15">
        <v>3422</v>
      </c>
      <c r="B903" s="15">
        <v>2021</v>
      </c>
      <c r="C903" s="13" t="s">
        <v>9</v>
      </c>
      <c r="D903" s="15">
        <v>20</v>
      </c>
      <c r="E903" s="13" t="s">
        <v>36</v>
      </c>
      <c r="F903" s="13" t="s">
        <v>11</v>
      </c>
      <c r="G903" s="13" t="s">
        <v>12</v>
      </c>
      <c r="H903" s="13" t="s">
        <v>31</v>
      </c>
    </row>
    <row r="904" spans="1:8">
      <c r="A904" s="15">
        <v>3421</v>
      </c>
      <c r="B904" s="15">
        <v>2021</v>
      </c>
      <c r="C904" s="13" t="s">
        <v>9</v>
      </c>
      <c r="D904" s="15">
        <v>20</v>
      </c>
      <c r="E904" s="13" t="s">
        <v>10</v>
      </c>
      <c r="F904" s="13" t="s">
        <v>11</v>
      </c>
      <c r="G904" s="13" t="s">
        <v>12</v>
      </c>
      <c r="H904" s="13" t="s">
        <v>32</v>
      </c>
    </row>
    <row r="905" spans="1:8">
      <c r="A905" s="15">
        <v>3420</v>
      </c>
      <c r="B905" s="15">
        <v>2021</v>
      </c>
      <c r="C905" s="13" t="s">
        <v>9</v>
      </c>
      <c r="D905" s="15">
        <v>20</v>
      </c>
      <c r="E905" s="13" t="s">
        <v>10</v>
      </c>
      <c r="F905" s="13" t="s">
        <v>11</v>
      </c>
      <c r="G905" s="13" t="s">
        <v>12</v>
      </c>
      <c r="H905" s="15">
        <v>1</v>
      </c>
    </row>
    <row r="906" spans="1:8">
      <c r="A906" s="15">
        <v>3419</v>
      </c>
      <c r="B906" s="15">
        <v>2021</v>
      </c>
      <c r="C906" s="13" t="s">
        <v>9</v>
      </c>
      <c r="D906" s="15">
        <v>20</v>
      </c>
      <c r="E906" s="13" t="s">
        <v>10</v>
      </c>
      <c r="F906" s="13" t="s">
        <v>17</v>
      </c>
      <c r="G906" s="13" t="s">
        <v>12</v>
      </c>
      <c r="H906" s="13" t="s">
        <v>30</v>
      </c>
    </row>
    <row r="907" spans="1:8">
      <c r="A907" s="15">
        <v>3418</v>
      </c>
      <c r="B907" s="15">
        <v>2021</v>
      </c>
      <c r="C907" s="13" t="s">
        <v>9</v>
      </c>
      <c r="D907" s="15">
        <v>20</v>
      </c>
      <c r="E907" s="13" t="s">
        <v>60</v>
      </c>
      <c r="F907" s="13" t="s">
        <v>11</v>
      </c>
      <c r="G907" s="13" t="s">
        <v>12</v>
      </c>
      <c r="H907" s="13" t="s">
        <v>34</v>
      </c>
    </row>
    <row r="908" spans="1:8">
      <c r="A908" s="15">
        <v>3417</v>
      </c>
      <c r="B908" s="15">
        <v>2021</v>
      </c>
      <c r="C908" s="13" t="s">
        <v>9</v>
      </c>
      <c r="D908" s="15">
        <v>20</v>
      </c>
      <c r="E908" s="13" t="s">
        <v>14</v>
      </c>
      <c r="F908" s="13" t="s">
        <v>11</v>
      </c>
      <c r="G908" s="13" t="s">
        <v>12</v>
      </c>
      <c r="H908" s="13" t="s">
        <v>37</v>
      </c>
    </row>
    <row r="909" spans="1:8">
      <c r="A909" s="15">
        <v>3416</v>
      </c>
      <c r="B909" s="15">
        <v>2021</v>
      </c>
      <c r="C909" s="13" t="s">
        <v>9</v>
      </c>
      <c r="D909" s="15">
        <v>20</v>
      </c>
      <c r="E909" s="13" t="s">
        <v>14</v>
      </c>
      <c r="F909" s="13" t="s">
        <v>17</v>
      </c>
      <c r="G909" s="13" t="s">
        <v>12</v>
      </c>
      <c r="H909" s="13" t="s">
        <v>37</v>
      </c>
    </row>
    <row r="910" spans="1:8">
      <c r="A910" s="15">
        <v>3415</v>
      </c>
      <c r="B910" s="15">
        <v>2021</v>
      </c>
      <c r="C910" s="13" t="s">
        <v>9</v>
      </c>
      <c r="D910" s="15">
        <v>20</v>
      </c>
      <c r="E910" s="13" t="s">
        <v>36</v>
      </c>
      <c r="F910" s="13" t="s">
        <v>11</v>
      </c>
      <c r="G910" s="13" t="s">
        <v>12</v>
      </c>
      <c r="H910" s="13" t="s">
        <v>13</v>
      </c>
    </row>
    <row r="911" spans="1:8">
      <c r="A911" s="15">
        <v>3414</v>
      </c>
      <c r="B911" s="15">
        <v>2021</v>
      </c>
      <c r="C911" s="13" t="s">
        <v>9</v>
      </c>
      <c r="D911" s="15">
        <v>20</v>
      </c>
      <c r="E911" s="13" t="s">
        <v>10</v>
      </c>
      <c r="F911" s="13" t="s">
        <v>11</v>
      </c>
      <c r="G911" s="13" t="s">
        <v>12</v>
      </c>
      <c r="H911" s="13" t="s">
        <v>32</v>
      </c>
    </row>
    <row r="912" spans="1:8">
      <c r="A912" s="15">
        <v>3413</v>
      </c>
      <c r="B912" s="15">
        <v>2021</v>
      </c>
      <c r="C912" s="13" t="s">
        <v>9</v>
      </c>
      <c r="D912" s="15">
        <v>20</v>
      </c>
      <c r="E912" s="13" t="s">
        <v>10</v>
      </c>
      <c r="F912" s="13" t="s">
        <v>11</v>
      </c>
      <c r="G912" s="13" t="s">
        <v>12</v>
      </c>
      <c r="H912" s="15">
        <v>0</v>
      </c>
    </row>
    <row r="913" spans="1:8">
      <c r="A913" s="15">
        <v>3412</v>
      </c>
      <c r="B913" s="15">
        <v>2021</v>
      </c>
      <c r="C913" s="13" t="s">
        <v>9</v>
      </c>
      <c r="D913" s="15">
        <v>20</v>
      </c>
      <c r="E913" s="13" t="s">
        <v>10</v>
      </c>
      <c r="F913" s="13" t="s">
        <v>17</v>
      </c>
      <c r="G913" s="13" t="s">
        <v>12</v>
      </c>
      <c r="H913" s="13" t="s">
        <v>29</v>
      </c>
    </row>
    <row r="914" spans="1:8">
      <c r="A914" s="15">
        <v>3411</v>
      </c>
      <c r="B914" s="15">
        <v>2021</v>
      </c>
      <c r="C914" s="13" t="s">
        <v>9</v>
      </c>
      <c r="D914" s="15">
        <v>20</v>
      </c>
      <c r="E914" s="13" t="s">
        <v>60</v>
      </c>
      <c r="F914" s="13" t="s">
        <v>11</v>
      </c>
      <c r="G914" s="13" t="s">
        <v>12</v>
      </c>
      <c r="H914" s="13" t="s">
        <v>26</v>
      </c>
    </row>
    <row r="915" spans="1:8">
      <c r="A915" s="15">
        <v>3410</v>
      </c>
      <c r="B915" s="15">
        <v>2021</v>
      </c>
      <c r="C915" s="13" t="s">
        <v>9</v>
      </c>
      <c r="D915" s="15">
        <v>20</v>
      </c>
      <c r="E915" s="13" t="s">
        <v>14</v>
      </c>
      <c r="F915" s="13" t="s">
        <v>11</v>
      </c>
      <c r="G915" s="13" t="s">
        <v>12</v>
      </c>
      <c r="H915" s="13" t="s">
        <v>37</v>
      </c>
    </row>
    <row r="916" spans="1:8">
      <c r="A916" s="15">
        <v>3409</v>
      </c>
      <c r="B916" s="15">
        <v>2021</v>
      </c>
      <c r="C916" s="13" t="s">
        <v>9</v>
      </c>
      <c r="D916" s="15">
        <v>20</v>
      </c>
      <c r="E916" s="13" t="s">
        <v>14</v>
      </c>
      <c r="F916" s="13" t="s">
        <v>17</v>
      </c>
      <c r="G916" s="13" t="s">
        <v>12</v>
      </c>
      <c r="H916" s="13" t="s">
        <v>37</v>
      </c>
    </row>
    <row r="917" spans="1:8">
      <c r="A917" s="15">
        <v>3408</v>
      </c>
      <c r="B917" s="15">
        <v>2021</v>
      </c>
      <c r="C917" s="13" t="s">
        <v>9</v>
      </c>
      <c r="D917" s="15">
        <v>20</v>
      </c>
      <c r="E917" s="13" t="s">
        <v>36</v>
      </c>
      <c r="F917" s="13" t="s">
        <v>11</v>
      </c>
      <c r="G917" s="13" t="s">
        <v>12</v>
      </c>
      <c r="H917" s="13" t="s">
        <v>13</v>
      </c>
    </row>
    <row r="918" spans="1:8">
      <c r="A918" s="15">
        <v>3407</v>
      </c>
      <c r="B918" s="15">
        <v>2021</v>
      </c>
      <c r="C918" s="13" t="s">
        <v>9</v>
      </c>
      <c r="D918" s="15">
        <v>20</v>
      </c>
      <c r="E918" s="13" t="s">
        <v>10</v>
      </c>
      <c r="F918" s="13" t="s">
        <v>11</v>
      </c>
      <c r="G918" s="13" t="s">
        <v>12</v>
      </c>
      <c r="H918" s="13" t="s">
        <v>32</v>
      </c>
    </row>
    <row r="919" spans="1:8">
      <c r="A919" s="15">
        <v>3406</v>
      </c>
      <c r="B919" s="15">
        <v>2021</v>
      </c>
      <c r="C919" s="13" t="s">
        <v>9</v>
      </c>
      <c r="D919" s="15">
        <v>20</v>
      </c>
      <c r="E919" s="13" t="s">
        <v>10</v>
      </c>
      <c r="F919" s="13" t="s">
        <v>17</v>
      </c>
      <c r="G919" s="13" t="s">
        <v>12</v>
      </c>
      <c r="H919" s="13" t="s">
        <v>15</v>
      </c>
    </row>
    <row r="920" spans="1:8">
      <c r="A920" s="15">
        <v>3405</v>
      </c>
      <c r="B920" s="15">
        <v>2021</v>
      </c>
      <c r="C920" s="13" t="s">
        <v>9</v>
      </c>
      <c r="D920" s="15">
        <v>20</v>
      </c>
      <c r="E920" s="13" t="s">
        <v>10</v>
      </c>
      <c r="F920" s="13" t="s">
        <v>17</v>
      </c>
      <c r="G920" s="13" t="s">
        <v>12</v>
      </c>
      <c r="H920" s="13" t="s">
        <v>29</v>
      </c>
    </row>
    <row r="921" spans="1:8">
      <c r="A921" s="15">
        <v>3404</v>
      </c>
      <c r="B921" s="15">
        <v>2021</v>
      </c>
      <c r="C921" s="13" t="s">
        <v>9</v>
      </c>
      <c r="D921" s="15">
        <v>20</v>
      </c>
      <c r="E921" s="13" t="s">
        <v>60</v>
      </c>
      <c r="F921" s="13" t="s">
        <v>11</v>
      </c>
      <c r="G921" s="13" t="s">
        <v>12</v>
      </c>
      <c r="H921" s="15">
        <v>1</v>
      </c>
    </row>
    <row r="922" spans="1:8">
      <c r="A922" s="15">
        <v>3403</v>
      </c>
      <c r="B922" s="15">
        <v>2021</v>
      </c>
      <c r="C922" s="13" t="s">
        <v>9</v>
      </c>
      <c r="D922" s="15">
        <v>20</v>
      </c>
      <c r="E922" s="13" t="s">
        <v>14</v>
      </c>
      <c r="F922" s="13" t="s">
        <v>11</v>
      </c>
      <c r="G922" s="13" t="s">
        <v>12</v>
      </c>
      <c r="H922" s="13" t="s">
        <v>37</v>
      </c>
    </row>
    <row r="923" spans="1:8">
      <c r="A923" s="15">
        <v>3402</v>
      </c>
      <c r="B923" s="15">
        <v>2021</v>
      </c>
      <c r="C923" s="13" t="s">
        <v>9</v>
      </c>
      <c r="D923" s="15">
        <v>20</v>
      </c>
      <c r="E923" s="13" t="s">
        <v>14</v>
      </c>
      <c r="F923" s="13" t="s">
        <v>17</v>
      </c>
      <c r="G923" s="13" t="s">
        <v>12</v>
      </c>
      <c r="H923" s="13" t="s">
        <v>37</v>
      </c>
    </row>
    <row r="924" spans="1:8">
      <c r="A924" s="15">
        <v>3401</v>
      </c>
      <c r="B924" s="15">
        <v>2021</v>
      </c>
      <c r="C924" s="13" t="s">
        <v>9</v>
      </c>
      <c r="D924" s="15">
        <v>20</v>
      </c>
      <c r="E924" s="13" t="s">
        <v>36</v>
      </c>
      <c r="F924" s="13" t="s">
        <v>11</v>
      </c>
      <c r="G924" s="13" t="s">
        <v>12</v>
      </c>
      <c r="H924" s="13" t="s">
        <v>16</v>
      </c>
    </row>
    <row r="925" spans="1:8">
      <c r="A925" s="15">
        <v>3400</v>
      </c>
      <c r="B925" s="15">
        <v>2021</v>
      </c>
      <c r="C925" s="13" t="s">
        <v>9</v>
      </c>
      <c r="D925" s="15">
        <v>20</v>
      </c>
      <c r="E925" s="13" t="s">
        <v>10</v>
      </c>
      <c r="F925" s="13" t="s">
        <v>11</v>
      </c>
      <c r="G925" s="13" t="s">
        <v>12</v>
      </c>
      <c r="H925" s="13" t="s">
        <v>32</v>
      </c>
    </row>
    <row r="926" spans="1:8">
      <c r="A926" s="15">
        <v>3399</v>
      </c>
      <c r="B926" s="15">
        <v>2021</v>
      </c>
      <c r="C926" s="13" t="s">
        <v>9</v>
      </c>
      <c r="D926" s="15">
        <v>20</v>
      </c>
      <c r="E926" s="13" t="s">
        <v>10</v>
      </c>
      <c r="F926" s="13" t="s">
        <v>17</v>
      </c>
      <c r="G926" s="13" t="s">
        <v>12</v>
      </c>
      <c r="H926" s="13" t="s">
        <v>15</v>
      </c>
    </row>
    <row r="927" spans="1:8">
      <c r="A927" s="15">
        <v>3398</v>
      </c>
      <c r="B927" s="15">
        <v>2021</v>
      </c>
      <c r="C927" s="13" t="s">
        <v>9</v>
      </c>
      <c r="D927" s="15">
        <v>20</v>
      </c>
      <c r="E927" s="13" t="s">
        <v>10</v>
      </c>
      <c r="F927" s="13" t="s">
        <v>17</v>
      </c>
      <c r="G927" s="13" t="s">
        <v>12</v>
      </c>
      <c r="H927" s="13" t="s">
        <v>29</v>
      </c>
    </row>
    <row r="928" spans="1:8">
      <c r="A928" s="15">
        <v>3397</v>
      </c>
      <c r="B928" s="15">
        <v>2021</v>
      </c>
      <c r="C928" s="13" t="s">
        <v>9</v>
      </c>
      <c r="D928" s="15">
        <v>20</v>
      </c>
      <c r="E928" s="13" t="s">
        <v>60</v>
      </c>
      <c r="F928" s="13" t="s">
        <v>17</v>
      </c>
      <c r="G928" s="13" t="s">
        <v>12</v>
      </c>
      <c r="H928" s="13" t="s">
        <v>32</v>
      </c>
    </row>
    <row r="929" spans="1:8">
      <c r="A929" s="15">
        <v>3396</v>
      </c>
      <c r="B929" s="15">
        <v>2021</v>
      </c>
      <c r="C929" s="13" t="s">
        <v>9</v>
      </c>
      <c r="D929" s="15">
        <v>20</v>
      </c>
      <c r="E929" s="13" t="s">
        <v>14</v>
      </c>
      <c r="F929" s="13" t="s">
        <v>11</v>
      </c>
      <c r="G929" s="13" t="s">
        <v>12</v>
      </c>
      <c r="H929" s="13" t="s">
        <v>37</v>
      </c>
    </row>
    <row r="930" spans="1:8">
      <c r="A930" s="15">
        <v>3395</v>
      </c>
      <c r="B930" s="15">
        <v>2021</v>
      </c>
      <c r="C930" s="13" t="s">
        <v>9</v>
      </c>
      <c r="D930" s="15">
        <v>20</v>
      </c>
      <c r="E930" s="13" t="s">
        <v>14</v>
      </c>
      <c r="F930" s="13" t="s">
        <v>17</v>
      </c>
      <c r="G930" s="13" t="s">
        <v>12</v>
      </c>
      <c r="H930" s="13" t="s">
        <v>37</v>
      </c>
    </row>
    <row r="931" spans="1:8">
      <c r="A931" s="15">
        <v>3394</v>
      </c>
      <c r="B931" s="15">
        <v>2021</v>
      </c>
      <c r="C931" s="13" t="s">
        <v>9</v>
      </c>
      <c r="D931" s="15">
        <v>20</v>
      </c>
      <c r="E931" s="13" t="s">
        <v>36</v>
      </c>
      <c r="F931" s="13" t="s">
        <v>11</v>
      </c>
      <c r="G931" s="13" t="s">
        <v>12</v>
      </c>
      <c r="H931" s="15">
        <v>1</v>
      </c>
    </row>
    <row r="932" spans="1:8">
      <c r="A932" s="15">
        <v>3393</v>
      </c>
      <c r="B932" s="15">
        <v>2021</v>
      </c>
      <c r="C932" s="13" t="s">
        <v>9</v>
      </c>
      <c r="D932" s="15">
        <v>20</v>
      </c>
      <c r="E932" s="13" t="s">
        <v>10</v>
      </c>
      <c r="F932" s="13" t="s">
        <v>11</v>
      </c>
      <c r="G932" s="13" t="s">
        <v>12</v>
      </c>
      <c r="H932" s="13" t="s">
        <v>32</v>
      </c>
    </row>
    <row r="933" spans="1:8">
      <c r="A933" s="15">
        <v>3392</v>
      </c>
      <c r="B933" s="15">
        <v>2021</v>
      </c>
      <c r="C933" s="13" t="s">
        <v>9</v>
      </c>
      <c r="D933" s="15">
        <v>20</v>
      </c>
      <c r="E933" s="13" t="s">
        <v>10</v>
      </c>
      <c r="F933" s="13" t="s">
        <v>17</v>
      </c>
      <c r="G933" s="13" t="s">
        <v>12</v>
      </c>
      <c r="H933" s="13" t="s">
        <v>15</v>
      </c>
    </row>
    <row r="934" spans="1:8">
      <c r="A934" s="15">
        <v>3391</v>
      </c>
      <c r="B934" s="15">
        <v>2021</v>
      </c>
      <c r="C934" s="13" t="s">
        <v>9</v>
      </c>
      <c r="D934" s="15">
        <v>20</v>
      </c>
      <c r="E934" s="13" t="s">
        <v>10</v>
      </c>
      <c r="F934" s="13" t="s">
        <v>17</v>
      </c>
      <c r="G934" s="13" t="s">
        <v>12</v>
      </c>
      <c r="H934" s="13" t="s">
        <v>29</v>
      </c>
    </row>
    <row r="935" spans="1:8">
      <c r="A935" s="15">
        <v>3390</v>
      </c>
      <c r="B935" s="15">
        <v>2021</v>
      </c>
      <c r="C935" s="13" t="s">
        <v>9</v>
      </c>
      <c r="D935" s="15">
        <v>20</v>
      </c>
      <c r="E935" s="13" t="s">
        <v>60</v>
      </c>
      <c r="F935" s="13" t="s">
        <v>17</v>
      </c>
      <c r="G935" s="13" t="s">
        <v>12</v>
      </c>
      <c r="H935" s="13" t="s">
        <v>35</v>
      </c>
    </row>
    <row r="936" spans="1:8">
      <c r="A936" s="15">
        <v>3389</v>
      </c>
      <c r="B936" s="15">
        <v>2021</v>
      </c>
      <c r="C936" s="13" t="s">
        <v>9</v>
      </c>
      <c r="D936" s="15">
        <v>20</v>
      </c>
      <c r="E936" s="13" t="s">
        <v>14</v>
      </c>
      <c r="F936" s="13" t="s">
        <v>11</v>
      </c>
      <c r="G936" s="13" t="s">
        <v>12</v>
      </c>
      <c r="H936" s="13" t="s">
        <v>37</v>
      </c>
    </row>
    <row r="937" spans="1:8">
      <c r="A937" s="15">
        <v>3388</v>
      </c>
      <c r="B937" s="15">
        <v>2021</v>
      </c>
      <c r="C937" s="13" t="s">
        <v>9</v>
      </c>
      <c r="D937" s="15">
        <v>20</v>
      </c>
      <c r="E937" s="13" t="s">
        <v>14</v>
      </c>
      <c r="F937" s="13" t="s">
        <v>17</v>
      </c>
      <c r="G937" s="13" t="s">
        <v>12</v>
      </c>
      <c r="H937" s="13" t="s">
        <v>37</v>
      </c>
    </row>
    <row r="938" spans="1:8">
      <c r="A938" s="15">
        <v>3387</v>
      </c>
      <c r="B938" s="15">
        <v>2021</v>
      </c>
      <c r="C938" s="13" t="s">
        <v>9</v>
      </c>
      <c r="D938" s="15">
        <v>20</v>
      </c>
      <c r="E938" s="13" t="s">
        <v>36</v>
      </c>
      <c r="F938" s="13" t="s">
        <v>17</v>
      </c>
      <c r="G938" s="13" t="s">
        <v>12</v>
      </c>
      <c r="H938" s="13" t="s">
        <v>15</v>
      </c>
    </row>
    <row r="939" spans="1:8">
      <c r="A939" s="15">
        <v>3386</v>
      </c>
      <c r="B939" s="15">
        <v>2021</v>
      </c>
      <c r="C939" s="13" t="s">
        <v>9</v>
      </c>
      <c r="D939" s="15">
        <v>20</v>
      </c>
      <c r="E939" s="13" t="s">
        <v>10</v>
      </c>
      <c r="F939" s="13" t="s">
        <v>11</v>
      </c>
      <c r="G939" s="13" t="s">
        <v>12</v>
      </c>
      <c r="H939" s="13" t="s">
        <v>32</v>
      </c>
    </row>
    <row r="940" spans="1:8">
      <c r="A940" s="15">
        <v>3385</v>
      </c>
      <c r="B940" s="15">
        <v>2021</v>
      </c>
      <c r="C940" s="13" t="s">
        <v>9</v>
      </c>
      <c r="D940" s="15">
        <v>20</v>
      </c>
      <c r="E940" s="13" t="s">
        <v>10</v>
      </c>
      <c r="F940" s="13" t="s">
        <v>17</v>
      </c>
      <c r="G940" s="13" t="s">
        <v>12</v>
      </c>
      <c r="H940" s="13" t="s">
        <v>15</v>
      </c>
    </row>
    <row r="941" spans="1:8">
      <c r="A941" s="15">
        <v>3384</v>
      </c>
      <c r="B941" s="15">
        <v>2021</v>
      </c>
      <c r="C941" s="13" t="s">
        <v>9</v>
      </c>
      <c r="D941" s="15">
        <v>20</v>
      </c>
      <c r="E941" s="13" t="s">
        <v>10</v>
      </c>
      <c r="F941" s="13" t="s">
        <v>17</v>
      </c>
      <c r="G941" s="13" t="s">
        <v>12</v>
      </c>
      <c r="H941" s="13" t="s">
        <v>29</v>
      </c>
    </row>
    <row r="942" spans="1:8">
      <c r="A942" s="15">
        <v>3383</v>
      </c>
      <c r="B942" s="15">
        <v>2021</v>
      </c>
      <c r="C942" s="13" t="s">
        <v>9</v>
      </c>
      <c r="D942" s="15">
        <v>20</v>
      </c>
      <c r="E942" s="13" t="s">
        <v>60</v>
      </c>
      <c r="F942" s="13" t="s">
        <v>17</v>
      </c>
      <c r="G942" s="13" t="s">
        <v>12</v>
      </c>
      <c r="H942" s="13" t="s">
        <v>35</v>
      </c>
    </row>
    <row r="943" spans="1:8">
      <c r="A943" s="15">
        <v>3382</v>
      </c>
      <c r="B943" s="15">
        <v>2021</v>
      </c>
      <c r="C943" s="13" t="s">
        <v>9</v>
      </c>
      <c r="D943" s="15">
        <v>20</v>
      </c>
      <c r="E943" s="13" t="s">
        <v>14</v>
      </c>
      <c r="F943" s="13" t="s">
        <v>11</v>
      </c>
      <c r="G943" s="13" t="s">
        <v>12</v>
      </c>
      <c r="H943" s="13" t="s">
        <v>30</v>
      </c>
    </row>
    <row r="944" spans="1:8">
      <c r="A944" s="15">
        <v>3381</v>
      </c>
      <c r="B944" s="15">
        <v>2021</v>
      </c>
      <c r="C944" s="13" t="s">
        <v>9</v>
      </c>
      <c r="D944" s="15">
        <v>20</v>
      </c>
      <c r="E944" s="13" t="s">
        <v>14</v>
      </c>
      <c r="F944" s="13" t="s">
        <v>17</v>
      </c>
      <c r="G944" s="13" t="s">
        <v>12</v>
      </c>
      <c r="H944" s="13" t="s">
        <v>37</v>
      </c>
    </row>
    <row r="945" spans="1:8">
      <c r="A945" s="15">
        <v>3380</v>
      </c>
      <c r="B945" s="15">
        <v>2021</v>
      </c>
      <c r="C945" s="13" t="s">
        <v>9</v>
      </c>
      <c r="D945" s="15">
        <v>20</v>
      </c>
      <c r="E945" s="13" t="s">
        <v>36</v>
      </c>
      <c r="F945" s="13" t="s">
        <v>17</v>
      </c>
      <c r="G945" s="13" t="s">
        <v>12</v>
      </c>
      <c r="H945" s="13" t="s">
        <v>15</v>
      </c>
    </row>
    <row r="946" spans="1:8">
      <c r="A946" s="15">
        <v>3379</v>
      </c>
      <c r="B946" s="15">
        <v>2021</v>
      </c>
      <c r="C946" s="13" t="s">
        <v>9</v>
      </c>
      <c r="D946" s="15">
        <v>20</v>
      </c>
      <c r="E946" s="13" t="s">
        <v>10</v>
      </c>
      <c r="F946" s="13" t="s">
        <v>11</v>
      </c>
      <c r="G946" s="13" t="s">
        <v>12</v>
      </c>
      <c r="H946" s="13" t="s">
        <v>32</v>
      </c>
    </row>
    <row r="947" spans="1:8">
      <c r="A947" s="15">
        <v>3378</v>
      </c>
      <c r="B947" s="15">
        <v>2021</v>
      </c>
      <c r="C947" s="13" t="s">
        <v>9</v>
      </c>
      <c r="D947" s="15">
        <v>20</v>
      </c>
      <c r="E947" s="13" t="s">
        <v>10</v>
      </c>
      <c r="F947" s="13" t="s">
        <v>17</v>
      </c>
      <c r="G947" s="13" t="s">
        <v>12</v>
      </c>
      <c r="H947" s="13" t="s">
        <v>15</v>
      </c>
    </row>
    <row r="948" spans="1:8">
      <c r="A948" s="15">
        <v>3377</v>
      </c>
      <c r="B948" s="15">
        <v>2021</v>
      </c>
      <c r="C948" s="13" t="s">
        <v>9</v>
      </c>
      <c r="D948" s="15">
        <v>20</v>
      </c>
      <c r="E948" s="13" t="s">
        <v>10</v>
      </c>
      <c r="F948" s="13" t="s">
        <v>17</v>
      </c>
      <c r="G948" s="13" t="s">
        <v>12</v>
      </c>
      <c r="H948" s="13" t="s">
        <v>29</v>
      </c>
    </row>
    <row r="949" spans="1:8">
      <c r="A949" s="15">
        <v>3376</v>
      </c>
      <c r="B949" s="15">
        <v>2021</v>
      </c>
      <c r="C949" s="13" t="s">
        <v>9</v>
      </c>
      <c r="D949" s="15">
        <v>20</v>
      </c>
      <c r="E949" s="13" t="s">
        <v>60</v>
      </c>
      <c r="F949" s="13" t="s">
        <v>17</v>
      </c>
      <c r="G949" s="13" t="s">
        <v>12</v>
      </c>
      <c r="H949" s="13" t="s">
        <v>35</v>
      </c>
    </row>
    <row r="950" spans="1:8">
      <c r="A950" s="15">
        <v>3375</v>
      </c>
      <c r="B950" s="15">
        <v>2021</v>
      </c>
      <c r="C950" s="13" t="s">
        <v>9</v>
      </c>
      <c r="D950" s="15">
        <v>20</v>
      </c>
      <c r="E950" s="13" t="s">
        <v>14</v>
      </c>
      <c r="F950" s="13" t="s">
        <v>11</v>
      </c>
      <c r="G950" s="13" t="s">
        <v>12</v>
      </c>
      <c r="H950" s="13" t="s">
        <v>30</v>
      </c>
    </row>
    <row r="951" spans="1:8">
      <c r="A951" s="15">
        <v>3374</v>
      </c>
      <c r="B951" s="15">
        <v>2021</v>
      </c>
      <c r="C951" s="13" t="s">
        <v>9</v>
      </c>
      <c r="D951" s="15">
        <v>20</v>
      </c>
      <c r="E951" s="13" t="s">
        <v>14</v>
      </c>
      <c r="F951" s="13" t="s">
        <v>17</v>
      </c>
      <c r="G951" s="13" t="s">
        <v>12</v>
      </c>
      <c r="H951" s="13" t="s">
        <v>37</v>
      </c>
    </row>
    <row r="952" spans="1:8">
      <c r="A952" s="15">
        <v>3373</v>
      </c>
      <c r="B952" s="15">
        <v>2021</v>
      </c>
      <c r="C952" s="13" t="s">
        <v>9</v>
      </c>
      <c r="D952" s="15">
        <v>20</v>
      </c>
      <c r="E952" s="13" t="s">
        <v>36</v>
      </c>
      <c r="F952" s="13" t="s">
        <v>17</v>
      </c>
      <c r="G952" s="13" t="s">
        <v>12</v>
      </c>
      <c r="H952" s="13" t="s">
        <v>15</v>
      </c>
    </row>
    <row r="953" spans="1:8">
      <c r="A953" s="15">
        <v>3372</v>
      </c>
      <c r="B953" s="15">
        <v>2021</v>
      </c>
      <c r="C953" s="13" t="s">
        <v>9</v>
      </c>
      <c r="D953" s="15">
        <v>20</v>
      </c>
      <c r="E953" s="13" t="s">
        <v>10</v>
      </c>
      <c r="F953" s="13" t="s">
        <v>11</v>
      </c>
      <c r="G953" s="13" t="s">
        <v>12</v>
      </c>
      <c r="H953" s="13" t="s">
        <v>32</v>
      </c>
    </row>
    <row r="954" spans="1:8">
      <c r="A954" s="15">
        <v>3371</v>
      </c>
      <c r="B954" s="15">
        <v>2021</v>
      </c>
      <c r="C954" s="13" t="s">
        <v>9</v>
      </c>
      <c r="D954" s="15">
        <v>20</v>
      </c>
      <c r="E954" s="13" t="s">
        <v>10</v>
      </c>
      <c r="F954" s="13" t="s">
        <v>17</v>
      </c>
      <c r="G954" s="13" t="s">
        <v>12</v>
      </c>
      <c r="H954" s="13" t="s">
        <v>15</v>
      </c>
    </row>
    <row r="955" spans="1:8">
      <c r="A955" s="15">
        <v>3370</v>
      </c>
      <c r="B955" s="15">
        <v>2021</v>
      </c>
      <c r="C955" s="13" t="s">
        <v>9</v>
      </c>
      <c r="D955" s="15">
        <v>20</v>
      </c>
      <c r="E955" s="13" t="s">
        <v>10</v>
      </c>
      <c r="F955" s="13" t="s">
        <v>17</v>
      </c>
      <c r="G955" s="13" t="s">
        <v>12</v>
      </c>
      <c r="H955" s="13" t="s">
        <v>29</v>
      </c>
    </row>
    <row r="956" spans="1:8">
      <c r="A956" s="15">
        <v>3369</v>
      </c>
      <c r="B956" s="15">
        <v>2021</v>
      </c>
      <c r="C956" s="13" t="s">
        <v>9</v>
      </c>
      <c r="D956" s="15">
        <v>20</v>
      </c>
      <c r="E956" s="13" t="s">
        <v>60</v>
      </c>
      <c r="F956" s="13" t="s">
        <v>17</v>
      </c>
      <c r="G956" s="13" t="s">
        <v>12</v>
      </c>
      <c r="H956" s="13" t="s">
        <v>34</v>
      </c>
    </row>
    <row r="957" spans="1:8">
      <c r="A957" s="15">
        <v>3368</v>
      </c>
      <c r="B957" s="15">
        <v>2021</v>
      </c>
      <c r="C957" s="13" t="s">
        <v>9</v>
      </c>
      <c r="D957" s="15">
        <v>20</v>
      </c>
      <c r="E957" s="13" t="s">
        <v>14</v>
      </c>
      <c r="F957" s="13" t="s">
        <v>11</v>
      </c>
      <c r="G957" s="13" t="s">
        <v>12</v>
      </c>
      <c r="H957" s="13" t="s">
        <v>30</v>
      </c>
    </row>
    <row r="958" spans="1:8">
      <c r="A958" s="15">
        <v>3367</v>
      </c>
      <c r="B958" s="15">
        <v>2021</v>
      </c>
      <c r="C958" s="13" t="s">
        <v>9</v>
      </c>
      <c r="D958" s="15">
        <v>20</v>
      </c>
      <c r="E958" s="13" t="s">
        <v>14</v>
      </c>
      <c r="F958" s="13" t="s">
        <v>17</v>
      </c>
      <c r="G958" s="13" t="s">
        <v>12</v>
      </c>
      <c r="H958" s="13" t="s">
        <v>37</v>
      </c>
    </row>
    <row r="959" spans="1:8">
      <c r="A959" s="15">
        <v>3366</v>
      </c>
      <c r="B959" s="15">
        <v>2021</v>
      </c>
      <c r="C959" s="13" t="s">
        <v>9</v>
      </c>
      <c r="D959" s="15">
        <v>20</v>
      </c>
      <c r="E959" s="13" t="s">
        <v>36</v>
      </c>
      <c r="F959" s="13" t="s">
        <v>17</v>
      </c>
      <c r="G959" s="13" t="s">
        <v>12</v>
      </c>
      <c r="H959" s="13" t="s">
        <v>15</v>
      </c>
    </row>
    <row r="960" spans="1:8">
      <c r="A960" s="15">
        <v>3365</v>
      </c>
      <c r="B960" s="15">
        <v>2021</v>
      </c>
      <c r="C960" s="13" t="s">
        <v>9</v>
      </c>
      <c r="D960" s="15">
        <v>20</v>
      </c>
      <c r="E960" s="13" t="s">
        <v>10</v>
      </c>
      <c r="F960" s="13" t="s">
        <v>11</v>
      </c>
      <c r="G960" s="13" t="s">
        <v>12</v>
      </c>
      <c r="H960" s="13" t="s">
        <v>32</v>
      </c>
    </row>
    <row r="961" spans="1:8">
      <c r="A961" s="15">
        <v>3364</v>
      </c>
      <c r="B961" s="15">
        <v>2021</v>
      </c>
      <c r="C961" s="13" t="s">
        <v>9</v>
      </c>
      <c r="D961" s="15">
        <v>20</v>
      </c>
      <c r="E961" s="13" t="s">
        <v>10</v>
      </c>
      <c r="F961" s="13" t="s">
        <v>17</v>
      </c>
      <c r="G961" s="13" t="s">
        <v>12</v>
      </c>
      <c r="H961" s="13" t="s">
        <v>15</v>
      </c>
    </row>
    <row r="962" spans="1:8">
      <c r="A962" s="15">
        <v>3363</v>
      </c>
      <c r="B962" s="15">
        <v>2021</v>
      </c>
      <c r="C962" s="13" t="s">
        <v>9</v>
      </c>
      <c r="D962" s="15">
        <v>20</v>
      </c>
      <c r="E962" s="13" t="s">
        <v>10</v>
      </c>
      <c r="F962" s="13" t="s">
        <v>17</v>
      </c>
      <c r="G962" s="13" t="s">
        <v>12</v>
      </c>
      <c r="H962" s="13" t="s">
        <v>29</v>
      </c>
    </row>
    <row r="963" spans="1:8">
      <c r="A963" s="15">
        <v>3362</v>
      </c>
      <c r="B963" s="15">
        <v>2021</v>
      </c>
      <c r="C963" s="13" t="s">
        <v>9</v>
      </c>
      <c r="D963" s="15">
        <v>20</v>
      </c>
      <c r="E963" s="13" t="s">
        <v>60</v>
      </c>
      <c r="F963" s="13" t="s">
        <v>17</v>
      </c>
      <c r="G963" s="13" t="s">
        <v>12</v>
      </c>
      <c r="H963" s="13" t="s">
        <v>31</v>
      </c>
    </row>
    <row r="964" spans="1:8">
      <c r="A964" s="15">
        <v>3361</v>
      </c>
      <c r="B964" s="15">
        <v>2021</v>
      </c>
      <c r="C964" s="13" t="s">
        <v>9</v>
      </c>
      <c r="D964" s="15">
        <v>20</v>
      </c>
      <c r="E964" s="13" t="s">
        <v>14</v>
      </c>
      <c r="F964" s="13" t="s">
        <v>11</v>
      </c>
      <c r="G964" s="13" t="s">
        <v>12</v>
      </c>
      <c r="H964" s="13" t="s">
        <v>30</v>
      </c>
    </row>
    <row r="965" spans="1:8">
      <c r="A965" s="15">
        <v>3360</v>
      </c>
      <c r="B965" s="15">
        <v>2021</v>
      </c>
      <c r="C965" s="13" t="s">
        <v>9</v>
      </c>
      <c r="D965" s="15">
        <v>20</v>
      </c>
      <c r="E965" s="13" t="s">
        <v>14</v>
      </c>
      <c r="F965" s="13" t="s">
        <v>17</v>
      </c>
      <c r="G965" s="13" t="s">
        <v>12</v>
      </c>
      <c r="H965" s="13" t="s">
        <v>37</v>
      </c>
    </row>
    <row r="966" spans="1:8">
      <c r="A966" s="15">
        <v>3359</v>
      </c>
      <c r="B966" s="15">
        <v>2021</v>
      </c>
      <c r="C966" s="13" t="s">
        <v>9</v>
      </c>
      <c r="D966" s="15">
        <v>20</v>
      </c>
      <c r="E966" s="13" t="s">
        <v>36</v>
      </c>
      <c r="F966" s="13" t="s">
        <v>17</v>
      </c>
      <c r="G966" s="13" t="s">
        <v>12</v>
      </c>
      <c r="H966" s="13" t="s">
        <v>15</v>
      </c>
    </row>
    <row r="967" spans="1:8">
      <c r="A967" s="15">
        <v>3358</v>
      </c>
      <c r="B967" s="15">
        <v>2021</v>
      </c>
      <c r="C967" s="13" t="s">
        <v>9</v>
      </c>
      <c r="D967" s="15">
        <v>20</v>
      </c>
      <c r="E967" s="13" t="s">
        <v>10</v>
      </c>
      <c r="F967" s="13" t="s">
        <v>11</v>
      </c>
      <c r="G967" s="13" t="s">
        <v>12</v>
      </c>
      <c r="H967" s="13" t="s">
        <v>32</v>
      </c>
    </row>
    <row r="968" spans="1:8">
      <c r="A968" s="15">
        <v>3357</v>
      </c>
      <c r="B968" s="15">
        <v>2021</v>
      </c>
      <c r="C968" s="13" t="s">
        <v>9</v>
      </c>
      <c r="D968" s="15">
        <v>20</v>
      </c>
      <c r="E968" s="13" t="s">
        <v>10</v>
      </c>
      <c r="F968" s="13" t="s">
        <v>17</v>
      </c>
      <c r="G968" s="13" t="s">
        <v>12</v>
      </c>
      <c r="H968" s="13" t="s">
        <v>15</v>
      </c>
    </row>
    <row r="969" spans="1:8">
      <c r="A969" s="15">
        <v>3356</v>
      </c>
      <c r="B969" s="15">
        <v>2021</v>
      </c>
      <c r="C969" s="13" t="s">
        <v>9</v>
      </c>
      <c r="D969" s="15">
        <v>20</v>
      </c>
      <c r="E969" s="13" t="s">
        <v>10</v>
      </c>
      <c r="F969" s="13" t="s">
        <v>17</v>
      </c>
      <c r="G969" s="13" t="s">
        <v>12</v>
      </c>
      <c r="H969" s="13" t="s">
        <v>29</v>
      </c>
    </row>
    <row r="970" spans="1:8">
      <c r="A970" s="15">
        <v>3355</v>
      </c>
      <c r="B970" s="15">
        <v>2021</v>
      </c>
      <c r="C970" s="13" t="s">
        <v>9</v>
      </c>
      <c r="D970" s="15">
        <v>20</v>
      </c>
      <c r="E970" s="13" t="s">
        <v>45</v>
      </c>
      <c r="F970" s="13" t="s">
        <v>11</v>
      </c>
      <c r="G970" s="13" t="s">
        <v>12</v>
      </c>
      <c r="H970" s="13" t="s">
        <v>18</v>
      </c>
    </row>
    <row r="971" spans="1:8">
      <c r="A971" s="15">
        <v>3354</v>
      </c>
      <c r="B971" s="15">
        <v>2021</v>
      </c>
      <c r="C971" s="13" t="s">
        <v>9</v>
      </c>
      <c r="D971" s="15">
        <v>20</v>
      </c>
      <c r="E971" s="13" t="s">
        <v>14</v>
      </c>
      <c r="F971" s="13" t="s">
        <v>11</v>
      </c>
      <c r="G971" s="13" t="s">
        <v>12</v>
      </c>
      <c r="H971" s="13" t="s">
        <v>30</v>
      </c>
    </row>
    <row r="972" spans="1:8">
      <c r="A972" s="15">
        <v>3353</v>
      </c>
      <c r="B972" s="15">
        <v>2021</v>
      </c>
      <c r="C972" s="13" t="s">
        <v>9</v>
      </c>
      <c r="D972" s="15">
        <v>20</v>
      </c>
      <c r="E972" s="13" t="s">
        <v>14</v>
      </c>
      <c r="F972" s="13" t="s">
        <v>17</v>
      </c>
      <c r="G972" s="13" t="s">
        <v>12</v>
      </c>
      <c r="H972" s="13" t="s">
        <v>37</v>
      </c>
    </row>
    <row r="973" spans="1:8">
      <c r="A973" s="15">
        <v>3352</v>
      </c>
      <c r="B973" s="15">
        <v>2021</v>
      </c>
      <c r="C973" s="13" t="s">
        <v>9</v>
      </c>
      <c r="D973" s="15">
        <v>20</v>
      </c>
      <c r="E973" s="13" t="s">
        <v>36</v>
      </c>
      <c r="F973" s="13" t="s">
        <v>17</v>
      </c>
      <c r="G973" s="13" t="s">
        <v>12</v>
      </c>
      <c r="H973" s="13" t="s">
        <v>15</v>
      </c>
    </row>
    <row r="974" spans="1:8">
      <c r="A974" s="15">
        <v>3351</v>
      </c>
      <c r="B974" s="15">
        <v>2021</v>
      </c>
      <c r="C974" s="13" t="s">
        <v>9</v>
      </c>
      <c r="D974" s="15">
        <v>20</v>
      </c>
      <c r="E974" s="13" t="s">
        <v>10</v>
      </c>
      <c r="F974" s="13" t="s">
        <v>11</v>
      </c>
      <c r="G974" s="13" t="s">
        <v>12</v>
      </c>
      <c r="H974" s="13" t="s">
        <v>32</v>
      </c>
    </row>
    <row r="975" spans="1:8">
      <c r="A975" s="15">
        <v>3350</v>
      </c>
      <c r="B975" s="15">
        <v>2021</v>
      </c>
      <c r="C975" s="13" t="s">
        <v>9</v>
      </c>
      <c r="D975" s="15">
        <v>20</v>
      </c>
      <c r="E975" s="13" t="s">
        <v>10</v>
      </c>
      <c r="F975" s="13" t="s">
        <v>17</v>
      </c>
      <c r="G975" s="13" t="s">
        <v>12</v>
      </c>
      <c r="H975" s="13" t="s">
        <v>15</v>
      </c>
    </row>
    <row r="976" spans="1:8">
      <c r="A976" s="15">
        <v>3349</v>
      </c>
      <c r="B976" s="15">
        <v>2021</v>
      </c>
      <c r="C976" s="13" t="s">
        <v>9</v>
      </c>
      <c r="D976" s="15">
        <v>20</v>
      </c>
      <c r="E976" s="13" t="s">
        <v>10</v>
      </c>
      <c r="F976" s="13" t="s">
        <v>17</v>
      </c>
      <c r="G976" s="13" t="s">
        <v>12</v>
      </c>
      <c r="H976" s="13" t="s">
        <v>29</v>
      </c>
    </row>
    <row r="977" spans="1:8">
      <c r="A977" s="15">
        <v>3348</v>
      </c>
      <c r="B977" s="15">
        <v>2021</v>
      </c>
      <c r="C977" s="13" t="s">
        <v>9</v>
      </c>
      <c r="D977" s="15">
        <v>20</v>
      </c>
      <c r="E977" s="13" t="s">
        <v>45</v>
      </c>
      <c r="F977" s="13" t="s">
        <v>11</v>
      </c>
      <c r="G977" s="13" t="s">
        <v>12</v>
      </c>
      <c r="H977" s="13" t="s">
        <v>37</v>
      </c>
    </row>
    <row r="978" spans="1:8">
      <c r="A978" s="15">
        <v>3347</v>
      </c>
      <c r="B978" s="15">
        <v>2021</v>
      </c>
      <c r="C978" s="13" t="s">
        <v>9</v>
      </c>
      <c r="D978" s="15">
        <v>20</v>
      </c>
      <c r="E978" s="13" t="s">
        <v>14</v>
      </c>
      <c r="F978" s="13" t="s">
        <v>11</v>
      </c>
      <c r="G978" s="13" t="s">
        <v>12</v>
      </c>
      <c r="H978" s="13" t="s">
        <v>30</v>
      </c>
    </row>
    <row r="979" spans="1:8">
      <c r="A979" s="15">
        <v>3346</v>
      </c>
      <c r="B979" s="15">
        <v>2021</v>
      </c>
      <c r="C979" s="13" t="s">
        <v>9</v>
      </c>
      <c r="D979" s="15">
        <v>20</v>
      </c>
      <c r="E979" s="13" t="s">
        <v>14</v>
      </c>
      <c r="F979" s="13" t="s">
        <v>17</v>
      </c>
      <c r="G979" s="13" t="s">
        <v>12</v>
      </c>
      <c r="H979" s="13" t="s">
        <v>37</v>
      </c>
    </row>
    <row r="980" spans="1:8">
      <c r="A980" s="15">
        <v>3345</v>
      </c>
      <c r="B980" s="15">
        <v>2021</v>
      </c>
      <c r="C980" s="13" t="s">
        <v>9</v>
      </c>
      <c r="D980" s="15">
        <v>20</v>
      </c>
      <c r="E980" s="13" t="s">
        <v>36</v>
      </c>
      <c r="F980" s="13" t="s">
        <v>17</v>
      </c>
      <c r="G980" s="13" t="s">
        <v>12</v>
      </c>
      <c r="H980" s="13" t="s">
        <v>18</v>
      </c>
    </row>
    <row r="981" spans="1:8">
      <c r="A981" s="15">
        <v>3344</v>
      </c>
      <c r="B981" s="15">
        <v>2021</v>
      </c>
      <c r="C981" s="13" t="s">
        <v>9</v>
      </c>
      <c r="D981" s="15">
        <v>20</v>
      </c>
      <c r="E981" s="13" t="s">
        <v>10</v>
      </c>
      <c r="F981" s="13" t="s">
        <v>11</v>
      </c>
      <c r="G981" s="13" t="s">
        <v>12</v>
      </c>
      <c r="H981" s="13" t="s">
        <v>32</v>
      </c>
    </row>
    <row r="982" spans="1:8">
      <c r="A982" s="15">
        <v>3343</v>
      </c>
      <c r="B982" s="15">
        <v>2021</v>
      </c>
      <c r="C982" s="13" t="s">
        <v>9</v>
      </c>
      <c r="D982" s="15">
        <v>20</v>
      </c>
      <c r="E982" s="13" t="s">
        <v>10</v>
      </c>
      <c r="F982" s="13" t="s">
        <v>17</v>
      </c>
      <c r="G982" s="13" t="s">
        <v>12</v>
      </c>
      <c r="H982" s="13" t="s">
        <v>15</v>
      </c>
    </row>
    <row r="983" spans="1:8">
      <c r="A983" s="15">
        <v>3342</v>
      </c>
      <c r="B983" s="15">
        <v>2021</v>
      </c>
      <c r="C983" s="13" t="s">
        <v>9</v>
      </c>
      <c r="D983" s="15">
        <v>20</v>
      </c>
      <c r="E983" s="13" t="s">
        <v>10</v>
      </c>
      <c r="F983" s="13" t="s">
        <v>17</v>
      </c>
      <c r="G983" s="13" t="s">
        <v>12</v>
      </c>
      <c r="H983" s="13" t="s">
        <v>29</v>
      </c>
    </row>
    <row r="984" spans="1:8">
      <c r="A984" s="15">
        <v>3341</v>
      </c>
      <c r="B984" s="15">
        <v>2021</v>
      </c>
      <c r="C984" s="13" t="s">
        <v>9</v>
      </c>
      <c r="D984" s="15">
        <v>20</v>
      </c>
      <c r="E984" s="13" t="s">
        <v>45</v>
      </c>
      <c r="F984" s="13" t="s">
        <v>11</v>
      </c>
      <c r="G984" s="13" t="s">
        <v>12</v>
      </c>
      <c r="H984" s="13" t="s">
        <v>31</v>
      </c>
    </row>
    <row r="985" spans="1:8">
      <c r="A985" s="15">
        <v>3340</v>
      </c>
      <c r="B985" s="15">
        <v>2021</v>
      </c>
      <c r="C985" s="13" t="s">
        <v>9</v>
      </c>
      <c r="D985" s="15">
        <v>20</v>
      </c>
      <c r="E985" s="13" t="s">
        <v>14</v>
      </c>
      <c r="F985" s="13" t="s">
        <v>11</v>
      </c>
      <c r="G985" s="13" t="s">
        <v>12</v>
      </c>
      <c r="H985" s="13" t="s">
        <v>30</v>
      </c>
    </row>
    <row r="986" spans="1:8">
      <c r="A986" s="15">
        <v>3339</v>
      </c>
      <c r="B986" s="15">
        <v>2021</v>
      </c>
      <c r="C986" s="13" t="s">
        <v>9</v>
      </c>
      <c r="D986" s="15">
        <v>20</v>
      </c>
      <c r="E986" s="13" t="s">
        <v>14</v>
      </c>
      <c r="F986" s="13" t="s">
        <v>17</v>
      </c>
      <c r="G986" s="13" t="s">
        <v>12</v>
      </c>
      <c r="H986" s="13" t="s">
        <v>37</v>
      </c>
    </row>
    <row r="987" spans="1:8">
      <c r="A987" s="15">
        <v>3338</v>
      </c>
      <c r="B987" s="15">
        <v>2021</v>
      </c>
      <c r="C987" s="13" t="s">
        <v>9</v>
      </c>
      <c r="D987" s="15">
        <v>20</v>
      </c>
      <c r="E987" s="13" t="s">
        <v>36</v>
      </c>
      <c r="F987" s="13" t="s">
        <v>17</v>
      </c>
      <c r="G987" s="13" t="s">
        <v>12</v>
      </c>
      <c r="H987" s="13" t="s">
        <v>32</v>
      </c>
    </row>
    <row r="988" spans="1:8">
      <c r="A988" s="15">
        <v>3337</v>
      </c>
      <c r="B988" s="15">
        <v>2021</v>
      </c>
      <c r="C988" s="13" t="s">
        <v>9</v>
      </c>
      <c r="D988" s="15">
        <v>20</v>
      </c>
      <c r="E988" s="13" t="s">
        <v>10</v>
      </c>
      <c r="F988" s="13" t="s">
        <v>11</v>
      </c>
      <c r="G988" s="13" t="s">
        <v>12</v>
      </c>
      <c r="H988" s="13" t="s">
        <v>32</v>
      </c>
    </row>
    <row r="989" spans="1:8">
      <c r="A989" s="15">
        <v>3336</v>
      </c>
      <c r="B989" s="15">
        <v>2021</v>
      </c>
      <c r="C989" s="13" t="s">
        <v>9</v>
      </c>
      <c r="D989" s="15">
        <v>20</v>
      </c>
      <c r="E989" s="13" t="s">
        <v>10</v>
      </c>
      <c r="F989" s="13" t="s">
        <v>17</v>
      </c>
      <c r="G989" s="13" t="s">
        <v>12</v>
      </c>
      <c r="H989" s="13" t="s">
        <v>15</v>
      </c>
    </row>
    <row r="990" spans="1:8">
      <c r="A990" s="15">
        <v>3335</v>
      </c>
      <c r="B990" s="15">
        <v>2021</v>
      </c>
      <c r="C990" s="13" t="s">
        <v>9</v>
      </c>
      <c r="D990" s="15">
        <v>20</v>
      </c>
      <c r="E990" s="13" t="s">
        <v>10</v>
      </c>
      <c r="F990" s="13" t="s">
        <v>17</v>
      </c>
      <c r="G990" s="13" t="s">
        <v>12</v>
      </c>
      <c r="H990" s="13" t="s">
        <v>29</v>
      </c>
    </row>
    <row r="991" spans="1:8">
      <c r="A991" s="15">
        <v>3334</v>
      </c>
      <c r="B991" s="15">
        <v>2021</v>
      </c>
      <c r="C991" s="13" t="s">
        <v>9</v>
      </c>
      <c r="D991" s="15">
        <v>20</v>
      </c>
      <c r="E991" s="13" t="s">
        <v>45</v>
      </c>
      <c r="F991" s="13" t="s">
        <v>17</v>
      </c>
      <c r="G991" s="13" t="s">
        <v>12</v>
      </c>
      <c r="H991" s="13" t="s">
        <v>32</v>
      </c>
    </row>
    <row r="992" spans="1:8">
      <c r="A992" s="15">
        <v>3333</v>
      </c>
      <c r="B992" s="15">
        <v>2021</v>
      </c>
      <c r="C992" s="13" t="s">
        <v>9</v>
      </c>
      <c r="D992" s="15">
        <v>20</v>
      </c>
      <c r="E992" s="13" t="s">
        <v>14</v>
      </c>
      <c r="F992" s="13" t="s">
        <v>11</v>
      </c>
      <c r="G992" s="13" t="s">
        <v>12</v>
      </c>
      <c r="H992" s="13" t="s">
        <v>30</v>
      </c>
    </row>
    <row r="993" spans="1:8">
      <c r="A993" s="15">
        <v>3332</v>
      </c>
      <c r="B993" s="15">
        <v>2021</v>
      </c>
      <c r="C993" s="13" t="s">
        <v>9</v>
      </c>
      <c r="D993" s="15">
        <v>20</v>
      </c>
      <c r="E993" s="13" t="s">
        <v>14</v>
      </c>
      <c r="F993" s="13" t="s">
        <v>17</v>
      </c>
      <c r="G993" s="13" t="s">
        <v>12</v>
      </c>
      <c r="H993" s="13" t="s">
        <v>30</v>
      </c>
    </row>
    <row r="994" spans="1:8">
      <c r="A994" s="15">
        <v>3331</v>
      </c>
      <c r="B994" s="15">
        <v>2021</v>
      </c>
      <c r="C994" s="13" t="s">
        <v>9</v>
      </c>
      <c r="D994" s="15">
        <v>20</v>
      </c>
      <c r="E994" s="13" t="s">
        <v>36</v>
      </c>
      <c r="F994" s="13" t="s">
        <v>17</v>
      </c>
      <c r="G994" s="13" t="s">
        <v>12</v>
      </c>
      <c r="H994" s="13" t="s">
        <v>32</v>
      </c>
    </row>
    <row r="995" spans="1:8">
      <c r="A995" s="15">
        <v>3330</v>
      </c>
      <c r="B995" s="15">
        <v>2021</v>
      </c>
      <c r="C995" s="13" t="s">
        <v>9</v>
      </c>
      <c r="D995" s="15">
        <v>20</v>
      </c>
      <c r="E995" s="13" t="s">
        <v>10</v>
      </c>
      <c r="F995" s="13" t="s">
        <v>11</v>
      </c>
      <c r="G995" s="13" t="s">
        <v>12</v>
      </c>
      <c r="H995" s="13" t="s">
        <v>32</v>
      </c>
    </row>
    <row r="996" spans="1:8">
      <c r="A996" s="15">
        <v>3329</v>
      </c>
      <c r="B996" s="15">
        <v>2021</v>
      </c>
      <c r="C996" s="13" t="s">
        <v>9</v>
      </c>
      <c r="D996" s="15">
        <v>20</v>
      </c>
      <c r="E996" s="13" t="s">
        <v>10</v>
      </c>
      <c r="F996" s="13" t="s">
        <v>17</v>
      </c>
      <c r="G996" s="13" t="s">
        <v>12</v>
      </c>
      <c r="H996" s="13" t="s">
        <v>15</v>
      </c>
    </row>
    <row r="997" spans="1:8">
      <c r="A997" s="15">
        <v>3328</v>
      </c>
      <c r="B997" s="15">
        <v>2021</v>
      </c>
      <c r="C997" s="13" t="s">
        <v>9</v>
      </c>
      <c r="D997" s="15">
        <v>20</v>
      </c>
      <c r="E997" s="13" t="s">
        <v>10</v>
      </c>
      <c r="F997" s="13" t="s">
        <v>17</v>
      </c>
      <c r="G997" s="13" t="s">
        <v>12</v>
      </c>
      <c r="H997" s="13" t="s">
        <v>29</v>
      </c>
    </row>
    <row r="998" spans="1:8">
      <c r="A998" s="15">
        <v>3327</v>
      </c>
      <c r="B998" s="15">
        <v>2021</v>
      </c>
      <c r="C998" s="13" t="s">
        <v>9</v>
      </c>
      <c r="D998" s="15">
        <v>20</v>
      </c>
      <c r="E998" s="13" t="s">
        <v>45</v>
      </c>
      <c r="F998" s="13" t="s">
        <v>17</v>
      </c>
      <c r="G998" s="13" t="s">
        <v>12</v>
      </c>
      <c r="H998" s="13" t="s">
        <v>37</v>
      </c>
    </row>
    <row r="999" spans="1:8">
      <c r="A999" s="15">
        <v>3326</v>
      </c>
      <c r="B999" s="15">
        <v>2021</v>
      </c>
      <c r="C999" s="13" t="s">
        <v>9</v>
      </c>
      <c r="D999" s="15">
        <v>20</v>
      </c>
      <c r="E999" s="13" t="s">
        <v>14</v>
      </c>
      <c r="F999" s="13" t="s">
        <v>11</v>
      </c>
      <c r="G999" s="13" t="s">
        <v>12</v>
      </c>
      <c r="H999" s="13" t="s">
        <v>30</v>
      </c>
    </row>
    <row r="1000" spans="1:8">
      <c r="A1000" s="15">
        <v>3325</v>
      </c>
      <c r="B1000" s="15">
        <v>2021</v>
      </c>
      <c r="C1000" s="13" t="s">
        <v>9</v>
      </c>
      <c r="D1000" s="15">
        <v>20</v>
      </c>
      <c r="E1000" s="13" t="s">
        <v>14</v>
      </c>
      <c r="F1000" s="13" t="s">
        <v>17</v>
      </c>
      <c r="G1000" s="13" t="s">
        <v>12</v>
      </c>
      <c r="H1000" s="13" t="s">
        <v>30</v>
      </c>
    </row>
    <row r="1001" spans="1:8">
      <c r="A1001" s="15">
        <v>3324</v>
      </c>
      <c r="B1001" s="15">
        <v>2021</v>
      </c>
      <c r="C1001" s="13" t="s">
        <v>9</v>
      </c>
      <c r="D1001" s="15">
        <v>20</v>
      </c>
      <c r="E1001" s="13" t="s">
        <v>36</v>
      </c>
      <c r="F1001" s="13" t="s">
        <v>17</v>
      </c>
      <c r="G1001" s="13" t="s">
        <v>12</v>
      </c>
      <c r="H1001" s="13" t="s">
        <v>32</v>
      </c>
    </row>
    <row r="1002" spans="1:8">
      <c r="A1002" s="15">
        <v>3323</v>
      </c>
      <c r="B1002" s="15">
        <v>2021</v>
      </c>
      <c r="C1002" s="13" t="s">
        <v>9</v>
      </c>
      <c r="D1002" s="15">
        <v>20</v>
      </c>
      <c r="E1002" s="13" t="s">
        <v>10</v>
      </c>
      <c r="F1002" s="13" t="s">
        <v>11</v>
      </c>
      <c r="G1002" s="13" t="s">
        <v>12</v>
      </c>
      <c r="H1002" s="13" t="s">
        <v>32</v>
      </c>
    </row>
    <row r="1003" spans="1:8">
      <c r="A1003" s="15">
        <v>3322</v>
      </c>
      <c r="B1003" s="15">
        <v>2021</v>
      </c>
      <c r="C1003" s="13" t="s">
        <v>9</v>
      </c>
      <c r="D1003" s="15">
        <v>20</v>
      </c>
      <c r="E1003" s="13" t="s">
        <v>10</v>
      </c>
      <c r="F1003" s="13" t="s">
        <v>17</v>
      </c>
      <c r="G1003" s="13" t="s">
        <v>12</v>
      </c>
      <c r="H1003" s="13" t="s">
        <v>15</v>
      </c>
    </row>
    <row r="1004" spans="1:8">
      <c r="A1004" s="15">
        <v>3321</v>
      </c>
      <c r="B1004" s="15">
        <v>2021</v>
      </c>
      <c r="C1004" s="13" t="s">
        <v>9</v>
      </c>
      <c r="D1004" s="15">
        <v>20</v>
      </c>
      <c r="E1004" s="13" t="s">
        <v>10</v>
      </c>
      <c r="F1004" s="13" t="s">
        <v>17</v>
      </c>
      <c r="G1004" s="13" t="s">
        <v>12</v>
      </c>
      <c r="H1004" s="13" t="s">
        <v>29</v>
      </c>
    </row>
    <row r="1005" spans="1:8">
      <c r="A1005" s="15">
        <v>3320</v>
      </c>
      <c r="B1005" s="15">
        <v>2021</v>
      </c>
      <c r="C1005" s="13" t="s">
        <v>9</v>
      </c>
      <c r="D1005" s="15">
        <v>20</v>
      </c>
      <c r="E1005" s="13" t="s">
        <v>45</v>
      </c>
      <c r="F1005" s="13" t="s">
        <v>17</v>
      </c>
      <c r="G1005" s="13" t="s">
        <v>12</v>
      </c>
      <c r="H1005" s="13" t="s">
        <v>37</v>
      </c>
    </row>
    <row r="1006" spans="1:8">
      <c r="A1006" s="15">
        <v>3319</v>
      </c>
      <c r="B1006" s="15">
        <v>2021</v>
      </c>
      <c r="C1006" s="13" t="s">
        <v>9</v>
      </c>
      <c r="D1006" s="15">
        <v>20</v>
      </c>
      <c r="E1006" s="13" t="s">
        <v>14</v>
      </c>
      <c r="F1006" s="13" t="s">
        <v>11</v>
      </c>
      <c r="G1006" s="13" t="s">
        <v>12</v>
      </c>
      <c r="H1006" s="13" t="s">
        <v>30</v>
      </c>
    </row>
    <row r="1007" spans="1:8">
      <c r="A1007" s="15">
        <v>3318</v>
      </c>
      <c r="B1007" s="15">
        <v>2021</v>
      </c>
      <c r="C1007" s="13" t="s">
        <v>9</v>
      </c>
      <c r="D1007" s="15">
        <v>20</v>
      </c>
      <c r="E1007" s="13" t="s">
        <v>14</v>
      </c>
      <c r="F1007" s="13" t="s">
        <v>17</v>
      </c>
      <c r="G1007" s="13" t="s">
        <v>12</v>
      </c>
      <c r="H1007" s="13" t="s">
        <v>30</v>
      </c>
    </row>
    <row r="1008" spans="1:8">
      <c r="A1008" s="15">
        <v>3317</v>
      </c>
      <c r="B1008" s="15">
        <v>2021</v>
      </c>
      <c r="C1008" s="13" t="s">
        <v>9</v>
      </c>
      <c r="D1008" s="15">
        <v>20</v>
      </c>
      <c r="E1008" s="13" t="s">
        <v>36</v>
      </c>
      <c r="F1008" s="13" t="s">
        <v>17</v>
      </c>
      <c r="G1008" s="13" t="s">
        <v>12</v>
      </c>
      <c r="H1008" s="13" t="s">
        <v>32</v>
      </c>
    </row>
    <row r="1009" spans="1:8">
      <c r="A1009" s="15">
        <v>3316</v>
      </c>
      <c r="B1009" s="15">
        <v>2021</v>
      </c>
      <c r="C1009" s="13" t="s">
        <v>9</v>
      </c>
      <c r="D1009" s="15">
        <v>20</v>
      </c>
      <c r="E1009" s="13" t="s">
        <v>10</v>
      </c>
      <c r="F1009" s="13" t="s">
        <v>11</v>
      </c>
      <c r="G1009" s="13" t="s">
        <v>12</v>
      </c>
      <c r="H1009" s="13" t="s">
        <v>32</v>
      </c>
    </row>
    <row r="1010" spans="1:8">
      <c r="A1010" s="15">
        <v>3315</v>
      </c>
      <c r="B1010" s="15">
        <v>2021</v>
      </c>
      <c r="C1010" s="13" t="s">
        <v>9</v>
      </c>
      <c r="D1010" s="15">
        <v>20</v>
      </c>
      <c r="E1010" s="13" t="s">
        <v>10</v>
      </c>
      <c r="F1010" s="13" t="s">
        <v>17</v>
      </c>
      <c r="G1010" s="13" t="s">
        <v>12</v>
      </c>
      <c r="H1010" s="13" t="s">
        <v>15</v>
      </c>
    </row>
    <row r="1011" spans="1:8">
      <c r="A1011" s="15">
        <v>3314</v>
      </c>
      <c r="B1011" s="15">
        <v>2021</v>
      </c>
      <c r="C1011" s="13" t="s">
        <v>9</v>
      </c>
      <c r="D1011" s="15">
        <v>20</v>
      </c>
      <c r="E1011" s="13" t="s">
        <v>10</v>
      </c>
      <c r="F1011" s="13" t="s">
        <v>17</v>
      </c>
      <c r="G1011" s="13" t="s">
        <v>12</v>
      </c>
      <c r="H1011" s="13" t="s">
        <v>29</v>
      </c>
    </row>
    <row r="1012" spans="1:8">
      <c r="A1012" s="15">
        <v>3313</v>
      </c>
      <c r="B1012" s="15">
        <v>2021</v>
      </c>
      <c r="C1012" s="13" t="s">
        <v>9</v>
      </c>
      <c r="D1012" s="15">
        <v>20</v>
      </c>
      <c r="E1012" s="13" t="s">
        <v>45</v>
      </c>
      <c r="F1012" s="13" t="s">
        <v>17</v>
      </c>
      <c r="G1012" s="13" t="s">
        <v>12</v>
      </c>
      <c r="H1012" s="13" t="s">
        <v>37</v>
      </c>
    </row>
    <row r="1013" spans="1:8">
      <c r="A1013" s="15">
        <v>3312</v>
      </c>
      <c r="B1013" s="15">
        <v>2021</v>
      </c>
      <c r="C1013" s="13" t="s">
        <v>9</v>
      </c>
      <c r="D1013" s="15">
        <v>20</v>
      </c>
      <c r="E1013" s="13" t="s">
        <v>14</v>
      </c>
      <c r="F1013" s="13" t="s">
        <v>11</v>
      </c>
      <c r="G1013" s="13" t="s">
        <v>12</v>
      </c>
      <c r="H1013" s="13" t="s">
        <v>30</v>
      </c>
    </row>
    <row r="1014" spans="1:8">
      <c r="A1014" s="15">
        <v>3311</v>
      </c>
      <c r="B1014" s="15">
        <v>2021</v>
      </c>
      <c r="C1014" s="13" t="s">
        <v>9</v>
      </c>
      <c r="D1014" s="15">
        <v>20</v>
      </c>
      <c r="E1014" s="13" t="s">
        <v>14</v>
      </c>
      <c r="F1014" s="13" t="s">
        <v>17</v>
      </c>
      <c r="G1014" s="13" t="s">
        <v>12</v>
      </c>
      <c r="H1014" s="13" t="s">
        <v>30</v>
      </c>
    </row>
    <row r="1015" spans="1:8">
      <c r="A1015" s="15">
        <v>3310</v>
      </c>
      <c r="B1015" s="15">
        <v>2021</v>
      </c>
      <c r="C1015" s="13" t="s">
        <v>9</v>
      </c>
      <c r="D1015" s="15">
        <v>20</v>
      </c>
      <c r="E1015" s="13" t="s">
        <v>36</v>
      </c>
      <c r="F1015" s="13" t="s">
        <v>17</v>
      </c>
      <c r="G1015" s="13" t="s">
        <v>12</v>
      </c>
      <c r="H1015" s="13" t="s">
        <v>32</v>
      </c>
    </row>
    <row r="1016" spans="1:8">
      <c r="A1016" s="15">
        <v>3309</v>
      </c>
      <c r="B1016" s="15">
        <v>2021</v>
      </c>
      <c r="C1016" s="13" t="s">
        <v>9</v>
      </c>
      <c r="D1016" s="15">
        <v>20</v>
      </c>
      <c r="E1016" s="13" t="s">
        <v>10</v>
      </c>
      <c r="F1016" s="13" t="s">
        <v>11</v>
      </c>
      <c r="G1016" s="13" t="s">
        <v>12</v>
      </c>
      <c r="H1016" s="13" t="s">
        <v>32</v>
      </c>
    </row>
    <row r="1017" spans="1:8">
      <c r="A1017" s="15">
        <v>3308</v>
      </c>
      <c r="B1017" s="15">
        <v>2021</v>
      </c>
      <c r="C1017" s="13" t="s">
        <v>9</v>
      </c>
      <c r="D1017" s="15">
        <v>20</v>
      </c>
      <c r="E1017" s="13" t="s">
        <v>10</v>
      </c>
      <c r="F1017" s="13" t="s">
        <v>17</v>
      </c>
      <c r="G1017" s="13" t="s">
        <v>12</v>
      </c>
      <c r="H1017" s="13" t="s">
        <v>15</v>
      </c>
    </row>
    <row r="1018" spans="1:8">
      <c r="A1018" s="15">
        <v>3307</v>
      </c>
      <c r="B1018" s="15">
        <v>2021</v>
      </c>
      <c r="C1018" s="13" t="s">
        <v>9</v>
      </c>
      <c r="D1018" s="15">
        <v>20</v>
      </c>
      <c r="E1018" s="13" t="s">
        <v>10</v>
      </c>
      <c r="F1018" s="13" t="s">
        <v>17</v>
      </c>
      <c r="G1018" s="13" t="s">
        <v>12</v>
      </c>
      <c r="H1018" s="13" t="s">
        <v>29</v>
      </c>
    </row>
    <row r="1019" spans="1:8">
      <c r="A1019" s="15">
        <v>3306</v>
      </c>
      <c r="B1019" s="15">
        <v>2021</v>
      </c>
      <c r="C1019" s="13" t="s">
        <v>9</v>
      </c>
      <c r="D1019" s="15">
        <v>20</v>
      </c>
      <c r="E1019" s="13" t="s">
        <v>45</v>
      </c>
      <c r="F1019" s="13" t="s">
        <v>17</v>
      </c>
      <c r="G1019" s="13" t="s">
        <v>12</v>
      </c>
      <c r="H1019" s="13" t="s">
        <v>13</v>
      </c>
    </row>
    <row r="1020" spans="1:8">
      <c r="A1020" s="15">
        <v>3305</v>
      </c>
      <c r="B1020" s="15">
        <v>2021</v>
      </c>
      <c r="C1020" s="13" t="s">
        <v>9</v>
      </c>
      <c r="D1020" s="15">
        <v>20</v>
      </c>
      <c r="E1020" s="13" t="s">
        <v>14</v>
      </c>
      <c r="F1020" s="13" t="s">
        <v>11</v>
      </c>
      <c r="G1020" s="13" t="s">
        <v>12</v>
      </c>
      <c r="H1020" s="13" t="s">
        <v>30</v>
      </c>
    </row>
    <row r="1021" spans="1:8">
      <c r="A1021" s="15">
        <v>3304</v>
      </c>
      <c r="B1021" s="15">
        <v>2021</v>
      </c>
      <c r="C1021" s="13" t="s">
        <v>9</v>
      </c>
      <c r="D1021" s="15">
        <v>20</v>
      </c>
      <c r="E1021" s="13" t="s">
        <v>14</v>
      </c>
      <c r="F1021" s="13" t="s">
        <v>17</v>
      </c>
      <c r="G1021" s="13" t="s">
        <v>12</v>
      </c>
      <c r="H1021" s="13" t="s">
        <v>30</v>
      </c>
    </row>
    <row r="1022" spans="1:8">
      <c r="A1022" s="15">
        <v>3303</v>
      </c>
      <c r="B1022" s="15">
        <v>2021</v>
      </c>
      <c r="C1022" s="13" t="s">
        <v>9</v>
      </c>
      <c r="D1022" s="15">
        <v>20</v>
      </c>
      <c r="E1022" s="13" t="s">
        <v>36</v>
      </c>
      <c r="F1022" s="13" t="s">
        <v>17</v>
      </c>
      <c r="G1022" s="13" t="s">
        <v>12</v>
      </c>
      <c r="H1022" s="13" t="s">
        <v>49</v>
      </c>
    </row>
    <row r="1023" spans="1:8">
      <c r="A1023" s="15">
        <v>3302</v>
      </c>
      <c r="B1023" s="15">
        <v>2021</v>
      </c>
      <c r="C1023" s="13" t="s">
        <v>9</v>
      </c>
      <c r="D1023" s="15">
        <v>20</v>
      </c>
      <c r="E1023" s="13" t="s">
        <v>10</v>
      </c>
      <c r="F1023" s="13" t="s">
        <v>11</v>
      </c>
      <c r="G1023" s="13" t="s">
        <v>12</v>
      </c>
      <c r="H1023" s="13" t="s">
        <v>32</v>
      </c>
    </row>
    <row r="1024" spans="1:8">
      <c r="A1024" s="15">
        <v>3301</v>
      </c>
      <c r="B1024" s="15">
        <v>2021</v>
      </c>
      <c r="C1024" s="13" t="s">
        <v>9</v>
      </c>
      <c r="D1024" s="15">
        <v>20</v>
      </c>
      <c r="E1024" s="13" t="s">
        <v>10</v>
      </c>
      <c r="F1024" s="13" t="s">
        <v>17</v>
      </c>
      <c r="G1024" s="13" t="s">
        <v>12</v>
      </c>
      <c r="H1024" s="13" t="s">
        <v>15</v>
      </c>
    </row>
    <row r="1025" spans="1:8">
      <c r="A1025" s="15">
        <v>3300</v>
      </c>
      <c r="B1025" s="15">
        <v>2021</v>
      </c>
      <c r="C1025" s="13" t="s">
        <v>9</v>
      </c>
      <c r="D1025" s="15">
        <v>20</v>
      </c>
      <c r="E1025" s="13" t="s">
        <v>10</v>
      </c>
      <c r="F1025" s="13" t="s">
        <v>17</v>
      </c>
      <c r="G1025" s="13" t="s">
        <v>12</v>
      </c>
      <c r="H1025" s="13" t="s">
        <v>29</v>
      </c>
    </row>
    <row r="1026" spans="1:8">
      <c r="A1026" s="15">
        <v>3299</v>
      </c>
      <c r="B1026" s="15">
        <v>2021</v>
      </c>
      <c r="C1026" s="13" t="s">
        <v>9</v>
      </c>
      <c r="D1026" s="15">
        <v>20</v>
      </c>
      <c r="E1026" s="13" t="s">
        <v>61</v>
      </c>
      <c r="F1026" s="13" t="s">
        <v>11</v>
      </c>
      <c r="G1026" s="13" t="s">
        <v>12</v>
      </c>
      <c r="H1026" s="13" t="s">
        <v>35</v>
      </c>
    </row>
    <row r="1027" spans="1:8">
      <c r="A1027" s="15">
        <v>3298</v>
      </c>
      <c r="B1027" s="15">
        <v>2021</v>
      </c>
      <c r="C1027" s="13" t="s">
        <v>9</v>
      </c>
      <c r="D1027" s="15">
        <v>20</v>
      </c>
      <c r="E1027" s="13" t="s">
        <v>14</v>
      </c>
      <c r="F1027" s="13" t="s">
        <v>11</v>
      </c>
      <c r="G1027" s="13" t="s">
        <v>12</v>
      </c>
      <c r="H1027" s="13" t="s">
        <v>30</v>
      </c>
    </row>
    <row r="1028" spans="1:8">
      <c r="A1028" s="15">
        <v>3297</v>
      </c>
      <c r="B1028" s="15">
        <v>2021</v>
      </c>
      <c r="C1028" s="13" t="s">
        <v>9</v>
      </c>
      <c r="D1028" s="15">
        <v>20</v>
      </c>
      <c r="E1028" s="13" t="s">
        <v>14</v>
      </c>
      <c r="F1028" s="13" t="s">
        <v>17</v>
      </c>
      <c r="G1028" s="13" t="s">
        <v>12</v>
      </c>
      <c r="H1028" s="13" t="s">
        <v>30</v>
      </c>
    </row>
    <row r="1029" spans="1:8">
      <c r="A1029" s="15">
        <v>3296</v>
      </c>
      <c r="B1029" s="15">
        <v>2021</v>
      </c>
      <c r="C1029" s="13" t="s">
        <v>9</v>
      </c>
      <c r="D1029" s="15">
        <v>20</v>
      </c>
      <c r="E1029" s="13" t="s">
        <v>36</v>
      </c>
      <c r="F1029" s="13" t="s">
        <v>17</v>
      </c>
      <c r="G1029" s="13" t="s">
        <v>12</v>
      </c>
      <c r="H1029" s="13" t="s">
        <v>35</v>
      </c>
    </row>
    <row r="1030" spans="1:8">
      <c r="A1030" s="15">
        <v>3295</v>
      </c>
      <c r="B1030" s="15">
        <v>2021</v>
      </c>
      <c r="C1030" s="13" t="s">
        <v>9</v>
      </c>
      <c r="D1030" s="15">
        <v>20</v>
      </c>
      <c r="E1030" s="13" t="s">
        <v>10</v>
      </c>
      <c r="F1030" s="13" t="s">
        <v>11</v>
      </c>
      <c r="G1030" s="13" t="s">
        <v>12</v>
      </c>
      <c r="H1030" s="13" t="s">
        <v>32</v>
      </c>
    </row>
    <row r="1031" spans="1:8">
      <c r="A1031" s="15">
        <v>3294</v>
      </c>
      <c r="B1031" s="15">
        <v>2021</v>
      </c>
      <c r="C1031" s="13" t="s">
        <v>9</v>
      </c>
      <c r="D1031" s="15">
        <v>20</v>
      </c>
      <c r="E1031" s="13" t="s">
        <v>10</v>
      </c>
      <c r="F1031" s="13" t="s">
        <v>17</v>
      </c>
      <c r="G1031" s="13" t="s">
        <v>12</v>
      </c>
      <c r="H1031" s="13" t="s">
        <v>15</v>
      </c>
    </row>
    <row r="1032" spans="1:8">
      <c r="A1032" s="15">
        <v>3293</v>
      </c>
      <c r="B1032" s="15">
        <v>2021</v>
      </c>
      <c r="C1032" s="13" t="s">
        <v>9</v>
      </c>
      <c r="D1032" s="15">
        <v>20</v>
      </c>
      <c r="E1032" s="13" t="s">
        <v>10</v>
      </c>
      <c r="F1032" s="13" t="s">
        <v>17</v>
      </c>
      <c r="G1032" s="13" t="s">
        <v>12</v>
      </c>
      <c r="H1032" s="13" t="s">
        <v>29</v>
      </c>
    </row>
    <row r="1033" spans="1:8">
      <c r="A1033" s="15">
        <v>3292</v>
      </c>
      <c r="B1033" s="15">
        <v>2021</v>
      </c>
      <c r="C1033" s="13" t="s">
        <v>9</v>
      </c>
      <c r="D1033" s="15">
        <v>20</v>
      </c>
      <c r="E1033" s="13" t="s">
        <v>61</v>
      </c>
      <c r="F1033" s="13" t="s">
        <v>17</v>
      </c>
      <c r="G1033" s="13" t="s">
        <v>12</v>
      </c>
      <c r="H1033" s="13" t="s">
        <v>32</v>
      </c>
    </row>
    <row r="1034" spans="1:8">
      <c r="A1034" s="15">
        <v>3291</v>
      </c>
      <c r="B1034" s="15">
        <v>2021</v>
      </c>
      <c r="C1034" s="13" t="s">
        <v>9</v>
      </c>
      <c r="D1034" s="15">
        <v>20</v>
      </c>
      <c r="E1034" s="13" t="s">
        <v>14</v>
      </c>
      <c r="F1034" s="13" t="s">
        <v>11</v>
      </c>
      <c r="G1034" s="13" t="s">
        <v>12</v>
      </c>
      <c r="H1034" s="13" t="s">
        <v>30</v>
      </c>
    </row>
    <row r="1035" spans="1:8">
      <c r="A1035" s="15">
        <v>3290</v>
      </c>
      <c r="B1035" s="15">
        <v>2021</v>
      </c>
      <c r="C1035" s="13" t="s">
        <v>9</v>
      </c>
      <c r="D1035" s="15">
        <v>20</v>
      </c>
      <c r="E1035" s="13" t="s">
        <v>14</v>
      </c>
      <c r="F1035" s="13" t="s">
        <v>17</v>
      </c>
      <c r="G1035" s="13" t="s">
        <v>12</v>
      </c>
      <c r="H1035" s="13" t="s">
        <v>30</v>
      </c>
    </row>
    <row r="1036" spans="1:8">
      <c r="A1036" s="15">
        <v>3289</v>
      </c>
      <c r="B1036" s="15">
        <v>2021</v>
      </c>
      <c r="C1036" s="13" t="s">
        <v>9</v>
      </c>
      <c r="D1036" s="15">
        <v>20</v>
      </c>
      <c r="E1036" s="13" t="s">
        <v>36</v>
      </c>
      <c r="F1036" s="13" t="s">
        <v>17</v>
      </c>
      <c r="G1036" s="13" t="s">
        <v>12</v>
      </c>
      <c r="H1036" s="13" t="s">
        <v>35</v>
      </c>
    </row>
    <row r="1037" spans="1:8">
      <c r="A1037" s="15">
        <v>3288</v>
      </c>
      <c r="B1037" s="15">
        <v>2021</v>
      </c>
      <c r="C1037" s="13" t="s">
        <v>9</v>
      </c>
      <c r="D1037" s="15">
        <v>20</v>
      </c>
      <c r="E1037" s="13" t="s">
        <v>10</v>
      </c>
      <c r="F1037" s="13" t="s">
        <v>11</v>
      </c>
      <c r="G1037" s="13" t="s">
        <v>12</v>
      </c>
      <c r="H1037" s="13" t="s">
        <v>32</v>
      </c>
    </row>
    <row r="1038" spans="1:8">
      <c r="A1038" s="15">
        <v>3287</v>
      </c>
      <c r="B1038" s="15">
        <v>2021</v>
      </c>
      <c r="C1038" s="13" t="s">
        <v>9</v>
      </c>
      <c r="D1038" s="15">
        <v>20</v>
      </c>
      <c r="E1038" s="13" t="s">
        <v>10</v>
      </c>
      <c r="F1038" s="13" t="s">
        <v>17</v>
      </c>
      <c r="G1038" s="13" t="s">
        <v>12</v>
      </c>
      <c r="H1038" s="13" t="s">
        <v>15</v>
      </c>
    </row>
    <row r="1039" spans="1:8">
      <c r="A1039" s="15">
        <v>3286</v>
      </c>
      <c r="B1039" s="15">
        <v>2021</v>
      </c>
      <c r="C1039" s="13" t="s">
        <v>9</v>
      </c>
      <c r="D1039" s="15">
        <v>20</v>
      </c>
      <c r="E1039" s="13" t="s">
        <v>10</v>
      </c>
      <c r="F1039" s="13" t="s">
        <v>17</v>
      </c>
      <c r="G1039" s="13" t="s">
        <v>12</v>
      </c>
      <c r="H1039" s="13" t="s">
        <v>29</v>
      </c>
    </row>
    <row r="1040" spans="1:8">
      <c r="A1040" s="15">
        <v>3285</v>
      </c>
      <c r="B1040" s="15">
        <v>2021</v>
      </c>
      <c r="C1040" s="13" t="s">
        <v>9</v>
      </c>
      <c r="D1040" s="15">
        <v>20</v>
      </c>
      <c r="E1040" s="13" t="s">
        <v>61</v>
      </c>
      <c r="F1040" s="13" t="s">
        <v>17</v>
      </c>
      <c r="G1040" s="13" t="s">
        <v>12</v>
      </c>
      <c r="H1040" s="13" t="s">
        <v>37</v>
      </c>
    </row>
    <row r="1041" spans="1:8">
      <c r="A1041" s="15">
        <v>3284</v>
      </c>
      <c r="B1041" s="15">
        <v>2021</v>
      </c>
      <c r="C1041" s="13" t="s">
        <v>9</v>
      </c>
      <c r="D1041" s="15">
        <v>20</v>
      </c>
      <c r="E1041" s="13" t="s">
        <v>14</v>
      </c>
      <c r="F1041" s="13" t="s">
        <v>11</v>
      </c>
      <c r="G1041" s="13" t="s">
        <v>12</v>
      </c>
      <c r="H1041" s="13" t="s">
        <v>29</v>
      </c>
    </row>
    <row r="1042" spans="1:8">
      <c r="A1042" s="15">
        <v>3283</v>
      </c>
      <c r="B1042" s="15">
        <v>2021</v>
      </c>
      <c r="C1042" s="13" t="s">
        <v>9</v>
      </c>
      <c r="D1042" s="15">
        <v>20</v>
      </c>
      <c r="E1042" s="13" t="s">
        <v>14</v>
      </c>
      <c r="F1042" s="13" t="s">
        <v>17</v>
      </c>
      <c r="G1042" s="13" t="s">
        <v>12</v>
      </c>
      <c r="H1042" s="13" t="s">
        <v>30</v>
      </c>
    </row>
    <row r="1043" spans="1:8">
      <c r="A1043" s="15">
        <v>3282</v>
      </c>
      <c r="B1043" s="15">
        <v>2021</v>
      </c>
      <c r="C1043" s="13" t="s">
        <v>9</v>
      </c>
      <c r="D1043" s="15">
        <v>20</v>
      </c>
      <c r="E1043" s="13" t="s">
        <v>36</v>
      </c>
      <c r="F1043" s="13" t="s">
        <v>17</v>
      </c>
      <c r="G1043" s="13" t="s">
        <v>12</v>
      </c>
      <c r="H1043" s="13" t="s">
        <v>35</v>
      </c>
    </row>
    <row r="1044" spans="1:8">
      <c r="A1044" s="15">
        <v>3281</v>
      </c>
      <c r="B1044" s="15">
        <v>2021</v>
      </c>
      <c r="C1044" s="13" t="s">
        <v>9</v>
      </c>
      <c r="D1044" s="15">
        <v>20</v>
      </c>
      <c r="E1044" s="13" t="s">
        <v>10</v>
      </c>
      <c r="F1044" s="13" t="s">
        <v>11</v>
      </c>
      <c r="G1044" s="13" t="s">
        <v>12</v>
      </c>
      <c r="H1044" s="13" t="s">
        <v>32</v>
      </c>
    </row>
    <row r="1045" spans="1:8">
      <c r="A1045" s="15">
        <v>3280</v>
      </c>
      <c r="B1045" s="15">
        <v>2021</v>
      </c>
      <c r="C1045" s="13" t="s">
        <v>9</v>
      </c>
      <c r="D1045" s="15">
        <v>20</v>
      </c>
      <c r="E1045" s="13" t="s">
        <v>10</v>
      </c>
      <c r="F1045" s="13" t="s">
        <v>17</v>
      </c>
      <c r="G1045" s="13" t="s">
        <v>12</v>
      </c>
      <c r="H1045" s="13" t="s">
        <v>15</v>
      </c>
    </row>
    <row r="1046" spans="1:8">
      <c r="A1046" s="15">
        <v>3279</v>
      </c>
      <c r="B1046" s="15">
        <v>2021</v>
      </c>
      <c r="C1046" s="13" t="s">
        <v>9</v>
      </c>
      <c r="D1046" s="15">
        <v>20</v>
      </c>
      <c r="E1046" s="13" t="s">
        <v>10</v>
      </c>
      <c r="F1046" s="13" t="s">
        <v>17</v>
      </c>
      <c r="G1046" s="13" t="s">
        <v>12</v>
      </c>
      <c r="H1046" s="13" t="s">
        <v>29</v>
      </c>
    </row>
    <row r="1047" spans="1:8">
      <c r="A1047" s="15">
        <v>3278</v>
      </c>
      <c r="B1047" s="15">
        <v>2021</v>
      </c>
      <c r="C1047" s="13" t="s">
        <v>9</v>
      </c>
      <c r="D1047" s="15">
        <v>20</v>
      </c>
      <c r="E1047" s="13" t="s">
        <v>61</v>
      </c>
      <c r="F1047" s="13" t="s">
        <v>17</v>
      </c>
      <c r="G1047" s="13" t="s">
        <v>12</v>
      </c>
      <c r="H1047" s="13" t="s">
        <v>13</v>
      </c>
    </row>
    <row r="1048" spans="1:8">
      <c r="A1048" s="15">
        <v>3277</v>
      </c>
      <c r="B1048" s="15">
        <v>2021</v>
      </c>
      <c r="C1048" s="13" t="s">
        <v>9</v>
      </c>
      <c r="D1048" s="15">
        <v>20</v>
      </c>
      <c r="E1048" s="13" t="s">
        <v>14</v>
      </c>
      <c r="F1048" s="13" t="s">
        <v>11</v>
      </c>
      <c r="G1048" s="13" t="s">
        <v>12</v>
      </c>
      <c r="H1048" s="13" t="s">
        <v>29</v>
      </c>
    </row>
    <row r="1049" spans="1:8">
      <c r="A1049" s="15">
        <v>3276</v>
      </c>
      <c r="B1049" s="15">
        <v>2021</v>
      </c>
      <c r="C1049" s="13" t="s">
        <v>9</v>
      </c>
      <c r="D1049" s="15">
        <v>20</v>
      </c>
      <c r="E1049" s="13" t="s">
        <v>14</v>
      </c>
      <c r="F1049" s="13" t="s">
        <v>17</v>
      </c>
      <c r="G1049" s="13" t="s">
        <v>12</v>
      </c>
      <c r="H1049" s="13" t="s">
        <v>30</v>
      </c>
    </row>
    <row r="1050" spans="1:8">
      <c r="A1050" s="15">
        <v>3275</v>
      </c>
      <c r="B1050" s="15">
        <v>2021</v>
      </c>
      <c r="C1050" s="13" t="s">
        <v>9</v>
      </c>
      <c r="D1050" s="15">
        <v>20</v>
      </c>
      <c r="E1050" s="13" t="s">
        <v>36</v>
      </c>
      <c r="F1050" s="13" t="s">
        <v>17</v>
      </c>
      <c r="G1050" s="13" t="s">
        <v>12</v>
      </c>
      <c r="H1050" s="13" t="s">
        <v>35</v>
      </c>
    </row>
    <row r="1051" spans="1:8">
      <c r="A1051" s="15">
        <v>3274</v>
      </c>
      <c r="B1051" s="15">
        <v>2021</v>
      </c>
      <c r="C1051" s="13" t="s">
        <v>9</v>
      </c>
      <c r="D1051" s="15">
        <v>20</v>
      </c>
      <c r="E1051" s="13" t="s">
        <v>10</v>
      </c>
      <c r="F1051" s="13" t="s">
        <v>11</v>
      </c>
      <c r="G1051" s="13" t="s">
        <v>12</v>
      </c>
      <c r="H1051" s="13" t="s">
        <v>32</v>
      </c>
    </row>
    <row r="1052" spans="1:8">
      <c r="A1052" s="15">
        <v>3273</v>
      </c>
      <c r="B1052" s="15">
        <v>2021</v>
      </c>
      <c r="C1052" s="13" t="s">
        <v>9</v>
      </c>
      <c r="D1052" s="15">
        <v>20</v>
      </c>
      <c r="E1052" s="13" t="s">
        <v>10</v>
      </c>
      <c r="F1052" s="13" t="s">
        <v>17</v>
      </c>
      <c r="G1052" s="13" t="s">
        <v>12</v>
      </c>
      <c r="H1052" s="13" t="s">
        <v>15</v>
      </c>
    </row>
    <row r="1053" spans="1:8">
      <c r="A1053" s="15">
        <v>3272</v>
      </c>
      <c r="B1053" s="15">
        <v>2021</v>
      </c>
      <c r="C1053" s="13" t="s">
        <v>9</v>
      </c>
      <c r="D1053" s="15">
        <v>20</v>
      </c>
      <c r="E1053" s="13" t="s">
        <v>10</v>
      </c>
      <c r="F1053" s="13" t="s">
        <v>17</v>
      </c>
      <c r="G1053" s="13" t="s">
        <v>12</v>
      </c>
      <c r="H1053" s="13" t="s">
        <v>29</v>
      </c>
    </row>
    <row r="1054" spans="1:8">
      <c r="A1054" s="15">
        <v>3271</v>
      </c>
      <c r="B1054" s="15">
        <v>2021</v>
      </c>
      <c r="C1054" s="13" t="s">
        <v>9</v>
      </c>
      <c r="D1054" s="15">
        <v>20</v>
      </c>
      <c r="E1054" s="13" t="s">
        <v>24</v>
      </c>
      <c r="F1054" s="13" t="s">
        <v>11</v>
      </c>
      <c r="G1054" s="13" t="s">
        <v>25</v>
      </c>
      <c r="H1054" s="13" t="s">
        <v>30</v>
      </c>
    </row>
    <row r="1055" spans="1:8">
      <c r="A1055" s="15">
        <v>3270</v>
      </c>
      <c r="B1055" s="15">
        <v>2021</v>
      </c>
      <c r="C1055" s="13" t="s">
        <v>9</v>
      </c>
      <c r="D1055" s="15">
        <v>20</v>
      </c>
      <c r="E1055" s="13" t="s">
        <v>14</v>
      </c>
      <c r="F1055" s="13" t="s">
        <v>11</v>
      </c>
      <c r="G1055" s="13" t="s">
        <v>12</v>
      </c>
      <c r="H1055" s="13" t="s">
        <v>29</v>
      </c>
    </row>
    <row r="1056" spans="1:8">
      <c r="A1056" s="15">
        <v>3269</v>
      </c>
      <c r="B1056" s="15">
        <v>2021</v>
      </c>
      <c r="C1056" s="13" t="s">
        <v>9</v>
      </c>
      <c r="D1056" s="15">
        <v>20</v>
      </c>
      <c r="E1056" s="13" t="s">
        <v>14</v>
      </c>
      <c r="F1056" s="13" t="s">
        <v>17</v>
      </c>
      <c r="G1056" s="13" t="s">
        <v>12</v>
      </c>
      <c r="H1056" s="13" t="s">
        <v>30</v>
      </c>
    </row>
    <row r="1057" spans="1:8">
      <c r="A1057" s="15">
        <v>3268</v>
      </c>
      <c r="B1057" s="15">
        <v>2021</v>
      </c>
      <c r="C1057" s="13" t="s">
        <v>9</v>
      </c>
      <c r="D1057" s="15">
        <v>20</v>
      </c>
      <c r="E1057" s="13" t="s">
        <v>36</v>
      </c>
      <c r="F1057" s="13" t="s">
        <v>17</v>
      </c>
      <c r="G1057" s="13" t="s">
        <v>12</v>
      </c>
      <c r="H1057" s="13" t="s">
        <v>35</v>
      </c>
    </row>
    <row r="1058" spans="1:8">
      <c r="A1058" s="15">
        <v>3267</v>
      </c>
      <c r="B1058" s="15">
        <v>2021</v>
      </c>
      <c r="C1058" s="13" t="s">
        <v>9</v>
      </c>
      <c r="D1058" s="15">
        <v>20</v>
      </c>
      <c r="E1058" s="13" t="s">
        <v>10</v>
      </c>
      <c r="F1058" s="13" t="s">
        <v>11</v>
      </c>
      <c r="G1058" s="13" t="s">
        <v>12</v>
      </c>
      <c r="H1058" s="13" t="s">
        <v>32</v>
      </c>
    </row>
    <row r="1059" spans="1:8">
      <c r="A1059" s="15">
        <v>3266</v>
      </c>
      <c r="B1059" s="15">
        <v>2021</v>
      </c>
      <c r="C1059" s="13" t="s">
        <v>9</v>
      </c>
      <c r="D1059" s="15">
        <v>20</v>
      </c>
      <c r="E1059" s="13" t="s">
        <v>10</v>
      </c>
      <c r="F1059" s="13" t="s">
        <v>17</v>
      </c>
      <c r="G1059" s="13" t="s">
        <v>12</v>
      </c>
      <c r="H1059" s="13" t="s">
        <v>15</v>
      </c>
    </row>
    <row r="1060" spans="1:8">
      <c r="A1060" s="15">
        <v>3265</v>
      </c>
      <c r="B1060" s="15">
        <v>2021</v>
      </c>
      <c r="C1060" s="13" t="s">
        <v>9</v>
      </c>
      <c r="D1060" s="15">
        <v>20</v>
      </c>
      <c r="E1060" s="13" t="s">
        <v>10</v>
      </c>
      <c r="F1060" s="13" t="s">
        <v>17</v>
      </c>
      <c r="G1060" s="13" t="s">
        <v>12</v>
      </c>
      <c r="H1060" s="13" t="s">
        <v>29</v>
      </c>
    </row>
    <row r="1061" spans="1:8">
      <c r="A1061" s="15">
        <v>3264</v>
      </c>
      <c r="B1061" s="15">
        <v>2021</v>
      </c>
      <c r="C1061" s="13" t="s">
        <v>9</v>
      </c>
      <c r="D1061" s="15">
        <v>20</v>
      </c>
      <c r="E1061" s="13" t="s">
        <v>24</v>
      </c>
      <c r="F1061" s="13" t="s">
        <v>11</v>
      </c>
      <c r="G1061" s="13" t="s">
        <v>25</v>
      </c>
      <c r="H1061" s="13" t="s">
        <v>30</v>
      </c>
    </row>
    <row r="1062" spans="1:8">
      <c r="A1062" s="15">
        <v>3263</v>
      </c>
      <c r="B1062" s="15">
        <v>2021</v>
      </c>
      <c r="C1062" s="13" t="s">
        <v>9</v>
      </c>
      <c r="D1062" s="15">
        <v>20</v>
      </c>
      <c r="E1062" s="13" t="s">
        <v>14</v>
      </c>
      <c r="F1062" s="13" t="s">
        <v>11</v>
      </c>
      <c r="G1062" s="13" t="s">
        <v>12</v>
      </c>
      <c r="H1062" s="13" t="s">
        <v>29</v>
      </c>
    </row>
    <row r="1063" spans="1:8">
      <c r="A1063" s="15">
        <v>3262</v>
      </c>
      <c r="B1063" s="15">
        <v>2021</v>
      </c>
      <c r="C1063" s="13" t="s">
        <v>9</v>
      </c>
      <c r="D1063" s="15">
        <v>20</v>
      </c>
      <c r="E1063" s="13" t="s">
        <v>14</v>
      </c>
      <c r="F1063" s="13" t="s">
        <v>17</v>
      </c>
      <c r="G1063" s="13" t="s">
        <v>12</v>
      </c>
      <c r="H1063" s="13" t="s">
        <v>30</v>
      </c>
    </row>
    <row r="1064" spans="1:8">
      <c r="A1064" s="15">
        <v>3261</v>
      </c>
      <c r="B1064" s="15">
        <v>2021</v>
      </c>
      <c r="C1064" s="13" t="s">
        <v>9</v>
      </c>
      <c r="D1064" s="15">
        <v>20</v>
      </c>
      <c r="E1064" s="13" t="s">
        <v>36</v>
      </c>
      <c r="F1064" s="13" t="s">
        <v>17</v>
      </c>
      <c r="G1064" s="13" t="s">
        <v>12</v>
      </c>
      <c r="H1064" s="13" t="s">
        <v>35</v>
      </c>
    </row>
    <row r="1065" spans="1:8">
      <c r="A1065" s="15">
        <v>3260</v>
      </c>
      <c r="B1065" s="15">
        <v>2021</v>
      </c>
      <c r="C1065" s="13" t="s">
        <v>9</v>
      </c>
      <c r="D1065" s="15">
        <v>20</v>
      </c>
      <c r="E1065" s="13" t="s">
        <v>10</v>
      </c>
      <c r="F1065" s="13" t="s">
        <v>11</v>
      </c>
      <c r="G1065" s="13" t="s">
        <v>12</v>
      </c>
      <c r="H1065" s="13" t="s">
        <v>32</v>
      </c>
    </row>
    <row r="1066" spans="1:8">
      <c r="A1066" s="15">
        <v>3259</v>
      </c>
      <c r="B1066" s="15">
        <v>2021</v>
      </c>
      <c r="C1066" s="13" t="s">
        <v>9</v>
      </c>
      <c r="D1066" s="15">
        <v>20</v>
      </c>
      <c r="E1066" s="13" t="s">
        <v>10</v>
      </c>
      <c r="F1066" s="13" t="s">
        <v>17</v>
      </c>
      <c r="G1066" s="13" t="s">
        <v>12</v>
      </c>
      <c r="H1066" s="13" t="s">
        <v>15</v>
      </c>
    </row>
    <row r="1067" spans="1:8">
      <c r="A1067" s="15">
        <v>3258</v>
      </c>
      <c r="B1067" s="15">
        <v>2021</v>
      </c>
      <c r="C1067" s="13" t="s">
        <v>9</v>
      </c>
      <c r="D1067" s="15">
        <v>20</v>
      </c>
      <c r="E1067" s="13" t="s">
        <v>10</v>
      </c>
      <c r="F1067" s="13" t="s">
        <v>17</v>
      </c>
      <c r="G1067" s="13" t="s">
        <v>12</v>
      </c>
      <c r="H1067" s="13" t="s">
        <v>29</v>
      </c>
    </row>
    <row r="1068" spans="1:8">
      <c r="A1068" s="15">
        <v>3257</v>
      </c>
      <c r="B1068" s="15">
        <v>2021</v>
      </c>
      <c r="C1068" s="13" t="s">
        <v>9</v>
      </c>
      <c r="D1068" s="15">
        <v>20</v>
      </c>
      <c r="E1068" s="13" t="s">
        <v>24</v>
      </c>
      <c r="F1068" s="13" t="s">
        <v>11</v>
      </c>
      <c r="G1068" s="13" t="s">
        <v>25</v>
      </c>
      <c r="H1068" s="13" t="s">
        <v>30</v>
      </c>
    </row>
    <row r="1069" spans="1:8">
      <c r="A1069" s="15">
        <v>3256</v>
      </c>
      <c r="B1069" s="15">
        <v>2021</v>
      </c>
      <c r="C1069" s="13" t="s">
        <v>9</v>
      </c>
      <c r="D1069" s="15">
        <v>20</v>
      </c>
      <c r="E1069" s="13" t="s">
        <v>14</v>
      </c>
      <c r="F1069" s="13" t="s">
        <v>11</v>
      </c>
      <c r="G1069" s="13" t="s">
        <v>12</v>
      </c>
      <c r="H1069" s="13" t="s">
        <v>29</v>
      </c>
    </row>
    <row r="1070" spans="1:8">
      <c r="A1070" s="15">
        <v>3255</v>
      </c>
      <c r="B1070" s="15">
        <v>2021</v>
      </c>
      <c r="C1070" s="13" t="s">
        <v>9</v>
      </c>
      <c r="D1070" s="15">
        <v>20</v>
      </c>
      <c r="E1070" s="13" t="s">
        <v>14</v>
      </c>
      <c r="F1070" s="13" t="s">
        <v>17</v>
      </c>
      <c r="G1070" s="13" t="s">
        <v>12</v>
      </c>
      <c r="H1070" s="13" t="s">
        <v>30</v>
      </c>
    </row>
    <row r="1071" spans="1:8">
      <c r="A1071" s="15">
        <v>3254</v>
      </c>
      <c r="B1071" s="15">
        <v>2021</v>
      </c>
      <c r="C1071" s="13" t="s">
        <v>9</v>
      </c>
      <c r="D1071" s="15">
        <v>20</v>
      </c>
      <c r="E1071" s="13" t="s">
        <v>36</v>
      </c>
      <c r="F1071" s="13" t="s">
        <v>17</v>
      </c>
      <c r="G1071" s="13" t="s">
        <v>12</v>
      </c>
      <c r="H1071" s="13" t="s">
        <v>37</v>
      </c>
    </row>
    <row r="1072" spans="1:8">
      <c r="A1072" s="15">
        <v>3253</v>
      </c>
      <c r="B1072" s="15">
        <v>2021</v>
      </c>
      <c r="C1072" s="13" t="s">
        <v>9</v>
      </c>
      <c r="D1072" s="15">
        <v>20</v>
      </c>
      <c r="E1072" s="13" t="s">
        <v>10</v>
      </c>
      <c r="F1072" s="13" t="s">
        <v>11</v>
      </c>
      <c r="G1072" s="13" t="s">
        <v>12</v>
      </c>
      <c r="H1072" s="13" t="s">
        <v>32</v>
      </c>
    </row>
    <row r="1073" spans="1:8">
      <c r="A1073" s="15">
        <v>3252</v>
      </c>
      <c r="B1073" s="15">
        <v>2021</v>
      </c>
      <c r="C1073" s="13" t="s">
        <v>9</v>
      </c>
      <c r="D1073" s="15">
        <v>20</v>
      </c>
      <c r="E1073" s="13" t="s">
        <v>10</v>
      </c>
      <c r="F1073" s="13" t="s">
        <v>17</v>
      </c>
      <c r="G1073" s="13" t="s">
        <v>12</v>
      </c>
      <c r="H1073" s="13" t="s">
        <v>15</v>
      </c>
    </row>
    <row r="1074" spans="1:8">
      <c r="A1074" s="15">
        <v>3251</v>
      </c>
      <c r="B1074" s="15">
        <v>2021</v>
      </c>
      <c r="C1074" s="13" t="s">
        <v>9</v>
      </c>
      <c r="D1074" s="15">
        <v>20</v>
      </c>
      <c r="E1074" s="13" t="s">
        <v>10</v>
      </c>
      <c r="F1074" s="13" t="s">
        <v>17</v>
      </c>
      <c r="G1074" s="13" t="s">
        <v>12</v>
      </c>
      <c r="H1074" s="13" t="s">
        <v>29</v>
      </c>
    </row>
    <row r="1075" spans="1:8">
      <c r="A1075" s="15">
        <v>3250</v>
      </c>
      <c r="B1075" s="15">
        <v>2021</v>
      </c>
      <c r="C1075" s="13" t="s">
        <v>9</v>
      </c>
      <c r="D1075" s="15">
        <v>20</v>
      </c>
      <c r="E1075" s="13" t="s">
        <v>24</v>
      </c>
      <c r="F1075" s="13" t="s">
        <v>11</v>
      </c>
      <c r="G1075" s="13" t="s">
        <v>25</v>
      </c>
      <c r="H1075" s="15">
        <v>4</v>
      </c>
    </row>
    <row r="1076" spans="1:8">
      <c r="A1076" s="15">
        <v>3249</v>
      </c>
      <c r="B1076" s="15">
        <v>2021</v>
      </c>
      <c r="C1076" s="13" t="s">
        <v>9</v>
      </c>
      <c r="D1076" s="15">
        <v>20</v>
      </c>
      <c r="E1076" s="13" t="s">
        <v>14</v>
      </c>
      <c r="F1076" s="13" t="s">
        <v>11</v>
      </c>
      <c r="G1076" s="13" t="s">
        <v>12</v>
      </c>
      <c r="H1076" s="13" t="s">
        <v>29</v>
      </c>
    </row>
    <row r="1077" spans="1:8">
      <c r="A1077" s="15">
        <v>3248</v>
      </c>
      <c r="B1077" s="15">
        <v>2021</v>
      </c>
      <c r="C1077" s="13" t="s">
        <v>9</v>
      </c>
      <c r="D1077" s="15">
        <v>20</v>
      </c>
      <c r="E1077" s="13" t="s">
        <v>14</v>
      </c>
      <c r="F1077" s="13" t="s">
        <v>17</v>
      </c>
      <c r="G1077" s="13" t="s">
        <v>12</v>
      </c>
      <c r="H1077" s="13" t="s">
        <v>30</v>
      </c>
    </row>
    <row r="1078" spans="1:8">
      <c r="A1078" s="15">
        <v>3247</v>
      </c>
      <c r="B1078" s="15">
        <v>2021</v>
      </c>
      <c r="C1078" s="13" t="s">
        <v>9</v>
      </c>
      <c r="D1078" s="15">
        <v>20</v>
      </c>
      <c r="E1078" s="13" t="s">
        <v>36</v>
      </c>
      <c r="F1078" s="13" t="s">
        <v>17</v>
      </c>
      <c r="G1078" s="13" t="s">
        <v>12</v>
      </c>
      <c r="H1078" s="13" t="s">
        <v>37</v>
      </c>
    </row>
    <row r="1079" spans="1:8">
      <c r="A1079" s="15">
        <v>3246</v>
      </c>
      <c r="B1079" s="15">
        <v>2021</v>
      </c>
      <c r="C1079" s="13" t="s">
        <v>9</v>
      </c>
      <c r="D1079" s="15">
        <v>20</v>
      </c>
      <c r="E1079" s="13" t="s">
        <v>10</v>
      </c>
      <c r="F1079" s="13" t="s">
        <v>11</v>
      </c>
      <c r="G1079" s="13" t="s">
        <v>12</v>
      </c>
      <c r="H1079" s="13" t="s">
        <v>32</v>
      </c>
    </row>
    <row r="1080" spans="1:8">
      <c r="A1080" s="15">
        <v>3245</v>
      </c>
      <c r="B1080" s="15">
        <v>2021</v>
      </c>
      <c r="C1080" s="13" t="s">
        <v>9</v>
      </c>
      <c r="D1080" s="15">
        <v>20</v>
      </c>
      <c r="E1080" s="13" t="s">
        <v>10</v>
      </c>
      <c r="F1080" s="13" t="s">
        <v>17</v>
      </c>
      <c r="G1080" s="13" t="s">
        <v>12</v>
      </c>
      <c r="H1080" s="13" t="s">
        <v>15</v>
      </c>
    </row>
    <row r="1081" spans="1:8">
      <c r="A1081" s="15">
        <v>3244</v>
      </c>
      <c r="B1081" s="15">
        <v>2021</v>
      </c>
      <c r="C1081" s="13" t="s">
        <v>9</v>
      </c>
      <c r="D1081" s="15">
        <v>20</v>
      </c>
      <c r="E1081" s="13" t="s">
        <v>10</v>
      </c>
      <c r="F1081" s="13" t="s">
        <v>17</v>
      </c>
      <c r="G1081" s="13" t="s">
        <v>12</v>
      </c>
      <c r="H1081" s="13" t="s">
        <v>29</v>
      </c>
    </row>
    <row r="1082" spans="1:8">
      <c r="A1082" s="15">
        <v>3243</v>
      </c>
      <c r="B1082" s="15">
        <v>2021</v>
      </c>
      <c r="C1082" s="13" t="s">
        <v>9</v>
      </c>
      <c r="D1082" s="15">
        <v>20</v>
      </c>
      <c r="E1082" s="13" t="s">
        <v>24</v>
      </c>
      <c r="F1082" s="13" t="s">
        <v>11</v>
      </c>
      <c r="G1082" s="13" t="s">
        <v>25</v>
      </c>
      <c r="H1082" s="13" t="s">
        <v>34</v>
      </c>
    </row>
    <row r="1083" spans="1:8">
      <c r="A1083" s="15">
        <v>3242</v>
      </c>
      <c r="B1083" s="15">
        <v>2021</v>
      </c>
      <c r="C1083" s="13" t="s">
        <v>9</v>
      </c>
      <c r="D1083" s="15">
        <v>20</v>
      </c>
      <c r="E1083" s="13" t="s">
        <v>14</v>
      </c>
      <c r="F1083" s="13" t="s">
        <v>11</v>
      </c>
      <c r="G1083" s="13" t="s">
        <v>12</v>
      </c>
      <c r="H1083" s="13" t="s">
        <v>29</v>
      </c>
    </row>
    <row r="1084" spans="1:8">
      <c r="A1084" s="15">
        <v>3241</v>
      </c>
      <c r="B1084" s="15">
        <v>2021</v>
      </c>
      <c r="C1084" s="13" t="s">
        <v>9</v>
      </c>
      <c r="D1084" s="15">
        <v>20</v>
      </c>
      <c r="E1084" s="13" t="s">
        <v>14</v>
      </c>
      <c r="F1084" s="13" t="s">
        <v>17</v>
      </c>
      <c r="G1084" s="13" t="s">
        <v>12</v>
      </c>
      <c r="H1084" s="13" t="s">
        <v>30</v>
      </c>
    </row>
    <row r="1085" spans="1:8">
      <c r="A1085" s="15">
        <v>3240</v>
      </c>
      <c r="B1085" s="15">
        <v>2021</v>
      </c>
      <c r="C1085" s="13" t="s">
        <v>9</v>
      </c>
      <c r="D1085" s="15">
        <v>20</v>
      </c>
      <c r="E1085" s="13" t="s">
        <v>36</v>
      </c>
      <c r="F1085" s="13" t="s">
        <v>17</v>
      </c>
      <c r="G1085" s="13" t="s">
        <v>12</v>
      </c>
      <c r="H1085" s="13" t="s">
        <v>37</v>
      </c>
    </row>
    <row r="1086" spans="1:8">
      <c r="A1086" s="15">
        <v>3239</v>
      </c>
      <c r="B1086" s="15">
        <v>2021</v>
      </c>
      <c r="C1086" s="13" t="s">
        <v>9</v>
      </c>
      <c r="D1086" s="15">
        <v>20</v>
      </c>
      <c r="E1086" s="13" t="s">
        <v>10</v>
      </c>
      <c r="F1086" s="13" t="s">
        <v>11</v>
      </c>
      <c r="G1086" s="13" t="s">
        <v>12</v>
      </c>
      <c r="H1086" s="13" t="s">
        <v>32</v>
      </c>
    </row>
    <row r="1087" spans="1:8">
      <c r="A1087" s="15">
        <v>3238</v>
      </c>
      <c r="B1087" s="15">
        <v>2021</v>
      </c>
      <c r="C1087" s="13" t="s">
        <v>9</v>
      </c>
      <c r="D1087" s="15">
        <v>20</v>
      </c>
      <c r="E1087" s="13" t="s">
        <v>10</v>
      </c>
      <c r="F1087" s="13" t="s">
        <v>17</v>
      </c>
      <c r="G1087" s="13" t="s">
        <v>12</v>
      </c>
      <c r="H1087" s="13" t="s">
        <v>15</v>
      </c>
    </row>
    <row r="1088" spans="1:8">
      <c r="A1088" s="15">
        <v>3237</v>
      </c>
      <c r="B1088" s="15">
        <v>2021</v>
      </c>
      <c r="C1088" s="13" t="s">
        <v>9</v>
      </c>
      <c r="D1088" s="15">
        <v>20</v>
      </c>
      <c r="E1088" s="13" t="s">
        <v>10</v>
      </c>
      <c r="F1088" s="13" t="s">
        <v>17</v>
      </c>
      <c r="G1088" s="13" t="s">
        <v>12</v>
      </c>
      <c r="H1088" s="13" t="s">
        <v>29</v>
      </c>
    </row>
    <row r="1089" spans="1:8">
      <c r="A1089" s="15">
        <v>3236</v>
      </c>
      <c r="B1089" s="15">
        <v>2021</v>
      </c>
      <c r="C1089" s="13" t="s">
        <v>9</v>
      </c>
      <c r="D1089" s="15">
        <v>20</v>
      </c>
      <c r="E1089" s="13" t="s">
        <v>24</v>
      </c>
      <c r="F1089" s="13" t="s">
        <v>11</v>
      </c>
      <c r="G1089" s="13" t="s">
        <v>25</v>
      </c>
      <c r="H1089" s="13" t="s">
        <v>26</v>
      </c>
    </row>
    <row r="1090" spans="1:8">
      <c r="A1090" s="15">
        <v>3235</v>
      </c>
      <c r="B1090" s="15">
        <v>2021</v>
      </c>
      <c r="C1090" s="13" t="s">
        <v>9</v>
      </c>
      <c r="D1090" s="15">
        <v>20</v>
      </c>
      <c r="E1090" s="13" t="s">
        <v>14</v>
      </c>
      <c r="F1090" s="13" t="s">
        <v>11</v>
      </c>
      <c r="G1090" s="13" t="s">
        <v>12</v>
      </c>
      <c r="H1090" s="13" t="s">
        <v>29</v>
      </c>
    </row>
    <row r="1091" spans="1:8">
      <c r="A1091" s="15">
        <v>3234</v>
      </c>
      <c r="B1091" s="15">
        <v>2021</v>
      </c>
      <c r="C1091" s="13" t="s">
        <v>9</v>
      </c>
      <c r="D1091" s="15">
        <v>20</v>
      </c>
      <c r="E1091" s="13" t="s">
        <v>14</v>
      </c>
      <c r="F1091" s="13" t="s">
        <v>17</v>
      </c>
      <c r="G1091" s="13" t="s">
        <v>12</v>
      </c>
      <c r="H1091" s="13" t="s">
        <v>30</v>
      </c>
    </row>
    <row r="1092" spans="1:8">
      <c r="A1092" s="15">
        <v>3233</v>
      </c>
      <c r="B1092" s="15">
        <v>2021</v>
      </c>
      <c r="C1092" s="13" t="s">
        <v>9</v>
      </c>
      <c r="D1092" s="15">
        <v>20</v>
      </c>
      <c r="E1092" s="13" t="s">
        <v>36</v>
      </c>
      <c r="F1092" s="13" t="s">
        <v>17</v>
      </c>
      <c r="G1092" s="13" t="s">
        <v>12</v>
      </c>
      <c r="H1092" s="13" t="s">
        <v>37</v>
      </c>
    </row>
    <row r="1093" spans="1:8">
      <c r="A1093" s="15">
        <v>3232</v>
      </c>
      <c r="B1093" s="15">
        <v>2021</v>
      </c>
      <c r="C1093" s="13" t="s">
        <v>9</v>
      </c>
      <c r="D1093" s="15">
        <v>20</v>
      </c>
      <c r="E1093" s="13" t="s">
        <v>10</v>
      </c>
      <c r="F1093" s="13" t="s">
        <v>11</v>
      </c>
      <c r="G1093" s="13" t="s">
        <v>12</v>
      </c>
      <c r="H1093" s="13" t="s">
        <v>32</v>
      </c>
    </row>
    <row r="1094" spans="1:8">
      <c r="A1094" s="15">
        <v>3231</v>
      </c>
      <c r="B1094" s="15">
        <v>2021</v>
      </c>
      <c r="C1094" s="13" t="s">
        <v>9</v>
      </c>
      <c r="D1094" s="15">
        <v>20</v>
      </c>
      <c r="E1094" s="13" t="s">
        <v>10</v>
      </c>
      <c r="F1094" s="13" t="s">
        <v>17</v>
      </c>
      <c r="G1094" s="13" t="s">
        <v>12</v>
      </c>
      <c r="H1094" s="13" t="s">
        <v>15</v>
      </c>
    </row>
    <row r="1095" spans="1:8">
      <c r="A1095" s="15">
        <v>3230</v>
      </c>
      <c r="B1095" s="15">
        <v>2021</v>
      </c>
      <c r="C1095" s="13" t="s">
        <v>9</v>
      </c>
      <c r="D1095" s="15">
        <v>20</v>
      </c>
      <c r="E1095" s="13" t="s">
        <v>10</v>
      </c>
      <c r="F1095" s="13" t="s">
        <v>17</v>
      </c>
      <c r="G1095" s="13" t="s">
        <v>12</v>
      </c>
      <c r="H1095" s="13" t="s">
        <v>29</v>
      </c>
    </row>
    <row r="1096" spans="1:8">
      <c r="A1096" s="15">
        <v>3229</v>
      </c>
      <c r="B1096" s="15">
        <v>2021</v>
      </c>
      <c r="C1096" s="13" t="s">
        <v>9</v>
      </c>
      <c r="D1096" s="15">
        <v>20</v>
      </c>
      <c r="E1096" s="13" t="s">
        <v>24</v>
      </c>
      <c r="F1096" s="13" t="s">
        <v>11</v>
      </c>
      <c r="G1096" s="13" t="s">
        <v>25</v>
      </c>
      <c r="H1096" s="13" t="s">
        <v>26</v>
      </c>
    </row>
    <row r="1097" spans="1:8">
      <c r="A1097" s="15">
        <v>3228</v>
      </c>
      <c r="B1097" s="15">
        <v>2021</v>
      </c>
      <c r="C1097" s="13" t="s">
        <v>9</v>
      </c>
      <c r="D1097" s="15">
        <v>20</v>
      </c>
      <c r="E1097" s="13" t="s">
        <v>14</v>
      </c>
      <c r="F1097" s="13" t="s">
        <v>11</v>
      </c>
      <c r="G1097" s="13" t="s">
        <v>12</v>
      </c>
      <c r="H1097" s="13" t="s">
        <v>29</v>
      </c>
    </row>
    <row r="1098" spans="1:8">
      <c r="A1098" s="15">
        <v>3227</v>
      </c>
      <c r="B1098" s="15">
        <v>2021</v>
      </c>
      <c r="C1098" s="13" t="s">
        <v>9</v>
      </c>
      <c r="D1098" s="15">
        <v>20</v>
      </c>
      <c r="E1098" s="13" t="s">
        <v>14</v>
      </c>
      <c r="F1098" s="13" t="s">
        <v>17</v>
      </c>
      <c r="G1098" s="13" t="s">
        <v>12</v>
      </c>
      <c r="H1098" s="13" t="s">
        <v>30</v>
      </c>
    </row>
    <row r="1099" spans="1:8">
      <c r="A1099" s="15">
        <v>3226</v>
      </c>
      <c r="B1099" s="15">
        <v>2021</v>
      </c>
      <c r="C1099" s="13" t="s">
        <v>9</v>
      </c>
      <c r="D1099" s="15">
        <v>20</v>
      </c>
      <c r="E1099" s="13" t="s">
        <v>36</v>
      </c>
      <c r="F1099" s="13" t="s">
        <v>17</v>
      </c>
      <c r="G1099" s="13" t="s">
        <v>12</v>
      </c>
      <c r="H1099" s="13" t="s">
        <v>30</v>
      </c>
    </row>
    <row r="1100" spans="1:8">
      <c r="A1100" s="15">
        <v>3225</v>
      </c>
      <c r="B1100" s="15">
        <v>2021</v>
      </c>
      <c r="C1100" s="13" t="s">
        <v>9</v>
      </c>
      <c r="D1100" s="15">
        <v>20</v>
      </c>
      <c r="E1100" s="13" t="s">
        <v>10</v>
      </c>
      <c r="F1100" s="13" t="s">
        <v>11</v>
      </c>
      <c r="G1100" s="13" t="s">
        <v>12</v>
      </c>
      <c r="H1100" s="13" t="s">
        <v>32</v>
      </c>
    </row>
    <row r="1101" spans="1:8">
      <c r="A1101" s="15">
        <v>3224</v>
      </c>
      <c r="B1101" s="15">
        <v>2021</v>
      </c>
      <c r="C1101" s="13" t="s">
        <v>9</v>
      </c>
      <c r="D1101" s="15">
        <v>20</v>
      </c>
      <c r="E1101" s="13" t="s">
        <v>10</v>
      </c>
      <c r="F1101" s="13" t="s">
        <v>17</v>
      </c>
      <c r="G1101" s="13" t="s">
        <v>12</v>
      </c>
      <c r="H1101" s="13" t="s">
        <v>15</v>
      </c>
    </row>
    <row r="1102" spans="1:8">
      <c r="A1102" s="15">
        <v>3223</v>
      </c>
      <c r="B1102" s="15">
        <v>2021</v>
      </c>
      <c r="C1102" s="13" t="s">
        <v>9</v>
      </c>
      <c r="D1102" s="15">
        <v>20</v>
      </c>
      <c r="E1102" s="13" t="s">
        <v>10</v>
      </c>
      <c r="F1102" s="13" t="s">
        <v>17</v>
      </c>
      <c r="G1102" s="13" t="s">
        <v>12</v>
      </c>
      <c r="H1102" s="13" t="s">
        <v>29</v>
      </c>
    </row>
    <row r="1103" spans="1:8">
      <c r="A1103" s="15">
        <v>3222</v>
      </c>
      <c r="B1103" s="15">
        <v>2021</v>
      </c>
      <c r="C1103" s="13" t="s">
        <v>9</v>
      </c>
      <c r="D1103" s="15">
        <v>20</v>
      </c>
      <c r="E1103" s="13" t="s">
        <v>24</v>
      </c>
      <c r="F1103" s="13" t="s">
        <v>11</v>
      </c>
      <c r="G1103" s="13" t="s">
        <v>25</v>
      </c>
      <c r="H1103" s="13" t="s">
        <v>26</v>
      </c>
    </row>
    <row r="1104" spans="1:8">
      <c r="A1104" s="15">
        <v>3221</v>
      </c>
      <c r="B1104" s="15">
        <v>2021</v>
      </c>
      <c r="C1104" s="13" t="s">
        <v>9</v>
      </c>
      <c r="D1104" s="15">
        <v>20</v>
      </c>
      <c r="E1104" s="13" t="s">
        <v>14</v>
      </c>
      <c r="F1104" s="13" t="s">
        <v>11</v>
      </c>
      <c r="G1104" s="13" t="s">
        <v>12</v>
      </c>
      <c r="H1104" s="13" t="s">
        <v>29</v>
      </c>
    </row>
    <row r="1105" spans="1:8">
      <c r="A1105" s="15">
        <v>3220</v>
      </c>
      <c r="B1105" s="15">
        <v>2021</v>
      </c>
      <c r="C1105" s="13" t="s">
        <v>9</v>
      </c>
      <c r="D1105" s="15">
        <v>20</v>
      </c>
      <c r="E1105" s="13" t="s">
        <v>14</v>
      </c>
      <c r="F1105" s="13" t="s">
        <v>17</v>
      </c>
      <c r="G1105" s="13" t="s">
        <v>12</v>
      </c>
      <c r="H1105" s="13" t="s">
        <v>30</v>
      </c>
    </row>
    <row r="1106" spans="1:8">
      <c r="A1106" s="15">
        <v>3219</v>
      </c>
      <c r="B1106" s="15">
        <v>2021</v>
      </c>
      <c r="C1106" s="13" t="s">
        <v>9</v>
      </c>
      <c r="D1106" s="15">
        <v>20</v>
      </c>
      <c r="E1106" s="13" t="s">
        <v>36</v>
      </c>
      <c r="F1106" s="13" t="s">
        <v>17</v>
      </c>
      <c r="G1106" s="13" t="s">
        <v>12</v>
      </c>
      <c r="H1106" s="13" t="s">
        <v>30</v>
      </c>
    </row>
    <row r="1107" spans="1:8">
      <c r="A1107" s="15">
        <v>3218</v>
      </c>
      <c r="B1107" s="15">
        <v>2021</v>
      </c>
      <c r="C1107" s="13" t="s">
        <v>9</v>
      </c>
      <c r="D1107" s="15">
        <v>20</v>
      </c>
      <c r="E1107" s="13" t="s">
        <v>10</v>
      </c>
      <c r="F1107" s="13" t="s">
        <v>11</v>
      </c>
      <c r="G1107" s="13" t="s">
        <v>12</v>
      </c>
      <c r="H1107" s="13" t="s">
        <v>49</v>
      </c>
    </row>
    <row r="1108" spans="1:8">
      <c r="A1108" s="15">
        <v>3217</v>
      </c>
      <c r="B1108" s="15">
        <v>2021</v>
      </c>
      <c r="C1108" s="13" t="s">
        <v>9</v>
      </c>
      <c r="D1108" s="15">
        <v>20</v>
      </c>
      <c r="E1108" s="13" t="s">
        <v>10</v>
      </c>
      <c r="F1108" s="13" t="s">
        <v>17</v>
      </c>
      <c r="G1108" s="13" t="s">
        <v>12</v>
      </c>
      <c r="H1108" s="13" t="s">
        <v>15</v>
      </c>
    </row>
    <row r="1109" spans="1:8">
      <c r="A1109" s="15">
        <v>3216</v>
      </c>
      <c r="B1109" s="15">
        <v>2021</v>
      </c>
      <c r="C1109" s="13" t="s">
        <v>9</v>
      </c>
      <c r="D1109" s="15">
        <v>20</v>
      </c>
      <c r="E1109" s="13" t="s">
        <v>10</v>
      </c>
      <c r="F1109" s="13" t="s">
        <v>17</v>
      </c>
      <c r="G1109" s="13" t="s">
        <v>12</v>
      </c>
      <c r="H1109" s="13" t="s">
        <v>29</v>
      </c>
    </row>
    <row r="1110" spans="1:8">
      <c r="A1110" s="15">
        <v>3215</v>
      </c>
      <c r="B1110" s="15">
        <v>2021</v>
      </c>
      <c r="C1110" s="13" t="s">
        <v>9</v>
      </c>
      <c r="D1110" s="15">
        <v>20</v>
      </c>
      <c r="E1110" s="13" t="s">
        <v>24</v>
      </c>
      <c r="F1110" s="13" t="s">
        <v>11</v>
      </c>
      <c r="G1110" s="13" t="s">
        <v>25</v>
      </c>
      <c r="H1110" s="13" t="s">
        <v>26</v>
      </c>
    </row>
    <row r="1111" spans="1:8">
      <c r="A1111" s="15">
        <v>3214</v>
      </c>
      <c r="B1111" s="15">
        <v>2021</v>
      </c>
      <c r="C1111" s="13" t="s">
        <v>9</v>
      </c>
      <c r="D1111" s="15">
        <v>20</v>
      </c>
      <c r="E1111" s="13" t="s">
        <v>14</v>
      </c>
      <c r="F1111" s="13" t="s">
        <v>11</v>
      </c>
      <c r="G1111" s="13" t="s">
        <v>12</v>
      </c>
      <c r="H1111" s="13" t="s">
        <v>29</v>
      </c>
    </row>
    <row r="1112" spans="1:8">
      <c r="A1112" s="15">
        <v>3213</v>
      </c>
      <c r="B1112" s="15">
        <v>2021</v>
      </c>
      <c r="C1112" s="13" t="s">
        <v>9</v>
      </c>
      <c r="D1112" s="15">
        <v>20</v>
      </c>
      <c r="E1112" s="13" t="s">
        <v>14</v>
      </c>
      <c r="F1112" s="13" t="s">
        <v>17</v>
      </c>
      <c r="G1112" s="13" t="s">
        <v>12</v>
      </c>
      <c r="H1112" s="13" t="s">
        <v>30</v>
      </c>
    </row>
    <row r="1113" spans="1:8">
      <c r="A1113" s="15">
        <v>3212</v>
      </c>
      <c r="B1113" s="15">
        <v>2021</v>
      </c>
      <c r="C1113" s="13" t="s">
        <v>9</v>
      </c>
      <c r="D1113" s="15">
        <v>20</v>
      </c>
      <c r="E1113" s="13" t="s">
        <v>36</v>
      </c>
      <c r="F1113" s="13" t="s">
        <v>17</v>
      </c>
      <c r="G1113" s="13" t="s">
        <v>12</v>
      </c>
      <c r="H1113" s="13" t="s">
        <v>30</v>
      </c>
    </row>
    <row r="1114" spans="1:8">
      <c r="A1114" s="15">
        <v>3211</v>
      </c>
      <c r="B1114" s="15">
        <v>2021</v>
      </c>
      <c r="C1114" s="13" t="s">
        <v>9</v>
      </c>
      <c r="D1114" s="15">
        <v>20</v>
      </c>
      <c r="E1114" s="13" t="s">
        <v>10</v>
      </c>
      <c r="F1114" s="13" t="s">
        <v>11</v>
      </c>
      <c r="G1114" s="13" t="s">
        <v>12</v>
      </c>
      <c r="H1114" s="13" t="s">
        <v>49</v>
      </c>
    </row>
    <row r="1115" spans="1:8">
      <c r="A1115" s="15">
        <v>3210</v>
      </c>
      <c r="B1115" s="15">
        <v>2021</v>
      </c>
      <c r="C1115" s="13" t="s">
        <v>9</v>
      </c>
      <c r="D1115" s="15">
        <v>20</v>
      </c>
      <c r="E1115" s="13" t="s">
        <v>10</v>
      </c>
      <c r="F1115" s="13" t="s">
        <v>17</v>
      </c>
      <c r="G1115" s="13" t="s">
        <v>12</v>
      </c>
      <c r="H1115" s="13" t="s">
        <v>15</v>
      </c>
    </row>
    <row r="1116" spans="1:8">
      <c r="A1116" s="15">
        <v>3209</v>
      </c>
      <c r="B1116" s="15">
        <v>2021</v>
      </c>
      <c r="C1116" s="13" t="s">
        <v>9</v>
      </c>
      <c r="D1116" s="15">
        <v>20</v>
      </c>
      <c r="E1116" s="13" t="s">
        <v>10</v>
      </c>
      <c r="F1116" s="13" t="s">
        <v>17</v>
      </c>
      <c r="G1116" s="13" t="s">
        <v>12</v>
      </c>
      <c r="H1116" s="13" t="s">
        <v>29</v>
      </c>
    </row>
    <row r="1117" spans="1:8">
      <c r="A1117" s="15">
        <v>3208</v>
      </c>
      <c r="B1117" s="15">
        <v>2021</v>
      </c>
      <c r="C1117" s="13" t="s">
        <v>9</v>
      </c>
      <c r="D1117" s="15">
        <v>20</v>
      </c>
      <c r="E1117" s="13" t="s">
        <v>24</v>
      </c>
      <c r="F1117" s="13" t="s">
        <v>11</v>
      </c>
      <c r="G1117" s="13" t="s">
        <v>25</v>
      </c>
      <c r="H1117" s="13" t="s">
        <v>26</v>
      </c>
    </row>
    <row r="1118" spans="1:8">
      <c r="A1118" s="15">
        <v>3207</v>
      </c>
      <c r="B1118" s="15">
        <v>2021</v>
      </c>
      <c r="C1118" s="13" t="s">
        <v>9</v>
      </c>
      <c r="D1118" s="15">
        <v>20</v>
      </c>
      <c r="E1118" s="13" t="s">
        <v>14</v>
      </c>
      <c r="F1118" s="13" t="s">
        <v>11</v>
      </c>
      <c r="G1118" s="13" t="s">
        <v>12</v>
      </c>
      <c r="H1118" s="13" t="s">
        <v>29</v>
      </c>
    </row>
    <row r="1119" spans="1:8">
      <c r="A1119" s="15">
        <v>3206</v>
      </c>
      <c r="B1119" s="15">
        <v>2021</v>
      </c>
      <c r="C1119" s="13" t="s">
        <v>9</v>
      </c>
      <c r="D1119" s="15">
        <v>20</v>
      </c>
      <c r="E1119" s="13" t="s">
        <v>14</v>
      </c>
      <c r="F1119" s="13" t="s">
        <v>17</v>
      </c>
      <c r="G1119" s="13" t="s">
        <v>12</v>
      </c>
      <c r="H1119" s="13" t="s">
        <v>30</v>
      </c>
    </row>
    <row r="1120" spans="1:8">
      <c r="A1120" s="15">
        <v>3205</v>
      </c>
      <c r="B1120" s="15">
        <v>2021</v>
      </c>
      <c r="C1120" s="13" t="s">
        <v>9</v>
      </c>
      <c r="D1120" s="15">
        <v>20</v>
      </c>
      <c r="E1120" s="13" t="s">
        <v>36</v>
      </c>
      <c r="F1120" s="13" t="s">
        <v>17</v>
      </c>
      <c r="G1120" s="13" t="s">
        <v>12</v>
      </c>
      <c r="H1120" s="13" t="s">
        <v>30</v>
      </c>
    </row>
    <row r="1121" spans="1:8">
      <c r="A1121" s="15">
        <v>3204</v>
      </c>
      <c r="B1121" s="15">
        <v>2021</v>
      </c>
      <c r="C1121" s="13" t="s">
        <v>9</v>
      </c>
      <c r="D1121" s="15">
        <v>20</v>
      </c>
      <c r="E1121" s="13" t="s">
        <v>10</v>
      </c>
      <c r="F1121" s="13" t="s">
        <v>11</v>
      </c>
      <c r="G1121" s="13" t="s">
        <v>12</v>
      </c>
      <c r="H1121" s="13" t="s">
        <v>35</v>
      </c>
    </row>
    <row r="1122" spans="1:8">
      <c r="A1122" s="15">
        <v>3203</v>
      </c>
      <c r="B1122" s="15">
        <v>2021</v>
      </c>
      <c r="C1122" s="13" t="s">
        <v>9</v>
      </c>
      <c r="D1122" s="15">
        <v>20</v>
      </c>
      <c r="E1122" s="13" t="s">
        <v>10</v>
      </c>
      <c r="F1122" s="13" t="s">
        <v>17</v>
      </c>
      <c r="G1122" s="13" t="s">
        <v>12</v>
      </c>
      <c r="H1122" s="13" t="s">
        <v>15</v>
      </c>
    </row>
    <row r="1123" spans="1:8">
      <c r="A1123" s="15">
        <v>3202</v>
      </c>
      <c r="B1123" s="15">
        <v>2021</v>
      </c>
      <c r="C1123" s="13" t="s">
        <v>9</v>
      </c>
      <c r="D1123" s="15">
        <v>20</v>
      </c>
      <c r="E1123" s="13" t="s">
        <v>10</v>
      </c>
      <c r="F1123" s="13" t="s">
        <v>17</v>
      </c>
      <c r="G1123" s="13" t="s">
        <v>12</v>
      </c>
      <c r="H1123" s="13" t="s">
        <v>29</v>
      </c>
    </row>
    <row r="1124" spans="1:8">
      <c r="A1124" s="15">
        <v>3201</v>
      </c>
      <c r="B1124" s="15">
        <v>2021</v>
      </c>
      <c r="C1124" s="13" t="s">
        <v>9</v>
      </c>
      <c r="D1124" s="15">
        <v>20</v>
      </c>
      <c r="E1124" s="13" t="s">
        <v>24</v>
      </c>
      <c r="F1124" s="13" t="s">
        <v>11</v>
      </c>
      <c r="G1124" s="13" t="s">
        <v>25</v>
      </c>
      <c r="H1124" s="13" t="s">
        <v>31</v>
      </c>
    </row>
    <row r="1125" spans="1:8">
      <c r="A1125" s="15">
        <v>3200</v>
      </c>
      <c r="B1125" s="15">
        <v>2021</v>
      </c>
      <c r="C1125" s="13" t="s">
        <v>9</v>
      </c>
      <c r="D1125" s="15">
        <v>20</v>
      </c>
      <c r="E1125" s="13" t="s">
        <v>14</v>
      </c>
      <c r="F1125" s="13" t="s">
        <v>11</v>
      </c>
      <c r="G1125" s="13" t="s">
        <v>12</v>
      </c>
      <c r="H1125" s="13" t="s">
        <v>29</v>
      </c>
    </row>
    <row r="1126" spans="1:8">
      <c r="A1126" s="15">
        <v>3199</v>
      </c>
      <c r="B1126" s="15">
        <v>2021</v>
      </c>
      <c r="C1126" s="13" t="s">
        <v>9</v>
      </c>
      <c r="D1126" s="15">
        <v>20</v>
      </c>
      <c r="E1126" s="13" t="s">
        <v>14</v>
      </c>
      <c r="F1126" s="13" t="s">
        <v>17</v>
      </c>
      <c r="G1126" s="13" t="s">
        <v>12</v>
      </c>
      <c r="H1126" s="13" t="s">
        <v>30</v>
      </c>
    </row>
    <row r="1127" spans="1:8">
      <c r="A1127" s="15">
        <v>3198</v>
      </c>
      <c r="B1127" s="15">
        <v>2021</v>
      </c>
      <c r="C1127" s="13" t="s">
        <v>9</v>
      </c>
      <c r="D1127" s="15">
        <v>20</v>
      </c>
      <c r="E1127" s="13" t="s">
        <v>36</v>
      </c>
      <c r="F1127" s="13" t="s">
        <v>17</v>
      </c>
      <c r="G1127" s="13" t="s">
        <v>12</v>
      </c>
      <c r="H1127" s="13" t="s">
        <v>29</v>
      </c>
    </row>
    <row r="1128" spans="1:8">
      <c r="A1128" s="15">
        <v>3197</v>
      </c>
      <c r="B1128" s="15">
        <v>2021</v>
      </c>
      <c r="C1128" s="13" t="s">
        <v>9</v>
      </c>
      <c r="D1128" s="15">
        <v>20</v>
      </c>
      <c r="E1128" s="13" t="s">
        <v>10</v>
      </c>
      <c r="F1128" s="13" t="s">
        <v>11</v>
      </c>
      <c r="G1128" s="13" t="s">
        <v>12</v>
      </c>
      <c r="H1128" s="13" t="s">
        <v>35</v>
      </c>
    </row>
    <row r="1129" spans="1:8">
      <c r="A1129" s="15">
        <v>3196</v>
      </c>
      <c r="B1129" s="15">
        <v>2021</v>
      </c>
      <c r="C1129" s="13" t="s">
        <v>9</v>
      </c>
      <c r="D1129" s="15">
        <v>20</v>
      </c>
      <c r="E1129" s="13" t="s">
        <v>10</v>
      </c>
      <c r="F1129" s="13" t="s">
        <v>17</v>
      </c>
      <c r="G1129" s="13" t="s">
        <v>12</v>
      </c>
      <c r="H1129" s="13" t="s">
        <v>15</v>
      </c>
    </row>
    <row r="1130" spans="1:8">
      <c r="A1130" s="15">
        <v>3195</v>
      </c>
      <c r="B1130" s="15">
        <v>2021</v>
      </c>
      <c r="C1130" s="13" t="s">
        <v>9</v>
      </c>
      <c r="D1130" s="15">
        <v>20</v>
      </c>
      <c r="E1130" s="13" t="s">
        <v>10</v>
      </c>
      <c r="F1130" s="13" t="s">
        <v>17</v>
      </c>
      <c r="G1130" s="13" t="s">
        <v>12</v>
      </c>
      <c r="H1130" s="13" t="s">
        <v>29</v>
      </c>
    </row>
    <row r="1131" spans="1:8">
      <c r="A1131" s="15">
        <v>3194</v>
      </c>
      <c r="B1131" s="15">
        <v>2021</v>
      </c>
      <c r="C1131" s="13" t="s">
        <v>9</v>
      </c>
      <c r="D1131" s="15">
        <v>20</v>
      </c>
      <c r="E1131" s="13" t="s">
        <v>24</v>
      </c>
      <c r="F1131" s="13" t="s">
        <v>11</v>
      </c>
      <c r="G1131" s="13" t="s">
        <v>25</v>
      </c>
      <c r="H1131" s="13" t="s">
        <v>31</v>
      </c>
    </row>
    <row r="1132" spans="1:8">
      <c r="A1132" s="15">
        <v>3193</v>
      </c>
      <c r="B1132" s="15">
        <v>2021</v>
      </c>
      <c r="C1132" s="13" t="s">
        <v>9</v>
      </c>
      <c r="D1132" s="15">
        <v>20</v>
      </c>
      <c r="E1132" s="13" t="s">
        <v>14</v>
      </c>
      <c r="F1132" s="13" t="s">
        <v>11</v>
      </c>
      <c r="G1132" s="13" t="s">
        <v>12</v>
      </c>
      <c r="H1132" s="13" t="s">
        <v>29</v>
      </c>
    </row>
    <row r="1133" spans="1:8">
      <c r="A1133" s="15">
        <v>3192</v>
      </c>
      <c r="B1133" s="15">
        <v>2021</v>
      </c>
      <c r="C1133" s="13" t="s">
        <v>9</v>
      </c>
      <c r="D1133" s="15">
        <v>20</v>
      </c>
      <c r="E1133" s="13" t="s">
        <v>14</v>
      </c>
      <c r="F1133" s="13" t="s">
        <v>17</v>
      </c>
      <c r="G1133" s="13" t="s">
        <v>12</v>
      </c>
      <c r="H1133" s="13" t="s">
        <v>30</v>
      </c>
    </row>
    <row r="1134" spans="1:8">
      <c r="A1134" s="15">
        <v>3191</v>
      </c>
      <c r="B1134" s="15">
        <v>2021</v>
      </c>
      <c r="C1134" s="13" t="s">
        <v>9</v>
      </c>
      <c r="D1134" s="15">
        <v>20</v>
      </c>
      <c r="E1134" s="13" t="s">
        <v>36</v>
      </c>
      <c r="F1134" s="13" t="s">
        <v>17</v>
      </c>
      <c r="G1134" s="13" t="s">
        <v>12</v>
      </c>
      <c r="H1134" s="13" t="s">
        <v>29</v>
      </c>
    </row>
    <row r="1135" spans="1:8">
      <c r="A1135" s="15">
        <v>3190</v>
      </c>
      <c r="B1135" s="15">
        <v>2021</v>
      </c>
      <c r="C1135" s="13" t="s">
        <v>9</v>
      </c>
      <c r="D1135" s="15">
        <v>20</v>
      </c>
      <c r="E1135" s="13" t="s">
        <v>10</v>
      </c>
      <c r="F1135" s="13" t="s">
        <v>11</v>
      </c>
      <c r="G1135" s="13" t="s">
        <v>12</v>
      </c>
      <c r="H1135" s="13" t="s">
        <v>35</v>
      </c>
    </row>
    <row r="1136" spans="1:8">
      <c r="A1136" s="15">
        <v>3189</v>
      </c>
      <c r="B1136" s="15">
        <v>2021</v>
      </c>
      <c r="C1136" s="13" t="s">
        <v>9</v>
      </c>
      <c r="D1136" s="15">
        <v>20</v>
      </c>
      <c r="E1136" s="13" t="s">
        <v>10</v>
      </c>
      <c r="F1136" s="13" t="s">
        <v>17</v>
      </c>
      <c r="G1136" s="13" t="s">
        <v>12</v>
      </c>
      <c r="H1136" s="13" t="s">
        <v>15</v>
      </c>
    </row>
    <row r="1137" spans="1:8">
      <c r="A1137" s="15">
        <v>3188</v>
      </c>
      <c r="B1137" s="15">
        <v>2021</v>
      </c>
      <c r="C1137" s="13" t="s">
        <v>9</v>
      </c>
      <c r="D1137" s="15">
        <v>20</v>
      </c>
      <c r="E1137" s="13" t="s">
        <v>10</v>
      </c>
      <c r="F1137" s="13" t="s">
        <v>17</v>
      </c>
      <c r="G1137" s="13" t="s">
        <v>12</v>
      </c>
      <c r="H1137" s="13" t="s">
        <v>29</v>
      </c>
    </row>
    <row r="1138" spans="1:8">
      <c r="A1138" s="15">
        <v>3187</v>
      </c>
      <c r="B1138" s="15">
        <v>2021</v>
      </c>
      <c r="C1138" s="13" t="s">
        <v>9</v>
      </c>
      <c r="D1138" s="15">
        <v>20</v>
      </c>
      <c r="E1138" s="13" t="s">
        <v>24</v>
      </c>
      <c r="F1138" s="13" t="s">
        <v>11</v>
      </c>
      <c r="G1138" s="13" t="s">
        <v>25</v>
      </c>
      <c r="H1138" s="13" t="s">
        <v>31</v>
      </c>
    </row>
    <row r="1139" spans="1:8">
      <c r="A1139" s="15">
        <v>3186</v>
      </c>
      <c r="B1139" s="15">
        <v>2021</v>
      </c>
      <c r="C1139" s="13" t="s">
        <v>9</v>
      </c>
      <c r="D1139" s="15">
        <v>20</v>
      </c>
      <c r="E1139" s="13" t="s">
        <v>14</v>
      </c>
      <c r="F1139" s="13" t="s">
        <v>11</v>
      </c>
      <c r="G1139" s="13" t="s">
        <v>12</v>
      </c>
      <c r="H1139" s="13" t="s">
        <v>29</v>
      </c>
    </row>
    <row r="1140" spans="1:8">
      <c r="A1140" s="15">
        <v>3185</v>
      </c>
      <c r="B1140" s="15">
        <v>2021</v>
      </c>
      <c r="C1140" s="13" t="s">
        <v>9</v>
      </c>
      <c r="D1140" s="15">
        <v>20</v>
      </c>
      <c r="E1140" s="13" t="s">
        <v>14</v>
      </c>
      <c r="F1140" s="13" t="s">
        <v>17</v>
      </c>
      <c r="G1140" s="13" t="s">
        <v>12</v>
      </c>
      <c r="H1140" s="13" t="s">
        <v>30</v>
      </c>
    </row>
    <row r="1141" spans="1:8">
      <c r="A1141" s="15">
        <v>3184</v>
      </c>
      <c r="B1141" s="15">
        <v>2021</v>
      </c>
      <c r="C1141" s="13" t="s">
        <v>9</v>
      </c>
      <c r="D1141" s="15">
        <v>20</v>
      </c>
      <c r="E1141" s="13" t="s">
        <v>36</v>
      </c>
      <c r="F1141" s="13" t="s">
        <v>17</v>
      </c>
      <c r="G1141" s="13" t="s">
        <v>12</v>
      </c>
      <c r="H1141" s="13" t="s">
        <v>34</v>
      </c>
    </row>
    <row r="1142" spans="1:8">
      <c r="A1142" s="15">
        <v>3183</v>
      </c>
      <c r="B1142" s="15">
        <v>2021</v>
      </c>
      <c r="C1142" s="13" t="s">
        <v>9</v>
      </c>
      <c r="D1142" s="15">
        <v>20</v>
      </c>
      <c r="E1142" s="13" t="s">
        <v>10</v>
      </c>
      <c r="F1142" s="13" t="s">
        <v>11</v>
      </c>
      <c r="G1142" s="13" t="s">
        <v>12</v>
      </c>
      <c r="H1142" s="13" t="s">
        <v>35</v>
      </c>
    </row>
    <row r="1143" spans="1:8">
      <c r="A1143" s="15">
        <v>3182</v>
      </c>
      <c r="B1143" s="15">
        <v>2021</v>
      </c>
      <c r="C1143" s="13" t="s">
        <v>9</v>
      </c>
      <c r="D1143" s="15">
        <v>20</v>
      </c>
      <c r="E1143" s="13" t="s">
        <v>10</v>
      </c>
      <c r="F1143" s="13" t="s">
        <v>17</v>
      </c>
      <c r="G1143" s="13" t="s">
        <v>12</v>
      </c>
      <c r="H1143" s="13" t="s">
        <v>15</v>
      </c>
    </row>
    <row r="1144" spans="1:8">
      <c r="A1144" s="15">
        <v>3181</v>
      </c>
      <c r="B1144" s="15">
        <v>2021</v>
      </c>
      <c r="C1144" s="13" t="s">
        <v>9</v>
      </c>
      <c r="D1144" s="15">
        <v>20</v>
      </c>
      <c r="E1144" s="13" t="s">
        <v>10</v>
      </c>
      <c r="F1144" s="13" t="s">
        <v>17</v>
      </c>
      <c r="G1144" s="13" t="s">
        <v>12</v>
      </c>
      <c r="H1144" s="13" t="s">
        <v>29</v>
      </c>
    </row>
    <row r="1145" spans="1:8">
      <c r="A1145" s="15">
        <v>3180</v>
      </c>
      <c r="B1145" s="15">
        <v>2021</v>
      </c>
      <c r="C1145" s="13" t="s">
        <v>9</v>
      </c>
      <c r="D1145" s="15">
        <v>20</v>
      </c>
      <c r="E1145" s="13" t="s">
        <v>24</v>
      </c>
      <c r="F1145" s="13" t="s">
        <v>11</v>
      </c>
      <c r="G1145" s="13" t="s">
        <v>25</v>
      </c>
      <c r="H1145" s="13" t="s">
        <v>13</v>
      </c>
    </row>
    <row r="1146" spans="1:8">
      <c r="A1146" s="15">
        <v>3179</v>
      </c>
      <c r="B1146" s="15">
        <v>2021</v>
      </c>
      <c r="C1146" s="13" t="s">
        <v>9</v>
      </c>
      <c r="D1146" s="15">
        <v>20</v>
      </c>
      <c r="E1146" s="13" t="s">
        <v>14</v>
      </c>
      <c r="F1146" s="13" t="s">
        <v>11</v>
      </c>
      <c r="G1146" s="13" t="s">
        <v>12</v>
      </c>
      <c r="H1146" s="13" t="s">
        <v>29</v>
      </c>
    </row>
    <row r="1147" spans="1:8">
      <c r="A1147" s="15">
        <v>3178</v>
      </c>
      <c r="B1147" s="15">
        <v>2021</v>
      </c>
      <c r="C1147" s="13" t="s">
        <v>9</v>
      </c>
      <c r="D1147" s="15">
        <v>20</v>
      </c>
      <c r="E1147" s="13" t="s">
        <v>14</v>
      </c>
      <c r="F1147" s="13" t="s">
        <v>17</v>
      </c>
      <c r="G1147" s="13" t="s">
        <v>12</v>
      </c>
      <c r="H1147" s="13" t="s">
        <v>30</v>
      </c>
    </row>
    <row r="1148" spans="1:8">
      <c r="A1148" s="15">
        <v>3177</v>
      </c>
      <c r="B1148" s="15">
        <v>2021</v>
      </c>
      <c r="C1148" s="13" t="s">
        <v>9</v>
      </c>
      <c r="D1148" s="15">
        <v>20</v>
      </c>
      <c r="E1148" s="13" t="s">
        <v>36</v>
      </c>
      <c r="F1148" s="13" t="s">
        <v>17</v>
      </c>
      <c r="G1148" s="13" t="s">
        <v>12</v>
      </c>
      <c r="H1148" s="13" t="s">
        <v>34</v>
      </c>
    </row>
    <row r="1149" spans="1:8">
      <c r="A1149" s="15">
        <v>3176</v>
      </c>
      <c r="B1149" s="15">
        <v>2021</v>
      </c>
      <c r="C1149" s="13" t="s">
        <v>9</v>
      </c>
      <c r="D1149" s="15">
        <v>20</v>
      </c>
      <c r="E1149" s="13" t="s">
        <v>10</v>
      </c>
      <c r="F1149" s="13" t="s">
        <v>11</v>
      </c>
      <c r="G1149" s="13" t="s">
        <v>12</v>
      </c>
      <c r="H1149" s="13" t="s">
        <v>35</v>
      </c>
    </row>
    <row r="1150" spans="1:8">
      <c r="A1150" s="15">
        <v>3175</v>
      </c>
      <c r="B1150" s="15">
        <v>2021</v>
      </c>
      <c r="C1150" s="13" t="s">
        <v>9</v>
      </c>
      <c r="D1150" s="15">
        <v>20</v>
      </c>
      <c r="E1150" s="13" t="s">
        <v>10</v>
      </c>
      <c r="F1150" s="13" t="s">
        <v>17</v>
      </c>
      <c r="G1150" s="13" t="s">
        <v>12</v>
      </c>
      <c r="H1150" s="13" t="s">
        <v>15</v>
      </c>
    </row>
    <row r="1151" spans="1:8">
      <c r="A1151" s="15">
        <v>3174</v>
      </c>
      <c r="B1151" s="15">
        <v>2021</v>
      </c>
      <c r="C1151" s="13" t="s">
        <v>9</v>
      </c>
      <c r="D1151" s="15">
        <v>20</v>
      </c>
      <c r="E1151" s="13" t="s">
        <v>10</v>
      </c>
      <c r="F1151" s="13" t="s">
        <v>17</v>
      </c>
      <c r="G1151" s="13" t="s">
        <v>12</v>
      </c>
      <c r="H1151" s="13" t="s">
        <v>29</v>
      </c>
    </row>
    <row r="1152" spans="1:8">
      <c r="A1152" s="15">
        <v>3173</v>
      </c>
      <c r="B1152" s="15">
        <v>2021</v>
      </c>
      <c r="C1152" s="13" t="s">
        <v>9</v>
      </c>
      <c r="D1152" s="15">
        <v>20</v>
      </c>
      <c r="E1152" s="13" t="s">
        <v>24</v>
      </c>
      <c r="F1152" s="13" t="s">
        <v>11</v>
      </c>
      <c r="G1152" s="13" t="s">
        <v>25</v>
      </c>
      <c r="H1152" s="13" t="s">
        <v>13</v>
      </c>
    </row>
    <row r="1153" spans="1:8">
      <c r="A1153" s="15">
        <v>3172</v>
      </c>
      <c r="B1153" s="15">
        <v>2021</v>
      </c>
      <c r="C1153" s="13" t="s">
        <v>9</v>
      </c>
      <c r="D1153" s="15">
        <v>20</v>
      </c>
      <c r="E1153" s="13" t="s">
        <v>14</v>
      </c>
      <c r="F1153" s="13" t="s">
        <v>11</v>
      </c>
      <c r="G1153" s="13" t="s">
        <v>12</v>
      </c>
      <c r="H1153" s="13" t="s">
        <v>29</v>
      </c>
    </row>
    <row r="1154" spans="1:8">
      <c r="A1154" s="15">
        <v>3171</v>
      </c>
      <c r="B1154" s="15">
        <v>2021</v>
      </c>
      <c r="C1154" s="13" t="s">
        <v>9</v>
      </c>
      <c r="D1154" s="15">
        <v>20</v>
      </c>
      <c r="E1154" s="13" t="s">
        <v>14</v>
      </c>
      <c r="F1154" s="13" t="s">
        <v>17</v>
      </c>
      <c r="G1154" s="13" t="s">
        <v>12</v>
      </c>
      <c r="H1154" s="13" t="s">
        <v>30</v>
      </c>
    </row>
    <row r="1155" spans="1:8">
      <c r="A1155" s="15">
        <v>3170</v>
      </c>
      <c r="B1155" s="15">
        <v>2021</v>
      </c>
      <c r="C1155" s="13" t="s">
        <v>9</v>
      </c>
      <c r="D1155" s="15">
        <v>20</v>
      </c>
      <c r="E1155" s="13" t="s">
        <v>36</v>
      </c>
      <c r="F1155" s="13" t="s">
        <v>17</v>
      </c>
      <c r="G1155" s="13" t="s">
        <v>12</v>
      </c>
      <c r="H1155" s="13" t="s">
        <v>34</v>
      </c>
    </row>
    <row r="1156" spans="1:8">
      <c r="A1156" s="15">
        <v>3169</v>
      </c>
      <c r="B1156" s="15">
        <v>2021</v>
      </c>
      <c r="C1156" s="13" t="s">
        <v>9</v>
      </c>
      <c r="D1156" s="15">
        <v>20</v>
      </c>
      <c r="E1156" s="13" t="s">
        <v>10</v>
      </c>
      <c r="F1156" s="13" t="s">
        <v>11</v>
      </c>
      <c r="G1156" s="13" t="s">
        <v>12</v>
      </c>
      <c r="H1156" s="13" t="s">
        <v>35</v>
      </c>
    </row>
    <row r="1157" spans="1:8">
      <c r="A1157" s="15">
        <v>3168</v>
      </c>
      <c r="B1157" s="15">
        <v>2021</v>
      </c>
      <c r="C1157" s="13" t="s">
        <v>9</v>
      </c>
      <c r="D1157" s="15">
        <v>20</v>
      </c>
      <c r="E1157" s="13" t="s">
        <v>10</v>
      </c>
      <c r="F1157" s="13" t="s">
        <v>17</v>
      </c>
      <c r="G1157" s="13" t="s">
        <v>12</v>
      </c>
      <c r="H1157" s="13" t="s">
        <v>15</v>
      </c>
    </row>
    <row r="1158" spans="1:8">
      <c r="A1158" s="15">
        <v>3167</v>
      </c>
      <c r="B1158" s="15">
        <v>2021</v>
      </c>
      <c r="C1158" s="13" t="s">
        <v>9</v>
      </c>
      <c r="D1158" s="15">
        <v>20</v>
      </c>
      <c r="E1158" s="13" t="s">
        <v>10</v>
      </c>
      <c r="F1158" s="13" t="s">
        <v>17</v>
      </c>
      <c r="G1158" s="13" t="s">
        <v>12</v>
      </c>
      <c r="H1158" s="13" t="s">
        <v>29</v>
      </c>
    </row>
    <row r="1159" spans="1:8">
      <c r="A1159" s="15">
        <v>3166</v>
      </c>
      <c r="B1159" s="15">
        <v>2021</v>
      </c>
      <c r="C1159" s="13" t="s">
        <v>9</v>
      </c>
      <c r="D1159" s="15">
        <v>20</v>
      </c>
      <c r="E1159" s="13" t="s">
        <v>24</v>
      </c>
      <c r="F1159" s="13" t="s">
        <v>11</v>
      </c>
      <c r="G1159" s="13" t="s">
        <v>25</v>
      </c>
      <c r="H1159" s="13" t="s">
        <v>13</v>
      </c>
    </row>
    <row r="1160" spans="1:8">
      <c r="A1160" s="15">
        <v>3165</v>
      </c>
      <c r="B1160" s="15">
        <v>2021</v>
      </c>
      <c r="C1160" s="13" t="s">
        <v>9</v>
      </c>
      <c r="D1160" s="15">
        <v>20</v>
      </c>
      <c r="E1160" s="13" t="s">
        <v>14</v>
      </c>
      <c r="F1160" s="13" t="s">
        <v>11</v>
      </c>
      <c r="G1160" s="13" t="s">
        <v>12</v>
      </c>
      <c r="H1160" s="13" t="s">
        <v>29</v>
      </c>
    </row>
    <row r="1161" spans="1:8">
      <c r="A1161" s="15">
        <v>3164</v>
      </c>
      <c r="B1161" s="15">
        <v>2021</v>
      </c>
      <c r="C1161" s="13" t="s">
        <v>9</v>
      </c>
      <c r="D1161" s="15">
        <v>20</v>
      </c>
      <c r="E1161" s="13" t="s">
        <v>14</v>
      </c>
      <c r="F1161" s="13" t="s">
        <v>17</v>
      </c>
      <c r="G1161" s="13" t="s">
        <v>12</v>
      </c>
      <c r="H1161" s="13" t="s">
        <v>30</v>
      </c>
    </row>
    <row r="1162" spans="1:8">
      <c r="A1162" s="15">
        <v>3163</v>
      </c>
      <c r="B1162" s="15">
        <v>2021</v>
      </c>
      <c r="C1162" s="13" t="s">
        <v>9</v>
      </c>
      <c r="D1162" s="15">
        <v>20</v>
      </c>
      <c r="E1162" s="13" t="s">
        <v>36</v>
      </c>
      <c r="F1162" s="13" t="s">
        <v>17</v>
      </c>
      <c r="G1162" s="13" t="s">
        <v>12</v>
      </c>
      <c r="H1162" s="13" t="s">
        <v>26</v>
      </c>
    </row>
    <row r="1163" spans="1:8">
      <c r="A1163" s="15">
        <v>3162</v>
      </c>
      <c r="B1163" s="15">
        <v>2021</v>
      </c>
      <c r="C1163" s="13" t="s">
        <v>9</v>
      </c>
      <c r="D1163" s="15">
        <v>20</v>
      </c>
      <c r="E1163" s="13" t="s">
        <v>10</v>
      </c>
      <c r="F1163" s="13" t="s">
        <v>11</v>
      </c>
      <c r="G1163" s="13" t="s">
        <v>12</v>
      </c>
      <c r="H1163" s="13" t="s">
        <v>35</v>
      </c>
    </row>
    <row r="1164" spans="1:8">
      <c r="A1164" s="15">
        <v>3161</v>
      </c>
      <c r="B1164" s="15">
        <v>2021</v>
      </c>
      <c r="C1164" s="13" t="s">
        <v>9</v>
      </c>
      <c r="D1164" s="15">
        <v>20</v>
      </c>
      <c r="E1164" s="13" t="s">
        <v>10</v>
      </c>
      <c r="F1164" s="13" t="s">
        <v>17</v>
      </c>
      <c r="G1164" s="13" t="s">
        <v>12</v>
      </c>
      <c r="H1164" s="13" t="s">
        <v>15</v>
      </c>
    </row>
    <row r="1165" spans="1:8">
      <c r="A1165" s="15">
        <v>3160</v>
      </c>
      <c r="B1165" s="15">
        <v>2021</v>
      </c>
      <c r="C1165" s="13" t="s">
        <v>9</v>
      </c>
      <c r="D1165" s="15">
        <v>20</v>
      </c>
      <c r="E1165" s="13" t="s">
        <v>10</v>
      </c>
      <c r="F1165" s="13" t="s">
        <v>17</v>
      </c>
      <c r="G1165" s="13" t="s">
        <v>12</v>
      </c>
      <c r="H1165" s="13" t="s">
        <v>29</v>
      </c>
    </row>
    <row r="1166" spans="1:8">
      <c r="A1166" s="15">
        <v>3159</v>
      </c>
      <c r="B1166" s="15">
        <v>2021</v>
      </c>
      <c r="C1166" s="13" t="s">
        <v>9</v>
      </c>
      <c r="D1166" s="15">
        <v>20</v>
      </c>
      <c r="E1166" s="13" t="s">
        <v>24</v>
      </c>
      <c r="F1166" s="13" t="s">
        <v>11</v>
      </c>
      <c r="G1166" s="13" t="s">
        <v>25</v>
      </c>
      <c r="H1166" s="13" t="s">
        <v>47</v>
      </c>
    </row>
    <row r="1167" spans="1:8">
      <c r="A1167" s="15">
        <v>3158</v>
      </c>
      <c r="B1167" s="15">
        <v>2021</v>
      </c>
      <c r="C1167" s="13" t="s">
        <v>9</v>
      </c>
      <c r="D1167" s="15">
        <v>20</v>
      </c>
      <c r="E1167" s="13" t="s">
        <v>14</v>
      </c>
      <c r="F1167" s="13" t="s">
        <v>11</v>
      </c>
      <c r="G1167" s="13" t="s">
        <v>12</v>
      </c>
      <c r="H1167" s="13" t="s">
        <v>29</v>
      </c>
    </row>
    <row r="1168" spans="1:8">
      <c r="A1168" s="15">
        <v>3157</v>
      </c>
      <c r="B1168" s="15">
        <v>2021</v>
      </c>
      <c r="C1168" s="13" t="s">
        <v>9</v>
      </c>
      <c r="D1168" s="15">
        <v>20</v>
      </c>
      <c r="E1168" s="13" t="s">
        <v>14</v>
      </c>
      <c r="F1168" s="13" t="s">
        <v>17</v>
      </c>
      <c r="G1168" s="13" t="s">
        <v>12</v>
      </c>
      <c r="H1168" s="13" t="s">
        <v>30</v>
      </c>
    </row>
    <row r="1169" spans="1:8">
      <c r="A1169" s="15">
        <v>3156</v>
      </c>
      <c r="B1169" s="15">
        <v>2021</v>
      </c>
      <c r="C1169" s="13" t="s">
        <v>9</v>
      </c>
      <c r="D1169" s="15">
        <v>20</v>
      </c>
      <c r="E1169" s="13" t="s">
        <v>36</v>
      </c>
      <c r="F1169" s="13" t="s">
        <v>17</v>
      </c>
      <c r="G1169" s="13" t="s">
        <v>12</v>
      </c>
      <c r="H1169" s="13" t="s">
        <v>26</v>
      </c>
    </row>
    <row r="1170" spans="1:8">
      <c r="A1170" s="15">
        <v>3155</v>
      </c>
      <c r="B1170" s="15">
        <v>2021</v>
      </c>
      <c r="C1170" s="13" t="s">
        <v>9</v>
      </c>
      <c r="D1170" s="15">
        <v>20</v>
      </c>
      <c r="E1170" s="13" t="s">
        <v>10</v>
      </c>
      <c r="F1170" s="13" t="s">
        <v>11</v>
      </c>
      <c r="G1170" s="13" t="s">
        <v>12</v>
      </c>
      <c r="H1170" s="13" t="s">
        <v>35</v>
      </c>
    </row>
    <row r="1171" spans="1:8">
      <c r="A1171" s="15">
        <v>3154</v>
      </c>
      <c r="B1171" s="15">
        <v>2021</v>
      </c>
      <c r="C1171" s="13" t="s">
        <v>9</v>
      </c>
      <c r="D1171" s="15">
        <v>20</v>
      </c>
      <c r="E1171" s="13" t="s">
        <v>10</v>
      </c>
      <c r="F1171" s="13" t="s">
        <v>17</v>
      </c>
      <c r="G1171" s="13" t="s">
        <v>12</v>
      </c>
      <c r="H1171" s="13" t="s">
        <v>15</v>
      </c>
    </row>
    <row r="1172" spans="1:8">
      <c r="A1172" s="15">
        <v>3153</v>
      </c>
      <c r="B1172" s="15">
        <v>2021</v>
      </c>
      <c r="C1172" s="13" t="s">
        <v>9</v>
      </c>
      <c r="D1172" s="15">
        <v>20</v>
      </c>
      <c r="E1172" s="13" t="s">
        <v>10</v>
      </c>
      <c r="F1172" s="13" t="s">
        <v>17</v>
      </c>
      <c r="G1172" s="13" t="s">
        <v>12</v>
      </c>
      <c r="H1172" s="13" t="s">
        <v>29</v>
      </c>
    </row>
    <row r="1173" spans="1:8">
      <c r="A1173" s="15">
        <v>3152</v>
      </c>
      <c r="B1173" s="15">
        <v>2021</v>
      </c>
      <c r="C1173" s="13" t="s">
        <v>9</v>
      </c>
      <c r="D1173" s="15">
        <v>20</v>
      </c>
      <c r="E1173" s="13" t="s">
        <v>24</v>
      </c>
      <c r="F1173" s="13" t="s">
        <v>17</v>
      </c>
      <c r="G1173" s="13" t="s">
        <v>25</v>
      </c>
      <c r="H1173" s="13" t="s">
        <v>49</v>
      </c>
    </row>
    <row r="1174" spans="1:8">
      <c r="A1174" s="15">
        <v>3151</v>
      </c>
      <c r="B1174" s="15">
        <v>2021</v>
      </c>
      <c r="C1174" s="13" t="s">
        <v>9</v>
      </c>
      <c r="D1174" s="15">
        <v>20</v>
      </c>
      <c r="E1174" s="13" t="s">
        <v>14</v>
      </c>
      <c r="F1174" s="13" t="s">
        <v>11</v>
      </c>
      <c r="G1174" s="13" t="s">
        <v>12</v>
      </c>
      <c r="H1174" s="13" t="s">
        <v>29</v>
      </c>
    </row>
    <row r="1175" spans="1:8">
      <c r="A1175" s="15">
        <v>3150</v>
      </c>
      <c r="B1175" s="15">
        <v>2021</v>
      </c>
      <c r="C1175" s="13" t="s">
        <v>9</v>
      </c>
      <c r="D1175" s="15">
        <v>20</v>
      </c>
      <c r="E1175" s="13" t="s">
        <v>14</v>
      </c>
      <c r="F1175" s="13" t="s">
        <v>17</v>
      </c>
      <c r="G1175" s="13" t="s">
        <v>12</v>
      </c>
      <c r="H1175" s="13" t="s">
        <v>30</v>
      </c>
    </row>
    <row r="1176" spans="1:8">
      <c r="A1176" s="15">
        <v>3149</v>
      </c>
      <c r="B1176" s="15">
        <v>2021</v>
      </c>
      <c r="C1176" s="13" t="s">
        <v>9</v>
      </c>
      <c r="D1176" s="15">
        <v>20</v>
      </c>
      <c r="E1176" s="13" t="s">
        <v>36</v>
      </c>
      <c r="F1176" s="13" t="s">
        <v>17</v>
      </c>
      <c r="G1176" s="13" t="s">
        <v>12</v>
      </c>
      <c r="H1176" s="13" t="s">
        <v>26</v>
      </c>
    </row>
    <row r="1177" spans="1:8">
      <c r="A1177" s="15">
        <v>3148</v>
      </c>
      <c r="B1177" s="15">
        <v>2021</v>
      </c>
      <c r="C1177" s="13" t="s">
        <v>9</v>
      </c>
      <c r="D1177" s="15">
        <v>20</v>
      </c>
      <c r="E1177" s="13" t="s">
        <v>10</v>
      </c>
      <c r="F1177" s="13" t="s">
        <v>11</v>
      </c>
      <c r="G1177" s="13" t="s">
        <v>12</v>
      </c>
      <c r="H1177" s="13" t="s">
        <v>35</v>
      </c>
    </row>
    <row r="1178" spans="1:8">
      <c r="A1178" s="15">
        <v>3147</v>
      </c>
      <c r="B1178" s="15">
        <v>2021</v>
      </c>
      <c r="C1178" s="13" t="s">
        <v>9</v>
      </c>
      <c r="D1178" s="15">
        <v>20</v>
      </c>
      <c r="E1178" s="13" t="s">
        <v>10</v>
      </c>
      <c r="F1178" s="13" t="s">
        <v>17</v>
      </c>
      <c r="G1178" s="13" t="s">
        <v>12</v>
      </c>
      <c r="H1178" s="13" t="s">
        <v>15</v>
      </c>
    </row>
    <row r="1179" spans="1:8">
      <c r="A1179" s="15">
        <v>3146</v>
      </c>
      <c r="B1179" s="15">
        <v>2021</v>
      </c>
      <c r="C1179" s="13" t="s">
        <v>9</v>
      </c>
      <c r="D1179" s="15">
        <v>20</v>
      </c>
      <c r="E1179" s="13" t="s">
        <v>10</v>
      </c>
      <c r="F1179" s="13" t="s">
        <v>17</v>
      </c>
      <c r="G1179" s="13" t="s">
        <v>12</v>
      </c>
      <c r="H1179" s="15">
        <v>4</v>
      </c>
    </row>
    <row r="1180" spans="1:8">
      <c r="A1180" s="15">
        <v>3145</v>
      </c>
      <c r="B1180" s="15">
        <v>2021</v>
      </c>
      <c r="C1180" s="13" t="s">
        <v>9</v>
      </c>
      <c r="D1180" s="15">
        <v>20</v>
      </c>
      <c r="E1180" s="13" t="s">
        <v>24</v>
      </c>
      <c r="F1180" s="13" t="s">
        <v>17</v>
      </c>
      <c r="G1180" s="13" t="s">
        <v>25</v>
      </c>
      <c r="H1180" s="13" t="s">
        <v>35</v>
      </c>
    </row>
    <row r="1181" spans="1:8">
      <c r="A1181" s="15">
        <v>3144</v>
      </c>
      <c r="B1181" s="15">
        <v>2021</v>
      </c>
      <c r="C1181" s="13" t="s">
        <v>9</v>
      </c>
      <c r="D1181" s="15">
        <v>20</v>
      </c>
      <c r="E1181" s="13" t="s">
        <v>14</v>
      </c>
      <c r="F1181" s="13" t="s">
        <v>11</v>
      </c>
      <c r="G1181" s="13" t="s">
        <v>12</v>
      </c>
      <c r="H1181" s="13" t="s">
        <v>34</v>
      </c>
    </row>
    <row r="1182" spans="1:8">
      <c r="A1182" s="15">
        <v>3143</v>
      </c>
      <c r="B1182" s="15">
        <v>2021</v>
      </c>
      <c r="C1182" s="13" t="s">
        <v>9</v>
      </c>
      <c r="D1182" s="15">
        <v>20</v>
      </c>
      <c r="E1182" s="13" t="s">
        <v>14</v>
      </c>
      <c r="F1182" s="13" t="s">
        <v>17</v>
      </c>
      <c r="G1182" s="13" t="s">
        <v>12</v>
      </c>
      <c r="H1182" s="13" t="s">
        <v>30</v>
      </c>
    </row>
    <row r="1183" spans="1:8">
      <c r="A1183" s="15">
        <v>3142</v>
      </c>
      <c r="B1183" s="15">
        <v>2021</v>
      </c>
      <c r="C1183" s="13" t="s">
        <v>9</v>
      </c>
      <c r="D1183" s="15">
        <v>20</v>
      </c>
      <c r="E1183" s="13" t="s">
        <v>36</v>
      </c>
      <c r="F1183" s="13" t="s">
        <v>17</v>
      </c>
      <c r="G1183" s="13" t="s">
        <v>12</v>
      </c>
      <c r="H1183" s="13" t="s">
        <v>31</v>
      </c>
    </row>
    <row r="1184" spans="1:8">
      <c r="A1184" s="15">
        <v>3141</v>
      </c>
      <c r="B1184" s="15">
        <v>2021</v>
      </c>
      <c r="C1184" s="13" t="s">
        <v>9</v>
      </c>
      <c r="D1184" s="15">
        <v>20</v>
      </c>
      <c r="E1184" s="13" t="s">
        <v>10</v>
      </c>
      <c r="F1184" s="13" t="s">
        <v>11</v>
      </c>
      <c r="G1184" s="13" t="s">
        <v>12</v>
      </c>
      <c r="H1184" s="13" t="s">
        <v>35</v>
      </c>
    </row>
    <row r="1185" spans="1:8">
      <c r="A1185" s="15">
        <v>3140</v>
      </c>
      <c r="B1185" s="15">
        <v>2021</v>
      </c>
      <c r="C1185" s="13" t="s">
        <v>9</v>
      </c>
      <c r="D1185" s="15">
        <v>20</v>
      </c>
      <c r="E1185" s="13" t="s">
        <v>10</v>
      </c>
      <c r="F1185" s="13" t="s">
        <v>17</v>
      </c>
      <c r="G1185" s="13" t="s">
        <v>12</v>
      </c>
      <c r="H1185" s="13" t="s">
        <v>15</v>
      </c>
    </row>
    <row r="1186" spans="1:8">
      <c r="A1186" s="15">
        <v>3139</v>
      </c>
      <c r="B1186" s="15">
        <v>2021</v>
      </c>
      <c r="C1186" s="13" t="s">
        <v>9</v>
      </c>
      <c r="D1186" s="15">
        <v>20</v>
      </c>
      <c r="E1186" s="13" t="s">
        <v>10</v>
      </c>
      <c r="F1186" s="13" t="s">
        <v>17</v>
      </c>
      <c r="G1186" s="13" t="s">
        <v>12</v>
      </c>
      <c r="H1186" s="15">
        <v>4</v>
      </c>
    </row>
    <row r="1187" spans="1:8">
      <c r="A1187" s="15">
        <v>3138</v>
      </c>
      <c r="B1187" s="15">
        <v>2021</v>
      </c>
      <c r="C1187" s="13" t="s">
        <v>9</v>
      </c>
      <c r="D1187" s="15">
        <v>20</v>
      </c>
      <c r="E1187" s="13" t="s">
        <v>24</v>
      </c>
      <c r="F1187" s="13" t="s">
        <v>17</v>
      </c>
      <c r="G1187" s="13" t="s">
        <v>25</v>
      </c>
      <c r="H1187" s="13" t="s">
        <v>30</v>
      </c>
    </row>
    <row r="1188" spans="1:8">
      <c r="A1188" s="15">
        <v>3137</v>
      </c>
      <c r="B1188" s="15">
        <v>2021</v>
      </c>
      <c r="C1188" s="13" t="s">
        <v>9</v>
      </c>
      <c r="D1188" s="15">
        <v>20</v>
      </c>
      <c r="E1188" s="13" t="s">
        <v>14</v>
      </c>
      <c r="F1188" s="13" t="s">
        <v>11</v>
      </c>
      <c r="G1188" s="13" t="s">
        <v>12</v>
      </c>
      <c r="H1188" s="13" t="s">
        <v>34</v>
      </c>
    </row>
    <row r="1189" spans="1:8">
      <c r="A1189" s="15">
        <v>3136</v>
      </c>
      <c r="B1189" s="15">
        <v>2021</v>
      </c>
      <c r="C1189" s="13" t="s">
        <v>9</v>
      </c>
      <c r="D1189" s="15">
        <v>20</v>
      </c>
      <c r="E1189" s="13" t="s">
        <v>14</v>
      </c>
      <c r="F1189" s="13" t="s">
        <v>17</v>
      </c>
      <c r="G1189" s="13" t="s">
        <v>12</v>
      </c>
      <c r="H1189" s="13" t="s">
        <v>30</v>
      </c>
    </row>
    <row r="1190" spans="1:8">
      <c r="A1190" s="15">
        <v>3135</v>
      </c>
      <c r="B1190" s="15">
        <v>2021</v>
      </c>
      <c r="C1190" s="13" t="s">
        <v>9</v>
      </c>
      <c r="D1190" s="15">
        <v>20</v>
      </c>
      <c r="E1190" s="13" t="s">
        <v>36</v>
      </c>
      <c r="F1190" s="13" t="s">
        <v>17</v>
      </c>
      <c r="G1190" s="13" t="s">
        <v>12</v>
      </c>
      <c r="H1190" s="13" t="s">
        <v>31</v>
      </c>
    </row>
    <row r="1191" spans="1:8">
      <c r="A1191" s="15">
        <v>3134</v>
      </c>
      <c r="B1191" s="15">
        <v>2021</v>
      </c>
      <c r="C1191" s="13" t="s">
        <v>9</v>
      </c>
      <c r="D1191" s="15">
        <v>20</v>
      </c>
      <c r="E1191" s="13" t="s">
        <v>10</v>
      </c>
      <c r="F1191" s="13" t="s">
        <v>11</v>
      </c>
      <c r="G1191" s="13" t="s">
        <v>12</v>
      </c>
      <c r="H1191" s="13" t="s">
        <v>35</v>
      </c>
    </row>
    <row r="1192" spans="1:8">
      <c r="A1192" s="15">
        <v>3133</v>
      </c>
      <c r="B1192" s="15">
        <v>2021</v>
      </c>
      <c r="C1192" s="13" t="s">
        <v>9</v>
      </c>
      <c r="D1192" s="15">
        <v>20</v>
      </c>
      <c r="E1192" s="13" t="s">
        <v>10</v>
      </c>
      <c r="F1192" s="13" t="s">
        <v>17</v>
      </c>
      <c r="G1192" s="13" t="s">
        <v>12</v>
      </c>
      <c r="H1192" s="13" t="s">
        <v>18</v>
      </c>
    </row>
    <row r="1193" spans="1:8">
      <c r="A1193" s="15">
        <v>3132</v>
      </c>
      <c r="B1193" s="15">
        <v>2021</v>
      </c>
      <c r="C1193" s="13" t="s">
        <v>9</v>
      </c>
      <c r="D1193" s="15">
        <v>20</v>
      </c>
      <c r="E1193" s="13" t="s">
        <v>10</v>
      </c>
      <c r="F1193" s="13" t="s">
        <v>17</v>
      </c>
      <c r="G1193" s="13" t="s">
        <v>12</v>
      </c>
      <c r="H1193" s="13" t="s">
        <v>34</v>
      </c>
    </row>
    <row r="1194" spans="1:8">
      <c r="A1194" s="15">
        <v>3131</v>
      </c>
      <c r="B1194" s="15">
        <v>2021</v>
      </c>
      <c r="C1194" s="13" t="s">
        <v>9</v>
      </c>
      <c r="D1194" s="15">
        <v>20</v>
      </c>
      <c r="E1194" s="13" t="s">
        <v>24</v>
      </c>
      <c r="F1194" s="13" t="s">
        <v>17</v>
      </c>
      <c r="G1194" s="13" t="s">
        <v>25</v>
      </c>
      <c r="H1194" s="13" t="s">
        <v>26</v>
      </c>
    </row>
    <row r="1195" spans="1:8">
      <c r="A1195" s="15">
        <v>3130</v>
      </c>
      <c r="B1195" s="15">
        <v>2021</v>
      </c>
      <c r="C1195" s="13" t="s">
        <v>9</v>
      </c>
      <c r="D1195" s="15">
        <v>20</v>
      </c>
      <c r="E1195" s="13" t="s">
        <v>14</v>
      </c>
      <c r="F1195" s="13" t="s">
        <v>11</v>
      </c>
      <c r="G1195" s="13" t="s">
        <v>12</v>
      </c>
      <c r="H1195" s="13" t="s">
        <v>34</v>
      </c>
    </row>
    <row r="1196" spans="1:8">
      <c r="A1196" s="15">
        <v>3129</v>
      </c>
      <c r="B1196" s="15">
        <v>2021</v>
      </c>
      <c r="C1196" s="13" t="s">
        <v>9</v>
      </c>
      <c r="D1196" s="15">
        <v>20</v>
      </c>
      <c r="E1196" s="13" t="s">
        <v>14</v>
      </c>
      <c r="F1196" s="13" t="s">
        <v>17</v>
      </c>
      <c r="G1196" s="13" t="s">
        <v>12</v>
      </c>
      <c r="H1196" s="13" t="s">
        <v>30</v>
      </c>
    </row>
    <row r="1197" spans="1:8">
      <c r="A1197" s="15">
        <v>3128</v>
      </c>
      <c r="B1197" s="15">
        <v>2021</v>
      </c>
      <c r="C1197" s="13" t="s">
        <v>9</v>
      </c>
      <c r="D1197" s="15">
        <v>20</v>
      </c>
      <c r="E1197" s="13" t="s">
        <v>36</v>
      </c>
      <c r="F1197" s="13" t="s">
        <v>17</v>
      </c>
      <c r="G1197" s="13" t="s">
        <v>12</v>
      </c>
      <c r="H1197" s="13" t="s">
        <v>47</v>
      </c>
    </row>
    <row r="1198" spans="1:8">
      <c r="A1198" s="15">
        <v>3127</v>
      </c>
      <c r="B1198" s="15">
        <v>2021</v>
      </c>
      <c r="C1198" s="13" t="s">
        <v>9</v>
      </c>
      <c r="D1198" s="15">
        <v>20</v>
      </c>
      <c r="E1198" s="13" t="s">
        <v>10</v>
      </c>
      <c r="F1198" s="13" t="s">
        <v>11</v>
      </c>
      <c r="G1198" s="13" t="s">
        <v>12</v>
      </c>
      <c r="H1198" s="13" t="s">
        <v>35</v>
      </c>
    </row>
    <row r="1199" spans="1:8">
      <c r="A1199" s="15">
        <v>3126</v>
      </c>
      <c r="B1199" s="15">
        <v>2021</v>
      </c>
      <c r="C1199" s="13" t="s">
        <v>9</v>
      </c>
      <c r="D1199" s="15">
        <v>20</v>
      </c>
      <c r="E1199" s="13" t="s">
        <v>10</v>
      </c>
      <c r="F1199" s="13" t="s">
        <v>17</v>
      </c>
      <c r="G1199" s="13" t="s">
        <v>12</v>
      </c>
      <c r="H1199" s="13" t="s">
        <v>18</v>
      </c>
    </row>
    <row r="1200" spans="1:8">
      <c r="A1200" s="15">
        <v>3125</v>
      </c>
      <c r="B1200" s="15">
        <v>2021</v>
      </c>
      <c r="C1200" s="13" t="s">
        <v>9</v>
      </c>
      <c r="D1200" s="15">
        <v>20</v>
      </c>
      <c r="E1200" s="13" t="s">
        <v>10</v>
      </c>
      <c r="F1200" s="13" t="s">
        <v>17</v>
      </c>
      <c r="G1200" s="13" t="s">
        <v>12</v>
      </c>
      <c r="H1200" s="13" t="s">
        <v>34</v>
      </c>
    </row>
    <row r="1201" spans="1:8">
      <c r="A1201" s="15">
        <v>3124</v>
      </c>
      <c r="B1201" s="15">
        <v>2021</v>
      </c>
      <c r="C1201" s="13" t="s">
        <v>9</v>
      </c>
      <c r="D1201" s="15">
        <v>20</v>
      </c>
      <c r="E1201" s="13" t="s">
        <v>24</v>
      </c>
      <c r="F1201" s="13" t="s">
        <v>17</v>
      </c>
      <c r="G1201" s="13" t="s">
        <v>25</v>
      </c>
      <c r="H1201" s="13" t="s">
        <v>31</v>
      </c>
    </row>
    <row r="1202" spans="1:8">
      <c r="A1202" s="15">
        <v>3123</v>
      </c>
      <c r="B1202" s="15">
        <v>2021</v>
      </c>
      <c r="C1202" s="13" t="s">
        <v>9</v>
      </c>
      <c r="D1202" s="15">
        <v>20</v>
      </c>
      <c r="E1202" s="13" t="s">
        <v>14</v>
      </c>
      <c r="F1202" s="13" t="s">
        <v>11</v>
      </c>
      <c r="G1202" s="13" t="s">
        <v>12</v>
      </c>
      <c r="H1202" s="13" t="s">
        <v>34</v>
      </c>
    </row>
    <row r="1203" spans="1:8">
      <c r="A1203" s="15">
        <v>3122</v>
      </c>
      <c r="B1203" s="15">
        <v>2021</v>
      </c>
      <c r="C1203" s="13" t="s">
        <v>9</v>
      </c>
      <c r="D1203" s="15">
        <v>20</v>
      </c>
      <c r="E1203" s="13" t="s">
        <v>14</v>
      </c>
      <c r="F1203" s="13" t="s">
        <v>17</v>
      </c>
      <c r="G1203" s="13" t="s">
        <v>12</v>
      </c>
      <c r="H1203" s="13" t="s">
        <v>30</v>
      </c>
    </row>
    <row r="1204" spans="1:8">
      <c r="A1204" s="15">
        <v>3121</v>
      </c>
      <c r="B1204" s="15">
        <v>2021</v>
      </c>
      <c r="C1204" s="13" t="s">
        <v>9</v>
      </c>
      <c r="D1204" s="15">
        <v>20</v>
      </c>
      <c r="E1204" s="13" t="s">
        <v>36</v>
      </c>
      <c r="F1204" s="13" t="s">
        <v>17</v>
      </c>
      <c r="G1204" s="13" t="s">
        <v>12</v>
      </c>
      <c r="H1204" s="15">
        <v>0</v>
      </c>
    </row>
    <row r="1205" spans="1:8">
      <c r="A1205" s="15">
        <v>3120</v>
      </c>
      <c r="B1205" s="15">
        <v>2021</v>
      </c>
      <c r="C1205" s="13" t="s">
        <v>9</v>
      </c>
      <c r="D1205" s="15">
        <v>20</v>
      </c>
      <c r="E1205" s="13" t="s">
        <v>10</v>
      </c>
      <c r="F1205" s="13" t="s">
        <v>11</v>
      </c>
      <c r="G1205" s="13" t="s">
        <v>12</v>
      </c>
      <c r="H1205" s="13" t="s">
        <v>35</v>
      </c>
    </row>
    <row r="1206" spans="1:8">
      <c r="A1206" s="15">
        <v>3119</v>
      </c>
      <c r="B1206" s="15">
        <v>2021</v>
      </c>
      <c r="C1206" s="13" t="s">
        <v>9</v>
      </c>
      <c r="D1206" s="15">
        <v>20</v>
      </c>
      <c r="E1206" s="13" t="s">
        <v>10</v>
      </c>
      <c r="F1206" s="13" t="s">
        <v>17</v>
      </c>
      <c r="G1206" s="13" t="s">
        <v>12</v>
      </c>
      <c r="H1206" s="13" t="s">
        <v>18</v>
      </c>
    </row>
    <row r="1207" spans="1:8">
      <c r="A1207" s="15">
        <v>3118</v>
      </c>
      <c r="B1207" s="15">
        <v>2021</v>
      </c>
      <c r="C1207" s="13" t="s">
        <v>9</v>
      </c>
      <c r="D1207" s="15">
        <v>20</v>
      </c>
      <c r="E1207" s="13" t="s">
        <v>10</v>
      </c>
      <c r="F1207" s="13" t="s">
        <v>17</v>
      </c>
      <c r="G1207" s="13" t="s">
        <v>12</v>
      </c>
      <c r="H1207" s="13" t="s">
        <v>34</v>
      </c>
    </row>
    <row r="1208" spans="1:8">
      <c r="A1208" s="15">
        <v>3117</v>
      </c>
      <c r="B1208" s="15">
        <v>2021</v>
      </c>
      <c r="C1208" s="13" t="s">
        <v>9</v>
      </c>
      <c r="D1208" s="15">
        <v>20</v>
      </c>
      <c r="E1208" s="13" t="s">
        <v>39</v>
      </c>
      <c r="F1208" s="13" t="s">
        <v>11</v>
      </c>
      <c r="G1208" s="13" t="s">
        <v>12</v>
      </c>
      <c r="H1208" s="13" t="s">
        <v>15</v>
      </c>
    </row>
    <row r="1209" spans="1:8">
      <c r="A1209" s="15">
        <v>3116</v>
      </c>
      <c r="B1209" s="15">
        <v>2021</v>
      </c>
      <c r="C1209" s="13" t="s">
        <v>9</v>
      </c>
      <c r="D1209" s="15">
        <v>20</v>
      </c>
      <c r="E1209" s="13" t="s">
        <v>14</v>
      </c>
      <c r="F1209" s="13" t="s">
        <v>11</v>
      </c>
      <c r="G1209" s="13" t="s">
        <v>12</v>
      </c>
      <c r="H1209" s="13" t="s">
        <v>34</v>
      </c>
    </row>
    <row r="1210" spans="1:8">
      <c r="A1210" s="15">
        <v>3115</v>
      </c>
      <c r="B1210" s="15">
        <v>2021</v>
      </c>
      <c r="C1210" s="13" t="s">
        <v>9</v>
      </c>
      <c r="D1210" s="15">
        <v>20</v>
      </c>
      <c r="E1210" s="13" t="s">
        <v>14</v>
      </c>
      <c r="F1210" s="13" t="s">
        <v>17</v>
      </c>
      <c r="G1210" s="13" t="s">
        <v>12</v>
      </c>
      <c r="H1210" s="13" t="s">
        <v>30</v>
      </c>
    </row>
    <row r="1211" spans="1:8">
      <c r="A1211" s="15">
        <v>3114</v>
      </c>
      <c r="B1211" s="15">
        <v>2021</v>
      </c>
      <c r="C1211" s="13" t="s">
        <v>9</v>
      </c>
      <c r="D1211" s="15">
        <v>20</v>
      </c>
      <c r="E1211" s="13" t="s">
        <v>62</v>
      </c>
      <c r="F1211" s="13" t="s">
        <v>11</v>
      </c>
      <c r="G1211" s="13" t="s">
        <v>12</v>
      </c>
      <c r="H1211" s="13" t="s">
        <v>29</v>
      </c>
    </row>
    <row r="1212" spans="1:8">
      <c r="A1212" s="15">
        <v>3113</v>
      </c>
      <c r="B1212" s="15">
        <v>2021</v>
      </c>
      <c r="C1212" s="13" t="s">
        <v>9</v>
      </c>
      <c r="D1212" s="15">
        <v>20</v>
      </c>
      <c r="E1212" s="13" t="s">
        <v>10</v>
      </c>
      <c r="F1212" s="13" t="s">
        <v>11</v>
      </c>
      <c r="G1212" s="13" t="s">
        <v>12</v>
      </c>
      <c r="H1212" s="13" t="s">
        <v>35</v>
      </c>
    </row>
    <row r="1213" spans="1:8">
      <c r="A1213" s="15">
        <v>3112</v>
      </c>
      <c r="B1213" s="15">
        <v>2021</v>
      </c>
      <c r="C1213" s="13" t="s">
        <v>9</v>
      </c>
      <c r="D1213" s="15">
        <v>20</v>
      </c>
      <c r="E1213" s="13" t="s">
        <v>10</v>
      </c>
      <c r="F1213" s="13" t="s">
        <v>17</v>
      </c>
      <c r="G1213" s="13" t="s">
        <v>12</v>
      </c>
      <c r="H1213" s="13" t="s">
        <v>18</v>
      </c>
    </row>
    <row r="1214" spans="1:8">
      <c r="A1214" s="15">
        <v>3111</v>
      </c>
      <c r="B1214" s="15">
        <v>2021</v>
      </c>
      <c r="C1214" s="13" t="s">
        <v>9</v>
      </c>
      <c r="D1214" s="15">
        <v>20</v>
      </c>
      <c r="E1214" s="13" t="s">
        <v>10</v>
      </c>
      <c r="F1214" s="13" t="s">
        <v>17</v>
      </c>
      <c r="G1214" s="13" t="s">
        <v>12</v>
      </c>
      <c r="H1214" s="13" t="s">
        <v>34</v>
      </c>
    </row>
    <row r="1215" spans="1:8">
      <c r="A1215" s="15">
        <v>3110</v>
      </c>
      <c r="B1215" s="15">
        <v>2021</v>
      </c>
      <c r="C1215" s="13" t="s">
        <v>9</v>
      </c>
      <c r="D1215" s="15">
        <v>20</v>
      </c>
      <c r="E1215" s="13" t="s">
        <v>39</v>
      </c>
      <c r="F1215" s="13" t="s">
        <v>11</v>
      </c>
      <c r="G1215" s="13" t="s">
        <v>12</v>
      </c>
      <c r="H1215" s="13" t="s">
        <v>15</v>
      </c>
    </row>
    <row r="1216" spans="1:8">
      <c r="A1216" s="15">
        <v>3109</v>
      </c>
      <c r="B1216" s="15">
        <v>2021</v>
      </c>
      <c r="C1216" s="13" t="s">
        <v>9</v>
      </c>
      <c r="D1216" s="15">
        <v>20</v>
      </c>
      <c r="E1216" s="13" t="s">
        <v>14</v>
      </c>
      <c r="F1216" s="13" t="s">
        <v>11</v>
      </c>
      <c r="G1216" s="13" t="s">
        <v>12</v>
      </c>
      <c r="H1216" s="13" t="s">
        <v>34</v>
      </c>
    </row>
    <row r="1217" spans="1:8">
      <c r="A1217" s="15">
        <v>3108</v>
      </c>
      <c r="B1217" s="15">
        <v>2021</v>
      </c>
      <c r="C1217" s="13" t="s">
        <v>9</v>
      </c>
      <c r="D1217" s="15">
        <v>20</v>
      </c>
      <c r="E1217" s="13" t="s">
        <v>14</v>
      </c>
      <c r="F1217" s="13" t="s">
        <v>17</v>
      </c>
      <c r="G1217" s="13" t="s">
        <v>12</v>
      </c>
      <c r="H1217" s="13" t="s">
        <v>30</v>
      </c>
    </row>
    <row r="1218" spans="1:8">
      <c r="A1218" s="15">
        <v>3107</v>
      </c>
      <c r="B1218" s="15">
        <v>2021</v>
      </c>
      <c r="C1218" s="13" t="s">
        <v>9</v>
      </c>
      <c r="D1218" s="15">
        <v>20</v>
      </c>
      <c r="E1218" s="13" t="s">
        <v>63</v>
      </c>
      <c r="F1218" s="13" t="s">
        <v>11</v>
      </c>
      <c r="G1218" s="13" t="s">
        <v>12</v>
      </c>
      <c r="H1218" s="13" t="s">
        <v>18</v>
      </c>
    </row>
    <row r="1219" spans="1:8">
      <c r="A1219" s="15">
        <v>3106</v>
      </c>
      <c r="B1219" s="15">
        <v>2021</v>
      </c>
      <c r="C1219" s="13" t="s">
        <v>9</v>
      </c>
      <c r="D1219" s="15">
        <v>20</v>
      </c>
      <c r="E1219" s="13" t="s">
        <v>10</v>
      </c>
      <c r="F1219" s="13" t="s">
        <v>11</v>
      </c>
      <c r="G1219" s="13" t="s">
        <v>12</v>
      </c>
      <c r="H1219" s="13" t="s">
        <v>35</v>
      </c>
    </row>
    <row r="1220" spans="1:8">
      <c r="A1220" s="15">
        <v>3105</v>
      </c>
      <c r="B1220" s="15">
        <v>2021</v>
      </c>
      <c r="C1220" s="13" t="s">
        <v>9</v>
      </c>
      <c r="D1220" s="15">
        <v>20</v>
      </c>
      <c r="E1220" s="13" t="s">
        <v>10</v>
      </c>
      <c r="F1220" s="13" t="s">
        <v>17</v>
      </c>
      <c r="G1220" s="13" t="s">
        <v>12</v>
      </c>
      <c r="H1220" s="13" t="s">
        <v>18</v>
      </c>
    </row>
    <row r="1221" spans="1:8">
      <c r="A1221" s="15">
        <v>3104</v>
      </c>
      <c r="B1221" s="15">
        <v>2021</v>
      </c>
      <c r="C1221" s="13" t="s">
        <v>9</v>
      </c>
      <c r="D1221" s="15">
        <v>20</v>
      </c>
      <c r="E1221" s="13" t="s">
        <v>10</v>
      </c>
      <c r="F1221" s="13" t="s">
        <v>17</v>
      </c>
      <c r="G1221" s="13" t="s">
        <v>12</v>
      </c>
      <c r="H1221" s="13" t="s">
        <v>34</v>
      </c>
    </row>
    <row r="1222" spans="1:8">
      <c r="A1222" s="15">
        <v>3103</v>
      </c>
      <c r="B1222" s="15">
        <v>2021</v>
      </c>
      <c r="C1222" s="13" t="s">
        <v>9</v>
      </c>
      <c r="D1222" s="15">
        <v>20</v>
      </c>
      <c r="E1222" s="13" t="s">
        <v>39</v>
      </c>
      <c r="F1222" s="13" t="s">
        <v>11</v>
      </c>
      <c r="G1222" s="13" t="s">
        <v>12</v>
      </c>
      <c r="H1222" s="13" t="s">
        <v>32</v>
      </c>
    </row>
    <row r="1223" spans="1:8">
      <c r="A1223" s="15">
        <v>3102</v>
      </c>
      <c r="B1223" s="15">
        <v>2021</v>
      </c>
      <c r="C1223" s="13" t="s">
        <v>9</v>
      </c>
      <c r="D1223" s="15">
        <v>20</v>
      </c>
      <c r="E1223" s="13" t="s">
        <v>14</v>
      </c>
      <c r="F1223" s="13" t="s">
        <v>11</v>
      </c>
      <c r="G1223" s="13" t="s">
        <v>12</v>
      </c>
      <c r="H1223" s="13" t="s">
        <v>34</v>
      </c>
    </row>
    <row r="1224" spans="1:8">
      <c r="A1224" s="15">
        <v>3101</v>
      </c>
      <c r="B1224" s="15">
        <v>2021</v>
      </c>
      <c r="C1224" s="13" t="s">
        <v>9</v>
      </c>
      <c r="D1224" s="15">
        <v>20</v>
      </c>
      <c r="E1224" s="13" t="s">
        <v>14</v>
      </c>
      <c r="F1224" s="13" t="s">
        <v>17</v>
      </c>
      <c r="G1224" s="13" t="s">
        <v>12</v>
      </c>
      <c r="H1224" s="13" t="s">
        <v>30</v>
      </c>
    </row>
    <row r="1225" spans="1:8">
      <c r="A1225" s="15">
        <v>3100</v>
      </c>
      <c r="B1225" s="15">
        <v>2021</v>
      </c>
      <c r="C1225" s="13" t="s">
        <v>9</v>
      </c>
      <c r="D1225" s="15">
        <v>20</v>
      </c>
      <c r="E1225" s="13" t="s">
        <v>64</v>
      </c>
      <c r="F1225" s="13" t="s">
        <v>11</v>
      </c>
      <c r="G1225" s="13" t="s">
        <v>12</v>
      </c>
      <c r="H1225" s="13" t="s">
        <v>29</v>
      </c>
    </row>
    <row r="1226" spans="1:8">
      <c r="A1226" s="15">
        <v>3099</v>
      </c>
      <c r="B1226" s="15">
        <v>2021</v>
      </c>
      <c r="C1226" s="13" t="s">
        <v>9</v>
      </c>
      <c r="D1226" s="15">
        <v>20</v>
      </c>
      <c r="E1226" s="13" t="s">
        <v>10</v>
      </c>
      <c r="F1226" s="13" t="s">
        <v>11</v>
      </c>
      <c r="G1226" s="13" t="s">
        <v>12</v>
      </c>
      <c r="H1226" s="13" t="s">
        <v>35</v>
      </c>
    </row>
    <row r="1227" spans="1:8">
      <c r="A1227" s="15">
        <v>3098</v>
      </c>
      <c r="B1227" s="15">
        <v>2021</v>
      </c>
      <c r="C1227" s="13" t="s">
        <v>9</v>
      </c>
      <c r="D1227" s="15">
        <v>20</v>
      </c>
      <c r="E1227" s="13" t="s">
        <v>10</v>
      </c>
      <c r="F1227" s="13" t="s">
        <v>17</v>
      </c>
      <c r="G1227" s="13" t="s">
        <v>12</v>
      </c>
      <c r="H1227" s="13" t="s">
        <v>18</v>
      </c>
    </row>
    <row r="1228" spans="1:8">
      <c r="A1228" s="15">
        <v>3097</v>
      </c>
      <c r="B1228" s="15">
        <v>2021</v>
      </c>
      <c r="C1228" s="13" t="s">
        <v>9</v>
      </c>
      <c r="D1228" s="15">
        <v>20</v>
      </c>
      <c r="E1228" s="13" t="s">
        <v>10</v>
      </c>
      <c r="F1228" s="13" t="s">
        <v>17</v>
      </c>
      <c r="G1228" s="13" t="s">
        <v>12</v>
      </c>
      <c r="H1228" s="13" t="s">
        <v>34</v>
      </c>
    </row>
    <row r="1229" spans="1:8">
      <c r="A1229" s="15">
        <v>3096</v>
      </c>
      <c r="B1229" s="15">
        <v>2021</v>
      </c>
      <c r="C1229" s="13" t="s">
        <v>9</v>
      </c>
      <c r="D1229" s="15">
        <v>20</v>
      </c>
      <c r="E1229" s="13" t="s">
        <v>39</v>
      </c>
      <c r="F1229" s="13" t="s">
        <v>11</v>
      </c>
      <c r="G1229" s="13" t="s">
        <v>12</v>
      </c>
      <c r="H1229" s="13" t="s">
        <v>35</v>
      </c>
    </row>
    <row r="1230" spans="1:8">
      <c r="A1230" s="15">
        <v>3095</v>
      </c>
      <c r="B1230" s="15">
        <v>2021</v>
      </c>
      <c r="C1230" s="13" t="s">
        <v>9</v>
      </c>
      <c r="D1230" s="15">
        <v>20</v>
      </c>
      <c r="E1230" s="13" t="s">
        <v>14</v>
      </c>
      <c r="F1230" s="13" t="s">
        <v>11</v>
      </c>
      <c r="G1230" s="13" t="s">
        <v>12</v>
      </c>
      <c r="H1230" s="13" t="s">
        <v>34</v>
      </c>
    </row>
    <row r="1231" spans="1:8">
      <c r="A1231" s="15">
        <v>3094</v>
      </c>
      <c r="B1231" s="15">
        <v>2021</v>
      </c>
      <c r="C1231" s="13" t="s">
        <v>9</v>
      </c>
      <c r="D1231" s="15">
        <v>20</v>
      </c>
      <c r="E1231" s="13" t="s">
        <v>14</v>
      </c>
      <c r="F1231" s="13" t="s">
        <v>17</v>
      </c>
      <c r="G1231" s="13" t="s">
        <v>12</v>
      </c>
      <c r="H1231" s="13" t="s">
        <v>30</v>
      </c>
    </row>
    <row r="1232" spans="1:8">
      <c r="A1232" s="15">
        <v>3093</v>
      </c>
      <c r="B1232" s="15">
        <v>2021</v>
      </c>
      <c r="C1232" s="13" t="s">
        <v>9</v>
      </c>
      <c r="D1232" s="15">
        <v>20</v>
      </c>
      <c r="E1232" s="13" t="s">
        <v>64</v>
      </c>
      <c r="F1232" s="13" t="s">
        <v>17</v>
      </c>
      <c r="G1232" s="13" t="s">
        <v>12</v>
      </c>
      <c r="H1232" s="13" t="s">
        <v>18</v>
      </c>
    </row>
    <row r="1233" spans="1:8">
      <c r="A1233" s="15">
        <v>3092</v>
      </c>
      <c r="B1233" s="15">
        <v>2021</v>
      </c>
      <c r="C1233" s="13" t="s">
        <v>9</v>
      </c>
      <c r="D1233" s="15">
        <v>20</v>
      </c>
      <c r="E1233" s="13" t="s">
        <v>10</v>
      </c>
      <c r="F1233" s="13" t="s">
        <v>11</v>
      </c>
      <c r="G1233" s="13" t="s">
        <v>12</v>
      </c>
      <c r="H1233" s="13" t="s">
        <v>35</v>
      </c>
    </row>
    <row r="1234" spans="1:8">
      <c r="A1234" s="15">
        <v>3091</v>
      </c>
      <c r="B1234" s="15">
        <v>2021</v>
      </c>
      <c r="C1234" s="13" t="s">
        <v>9</v>
      </c>
      <c r="D1234" s="15">
        <v>20</v>
      </c>
      <c r="E1234" s="13" t="s">
        <v>10</v>
      </c>
      <c r="F1234" s="13" t="s">
        <v>17</v>
      </c>
      <c r="G1234" s="13" t="s">
        <v>12</v>
      </c>
      <c r="H1234" s="13" t="s">
        <v>18</v>
      </c>
    </row>
    <row r="1235" spans="1:8">
      <c r="A1235" s="15">
        <v>3090</v>
      </c>
      <c r="B1235" s="15">
        <v>2021</v>
      </c>
      <c r="C1235" s="13" t="s">
        <v>9</v>
      </c>
      <c r="D1235" s="15">
        <v>20</v>
      </c>
      <c r="E1235" s="13" t="s">
        <v>10</v>
      </c>
      <c r="F1235" s="13" t="s">
        <v>17</v>
      </c>
      <c r="G1235" s="13" t="s">
        <v>12</v>
      </c>
      <c r="H1235" s="13" t="s">
        <v>34</v>
      </c>
    </row>
    <row r="1236" spans="1:8">
      <c r="A1236" s="15">
        <v>3089</v>
      </c>
      <c r="B1236" s="15">
        <v>2021</v>
      </c>
      <c r="C1236" s="13" t="s">
        <v>9</v>
      </c>
      <c r="D1236" s="15">
        <v>20</v>
      </c>
      <c r="E1236" s="13" t="s">
        <v>39</v>
      </c>
      <c r="F1236" s="13" t="s">
        <v>11</v>
      </c>
      <c r="G1236" s="13" t="s">
        <v>12</v>
      </c>
      <c r="H1236" s="13" t="s">
        <v>29</v>
      </c>
    </row>
    <row r="1237" spans="1:8">
      <c r="A1237" s="15">
        <v>3088</v>
      </c>
      <c r="B1237" s="15">
        <v>2021</v>
      </c>
      <c r="C1237" s="13" t="s">
        <v>9</v>
      </c>
      <c r="D1237" s="15">
        <v>20</v>
      </c>
      <c r="E1237" s="13" t="s">
        <v>14</v>
      </c>
      <c r="F1237" s="13" t="s">
        <v>11</v>
      </c>
      <c r="G1237" s="13" t="s">
        <v>12</v>
      </c>
      <c r="H1237" s="13" t="s">
        <v>34</v>
      </c>
    </row>
    <row r="1238" spans="1:8">
      <c r="A1238" s="15">
        <v>3087</v>
      </c>
      <c r="B1238" s="15">
        <v>2021</v>
      </c>
      <c r="C1238" s="13" t="s">
        <v>9</v>
      </c>
      <c r="D1238" s="15">
        <v>20</v>
      </c>
      <c r="E1238" s="13" t="s">
        <v>14</v>
      </c>
      <c r="F1238" s="13" t="s">
        <v>17</v>
      </c>
      <c r="G1238" s="13" t="s">
        <v>12</v>
      </c>
      <c r="H1238" s="13" t="s">
        <v>30</v>
      </c>
    </row>
    <row r="1239" spans="1:8">
      <c r="A1239" s="15">
        <v>3086</v>
      </c>
      <c r="B1239" s="15">
        <v>2021</v>
      </c>
      <c r="C1239" s="13" t="s">
        <v>9</v>
      </c>
      <c r="D1239" s="15">
        <v>20</v>
      </c>
      <c r="E1239" s="13" t="s">
        <v>64</v>
      </c>
      <c r="F1239" s="13" t="s">
        <v>17</v>
      </c>
      <c r="G1239" s="13" t="s">
        <v>12</v>
      </c>
      <c r="H1239" s="13" t="s">
        <v>37</v>
      </c>
    </row>
    <row r="1240" spans="1:8">
      <c r="A1240" s="15">
        <v>3085</v>
      </c>
      <c r="B1240" s="15">
        <v>2021</v>
      </c>
      <c r="C1240" s="13" t="s">
        <v>9</v>
      </c>
      <c r="D1240" s="15">
        <v>20</v>
      </c>
      <c r="E1240" s="13" t="s">
        <v>10</v>
      </c>
      <c r="F1240" s="13" t="s">
        <v>11</v>
      </c>
      <c r="G1240" s="13" t="s">
        <v>12</v>
      </c>
      <c r="H1240" s="13" t="s">
        <v>35</v>
      </c>
    </row>
    <row r="1241" spans="1:8">
      <c r="A1241" s="15">
        <v>3084</v>
      </c>
      <c r="B1241" s="15">
        <v>2021</v>
      </c>
      <c r="C1241" s="13" t="s">
        <v>9</v>
      </c>
      <c r="D1241" s="15">
        <v>20</v>
      </c>
      <c r="E1241" s="13" t="s">
        <v>10</v>
      </c>
      <c r="F1241" s="13" t="s">
        <v>17</v>
      </c>
      <c r="G1241" s="13" t="s">
        <v>12</v>
      </c>
      <c r="H1241" s="13" t="s">
        <v>18</v>
      </c>
    </row>
    <row r="1242" spans="1:8">
      <c r="A1242" s="15">
        <v>3083</v>
      </c>
      <c r="B1242" s="15">
        <v>2021</v>
      </c>
      <c r="C1242" s="13" t="s">
        <v>9</v>
      </c>
      <c r="D1242" s="15">
        <v>20</v>
      </c>
      <c r="E1242" s="13" t="s">
        <v>10</v>
      </c>
      <c r="F1242" s="13" t="s">
        <v>17</v>
      </c>
      <c r="G1242" s="13" t="s">
        <v>12</v>
      </c>
      <c r="H1242" s="13" t="s">
        <v>34</v>
      </c>
    </row>
    <row r="1243" spans="1:8">
      <c r="A1243" s="15">
        <v>3082</v>
      </c>
      <c r="B1243" s="15">
        <v>2021</v>
      </c>
      <c r="C1243" s="13" t="s">
        <v>9</v>
      </c>
      <c r="D1243" s="15">
        <v>20</v>
      </c>
      <c r="E1243" s="13" t="s">
        <v>39</v>
      </c>
      <c r="F1243" s="13" t="s">
        <v>11</v>
      </c>
      <c r="G1243" s="13" t="s">
        <v>12</v>
      </c>
      <c r="H1243" s="13" t="s">
        <v>34</v>
      </c>
    </row>
    <row r="1244" spans="1:8">
      <c r="A1244" s="15">
        <v>3081</v>
      </c>
      <c r="B1244" s="15">
        <v>2021</v>
      </c>
      <c r="C1244" s="13" t="s">
        <v>9</v>
      </c>
      <c r="D1244" s="15">
        <v>20</v>
      </c>
      <c r="E1244" s="13" t="s">
        <v>14</v>
      </c>
      <c r="F1244" s="13" t="s">
        <v>11</v>
      </c>
      <c r="G1244" s="13" t="s">
        <v>12</v>
      </c>
      <c r="H1244" s="13" t="s">
        <v>34</v>
      </c>
    </row>
    <row r="1245" spans="1:8">
      <c r="A1245" s="15">
        <v>3080</v>
      </c>
      <c r="B1245" s="15">
        <v>2021</v>
      </c>
      <c r="C1245" s="13" t="s">
        <v>9</v>
      </c>
      <c r="D1245" s="15">
        <v>20</v>
      </c>
      <c r="E1245" s="13" t="s">
        <v>14</v>
      </c>
      <c r="F1245" s="13" t="s">
        <v>17</v>
      </c>
      <c r="G1245" s="13" t="s">
        <v>12</v>
      </c>
      <c r="H1245" s="13" t="s">
        <v>30</v>
      </c>
    </row>
    <row r="1246" spans="1:8">
      <c r="A1246" s="15">
        <v>3079</v>
      </c>
      <c r="B1246" s="15">
        <v>2021</v>
      </c>
      <c r="C1246" s="13" t="s">
        <v>9</v>
      </c>
      <c r="D1246" s="15">
        <v>20</v>
      </c>
      <c r="E1246" s="13" t="s">
        <v>50</v>
      </c>
      <c r="F1246" s="13" t="s">
        <v>11</v>
      </c>
      <c r="G1246" s="13" t="s">
        <v>12</v>
      </c>
      <c r="H1246" s="13" t="s">
        <v>18</v>
      </c>
    </row>
    <row r="1247" spans="1:8">
      <c r="A1247" s="15">
        <v>3078</v>
      </c>
      <c r="B1247" s="15">
        <v>2021</v>
      </c>
      <c r="C1247" s="13" t="s">
        <v>9</v>
      </c>
      <c r="D1247" s="15">
        <v>20</v>
      </c>
      <c r="E1247" s="13" t="s">
        <v>10</v>
      </c>
      <c r="F1247" s="13" t="s">
        <v>11</v>
      </c>
      <c r="G1247" s="13" t="s">
        <v>12</v>
      </c>
      <c r="H1247" s="13" t="s">
        <v>35</v>
      </c>
    </row>
    <row r="1248" spans="1:8">
      <c r="A1248" s="15">
        <v>3077</v>
      </c>
      <c r="B1248" s="15">
        <v>2021</v>
      </c>
      <c r="C1248" s="13" t="s">
        <v>9</v>
      </c>
      <c r="D1248" s="15">
        <v>20</v>
      </c>
      <c r="E1248" s="13" t="s">
        <v>10</v>
      </c>
      <c r="F1248" s="13" t="s">
        <v>17</v>
      </c>
      <c r="G1248" s="13" t="s">
        <v>12</v>
      </c>
      <c r="H1248" s="13" t="s">
        <v>18</v>
      </c>
    </row>
    <row r="1249" spans="1:8">
      <c r="A1249" s="15">
        <v>3076</v>
      </c>
      <c r="B1249" s="15">
        <v>2021</v>
      </c>
      <c r="C1249" s="13" t="s">
        <v>9</v>
      </c>
      <c r="D1249" s="15">
        <v>20</v>
      </c>
      <c r="E1249" s="13" t="s">
        <v>10</v>
      </c>
      <c r="F1249" s="13" t="s">
        <v>17</v>
      </c>
      <c r="G1249" s="13" t="s">
        <v>12</v>
      </c>
      <c r="H1249" s="13" t="s">
        <v>34</v>
      </c>
    </row>
    <row r="1250" spans="1:8">
      <c r="A1250" s="15">
        <v>3075</v>
      </c>
      <c r="B1250" s="15">
        <v>2021</v>
      </c>
      <c r="C1250" s="13" t="s">
        <v>9</v>
      </c>
      <c r="D1250" s="15">
        <v>20</v>
      </c>
      <c r="E1250" s="13" t="s">
        <v>39</v>
      </c>
      <c r="F1250" s="13" t="s">
        <v>11</v>
      </c>
      <c r="G1250" s="13" t="s">
        <v>12</v>
      </c>
      <c r="H1250" s="13" t="s">
        <v>47</v>
      </c>
    </row>
    <row r="1251" spans="1:8">
      <c r="A1251" s="15">
        <v>3074</v>
      </c>
      <c r="B1251" s="15">
        <v>2021</v>
      </c>
      <c r="C1251" s="13" t="s">
        <v>9</v>
      </c>
      <c r="D1251" s="15">
        <v>20</v>
      </c>
      <c r="E1251" s="13" t="s">
        <v>14</v>
      </c>
      <c r="F1251" s="13" t="s">
        <v>11</v>
      </c>
      <c r="G1251" s="13" t="s">
        <v>12</v>
      </c>
      <c r="H1251" s="13" t="s">
        <v>34</v>
      </c>
    </row>
    <row r="1252" spans="1:8">
      <c r="A1252" s="15">
        <v>3073</v>
      </c>
      <c r="B1252" s="15">
        <v>2021</v>
      </c>
      <c r="C1252" s="13" t="s">
        <v>9</v>
      </c>
      <c r="D1252" s="15">
        <v>20</v>
      </c>
      <c r="E1252" s="13" t="s">
        <v>14</v>
      </c>
      <c r="F1252" s="13" t="s">
        <v>17</v>
      </c>
      <c r="G1252" s="13" t="s">
        <v>12</v>
      </c>
      <c r="H1252" s="13" t="s">
        <v>30</v>
      </c>
    </row>
    <row r="1253" spans="1:8">
      <c r="A1253" s="15">
        <v>3072</v>
      </c>
      <c r="B1253" s="15">
        <v>2021</v>
      </c>
      <c r="C1253" s="13" t="s">
        <v>9</v>
      </c>
      <c r="D1253" s="15">
        <v>20</v>
      </c>
      <c r="E1253" s="13" t="s">
        <v>50</v>
      </c>
      <c r="F1253" s="13" t="s">
        <v>11</v>
      </c>
      <c r="G1253" s="13" t="s">
        <v>12</v>
      </c>
      <c r="H1253" s="13" t="s">
        <v>32</v>
      </c>
    </row>
    <row r="1254" spans="1:8">
      <c r="A1254" s="15">
        <v>3071</v>
      </c>
      <c r="B1254" s="15">
        <v>2021</v>
      </c>
      <c r="C1254" s="13" t="s">
        <v>9</v>
      </c>
      <c r="D1254" s="15">
        <v>20</v>
      </c>
      <c r="E1254" s="13" t="s">
        <v>10</v>
      </c>
      <c r="F1254" s="13" t="s">
        <v>11</v>
      </c>
      <c r="G1254" s="13" t="s">
        <v>12</v>
      </c>
      <c r="H1254" s="13" t="s">
        <v>35</v>
      </c>
    </row>
    <row r="1255" spans="1:8">
      <c r="A1255" s="15">
        <v>3070</v>
      </c>
      <c r="B1255" s="15">
        <v>2021</v>
      </c>
      <c r="C1255" s="13" t="s">
        <v>9</v>
      </c>
      <c r="D1255" s="15">
        <v>20</v>
      </c>
      <c r="E1255" s="13" t="s">
        <v>10</v>
      </c>
      <c r="F1255" s="13" t="s">
        <v>17</v>
      </c>
      <c r="G1255" s="13" t="s">
        <v>12</v>
      </c>
      <c r="H1255" s="13" t="s">
        <v>18</v>
      </c>
    </row>
    <row r="1256" spans="1:8">
      <c r="A1256" s="15">
        <v>3069</v>
      </c>
      <c r="B1256" s="15">
        <v>2021</v>
      </c>
      <c r="C1256" s="13" t="s">
        <v>9</v>
      </c>
      <c r="D1256" s="15">
        <v>20</v>
      </c>
      <c r="E1256" s="13" t="s">
        <v>10</v>
      </c>
      <c r="F1256" s="13" t="s">
        <v>17</v>
      </c>
      <c r="G1256" s="13" t="s">
        <v>12</v>
      </c>
      <c r="H1256" s="13" t="s">
        <v>34</v>
      </c>
    </row>
    <row r="1257" spans="1:8">
      <c r="A1257" s="15">
        <v>3068</v>
      </c>
      <c r="B1257" s="15">
        <v>2021</v>
      </c>
      <c r="C1257" s="13" t="s">
        <v>9</v>
      </c>
      <c r="D1257" s="15">
        <v>20</v>
      </c>
      <c r="E1257" s="13" t="s">
        <v>39</v>
      </c>
      <c r="F1257" s="13" t="s">
        <v>17</v>
      </c>
      <c r="G1257" s="13" t="s">
        <v>12</v>
      </c>
      <c r="H1257" s="13" t="s">
        <v>15</v>
      </c>
    </row>
    <row r="1258" spans="1:8">
      <c r="A1258" s="15">
        <v>3067</v>
      </c>
      <c r="B1258" s="15">
        <v>2021</v>
      </c>
      <c r="C1258" s="13" t="s">
        <v>9</v>
      </c>
      <c r="D1258" s="15">
        <v>20</v>
      </c>
      <c r="E1258" s="13" t="s">
        <v>14</v>
      </c>
      <c r="F1258" s="13" t="s">
        <v>11</v>
      </c>
      <c r="G1258" s="13" t="s">
        <v>12</v>
      </c>
      <c r="H1258" s="13" t="s">
        <v>26</v>
      </c>
    </row>
    <row r="1259" spans="1:8">
      <c r="A1259" s="15">
        <v>3066</v>
      </c>
      <c r="B1259" s="15">
        <v>2021</v>
      </c>
      <c r="C1259" s="13" t="s">
        <v>9</v>
      </c>
      <c r="D1259" s="15">
        <v>20</v>
      </c>
      <c r="E1259" s="13" t="s">
        <v>14</v>
      </c>
      <c r="F1259" s="13" t="s">
        <v>17</v>
      </c>
      <c r="G1259" s="13" t="s">
        <v>12</v>
      </c>
      <c r="H1259" s="13" t="s">
        <v>29</v>
      </c>
    </row>
    <row r="1260" spans="1:8">
      <c r="A1260" s="15">
        <v>3065</v>
      </c>
      <c r="B1260" s="15">
        <v>2021</v>
      </c>
      <c r="C1260" s="13" t="s">
        <v>9</v>
      </c>
      <c r="D1260" s="15">
        <v>20</v>
      </c>
      <c r="E1260" s="13" t="s">
        <v>50</v>
      </c>
      <c r="F1260" s="13" t="s">
        <v>11</v>
      </c>
      <c r="G1260" s="13" t="s">
        <v>12</v>
      </c>
      <c r="H1260" s="13" t="s">
        <v>34</v>
      </c>
    </row>
    <row r="1261" spans="1:8">
      <c r="A1261" s="15">
        <v>3064</v>
      </c>
      <c r="B1261" s="15">
        <v>2021</v>
      </c>
      <c r="C1261" s="13" t="s">
        <v>9</v>
      </c>
      <c r="D1261" s="15">
        <v>20</v>
      </c>
      <c r="E1261" s="13" t="s">
        <v>10</v>
      </c>
      <c r="F1261" s="13" t="s">
        <v>11</v>
      </c>
      <c r="G1261" s="13" t="s">
        <v>12</v>
      </c>
      <c r="H1261" s="13" t="s">
        <v>35</v>
      </c>
    </row>
    <row r="1262" spans="1:8">
      <c r="A1262" s="15">
        <v>3063</v>
      </c>
      <c r="B1262" s="15">
        <v>2021</v>
      </c>
      <c r="C1262" s="13" t="s">
        <v>9</v>
      </c>
      <c r="D1262" s="15">
        <v>20</v>
      </c>
      <c r="E1262" s="13" t="s">
        <v>10</v>
      </c>
      <c r="F1262" s="13" t="s">
        <v>17</v>
      </c>
      <c r="G1262" s="13" t="s">
        <v>12</v>
      </c>
      <c r="H1262" s="13" t="s">
        <v>18</v>
      </c>
    </row>
    <row r="1263" spans="1:8">
      <c r="A1263" s="15">
        <v>3062</v>
      </c>
      <c r="B1263" s="15">
        <v>2021</v>
      </c>
      <c r="C1263" s="13" t="s">
        <v>9</v>
      </c>
      <c r="D1263" s="15">
        <v>20</v>
      </c>
      <c r="E1263" s="13" t="s">
        <v>10</v>
      </c>
      <c r="F1263" s="13" t="s">
        <v>17</v>
      </c>
      <c r="G1263" s="13" t="s">
        <v>12</v>
      </c>
      <c r="H1263" s="13" t="s">
        <v>34</v>
      </c>
    </row>
    <row r="1264" spans="1:8">
      <c r="A1264" s="15">
        <v>3061</v>
      </c>
      <c r="B1264" s="15">
        <v>2021</v>
      </c>
      <c r="C1264" s="13" t="s">
        <v>9</v>
      </c>
      <c r="D1264" s="15">
        <v>20</v>
      </c>
      <c r="E1264" s="13" t="s">
        <v>39</v>
      </c>
      <c r="F1264" s="13" t="s">
        <v>17</v>
      </c>
      <c r="G1264" s="13" t="s">
        <v>12</v>
      </c>
      <c r="H1264" s="13" t="s">
        <v>15</v>
      </c>
    </row>
    <row r="1265" spans="1:8">
      <c r="A1265" s="15">
        <v>3060</v>
      </c>
      <c r="B1265" s="15">
        <v>2021</v>
      </c>
      <c r="C1265" s="13" t="s">
        <v>9</v>
      </c>
      <c r="D1265" s="15">
        <v>20</v>
      </c>
      <c r="E1265" s="13" t="s">
        <v>14</v>
      </c>
      <c r="F1265" s="13" t="s">
        <v>11</v>
      </c>
      <c r="G1265" s="13" t="s">
        <v>12</v>
      </c>
      <c r="H1265" s="13" t="s">
        <v>26</v>
      </c>
    </row>
    <row r="1266" spans="1:8">
      <c r="A1266" s="15">
        <v>3059</v>
      </c>
      <c r="B1266" s="15">
        <v>2021</v>
      </c>
      <c r="C1266" s="13" t="s">
        <v>9</v>
      </c>
      <c r="D1266" s="15">
        <v>20</v>
      </c>
      <c r="E1266" s="13" t="s">
        <v>14</v>
      </c>
      <c r="F1266" s="13" t="s">
        <v>17</v>
      </c>
      <c r="G1266" s="13" t="s">
        <v>12</v>
      </c>
      <c r="H1266" s="13" t="s">
        <v>29</v>
      </c>
    </row>
    <row r="1267" spans="1:8">
      <c r="A1267" s="15">
        <v>3058</v>
      </c>
      <c r="B1267" s="15">
        <v>2021</v>
      </c>
      <c r="C1267" s="13" t="s">
        <v>9</v>
      </c>
      <c r="D1267" s="15">
        <v>20</v>
      </c>
      <c r="E1267" s="13" t="s">
        <v>50</v>
      </c>
      <c r="F1267" s="13" t="s">
        <v>11</v>
      </c>
      <c r="G1267" s="13" t="s">
        <v>12</v>
      </c>
      <c r="H1267" s="13" t="s">
        <v>26</v>
      </c>
    </row>
    <row r="1268" spans="1:8">
      <c r="A1268" s="15">
        <v>3057</v>
      </c>
      <c r="B1268" s="15">
        <v>2021</v>
      </c>
      <c r="C1268" s="13" t="s">
        <v>9</v>
      </c>
      <c r="D1268" s="15">
        <v>20</v>
      </c>
      <c r="E1268" s="13" t="s">
        <v>10</v>
      </c>
      <c r="F1268" s="13" t="s">
        <v>11</v>
      </c>
      <c r="G1268" s="13" t="s">
        <v>12</v>
      </c>
      <c r="H1268" s="13" t="s">
        <v>35</v>
      </c>
    </row>
    <row r="1269" spans="1:8">
      <c r="A1269" s="15">
        <v>3056</v>
      </c>
      <c r="B1269" s="15">
        <v>2021</v>
      </c>
      <c r="C1269" s="13" t="s">
        <v>9</v>
      </c>
      <c r="D1269" s="15">
        <v>20</v>
      </c>
      <c r="E1269" s="13" t="s">
        <v>10</v>
      </c>
      <c r="F1269" s="13" t="s">
        <v>17</v>
      </c>
      <c r="G1269" s="13" t="s">
        <v>12</v>
      </c>
      <c r="H1269" s="13" t="s">
        <v>18</v>
      </c>
    </row>
    <row r="1270" spans="1:8">
      <c r="A1270" s="15">
        <v>3055</v>
      </c>
      <c r="B1270" s="15">
        <v>2021</v>
      </c>
      <c r="C1270" s="13" t="s">
        <v>9</v>
      </c>
      <c r="D1270" s="15">
        <v>20</v>
      </c>
      <c r="E1270" s="13" t="s">
        <v>10</v>
      </c>
      <c r="F1270" s="13" t="s">
        <v>17</v>
      </c>
      <c r="G1270" s="13" t="s">
        <v>12</v>
      </c>
      <c r="H1270" s="13" t="s">
        <v>34</v>
      </c>
    </row>
    <row r="1271" spans="1:8">
      <c r="A1271" s="15">
        <v>3054</v>
      </c>
      <c r="B1271" s="15">
        <v>2021</v>
      </c>
      <c r="C1271" s="13" t="s">
        <v>9</v>
      </c>
      <c r="D1271" s="15">
        <v>20</v>
      </c>
      <c r="E1271" s="13" t="s">
        <v>39</v>
      </c>
      <c r="F1271" s="13" t="s">
        <v>17</v>
      </c>
      <c r="G1271" s="13" t="s">
        <v>12</v>
      </c>
      <c r="H1271" s="13" t="s">
        <v>35</v>
      </c>
    </row>
    <row r="1272" spans="1:8">
      <c r="A1272" s="15">
        <v>3053</v>
      </c>
      <c r="B1272" s="15">
        <v>2021</v>
      </c>
      <c r="C1272" s="13" t="s">
        <v>9</v>
      </c>
      <c r="D1272" s="15">
        <v>20</v>
      </c>
      <c r="E1272" s="13" t="s">
        <v>14</v>
      </c>
      <c r="F1272" s="13" t="s">
        <v>11</v>
      </c>
      <c r="G1272" s="13" t="s">
        <v>12</v>
      </c>
      <c r="H1272" s="13" t="s">
        <v>26</v>
      </c>
    </row>
    <row r="1273" spans="1:8">
      <c r="A1273" s="15">
        <v>3052</v>
      </c>
      <c r="B1273" s="15">
        <v>2021</v>
      </c>
      <c r="C1273" s="13" t="s">
        <v>9</v>
      </c>
      <c r="D1273" s="15">
        <v>20</v>
      </c>
      <c r="E1273" s="13" t="s">
        <v>14</v>
      </c>
      <c r="F1273" s="13" t="s">
        <v>17</v>
      </c>
      <c r="G1273" s="13" t="s">
        <v>12</v>
      </c>
      <c r="H1273" s="13" t="s">
        <v>29</v>
      </c>
    </row>
    <row r="1274" spans="1:8">
      <c r="A1274" s="15">
        <v>3051</v>
      </c>
      <c r="B1274" s="15">
        <v>2021</v>
      </c>
      <c r="C1274" s="13" t="s">
        <v>9</v>
      </c>
      <c r="D1274" s="15">
        <v>20</v>
      </c>
      <c r="E1274" s="13" t="s">
        <v>50</v>
      </c>
      <c r="F1274" s="13" t="s">
        <v>11</v>
      </c>
      <c r="G1274" s="13" t="s">
        <v>12</v>
      </c>
      <c r="H1274" s="13" t="s">
        <v>26</v>
      </c>
    </row>
    <row r="1275" spans="1:8">
      <c r="A1275" s="15">
        <v>3050</v>
      </c>
      <c r="B1275" s="15">
        <v>2021</v>
      </c>
      <c r="C1275" s="13" t="s">
        <v>9</v>
      </c>
      <c r="D1275" s="15">
        <v>20</v>
      </c>
      <c r="E1275" s="13" t="s">
        <v>10</v>
      </c>
      <c r="F1275" s="13" t="s">
        <v>11</v>
      </c>
      <c r="G1275" s="13" t="s">
        <v>12</v>
      </c>
      <c r="H1275" s="13" t="s">
        <v>35</v>
      </c>
    </row>
    <row r="1276" spans="1:8">
      <c r="A1276" s="15">
        <v>3049</v>
      </c>
      <c r="B1276" s="15">
        <v>2021</v>
      </c>
      <c r="C1276" s="13" t="s">
        <v>9</v>
      </c>
      <c r="D1276" s="15">
        <v>20</v>
      </c>
      <c r="E1276" s="13" t="s">
        <v>10</v>
      </c>
      <c r="F1276" s="13" t="s">
        <v>17</v>
      </c>
      <c r="G1276" s="13" t="s">
        <v>12</v>
      </c>
      <c r="H1276" s="13" t="s">
        <v>18</v>
      </c>
    </row>
    <row r="1277" spans="1:8">
      <c r="A1277" s="15">
        <v>3048</v>
      </c>
      <c r="B1277" s="15">
        <v>2021</v>
      </c>
      <c r="C1277" s="13" t="s">
        <v>9</v>
      </c>
      <c r="D1277" s="15">
        <v>20</v>
      </c>
      <c r="E1277" s="13" t="s">
        <v>10</v>
      </c>
      <c r="F1277" s="13" t="s">
        <v>17</v>
      </c>
      <c r="G1277" s="13" t="s">
        <v>12</v>
      </c>
      <c r="H1277" s="13" t="s">
        <v>34</v>
      </c>
    </row>
    <row r="1278" spans="1:8">
      <c r="A1278" s="15">
        <v>3047</v>
      </c>
      <c r="B1278" s="15">
        <v>2021</v>
      </c>
      <c r="C1278" s="13" t="s">
        <v>9</v>
      </c>
      <c r="D1278" s="15">
        <v>20</v>
      </c>
      <c r="E1278" s="13" t="s">
        <v>39</v>
      </c>
      <c r="F1278" s="13" t="s">
        <v>17</v>
      </c>
      <c r="G1278" s="13" t="s">
        <v>12</v>
      </c>
      <c r="H1278" s="13" t="s">
        <v>26</v>
      </c>
    </row>
    <row r="1279" spans="1:8">
      <c r="A1279" s="15">
        <v>3046</v>
      </c>
      <c r="B1279" s="15">
        <v>2021</v>
      </c>
      <c r="C1279" s="13" t="s">
        <v>9</v>
      </c>
      <c r="D1279" s="15">
        <v>20</v>
      </c>
      <c r="E1279" s="13" t="s">
        <v>14</v>
      </c>
      <c r="F1279" s="13" t="s">
        <v>11</v>
      </c>
      <c r="G1279" s="13" t="s">
        <v>12</v>
      </c>
      <c r="H1279" s="13" t="s">
        <v>26</v>
      </c>
    </row>
    <row r="1280" spans="1:8">
      <c r="A1280" s="15">
        <v>3045</v>
      </c>
      <c r="B1280" s="15">
        <v>2021</v>
      </c>
      <c r="C1280" s="13" t="s">
        <v>9</v>
      </c>
      <c r="D1280" s="15">
        <v>20</v>
      </c>
      <c r="E1280" s="13" t="s">
        <v>14</v>
      </c>
      <c r="F1280" s="13" t="s">
        <v>17</v>
      </c>
      <c r="G1280" s="13" t="s">
        <v>12</v>
      </c>
      <c r="H1280" s="13" t="s">
        <v>29</v>
      </c>
    </row>
    <row r="1281" spans="1:8">
      <c r="A1281" s="15">
        <v>3044</v>
      </c>
      <c r="B1281" s="15">
        <v>2021</v>
      </c>
      <c r="C1281" s="13" t="s">
        <v>9</v>
      </c>
      <c r="D1281" s="15">
        <v>20</v>
      </c>
      <c r="E1281" s="13" t="s">
        <v>50</v>
      </c>
      <c r="F1281" s="13" t="s">
        <v>17</v>
      </c>
      <c r="G1281" s="13" t="s">
        <v>12</v>
      </c>
      <c r="H1281" s="13" t="s">
        <v>37</v>
      </c>
    </row>
    <row r="1282" spans="1:8">
      <c r="A1282" s="15">
        <v>3043</v>
      </c>
      <c r="B1282" s="15">
        <v>2021</v>
      </c>
      <c r="C1282" s="13" t="s">
        <v>9</v>
      </c>
      <c r="D1282" s="15">
        <v>20</v>
      </c>
      <c r="E1282" s="13" t="s">
        <v>10</v>
      </c>
      <c r="F1282" s="13" t="s">
        <v>11</v>
      </c>
      <c r="G1282" s="13" t="s">
        <v>12</v>
      </c>
      <c r="H1282" s="13" t="s">
        <v>35</v>
      </c>
    </row>
    <row r="1283" spans="1:8">
      <c r="A1283" s="15">
        <v>3042</v>
      </c>
      <c r="B1283" s="15">
        <v>2021</v>
      </c>
      <c r="C1283" s="13" t="s">
        <v>9</v>
      </c>
      <c r="D1283" s="15">
        <v>20</v>
      </c>
      <c r="E1283" s="13" t="s">
        <v>10</v>
      </c>
      <c r="F1283" s="13" t="s">
        <v>17</v>
      </c>
      <c r="G1283" s="13" t="s">
        <v>12</v>
      </c>
      <c r="H1283" s="13" t="s">
        <v>18</v>
      </c>
    </row>
    <row r="1284" spans="1:8">
      <c r="A1284" s="15">
        <v>3041</v>
      </c>
      <c r="B1284" s="15">
        <v>2021</v>
      </c>
      <c r="C1284" s="13" t="s">
        <v>9</v>
      </c>
      <c r="D1284" s="15">
        <v>20</v>
      </c>
      <c r="E1284" s="13" t="s">
        <v>10</v>
      </c>
      <c r="F1284" s="13" t="s">
        <v>17</v>
      </c>
      <c r="G1284" s="13" t="s">
        <v>12</v>
      </c>
      <c r="H1284" s="13" t="s">
        <v>34</v>
      </c>
    </row>
    <row r="1285" spans="1:8">
      <c r="A1285" s="15">
        <v>3040</v>
      </c>
      <c r="B1285" s="15">
        <v>2021</v>
      </c>
      <c r="C1285" s="13" t="s">
        <v>9</v>
      </c>
      <c r="D1285" s="15">
        <v>20</v>
      </c>
      <c r="E1285" s="13" t="s">
        <v>39</v>
      </c>
      <c r="F1285" s="13" t="s">
        <v>17</v>
      </c>
      <c r="G1285" s="13" t="s">
        <v>12</v>
      </c>
      <c r="H1285" s="13" t="s">
        <v>31</v>
      </c>
    </row>
    <row r="1286" spans="1:8">
      <c r="A1286" s="15">
        <v>3039</v>
      </c>
      <c r="B1286" s="15">
        <v>2021</v>
      </c>
      <c r="C1286" s="13" t="s">
        <v>9</v>
      </c>
      <c r="D1286" s="15">
        <v>20</v>
      </c>
      <c r="E1286" s="13" t="s">
        <v>14</v>
      </c>
      <c r="F1286" s="13" t="s">
        <v>11</v>
      </c>
      <c r="G1286" s="13" t="s">
        <v>12</v>
      </c>
      <c r="H1286" s="13" t="s">
        <v>26</v>
      </c>
    </row>
    <row r="1287" spans="1:8">
      <c r="A1287" s="15">
        <v>3038</v>
      </c>
      <c r="B1287" s="15">
        <v>2021</v>
      </c>
      <c r="C1287" s="13" t="s">
        <v>9</v>
      </c>
      <c r="D1287" s="15">
        <v>20</v>
      </c>
      <c r="E1287" s="13" t="s">
        <v>14</v>
      </c>
      <c r="F1287" s="13" t="s">
        <v>17</v>
      </c>
      <c r="G1287" s="13" t="s">
        <v>12</v>
      </c>
      <c r="H1287" s="13" t="s">
        <v>29</v>
      </c>
    </row>
    <row r="1288" spans="1:8">
      <c r="A1288" s="15">
        <v>3037</v>
      </c>
      <c r="B1288" s="15">
        <v>2021</v>
      </c>
      <c r="C1288" s="13" t="s">
        <v>9</v>
      </c>
      <c r="D1288" s="15">
        <v>20</v>
      </c>
      <c r="E1288" s="13" t="s">
        <v>50</v>
      </c>
      <c r="F1288" s="13" t="s">
        <v>17</v>
      </c>
      <c r="G1288" s="13" t="s">
        <v>12</v>
      </c>
      <c r="H1288" s="13" t="s">
        <v>29</v>
      </c>
    </row>
    <row r="1289" spans="1:8">
      <c r="A1289" s="15">
        <v>3036</v>
      </c>
      <c r="B1289" s="15">
        <v>2021</v>
      </c>
      <c r="C1289" s="13" t="s">
        <v>9</v>
      </c>
      <c r="D1289" s="15">
        <v>20</v>
      </c>
      <c r="E1289" s="13" t="s">
        <v>10</v>
      </c>
      <c r="F1289" s="13" t="s">
        <v>11</v>
      </c>
      <c r="G1289" s="13" t="s">
        <v>12</v>
      </c>
      <c r="H1289" s="13" t="s">
        <v>35</v>
      </c>
    </row>
    <row r="1290" spans="1:8">
      <c r="A1290" s="15">
        <v>3035</v>
      </c>
      <c r="B1290" s="15">
        <v>2021</v>
      </c>
      <c r="C1290" s="13" t="s">
        <v>9</v>
      </c>
      <c r="D1290" s="15">
        <v>20</v>
      </c>
      <c r="E1290" s="13" t="s">
        <v>10</v>
      </c>
      <c r="F1290" s="13" t="s">
        <v>17</v>
      </c>
      <c r="G1290" s="13" t="s">
        <v>12</v>
      </c>
      <c r="H1290" s="13" t="s">
        <v>18</v>
      </c>
    </row>
    <row r="1291" spans="1:8">
      <c r="A1291" s="15">
        <v>3034</v>
      </c>
      <c r="B1291" s="15">
        <v>2021</v>
      </c>
      <c r="C1291" s="13" t="s">
        <v>9</v>
      </c>
      <c r="D1291" s="15">
        <v>20</v>
      </c>
      <c r="E1291" s="13" t="s">
        <v>10</v>
      </c>
      <c r="F1291" s="13" t="s">
        <v>17</v>
      </c>
      <c r="G1291" s="13" t="s">
        <v>12</v>
      </c>
      <c r="H1291" s="13" t="s">
        <v>34</v>
      </c>
    </row>
    <row r="1292" spans="1:8">
      <c r="A1292" s="15">
        <v>3033</v>
      </c>
      <c r="B1292" s="15">
        <v>2021</v>
      </c>
      <c r="C1292" s="13" t="s">
        <v>9</v>
      </c>
      <c r="D1292" s="15">
        <v>20</v>
      </c>
      <c r="E1292" s="13" t="s">
        <v>39</v>
      </c>
      <c r="F1292" s="13" t="s">
        <v>17</v>
      </c>
      <c r="G1292" s="13" t="s">
        <v>12</v>
      </c>
      <c r="H1292" s="13" t="s">
        <v>31</v>
      </c>
    </row>
    <row r="1293" spans="1:8">
      <c r="A1293" s="15">
        <v>3032</v>
      </c>
      <c r="B1293" s="15">
        <v>2021</v>
      </c>
      <c r="C1293" s="13" t="s">
        <v>9</v>
      </c>
      <c r="D1293" s="15">
        <v>20</v>
      </c>
      <c r="E1293" s="13" t="s">
        <v>14</v>
      </c>
      <c r="F1293" s="13" t="s">
        <v>11</v>
      </c>
      <c r="G1293" s="13" t="s">
        <v>12</v>
      </c>
      <c r="H1293" s="13" t="s">
        <v>31</v>
      </c>
    </row>
    <row r="1294" spans="1:8">
      <c r="A1294" s="15">
        <v>3031</v>
      </c>
      <c r="B1294" s="15">
        <v>2021</v>
      </c>
      <c r="C1294" s="13" t="s">
        <v>9</v>
      </c>
      <c r="D1294" s="15">
        <v>20</v>
      </c>
      <c r="E1294" s="13" t="s">
        <v>14</v>
      </c>
      <c r="F1294" s="13" t="s">
        <v>17</v>
      </c>
      <c r="G1294" s="13" t="s">
        <v>12</v>
      </c>
      <c r="H1294" s="13" t="s">
        <v>29</v>
      </c>
    </row>
    <row r="1295" spans="1:8">
      <c r="A1295" s="15">
        <v>3030</v>
      </c>
      <c r="B1295" s="15">
        <v>2021</v>
      </c>
      <c r="C1295" s="13" t="s">
        <v>9</v>
      </c>
      <c r="D1295" s="15">
        <v>20</v>
      </c>
      <c r="E1295" s="13" t="s">
        <v>50</v>
      </c>
      <c r="F1295" s="13" t="s">
        <v>17</v>
      </c>
      <c r="G1295" s="13" t="s">
        <v>12</v>
      </c>
      <c r="H1295" s="13" t="s">
        <v>34</v>
      </c>
    </row>
    <row r="1296" spans="1:8">
      <c r="A1296" s="15">
        <v>3029</v>
      </c>
      <c r="B1296" s="15">
        <v>2021</v>
      </c>
      <c r="C1296" s="13" t="s">
        <v>9</v>
      </c>
      <c r="D1296" s="15">
        <v>20</v>
      </c>
      <c r="E1296" s="13" t="s">
        <v>10</v>
      </c>
      <c r="F1296" s="13" t="s">
        <v>11</v>
      </c>
      <c r="G1296" s="13" t="s">
        <v>12</v>
      </c>
      <c r="H1296" s="13" t="s">
        <v>35</v>
      </c>
    </row>
    <row r="1297" spans="1:8">
      <c r="A1297" s="15">
        <v>3028</v>
      </c>
      <c r="B1297" s="15">
        <v>2021</v>
      </c>
      <c r="C1297" s="13" t="s">
        <v>9</v>
      </c>
      <c r="D1297" s="15">
        <v>20</v>
      </c>
      <c r="E1297" s="13" t="s">
        <v>10</v>
      </c>
      <c r="F1297" s="13" t="s">
        <v>17</v>
      </c>
      <c r="G1297" s="13" t="s">
        <v>12</v>
      </c>
      <c r="H1297" s="13" t="s">
        <v>18</v>
      </c>
    </row>
    <row r="1298" spans="1:8">
      <c r="A1298" s="15">
        <v>3027</v>
      </c>
      <c r="B1298" s="15">
        <v>2021</v>
      </c>
      <c r="C1298" s="13" t="s">
        <v>9</v>
      </c>
      <c r="D1298" s="15">
        <v>20</v>
      </c>
      <c r="E1298" s="13" t="s">
        <v>10</v>
      </c>
      <c r="F1298" s="13" t="s">
        <v>17</v>
      </c>
      <c r="G1298" s="13" t="s">
        <v>12</v>
      </c>
      <c r="H1298" s="13" t="s">
        <v>34</v>
      </c>
    </row>
    <row r="1299" spans="1:8">
      <c r="A1299" s="15">
        <v>3026</v>
      </c>
      <c r="B1299" s="15">
        <v>2021</v>
      </c>
      <c r="C1299" s="13" t="s">
        <v>9</v>
      </c>
      <c r="D1299" s="15">
        <v>20</v>
      </c>
      <c r="E1299" s="13" t="s">
        <v>48</v>
      </c>
      <c r="F1299" s="13" t="s">
        <v>11</v>
      </c>
      <c r="G1299" s="13" t="s">
        <v>12</v>
      </c>
      <c r="H1299" s="13" t="s">
        <v>18</v>
      </c>
    </row>
    <row r="1300" spans="1:8">
      <c r="A1300" s="15">
        <v>3025</v>
      </c>
      <c r="B1300" s="15">
        <v>2021</v>
      </c>
      <c r="C1300" s="13" t="s">
        <v>9</v>
      </c>
      <c r="D1300" s="15">
        <v>20</v>
      </c>
      <c r="E1300" s="13" t="s">
        <v>14</v>
      </c>
      <c r="F1300" s="13" t="s">
        <v>11</v>
      </c>
      <c r="G1300" s="13" t="s">
        <v>12</v>
      </c>
      <c r="H1300" s="13" t="s">
        <v>31</v>
      </c>
    </row>
    <row r="1301" spans="1:8">
      <c r="A1301" s="15">
        <v>3024</v>
      </c>
      <c r="B1301" s="15">
        <v>2021</v>
      </c>
      <c r="C1301" s="13" t="s">
        <v>9</v>
      </c>
      <c r="D1301" s="15">
        <v>20</v>
      </c>
      <c r="E1301" s="13" t="s">
        <v>14</v>
      </c>
      <c r="F1301" s="13" t="s">
        <v>17</v>
      </c>
      <c r="G1301" s="13" t="s">
        <v>12</v>
      </c>
      <c r="H1301" s="13" t="s">
        <v>29</v>
      </c>
    </row>
    <row r="1302" spans="1:8">
      <c r="A1302" s="15">
        <v>3023</v>
      </c>
      <c r="B1302" s="15">
        <v>2021</v>
      </c>
      <c r="C1302" s="13" t="s">
        <v>9</v>
      </c>
      <c r="D1302" s="15">
        <v>20</v>
      </c>
      <c r="E1302" s="13" t="s">
        <v>10</v>
      </c>
      <c r="F1302" s="13" t="s">
        <v>11</v>
      </c>
      <c r="G1302" s="13" t="s">
        <v>12</v>
      </c>
      <c r="H1302" s="13" t="s">
        <v>15</v>
      </c>
    </row>
    <row r="1303" spans="1:8">
      <c r="A1303" s="15">
        <v>3022</v>
      </c>
      <c r="B1303" s="15">
        <v>2021</v>
      </c>
      <c r="C1303" s="13" t="s">
        <v>9</v>
      </c>
      <c r="D1303" s="15">
        <v>20</v>
      </c>
      <c r="E1303" s="13" t="s">
        <v>10</v>
      </c>
      <c r="F1303" s="13" t="s">
        <v>11</v>
      </c>
      <c r="G1303" s="13" t="s">
        <v>12</v>
      </c>
      <c r="H1303" s="13" t="s">
        <v>35</v>
      </c>
    </row>
    <row r="1304" spans="1:8">
      <c r="A1304" s="15">
        <v>3021</v>
      </c>
      <c r="B1304" s="15">
        <v>2021</v>
      </c>
      <c r="C1304" s="13" t="s">
        <v>9</v>
      </c>
      <c r="D1304" s="15">
        <v>20</v>
      </c>
      <c r="E1304" s="13" t="s">
        <v>10</v>
      </c>
      <c r="F1304" s="13" t="s">
        <v>17</v>
      </c>
      <c r="G1304" s="13" t="s">
        <v>12</v>
      </c>
      <c r="H1304" s="13" t="s">
        <v>18</v>
      </c>
    </row>
    <row r="1305" spans="1:8">
      <c r="A1305" s="15">
        <v>3020</v>
      </c>
      <c r="B1305" s="15">
        <v>2021</v>
      </c>
      <c r="C1305" s="13" t="s">
        <v>9</v>
      </c>
      <c r="D1305" s="15">
        <v>20</v>
      </c>
      <c r="E1305" s="13" t="s">
        <v>10</v>
      </c>
      <c r="F1305" s="13" t="s">
        <v>17</v>
      </c>
      <c r="G1305" s="13" t="s">
        <v>12</v>
      </c>
      <c r="H1305" s="13" t="s">
        <v>34</v>
      </c>
    </row>
    <row r="1306" spans="1:8">
      <c r="A1306" s="15">
        <v>3019</v>
      </c>
      <c r="B1306" s="15">
        <v>2021</v>
      </c>
      <c r="C1306" s="13" t="s">
        <v>9</v>
      </c>
      <c r="D1306" s="15">
        <v>20</v>
      </c>
      <c r="E1306" s="13" t="s">
        <v>48</v>
      </c>
      <c r="F1306" s="13" t="s">
        <v>11</v>
      </c>
      <c r="G1306" s="13" t="s">
        <v>12</v>
      </c>
      <c r="H1306" s="13" t="s">
        <v>18</v>
      </c>
    </row>
    <row r="1307" spans="1:8">
      <c r="A1307" s="15">
        <v>3018</v>
      </c>
      <c r="B1307" s="15">
        <v>2021</v>
      </c>
      <c r="C1307" s="13" t="s">
        <v>9</v>
      </c>
      <c r="D1307" s="15">
        <v>20</v>
      </c>
      <c r="E1307" s="13" t="s">
        <v>14</v>
      </c>
      <c r="F1307" s="13" t="s">
        <v>11</v>
      </c>
      <c r="G1307" s="13" t="s">
        <v>12</v>
      </c>
      <c r="H1307" s="13" t="s">
        <v>31</v>
      </c>
    </row>
    <row r="1308" spans="1:8">
      <c r="A1308" s="15">
        <v>3017</v>
      </c>
      <c r="B1308" s="15">
        <v>2021</v>
      </c>
      <c r="C1308" s="13" t="s">
        <v>9</v>
      </c>
      <c r="D1308" s="15">
        <v>20</v>
      </c>
      <c r="E1308" s="13" t="s">
        <v>14</v>
      </c>
      <c r="F1308" s="13" t="s">
        <v>17</v>
      </c>
      <c r="G1308" s="13" t="s">
        <v>12</v>
      </c>
      <c r="H1308" s="13" t="s">
        <v>29</v>
      </c>
    </row>
    <row r="1309" spans="1:8">
      <c r="A1309" s="15">
        <v>3016</v>
      </c>
      <c r="B1309" s="15">
        <v>2021</v>
      </c>
      <c r="C1309" s="13" t="s">
        <v>9</v>
      </c>
      <c r="D1309" s="15">
        <v>20</v>
      </c>
      <c r="E1309" s="13" t="s">
        <v>10</v>
      </c>
      <c r="F1309" s="13" t="s">
        <v>11</v>
      </c>
      <c r="G1309" s="13" t="s">
        <v>12</v>
      </c>
      <c r="H1309" s="13" t="s">
        <v>15</v>
      </c>
    </row>
    <row r="1310" spans="1:8">
      <c r="A1310" s="15">
        <v>3015</v>
      </c>
      <c r="B1310" s="15">
        <v>2021</v>
      </c>
      <c r="C1310" s="13" t="s">
        <v>9</v>
      </c>
      <c r="D1310" s="15">
        <v>20</v>
      </c>
      <c r="E1310" s="13" t="s">
        <v>10</v>
      </c>
      <c r="F1310" s="13" t="s">
        <v>11</v>
      </c>
      <c r="G1310" s="13" t="s">
        <v>12</v>
      </c>
      <c r="H1310" s="13" t="s">
        <v>35</v>
      </c>
    </row>
    <row r="1311" spans="1:8">
      <c r="A1311" s="15">
        <v>3014</v>
      </c>
      <c r="B1311" s="15">
        <v>2021</v>
      </c>
      <c r="C1311" s="13" t="s">
        <v>9</v>
      </c>
      <c r="D1311" s="15">
        <v>20</v>
      </c>
      <c r="E1311" s="13" t="s">
        <v>10</v>
      </c>
      <c r="F1311" s="13" t="s">
        <v>17</v>
      </c>
      <c r="G1311" s="13" t="s">
        <v>12</v>
      </c>
      <c r="H1311" s="13" t="s">
        <v>18</v>
      </c>
    </row>
    <row r="1312" spans="1:8">
      <c r="A1312" s="15">
        <v>3013</v>
      </c>
      <c r="B1312" s="15">
        <v>2021</v>
      </c>
      <c r="C1312" s="13" t="s">
        <v>9</v>
      </c>
      <c r="D1312" s="15">
        <v>20</v>
      </c>
      <c r="E1312" s="13" t="s">
        <v>10</v>
      </c>
      <c r="F1312" s="13" t="s">
        <v>17</v>
      </c>
      <c r="G1312" s="13" t="s">
        <v>12</v>
      </c>
      <c r="H1312" s="13" t="s">
        <v>34</v>
      </c>
    </row>
    <row r="1313" spans="1:8">
      <c r="A1313" s="15">
        <v>3012</v>
      </c>
      <c r="B1313" s="15">
        <v>2021</v>
      </c>
      <c r="C1313" s="13" t="s">
        <v>9</v>
      </c>
      <c r="D1313" s="15">
        <v>20</v>
      </c>
      <c r="E1313" s="13" t="s">
        <v>48</v>
      </c>
      <c r="F1313" s="13" t="s">
        <v>11</v>
      </c>
      <c r="G1313" s="13" t="s">
        <v>12</v>
      </c>
      <c r="H1313" s="13" t="s">
        <v>18</v>
      </c>
    </row>
    <row r="1314" spans="1:8">
      <c r="A1314" s="15">
        <v>3011</v>
      </c>
      <c r="B1314" s="15">
        <v>2021</v>
      </c>
      <c r="C1314" s="13" t="s">
        <v>9</v>
      </c>
      <c r="D1314" s="15">
        <v>20</v>
      </c>
      <c r="E1314" s="13" t="s">
        <v>14</v>
      </c>
      <c r="F1314" s="13" t="s">
        <v>11</v>
      </c>
      <c r="G1314" s="13" t="s">
        <v>12</v>
      </c>
      <c r="H1314" s="13" t="s">
        <v>31</v>
      </c>
    </row>
    <row r="1315" spans="1:8">
      <c r="A1315" s="15">
        <v>3010</v>
      </c>
      <c r="B1315" s="15">
        <v>2021</v>
      </c>
      <c r="C1315" s="13" t="s">
        <v>9</v>
      </c>
      <c r="D1315" s="15">
        <v>20</v>
      </c>
      <c r="E1315" s="13" t="s">
        <v>14</v>
      </c>
      <c r="F1315" s="13" t="s">
        <v>17</v>
      </c>
      <c r="G1315" s="13" t="s">
        <v>12</v>
      </c>
      <c r="H1315" s="13" t="s">
        <v>29</v>
      </c>
    </row>
    <row r="1316" spans="1:8">
      <c r="A1316" s="15">
        <v>3009</v>
      </c>
      <c r="B1316" s="15">
        <v>2021</v>
      </c>
      <c r="C1316" s="13" t="s">
        <v>9</v>
      </c>
      <c r="D1316" s="15">
        <v>20</v>
      </c>
      <c r="E1316" s="13" t="s">
        <v>10</v>
      </c>
      <c r="F1316" s="13" t="s">
        <v>11</v>
      </c>
      <c r="G1316" s="13" t="s">
        <v>12</v>
      </c>
      <c r="H1316" s="13" t="s">
        <v>15</v>
      </c>
    </row>
    <row r="1317" spans="1:8">
      <c r="A1317" s="15">
        <v>3008</v>
      </c>
      <c r="B1317" s="15">
        <v>2021</v>
      </c>
      <c r="C1317" s="13" t="s">
        <v>9</v>
      </c>
      <c r="D1317" s="15">
        <v>20</v>
      </c>
      <c r="E1317" s="13" t="s">
        <v>10</v>
      </c>
      <c r="F1317" s="13" t="s">
        <v>11</v>
      </c>
      <c r="G1317" s="13" t="s">
        <v>12</v>
      </c>
      <c r="H1317" s="13" t="s">
        <v>35</v>
      </c>
    </row>
    <row r="1318" spans="1:8">
      <c r="A1318" s="15">
        <v>3007</v>
      </c>
      <c r="B1318" s="15">
        <v>2021</v>
      </c>
      <c r="C1318" s="13" t="s">
        <v>9</v>
      </c>
      <c r="D1318" s="15">
        <v>20</v>
      </c>
      <c r="E1318" s="13" t="s">
        <v>10</v>
      </c>
      <c r="F1318" s="13" t="s">
        <v>17</v>
      </c>
      <c r="G1318" s="13" t="s">
        <v>12</v>
      </c>
      <c r="H1318" s="13" t="s">
        <v>18</v>
      </c>
    </row>
    <row r="1319" spans="1:8">
      <c r="A1319" s="15">
        <v>3006</v>
      </c>
      <c r="B1319" s="15">
        <v>2021</v>
      </c>
      <c r="C1319" s="13" t="s">
        <v>9</v>
      </c>
      <c r="D1319" s="15">
        <v>20</v>
      </c>
      <c r="E1319" s="13" t="s">
        <v>10</v>
      </c>
      <c r="F1319" s="13" t="s">
        <v>17</v>
      </c>
      <c r="G1319" s="13" t="s">
        <v>12</v>
      </c>
      <c r="H1319" s="13" t="s">
        <v>34</v>
      </c>
    </row>
    <row r="1320" spans="1:8">
      <c r="A1320" s="15">
        <v>3005</v>
      </c>
      <c r="B1320" s="15">
        <v>2021</v>
      </c>
      <c r="C1320" s="13" t="s">
        <v>9</v>
      </c>
      <c r="D1320" s="15">
        <v>20</v>
      </c>
      <c r="E1320" s="13" t="s">
        <v>48</v>
      </c>
      <c r="F1320" s="13" t="s">
        <v>11</v>
      </c>
      <c r="G1320" s="13" t="s">
        <v>12</v>
      </c>
      <c r="H1320" s="13" t="s">
        <v>35</v>
      </c>
    </row>
    <row r="1321" spans="1:8">
      <c r="A1321" s="15">
        <v>3004</v>
      </c>
      <c r="B1321" s="15">
        <v>2021</v>
      </c>
      <c r="C1321" s="13" t="s">
        <v>9</v>
      </c>
      <c r="D1321" s="15">
        <v>20</v>
      </c>
      <c r="E1321" s="13" t="s">
        <v>14</v>
      </c>
      <c r="F1321" s="13" t="s">
        <v>11</v>
      </c>
      <c r="G1321" s="13" t="s">
        <v>12</v>
      </c>
      <c r="H1321" s="13" t="s">
        <v>31</v>
      </c>
    </row>
    <row r="1322" spans="1:8">
      <c r="A1322" s="15">
        <v>3003</v>
      </c>
      <c r="B1322" s="15">
        <v>2021</v>
      </c>
      <c r="C1322" s="13" t="s">
        <v>9</v>
      </c>
      <c r="D1322" s="15">
        <v>20</v>
      </c>
      <c r="E1322" s="13" t="s">
        <v>14</v>
      </c>
      <c r="F1322" s="13" t="s">
        <v>17</v>
      </c>
      <c r="G1322" s="13" t="s">
        <v>12</v>
      </c>
      <c r="H1322" s="13" t="s">
        <v>29</v>
      </c>
    </row>
    <row r="1323" spans="1:8">
      <c r="A1323" s="15">
        <v>3002</v>
      </c>
      <c r="B1323" s="15">
        <v>2021</v>
      </c>
      <c r="C1323" s="13" t="s">
        <v>9</v>
      </c>
      <c r="D1323" s="15">
        <v>20</v>
      </c>
      <c r="E1323" s="13" t="s">
        <v>10</v>
      </c>
      <c r="F1323" s="13" t="s">
        <v>11</v>
      </c>
      <c r="G1323" s="13" t="s">
        <v>12</v>
      </c>
      <c r="H1323" s="13" t="s">
        <v>15</v>
      </c>
    </row>
    <row r="1324" spans="1:8">
      <c r="A1324" s="15">
        <v>3001</v>
      </c>
      <c r="B1324" s="15">
        <v>2021</v>
      </c>
      <c r="C1324" s="13" t="s">
        <v>9</v>
      </c>
      <c r="D1324" s="15">
        <v>20</v>
      </c>
      <c r="E1324" s="13" t="s">
        <v>10</v>
      </c>
      <c r="F1324" s="13" t="s">
        <v>11</v>
      </c>
      <c r="G1324" s="13" t="s">
        <v>12</v>
      </c>
      <c r="H1324" s="13" t="s">
        <v>35</v>
      </c>
    </row>
    <row r="1325" spans="1:8">
      <c r="A1325" s="15">
        <v>3000</v>
      </c>
      <c r="B1325" s="15">
        <v>2021</v>
      </c>
      <c r="C1325" s="13" t="s">
        <v>9</v>
      </c>
      <c r="D1325" s="15">
        <v>20</v>
      </c>
      <c r="E1325" s="13" t="s">
        <v>10</v>
      </c>
      <c r="F1325" s="13" t="s">
        <v>17</v>
      </c>
      <c r="G1325" s="13" t="s">
        <v>12</v>
      </c>
      <c r="H1325" s="13" t="s">
        <v>18</v>
      </c>
    </row>
    <row r="1326" spans="1:8">
      <c r="A1326" s="15">
        <v>2999</v>
      </c>
      <c r="B1326" s="15">
        <v>2021</v>
      </c>
      <c r="C1326" s="13" t="s">
        <v>9</v>
      </c>
      <c r="D1326" s="15">
        <v>20</v>
      </c>
      <c r="E1326" s="13" t="s">
        <v>10</v>
      </c>
      <c r="F1326" s="13" t="s">
        <v>17</v>
      </c>
      <c r="G1326" s="13" t="s">
        <v>12</v>
      </c>
      <c r="H1326" s="13" t="s">
        <v>34</v>
      </c>
    </row>
    <row r="1327" spans="1:8">
      <c r="A1327" s="15">
        <v>2998</v>
      </c>
      <c r="B1327" s="15">
        <v>2021</v>
      </c>
      <c r="C1327" s="13" t="s">
        <v>9</v>
      </c>
      <c r="D1327" s="15">
        <v>20</v>
      </c>
      <c r="E1327" s="13" t="s">
        <v>14</v>
      </c>
      <c r="F1327" s="13" t="s">
        <v>11</v>
      </c>
      <c r="G1327" s="13" t="s">
        <v>12</v>
      </c>
      <c r="H1327" s="13" t="s">
        <v>15</v>
      </c>
    </row>
    <row r="1328" spans="1:8">
      <c r="A1328" s="15">
        <v>2997</v>
      </c>
      <c r="B1328" s="15">
        <v>2021</v>
      </c>
      <c r="C1328" s="13" t="s">
        <v>9</v>
      </c>
      <c r="D1328" s="15">
        <v>20</v>
      </c>
      <c r="E1328" s="13" t="s">
        <v>14</v>
      </c>
      <c r="F1328" s="13" t="s">
        <v>11</v>
      </c>
      <c r="G1328" s="13" t="s">
        <v>12</v>
      </c>
      <c r="H1328" s="13" t="s">
        <v>31</v>
      </c>
    </row>
    <row r="1329" spans="1:8">
      <c r="A1329" s="15">
        <v>2996</v>
      </c>
      <c r="B1329" s="15">
        <v>2021</v>
      </c>
      <c r="C1329" s="13" t="s">
        <v>9</v>
      </c>
      <c r="D1329" s="15">
        <v>20</v>
      </c>
      <c r="E1329" s="13" t="s">
        <v>14</v>
      </c>
      <c r="F1329" s="13" t="s">
        <v>17</v>
      </c>
      <c r="G1329" s="13" t="s">
        <v>12</v>
      </c>
      <c r="H1329" s="13" t="s">
        <v>29</v>
      </c>
    </row>
    <row r="1330" spans="1:8">
      <c r="A1330" s="15">
        <v>2995</v>
      </c>
      <c r="B1330" s="15">
        <v>2021</v>
      </c>
      <c r="C1330" s="13" t="s">
        <v>9</v>
      </c>
      <c r="D1330" s="15">
        <v>20</v>
      </c>
      <c r="E1330" s="13" t="s">
        <v>10</v>
      </c>
      <c r="F1330" s="13" t="s">
        <v>11</v>
      </c>
      <c r="G1330" s="13" t="s">
        <v>12</v>
      </c>
      <c r="H1330" s="13" t="s">
        <v>15</v>
      </c>
    </row>
    <row r="1331" spans="1:8">
      <c r="A1331" s="15">
        <v>2994</v>
      </c>
      <c r="B1331" s="15">
        <v>2021</v>
      </c>
      <c r="C1331" s="13" t="s">
        <v>9</v>
      </c>
      <c r="D1331" s="15">
        <v>20</v>
      </c>
      <c r="E1331" s="13" t="s">
        <v>10</v>
      </c>
      <c r="F1331" s="13" t="s">
        <v>11</v>
      </c>
      <c r="G1331" s="13" t="s">
        <v>12</v>
      </c>
      <c r="H1331" s="13" t="s">
        <v>35</v>
      </c>
    </row>
    <row r="1332" spans="1:8">
      <c r="A1332" s="15">
        <v>2993</v>
      </c>
      <c r="B1332" s="15">
        <v>2021</v>
      </c>
      <c r="C1332" s="13" t="s">
        <v>9</v>
      </c>
      <c r="D1332" s="15">
        <v>20</v>
      </c>
      <c r="E1332" s="13" t="s">
        <v>10</v>
      </c>
      <c r="F1332" s="13" t="s">
        <v>17</v>
      </c>
      <c r="G1332" s="13" t="s">
        <v>12</v>
      </c>
      <c r="H1332" s="13" t="s">
        <v>18</v>
      </c>
    </row>
    <row r="1333" spans="1:8">
      <c r="A1333" s="15">
        <v>2992</v>
      </c>
      <c r="B1333" s="15">
        <v>2021</v>
      </c>
      <c r="C1333" s="13" t="s">
        <v>9</v>
      </c>
      <c r="D1333" s="15">
        <v>20</v>
      </c>
      <c r="E1333" s="13" t="s">
        <v>10</v>
      </c>
      <c r="F1333" s="13" t="s">
        <v>17</v>
      </c>
      <c r="G1333" s="13" t="s">
        <v>12</v>
      </c>
      <c r="H1333" s="13" t="s">
        <v>34</v>
      </c>
    </row>
    <row r="1334" spans="1:8">
      <c r="A1334" s="15">
        <v>2991</v>
      </c>
      <c r="B1334" s="15">
        <v>2021</v>
      </c>
      <c r="C1334" s="13" t="s">
        <v>9</v>
      </c>
      <c r="D1334" s="15">
        <v>20</v>
      </c>
      <c r="E1334" s="13" t="s">
        <v>14</v>
      </c>
      <c r="F1334" s="13" t="s">
        <v>11</v>
      </c>
      <c r="G1334" s="13" t="s">
        <v>12</v>
      </c>
      <c r="H1334" s="13" t="s">
        <v>15</v>
      </c>
    </row>
    <row r="1335" spans="1:8">
      <c r="A1335" s="15">
        <v>2990</v>
      </c>
      <c r="B1335" s="15">
        <v>2021</v>
      </c>
      <c r="C1335" s="13" t="s">
        <v>9</v>
      </c>
      <c r="D1335" s="15">
        <v>20</v>
      </c>
      <c r="E1335" s="13" t="s">
        <v>14</v>
      </c>
      <c r="F1335" s="13" t="s">
        <v>11</v>
      </c>
      <c r="G1335" s="13" t="s">
        <v>12</v>
      </c>
      <c r="H1335" s="13" t="s">
        <v>31</v>
      </c>
    </row>
    <row r="1336" spans="1:8">
      <c r="A1336" s="15">
        <v>2989</v>
      </c>
      <c r="B1336" s="15">
        <v>2021</v>
      </c>
      <c r="C1336" s="13" t="s">
        <v>9</v>
      </c>
      <c r="D1336" s="15">
        <v>20</v>
      </c>
      <c r="E1336" s="13" t="s">
        <v>14</v>
      </c>
      <c r="F1336" s="13" t="s">
        <v>17</v>
      </c>
      <c r="G1336" s="13" t="s">
        <v>12</v>
      </c>
      <c r="H1336" s="13" t="s">
        <v>29</v>
      </c>
    </row>
    <row r="1337" spans="1:8">
      <c r="A1337" s="15">
        <v>2988</v>
      </c>
      <c r="B1337" s="15">
        <v>2021</v>
      </c>
      <c r="C1337" s="13" t="s">
        <v>9</v>
      </c>
      <c r="D1337" s="15">
        <v>20</v>
      </c>
      <c r="E1337" s="13" t="s">
        <v>10</v>
      </c>
      <c r="F1337" s="13" t="s">
        <v>11</v>
      </c>
      <c r="G1337" s="13" t="s">
        <v>12</v>
      </c>
      <c r="H1337" s="13" t="s">
        <v>15</v>
      </c>
    </row>
    <row r="1338" spans="1:8">
      <c r="A1338" s="15">
        <v>2987</v>
      </c>
      <c r="B1338" s="15">
        <v>2021</v>
      </c>
      <c r="C1338" s="13" t="s">
        <v>9</v>
      </c>
      <c r="D1338" s="15">
        <v>20</v>
      </c>
      <c r="E1338" s="13" t="s">
        <v>10</v>
      </c>
      <c r="F1338" s="13" t="s">
        <v>11</v>
      </c>
      <c r="G1338" s="13" t="s">
        <v>12</v>
      </c>
      <c r="H1338" s="13" t="s">
        <v>35</v>
      </c>
    </row>
    <row r="1339" spans="1:8">
      <c r="A1339" s="15">
        <v>2986</v>
      </c>
      <c r="B1339" s="15">
        <v>2021</v>
      </c>
      <c r="C1339" s="13" t="s">
        <v>9</v>
      </c>
      <c r="D1339" s="15">
        <v>20</v>
      </c>
      <c r="E1339" s="13" t="s">
        <v>10</v>
      </c>
      <c r="F1339" s="13" t="s">
        <v>17</v>
      </c>
      <c r="G1339" s="13" t="s">
        <v>12</v>
      </c>
      <c r="H1339" s="13" t="s">
        <v>18</v>
      </c>
    </row>
    <row r="1340" spans="1:8">
      <c r="A1340" s="15">
        <v>2985</v>
      </c>
      <c r="B1340" s="15">
        <v>2021</v>
      </c>
      <c r="C1340" s="13" t="s">
        <v>9</v>
      </c>
      <c r="D1340" s="15">
        <v>20</v>
      </c>
      <c r="E1340" s="13" t="s">
        <v>10</v>
      </c>
      <c r="F1340" s="13" t="s">
        <v>17</v>
      </c>
      <c r="G1340" s="13" t="s">
        <v>12</v>
      </c>
      <c r="H1340" s="13" t="s">
        <v>34</v>
      </c>
    </row>
    <row r="1341" spans="1:8">
      <c r="A1341" s="15">
        <v>2984</v>
      </c>
      <c r="B1341" s="15">
        <v>2021</v>
      </c>
      <c r="C1341" s="13" t="s">
        <v>9</v>
      </c>
      <c r="D1341" s="15">
        <v>20</v>
      </c>
      <c r="E1341" s="13" t="s">
        <v>14</v>
      </c>
      <c r="F1341" s="13" t="s">
        <v>11</v>
      </c>
      <c r="G1341" s="13" t="s">
        <v>12</v>
      </c>
      <c r="H1341" s="13" t="s">
        <v>15</v>
      </c>
    </row>
    <row r="1342" spans="1:8">
      <c r="A1342" s="15">
        <v>2983</v>
      </c>
      <c r="B1342" s="15">
        <v>2021</v>
      </c>
      <c r="C1342" s="13" t="s">
        <v>9</v>
      </c>
      <c r="D1342" s="15">
        <v>20</v>
      </c>
      <c r="E1342" s="13" t="s">
        <v>14</v>
      </c>
      <c r="F1342" s="13" t="s">
        <v>11</v>
      </c>
      <c r="G1342" s="13" t="s">
        <v>12</v>
      </c>
      <c r="H1342" s="13" t="s">
        <v>31</v>
      </c>
    </row>
    <row r="1343" spans="1:8">
      <c r="A1343" s="15">
        <v>2982</v>
      </c>
      <c r="B1343" s="15">
        <v>2021</v>
      </c>
      <c r="C1343" s="13" t="s">
        <v>9</v>
      </c>
      <c r="D1343" s="15">
        <v>20</v>
      </c>
      <c r="E1343" s="13" t="s">
        <v>14</v>
      </c>
      <c r="F1343" s="13" t="s">
        <v>17</v>
      </c>
      <c r="G1343" s="13" t="s">
        <v>12</v>
      </c>
      <c r="H1343" s="13" t="s">
        <v>29</v>
      </c>
    </row>
    <row r="1344" spans="1:8">
      <c r="A1344" s="15">
        <v>2981</v>
      </c>
      <c r="B1344" s="15">
        <v>2021</v>
      </c>
      <c r="C1344" s="13" t="s">
        <v>9</v>
      </c>
      <c r="D1344" s="15">
        <v>20</v>
      </c>
      <c r="E1344" s="13" t="s">
        <v>10</v>
      </c>
      <c r="F1344" s="13" t="s">
        <v>11</v>
      </c>
      <c r="G1344" s="13" t="s">
        <v>12</v>
      </c>
      <c r="H1344" s="13" t="s">
        <v>15</v>
      </c>
    </row>
    <row r="1345" spans="1:8">
      <c r="A1345" s="15">
        <v>2980</v>
      </c>
      <c r="B1345" s="15">
        <v>2021</v>
      </c>
      <c r="C1345" s="13" t="s">
        <v>9</v>
      </c>
      <c r="D1345" s="15">
        <v>20</v>
      </c>
      <c r="E1345" s="13" t="s">
        <v>10</v>
      </c>
      <c r="F1345" s="13" t="s">
        <v>11</v>
      </c>
      <c r="G1345" s="13" t="s">
        <v>12</v>
      </c>
      <c r="H1345" s="13" t="s">
        <v>35</v>
      </c>
    </row>
    <row r="1346" spans="1:8">
      <c r="A1346" s="15">
        <v>2979</v>
      </c>
      <c r="B1346" s="15">
        <v>2021</v>
      </c>
      <c r="C1346" s="13" t="s">
        <v>9</v>
      </c>
      <c r="D1346" s="15">
        <v>20</v>
      </c>
      <c r="E1346" s="13" t="s">
        <v>10</v>
      </c>
      <c r="F1346" s="13" t="s">
        <v>17</v>
      </c>
      <c r="G1346" s="13" t="s">
        <v>12</v>
      </c>
      <c r="H1346" s="13" t="s">
        <v>18</v>
      </c>
    </row>
    <row r="1347" spans="1:8">
      <c r="A1347" s="15">
        <v>2978</v>
      </c>
      <c r="B1347" s="15">
        <v>2021</v>
      </c>
      <c r="C1347" s="13" t="s">
        <v>9</v>
      </c>
      <c r="D1347" s="15">
        <v>20</v>
      </c>
      <c r="E1347" s="13" t="s">
        <v>10</v>
      </c>
      <c r="F1347" s="13" t="s">
        <v>17</v>
      </c>
      <c r="G1347" s="13" t="s">
        <v>12</v>
      </c>
      <c r="H1347" s="13" t="s">
        <v>34</v>
      </c>
    </row>
    <row r="1348" spans="1:8">
      <c r="A1348" s="15">
        <v>2977</v>
      </c>
      <c r="B1348" s="15">
        <v>2021</v>
      </c>
      <c r="C1348" s="13" t="s">
        <v>9</v>
      </c>
      <c r="D1348" s="15">
        <v>20</v>
      </c>
      <c r="E1348" s="13" t="s">
        <v>14</v>
      </c>
      <c r="F1348" s="13" t="s">
        <v>11</v>
      </c>
      <c r="G1348" s="13" t="s">
        <v>12</v>
      </c>
      <c r="H1348" s="13" t="s">
        <v>15</v>
      </c>
    </row>
    <row r="1349" spans="1:8">
      <c r="A1349" s="15">
        <v>2976</v>
      </c>
      <c r="B1349" s="15">
        <v>2021</v>
      </c>
      <c r="C1349" s="13" t="s">
        <v>9</v>
      </c>
      <c r="D1349" s="15">
        <v>20</v>
      </c>
      <c r="E1349" s="13" t="s">
        <v>14</v>
      </c>
      <c r="F1349" s="13" t="s">
        <v>11</v>
      </c>
      <c r="G1349" s="13" t="s">
        <v>12</v>
      </c>
      <c r="H1349" s="13" t="s">
        <v>31</v>
      </c>
    </row>
    <row r="1350" spans="1:8">
      <c r="A1350" s="15">
        <v>2975</v>
      </c>
      <c r="B1350" s="15">
        <v>2021</v>
      </c>
      <c r="C1350" s="13" t="s">
        <v>9</v>
      </c>
      <c r="D1350" s="15">
        <v>20</v>
      </c>
      <c r="E1350" s="13" t="s">
        <v>14</v>
      </c>
      <c r="F1350" s="13" t="s">
        <v>17</v>
      </c>
      <c r="G1350" s="13" t="s">
        <v>12</v>
      </c>
      <c r="H1350" s="13" t="s">
        <v>29</v>
      </c>
    </row>
    <row r="1351" spans="1:8">
      <c r="A1351" s="15">
        <v>2974</v>
      </c>
      <c r="B1351" s="15">
        <v>2021</v>
      </c>
      <c r="C1351" s="13" t="s">
        <v>9</v>
      </c>
      <c r="D1351" s="15">
        <v>20</v>
      </c>
      <c r="E1351" s="13" t="s">
        <v>10</v>
      </c>
      <c r="F1351" s="13" t="s">
        <v>11</v>
      </c>
      <c r="G1351" s="13" t="s">
        <v>12</v>
      </c>
      <c r="H1351" s="13" t="s">
        <v>15</v>
      </c>
    </row>
    <row r="1352" spans="1:8">
      <c r="A1352" s="15">
        <v>2973</v>
      </c>
      <c r="B1352" s="15">
        <v>2021</v>
      </c>
      <c r="C1352" s="13" t="s">
        <v>9</v>
      </c>
      <c r="D1352" s="15">
        <v>20</v>
      </c>
      <c r="E1352" s="13" t="s">
        <v>10</v>
      </c>
      <c r="F1352" s="13" t="s">
        <v>11</v>
      </c>
      <c r="G1352" s="13" t="s">
        <v>12</v>
      </c>
      <c r="H1352" s="13" t="s">
        <v>35</v>
      </c>
    </row>
    <row r="1353" spans="1:8">
      <c r="A1353" s="15">
        <v>2972</v>
      </c>
      <c r="B1353" s="15">
        <v>2021</v>
      </c>
      <c r="C1353" s="13" t="s">
        <v>9</v>
      </c>
      <c r="D1353" s="15">
        <v>20</v>
      </c>
      <c r="E1353" s="13" t="s">
        <v>10</v>
      </c>
      <c r="F1353" s="13" t="s">
        <v>17</v>
      </c>
      <c r="G1353" s="13" t="s">
        <v>12</v>
      </c>
      <c r="H1353" s="13" t="s">
        <v>18</v>
      </c>
    </row>
    <row r="1354" spans="1:8">
      <c r="A1354" s="15">
        <v>2971</v>
      </c>
      <c r="B1354" s="15">
        <v>2021</v>
      </c>
      <c r="C1354" s="13" t="s">
        <v>9</v>
      </c>
      <c r="D1354" s="15">
        <v>20</v>
      </c>
      <c r="E1354" s="13" t="s">
        <v>10</v>
      </c>
      <c r="F1354" s="13" t="s">
        <v>17</v>
      </c>
      <c r="G1354" s="13" t="s">
        <v>12</v>
      </c>
      <c r="H1354" s="13" t="s">
        <v>34</v>
      </c>
    </row>
    <row r="1355" spans="1:8">
      <c r="A1355" s="15">
        <v>2970</v>
      </c>
      <c r="B1355" s="15">
        <v>2021</v>
      </c>
      <c r="C1355" s="13" t="s">
        <v>9</v>
      </c>
      <c r="D1355" s="15">
        <v>20</v>
      </c>
      <c r="E1355" s="13" t="s">
        <v>14</v>
      </c>
      <c r="F1355" s="13" t="s">
        <v>11</v>
      </c>
      <c r="G1355" s="13" t="s">
        <v>12</v>
      </c>
      <c r="H1355" s="13" t="s">
        <v>15</v>
      </c>
    </row>
    <row r="1356" spans="1:8">
      <c r="A1356" s="15">
        <v>2969</v>
      </c>
      <c r="B1356" s="15">
        <v>2021</v>
      </c>
      <c r="C1356" s="13" t="s">
        <v>9</v>
      </c>
      <c r="D1356" s="15">
        <v>20</v>
      </c>
      <c r="E1356" s="13" t="s">
        <v>14</v>
      </c>
      <c r="F1356" s="13" t="s">
        <v>11</v>
      </c>
      <c r="G1356" s="13" t="s">
        <v>12</v>
      </c>
      <c r="H1356" s="13" t="s">
        <v>31</v>
      </c>
    </row>
    <row r="1357" spans="1:8">
      <c r="A1357" s="15">
        <v>2968</v>
      </c>
      <c r="B1357" s="15">
        <v>2021</v>
      </c>
      <c r="C1357" s="13" t="s">
        <v>9</v>
      </c>
      <c r="D1357" s="15">
        <v>20</v>
      </c>
      <c r="E1357" s="13" t="s">
        <v>14</v>
      </c>
      <c r="F1357" s="13" t="s">
        <v>17</v>
      </c>
      <c r="G1357" s="13" t="s">
        <v>12</v>
      </c>
      <c r="H1357" s="13" t="s">
        <v>29</v>
      </c>
    </row>
    <row r="1358" spans="1:8">
      <c r="A1358" s="15">
        <v>2967</v>
      </c>
      <c r="B1358" s="15">
        <v>2021</v>
      </c>
      <c r="C1358" s="13" t="s">
        <v>9</v>
      </c>
      <c r="D1358" s="15">
        <v>20</v>
      </c>
      <c r="E1358" s="13" t="s">
        <v>10</v>
      </c>
      <c r="F1358" s="13" t="s">
        <v>11</v>
      </c>
      <c r="G1358" s="13" t="s">
        <v>12</v>
      </c>
      <c r="H1358" s="13" t="s">
        <v>15</v>
      </c>
    </row>
    <row r="1359" spans="1:8">
      <c r="A1359" s="15">
        <v>2966</v>
      </c>
      <c r="B1359" s="15">
        <v>2021</v>
      </c>
      <c r="C1359" s="13" t="s">
        <v>9</v>
      </c>
      <c r="D1359" s="15">
        <v>20</v>
      </c>
      <c r="E1359" s="13" t="s">
        <v>10</v>
      </c>
      <c r="F1359" s="13" t="s">
        <v>11</v>
      </c>
      <c r="G1359" s="13" t="s">
        <v>12</v>
      </c>
      <c r="H1359" s="13" t="s">
        <v>35</v>
      </c>
    </row>
    <row r="1360" spans="1:8">
      <c r="A1360" s="15">
        <v>2965</v>
      </c>
      <c r="B1360" s="15">
        <v>2021</v>
      </c>
      <c r="C1360" s="13" t="s">
        <v>9</v>
      </c>
      <c r="D1360" s="15">
        <v>20</v>
      </c>
      <c r="E1360" s="13" t="s">
        <v>10</v>
      </c>
      <c r="F1360" s="13" t="s">
        <v>17</v>
      </c>
      <c r="G1360" s="13" t="s">
        <v>12</v>
      </c>
      <c r="H1360" s="13" t="s">
        <v>18</v>
      </c>
    </row>
    <row r="1361" spans="1:8">
      <c r="A1361" s="15">
        <v>2964</v>
      </c>
      <c r="B1361" s="15">
        <v>2021</v>
      </c>
      <c r="C1361" s="13" t="s">
        <v>9</v>
      </c>
      <c r="D1361" s="15">
        <v>20</v>
      </c>
      <c r="E1361" s="13" t="s">
        <v>10</v>
      </c>
      <c r="F1361" s="13" t="s">
        <v>17</v>
      </c>
      <c r="G1361" s="13" t="s">
        <v>12</v>
      </c>
      <c r="H1361" s="13" t="s">
        <v>34</v>
      </c>
    </row>
    <row r="1362" spans="1:8">
      <c r="A1362" s="15">
        <v>2963</v>
      </c>
      <c r="B1362" s="15">
        <v>2021</v>
      </c>
      <c r="C1362" s="13" t="s">
        <v>9</v>
      </c>
      <c r="D1362" s="15">
        <v>20</v>
      </c>
      <c r="E1362" s="13" t="s">
        <v>14</v>
      </c>
      <c r="F1362" s="13" t="s">
        <v>11</v>
      </c>
      <c r="G1362" s="13" t="s">
        <v>12</v>
      </c>
      <c r="H1362" s="13" t="s">
        <v>15</v>
      </c>
    </row>
    <row r="1363" spans="1:8">
      <c r="A1363" s="15">
        <v>2962</v>
      </c>
      <c r="B1363" s="15">
        <v>2021</v>
      </c>
      <c r="C1363" s="13" t="s">
        <v>9</v>
      </c>
      <c r="D1363" s="15">
        <v>20</v>
      </c>
      <c r="E1363" s="13" t="s">
        <v>14</v>
      </c>
      <c r="F1363" s="13" t="s">
        <v>11</v>
      </c>
      <c r="G1363" s="13" t="s">
        <v>12</v>
      </c>
      <c r="H1363" s="13" t="s">
        <v>31</v>
      </c>
    </row>
    <row r="1364" spans="1:8">
      <c r="A1364" s="15">
        <v>2961</v>
      </c>
      <c r="B1364" s="15">
        <v>2021</v>
      </c>
      <c r="C1364" s="13" t="s">
        <v>9</v>
      </c>
      <c r="D1364" s="15">
        <v>20</v>
      </c>
      <c r="E1364" s="13" t="s">
        <v>14</v>
      </c>
      <c r="F1364" s="13" t="s">
        <v>17</v>
      </c>
      <c r="G1364" s="13" t="s">
        <v>12</v>
      </c>
      <c r="H1364" s="13" t="s">
        <v>29</v>
      </c>
    </row>
    <row r="1365" spans="1:8">
      <c r="A1365" s="15">
        <v>2960</v>
      </c>
      <c r="B1365" s="15">
        <v>2021</v>
      </c>
      <c r="C1365" s="13" t="s">
        <v>9</v>
      </c>
      <c r="D1365" s="15">
        <v>20</v>
      </c>
      <c r="E1365" s="13" t="s">
        <v>10</v>
      </c>
      <c r="F1365" s="13" t="s">
        <v>11</v>
      </c>
      <c r="G1365" s="13" t="s">
        <v>12</v>
      </c>
      <c r="H1365" s="13" t="s">
        <v>15</v>
      </c>
    </row>
    <row r="1366" spans="1:8">
      <c r="A1366" s="15">
        <v>2959</v>
      </c>
      <c r="B1366" s="15">
        <v>2021</v>
      </c>
      <c r="C1366" s="13" t="s">
        <v>9</v>
      </c>
      <c r="D1366" s="15">
        <v>20</v>
      </c>
      <c r="E1366" s="13" t="s">
        <v>10</v>
      </c>
      <c r="F1366" s="13" t="s">
        <v>11</v>
      </c>
      <c r="G1366" s="13" t="s">
        <v>12</v>
      </c>
      <c r="H1366" s="13" t="s">
        <v>35</v>
      </c>
    </row>
    <row r="1367" spans="1:8">
      <c r="A1367" s="15">
        <v>2958</v>
      </c>
      <c r="B1367" s="15">
        <v>2021</v>
      </c>
      <c r="C1367" s="13" t="s">
        <v>9</v>
      </c>
      <c r="D1367" s="15">
        <v>20</v>
      </c>
      <c r="E1367" s="13" t="s">
        <v>10</v>
      </c>
      <c r="F1367" s="13" t="s">
        <v>17</v>
      </c>
      <c r="G1367" s="13" t="s">
        <v>12</v>
      </c>
      <c r="H1367" s="13" t="s">
        <v>18</v>
      </c>
    </row>
    <row r="1368" spans="1:8">
      <c r="A1368" s="15">
        <v>2957</v>
      </c>
      <c r="B1368" s="15">
        <v>2021</v>
      </c>
      <c r="C1368" s="13" t="s">
        <v>9</v>
      </c>
      <c r="D1368" s="15">
        <v>20</v>
      </c>
      <c r="E1368" s="13" t="s">
        <v>10</v>
      </c>
      <c r="F1368" s="13" t="s">
        <v>17</v>
      </c>
      <c r="G1368" s="13" t="s">
        <v>12</v>
      </c>
      <c r="H1368" s="13" t="s">
        <v>26</v>
      </c>
    </row>
    <row r="1369" spans="1:8">
      <c r="A1369" s="15">
        <v>2956</v>
      </c>
      <c r="B1369" s="15">
        <v>2021</v>
      </c>
      <c r="C1369" s="13" t="s">
        <v>9</v>
      </c>
      <c r="D1369" s="15">
        <v>20</v>
      </c>
      <c r="E1369" s="13" t="s">
        <v>14</v>
      </c>
      <c r="F1369" s="13" t="s">
        <v>11</v>
      </c>
      <c r="G1369" s="13" t="s">
        <v>12</v>
      </c>
      <c r="H1369" s="13" t="s">
        <v>15</v>
      </c>
    </row>
    <row r="1370" spans="1:8">
      <c r="A1370" s="15">
        <v>2955</v>
      </c>
      <c r="B1370" s="15">
        <v>2021</v>
      </c>
      <c r="C1370" s="13" t="s">
        <v>9</v>
      </c>
      <c r="D1370" s="15">
        <v>20</v>
      </c>
      <c r="E1370" s="13" t="s">
        <v>14</v>
      </c>
      <c r="F1370" s="13" t="s">
        <v>11</v>
      </c>
      <c r="G1370" s="13" t="s">
        <v>12</v>
      </c>
      <c r="H1370" s="13" t="s">
        <v>31</v>
      </c>
    </row>
    <row r="1371" spans="1:8">
      <c r="A1371" s="15">
        <v>2954</v>
      </c>
      <c r="B1371" s="15">
        <v>2021</v>
      </c>
      <c r="C1371" s="13" t="s">
        <v>9</v>
      </c>
      <c r="D1371" s="15">
        <v>20</v>
      </c>
      <c r="E1371" s="13" t="s">
        <v>14</v>
      </c>
      <c r="F1371" s="13" t="s">
        <v>17</v>
      </c>
      <c r="G1371" s="13" t="s">
        <v>12</v>
      </c>
      <c r="H1371" s="13" t="s">
        <v>29</v>
      </c>
    </row>
    <row r="1372" spans="1:8">
      <c r="A1372" s="15">
        <v>2953</v>
      </c>
      <c r="B1372" s="15">
        <v>2021</v>
      </c>
      <c r="C1372" s="13" t="s">
        <v>9</v>
      </c>
      <c r="D1372" s="15">
        <v>20</v>
      </c>
      <c r="E1372" s="13" t="s">
        <v>10</v>
      </c>
      <c r="F1372" s="13" t="s">
        <v>11</v>
      </c>
      <c r="G1372" s="13" t="s">
        <v>12</v>
      </c>
      <c r="H1372" s="13" t="s">
        <v>15</v>
      </c>
    </row>
    <row r="1373" spans="1:8">
      <c r="A1373" s="15">
        <v>2952</v>
      </c>
      <c r="B1373" s="15">
        <v>2021</v>
      </c>
      <c r="C1373" s="13" t="s">
        <v>9</v>
      </c>
      <c r="D1373" s="15">
        <v>20</v>
      </c>
      <c r="E1373" s="13" t="s">
        <v>10</v>
      </c>
      <c r="F1373" s="13" t="s">
        <v>11</v>
      </c>
      <c r="G1373" s="13" t="s">
        <v>12</v>
      </c>
      <c r="H1373" s="13" t="s">
        <v>35</v>
      </c>
    </row>
    <row r="1374" spans="1:8">
      <c r="A1374" s="15">
        <v>2951</v>
      </c>
      <c r="B1374" s="15">
        <v>2021</v>
      </c>
      <c r="C1374" s="13" t="s">
        <v>9</v>
      </c>
      <c r="D1374" s="15">
        <v>20</v>
      </c>
      <c r="E1374" s="13" t="s">
        <v>10</v>
      </c>
      <c r="F1374" s="13" t="s">
        <v>17</v>
      </c>
      <c r="G1374" s="13" t="s">
        <v>12</v>
      </c>
      <c r="H1374" s="13" t="s">
        <v>18</v>
      </c>
    </row>
    <row r="1375" spans="1:8">
      <c r="A1375" s="15">
        <v>2950</v>
      </c>
      <c r="B1375" s="15">
        <v>2021</v>
      </c>
      <c r="C1375" s="13" t="s">
        <v>9</v>
      </c>
      <c r="D1375" s="15">
        <v>20</v>
      </c>
      <c r="E1375" s="13" t="s">
        <v>10</v>
      </c>
      <c r="F1375" s="13" t="s">
        <v>17</v>
      </c>
      <c r="G1375" s="13" t="s">
        <v>12</v>
      </c>
      <c r="H1375" s="13" t="s">
        <v>26</v>
      </c>
    </row>
    <row r="1376" spans="1:8">
      <c r="A1376" s="15">
        <v>2949</v>
      </c>
      <c r="B1376" s="15">
        <v>2021</v>
      </c>
      <c r="C1376" s="13" t="s">
        <v>9</v>
      </c>
      <c r="D1376" s="15">
        <v>20</v>
      </c>
      <c r="E1376" s="13" t="s">
        <v>14</v>
      </c>
      <c r="F1376" s="13" t="s">
        <v>11</v>
      </c>
      <c r="G1376" s="13" t="s">
        <v>12</v>
      </c>
      <c r="H1376" s="13" t="s">
        <v>15</v>
      </c>
    </row>
    <row r="1377" spans="1:8">
      <c r="A1377" s="15">
        <v>2948</v>
      </c>
      <c r="B1377" s="15">
        <v>2021</v>
      </c>
      <c r="C1377" s="13" t="s">
        <v>9</v>
      </c>
      <c r="D1377" s="15">
        <v>20</v>
      </c>
      <c r="E1377" s="13" t="s">
        <v>14</v>
      </c>
      <c r="F1377" s="13" t="s">
        <v>11</v>
      </c>
      <c r="G1377" s="13" t="s">
        <v>12</v>
      </c>
      <c r="H1377" s="13" t="s">
        <v>13</v>
      </c>
    </row>
    <row r="1378" spans="1:8">
      <c r="A1378" s="15">
        <v>2947</v>
      </c>
      <c r="B1378" s="15">
        <v>2021</v>
      </c>
      <c r="C1378" s="13" t="s">
        <v>9</v>
      </c>
      <c r="D1378" s="15">
        <v>20</v>
      </c>
      <c r="E1378" s="13" t="s">
        <v>14</v>
      </c>
      <c r="F1378" s="13" t="s">
        <v>17</v>
      </c>
      <c r="G1378" s="13" t="s">
        <v>12</v>
      </c>
      <c r="H1378" s="13" t="s">
        <v>29</v>
      </c>
    </row>
    <row r="1379" spans="1:8">
      <c r="A1379" s="15">
        <v>2946</v>
      </c>
      <c r="B1379" s="15">
        <v>2021</v>
      </c>
      <c r="C1379" s="13" t="s">
        <v>9</v>
      </c>
      <c r="D1379" s="15">
        <v>20</v>
      </c>
      <c r="E1379" s="13" t="s">
        <v>10</v>
      </c>
      <c r="F1379" s="13" t="s">
        <v>11</v>
      </c>
      <c r="G1379" s="13" t="s">
        <v>12</v>
      </c>
      <c r="H1379" s="13" t="s">
        <v>15</v>
      </c>
    </row>
    <row r="1380" spans="1:8">
      <c r="A1380" s="15">
        <v>2945</v>
      </c>
      <c r="B1380" s="15">
        <v>2021</v>
      </c>
      <c r="C1380" s="13" t="s">
        <v>9</v>
      </c>
      <c r="D1380" s="15">
        <v>20</v>
      </c>
      <c r="E1380" s="13" t="s">
        <v>10</v>
      </c>
      <c r="F1380" s="13" t="s">
        <v>11</v>
      </c>
      <c r="G1380" s="13" t="s">
        <v>12</v>
      </c>
      <c r="H1380" s="13" t="s">
        <v>35</v>
      </c>
    </row>
    <row r="1381" spans="1:8">
      <c r="A1381" s="15">
        <v>2944</v>
      </c>
      <c r="B1381" s="15">
        <v>2021</v>
      </c>
      <c r="C1381" s="13" t="s">
        <v>9</v>
      </c>
      <c r="D1381" s="15">
        <v>20</v>
      </c>
      <c r="E1381" s="13" t="s">
        <v>10</v>
      </c>
      <c r="F1381" s="13" t="s">
        <v>17</v>
      </c>
      <c r="G1381" s="13" t="s">
        <v>12</v>
      </c>
      <c r="H1381" s="13" t="s">
        <v>18</v>
      </c>
    </row>
    <row r="1382" spans="1:8">
      <c r="A1382" s="15">
        <v>2943</v>
      </c>
      <c r="B1382" s="15">
        <v>2021</v>
      </c>
      <c r="C1382" s="13" t="s">
        <v>9</v>
      </c>
      <c r="D1382" s="15">
        <v>20</v>
      </c>
      <c r="E1382" s="13" t="s">
        <v>10</v>
      </c>
      <c r="F1382" s="13" t="s">
        <v>17</v>
      </c>
      <c r="G1382" s="13" t="s">
        <v>12</v>
      </c>
      <c r="H1382" s="13" t="s">
        <v>26</v>
      </c>
    </row>
    <row r="1383" spans="1:8">
      <c r="A1383" s="15">
        <v>2942</v>
      </c>
      <c r="B1383" s="15">
        <v>2021</v>
      </c>
      <c r="C1383" s="13" t="s">
        <v>9</v>
      </c>
      <c r="D1383" s="15">
        <v>20</v>
      </c>
      <c r="E1383" s="13" t="s">
        <v>14</v>
      </c>
      <c r="F1383" s="13" t="s">
        <v>11</v>
      </c>
      <c r="G1383" s="13" t="s">
        <v>12</v>
      </c>
      <c r="H1383" s="13" t="s">
        <v>15</v>
      </c>
    </row>
    <row r="1384" spans="1:8">
      <c r="A1384" s="15">
        <v>2941</v>
      </c>
      <c r="B1384" s="15">
        <v>2021</v>
      </c>
      <c r="C1384" s="13" t="s">
        <v>9</v>
      </c>
      <c r="D1384" s="15">
        <v>20</v>
      </c>
      <c r="E1384" s="13" t="s">
        <v>14</v>
      </c>
      <c r="F1384" s="13" t="s">
        <v>11</v>
      </c>
      <c r="G1384" s="13" t="s">
        <v>12</v>
      </c>
      <c r="H1384" s="13" t="s">
        <v>13</v>
      </c>
    </row>
    <row r="1385" spans="1:8">
      <c r="A1385" s="15">
        <v>2940</v>
      </c>
      <c r="B1385" s="15">
        <v>2021</v>
      </c>
      <c r="C1385" s="13" t="s">
        <v>9</v>
      </c>
      <c r="D1385" s="15">
        <v>20</v>
      </c>
      <c r="E1385" s="13" t="s">
        <v>14</v>
      </c>
      <c r="F1385" s="13" t="s">
        <v>17</v>
      </c>
      <c r="G1385" s="13" t="s">
        <v>12</v>
      </c>
      <c r="H1385" s="13" t="s">
        <v>29</v>
      </c>
    </row>
    <row r="1386" spans="1:8">
      <c r="A1386" s="15">
        <v>2939</v>
      </c>
      <c r="B1386" s="15">
        <v>2021</v>
      </c>
      <c r="C1386" s="13" t="s">
        <v>9</v>
      </c>
      <c r="D1386" s="15">
        <v>20</v>
      </c>
      <c r="E1386" s="13" t="s">
        <v>10</v>
      </c>
      <c r="F1386" s="13" t="s">
        <v>11</v>
      </c>
      <c r="G1386" s="13" t="s">
        <v>12</v>
      </c>
      <c r="H1386" s="13" t="s">
        <v>15</v>
      </c>
    </row>
    <row r="1387" spans="1:8">
      <c r="A1387" s="15">
        <v>2938</v>
      </c>
      <c r="B1387" s="15">
        <v>2021</v>
      </c>
      <c r="C1387" s="13" t="s">
        <v>9</v>
      </c>
      <c r="D1387" s="15">
        <v>20</v>
      </c>
      <c r="E1387" s="13" t="s">
        <v>10</v>
      </c>
      <c r="F1387" s="13" t="s">
        <v>11</v>
      </c>
      <c r="G1387" s="13" t="s">
        <v>12</v>
      </c>
      <c r="H1387" s="13" t="s">
        <v>35</v>
      </c>
    </row>
    <row r="1388" spans="1:8">
      <c r="A1388" s="15">
        <v>2937</v>
      </c>
      <c r="B1388" s="15">
        <v>2021</v>
      </c>
      <c r="C1388" s="13" t="s">
        <v>9</v>
      </c>
      <c r="D1388" s="15">
        <v>20</v>
      </c>
      <c r="E1388" s="13" t="s">
        <v>10</v>
      </c>
      <c r="F1388" s="13" t="s">
        <v>17</v>
      </c>
      <c r="G1388" s="13" t="s">
        <v>12</v>
      </c>
      <c r="H1388" s="13" t="s">
        <v>18</v>
      </c>
    </row>
    <row r="1389" spans="1:8">
      <c r="A1389" s="15">
        <v>2936</v>
      </c>
      <c r="B1389" s="15">
        <v>2021</v>
      </c>
      <c r="C1389" s="13" t="s">
        <v>9</v>
      </c>
      <c r="D1389" s="15">
        <v>20</v>
      </c>
      <c r="E1389" s="13" t="s">
        <v>10</v>
      </c>
      <c r="F1389" s="13" t="s">
        <v>17</v>
      </c>
      <c r="G1389" s="13" t="s">
        <v>12</v>
      </c>
      <c r="H1389" s="13" t="s">
        <v>26</v>
      </c>
    </row>
    <row r="1390" spans="1:8">
      <c r="A1390" s="15">
        <v>2935</v>
      </c>
      <c r="B1390" s="15">
        <v>2021</v>
      </c>
      <c r="C1390" s="13" t="s">
        <v>9</v>
      </c>
      <c r="D1390" s="15">
        <v>20</v>
      </c>
      <c r="E1390" s="13" t="s">
        <v>14</v>
      </c>
      <c r="F1390" s="13" t="s">
        <v>11</v>
      </c>
      <c r="G1390" s="13" t="s">
        <v>12</v>
      </c>
      <c r="H1390" s="13" t="s">
        <v>15</v>
      </c>
    </row>
    <row r="1391" spans="1:8">
      <c r="A1391" s="15">
        <v>2934</v>
      </c>
      <c r="B1391" s="15">
        <v>2021</v>
      </c>
      <c r="C1391" s="13" t="s">
        <v>9</v>
      </c>
      <c r="D1391" s="15">
        <v>20</v>
      </c>
      <c r="E1391" s="13" t="s">
        <v>14</v>
      </c>
      <c r="F1391" s="13" t="s">
        <v>11</v>
      </c>
      <c r="G1391" s="13" t="s">
        <v>12</v>
      </c>
      <c r="H1391" s="13" t="s">
        <v>13</v>
      </c>
    </row>
    <row r="1392" spans="1:8">
      <c r="A1392" s="15">
        <v>2933</v>
      </c>
      <c r="B1392" s="15">
        <v>2021</v>
      </c>
      <c r="C1392" s="13" t="s">
        <v>9</v>
      </c>
      <c r="D1392" s="15">
        <v>20</v>
      </c>
      <c r="E1392" s="13" t="s">
        <v>14</v>
      </c>
      <c r="F1392" s="13" t="s">
        <v>17</v>
      </c>
      <c r="G1392" s="13" t="s">
        <v>12</v>
      </c>
      <c r="H1392" s="13" t="s">
        <v>29</v>
      </c>
    </row>
    <row r="1393" spans="1:8">
      <c r="A1393" s="15">
        <v>2932</v>
      </c>
      <c r="B1393" s="15">
        <v>2021</v>
      </c>
      <c r="C1393" s="13" t="s">
        <v>9</v>
      </c>
      <c r="D1393" s="15">
        <v>20</v>
      </c>
      <c r="E1393" s="13" t="s">
        <v>10</v>
      </c>
      <c r="F1393" s="13" t="s">
        <v>11</v>
      </c>
      <c r="G1393" s="13" t="s">
        <v>12</v>
      </c>
      <c r="H1393" s="13" t="s">
        <v>15</v>
      </c>
    </row>
    <row r="1394" spans="1:8">
      <c r="A1394" s="15">
        <v>2931</v>
      </c>
      <c r="B1394" s="15">
        <v>2021</v>
      </c>
      <c r="C1394" s="13" t="s">
        <v>9</v>
      </c>
      <c r="D1394" s="15">
        <v>20</v>
      </c>
      <c r="E1394" s="13" t="s">
        <v>10</v>
      </c>
      <c r="F1394" s="13" t="s">
        <v>11</v>
      </c>
      <c r="G1394" s="13" t="s">
        <v>12</v>
      </c>
      <c r="H1394" s="13" t="s">
        <v>35</v>
      </c>
    </row>
    <row r="1395" spans="1:8">
      <c r="A1395" s="15">
        <v>2930</v>
      </c>
      <c r="B1395" s="15">
        <v>2021</v>
      </c>
      <c r="C1395" s="13" t="s">
        <v>9</v>
      </c>
      <c r="D1395" s="15">
        <v>20</v>
      </c>
      <c r="E1395" s="13" t="s">
        <v>10</v>
      </c>
      <c r="F1395" s="13" t="s">
        <v>17</v>
      </c>
      <c r="G1395" s="13" t="s">
        <v>12</v>
      </c>
      <c r="H1395" s="13" t="s">
        <v>18</v>
      </c>
    </row>
    <row r="1396" spans="1:8">
      <c r="A1396" s="15">
        <v>2929</v>
      </c>
      <c r="B1396" s="15">
        <v>2021</v>
      </c>
      <c r="C1396" s="13" t="s">
        <v>9</v>
      </c>
      <c r="D1396" s="15">
        <v>20</v>
      </c>
      <c r="E1396" s="13" t="s">
        <v>10</v>
      </c>
      <c r="F1396" s="13" t="s">
        <v>17</v>
      </c>
      <c r="G1396" s="13" t="s">
        <v>12</v>
      </c>
      <c r="H1396" s="13" t="s">
        <v>26</v>
      </c>
    </row>
    <row r="1397" spans="1:8">
      <c r="A1397" s="15">
        <v>2928</v>
      </c>
      <c r="B1397" s="15">
        <v>2021</v>
      </c>
      <c r="C1397" s="13" t="s">
        <v>9</v>
      </c>
      <c r="D1397" s="15">
        <v>20</v>
      </c>
      <c r="E1397" s="13" t="s">
        <v>14</v>
      </c>
      <c r="F1397" s="13" t="s">
        <v>11</v>
      </c>
      <c r="G1397" s="13" t="s">
        <v>12</v>
      </c>
      <c r="H1397" s="13" t="s">
        <v>15</v>
      </c>
    </row>
    <row r="1398" spans="1:8">
      <c r="A1398" s="15">
        <v>2927</v>
      </c>
      <c r="B1398" s="15">
        <v>2021</v>
      </c>
      <c r="C1398" s="13" t="s">
        <v>9</v>
      </c>
      <c r="D1398" s="15">
        <v>20</v>
      </c>
      <c r="E1398" s="13" t="s">
        <v>14</v>
      </c>
      <c r="F1398" s="13" t="s">
        <v>11</v>
      </c>
      <c r="G1398" s="13" t="s">
        <v>12</v>
      </c>
      <c r="H1398" s="13" t="s">
        <v>16</v>
      </c>
    </row>
    <row r="1399" spans="1:8">
      <c r="A1399" s="15">
        <v>2926</v>
      </c>
      <c r="B1399" s="15">
        <v>2021</v>
      </c>
      <c r="C1399" s="13" t="s">
        <v>9</v>
      </c>
      <c r="D1399" s="15">
        <v>20</v>
      </c>
      <c r="E1399" s="13" t="s">
        <v>14</v>
      </c>
      <c r="F1399" s="13" t="s">
        <v>17</v>
      </c>
      <c r="G1399" s="13" t="s">
        <v>12</v>
      </c>
      <c r="H1399" s="13" t="s">
        <v>29</v>
      </c>
    </row>
    <row r="1400" spans="1:8">
      <c r="A1400" s="15">
        <v>2925</v>
      </c>
      <c r="B1400" s="15">
        <v>2021</v>
      </c>
      <c r="C1400" s="13" t="s">
        <v>9</v>
      </c>
      <c r="D1400" s="15">
        <v>20</v>
      </c>
      <c r="E1400" s="13" t="s">
        <v>10</v>
      </c>
      <c r="F1400" s="13" t="s">
        <v>11</v>
      </c>
      <c r="G1400" s="13" t="s">
        <v>12</v>
      </c>
      <c r="H1400" s="13" t="s">
        <v>15</v>
      </c>
    </row>
    <row r="1401" spans="1:8">
      <c r="A1401" s="15">
        <v>2924</v>
      </c>
      <c r="B1401" s="15">
        <v>2021</v>
      </c>
      <c r="C1401" s="13" t="s">
        <v>9</v>
      </c>
      <c r="D1401" s="15">
        <v>20</v>
      </c>
      <c r="E1401" s="13" t="s">
        <v>10</v>
      </c>
      <c r="F1401" s="13" t="s">
        <v>11</v>
      </c>
      <c r="G1401" s="13" t="s">
        <v>12</v>
      </c>
      <c r="H1401" s="13" t="s">
        <v>35</v>
      </c>
    </row>
    <row r="1402" spans="1:8">
      <c r="A1402" s="15">
        <v>2923</v>
      </c>
      <c r="B1402" s="15">
        <v>2021</v>
      </c>
      <c r="C1402" s="13" t="s">
        <v>9</v>
      </c>
      <c r="D1402" s="15">
        <v>20</v>
      </c>
      <c r="E1402" s="13" t="s">
        <v>10</v>
      </c>
      <c r="F1402" s="13" t="s">
        <v>17</v>
      </c>
      <c r="G1402" s="13" t="s">
        <v>12</v>
      </c>
      <c r="H1402" s="13" t="s">
        <v>18</v>
      </c>
    </row>
    <row r="1403" spans="1:8">
      <c r="A1403" s="15">
        <v>2922</v>
      </c>
      <c r="B1403" s="15">
        <v>2021</v>
      </c>
      <c r="C1403" s="13" t="s">
        <v>9</v>
      </c>
      <c r="D1403" s="15">
        <v>20</v>
      </c>
      <c r="E1403" s="13" t="s">
        <v>10</v>
      </c>
      <c r="F1403" s="13" t="s">
        <v>17</v>
      </c>
      <c r="G1403" s="13" t="s">
        <v>12</v>
      </c>
      <c r="H1403" s="13" t="s">
        <v>26</v>
      </c>
    </row>
    <row r="1404" spans="1:8">
      <c r="A1404" s="15">
        <v>2921</v>
      </c>
      <c r="B1404" s="15">
        <v>2021</v>
      </c>
      <c r="C1404" s="13" t="s">
        <v>9</v>
      </c>
      <c r="D1404" s="15">
        <v>20</v>
      </c>
      <c r="E1404" s="13" t="s">
        <v>14</v>
      </c>
      <c r="F1404" s="13" t="s">
        <v>11</v>
      </c>
      <c r="G1404" s="13" t="s">
        <v>12</v>
      </c>
      <c r="H1404" s="13" t="s">
        <v>15</v>
      </c>
    </row>
    <row r="1405" spans="1:8">
      <c r="A1405" s="15">
        <v>2920</v>
      </c>
      <c r="B1405" s="15">
        <v>2021</v>
      </c>
      <c r="C1405" s="13" t="s">
        <v>9</v>
      </c>
      <c r="D1405" s="15">
        <v>20</v>
      </c>
      <c r="E1405" s="13" t="s">
        <v>14</v>
      </c>
      <c r="F1405" s="13" t="s">
        <v>11</v>
      </c>
      <c r="G1405" s="13" t="s">
        <v>12</v>
      </c>
      <c r="H1405" s="15">
        <v>1</v>
      </c>
    </row>
    <row r="1406" spans="1:8">
      <c r="A1406" s="15">
        <v>2919</v>
      </c>
      <c r="B1406" s="15">
        <v>2021</v>
      </c>
      <c r="C1406" s="13" t="s">
        <v>9</v>
      </c>
      <c r="D1406" s="15">
        <v>20</v>
      </c>
      <c r="E1406" s="13" t="s">
        <v>14</v>
      </c>
      <c r="F1406" s="13" t="s">
        <v>17</v>
      </c>
      <c r="G1406" s="13" t="s">
        <v>12</v>
      </c>
      <c r="H1406" s="13" t="s">
        <v>29</v>
      </c>
    </row>
    <row r="1407" spans="1:8">
      <c r="A1407" s="15">
        <v>2918</v>
      </c>
      <c r="B1407" s="15">
        <v>2021</v>
      </c>
      <c r="C1407" s="13" t="s">
        <v>9</v>
      </c>
      <c r="D1407" s="15">
        <v>20</v>
      </c>
      <c r="E1407" s="13" t="s">
        <v>10</v>
      </c>
      <c r="F1407" s="13" t="s">
        <v>11</v>
      </c>
      <c r="G1407" s="13" t="s">
        <v>12</v>
      </c>
      <c r="H1407" s="13" t="s">
        <v>15</v>
      </c>
    </row>
    <row r="1408" spans="1:8">
      <c r="A1408" s="15">
        <v>2917</v>
      </c>
      <c r="B1408" s="15">
        <v>2021</v>
      </c>
      <c r="C1408" s="13" t="s">
        <v>9</v>
      </c>
      <c r="D1408" s="15">
        <v>20</v>
      </c>
      <c r="E1408" s="13" t="s">
        <v>10</v>
      </c>
      <c r="F1408" s="13" t="s">
        <v>11</v>
      </c>
      <c r="G1408" s="13" t="s">
        <v>12</v>
      </c>
      <c r="H1408" s="13" t="s">
        <v>35</v>
      </c>
    </row>
    <row r="1409" spans="1:8">
      <c r="A1409" s="15">
        <v>2916</v>
      </c>
      <c r="B1409" s="15">
        <v>2021</v>
      </c>
      <c r="C1409" s="13" t="s">
        <v>9</v>
      </c>
      <c r="D1409" s="15">
        <v>20</v>
      </c>
      <c r="E1409" s="13" t="s">
        <v>10</v>
      </c>
      <c r="F1409" s="13" t="s">
        <v>17</v>
      </c>
      <c r="G1409" s="13" t="s">
        <v>12</v>
      </c>
      <c r="H1409" s="13" t="s">
        <v>18</v>
      </c>
    </row>
    <row r="1410" spans="1:8">
      <c r="A1410" s="15">
        <v>2915</v>
      </c>
      <c r="B1410" s="15">
        <v>2021</v>
      </c>
      <c r="C1410" s="13" t="s">
        <v>9</v>
      </c>
      <c r="D1410" s="15">
        <v>20</v>
      </c>
      <c r="E1410" s="13" t="s">
        <v>10</v>
      </c>
      <c r="F1410" s="13" t="s">
        <v>17</v>
      </c>
      <c r="G1410" s="13" t="s">
        <v>12</v>
      </c>
      <c r="H1410" s="13" t="s">
        <v>26</v>
      </c>
    </row>
    <row r="1411" spans="1:8">
      <c r="A1411" s="15">
        <v>2914</v>
      </c>
      <c r="B1411" s="15">
        <v>2021</v>
      </c>
      <c r="C1411" s="13" t="s">
        <v>9</v>
      </c>
      <c r="D1411" s="15">
        <v>20</v>
      </c>
      <c r="E1411" s="13" t="s">
        <v>14</v>
      </c>
      <c r="F1411" s="13" t="s">
        <v>11</v>
      </c>
      <c r="G1411" s="13" t="s">
        <v>12</v>
      </c>
      <c r="H1411" s="13" t="s">
        <v>15</v>
      </c>
    </row>
    <row r="1412" spans="1:8">
      <c r="A1412" s="15">
        <v>2913</v>
      </c>
      <c r="B1412" s="15">
        <v>2021</v>
      </c>
      <c r="C1412" s="13" t="s">
        <v>9</v>
      </c>
      <c r="D1412" s="15">
        <v>20</v>
      </c>
      <c r="E1412" s="13" t="s">
        <v>14</v>
      </c>
      <c r="F1412" s="13" t="s">
        <v>17</v>
      </c>
      <c r="G1412" s="13" t="s">
        <v>12</v>
      </c>
      <c r="H1412" s="13" t="s">
        <v>15</v>
      </c>
    </row>
    <row r="1413" spans="1:8">
      <c r="A1413" s="15">
        <v>2912</v>
      </c>
      <c r="B1413" s="15">
        <v>2021</v>
      </c>
      <c r="C1413" s="13" t="s">
        <v>9</v>
      </c>
      <c r="D1413" s="15">
        <v>20</v>
      </c>
      <c r="E1413" s="13" t="s">
        <v>14</v>
      </c>
      <c r="F1413" s="13" t="s">
        <v>17</v>
      </c>
      <c r="G1413" s="13" t="s">
        <v>12</v>
      </c>
      <c r="H1413" s="13" t="s">
        <v>29</v>
      </c>
    </row>
    <row r="1414" spans="1:8">
      <c r="A1414" s="15">
        <v>2911</v>
      </c>
      <c r="B1414" s="15">
        <v>2021</v>
      </c>
      <c r="C1414" s="13" t="s">
        <v>9</v>
      </c>
      <c r="D1414" s="15">
        <v>20</v>
      </c>
      <c r="E1414" s="13" t="s">
        <v>10</v>
      </c>
      <c r="F1414" s="13" t="s">
        <v>11</v>
      </c>
      <c r="G1414" s="13" t="s">
        <v>12</v>
      </c>
      <c r="H1414" s="13" t="s">
        <v>15</v>
      </c>
    </row>
    <row r="1415" spans="1:8">
      <c r="A1415" s="15">
        <v>2910</v>
      </c>
      <c r="B1415" s="15">
        <v>2021</v>
      </c>
      <c r="C1415" s="13" t="s">
        <v>9</v>
      </c>
      <c r="D1415" s="15">
        <v>20</v>
      </c>
      <c r="E1415" s="13" t="s">
        <v>10</v>
      </c>
      <c r="F1415" s="13" t="s">
        <v>11</v>
      </c>
      <c r="G1415" s="13" t="s">
        <v>12</v>
      </c>
      <c r="H1415" s="13" t="s">
        <v>35</v>
      </c>
    </row>
    <row r="1416" spans="1:8">
      <c r="A1416" s="15">
        <v>2909</v>
      </c>
      <c r="B1416" s="15">
        <v>2021</v>
      </c>
      <c r="C1416" s="13" t="s">
        <v>9</v>
      </c>
      <c r="D1416" s="15">
        <v>20</v>
      </c>
      <c r="E1416" s="13" t="s">
        <v>10</v>
      </c>
      <c r="F1416" s="13" t="s">
        <v>17</v>
      </c>
      <c r="G1416" s="13" t="s">
        <v>12</v>
      </c>
      <c r="H1416" s="13" t="s">
        <v>18</v>
      </c>
    </row>
    <row r="1417" spans="1:8">
      <c r="A1417" s="15">
        <v>2908</v>
      </c>
      <c r="B1417" s="15">
        <v>2021</v>
      </c>
      <c r="C1417" s="13" t="s">
        <v>9</v>
      </c>
      <c r="D1417" s="15">
        <v>20</v>
      </c>
      <c r="E1417" s="13" t="s">
        <v>10</v>
      </c>
      <c r="F1417" s="13" t="s">
        <v>17</v>
      </c>
      <c r="G1417" s="13" t="s">
        <v>12</v>
      </c>
      <c r="H1417" s="13" t="s">
        <v>26</v>
      </c>
    </row>
    <row r="1418" spans="1:8">
      <c r="A1418" s="15">
        <v>2907</v>
      </c>
      <c r="B1418" s="15">
        <v>2021</v>
      </c>
      <c r="C1418" s="13" t="s">
        <v>9</v>
      </c>
      <c r="D1418" s="15">
        <v>20</v>
      </c>
      <c r="E1418" s="13" t="s">
        <v>14</v>
      </c>
      <c r="F1418" s="13" t="s">
        <v>11</v>
      </c>
      <c r="G1418" s="13" t="s">
        <v>12</v>
      </c>
      <c r="H1418" s="13" t="s">
        <v>15</v>
      </c>
    </row>
    <row r="1419" spans="1:8">
      <c r="A1419" s="15">
        <v>2906</v>
      </c>
      <c r="B1419" s="15">
        <v>2021</v>
      </c>
      <c r="C1419" s="13" t="s">
        <v>9</v>
      </c>
      <c r="D1419" s="15">
        <v>20</v>
      </c>
      <c r="E1419" s="13" t="s">
        <v>14</v>
      </c>
      <c r="F1419" s="13" t="s">
        <v>17</v>
      </c>
      <c r="G1419" s="13" t="s">
        <v>12</v>
      </c>
      <c r="H1419" s="13" t="s">
        <v>15</v>
      </c>
    </row>
    <row r="1420" spans="1:8">
      <c r="A1420" s="15">
        <v>2905</v>
      </c>
      <c r="B1420" s="15">
        <v>2021</v>
      </c>
      <c r="C1420" s="13" t="s">
        <v>9</v>
      </c>
      <c r="D1420" s="15">
        <v>20</v>
      </c>
      <c r="E1420" s="13" t="s">
        <v>14</v>
      </c>
      <c r="F1420" s="13" t="s">
        <v>17</v>
      </c>
      <c r="G1420" s="13" t="s">
        <v>12</v>
      </c>
      <c r="H1420" s="13" t="s">
        <v>34</v>
      </c>
    </row>
    <row r="1421" spans="1:8">
      <c r="A1421" s="15">
        <v>2904</v>
      </c>
      <c r="B1421" s="15">
        <v>2021</v>
      </c>
      <c r="C1421" s="13" t="s">
        <v>9</v>
      </c>
      <c r="D1421" s="15">
        <v>20</v>
      </c>
      <c r="E1421" s="13" t="s">
        <v>10</v>
      </c>
      <c r="F1421" s="13" t="s">
        <v>11</v>
      </c>
      <c r="G1421" s="13" t="s">
        <v>12</v>
      </c>
      <c r="H1421" s="13" t="s">
        <v>15</v>
      </c>
    </row>
    <row r="1422" spans="1:8">
      <c r="A1422" s="15">
        <v>2903</v>
      </c>
      <c r="B1422" s="15">
        <v>2021</v>
      </c>
      <c r="C1422" s="13" t="s">
        <v>9</v>
      </c>
      <c r="D1422" s="15">
        <v>20</v>
      </c>
      <c r="E1422" s="13" t="s">
        <v>10</v>
      </c>
      <c r="F1422" s="13" t="s">
        <v>11</v>
      </c>
      <c r="G1422" s="13" t="s">
        <v>12</v>
      </c>
      <c r="H1422" s="13" t="s">
        <v>35</v>
      </c>
    </row>
    <row r="1423" spans="1:8">
      <c r="A1423" s="15">
        <v>2902</v>
      </c>
      <c r="B1423" s="15">
        <v>2021</v>
      </c>
      <c r="C1423" s="13" t="s">
        <v>9</v>
      </c>
      <c r="D1423" s="15">
        <v>20</v>
      </c>
      <c r="E1423" s="13" t="s">
        <v>10</v>
      </c>
      <c r="F1423" s="13" t="s">
        <v>17</v>
      </c>
      <c r="G1423" s="13" t="s">
        <v>12</v>
      </c>
      <c r="H1423" s="13" t="s">
        <v>18</v>
      </c>
    </row>
    <row r="1424" spans="1:8">
      <c r="A1424" s="15">
        <v>2901</v>
      </c>
      <c r="B1424" s="15">
        <v>2021</v>
      </c>
      <c r="C1424" s="13" t="s">
        <v>9</v>
      </c>
      <c r="D1424" s="15">
        <v>20</v>
      </c>
      <c r="E1424" s="13" t="s">
        <v>10</v>
      </c>
      <c r="F1424" s="13" t="s">
        <v>17</v>
      </c>
      <c r="G1424" s="13" t="s">
        <v>12</v>
      </c>
      <c r="H1424" s="13" t="s">
        <v>26</v>
      </c>
    </row>
    <row r="1425" spans="1:8">
      <c r="A1425" s="15">
        <v>2900</v>
      </c>
      <c r="B1425" s="15">
        <v>2021</v>
      </c>
      <c r="C1425" s="13" t="s">
        <v>9</v>
      </c>
      <c r="D1425" s="15">
        <v>20</v>
      </c>
      <c r="E1425" s="13" t="s">
        <v>14</v>
      </c>
      <c r="F1425" s="13" t="s">
        <v>11</v>
      </c>
      <c r="G1425" s="13" t="s">
        <v>12</v>
      </c>
      <c r="H1425" s="13" t="s">
        <v>15</v>
      </c>
    </row>
    <row r="1426" spans="1:8">
      <c r="A1426" s="15">
        <v>2899</v>
      </c>
      <c r="B1426" s="15">
        <v>2021</v>
      </c>
      <c r="C1426" s="13" t="s">
        <v>9</v>
      </c>
      <c r="D1426" s="15">
        <v>20</v>
      </c>
      <c r="E1426" s="13" t="s">
        <v>14</v>
      </c>
      <c r="F1426" s="13" t="s">
        <v>17</v>
      </c>
      <c r="G1426" s="13" t="s">
        <v>12</v>
      </c>
      <c r="H1426" s="13" t="s">
        <v>15</v>
      </c>
    </row>
    <row r="1427" spans="1:8">
      <c r="A1427" s="15">
        <v>2898</v>
      </c>
      <c r="B1427" s="15">
        <v>2021</v>
      </c>
      <c r="C1427" s="13" t="s">
        <v>9</v>
      </c>
      <c r="D1427" s="15">
        <v>20</v>
      </c>
      <c r="E1427" s="13" t="s">
        <v>14</v>
      </c>
      <c r="F1427" s="13" t="s">
        <v>17</v>
      </c>
      <c r="G1427" s="13" t="s">
        <v>12</v>
      </c>
      <c r="H1427" s="13" t="s">
        <v>34</v>
      </c>
    </row>
    <row r="1428" spans="1:8">
      <c r="A1428" s="15">
        <v>2897</v>
      </c>
      <c r="B1428" s="15">
        <v>2021</v>
      </c>
      <c r="C1428" s="13" t="s">
        <v>9</v>
      </c>
      <c r="D1428" s="15">
        <v>20</v>
      </c>
      <c r="E1428" s="13" t="s">
        <v>10</v>
      </c>
      <c r="F1428" s="13" t="s">
        <v>11</v>
      </c>
      <c r="G1428" s="13" t="s">
        <v>12</v>
      </c>
      <c r="H1428" s="13" t="s">
        <v>15</v>
      </c>
    </row>
    <row r="1429" spans="1:8">
      <c r="A1429" s="15">
        <v>2896</v>
      </c>
      <c r="B1429" s="15">
        <v>2021</v>
      </c>
      <c r="C1429" s="13" t="s">
        <v>9</v>
      </c>
      <c r="D1429" s="15">
        <v>20</v>
      </c>
      <c r="E1429" s="13" t="s">
        <v>10</v>
      </c>
      <c r="F1429" s="13" t="s">
        <v>11</v>
      </c>
      <c r="G1429" s="13" t="s">
        <v>12</v>
      </c>
      <c r="H1429" s="13" t="s">
        <v>35</v>
      </c>
    </row>
    <row r="1430" spans="1:8">
      <c r="A1430" s="15">
        <v>2895</v>
      </c>
      <c r="B1430" s="15">
        <v>2021</v>
      </c>
      <c r="C1430" s="13" t="s">
        <v>9</v>
      </c>
      <c r="D1430" s="15">
        <v>20</v>
      </c>
      <c r="E1430" s="13" t="s">
        <v>10</v>
      </c>
      <c r="F1430" s="13" t="s">
        <v>17</v>
      </c>
      <c r="G1430" s="13" t="s">
        <v>12</v>
      </c>
      <c r="H1430" s="13" t="s">
        <v>18</v>
      </c>
    </row>
    <row r="1431" spans="1:8">
      <c r="A1431" s="15">
        <v>2894</v>
      </c>
      <c r="B1431" s="15">
        <v>2021</v>
      </c>
      <c r="C1431" s="13" t="s">
        <v>9</v>
      </c>
      <c r="D1431" s="15">
        <v>20</v>
      </c>
      <c r="E1431" s="13" t="s">
        <v>10</v>
      </c>
      <c r="F1431" s="13" t="s">
        <v>17</v>
      </c>
      <c r="G1431" s="13" t="s">
        <v>12</v>
      </c>
      <c r="H1431" s="13" t="s">
        <v>26</v>
      </c>
    </row>
    <row r="1432" spans="1:8">
      <c r="A1432" s="15">
        <v>2893</v>
      </c>
      <c r="B1432" s="15">
        <v>2021</v>
      </c>
      <c r="C1432" s="13" t="s">
        <v>9</v>
      </c>
      <c r="D1432" s="15">
        <v>20</v>
      </c>
      <c r="E1432" s="13" t="s">
        <v>14</v>
      </c>
      <c r="F1432" s="13" t="s">
        <v>11</v>
      </c>
      <c r="G1432" s="13" t="s">
        <v>12</v>
      </c>
      <c r="H1432" s="13" t="s">
        <v>15</v>
      </c>
    </row>
    <row r="1433" spans="1:8">
      <c r="A1433" s="15">
        <v>2892</v>
      </c>
      <c r="B1433" s="15">
        <v>2021</v>
      </c>
      <c r="C1433" s="13" t="s">
        <v>9</v>
      </c>
      <c r="D1433" s="15">
        <v>20</v>
      </c>
      <c r="E1433" s="13" t="s">
        <v>14</v>
      </c>
      <c r="F1433" s="13" t="s">
        <v>17</v>
      </c>
      <c r="G1433" s="13" t="s">
        <v>12</v>
      </c>
      <c r="H1433" s="13" t="s">
        <v>15</v>
      </c>
    </row>
    <row r="1434" spans="1:8">
      <c r="A1434" s="15">
        <v>2891</v>
      </c>
      <c r="B1434" s="15">
        <v>2021</v>
      </c>
      <c r="C1434" s="13" t="s">
        <v>9</v>
      </c>
      <c r="D1434" s="15">
        <v>20</v>
      </c>
      <c r="E1434" s="13" t="s">
        <v>14</v>
      </c>
      <c r="F1434" s="13" t="s">
        <v>17</v>
      </c>
      <c r="G1434" s="13" t="s">
        <v>12</v>
      </c>
      <c r="H1434" s="13" t="s">
        <v>34</v>
      </c>
    </row>
    <row r="1435" spans="1:8">
      <c r="A1435" s="15">
        <v>2890</v>
      </c>
      <c r="B1435" s="15">
        <v>2021</v>
      </c>
      <c r="C1435" s="13" t="s">
        <v>9</v>
      </c>
      <c r="D1435" s="15">
        <v>20</v>
      </c>
      <c r="E1435" s="13" t="s">
        <v>10</v>
      </c>
      <c r="F1435" s="13" t="s">
        <v>11</v>
      </c>
      <c r="G1435" s="13" t="s">
        <v>12</v>
      </c>
      <c r="H1435" s="13" t="s">
        <v>15</v>
      </c>
    </row>
    <row r="1436" spans="1:8">
      <c r="A1436" s="15">
        <v>2889</v>
      </c>
      <c r="B1436" s="15">
        <v>2021</v>
      </c>
      <c r="C1436" s="13" t="s">
        <v>9</v>
      </c>
      <c r="D1436" s="15">
        <v>20</v>
      </c>
      <c r="E1436" s="13" t="s">
        <v>10</v>
      </c>
      <c r="F1436" s="13" t="s">
        <v>11</v>
      </c>
      <c r="G1436" s="13" t="s">
        <v>12</v>
      </c>
      <c r="H1436" s="13" t="s">
        <v>35</v>
      </c>
    </row>
    <row r="1437" spans="1:8">
      <c r="A1437" s="15">
        <v>2888</v>
      </c>
      <c r="B1437" s="15">
        <v>2021</v>
      </c>
      <c r="C1437" s="13" t="s">
        <v>9</v>
      </c>
      <c r="D1437" s="15">
        <v>20</v>
      </c>
      <c r="E1437" s="13" t="s">
        <v>10</v>
      </c>
      <c r="F1437" s="13" t="s">
        <v>17</v>
      </c>
      <c r="G1437" s="13" t="s">
        <v>12</v>
      </c>
      <c r="H1437" s="13" t="s">
        <v>18</v>
      </c>
    </row>
    <row r="1438" spans="1:8">
      <c r="A1438" s="15">
        <v>2887</v>
      </c>
      <c r="B1438" s="15">
        <v>2021</v>
      </c>
      <c r="C1438" s="13" t="s">
        <v>9</v>
      </c>
      <c r="D1438" s="15">
        <v>20</v>
      </c>
      <c r="E1438" s="13" t="s">
        <v>10</v>
      </c>
      <c r="F1438" s="13" t="s">
        <v>17</v>
      </c>
      <c r="G1438" s="13" t="s">
        <v>12</v>
      </c>
      <c r="H1438" s="13" t="s">
        <v>26</v>
      </c>
    </row>
    <row r="1439" spans="1:8">
      <c r="A1439" s="15">
        <v>2886</v>
      </c>
      <c r="B1439" s="15">
        <v>2021</v>
      </c>
      <c r="C1439" s="13" t="s">
        <v>9</v>
      </c>
      <c r="D1439" s="15">
        <v>20</v>
      </c>
      <c r="E1439" s="13" t="s">
        <v>14</v>
      </c>
      <c r="F1439" s="13" t="s">
        <v>11</v>
      </c>
      <c r="G1439" s="13" t="s">
        <v>12</v>
      </c>
      <c r="H1439" s="13" t="s">
        <v>15</v>
      </c>
    </row>
    <row r="1440" spans="1:8">
      <c r="A1440" s="15">
        <v>2885</v>
      </c>
      <c r="B1440" s="15">
        <v>2021</v>
      </c>
      <c r="C1440" s="13" t="s">
        <v>9</v>
      </c>
      <c r="D1440" s="15">
        <v>20</v>
      </c>
      <c r="E1440" s="13" t="s">
        <v>14</v>
      </c>
      <c r="F1440" s="13" t="s">
        <v>17</v>
      </c>
      <c r="G1440" s="13" t="s">
        <v>12</v>
      </c>
      <c r="H1440" s="13" t="s">
        <v>15</v>
      </c>
    </row>
    <row r="1441" spans="1:8">
      <c r="A1441" s="15">
        <v>2884</v>
      </c>
      <c r="B1441" s="15">
        <v>2021</v>
      </c>
      <c r="C1441" s="13" t="s">
        <v>9</v>
      </c>
      <c r="D1441" s="15">
        <v>20</v>
      </c>
      <c r="E1441" s="13" t="s">
        <v>14</v>
      </c>
      <c r="F1441" s="13" t="s">
        <v>17</v>
      </c>
      <c r="G1441" s="13" t="s">
        <v>12</v>
      </c>
      <c r="H1441" s="13" t="s">
        <v>34</v>
      </c>
    </row>
    <row r="1442" spans="1:8">
      <c r="A1442" s="15">
        <v>2883</v>
      </c>
      <c r="B1442" s="15">
        <v>2021</v>
      </c>
      <c r="C1442" s="13" t="s">
        <v>9</v>
      </c>
      <c r="D1442" s="15">
        <v>20</v>
      </c>
      <c r="E1442" s="13" t="s">
        <v>10</v>
      </c>
      <c r="F1442" s="13" t="s">
        <v>11</v>
      </c>
      <c r="G1442" s="13" t="s">
        <v>12</v>
      </c>
      <c r="H1442" s="13" t="s">
        <v>15</v>
      </c>
    </row>
    <row r="1443" spans="1:8">
      <c r="A1443" s="15">
        <v>2882</v>
      </c>
      <c r="B1443" s="15">
        <v>2021</v>
      </c>
      <c r="C1443" s="13" t="s">
        <v>9</v>
      </c>
      <c r="D1443" s="15">
        <v>20</v>
      </c>
      <c r="E1443" s="13" t="s">
        <v>10</v>
      </c>
      <c r="F1443" s="13" t="s">
        <v>11</v>
      </c>
      <c r="G1443" s="13" t="s">
        <v>12</v>
      </c>
      <c r="H1443" s="13" t="s">
        <v>35</v>
      </c>
    </row>
    <row r="1444" spans="1:8">
      <c r="A1444" s="15">
        <v>2881</v>
      </c>
      <c r="B1444" s="15">
        <v>2021</v>
      </c>
      <c r="C1444" s="13" t="s">
        <v>9</v>
      </c>
      <c r="D1444" s="15">
        <v>20</v>
      </c>
      <c r="E1444" s="13" t="s">
        <v>10</v>
      </c>
      <c r="F1444" s="13" t="s">
        <v>17</v>
      </c>
      <c r="G1444" s="13" t="s">
        <v>12</v>
      </c>
      <c r="H1444" s="13" t="s">
        <v>18</v>
      </c>
    </row>
    <row r="1445" spans="1:8">
      <c r="A1445" s="15">
        <v>2880</v>
      </c>
      <c r="B1445" s="15">
        <v>2021</v>
      </c>
      <c r="C1445" s="13" t="s">
        <v>9</v>
      </c>
      <c r="D1445" s="15">
        <v>20</v>
      </c>
      <c r="E1445" s="13" t="s">
        <v>10</v>
      </c>
      <c r="F1445" s="13" t="s">
        <v>17</v>
      </c>
      <c r="G1445" s="13" t="s">
        <v>12</v>
      </c>
      <c r="H1445" s="13" t="s">
        <v>26</v>
      </c>
    </row>
    <row r="1446" spans="1:8">
      <c r="A1446" s="15">
        <v>2879</v>
      </c>
      <c r="B1446" s="15">
        <v>2021</v>
      </c>
      <c r="C1446" s="13" t="s">
        <v>9</v>
      </c>
      <c r="D1446" s="15">
        <v>20</v>
      </c>
      <c r="E1446" s="13" t="s">
        <v>14</v>
      </c>
      <c r="F1446" s="13" t="s">
        <v>11</v>
      </c>
      <c r="G1446" s="13" t="s">
        <v>12</v>
      </c>
      <c r="H1446" s="13" t="s">
        <v>15</v>
      </c>
    </row>
    <row r="1447" spans="1:8">
      <c r="A1447" s="15">
        <v>2878</v>
      </c>
      <c r="B1447" s="15">
        <v>2021</v>
      </c>
      <c r="C1447" s="13" t="s">
        <v>9</v>
      </c>
      <c r="D1447" s="15">
        <v>20</v>
      </c>
      <c r="E1447" s="13" t="s">
        <v>14</v>
      </c>
      <c r="F1447" s="13" t="s">
        <v>17</v>
      </c>
      <c r="G1447" s="13" t="s">
        <v>12</v>
      </c>
      <c r="H1447" s="13" t="s">
        <v>15</v>
      </c>
    </row>
    <row r="1448" spans="1:8">
      <c r="A1448" s="15">
        <v>2877</v>
      </c>
      <c r="B1448" s="15">
        <v>2021</v>
      </c>
      <c r="C1448" s="13" t="s">
        <v>9</v>
      </c>
      <c r="D1448" s="15">
        <v>20</v>
      </c>
      <c r="E1448" s="13" t="s">
        <v>14</v>
      </c>
      <c r="F1448" s="13" t="s">
        <v>17</v>
      </c>
      <c r="G1448" s="13" t="s">
        <v>12</v>
      </c>
      <c r="H1448" s="13" t="s">
        <v>34</v>
      </c>
    </row>
    <row r="1449" spans="1:8">
      <c r="A1449" s="15">
        <v>2876</v>
      </c>
      <c r="B1449" s="15">
        <v>2021</v>
      </c>
      <c r="C1449" s="13" t="s">
        <v>9</v>
      </c>
      <c r="D1449" s="15">
        <v>20</v>
      </c>
      <c r="E1449" s="13" t="s">
        <v>10</v>
      </c>
      <c r="F1449" s="13" t="s">
        <v>11</v>
      </c>
      <c r="G1449" s="13" t="s">
        <v>12</v>
      </c>
      <c r="H1449" s="13" t="s">
        <v>15</v>
      </c>
    </row>
    <row r="1450" spans="1:8">
      <c r="A1450" s="15">
        <v>2875</v>
      </c>
      <c r="B1450" s="15">
        <v>2021</v>
      </c>
      <c r="C1450" s="13" t="s">
        <v>9</v>
      </c>
      <c r="D1450" s="15">
        <v>20</v>
      </c>
      <c r="E1450" s="13" t="s">
        <v>10</v>
      </c>
      <c r="F1450" s="13" t="s">
        <v>11</v>
      </c>
      <c r="G1450" s="13" t="s">
        <v>12</v>
      </c>
      <c r="H1450" s="13" t="s">
        <v>35</v>
      </c>
    </row>
    <row r="1451" spans="1:8">
      <c r="A1451" s="15">
        <v>2874</v>
      </c>
      <c r="B1451" s="15">
        <v>2021</v>
      </c>
      <c r="C1451" s="13" t="s">
        <v>9</v>
      </c>
      <c r="D1451" s="15">
        <v>20</v>
      </c>
      <c r="E1451" s="13" t="s">
        <v>10</v>
      </c>
      <c r="F1451" s="13" t="s">
        <v>17</v>
      </c>
      <c r="G1451" s="13" t="s">
        <v>12</v>
      </c>
      <c r="H1451" s="13" t="s">
        <v>18</v>
      </c>
    </row>
    <row r="1452" spans="1:8">
      <c r="A1452" s="15">
        <v>2873</v>
      </c>
      <c r="B1452" s="15">
        <v>2021</v>
      </c>
      <c r="C1452" s="13" t="s">
        <v>9</v>
      </c>
      <c r="D1452" s="15">
        <v>20</v>
      </c>
      <c r="E1452" s="13" t="s">
        <v>10</v>
      </c>
      <c r="F1452" s="13" t="s">
        <v>17</v>
      </c>
      <c r="G1452" s="13" t="s">
        <v>12</v>
      </c>
      <c r="H1452" s="13" t="s">
        <v>26</v>
      </c>
    </row>
    <row r="1453" spans="1:8">
      <c r="A1453" s="15">
        <v>2872</v>
      </c>
      <c r="B1453" s="15">
        <v>2021</v>
      </c>
      <c r="C1453" s="13" t="s">
        <v>9</v>
      </c>
      <c r="D1453" s="15">
        <v>20</v>
      </c>
      <c r="E1453" s="13" t="s">
        <v>14</v>
      </c>
      <c r="F1453" s="13" t="s">
        <v>11</v>
      </c>
      <c r="G1453" s="13" t="s">
        <v>12</v>
      </c>
      <c r="H1453" s="13" t="s">
        <v>15</v>
      </c>
    </row>
    <row r="1454" spans="1:8">
      <c r="A1454" s="15">
        <v>2871</v>
      </c>
      <c r="B1454" s="15">
        <v>2021</v>
      </c>
      <c r="C1454" s="13" t="s">
        <v>9</v>
      </c>
      <c r="D1454" s="15">
        <v>20</v>
      </c>
      <c r="E1454" s="13" t="s">
        <v>14</v>
      </c>
      <c r="F1454" s="13" t="s">
        <v>17</v>
      </c>
      <c r="G1454" s="13" t="s">
        <v>12</v>
      </c>
      <c r="H1454" s="13" t="s">
        <v>15</v>
      </c>
    </row>
    <row r="1455" spans="1:8">
      <c r="A1455" s="15">
        <v>2870</v>
      </c>
      <c r="B1455" s="15">
        <v>2021</v>
      </c>
      <c r="C1455" s="13" t="s">
        <v>9</v>
      </c>
      <c r="D1455" s="15">
        <v>20</v>
      </c>
      <c r="E1455" s="13" t="s">
        <v>14</v>
      </c>
      <c r="F1455" s="13" t="s">
        <v>17</v>
      </c>
      <c r="G1455" s="13" t="s">
        <v>12</v>
      </c>
      <c r="H1455" s="13" t="s">
        <v>34</v>
      </c>
    </row>
    <row r="1456" spans="1:8">
      <c r="A1456" s="15">
        <v>2869</v>
      </c>
      <c r="B1456" s="15">
        <v>2021</v>
      </c>
      <c r="C1456" s="13" t="s">
        <v>9</v>
      </c>
      <c r="D1456" s="15">
        <v>20</v>
      </c>
      <c r="E1456" s="13" t="s">
        <v>10</v>
      </c>
      <c r="F1456" s="13" t="s">
        <v>11</v>
      </c>
      <c r="G1456" s="13" t="s">
        <v>12</v>
      </c>
      <c r="H1456" s="13" t="s">
        <v>15</v>
      </c>
    </row>
    <row r="1457" spans="1:8">
      <c r="A1457" s="15">
        <v>2868</v>
      </c>
      <c r="B1457" s="15">
        <v>2021</v>
      </c>
      <c r="C1457" s="13" t="s">
        <v>9</v>
      </c>
      <c r="D1457" s="15">
        <v>20</v>
      </c>
      <c r="E1457" s="13" t="s">
        <v>10</v>
      </c>
      <c r="F1457" s="13" t="s">
        <v>11</v>
      </c>
      <c r="G1457" s="13" t="s">
        <v>12</v>
      </c>
      <c r="H1457" s="13" t="s">
        <v>35</v>
      </c>
    </row>
    <row r="1458" spans="1:8">
      <c r="A1458" s="15">
        <v>2867</v>
      </c>
      <c r="B1458" s="15">
        <v>2021</v>
      </c>
      <c r="C1458" s="13" t="s">
        <v>9</v>
      </c>
      <c r="D1458" s="15">
        <v>20</v>
      </c>
      <c r="E1458" s="13" t="s">
        <v>10</v>
      </c>
      <c r="F1458" s="13" t="s">
        <v>17</v>
      </c>
      <c r="G1458" s="13" t="s">
        <v>12</v>
      </c>
      <c r="H1458" s="13" t="s">
        <v>18</v>
      </c>
    </row>
    <row r="1459" spans="1:8">
      <c r="A1459" s="15">
        <v>2866</v>
      </c>
      <c r="B1459" s="15">
        <v>2021</v>
      </c>
      <c r="C1459" s="13" t="s">
        <v>9</v>
      </c>
      <c r="D1459" s="15">
        <v>20</v>
      </c>
      <c r="E1459" s="13" t="s">
        <v>10</v>
      </c>
      <c r="F1459" s="13" t="s">
        <v>17</v>
      </c>
      <c r="G1459" s="13" t="s">
        <v>12</v>
      </c>
      <c r="H1459" s="15">
        <v>3</v>
      </c>
    </row>
    <row r="1460" spans="1:8">
      <c r="A1460" s="15">
        <v>2865</v>
      </c>
      <c r="B1460" s="15">
        <v>2021</v>
      </c>
      <c r="C1460" s="13" t="s">
        <v>9</v>
      </c>
      <c r="D1460" s="15">
        <v>20</v>
      </c>
      <c r="E1460" s="13" t="s">
        <v>14</v>
      </c>
      <c r="F1460" s="13" t="s">
        <v>11</v>
      </c>
      <c r="G1460" s="13" t="s">
        <v>12</v>
      </c>
      <c r="H1460" s="13" t="s">
        <v>15</v>
      </c>
    </row>
    <row r="1461" spans="1:8">
      <c r="A1461" s="15">
        <v>2864</v>
      </c>
      <c r="B1461" s="15">
        <v>2021</v>
      </c>
      <c r="C1461" s="13" t="s">
        <v>9</v>
      </c>
      <c r="D1461" s="15">
        <v>20</v>
      </c>
      <c r="E1461" s="13" t="s">
        <v>14</v>
      </c>
      <c r="F1461" s="13" t="s">
        <v>17</v>
      </c>
      <c r="G1461" s="13" t="s">
        <v>12</v>
      </c>
      <c r="H1461" s="13" t="s">
        <v>15</v>
      </c>
    </row>
    <row r="1462" spans="1:8">
      <c r="A1462" s="15">
        <v>2863</v>
      </c>
      <c r="B1462" s="15">
        <v>2021</v>
      </c>
      <c r="C1462" s="13" t="s">
        <v>9</v>
      </c>
      <c r="D1462" s="15">
        <v>20</v>
      </c>
      <c r="E1462" s="13" t="s">
        <v>14</v>
      </c>
      <c r="F1462" s="13" t="s">
        <v>17</v>
      </c>
      <c r="G1462" s="13" t="s">
        <v>12</v>
      </c>
      <c r="H1462" s="13" t="s">
        <v>34</v>
      </c>
    </row>
    <row r="1463" spans="1:8">
      <c r="A1463" s="15">
        <v>2862</v>
      </c>
      <c r="B1463" s="15">
        <v>2021</v>
      </c>
      <c r="C1463" s="13" t="s">
        <v>9</v>
      </c>
      <c r="D1463" s="15">
        <v>20</v>
      </c>
      <c r="E1463" s="13" t="s">
        <v>10</v>
      </c>
      <c r="F1463" s="13" t="s">
        <v>11</v>
      </c>
      <c r="G1463" s="13" t="s">
        <v>12</v>
      </c>
      <c r="H1463" s="13" t="s">
        <v>15</v>
      </c>
    </row>
    <row r="1464" spans="1:8">
      <c r="A1464" s="15">
        <v>2861</v>
      </c>
      <c r="B1464" s="15">
        <v>2021</v>
      </c>
      <c r="C1464" s="13" t="s">
        <v>9</v>
      </c>
      <c r="D1464" s="15">
        <v>20</v>
      </c>
      <c r="E1464" s="13" t="s">
        <v>10</v>
      </c>
      <c r="F1464" s="13" t="s">
        <v>11</v>
      </c>
      <c r="G1464" s="13" t="s">
        <v>12</v>
      </c>
      <c r="H1464" s="13" t="s">
        <v>35</v>
      </c>
    </row>
    <row r="1465" spans="1:8">
      <c r="A1465" s="15">
        <v>2860</v>
      </c>
      <c r="B1465" s="15">
        <v>2021</v>
      </c>
      <c r="C1465" s="13" t="s">
        <v>9</v>
      </c>
      <c r="D1465" s="15">
        <v>20</v>
      </c>
      <c r="E1465" s="13" t="s">
        <v>10</v>
      </c>
      <c r="F1465" s="13" t="s">
        <v>17</v>
      </c>
      <c r="G1465" s="13" t="s">
        <v>12</v>
      </c>
      <c r="H1465" s="13" t="s">
        <v>18</v>
      </c>
    </row>
    <row r="1466" spans="1:8">
      <c r="A1466" s="15">
        <v>2859</v>
      </c>
      <c r="B1466" s="15">
        <v>2021</v>
      </c>
      <c r="C1466" s="13" t="s">
        <v>9</v>
      </c>
      <c r="D1466" s="15">
        <v>20</v>
      </c>
      <c r="E1466" s="13" t="s">
        <v>10</v>
      </c>
      <c r="F1466" s="13" t="s">
        <v>17</v>
      </c>
      <c r="G1466" s="13" t="s">
        <v>12</v>
      </c>
      <c r="H1466" s="13" t="s">
        <v>31</v>
      </c>
    </row>
    <row r="1467" spans="1:8">
      <c r="A1467" s="15">
        <v>2858</v>
      </c>
      <c r="B1467" s="15">
        <v>2021</v>
      </c>
      <c r="C1467" s="13" t="s">
        <v>9</v>
      </c>
      <c r="D1467" s="15">
        <v>20</v>
      </c>
      <c r="E1467" s="13" t="s">
        <v>14</v>
      </c>
      <c r="F1467" s="13" t="s">
        <v>11</v>
      </c>
      <c r="G1467" s="13" t="s">
        <v>12</v>
      </c>
      <c r="H1467" s="13" t="s">
        <v>15</v>
      </c>
    </row>
    <row r="1468" spans="1:8">
      <c r="A1468" s="15">
        <v>2857</v>
      </c>
      <c r="B1468" s="15">
        <v>2021</v>
      </c>
      <c r="C1468" s="13" t="s">
        <v>9</v>
      </c>
      <c r="D1468" s="15">
        <v>20</v>
      </c>
      <c r="E1468" s="13" t="s">
        <v>14</v>
      </c>
      <c r="F1468" s="13" t="s">
        <v>17</v>
      </c>
      <c r="G1468" s="13" t="s">
        <v>12</v>
      </c>
      <c r="H1468" s="13" t="s">
        <v>15</v>
      </c>
    </row>
    <row r="1469" spans="1:8">
      <c r="A1469" s="15">
        <v>2856</v>
      </c>
      <c r="B1469" s="15">
        <v>2021</v>
      </c>
      <c r="C1469" s="13" t="s">
        <v>9</v>
      </c>
      <c r="D1469" s="15">
        <v>20</v>
      </c>
      <c r="E1469" s="13" t="s">
        <v>14</v>
      </c>
      <c r="F1469" s="13" t="s">
        <v>17</v>
      </c>
      <c r="G1469" s="13" t="s">
        <v>12</v>
      </c>
      <c r="H1469" s="13" t="s">
        <v>34</v>
      </c>
    </row>
    <row r="1470" spans="1:8">
      <c r="A1470" s="15">
        <v>2855</v>
      </c>
      <c r="B1470" s="15">
        <v>2021</v>
      </c>
      <c r="C1470" s="13" t="s">
        <v>9</v>
      </c>
      <c r="D1470" s="15">
        <v>20</v>
      </c>
      <c r="E1470" s="13" t="s">
        <v>10</v>
      </c>
      <c r="F1470" s="13" t="s">
        <v>11</v>
      </c>
      <c r="G1470" s="13" t="s">
        <v>12</v>
      </c>
      <c r="H1470" s="13" t="s">
        <v>15</v>
      </c>
    </row>
    <row r="1471" spans="1:8">
      <c r="A1471" s="15">
        <v>2854</v>
      </c>
      <c r="B1471" s="15">
        <v>2021</v>
      </c>
      <c r="C1471" s="13" t="s">
        <v>9</v>
      </c>
      <c r="D1471" s="15">
        <v>20</v>
      </c>
      <c r="E1471" s="13" t="s">
        <v>10</v>
      </c>
      <c r="F1471" s="13" t="s">
        <v>11</v>
      </c>
      <c r="G1471" s="13" t="s">
        <v>12</v>
      </c>
      <c r="H1471" s="13" t="s">
        <v>35</v>
      </c>
    </row>
    <row r="1472" spans="1:8">
      <c r="A1472" s="15">
        <v>2853</v>
      </c>
      <c r="B1472" s="15">
        <v>2021</v>
      </c>
      <c r="C1472" s="13" t="s">
        <v>9</v>
      </c>
      <c r="D1472" s="15">
        <v>20</v>
      </c>
      <c r="E1472" s="13" t="s">
        <v>10</v>
      </c>
      <c r="F1472" s="13" t="s">
        <v>17</v>
      </c>
      <c r="G1472" s="13" t="s">
        <v>12</v>
      </c>
      <c r="H1472" s="13" t="s">
        <v>18</v>
      </c>
    </row>
    <row r="1473" spans="1:8">
      <c r="A1473" s="15">
        <v>2852</v>
      </c>
      <c r="B1473" s="15">
        <v>2021</v>
      </c>
      <c r="C1473" s="13" t="s">
        <v>9</v>
      </c>
      <c r="D1473" s="15">
        <v>20</v>
      </c>
      <c r="E1473" s="13" t="s">
        <v>10</v>
      </c>
      <c r="F1473" s="13" t="s">
        <v>17</v>
      </c>
      <c r="G1473" s="13" t="s">
        <v>12</v>
      </c>
      <c r="H1473" s="13" t="s">
        <v>31</v>
      </c>
    </row>
    <row r="1474" spans="1:8">
      <c r="A1474" s="15">
        <v>2851</v>
      </c>
      <c r="B1474" s="15">
        <v>2021</v>
      </c>
      <c r="C1474" s="13" t="s">
        <v>9</v>
      </c>
      <c r="D1474" s="15">
        <v>20</v>
      </c>
      <c r="E1474" s="13" t="s">
        <v>14</v>
      </c>
      <c r="F1474" s="13" t="s">
        <v>11</v>
      </c>
      <c r="G1474" s="13" t="s">
        <v>12</v>
      </c>
      <c r="H1474" s="13" t="s">
        <v>15</v>
      </c>
    </row>
    <row r="1475" spans="1:8">
      <c r="A1475" s="15">
        <v>2850</v>
      </c>
      <c r="B1475" s="15">
        <v>2021</v>
      </c>
      <c r="C1475" s="13" t="s">
        <v>9</v>
      </c>
      <c r="D1475" s="15">
        <v>20</v>
      </c>
      <c r="E1475" s="13" t="s">
        <v>14</v>
      </c>
      <c r="F1475" s="13" t="s">
        <v>17</v>
      </c>
      <c r="G1475" s="13" t="s">
        <v>12</v>
      </c>
      <c r="H1475" s="13" t="s">
        <v>15</v>
      </c>
    </row>
    <row r="1476" spans="1:8">
      <c r="A1476" s="15">
        <v>2849</v>
      </c>
      <c r="B1476" s="15">
        <v>2021</v>
      </c>
      <c r="C1476" s="13" t="s">
        <v>9</v>
      </c>
      <c r="D1476" s="15">
        <v>20</v>
      </c>
      <c r="E1476" s="13" t="s">
        <v>14</v>
      </c>
      <c r="F1476" s="13" t="s">
        <v>17</v>
      </c>
      <c r="G1476" s="13" t="s">
        <v>12</v>
      </c>
      <c r="H1476" s="13" t="s">
        <v>34</v>
      </c>
    </row>
    <row r="1477" spans="1:8">
      <c r="A1477" s="15">
        <v>2848</v>
      </c>
      <c r="B1477" s="15">
        <v>2021</v>
      </c>
      <c r="C1477" s="13" t="s">
        <v>9</v>
      </c>
      <c r="D1477" s="15">
        <v>20</v>
      </c>
      <c r="E1477" s="13" t="s">
        <v>10</v>
      </c>
      <c r="F1477" s="13" t="s">
        <v>11</v>
      </c>
      <c r="G1477" s="13" t="s">
        <v>12</v>
      </c>
      <c r="H1477" s="13" t="s">
        <v>15</v>
      </c>
    </row>
    <row r="1478" spans="1:8">
      <c r="A1478" s="15">
        <v>2847</v>
      </c>
      <c r="B1478" s="15">
        <v>2021</v>
      </c>
      <c r="C1478" s="13" t="s">
        <v>9</v>
      </c>
      <c r="D1478" s="15">
        <v>20</v>
      </c>
      <c r="E1478" s="13" t="s">
        <v>10</v>
      </c>
      <c r="F1478" s="13" t="s">
        <v>11</v>
      </c>
      <c r="G1478" s="13" t="s">
        <v>12</v>
      </c>
      <c r="H1478" s="13" t="s">
        <v>35</v>
      </c>
    </row>
    <row r="1479" spans="1:8">
      <c r="A1479" s="15">
        <v>2846</v>
      </c>
      <c r="B1479" s="15">
        <v>2021</v>
      </c>
      <c r="C1479" s="13" t="s">
        <v>9</v>
      </c>
      <c r="D1479" s="15">
        <v>20</v>
      </c>
      <c r="E1479" s="13" t="s">
        <v>10</v>
      </c>
      <c r="F1479" s="13" t="s">
        <v>17</v>
      </c>
      <c r="G1479" s="13" t="s">
        <v>12</v>
      </c>
      <c r="H1479" s="13" t="s">
        <v>18</v>
      </c>
    </row>
    <row r="1480" spans="1:8">
      <c r="A1480" s="15">
        <v>2845</v>
      </c>
      <c r="B1480" s="15">
        <v>2021</v>
      </c>
      <c r="C1480" s="13" t="s">
        <v>9</v>
      </c>
      <c r="D1480" s="15">
        <v>20</v>
      </c>
      <c r="E1480" s="13" t="s">
        <v>10</v>
      </c>
      <c r="F1480" s="13" t="s">
        <v>17</v>
      </c>
      <c r="G1480" s="13" t="s">
        <v>12</v>
      </c>
      <c r="H1480" s="13" t="s">
        <v>31</v>
      </c>
    </row>
    <row r="1481" spans="1:8">
      <c r="A1481" s="15">
        <v>2844</v>
      </c>
      <c r="B1481" s="15">
        <v>2021</v>
      </c>
      <c r="C1481" s="13" t="s">
        <v>9</v>
      </c>
      <c r="D1481" s="15">
        <v>20</v>
      </c>
      <c r="E1481" s="13" t="s">
        <v>14</v>
      </c>
      <c r="F1481" s="13" t="s">
        <v>11</v>
      </c>
      <c r="G1481" s="13" t="s">
        <v>12</v>
      </c>
      <c r="H1481" s="13" t="s">
        <v>15</v>
      </c>
    </row>
    <row r="1482" spans="1:8">
      <c r="A1482" s="15">
        <v>2843</v>
      </c>
      <c r="B1482" s="15">
        <v>2021</v>
      </c>
      <c r="C1482" s="13" t="s">
        <v>9</v>
      </c>
      <c r="D1482" s="15">
        <v>20</v>
      </c>
      <c r="E1482" s="13" t="s">
        <v>14</v>
      </c>
      <c r="F1482" s="13" t="s">
        <v>17</v>
      </c>
      <c r="G1482" s="13" t="s">
        <v>12</v>
      </c>
      <c r="H1482" s="13" t="s">
        <v>15</v>
      </c>
    </row>
    <row r="1483" spans="1:8">
      <c r="A1483" s="15">
        <v>2842</v>
      </c>
      <c r="B1483" s="15">
        <v>2021</v>
      </c>
      <c r="C1483" s="13" t="s">
        <v>9</v>
      </c>
      <c r="D1483" s="15">
        <v>20</v>
      </c>
      <c r="E1483" s="13" t="s">
        <v>14</v>
      </c>
      <c r="F1483" s="13" t="s">
        <v>17</v>
      </c>
      <c r="G1483" s="13" t="s">
        <v>12</v>
      </c>
      <c r="H1483" s="13" t="s">
        <v>34</v>
      </c>
    </row>
    <row r="1484" spans="1:8">
      <c r="A1484" s="15">
        <v>2841</v>
      </c>
      <c r="B1484" s="15">
        <v>2021</v>
      </c>
      <c r="C1484" s="13" t="s">
        <v>9</v>
      </c>
      <c r="D1484" s="15">
        <v>20</v>
      </c>
      <c r="E1484" s="13" t="s">
        <v>10</v>
      </c>
      <c r="F1484" s="13" t="s">
        <v>11</v>
      </c>
      <c r="G1484" s="13" t="s">
        <v>12</v>
      </c>
      <c r="H1484" s="13" t="s">
        <v>15</v>
      </c>
    </row>
    <row r="1485" spans="1:8">
      <c r="A1485" s="15">
        <v>2840</v>
      </c>
      <c r="B1485" s="15">
        <v>2021</v>
      </c>
      <c r="C1485" s="13" t="s">
        <v>9</v>
      </c>
      <c r="D1485" s="15">
        <v>20</v>
      </c>
      <c r="E1485" s="13" t="s">
        <v>10</v>
      </c>
      <c r="F1485" s="13" t="s">
        <v>11</v>
      </c>
      <c r="G1485" s="13" t="s">
        <v>12</v>
      </c>
      <c r="H1485" s="13" t="s">
        <v>35</v>
      </c>
    </row>
    <row r="1486" spans="1:8">
      <c r="A1486" s="15">
        <v>2839</v>
      </c>
      <c r="B1486" s="15">
        <v>2021</v>
      </c>
      <c r="C1486" s="13" t="s">
        <v>9</v>
      </c>
      <c r="D1486" s="15">
        <v>20</v>
      </c>
      <c r="E1486" s="13" t="s">
        <v>10</v>
      </c>
      <c r="F1486" s="13" t="s">
        <v>17</v>
      </c>
      <c r="G1486" s="13" t="s">
        <v>12</v>
      </c>
      <c r="H1486" s="13" t="s">
        <v>18</v>
      </c>
    </row>
    <row r="1487" spans="1:8">
      <c r="A1487" s="15">
        <v>2838</v>
      </c>
      <c r="B1487" s="15">
        <v>2021</v>
      </c>
      <c r="C1487" s="13" t="s">
        <v>9</v>
      </c>
      <c r="D1487" s="15">
        <v>20</v>
      </c>
      <c r="E1487" s="13" t="s">
        <v>10</v>
      </c>
      <c r="F1487" s="13" t="s">
        <v>17</v>
      </c>
      <c r="G1487" s="13" t="s">
        <v>12</v>
      </c>
      <c r="H1487" s="13" t="s">
        <v>31</v>
      </c>
    </row>
    <row r="1488" spans="1:8">
      <c r="A1488" s="15">
        <v>2837</v>
      </c>
      <c r="B1488" s="15">
        <v>2021</v>
      </c>
      <c r="C1488" s="13" t="s">
        <v>9</v>
      </c>
      <c r="D1488" s="15">
        <v>20</v>
      </c>
      <c r="E1488" s="13" t="s">
        <v>14</v>
      </c>
      <c r="F1488" s="13" t="s">
        <v>11</v>
      </c>
      <c r="G1488" s="13" t="s">
        <v>12</v>
      </c>
      <c r="H1488" s="13" t="s">
        <v>15</v>
      </c>
    </row>
    <row r="1489" spans="1:8">
      <c r="A1489" s="15">
        <v>2836</v>
      </c>
      <c r="B1489" s="15">
        <v>2021</v>
      </c>
      <c r="C1489" s="13" t="s">
        <v>9</v>
      </c>
      <c r="D1489" s="15">
        <v>20</v>
      </c>
      <c r="E1489" s="13" t="s">
        <v>14</v>
      </c>
      <c r="F1489" s="13" t="s">
        <v>17</v>
      </c>
      <c r="G1489" s="13" t="s">
        <v>12</v>
      </c>
      <c r="H1489" s="13" t="s">
        <v>15</v>
      </c>
    </row>
    <row r="1490" spans="1:8">
      <c r="A1490" s="15">
        <v>2835</v>
      </c>
      <c r="B1490" s="15">
        <v>2021</v>
      </c>
      <c r="C1490" s="13" t="s">
        <v>9</v>
      </c>
      <c r="D1490" s="15">
        <v>20</v>
      </c>
      <c r="E1490" s="13" t="s">
        <v>14</v>
      </c>
      <c r="F1490" s="13" t="s">
        <v>17</v>
      </c>
      <c r="G1490" s="13" t="s">
        <v>12</v>
      </c>
      <c r="H1490" s="13" t="s">
        <v>34</v>
      </c>
    </row>
    <row r="1491" spans="1:8">
      <c r="A1491" s="15">
        <v>2834</v>
      </c>
      <c r="B1491" s="15">
        <v>2021</v>
      </c>
      <c r="C1491" s="13" t="s">
        <v>9</v>
      </c>
      <c r="D1491" s="15">
        <v>20</v>
      </c>
      <c r="E1491" s="13" t="s">
        <v>10</v>
      </c>
      <c r="F1491" s="13" t="s">
        <v>11</v>
      </c>
      <c r="G1491" s="13" t="s">
        <v>12</v>
      </c>
      <c r="H1491" s="13" t="s">
        <v>15</v>
      </c>
    </row>
    <row r="1492" spans="1:8">
      <c r="A1492" s="15">
        <v>2833</v>
      </c>
      <c r="B1492" s="15">
        <v>2021</v>
      </c>
      <c r="C1492" s="13" t="s">
        <v>9</v>
      </c>
      <c r="D1492" s="15">
        <v>20</v>
      </c>
      <c r="E1492" s="13" t="s">
        <v>10</v>
      </c>
      <c r="F1492" s="13" t="s">
        <v>11</v>
      </c>
      <c r="G1492" s="13" t="s">
        <v>12</v>
      </c>
      <c r="H1492" s="13" t="s">
        <v>35</v>
      </c>
    </row>
    <row r="1493" spans="1:8">
      <c r="A1493" s="15">
        <v>2832</v>
      </c>
      <c r="B1493" s="15">
        <v>2021</v>
      </c>
      <c r="C1493" s="13" t="s">
        <v>9</v>
      </c>
      <c r="D1493" s="15">
        <v>20</v>
      </c>
      <c r="E1493" s="13" t="s">
        <v>10</v>
      </c>
      <c r="F1493" s="13" t="s">
        <v>17</v>
      </c>
      <c r="G1493" s="13" t="s">
        <v>12</v>
      </c>
      <c r="H1493" s="13" t="s">
        <v>18</v>
      </c>
    </row>
    <row r="1494" spans="1:8">
      <c r="A1494" s="15">
        <v>2831</v>
      </c>
      <c r="B1494" s="15">
        <v>2021</v>
      </c>
      <c r="C1494" s="13" t="s">
        <v>9</v>
      </c>
      <c r="D1494" s="15">
        <v>20</v>
      </c>
      <c r="E1494" s="13" t="s">
        <v>10</v>
      </c>
      <c r="F1494" s="13" t="s">
        <v>17</v>
      </c>
      <c r="G1494" s="13" t="s">
        <v>12</v>
      </c>
      <c r="H1494" s="13" t="s">
        <v>31</v>
      </c>
    </row>
    <row r="1495" spans="1:8">
      <c r="A1495" s="15">
        <v>2830</v>
      </c>
      <c r="B1495" s="15">
        <v>2021</v>
      </c>
      <c r="C1495" s="13" t="s">
        <v>9</v>
      </c>
      <c r="D1495" s="15">
        <v>20</v>
      </c>
      <c r="E1495" s="13" t="s">
        <v>14</v>
      </c>
      <c r="F1495" s="13" t="s">
        <v>11</v>
      </c>
      <c r="G1495" s="13" t="s">
        <v>12</v>
      </c>
      <c r="H1495" s="13" t="s">
        <v>15</v>
      </c>
    </row>
    <row r="1496" spans="1:8">
      <c r="A1496" s="15">
        <v>2829</v>
      </c>
      <c r="B1496" s="15">
        <v>2021</v>
      </c>
      <c r="C1496" s="13" t="s">
        <v>9</v>
      </c>
      <c r="D1496" s="15">
        <v>20</v>
      </c>
      <c r="E1496" s="13" t="s">
        <v>14</v>
      </c>
      <c r="F1496" s="13" t="s">
        <v>17</v>
      </c>
      <c r="G1496" s="13" t="s">
        <v>12</v>
      </c>
      <c r="H1496" s="13" t="s">
        <v>15</v>
      </c>
    </row>
    <row r="1497" spans="1:8">
      <c r="A1497" s="15">
        <v>2828</v>
      </c>
      <c r="B1497" s="15">
        <v>2021</v>
      </c>
      <c r="C1497" s="13" t="s">
        <v>9</v>
      </c>
      <c r="D1497" s="15">
        <v>20</v>
      </c>
      <c r="E1497" s="13" t="s">
        <v>14</v>
      </c>
      <c r="F1497" s="13" t="s">
        <v>17</v>
      </c>
      <c r="G1497" s="13" t="s">
        <v>12</v>
      </c>
      <c r="H1497" s="13" t="s">
        <v>34</v>
      </c>
    </row>
    <row r="1498" spans="1:8">
      <c r="A1498" s="15">
        <v>2827</v>
      </c>
      <c r="B1498" s="15">
        <v>2021</v>
      </c>
      <c r="C1498" s="13" t="s">
        <v>9</v>
      </c>
      <c r="D1498" s="15">
        <v>20</v>
      </c>
      <c r="E1498" s="13" t="s">
        <v>10</v>
      </c>
      <c r="F1498" s="13" t="s">
        <v>11</v>
      </c>
      <c r="G1498" s="13" t="s">
        <v>12</v>
      </c>
      <c r="H1498" s="13" t="s">
        <v>15</v>
      </c>
    </row>
    <row r="1499" spans="1:8">
      <c r="A1499" s="15">
        <v>2826</v>
      </c>
      <c r="B1499" s="15">
        <v>2021</v>
      </c>
      <c r="C1499" s="13" t="s">
        <v>9</v>
      </c>
      <c r="D1499" s="15">
        <v>20</v>
      </c>
      <c r="E1499" s="13" t="s">
        <v>10</v>
      </c>
      <c r="F1499" s="13" t="s">
        <v>11</v>
      </c>
      <c r="G1499" s="13" t="s">
        <v>12</v>
      </c>
      <c r="H1499" s="13" t="s">
        <v>37</v>
      </c>
    </row>
    <row r="1500" spans="1:8">
      <c r="A1500" s="15">
        <v>2825</v>
      </c>
      <c r="B1500" s="15">
        <v>2021</v>
      </c>
      <c r="C1500" s="13" t="s">
        <v>9</v>
      </c>
      <c r="D1500" s="15">
        <v>20</v>
      </c>
      <c r="E1500" s="13" t="s">
        <v>10</v>
      </c>
      <c r="F1500" s="13" t="s">
        <v>17</v>
      </c>
      <c r="G1500" s="13" t="s">
        <v>12</v>
      </c>
      <c r="H1500" s="13" t="s">
        <v>18</v>
      </c>
    </row>
    <row r="1501" spans="1:8">
      <c r="A1501" s="15">
        <v>2824</v>
      </c>
      <c r="B1501" s="15">
        <v>2021</v>
      </c>
      <c r="C1501" s="13" t="s">
        <v>9</v>
      </c>
      <c r="D1501" s="15">
        <v>20</v>
      </c>
      <c r="E1501" s="13" t="s">
        <v>10</v>
      </c>
      <c r="F1501" s="13" t="s">
        <v>17</v>
      </c>
      <c r="G1501" s="13" t="s">
        <v>12</v>
      </c>
      <c r="H1501" s="13" t="s">
        <v>31</v>
      </c>
    </row>
    <row r="1502" spans="1:8">
      <c r="A1502" s="15">
        <v>2823</v>
      </c>
      <c r="B1502" s="15">
        <v>2021</v>
      </c>
      <c r="C1502" s="13" t="s">
        <v>9</v>
      </c>
      <c r="D1502" s="15">
        <v>20</v>
      </c>
      <c r="E1502" s="13" t="s">
        <v>14</v>
      </c>
      <c r="F1502" s="13" t="s">
        <v>11</v>
      </c>
      <c r="G1502" s="13" t="s">
        <v>12</v>
      </c>
      <c r="H1502" s="13" t="s">
        <v>15</v>
      </c>
    </row>
    <row r="1503" spans="1:8">
      <c r="A1503" s="15">
        <v>2822</v>
      </c>
      <c r="B1503" s="15">
        <v>2021</v>
      </c>
      <c r="C1503" s="13" t="s">
        <v>9</v>
      </c>
      <c r="D1503" s="15">
        <v>20</v>
      </c>
      <c r="E1503" s="13" t="s">
        <v>14</v>
      </c>
      <c r="F1503" s="13" t="s">
        <v>17</v>
      </c>
      <c r="G1503" s="13" t="s">
        <v>12</v>
      </c>
      <c r="H1503" s="13" t="s">
        <v>15</v>
      </c>
    </row>
    <row r="1504" spans="1:8">
      <c r="A1504" s="15">
        <v>2821</v>
      </c>
      <c r="B1504" s="15">
        <v>2021</v>
      </c>
      <c r="C1504" s="13" t="s">
        <v>9</v>
      </c>
      <c r="D1504" s="15">
        <v>20</v>
      </c>
      <c r="E1504" s="13" t="s">
        <v>14</v>
      </c>
      <c r="F1504" s="13" t="s">
        <v>17</v>
      </c>
      <c r="G1504" s="13" t="s">
        <v>12</v>
      </c>
      <c r="H1504" s="13" t="s">
        <v>34</v>
      </c>
    </row>
    <row r="1505" spans="1:8">
      <c r="A1505" s="15">
        <v>2820</v>
      </c>
      <c r="B1505" s="15">
        <v>2021</v>
      </c>
      <c r="C1505" s="13" t="s">
        <v>9</v>
      </c>
      <c r="D1505" s="15">
        <v>20</v>
      </c>
      <c r="E1505" s="13" t="s">
        <v>10</v>
      </c>
      <c r="F1505" s="13" t="s">
        <v>11</v>
      </c>
      <c r="G1505" s="13" t="s">
        <v>12</v>
      </c>
      <c r="H1505" s="13" t="s">
        <v>15</v>
      </c>
    </row>
    <row r="1506" spans="1:8">
      <c r="A1506" s="15">
        <v>2819</v>
      </c>
      <c r="B1506" s="15">
        <v>2021</v>
      </c>
      <c r="C1506" s="13" t="s">
        <v>9</v>
      </c>
      <c r="D1506" s="15">
        <v>20</v>
      </c>
      <c r="E1506" s="13" t="s">
        <v>10</v>
      </c>
      <c r="F1506" s="13" t="s">
        <v>11</v>
      </c>
      <c r="G1506" s="13" t="s">
        <v>12</v>
      </c>
      <c r="H1506" s="13" t="s">
        <v>37</v>
      </c>
    </row>
    <row r="1507" spans="1:8">
      <c r="A1507" s="15">
        <v>2818</v>
      </c>
      <c r="B1507" s="15">
        <v>2021</v>
      </c>
      <c r="C1507" s="13" t="s">
        <v>9</v>
      </c>
      <c r="D1507" s="15">
        <v>20</v>
      </c>
      <c r="E1507" s="13" t="s">
        <v>10</v>
      </c>
      <c r="F1507" s="13" t="s">
        <v>17</v>
      </c>
      <c r="G1507" s="13" t="s">
        <v>12</v>
      </c>
      <c r="H1507" s="13" t="s">
        <v>18</v>
      </c>
    </row>
    <row r="1508" spans="1:8">
      <c r="A1508" s="15">
        <v>2817</v>
      </c>
      <c r="B1508" s="15">
        <v>2021</v>
      </c>
      <c r="C1508" s="13" t="s">
        <v>9</v>
      </c>
      <c r="D1508" s="15">
        <v>20</v>
      </c>
      <c r="E1508" s="13" t="s">
        <v>10</v>
      </c>
      <c r="F1508" s="13" t="s">
        <v>17</v>
      </c>
      <c r="G1508" s="13" t="s">
        <v>12</v>
      </c>
      <c r="H1508" s="13" t="s">
        <v>31</v>
      </c>
    </row>
    <row r="1509" spans="1:8">
      <c r="A1509" s="15">
        <v>2816</v>
      </c>
      <c r="B1509" s="15">
        <v>2021</v>
      </c>
      <c r="C1509" s="13" t="s">
        <v>9</v>
      </c>
      <c r="D1509" s="15">
        <v>20</v>
      </c>
      <c r="E1509" s="13" t="s">
        <v>14</v>
      </c>
      <c r="F1509" s="13" t="s">
        <v>11</v>
      </c>
      <c r="G1509" s="13" t="s">
        <v>12</v>
      </c>
      <c r="H1509" s="13" t="s">
        <v>15</v>
      </c>
    </row>
    <row r="1510" spans="1:8">
      <c r="A1510" s="15">
        <v>2815</v>
      </c>
      <c r="B1510" s="15">
        <v>2021</v>
      </c>
      <c r="C1510" s="13" t="s">
        <v>9</v>
      </c>
      <c r="D1510" s="15">
        <v>20</v>
      </c>
      <c r="E1510" s="13" t="s">
        <v>14</v>
      </c>
      <c r="F1510" s="13" t="s">
        <v>17</v>
      </c>
      <c r="G1510" s="13" t="s">
        <v>12</v>
      </c>
      <c r="H1510" s="13" t="s">
        <v>15</v>
      </c>
    </row>
    <row r="1511" spans="1:8">
      <c r="A1511" s="15">
        <v>2814</v>
      </c>
      <c r="B1511" s="15">
        <v>2021</v>
      </c>
      <c r="C1511" s="13" t="s">
        <v>9</v>
      </c>
      <c r="D1511" s="15">
        <v>20</v>
      </c>
      <c r="E1511" s="13" t="s">
        <v>14</v>
      </c>
      <c r="F1511" s="13" t="s">
        <v>17</v>
      </c>
      <c r="G1511" s="13" t="s">
        <v>12</v>
      </c>
      <c r="H1511" s="13" t="s">
        <v>34</v>
      </c>
    </row>
    <row r="1512" spans="1:8">
      <c r="A1512" s="15">
        <v>2813</v>
      </c>
      <c r="B1512" s="15">
        <v>2021</v>
      </c>
      <c r="C1512" s="13" t="s">
        <v>9</v>
      </c>
      <c r="D1512" s="15">
        <v>20</v>
      </c>
      <c r="E1512" s="13" t="s">
        <v>10</v>
      </c>
      <c r="F1512" s="13" t="s">
        <v>11</v>
      </c>
      <c r="G1512" s="13" t="s">
        <v>12</v>
      </c>
      <c r="H1512" s="13" t="s">
        <v>15</v>
      </c>
    </row>
    <row r="1513" spans="1:8">
      <c r="A1513" s="15">
        <v>2812</v>
      </c>
      <c r="B1513" s="15">
        <v>2021</v>
      </c>
      <c r="C1513" s="13" t="s">
        <v>9</v>
      </c>
      <c r="D1513" s="15">
        <v>20</v>
      </c>
      <c r="E1513" s="13" t="s">
        <v>10</v>
      </c>
      <c r="F1513" s="13" t="s">
        <v>11</v>
      </c>
      <c r="G1513" s="13" t="s">
        <v>12</v>
      </c>
      <c r="H1513" s="13" t="s">
        <v>37</v>
      </c>
    </row>
    <row r="1514" spans="1:8">
      <c r="A1514" s="15">
        <v>2811</v>
      </c>
      <c r="B1514" s="15">
        <v>2021</v>
      </c>
      <c r="C1514" s="13" t="s">
        <v>9</v>
      </c>
      <c r="D1514" s="15">
        <v>20</v>
      </c>
      <c r="E1514" s="13" t="s">
        <v>10</v>
      </c>
      <c r="F1514" s="13" t="s">
        <v>17</v>
      </c>
      <c r="G1514" s="13" t="s">
        <v>12</v>
      </c>
      <c r="H1514" s="13" t="s">
        <v>18</v>
      </c>
    </row>
    <row r="1515" spans="1:8">
      <c r="A1515" s="15">
        <v>2810</v>
      </c>
      <c r="B1515" s="15">
        <v>2021</v>
      </c>
      <c r="C1515" s="13" t="s">
        <v>9</v>
      </c>
      <c r="D1515" s="15">
        <v>20</v>
      </c>
      <c r="E1515" s="13" t="s">
        <v>10</v>
      </c>
      <c r="F1515" s="13" t="s">
        <v>17</v>
      </c>
      <c r="G1515" s="13" t="s">
        <v>12</v>
      </c>
      <c r="H1515" s="13" t="s">
        <v>31</v>
      </c>
    </row>
    <row r="1516" spans="1:8">
      <c r="A1516" s="15">
        <v>2809</v>
      </c>
      <c r="B1516" s="15">
        <v>2021</v>
      </c>
      <c r="C1516" s="13" t="s">
        <v>9</v>
      </c>
      <c r="D1516" s="15">
        <v>20</v>
      </c>
      <c r="E1516" s="13" t="s">
        <v>14</v>
      </c>
      <c r="F1516" s="13" t="s">
        <v>11</v>
      </c>
      <c r="G1516" s="13" t="s">
        <v>12</v>
      </c>
      <c r="H1516" s="13" t="s">
        <v>15</v>
      </c>
    </row>
    <row r="1517" spans="1:8">
      <c r="A1517" s="15">
        <v>2808</v>
      </c>
      <c r="B1517" s="15">
        <v>2021</v>
      </c>
      <c r="C1517" s="13" t="s">
        <v>9</v>
      </c>
      <c r="D1517" s="15">
        <v>20</v>
      </c>
      <c r="E1517" s="13" t="s">
        <v>14</v>
      </c>
      <c r="F1517" s="13" t="s">
        <v>17</v>
      </c>
      <c r="G1517" s="13" t="s">
        <v>12</v>
      </c>
      <c r="H1517" s="13" t="s">
        <v>15</v>
      </c>
    </row>
    <row r="1518" spans="1:8">
      <c r="A1518" s="15">
        <v>2807</v>
      </c>
      <c r="B1518" s="15">
        <v>2021</v>
      </c>
      <c r="C1518" s="13" t="s">
        <v>9</v>
      </c>
      <c r="D1518" s="15">
        <v>20</v>
      </c>
      <c r="E1518" s="13" t="s">
        <v>14</v>
      </c>
      <c r="F1518" s="13" t="s">
        <v>17</v>
      </c>
      <c r="G1518" s="13" t="s">
        <v>12</v>
      </c>
      <c r="H1518" s="13" t="s">
        <v>34</v>
      </c>
    </row>
    <row r="1519" spans="1:8">
      <c r="A1519" s="15">
        <v>2806</v>
      </c>
      <c r="B1519" s="15">
        <v>2021</v>
      </c>
      <c r="C1519" s="13" t="s">
        <v>9</v>
      </c>
      <c r="D1519" s="15">
        <v>20</v>
      </c>
      <c r="E1519" s="13" t="s">
        <v>10</v>
      </c>
      <c r="F1519" s="13" t="s">
        <v>11</v>
      </c>
      <c r="G1519" s="13" t="s">
        <v>12</v>
      </c>
      <c r="H1519" s="13" t="s">
        <v>15</v>
      </c>
    </row>
    <row r="1520" spans="1:8">
      <c r="A1520" s="15">
        <v>2805</v>
      </c>
      <c r="B1520" s="15">
        <v>2021</v>
      </c>
      <c r="C1520" s="13" t="s">
        <v>9</v>
      </c>
      <c r="D1520" s="15">
        <v>20</v>
      </c>
      <c r="E1520" s="13" t="s">
        <v>10</v>
      </c>
      <c r="F1520" s="13" t="s">
        <v>11</v>
      </c>
      <c r="G1520" s="13" t="s">
        <v>12</v>
      </c>
      <c r="H1520" s="13" t="s">
        <v>37</v>
      </c>
    </row>
    <row r="1521" spans="1:8">
      <c r="A1521" s="15">
        <v>2804</v>
      </c>
      <c r="B1521" s="15">
        <v>2021</v>
      </c>
      <c r="C1521" s="13" t="s">
        <v>9</v>
      </c>
      <c r="D1521" s="15">
        <v>20</v>
      </c>
      <c r="E1521" s="13" t="s">
        <v>10</v>
      </c>
      <c r="F1521" s="13" t="s">
        <v>17</v>
      </c>
      <c r="G1521" s="13" t="s">
        <v>12</v>
      </c>
      <c r="H1521" s="13" t="s">
        <v>18</v>
      </c>
    </row>
    <row r="1522" spans="1:8">
      <c r="A1522" s="15">
        <v>2803</v>
      </c>
      <c r="B1522" s="15">
        <v>2021</v>
      </c>
      <c r="C1522" s="13" t="s">
        <v>9</v>
      </c>
      <c r="D1522" s="15">
        <v>20</v>
      </c>
      <c r="E1522" s="13" t="s">
        <v>10</v>
      </c>
      <c r="F1522" s="13" t="s">
        <v>17</v>
      </c>
      <c r="G1522" s="13" t="s">
        <v>12</v>
      </c>
      <c r="H1522" s="13" t="s">
        <v>31</v>
      </c>
    </row>
    <row r="1523" spans="1:8">
      <c r="A1523" s="15">
        <v>2802</v>
      </c>
      <c r="B1523" s="15">
        <v>2021</v>
      </c>
      <c r="C1523" s="13" t="s">
        <v>9</v>
      </c>
      <c r="D1523" s="15">
        <v>20</v>
      </c>
      <c r="E1523" s="13" t="s">
        <v>14</v>
      </c>
      <c r="F1523" s="13" t="s">
        <v>11</v>
      </c>
      <c r="G1523" s="13" t="s">
        <v>12</v>
      </c>
      <c r="H1523" s="13" t="s">
        <v>15</v>
      </c>
    </row>
    <row r="1524" spans="1:8">
      <c r="A1524" s="15">
        <v>2801</v>
      </c>
      <c r="B1524" s="15">
        <v>2021</v>
      </c>
      <c r="C1524" s="13" t="s">
        <v>9</v>
      </c>
      <c r="D1524" s="15">
        <v>20</v>
      </c>
      <c r="E1524" s="13" t="s">
        <v>14</v>
      </c>
      <c r="F1524" s="13" t="s">
        <v>17</v>
      </c>
      <c r="G1524" s="13" t="s">
        <v>12</v>
      </c>
      <c r="H1524" s="13" t="s">
        <v>15</v>
      </c>
    </row>
    <row r="1525" spans="1:8">
      <c r="A1525" s="15">
        <v>2800</v>
      </c>
      <c r="B1525" s="15">
        <v>2021</v>
      </c>
      <c r="C1525" s="13" t="s">
        <v>9</v>
      </c>
      <c r="D1525" s="15">
        <v>20</v>
      </c>
      <c r="E1525" s="13" t="s">
        <v>14</v>
      </c>
      <c r="F1525" s="13" t="s">
        <v>17</v>
      </c>
      <c r="G1525" s="13" t="s">
        <v>12</v>
      </c>
      <c r="H1525" s="13" t="s">
        <v>34</v>
      </c>
    </row>
    <row r="1526" spans="1:8">
      <c r="A1526" s="15">
        <v>2799</v>
      </c>
      <c r="B1526" s="15">
        <v>2021</v>
      </c>
      <c r="C1526" s="13" t="s">
        <v>9</v>
      </c>
      <c r="D1526" s="15">
        <v>20</v>
      </c>
      <c r="E1526" s="13" t="s">
        <v>10</v>
      </c>
      <c r="F1526" s="13" t="s">
        <v>11</v>
      </c>
      <c r="G1526" s="13" t="s">
        <v>12</v>
      </c>
      <c r="H1526" s="13" t="s">
        <v>15</v>
      </c>
    </row>
    <row r="1527" spans="1:8">
      <c r="A1527" s="15">
        <v>2798</v>
      </c>
      <c r="B1527" s="15">
        <v>2021</v>
      </c>
      <c r="C1527" s="13" t="s">
        <v>9</v>
      </c>
      <c r="D1527" s="15">
        <v>20</v>
      </c>
      <c r="E1527" s="13" t="s">
        <v>10</v>
      </c>
      <c r="F1527" s="13" t="s">
        <v>11</v>
      </c>
      <c r="G1527" s="13" t="s">
        <v>12</v>
      </c>
      <c r="H1527" s="13" t="s">
        <v>37</v>
      </c>
    </row>
    <row r="1528" spans="1:8">
      <c r="A1528" s="15">
        <v>2797</v>
      </c>
      <c r="B1528" s="15">
        <v>2021</v>
      </c>
      <c r="C1528" s="13" t="s">
        <v>9</v>
      </c>
      <c r="D1528" s="15">
        <v>20</v>
      </c>
      <c r="E1528" s="13" t="s">
        <v>10</v>
      </c>
      <c r="F1528" s="13" t="s">
        <v>17</v>
      </c>
      <c r="G1528" s="13" t="s">
        <v>12</v>
      </c>
      <c r="H1528" s="13" t="s">
        <v>18</v>
      </c>
    </row>
    <row r="1529" spans="1:8">
      <c r="A1529" s="15">
        <v>2796</v>
      </c>
      <c r="B1529" s="15">
        <v>2021</v>
      </c>
      <c r="C1529" s="13" t="s">
        <v>9</v>
      </c>
      <c r="D1529" s="15">
        <v>20</v>
      </c>
      <c r="E1529" s="13" t="s">
        <v>10</v>
      </c>
      <c r="F1529" s="13" t="s">
        <v>17</v>
      </c>
      <c r="G1529" s="13" t="s">
        <v>12</v>
      </c>
      <c r="H1529" s="13" t="s">
        <v>31</v>
      </c>
    </row>
    <row r="1530" spans="1:8">
      <c r="A1530" s="15">
        <v>2795</v>
      </c>
      <c r="B1530" s="15">
        <v>2021</v>
      </c>
      <c r="C1530" s="13" t="s">
        <v>9</v>
      </c>
      <c r="D1530" s="15">
        <v>20</v>
      </c>
      <c r="E1530" s="13" t="s">
        <v>14</v>
      </c>
      <c r="F1530" s="13" t="s">
        <v>11</v>
      </c>
      <c r="G1530" s="13" t="s">
        <v>12</v>
      </c>
      <c r="H1530" s="13" t="s">
        <v>15</v>
      </c>
    </row>
    <row r="1531" spans="1:8">
      <c r="A1531" s="15">
        <v>2794</v>
      </c>
      <c r="B1531" s="15">
        <v>2021</v>
      </c>
      <c r="C1531" s="13" t="s">
        <v>9</v>
      </c>
      <c r="D1531" s="15">
        <v>20</v>
      </c>
      <c r="E1531" s="13" t="s">
        <v>14</v>
      </c>
      <c r="F1531" s="13" t="s">
        <v>17</v>
      </c>
      <c r="G1531" s="13" t="s">
        <v>12</v>
      </c>
      <c r="H1531" s="13" t="s">
        <v>15</v>
      </c>
    </row>
    <row r="1532" spans="1:8">
      <c r="A1532" s="15">
        <v>2793</v>
      </c>
      <c r="B1532" s="15">
        <v>2021</v>
      </c>
      <c r="C1532" s="13" t="s">
        <v>9</v>
      </c>
      <c r="D1532" s="15">
        <v>20</v>
      </c>
      <c r="E1532" s="13" t="s">
        <v>14</v>
      </c>
      <c r="F1532" s="13" t="s">
        <v>17</v>
      </c>
      <c r="G1532" s="13" t="s">
        <v>12</v>
      </c>
      <c r="H1532" s="13" t="s">
        <v>34</v>
      </c>
    </row>
    <row r="1533" spans="1:8">
      <c r="A1533" s="15">
        <v>2792</v>
      </c>
      <c r="B1533" s="15">
        <v>2021</v>
      </c>
      <c r="C1533" s="13" t="s">
        <v>9</v>
      </c>
      <c r="D1533" s="15">
        <v>20</v>
      </c>
      <c r="E1533" s="13" t="s">
        <v>10</v>
      </c>
      <c r="F1533" s="13" t="s">
        <v>11</v>
      </c>
      <c r="G1533" s="13" t="s">
        <v>12</v>
      </c>
      <c r="H1533" s="13" t="s">
        <v>15</v>
      </c>
    </row>
    <row r="1534" spans="1:8">
      <c r="A1534" s="15">
        <v>2791</v>
      </c>
      <c r="B1534" s="15">
        <v>2021</v>
      </c>
      <c r="C1534" s="13" t="s">
        <v>9</v>
      </c>
      <c r="D1534" s="15">
        <v>20</v>
      </c>
      <c r="E1534" s="13" t="s">
        <v>10</v>
      </c>
      <c r="F1534" s="13" t="s">
        <v>11</v>
      </c>
      <c r="G1534" s="13" t="s">
        <v>12</v>
      </c>
      <c r="H1534" s="13" t="s">
        <v>37</v>
      </c>
    </row>
    <row r="1535" spans="1:8">
      <c r="A1535" s="15">
        <v>2790</v>
      </c>
      <c r="B1535" s="15">
        <v>2021</v>
      </c>
      <c r="C1535" s="13" t="s">
        <v>9</v>
      </c>
      <c r="D1535" s="15">
        <v>20</v>
      </c>
      <c r="E1535" s="13" t="s">
        <v>10</v>
      </c>
      <c r="F1535" s="13" t="s">
        <v>17</v>
      </c>
      <c r="G1535" s="13" t="s">
        <v>12</v>
      </c>
      <c r="H1535" s="13" t="s">
        <v>18</v>
      </c>
    </row>
    <row r="1536" spans="1:8">
      <c r="A1536" s="15">
        <v>2789</v>
      </c>
      <c r="B1536" s="15">
        <v>2021</v>
      </c>
      <c r="C1536" s="13" t="s">
        <v>9</v>
      </c>
      <c r="D1536" s="15">
        <v>20</v>
      </c>
      <c r="E1536" s="13" t="s">
        <v>10</v>
      </c>
      <c r="F1536" s="13" t="s">
        <v>17</v>
      </c>
      <c r="G1536" s="13" t="s">
        <v>12</v>
      </c>
      <c r="H1536" s="13" t="s">
        <v>31</v>
      </c>
    </row>
    <row r="1537" spans="1:8">
      <c r="A1537" s="15">
        <v>2788</v>
      </c>
      <c r="B1537" s="15">
        <v>2021</v>
      </c>
      <c r="C1537" s="13" t="s">
        <v>9</v>
      </c>
      <c r="D1537" s="15">
        <v>20</v>
      </c>
      <c r="E1537" s="13" t="s">
        <v>14</v>
      </c>
      <c r="F1537" s="13" t="s">
        <v>11</v>
      </c>
      <c r="G1537" s="13" t="s">
        <v>12</v>
      </c>
      <c r="H1537" s="13" t="s">
        <v>15</v>
      </c>
    </row>
    <row r="1538" spans="1:8">
      <c r="A1538" s="15">
        <v>2787</v>
      </c>
      <c r="B1538" s="15">
        <v>2021</v>
      </c>
      <c r="C1538" s="13" t="s">
        <v>9</v>
      </c>
      <c r="D1538" s="15">
        <v>20</v>
      </c>
      <c r="E1538" s="13" t="s">
        <v>14</v>
      </c>
      <c r="F1538" s="13" t="s">
        <v>17</v>
      </c>
      <c r="G1538" s="13" t="s">
        <v>12</v>
      </c>
      <c r="H1538" s="13" t="s">
        <v>15</v>
      </c>
    </row>
    <row r="1539" spans="1:8">
      <c r="A1539" s="15">
        <v>2786</v>
      </c>
      <c r="B1539" s="15">
        <v>2021</v>
      </c>
      <c r="C1539" s="13" t="s">
        <v>9</v>
      </c>
      <c r="D1539" s="15">
        <v>20</v>
      </c>
      <c r="E1539" s="13" t="s">
        <v>14</v>
      </c>
      <c r="F1539" s="13" t="s">
        <v>17</v>
      </c>
      <c r="G1539" s="13" t="s">
        <v>12</v>
      </c>
      <c r="H1539" s="13" t="s">
        <v>34</v>
      </c>
    </row>
    <row r="1540" spans="1:8">
      <c r="A1540" s="15">
        <v>2785</v>
      </c>
      <c r="B1540" s="15">
        <v>2021</v>
      </c>
      <c r="C1540" s="13" t="s">
        <v>9</v>
      </c>
      <c r="D1540" s="15">
        <v>20</v>
      </c>
      <c r="E1540" s="13" t="s">
        <v>10</v>
      </c>
      <c r="F1540" s="13" t="s">
        <v>11</v>
      </c>
      <c r="G1540" s="13" t="s">
        <v>12</v>
      </c>
      <c r="H1540" s="13" t="s">
        <v>15</v>
      </c>
    </row>
    <row r="1541" spans="1:8">
      <c r="A1541" s="15">
        <v>2784</v>
      </c>
      <c r="B1541" s="15">
        <v>2021</v>
      </c>
      <c r="C1541" s="13" t="s">
        <v>9</v>
      </c>
      <c r="D1541" s="15">
        <v>20</v>
      </c>
      <c r="E1541" s="13" t="s">
        <v>10</v>
      </c>
      <c r="F1541" s="13" t="s">
        <v>11</v>
      </c>
      <c r="G1541" s="13" t="s">
        <v>12</v>
      </c>
      <c r="H1541" s="13" t="s">
        <v>37</v>
      </c>
    </row>
    <row r="1542" spans="1:8">
      <c r="A1542" s="15">
        <v>2783</v>
      </c>
      <c r="B1542" s="15">
        <v>2021</v>
      </c>
      <c r="C1542" s="13" t="s">
        <v>9</v>
      </c>
      <c r="D1542" s="15">
        <v>20</v>
      </c>
      <c r="E1542" s="13" t="s">
        <v>10</v>
      </c>
      <c r="F1542" s="13" t="s">
        <v>17</v>
      </c>
      <c r="G1542" s="13" t="s">
        <v>12</v>
      </c>
      <c r="H1542" s="13" t="s">
        <v>18</v>
      </c>
    </row>
    <row r="1543" spans="1:8">
      <c r="A1543" s="15">
        <v>2782</v>
      </c>
      <c r="B1543" s="15">
        <v>2021</v>
      </c>
      <c r="C1543" s="13" t="s">
        <v>9</v>
      </c>
      <c r="D1543" s="15">
        <v>20</v>
      </c>
      <c r="E1543" s="13" t="s">
        <v>10</v>
      </c>
      <c r="F1543" s="13" t="s">
        <v>17</v>
      </c>
      <c r="G1543" s="13" t="s">
        <v>12</v>
      </c>
      <c r="H1543" s="13" t="s">
        <v>31</v>
      </c>
    </row>
    <row r="1544" spans="1:8">
      <c r="A1544" s="15">
        <v>2781</v>
      </c>
      <c r="B1544" s="15">
        <v>2021</v>
      </c>
      <c r="C1544" s="13" t="s">
        <v>9</v>
      </c>
      <c r="D1544" s="15">
        <v>20</v>
      </c>
      <c r="E1544" s="13" t="s">
        <v>14</v>
      </c>
      <c r="F1544" s="13" t="s">
        <v>11</v>
      </c>
      <c r="G1544" s="13" t="s">
        <v>12</v>
      </c>
      <c r="H1544" s="13" t="s">
        <v>15</v>
      </c>
    </row>
    <row r="1545" spans="1:8">
      <c r="A1545" s="15">
        <v>2780</v>
      </c>
      <c r="B1545" s="15">
        <v>2021</v>
      </c>
      <c r="C1545" s="13" t="s">
        <v>9</v>
      </c>
      <c r="D1545" s="15">
        <v>20</v>
      </c>
      <c r="E1545" s="13" t="s">
        <v>14</v>
      </c>
      <c r="F1545" s="13" t="s">
        <v>17</v>
      </c>
      <c r="G1545" s="13" t="s">
        <v>12</v>
      </c>
      <c r="H1545" s="13" t="s">
        <v>15</v>
      </c>
    </row>
    <row r="1546" spans="1:8">
      <c r="A1546" s="15">
        <v>2779</v>
      </c>
      <c r="B1546" s="15">
        <v>2021</v>
      </c>
      <c r="C1546" s="13" t="s">
        <v>9</v>
      </c>
      <c r="D1546" s="15">
        <v>20</v>
      </c>
      <c r="E1546" s="13" t="s">
        <v>14</v>
      </c>
      <c r="F1546" s="13" t="s">
        <v>17</v>
      </c>
      <c r="G1546" s="13" t="s">
        <v>12</v>
      </c>
      <c r="H1546" s="13" t="s">
        <v>34</v>
      </c>
    </row>
    <row r="1547" spans="1:8">
      <c r="A1547" s="15">
        <v>2778</v>
      </c>
      <c r="B1547" s="15">
        <v>2021</v>
      </c>
      <c r="C1547" s="13" t="s">
        <v>9</v>
      </c>
      <c r="D1547" s="15">
        <v>20</v>
      </c>
      <c r="E1547" s="13" t="s">
        <v>10</v>
      </c>
      <c r="F1547" s="13" t="s">
        <v>11</v>
      </c>
      <c r="G1547" s="13" t="s">
        <v>12</v>
      </c>
      <c r="H1547" s="13" t="s">
        <v>15</v>
      </c>
    </row>
    <row r="1548" spans="1:8">
      <c r="A1548" s="15">
        <v>2777</v>
      </c>
      <c r="B1548" s="15">
        <v>2021</v>
      </c>
      <c r="C1548" s="13" t="s">
        <v>9</v>
      </c>
      <c r="D1548" s="15">
        <v>20</v>
      </c>
      <c r="E1548" s="13" t="s">
        <v>10</v>
      </c>
      <c r="F1548" s="13" t="s">
        <v>11</v>
      </c>
      <c r="G1548" s="13" t="s">
        <v>12</v>
      </c>
      <c r="H1548" s="13" t="s">
        <v>37</v>
      </c>
    </row>
    <row r="1549" spans="1:8">
      <c r="A1549" s="15">
        <v>2776</v>
      </c>
      <c r="B1549" s="15">
        <v>2021</v>
      </c>
      <c r="C1549" s="13" t="s">
        <v>9</v>
      </c>
      <c r="D1549" s="15">
        <v>20</v>
      </c>
      <c r="E1549" s="13" t="s">
        <v>10</v>
      </c>
      <c r="F1549" s="13" t="s">
        <v>17</v>
      </c>
      <c r="G1549" s="13" t="s">
        <v>12</v>
      </c>
      <c r="H1549" s="13" t="s">
        <v>32</v>
      </c>
    </row>
    <row r="1550" spans="1:8">
      <c r="A1550" s="15">
        <v>2775</v>
      </c>
      <c r="B1550" s="15">
        <v>2021</v>
      </c>
      <c r="C1550" s="13" t="s">
        <v>9</v>
      </c>
      <c r="D1550" s="15">
        <v>20</v>
      </c>
      <c r="E1550" s="13" t="s">
        <v>10</v>
      </c>
      <c r="F1550" s="13" t="s">
        <v>17</v>
      </c>
      <c r="G1550" s="13" t="s">
        <v>12</v>
      </c>
      <c r="H1550" s="13" t="s">
        <v>31</v>
      </c>
    </row>
    <row r="1551" spans="1:8">
      <c r="A1551" s="15">
        <v>2774</v>
      </c>
      <c r="B1551" s="15">
        <v>2021</v>
      </c>
      <c r="C1551" s="13" t="s">
        <v>9</v>
      </c>
      <c r="D1551" s="15">
        <v>20</v>
      </c>
      <c r="E1551" s="13" t="s">
        <v>14</v>
      </c>
      <c r="F1551" s="13" t="s">
        <v>11</v>
      </c>
      <c r="G1551" s="13" t="s">
        <v>12</v>
      </c>
      <c r="H1551" s="13" t="s">
        <v>15</v>
      </c>
    </row>
    <row r="1552" spans="1:8">
      <c r="A1552" s="15">
        <v>2773</v>
      </c>
      <c r="B1552" s="15">
        <v>2021</v>
      </c>
      <c r="C1552" s="13" t="s">
        <v>9</v>
      </c>
      <c r="D1552" s="15">
        <v>20</v>
      </c>
      <c r="E1552" s="13" t="s">
        <v>14</v>
      </c>
      <c r="F1552" s="13" t="s">
        <v>17</v>
      </c>
      <c r="G1552" s="13" t="s">
        <v>12</v>
      </c>
      <c r="H1552" s="13" t="s">
        <v>15</v>
      </c>
    </row>
    <row r="1553" spans="1:8">
      <c r="A1553" s="15">
        <v>2772</v>
      </c>
      <c r="B1553" s="15">
        <v>2021</v>
      </c>
      <c r="C1553" s="13" t="s">
        <v>9</v>
      </c>
      <c r="D1553" s="15">
        <v>20</v>
      </c>
      <c r="E1553" s="13" t="s">
        <v>14</v>
      </c>
      <c r="F1553" s="13" t="s">
        <v>17</v>
      </c>
      <c r="G1553" s="13" t="s">
        <v>12</v>
      </c>
      <c r="H1553" s="13" t="s">
        <v>34</v>
      </c>
    </row>
    <row r="1554" spans="1:8">
      <c r="A1554" s="15">
        <v>2771</v>
      </c>
      <c r="B1554" s="15">
        <v>2021</v>
      </c>
      <c r="C1554" s="13" t="s">
        <v>9</v>
      </c>
      <c r="D1554" s="15">
        <v>20</v>
      </c>
      <c r="E1554" s="13" t="s">
        <v>10</v>
      </c>
      <c r="F1554" s="13" t="s">
        <v>11</v>
      </c>
      <c r="G1554" s="13" t="s">
        <v>12</v>
      </c>
      <c r="H1554" s="13" t="s">
        <v>15</v>
      </c>
    </row>
    <row r="1555" spans="1:8">
      <c r="A1555" s="15">
        <v>2770</v>
      </c>
      <c r="B1555" s="15">
        <v>2021</v>
      </c>
      <c r="C1555" s="13" t="s">
        <v>9</v>
      </c>
      <c r="D1555" s="15">
        <v>20</v>
      </c>
      <c r="E1555" s="13" t="s">
        <v>10</v>
      </c>
      <c r="F1555" s="13" t="s">
        <v>11</v>
      </c>
      <c r="G1555" s="13" t="s">
        <v>12</v>
      </c>
      <c r="H1555" s="13" t="s">
        <v>37</v>
      </c>
    </row>
    <row r="1556" spans="1:8">
      <c r="A1556" s="15">
        <v>2769</v>
      </c>
      <c r="B1556" s="15">
        <v>2021</v>
      </c>
      <c r="C1556" s="13" t="s">
        <v>9</v>
      </c>
      <c r="D1556" s="15">
        <v>20</v>
      </c>
      <c r="E1556" s="13" t="s">
        <v>10</v>
      </c>
      <c r="F1556" s="13" t="s">
        <v>17</v>
      </c>
      <c r="G1556" s="13" t="s">
        <v>12</v>
      </c>
      <c r="H1556" s="13" t="s">
        <v>32</v>
      </c>
    </row>
    <row r="1557" spans="1:8">
      <c r="A1557" s="15">
        <v>2768</v>
      </c>
      <c r="B1557" s="15">
        <v>2021</v>
      </c>
      <c r="C1557" s="13" t="s">
        <v>9</v>
      </c>
      <c r="D1557" s="15">
        <v>20</v>
      </c>
      <c r="E1557" s="13" t="s">
        <v>10</v>
      </c>
      <c r="F1557" s="13" t="s">
        <v>17</v>
      </c>
      <c r="G1557" s="13" t="s">
        <v>12</v>
      </c>
      <c r="H1557" s="13" t="s">
        <v>31</v>
      </c>
    </row>
    <row r="1558" spans="1:8">
      <c r="A1558" s="15">
        <v>2767</v>
      </c>
      <c r="B1558" s="15">
        <v>2021</v>
      </c>
      <c r="C1558" s="13" t="s">
        <v>9</v>
      </c>
      <c r="D1558" s="15">
        <v>20</v>
      </c>
      <c r="E1558" s="13" t="s">
        <v>14</v>
      </c>
      <c r="F1558" s="13" t="s">
        <v>11</v>
      </c>
      <c r="G1558" s="13" t="s">
        <v>12</v>
      </c>
      <c r="H1558" s="13" t="s">
        <v>15</v>
      </c>
    </row>
    <row r="1559" spans="1:8">
      <c r="A1559" s="15">
        <v>2766</v>
      </c>
      <c r="B1559" s="15">
        <v>2021</v>
      </c>
      <c r="C1559" s="13" t="s">
        <v>9</v>
      </c>
      <c r="D1559" s="15">
        <v>20</v>
      </c>
      <c r="E1559" s="13" t="s">
        <v>14</v>
      </c>
      <c r="F1559" s="13" t="s">
        <v>17</v>
      </c>
      <c r="G1559" s="13" t="s">
        <v>12</v>
      </c>
      <c r="H1559" s="13" t="s">
        <v>15</v>
      </c>
    </row>
    <row r="1560" spans="1:8">
      <c r="A1560" s="15">
        <v>2765</v>
      </c>
      <c r="B1560" s="15">
        <v>2021</v>
      </c>
      <c r="C1560" s="13" t="s">
        <v>9</v>
      </c>
      <c r="D1560" s="15">
        <v>20</v>
      </c>
      <c r="E1560" s="13" t="s">
        <v>14</v>
      </c>
      <c r="F1560" s="13" t="s">
        <v>17</v>
      </c>
      <c r="G1560" s="13" t="s">
        <v>12</v>
      </c>
      <c r="H1560" s="13" t="s">
        <v>34</v>
      </c>
    </row>
    <row r="1561" spans="1:8">
      <c r="A1561" s="15">
        <v>2764</v>
      </c>
      <c r="B1561" s="15">
        <v>2021</v>
      </c>
      <c r="C1561" s="13" t="s">
        <v>9</v>
      </c>
      <c r="D1561" s="15">
        <v>20</v>
      </c>
      <c r="E1561" s="13" t="s">
        <v>10</v>
      </c>
      <c r="F1561" s="13" t="s">
        <v>11</v>
      </c>
      <c r="G1561" s="13" t="s">
        <v>12</v>
      </c>
      <c r="H1561" s="13" t="s">
        <v>15</v>
      </c>
    </row>
    <row r="1562" spans="1:8">
      <c r="A1562" s="15">
        <v>2763</v>
      </c>
      <c r="B1562" s="15">
        <v>2021</v>
      </c>
      <c r="C1562" s="13" t="s">
        <v>9</v>
      </c>
      <c r="D1562" s="15">
        <v>20</v>
      </c>
      <c r="E1562" s="13" t="s">
        <v>10</v>
      </c>
      <c r="F1562" s="13" t="s">
        <v>11</v>
      </c>
      <c r="G1562" s="13" t="s">
        <v>12</v>
      </c>
      <c r="H1562" s="13" t="s">
        <v>37</v>
      </c>
    </row>
    <row r="1563" spans="1:8">
      <c r="A1563" s="15">
        <v>2762</v>
      </c>
      <c r="B1563" s="15">
        <v>2021</v>
      </c>
      <c r="C1563" s="13" t="s">
        <v>9</v>
      </c>
      <c r="D1563" s="15">
        <v>20</v>
      </c>
      <c r="E1563" s="13" t="s">
        <v>10</v>
      </c>
      <c r="F1563" s="13" t="s">
        <v>17</v>
      </c>
      <c r="G1563" s="13" t="s">
        <v>12</v>
      </c>
      <c r="H1563" s="13" t="s">
        <v>32</v>
      </c>
    </row>
    <row r="1564" spans="1:8">
      <c r="A1564" s="15">
        <v>2761</v>
      </c>
      <c r="B1564" s="15">
        <v>2021</v>
      </c>
      <c r="C1564" s="13" t="s">
        <v>9</v>
      </c>
      <c r="D1564" s="15">
        <v>20</v>
      </c>
      <c r="E1564" s="13" t="s">
        <v>10</v>
      </c>
      <c r="F1564" s="13" t="s">
        <v>17</v>
      </c>
      <c r="G1564" s="13" t="s">
        <v>12</v>
      </c>
      <c r="H1564" s="13" t="s">
        <v>31</v>
      </c>
    </row>
    <row r="1565" spans="1:8">
      <c r="A1565" s="15">
        <v>2760</v>
      </c>
      <c r="B1565" s="15">
        <v>2021</v>
      </c>
      <c r="C1565" s="13" t="s">
        <v>9</v>
      </c>
      <c r="D1565" s="15">
        <v>20</v>
      </c>
      <c r="E1565" s="13" t="s">
        <v>14</v>
      </c>
      <c r="F1565" s="13" t="s">
        <v>11</v>
      </c>
      <c r="G1565" s="13" t="s">
        <v>12</v>
      </c>
      <c r="H1565" s="13" t="s">
        <v>15</v>
      </c>
    </row>
    <row r="1566" spans="1:8">
      <c r="A1566" s="15">
        <v>2759</v>
      </c>
      <c r="B1566" s="15">
        <v>2021</v>
      </c>
      <c r="C1566" s="13" t="s">
        <v>9</v>
      </c>
      <c r="D1566" s="15">
        <v>20</v>
      </c>
      <c r="E1566" s="13" t="s">
        <v>14</v>
      </c>
      <c r="F1566" s="13" t="s">
        <v>17</v>
      </c>
      <c r="G1566" s="13" t="s">
        <v>12</v>
      </c>
      <c r="H1566" s="13" t="s">
        <v>15</v>
      </c>
    </row>
    <row r="1567" spans="1:8">
      <c r="A1567" s="15">
        <v>2758</v>
      </c>
      <c r="B1567" s="15">
        <v>2021</v>
      </c>
      <c r="C1567" s="13" t="s">
        <v>9</v>
      </c>
      <c r="D1567" s="15">
        <v>20</v>
      </c>
      <c r="E1567" s="13" t="s">
        <v>14</v>
      </c>
      <c r="F1567" s="13" t="s">
        <v>17</v>
      </c>
      <c r="G1567" s="13" t="s">
        <v>12</v>
      </c>
      <c r="H1567" s="13" t="s">
        <v>34</v>
      </c>
    </row>
    <row r="1568" spans="1:8">
      <c r="A1568" s="15">
        <v>2757</v>
      </c>
      <c r="B1568" s="15">
        <v>2021</v>
      </c>
      <c r="C1568" s="13" t="s">
        <v>9</v>
      </c>
      <c r="D1568" s="15">
        <v>20</v>
      </c>
      <c r="E1568" s="13" t="s">
        <v>10</v>
      </c>
      <c r="F1568" s="13" t="s">
        <v>11</v>
      </c>
      <c r="G1568" s="13" t="s">
        <v>12</v>
      </c>
      <c r="H1568" s="13" t="s">
        <v>15</v>
      </c>
    </row>
    <row r="1569" spans="1:8">
      <c r="A1569" s="15">
        <v>2756</v>
      </c>
      <c r="B1569" s="15">
        <v>2021</v>
      </c>
      <c r="C1569" s="13" t="s">
        <v>9</v>
      </c>
      <c r="D1569" s="15">
        <v>20</v>
      </c>
      <c r="E1569" s="13" t="s">
        <v>10</v>
      </c>
      <c r="F1569" s="13" t="s">
        <v>11</v>
      </c>
      <c r="G1569" s="13" t="s">
        <v>12</v>
      </c>
      <c r="H1569" s="13" t="s">
        <v>37</v>
      </c>
    </row>
    <row r="1570" spans="1:8">
      <c r="A1570" s="15">
        <v>2755</v>
      </c>
      <c r="B1570" s="15">
        <v>2021</v>
      </c>
      <c r="C1570" s="13" t="s">
        <v>9</v>
      </c>
      <c r="D1570" s="15">
        <v>20</v>
      </c>
      <c r="E1570" s="13" t="s">
        <v>10</v>
      </c>
      <c r="F1570" s="13" t="s">
        <v>17</v>
      </c>
      <c r="G1570" s="13" t="s">
        <v>12</v>
      </c>
      <c r="H1570" s="13" t="s">
        <v>32</v>
      </c>
    </row>
    <row r="1571" spans="1:8">
      <c r="A1571" s="15">
        <v>2754</v>
      </c>
      <c r="B1571" s="15">
        <v>2021</v>
      </c>
      <c r="C1571" s="13" t="s">
        <v>9</v>
      </c>
      <c r="D1571" s="15">
        <v>20</v>
      </c>
      <c r="E1571" s="13" t="s">
        <v>10</v>
      </c>
      <c r="F1571" s="13" t="s">
        <v>17</v>
      </c>
      <c r="G1571" s="13" t="s">
        <v>12</v>
      </c>
      <c r="H1571" s="13" t="s">
        <v>31</v>
      </c>
    </row>
    <row r="1572" spans="1:8">
      <c r="A1572" s="15">
        <v>2753</v>
      </c>
      <c r="B1572" s="15">
        <v>2021</v>
      </c>
      <c r="C1572" s="13" t="s">
        <v>9</v>
      </c>
      <c r="D1572" s="15">
        <v>20</v>
      </c>
      <c r="E1572" s="13" t="s">
        <v>14</v>
      </c>
      <c r="F1572" s="13" t="s">
        <v>11</v>
      </c>
      <c r="G1572" s="13" t="s">
        <v>12</v>
      </c>
      <c r="H1572" s="13" t="s">
        <v>15</v>
      </c>
    </row>
    <row r="1573" spans="1:8">
      <c r="A1573" s="15">
        <v>2752</v>
      </c>
      <c r="B1573" s="15">
        <v>2021</v>
      </c>
      <c r="C1573" s="13" t="s">
        <v>9</v>
      </c>
      <c r="D1573" s="15">
        <v>20</v>
      </c>
      <c r="E1573" s="13" t="s">
        <v>14</v>
      </c>
      <c r="F1573" s="13" t="s">
        <v>17</v>
      </c>
      <c r="G1573" s="13" t="s">
        <v>12</v>
      </c>
      <c r="H1573" s="13" t="s">
        <v>15</v>
      </c>
    </row>
    <row r="1574" spans="1:8">
      <c r="A1574" s="15">
        <v>2751</v>
      </c>
      <c r="B1574" s="15">
        <v>2021</v>
      </c>
      <c r="C1574" s="13" t="s">
        <v>9</v>
      </c>
      <c r="D1574" s="15">
        <v>20</v>
      </c>
      <c r="E1574" s="13" t="s">
        <v>14</v>
      </c>
      <c r="F1574" s="13" t="s">
        <v>17</v>
      </c>
      <c r="G1574" s="13" t="s">
        <v>12</v>
      </c>
      <c r="H1574" s="13" t="s">
        <v>34</v>
      </c>
    </row>
    <row r="1575" spans="1:8">
      <c r="A1575" s="15">
        <v>2750</v>
      </c>
      <c r="B1575" s="15">
        <v>2021</v>
      </c>
      <c r="C1575" s="13" t="s">
        <v>9</v>
      </c>
      <c r="D1575" s="15">
        <v>20</v>
      </c>
      <c r="E1575" s="13" t="s">
        <v>10</v>
      </c>
      <c r="F1575" s="13" t="s">
        <v>11</v>
      </c>
      <c r="G1575" s="13" t="s">
        <v>12</v>
      </c>
      <c r="H1575" s="13" t="s">
        <v>15</v>
      </c>
    </row>
    <row r="1576" spans="1:8">
      <c r="A1576" s="15">
        <v>2749</v>
      </c>
      <c r="B1576" s="15">
        <v>2021</v>
      </c>
      <c r="C1576" s="13" t="s">
        <v>9</v>
      </c>
      <c r="D1576" s="15">
        <v>20</v>
      </c>
      <c r="E1576" s="13" t="s">
        <v>10</v>
      </c>
      <c r="F1576" s="13" t="s">
        <v>11</v>
      </c>
      <c r="G1576" s="13" t="s">
        <v>12</v>
      </c>
      <c r="H1576" s="13" t="s">
        <v>37</v>
      </c>
    </row>
    <row r="1577" spans="1:8">
      <c r="A1577" s="15">
        <v>2748</v>
      </c>
      <c r="B1577" s="15">
        <v>2021</v>
      </c>
      <c r="C1577" s="13" t="s">
        <v>9</v>
      </c>
      <c r="D1577" s="15">
        <v>20</v>
      </c>
      <c r="E1577" s="13" t="s">
        <v>10</v>
      </c>
      <c r="F1577" s="13" t="s">
        <v>17</v>
      </c>
      <c r="G1577" s="13" t="s">
        <v>12</v>
      </c>
      <c r="H1577" s="13" t="s">
        <v>32</v>
      </c>
    </row>
    <row r="1578" spans="1:8">
      <c r="A1578" s="15">
        <v>2747</v>
      </c>
      <c r="B1578" s="15">
        <v>2021</v>
      </c>
      <c r="C1578" s="13" t="s">
        <v>9</v>
      </c>
      <c r="D1578" s="15">
        <v>20</v>
      </c>
      <c r="E1578" s="13" t="s">
        <v>10</v>
      </c>
      <c r="F1578" s="13" t="s">
        <v>17</v>
      </c>
      <c r="G1578" s="13" t="s">
        <v>12</v>
      </c>
      <c r="H1578" s="13" t="s">
        <v>13</v>
      </c>
    </row>
    <row r="1579" spans="1:8">
      <c r="A1579" s="15">
        <v>2746</v>
      </c>
      <c r="B1579" s="15">
        <v>2021</v>
      </c>
      <c r="C1579" s="13" t="s">
        <v>9</v>
      </c>
      <c r="D1579" s="15">
        <v>20</v>
      </c>
      <c r="E1579" s="13" t="s">
        <v>14</v>
      </c>
      <c r="F1579" s="13" t="s">
        <v>11</v>
      </c>
      <c r="G1579" s="13" t="s">
        <v>12</v>
      </c>
      <c r="H1579" s="13" t="s">
        <v>15</v>
      </c>
    </row>
    <row r="1580" spans="1:8">
      <c r="A1580" s="15">
        <v>2745</v>
      </c>
      <c r="B1580" s="15">
        <v>2021</v>
      </c>
      <c r="C1580" s="13" t="s">
        <v>9</v>
      </c>
      <c r="D1580" s="15">
        <v>20</v>
      </c>
      <c r="E1580" s="13" t="s">
        <v>14</v>
      </c>
      <c r="F1580" s="13" t="s">
        <v>17</v>
      </c>
      <c r="G1580" s="13" t="s">
        <v>12</v>
      </c>
      <c r="H1580" s="13" t="s">
        <v>15</v>
      </c>
    </row>
    <row r="1581" spans="1:8">
      <c r="A1581" s="15">
        <v>2744</v>
      </c>
      <c r="B1581" s="15">
        <v>2021</v>
      </c>
      <c r="C1581" s="13" t="s">
        <v>9</v>
      </c>
      <c r="D1581" s="15">
        <v>20</v>
      </c>
      <c r="E1581" s="13" t="s">
        <v>14</v>
      </c>
      <c r="F1581" s="13" t="s">
        <v>17</v>
      </c>
      <c r="G1581" s="13" t="s">
        <v>12</v>
      </c>
      <c r="H1581" s="13" t="s">
        <v>26</v>
      </c>
    </row>
    <row r="1582" spans="1:8">
      <c r="A1582" s="15">
        <v>2743</v>
      </c>
      <c r="B1582" s="15">
        <v>2021</v>
      </c>
      <c r="C1582" s="13" t="s">
        <v>9</v>
      </c>
      <c r="D1582" s="15">
        <v>20</v>
      </c>
      <c r="E1582" s="13" t="s">
        <v>10</v>
      </c>
      <c r="F1582" s="13" t="s">
        <v>11</v>
      </c>
      <c r="G1582" s="13" t="s">
        <v>12</v>
      </c>
      <c r="H1582" s="13" t="s">
        <v>15</v>
      </c>
    </row>
    <row r="1583" spans="1:8">
      <c r="A1583" s="15">
        <v>2742</v>
      </c>
      <c r="B1583" s="15">
        <v>2021</v>
      </c>
      <c r="C1583" s="13" t="s">
        <v>9</v>
      </c>
      <c r="D1583" s="15">
        <v>20</v>
      </c>
      <c r="E1583" s="13" t="s">
        <v>10</v>
      </c>
      <c r="F1583" s="13" t="s">
        <v>11</v>
      </c>
      <c r="G1583" s="13" t="s">
        <v>12</v>
      </c>
      <c r="H1583" s="13" t="s">
        <v>37</v>
      </c>
    </row>
    <row r="1584" spans="1:8">
      <c r="A1584" s="15">
        <v>2741</v>
      </c>
      <c r="B1584" s="15">
        <v>2021</v>
      </c>
      <c r="C1584" s="13" t="s">
        <v>9</v>
      </c>
      <c r="D1584" s="15">
        <v>20</v>
      </c>
      <c r="E1584" s="13" t="s">
        <v>10</v>
      </c>
      <c r="F1584" s="13" t="s">
        <v>17</v>
      </c>
      <c r="G1584" s="13" t="s">
        <v>12</v>
      </c>
      <c r="H1584" s="13" t="s">
        <v>32</v>
      </c>
    </row>
    <row r="1585" spans="1:8">
      <c r="A1585" s="15">
        <v>2740</v>
      </c>
      <c r="B1585" s="15">
        <v>2021</v>
      </c>
      <c r="C1585" s="13" t="s">
        <v>9</v>
      </c>
      <c r="D1585" s="15">
        <v>20</v>
      </c>
      <c r="E1585" s="13" t="s">
        <v>10</v>
      </c>
      <c r="F1585" s="13" t="s">
        <v>17</v>
      </c>
      <c r="G1585" s="13" t="s">
        <v>12</v>
      </c>
      <c r="H1585" s="13" t="s">
        <v>13</v>
      </c>
    </row>
    <row r="1586" spans="1:8">
      <c r="A1586" s="15">
        <v>2739</v>
      </c>
      <c r="B1586" s="15">
        <v>2021</v>
      </c>
      <c r="C1586" s="13" t="s">
        <v>9</v>
      </c>
      <c r="D1586" s="15">
        <v>20</v>
      </c>
      <c r="E1586" s="13" t="s">
        <v>14</v>
      </c>
      <c r="F1586" s="13" t="s">
        <v>11</v>
      </c>
      <c r="G1586" s="13" t="s">
        <v>12</v>
      </c>
      <c r="H1586" s="13" t="s">
        <v>15</v>
      </c>
    </row>
    <row r="1587" spans="1:8">
      <c r="A1587" s="15">
        <v>2738</v>
      </c>
      <c r="B1587" s="15">
        <v>2021</v>
      </c>
      <c r="C1587" s="13" t="s">
        <v>9</v>
      </c>
      <c r="D1587" s="15">
        <v>20</v>
      </c>
      <c r="E1587" s="13" t="s">
        <v>14</v>
      </c>
      <c r="F1587" s="13" t="s">
        <v>17</v>
      </c>
      <c r="G1587" s="13" t="s">
        <v>12</v>
      </c>
      <c r="H1587" s="13" t="s">
        <v>15</v>
      </c>
    </row>
    <row r="1588" spans="1:8">
      <c r="A1588" s="15">
        <v>2737</v>
      </c>
      <c r="B1588" s="15">
        <v>2021</v>
      </c>
      <c r="C1588" s="13" t="s">
        <v>9</v>
      </c>
      <c r="D1588" s="15">
        <v>20</v>
      </c>
      <c r="E1588" s="13" t="s">
        <v>14</v>
      </c>
      <c r="F1588" s="13" t="s">
        <v>17</v>
      </c>
      <c r="G1588" s="13" t="s">
        <v>12</v>
      </c>
      <c r="H1588" s="13" t="s">
        <v>26</v>
      </c>
    </row>
    <row r="1589" spans="1:8">
      <c r="A1589" s="15">
        <v>2736</v>
      </c>
      <c r="B1589" s="15">
        <v>2021</v>
      </c>
      <c r="C1589" s="13" t="s">
        <v>9</v>
      </c>
      <c r="D1589" s="15">
        <v>20</v>
      </c>
      <c r="E1589" s="13" t="s">
        <v>10</v>
      </c>
      <c r="F1589" s="13" t="s">
        <v>11</v>
      </c>
      <c r="G1589" s="13" t="s">
        <v>12</v>
      </c>
      <c r="H1589" s="13" t="s">
        <v>15</v>
      </c>
    </row>
    <row r="1590" spans="1:8">
      <c r="A1590" s="15">
        <v>2735</v>
      </c>
      <c r="B1590" s="15">
        <v>2021</v>
      </c>
      <c r="C1590" s="13" t="s">
        <v>9</v>
      </c>
      <c r="D1590" s="15">
        <v>20</v>
      </c>
      <c r="E1590" s="13" t="s">
        <v>10</v>
      </c>
      <c r="F1590" s="13" t="s">
        <v>11</v>
      </c>
      <c r="G1590" s="13" t="s">
        <v>12</v>
      </c>
      <c r="H1590" s="13" t="s">
        <v>37</v>
      </c>
    </row>
    <row r="1591" spans="1:8">
      <c r="A1591" s="15">
        <v>2734</v>
      </c>
      <c r="B1591" s="15">
        <v>2021</v>
      </c>
      <c r="C1591" s="13" t="s">
        <v>9</v>
      </c>
      <c r="D1591" s="15">
        <v>20</v>
      </c>
      <c r="E1591" s="13" t="s">
        <v>10</v>
      </c>
      <c r="F1591" s="13" t="s">
        <v>17</v>
      </c>
      <c r="G1591" s="13" t="s">
        <v>12</v>
      </c>
      <c r="H1591" s="13" t="s">
        <v>32</v>
      </c>
    </row>
    <row r="1592" spans="1:8">
      <c r="A1592" s="15">
        <v>2733</v>
      </c>
      <c r="B1592" s="15">
        <v>2021</v>
      </c>
      <c r="C1592" s="13" t="s">
        <v>9</v>
      </c>
      <c r="D1592" s="15">
        <v>20</v>
      </c>
      <c r="E1592" s="13" t="s">
        <v>10</v>
      </c>
      <c r="F1592" s="13" t="s">
        <v>17</v>
      </c>
      <c r="G1592" s="13" t="s">
        <v>12</v>
      </c>
      <c r="H1592" s="13" t="s">
        <v>13</v>
      </c>
    </row>
    <row r="1593" spans="1:8">
      <c r="A1593" s="15">
        <v>2732</v>
      </c>
      <c r="B1593" s="15">
        <v>2021</v>
      </c>
      <c r="C1593" s="13" t="s">
        <v>9</v>
      </c>
      <c r="D1593" s="15">
        <v>20</v>
      </c>
      <c r="E1593" s="13" t="s">
        <v>14</v>
      </c>
      <c r="F1593" s="13" t="s">
        <v>11</v>
      </c>
      <c r="G1593" s="13" t="s">
        <v>12</v>
      </c>
      <c r="H1593" s="13" t="s">
        <v>15</v>
      </c>
    </row>
    <row r="1594" spans="1:8">
      <c r="A1594" s="15">
        <v>2731</v>
      </c>
      <c r="B1594" s="15">
        <v>2021</v>
      </c>
      <c r="C1594" s="13" t="s">
        <v>9</v>
      </c>
      <c r="D1594" s="15">
        <v>20</v>
      </c>
      <c r="E1594" s="13" t="s">
        <v>14</v>
      </c>
      <c r="F1594" s="13" t="s">
        <v>17</v>
      </c>
      <c r="G1594" s="13" t="s">
        <v>12</v>
      </c>
      <c r="H1594" s="13" t="s">
        <v>15</v>
      </c>
    </row>
    <row r="1595" spans="1:8">
      <c r="A1595" s="15">
        <v>2730</v>
      </c>
      <c r="B1595" s="15">
        <v>2021</v>
      </c>
      <c r="C1595" s="13" t="s">
        <v>9</v>
      </c>
      <c r="D1595" s="15">
        <v>20</v>
      </c>
      <c r="E1595" s="13" t="s">
        <v>14</v>
      </c>
      <c r="F1595" s="13" t="s">
        <v>17</v>
      </c>
      <c r="G1595" s="13" t="s">
        <v>12</v>
      </c>
      <c r="H1595" s="13" t="s">
        <v>26</v>
      </c>
    </row>
    <row r="1596" spans="1:8">
      <c r="A1596" s="15">
        <v>2729</v>
      </c>
      <c r="B1596" s="15">
        <v>2021</v>
      </c>
      <c r="C1596" s="13" t="s">
        <v>9</v>
      </c>
      <c r="D1596" s="15">
        <v>20</v>
      </c>
      <c r="E1596" s="13" t="s">
        <v>10</v>
      </c>
      <c r="F1596" s="13" t="s">
        <v>11</v>
      </c>
      <c r="G1596" s="13" t="s">
        <v>12</v>
      </c>
      <c r="H1596" s="13" t="s">
        <v>15</v>
      </c>
    </row>
    <row r="1597" spans="1:8">
      <c r="A1597" s="15">
        <v>2728</v>
      </c>
      <c r="B1597" s="15">
        <v>2021</v>
      </c>
      <c r="C1597" s="13" t="s">
        <v>9</v>
      </c>
      <c r="D1597" s="15">
        <v>20</v>
      </c>
      <c r="E1597" s="13" t="s">
        <v>10</v>
      </c>
      <c r="F1597" s="13" t="s">
        <v>11</v>
      </c>
      <c r="G1597" s="13" t="s">
        <v>12</v>
      </c>
      <c r="H1597" s="13" t="s">
        <v>37</v>
      </c>
    </row>
    <row r="1598" spans="1:8">
      <c r="A1598" s="15">
        <v>2727</v>
      </c>
      <c r="B1598" s="15">
        <v>2021</v>
      </c>
      <c r="C1598" s="13" t="s">
        <v>9</v>
      </c>
      <c r="D1598" s="15">
        <v>20</v>
      </c>
      <c r="E1598" s="13" t="s">
        <v>10</v>
      </c>
      <c r="F1598" s="13" t="s">
        <v>17</v>
      </c>
      <c r="G1598" s="13" t="s">
        <v>12</v>
      </c>
      <c r="H1598" s="13" t="s">
        <v>32</v>
      </c>
    </row>
    <row r="1599" spans="1:8">
      <c r="A1599" s="15">
        <v>2726</v>
      </c>
      <c r="B1599" s="15">
        <v>2021</v>
      </c>
      <c r="C1599" s="13" t="s">
        <v>9</v>
      </c>
      <c r="D1599" s="15">
        <v>20</v>
      </c>
      <c r="E1599" s="13" t="s">
        <v>10</v>
      </c>
      <c r="F1599" s="13" t="s">
        <v>17</v>
      </c>
      <c r="G1599" s="13" t="s">
        <v>12</v>
      </c>
      <c r="H1599" s="13" t="s">
        <v>13</v>
      </c>
    </row>
    <row r="1600" spans="1:8">
      <c r="A1600" s="15">
        <v>2725</v>
      </c>
      <c r="B1600" s="15">
        <v>2021</v>
      </c>
      <c r="C1600" s="13" t="s">
        <v>9</v>
      </c>
      <c r="D1600" s="15">
        <v>20</v>
      </c>
      <c r="E1600" s="13" t="s">
        <v>14</v>
      </c>
      <c r="F1600" s="13" t="s">
        <v>11</v>
      </c>
      <c r="G1600" s="13" t="s">
        <v>12</v>
      </c>
      <c r="H1600" s="13" t="s">
        <v>15</v>
      </c>
    </row>
    <row r="1601" spans="1:8">
      <c r="A1601" s="15">
        <v>2724</v>
      </c>
      <c r="B1601" s="15">
        <v>2021</v>
      </c>
      <c r="C1601" s="13" t="s">
        <v>9</v>
      </c>
      <c r="D1601" s="15">
        <v>20</v>
      </c>
      <c r="E1601" s="13" t="s">
        <v>14</v>
      </c>
      <c r="F1601" s="13" t="s">
        <v>17</v>
      </c>
      <c r="G1601" s="13" t="s">
        <v>12</v>
      </c>
      <c r="H1601" s="13" t="s">
        <v>15</v>
      </c>
    </row>
    <row r="1602" spans="1:8">
      <c r="A1602" s="15">
        <v>2723</v>
      </c>
      <c r="B1602" s="15">
        <v>2021</v>
      </c>
      <c r="C1602" s="13" t="s">
        <v>9</v>
      </c>
      <c r="D1602" s="15">
        <v>20</v>
      </c>
      <c r="E1602" s="13" t="s">
        <v>14</v>
      </c>
      <c r="F1602" s="13" t="s">
        <v>17</v>
      </c>
      <c r="G1602" s="13" t="s">
        <v>12</v>
      </c>
      <c r="H1602" s="13" t="s">
        <v>26</v>
      </c>
    </row>
    <row r="1603" spans="1:8">
      <c r="A1603" s="15">
        <v>2722</v>
      </c>
      <c r="B1603" s="15">
        <v>2021</v>
      </c>
      <c r="C1603" s="13" t="s">
        <v>9</v>
      </c>
      <c r="D1603" s="15">
        <v>20</v>
      </c>
      <c r="E1603" s="13" t="s">
        <v>10</v>
      </c>
      <c r="F1603" s="13" t="s">
        <v>11</v>
      </c>
      <c r="G1603" s="13" t="s">
        <v>12</v>
      </c>
      <c r="H1603" s="13" t="s">
        <v>15</v>
      </c>
    </row>
    <row r="1604" spans="1:8">
      <c r="A1604" s="15">
        <v>2721</v>
      </c>
      <c r="B1604" s="15">
        <v>2021</v>
      </c>
      <c r="C1604" s="13" t="s">
        <v>9</v>
      </c>
      <c r="D1604" s="15">
        <v>20</v>
      </c>
      <c r="E1604" s="13" t="s">
        <v>10</v>
      </c>
      <c r="F1604" s="13" t="s">
        <v>11</v>
      </c>
      <c r="G1604" s="13" t="s">
        <v>12</v>
      </c>
      <c r="H1604" s="13" t="s">
        <v>37</v>
      </c>
    </row>
    <row r="1605" spans="1:8">
      <c r="A1605" s="15">
        <v>2720</v>
      </c>
      <c r="B1605" s="15">
        <v>2021</v>
      </c>
      <c r="C1605" s="13" t="s">
        <v>9</v>
      </c>
      <c r="D1605" s="15">
        <v>20</v>
      </c>
      <c r="E1605" s="13" t="s">
        <v>10</v>
      </c>
      <c r="F1605" s="13" t="s">
        <v>17</v>
      </c>
      <c r="G1605" s="13" t="s">
        <v>12</v>
      </c>
      <c r="H1605" s="13" t="s">
        <v>32</v>
      </c>
    </row>
    <row r="1606" spans="1:8">
      <c r="A1606" s="15">
        <v>2719</v>
      </c>
      <c r="B1606" s="15">
        <v>2021</v>
      </c>
      <c r="C1606" s="13" t="s">
        <v>9</v>
      </c>
      <c r="D1606" s="15">
        <v>20</v>
      </c>
      <c r="E1606" s="13" t="s">
        <v>10</v>
      </c>
      <c r="F1606" s="13" t="s">
        <v>17</v>
      </c>
      <c r="G1606" s="13" t="s">
        <v>12</v>
      </c>
      <c r="H1606" s="13" t="s">
        <v>13</v>
      </c>
    </row>
    <row r="1607" spans="1:8">
      <c r="A1607" s="15">
        <v>2718</v>
      </c>
      <c r="B1607" s="15">
        <v>2021</v>
      </c>
      <c r="C1607" s="13" t="s">
        <v>9</v>
      </c>
      <c r="D1607" s="15">
        <v>20</v>
      </c>
      <c r="E1607" s="13" t="s">
        <v>14</v>
      </c>
      <c r="F1607" s="13" t="s">
        <v>11</v>
      </c>
      <c r="G1607" s="13" t="s">
        <v>12</v>
      </c>
      <c r="H1607" s="13" t="s">
        <v>15</v>
      </c>
    </row>
    <row r="1608" spans="1:8">
      <c r="A1608" s="15">
        <v>2717</v>
      </c>
      <c r="B1608" s="15">
        <v>2021</v>
      </c>
      <c r="C1608" s="13" t="s">
        <v>9</v>
      </c>
      <c r="D1608" s="15">
        <v>20</v>
      </c>
      <c r="E1608" s="13" t="s">
        <v>14</v>
      </c>
      <c r="F1608" s="13" t="s">
        <v>17</v>
      </c>
      <c r="G1608" s="13" t="s">
        <v>12</v>
      </c>
      <c r="H1608" s="13" t="s">
        <v>15</v>
      </c>
    </row>
    <row r="1609" spans="1:8">
      <c r="A1609" s="15">
        <v>2716</v>
      </c>
      <c r="B1609" s="15">
        <v>2021</v>
      </c>
      <c r="C1609" s="13" t="s">
        <v>9</v>
      </c>
      <c r="D1609" s="15">
        <v>20</v>
      </c>
      <c r="E1609" s="13" t="s">
        <v>14</v>
      </c>
      <c r="F1609" s="13" t="s">
        <v>17</v>
      </c>
      <c r="G1609" s="13" t="s">
        <v>12</v>
      </c>
      <c r="H1609" s="13" t="s">
        <v>26</v>
      </c>
    </row>
    <row r="1610" spans="1:8">
      <c r="A1610" s="15">
        <v>2715</v>
      </c>
      <c r="B1610" s="15">
        <v>2021</v>
      </c>
      <c r="C1610" s="13" t="s">
        <v>9</v>
      </c>
      <c r="D1610" s="15">
        <v>20</v>
      </c>
      <c r="E1610" s="13" t="s">
        <v>10</v>
      </c>
      <c r="F1610" s="13" t="s">
        <v>11</v>
      </c>
      <c r="G1610" s="13" t="s">
        <v>12</v>
      </c>
      <c r="H1610" s="13" t="s">
        <v>15</v>
      </c>
    </row>
    <row r="1611" spans="1:8">
      <c r="A1611" s="15">
        <v>2714</v>
      </c>
      <c r="B1611" s="15">
        <v>2021</v>
      </c>
      <c r="C1611" s="13" t="s">
        <v>9</v>
      </c>
      <c r="D1611" s="15">
        <v>20</v>
      </c>
      <c r="E1611" s="13" t="s">
        <v>10</v>
      </c>
      <c r="F1611" s="13" t="s">
        <v>11</v>
      </c>
      <c r="G1611" s="13" t="s">
        <v>12</v>
      </c>
      <c r="H1611" s="13" t="s">
        <v>37</v>
      </c>
    </row>
    <row r="1612" spans="1:8">
      <c r="A1612" s="15">
        <v>2713</v>
      </c>
      <c r="B1612" s="15">
        <v>2021</v>
      </c>
      <c r="C1612" s="13" t="s">
        <v>9</v>
      </c>
      <c r="D1612" s="15">
        <v>20</v>
      </c>
      <c r="E1612" s="13" t="s">
        <v>10</v>
      </c>
      <c r="F1612" s="13" t="s">
        <v>17</v>
      </c>
      <c r="G1612" s="13" t="s">
        <v>12</v>
      </c>
      <c r="H1612" s="13" t="s">
        <v>32</v>
      </c>
    </row>
    <row r="1613" spans="1:8">
      <c r="A1613" s="15">
        <v>2712</v>
      </c>
      <c r="B1613" s="15">
        <v>2021</v>
      </c>
      <c r="C1613" s="13" t="s">
        <v>9</v>
      </c>
      <c r="D1613" s="15">
        <v>20</v>
      </c>
      <c r="E1613" s="13" t="s">
        <v>10</v>
      </c>
      <c r="F1613" s="13" t="s">
        <v>17</v>
      </c>
      <c r="G1613" s="13" t="s">
        <v>12</v>
      </c>
      <c r="H1613" s="13" t="s">
        <v>13</v>
      </c>
    </row>
    <row r="1614" spans="1:8">
      <c r="A1614" s="15">
        <v>2711</v>
      </c>
      <c r="B1614" s="15">
        <v>2021</v>
      </c>
      <c r="C1614" s="13" t="s">
        <v>9</v>
      </c>
      <c r="D1614" s="15">
        <v>20</v>
      </c>
      <c r="E1614" s="13" t="s">
        <v>14</v>
      </c>
      <c r="F1614" s="13" t="s">
        <v>11</v>
      </c>
      <c r="G1614" s="13" t="s">
        <v>12</v>
      </c>
      <c r="H1614" s="13" t="s">
        <v>15</v>
      </c>
    </row>
    <row r="1615" spans="1:8">
      <c r="A1615" s="15">
        <v>2710</v>
      </c>
      <c r="B1615" s="15">
        <v>2021</v>
      </c>
      <c r="C1615" s="13" t="s">
        <v>9</v>
      </c>
      <c r="D1615" s="15">
        <v>20</v>
      </c>
      <c r="E1615" s="13" t="s">
        <v>14</v>
      </c>
      <c r="F1615" s="13" t="s">
        <v>17</v>
      </c>
      <c r="G1615" s="13" t="s">
        <v>12</v>
      </c>
      <c r="H1615" s="13" t="s">
        <v>18</v>
      </c>
    </row>
    <row r="1616" spans="1:8">
      <c r="A1616" s="15">
        <v>2709</v>
      </c>
      <c r="B1616" s="15">
        <v>2021</v>
      </c>
      <c r="C1616" s="13" t="s">
        <v>9</v>
      </c>
      <c r="D1616" s="15">
        <v>20</v>
      </c>
      <c r="E1616" s="13" t="s">
        <v>14</v>
      </c>
      <c r="F1616" s="13" t="s">
        <v>17</v>
      </c>
      <c r="G1616" s="13" t="s">
        <v>12</v>
      </c>
      <c r="H1616" s="13" t="s">
        <v>26</v>
      </c>
    </row>
    <row r="1617" spans="1:8">
      <c r="A1617" s="15">
        <v>2708</v>
      </c>
      <c r="B1617" s="15">
        <v>2021</v>
      </c>
      <c r="C1617" s="13" t="s">
        <v>9</v>
      </c>
      <c r="D1617" s="15">
        <v>20</v>
      </c>
      <c r="E1617" s="13" t="s">
        <v>10</v>
      </c>
      <c r="F1617" s="13" t="s">
        <v>11</v>
      </c>
      <c r="G1617" s="13" t="s">
        <v>12</v>
      </c>
      <c r="H1617" s="13" t="s">
        <v>15</v>
      </c>
    </row>
    <row r="1618" spans="1:8">
      <c r="A1618" s="15">
        <v>2707</v>
      </c>
      <c r="B1618" s="15">
        <v>2021</v>
      </c>
      <c r="C1618" s="13" t="s">
        <v>9</v>
      </c>
      <c r="D1618" s="15">
        <v>20</v>
      </c>
      <c r="E1618" s="13" t="s">
        <v>10</v>
      </c>
      <c r="F1618" s="13" t="s">
        <v>11</v>
      </c>
      <c r="G1618" s="13" t="s">
        <v>12</v>
      </c>
      <c r="H1618" s="13" t="s">
        <v>37</v>
      </c>
    </row>
    <row r="1619" spans="1:8">
      <c r="A1619" s="15">
        <v>2706</v>
      </c>
      <c r="B1619" s="15">
        <v>2021</v>
      </c>
      <c r="C1619" s="13" t="s">
        <v>9</v>
      </c>
      <c r="D1619" s="15">
        <v>20</v>
      </c>
      <c r="E1619" s="13" t="s">
        <v>10</v>
      </c>
      <c r="F1619" s="13" t="s">
        <v>17</v>
      </c>
      <c r="G1619" s="13" t="s">
        <v>12</v>
      </c>
      <c r="H1619" s="13" t="s">
        <v>32</v>
      </c>
    </row>
    <row r="1620" spans="1:8">
      <c r="A1620" s="15">
        <v>2705</v>
      </c>
      <c r="B1620" s="15">
        <v>2021</v>
      </c>
      <c r="C1620" s="13" t="s">
        <v>9</v>
      </c>
      <c r="D1620" s="15">
        <v>20</v>
      </c>
      <c r="E1620" s="13" t="s">
        <v>10</v>
      </c>
      <c r="F1620" s="13" t="s">
        <v>17</v>
      </c>
      <c r="G1620" s="13" t="s">
        <v>12</v>
      </c>
      <c r="H1620" s="13" t="s">
        <v>13</v>
      </c>
    </row>
    <row r="1621" spans="1:8">
      <c r="A1621" s="15">
        <v>2704</v>
      </c>
      <c r="B1621" s="15">
        <v>2021</v>
      </c>
      <c r="C1621" s="13" t="s">
        <v>9</v>
      </c>
      <c r="D1621" s="15">
        <v>20</v>
      </c>
      <c r="E1621" s="13" t="s">
        <v>14</v>
      </c>
      <c r="F1621" s="13" t="s">
        <v>11</v>
      </c>
      <c r="G1621" s="13" t="s">
        <v>12</v>
      </c>
      <c r="H1621" s="13" t="s">
        <v>15</v>
      </c>
    </row>
    <row r="1622" spans="1:8">
      <c r="A1622" s="15">
        <v>2703</v>
      </c>
      <c r="B1622" s="15">
        <v>2021</v>
      </c>
      <c r="C1622" s="13" t="s">
        <v>9</v>
      </c>
      <c r="D1622" s="15">
        <v>20</v>
      </c>
      <c r="E1622" s="13" t="s">
        <v>14</v>
      </c>
      <c r="F1622" s="13" t="s">
        <v>17</v>
      </c>
      <c r="G1622" s="13" t="s">
        <v>12</v>
      </c>
      <c r="H1622" s="13" t="s">
        <v>18</v>
      </c>
    </row>
    <row r="1623" spans="1:8">
      <c r="A1623" s="15">
        <v>2702</v>
      </c>
      <c r="B1623" s="15">
        <v>2021</v>
      </c>
      <c r="C1623" s="13" t="s">
        <v>9</v>
      </c>
      <c r="D1623" s="15">
        <v>20</v>
      </c>
      <c r="E1623" s="13" t="s">
        <v>14</v>
      </c>
      <c r="F1623" s="13" t="s">
        <v>17</v>
      </c>
      <c r="G1623" s="13" t="s">
        <v>12</v>
      </c>
      <c r="H1623" s="13" t="s">
        <v>26</v>
      </c>
    </row>
    <row r="1624" spans="1:8">
      <c r="A1624" s="15">
        <v>2701</v>
      </c>
      <c r="B1624" s="15">
        <v>2021</v>
      </c>
      <c r="C1624" s="13" t="s">
        <v>9</v>
      </c>
      <c r="D1624" s="15">
        <v>20</v>
      </c>
      <c r="E1624" s="13" t="s">
        <v>10</v>
      </c>
      <c r="F1624" s="13" t="s">
        <v>11</v>
      </c>
      <c r="G1624" s="13" t="s">
        <v>12</v>
      </c>
      <c r="H1624" s="13" t="s">
        <v>15</v>
      </c>
    </row>
    <row r="1625" spans="1:8">
      <c r="A1625" s="15">
        <v>2700</v>
      </c>
      <c r="B1625" s="15">
        <v>2021</v>
      </c>
      <c r="C1625" s="13" t="s">
        <v>9</v>
      </c>
      <c r="D1625" s="15">
        <v>20</v>
      </c>
      <c r="E1625" s="13" t="s">
        <v>10</v>
      </c>
      <c r="F1625" s="13" t="s">
        <v>11</v>
      </c>
      <c r="G1625" s="13" t="s">
        <v>12</v>
      </c>
      <c r="H1625" s="13" t="s">
        <v>37</v>
      </c>
    </row>
    <row r="1626" spans="1:8">
      <c r="A1626" s="15">
        <v>2699</v>
      </c>
      <c r="B1626" s="15">
        <v>2021</v>
      </c>
      <c r="C1626" s="13" t="s">
        <v>9</v>
      </c>
      <c r="D1626" s="15">
        <v>20</v>
      </c>
      <c r="E1626" s="13" t="s">
        <v>10</v>
      </c>
      <c r="F1626" s="13" t="s">
        <v>17</v>
      </c>
      <c r="G1626" s="13" t="s">
        <v>12</v>
      </c>
      <c r="H1626" s="13" t="s">
        <v>32</v>
      </c>
    </row>
    <row r="1627" spans="1:8">
      <c r="A1627" s="15">
        <v>2698</v>
      </c>
      <c r="B1627" s="15">
        <v>2021</v>
      </c>
      <c r="C1627" s="13" t="s">
        <v>9</v>
      </c>
      <c r="D1627" s="15">
        <v>20</v>
      </c>
      <c r="E1627" s="13" t="s">
        <v>10</v>
      </c>
      <c r="F1627" s="13" t="s">
        <v>17</v>
      </c>
      <c r="G1627" s="13" t="s">
        <v>12</v>
      </c>
      <c r="H1627" s="13" t="s">
        <v>13</v>
      </c>
    </row>
    <row r="1628" spans="1:8">
      <c r="A1628" s="15">
        <v>2697</v>
      </c>
      <c r="B1628" s="15">
        <v>2021</v>
      </c>
      <c r="C1628" s="13" t="s">
        <v>9</v>
      </c>
      <c r="D1628" s="15">
        <v>20</v>
      </c>
      <c r="E1628" s="13" t="s">
        <v>14</v>
      </c>
      <c r="F1628" s="13" t="s">
        <v>11</v>
      </c>
      <c r="G1628" s="13" t="s">
        <v>12</v>
      </c>
      <c r="H1628" s="13" t="s">
        <v>15</v>
      </c>
    </row>
    <row r="1629" spans="1:8">
      <c r="A1629" s="15">
        <v>2696</v>
      </c>
      <c r="B1629" s="15">
        <v>2021</v>
      </c>
      <c r="C1629" s="13" t="s">
        <v>9</v>
      </c>
      <c r="D1629" s="15">
        <v>20</v>
      </c>
      <c r="E1629" s="13" t="s">
        <v>14</v>
      </c>
      <c r="F1629" s="13" t="s">
        <v>17</v>
      </c>
      <c r="G1629" s="13" t="s">
        <v>12</v>
      </c>
      <c r="H1629" s="13" t="s">
        <v>18</v>
      </c>
    </row>
    <row r="1630" spans="1:8">
      <c r="A1630" s="15">
        <v>2695</v>
      </c>
      <c r="B1630" s="15">
        <v>2021</v>
      </c>
      <c r="C1630" s="13" t="s">
        <v>9</v>
      </c>
      <c r="D1630" s="15">
        <v>20</v>
      </c>
      <c r="E1630" s="13" t="s">
        <v>14</v>
      </c>
      <c r="F1630" s="13" t="s">
        <v>17</v>
      </c>
      <c r="G1630" s="13" t="s">
        <v>12</v>
      </c>
      <c r="H1630" s="13" t="s">
        <v>26</v>
      </c>
    </row>
    <row r="1631" spans="1:8">
      <c r="A1631" s="15">
        <v>2694</v>
      </c>
      <c r="B1631" s="15">
        <v>2021</v>
      </c>
      <c r="C1631" s="13" t="s">
        <v>9</v>
      </c>
      <c r="D1631" s="15">
        <v>20</v>
      </c>
      <c r="E1631" s="13" t="s">
        <v>10</v>
      </c>
      <c r="F1631" s="13" t="s">
        <v>11</v>
      </c>
      <c r="G1631" s="13" t="s">
        <v>12</v>
      </c>
      <c r="H1631" s="13" t="s">
        <v>15</v>
      </c>
    </row>
    <row r="1632" spans="1:8">
      <c r="A1632" s="15">
        <v>2693</v>
      </c>
      <c r="B1632" s="15">
        <v>2021</v>
      </c>
      <c r="C1632" s="13" t="s">
        <v>9</v>
      </c>
      <c r="D1632" s="15">
        <v>20</v>
      </c>
      <c r="E1632" s="13" t="s">
        <v>10</v>
      </c>
      <c r="F1632" s="13" t="s">
        <v>11</v>
      </c>
      <c r="G1632" s="13" t="s">
        <v>12</v>
      </c>
      <c r="H1632" s="13" t="s">
        <v>37</v>
      </c>
    </row>
    <row r="1633" spans="1:8">
      <c r="A1633" s="15">
        <v>2692</v>
      </c>
      <c r="B1633" s="15">
        <v>2021</v>
      </c>
      <c r="C1633" s="13" t="s">
        <v>9</v>
      </c>
      <c r="D1633" s="15">
        <v>20</v>
      </c>
      <c r="E1633" s="13" t="s">
        <v>10</v>
      </c>
      <c r="F1633" s="13" t="s">
        <v>17</v>
      </c>
      <c r="G1633" s="13" t="s">
        <v>12</v>
      </c>
      <c r="H1633" s="13" t="s">
        <v>32</v>
      </c>
    </row>
    <row r="1634" spans="1:8">
      <c r="A1634" s="15">
        <v>2691</v>
      </c>
      <c r="B1634" s="15">
        <v>2021</v>
      </c>
      <c r="C1634" s="13" t="s">
        <v>9</v>
      </c>
      <c r="D1634" s="15">
        <v>20</v>
      </c>
      <c r="E1634" s="13" t="s">
        <v>10</v>
      </c>
      <c r="F1634" s="13" t="s">
        <v>17</v>
      </c>
      <c r="G1634" s="13" t="s">
        <v>12</v>
      </c>
      <c r="H1634" s="13" t="s">
        <v>13</v>
      </c>
    </row>
    <row r="1635" spans="1:8">
      <c r="A1635" s="15">
        <v>2690</v>
      </c>
      <c r="B1635" s="15">
        <v>2021</v>
      </c>
      <c r="C1635" s="13" t="s">
        <v>9</v>
      </c>
      <c r="D1635" s="15">
        <v>20</v>
      </c>
      <c r="E1635" s="13" t="s">
        <v>14</v>
      </c>
      <c r="F1635" s="13" t="s">
        <v>11</v>
      </c>
      <c r="G1635" s="13" t="s">
        <v>12</v>
      </c>
      <c r="H1635" s="13" t="s">
        <v>15</v>
      </c>
    </row>
    <row r="1636" spans="1:8">
      <c r="A1636" s="15">
        <v>2689</v>
      </c>
      <c r="B1636" s="15">
        <v>2021</v>
      </c>
      <c r="C1636" s="13" t="s">
        <v>9</v>
      </c>
      <c r="D1636" s="15">
        <v>20</v>
      </c>
      <c r="E1636" s="13" t="s">
        <v>14</v>
      </c>
      <c r="F1636" s="13" t="s">
        <v>17</v>
      </c>
      <c r="G1636" s="13" t="s">
        <v>12</v>
      </c>
      <c r="H1636" s="13" t="s">
        <v>18</v>
      </c>
    </row>
    <row r="1637" spans="1:8">
      <c r="A1637" s="15">
        <v>2688</v>
      </c>
      <c r="B1637" s="15">
        <v>2021</v>
      </c>
      <c r="C1637" s="13" t="s">
        <v>9</v>
      </c>
      <c r="D1637" s="15">
        <v>20</v>
      </c>
      <c r="E1637" s="13" t="s">
        <v>14</v>
      </c>
      <c r="F1637" s="13" t="s">
        <v>17</v>
      </c>
      <c r="G1637" s="13" t="s">
        <v>12</v>
      </c>
      <c r="H1637" s="13" t="s">
        <v>26</v>
      </c>
    </row>
    <row r="1638" spans="1:8">
      <c r="A1638" s="15">
        <v>2687</v>
      </c>
      <c r="B1638" s="15">
        <v>2021</v>
      </c>
      <c r="C1638" s="13" t="s">
        <v>9</v>
      </c>
      <c r="D1638" s="15">
        <v>20</v>
      </c>
      <c r="E1638" s="13" t="s">
        <v>10</v>
      </c>
      <c r="F1638" s="13" t="s">
        <v>11</v>
      </c>
      <c r="G1638" s="13" t="s">
        <v>12</v>
      </c>
      <c r="H1638" s="13" t="s">
        <v>15</v>
      </c>
    </row>
    <row r="1639" spans="1:8">
      <c r="A1639" s="15">
        <v>2686</v>
      </c>
      <c r="B1639" s="15">
        <v>2021</v>
      </c>
      <c r="C1639" s="13" t="s">
        <v>9</v>
      </c>
      <c r="D1639" s="15">
        <v>20</v>
      </c>
      <c r="E1639" s="13" t="s">
        <v>10</v>
      </c>
      <c r="F1639" s="13" t="s">
        <v>11</v>
      </c>
      <c r="G1639" s="13" t="s">
        <v>12</v>
      </c>
      <c r="H1639" s="13" t="s">
        <v>37</v>
      </c>
    </row>
    <row r="1640" spans="1:8">
      <c r="A1640" s="15">
        <v>2685</v>
      </c>
      <c r="B1640" s="15">
        <v>2021</v>
      </c>
      <c r="C1640" s="13" t="s">
        <v>9</v>
      </c>
      <c r="D1640" s="15">
        <v>20</v>
      </c>
      <c r="E1640" s="13" t="s">
        <v>10</v>
      </c>
      <c r="F1640" s="13" t="s">
        <v>17</v>
      </c>
      <c r="G1640" s="13" t="s">
        <v>12</v>
      </c>
      <c r="H1640" s="13" t="s">
        <v>32</v>
      </c>
    </row>
    <row r="1641" spans="1:8">
      <c r="A1641" s="15">
        <v>2684</v>
      </c>
      <c r="B1641" s="15">
        <v>2021</v>
      </c>
      <c r="C1641" s="13" t="s">
        <v>9</v>
      </c>
      <c r="D1641" s="15">
        <v>20</v>
      </c>
      <c r="E1641" s="13" t="s">
        <v>10</v>
      </c>
      <c r="F1641" s="13" t="s">
        <v>17</v>
      </c>
      <c r="G1641" s="13" t="s">
        <v>12</v>
      </c>
      <c r="H1641" s="15">
        <v>2</v>
      </c>
    </row>
    <row r="1642" spans="1:8">
      <c r="A1642" s="15">
        <v>2683</v>
      </c>
      <c r="B1642" s="15">
        <v>2021</v>
      </c>
      <c r="C1642" s="13" t="s">
        <v>9</v>
      </c>
      <c r="D1642" s="15">
        <v>20</v>
      </c>
      <c r="E1642" s="13" t="s">
        <v>14</v>
      </c>
      <c r="F1642" s="13" t="s">
        <v>11</v>
      </c>
      <c r="G1642" s="13" t="s">
        <v>12</v>
      </c>
      <c r="H1642" s="13" t="s">
        <v>15</v>
      </c>
    </row>
    <row r="1643" spans="1:8">
      <c r="A1643" s="15">
        <v>2682</v>
      </c>
      <c r="B1643" s="15">
        <v>2021</v>
      </c>
      <c r="C1643" s="13" t="s">
        <v>9</v>
      </c>
      <c r="D1643" s="15">
        <v>20</v>
      </c>
      <c r="E1643" s="13" t="s">
        <v>14</v>
      </c>
      <c r="F1643" s="13" t="s">
        <v>17</v>
      </c>
      <c r="G1643" s="13" t="s">
        <v>12</v>
      </c>
      <c r="H1643" s="13" t="s">
        <v>18</v>
      </c>
    </row>
    <row r="1644" spans="1:8">
      <c r="A1644" s="15">
        <v>2681</v>
      </c>
      <c r="B1644" s="15">
        <v>2021</v>
      </c>
      <c r="C1644" s="13" t="s">
        <v>9</v>
      </c>
      <c r="D1644" s="15">
        <v>20</v>
      </c>
      <c r="E1644" s="13" t="s">
        <v>14</v>
      </c>
      <c r="F1644" s="13" t="s">
        <v>17</v>
      </c>
      <c r="G1644" s="13" t="s">
        <v>12</v>
      </c>
      <c r="H1644" s="13" t="s">
        <v>26</v>
      </c>
    </row>
    <row r="1645" spans="1:8">
      <c r="A1645" s="15">
        <v>2680</v>
      </c>
      <c r="B1645" s="15">
        <v>2021</v>
      </c>
      <c r="C1645" s="13" t="s">
        <v>9</v>
      </c>
      <c r="D1645" s="15">
        <v>20</v>
      </c>
      <c r="E1645" s="13" t="s">
        <v>10</v>
      </c>
      <c r="F1645" s="13" t="s">
        <v>11</v>
      </c>
      <c r="G1645" s="13" t="s">
        <v>12</v>
      </c>
      <c r="H1645" s="13" t="s">
        <v>15</v>
      </c>
    </row>
    <row r="1646" spans="1:8">
      <c r="A1646" s="15">
        <v>2679</v>
      </c>
      <c r="B1646" s="15">
        <v>2021</v>
      </c>
      <c r="C1646" s="13" t="s">
        <v>9</v>
      </c>
      <c r="D1646" s="15">
        <v>20</v>
      </c>
      <c r="E1646" s="13" t="s">
        <v>10</v>
      </c>
      <c r="F1646" s="13" t="s">
        <v>11</v>
      </c>
      <c r="G1646" s="13" t="s">
        <v>12</v>
      </c>
      <c r="H1646" s="13" t="s">
        <v>37</v>
      </c>
    </row>
    <row r="1647" spans="1:8">
      <c r="A1647" s="15">
        <v>2678</v>
      </c>
      <c r="B1647" s="15">
        <v>2021</v>
      </c>
      <c r="C1647" s="13" t="s">
        <v>9</v>
      </c>
      <c r="D1647" s="15">
        <v>20</v>
      </c>
      <c r="E1647" s="13" t="s">
        <v>10</v>
      </c>
      <c r="F1647" s="13" t="s">
        <v>17</v>
      </c>
      <c r="G1647" s="13" t="s">
        <v>12</v>
      </c>
      <c r="H1647" s="13" t="s">
        <v>32</v>
      </c>
    </row>
    <row r="1648" spans="1:8">
      <c r="A1648" s="15">
        <v>2677</v>
      </c>
      <c r="B1648" s="15">
        <v>2021</v>
      </c>
      <c r="C1648" s="13" t="s">
        <v>9</v>
      </c>
      <c r="D1648" s="15">
        <v>20</v>
      </c>
      <c r="E1648" s="13" t="s">
        <v>10</v>
      </c>
      <c r="F1648" s="13" t="s">
        <v>17</v>
      </c>
      <c r="G1648" s="13" t="s">
        <v>12</v>
      </c>
      <c r="H1648" s="15">
        <v>2</v>
      </c>
    </row>
    <row r="1649" spans="1:8">
      <c r="A1649" s="15">
        <v>2676</v>
      </c>
      <c r="B1649" s="15">
        <v>2021</v>
      </c>
      <c r="C1649" s="13" t="s">
        <v>9</v>
      </c>
      <c r="D1649" s="15">
        <v>20</v>
      </c>
      <c r="E1649" s="13" t="s">
        <v>14</v>
      </c>
      <c r="F1649" s="13" t="s">
        <v>11</v>
      </c>
      <c r="G1649" s="13" t="s">
        <v>12</v>
      </c>
      <c r="H1649" s="13" t="s">
        <v>15</v>
      </c>
    </row>
    <row r="1650" spans="1:8">
      <c r="A1650" s="15">
        <v>2675</v>
      </c>
      <c r="B1650" s="15">
        <v>2021</v>
      </c>
      <c r="C1650" s="13" t="s">
        <v>9</v>
      </c>
      <c r="D1650" s="15">
        <v>20</v>
      </c>
      <c r="E1650" s="13" t="s">
        <v>14</v>
      </c>
      <c r="F1650" s="13" t="s">
        <v>17</v>
      </c>
      <c r="G1650" s="13" t="s">
        <v>12</v>
      </c>
      <c r="H1650" s="13" t="s">
        <v>18</v>
      </c>
    </row>
    <row r="1651" spans="1:8">
      <c r="A1651" s="15">
        <v>2674</v>
      </c>
      <c r="B1651" s="15">
        <v>2021</v>
      </c>
      <c r="C1651" s="13" t="s">
        <v>9</v>
      </c>
      <c r="D1651" s="15">
        <v>20</v>
      </c>
      <c r="E1651" s="13" t="s">
        <v>14</v>
      </c>
      <c r="F1651" s="13" t="s">
        <v>17</v>
      </c>
      <c r="G1651" s="13" t="s">
        <v>12</v>
      </c>
      <c r="H1651" s="13" t="s">
        <v>26</v>
      </c>
    </row>
    <row r="1652" spans="1:8">
      <c r="A1652" s="15">
        <v>2673</v>
      </c>
      <c r="B1652" s="15">
        <v>2021</v>
      </c>
      <c r="C1652" s="13" t="s">
        <v>9</v>
      </c>
      <c r="D1652" s="15">
        <v>20</v>
      </c>
      <c r="E1652" s="13" t="s">
        <v>10</v>
      </c>
      <c r="F1652" s="13" t="s">
        <v>11</v>
      </c>
      <c r="G1652" s="13" t="s">
        <v>12</v>
      </c>
      <c r="H1652" s="13" t="s">
        <v>15</v>
      </c>
    </row>
    <row r="1653" spans="1:8">
      <c r="A1653" s="15">
        <v>2672</v>
      </c>
      <c r="B1653" s="15">
        <v>2021</v>
      </c>
      <c r="C1653" s="13" t="s">
        <v>9</v>
      </c>
      <c r="D1653" s="15">
        <v>20</v>
      </c>
      <c r="E1653" s="13" t="s">
        <v>10</v>
      </c>
      <c r="F1653" s="13" t="s">
        <v>11</v>
      </c>
      <c r="G1653" s="13" t="s">
        <v>12</v>
      </c>
      <c r="H1653" s="13" t="s">
        <v>37</v>
      </c>
    </row>
    <row r="1654" spans="1:8">
      <c r="A1654" s="15">
        <v>2671</v>
      </c>
      <c r="B1654" s="15">
        <v>2021</v>
      </c>
      <c r="C1654" s="13" t="s">
        <v>9</v>
      </c>
      <c r="D1654" s="15">
        <v>20</v>
      </c>
      <c r="E1654" s="13" t="s">
        <v>10</v>
      </c>
      <c r="F1654" s="13" t="s">
        <v>17</v>
      </c>
      <c r="G1654" s="13" t="s">
        <v>12</v>
      </c>
      <c r="H1654" s="13" t="s">
        <v>32</v>
      </c>
    </row>
    <row r="1655" spans="1:8">
      <c r="A1655" s="15">
        <v>2670</v>
      </c>
      <c r="B1655" s="15">
        <v>2021</v>
      </c>
      <c r="C1655" s="13" t="s">
        <v>9</v>
      </c>
      <c r="D1655" s="15">
        <v>20</v>
      </c>
      <c r="E1655" s="13" t="s">
        <v>10</v>
      </c>
      <c r="F1655" s="13" t="s">
        <v>17</v>
      </c>
      <c r="G1655" s="13" t="s">
        <v>12</v>
      </c>
      <c r="H1655" s="13" t="s">
        <v>16</v>
      </c>
    </row>
    <row r="1656" spans="1:8">
      <c r="A1656" s="15">
        <v>2669</v>
      </c>
      <c r="B1656" s="15">
        <v>2021</v>
      </c>
      <c r="C1656" s="13" t="s">
        <v>9</v>
      </c>
      <c r="D1656" s="15">
        <v>20</v>
      </c>
      <c r="E1656" s="13" t="s">
        <v>14</v>
      </c>
      <c r="F1656" s="13" t="s">
        <v>11</v>
      </c>
      <c r="G1656" s="13" t="s">
        <v>12</v>
      </c>
      <c r="H1656" s="13" t="s">
        <v>15</v>
      </c>
    </row>
    <row r="1657" spans="1:8">
      <c r="A1657" s="15">
        <v>2668</v>
      </c>
      <c r="B1657" s="15">
        <v>2021</v>
      </c>
      <c r="C1657" s="13" t="s">
        <v>9</v>
      </c>
      <c r="D1657" s="15">
        <v>20</v>
      </c>
      <c r="E1657" s="13" t="s">
        <v>14</v>
      </c>
      <c r="F1657" s="13" t="s">
        <v>17</v>
      </c>
      <c r="G1657" s="13" t="s">
        <v>12</v>
      </c>
      <c r="H1657" s="13" t="s">
        <v>18</v>
      </c>
    </row>
    <row r="1658" spans="1:8">
      <c r="A1658" s="15">
        <v>2667</v>
      </c>
      <c r="B1658" s="15">
        <v>2021</v>
      </c>
      <c r="C1658" s="13" t="s">
        <v>9</v>
      </c>
      <c r="D1658" s="15">
        <v>20</v>
      </c>
      <c r="E1658" s="13" t="s">
        <v>14</v>
      </c>
      <c r="F1658" s="13" t="s">
        <v>17</v>
      </c>
      <c r="G1658" s="13" t="s">
        <v>12</v>
      </c>
      <c r="H1658" s="13" t="s">
        <v>26</v>
      </c>
    </row>
    <row r="1659" spans="1:8">
      <c r="A1659" s="15">
        <v>2666</v>
      </c>
      <c r="B1659" s="15">
        <v>2021</v>
      </c>
      <c r="C1659" s="13" t="s">
        <v>9</v>
      </c>
      <c r="D1659" s="15">
        <v>20</v>
      </c>
      <c r="E1659" s="13" t="s">
        <v>10</v>
      </c>
      <c r="F1659" s="13" t="s">
        <v>11</v>
      </c>
      <c r="G1659" s="13" t="s">
        <v>12</v>
      </c>
      <c r="H1659" s="13" t="s">
        <v>15</v>
      </c>
    </row>
    <row r="1660" spans="1:8">
      <c r="A1660" s="15">
        <v>2665</v>
      </c>
      <c r="B1660" s="15">
        <v>2021</v>
      </c>
      <c r="C1660" s="13" t="s">
        <v>9</v>
      </c>
      <c r="D1660" s="15">
        <v>20</v>
      </c>
      <c r="E1660" s="13" t="s">
        <v>10</v>
      </c>
      <c r="F1660" s="13" t="s">
        <v>11</v>
      </c>
      <c r="G1660" s="13" t="s">
        <v>12</v>
      </c>
      <c r="H1660" s="13" t="s">
        <v>37</v>
      </c>
    </row>
    <row r="1661" spans="1:8">
      <c r="A1661" s="15">
        <v>2664</v>
      </c>
      <c r="B1661" s="15">
        <v>2021</v>
      </c>
      <c r="C1661" s="13" t="s">
        <v>9</v>
      </c>
      <c r="D1661" s="15">
        <v>20</v>
      </c>
      <c r="E1661" s="13" t="s">
        <v>10</v>
      </c>
      <c r="F1661" s="13" t="s">
        <v>17</v>
      </c>
      <c r="G1661" s="13" t="s">
        <v>12</v>
      </c>
      <c r="H1661" s="13" t="s">
        <v>32</v>
      </c>
    </row>
    <row r="1662" spans="1:8">
      <c r="A1662" s="15">
        <v>2663</v>
      </c>
      <c r="B1662" s="15">
        <v>2021</v>
      </c>
      <c r="C1662" s="13" t="s">
        <v>9</v>
      </c>
      <c r="D1662" s="15">
        <v>20</v>
      </c>
      <c r="E1662" s="13" t="s">
        <v>10</v>
      </c>
      <c r="F1662" s="13" t="s">
        <v>17</v>
      </c>
      <c r="G1662" s="13" t="s">
        <v>12</v>
      </c>
      <c r="H1662" s="13" t="s">
        <v>16</v>
      </c>
    </row>
    <row r="1663" spans="1:8">
      <c r="A1663" s="15">
        <v>2662</v>
      </c>
      <c r="B1663" s="15">
        <v>2021</v>
      </c>
      <c r="C1663" s="13" t="s">
        <v>9</v>
      </c>
      <c r="D1663" s="15">
        <v>20</v>
      </c>
      <c r="E1663" s="13" t="s">
        <v>14</v>
      </c>
      <c r="F1663" s="13" t="s">
        <v>11</v>
      </c>
      <c r="G1663" s="13" t="s">
        <v>12</v>
      </c>
      <c r="H1663" s="13" t="s">
        <v>15</v>
      </c>
    </row>
    <row r="1664" spans="1:8">
      <c r="A1664" s="15">
        <v>2661</v>
      </c>
      <c r="B1664" s="15">
        <v>2021</v>
      </c>
      <c r="C1664" s="13" t="s">
        <v>9</v>
      </c>
      <c r="D1664" s="15">
        <v>20</v>
      </c>
      <c r="E1664" s="13" t="s">
        <v>14</v>
      </c>
      <c r="F1664" s="13" t="s">
        <v>17</v>
      </c>
      <c r="G1664" s="13" t="s">
        <v>12</v>
      </c>
      <c r="H1664" s="13" t="s">
        <v>18</v>
      </c>
    </row>
    <row r="1665" spans="1:8">
      <c r="A1665" s="15">
        <v>2660</v>
      </c>
      <c r="B1665" s="15">
        <v>2021</v>
      </c>
      <c r="C1665" s="13" t="s">
        <v>9</v>
      </c>
      <c r="D1665" s="15">
        <v>20</v>
      </c>
      <c r="E1665" s="13" t="s">
        <v>14</v>
      </c>
      <c r="F1665" s="13" t="s">
        <v>17</v>
      </c>
      <c r="G1665" s="13" t="s">
        <v>12</v>
      </c>
      <c r="H1665" s="13" t="s">
        <v>26</v>
      </c>
    </row>
    <row r="1666" spans="1:8">
      <c r="A1666" s="15">
        <v>2659</v>
      </c>
      <c r="B1666" s="15">
        <v>2021</v>
      </c>
      <c r="C1666" s="13" t="s">
        <v>9</v>
      </c>
      <c r="D1666" s="15">
        <v>20</v>
      </c>
      <c r="E1666" s="13" t="s">
        <v>10</v>
      </c>
      <c r="F1666" s="13" t="s">
        <v>11</v>
      </c>
      <c r="G1666" s="13" t="s">
        <v>12</v>
      </c>
      <c r="H1666" s="13" t="s">
        <v>15</v>
      </c>
    </row>
    <row r="1667" spans="1:8">
      <c r="A1667" s="15">
        <v>2658</v>
      </c>
      <c r="B1667" s="15">
        <v>2021</v>
      </c>
      <c r="C1667" s="13" t="s">
        <v>9</v>
      </c>
      <c r="D1667" s="15">
        <v>20</v>
      </c>
      <c r="E1667" s="13" t="s">
        <v>10</v>
      </c>
      <c r="F1667" s="13" t="s">
        <v>11</v>
      </c>
      <c r="G1667" s="13" t="s">
        <v>12</v>
      </c>
      <c r="H1667" s="13" t="s">
        <v>37</v>
      </c>
    </row>
    <row r="1668" spans="1:8">
      <c r="A1668" s="15">
        <v>2657</v>
      </c>
      <c r="B1668" s="15">
        <v>2021</v>
      </c>
      <c r="C1668" s="13" t="s">
        <v>9</v>
      </c>
      <c r="D1668" s="15">
        <v>20</v>
      </c>
      <c r="E1668" s="13" t="s">
        <v>10</v>
      </c>
      <c r="F1668" s="13" t="s">
        <v>17</v>
      </c>
      <c r="G1668" s="13" t="s">
        <v>12</v>
      </c>
      <c r="H1668" s="13" t="s">
        <v>32</v>
      </c>
    </row>
    <row r="1669" spans="1:8">
      <c r="A1669" s="15">
        <v>2656</v>
      </c>
      <c r="B1669" s="15">
        <v>2021</v>
      </c>
      <c r="C1669" s="13" t="s">
        <v>9</v>
      </c>
      <c r="D1669" s="15">
        <v>20</v>
      </c>
      <c r="E1669" s="13" t="s">
        <v>10</v>
      </c>
      <c r="F1669" s="13" t="s">
        <v>17</v>
      </c>
      <c r="G1669" s="13" t="s">
        <v>12</v>
      </c>
      <c r="H1669" s="13" t="s">
        <v>16</v>
      </c>
    </row>
    <row r="1670" spans="1:8">
      <c r="A1670" s="15">
        <v>2655</v>
      </c>
      <c r="B1670" s="15">
        <v>2021</v>
      </c>
      <c r="C1670" s="13" t="s">
        <v>9</v>
      </c>
      <c r="D1670" s="15">
        <v>20</v>
      </c>
      <c r="E1670" s="13" t="s">
        <v>14</v>
      </c>
      <c r="F1670" s="13" t="s">
        <v>11</v>
      </c>
      <c r="G1670" s="13" t="s">
        <v>12</v>
      </c>
      <c r="H1670" s="13" t="s">
        <v>15</v>
      </c>
    </row>
    <row r="1671" spans="1:8">
      <c r="A1671" s="15">
        <v>2654</v>
      </c>
      <c r="B1671" s="15">
        <v>2021</v>
      </c>
      <c r="C1671" s="13" t="s">
        <v>9</v>
      </c>
      <c r="D1671" s="15">
        <v>20</v>
      </c>
      <c r="E1671" s="13" t="s">
        <v>14</v>
      </c>
      <c r="F1671" s="13" t="s">
        <v>17</v>
      </c>
      <c r="G1671" s="13" t="s">
        <v>12</v>
      </c>
      <c r="H1671" s="13" t="s">
        <v>18</v>
      </c>
    </row>
    <row r="1672" spans="1:8">
      <c r="A1672" s="15">
        <v>2653</v>
      </c>
      <c r="B1672" s="15">
        <v>2021</v>
      </c>
      <c r="C1672" s="13" t="s">
        <v>9</v>
      </c>
      <c r="D1672" s="15">
        <v>20</v>
      </c>
      <c r="E1672" s="13" t="s">
        <v>14</v>
      </c>
      <c r="F1672" s="13" t="s">
        <v>17</v>
      </c>
      <c r="G1672" s="13" t="s">
        <v>12</v>
      </c>
      <c r="H1672" s="13" t="s">
        <v>26</v>
      </c>
    </row>
    <row r="1673" spans="1:8">
      <c r="A1673" s="15">
        <v>2652</v>
      </c>
      <c r="B1673" s="15">
        <v>2021</v>
      </c>
      <c r="C1673" s="13" t="s">
        <v>9</v>
      </c>
      <c r="D1673" s="15">
        <v>20</v>
      </c>
      <c r="E1673" s="13" t="s">
        <v>10</v>
      </c>
      <c r="F1673" s="13" t="s">
        <v>11</v>
      </c>
      <c r="G1673" s="13" t="s">
        <v>12</v>
      </c>
      <c r="H1673" s="13" t="s">
        <v>15</v>
      </c>
    </row>
    <row r="1674" spans="1:8">
      <c r="A1674" s="15">
        <v>2651</v>
      </c>
      <c r="B1674" s="15">
        <v>2021</v>
      </c>
      <c r="C1674" s="13" t="s">
        <v>9</v>
      </c>
      <c r="D1674" s="15">
        <v>20</v>
      </c>
      <c r="E1674" s="13" t="s">
        <v>10</v>
      </c>
      <c r="F1674" s="13" t="s">
        <v>11</v>
      </c>
      <c r="G1674" s="13" t="s">
        <v>12</v>
      </c>
      <c r="H1674" s="13" t="s">
        <v>37</v>
      </c>
    </row>
    <row r="1675" spans="1:8">
      <c r="A1675" s="15">
        <v>2650</v>
      </c>
      <c r="B1675" s="15">
        <v>2021</v>
      </c>
      <c r="C1675" s="13" t="s">
        <v>9</v>
      </c>
      <c r="D1675" s="15">
        <v>20</v>
      </c>
      <c r="E1675" s="13" t="s">
        <v>10</v>
      </c>
      <c r="F1675" s="13" t="s">
        <v>17</v>
      </c>
      <c r="G1675" s="13" t="s">
        <v>12</v>
      </c>
      <c r="H1675" s="13" t="s">
        <v>32</v>
      </c>
    </row>
    <row r="1676" spans="1:8">
      <c r="A1676" s="15">
        <v>2649</v>
      </c>
      <c r="B1676" s="15">
        <v>2021</v>
      </c>
      <c r="C1676" s="13" t="s">
        <v>9</v>
      </c>
      <c r="D1676" s="15">
        <v>20</v>
      </c>
      <c r="E1676" s="13" t="s">
        <v>10</v>
      </c>
      <c r="F1676" s="13" t="s">
        <v>17</v>
      </c>
      <c r="G1676" s="13" t="s">
        <v>12</v>
      </c>
      <c r="H1676" s="13" t="s">
        <v>16</v>
      </c>
    </row>
    <row r="1677" spans="1:8">
      <c r="A1677" s="15">
        <v>2648</v>
      </c>
      <c r="B1677" s="15">
        <v>2021</v>
      </c>
      <c r="C1677" s="13" t="s">
        <v>9</v>
      </c>
      <c r="D1677" s="15">
        <v>20</v>
      </c>
      <c r="E1677" s="13" t="s">
        <v>14</v>
      </c>
      <c r="F1677" s="13" t="s">
        <v>11</v>
      </c>
      <c r="G1677" s="13" t="s">
        <v>12</v>
      </c>
      <c r="H1677" s="13" t="s">
        <v>15</v>
      </c>
    </row>
    <row r="1678" spans="1:8">
      <c r="A1678" s="15">
        <v>2647</v>
      </c>
      <c r="B1678" s="15">
        <v>2021</v>
      </c>
      <c r="C1678" s="13" t="s">
        <v>9</v>
      </c>
      <c r="D1678" s="15">
        <v>20</v>
      </c>
      <c r="E1678" s="13" t="s">
        <v>14</v>
      </c>
      <c r="F1678" s="13" t="s">
        <v>17</v>
      </c>
      <c r="G1678" s="13" t="s">
        <v>12</v>
      </c>
      <c r="H1678" s="13" t="s">
        <v>18</v>
      </c>
    </row>
    <row r="1679" spans="1:8">
      <c r="A1679" s="15">
        <v>2646</v>
      </c>
      <c r="B1679" s="15">
        <v>2021</v>
      </c>
      <c r="C1679" s="13" t="s">
        <v>9</v>
      </c>
      <c r="D1679" s="15">
        <v>20</v>
      </c>
      <c r="E1679" s="13" t="s">
        <v>14</v>
      </c>
      <c r="F1679" s="13" t="s">
        <v>17</v>
      </c>
      <c r="G1679" s="13" t="s">
        <v>12</v>
      </c>
      <c r="H1679" s="13" t="s">
        <v>26</v>
      </c>
    </row>
    <row r="1680" spans="1:8">
      <c r="A1680" s="15">
        <v>2645</v>
      </c>
      <c r="B1680" s="15">
        <v>2021</v>
      </c>
      <c r="C1680" s="13" t="s">
        <v>9</v>
      </c>
      <c r="D1680" s="15">
        <v>20</v>
      </c>
      <c r="E1680" s="13" t="s">
        <v>10</v>
      </c>
      <c r="F1680" s="13" t="s">
        <v>11</v>
      </c>
      <c r="G1680" s="13" t="s">
        <v>12</v>
      </c>
      <c r="H1680" s="13" t="s">
        <v>15</v>
      </c>
    </row>
    <row r="1681" spans="1:8">
      <c r="A1681" s="15">
        <v>2644</v>
      </c>
      <c r="B1681" s="15">
        <v>2021</v>
      </c>
      <c r="C1681" s="13" t="s">
        <v>9</v>
      </c>
      <c r="D1681" s="15">
        <v>20</v>
      </c>
      <c r="E1681" s="13" t="s">
        <v>10</v>
      </c>
      <c r="F1681" s="13" t="s">
        <v>11</v>
      </c>
      <c r="G1681" s="13" t="s">
        <v>12</v>
      </c>
      <c r="H1681" s="13" t="s">
        <v>37</v>
      </c>
    </row>
    <row r="1682" spans="1:8">
      <c r="A1682" s="15">
        <v>2643</v>
      </c>
      <c r="B1682" s="15">
        <v>2021</v>
      </c>
      <c r="C1682" s="13" t="s">
        <v>9</v>
      </c>
      <c r="D1682" s="15">
        <v>20</v>
      </c>
      <c r="E1682" s="13" t="s">
        <v>10</v>
      </c>
      <c r="F1682" s="13" t="s">
        <v>17</v>
      </c>
      <c r="G1682" s="13" t="s">
        <v>12</v>
      </c>
      <c r="H1682" s="13" t="s">
        <v>32</v>
      </c>
    </row>
    <row r="1683" spans="1:8">
      <c r="A1683" s="15">
        <v>2642</v>
      </c>
      <c r="B1683" s="15">
        <v>2021</v>
      </c>
      <c r="C1683" s="13" t="s">
        <v>9</v>
      </c>
      <c r="D1683" s="15">
        <v>20</v>
      </c>
      <c r="E1683" s="13" t="s">
        <v>10</v>
      </c>
      <c r="F1683" s="13" t="s">
        <v>17</v>
      </c>
      <c r="G1683" s="13" t="s">
        <v>12</v>
      </c>
      <c r="H1683" s="13" t="s">
        <v>16</v>
      </c>
    </row>
    <row r="1684" spans="1:8">
      <c r="A1684" s="15">
        <v>2641</v>
      </c>
      <c r="B1684" s="15">
        <v>2021</v>
      </c>
      <c r="C1684" s="13" t="s">
        <v>9</v>
      </c>
      <c r="D1684" s="15">
        <v>20</v>
      </c>
      <c r="E1684" s="13" t="s">
        <v>14</v>
      </c>
      <c r="F1684" s="13" t="s">
        <v>11</v>
      </c>
      <c r="G1684" s="13" t="s">
        <v>12</v>
      </c>
      <c r="H1684" s="13" t="s">
        <v>15</v>
      </c>
    </row>
    <row r="1685" spans="1:8">
      <c r="A1685" s="15">
        <v>2640</v>
      </c>
      <c r="B1685" s="15">
        <v>2021</v>
      </c>
      <c r="C1685" s="13" t="s">
        <v>9</v>
      </c>
      <c r="D1685" s="15">
        <v>20</v>
      </c>
      <c r="E1685" s="13" t="s">
        <v>14</v>
      </c>
      <c r="F1685" s="13" t="s">
        <v>17</v>
      </c>
      <c r="G1685" s="13" t="s">
        <v>12</v>
      </c>
      <c r="H1685" s="13" t="s">
        <v>18</v>
      </c>
    </row>
    <row r="1686" spans="1:8">
      <c r="A1686" s="15">
        <v>2639</v>
      </c>
      <c r="B1686" s="15">
        <v>2021</v>
      </c>
      <c r="C1686" s="13" t="s">
        <v>9</v>
      </c>
      <c r="D1686" s="15">
        <v>20</v>
      </c>
      <c r="E1686" s="13" t="s">
        <v>14</v>
      </c>
      <c r="F1686" s="13" t="s">
        <v>17</v>
      </c>
      <c r="G1686" s="13" t="s">
        <v>12</v>
      </c>
      <c r="H1686" s="13" t="s">
        <v>31</v>
      </c>
    </row>
    <row r="1687" spans="1:8">
      <c r="A1687" s="15">
        <v>2638</v>
      </c>
      <c r="B1687" s="15">
        <v>2021</v>
      </c>
      <c r="C1687" s="13" t="s">
        <v>9</v>
      </c>
      <c r="D1687" s="15">
        <v>20</v>
      </c>
      <c r="E1687" s="13" t="s">
        <v>10</v>
      </c>
      <c r="F1687" s="13" t="s">
        <v>11</v>
      </c>
      <c r="G1687" s="13" t="s">
        <v>12</v>
      </c>
      <c r="H1687" s="13" t="s">
        <v>15</v>
      </c>
    </row>
    <row r="1688" spans="1:8">
      <c r="A1688" s="15">
        <v>2637</v>
      </c>
      <c r="B1688" s="15">
        <v>2021</v>
      </c>
      <c r="C1688" s="13" t="s">
        <v>9</v>
      </c>
      <c r="D1688" s="15">
        <v>20</v>
      </c>
      <c r="E1688" s="13" t="s">
        <v>10</v>
      </c>
      <c r="F1688" s="13" t="s">
        <v>11</v>
      </c>
      <c r="G1688" s="13" t="s">
        <v>12</v>
      </c>
      <c r="H1688" s="13" t="s">
        <v>37</v>
      </c>
    </row>
    <row r="1689" spans="1:8">
      <c r="A1689" s="15">
        <v>2636</v>
      </c>
      <c r="B1689" s="15">
        <v>2021</v>
      </c>
      <c r="C1689" s="13" t="s">
        <v>9</v>
      </c>
      <c r="D1689" s="15">
        <v>20</v>
      </c>
      <c r="E1689" s="13" t="s">
        <v>10</v>
      </c>
      <c r="F1689" s="13" t="s">
        <v>17</v>
      </c>
      <c r="G1689" s="13" t="s">
        <v>12</v>
      </c>
      <c r="H1689" s="13" t="s">
        <v>32</v>
      </c>
    </row>
    <row r="1690" spans="1:8">
      <c r="A1690" s="15">
        <v>2635</v>
      </c>
      <c r="B1690" s="15">
        <v>2021</v>
      </c>
      <c r="C1690" s="13" t="s">
        <v>9</v>
      </c>
      <c r="D1690" s="15">
        <v>20</v>
      </c>
      <c r="E1690" s="13" t="s">
        <v>10</v>
      </c>
      <c r="F1690" s="13" t="s">
        <v>17</v>
      </c>
      <c r="G1690" s="13" t="s">
        <v>12</v>
      </c>
      <c r="H1690" s="13" t="s">
        <v>16</v>
      </c>
    </row>
    <row r="1691" spans="1:8">
      <c r="A1691" s="15">
        <v>2634</v>
      </c>
      <c r="B1691" s="15">
        <v>2021</v>
      </c>
      <c r="C1691" s="13" t="s">
        <v>9</v>
      </c>
      <c r="D1691" s="15">
        <v>20</v>
      </c>
      <c r="E1691" s="13" t="s">
        <v>14</v>
      </c>
      <c r="F1691" s="13" t="s">
        <v>11</v>
      </c>
      <c r="G1691" s="13" t="s">
        <v>12</v>
      </c>
      <c r="H1691" s="13" t="s">
        <v>15</v>
      </c>
    </row>
    <row r="1692" spans="1:8">
      <c r="A1692" s="15">
        <v>2633</v>
      </c>
      <c r="B1692" s="15">
        <v>2021</v>
      </c>
      <c r="C1692" s="13" t="s">
        <v>9</v>
      </c>
      <c r="D1692" s="15">
        <v>20</v>
      </c>
      <c r="E1692" s="13" t="s">
        <v>14</v>
      </c>
      <c r="F1692" s="13" t="s">
        <v>17</v>
      </c>
      <c r="G1692" s="13" t="s">
        <v>12</v>
      </c>
      <c r="H1692" s="13" t="s">
        <v>18</v>
      </c>
    </row>
    <row r="1693" spans="1:8">
      <c r="A1693" s="15">
        <v>2632</v>
      </c>
      <c r="B1693" s="15">
        <v>2021</v>
      </c>
      <c r="C1693" s="13" t="s">
        <v>9</v>
      </c>
      <c r="D1693" s="15">
        <v>20</v>
      </c>
      <c r="E1693" s="13" t="s">
        <v>14</v>
      </c>
      <c r="F1693" s="13" t="s">
        <v>17</v>
      </c>
      <c r="G1693" s="13" t="s">
        <v>12</v>
      </c>
      <c r="H1693" s="13" t="s">
        <v>31</v>
      </c>
    </row>
    <row r="1694" spans="1:8">
      <c r="A1694" s="15">
        <v>2631</v>
      </c>
      <c r="B1694" s="15">
        <v>2021</v>
      </c>
      <c r="C1694" s="13" t="s">
        <v>9</v>
      </c>
      <c r="D1694" s="15">
        <v>20</v>
      </c>
      <c r="E1694" s="13" t="s">
        <v>10</v>
      </c>
      <c r="F1694" s="13" t="s">
        <v>11</v>
      </c>
      <c r="G1694" s="13" t="s">
        <v>12</v>
      </c>
      <c r="H1694" s="13" t="s">
        <v>15</v>
      </c>
    </row>
    <row r="1695" spans="1:8">
      <c r="A1695" s="15">
        <v>2630</v>
      </c>
      <c r="B1695" s="15">
        <v>2021</v>
      </c>
      <c r="C1695" s="13" t="s">
        <v>9</v>
      </c>
      <c r="D1695" s="15">
        <v>20</v>
      </c>
      <c r="E1695" s="13" t="s">
        <v>10</v>
      </c>
      <c r="F1695" s="13" t="s">
        <v>11</v>
      </c>
      <c r="G1695" s="13" t="s">
        <v>12</v>
      </c>
      <c r="H1695" s="13" t="s">
        <v>37</v>
      </c>
    </row>
    <row r="1696" spans="1:8">
      <c r="A1696" s="15">
        <v>2629</v>
      </c>
      <c r="B1696" s="15">
        <v>2021</v>
      </c>
      <c r="C1696" s="13" t="s">
        <v>9</v>
      </c>
      <c r="D1696" s="15">
        <v>20</v>
      </c>
      <c r="E1696" s="13" t="s">
        <v>10</v>
      </c>
      <c r="F1696" s="13" t="s">
        <v>17</v>
      </c>
      <c r="G1696" s="13" t="s">
        <v>12</v>
      </c>
      <c r="H1696" s="13" t="s">
        <v>32</v>
      </c>
    </row>
    <row r="1697" spans="1:8">
      <c r="A1697" s="15">
        <v>2628</v>
      </c>
      <c r="B1697" s="15">
        <v>2021</v>
      </c>
      <c r="C1697" s="13" t="s">
        <v>9</v>
      </c>
      <c r="D1697" s="15">
        <v>20</v>
      </c>
      <c r="E1697" s="13" t="s">
        <v>10</v>
      </c>
      <c r="F1697" s="13" t="s">
        <v>17</v>
      </c>
      <c r="G1697" s="13" t="s">
        <v>12</v>
      </c>
      <c r="H1697" s="13" t="s">
        <v>16</v>
      </c>
    </row>
    <row r="1698" spans="1:8">
      <c r="A1698" s="15">
        <v>2627</v>
      </c>
      <c r="B1698" s="15">
        <v>2021</v>
      </c>
      <c r="C1698" s="13" t="s">
        <v>9</v>
      </c>
      <c r="D1698" s="15">
        <v>20</v>
      </c>
      <c r="E1698" s="13" t="s">
        <v>14</v>
      </c>
      <c r="F1698" s="13" t="s">
        <v>11</v>
      </c>
      <c r="G1698" s="13" t="s">
        <v>12</v>
      </c>
      <c r="H1698" s="13" t="s">
        <v>15</v>
      </c>
    </row>
    <row r="1699" spans="1:8">
      <c r="A1699" s="15">
        <v>2626</v>
      </c>
      <c r="B1699" s="15">
        <v>2021</v>
      </c>
      <c r="C1699" s="13" t="s">
        <v>9</v>
      </c>
      <c r="D1699" s="15">
        <v>20</v>
      </c>
      <c r="E1699" s="13" t="s">
        <v>14</v>
      </c>
      <c r="F1699" s="13" t="s">
        <v>17</v>
      </c>
      <c r="G1699" s="13" t="s">
        <v>12</v>
      </c>
      <c r="H1699" s="13" t="s">
        <v>18</v>
      </c>
    </row>
    <row r="1700" spans="1:8">
      <c r="A1700" s="15">
        <v>2625</v>
      </c>
      <c r="B1700" s="15">
        <v>2021</v>
      </c>
      <c r="C1700" s="13" t="s">
        <v>9</v>
      </c>
      <c r="D1700" s="15">
        <v>20</v>
      </c>
      <c r="E1700" s="13" t="s">
        <v>14</v>
      </c>
      <c r="F1700" s="13" t="s">
        <v>17</v>
      </c>
      <c r="G1700" s="13" t="s">
        <v>12</v>
      </c>
      <c r="H1700" s="13" t="s">
        <v>31</v>
      </c>
    </row>
    <row r="1701" spans="1:8">
      <c r="A1701" s="15">
        <v>2624</v>
      </c>
      <c r="B1701" s="15">
        <v>2021</v>
      </c>
      <c r="C1701" s="13" t="s">
        <v>9</v>
      </c>
      <c r="D1701" s="15">
        <v>20</v>
      </c>
      <c r="E1701" s="13" t="s">
        <v>10</v>
      </c>
      <c r="F1701" s="13" t="s">
        <v>11</v>
      </c>
      <c r="G1701" s="13" t="s">
        <v>12</v>
      </c>
      <c r="H1701" s="13" t="s">
        <v>15</v>
      </c>
    </row>
    <row r="1702" spans="1:8">
      <c r="A1702" s="15">
        <v>2623</v>
      </c>
      <c r="B1702" s="15">
        <v>2021</v>
      </c>
      <c r="C1702" s="13" t="s">
        <v>9</v>
      </c>
      <c r="D1702" s="15">
        <v>20</v>
      </c>
      <c r="E1702" s="13" t="s">
        <v>10</v>
      </c>
      <c r="F1702" s="13" t="s">
        <v>11</v>
      </c>
      <c r="G1702" s="13" t="s">
        <v>12</v>
      </c>
      <c r="H1702" s="13" t="s">
        <v>37</v>
      </c>
    </row>
    <row r="1703" spans="1:8">
      <c r="A1703" s="15">
        <v>2622</v>
      </c>
      <c r="B1703" s="15">
        <v>2021</v>
      </c>
      <c r="C1703" s="13" t="s">
        <v>9</v>
      </c>
      <c r="D1703" s="15">
        <v>20</v>
      </c>
      <c r="E1703" s="13" t="s">
        <v>10</v>
      </c>
      <c r="F1703" s="13" t="s">
        <v>17</v>
      </c>
      <c r="G1703" s="13" t="s">
        <v>12</v>
      </c>
      <c r="H1703" s="13" t="s">
        <v>32</v>
      </c>
    </row>
    <row r="1704" spans="1:8">
      <c r="A1704" s="15">
        <v>2621</v>
      </c>
      <c r="B1704" s="15">
        <v>2021</v>
      </c>
      <c r="C1704" s="13" t="s">
        <v>9</v>
      </c>
      <c r="D1704" s="15">
        <v>20</v>
      </c>
      <c r="E1704" s="13" t="s">
        <v>10</v>
      </c>
      <c r="F1704" s="13" t="s">
        <v>17</v>
      </c>
      <c r="G1704" s="13" t="s">
        <v>12</v>
      </c>
      <c r="H1704" s="13" t="s">
        <v>47</v>
      </c>
    </row>
    <row r="1705" spans="1:8">
      <c r="A1705" s="15">
        <v>2620</v>
      </c>
      <c r="B1705" s="15">
        <v>2021</v>
      </c>
      <c r="C1705" s="13" t="s">
        <v>9</v>
      </c>
      <c r="D1705" s="15">
        <v>20</v>
      </c>
      <c r="E1705" s="13" t="s">
        <v>14</v>
      </c>
      <c r="F1705" s="13" t="s">
        <v>11</v>
      </c>
      <c r="G1705" s="13" t="s">
        <v>12</v>
      </c>
      <c r="H1705" s="13" t="s">
        <v>15</v>
      </c>
    </row>
    <row r="1706" spans="1:8">
      <c r="A1706" s="15">
        <v>2619</v>
      </c>
      <c r="B1706" s="15">
        <v>2021</v>
      </c>
      <c r="C1706" s="13" t="s">
        <v>9</v>
      </c>
      <c r="D1706" s="15">
        <v>20</v>
      </c>
      <c r="E1706" s="13" t="s">
        <v>14</v>
      </c>
      <c r="F1706" s="13" t="s">
        <v>17</v>
      </c>
      <c r="G1706" s="13" t="s">
        <v>12</v>
      </c>
      <c r="H1706" s="13" t="s">
        <v>18</v>
      </c>
    </row>
    <row r="1707" spans="1:8">
      <c r="A1707" s="15">
        <v>2618</v>
      </c>
      <c r="B1707" s="15">
        <v>2021</v>
      </c>
      <c r="C1707" s="13" t="s">
        <v>9</v>
      </c>
      <c r="D1707" s="15">
        <v>20</v>
      </c>
      <c r="E1707" s="13" t="s">
        <v>14</v>
      </c>
      <c r="F1707" s="13" t="s">
        <v>17</v>
      </c>
      <c r="G1707" s="13" t="s">
        <v>12</v>
      </c>
      <c r="H1707" s="13" t="s">
        <v>31</v>
      </c>
    </row>
    <row r="1708" spans="1:8">
      <c r="A1708" s="15">
        <v>2617</v>
      </c>
      <c r="B1708" s="15">
        <v>2021</v>
      </c>
      <c r="C1708" s="13" t="s">
        <v>9</v>
      </c>
      <c r="D1708" s="15">
        <v>19</v>
      </c>
      <c r="E1708" s="13" t="s">
        <v>10</v>
      </c>
      <c r="F1708" s="13" t="s">
        <v>11</v>
      </c>
      <c r="G1708" s="13" t="s">
        <v>12</v>
      </c>
      <c r="H1708" s="13" t="s">
        <v>35</v>
      </c>
    </row>
    <row r="1709" spans="1:8">
      <c r="A1709" s="15">
        <v>2616</v>
      </c>
      <c r="B1709" s="15">
        <v>2021</v>
      </c>
      <c r="C1709" s="13" t="s">
        <v>9</v>
      </c>
      <c r="D1709" s="15">
        <v>19</v>
      </c>
      <c r="E1709" s="13" t="s">
        <v>10</v>
      </c>
      <c r="F1709" s="13" t="s">
        <v>17</v>
      </c>
      <c r="G1709" s="13" t="s">
        <v>12</v>
      </c>
      <c r="H1709" s="13" t="s">
        <v>35</v>
      </c>
    </row>
    <row r="1710" spans="1:8">
      <c r="A1710" s="15">
        <v>2615</v>
      </c>
      <c r="B1710" s="15">
        <v>2021</v>
      </c>
      <c r="C1710" s="13" t="s">
        <v>9</v>
      </c>
      <c r="D1710" s="15">
        <v>19</v>
      </c>
      <c r="E1710" s="13" t="s">
        <v>24</v>
      </c>
      <c r="F1710" s="13" t="s">
        <v>11</v>
      </c>
      <c r="G1710" s="13" t="s">
        <v>25</v>
      </c>
      <c r="H1710" s="13" t="s">
        <v>32</v>
      </c>
    </row>
    <row r="1711" spans="1:8">
      <c r="A1711" s="15">
        <v>2614</v>
      </c>
      <c r="B1711" s="15">
        <v>2021</v>
      </c>
      <c r="C1711" s="13" t="s">
        <v>9</v>
      </c>
      <c r="D1711" s="15">
        <v>19</v>
      </c>
      <c r="E1711" s="13" t="s">
        <v>14</v>
      </c>
      <c r="F1711" s="13" t="s">
        <v>11</v>
      </c>
      <c r="G1711" s="13" t="s">
        <v>12</v>
      </c>
      <c r="H1711" s="13" t="s">
        <v>34</v>
      </c>
    </row>
    <row r="1712" spans="1:8">
      <c r="A1712" s="15">
        <v>2613</v>
      </c>
      <c r="B1712" s="15">
        <v>2021</v>
      </c>
      <c r="C1712" s="13" t="s">
        <v>9</v>
      </c>
      <c r="D1712" s="15">
        <v>19</v>
      </c>
      <c r="E1712" s="13" t="s">
        <v>14</v>
      </c>
      <c r="F1712" s="13" t="s">
        <v>17</v>
      </c>
      <c r="G1712" s="13" t="s">
        <v>12</v>
      </c>
      <c r="H1712" s="13" t="s">
        <v>30</v>
      </c>
    </row>
    <row r="1713" spans="1:8">
      <c r="A1713" s="15">
        <v>2612</v>
      </c>
      <c r="B1713" s="15">
        <v>2021</v>
      </c>
      <c r="C1713" s="13" t="s">
        <v>9</v>
      </c>
      <c r="D1713" s="15">
        <v>19</v>
      </c>
      <c r="E1713" s="13" t="s">
        <v>10</v>
      </c>
      <c r="F1713" s="13" t="s">
        <v>11</v>
      </c>
      <c r="G1713" s="13" t="s">
        <v>12</v>
      </c>
      <c r="H1713" s="13" t="s">
        <v>35</v>
      </c>
    </row>
    <row r="1714" spans="1:8">
      <c r="A1714" s="15">
        <v>2611</v>
      </c>
      <c r="B1714" s="15">
        <v>2021</v>
      </c>
      <c r="C1714" s="13" t="s">
        <v>9</v>
      </c>
      <c r="D1714" s="15">
        <v>19</v>
      </c>
      <c r="E1714" s="13" t="s">
        <v>10</v>
      </c>
      <c r="F1714" s="13" t="s">
        <v>17</v>
      </c>
      <c r="G1714" s="13" t="s">
        <v>12</v>
      </c>
      <c r="H1714" s="13" t="s">
        <v>35</v>
      </c>
    </row>
    <row r="1715" spans="1:8">
      <c r="A1715" s="15">
        <v>2610</v>
      </c>
      <c r="B1715" s="15">
        <v>2021</v>
      </c>
      <c r="C1715" s="13" t="s">
        <v>9</v>
      </c>
      <c r="D1715" s="15">
        <v>19</v>
      </c>
      <c r="E1715" s="13" t="s">
        <v>24</v>
      </c>
      <c r="F1715" s="13" t="s">
        <v>11</v>
      </c>
      <c r="G1715" s="13" t="s">
        <v>25</v>
      </c>
      <c r="H1715" s="13" t="s">
        <v>35</v>
      </c>
    </row>
    <row r="1716" spans="1:8">
      <c r="A1716" s="15">
        <v>2609</v>
      </c>
      <c r="B1716" s="15">
        <v>2021</v>
      </c>
      <c r="C1716" s="13" t="s">
        <v>9</v>
      </c>
      <c r="D1716" s="15">
        <v>19</v>
      </c>
      <c r="E1716" s="13" t="s">
        <v>14</v>
      </c>
      <c r="F1716" s="13" t="s">
        <v>11</v>
      </c>
      <c r="G1716" s="13" t="s">
        <v>12</v>
      </c>
      <c r="H1716" s="13" t="s">
        <v>34</v>
      </c>
    </row>
    <row r="1717" spans="1:8">
      <c r="A1717" s="15">
        <v>2608</v>
      </c>
      <c r="B1717" s="15">
        <v>2021</v>
      </c>
      <c r="C1717" s="13" t="s">
        <v>9</v>
      </c>
      <c r="D1717" s="15">
        <v>19</v>
      </c>
      <c r="E1717" s="13" t="s">
        <v>14</v>
      </c>
      <c r="F1717" s="13" t="s">
        <v>17</v>
      </c>
      <c r="G1717" s="13" t="s">
        <v>12</v>
      </c>
      <c r="H1717" s="13" t="s">
        <v>30</v>
      </c>
    </row>
    <row r="1718" spans="1:8">
      <c r="A1718" s="15">
        <v>2607</v>
      </c>
      <c r="B1718" s="15">
        <v>2021</v>
      </c>
      <c r="C1718" s="13" t="s">
        <v>9</v>
      </c>
      <c r="D1718" s="15">
        <v>19</v>
      </c>
      <c r="E1718" s="13" t="s">
        <v>10</v>
      </c>
      <c r="F1718" s="13" t="s">
        <v>11</v>
      </c>
      <c r="G1718" s="13" t="s">
        <v>12</v>
      </c>
      <c r="H1718" s="13" t="s">
        <v>35</v>
      </c>
    </row>
    <row r="1719" spans="1:8">
      <c r="A1719" s="15">
        <v>2606</v>
      </c>
      <c r="B1719" s="15">
        <v>2021</v>
      </c>
      <c r="C1719" s="13" t="s">
        <v>9</v>
      </c>
      <c r="D1719" s="15">
        <v>19</v>
      </c>
      <c r="E1719" s="13" t="s">
        <v>10</v>
      </c>
      <c r="F1719" s="13" t="s">
        <v>17</v>
      </c>
      <c r="G1719" s="13" t="s">
        <v>12</v>
      </c>
      <c r="H1719" s="13" t="s">
        <v>35</v>
      </c>
    </row>
    <row r="1720" spans="1:8">
      <c r="A1720" s="15">
        <v>2605</v>
      </c>
      <c r="B1720" s="15">
        <v>2021</v>
      </c>
      <c r="C1720" s="13" t="s">
        <v>9</v>
      </c>
      <c r="D1720" s="15">
        <v>19</v>
      </c>
      <c r="E1720" s="13" t="s">
        <v>24</v>
      </c>
      <c r="F1720" s="13" t="s">
        <v>11</v>
      </c>
      <c r="G1720" s="13" t="s">
        <v>25</v>
      </c>
      <c r="H1720" s="13" t="s">
        <v>35</v>
      </c>
    </row>
    <row r="1721" spans="1:8">
      <c r="A1721" s="15">
        <v>2604</v>
      </c>
      <c r="B1721" s="15">
        <v>2021</v>
      </c>
      <c r="C1721" s="13" t="s">
        <v>9</v>
      </c>
      <c r="D1721" s="15">
        <v>19</v>
      </c>
      <c r="E1721" s="13" t="s">
        <v>14</v>
      </c>
      <c r="F1721" s="13" t="s">
        <v>11</v>
      </c>
      <c r="G1721" s="13" t="s">
        <v>12</v>
      </c>
      <c r="H1721" s="13" t="s">
        <v>34</v>
      </c>
    </row>
    <row r="1722" spans="1:8">
      <c r="A1722" s="15">
        <v>2603</v>
      </c>
      <c r="B1722" s="15">
        <v>2021</v>
      </c>
      <c r="C1722" s="13" t="s">
        <v>9</v>
      </c>
      <c r="D1722" s="15">
        <v>19</v>
      </c>
      <c r="E1722" s="13" t="s">
        <v>14</v>
      </c>
      <c r="F1722" s="13" t="s">
        <v>17</v>
      </c>
      <c r="G1722" s="13" t="s">
        <v>12</v>
      </c>
      <c r="H1722" s="13" t="s">
        <v>30</v>
      </c>
    </row>
    <row r="1723" spans="1:8">
      <c r="A1723" s="15">
        <v>2602</v>
      </c>
      <c r="B1723" s="15">
        <v>2021</v>
      </c>
      <c r="C1723" s="13" t="s">
        <v>9</v>
      </c>
      <c r="D1723" s="15">
        <v>19</v>
      </c>
      <c r="E1723" s="13" t="s">
        <v>10</v>
      </c>
      <c r="F1723" s="13" t="s">
        <v>11</v>
      </c>
      <c r="G1723" s="13" t="s">
        <v>12</v>
      </c>
      <c r="H1723" s="13" t="s">
        <v>35</v>
      </c>
    </row>
    <row r="1724" spans="1:8">
      <c r="A1724" s="15">
        <v>2601</v>
      </c>
      <c r="B1724" s="15">
        <v>2021</v>
      </c>
      <c r="C1724" s="13" t="s">
        <v>9</v>
      </c>
      <c r="D1724" s="15">
        <v>19</v>
      </c>
      <c r="E1724" s="13" t="s">
        <v>10</v>
      </c>
      <c r="F1724" s="13" t="s">
        <v>17</v>
      </c>
      <c r="G1724" s="13" t="s">
        <v>12</v>
      </c>
      <c r="H1724" s="13" t="s">
        <v>35</v>
      </c>
    </row>
    <row r="1725" spans="1:8">
      <c r="A1725" s="15">
        <v>2600</v>
      </c>
      <c r="B1725" s="15">
        <v>2021</v>
      </c>
      <c r="C1725" s="13" t="s">
        <v>9</v>
      </c>
      <c r="D1725" s="15">
        <v>19</v>
      </c>
      <c r="E1725" s="13" t="s">
        <v>24</v>
      </c>
      <c r="F1725" s="13" t="s">
        <v>11</v>
      </c>
      <c r="G1725" s="13" t="s">
        <v>25</v>
      </c>
      <c r="H1725" s="13" t="s">
        <v>29</v>
      </c>
    </row>
    <row r="1726" spans="1:8">
      <c r="A1726" s="15">
        <v>2599</v>
      </c>
      <c r="B1726" s="15">
        <v>2021</v>
      </c>
      <c r="C1726" s="13" t="s">
        <v>9</v>
      </c>
      <c r="D1726" s="15">
        <v>19</v>
      </c>
      <c r="E1726" s="13" t="s">
        <v>14</v>
      </c>
      <c r="F1726" s="13" t="s">
        <v>11</v>
      </c>
      <c r="G1726" s="13" t="s">
        <v>12</v>
      </c>
      <c r="H1726" s="13" t="s">
        <v>34</v>
      </c>
    </row>
    <row r="1727" spans="1:8">
      <c r="A1727" s="15">
        <v>2598</v>
      </c>
      <c r="B1727" s="15">
        <v>2021</v>
      </c>
      <c r="C1727" s="13" t="s">
        <v>9</v>
      </c>
      <c r="D1727" s="15">
        <v>19</v>
      </c>
      <c r="E1727" s="13" t="s">
        <v>14</v>
      </c>
      <c r="F1727" s="13" t="s">
        <v>17</v>
      </c>
      <c r="G1727" s="13" t="s">
        <v>12</v>
      </c>
      <c r="H1727" s="13" t="s">
        <v>30</v>
      </c>
    </row>
    <row r="1728" spans="1:8">
      <c r="A1728" s="15">
        <v>2597</v>
      </c>
      <c r="B1728" s="15">
        <v>2021</v>
      </c>
      <c r="C1728" s="13" t="s">
        <v>9</v>
      </c>
      <c r="D1728" s="15">
        <v>19</v>
      </c>
      <c r="E1728" s="13" t="s">
        <v>10</v>
      </c>
      <c r="F1728" s="13" t="s">
        <v>11</v>
      </c>
      <c r="G1728" s="13" t="s">
        <v>12</v>
      </c>
      <c r="H1728" s="13" t="s">
        <v>35</v>
      </c>
    </row>
    <row r="1729" spans="1:8">
      <c r="A1729" s="15">
        <v>2596</v>
      </c>
      <c r="B1729" s="15">
        <v>2021</v>
      </c>
      <c r="C1729" s="13" t="s">
        <v>9</v>
      </c>
      <c r="D1729" s="15">
        <v>19</v>
      </c>
      <c r="E1729" s="13" t="s">
        <v>10</v>
      </c>
      <c r="F1729" s="13" t="s">
        <v>17</v>
      </c>
      <c r="G1729" s="13" t="s">
        <v>12</v>
      </c>
      <c r="H1729" s="13" t="s">
        <v>35</v>
      </c>
    </row>
    <row r="1730" spans="1:8">
      <c r="A1730" s="15">
        <v>2595</v>
      </c>
      <c r="B1730" s="15">
        <v>2021</v>
      </c>
      <c r="C1730" s="13" t="s">
        <v>9</v>
      </c>
      <c r="D1730" s="15">
        <v>19</v>
      </c>
      <c r="E1730" s="13" t="s">
        <v>24</v>
      </c>
      <c r="F1730" s="13" t="s">
        <v>11</v>
      </c>
      <c r="G1730" s="13" t="s">
        <v>25</v>
      </c>
      <c r="H1730" s="13" t="s">
        <v>29</v>
      </c>
    </row>
    <row r="1731" spans="1:8">
      <c r="A1731" s="15">
        <v>2594</v>
      </c>
      <c r="B1731" s="15">
        <v>2021</v>
      </c>
      <c r="C1731" s="13" t="s">
        <v>9</v>
      </c>
      <c r="D1731" s="15">
        <v>19</v>
      </c>
      <c r="E1731" s="13" t="s">
        <v>14</v>
      </c>
      <c r="F1731" s="13" t="s">
        <v>11</v>
      </c>
      <c r="G1731" s="13" t="s">
        <v>12</v>
      </c>
      <c r="H1731" s="13" t="s">
        <v>34</v>
      </c>
    </row>
    <row r="1732" spans="1:8">
      <c r="A1732" s="15">
        <v>2593</v>
      </c>
      <c r="B1732" s="15">
        <v>2021</v>
      </c>
      <c r="C1732" s="13" t="s">
        <v>9</v>
      </c>
      <c r="D1732" s="15">
        <v>19</v>
      </c>
      <c r="E1732" s="13" t="s">
        <v>14</v>
      </c>
      <c r="F1732" s="13" t="s">
        <v>17</v>
      </c>
      <c r="G1732" s="13" t="s">
        <v>12</v>
      </c>
      <c r="H1732" s="13" t="s">
        <v>30</v>
      </c>
    </row>
    <row r="1733" spans="1:8">
      <c r="A1733" s="15">
        <v>2592</v>
      </c>
      <c r="B1733" s="15">
        <v>2021</v>
      </c>
      <c r="C1733" s="13" t="s">
        <v>9</v>
      </c>
      <c r="D1733" s="15">
        <v>19</v>
      </c>
      <c r="E1733" s="13" t="s">
        <v>10</v>
      </c>
      <c r="F1733" s="13" t="s">
        <v>11</v>
      </c>
      <c r="G1733" s="13" t="s">
        <v>12</v>
      </c>
      <c r="H1733" s="13" t="s">
        <v>35</v>
      </c>
    </row>
    <row r="1734" spans="1:8">
      <c r="A1734" s="15">
        <v>2591</v>
      </c>
      <c r="B1734" s="15">
        <v>2021</v>
      </c>
      <c r="C1734" s="13" t="s">
        <v>9</v>
      </c>
      <c r="D1734" s="15">
        <v>19</v>
      </c>
      <c r="E1734" s="13" t="s">
        <v>10</v>
      </c>
      <c r="F1734" s="13" t="s">
        <v>17</v>
      </c>
      <c r="G1734" s="13" t="s">
        <v>12</v>
      </c>
      <c r="H1734" s="13" t="s">
        <v>35</v>
      </c>
    </row>
    <row r="1735" spans="1:8">
      <c r="A1735" s="15">
        <v>2590</v>
      </c>
      <c r="B1735" s="15">
        <v>2021</v>
      </c>
      <c r="C1735" s="13" t="s">
        <v>9</v>
      </c>
      <c r="D1735" s="15">
        <v>19</v>
      </c>
      <c r="E1735" s="13" t="s">
        <v>24</v>
      </c>
      <c r="F1735" s="13" t="s">
        <v>11</v>
      </c>
      <c r="G1735" s="13" t="s">
        <v>25</v>
      </c>
      <c r="H1735" s="13" t="s">
        <v>34</v>
      </c>
    </row>
    <row r="1736" spans="1:8">
      <c r="A1736" s="15">
        <v>2589</v>
      </c>
      <c r="B1736" s="15">
        <v>2021</v>
      </c>
      <c r="C1736" s="13" t="s">
        <v>9</v>
      </c>
      <c r="D1736" s="15">
        <v>19</v>
      </c>
      <c r="E1736" s="13" t="s">
        <v>14</v>
      </c>
      <c r="F1736" s="13" t="s">
        <v>11</v>
      </c>
      <c r="G1736" s="13" t="s">
        <v>12</v>
      </c>
      <c r="H1736" s="13" t="s">
        <v>34</v>
      </c>
    </row>
    <row r="1737" spans="1:8">
      <c r="A1737" s="15">
        <v>2588</v>
      </c>
      <c r="B1737" s="15">
        <v>2021</v>
      </c>
      <c r="C1737" s="13" t="s">
        <v>9</v>
      </c>
      <c r="D1737" s="15">
        <v>19</v>
      </c>
      <c r="E1737" s="13" t="s">
        <v>14</v>
      </c>
      <c r="F1737" s="13" t="s">
        <v>17</v>
      </c>
      <c r="G1737" s="13" t="s">
        <v>12</v>
      </c>
      <c r="H1737" s="13" t="s">
        <v>30</v>
      </c>
    </row>
    <row r="1738" spans="1:8">
      <c r="A1738" s="15">
        <v>2587</v>
      </c>
      <c r="B1738" s="15">
        <v>2021</v>
      </c>
      <c r="C1738" s="13" t="s">
        <v>9</v>
      </c>
      <c r="D1738" s="15">
        <v>19</v>
      </c>
      <c r="E1738" s="13" t="s">
        <v>10</v>
      </c>
      <c r="F1738" s="13" t="s">
        <v>11</v>
      </c>
      <c r="G1738" s="13" t="s">
        <v>12</v>
      </c>
      <c r="H1738" s="13" t="s">
        <v>35</v>
      </c>
    </row>
    <row r="1739" spans="1:8">
      <c r="A1739" s="15">
        <v>2586</v>
      </c>
      <c r="B1739" s="15">
        <v>2021</v>
      </c>
      <c r="C1739" s="13" t="s">
        <v>9</v>
      </c>
      <c r="D1739" s="15">
        <v>19</v>
      </c>
      <c r="E1739" s="13" t="s">
        <v>10</v>
      </c>
      <c r="F1739" s="13" t="s">
        <v>17</v>
      </c>
      <c r="G1739" s="13" t="s">
        <v>12</v>
      </c>
      <c r="H1739" s="13" t="s">
        <v>35</v>
      </c>
    </row>
    <row r="1740" spans="1:8">
      <c r="A1740" s="15">
        <v>2585</v>
      </c>
      <c r="B1740" s="15">
        <v>2021</v>
      </c>
      <c r="C1740" s="13" t="s">
        <v>9</v>
      </c>
      <c r="D1740" s="15">
        <v>19</v>
      </c>
      <c r="E1740" s="13" t="s">
        <v>24</v>
      </c>
      <c r="F1740" s="13" t="s">
        <v>11</v>
      </c>
      <c r="G1740" s="13" t="s">
        <v>25</v>
      </c>
      <c r="H1740" s="13" t="s">
        <v>34</v>
      </c>
    </row>
    <row r="1741" spans="1:8">
      <c r="A1741" s="15">
        <v>2584</v>
      </c>
      <c r="B1741" s="15">
        <v>2021</v>
      </c>
      <c r="C1741" s="13" t="s">
        <v>9</v>
      </c>
      <c r="D1741" s="15">
        <v>19</v>
      </c>
      <c r="E1741" s="13" t="s">
        <v>14</v>
      </c>
      <c r="F1741" s="13" t="s">
        <v>11</v>
      </c>
      <c r="G1741" s="13" t="s">
        <v>12</v>
      </c>
      <c r="H1741" s="13" t="s">
        <v>26</v>
      </c>
    </row>
    <row r="1742" spans="1:8">
      <c r="A1742" s="15">
        <v>2583</v>
      </c>
      <c r="B1742" s="15">
        <v>2021</v>
      </c>
      <c r="C1742" s="13" t="s">
        <v>9</v>
      </c>
      <c r="D1742" s="15">
        <v>19</v>
      </c>
      <c r="E1742" s="13" t="s">
        <v>14</v>
      </c>
      <c r="F1742" s="13" t="s">
        <v>17</v>
      </c>
      <c r="G1742" s="13" t="s">
        <v>12</v>
      </c>
      <c r="H1742" s="13" t="s">
        <v>30</v>
      </c>
    </row>
    <row r="1743" spans="1:8">
      <c r="A1743" s="15">
        <v>2582</v>
      </c>
      <c r="B1743" s="15">
        <v>2021</v>
      </c>
      <c r="C1743" s="13" t="s">
        <v>9</v>
      </c>
      <c r="D1743" s="15">
        <v>19</v>
      </c>
      <c r="E1743" s="13" t="s">
        <v>10</v>
      </c>
      <c r="F1743" s="13" t="s">
        <v>11</v>
      </c>
      <c r="G1743" s="13" t="s">
        <v>12</v>
      </c>
      <c r="H1743" s="13" t="s">
        <v>35</v>
      </c>
    </row>
    <row r="1744" spans="1:8">
      <c r="A1744" s="15">
        <v>2581</v>
      </c>
      <c r="B1744" s="15">
        <v>2021</v>
      </c>
      <c r="C1744" s="13" t="s">
        <v>9</v>
      </c>
      <c r="D1744" s="15">
        <v>19</v>
      </c>
      <c r="E1744" s="13" t="s">
        <v>10</v>
      </c>
      <c r="F1744" s="13" t="s">
        <v>17</v>
      </c>
      <c r="G1744" s="13" t="s">
        <v>12</v>
      </c>
      <c r="H1744" s="13" t="s">
        <v>35</v>
      </c>
    </row>
    <row r="1745" spans="1:8">
      <c r="A1745" s="15">
        <v>2580</v>
      </c>
      <c r="B1745" s="15">
        <v>2021</v>
      </c>
      <c r="C1745" s="13" t="s">
        <v>9</v>
      </c>
      <c r="D1745" s="15">
        <v>19</v>
      </c>
      <c r="E1745" s="13" t="s">
        <v>24</v>
      </c>
      <c r="F1745" s="13" t="s">
        <v>11</v>
      </c>
      <c r="G1745" s="13" t="s">
        <v>25</v>
      </c>
      <c r="H1745" s="13" t="s">
        <v>26</v>
      </c>
    </row>
    <row r="1746" spans="1:8">
      <c r="A1746" s="15">
        <v>2579</v>
      </c>
      <c r="B1746" s="15">
        <v>2021</v>
      </c>
      <c r="C1746" s="13" t="s">
        <v>9</v>
      </c>
      <c r="D1746" s="15">
        <v>19</v>
      </c>
      <c r="E1746" s="13" t="s">
        <v>14</v>
      </c>
      <c r="F1746" s="13" t="s">
        <v>11</v>
      </c>
      <c r="G1746" s="13" t="s">
        <v>12</v>
      </c>
      <c r="H1746" s="13" t="s">
        <v>26</v>
      </c>
    </row>
    <row r="1747" spans="1:8">
      <c r="A1747" s="15">
        <v>2578</v>
      </c>
      <c r="B1747" s="15">
        <v>2021</v>
      </c>
      <c r="C1747" s="13" t="s">
        <v>9</v>
      </c>
      <c r="D1747" s="15">
        <v>19</v>
      </c>
      <c r="E1747" s="13" t="s">
        <v>14</v>
      </c>
      <c r="F1747" s="13" t="s">
        <v>17</v>
      </c>
      <c r="G1747" s="13" t="s">
        <v>12</v>
      </c>
      <c r="H1747" s="13" t="s">
        <v>30</v>
      </c>
    </row>
    <row r="1748" spans="1:8">
      <c r="A1748" s="15">
        <v>2577</v>
      </c>
      <c r="B1748" s="15">
        <v>2021</v>
      </c>
      <c r="C1748" s="13" t="s">
        <v>9</v>
      </c>
      <c r="D1748" s="15">
        <v>19</v>
      </c>
      <c r="E1748" s="13" t="s">
        <v>10</v>
      </c>
      <c r="F1748" s="13" t="s">
        <v>11</v>
      </c>
      <c r="G1748" s="13" t="s">
        <v>12</v>
      </c>
      <c r="H1748" s="13" t="s">
        <v>35</v>
      </c>
    </row>
    <row r="1749" spans="1:8">
      <c r="A1749" s="15">
        <v>2576</v>
      </c>
      <c r="B1749" s="15">
        <v>2021</v>
      </c>
      <c r="C1749" s="13" t="s">
        <v>9</v>
      </c>
      <c r="D1749" s="15">
        <v>19</v>
      </c>
      <c r="E1749" s="13" t="s">
        <v>10</v>
      </c>
      <c r="F1749" s="13" t="s">
        <v>17</v>
      </c>
      <c r="G1749" s="13" t="s">
        <v>12</v>
      </c>
      <c r="H1749" s="13" t="s">
        <v>35</v>
      </c>
    </row>
    <row r="1750" spans="1:8">
      <c r="A1750" s="15">
        <v>2575</v>
      </c>
      <c r="B1750" s="15">
        <v>2021</v>
      </c>
      <c r="C1750" s="13" t="s">
        <v>9</v>
      </c>
      <c r="D1750" s="15">
        <v>19</v>
      </c>
      <c r="E1750" s="13" t="s">
        <v>24</v>
      </c>
      <c r="F1750" s="13" t="s">
        <v>11</v>
      </c>
      <c r="G1750" s="13" t="s">
        <v>25</v>
      </c>
      <c r="H1750" s="13" t="s">
        <v>31</v>
      </c>
    </row>
    <row r="1751" spans="1:8">
      <c r="A1751" s="15">
        <v>2574</v>
      </c>
      <c r="B1751" s="15">
        <v>2021</v>
      </c>
      <c r="C1751" s="13" t="s">
        <v>9</v>
      </c>
      <c r="D1751" s="15">
        <v>19</v>
      </c>
      <c r="E1751" s="13" t="s">
        <v>14</v>
      </c>
      <c r="F1751" s="13" t="s">
        <v>11</v>
      </c>
      <c r="G1751" s="13" t="s">
        <v>12</v>
      </c>
      <c r="H1751" s="13" t="s">
        <v>26</v>
      </c>
    </row>
    <row r="1752" spans="1:8">
      <c r="A1752" s="15">
        <v>2573</v>
      </c>
      <c r="B1752" s="15">
        <v>2021</v>
      </c>
      <c r="C1752" s="13" t="s">
        <v>9</v>
      </c>
      <c r="D1752" s="15">
        <v>19</v>
      </c>
      <c r="E1752" s="13" t="s">
        <v>14</v>
      </c>
      <c r="F1752" s="13" t="s">
        <v>17</v>
      </c>
      <c r="G1752" s="13" t="s">
        <v>12</v>
      </c>
      <c r="H1752" s="13" t="s">
        <v>29</v>
      </c>
    </row>
    <row r="1753" spans="1:8">
      <c r="A1753" s="15">
        <v>2572</v>
      </c>
      <c r="B1753" s="15">
        <v>2021</v>
      </c>
      <c r="C1753" s="13" t="s">
        <v>9</v>
      </c>
      <c r="D1753" s="15">
        <v>19</v>
      </c>
      <c r="E1753" s="13" t="s">
        <v>10</v>
      </c>
      <c r="F1753" s="13" t="s">
        <v>11</v>
      </c>
      <c r="G1753" s="13" t="s">
        <v>12</v>
      </c>
      <c r="H1753" s="13" t="s">
        <v>35</v>
      </c>
    </row>
    <row r="1754" spans="1:8">
      <c r="A1754" s="15">
        <v>2571</v>
      </c>
      <c r="B1754" s="15">
        <v>2021</v>
      </c>
      <c r="C1754" s="13" t="s">
        <v>9</v>
      </c>
      <c r="D1754" s="15">
        <v>19</v>
      </c>
      <c r="E1754" s="13" t="s">
        <v>10</v>
      </c>
      <c r="F1754" s="13" t="s">
        <v>17</v>
      </c>
      <c r="G1754" s="13" t="s">
        <v>12</v>
      </c>
      <c r="H1754" s="13" t="s">
        <v>35</v>
      </c>
    </row>
    <row r="1755" spans="1:8">
      <c r="A1755" s="15">
        <v>2570</v>
      </c>
      <c r="B1755" s="15">
        <v>2021</v>
      </c>
      <c r="C1755" s="13" t="s">
        <v>9</v>
      </c>
      <c r="D1755" s="15">
        <v>19</v>
      </c>
      <c r="E1755" s="13" t="s">
        <v>24</v>
      </c>
      <c r="F1755" s="13" t="s">
        <v>11</v>
      </c>
      <c r="G1755" s="13" t="s">
        <v>25</v>
      </c>
      <c r="H1755" s="13" t="s">
        <v>31</v>
      </c>
    </row>
    <row r="1756" spans="1:8">
      <c r="A1756" s="15">
        <v>2569</v>
      </c>
      <c r="B1756" s="15">
        <v>2021</v>
      </c>
      <c r="C1756" s="13" t="s">
        <v>9</v>
      </c>
      <c r="D1756" s="15">
        <v>19</v>
      </c>
      <c r="E1756" s="13" t="s">
        <v>14</v>
      </c>
      <c r="F1756" s="13" t="s">
        <v>11</v>
      </c>
      <c r="G1756" s="13" t="s">
        <v>12</v>
      </c>
      <c r="H1756" s="13" t="s">
        <v>26</v>
      </c>
    </row>
    <row r="1757" spans="1:8">
      <c r="A1757" s="15">
        <v>2568</v>
      </c>
      <c r="B1757" s="15">
        <v>2021</v>
      </c>
      <c r="C1757" s="13" t="s">
        <v>9</v>
      </c>
      <c r="D1757" s="15">
        <v>19</v>
      </c>
      <c r="E1757" s="13" t="s">
        <v>14</v>
      </c>
      <c r="F1757" s="13" t="s">
        <v>17</v>
      </c>
      <c r="G1757" s="13" t="s">
        <v>12</v>
      </c>
      <c r="H1757" s="13" t="s">
        <v>29</v>
      </c>
    </row>
    <row r="1758" spans="1:8">
      <c r="A1758" s="15">
        <v>2567</v>
      </c>
      <c r="B1758" s="15">
        <v>2021</v>
      </c>
      <c r="C1758" s="13" t="s">
        <v>9</v>
      </c>
      <c r="D1758" s="15">
        <v>19</v>
      </c>
      <c r="E1758" s="13" t="s">
        <v>10</v>
      </c>
      <c r="F1758" s="13" t="s">
        <v>11</v>
      </c>
      <c r="G1758" s="13" t="s">
        <v>12</v>
      </c>
      <c r="H1758" s="13" t="s">
        <v>35</v>
      </c>
    </row>
    <row r="1759" spans="1:8">
      <c r="A1759" s="15">
        <v>2566</v>
      </c>
      <c r="B1759" s="15">
        <v>2021</v>
      </c>
      <c r="C1759" s="13" t="s">
        <v>9</v>
      </c>
      <c r="D1759" s="15">
        <v>19</v>
      </c>
      <c r="E1759" s="13" t="s">
        <v>10</v>
      </c>
      <c r="F1759" s="13" t="s">
        <v>17</v>
      </c>
      <c r="G1759" s="13" t="s">
        <v>12</v>
      </c>
      <c r="H1759" s="13" t="s">
        <v>35</v>
      </c>
    </row>
    <row r="1760" spans="1:8">
      <c r="A1760" s="15">
        <v>2565</v>
      </c>
      <c r="B1760" s="15">
        <v>2021</v>
      </c>
      <c r="C1760" s="13" t="s">
        <v>9</v>
      </c>
      <c r="D1760" s="15">
        <v>19</v>
      </c>
      <c r="E1760" s="13" t="s">
        <v>24</v>
      </c>
      <c r="F1760" s="13" t="s">
        <v>11</v>
      </c>
      <c r="G1760" s="13" t="s">
        <v>25</v>
      </c>
      <c r="H1760" s="13" t="s">
        <v>31</v>
      </c>
    </row>
    <row r="1761" spans="1:8">
      <c r="A1761" s="15">
        <v>2564</v>
      </c>
      <c r="B1761" s="15">
        <v>2021</v>
      </c>
      <c r="C1761" s="13" t="s">
        <v>9</v>
      </c>
      <c r="D1761" s="15">
        <v>19</v>
      </c>
      <c r="E1761" s="13" t="s">
        <v>14</v>
      </c>
      <c r="F1761" s="13" t="s">
        <v>11</v>
      </c>
      <c r="G1761" s="13" t="s">
        <v>12</v>
      </c>
      <c r="H1761" s="13" t="s">
        <v>26</v>
      </c>
    </row>
    <row r="1762" spans="1:8">
      <c r="A1762" s="15">
        <v>2563</v>
      </c>
      <c r="B1762" s="15">
        <v>2021</v>
      </c>
      <c r="C1762" s="13" t="s">
        <v>9</v>
      </c>
      <c r="D1762" s="15">
        <v>19</v>
      </c>
      <c r="E1762" s="13" t="s">
        <v>14</v>
      </c>
      <c r="F1762" s="13" t="s">
        <v>17</v>
      </c>
      <c r="G1762" s="13" t="s">
        <v>12</v>
      </c>
      <c r="H1762" s="13" t="s">
        <v>29</v>
      </c>
    </row>
    <row r="1763" spans="1:8">
      <c r="A1763" s="15">
        <v>2562</v>
      </c>
      <c r="B1763" s="15">
        <v>2021</v>
      </c>
      <c r="C1763" s="13" t="s">
        <v>9</v>
      </c>
      <c r="D1763" s="15">
        <v>19</v>
      </c>
      <c r="E1763" s="13" t="s">
        <v>10</v>
      </c>
      <c r="F1763" s="13" t="s">
        <v>11</v>
      </c>
      <c r="G1763" s="13" t="s">
        <v>12</v>
      </c>
      <c r="H1763" s="13" t="s">
        <v>35</v>
      </c>
    </row>
    <row r="1764" spans="1:8">
      <c r="A1764" s="15">
        <v>2561</v>
      </c>
      <c r="B1764" s="15">
        <v>2021</v>
      </c>
      <c r="C1764" s="13" t="s">
        <v>9</v>
      </c>
      <c r="D1764" s="15">
        <v>19</v>
      </c>
      <c r="E1764" s="13" t="s">
        <v>10</v>
      </c>
      <c r="F1764" s="13" t="s">
        <v>17</v>
      </c>
      <c r="G1764" s="13" t="s">
        <v>12</v>
      </c>
      <c r="H1764" s="13" t="s">
        <v>35</v>
      </c>
    </row>
    <row r="1765" spans="1:8">
      <c r="A1765" s="15">
        <v>2560</v>
      </c>
      <c r="B1765" s="15">
        <v>2021</v>
      </c>
      <c r="C1765" s="13" t="s">
        <v>9</v>
      </c>
      <c r="D1765" s="15">
        <v>19</v>
      </c>
      <c r="E1765" s="13" t="s">
        <v>24</v>
      </c>
      <c r="F1765" s="13" t="s">
        <v>11</v>
      </c>
      <c r="G1765" s="13" t="s">
        <v>25</v>
      </c>
      <c r="H1765" s="13" t="s">
        <v>31</v>
      </c>
    </row>
    <row r="1766" spans="1:8">
      <c r="A1766" s="15">
        <v>2559</v>
      </c>
      <c r="B1766" s="15">
        <v>2021</v>
      </c>
      <c r="C1766" s="13" t="s">
        <v>9</v>
      </c>
      <c r="D1766" s="15">
        <v>19</v>
      </c>
      <c r="E1766" s="13" t="s">
        <v>14</v>
      </c>
      <c r="F1766" s="13" t="s">
        <v>11</v>
      </c>
      <c r="G1766" s="13" t="s">
        <v>12</v>
      </c>
      <c r="H1766" s="13" t="s">
        <v>26</v>
      </c>
    </row>
    <row r="1767" spans="1:8">
      <c r="A1767" s="15">
        <v>2558</v>
      </c>
      <c r="B1767" s="15">
        <v>2021</v>
      </c>
      <c r="C1767" s="13" t="s">
        <v>9</v>
      </c>
      <c r="D1767" s="15">
        <v>19</v>
      </c>
      <c r="E1767" s="13" t="s">
        <v>14</v>
      </c>
      <c r="F1767" s="13" t="s">
        <v>17</v>
      </c>
      <c r="G1767" s="13" t="s">
        <v>12</v>
      </c>
      <c r="H1767" s="13" t="s">
        <v>29</v>
      </c>
    </row>
    <row r="1768" spans="1:8">
      <c r="A1768" s="15">
        <v>2557</v>
      </c>
      <c r="B1768" s="15">
        <v>2021</v>
      </c>
      <c r="C1768" s="13" t="s">
        <v>9</v>
      </c>
      <c r="D1768" s="15">
        <v>19</v>
      </c>
      <c r="E1768" s="13" t="s">
        <v>10</v>
      </c>
      <c r="F1768" s="13" t="s">
        <v>11</v>
      </c>
      <c r="G1768" s="13" t="s">
        <v>12</v>
      </c>
      <c r="H1768" s="13" t="s">
        <v>35</v>
      </c>
    </row>
    <row r="1769" spans="1:8">
      <c r="A1769" s="15">
        <v>2556</v>
      </c>
      <c r="B1769" s="15">
        <v>2021</v>
      </c>
      <c r="C1769" s="13" t="s">
        <v>9</v>
      </c>
      <c r="D1769" s="15">
        <v>19</v>
      </c>
      <c r="E1769" s="13" t="s">
        <v>10</v>
      </c>
      <c r="F1769" s="13" t="s">
        <v>17</v>
      </c>
      <c r="G1769" s="13" t="s">
        <v>12</v>
      </c>
      <c r="H1769" s="13" t="s">
        <v>35</v>
      </c>
    </row>
    <row r="1770" spans="1:8">
      <c r="A1770" s="15">
        <v>2555</v>
      </c>
      <c r="B1770" s="15">
        <v>2021</v>
      </c>
      <c r="C1770" s="13" t="s">
        <v>9</v>
      </c>
      <c r="D1770" s="15">
        <v>19</v>
      </c>
      <c r="E1770" s="13" t="s">
        <v>24</v>
      </c>
      <c r="F1770" s="13" t="s">
        <v>11</v>
      </c>
      <c r="G1770" s="13" t="s">
        <v>25</v>
      </c>
      <c r="H1770" s="13" t="s">
        <v>31</v>
      </c>
    </row>
    <row r="1771" spans="1:8">
      <c r="A1771" s="15">
        <v>2554</v>
      </c>
      <c r="B1771" s="15">
        <v>2021</v>
      </c>
      <c r="C1771" s="13" t="s">
        <v>9</v>
      </c>
      <c r="D1771" s="15">
        <v>19</v>
      </c>
      <c r="E1771" s="13" t="s">
        <v>14</v>
      </c>
      <c r="F1771" s="13" t="s">
        <v>11</v>
      </c>
      <c r="G1771" s="13" t="s">
        <v>12</v>
      </c>
      <c r="H1771" s="13" t="s">
        <v>26</v>
      </c>
    </row>
    <row r="1772" spans="1:8">
      <c r="A1772" s="15">
        <v>2553</v>
      </c>
      <c r="B1772" s="15">
        <v>2021</v>
      </c>
      <c r="C1772" s="13" t="s">
        <v>9</v>
      </c>
      <c r="D1772" s="15">
        <v>19</v>
      </c>
      <c r="E1772" s="13" t="s">
        <v>14</v>
      </c>
      <c r="F1772" s="13" t="s">
        <v>17</v>
      </c>
      <c r="G1772" s="13" t="s">
        <v>12</v>
      </c>
      <c r="H1772" s="13" t="s">
        <v>29</v>
      </c>
    </row>
    <row r="1773" spans="1:8">
      <c r="A1773" s="15">
        <v>2552</v>
      </c>
      <c r="B1773" s="15">
        <v>2021</v>
      </c>
      <c r="C1773" s="13" t="s">
        <v>9</v>
      </c>
      <c r="D1773" s="15">
        <v>19</v>
      </c>
      <c r="E1773" s="13" t="s">
        <v>10</v>
      </c>
      <c r="F1773" s="13" t="s">
        <v>11</v>
      </c>
      <c r="G1773" s="13" t="s">
        <v>12</v>
      </c>
      <c r="H1773" s="13" t="s">
        <v>35</v>
      </c>
    </row>
    <row r="1774" spans="1:8">
      <c r="A1774" s="15">
        <v>2551</v>
      </c>
      <c r="B1774" s="15">
        <v>2021</v>
      </c>
      <c r="C1774" s="13" t="s">
        <v>9</v>
      </c>
      <c r="D1774" s="15">
        <v>19</v>
      </c>
      <c r="E1774" s="13" t="s">
        <v>10</v>
      </c>
      <c r="F1774" s="13" t="s">
        <v>17</v>
      </c>
      <c r="G1774" s="13" t="s">
        <v>12</v>
      </c>
      <c r="H1774" s="13" t="s">
        <v>35</v>
      </c>
    </row>
    <row r="1775" spans="1:8">
      <c r="A1775" s="15">
        <v>2550</v>
      </c>
      <c r="B1775" s="15">
        <v>2021</v>
      </c>
      <c r="C1775" s="13" t="s">
        <v>9</v>
      </c>
      <c r="D1775" s="15">
        <v>19</v>
      </c>
      <c r="E1775" s="13" t="s">
        <v>24</v>
      </c>
      <c r="F1775" s="13" t="s">
        <v>11</v>
      </c>
      <c r="G1775" s="13" t="s">
        <v>25</v>
      </c>
      <c r="H1775" s="13" t="s">
        <v>31</v>
      </c>
    </row>
    <row r="1776" spans="1:8">
      <c r="A1776" s="15">
        <v>2549</v>
      </c>
      <c r="B1776" s="15">
        <v>2021</v>
      </c>
      <c r="C1776" s="13" t="s">
        <v>9</v>
      </c>
      <c r="D1776" s="15">
        <v>19</v>
      </c>
      <c r="E1776" s="13" t="s">
        <v>14</v>
      </c>
      <c r="F1776" s="13" t="s">
        <v>11</v>
      </c>
      <c r="G1776" s="13" t="s">
        <v>12</v>
      </c>
      <c r="H1776" s="13" t="s">
        <v>26</v>
      </c>
    </row>
    <row r="1777" spans="1:8">
      <c r="A1777" s="15">
        <v>2548</v>
      </c>
      <c r="B1777" s="15">
        <v>2021</v>
      </c>
      <c r="C1777" s="13" t="s">
        <v>9</v>
      </c>
      <c r="D1777" s="15">
        <v>19</v>
      </c>
      <c r="E1777" s="13" t="s">
        <v>14</v>
      </c>
      <c r="F1777" s="13" t="s">
        <v>17</v>
      </c>
      <c r="G1777" s="13" t="s">
        <v>12</v>
      </c>
      <c r="H1777" s="13" t="s">
        <v>29</v>
      </c>
    </row>
    <row r="1778" spans="1:8">
      <c r="A1778" s="15">
        <v>2547</v>
      </c>
      <c r="B1778" s="15">
        <v>2021</v>
      </c>
      <c r="C1778" s="13" t="s">
        <v>9</v>
      </c>
      <c r="D1778" s="15">
        <v>19</v>
      </c>
      <c r="E1778" s="13" t="s">
        <v>10</v>
      </c>
      <c r="F1778" s="13" t="s">
        <v>11</v>
      </c>
      <c r="G1778" s="13" t="s">
        <v>12</v>
      </c>
      <c r="H1778" s="13" t="s">
        <v>35</v>
      </c>
    </row>
    <row r="1779" spans="1:8">
      <c r="A1779" s="15">
        <v>2546</v>
      </c>
      <c r="B1779" s="15">
        <v>2021</v>
      </c>
      <c r="C1779" s="13" t="s">
        <v>9</v>
      </c>
      <c r="D1779" s="15">
        <v>19</v>
      </c>
      <c r="E1779" s="13" t="s">
        <v>10</v>
      </c>
      <c r="F1779" s="13" t="s">
        <v>17</v>
      </c>
      <c r="G1779" s="13" t="s">
        <v>12</v>
      </c>
      <c r="H1779" s="13" t="s">
        <v>37</v>
      </c>
    </row>
    <row r="1780" spans="1:8">
      <c r="A1780" s="15">
        <v>2545</v>
      </c>
      <c r="B1780" s="15">
        <v>2021</v>
      </c>
      <c r="C1780" s="13" t="s">
        <v>9</v>
      </c>
      <c r="D1780" s="15">
        <v>19</v>
      </c>
      <c r="E1780" s="13" t="s">
        <v>24</v>
      </c>
      <c r="F1780" s="13" t="s">
        <v>11</v>
      </c>
      <c r="G1780" s="13" t="s">
        <v>25</v>
      </c>
      <c r="H1780" s="13" t="s">
        <v>31</v>
      </c>
    </row>
    <row r="1781" spans="1:8">
      <c r="A1781" s="15">
        <v>2544</v>
      </c>
      <c r="B1781" s="15">
        <v>2021</v>
      </c>
      <c r="C1781" s="13" t="s">
        <v>9</v>
      </c>
      <c r="D1781" s="15">
        <v>19</v>
      </c>
      <c r="E1781" s="13" t="s">
        <v>14</v>
      </c>
      <c r="F1781" s="13" t="s">
        <v>11</v>
      </c>
      <c r="G1781" s="13" t="s">
        <v>12</v>
      </c>
      <c r="H1781" s="13" t="s">
        <v>26</v>
      </c>
    </row>
    <row r="1782" spans="1:8">
      <c r="A1782" s="15">
        <v>2543</v>
      </c>
      <c r="B1782" s="15">
        <v>2021</v>
      </c>
      <c r="C1782" s="13" t="s">
        <v>9</v>
      </c>
      <c r="D1782" s="15">
        <v>19</v>
      </c>
      <c r="E1782" s="13" t="s">
        <v>14</v>
      </c>
      <c r="F1782" s="13" t="s">
        <v>17</v>
      </c>
      <c r="G1782" s="13" t="s">
        <v>12</v>
      </c>
      <c r="H1782" s="13" t="s">
        <v>29</v>
      </c>
    </row>
    <row r="1783" spans="1:8">
      <c r="A1783" s="15">
        <v>2542</v>
      </c>
      <c r="B1783" s="15">
        <v>2021</v>
      </c>
      <c r="C1783" s="13" t="s">
        <v>9</v>
      </c>
      <c r="D1783" s="15">
        <v>19</v>
      </c>
      <c r="E1783" s="13" t="s">
        <v>10</v>
      </c>
      <c r="F1783" s="13" t="s">
        <v>11</v>
      </c>
      <c r="G1783" s="13" t="s">
        <v>12</v>
      </c>
      <c r="H1783" s="13" t="s">
        <v>35</v>
      </c>
    </row>
    <row r="1784" spans="1:8">
      <c r="A1784" s="15">
        <v>2541</v>
      </c>
      <c r="B1784" s="15">
        <v>2021</v>
      </c>
      <c r="C1784" s="13" t="s">
        <v>9</v>
      </c>
      <c r="D1784" s="15">
        <v>19</v>
      </c>
      <c r="E1784" s="13" t="s">
        <v>10</v>
      </c>
      <c r="F1784" s="13" t="s">
        <v>17</v>
      </c>
      <c r="G1784" s="13" t="s">
        <v>12</v>
      </c>
      <c r="H1784" s="13" t="s">
        <v>37</v>
      </c>
    </row>
    <row r="1785" spans="1:8">
      <c r="A1785" s="15">
        <v>2540</v>
      </c>
      <c r="B1785" s="15">
        <v>2021</v>
      </c>
      <c r="C1785" s="13" t="s">
        <v>9</v>
      </c>
      <c r="D1785" s="15">
        <v>19</v>
      </c>
      <c r="E1785" s="13" t="s">
        <v>24</v>
      </c>
      <c r="F1785" s="13" t="s">
        <v>11</v>
      </c>
      <c r="G1785" s="13" t="s">
        <v>25</v>
      </c>
      <c r="H1785" s="13" t="s">
        <v>31</v>
      </c>
    </row>
    <row r="1786" spans="1:8">
      <c r="A1786" s="15">
        <v>2539</v>
      </c>
      <c r="B1786" s="15">
        <v>2021</v>
      </c>
      <c r="C1786" s="13" t="s">
        <v>9</v>
      </c>
      <c r="D1786" s="15">
        <v>19</v>
      </c>
      <c r="E1786" s="13" t="s">
        <v>14</v>
      </c>
      <c r="F1786" s="13" t="s">
        <v>11</v>
      </c>
      <c r="G1786" s="13" t="s">
        <v>12</v>
      </c>
      <c r="H1786" s="13" t="s">
        <v>26</v>
      </c>
    </row>
    <row r="1787" spans="1:8">
      <c r="A1787" s="15">
        <v>2538</v>
      </c>
      <c r="B1787" s="15">
        <v>2021</v>
      </c>
      <c r="C1787" s="13" t="s">
        <v>9</v>
      </c>
      <c r="D1787" s="15">
        <v>19</v>
      </c>
      <c r="E1787" s="13" t="s">
        <v>14</v>
      </c>
      <c r="F1787" s="13" t="s">
        <v>17</v>
      </c>
      <c r="G1787" s="13" t="s">
        <v>12</v>
      </c>
      <c r="H1787" s="13" t="s">
        <v>29</v>
      </c>
    </row>
    <row r="1788" spans="1:8">
      <c r="A1788" s="15">
        <v>2537</v>
      </c>
      <c r="B1788" s="15">
        <v>2021</v>
      </c>
      <c r="C1788" s="13" t="s">
        <v>9</v>
      </c>
      <c r="D1788" s="15">
        <v>19</v>
      </c>
      <c r="E1788" s="13" t="s">
        <v>10</v>
      </c>
      <c r="F1788" s="13" t="s">
        <v>11</v>
      </c>
      <c r="G1788" s="13" t="s">
        <v>12</v>
      </c>
      <c r="H1788" s="13" t="s">
        <v>35</v>
      </c>
    </row>
    <row r="1789" spans="1:8">
      <c r="A1789" s="15">
        <v>2536</v>
      </c>
      <c r="B1789" s="15">
        <v>2021</v>
      </c>
      <c r="C1789" s="13" t="s">
        <v>9</v>
      </c>
      <c r="D1789" s="15">
        <v>19</v>
      </c>
      <c r="E1789" s="13" t="s">
        <v>10</v>
      </c>
      <c r="F1789" s="13" t="s">
        <v>17</v>
      </c>
      <c r="G1789" s="13" t="s">
        <v>12</v>
      </c>
      <c r="H1789" s="13" t="s">
        <v>37</v>
      </c>
    </row>
    <row r="1790" spans="1:8">
      <c r="A1790" s="15">
        <v>2535</v>
      </c>
      <c r="B1790" s="15">
        <v>2021</v>
      </c>
      <c r="C1790" s="13" t="s">
        <v>9</v>
      </c>
      <c r="D1790" s="15">
        <v>19</v>
      </c>
      <c r="E1790" s="13" t="s">
        <v>24</v>
      </c>
      <c r="F1790" s="13" t="s">
        <v>11</v>
      </c>
      <c r="G1790" s="13" t="s">
        <v>25</v>
      </c>
      <c r="H1790" s="13" t="s">
        <v>31</v>
      </c>
    </row>
    <row r="1791" spans="1:8">
      <c r="A1791" s="15">
        <v>2534</v>
      </c>
      <c r="B1791" s="15">
        <v>2021</v>
      </c>
      <c r="C1791" s="13" t="s">
        <v>9</v>
      </c>
      <c r="D1791" s="15">
        <v>19</v>
      </c>
      <c r="E1791" s="13" t="s">
        <v>14</v>
      </c>
      <c r="F1791" s="13" t="s">
        <v>11</v>
      </c>
      <c r="G1791" s="13" t="s">
        <v>12</v>
      </c>
      <c r="H1791" s="13" t="s">
        <v>26</v>
      </c>
    </row>
    <row r="1792" spans="1:8">
      <c r="A1792" s="15">
        <v>2533</v>
      </c>
      <c r="B1792" s="15">
        <v>2021</v>
      </c>
      <c r="C1792" s="13" t="s">
        <v>9</v>
      </c>
      <c r="D1792" s="15">
        <v>19</v>
      </c>
      <c r="E1792" s="13" t="s">
        <v>14</v>
      </c>
      <c r="F1792" s="13" t="s">
        <v>17</v>
      </c>
      <c r="G1792" s="13" t="s">
        <v>12</v>
      </c>
      <c r="H1792" s="13" t="s">
        <v>29</v>
      </c>
    </row>
    <row r="1793" spans="1:8">
      <c r="A1793" s="15">
        <v>2532</v>
      </c>
      <c r="B1793" s="15">
        <v>2021</v>
      </c>
      <c r="C1793" s="13" t="s">
        <v>9</v>
      </c>
      <c r="D1793" s="15">
        <v>19</v>
      </c>
      <c r="E1793" s="13" t="s">
        <v>10</v>
      </c>
      <c r="F1793" s="13" t="s">
        <v>11</v>
      </c>
      <c r="G1793" s="13" t="s">
        <v>12</v>
      </c>
      <c r="H1793" s="13" t="s">
        <v>35</v>
      </c>
    </row>
    <row r="1794" spans="1:8">
      <c r="A1794" s="15">
        <v>2531</v>
      </c>
      <c r="B1794" s="15">
        <v>2021</v>
      </c>
      <c r="C1794" s="13" t="s">
        <v>9</v>
      </c>
      <c r="D1794" s="15">
        <v>19</v>
      </c>
      <c r="E1794" s="13" t="s">
        <v>10</v>
      </c>
      <c r="F1794" s="13" t="s">
        <v>17</v>
      </c>
      <c r="G1794" s="13" t="s">
        <v>12</v>
      </c>
      <c r="H1794" s="13" t="s">
        <v>37</v>
      </c>
    </row>
    <row r="1795" spans="1:8">
      <c r="A1795" s="15">
        <v>2530</v>
      </c>
      <c r="B1795" s="15">
        <v>2021</v>
      </c>
      <c r="C1795" s="13" t="s">
        <v>9</v>
      </c>
      <c r="D1795" s="15">
        <v>19</v>
      </c>
      <c r="E1795" s="13" t="s">
        <v>24</v>
      </c>
      <c r="F1795" s="13" t="s">
        <v>11</v>
      </c>
      <c r="G1795" s="13" t="s">
        <v>25</v>
      </c>
      <c r="H1795" s="13" t="s">
        <v>31</v>
      </c>
    </row>
    <row r="1796" spans="1:8">
      <c r="A1796" s="15">
        <v>2529</v>
      </c>
      <c r="B1796" s="15">
        <v>2021</v>
      </c>
      <c r="C1796" s="13" t="s">
        <v>9</v>
      </c>
      <c r="D1796" s="15">
        <v>19</v>
      </c>
      <c r="E1796" s="13" t="s">
        <v>14</v>
      </c>
      <c r="F1796" s="13" t="s">
        <v>11</v>
      </c>
      <c r="G1796" s="13" t="s">
        <v>12</v>
      </c>
      <c r="H1796" s="13" t="s">
        <v>31</v>
      </c>
    </row>
    <row r="1797" spans="1:8">
      <c r="A1797" s="15">
        <v>2528</v>
      </c>
      <c r="B1797" s="15">
        <v>2021</v>
      </c>
      <c r="C1797" s="13" t="s">
        <v>9</v>
      </c>
      <c r="D1797" s="15">
        <v>19</v>
      </c>
      <c r="E1797" s="13" t="s">
        <v>14</v>
      </c>
      <c r="F1797" s="13" t="s">
        <v>17</v>
      </c>
      <c r="G1797" s="13" t="s">
        <v>12</v>
      </c>
      <c r="H1797" s="13" t="s">
        <v>29</v>
      </c>
    </row>
    <row r="1798" spans="1:8">
      <c r="A1798" s="15">
        <v>2527</v>
      </c>
      <c r="B1798" s="15">
        <v>2021</v>
      </c>
      <c r="C1798" s="13" t="s">
        <v>9</v>
      </c>
      <c r="D1798" s="15">
        <v>19</v>
      </c>
      <c r="E1798" s="13" t="s">
        <v>10</v>
      </c>
      <c r="F1798" s="13" t="s">
        <v>11</v>
      </c>
      <c r="G1798" s="13" t="s">
        <v>12</v>
      </c>
      <c r="H1798" s="13" t="s">
        <v>35</v>
      </c>
    </row>
    <row r="1799" spans="1:8">
      <c r="A1799" s="15">
        <v>2526</v>
      </c>
      <c r="B1799" s="15">
        <v>2021</v>
      </c>
      <c r="C1799" s="13" t="s">
        <v>9</v>
      </c>
      <c r="D1799" s="15">
        <v>19</v>
      </c>
      <c r="E1799" s="13" t="s">
        <v>10</v>
      </c>
      <c r="F1799" s="13" t="s">
        <v>17</v>
      </c>
      <c r="G1799" s="13" t="s">
        <v>12</v>
      </c>
      <c r="H1799" s="13" t="s">
        <v>37</v>
      </c>
    </row>
    <row r="1800" spans="1:8">
      <c r="A1800" s="15">
        <v>2525</v>
      </c>
      <c r="B1800" s="15">
        <v>2021</v>
      </c>
      <c r="C1800" s="13" t="s">
        <v>9</v>
      </c>
      <c r="D1800" s="15">
        <v>19</v>
      </c>
      <c r="E1800" s="13" t="s">
        <v>24</v>
      </c>
      <c r="F1800" s="13" t="s">
        <v>11</v>
      </c>
      <c r="G1800" s="13" t="s">
        <v>25</v>
      </c>
      <c r="H1800" s="13" t="s">
        <v>13</v>
      </c>
    </row>
    <row r="1801" spans="1:8">
      <c r="A1801" s="15">
        <v>2524</v>
      </c>
      <c r="B1801" s="15">
        <v>2021</v>
      </c>
      <c r="C1801" s="13" t="s">
        <v>9</v>
      </c>
      <c r="D1801" s="15">
        <v>19</v>
      </c>
      <c r="E1801" s="13" t="s">
        <v>14</v>
      </c>
      <c r="F1801" s="13" t="s">
        <v>11</v>
      </c>
      <c r="G1801" s="13" t="s">
        <v>12</v>
      </c>
      <c r="H1801" s="13" t="s">
        <v>31</v>
      </c>
    </row>
    <row r="1802" spans="1:8">
      <c r="A1802" s="15">
        <v>2523</v>
      </c>
      <c r="B1802" s="15">
        <v>2021</v>
      </c>
      <c r="C1802" s="13" t="s">
        <v>9</v>
      </c>
      <c r="D1802" s="15">
        <v>19</v>
      </c>
      <c r="E1802" s="13" t="s">
        <v>14</v>
      </c>
      <c r="F1802" s="13" t="s">
        <v>17</v>
      </c>
      <c r="G1802" s="13" t="s">
        <v>12</v>
      </c>
      <c r="H1802" s="13" t="s">
        <v>29</v>
      </c>
    </row>
    <row r="1803" spans="1:8">
      <c r="A1803" s="15">
        <v>2522</v>
      </c>
      <c r="B1803" s="15">
        <v>2021</v>
      </c>
      <c r="C1803" s="13" t="s">
        <v>9</v>
      </c>
      <c r="D1803" s="15">
        <v>19</v>
      </c>
      <c r="E1803" s="13" t="s">
        <v>10</v>
      </c>
      <c r="F1803" s="13" t="s">
        <v>11</v>
      </c>
      <c r="G1803" s="13" t="s">
        <v>12</v>
      </c>
      <c r="H1803" s="13" t="s">
        <v>35</v>
      </c>
    </row>
    <row r="1804" spans="1:8">
      <c r="A1804" s="15">
        <v>2521</v>
      </c>
      <c r="B1804" s="15">
        <v>2021</v>
      </c>
      <c r="C1804" s="13" t="s">
        <v>9</v>
      </c>
      <c r="D1804" s="15">
        <v>19</v>
      </c>
      <c r="E1804" s="13" t="s">
        <v>10</v>
      </c>
      <c r="F1804" s="13" t="s">
        <v>17</v>
      </c>
      <c r="G1804" s="13" t="s">
        <v>12</v>
      </c>
      <c r="H1804" s="13" t="s">
        <v>37</v>
      </c>
    </row>
    <row r="1805" spans="1:8">
      <c r="A1805" s="15">
        <v>2520</v>
      </c>
      <c r="B1805" s="15">
        <v>2021</v>
      </c>
      <c r="C1805" s="13" t="s">
        <v>9</v>
      </c>
      <c r="D1805" s="15">
        <v>19</v>
      </c>
      <c r="E1805" s="13" t="s">
        <v>24</v>
      </c>
      <c r="F1805" s="13" t="s">
        <v>11</v>
      </c>
      <c r="G1805" s="13" t="s">
        <v>25</v>
      </c>
      <c r="H1805" s="13" t="s">
        <v>13</v>
      </c>
    </row>
    <row r="1806" spans="1:8">
      <c r="A1806" s="15">
        <v>2519</v>
      </c>
      <c r="B1806" s="15">
        <v>2021</v>
      </c>
      <c r="C1806" s="13" t="s">
        <v>9</v>
      </c>
      <c r="D1806" s="15">
        <v>19</v>
      </c>
      <c r="E1806" s="13" t="s">
        <v>14</v>
      </c>
      <c r="F1806" s="13" t="s">
        <v>11</v>
      </c>
      <c r="G1806" s="13" t="s">
        <v>12</v>
      </c>
      <c r="H1806" s="13" t="s">
        <v>31</v>
      </c>
    </row>
    <row r="1807" spans="1:8">
      <c r="A1807" s="15">
        <v>2518</v>
      </c>
      <c r="B1807" s="15">
        <v>2021</v>
      </c>
      <c r="C1807" s="13" t="s">
        <v>9</v>
      </c>
      <c r="D1807" s="15">
        <v>19</v>
      </c>
      <c r="E1807" s="13" t="s">
        <v>14</v>
      </c>
      <c r="F1807" s="13" t="s">
        <v>17</v>
      </c>
      <c r="G1807" s="13" t="s">
        <v>12</v>
      </c>
      <c r="H1807" s="13" t="s">
        <v>29</v>
      </c>
    </row>
    <row r="1808" spans="1:8">
      <c r="A1808" s="15">
        <v>2517</v>
      </c>
      <c r="B1808" s="15">
        <v>2021</v>
      </c>
      <c r="C1808" s="13" t="s">
        <v>9</v>
      </c>
      <c r="D1808" s="15">
        <v>19</v>
      </c>
      <c r="E1808" s="13" t="s">
        <v>10</v>
      </c>
      <c r="F1808" s="13" t="s">
        <v>11</v>
      </c>
      <c r="G1808" s="13" t="s">
        <v>12</v>
      </c>
      <c r="H1808" s="13" t="s">
        <v>35</v>
      </c>
    </row>
    <row r="1809" spans="1:8">
      <c r="A1809" s="15">
        <v>2516</v>
      </c>
      <c r="B1809" s="15">
        <v>2021</v>
      </c>
      <c r="C1809" s="13" t="s">
        <v>9</v>
      </c>
      <c r="D1809" s="15">
        <v>19</v>
      </c>
      <c r="E1809" s="13" t="s">
        <v>10</v>
      </c>
      <c r="F1809" s="13" t="s">
        <v>17</v>
      </c>
      <c r="G1809" s="13" t="s">
        <v>12</v>
      </c>
      <c r="H1809" s="13" t="s">
        <v>37</v>
      </c>
    </row>
    <row r="1810" spans="1:8">
      <c r="A1810" s="15">
        <v>2515</v>
      </c>
      <c r="B1810" s="15">
        <v>2021</v>
      </c>
      <c r="C1810" s="13" t="s">
        <v>9</v>
      </c>
      <c r="D1810" s="15">
        <v>19</v>
      </c>
      <c r="E1810" s="13" t="s">
        <v>24</v>
      </c>
      <c r="F1810" s="13" t="s">
        <v>11</v>
      </c>
      <c r="G1810" s="13" t="s">
        <v>25</v>
      </c>
      <c r="H1810" s="13" t="s">
        <v>13</v>
      </c>
    </row>
    <row r="1811" spans="1:8">
      <c r="A1811" s="15">
        <v>2514</v>
      </c>
      <c r="B1811" s="15">
        <v>2021</v>
      </c>
      <c r="C1811" s="13" t="s">
        <v>9</v>
      </c>
      <c r="D1811" s="15">
        <v>19</v>
      </c>
      <c r="E1811" s="13" t="s">
        <v>14</v>
      </c>
      <c r="F1811" s="13" t="s">
        <v>11</v>
      </c>
      <c r="G1811" s="13" t="s">
        <v>12</v>
      </c>
      <c r="H1811" s="13" t="s">
        <v>13</v>
      </c>
    </row>
    <row r="1812" spans="1:8">
      <c r="A1812" s="15">
        <v>2513</v>
      </c>
      <c r="B1812" s="15">
        <v>2021</v>
      </c>
      <c r="C1812" s="13" t="s">
        <v>9</v>
      </c>
      <c r="D1812" s="15">
        <v>19</v>
      </c>
      <c r="E1812" s="13" t="s">
        <v>14</v>
      </c>
      <c r="F1812" s="13" t="s">
        <v>17</v>
      </c>
      <c r="G1812" s="13" t="s">
        <v>12</v>
      </c>
      <c r="H1812" s="13" t="s">
        <v>29</v>
      </c>
    </row>
    <row r="1813" spans="1:8">
      <c r="A1813" s="15">
        <v>2512</v>
      </c>
      <c r="B1813" s="15">
        <v>2021</v>
      </c>
      <c r="C1813" s="13" t="s">
        <v>9</v>
      </c>
      <c r="D1813" s="15">
        <v>19</v>
      </c>
      <c r="E1813" s="13" t="s">
        <v>10</v>
      </c>
      <c r="F1813" s="13" t="s">
        <v>11</v>
      </c>
      <c r="G1813" s="13" t="s">
        <v>12</v>
      </c>
      <c r="H1813" s="13" t="s">
        <v>35</v>
      </c>
    </row>
    <row r="1814" spans="1:8">
      <c r="A1814" s="15">
        <v>2511</v>
      </c>
      <c r="B1814" s="15">
        <v>2021</v>
      </c>
      <c r="C1814" s="13" t="s">
        <v>9</v>
      </c>
      <c r="D1814" s="15">
        <v>19</v>
      </c>
      <c r="E1814" s="13" t="s">
        <v>10</v>
      </c>
      <c r="F1814" s="13" t="s">
        <v>17</v>
      </c>
      <c r="G1814" s="13" t="s">
        <v>12</v>
      </c>
      <c r="H1814" s="13" t="s">
        <v>37</v>
      </c>
    </row>
    <row r="1815" spans="1:8">
      <c r="A1815" s="15">
        <v>2510</v>
      </c>
      <c r="B1815" s="15">
        <v>2021</v>
      </c>
      <c r="C1815" s="13" t="s">
        <v>9</v>
      </c>
      <c r="D1815" s="15">
        <v>19</v>
      </c>
      <c r="E1815" s="13" t="s">
        <v>24</v>
      </c>
      <c r="F1815" s="13" t="s">
        <v>11</v>
      </c>
      <c r="G1815" s="13" t="s">
        <v>25</v>
      </c>
      <c r="H1815" s="13" t="s">
        <v>13</v>
      </c>
    </row>
    <row r="1816" spans="1:8">
      <c r="A1816" s="15">
        <v>2509</v>
      </c>
      <c r="B1816" s="15">
        <v>2021</v>
      </c>
      <c r="C1816" s="13" t="s">
        <v>9</v>
      </c>
      <c r="D1816" s="15">
        <v>19</v>
      </c>
      <c r="E1816" s="13" t="s">
        <v>14</v>
      </c>
      <c r="F1816" s="13" t="s">
        <v>11</v>
      </c>
      <c r="G1816" s="13" t="s">
        <v>12</v>
      </c>
      <c r="H1816" s="13" t="s">
        <v>13</v>
      </c>
    </row>
    <row r="1817" spans="1:8">
      <c r="A1817" s="15">
        <v>2508</v>
      </c>
      <c r="B1817" s="15">
        <v>2021</v>
      </c>
      <c r="C1817" s="13" t="s">
        <v>9</v>
      </c>
      <c r="D1817" s="15">
        <v>19</v>
      </c>
      <c r="E1817" s="13" t="s">
        <v>14</v>
      </c>
      <c r="F1817" s="13" t="s">
        <v>17</v>
      </c>
      <c r="G1817" s="13" t="s">
        <v>12</v>
      </c>
      <c r="H1817" s="13" t="s">
        <v>29</v>
      </c>
    </row>
    <row r="1818" spans="1:8">
      <c r="A1818" s="15">
        <v>2507</v>
      </c>
      <c r="B1818" s="15">
        <v>2021</v>
      </c>
      <c r="C1818" s="13" t="s">
        <v>9</v>
      </c>
      <c r="D1818" s="15">
        <v>19</v>
      </c>
      <c r="E1818" s="13" t="s">
        <v>10</v>
      </c>
      <c r="F1818" s="13" t="s">
        <v>11</v>
      </c>
      <c r="G1818" s="13" t="s">
        <v>12</v>
      </c>
      <c r="H1818" s="13" t="s">
        <v>35</v>
      </c>
    </row>
    <row r="1819" spans="1:8">
      <c r="A1819" s="15">
        <v>2506</v>
      </c>
      <c r="B1819" s="15">
        <v>2021</v>
      </c>
      <c r="C1819" s="13" t="s">
        <v>9</v>
      </c>
      <c r="D1819" s="15">
        <v>19</v>
      </c>
      <c r="E1819" s="13" t="s">
        <v>10</v>
      </c>
      <c r="F1819" s="13" t="s">
        <v>17</v>
      </c>
      <c r="G1819" s="13" t="s">
        <v>12</v>
      </c>
      <c r="H1819" s="13" t="s">
        <v>37</v>
      </c>
    </row>
    <row r="1820" spans="1:8">
      <c r="A1820" s="15">
        <v>2505</v>
      </c>
      <c r="B1820" s="15">
        <v>2021</v>
      </c>
      <c r="C1820" s="13" t="s">
        <v>9</v>
      </c>
      <c r="D1820" s="15">
        <v>19</v>
      </c>
      <c r="E1820" s="13" t="s">
        <v>24</v>
      </c>
      <c r="F1820" s="13" t="s">
        <v>11</v>
      </c>
      <c r="G1820" s="13" t="s">
        <v>25</v>
      </c>
      <c r="H1820" s="13" t="s">
        <v>13</v>
      </c>
    </row>
    <row r="1821" spans="1:8">
      <c r="A1821" s="15">
        <v>2504</v>
      </c>
      <c r="B1821" s="15">
        <v>2021</v>
      </c>
      <c r="C1821" s="13" t="s">
        <v>9</v>
      </c>
      <c r="D1821" s="15">
        <v>19</v>
      </c>
      <c r="E1821" s="13" t="s">
        <v>14</v>
      </c>
      <c r="F1821" s="13" t="s">
        <v>11</v>
      </c>
      <c r="G1821" s="13" t="s">
        <v>12</v>
      </c>
      <c r="H1821" s="13" t="s">
        <v>13</v>
      </c>
    </row>
    <row r="1822" spans="1:8">
      <c r="A1822" s="15">
        <v>2503</v>
      </c>
      <c r="B1822" s="15">
        <v>2021</v>
      </c>
      <c r="C1822" s="13" t="s">
        <v>9</v>
      </c>
      <c r="D1822" s="15">
        <v>19</v>
      </c>
      <c r="E1822" s="13" t="s">
        <v>14</v>
      </c>
      <c r="F1822" s="13" t="s">
        <v>17</v>
      </c>
      <c r="G1822" s="13" t="s">
        <v>12</v>
      </c>
      <c r="H1822" s="13" t="s">
        <v>29</v>
      </c>
    </row>
    <row r="1823" spans="1:8">
      <c r="A1823" s="15">
        <v>2502</v>
      </c>
      <c r="B1823" s="15">
        <v>2021</v>
      </c>
      <c r="C1823" s="13" t="s">
        <v>9</v>
      </c>
      <c r="D1823" s="15">
        <v>19</v>
      </c>
      <c r="E1823" s="13" t="s">
        <v>10</v>
      </c>
      <c r="F1823" s="13" t="s">
        <v>11</v>
      </c>
      <c r="G1823" s="13" t="s">
        <v>12</v>
      </c>
      <c r="H1823" s="13" t="s">
        <v>35</v>
      </c>
    </row>
    <row r="1824" spans="1:8">
      <c r="A1824" s="15">
        <v>2501</v>
      </c>
      <c r="B1824" s="15">
        <v>2021</v>
      </c>
      <c r="C1824" s="13" t="s">
        <v>9</v>
      </c>
      <c r="D1824" s="15">
        <v>19</v>
      </c>
      <c r="E1824" s="13" t="s">
        <v>10</v>
      </c>
      <c r="F1824" s="13" t="s">
        <v>17</v>
      </c>
      <c r="G1824" s="13" t="s">
        <v>12</v>
      </c>
      <c r="H1824" s="13" t="s">
        <v>37</v>
      </c>
    </row>
    <row r="1825" spans="1:8">
      <c r="A1825" s="15">
        <v>2500</v>
      </c>
      <c r="B1825" s="15">
        <v>2021</v>
      </c>
      <c r="C1825" s="13" t="s">
        <v>9</v>
      </c>
      <c r="D1825" s="15">
        <v>19</v>
      </c>
      <c r="E1825" s="13" t="s">
        <v>24</v>
      </c>
      <c r="F1825" s="13" t="s">
        <v>11</v>
      </c>
      <c r="G1825" s="13" t="s">
        <v>25</v>
      </c>
      <c r="H1825" s="13" t="s">
        <v>16</v>
      </c>
    </row>
    <row r="1826" spans="1:8">
      <c r="A1826" s="15">
        <v>2499</v>
      </c>
      <c r="B1826" s="15">
        <v>2021</v>
      </c>
      <c r="C1826" s="13" t="s">
        <v>9</v>
      </c>
      <c r="D1826" s="15">
        <v>19</v>
      </c>
      <c r="E1826" s="13" t="s">
        <v>14</v>
      </c>
      <c r="F1826" s="13" t="s">
        <v>11</v>
      </c>
      <c r="G1826" s="13" t="s">
        <v>12</v>
      </c>
      <c r="H1826" s="15">
        <v>2</v>
      </c>
    </row>
    <row r="1827" spans="1:8">
      <c r="A1827" s="15">
        <v>2498</v>
      </c>
      <c r="B1827" s="15">
        <v>2021</v>
      </c>
      <c r="C1827" s="13" t="s">
        <v>9</v>
      </c>
      <c r="D1827" s="15">
        <v>19</v>
      </c>
      <c r="E1827" s="13" t="s">
        <v>14</v>
      </c>
      <c r="F1827" s="13" t="s">
        <v>17</v>
      </c>
      <c r="G1827" s="13" t="s">
        <v>12</v>
      </c>
      <c r="H1827" s="13" t="s">
        <v>29</v>
      </c>
    </row>
    <row r="1828" spans="1:8">
      <c r="A1828" s="15">
        <v>2497</v>
      </c>
      <c r="B1828" s="15">
        <v>2021</v>
      </c>
      <c r="C1828" s="13" t="s">
        <v>9</v>
      </c>
      <c r="D1828" s="15">
        <v>19</v>
      </c>
      <c r="E1828" s="13" t="s">
        <v>10</v>
      </c>
      <c r="F1828" s="13" t="s">
        <v>11</v>
      </c>
      <c r="G1828" s="13" t="s">
        <v>12</v>
      </c>
      <c r="H1828" s="13" t="s">
        <v>35</v>
      </c>
    </row>
    <row r="1829" spans="1:8">
      <c r="A1829" s="15">
        <v>2496</v>
      </c>
      <c r="B1829" s="15">
        <v>2021</v>
      </c>
      <c r="C1829" s="13" t="s">
        <v>9</v>
      </c>
      <c r="D1829" s="15">
        <v>19</v>
      </c>
      <c r="E1829" s="13" t="s">
        <v>10</v>
      </c>
      <c r="F1829" s="13" t="s">
        <v>17</v>
      </c>
      <c r="G1829" s="13" t="s">
        <v>12</v>
      </c>
      <c r="H1829" s="13" t="s">
        <v>37</v>
      </c>
    </row>
    <row r="1830" spans="1:8">
      <c r="A1830" s="15">
        <v>2495</v>
      </c>
      <c r="B1830" s="15">
        <v>2021</v>
      </c>
      <c r="C1830" s="13" t="s">
        <v>9</v>
      </c>
      <c r="D1830" s="15">
        <v>19</v>
      </c>
      <c r="E1830" s="13" t="s">
        <v>24</v>
      </c>
      <c r="F1830" s="13" t="s">
        <v>11</v>
      </c>
      <c r="G1830" s="13" t="s">
        <v>25</v>
      </c>
      <c r="H1830" s="13" t="s">
        <v>16</v>
      </c>
    </row>
    <row r="1831" spans="1:8">
      <c r="A1831" s="15">
        <v>2494</v>
      </c>
      <c r="B1831" s="15">
        <v>2021</v>
      </c>
      <c r="C1831" s="13" t="s">
        <v>9</v>
      </c>
      <c r="D1831" s="15">
        <v>19</v>
      </c>
      <c r="E1831" s="13" t="s">
        <v>14</v>
      </c>
      <c r="F1831" s="13" t="s">
        <v>11</v>
      </c>
      <c r="G1831" s="13" t="s">
        <v>12</v>
      </c>
      <c r="H1831" s="13" t="s">
        <v>16</v>
      </c>
    </row>
    <row r="1832" spans="1:8">
      <c r="A1832" s="15">
        <v>2493</v>
      </c>
      <c r="B1832" s="15">
        <v>2021</v>
      </c>
      <c r="C1832" s="13" t="s">
        <v>9</v>
      </c>
      <c r="D1832" s="15">
        <v>19</v>
      </c>
      <c r="E1832" s="13" t="s">
        <v>14</v>
      </c>
      <c r="F1832" s="13" t="s">
        <v>17</v>
      </c>
      <c r="G1832" s="13" t="s">
        <v>12</v>
      </c>
      <c r="H1832" s="13" t="s">
        <v>29</v>
      </c>
    </row>
    <row r="1833" spans="1:8">
      <c r="A1833" s="15">
        <v>2492</v>
      </c>
      <c r="B1833" s="15">
        <v>2021</v>
      </c>
      <c r="C1833" s="13" t="s">
        <v>9</v>
      </c>
      <c r="D1833" s="15">
        <v>19</v>
      </c>
      <c r="E1833" s="13" t="s">
        <v>10</v>
      </c>
      <c r="F1833" s="13" t="s">
        <v>11</v>
      </c>
      <c r="G1833" s="13" t="s">
        <v>12</v>
      </c>
      <c r="H1833" s="13" t="s">
        <v>35</v>
      </c>
    </row>
    <row r="1834" spans="1:8">
      <c r="A1834" s="15">
        <v>2491</v>
      </c>
      <c r="B1834" s="15">
        <v>2021</v>
      </c>
      <c r="C1834" s="13" t="s">
        <v>9</v>
      </c>
      <c r="D1834" s="15">
        <v>19</v>
      </c>
      <c r="E1834" s="13" t="s">
        <v>10</v>
      </c>
      <c r="F1834" s="13" t="s">
        <v>17</v>
      </c>
      <c r="G1834" s="13" t="s">
        <v>12</v>
      </c>
      <c r="H1834" s="13" t="s">
        <v>37</v>
      </c>
    </row>
    <row r="1835" spans="1:8">
      <c r="A1835" s="15">
        <v>2490</v>
      </c>
      <c r="B1835" s="15">
        <v>2021</v>
      </c>
      <c r="C1835" s="13" t="s">
        <v>9</v>
      </c>
      <c r="D1835" s="15">
        <v>19</v>
      </c>
      <c r="E1835" s="13" t="s">
        <v>24</v>
      </c>
      <c r="F1835" s="13" t="s">
        <v>17</v>
      </c>
      <c r="G1835" s="13" t="s">
        <v>25</v>
      </c>
      <c r="H1835" s="13" t="s">
        <v>35</v>
      </c>
    </row>
    <row r="1836" spans="1:8">
      <c r="A1836" s="15">
        <v>2489</v>
      </c>
      <c r="B1836" s="15">
        <v>2021</v>
      </c>
      <c r="C1836" s="13" t="s">
        <v>9</v>
      </c>
      <c r="D1836" s="15">
        <v>19</v>
      </c>
      <c r="E1836" s="13" t="s">
        <v>14</v>
      </c>
      <c r="F1836" s="13" t="s">
        <v>11</v>
      </c>
      <c r="G1836" s="13" t="s">
        <v>12</v>
      </c>
      <c r="H1836" s="13" t="s">
        <v>47</v>
      </c>
    </row>
    <row r="1837" spans="1:8">
      <c r="A1837" s="15">
        <v>2488</v>
      </c>
      <c r="B1837" s="15">
        <v>2021</v>
      </c>
      <c r="C1837" s="13" t="s">
        <v>9</v>
      </c>
      <c r="D1837" s="15">
        <v>19</v>
      </c>
      <c r="E1837" s="13" t="s">
        <v>14</v>
      </c>
      <c r="F1837" s="13" t="s">
        <v>17</v>
      </c>
      <c r="G1837" s="13" t="s">
        <v>12</v>
      </c>
      <c r="H1837" s="13" t="s">
        <v>29</v>
      </c>
    </row>
    <row r="1838" spans="1:8">
      <c r="A1838" s="15">
        <v>2487</v>
      </c>
      <c r="B1838" s="15">
        <v>2021</v>
      </c>
      <c r="C1838" s="13" t="s">
        <v>9</v>
      </c>
      <c r="D1838" s="15">
        <v>19</v>
      </c>
      <c r="E1838" s="13" t="s">
        <v>10</v>
      </c>
      <c r="F1838" s="13" t="s">
        <v>11</v>
      </c>
      <c r="G1838" s="13" t="s">
        <v>12</v>
      </c>
      <c r="H1838" s="13" t="s">
        <v>37</v>
      </c>
    </row>
    <row r="1839" spans="1:8">
      <c r="A1839" s="15">
        <v>2486</v>
      </c>
      <c r="B1839" s="15">
        <v>2021</v>
      </c>
      <c r="C1839" s="13" t="s">
        <v>9</v>
      </c>
      <c r="D1839" s="15">
        <v>19</v>
      </c>
      <c r="E1839" s="13" t="s">
        <v>10</v>
      </c>
      <c r="F1839" s="13" t="s">
        <v>17</v>
      </c>
      <c r="G1839" s="13" t="s">
        <v>12</v>
      </c>
      <c r="H1839" s="13" t="s">
        <v>37</v>
      </c>
    </row>
    <row r="1840" spans="1:8">
      <c r="A1840" s="15">
        <v>2485</v>
      </c>
      <c r="B1840" s="15">
        <v>2021</v>
      </c>
      <c r="C1840" s="13" t="s">
        <v>9</v>
      </c>
      <c r="D1840" s="15">
        <v>19</v>
      </c>
      <c r="E1840" s="13" t="s">
        <v>24</v>
      </c>
      <c r="F1840" s="13" t="s">
        <v>17</v>
      </c>
      <c r="G1840" s="13" t="s">
        <v>25</v>
      </c>
      <c r="H1840" s="13" t="s">
        <v>34</v>
      </c>
    </row>
    <row r="1841" spans="1:8">
      <c r="A1841" s="15">
        <v>2484</v>
      </c>
      <c r="B1841" s="15">
        <v>2021</v>
      </c>
      <c r="C1841" s="13" t="s">
        <v>9</v>
      </c>
      <c r="D1841" s="15">
        <v>19</v>
      </c>
      <c r="E1841" s="13" t="s">
        <v>14</v>
      </c>
      <c r="F1841" s="13" t="s">
        <v>11</v>
      </c>
      <c r="G1841" s="13" t="s">
        <v>12</v>
      </c>
      <c r="H1841" s="13" t="s">
        <v>47</v>
      </c>
    </row>
    <row r="1842" spans="1:8">
      <c r="A1842" s="15">
        <v>2483</v>
      </c>
      <c r="B1842" s="15">
        <v>2021</v>
      </c>
      <c r="C1842" s="13" t="s">
        <v>9</v>
      </c>
      <c r="D1842" s="15">
        <v>19</v>
      </c>
      <c r="E1842" s="13" t="s">
        <v>14</v>
      </c>
      <c r="F1842" s="13" t="s">
        <v>17</v>
      </c>
      <c r="G1842" s="13" t="s">
        <v>12</v>
      </c>
      <c r="H1842" s="13" t="s">
        <v>29</v>
      </c>
    </row>
    <row r="1843" spans="1:8">
      <c r="A1843" s="15">
        <v>2482</v>
      </c>
      <c r="B1843" s="15">
        <v>2021</v>
      </c>
      <c r="C1843" s="13" t="s">
        <v>9</v>
      </c>
      <c r="D1843" s="15">
        <v>19</v>
      </c>
      <c r="E1843" s="13" t="s">
        <v>10</v>
      </c>
      <c r="F1843" s="13" t="s">
        <v>11</v>
      </c>
      <c r="G1843" s="13" t="s">
        <v>12</v>
      </c>
      <c r="H1843" s="13" t="s">
        <v>37</v>
      </c>
    </row>
    <row r="1844" spans="1:8">
      <c r="A1844" s="15">
        <v>2481</v>
      </c>
      <c r="B1844" s="15">
        <v>2021</v>
      </c>
      <c r="C1844" s="13" t="s">
        <v>9</v>
      </c>
      <c r="D1844" s="15">
        <v>19</v>
      </c>
      <c r="E1844" s="13" t="s">
        <v>10</v>
      </c>
      <c r="F1844" s="13" t="s">
        <v>17</v>
      </c>
      <c r="G1844" s="13" t="s">
        <v>12</v>
      </c>
      <c r="H1844" s="13" t="s">
        <v>37</v>
      </c>
    </row>
    <row r="1845" spans="1:8">
      <c r="A1845" s="15">
        <v>2480</v>
      </c>
      <c r="B1845" s="15">
        <v>2021</v>
      </c>
      <c r="C1845" s="13" t="s">
        <v>9</v>
      </c>
      <c r="D1845" s="15">
        <v>19</v>
      </c>
      <c r="E1845" s="13" t="s">
        <v>24</v>
      </c>
      <c r="F1845" s="13" t="s">
        <v>17</v>
      </c>
      <c r="G1845" s="13" t="s">
        <v>25</v>
      </c>
      <c r="H1845" s="13" t="s">
        <v>34</v>
      </c>
    </row>
    <row r="1846" spans="1:8">
      <c r="A1846" s="15">
        <v>2479</v>
      </c>
      <c r="B1846" s="15">
        <v>2021</v>
      </c>
      <c r="C1846" s="13" t="s">
        <v>9</v>
      </c>
      <c r="D1846" s="15">
        <v>19</v>
      </c>
      <c r="E1846" s="13" t="s">
        <v>14</v>
      </c>
      <c r="F1846" s="13" t="s">
        <v>11</v>
      </c>
      <c r="G1846" s="13" t="s">
        <v>12</v>
      </c>
      <c r="H1846" s="13" t="s">
        <v>47</v>
      </c>
    </row>
    <row r="1847" spans="1:8">
      <c r="A1847" s="15">
        <v>2478</v>
      </c>
      <c r="B1847" s="15">
        <v>2021</v>
      </c>
      <c r="C1847" s="13" t="s">
        <v>9</v>
      </c>
      <c r="D1847" s="15">
        <v>19</v>
      </c>
      <c r="E1847" s="13" t="s">
        <v>14</v>
      </c>
      <c r="F1847" s="13" t="s">
        <v>17</v>
      </c>
      <c r="G1847" s="13" t="s">
        <v>12</v>
      </c>
      <c r="H1847" s="13" t="s">
        <v>29</v>
      </c>
    </row>
    <row r="1848" spans="1:8">
      <c r="A1848" s="15">
        <v>2477</v>
      </c>
      <c r="B1848" s="15">
        <v>2021</v>
      </c>
      <c r="C1848" s="13" t="s">
        <v>9</v>
      </c>
      <c r="D1848" s="15">
        <v>19</v>
      </c>
      <c r="E1848" s="13" t="s">
        <v>10</v>
      </c>
      <c r="F1848" s="13" t="s">
        <v>11</v>
      </c>
      <c r="G1848" s="13" t="s">
        <v>12</v>
      </c>
      <c r="H1848" s="13" t="s">
        <v>37</v>
      </c>
    </row>
    <row r="1849" spans="1:8">
      <c r="A1849" s="15">
        <v>2476</v>
      </c>
      <c r="B1849" s="15">
        <v>2021</v>
      </c>
      <c r="C1849" s="13" t="s">
        <v>9</v>
      </c>
      <c r="D1849" s="15">
        <v>19</v>
      </c>
      <c r="E1849" s="13" t="s">
        <v>10</v>
      </c>
      <c r="F1849" s="13" t="s">
        <v>17</v>
      </c>
      <c r="G1849" s="13" t="s">
        <v>12</v>
      </c>
      <c r="H1849" s="13" t="s">
        <v>37</v>
      </c>
    </row>
    <row r="1850" spans="1:8">
      <c r="A1850" s="15">
        <v>2475</v>
      </c>
      <c r="B1850" s="15">
        <v>2021</v>
      </c>
      <c r="C1850" s="13" t="s">
        <v>9</v>
      </c>
      <c r="D1850" s="15">
        <v>19</v>
      </c>
      <c r="E1850" s="13" t="s">
        <v>24</v>
      </c>
      <c r="F1850" s="13" t="s">
        <v>17</v>
      </c>
      <c r="G1850" s="13" t="s">
        <v>25</v>
      </c>
      <c r="H1850" s="13" t="s">
        <v>26</v>
      </c>
    </row>
    <row r="1851" spans="1:8">
      <c r="A1851" s="15">
        <v>2474</v>
      </c>
      <c r="B1851" s="15">
        <v>2021</v>
      </c>
      <c r="C1851" s="13" t="s">
        <v>9</v>
      </c>
      <c r="D1851" s="15">
        <v>19</v>
      </c>
      <c r="E1851" s="13" t="s">
        <v>14</v>
      </c>
      <c r="F1851" s="13" t="s">
        <v>17</v>
      </c>
      <c r="G1851" s="13" t="s">
        <v>12</v>
      </c>
      <c r="H1851" s="13" t="s">
        <v>15</v>
      </c>
    </row>
    <row r="1852" spans="1:8">
      <c r="A1852" s="15">
        <v>2473</v>
      </c>
      <c r="B1852" s="15">
        <v>2021</v>
      </c>
      <c r="C1852" s="13" t="s">
        <v>9</v>
      </c>
      <c r="D1852" s="15">
        <v>19</v>
      </c>
      <c r="E1852" s="13" t="s">
        <v>14</v>
      </c>
      <c r="F1852" s="13" t="s">
        <v>17</v>
      </c>
      <c r="G1852" s="13" t="s">
        <v>12</v>
      </c>
      <c r="H1852" s="13" t="s">
        <v>29</v>
      </c>
    </row>
    <row r="1853" spans="1:8">
      <c r="A1853" s="15">
        <v>2472</v>
      </c>
      <c r="B1853" s="15">
        <v>2021</v>
      </c>
      <c r="C1853" s="13" t="s">
        <v>9</v>
      </c>
      <c r="D1853" s="15">
        <v>19</v>
      </c>
      <c r="E1853" s="13" t="s">
        <v>10</v>
      </c>
      <c r="F1853" s="13" t="s">
        <v>11</v>
      </c>
      <c r="G1853" s="13" t="s">
        <v>12</v>
      </c>
      <c r="H1853" s="13" t="s">
        <v>37</v>
      </c>
    </row>
    <row r="1854" spans="1:8">
      <c r="A1854" s="15">
        <v>2471</v>
      </c>
      <c r="B1854" s="15">
        <v>2021</v>
      </c>
      <c r="C1854" s="13" t="s">
        <v>9</v>
      </c>
      <c r="D1854" s="15">
        <v>19</v>
      </c>
      <c r="E1854" s="13" t="s">
        <v>10</v>
      </c>
      <c r="F1854" s="13" t="s">
        <v>17</v>
      </c>
      <c r="G1854" s="13" t="s">
        <v>12</v>
      </c>
      <c r="H1854" s="13" t="s">
        <v>37</v>
      </c>
    </row>
    <row r="1855" spans="1:8">
      <c r="A1855" s="15">
        <v>2470</v>
      </c>
      <c r="B1855" s="15">
        <v>2021</v>
      </c>
      <c r="C1855" s="13" t="s">
        <v>9</v>
      </c>
      <c r="D1855" s="15">
        <v>19</v>
      </c>
      <c r="E1855" s="13" t="s">
        <v>24</v>
      </c>
      <c r="F1855" s="13" t="s">
        <v>17</v>
      </c>
      <c r="G1855" s="13" t="s">
        <v>25</v>
      </c>
      <c r="H1855" s="13" t="s">
        <v>26</v>
      </c>
    </row>
    <row r="1856" spans="1:8">
      <c r="A1856" s="15">
        <v>2469</v>
      </c>
      <c r="B1856" s="15">
        <v>2021</v>
      </c>
      <c r="C1856" s="13" t="s">
        <v>9</v>
      </c>
      <c r="D1856" s="15">
        <v>19</v>
      </c>
      <c r="E1856" s="13" t="s">
        <v>14</v>
      </c>
      <c r="F1856" s="13" t="s">
        <v>17</v>
      </c>
      <c r="G1856" s="13" t="s">
        <v>12</v>
      </c>
      <c r="H1856" s="13" t="s">
        <v>15</v>
      </c>
    </row>
    <row r="1857" spans="1:8">
      <c r="A1857" s="15">
        <v>2468</v>
      </c>
      <c r="B1857" s="15">
        <v>2021</v>
      </c>
      <c r="C1857" s="13" t="s">
        <v>9</v>
      </c>
      <c r="D1857" s="15">
        <v>19</v>
      </c>
      <c r="E1857" s="13" t="s">
        <v>14</v>
      </c>
      <c r="F1857" s="13" t="s">
        <v>17</v>
      </c>
      <c r="G1857" s="13" t="s">
        <v>12</v>
      </c>
      <c r="H1857" s="13" t="s">
        <v>29</v>
      </c>
    </row>
    <row r="1858" spans="1:8">
      <c r="A1858" s="15">
        <v>2467</v>
      </c>
      <c r="B1858" s="15">
        <v>2021</v>
      </c>
      <c r="C1858" s="13" t="s">
        <v>9</v>
      </c>
      <c r="D1858" s="15">
        <v>19</v>
      </c>
      <c r="E1858" s="13" t="s">
        <v>10</v>
      </c>
      <c r="F1858" s="13" t="s">
        <v>11</v>
      </c>
      <c r="G1858" s="13" t="s">
        <v>12</v>
      </c>
      <c r="H1858" s="13" t="s">
        <v>37</v>
      </c>
    </row>
    <row r="1859" spans="1:8">
      <c r="A1859" s="15">
        <v>2466</v>
      </c>
      <c r="B1859" s="15">
        <v>2021</v>
      </c>
      <c r="C1859" s="13" t="s">
        <v>9</v>
      </c>
      <c r="D1859" s="15">
        <v>19</v>
      </c>
      <c r="E1859" s="13" t="s">
        <v>10</v>
      </c>
      <c r="F1859" s="13" t="s">
        <v>17</v>
      </c>
      <c r="G1859" s="13" t="s">
        <v>12</v>
      </c>
      <c r="H1859" s="13" t="s">
        <v>37</v>
      </c>
    </row>
    <row r="1860" spans="1:8">
      <c r="A1860" s="15">
        <v>2465</v>
      </c>
      <c r="B1860" s="15">
        <v>2021</v>
      </c>
      <c r="C1860" s="13" t="s">
        <v>9</v>
      </c>
      <c r="D1860" s="15">
        <v>19</v>
      </c>
      <c r="E1860" s="13" t="s">
        <v>24</v>
      </c>
      <c r="F1860" s="13" t="s">
        <v>17</v>
      </c>
      <c r="G1860" s="13" t="s">
        <v>25</v>
      </c>
      <c r="H1860" s="13" t="s">
        <v>31</v>
      </c>
    </row>
    <row r="1861" spans="1:8">
      <c r="A1861" s="15">
        <v>2464</v>
      </c>
      <c r="B1861" s="15">
        <v>2021</v>
      </c>
      <c r="C1861" s="13" t="s">
        <v>9</v>
      </c>
      <c r="D1861" s="15">
        <v>19</v>
      </c>
      <c r="E1861" s="13" t="s">
        <v>14</v>
      </c>
      <c r="F1861" s="13" t="s">
        <v>17</v>
      </c>
      <c r="G1861" s="13" t="s">
        <v>12</v>
      </c>
      <c r="H1861" s="13" t="s">
        <v>15</v>
      </c>
    </row>
    <row r="1862" spans="1:8">
      <c r="A1862" s="15">
        <v>2463</v>
      </c>
      <c r="B1862" s="15">
        <v>2021</v>
      </c>
      <c r="C1862" s="13" t="s">
        <v>9</v>
      </c>
      <c r="D1862" s="15">
        <v>19</v>
      </c>
      <c r="E1862" s="13" t="s">
        <v>14</v>
      </c>
      <c r="F1862" s="13" t="s">
        <v>17</v>
      </c>
      <c r="G1862" s="13" t="s">
        <v>12</v>
      </c>
      <c r="H1862" s="13" t="s">
        <v>29</v>
      </c>
    </row>
    <row r="1863" spans="1:8">
      <c r="A1863" s="15">
        <v>2462</v>
      </c>
      <c r="B1863" s="15">
        <v>2021</v>
      </c>
      <c r="C1863" s="13" t="s">
        <v>9</v>
      </c>
      <c r="D1863" s="15">
        <v>19</v>
      </c>
      <c r="E1863" s="13" t="s">
        <v>10</v>
      </c>
      <c r="F1863" s="13" t="s">
        <v>11</v>
      </c>
      <c r="G1863" s="13" t="s">
        <v>12</v>
      </c>
      <c r="H1863" s="13" t="s">
        <v>37</v>
      </c>
    </row>
    <row r="1864" spans="1:8">
      <c r="A1864" s="15">
        <v>2461</v>
      </c>
      <c r="B1864" s="15">
        <v>2021</v>
      </c>
      <c r="C1864" s="13" t="s">
        <v>9</v>
      </c>
      <c r="D1864" s="15">
        <v>19</v>
      </c>
      <c r="E1864" s="13" t="s">
        <v>10</v>
      </c>
      <c r="F1864" s="13" t="s">
        <v>17</v>
      </c>
      <c r="G1864" s="13" t="s">
        <v>12</v>
      </c>
      <c r="H1864" s="13" t="s">
        <v>37</v>
      </c>
    </row>
    <row r="1865" spans="1:8">
      <c r="A1865" s="15">
        <v>2460</v>
      </c>
      <c r="B1865" s="15">
        <v>2021</v>
      </c>
      <c r="C1865" s="13" t="s">
        <v>9</v>
      </c>
      <c r="D1865" s="15">
        <v>19</v>
      </c>
      <c r="E1865" s="13" t="s">
        <v>24</v>
      </c>
      <c r="F1865" s="13" t="s">
        <v>17</v>
      </c>
      <c r="G1865" s="13" t="s">
        <v>25</v>
      </c>
      <c r="H1865" s="13" t="s">
        <v>31</v>
      </c>
    </row>
    <row r="1866" spans="1:8">
      <c r="A1866" s="15">
        <v>2459</v>
      </c>
      <c r="B1866" s="15">
        <v>2021</v>
      </c>
      <c r="C1866" s="13" t="s">
        <v>9</v>
      </c>
      <c r="D1866" s="15">
        <v>19</v>
      </c>
      <c r="E1866" s="13" t="s">
        <v>14</v>
      </c>
      <c r="F1866" s="13" t="s">
        <v>17</v>
      </c>
      <c r="G1866" s="13" t="s">
        <v>12</v>
      </c>
      <c r="H1866" s="13" t="s">
        <v>15</v>
      </c>
    </row>
    <row r="1867" spans="1:8">
      <c r="A1867" s="15">
        <v>2458</v>
      </c>
      <c r="B1867" s="15">
        <v>2021</v>
      </c>
      <c r="C1867" s="13" t="s">
        <v>9</v>
      </c>
      <c r="D1867" s="15">
        <v>19</v>
      </c>
      <c r="E1867" s="13" t="s">
        <v>14</v>
      </c>
      <c r="F1867" s="13" t="s">
        <v>17</v>
      </c>
      <c r="G1867" s="13" t="s">
        <v>12</v>
      </c>
      <c r="H1867" s="13" t="s">
        <v>29</v>
      </c>
    </row>
    <row r="1868" spans="1:8">
      <c r="A1868" s="15">
        <v>2457</v>
      </c>
      <c r="B1868" s="15">
        <v>2021</v>
      </c>
      <c r="C1868" s="13" t="s">
        <v>9</v>
      </c>
      <c r="D1868" s="15">
        <v>19</v>
      </c>
      <c r="E1868" s="13" t="s">
        <v>10</v>
      </c>
      <c r="F1868" s="13" t="s">
        <v>11</v>
      </c>
      <c r="G1868" s="13" t="s">
        <v>12</v>
      </c>
      <c r="H1868" s="13" t="s">
        <v>37</v>
      </c>
    </row>
    <row r="1869" spans="1:8">
      <c r="A1869" s="15">
        <v>2456</v>
      </c>
      <c r="B1869" s="15">
        <v>2021</v>
      </c>
      <c r="C1869" s="13" t="s">
        <v>9</v>
      </c>
      <c r="D1869" s="15">
        <v>19</v>
      </c>
      <c r="E1869" s="13" t="s">
        <v>10</v>
      </c>
      <c r="F1869" s="13" t="s">
        <v>17</v>
      </c>
      <c r="G1869" s="13" t="s">
        <v>12</v>
      </c>
      <c r="H1869" s="13" t="s">
        <v>37</v>
      </c>
    </row>
    <row r="1870" spans="1:8">
      <c r="A1870" s="15">
        <v>2455</v>
      </c>
      <c r="B1870" s="15">
        <v>2021</v>
      </c>
      <c r="C1870" s="13" t="s">
        <v>9</v>
      </c>
      <c r="D1870" s="15">
        <v>19</v>
      </c>
      <c r="E1870" s="13" t="s">
        <v>24</v>
      </c>
      <c r="F1870" s="13" t="s">
        <v>17</v>
      </c>
      <c r="G1870" s="13" t="s">
        <v>25</v>
      </c>
      <c r="H1870" s="13" t="s">
        <v>31</v>
      </c>
    </row>
    <row r="1871" spans="1:8">
      <c r="A1871" s="15">
        <v>2454</v>
      </c>
      <c r="B1871" s="15">
        <v>2021</v>
      </c>
      <c r="C1871" s="13" t="s">
        <v>9</v>
      </c>
      <c r="D1871" s="15">
        <v>19</v>
      </c>
      <c r="E1871" s="13" t="s">
        <v>14</v>
      </c>
      <c r="F1871" s="13" t="s">
        <v>17</v>
      </c>
      <c r="G1871" s="13" t="s">
        <v>12</v>
      </c>
      <c r="H1871" s="13" t="s">
        <v>15</v>
      </c>
    </row>
    <row r="1872" spans="1:8">
      <c r="A1872" s="15">
        <v>2453</v>
      </c>
      <c r="B1872" s="15">
        <v>2021</v>
      </c>
      <c r="C1872" s="13" t="s">
        <v>9</v>
      </c>
      <c r="D1872" s="15">
        <v>19</v>
      </c>
      <c r="E1872" s="13" t="s">
        <v>14</v>
      </c>
      <c r="F1872" s="13" t="s">
        <v>17</v>
      </c>
      <c r="G1872" s="13" t="s">
        <v>12</v>
      </c>
      <c r="H1872" s="13" t="s">
        <v>29</v>
      </c>
    </row>
    <row r="1873" spans="1:8">
      <c r="A1873" s="15">
        <v>2452</v>
      </c>
      <c r="B1873" s="15">
        <v>2021</v>
      </c>
      <c r="C1873" s="13" t="s">
        <v>9</v>
      </c>
      <c r="D1873" s="15">
        <v>19</v>
      </c>
      <c r="E1873" s="13" t="s">
        <v>10</v>
      </c>
      <c r="F1873" s="13" t="s">
        <v>11</v>
      </c>
      <c r="G1873" s="13" t="s">
        <v>12</v>
      </c>
      <c r="H1873" s="13" t="s">
        <v>37</v>
      </c>
    </row>
    <row r="1874" spans="1:8">
      <c r="A1874" s="15">
        <v>2451</v>
      </c>
      <c r="B1874" s="15">
        <v>2021</v>
      </c>
      <c r="C1874" s="13" t="s">
        <v>9</v>
      </c>
      <c r="D1874" s="15">
        <v>19</v>
      </c>
      <c r="E1874" s="13" t="s">
        <v>10</v>
      </c>
      <c r="F1874" s="13" t="s">
        <v>17</v>
      </c>
      <c r="G1874" s="13" t="s">
        <v>12</v>
      </c>
      <c r="H1874" s="13" t="s">
        <v>37</v>
      </c>
    </row>
    <row r="1875" spans="1:8">
      <c r="A1875" s="15">
        <v>2450</v>
      </c>
      <c r="B1875" s="15">
        <v>2021</v>
      </c>
      <c r="C1875" s="13" t="s">
        <v>9</v>
      </c>
      <c r="D1875" s="15">
        <v>19</v>
      </c>
      <c r="E1875" s="13" t="s">
        <v>24</v>
      </c>
      <c r="F1875" s="13" t="s">
        <v>17</v>
      </c>
      <c r="G1875" s="13" t="s">
        <v>25</v>
      </c>
      <c r="H1875" s="13" t="s">
        <v>31</v>
      </c>
    </row>
    <row r="1876" spans="1:8">
      <c r="A1876" s="15">
        <v>2449</v>
      </c>
      <c r="B1876" s="15">
        <v>2021</v>
      </c>
      <c r="C1876" s="13" t="s">
        <v>9</v>
      </c>
      <c r="D1876" s="15">
        <v>19</v>
      </c>
      <c r="E1876" s="13" t="s">
        <v>14</v>
      </c>
      <c r="F1876" s="13" t="s">
        <v>17</v>
      </c>
      <c r="G1876" s="13" t="s">
        <v>12</v>
      </c>
      <c r="H1876" s="13" t="s">
        <v>15</v>
      </c>
    </row>
    <row r="1877" spans="1:8">
      <c r="A1877" s="15">
        <v>2448</v>
      </c>
      <c r="B1877" s="15">
        <v>2021</v>
      </c>
      <c r="C1877" s="13" t="s">
        <v>9</v>
      </c>
      <c r="D1877" s="15">
        <v>19</v>
      </c>
      <c r="E1877" s="13" t="s">
        <v>14</v>
      </c>
      <c r="F1877" s="13" t="s">
        <v>17</v>
      </c>
      <c r="G1877" s="13" t="s">
        <v>12</v>
      </c>
      <c r="H1877" s="13" t="s">
        <v>29</v>
      </c>
    </row>
    <row r="1878" spans="1:8">
      <c r="A1878" s="15">
        <v>2447</v>
      </c>
      <c r="B1878" s="15">
        <v>2021</v>
      </c>
      <c r="C1878" s="13" t="s">
        <v>9</v>
      </c>
      <c r="D1878" s="15">
        <v>19</v>
      </c>
      <c r="E1878" s="13" t="s">
        <v>10</v>
      </c>
      <c r="F1878" s="13" t="s">
        <v>11</v>
      </c>
      <c r="G1878" s="13" t="s">
        <v>12</v>
      </c>
      <c r="H1878" s="13" t="s">
        <v>37</v>
      </c>
    </row>
    <row r="1879" spans="1:8">
      <c r="A1879" s="15">
        <v>2446</v>
      </c>
      <c r="B1879" s="15">
        <v>2021</v>
      </c>
      <c r="C1879" s="13" t="s">
        <v>9</v>
      </c>
      <c r="D1879" s="15">
        <v>19</v>
      </c>
      <c r="E1879" s="13" t="s">
        <v>10</v>
      </c>
      <c r="F1879" s="13" t="s">
        <v>17</v>
      </c>
      <c r="G1879" s="13" t="s">
        <v>12</v>
      </c>
      <c r="H1879" s="13" t="s">
        <v>37</v>
      </c>
    </row>
    <row r="1880" spans="1:8">
      <c r="A1880" s="15">
        <v>2445</v>
      </c>
      <c r="B1880" s="15">
        <v>2021</v>
      </c>
      <c r="C1880" s="13" t="s">
        <v>9</v>
      </c>
      <c r="D1880" s="15">
        <v>19</v>
      </c>
      <c r="E1880" s="13" t="s">
        <v>24</v>
      </c>
      <c r="F1880" s="13" t="s">
        <v>17</v>
      </c>
      <c r="G1880" s="13" t="s">
        <v>25</v>
      </c>
      <c r="H1880" s="13" t="s">
        <v>31</v>
      </c>
    </row>
    <row r="1881" spans="1:8">
      <c r="A1881" s="15">
        <v>2444</v>
      </c>
      <c r="B1881" s="15">
        <v>2021</v>
      </c>
      <c r="C1881" s="13" t="s">
        <v>9</v>
      </c>
      <c r="D1881" s="15">
        <v>19</v>
      </c>
      <c r="E1881" s="13" t="s">
        <v>14</v>
      </c>
      <c r="F1881" s="13" t="s">
        <v>17</v>
      </c>
      <c r="G1881" s="13" t="s">
        <v>12</v>
      </c>
      <c r="H1881" s="13" t="s">
        <v>15</v>
      </c>
    </row>
    <row r="1882" spans="1:8">
      <c r="A1882" s="15">
        <v>2443</v>
      </c>
      <c r="B1882" s="15">
        <v>2021</v>
      </c>
      <c r="C1882" s="13" t="s">
        <v>9</v>
      </c>
      <c r="D1882" s="15">
        <v>19</v>
      </c>
      <c r="E1882" s="13" t="s">
        <v>14</v>
      </c>
      <c r="F1882" s="13" t="s">
        <v>17</v>
      </c>
      <c r="G1882" s="13" t="s">
        <v>12</v>
      </c>
      <c r="H1882" s="13" t="s">
        <v>29</v>
      </c>
    </row>
    <row r="1883" spans="1:8">
      <c r="A1883" s="15">
        <v>2442</v>
      </c>
      <c r="B1883" s="15">
        <v>2021</v>
      </c>
      <c r="C1883" s="13" t="s">
        <v>9</v>
      </c>
      <c r="D1883" s="15">
        <v>19</v>
      </c>
      <c r="E1883" s="13" t="s">
        <v>10</v>
      </c>
      <c r="F1883" s="13" t="s">
        <v>11</v>
      </c>
      <c r="G1883" s="13" t="s">
        <v>12</v>
      </c>
      <c r="H1883" s="13" t="s">
        <v>37</v>
      </c>
    </row>
    <row r="1884" spans="1:8">
      <c r="A1884" s="15">
        <v>2441</v>
      </c>
      <c r="B1884" s="15">
        <v>2021</v>
      </c>
      <c r="C1884" s="13" t="s">
        <v>9</v>
      </c>
      <c r="D1884" s="15">
        <v>19</v>
      </c>
      <c r="E1884" s="13" t="s">
        <v>10</v>
      </c>
      <c r="F1884" s="13" t="s">
        <v>17</v>
      </c>
      <c r="G1884" s="13" t="s">
        <v>12</v>
      </c>
      <c r="H1884" s="13" t="s">
        <v>37</v>
      </c>
    </row>
    <row r="1885" spans="1:8">
      <c r="A1885" s="15">
        <v>2440</v>
      </c>
      <c r="B1885" s="15">
        <v>2021</v>
      </c>
      <c r="C1885" s="13" t="s">
        <v>9</v>
      </c>
      <c r="D1885" s="15">
        <v>19</v>
      </c>
      <c r="E1885" s="13" t="s">
        <v>39</v>
      </c>
      <c r="F1885" s="13" t="s">
        <v>11</v>
      </c>
      <c r="G1885" s="13" t="s">
        <v>12</v>
      </c>
      <c r="H1885" s="13" t="s">
        <v>15</v>
      </c>
    </row>
    <row r="1886" spans="1:8">
      <c r="A1886" s="15">
        <v>2439</v>
      </c>
      <c r="B1886" s="15">
        <v>2021</v>
      </c>
      <c r="C1886" s="13" t="s">
        <v>9</v>
      </c>
      <c r="D1886" s="15">
        <v>19</v>
      </c>
      <c r="E1886" s="13" t="s">
        <v>14</v>
      </c>
      <c r="F1886" s="13" t="s">
        <v>17</v>
      </c>
      <c r="G1886" s="13" t="s">
        <v>12</v>
      </c>
      <c r="H1886" s="13" t="s">
        <v>15</v>
      </c>
    </row>
    <row r="1887" spans="1:8">
      <c r="A1887" s="15">
        <v>2438</v>
      </c>
      <c r="B1887" s="15">
        <v>2021</v>
      </c>
      <c r="C1887" s="13" t="s">
        <v>9</v>
      </c>
      <c r="D1887" s="15">
        <v>19</v>
      </c>
      <c r="E1887" s="13" t="s">
        <v>14</v>
      </c>
      <c r="F1887" s="13" t="s">
        <v>17</v>
      </c>
      <c r="G1887" s="13" t="s">
        <v>12</v>
      </c>
      <c r="H1887" s="13" t="s">
        <v>29</v>
      </c>
    </row>
    <row r="1888" spans="1:8">
      <c r="A1888" s="15">
        <v>2437</v>
      </c>
      <c r="B1888" s="15">
        <v>2021</v>
      </c>
      <c r="C1888" s="13" t="s">
        <v>9</v>
      </c>
      <c r="D1888" s="15">
        <v>19</v>
      </c>
      <c r="E1888" s="13" t="s">
        <v>10</v>
      </c>
      <c r="F1888" s="13" t="s">
        <v>11</v>
      </c>
      <c r="G1888" s="13" t="s">
        <v>12</v>
      </c>
      <c r="H1888" s="13" t="s">
        <v>37</v>
      </c>
    </row>
    <row r="1889" spans="1:8">
      <c r="A1889" s="15">
        <v>2436</v>
      </c>
      <c r="B1889" s="15">
        <v>2021</v>
      </c>
      <c r="C1889" s="13" t="s">
        <v>9</v>
      </c>
      <c r="D1889" s="15">
        <v>19</v>
      </c>
      <c r="E1889" s="13" t="s">
        <v>10</v>
      </c>
      <c r="F1889" s="13" t="s">
        <v>17</v>
      </c>
      <c r="G1889" s="13" t="s">
        <v>12</v>
      </c>
      <c r="H1889" s="13" t="s">
        <v>37</v>
      </c>
    </row>
    <row r="1890" spans="1:8">
      <c r="A1890" s="15">
        <v>2435</v>
      </c>
      <c r="B1890" s="15">
        <v>2021</v>
      </c>
      <c r="C1890" s="13" t="s">
        <v>9</v>
      </c>
      <c r="D1890" s="15">
        <v>19</v>
      </c>
      <c r="E1890" s="13" t="s">
        <v>39</v>
      </c>
      <c r="F1890" s="13" t="s">
        <v>11</v>
      </c>
      <c r="G1890" s="13" t="s">
        <v>12</v>
      </c>
      <c r="H1890" s="13" t="s">
        <v>32</v>
      </c>
    </row>
    <row r="1891" spans="1:8">
      <c r="A1891" s="15">
        <v>2434</v>
      </c>
      <c r="B1891" s="15">
        <v>2021</v>
      </c>
      <c r="C1891" s="13" t="s">
        <v>9</v>
      </c>
      <c r="D1891" s="15">
        <v>19</v>
      </c>
      <c r="E1891" s="13" t="s">
        <v>14</v>
      </c>
      <c r="F1891" s="13" t="s">
        <v>17</v>
      </c>
      <c r="G1891" s="13" t="s">
        <v>12</v>
      </c>
      <c r="H1891" s="13" t="s">
        <v>15</v>
      </c>
    </row>
    <row r="1892" spans="1:8">
      <c r="A1892" s="15">
        <v>2433</v>
      </c>
      <c r="B1892" s="15">
        <v>2021</v>
      </c>
      <c r="C1892" s="13" t="s">
        <v>9</v>
      </c>
      <c r="D1892" s="15">
        <v>19</v>
      </c>
      <c r="E1892" s="13" t="s">
        <v>14</v>
      </c>
      <c r="F1892" s="13" t="s">
        <v>17</v>
      </c>
      <c r="G1892" s="13" t="s">
        <v>12</v>
      </c>
      <c r="H1892" s="13" t="s">
        <v>29</v>
      </c>
    </row>
    <row r="1893" spans="1:8">
      <c r="A1893" s="15">
        <v>2432</v>
      </c>
      <c r="B1893" s="15">
        <v>2021</v>
      </c>
      <c r="C1893" s="13" t="s">
        <v>9</v>
      </c>
      <c r="D1893" s="15">
        <v>19</v>
      </c>
      <c r="E1893" s="13" t="s">
        <v>10</v>
      </c>
      <c r="F1893" s="13" t="s">
        <v>11</v>
      </c>
      <c r="G1893" s="13" t="s">
        <v>12</v>
      </c>
      <c r="H1893" s="13" t="s">
        <v>37</v>
      </c>
    </row>
    <row r="1894" spans="1:8">
      <c r="A1894" s="15">
        <v>2431</v>
      </c>
      <c r="B1894" s="15">
        <v>2021</v>
      </c>
      <c r="C1894" s="13" t="s">
        <v>9</v>
      </c>
      <c r="D1894" s="15">
        <v>19</v>
      </c>
      <c r="E1894" s="13" t="s">
        <v>10</v>
      </c>
      <c r="F1894" s="13" t="s">
        <v>17</v>
      </c>
      <c r="G1894" s="13" t="s">
        <v>12</v>
      </c>
      <c r="H1894" s="13" t="s">
        <v>37</v>
      </c>
    </row>
    <row r="1895" spans="1:8">
      <c r="A1895" s="15">
        <v>2430</v>
      </c>
      <c r="B1895" s="15">
        <v>2021</v>
      </c>
      <c r="C1895" s="13" t="s">
        <v>9</v>
      </c>
      <c r="D1895" s="15">
        <v>19</v>
      </c>
      <c r="E1895" s="13" t="s">
        <v>39</v>
      </c>
      <c r="F1895" s="13" t="s">
        <v>11</v>
      </c>
      <c r="G1895" s="13" t="s">
        <v>12</v>
      </c>
      <c r="H1895" s="13" t="s">
        <v>49</v>
      </c>
    </row>
    <row r="1896" spans="1:8">
      <c r="A1896" s="15">
        <v>2429</v>
      </c>
      <c r="B1896" s="15">
        <v>2021</v>
      </c>
      <c r="C1896" s="13" t="s">
        <v>9</v>
      </c>
      <c r="D1896" s="15">
        <v>19</v>
      </c>
      <c r="E1896" s="13" t="s">
        <v>14</v>
      </c>
      <c r="F1896" s="13" t="s">
        <v>17</v>
      </c>
      <c r="G1896" s="13" t="s">
        <v>12</v>
      </c>
      <c r="H1896" s="13" t="s">
        <v>15</v>
      </c>
    </row>
    <row r="1897" spans="1:8">
      <c r="A1897" s="15">
        <v>2428</v>
      </c>
      <c r="B1897" s="15">
        <v>2021</v>
      </c>
      <c r="C1897" s="13" t="s">
        <v>9</v>
      </c>
      <c r="D1897" s="15">
        <v>19</v>
      </c>
      <c r="E1897" s="13" t="s">
        <v>14</v>
      </c>
      <c r="F1897" s="13" t="s">
        <v>17</v>
      </c>
      <c r="G1897" s="13" t="s">
        <v>12</v>
      </c>
      <c r="H1897" s="13" t="s">
        <v>29</v>
      </c>
    </row>
    <row r="1898" spans="1:8">
      <c r="A1898" s="15">
        <v>2427</v>
      </c>
      <c r="B1898" s="15">
        <v>2021</v>
      </c>
      <c r="C1898" s="13" t="s">
        <v>9</v>
      </c>
      <c r="D1898" s="15">
        <v>19</v>
      </c>
      <c r="E1898" s="13" t="s">
        <v>10</v>
      </c>
      <c r="F1898" s="13" t="s">
        <v>11</v>
      </c>
      <c r="G1898" s="13" t="s">
        <v>12</v>
      </c>
      <c r="H1898" s="13" t="s">
        <v>37</v>
      </c>
    </row>
    <row r="1899" spans="1:8">
      <c r="A1899" s="15">
        <v>2426</v>
      </c>
      <c r="B1899" s="15">
        <v>2021</v>
      </c>
      <c r="C1899" s="13" t="s">
        <v>9</v>
      </c>
      <c r="D1899" s="15">
        <v>19</v>
      </c>
      <c r="E1899" s="13" t="s">
        <v>10</v>
      </c>
      <c r="F1899" s="13" t="s">
        <v>17</v>
      </c>
      <c r="G1899" s="13" t="s">
        <v>12</v>
      </c>
      <c r="H1899" s="13" t="s">
        <v>37</v>
      </c>
    </row>
    <row r="1900" spans="1:8">
      <c r="A1900" s="15">
        <v>2425</v>
      </c>
      <c r="B1900" s="15">
        <v>2021</v>
      </c>
      <c r="C1900" s="13" t="s">
        <v>9</v>
      </c>
      <c r="D1900" s="15">
        <v>19</v>
      </c>
      <c r="E1900" s="13" t="s">
        <v>39</v>
      </c>
      <c r="F1900" s="13" t="s">
        <v>11</v>
      </c>
      <c r="G1900" s="13" t="s">
        <v>12</v>
      </c>
      <c r="H1900" s="13" t="s">
        <v>35</v>
      </c>
    </row>
    <row r="1901" spans="1:8">
      <c r="A1901" s="15">
        <v>2424</v>
      </c>
      <c r="B1901" s="15">
        <v>2021</v>
      </c>
      <c r="C1901" s="13" t="s">
        <v>9</v>
      </c>
      <c r="D1901" s="15">
        <v>19</v>
      </c>
      <c r="E1901" s="13" t="s">
        <v>14</v>
      </c>
      <c r="F1901" s="13" t="s">
        <v>17</v>
      </c>
      <c r="G1901" s="13" t="s">
        <v>12</v>
      </c>
      <c r="H1901" s="13" t="s">
        <v>15</v>
      </c>
    </row>
    <row r="1902" spans="1:8">
      <c r="A1902" s="15">
        <v>2423</v>
      </c>
      <c r="B1902" s="15">
        <v>2021</v>
      </c>
      <c r="C1902" s="13" t="s">
        <v>9</v>
      </c>
      <c r="D1902" s="15">
        <v>19</v>
      </c>
      <c r="E1902" s="13" t="s">
        <v>14</v>
      </c>
      <c r="F1902" s="13" t="s">
        <v>17</v>
      </c>
      <c r="G1902" s="13" t="s">
        <v>12</v>
      </c>
      <c r="H1902" s="13" t="s">
        <v>29</v>
      </c>
    </row>
    <row r="1903" spans="1:8">
      <c r="A1903" s="15">
        <v>2422</v>
      </c>
      <c r="B1903" s="15">
        <v>2021</v>
      </c>
      <c r="C1903" s="13" t="s">
        <v>9</v>
      </c>
      <c r="D1903" s="15">
        <v>19</v>
      </c>
      <c r="E1903" s="13" t="s">
        <v>10</v>
      </c>
      <c r="F1903" s="13" t="s">
        <v>11</v>
      </c>
      <c r="G1903" s="13" t="s">
        <v>12</v>
      </c>
      <c r="H1903" s="13" t="s">
        <v>37</v>
      </c>
    </row>
    <row r="1904" spans="1:8">
      <c r="A1904" s="15">
        <v>2421</v>
      </c>
      <c r="B1904" s="15">
        <v>2021</v>
      </c>
      <c r="C1904" s="13" t="s">
        <v>9</v>
      </c>
      <c r="D1904" s="15">
        <v>19</v>
      </c>
      <c r="E1904" s="13" t="s">
        <v>10</v>
      </c>
      <c r="F1904" s="13" t="s">
        <v>17</v>
      </c>
      <c r="G1904" s="13" t="s">
        <v>12</v>
      </c>
      <c r="H1904" s="13" t="s">
        <v>37</v>
      </c>
    </row>
    <row r="1905" spans="1:8">
      <c r="A1905" s="15">
        <v>2420</v>
      </c>
      <c r="B1905" s="15">
        <v>2021</v>
      </c>
      <c r="C1905" s="13" t="s">
        <v>9</v>
      </c>
      <c r="D1905" s="15">
        <v>19</v>
      </c>
      <c r="E1905" s="13" t="s">
        <v>39</v>
      </c>
      <c r="F1905" s="13" t="s">
        <v>11</v>
      </c>
      <c r="G1905" s="13" t="s">
        <v>12</v>
      </c>
      <c r="H1905" s="13" t="s">
        <v>37</v>
      </c>
    </row>
    <row r="1906" spans="1:8">
      <c r="A1906" s="15">
        <v>2419</v>
      </c>
      <c r="B1906" s="15">
        <v>2021</v>
      </c>
      <c r="C1906" s="13" t="s">
        <v>9</v>
      </c>
      <c r="D1906" s="15">
        <v>19</v>
      </c>
      <c r="E1906" s="13" t="s">
        <v>14</v>
      </c>
      <c r="F1906" s="13" t="s">
        <v>17</v>
      </c>
      <c r="G1906" s="13" t="s">
        <v>12</v>
      </c>
      <c r="H1906" s="13" t="s">
        <v>15</v>
      </c>
    </row>
    <row r="1907" spans="1:8">
      <c r="A1907" s="15">
        <v>2418</v>
      </c>
      <c r="B1907" s="15">
        <v>2021</v>
      </c>
      <c r="C1907" s="13" t="s">
        <v>9</v>
      </c>
      <c r="D1907" s="15">
        <v>19</v>
      </c>
      <c r="E1907" s="13" t="s">
        <v>14</v>
      </c>
      <c r="F1907" s="13" t="s">
        <v>17</v>
      </c>
      <c r="G1907" s="13" t="s">
        <v>12</v>
      </c>
      <c r="H1907" s="13" t="s">
        <v>29</v>
      </c>
    </row>
    <row r="1908" spans="1:8">
      <c r="A1908" s="15">
        <v>2417</v>
      </c>
      <c r="B1908" s="15">
        <v>2021</v>
      </c>
      <c r="C1908" s="13" t="s">
        <v>9</v>
      </c>
      <c r="D1908" s="15">
        <v>19</v>
      </c>
      <c r="E1908" s="13" t="s">
        <v>10</v>
      </c>
      <c r="F1908" s="13" t="s">
        <v>11</v>
      </c>
      <c r="G1908" s="13" t="s">
        <v>12</v>
      </c>
      <c r="H1908" s="13" t="s">
        <v>37</v>
      </c>
    </row>
    <row r="1909" spans="1:8">
      <c r="A1909" s="15">
        <v>2416</v>
      </c>
      <c r="B1909" s="15">
        <v>2021</v>
      </c>
      <c r="C1909" s="13" t="s">
        <v>9</v>
      </c>
      <c r="D1909" s="15">
        <v>19</v>
      </c>
      <c r="E1909" s="13" t="s">
        <v>10</v>
      </c>
      <c r="F1909" s="13" t="s">
        <v>17</v>
      </c>
      <c r="G1909" s="13" t="s">
        <v>12</v>
      </c>
      <c r="H1909" s="13" t="s">
        <v>37</v>
      </c>
    </row>
    <row r="1910" spans="1:8">
      <c r="A1910" s="15">
        <v>2415</v>
      </c>
      <c r="B1910" s="15">
        <v>2021</v>
      </c>
      <c r="C1910" s="13" t="s">
        <v>9</v>
      </c>
      <c r="D1910" s="15">
        <v>19</v>
      </c>
      <c r="E1910" s="13" t="s">
        <v>39</v>
      </c>
      <c r="F1910" s="13" t="s">
        <v>11</v>
      </c>
      <c r="G1910" s="13" t="s">
        <v>12</v>
      </c>
      <c r="H1910" s="13" t="s">
        <v>30</v>
      </c>
    </row>
    <row r="1911" spans="1:8">
      <c r="A1911" s="15">
        <v>2414</v>
      </c>
      <c r="B1911" s="15">
        <v>2021</v>
      </c>
      <c r="C1911" s="13" t="s">
        <v>9</v>
      </c>
      <c r="D1911" s="15">
        <v>19</v>
      </c>
      <c r="E1911" s="13" t="s">
        <v>14</v>
      </c>
      <c r="F1911" s="13" t="s">
        <v>17</v>
      </c>
      <c r="G1911" s="13" t="s">
        <v>12</v>
      </c>
      <c r="H1911" s="13" t="s">
        <v>15</v>
      </c>
    </row>
    <row r="1912" spans="1:8">
      <c r="A1912" s="15">
        <v>2413</v>
      </c>
      <c r="B1912" s="15">
        <v>2021</v>
      </c>
      <c r="C1912" s="13" t="s">
        <v>9</v>
      </c>
      <c r="D1912" s="15">
        <v>19</v>
      </c>
      <c r="E1912" s="13" t="s">
        <v>14</v>
      </c>
      <c r="F1912" s="13" t="s">
        <v>17</v>
      </c>
      <c r="G1912" s="13" t="s">
        <v>12</v>
      </c>
      <c r="H1912" s="13" t="s">
        <v>29</v>
      </c>
    </row>
    <row r="1913" spans="1:8">
      <c r="A1913" s="15">
        <v>2412</v>
      </c>
      <c r="B1913" s="15">
        <v>2021</v>
      </c>
      <c r="C1913" s="13" t="s">
        <v>9</v>
      </c>
      <c r="D1913" s="15">
        <v>19</v>
      </c>
      <c r="E1913" s="13" t="s">
        <v>10</v>
      </c>
      <c r="F1913" s="13" t="s">
        <v>11</v>
      </c>
      <c r="G1913" s="13" t="s">
        <v>12</v>
      </c>
      <c r="H1913" s="13" t="s">
        <v>37</v>
      </c>
    </row>
    <row r="1914" spans="1:8">
      <c r="A1914" s="15">
        <v>2411</v>
      </c>
      <c r="B1914" s="15">
        <v>2021</v>
      </c>
      <c r="C1914" s="13" t="s">
        <v>9</v>
      </c>
      <c r="D1914" s="15">
        <v>19</v>
      </c>
      <c r="E1914" s="13" t="s">
        <v>10</v>
      </c>
      <c r="F1914" s="13" t="s">
        <v>17</v>
      </c>
      <c r="G1914" s="13" t="s">
        <v>12</v>
      </c>
      <c r="H1914" s="13" t="s">
        <v>37</v>
      </c>
    </row>
    <row r="1915" spans="1:8">
      <c r="A1915" s="15">
        <v>2410</v>
      </c>
      <c r="B1915" s="15">
        <v>2021</v>
      </c>
      <c r="C1915" s="13" t="s">
        <v>9</v>
      </c>
      <c r="D1915" s="15">
        <v>19</v>
      </c>
      <c r="E1915" s="13" t="s">
        <v>39</v>
      </c>
      <c r="F1915" s="13" t="s">
        <v>11</v>
      </c>
      <c r="G1915" s="13" t="s">
        <v>12</v>
      </c>
      <c r="H1915" s="13" t="s">
        <v>34</v>
      </c>
    </row>
    <row r="1916" spans="1:8">
      <c r="A1916" s="15">
        <v>2409</v>
      </c>
      <c r="B1916" s="15">
        <v>2021</v>
      </c>
      <c r="C1916" s="13" t="s">
        <v>9</v>
      </c>
      <c r="D1916" s="15">
        <v>19</v>
      </c>
      <c r="E1916" s="13" t="s">
        <v>14</v>
      </c>
      <c r="F1916" s="13" t="s">
        <v>17</v>
      </c>
      <c r="G1916" s="13" t="s">
        <v>12</v>
      </c>
      <c r="H1916" s="13" t="s">
        <v>15</v>
      </c>
    </row>
    <row r="1917" spans="1:8">
      <c r="A1917" s="15">
        <v>2408</v>
      </c>
      <c r="B1917" s="15">
        <v>2021</v>
      </c>
      <c r="C1917" s="13" t="s">
        <v>9</v>
      </c>
      <c r="D1917" s="15">
        <v>19</v>
      </c>
      <c r="E1917" s="13" t="s">
        <v>14</v>
      </c>
      <c r="F1917" s="13" t="s">
        <v>17</v>
      </c>
      <c r="G1917" s="13" t="s">
        <v>12</v>
      </c>
      <c r="H1917" s="13" t="s">
        <v>34</v>
      </c>
    </row>
    <row r="1918" spans="1:8">
      <c r="A1918" s="15">
        <v>2407</v>
      </c>
      <c r="B1918" s="15">
        <v>2021</v>
      </c>
      <c r="C1918" s="13" t="s">
        <v>9</v>
      </c>
      <c r="D1918" s="15">
        <v>19</v>
      </c>
      <c r="E1918" s="13" t="s">
        <v>10</v>
      </c>
      <c r="F1918" s="13" t="s">
        <v>11</v>
      </c>
      <c r="G1918" s="13" t="s">
        <v>12</v>
      </c>
      <c r="H1918" s="13" t="s">
        <v>30</v>
      </c>
    </row>
    <row r="1919" spans="1:8">
      <c r="A1919" s="15">
        <v>2406</v>
      </c>
      <c r="B1919" s="15">
        <v>2021</v>
      </c>
      <c r="C1919" s="13" t="s">
        <v>9</v>
      </c>
      <c r="D1919" s="15">
        <v>19</v>
      </c>
      <c r="E1919" s="13" t="s">
        <v>10</v>
      </c>
      <c r="F1919" s="13" t="s">
        <v>17</v>
      </c>
      <c r="G1919" s="13" t="s">
        <v>12</v>
      </c>
      <c r="H1919" s="13" t="s">
        <v>37</v>
      </c>
    </row>
    <row r="1920" spans="1:8">
      <c r="A1920" s="15">
        <v>2405</v>
      </c>
      <c r="B1920" s="15">
        <v>2021</v>
      </c>
      <c r="C1920" s="13" t="s">
        <v>9</v>
      </c>
      <c r="D1920" s="15">
        <v>19</v>
      </c>
      <c r="E1920" s="13" t="s">
        <v>39</v>
      </c>
      <c r="F1920" s="13" t="s">
        <v>11</v>
      </c>
      <c r="G1920" s="13" t="s">
        <v>12</v>
      </c>
      <c r="H1920" s="13" t="s">
        <v>34</v>
      </c>
    </row>
    <row r="1921" spans="1:8">
      <c r="A1921" s="15">
        <v>2404</v>
      </c>
      <c r="B1921" s="15">
        <v>2021</v>
      </c>
      <c r="C1921" s="13" t="s">
        <v>9</v>
      </c>
      <c r="D1921" s="15">
        <v>19</v>
      </c>
      <c r="E1921" s="13" t="s">
        <v>14</v>
      </c>
      <c r="F1921" s="13" t="s">
        <v>17</v>
      </c>
      <c r="G1921" s="13" t="s">
        <v>12</v>
      </c>
      <c r="H1921" s="13" t="s">
        <v>15</v>
      </c>
    </row>
    <row r="1922" spans="1:8">
      <c r="A1922" s="15">
        <v>2403</v>
      </c>
      <c r="B1922" s="15">
        <v>2021</v>
      </c>
      <c r="C1922" s="13" t="s">
        <v>9</v>
      </c>
      <c r="D1922" s="15">
        <v>19</v>
      </c>
      <c r="E1922" s="13" t="s">
        <v>14</v>
      </c>
      <c r="F1922" s="13" t="s">
        <v>17</v>
      </c>
      <c r="G1922" s="13" t="s">
        <v>12</v>
      </c>
      <c r="H1922" s="13" t="s">
        <v>34</v>
      </c>
    </row>
    <row r="1923" spans="1:8">
      <c r="A1923" s="15">
        <v>2402</v>
      </c>
      <c r="B1923" s="15">
        <v>2021</v>
      </c>
      <c r="C1923" s="13" t="s">
        <v>9</v>
      </c>
      <c r="D1923" s="15">
        <v>19</v>
      </c>
      <c r="E1923" s="13" t="s">
        <v>10</v>
      </c>
      <c r="F1923" s="13" t="s">
        <v>11</v>
      </c>
      <c r="G1923" s="13" t="s">
        <v>12</v>
      </c>
      <c r="H1923" s="13" t="s">
        <v>30</v>
      </c>
    </row>
    <row r="1924" spans="1:8">
      <c r="A1924" s="15">
        <v>2401</v>
      </c>
      <c r="B1924" s="15">
        <v>2021</v>
      </c>
      <c r="C1924" s="13" t="s">
        <v>9</v>
      </c>
      <c r="D1924" s="15">
        <v>19</v>
      </c>
      <c r="E1924" s="13" t="s">
        <v>10</v>
      </c>
      <c r="F1924" s="13" t="s">
        <v>17</v>
      </c>
      <c r="G1924" s="13" t="s">
        <v>12</v>
      </c>
      <c r="H1924" s="13" t="s">
        <v>37</v>
      </c>
    </row>
    <row r="1925" spans="1:8">
      <c r="A1925" s="15">
        <v>2400</v>
      </c>
      <c r="B1925" s="15">
        <v>2021</v>
      </c>
      <c r="C1925" s="13" t="s">
        <v>9</v>
      </c>
      <c r="D1925" s="15">
        <v>19</v>
      </c>
      <c r="E1925" s="13" t="s">
        <v>39</v>
      </c>
      <c r="F1925" s="13" t="s">
        <v>11</v>
      </c>
      <c r="G1925" s="13" t="s">
        <v>12</v>
      </c>
      <c r="H1925" s="13" t="s">
        <v>26</v>
      </c>
    </row>
    <row r="1926" spans="1:8">
      <c r="A1926" s="15">
        <v>2399</v>
      </c>
      <c r="B1926" s="15">
        <v>2021</v>
      </c>
      <c r="C1926" s="13" t="s">
        <v>9</v>
      </c>
      <c r="D1926" s="15">
        <v>19</v>
      </c>
      <c r="E1926" s="13" t="s">
        <v>14</v>
      </c>
      <c r="F1926" s="13" t="s">
        <v>17</v>
      </c>
      <c r="G1926" s="13" t="s">
        <v>12</v>
      </c>
      <c r="H1926" s="13" t="s">
        <v>15</v>
      </c>
    </row>
    <row r="1927" spans="1:8">
      <c r="A1927" s="15">
        <v>2398</v>
      </c>
      <c r="B1927" s="15">
        <v>2021</v>
      </c>
      <c r="C1927" s="13" t="s">
        <v>9</v>
      </c>
      <c r="D1927" s="15">
        <v>19</v>
      </c>
      <c r="E1927" s="13" t="s">
        <v>14</v>
      </c>
      <c r="F1927" s="13" t="s">
        <v>17</v>
      </c>
      <c r="G1927" s="13" t="s">
        <v>12</v>
      </c>
      <c r="H1927" s="13" t="s">
        <v>34</v>
      </c>
    </row>
    <row r="1928" spans="1:8">
      <c r="A1928" s="15">
        <v>2397</v>
      </c>
      <c r="B1928" s="15">
        <v>2021</v>
      </c>
      <c r="C1928" s="13" t="s">
        <v>9</v>
      </c>
      <c r="D1928" s="15">
        <v>19</v>
      </c>
      <c r="E1928" s="13" t="s">
        <v>10</v>
      </c>
      <c r="F1928" s="13" t="s">
        <v>11</v>
      </c>
      <c r="G1928" s="13" t="s">
        <v>12</v>
      </c>
      <c r="H1928" s="13" t="s">
        <v>30</v>
      </c>
    </row>
    <row r="1929" spans="1:8">
      <c r="A1929" s="15">
        <v>2396</v>
      </c>
      <c r="B1929" s="15">
        <v>2021</v>
      </c>
      <c r="C1929" s="13" t="s">
        <v>9</v>
      </c>
      <c r="D1929" s="15">
        <v>19</v>
      </c>
      <c r="E1929" s="13" t="s">
        <v>10</v>
      </c>
      <c r="F1929" s="13" t="s">
        <v>17</v>
      </c>
      <c r="G1929" s="13" t="s">
        <v>12</v>
      </c>
      <c r="H1929" s="13" t="s">
        <v>37</v>
      </c>
    </row>
    <row r="1930" spans="1:8">
      <c r="A1930" s="15">
        <v>2395</v>
      </c>
      <c r="B1930" s="15">
        <v>2021</v>
      </c>
      <c r="C1930" s="13" t="s">
        <v>9</v>
      </c>
      <c r="D1930" s="15">
        <v>19</v>
      </c>
      <c r="E1930" s="13" t="s">
        <v>39</v>
      </c>
      <c r="F1930" s="13" t="s">
        <v>11</v>
      </c>
      <c r="G1930" s="13" t="s">
        <v>12</v>
      </c>
      <c r="H1930" s="13" t="s">
        <v>26</v>
      </c>
    </row>
    <row r="1931" spans="1:8">
      <c r="A1931" s="15">
        <v>2394</v>
      </c>
      <c r="B1931" s="15">
        <v>2021</v>
      </c>
      <c r="C1931" s="13" t="s">
        <v>9</v>
      </c>
      <c r="D1931" s="15">
        <v>19</v>
      </c>
      <c r="E1931" s="13" t="s">
        <v>14</v>
      </c>
      <c r="F1931" s="13" t="s">
        <v>17</v>
      </c>
      <c r="G1931" s="13" t="s">
        <v>12</v>
      </c>
      <c r="H1931" s="13" t="s">
        <v>15</v>
      </c>
    </row>
    <row r="1932" spans="1:8">
      <c r="A1932" s="15">
        <v>2393</v>
      </c>
      <c r="B1932" s="15">
        <v>2021</v>
      </c>
      <c r="C1932" s="13" t="s">
        <v>9</v>
      </c>
      <c r="D1932" s="15">
        <v>19</v>
      </c>
      <c r="E1932" s="13" t="s">
        <v>14</v>
      </c>
      <c r="F1932" s="13" t="s">
        <v>17</v>
      </c>
      <c r="G1932" s="13" t="s">
        <v>12</v>
      </c>
      <c r="H1932" s="13" t="s">
        <v>34</v>
      </c>
    </row>
    <row r="1933" spans="1:8">
      <c r="A1933" s="15">
        <v>2392</v>
      </c>
      <c r="B1933" s="15">
        <v>2021</v>
      </c>
      <c r="C1933" s="13" t="s">
        <v>9</v>
      </c>
      <c r="D1933" s="15">
        <v>19</v>
      </c>
      <c r="E1933" s="13" t="s">
        <v>10</v>
      </c>
      <c r="F1933" s="13" t="s">
        <v>11</v>
      </c>
      <c r="G1933" s="13" t="s">
        <v>12</v>
      </c>
      <c r="H1933" s="13" t="s">
        <v>30</v>
      </c>
    </row>
    <row r="1934" spans="1:8">
      <c r="A1934" s="15">
        <v>2391</v>
      </c>
      <c r="B1934" s="15">
        <v>2021</v>
      </c>
      <c r="C1934" s="13" t="s">
        <v>9</v>
      </c>
      <c r="D1934" s="15">
        <v>19</v>
      </c>
      <c r="E1934" s="13" t="s">
        <v>10</v>
      </c>
      <c r="F1934" s="13" t="s">
        <v>17</v>
      </c>
      <c r="G1934" s="13" t="s">
        <v>12</v>
      </c>
      <c r="H1934" s="13" t="s">
        <v>37</v>
      </c>
    </row>
    <row r="1935" spans="1:8">
      <c r="A1935" s="15">
        <v>2390</v>
      </c>
      <c r="B1935" s="15">
        <v>2021</v>
      </c>
      <c r="C1935" s="13" t="s">
        <v>9</v>
      </c>
      <c r="D1935" s="15">
        <v>19</v>
      </c>
      <c r="E1935" s="13" t="s">
        <v>39</v>
      </c>
      <c r="F1935" s="13" t="s">
        <v>11</v>
      </c>
      <c r="G1935" s="13" t="s">
        <v>12</v>
      </c>
      <c r="H1935" s="13" t="s">
        <v>31</v>
      </c>
    </row>
    <row r="1936" spans="1:8">
      <c r="A1936" s="15">
        <v>2389</v>
      </c>
      <c r="B1936" s="15">
        <v>2021</v>
      </c>
      <c r="C1936" s="13" t="s">
        <v>9</v>
      </c>
      <c r="D1936" s="15">
        <v>19</v>
      </c>
      <c r="E1936" s="13" t="s">
        <v>14</v>
      </c>
      <c r="F1936" s="13" t="s">
        <v>17</v>
      </c>
      <c r="G1936" s="13" t="s">
        <v>12</v>
      </c>
      <c r="H1936" s="13" t="s">
        <v>15</v>
      </c>
    </row>
    <row r="1937" spans="1:8">
      <c r="A1937" s="15">
        <v>2388</v>
      </c>
      <c r="B1937" s="15">
        <v>2021</v>
      </c>
      <c r="C1937" s="13" t="s">
        <v>9</v>
      </c>
      <c r="D1937" s="15">
        <v>19</v>
      </c>
      <c r="E1937" s="13" t="s">
        <v>14</v>
      </c>
      <c r="F1937" s="13" t="s">
        <v>17</v>
      </c>
      <c r="G1937" s="13" t="s">
        <v>12</v>
      </c>
      <c r="H1937" s="13" t="s">
        <v>34</v>
      </c>
    </row>
    <row r="1938" spans="1:8">
      <c r="A1938" s="15">
        <v>2387</v>
      </c>
      <c r="B1938" s="15">
        <v>2021</v>
      </c>
      <c r="C1938" s="13" t="s">
        <v>9</v>
      </c>
      <c r="D1938" s="15">
        <v>19</v>
      </c>
      <c r="E1938" s="13" t="s">
        <v>10</v>
      </c>
      <c r="F1938" s="13" t="s">
        <v>11</v>
      </c>
      <c r="G1938" s="13" t="s">
        <v>12</v>
      </c>
      <c r="H1938" s="13" t="s">
        <v>30</v>
      </c>
    </row>
    <row r="1939" spans="1:8">
      <c r="A1939" s="15">
        <v>2386</v>
      </c>
      <c r="B1939" s="15">
        <v>2021</v>
      </c>
      <c r="C1939" s="13" t="s">
        <v>9</v>
      </c>
      <c r="D1939" s="15">
        <v>19</v>
      </c>
      <c r="E1939" s="13" t="s">
        <v>10</v>
      </c>
      <c r="F1939" s="13" t="s">
        <v>17</v>
      </c>
      <c r="G1939" s="13" t="s">
        <v>12</v>
      </c>
      <c r="H1939" s="13" t="s">
        <v>37</v>
      </c>
    </row>
    <row r="1940" spans="1:8">
      <c r="A1940" s="15">
        <v>2385</v>
      </c>
      <c r="B1940" s="15">
        <v>2021</v>
      </c>
      <c r="C1940" s="13" t="s">
        <v>9</v>
      </c>
      <c r="D1940" s="15">
        <v>19</v>
      </c>
      <c r="E1940" s="13" t="s">
        <v>39</v>
      </c>
      <c r="F1940" s="13" t="s">
        <v>11</v>
      </c>
      <c r="G1940" s="13" t="s">
        <v>12</v>
      </c>
      <c r="H1940" s="15">
        <v>2</v>
      </c>
    </row>
    <row r="1941" spans="1:8">
      <c r="A1941" s="15">
        <v>2384</v>
      </c>
      <c r="B1941" s="15">
        <v>2021</v>
      </c>
      <c r="C1941" s="13" t="s">
        <v>9</v>
      </c>
      <c r="D1941" s="15">
        <v>19</v>
      </c>
      <c r="E1941" s="13" t="s">
        <v>14</v>
      </c>
      <c r="F1941" s="13" t="s">
        <v>17</v>
      </c>
      <c r="G1941" s="13" t="s">
        <v>12</v>
      </c>
      <c r="H1941" s="13" t="s">
        <v>15</v>
      </c>
    </row>
    <row r="1942" spans="1:8">
      <c r="A1942" s="15">
        <v>2383</v>
      </c>
      <c r="B1942" s="15">
        <v>2021</v>
      </c>
      <c r="C1942" s="13" t="s">
        <v>9</v>
      </c>
      <c r="D1942" s="15">
        <v>19</v>
      </c>
      <c r="E1942" s="13" t="s">
        <v>14</v>
      </c>
      <c r="F1942" s="13" t="s">
        <v>17</v>
      </c>
      <c r="G1942" s="13" t="s">
        <v>12</v>
      </c>
      <c r="H1942" s="13" t="s">
        <v>34</v>
      </c>
    </row>
    <row r="1943" spans="1:8">
      <c r="A1943" s="15">
        <v>2382</v>
      </c>
      <c r="B1943" s="15">
        <v>2021</v>
      </c>
      <c r="C1943" s="13" t="s">
        <v>9</v>
      </c>
      <c r="D1943" s="15">
        <v>19</v>
      </c>
      <c r="E1943" s="13" t="s">
        <v>10</v>
      </c>
      <c r="F1943" s="13" t="s">
        <v>11</v>
      </c>
      <c r="G1943" s="13" t="s">
        <v>12</v>
      </c>
      <c r="H1943" s="13" t="s">
        <v>30</v>
      </c>
    </row>
    <row r="1944" spans="1:8">
      <c r="A1944" s="15">
        <v>2381</v>
      </c>
      <c r="B1944" s="15">
        <v>2021</v>
      </c>
      <c r="C1944" s="13" t="s">
        <v>9</v>
      </c>
      <c r="D1944" s="15">
        <v>19</v>
      </c>
      <c r="E1944" s="13" t="s">
        <v>10</v>
      </c>
      <c r="F1944" s="13" t="s">
        <v>17</v>
      </c>
      <c r="G1944" s="13" t="s">
        <v>12</v>
      </c>
      <c r="H1944" s="13" t="s">
        <v>37</v>
      </c>
    </row>
    <row r="1945" spans="1:8">
      <c r="A1945" s="15">
        <v>2380</v>
      </c>
      <c r="B1945" s="15">
        <v>2021</v>
      </c>
      <c r="C1945" s="13" t="s">
        <v>9</v>
      </c>
      <c r="D1945" s="15">
        <v>19</v>
      </c>
      <c r="E1945" s="13" t="s">
        <v>39</v>
      </c>
      <c r="F1945" s="13" t="s">
        <v>17</v>
      </c>
      <c r="G1945" s="13" t="s">
        <v>12</v>
      </c>
      <c r="H1945" s="13" t="s">
        <v>32</v>
      </c>
    </row>
    <row r="1946" spans="1:8">
      <c r="A1946" s="15">
        <v>2379</v>
      </c>
      <c r="B1946" s="15">
        <v>2021</v>
      </c>
      <c r="C1946" s="13" t="s">
        <v>9</v>
      </c>
      <c r="D1946" s="15">
        <v>19</v>
      </c>
      <c r="E1946" s="13" t="s">
        <v>14</v>
      </c>
      <c r="F1946" s="13" t="s">
        <v>17</v>
      </c>
      <c r="G1946" s="13" t="s">
        <v>12</v>
      </c>
      <c r="H1946" s="13" t="s">
        <v>18</v>
      </c>
    </row>
    <row r="1947" spans="1:8">
      <c r="A1947" s="15">
        <v>2378</v>
      </c>
      <c r="B1947" s="15">
        <v>2021</v>
      </c>
      <c r="C1947" s="13" t="s">
        <v>9</v>
      </c>
      <c r="D1947" s="15">
        <v>19</v>
      </c>
      <c r="E1947" s="13" t="s">
        <v>14</v>
      </c>
      <c r="F1947" s="13" t="s">
        <v>17</v>
      </c>
      <c r="G1947" s="13" t="s">
        <v>12</v>
      </c>
      <c r="H1947" s="13" t="s">
        <v>34</v>
      </c>
    </row>
    <row r="1948" spans="1:8">
      <c r="A1948" s="15">
        <v>2377</v>
      </c>
      <c r="B1948" s="15">
        <v>2021</v>
      </c>
      <c r="C1948" s="13" t="s">
        <v>9</v>
      </c>
      <c r="D1948" s="15">
        <v>19</v>
      </c>
      <c r="E1948" s="13" t="s">
        <v>10</v>
      </c>
      <c r="F1948" s="13" t="s">
        <v>11</v>
      </c>
      <c r="G1948" s="13" t="s">
        <v>12</v>
      </c>
      <c r="H1948" s="13" t="s">
        <v>30</v>
      </c>
    </row>
    <row r="1949" spans="1:8">
      <c r="A1949" s="15">
        <v>2376</v>
      </c>
      <c r="B1949" s="15">
        <v>2021</v>
      </c>
      <c r="C1949" s="13" t="s">
        <v>9</v>
      </c>
      <c r="D1949" s="15">
        <v>19</v>
      </c>
      <c r="E1949" s="13" t="s">
        <v>10</v>
      </c>
      <c r="F1949" s="13" t="s">
        <v>17</v>
      </c>
      <c r="G1949" s="13" t="s">
        <v>12</v>
      </c>
      <c r="H1949" s="13" t="s">
        <v>37</v>
      </c>
    </row>
    <row r="1950" spans="1:8">
      <c r="A1950" s="15">
        <v>2375</v>
      </c>
      <c r="B1950" s="15">
        <v>2021</v>
      </c>
      <c r="C1950" s="13" t="s">
        <v>9</v>
      </c>
      <c r="D1950" s="15">
        <v>19</v>
      </c>
      <c r="E1950" s="13" t="s">
        <v>39</v>
      </c>
      <c r="F1950" s="13" t="s">
        <v>17</v>
      </c>
      <c r="G1950" s="13" t="s">
        <v>12</v>
      </c>
      <c r="H1950" s="13" t="s">
        <v>32</v>
      </c>
    </row>
    <row r="1951" spans="1:8">
      <c r="A1951" s="15">
        <v>2374</v>
      </c>
      <c r="B1951" s="15">
        <v>2021</v>
      </c>
      <c r="C1951" s="13" t="s">
        <v>9</v>
      </c>
      <c r="D1951" s="15">
        <v>19</v>
      </c>
      <c r="E1951" s="13" t="s">
        <v>14</v>
      </c>
      <c r="F1951" s="13" t="s">
        <v>17</v>
      </c>
      <c r="G1951" s="13" t="s">
        <v>12</v>
      </c>
      <c r="H1951" s="13" t="s">
        <v>18</v>
      </c>
    </row>
    <row r="1952" spans="1:8">
      <c r="A1952" s="15">
        <v>2373</v>
      </c>
      <c r="B1952" s="15">
        <v>2021</v>
      </c>
      <c r="C1952" s="13" t="s">
        <v>9</v>
      </c>
      <c r="D1952" s="15">
        <v>19</v>
      </c>
      <c r="E1952" s="13" t="s">
        <v>14</v>
      </c>
      <c r="F1952" s="13" t="s">
        <v>17</v>
      </c>
      <c r="G1952" s="13" t="s">
        <v>12</v>
      </c>
      <c r="H1952" s="13" t="s">
        <v>34</v>
      </c>
    </row>
    <row r="1953" spans="1:8">
      <c r="A1953" s="15">
        <v>2372</v>
      </c>
      <c r="B1953" s="15">
        <v>2021</v>
      </c>
      <c r="C1953" s="13" t="s">
        <v>9</v>
      </c>
      <c r="D1953" s="15">
        <v>19</v>
      </c>
      <c r="E1953" s="13" t="s">
        <v>10</v>
      </c>
      <c r="F1953" s="13" t="s">
        <v>11</v>
      </c>
      <c r="G1953" s="13" t="s">
        <v>12</v>
      </c>
      <c r="H1953" s="13" t="s">
        <v>30</v>
      </c>
    </row>
    <row r="1954" spans="1:8">
      <c r="A1954" s="15">
        <v>2371</v>
      </c>
      <c r="B1954" s="15">
        <v>2021</v>
      </c>
      <c r="C1954" s="13" t="s">
        <v>9</v>
      </c>
      <c r="D1954" s="15">
        <v>19</v>
      </c>
      <c r="E1954" s="13" t="s">
        <v>10</v>
      </c>
      <c r="F1954" s="13" t="s">
        <v>17</v>
      </c>
      <c r="G1954" s="13" t="s">
        <v>12</v>
      </c>
      <c r="H1954" s="13" t="s">
        <v>37</v>
      </c>
    </row>
    <row r="1955" spans="1:8">
      <c r="A1955" s="15">
        <v>2370</v>
      </c>
      <c r="B1955" s="15">
        <v>2021</v>
      </c>
      <c r="C1955" s="13" t="s">
        <v>9</v>
      </c>
      <c r="D1955" s="15">
        <v>19</v>
      </c>
      <c r="E1955" s="13" t="s">
        <v>39</v>
      </c>
      <c r="F1955" s="13" t="s">
        <v>17</v>
      </c>
      <c r="G1955" s="13" t="s">
        <v>12</v>
      </c>
      <c r="H1955" s="13" t="s">
        <v>32</v>
      </c>
    </row>
    <row r="1956" spans="1:8">
      <c r="A1956" s="15">
        <v>2369</v>
      </c>
      <c r="B1956" s="15">
        <v>2021</v>
      </c>
      <c r="C1956" s="13" t="s">
        <v>9</v>
      </c>
      <c r="D1956" s="15">
        <v>19</v>
      </c>
      <c r="E1956" s="13" t="s">
        <v>14</v>
      </c>
      <c r="F1956" s="13" t="s">
        <v>17</v>
      </c>
      <c r="G1956" s="13" t="s">
        <v>12</v>
      </c>
      <c r="H1956" s="13" t="s">
        <v>18</v>
      </c>
    </row>
    <row r="1957" spans="1:8">
      <c r="A1957" s="15">
        <v>2368</v>
      </c>
      <c r="B1957" s="15">
        <v>2021</v>
      </c>
      <c r="C1957" s="13" t="s">
        <v>9</v>
      </c>
      <c r="D1957" s="15">
        <v>19</v>
      </c>
      <c r="E1957" s="13" t="s">
        <v>14</v>
      </c>
      <c r="F1957" s="13" t="s">
        <v>17</v>
      </c>
      <c r="G1957" s="13" t="s">
        <v>12</v>
      </c>
      <c r="H1957" s="13" t="s">
        <v>34</v>
      </c>
    </row>
    <row r="1958" spans="1:8">
      <c r="A1958" s="15">
        <v>2367</v>
      </c>
      <c r="B1958" s="15">
        <v>2021</v>
      </c>
      <c r="C1958" s="13" t="s">
        <v>9</v>
      </c>
      <c r="D1958" s="15">
        <v>19</v>
      </c>
      <c r="E1958" s="13" t="s">
        <v>10</v>
      </c>
      <c r="F1958" s="13" t="s">
        <v>11</v>
      </c>
      <c r="G1958" s="13" t="s">
        <v>12</v>
      </c>
      <c r="H1958" s="13" t="s">
        <v>30</v>
      </c>
    </row>
    <row r="1959" spans="1:8">
      <c r="A1959" s="15">
        <v>2366</v>
      </c>
      <c r="B1959" s="15">
        <v>2021</v>
      </c>
      <c r="C1959" s="13" t="s">
        <v>9</v>
      </c>
      <c r="D1959" s="15">
        <v>19</v>
      </c>
      <c r="E1959" s="13" t="s">
        <v>10</v>
      </c>
      <c r="F1959" s="13" t="s">
        <v>17</v>
      </c>
      <c r="G1959" s="13" t="s">
        <v>12</v>
      </c>
      <c r="H1959" s="13" t="s">
        <v>37</v>
      </c>
    </row>
    <row r="1960" spans="1:8">
      <c r="A1960" s="15">
        <v>2365</v>
      </c>
      <c r="B1960" s="15">
        <v>2021</v>
      </c>
      <c r="C1960" s="13" t="s">
        <v>9</v>
      </c>
      <c r="D1960" s="15">
        <v>19</v>
      </c>
      <c r="E1960" s="13" t="s">
        <v>39</v>
      </c>
      <c r="F1960" s="13" t="s">
        <v>17</v>
      </c>
      <c r="G1960" s="13" t="s">
        <v>12</v>
      </c>
      <c r="H1960" s="13" t="s">
        <v>32</v>
      </c>
    </row>
    <row r="1961" spans="1:8">
      <c r="A1961" s="15">
        <v>2364</v>
      </c>
      <c r="B1961" s="15">
        <v>2021</v>
      </c>
      <c r="C1961" s="13" t="s">
        <v>9</v>
      </c>
      <c r="D1961" s="15">
        <v>19</v>
      </c>
      <c r="E1961" s="13" t="s">
        <v>14</v>
      </c>
      <c r="F1961" s="13" t="s">
        <v>17</v>
      </c>
      <c r="G1961" s="13" t="s">
        <v>12</v>
      </c>
      <c r="H1961" s="13" t="s">
        <v>18</v>
      </c>
    </row>
    <row r="1962" spans="1:8">
      <c r="A1962" s="15">
        <v>2363</v>
      </c>
      <c r="B1962" s="15">
        <v>2021</v>
      </c>
      <c r="C1962" s="13" t="s">
        <v>9</v>
      </c>
      <c r="D1962" s="15">
        <v>19</v>
      </c>
      <c r="E1962" s="13" t="s">
        <v>14</v>
      </c>
      <c r="F1962" s="13" t="s">
        <v>17</v>
      </c>
      <c r="G1962" s="13" t="s">
        <v>12</v>
      </c>
      <c r="H1962" s="13" t="s">
        <v>34</v>
      </c>
    </row>
    <row r="1963" spans="1:8">
      <c r="A1963" s="15">
        <v>2362</v>
      </c>
      <c r="B1963" s="15">
        <v>2021</v>
      </c>
      <c r="C1963" s="13" t="s">
        <v>9</v>
      </c>
      <c r="D1963" s="15">
        <v>19</v>
      </c>
      <c r="E1963" s="13" t="s">
        <v>10</v>
      </c>
      <c r="F1963" s="13" t="s">
        <v>11</v>
      </c>
      <c r="G1963" s="13" t="s">
        <v>12</v>
      </c>
      <c r="H1963" s="13" t="s">
        <v>30</v>
      </c>
    </row>
    <row r="1964" spans="1:8">
      <c r="A1964" s="15">
        <v>2361</v>
      </c>
      <c r="B1964" s="15">
        <v>2021</v>
      </c>
      <c r="C1964" s="13" t="s">
        <v>9</v>
      </c>
      <c r="D1964" s="15">
        <v>19</v>
      </c>
      <c r="E1964" s="13" t="s">
        <v>10</v>
      </c>
      <c r="F1964" s="13" t="s">
        <v>17</v>
      </c>
      <c r="G1964" s="13" t="s">
        <v>12</v>
      </c>
      <c r="H1964" s="13" t="s">
        <v>37</v>
      </c>
    </row>
    <row r="1965" spans="1:8">
      <c r="A1965" s="15">
        <v>2360</v>
      </c>
      <c r="B1965" s="15">
        <v>2021</v>
      </c>
      <c r="C1965" s="13" t="s">
        <v>9</v>
      </c>
      <c r="D1965" s="15">
        <v>19</v>
      </c>
      <c r="E1965" s="13" t="s">
        <v>39</v>
      </c>
      <c r="F1965" s="13" t="s">
        <v>17</v>
      </c>
      <c r="G1965" s="13" t="s">
        <v>12</v>
      </c>
      <c r="H1965" s="13" t="s">
        <v>35</v>
      </c>
    </row>
    <row r="1966" spans="1:8">
      <c r="A1966" s="15">
        <v>2359</v>
      </c>
      <c r="B1966" s="15">
        <v>2021</v>
      </c>
      <c r="C1966" s="13" t="s">
        <v>9</v>
      </c>
      <c r="D1966" s="15">
        <v>19</v>
      </c>
      <c r="E1966" s="13" t="s">
        <v>14</v>
      </c>
      <c r="F1966" s="13" t="s">
        <v>17</v>
      </c>
      <c r="G1966" s="13" t="s">
        <v>12</v>
      </c>
      <c r="H1966" s="13" t="s">
        <v>18</v>
      </c>
    </row>
    <row r="1967" spans="1:8">
      <c r="A1967" s="15">
        <v>2358</v>
      </c>
      <c r="B1967" s="15">
        <v>2021</v>
      </c>
      <c r="C1967" s="13" t="s">
        <v>9</v>
      </c>
      <c r="D1967" s="15">
        <v>19</v>
      </c>
      <c r="E1967" s="13" t="s">
        <v>14</v>
      </c>
      <c r="F1967" s="13" t="s">
        <v>17</v>
      </c>
      <c r="G1967" s="13" t="s">
        <v>12</v>
      </c>
      <c r="H1967" s="13" t="s">
        <v>34</v>
      </c>
    </row>
    <row r="1968" spans="1:8">
      <c r="A1968" s="15">
        <v>2357</v>
      </c>
      <c r="B1968" s="15">
        <v>2021</v>
      </c>
      <c r="C1968" s="13" t="s">
        <v>9</v>
      </c>
      <c r="D1968" s="15">
        <v>19</v>
      </c>
      <c r="E1968" s="13" t="s">
        <v>10</v>
      </c>
      <c r="F1968" s="13" t="s">
        <v>11</v>
      </c>
      <c r="G1968" s="13" t="s">
        <v>12</v>
      </c>
      <c r="H1968" s="13" t="s">
        <v>30</v>
      </c>
    </row>
    <row r="1969" spans="1:8">
      <c r="A1969" s="15">
        <v>2356</v>
      </c>
      <c r="B1969" s="15">
        <v>2021</v>
      </c>
      <c r="C1969" s="13" t="s">
        <v>9</v>
      </c>
      <c r="D1969" s="15">
        <v>19</v>
      </c>
      <c r="E1969" s="13" t="s">
        <v>10</v>
      </c>
      <c r="F1969" s="13" t="s">
        <v>17</v>
      </c>
      <c r="G1969" s="13" t="s">
        <v>12</v>
      </c>
      <c r="H1969" s="13" t="s">
        <v>37</v>
      </c>
    </row>
    <row r="1970" spans="1:8">
      <c r="A1970" s="15">
        <v>2355</v>
      </c>
      <c r="B1970" s="15">
        <v>2021</v>
      </c>
      <c r="C1970" s="13" t="s">
        <v>9</v>
      </c>
      <c r="D1970" s="15">
        <v>19</v>
      </c>
      <c r="E1970" s="13" t="s">
        <v>39</v>
      </c>
      <c r="F1970" s="13" t="s">
        <v>17</v>
      </c>
      <c r="G1970" s="13" t="s">
        <v>12</v>
      </c>
      <c r="H1970" s="13" t="s">
        <v>35</v>
      </c>
    </row>
    <row r="1971" spans="1:8">
      <c r="A1971" s="15">
        <v>2354</v>
      </c>
      <c r="B1971" s="15">
        <v>2021</v>
      </c>
      <c r="C1971" s="13" t="s">
        <v>9</v>
      </c>
      <c r="D1971" s="15">
        <v>19</v>
      </c>
      <c r="E1971" s="13" t="s">
        <v>14</v>
      </c>
      <c r="F1971" s="13" t="s">
        <v>17</v>
      </c>
      <c r="G1971" s="13" t="s">
        <v>12</v>
      </c>
      <c r="H1971" s="13" t="s">
        <v>18</v>
      </c>
    </row>
    <row r="1972" spans="1:8">
      <c r="A1972" s="15">
        <v>2353</v>
      </c>
      <c r="B1972" s="15">
        <v>2021</v>
      </c>
      <c r="C1972" s="13" t="s">
        <v>9</v>
      </c>
      <c r="D1972" s="15">
        <v>19</v>
      </c>
      <c r="E1972" s="13" t="s">
        <v>14</v>
      </c>
      <c r="F1972" s="13" t="s">
        <v>17</v>
      </c>
      <c r="G1972" s="13" t="s">
        <v>12</v>
      </c>
      <c r="H1972" s="13" t="s">
        <v>34</v>
      </c>
    </row>
    <row r="1973" spans="1:8">
      <c r="A1973" s="15">
        <v>2352</v>
      </c>
      <c r="B1973" s="15">
        <v>2021</v>
      </c>
      <c r="C1973" s="13" t="s">
        <v>9</v>
      </c>
      <c r="D1973" s="15">
        <v>19</v>
      </c>
      <c r="E1973" s="13" t="s">
        <v>10</v>
      </c>
      <c r="F1973" s="13" t="s">
        <v>11</v>
      </c>
      <c r="G1973" s="13" t="s">
        <v>12</v>
      </c>
      <c r="H1973" s="13" t="s">
        <v>30</v>
      </c>
    </row>
    <row r="1974" spans="1:8">
      <c r="A1974" s="15">
        <v>2351</v>
      </c>
      <c r="B1974" s="15">
        <v>2021</v>
      </c>
      <c r="C1974" s="13" t="s">
        <v>9</v>
      </c>
      <c r="D1974" s="15">
        <v>19</v>
      </c>
      <c r="E1974" s="13" t="s">
        <v>10</v>
      </c>
      <c r="F1974" s="13" t="s">
        <v>17</v>
      </c>
      <c r="G1974" s="13" t="s">
        <v>12</v>
      </c>
      <c r="H1974" s="13" t="s">
        <v>37</v>
      </c>
    </row>
    <row r="1975" spans="1:8">
      <c r="A1975" s="15">
        <v>2350</v>
      </c>
      <c r="B1975" s="15">
        <v>2021</v>
      </c>
      <c r="C1975" s="13" t="s">
        <v>9</v>
      </c>
      <c r="D1975" s="15">
        <v>19</v>
      </c>
      <c r="E1975" s="13" t="s">
        <v>39</v>
      </c>
      <c r="F1975" s="13" t="s">
        <v>17</v>
      </c>
      <c r="G1975" s="13" t="s">
        <v>12</v>
      </c>
      <c r="H1975" s="13" t="s">
        <v>37</v>
      </c>
    </row>
    <row r="1976" spans="1:8">
      <c r="A1976" s="15">
        <v>2349</v>
      </c>
      <c r="B1976" s="15">
        <v>2021</v>
      </c>
      <c r="C1976" s="13" t="s">
        <v>9</v>
      </c>
      <c r="D1976" s="15">
        <v>19</v>
      </c>
      <c r="E1976" s="13" t="s">
        <v>14</v>
      </c>
      <c r="F1976" s="13" t="s">
        <v>17</v>
      </c>
      <c r="G1976" s="13" t="s">
        <v>12</v>
      </c>
      <c r="H1976" s="13" t="s">
        <v>18</v>
      </c>
    </row>
    <row r="1977" spans="1:8">
      <c r="A1977" s="15">
        <v>2348</v>
      </c>
      <c r="B1977" s="15">
        <v>2021</v>
      </c>
      <c r="C1977" s="13" t="s">
        <v>9</v>
      </c>
      <c r="D1977" s="15">
        <v>19</v>
      </c>
      <c r="E1977" s="13" t="s">
        <v>14</v>
      </c>
      <c r="F1977" s="13" t="s">
        <v>17</v>
      </c>
      <c r="G1977" s="13" t="s">
        <v>12</v>
      </c>
      <c r="H1977" s="13" t="s">
        <v>34</v>
      </c>
    </row>
    <row r="1978" spans="1:8">
      <c r="A1978" s="15">
        <v>2347</v>
      </c>
      <c r="B1978" s="15">
        <v>2021</v>
      </c>
      <c r="C1978" s="13" t="s">
        <v>9</v>
      </c>
      <c r="D1978" s="15">
        <v>19</v>
      </c>
      <c r="E1978" s="13" t="s">
        <v>10</v>
      </c>
      <c r="F1978" s="13" t="s">
        <v>11</v>
      </c>
      <c r="G1978" s="13" t="s">
        <v>12</v>
      </c>
      <c r="H1978" s="13" t="s">
        <v>30</v>
      </c>
    </row>
    <row r="1979" spans="1:8">
      <c r="A1979" s="15">
        <v>2346</v>
      </c>
      <c r="B1979" s="15">
        <v>2021</v>
      </c>
      <c r="C1979" s="13" t="s">
        <v>9</v>
      </c>
      <c r="D1979" s="15">
        <v>19</v>
      </c>
      <c r="E1979" s="13" t="s">
        <v>10</v>
      </c>
      <c r="F1979" s="13" t="s">
        <v>17</v>
      </c>
      <c r="G1979" s="13" t="s">
        <v>12</v>
      </c>
      <c r="H1979" s="13" t="s">
        <v>37</v>
      </c>
    </row>
    <row r="1980" spans="1:8">
      <c r="A1980" s="15">
        <v>2345</v>
      </c>
      <c r="B1980" s="15">
        <v>2021</v>
      </c>
      <c r="C1980" s="13" t="s">
        <v>9</v>
      </c>
      <c r="D1980" s="15">
        <v>19</v>
      </c>
      <c r="E1980" s="13" t="s">
        <v>39</v>
      </c>
      <c r="F1980" s="13" t="s">
        <v>17</v>
      </c>
      <c r="G1980" s="13" t="s">
        <v>12</v>
      </c>
      <c r="H1980" s="13" t="s">
        <v>34</v>
      </c>
    </row>
    <row r="1981" spans="1:8">
      <c r="A1981" s="15">
        <v>2344</v>
      </c>
      <c r="B1981" s="15">
        <v>2021</v>
      </c>
      <c r="C1981" s="13" t="s">
        <v>9</v>
      </c>
      <c r="D1981" s="15">
        <v>19</v>
      </c>
      <c r="E1981" s="13" t="s">
        <v>14</v>
      </c>
      <c r="F1981" s="13" t="s">
        <v>17</v>
      </c>
      <c r="G1981" s="13" t="s">
        <v>12</v>
      </c>
      <c r="H1981" s="13" t="s">
        <v>18</v>
      </c>
    </row>
    <row r="1982" spans="1:8">
      <c r="A1982" s="15">
        <v>2343</v>
      </c>
      <c r="B1982" s="15">
        <v>2021</v>
      </c>
      <c r="C1982" s="13" t="s">
        <v>9</v>
      </c>
      <c r="D1982" s="15">
        <v>19</v>
      </c>
      <c r="E1982" s="13" t="s">
        <v>14</v>
      </c>
      <c r="F1982" s="13" t="s">
        <v>17</v>
      </c>
      <c r="G1982" s="13" t="s">
        <v>12</v>
      </c>
      <c r="H1982" s="13" t="s">
        <v>34</v>
      </c>
    </row>
    <row r="1983" spans="1:8">
      <c r="A1983" s="15">
        <v>2342</v>
      </c>
      <c r="B1983" s="15">
        <v>2021</v>
      </c>
      <c r="C1983" s="13" t="s">
        <v>9</v>
      </c>
      <c r="D1983" s="15">
        <v>19</v>
      </c>
      <c r="E1983" s="13" t="s">
        <v>10</v>
      </c>
      <c r="F1983" s="13" t="s">
        <v>11</v>
      </c>
      <c r="G1983" s="13" t="s">
        <v>12</v>
      </c>
      <c r="H1983" s="13" t="s">
        <v>29</v>
      </c>
    </row>
    <row r="1984" spans="1:8">
      <c r="A1984" s="15">
        <v>2341</v>
      </c>
      <c r="B1984" s="15">
        <v>2021</v>
      </c>
      <c r="C1984" s="13" t="s">
        <v>9</v>
      </c>
      <c r="D1984" s="15">
        <v>19</v>
      </c>
      <c r="E1984" s="13" t="s">
        <v>10</v>
      </c>
      <c r="F1984" s="13" t="s">
        <v>17</v>
      </c>
      <c r="G1984" s="13" t="s">
        <v>12</v>
      </c>
      <c r="H1984" s="13" t="s">
        <v>37</v>
      </c>
    </row>
    <row r="1985" spans="1:8">
      <c r="A1985" s="15">
        <v>2340</v>
      </c>
      <c r="B1985" s="15">
        <v>2021</v>
      </c>
      <c r="C1985" s="13" t="s">
        <v>9</v>
      </c>
      <c r="D1985" s="15">
        <v>19</v>
      </c>
      <c r="E1985" s="13" t="s">
        <v>39</v>
      </c>
      <c r="F1985" s="13" t="s">
        <v>17</v>
      </c>
      <c r="G1985" s="13" t="s">
        <v>12</v>
      </c>
      <c r="H1985" s="13" t="s">
        <v>34</v>
      </c>
    </row>
    <row r="1986" spans="1:8">
      <c r="A1986" s="15">
        <v>2339</v>
      </c>
      <c r="B1986" s="15">
        <v>2021</v>
      </c>
      <c r="C1986" s="13" t="s">
        <v>9</v>
      </c>
      <c r="D1986" s="15">
        <v>19</v>
      </c>
      <c r="E1986" s="13" t="s">
        <v>14</v>
      </c>
      <c r="F1986" s="13" t="s">
        <v>17</v>
      </c>
      <c r="G1986" s="13" t="s">
        <v>12</v>
      </c>
      <c r="H1986" s="13" t="s">
        <v>18</v>
      </c>
    </row>
    <row r="1987" spans="1:8">
      <c r="A1987" s="15">
        <v>2338</v>
      </c>
      <c r="B1987" s="15">
        <v>2021</v>
      </c>
      <c r="C1987" s="13" t="s">
        <v>9</v>
      </c>
      <c r="D1987" s="15">
        <v>19</v>
      </c>
      <c r="E1987" s="13" t="s">
        <v>14</v>
      </c>
      <c r="F1987" s="13" t="s">
        <v>17</v>
      </c>
      <c r="G1987" s="13" t="s">
        <v>12</v>
      </c>
      <c r="H1987" s="13" t="s">
        <v>34</v>
      </c>
    </row>
    <row r="1988" spans="1:8">
      <c r="A1988" s="15">
        <v>2337</v>
      </c>
      <c r="B1988" s="15">
        <v>2021</v>
      </c>
      <c r="C1988" s="13" t="s">
        <v>9</v>
      </c>
      <c r="D1988" s="15">
        <v>19</v>
      </c>
      <c r="E1988" s="13" t="s">
        <v>10</v>
      </c>
      <c r="F1988" s="13" t="s">
        <v>11</v>
      </c>
      <c r="G1988" s="13" t="s">
        <v>12</v>
      </c>
      <c r="H1988" s="13" t="s">
        <v>29</v>
      </c>
    </row>
    <row r="1989" spans="1:8">
      <c r="A1989" s="15">
        <v>2336</v>
      </c>
      <c r="B1989" s="15">
        <v>2021</v>
      </c>
      <c r="C1989" s="13" t="s">
        <v>9</v>
      </c>
      <c r="D1989" s="15">
        <v>19</v>
      </c>
      <c r="E1989" s="13" t="s">
        <v>10</v>
      </c>
      <c r="F1989" s="13" t="s">
        <v>17</v>
      </c>
      <c r="G1989" s="13" t="s">
        <v>12</v>
      </c>
      <c r="H1989" s="13" t="s">
        <v>37</v>
      </c>
    </row>
    <row r="1990" spans="1:8">
      <c r="A1990" s="15">
        <v>2335</v>
      </c>
      <c r="B1990" s="15">
        <v>2021</v>
      </c>
      <c r="C1990" s="13" t="s">
        <v>9</v>
      </c>
      <c r="D1990" s="15">
        <v>19</v>
      </c>
      <c r="E1990" s="13" t="s">
        <v>39</v>
      </c>
      <c r="F1990" s="13" t="s">
        <v>17</v>
      </c>
      <c r="G1990" s="13" t="s">
        <v>12</v>
      </c>
      <c r="H1990" s="13" t="s">
        <v>26</v>
      </c>
    </row>
    <row r="1991" spans="1:8">
      <c r="A1991" s="15">
        <v>2334</v>
      </c>
      <c r="B1991" s="15">
        <v>2021</v>
      </c>
      <c r="C1991" s="13" t="s">
        <v>9</v>
      </c>
      <c r="D1991" s="15">
        <v>19</v>
      </c>
      <c r="E1991" s="13" t="s">
        <v>14</v>
      </c>
      <c r="F1991" s="13" t="s">
        <v>17</v>
      </c>
      <c r="G1991" s="13" t="s">
        <v>12</v>
      </c>
      <c r="H1991" s="13" t="s">
        <v>18</v>
      </c>
    </row>
    <row r="1992" spans="1:8">
      <c r="A1992" s="15">
        <v>2333</v>
      </c>
      <c r="B1992" s="15">
        <v>2021</v>
      </c>
      <c r="C1992" s="13" t="s">
        <v>9</v>
      </c>
      <c r="D1992" s="15">
        <v>19</v>
      </c>
      <c r="E1992" s="13" t="s">
        <v>14</v>
      </c>
      <c r="F1992" s="13" t="s">
        <v>17</v>
      </c>
      <c r="G1992" s="13" t="s">
        <v>12</v>
      </c>
      <c r="H1992" s="13" t="s">
        <v>34</v>
      </c>
    </row>
    <row r="1993" spans="1:8">
      <c r="A1993" s="15">
        <v>2332</v>
      </c>
      <c r="B1993" s="15">
        <v>2021</v>
      </c>
      <c r="C1993" s="13" t="s">
        <v>9</v>
      </c>
      <c r="D1993" s="15">
        <v>19</v>
      </c>
      <c r="E1993" s="13" t="s">
        <v>10</v>
      </c>
      <c r="F1993" s="13" t="s">
        <v>11</v>
      </c>
      <c r="G1993" s="13" t="s">
        <v>12</v>
      </c>
      <c r="H1993" s="13" t="s">
        <v>29</v>
      </c>
    </row>
    <row r="1994" spans="1:8">
      <c r="A1994" s="15">
        <v>2331</v>
      </c>
      <c r="B1994" s="15">
        <v>2021</v>
      </c>
      <c r="C1994" s="13" t="s">
        <v>9</v>
      </c>
      <c r="D1994" s="15">
        <v>19</v>
      </c>
      <c r="E1994" s="13" t="s">
        <v>10</v>
      </c>
      <c r="F1994" s="13" t="s">
        <v>17</v>
      </c>
      <c r="G1994" s="13" t="s">
        <v>12</v>
      </c>
      <c r="H1994" s="13" t="s">
        <v>37</v>
      </c>
    </row>
    <row r="1995" spans="1:8">
      <c r="A1995" s="15">
        <v>2330</v>
      </c>
      <c r="B1995" s="15">
        <v>2021</v>
      </c>
      <c r="C1995" s="13" t="s">
        <v>9</v>
      </c>
      <c r="D1995" s="15">
        <v>19</v>
      </c>
      <c r="E1995" s="13" t="s">
        <v>39</v>
      </c>
      <c r="F1995" s="13" t="s">
        <v>17</v>
      </c>
      <c r="G1995" s="13" t="s">
        <v>12</v>
      </c>
      <c r="H1995" s="13" t="s">
        <v>26</v>
      </c>
    </row>
    <row r="1996" spans="1:8">
      <c r="A1996" s="15">
        <v>2329</v>
      </c>
      <c r="B1996" s="15">
        <v>2021</v>
      </c>
      <c r="C1996" s="13" t="s">
        <v>9</v>
      </c>
      <c r="D1996" s="15">
        <v>19</v>
      </c>
      <c r="E1996" s="13" t="s">
        <v>14</v>
      </c>
      <c r="F1996" s="13" t="s">
        <v>17</v>
      </c>
      <c r="G1996" s="13" t="s">
        <v>12</v>
      </c>
      <c r="H1996" s="13" t="s">
        <v>18</v>
      </c>
    </row>
    <row r="1997" spans="1:8">
      <c r="A1997" s="15">
        <v>2328</v>
      </c>
      <c r="B1997" s="15">
        <v>2021</v>
      </c>
      <c r="C1997" s="13" t="s">
        <v>9</v>
      </c>
      <c r="D1997" s="15">
        <v>19</v>
      </c>
      <c r="E1997" s="13" t="s">
        <v>14</v>
      </c>
      <c r="F1997" s="13" t="s">
        <v>17</v>
      </c>
      <c r="G1997" s="13" t="s">
        <v>12</v>
      </c>
      <c r="H1997" s="13" t="s">
        <v>34</v>
      </c>
    </row>
    <row r="1998" spans="1:8">
      <c r="A1998" s="15">
        <v>2327</v>
      </c>
      <c r="B1998" s="15">
        <v>2021</v>
      </c>
      <c r="C1998" s="13" t="s">
        <v>9</v>
      </c>
      <c r="D1998" s="15">
        <v>19</v>
      </c>
      <c r="E1998" s="13" t="s">
        <v>10</v>
      </c>
      <c r="F1998" s="13" t="s">
        <v>11</v>
      </c>
      <c r="G1998" s="13" t="s">
        <v>12</v>
      </c>
      <c r="H1998" s="13" t="s">
        <v>29</v>
      </c>
    </row>
    <row r="1999" spans="1:8">
      <c r="A1999" s="15">
        <v>2326</v>
      </c>
      <c r="B1999" s="15">
        <v>2021</v>
      </c>
      <c r="C1999" s="13" t="s">
        <v>9</v>
      </c>
      <c r="D1999" s="15">
        <v>19</v>
      </c>
      <c r="E1999" s="13" t="s">
        <v>10</v>
      </c>
      <c r="F1999" s="13" t="s">
        <v>17</v>
      </c>
      <c r="G1999" s="13" t="s">
        <v>12</v>
      </c>
      <c r="H1999" s="13" t="s">
        <v>37</v>
      </c>
    </row>
    <row r="2000" spans="1:8">
      <c r="A2000" s="15">
        <v>2325</v>
      </c>
      <c r="B2000" s="15">
        <v>2021</v>
      </c>
      <c r="C2000" s="13" t="s">
        <v>9</v>
      </c>
      <c r="D2000" s="15">
        <v>19</v>
      </c>
      <c r="E2000" s="13" t="s">
        <v>39</v>
      </c>
      <c r="F2000" s="13" t="s">
        <v>17</v>
      </c>
      <c r="G2000" s="13" t="s">
        <v>12</v>
      </c>
      <c r="H2000" s="13" t="s">
        <v>13</v>
      </c>
    </row>
    <row r="2001" spans="1:8">
      <c r="A2001" s="15">
        <v>2324</v>
      </c>
      <c r="B2001" s="15">
        <v>2021</v>
      </c>
      <c r="C2001" s="13" t="s">
        <v>9</v>
      </c>
      <c r="D2001" s="15">
        <v>19</v>
      </c>
      <c r="E2001" s="13" t="s">
        <v>14</v>
      </c>
      <c r="F2001" s="13" t="s">
        <v>17</v>
      </c>
      <c r="G2001" s="13" t="s">
        <v>12</v>
      </c>
      <c r="H2001" s="13" t="s">
        <v>18</v>
      </c>
    </row>
    <row r="2002" spans="1:8">
      <c r="A2002" s="15">
        <v>2323</v>
      </c>
      <c r="B2002" s="15">
        <v>2021</v>
      </c>
      <c r="C2002" s="13" t="s">
        <v>9</v>
      </c>
      <c r="D2002" s="15">
        <v>19</v>
      </c>
      <c r="E2002" s="13" t="s">
        <v>14</v>
      </c>
      <c r="F2002" s="13" t="s">
        <v>17</v>
      </c>
      <c r="G2002" s="13" t="s">
        <v>12</v>
      </c>
      <c r="H2002" s="13" t="s">
        <v>34</v>
      </c>
    </row>
    <row r="2003" spans="1:8">
      <c r="A2003" s="15">
        <v>2322</v>
      </c>
      <c r="B2003" s="15">
        <v>2021</v>
      </c>
      <c r="C2003" s="13" t="s">
        <v>9</v>
      </c>
      <c r="D2003" s="15">
        <v>19</v>
      </c>
      <c r="E2003" s="13" t="s">
        <v>10</v>
      </c>
      <c r="F2003" s="13" t="s">
        <v>11</v>
      </c>
      <c r="G2003" s="13" t="s">
        <v>12</v>
      </c>
      <c r="H2003" s="13" t="s">
        <v>29</v>
      </c>
    </row>
    <row r="2004" spans="1:8">
      <c r="A2004" s="15">
        <v>2321</v>
      </c>
      <c r="B2004" s="15">
        <v>2021</v>
      </c>
      <c r="C2004" s="13" t="s">
        <v>9</v>
      </c>
      <c r="D2004" s="15">
        <v>19</v>
      </c>
      <c r="E2004" s="13" t="s">
        <v>10</v>
      </c>
      <c r="F2004" s="13" t="s">
        <v>17</v>
      </c>
      <c r="G2004" s="13" t="s">
        <v>12</v>
      </c>
      <c r="H2004" s="13" t="s">
        <v>37</v>
      </c>
    </row>
    <row r="2005" spans="1:8">
      <c r="A2005" s="15">
        <v>2320</v>
      </c>
      <c r="B2005" s="15">
        <v>2021</v>
      </c>
      <c r="C2005" s="13" t="s">
        <v>9</v>
      </c>
      <c r="D2005" s="15">
        <v>19</v>
      </c>
      <c r="E2005" s="13" t="s">
        <v>39</v>
      </c>
      <c r="F2005" s="13" t="s">
        <v>17</v>
      </c>
      <c r="G2005" s="13" t="s">
        <v>12</v>
      </c>
      <c r="H2005" s="13" t="s">
        <v>16</v>
      </c>
    </row>
    <row r="2006" spans="1:8">
      <c r="A2006" s="15">
        <v>2319</v>
      </c>
      <c r="B2006" s="15">
        <v>2021</v>
      </c>
      <c r="C2006" s="13" t="s">
        <v>9</v>
      </c>
      <c r="D2006" s="15">
        <v>19</v>
      </c>
      <c r="E2006" s="13" t="s">
        <v>14</v>
      </c>
      <c r="F2006" s="13" t="s">
        <v>17</v>
      </c>
      <c r="G2006" s="13" t="s">
        <v>12</v>
      </c>
      <c r="H2006" s="13" t="s">
        <v>18</v>
      </c>
    </row>
    <row r="2007" spans="1:8">
      <c r="A2007" s="15">
        <v>2318</v>
      </c>
      <c r="B2007" s="15">
        <v>2021</v>
      </c>
      <c r="C2007" s="13" t="s">
        <v>9</v>
      </c>
      <c r="D2007" s="15">
        <v>19</v>
      </c>
      <c r="E2007" s="13" t="s">
        <v>14</v>
      </c>
      <c r="F2007" s="13" t="s">
        <v>17</v>
      </c>
      <c r="G2007" s="13" t="s">
        <v>12</v>
      </c>
      <c r="H2007" s="13" t="s">
        <v>26</v>
      </c>
    </row>
    <row r="2008" spans="1:8">
      <c r="A2008" s="15">
        <v>2317</v>
      </c>
      <c r="B2008" s="15">
        <v>2021</v>
      </c>
      <c r="C2008" s="13" t="s">
        <v>9</v>
      </c>
      <c r="D2008" s="15">
        <v>19</v>
      </c>
      <c r="E2008" s="13" t="s">
        <v>10</v>
      </c>
      <c r="F2008" s="13" t="s">
        <v>11</v>
      </c>
      <c r="G2008" s="13" t="s">
        <v>12</v>
      </c>
      <c r="H2008" s="13" t="s">
        <v>29</v>
      </c>
    </row>
    <row r="2009" spans="1:8">
      <c r="A2009" s="15">
        <v>2316</v>
      </c>
      <c r="B2009" s="15">
        <v>2021</v>
      </c>
      <c r="C2009" s="13" t="s">
        <v>9</v>
      </c>
      <c r="D2009" s="15">
        <v>19</v>
      </c>
      <c r="E2009" s="13" t="s">
        <v>10</v>
      </c>
      <c r="F2009" s="13" t="s">
        <v>17</v>
      </c>
      <c r="G2009" s="13" t="s">
        <v>12</v>
      </c>
      <c r="H2009" s="13" t="s">
        <v>37</v>
      </c>
    </row>
    <row r="2010" spans="1:8">
      <c r="A2010" s="15">
        <v>2315</v>
      </c>
      <c r="B2010" s="15">
        <v>2021</v>
      </c>
      <c r="C2010" s="13" t="s">
        <v>9</v>
      </c>
      <c r="D2010" s="15">
        <v>19</v>
      </c>
      <c r="E2010" s="13" t="s">
        <v>48</v>
      </c>
      <c r="F2010" s="13" t="s">
        <v>17</v>
      </c>
      <c r="G2010" s="13" t="s">
        <v>12</v>
      </c>
      <c r="H2010" s="13" t="s">
        <v>15</v>
      </c>
    </row>
    <row r="2011" spans="1:8">
      <c r="A2011" s="15">
        <v>2314</v>
      </c>
      <c r="B2011" s="15">
        <v>2021</v>
      </c>
      <c r="C2011" s="13" t="s">
        <v>9</v>
      </c>
      <c r="D2011" s="15">
        <v>19</v>
      </c>
      <c r="E2011" s="13" t="s">
        <v>14</v>
      </c>
      <c r="F2011" s="13" t="s">
        <v>17</v>
      </c>
      <c r="G2011" s="13" t="s">
        <v>12</v>
      </c>
      <c r="H2011" s="13" t="s">
        <v>18</v>
      </c>
    </row>
    <row r="2012" spans="1:8">
      <c r="A2012" s="15">
        <v>2313</v>
      </c>
      <c r="B2012" s="15">
        <v>2021</v>
      </c>
      <c r="C2012" s="13" t="s">
        <v>9</v>
      </c>
      <c r="D2012" s="15">
        <v>19</v>
      </c>
      <c r="E2012" s="13" t="s">
        <v>14</v>
      </c>
      <c r="F2012" s="13" t="s">
        <v>17</v>
      </c>
      <c r="G2012" s="13" t="s">
        <v>12</v>
      </c>
      <c r="H2012" s="13" t="s">
        <v>26</v>
      </c>
    </row>
    <row r="2013" spans="1:8">
      <c r="A2013" s="15">
        <v>2312</v>
      </c>
      <c r="B2013" s="15">
        <v>2021</v>
      </c>
      <c r="C2013" s="13" t="s">
        <v>9</v>
      </c>
      <c r="D2013" s="15">
        <v>19</v>
      </c>
      <c r="E2013" s="13" t="s">
        <v>10</v>
      </c>
      <c r="F2013" s="13" t="s">
        <v>11</v>
      </c>
      <c r="G2013" s="13" t="s">
        <v>12</v>
      </c>
      <c r="H2013" s="13" t="s">
        <v>29</v>
      </c>
    </row>
    <row r="2014" spans="1:8">
      <c r="A2014" s="15">
        <v>2311</v>
      </c>
      <c r="B2014" s="15">
        <v>2021</v>
      </c>
      <c r="C2014" s="13" t="s">
        <v>9</v>
      </c>
      <c r="D2014" s="15">
        <v>19</v>
      </c>
      <c r="E2014" s="13" t="s">
        <v>10</v>
      </c>
      <c r="F2014" s="13" t="s">
        <v>17</v>
      </c>
      <c r="G2014" s="13" t="s">
        <v>12</v>
      </c>
      <c r="H2014" s="13" t="s">
        <v>37</v>
      </c>
    </row>
    <row r="2015" spans="1:8">
      <c r="A2015" s="15">
        <v>2310</v>
      </c>
      <c r="B2015" s="15">
        <v>2021</v>
      </c>
      <c r="C2015" s="13" t="s">
        <v>9</v>
      </c>
      <c r="D2015" s="15">
        <v>19</v>
      </c>
      <c r="E2015" s="13" t="s">
        <v>14</v>
      </c>
      <c r="F2015" s="13" t="s">
        <v>11</v>
      </c>
      <c r="G2015" s="13" t="s">
        <v>12</v>
      </c>
      <c r="H2015" s="13" t="s">
        <v>15</v>
      </c>
    </row>
    <row r="2016" spans="1:8">
      <c r="A2016" s="15">
        <v>2309</v>
      </c>
      <c r="B2016" s="15">
        <v>2021</v>
      </c>
      <c r="C2016" s="13" t="s">
        <v>9</v>
      </c>
      <c r="D2016" s="15">
        <v>19</v>
      </c>
      <c r="E2016" s="13" t="s">
        <v>14</v>
      </c>
      <c r="F2016" s="13" t="s">
        <v>17</v>
      </c>
      <c r="G2016" s="13" t="s">
        <v>12</v>
      </c>
      <c r="H2016" s="13" t="s">
        <v>18</v>
      </c>
    </row>
    <row r="2017" spans="1:8">
      <c r="A2017" s="15">
        <v>2308</v>
      </c>
      <c r="B2017" s="15">
        <v>2021</v>
      </c>
      <c r="C2017" s="13" t="s">
        <v>9</v>
      </c>
      <c r="D2017" s="15">
        <v>19</v>
      </c>
      <c r="E2017" s="13" t="s">
        <v>14</v>
      </c>
      <c r="F2017" s="13" t="s">
        <v>17</v>
      </c>
      <c r="G2017" s="13" t="s">
        <v>12</v>
      </c>
      <c r="H2017" s="13" t="s">
        <v>26</v>
      </c>
    </row>
    <row r="2018" spans="1:8">
      <c r="A2018" s="15">
        <v>2307</v>
      </c>
      <c r="B2018" s="15">
        <v>2021</v>
      </c>
      <c r="C2018" s="13" t="s">
        <v>9</v>
      </c>
      <c r="D2018" s="15">
        <v>19</v>
      </c>
      <c r="E2018" s="13" t="s">
        <v>10</v>
      </c>
      <c r="F2018" s="13" t="s">
        <v>11</v>
      </c>
      <c r="G2018" s="13" t="s">
        <v>12</v>
      </c>
      <c r="H2018" s="13" t="s">
        <v>29</v>
      </c>
    </row>
    <row r="2019" spans="1:8">
      <c r="A2019" s="15">
        <v>2306</v>
      </c>
      <c r="B2019" s="15">
        <v>2021</v>
      </c>
      <c r="C2019" s="13" t="s">
        <v>9</v>
      </c>
      <c r="D2019" s="15">
        <v>19</v>
      </c>
      <c r="E2019" s="13" t="s">
        <v>10</v>
      </c>
      <c r="F2019" s="13" t="s">
        <v>17</v>
      </c>
      <c r="G2019" s="13" t="s">
        <v>12</v>
      </c>
      <c r="H2019" s="13" t="s">
        <v>37</v>
      </c>
    </row>
    <row r="2020" spans="1:8">
      <c r="A2020" s="15">
        <v>2305</v>
      </c>
      <c r="B2020" s="15">
        <v>2021</v>
      </c>
      <c r="C2020" s="13" t="s">
        <v>9</v>
      </c>
      <c r="D2020" s="15">
        <v>19</v>
      </c>
      <c r="E2020" s="13" t="s">
        <v>14</v>
      </c>
      <c r="F2020" s="13" t="s">
        <v>11</v>
      </c>
      <c r="G2020" s="13" t="s">
        <v>12</v>
      </c>
      <c r="H2020" s="13" t="s">
        <v>15</v>
      </c>
    </row>
    <row r="2021" spans="1:8">
      <c r="A2021" s="15">
        <v>2304</v>
      </c>
      <c r="B2021" s="15">
        <v>2021</v>
      </c>
      <c r="C2021" s="13" t="s">
        <v>9</v>
      </c>
      <c r="D2021" s="15">
        <v>19</v>
      </c>
      <c r="E2021" s="13" t="s">
        <v>14</v>
      </c>
      <c r="F2021" s="13" t="s">
        <v>17</v>
      </c>
      <c r="G2021" s="13" t="s">
        <v>12</v>
      </c>
      <c r="H2021" s="13" t="s">
        <v>18</v>
      </c>
    </row>
    <row r="2022" spans="1:8">
      <c r="A2022" s="15">
        <v>2303</v>
      </c>
      <c r="B2022" s="15">
        <v>2021</v>
      </c>
      <c r="C2022" s="13" t="s">
        <v>9</v>
      </c>
      <c r="D2022" s="15">
        <v>19</v>
      </c>
      <c r="E2022" s="13" t="s">
        <v>14</v>
      </c>
      <c r="F2022" s="13" t="s">
        <v>17</v>
      </c>
      <c r="G2022" s="13" t="s">
        <v>12</v>
      </c>
      <c r="H2022" s="13" t="s">
        <v>26</v>
      </c>
    </row>
    <row r="2023" spans="1:8">
      <c r="A2023" s="15">
        <v>2302</v>
      </c>
      <c r="B2023" s="15">
        <v>2021</v>
      </c>
      <c r="C2023" s="13" t="s">
        <v>9</v>
      </c>
      <c r="D2023" s="15">
        <v>19</v>
      </c>
      <c r="E2023" s="13" t="s">
        <v>10</v>
      </c>
      <c r="F2023" s="13" t="s">
        <v>11</v>
      </c>
      <c r="G2023" s="13" t="s">
        <v>12</v>
      </c>
      <c r="H2023" s="13" t="s">
        <v>29</v>
      </c>
    </row>
    <row r="2024" spans="1:8">
      <c r="A2024" s="15">
        <v>2301</v>
      </c>
      <c r="B2024" s="15">
        <v>2021</v>
      </c>
      <c r="C2024" s="13" t="s">
        <v>9</v>
      </c>
      <c r="D2024" s="15">
        <v>19</v>
      </c>
      <c r="E2024" s="13" t="s">
        <v>10</v>
      </c>
      <c r="F2024" s="13" t="s">
        <v>17</v>
      </c>
      <c r="G2024" s="13" t="s">
        <v>12</v>
      </c>
      <c r="H2024" s="13" t="s">
        <v>37</v>
      </c>
    </row>
    <row r="2025" spans="1:8">
      <c r="A2025" s="15">
        <v>2300</v>
      </c>
      <c r="B2025" s="15">
        <v>2021</v>
      </c>
      <c r="C2025" s="13" t="s">
        <v>9</v>
      </c>
      <c r="D2025" s="15">
        <v>19</v>
      </c>
      <c r="E2025" s="13" t="s">
        <v>14</v>
      </c>
      <c r="F2025" s="13" t="s">
        <v>11</v>
      </c>
      <c r="G2025" s="13" t="s">
        <v>12</v>
      </c>
      <c r="H2025" s="13" t="s">
        <v>15</v>
      </c>
    </row>
    <row r="2026" spans="1:8">
      <c r="A2026" s="15">
        <v>2299</v>
      </c>
      <c r="B2026" s="15">
        <v>2021</v>
      </c>
      <c r="C2026" s="13" t="s">
        <v>9</v>
      </c>
      <c r="D2026" s="15">
        <v>19</v>
      </c>
      <c r="E2026" s="13" t="s">
        <v>14</v>
      </c>
      <c r="F2026" s="13" t="s">
        <v>17</v>
      </c>
      <c r="G2026" s="13" t="s">
        <v>12</v>
      </c>
      <c r="H2026" s="13" t="s">
        <v>18</v>
      </c>
    </row>
    <row r="2027" spans="1:8">
      <c r="A2027" s="15">
        <v>2298</v>
      </c>
      <c r="B2027" s="15">
        <v>2021</v>
      </c>
      <c r="C2027" s="13" t="s">
        <v>9</v>
      </c>
      <c r="D2027" s="15">
        <v>19</v>
      </c>
      <c r="E2027" s="13" t="s">
        <v>14</v>
      </c>
      <c r="F2027" s="13" t="s">
        <v>17</v>
      </c>
      <c r="G2027" s="13" t="s">
        <v>12</v>
      </c>
      <c r="H2027" s="13" t="s">
        <v>26</v>
      </c>
    </row>
    <row r="2028" spans="1:8">
      <c r="A2028" s="15">
        <v>2297</v>
      </c>
      <c r="B2028" s="15">
        <v>2021</v>
      </c>
      <c r="C2028" s="13" t="s">
        <v>9</v>
      </c>
      <c r="D2028" s="15">
        <v>19</v>
      </c>
      <c r="E2028" s="13" t="s">
        <v>10</v>
      </c>
      <c r="F2028" s="13" t="s">
        <v>11</v>
      </c>
      <c r="G2028" s="13" t="s">
        <v>12</v>
      </c>
      <c r="H2028" s="13" t="s">
        <v>29</v>
      </c>
    </row>
    <row r="2029" spans="1:8">
      <c r="A2029" s="15">
        <v>2296</v>
      </c>
      <c r="B2029" s="15">
        <v>2021</v>
      </c>
      <c r="C2029" s="13" t="s">
        <v>9</v>
      </c>
      <c r="D2029" s="15">
        <v>19</v>
      </c>
      <c r="E2029" s="13" t="s">
        <v>10</v>
      </c>
      <c r="F2029" s="13" t="s">
        <v>17</v>
      </c>
      <c r="G2029" s="13" t="s">
        <v>12</v>
      </c>
      <c r="H2029" s="13" t="s">
        <v>37</v>
      </c>
    </row>
    <row r="2030" spans="1:8">
      <c r="A2030" s="15">
        <v>2295</v>
      </c>
      <c r="B2030" s="15">
        <v>2021</v>
      </c>
      <c r="C2030" s="13" t="s">
        <v>9</v>
      </c>
      <c r="D2030" s="15">
        <v>19</v>
      </c>
      <c r="E2030" s="13" t="s">
        <v>14</v>
      </c>
      <c r="F2030" s="13" t="s">
        <v>11</v>
      </c>
      <c r="G2030" s="13" t="s">
        <v>12</v>
      </c>
      <c r="H2030" s="13" t="s">
        <v>15</v>
      </c>
    </row>
    <row r="2031" spans="1:8">
      <c r="A2031" s="15">
        <v>2294</v>
      </c>
      <c r="B2031" s="15">
        <v>2021</v>
      </c>
      <c r="C2031" s="13" t="s">
        <v>9</v>
      </c>
      <c r="D2031" s="15">
        <v>19</v>
      </c>
      <c r="E2031" s="13" t="s">
        <v>14</v>
      </c>
      <c r="F2031" s="13" t="s">
        <v>17</v>
      </c>
      <c r="G2031" s="13" t="s">
        <v>12</v>
      </c>
      <c r="H2031" s="13" t="s">
        <v>18</v>
      </c>
    </row>
    <row r="2032" spans="1:8">
      <c r="A2032" s="15">
        <v>2293</v>
      </c>
      <c r="B2032" s="15">
        <v>2021</v>
      </c>
      <c r="C2032" s="13" t="s">
        <v>9</v>
      </c>
      <c r="D2032" s="15">
        <v>19</v>
      </c>
      <c r="E2032" s="13" t="s">
        <v>14</v>
      </c>
      <c r="F2032" s="13" t="s">
        <v>17</v>
      </c>
      <c r="G2032" s="13" t="s">
        <v>12</v>
      </c>
      <c r="H2032" s="13" t="s">
        <v>26</v>
      </c>
    </row>
    <row r="2033" spans="1:8">
      <c r="A2033" s="15">
        <v>2292</v>
      </c>
      <c r="B2033" s="15">
        <v>2021</v>
      </c>
      <c r="C2033" s="13" t="s">
        <v>9</v>
      </c>
      <c r="D2033" s="15">
        <v>19</v>
      </c>
      <c r="E2033" s="13" t="s">
        <v>10</v>
      </c>
      <c r="F2033" s="13" t="s">
        <v>11</v>
      </c>
      <c r="G2033" s="13" t="s">
        <v>12</v>
      </c>
      <c r="H2033" s="13" t="s">
        <v>29</v>
      </c>
    </row>
    <row r="2034" spans="1:8">
      <c r="A2034" s="15">
        <v>2291</v>
      </c>
      <c r="B2034" s="15">
        <v>2021</v>
      </c>
      <c r="C2034" s="13" t="s">
        <v>9</v>
      </c>
      <c r="D2034" s="15">
        <v>19</v>
      </c>
      <c r="E2034" s="13" t="s">
        <v>10</v>
      </c>
      <c r="F2034" s="13" t="s">
        <v>17</v>
      </c>
      <c r="G2034" s="13" t="s">
        <v>12</v>
      </c>
      <c r="H2034" s="13" t="s">
        <v>30</v>
      </c>
    </row>
    <row r="2035" spans="1:8">
      <c r="A2035" s="15">
        <v>2290</v>
      </c>
      <c r="B2035" s="15">
        <v>2021</v>
      </c>
      <c r="C2035" s="13" t="s">
        <v>9</v>
      </c>
      <c r="D2035" s="15">
        <v>19</v>
      </c>
      <c r="E2035" s="13" t="s">
        <v>14</v>
      </c>
      <c r="F2035" s="13" t="s">
        <v>11</v>
      </c>
      <c r="G2035" s="13" t="s">
        <v>12</v>
      </c>
      <c r="H2035" s="13" t="s">
        <v>15</v>
      </c>
    </row>
    <row r="2036" spans="1:8">
      <c r="A2036" s="15">
        <v>2289</v>
      </c>
      <c r="B2036" s="15">
        <v>2021</v>
      </c>
      <c r="C2036" s="13" t="s">
        <v>9</v>
      </c>
      <c r="D2036" s="15">
        <v>19</v>
      </c>
      <c r="E2036" s="13" t="s">
        <v>14</v>
      </c>
      <c r="F2036" s="13" t="s">
        <v>17</v>
      </c>
      <c r="G2036" s="13" t="s">
        <v>12</v>
      </c>
      <c r="H2036" s="13" t="s">
        <v>18</v>
      </c>
    </row>
    <row r="2037" spans="1:8">
      <c r="A2037" s="15">
        <v>2288</v>
      </c>
      <c r="B2037" s="15">
        <v>2021</v>
      </c>
      <c r="C2037" s="13" t="s">
        <v>9</v>
      </c>
      <c r="D2037" s="15">
        <v>19</v>
      </c>
      <c r="E2037" s="13" t="s">
        <v>14</v>
      </c>
      <c r="F2037" s="13" t="s">
        <v>17</v>
      </c>
      <c r="G2037" s="13" t="s">
        <v>12</v>
      </c>
      <c r="H2037" s="13" t="s">
        <v>26</v>
      </c>
    </row>
    <row r="2038" spans="1:8">
      <c r="A2038" s="15">
        <v>2287</v>
      </c>
      <c r="B2038" s="15">
        <v>2021</v>
      </c>
      <c r="C2038" s="13" t="s">
        <v>9</v>
      </c>
      <c r="D2038" s="15">
        <v>19</v>
      </c>
      <c r="E2038" s="13" t="s">
        <v>10</v>
      </c>
      <c r="F2038" s="13" t="s">
        <v>11</v>
      </c>
      <c r="G2038" s="13" t="s">
        <v>12</v>
      </c>
      <c r="H2038" s="13" t="s">
        <v>29</v>
      </c>
    </row>
    <row r="2039" spans="1:8">
      <c r="A2039" s="15">
        <v>2286</v>
      </c>
      <c r="B2039" s="15">
        <v>2021</v>
      </c>
      <c r="C2039" s="13" t="s">
        <v>9</v>
      </c>
      <c r="D2039" s="15">
        <v>19</v>
      </c>
      <c r="E2039" s="13" t="s">
        <v>10</v>
      </c>
      <c r="F2039" s="13" t="s">
        <v>17</v>
      </c>
      <c r="G2039" s="13" t="s">
        <v>12</v>
      </c>
      <c r="H2039" s="13" t="s">
        <v>30</v>
      </c>
    </row>
    <row r="2040" spans="1:8">
      <c r="A2040" s="15">
        <v>2285</v>
      </c>
      <c r="B2040" s="15">
        <v>2021</v>
      </c>
      <c r="C2040" s="13" t="s">
        <v>9</v>
      </c>
      <c r="D2040" s="15">
        <v>19</v>
      </c>
      <c r="E2040" s="13" t="s">
        <v>14</v>
      </c>
      <c r="F2040" s="13" t="s">
        <v>11</v>
      </c>
      <c r="G2040" s="13" t="s">
        <v>12</v>
      </c>
      <c r="H2040" s="13" t="s">
        <v>15</v>
      </c>
    </row>
    <row r="2041" spans="1:8">
      <c r="A2041" s="15">
        <v>2284</v>
      </c>
      <c r="B2041" s="15">
        <v>2021</v>
      </c>
      <c r="C2041" s="13" t="s">
        <v>9</v>
      </c>
      <c r="D2041" s="15">
        <v>19</v>
      </c>
      <c r="E2041" s="13" t="s">
        <v>14</v>
      </c>
      <c r="F2041" s="13" t="s">
        <v>17</v>
      </c>
      <c r="G2041" s="13" t="s">
        <v>12</v>
      </c>
      <c r="H2041" s="13" t="s">
        <v>18</v>
      </c>
    </row>
    <row r="2042" spans="1:8">
      <c r="A2042" s="15">
        <v>2283</v>
      </c>
      <c r="B2042" s="15">
        <v>2021</v>
      </c>
      <c r="C2042" s="13" t="s">
        <v>9</v>
      </c>
      <c r="D2042" s="15">
        <v>19</v>
      </c>
      <c r="E2042" s="13" t="s">
        <v>14</v>
      </c>
      <c r="F2042" s="13" t="s">
        <v>17</v>
      </c>
      <c r="G2042" s="13" t="s">
        <v>12</v>
      </c>
      <c r="H2042" s="13" t="s">
        <v>26</v>
      </c>
    </row>
    <row r="2043" spans="1:8">
      <c r="A2043" s="15">
        <v>2282</v>
      </c>
      <c r="B2043" s="15">
        <v>2021</v>
      </c>
      <c r="C2043" s="13" t="s">
        <v>9</v>
      </c>
      <c r="D2043" s="15">
        <v>19</v>
      </c>
      <c r="E2043" s="13" t="s">
        <v>10</v>
      </c>
      <c r="F2043" s="13" t="s">
        <v>11</v>
      </c>
      <c r="G2043" s="13" t="s">
        <v>12</v>
      </c>
      <c r="H2043" s="13" t="s">
        <v>29</v>
      </c>
    </row>
    <row r="2044" spans="1:8">
      <c r="A2044" s="15">
        <v>2281</v>
      </c>
      <c r="B2044" s="15">
        <v>2021</v>
      </c>
      <c r="C2044" s="13" t="s">
        <v>9</v>
      </c>
      <c r="D2044" s="15">
        <v>19</v>
      </c>
      <c r="E2044" s="13" t="s">
        <v>10</v>
      </c>
      <c r="F2044" s="13" t="s">
        <v>17</v>
      </c>
      <c r="G2044" s="13" t="s">
        <v>12</v>
      </c>
      <c r="H2044" s="13" t="s">
        <v>30</v>
      </c>
    </row>
    <row r="2045" spans="1:8">
      <c r="A2045" s="15">
        <v>2280</v>
      </c>
      <c r="B2045" s="15">
        <v>2021</v>
      </c>
      <c r="C2045" s="13" t="s">
        <v>9</v>
      </c>
      <c r="D2045" s="15">
        <v>19</v>
      </c>
      <c r="E2045" s="13" t="s">
        <v>14</v>
      </c>
      <c r="F2045" s="13" t="s">
        <v>11</v>
      </c>
      <c r="G2045" s="13" t="s">
        <v>12</v>
      </c>
      <c r="H2045" s="13" t="s">
        <v>15</v>
      </c>
    </row>
    <row r="2046" spans="1:8">
      <c r="A2046" s="15">
        <v>2279</v>
      </c>
      <c r="B2046" s="15">
        <v>2021</v>
      </c>
      <c r="C2046" s="13" t="s">
        <v>9</v>
      </c>
      <c r="D2046" s="15">
        <v>19</v>
      </c>
      <c r="E2046" s="13" t="s">
        <v>14</v>
      </c>
      <c r="F2046" s="13" t="s">
        <v>17</v>
      </c>
      <c r="G2046" s="13" t="s">
        <v>12</v>
      </c>
      <c r="H2046" s="13" t="s">
        <v>32</v>
      </c>
    </row>
    <row r="2047" spans="1:8">
      <c r="A2047" s="15">
        <v>2278</v>
      </c>
      <c r="B2047" s="15">
        <v>2021</v>
      </c>
      <c r="C2047" s="13" t="s">
        <v>9</v>
      </c>
      <c r="D2047" s="15">
        <v>19</v>
      </c>
      <c r="E2047" s="13" t="s">
        <v>14</v>
      </c>
      <c r="F2047" s="13" t="s">
        <v>17</v>
      </c>
      <c r="G2047" s="13" t="s">
        <v>12</v>
      </c>
      <c r="H2047" s="13" t="s">
        <v>26</v>
      </c>
    </row>
    <row r="2048" spans="1:8">
      <c r="A2048" s="15">
        <v>2277</v>
      </c>
      <c r="B2048" s="15">
        <v>2021</v>
      </c>
      <c r="C2048" s="13" t="s">
        <v>9</v>
      </c>
      <c r="D2048" s="15">
        <v>19</v>
      </c>
      <c r="E2048" s="13" t="s">
        <v>10</v>
      </c>
      <c r="F2048" s="13" t="s">
        <v>11</v>
      </c>
      <c r="G2048" s="13" t="s">
        <v>12</v>
      </c>
      <c r="H2048" s="13" t="s">
        <v>29</v>
      </c>
    </row>
    <row r="2049" spans="1:8">
      <c r="A2049" s="15">
        <v>2276</v>
      </c>
      <c r="B2049" s="15">
        <v>2021</v>
      </c>
      <c r="C2049" s="13" t="s">
        <v>9</v>
      </c>
      <c r="D2049" s="15">
        <v>19</v>
      </c>
      <c r="E2049" s="13" t="s">
        <v>10</v>
      </c>
      <c r="F2049" s="13" t="s">
        <v>17</v>
      </c>
      <c r="G2049" s="13" t="s">
        <v>12</v>
      </c>
      <c r="H2049" s="13" t="s">
        <v>30</v>
      </c>
    </row>
    <row r="2050" spans="1:8">
      <c r="A2050" s="15">
        <v>2275</v>
      </c>
      <c r="B2050" s="15">
        <v>2021</v>
      </c>
      <c r="C2050" s="13" t="s">
        <v>9</v>
      </c>
      <c r="D2050" s="15">
        <v>19</v>
      </c>
      <c r="E2050" s="13" t="s">
        <v>14</v>
      </c>
      <c r="F2050" s="13" t="s">
        <v>11</v>
      </c>
      <c r="G2050" s="13" t="s">
        <v>12</v>
      </c>
      <c r="H2050" s="13" t="s">
        <v>15</v>
      </c>
    </row>
    <row r="2051" spans="1:8">
      <c r="A2051" s="15">
        <v>2274</v>
      </c>
      <c r="B2051" s="15">
        <v>2021</v>
      </c>
      <c r="C2051" s="13" t="s">
        <v>9</v>
      </c>
      <c r="D2051" s="15">
        <v>19</v>
      </c>
      <c r="E2051" s="13" t="s">
        <v>14</v>
      </c>
      <c r="F2051" s="13" t="s">
        <v>17</v>
      </c>
      <c r="G2051" s="13" t="s">
        <v>12</v>
      </c>
      <c r="H2051" s="13" t="s">
        <v>32</v>
      </c>
    </row>
    <row r="2052" spans="1:8">
      <c r="A2052" s="15">
        <v>2273</v>
      </c>
      <c r="B2052" s="15">
        <v>2021</v>
      </c>
      <c r="C2052" s="13" t="s">
        <v>9</v>
      </c>
      <c r="D2052" s="15">
        <v>19</v>
      </c>
      <c r="E2052" s="13" t="s">
        <v>14</v>
      </c>
      <c r="F2052" s="13" t="s">
        <v>17</v>
      </c>
      <c r="G2052" s="13" t="s">
        <v>12</v>
      </c>
      <c r="H2052" s="13" t="s">
        <v>26</v>
      </c>
    </row>
    <row r="2053" spans="1:8">
      <c r="A2053" s="15">
        <v>2272</v>
      </c>
      <c r="B2053" s="15">
        <v>2021</v>
      </c>
      <c r="C2053" s="13" t="s">
        <v>9</v>
      </c>
      <c r="D2053" s="15">
        <v>19</v>
      </c>
      <c r="E2053" s="13" t="s">
        <v>10</v>
      </c>
      <c r="F2053" s="13" t="s">
        <v>11</v>
      </c>
      <c r="G2053" s="13" t="s">
        <v>12</v>
      </c>
      <c r="H2053" s="15">
        <v>4</v>
      </c>
    </row>
    <row r="2054" spans="1:8">
      <c r="A2054" s="15">
        <v>2271</v>
      </c>
      <c r="B2054" s="15">
        <v>2021</v>
      </c>
      <c r="C2054" s="13" t="s">
        <v>9</v>
      </c>
      <c r="D2054" s="15">
        <v>19</v>
      </c>
      <c r="E2054" s="13" t="s">
        <v>10</v>
      </c>
      <c r="F2054" s="13" t="s">
        <v>17</v>
      </c>
      <c r="G2054" s="13" t="s">
        <v>12</v>
      </c>
      <c r="H2054" s="13" t="s">
        <v>30</v>
      </c>
    </row>
    <row r="2055" spans="1:8">
      <c r="A2055" s="15">
        <v>2270</v>
      </c>
      <c r="B2055" s="15">
        <v>2021</v>
      </c>
      <c r="C2055" s="13" t="s">
        <v>9</v>
      </c>
      <c r="D2055" s="15">
        <v>19</v>
      </c>
      <c r="E2055" s="13" t="s">
        <v>14</v>
      </c>
      <c r="F2055" s="13" t="s">
        <v>11</v>
      </c>
      <c r="G2055" s="13" t="s">
        <v>12</v>
      </c>
      <c r="H2055" s="13" t="s">
        <v>15</v>
      </c>
    </row>
    <row r="2056" spans="1:8">
      <c r="A2056" s="15">
        <v>2269</v>
      </c>
      <c r="B2056" s="15">
        <v>2021</v>
      </c>
      <c r="C2056" s="13" t="s">
        <v>9</v>
      </c>
      <c r="D2056" s="15">
        <v>19</v>
      </c>
      <c r="E2056" s="13" t="s">
        <v>14</v>
      </c>
      <c r="F2056" s="13" t="s">
        <v>17</v>
      </c>
      <c r="G2056" s="13" t="s">
        <v>12</v>
      </c>
      <c r="H2056" s="13" t="s">
        <v>32</v>
      </c>
    </row>
    <row r="2057" spans="1:8">
      <c r="A2057" s="15">
        <v>2268</v>
      </c>
      <c r="B2057" s="15">
        <v>2021</v>
      </c>
      <c r="C2057" s="13" t="s">
        <v>9</v>
      </c>
      <c r="D2057" s="15">
        <v>19</v>
      </c>
      <c r="E2057" s="13" t="s">
        <v>14</v>
      </c>
      <c r="F2057" s="13" t="s">
        <v>17</v>
      </c>
      <c r="G2057" s="13" t="s">
        <v>12</v>
      </c>
      <c r="H2057" s="13" t="s">
        <v>31</v>
      </c>
    </row>
    <row r="2058" spans="1:8">
      <c r="A2058" s="15">
        <v>2267</v>
      </c>
      <c r="B2058" s="15">
        <v>2021</v>
      </c>
      <c r="C2058" s="13" t="s">
        <v>9</v>
      </c>
      <c r="D2058" s="15">
        <v>19</v>
      </c>
      <c r="E2058" s="13" t="s">
        <v>10</v>
      </c>
      <c r="F2058" s="13" t="s">
        <v>11</v>
      </c>
      <c r="G2058" s="13" t="s">
        <v>12</v>
      </c>
      <c r="H2058" s="13" t="s">
        <v>34</v>
      </c>
    </row>
    <row r="2059" spans="1:8">
      <c r="A2059" s="15">
        <v>2266</v>
      </c>
      <c r="B2059" s="15">
        <v>2021</v>
      </c>
      <c r="C2059" s="13" t="s">
        <v>9</v>
      </c>
      <c r="D2059" s="15">
        <v>19</v>
      </c>
      <c r="E2059" s="13" t="s">
        <v>10</v>
      </c>
      <c r="F2059" s="13" t="s">
        <v>17</v>
      </c>
      <c r="G2059" s="13" t="s">
        <v>12</v>
      </c>
      <c r="H2059" s="13" t="s">
        <v>30</v>
      </c>
    </row>
    <row r="2060" spans="1:8">
      <c r="A2060" s="15">
        <v>2265</v>
      </c>
      <c r="B2060" s="15">
        <v>2021</v>
      </c>
      <c r="C2060" s="13" t="s">
        <v>9</v>
      </c>
      <c r="D2060" s="15">
        <v>19</v>
      </c>
      <c r="E2060" s="13" t="s">
        <v>14</v>
      </c>
      <c r="F2060" s="13" t="s">
        <v>11</v>
      </c>
      <c r="G2060" s="13" t="s">
        <v>12</v>
      </c>
      <c r="H2060" s="13" t="s">
        <v>15</v>
      </c>
    </row>
    <row r="2061" spans="1:8">
      <c r="A2061" s="15">
        <v>2264</v>
      </c>
      <c r="B2061" s="15">
        <v>2021</v>
      </c>
      <c r="C2061" s="13" t="s">
        <v>9</v>
      </c>
      <c r="D2061" s="15">
        <v>19</v>
      </c>
      <c r="E2061" s="13" t="s">
        <v>14</v>
      </c>
      <c r="F2061" s="13" t="s">
        <v>17</v>
      </c>
      <c r="G2061" s="13" t="s">
        <v>12</v>
      </c>
      <c r="H2061" s="13" t="s">
        <v>32</v>
      </c>
    </row>
    <row r="2062" spans="1:8">
      <c r="A2062" s="15">
        <v>2263</v>
      </c>
      <c r="B2062" s="15">
        <v>2021</v>
      </c>
      <c r="C2062" s="13" t="s">
        <v>9</v>
      </c>
      <c r="D2062" s="15">
        <v>19</v>
      </c>
      <c r="E2062" s="13" t="s">
        <v>14</v>
      </c>
      <c r="F2062" s="13" t="s">
        <v>17</v>
      </c>
      <c r="G2062" s="13" t="s">
        <v>12</v>
      </c>
      <c r="H2062" s="13" t="s">
        <v>31</v>
      </c>
    </row>
    <row r="2063" spans="1:8">
      <c r="A2063" s="15">
        <v>2262</v>
      </c>
      <c r="B2063" s="15">
        <v>2021</v>
      </c>
      <c r="C2063" s="13" t="s">
        <v>9</v>
      </c>
      <c r="D2063" s="15">
        <v>19</v>
      </c>
      <c r="E2063" s="13" t="s">
        <v>36</v>
      </c>
      <c r="F2063" s="13" t="s">
        <v>11</v>
      </c>
      <c r="G2063" s="13" t="s">
        <v>12</v>
      </c>
      <c r="H2063" s="13" t="s">
        <v>15</v>
      </c>
    </row>
    <row r="2064" spans="1:8">
      <c r="A2064" s="15">
        <v>2261</v>
      </c>
      <c r="B2064" s="15">
        <v>2021</v>
      </c>
      <c r="C2064" s="13" t="s">
        <v>9</v>
      </c>
      <c r="D2064" s="15">
        <v>19</v>
      </c>
      <c r="E2064" s="13" t="s">
        <v>10</v>
      </c>
      <c r="F2064" s="13" t="s">
        <v>11</v>
      </c>
      <c r="G2064" s="13" t="s">
        <v>12</v>
      </c>
      <c r="H2064" s="13" t="s">
        <v>34</v>
      </c>
    </row>
    <row r="2065" spans="1:8">
      <c r="A2065" s="15">
        <v>2260</v>
      </c>
      <c r="B2065" s="15">
        <v>2021</v>
      </c>
      <c r="C2065" s="13" t="s">
        <v>9</v>
      </c>
      <c r="D2065" s="15">
        <v>19</v>
      </c>
      <c r="E2065" s="13" t="s">
        <v>10</v>
      </c>
      <c r="F2065" s="13" t="s">
        <v>17</v>
      </c>
      <c r="G2065" s="13" t="s">
        <v>12</v>
      </c>
      <c r="H2065" s="13" t="s">
        <v>30</v>
      </c>
    </row>
    <row r="2066" spans="1:8">
      <c r="A2066" s="15">
        <v>2259</v>
      </c>
      <c r="B2066" s="15">
        <v>2021</v>
      </c>
      <c r="C2066" s="13" t="s">
        <v>9</v>
      </c>
      <c r="D2066" s="15">
        <v>19</v>
      </c>
      <c r="E2066" s="13" t="s">
        <v>14</v>
      </c>
      <c r="F2066" s="13" t="s">
        <v>11</v>
      </c>
      <c r="G2066" s="13" t="s">
        <v>12</v>
      </c>
      <c r="H2066" s="13" t="s">
        <v>15</v>
      </c>
    </row>
    <row r="2067" spans="1:8">
      <c r="A2067" s="15">
        <v>2258</v>
      </c>
      <c r="B2067" s="15">
        <v>2021</v>
      </c>
      <c r="C2067" s="13" t="s">
        <v>9</v>
      </c>
      <c r="D2067" s="15">
        <v>19</v>
      </c>
      <c r="E2067" s="13" t="s">
        <v>14</v>
      </c>
      <c r="F2067" s="13" t="s">
        <v>17</v>
      </c>
      <c r="G2067" s="13" t="s">
        <v>12</v>
      </c>
      <c r="H2067" s="13" t="s">
        <v>32</v>
      </c>
    </row>
    <row r="2068" spans="1:8">
      <c r="A2068" s="15">
        <v>2257</v>
      </c>
      <c r="B2068" s="15">
        <v>2021</v>
      </c>
      <c r="C2068" s="13" t="s">
        <v>9</v>
      </c>
      <c r="D2068" s="15">
        <v>19</v>
      </c>
      <c r="E2068" s="13" t="s">
        <v>14</v>
      </c>
      <c r="F2068" s="13" t="s">
        <v>17</v>
      </c>
      <c r="G2068" s="13" t="s">
        <v>12</v>
      </c>
      <c r="H2068" s="13" t="s">
        <v>31</v>
      </c>
    </row>
    <row r="2069" spans="1:8">
      <c r="A2069" s="15">
        <v>2256</v>
      </c>
      <c r="B2069" s="15">
        <v>2021</v>
      </c>
      <c r="C2069" s="13" t="s">
        <v>9</v>
      </c>
      <c r="D2069" s="15">
        <v>19</v>
      </c>
      <c r="E2069" s="13" t="s">
        <v>36</v>
      </c>
      <c r="F2069" s="13" t="s">
        <v>11</v>
      </c>
      <c r="G2069" s="13" t="s">
        <v>12</v>
      </c>
      <c r="H2069" s="13" t="s">
        <v>18</v>
      </c>
    </row>
    <row r="2070" spans="1:8">
      <c r="A2070" s="15">
        <v>2255</v>
      </c>
      <c r="B2070" s="15">
        <v>2021</v>
      </c>
      <c r="C2070" s="13" t="s">
        <v>9</v>
      </c>
      <c r="D2070" s="15">
        <v>19</v>
      </c>
      <c r="E2070" s="13" t="s">
        <v>10</v>
      </c>
      <c r="F2070" s="13" t="s">
        <v>11</v>
      </c>
      <c r="G2070" s="13" t="s">
        <v>12</v>
      </c>
      <c r="H2070" s="13" t="s">
        <v>34</v>
      </c>
    </row>
    <row r="2071" spans="1:8">
      <c r="A2071" s="15">
        <v>2254</v>
      </c>
      <c r="B2071" s="15">
        <v>2021</v>
      </c>
      <c r="C2071" s="13" t="s">
        <v>9</v>
      </c>
      <c r="D2071" s="15">
        <v>19</v>
      </c>
      <c r="E2071" s="13" t="s">
        <v>10</v>
      </c>
      <c r="F2071" s="13" t="s">
        <v>17</v>
      </c>
      <c r="G2071" s="13" t="s">
        <v>12</v>
      </c>
      <c r="H2071" s="13" t="s">
        <v>30</v>
      </c>
    </row>
    <row r="2072" spans="1:8">
      <c r="A2072" s="15">
        <v>2253</v>
      </c>
      <c r="B2072" s="15">
        <v>2021</v>
      </c>
      <c r="C2072" s="13" t="s">
        <v>9</v>
      </c>
      <c r="D2072" s="15">
        <v>19</v>
      </c>
      <c r="E2072" s="13" t="s">
        <v>14</v>
      </c>
      <c r="F2072" s="13" t="s">
        <v>11</v>
      </c>
      <c r="G2072" s="13" t="s">
        <v>12</v>
      </c>
      <c r="H2072" s="13" t="s">
        <v>15</v>
      </c>
    </row>
    <row r="2073" spans="1:8">
      <c r="A2073" s="15">
        <v>2252</v>
      </c>
      <c r="B2073" s="15">
        <v>2021</v>
      </c>
      <c r="C2073" s="13" t="s">
        <v>9</v>
      </c>
      <c r="D2073" s="15">
        <v>19</v>
      </c>
      <c r="E2073" s="13" t="s">
        <v>14</v>
      </c>
      <c r="F2073" s="13" t="s">
        <v>17</v>
      </c>
      <c r="G2073" s="13" t="s">
        <v>12</v>
      </c>
      <c r="H2073" s="13" t="s">
        <v>32</v>
      </c>
    </row>
    <row r="2074" spans="1:8">
      <c r="A2074" s="15">
        <v>2251</v>
      </c>
      <c r="B2074" s="15">
        <v>2021</v>
      </c>
      <c r="C2074" s="13" t="s">
        <v>9</v>
      </c>
      <c r="D2074" s="15">
        <v>19</v>
      </c>
      <c r="E2074" s="13" t="s">
        <v>14</v>
      </c>
      <c r="F2074" s="13" t="s">
        <v>17</v>
      </c>
      <c r="G2074" s="13" t="s">
        <v>12</v>
      </c>
      <c r="H2074" s="13" t="s">
        <v>31</v>
      </c>
    </row>
    <row r="2075" spans="1:8">
      <c r="A2075" s="15">
        <v>2250</v>
      </c>
      <c r="B2075" s="15">
        <v>2021</v>
      </c>
      <c r="C2075" s="13" t="s">
        <v>9</v>
      </c>
      <c r="D2075" s="15">
        <v>19</v>
      </c>
      <c r="E2075" s="13" t="s">
        <v>36</v>
      </c>
      <c r="F2075" s="13" t="s">
        <v>11</v>
      </c>
      <c r="G2075" s="13" t="s">
        <v>12</v>
      </c>
      <c r="H2075" s="13" t="s">
        <v>18</v>
      </c>
    </row>
    <row r="2076" spans="1:8">
      <c r="A2076" s="15">
        <v>2249</v>
      </c>
      <c r="B2076" s="15">
        <v>2021</v>
      </c>
      <c r="C2076" s="13" t="s">
        <v>9</v>
      </c>
      <c r="D2076" s="15">
        <v>19</v>
      </c>
      <c r="E2076" s="13" t="s">
        <v>10</v>
      </c>
      <c r="F2076" s="13" t="s">
        <v>11</v>
      </c>
      <c r="G2076" s="13" t="s">
        <v>12</v>
      </c>
      <c r="H2076" s="13" t="s">
        <v>34</v>
      </c>
    </row>
    <row r="2077" spans="1:8">
      <c r="A2077" s="15">
        <v>2248</v>
      </c>
      <c r="B2077" s="15">
        <v>2021</v>
      </c>
      <c r="C2077" s="13" t="s">
        <v>9</v>
      </c>
      <c r="D2077" s="15">
        <v>19</v>
      </c>
      <c r="E2077" s="13" t="s">
        <v>10</v>
      </c>
      <c r="F2077" s="13" t="s">
        <v>17</v>
      </c>
      <c r="G2077" s="13" t="s">
        <v>12</v>
      </c>
      <c r="H2077" s="13" t="s">
        <v>30</v>
      </c>
    </row>
    <row r="2078" spans="1:8">
      <c r="A2078" s="15">
        <v>2247</v>
      </c>
      <c r="B2078" s="15">
        <v>2021</v>
      </c>
      <c r="C2078" s="13" t="s">
        <v>9</v>
      </c>
      <c r="D2078" s="15">
        <v>19</v>
      </c>
      <c r="E2078" s="13" t="s">
        <v>14</v>
      </c>
      <c r="F2078" s="13" t="s">
        <v>11</v>
      </c>
      <c r="G2078" s="13" t="s">
        <v>12</v>
      </c>
      <c r="H2078" s="13" t="s">
        <v>15</v>
      </c>
    </row>
    <row r="2079" spans="1:8">
      <c r="A2079" s="15">
        <v>2246</v>
      </c>
      <c r="B2079" s="15">
        <v>2021</v>
      </c>
      <c r="C2079" s="13" t="s">
        <v>9</v>
      </c>
      <c r="D2079" s="15">
        <v>19</v>
      </c>
      <c r="E2079" s="13" t="s">
        <v>14</v>
      </c>
      <c r="F2079" s="13" t="s">
        <v>17</v>
      </c>
      <c r="G2079" s="13" t="s">
        <v>12</v>
      </c>
      <c r="H2079" s="13" t="s">
        <v>32</v>
      </c>
    </row>
    <row r="2080" spans="1:8">
      <c r="A2080" s="15">
        <v>2245</v>
      </c>
      <c r="B2080" s="15">
        <v>2021</v>
      </c>
      <c r="C2080" s="13" t="s">
        <v>9</v>
      </c>
      <c r="D2080" s="15">
        <v>19</v>
      </c>
      <c r="E2080" s="13" t="s">
        <v>14</v>
      </c>
      <c r="F2080" s="13" t="s">
        <v>17</v>
      </c>
      <c r="G2080" s="13" t="s">
        <v>12</v>
      </c>
      <c r="H2080" s="13" t="s">
        <v>31</v>
      </c>
    </row>
    <row r="2081" spans="1:8">
      <c r="A2081" s="15">
        <v>2244</v>
      </c>
      <c r="B2081" s="15">
        <v>2021</v>
      </c>
      <c r="C2081" s="13" t="s">
        <v>9</v>
      </c>
      <c r="D2081" s="15">
        <v>19</v>
      </c>
      <c r="E2081" s="13" t="s">
        <v>36</v>
      </c>
      <c r="F2081" s="13" t="s">
        <v>11</v>
      </c>
      <c r="G2081" s="13" t="s">
        <v>12</v>
      </c>
      <c r="H2081" s="13" t="s">
        <v>32</v>
      </c>
    </row>
    <row r="2082" spans="1:8">
      <c r="A2082" s="15">
        <v>2243</v>
      </c>
      <c r="B2082" s="15">
        <v>2021</v>
      </c>
      <c r="C2082" s="13" t="s">
        <v>9</v>
      </c>
      <c r="D2082" s="15">
        <v>19</v>
      </c>
      <c r="E2082" s="13" t="s">
        <v>10</v>
      </c>
      <c r="F2082" s="13" t="s">
        <v>11</v>
      </c>
      <c r="G2082" s="13" t="s">
        <v>12</v>
      </c>
      <c r="H2082" s="13" t="s">
        <v>34</v>
      </c>
    </row>
    <row r="2083" spans="1:8">
      <c r="A2083" s="15">
        <v>2242</v>
      </c>
      <c r="B2083" s="15">
        <v>2021</v>
      </c>
      <c r="C2083" s="13" t="s">
        <v>9</v>
      </c>
      <c r="D2083" s="15">
        <v>19</v>
      </c>
      <c r="E2083" s="13" t="s">
        <v>10</v>
      </c>
      <c r="F2083" s="13" t="s">
        <v>17</v>
      </c>
      <c r="G2083" s="13" t="s">
        <v>12</v>
      </c>
      <c r="H2083" s="13" t="s">
        <v>30</v>
      </c>
    </row>
    <row r="2084" spans="1:8">
      <c r="A2084" s="15">
        <v>2241</v>
      </c>
      <c r="B2084" s="15">
        <v>2021</v>
      </c>
      <c r="C2084" s="13" t="s">
        <v>9</v>
      </c>
      <c r="D2084" s="15">
        <v>19</v>
      </c>
      <c r="E2084" s="13" t="s">
        <v>14</v>
      </c>
      <c r="F2084" s="13" t="s">
        <v>11</v>
      </c>
      <c r="G2084" s="13" t="s">
        <v>12</v>
      </c>
      <c r="H2084" s="13" t="s">
        <v>15</v>
      </c>
    </row>
    <row r="2085" spans="1:8">
      <c r="A2085" s="15">
        <v>2240</v>
      </c>
      <c r="B2085" s="15">
        <v>2021</v>
      </c>
      <c r="C2085" s="13" t="s">
        <v>9</v>
      </c>
      <c r="D2085" s="15">
        <v>19</v>
      </c>
      <c r="E2085" s="13" t="s">
        <v>14</v>
      </c>
      <c r="F2085" s="13" t="s">
        <v>17</v>
      </c>
      <c r="G2085" s="13" t="s">
        <v>12</v>
      </c>
      <c r="H2085" s="13" t="s">
        <v>32</v>
      </c>
    </row>
    <row r="2086" spans="1:8">
      <c r="A2086" s="15">
        <v>2239</v>
      </c>
      <c r="B2086" s="15">
        <v>2021</v>
      </c>
      <c r="C2086" s="13" t="s">
        <v>9</v>
      </c>
      <c r="D2086" s="15">
        <v>19</v>
      </c>
      <c r="E2086" s="13" t="s">
        <v>14</v>
      </c>
      <c r="F2086" s="13" t="s">
        <v>17</v>
      </c>
      <c r="G2086" s="13" t="s">
        <v>12</v>
      </c>
      <c r="H2086" s="13" t="s">
        <v>31</v>
      </c>
    </row>
    <row r="2087" spans="1:8">
      <c r="A2087" s="15">
        <v>2238</v>
      </c>
      <c r="B2087" s="15">
        <v>2021</v>
      </c>
      <c r="C2087" s="13" t="s">
        <v>9</v>
      </c>
      <c r="D2087" s="15">
        <v>19</v>
      </c>
      <c r="E2087" s="13" t="s">
        <v>36</v>
      </c>
      <c r="F2087" s="13" t="s">
        <v>11</v>
      </c>
      <c r="G2087" s="13" t="s">
        <v>12</v>
      </c>
      <c r="H2087" s="13" t="s">
        <v>32</v>
      </c>
    </row>
    <row r="2088" spans="1:8">
      <c r="A2088" s="15">
        <v>2237</v>
      </c>
      <c r="B2088" s="15">
        <v>2021</v>
      </c>
      <c r="C2088" s="13" t="s">
        <v>9</v>
      </c>
      <c r="D2088" s="15">
        <v>19</v>
      </c>
      <c r="E2088" s="13" t="s">
        <v>10</v>
      </c>
      <c r="F2088" s="13" t="s">
        <v>11</v>
      </c>
      <c r="G2088" s="13" t="s">
        <v>12</v>
      </c>
      <c r="H2088" s="13" t="s">
        <v>34</v>
      </c>
    </row>
    <row r="2089" spans="1:8">
      <c r="A2089" s="15">
        <v>2236</v>
      </c>
      <c r="B2089" s="15">
        <v>2021</v>
      </c>
      <c r="C2089" s="13" t="s">
        <v>9</v>
      </c>
      <c r="D2089" s="15">
        <v>19</v>
      </c>
      <c r="E2089" s="13" t="s">
        <v>10</v>
      </c>
      <c r="F2089" s="13" t="s">
        <v>17</v>
      </c>
      <c r="G2089" s="13" t="s">
        <v>12</v>
      </c>
      <c r="H2089" s="13" t="s">
        <v>30</v>
      </c>
    </row>
    <row r="2090" spans="1:8">
      <c r="A2090" s="15">
        <v>2235</v>
      </c>
      <c r="B2090" s="15">
        <v>2021</v>
      </c>
      <c r="C2090" s="13" t="s">
        <v>9</v>
      </c>
      <c r="D2090" s="15">
        <v>19</v>
      </c>
      <c r="E2090" s="13" t="s">
        <v>14</v>
      </c>
      <c r="F2090" s="13" t="s">
        <v>11</v>
      </c>
      <c r="G2090" s="13" t="s">
        <v>12</v>
      </c>
      <c r="H2090" s="13" t="s">
        <v>15</v>
      </c>
    </row>
    <row r="2091" spans="1:8">
      <c r="A2091" s="15">
        <v>2234</v>
      </c>
      <c r="B2091" s="15">
        <v>2021</v>
      </c>
      <c r="C2091" s="13" t="s">
        <v>9</v>
      </c>
      <c r="D2091" s="15">
        <v>19</v>
      </c>
      <c r="E2091" s="13" t="s">
        <v>14</v>
      </c>
      <c r="F2091" s="13" t="s">
        <v>17</v>
      </c>
      <c r="G2091" s="13" t="s">
        <v>12</v>
      </c>
      <c r="H2091" s="13" t="s">
        <v>32</v>
      </c>
    </row>
    <row r="2092" spans="1:8">
      <c r="A2092" s="15">
        <v>2233</v>
      </c>
      <c r="B2092" s="15">
        <v>2021</v>
      </c>
      <c r="C2092" s="13" t="s">
        <v>9</v>
      </c>
      <c r="D2092" s="15">
        <v>19</v>
      </c>
      <c r="E2092" s="13" t="s">
        <v>14</v>
      </c>
      <c r="F2092" s="13" t="s">
        <v>17</v>
      </c>
      <c r="G2092" s="13" t="s">
        <v>12</v>
      </c>
      <c r="H2092" s="13" t="s">
        <v>13</v>
      </c>
    </row>
    <row r="2093" spans="1:8">
      <c r="A2093" s="15">
        <v>2232</v>
      </c>
      <c r="B2093" s="15">
        <v>2021</v>
      </c>
      <c r="C2093" s="13" t="s">
        <v>9</v>
      </c>
      <c r="D2093" s="15">
        <v>19</v>
      </c>
      <c r="E2093" s="13" t="s">
        <v>36</v>
      </c>
      <c r="F2093" s="13" t="s">
        <v>11</v>
      </c>
      <c r="G2093" s="13" t="s">
        <v>12</v>
      </c>
      <c r="H2093" s="13" t="s">
        <v>49</v>
      </c>
    </row>
    <row r="2094" spans="1:8">
      <c r="A2094" s="15">
        <v>2231</v>
      </c>
      <c r="B2094" s="15">
        <v>2021</v>
      </c>
      <c r="C2094" s="13" t="s">
        <v>9</v>
      </c>
      <c r="D2094" s="15">
        <v>19</v>
      </c>
      <c r="E2094" s="13" t="s">
        <v>10</v>
      </c>
      <c r="F2094" s="13" t="s">
        <v>11</v>
      </c>
      <c r="G2094" s="13" t="s">
        <v>12</v>
      </c>
      <c r="H2094" s="13" t="s">
        <v>34</v>
      </c>
    </row>
    <row r="2095" spans="1:8">
      <c r="A2095" s="15">
        <v>2230</v>
      </c>
      <c r="B2095" s="15">
        <v>2021</v>
      </c>
      <c r="C2095" s="13" t="s">
        <v>9</v>
      </c>
      <c r="D2095" s="15">
        <v>19</v>
      </c>
      <c r="E2095" s="13" t="s">
        <v>10</v>
      </c>
      <c r="F2095" s="13" t="s">
        <v>17</v>
      </c>
      <c r="G2095" s="13" t="s">
        <v>12</v>
      </c>
      <c r="H2095" s="13" t="s">
        <v>30</v>
      </c>
    </row>
    <row r="2096" spans="1:8">
      <c r="A2096" s="15">
        <v>2229</v>
      </c>
      <c r="B2096" s="15">
        <v>2021</v>
      </c>
      <c r="C2096" s="13" t="s">
        <v>9</v>
      </c>
      <c r="D2096" s="15">
        <v>19</v>
      </c>
      <c r="E2096" s="13" t="s">
        <v>14</v>
      </c>
      <c r="F2096" s="13" t="s">
        <v>11</v>
      </c>
      <c r="G2096" s="13" t="s">
        <v>12</v>
      </c>
      <c r="H2096" s="13" t="s">
        <v>15</v>
      </c>
    </row>
    <row r="2097" spans="1:8">
      <c r="A2097" s="15">
        <v>2228</v>
      </c>
      <c r="B2097" s="15">
        <v>2021</v>
      </c>
      <c r="C2097" s="13" t="s">
        <v>9</v>
      </c>
      <c r="D2097" s="15">
        <v>19</v>
      </c>
      <c r="E2097" s="13" t="s">
        <v>14</v>
      </c>
      <c r="F2097" s="13" t="s">
        <v>17</v>
      </c>
      <c r="G2097" s="13" t="s">
        <v>12</v>
      </c>
      <c r="H2097" s="13" t="s">
        <v>32</v>
      </c>
    </row>
    <row r="2098" spans="1:8">
      <c r="A2098" s="15">
        <v>2227</v>
      </c>
      <c r="B2098" s="15">
        <v>2021</v>
      </c>
      <c r="C2098" s="13" t="s">
        <v>9</v>
      </c>
      <c r="D2098" s="15">
        <v>19</v>
      </c>
      <c r="E2098" s="13" t="s">
        <v>14</v>
      </c>
      <c r="F2098" s="13" t="s">
        <v>17</v>
      </c>
      <c r="G2098" s="13" t="s">
        <v>12</v>
      </c>
      <c r="H2098" s="13" t="s">
        <v>13</v>
      </c>
    </row>
    <row r="2099" spans="1:8">
      <c r="A2099" s="15">
        <v>2226</v>
      </c>
      <c r="B2099" s="15">
        <v>2021</v>
      </c>
      <c r="C2099" s="13" t="s">
        <v>9</v>
      </c>
      <c r="D2099" s="15">
        <v>19</v>
      </c>
      <c r="E2099" s="13" t="s">
        <v>36</v>
      </c>
      <c r="F2099" s="13" t="s">
        <v>11</v>
      </c>
      <c r="G2099" s="13" t="s">
        <v>12</v>
      </c>
      <c r="H2099" s="13" t="s">
        <v>35</v>
      </c>
    </row>
    <row r="2100" spans="1:8">
      <c r="A2100" s="15">
        <v>2225</v>
      </c>
      <c r="B2100" s="15">
        <v>2021</v>
      </c>
      <c r="C2100" s="13" t="s">
        <v>9</v>
      </c>
      <c r="D2100" s="15">
        <v>19</v>
      </c>
      <c r="E2100" s="13" t="s">
        <v>10</v>
      </c>
      <c r="F2100" s="13" t="s">
        <v>11</v>
      </c>
      <c r="G2100" s="13" t="s">
        <v>12</v>
      </c>
      <c r="H2100" s="13" t="s">
        <v>34</v>
      </c>
    </row>
    <row r="2101" spans="1:8">
      <c r="A2101" s="15">
        <v>2224</v>
      </c>
      <c r="B2101" s="15">
        <v>2021</v>
      </c>
      <c r="C2101" s="13" t="s">
        <v>9</v>
      </c>
      <c r="D2101" s="15">
        <v>19</v>
      </c>
      <c r="E2101" s="13" t="s">
        <v>10</v>
      </c>
      <c r="F2101" s="13" t="s">
        <v>17</v>
      </c>
      <c r="G2101" s="13" t="s">
        <v>12</v>
      </c>
      <c r="H2101" s="13" t="s">
        <v>30</v>
      </c>
    </row>
    <row r="2102" spans="1:8">
      <c r="A2102" s="15">
        <v>2223</v>
      </c>
      <c r="B2102" s="15">
        <v>2021</v>
      </c>
      <c r="C2102" s="13" t="s">
        <v>9</v>
      </c>
      <c r="D2102" s="15">
        <v>19</v>
      </c>
      <c r="E2102" s="13" t="s">
        <v>14</v>
      </c>
      <c r="F2102" s="13" t="s">
        <v>11</v>
      </c>
      <c r="G2102" s="13" t="s">
        <v>12</v>
      </c>
      <c r="H2102" s="13" t="s">
        <v>15</v>
      </c>
    </row>
    <row r="2103" spans="1:8">
      <c r="A2103" s="15">
        <v>2222</v>
      </c>
      <c r="B2103" s="15">
        <v>2021</v>
      </c>
      <c r="C2103" s="13" t="s">
        <v>9</v>
      </c>
      <c r="D2103" s="15">
        <v>19</v>
      </c>
      <c r="E2103" s="13" t="s">
        <v>14</v>
      </c>
      <c r="F2103" s="13" t="s">
        <v>17</v>
      </c>
      <c r="G2103" s="13" t="s">
        <v>12</v>
      </c>
      <c r="H2103" s="13" t="s">
        <v>32</v>
      </c>
    </row>
    <row r="2104" spans="1:8">
      <c r="A2104" s="15">
        <v>2221</v>
      </c>
      <c r="B2104" s="15">
        <v>2021</v>
      </c>
      <c r="C2104" s="13" t="s">
        <v>9</v>
      </c>
      <c r="D2104" s="15">
        <v>19</v>
      </c>
      <c r="E2104" s="13" t="s">
        <v>14</v>
      </c>
      <c r="F2104" s="13" t="s">
        <v>17</v>
      </c>
      <c r="G2104" s="13" t="s">
        <v>12</v>
      </c>
      <c r="H2104" s="13" t="s">
        <v>13</v>
      </c>
    </row>
    <row r="2105" spans="1:8">
      <c r="A2105" s="15">
        <v>2220</v>
      </c>
      <c r="B2105" s="15">
        <v>2021</v>
      </c>
      <c r="C2105" s="13" t="s">
        <v>9</v>
      </c>
      <c r="D2105" s="15">
        <v>19</v>
      </c>
      <c r="E2105" s="13" t="s">
        <v>36</v>
      </c>
      <c r="F2105" s="13" t="s">
        <v>11</v>
      </c>
      <c r="G2105" s="13" t="s">
        <v>12</v>
      </c>
      <c r="H2105" s="13" t="s">
        <v>35</v>
      </c>
    </row>
    <row r="2106" spans="1:8">
      <c r="A2106" s="15">
        <v>2219</v>
      </c>
      <c r="B2106" s="15">
        <v>2021</v>
      </c>
      <c r="C2106" s="13" t="s">
        <v>9</v>
      </c>
      <c r="D2106" s="15">
        <v>19</v>
      </c>
      <c r="E2106" s="13" t="s">
        <v>10</v>
      </c>
      <c r="F2106" s="13" t="s">
        <v>11</v>
      </c>
      <c r="G2106" s="13" t="s">
        <v>12</v>
      </c>
      <c r="H2106" s="13" t="s">
        <v>34</v>
      </c>
    </row>
    <row r="2107" spans="1:8">
      <c r="A2107" s="15">
        <v>2218</v>
      </c>
      <c r="B2107" s="15">
        <v>2021</v>
      </c>
      <c r="C2107" s="13" t="s">
        <v>9</v>
      </c>
      <c r="D2107" s="15">
        <v>19</v>
      </c>
      <c r="E2107" s="13" t="s">
        <v>10</v>
      </c>
      <c r="F2107" s="13" t="s">
        <v>17</v>
      </c>
      <c r="G2107" s="13" t="s">
        <v>12</v>
      </c>
      <c r="H2107" s="13" t="s">
        <v>30</v>
      </c>
    </row>
    <row r="2108" spans="1:8">
      <c r="A2108" s="15">
        <v>2217</v>
      </c>
      <c r="B2108" s="15">
        <v>2021</v>
      </c>
      <c r="C2108" s="13" t="s">
        <v>9</v>
      </c>
      <c r="D2108" s="15">
        <v>19</v>
      </c>
      <c r="E2108" s="13" t="s">
        <v>14</v>
      </c>
      <c r="F2108" s="13" t="s">
        <v>11</v>
      </c>
      <c r="G2108" s="13" t="s">
        <v>12</v>
      </c>
      <c r="H2108" s="13" t="s">
        <v>15</v>
      </c>
    </row>
    <row r="2109" spans="1:8">
      <c r="A2109" s="15">
        <v>2216</v>
      </c>
      <c r="B2109" s="15">
        <v>2021</v>
      </c>
      <c r="C2109" s="13" t="s">
        <v>9</v>
      </c>
      <c r="D2109" s="15">
        <v>19</v>
      </c>
      <c r="E2109" s="13" t="s">
        <v>14</v>
      </c>
      <c r="F2109" s="13" t="s">
        <v>17</v>
      </c>
      <c r="G2109" s="13" t="s">
        <v>12</v>
      </c>
      <c r="H2109" s="13" t="s">
        <v>32</v>
      </c>
    </row>
    <row r="2110" spans="1:8">
      <c r="A2110" s="15">
        <v>2215</v>
      </c>
      <c r="B2110" s="15">
        <v>2021</v>
      </c>
      <c r="C2110" s="13" t="s">
        <v>9</v>
      </c>
      <c r="D2110" s="15">
        <v>19</v>
      </c>
      <c r="E2110" s="13" t="s">
        <v>14</v>
      </c>
      <c r="F2110" s="13" t="s">
        <v>17</v>
      </c>
      <c r="G2110" s="13" t="s">
        <v>12</v>
      </c>
      <c r="H2110" s="13" t="s">
        <v>13</v>
      </c>
    </row>
    <row r="2111" spans="1:8">
      <c r="A2111" s="15">
        <v>2214</v>
      </c>
      <c r="B2111" s="15">
        <v>2021</v>
      </c>
      <c r="C2111" s="13" t="s">
        <v>9</v>
      </c>
      <c r="D2111" s="15">
        <v>19</v>
      </c>
      <c r="E2111" s="13" t="s">
        <v>36</v>
      </c>
      <c r="F2111" s="13" t="s">
        <v>11</v>
      </c>
      <c r="G2111" s="13" t="s">
        <v>12</v>
      </c>
      <c r="H2111" s="13" t="s">
        <v>35</v>
      </c>
    </row>
    <row r="2112" spans="1:8">
      <c r="A2112" s="15">
        <v>2213</v>
      </c>
      <c r="B2112" s="15">
        <v>2021</v>
      </c>
      <c r="C2112" s="13" t="s">
        <v>9</v>
      </c>
      <c r="D2112" s="15">
        <v>19</v>
      </c>
      <c r="E2112" s="13" t="s">
        <v>10</v>
      </c>
      <c r="F2112" s="13" t="s">
        <v>11</v>
      </c>
      <c r="G2112" s="13" t="s">
        <v>12</v>
      </c>
      <c r="H2112" s="13" t="s">
        <v>34</v>
      </c>
    </row>
    <row r="2113" spans="1:8">
      <c r="A2113" s="15">
        <v>2212</v>
      </c>
      <c r="B2113" s="15">
        <v>2021</v>
      </c>
      <c r="C2113" s="13" t="s">
        <v>9</v>
      </c>
      <c r="D2113" s="15">
        <v>19</v>
      </c>
      <c r="E2113" s="13" t="s">
        <v>10</v>
      </c>
      <c r="F2113" s="13" t="s">
        <v>17</v>
      </c>
      <c r="G2113" s="13" t="s">
        <v>12</v>
      </c>
      <c r="H2113" s="13" t="s">
        <v>30</v>
      </c>
    </row>
    <row r="2114" spans="1:8">
      <c r="A2114" s="15">
        <v>2211</v>
      </c>
      <c r="B2114" s="15">
        <v>2021</v>
      </c>
      <c r="C2114" s="13" t="s">
        <v>9</v>
      </c>
      <c r="D2114" s="15">
        <v>19</v>
      </c>
      <c r="E2114" s="13" t="s">
        <v>14</v>
      </c>
      <c r="F2114" s="13" t="s">
        <v>11</v>
      </c>
      <c r="G2114" s="13" t="s">
        <v>12</v>
      </c>
      <c r="H2114" s="13" t="s">
        <v>15</v>
      </c>
    </row>
    <row r="2115" spans="1:8">
      <c r="A2115" s="15">
        <v>2210</v>
      </c>
      <c r="B2115" s="15">
        <v>2021</v>
      </c>
      <c r="C2115" s="13" t="s">
        <v>9</v>
      </c>
      <c r="D2115" s="15">
        <v>19</v>
      </c>
      <c r="E2115" s="13" t="s">
        <v>14</v>
      </c>
      <c r="F2115" s="13" t="s">
        <v>17</v>
      </c>
      <c r="G2115" s="13" t="s">
        <v>12</v>
      </c>
      <c r="H2115" s="13" t="s">
        <v>32</v>
      </c>
    </row>
    <row r="2116" spans="1:8">
      <c r="A2116" s="15">
        <v>2209</v>
      </c>
      <c r="B2116" s="15">
        <v>2021</v>
      </c>
      <c r="C2116" s="13" t="s">
        <v>9</v>
      </c>
      <c r="D2116" s="15">
        <v>19</v>
      </c>
      <c r="E2116" s="13" t="s">
        <v>14</v>
      </c>
      <c r="F2116" s="13" t="s">
        <v>17</v>
      </c>
      <c r="G2116" s="13" t="s">
        <v>12</v>
      </c>
      <c r="H2116" s="13" t="s">
        <v>13</v>
      </c>
    </row>
    <row r="2117" spans="1:8">
      <c r="A2117" s="15">
        <v>2208</v>
      </c>
      <c r="B2117" s="15">
        <v>2021</v>
      </c>
      <c r="C2117" s="13" t="s">
        <v>9</v>
      </c>
      <c r="D2117" s="15">
        <v>19</v>
      </c>
      <c r="E2117" s="13" t="s">
        <v>36</v>
      </c>
      <c r="F2117" s="13" t="s">
        <v>11</v>
      </c>
      <c r="G2117" s="13" t="s">
        <v>12</v>
      </c>
      <c r="H2117" s="13" t="s">
        <v>35</v>
      </c>
    </row>
    <row r="2118" spans="1:8">
      <c r="A2118" s="15">
        <v>2207</v>
      </c>
      <c r="B2118" s="15">
        <v>2021</v>
      </c>
      <c r="C2118" s="13" t="s">
        <v>9</v>
      </c>
      <c r="D2118" s="15">
        <v>19</v>
      </c>
      <c r="E2118" s="13" t="s">
        <v>10</v>
      </c>
      <c r="F2118" s="13" t="s">
        <v>11</v>
      </c>
      <c r="G2118" s="13" t="s">
        <v>12</v>
      </c>
      <c r="H2118" s="13" t="s">
        <v>34</v>
      </c>
    </row>
    <row r="2119" spans="1:8">
      <c r="A2119" s="15">
        <v>2206</v>
      </c>
      <c r="B2119" s="15">
        <v>2021</v>
      </c>
      <c r="C2119" s="13" t="s">
        <v>9</v>
      </c>
      <c r="D2119" s="15">
        <v>19</v>
      </c>
      <c r="E2119" s="13" t="s">
        <v>10</v>
      </c>
      <c r="F2119" s="13" t="s">
        <v>17</v>
      </c>
      <c r="G2119" s="13" t="s">
        <v>12</v>
      </c>
      <c r="H2119" s="13" t="s">
        <v>30</v>
      </c>
    </row>
    <row r="2120" spans="1:8">
      <c r="A2120" s="15">
        <v>2205</v>
      </c>
      <c r="B2120" s="15">
        <v>2021</v>
      </c>
      <c r="C2120" s="13" t="s">
        <v>9</v>
      </c>
      <c r="D2120" s="15">
        <v>19</v>
      </c>
      <c r="E2120" s="13" t="s">
        <v>14</v>
      </c>
      <c r="F2120" s="13" t="s">
        <v>11</v>
      </c>
      <c r="G2120" s="13" t="s">
        <v>12</v>
      </c>
      <c r="H2120" s="13" t="s">
        <v>15</v>
      </c>
    </row>
    <row r="2121" spans="1:8">
      <c r="A2121" s="15">
        <v>2204</v>
      </c>
      <c r="B2121" s="15">
        <v>2021</v>
      </c>
      <c r="C2121" s="13" t="s">
        <v>9</v>
      </c>
      <c r="D2121" s="15">
        <v>19</v>
      </c>
      <c r="E2121" s="13" t="s">
        <v>14</v>
      </c>
      <c r="F2121" s="13" t="s">
        <v>17</v>
      </c>
      <c r="G2121" s="13" t="s">
        <v>12</v>
      </c>
      <c r="H2121" s="13" t="s">
        <v>32</v>
      </c>
    </row>
    <row r="2122" spans="1:8">
      <c r="A2122" s="15">
        <v>2203</v>
      </c>
      <c r="B2122" s="15">
        <v>2021</v>
      </c>
      <c r="C2122" s="13" t="s">
        <v>9</v>
      </c>
      <c r="D2122" s="15">
        <v>19</v>
      </c>
      <c r="E2122" s="13" t="s">
        <v>14</v>
      </c>
      <c r="F2122" s="13" t="s">
        <v>17</v>
      </c>
      <c r="G2122" s="13" t="s">
        <v>12</v>
      </c>
      <c r="H2122" s="13" t="s">
        <v>13</v>
      </c>
    </row>
    <row r="2123" spans="1:8">
      <c r="A2123" s="15">
        <v>2202</v>
      </c>
      <c r="B2123" s="15">
        <v>2021</v>
      </c>
      <c r="C2123" s="13" t="s">
        <v>9</v>
      </c>
      <c r="D2123" s="15">
        <v>19</v>
      </c>
      <c r="E2123" s="13" t="s">
        <v>36</v>
      </c>
      <c r="F2123" s="13" t="s">
        <v>11</v>
      </c>
      <c r="G2123" s="13" t="s">
        <v>12</v>
      </c>
      <c r="H2123" s="13" t="s">
        <v>30</v>
      </c>
    </row>
    <row r="2124" spans="1:8">
      <c r="A2124" s="15">
        <v>2201</v>
      </c>
      <c r="B2124" s="15">
        <v>2021</v>
      </c>
      <c r="C2124" s="13" t="s">
        <v>9</v>
      </c>
      <c r="D2124" s="15">
        <v>19</v>
      </c>
      <c r="E2124" s="13" t="s">
        <v>10</v>
      </c>
      <c r="F2124" s="13" t="s">
        <v>11</v>
      </c>
      <c r="G2124" s="13" t="s">
        <v>12</v>
      </c>
      <c r="H2124" s="13" t="s">
        <v>34</v>
      </c>
    </row>
    <row r="2125" spans="1:8">
      <c r="A2125" s="15">
        <v>2200</v>
      </c>
      <c r="B2125" s="15">
        <v>2021</v>
      </c>
      <c r="C2125" s="13" t="s">
        <v>9</v>
      </c>
      <c r="D2125" s="15">
        <v>19</v>
      </c>
      <c r="E2125" s="13" t="s">
        <v>10</v>
      </c>
      <c r="F2125" s="13" t="s">
        <v>17</v>
      </c>
      <c r="G2125" s="13" t="s">
        <v>12</v>
      </c>
      <c r="H2125" s="13" t="s">
        <v>30</v>
      </c>
    </row>
    <row r="2126" spans="1:8">
      <c r="A2126" s="15">
        <v>2199</v>
      </c>
      <c r="B2126" s="15">
        <v>2021</v>
      </c>
      <c r="C2126" s="13" t="s">
        <v>9</v>
      </c>
      <c r="D2126" s="15">
        <v>19</v>
      </c>
      <c r="E2126" s="13" t="s">
        <v>14</v>
      </c>
      <c r="F2126" s="13" t="s">
        <v>11</v>
      </c>
      <c r="G2126" s="13" t="s">
        <v>12</v>
      </c>
      <c r="H2126" s="13" t="s">
        <v>15</v>
      </c>
    </row>
    <row r="2127" spans="1:8">
      <c r="A2127" s="15">
        <v>2198</v>
      </c>
      <c r="B2127" s="15">
        <v>2021</v>
      </c>
      <c r="C2127" s="13" t="s">
        <v>9</v>
      </c>
      <c r="D2127" s="15">
        <v>19</v>
      </c>
      <c r="E2127" s="13" t="s">
        <v>14</v>
      </c>
      <c r="F2127" s="13" t="s">
        <v>17</v>
      </c>
      <c r="G2127" s="13" t="s">
        <v>12</v>
      </c>
      <c r="H2127" s="13" t="s">
        <v>32</v>
      </c>
    </row>
    <row r="2128" spans="1:8">
      <c r="A2128" s="15">
        <v>2197</v>
      </c>
      <c r="B2128" s="15">
        <v>2021</v>
      </c>
      <c r="C2128" s="13" t="s">
        <v>9</v>
      </c>
      <c r="D2128" s="15">
        <v>19</v>
      </c>
      <c r="E2128" s="13" t="s">
        <v>14</v>
      </c>
      <c r="F2128" s="13" t="s">
        <v>17</v>
      </c>
      <c r="G2128" s="13" t="s">
        <v>12</v>
      </c>
      <c r="H2128" s="13" t="s">
        <v>13</v>
      </c>
    </row>
    <row r="2129" spans="1:8">
      <c r="A2129" s="15">
        <v>2196</v>
      </c>
      <c r="B2129" s="15">
        <v>2021</v>
      </c>
      <c r="C2129" s="13" t="s">
        <v>9</v>
      </c>
      <c r="D2129" s="15">
        <v>19</v>
      </c>
      <c r="E2129" s="13" t="s">
        <v>36</v>
      </c>
      <c r="F2129" s="13" t="s">
        <v>11</v>
      </c>
      <c r="G2129" s="13" t="s">
        <v>12</v>
      </c>
      <c r="H2129" s="13" t="s">
        <v>34</v>
      </c>
    </row>
    <row r="2130" spans="1:8">
      <c r="A2130" s="15">
        <v>2195</v>
      </c>
      <c r="B2130" s="15">
        <v>2021</v>
      </c>
      <c r="C2130" s="13" t="s">
        <v>9</v>
      </c>
      <c r="D2130" s="15">
        <v>19</v>
      </c>
      <c r="E2130" s="13" t="s">
        <v>10</v>
      </c>
      <c r="F2130" s="13" t="s">
        <v>11</v>
      </c>
      <c r="G2130" s="13" t="s">
        <v>12</v>
      </c>
      <c r="H2130" s="13" t="s">
        <v>34</v>
      </c>
    </row>
    <row r="2131" spans="1:8">
      <c r="A2131" s="15">
        <v>2194</v>
      </c>
      <c r="B2131" s="15">
        <v>2021</v>
      </c>
      <c r="C2131" s="13" t="s">
        <v>9</v>
      </c>
      <c r="D2131" s="15">
        <v>19</v>
      </c>
      <c r="E2131" s="13" t="s">
        <v>10</v>
      </c>
      <c r="F2131" s="13" t="s">
        <v>17</v>
      </c>
      <c r="G2131" s="13" t="s">
        <v>12</v>
      </c>
      <c r="H2131" s="13" t="s">
        <v>30</v>
      </c>
    </row>
    <row r="2132" spans="1:8">
      <c r="A2132" s="15">
        <v>2193</v>
      </c>
      <c r="B2132" s="15">
        <v>2021</v>
      </c>
      <c r="C2132" s="13" t="s">
        <v>9</v>
      </c>
      <c r="D2132" s="15">
        <v>19</v>
      </c>
      <c r="E2132" s="13" t="s">
        <v>14</v>
      </c>
      <c r="F2132" s="13" t="s">
        <v>11</v>
      </c>
      <c r="G2132" s="13" t="s">
        <v>12</v>
      </c>
      <c r="H2132" s="13" t="s">
        <v>15</v>
      </c>
    </row>
    <row r="2133" spans="1:8">
      <c r="A2133" s="15">
        <v>2192</v>
      </c>
      <c r="B2133" s="15">
        <v>2021</v>
      </c>
      <c r="C2133" s="13" t="s">
        <v>9</v>
      </c>
      <c r="D2133" s="15">
        <v>19</v>
      </c>
      <c r="E2133" s="13" t="s">
        <v>14</v>
      </c>
      <c r="F2133" s="13" t="s">
        <v>17</v>
      </c>
      <c r="G2133" s="13" t="s">
        <v>12</v>
      </c>
      <c r="H2133" s="13" t="s">
        <v>32</v>
      </c>
    </row>
    <row r="2134" spans="1:8">
      <c r="A2134" s="15">
        <v>2191</v>
      </c>
      <c r="B2134" s="15">
        <v>2021</v>
      </c>
      <c r="C2134" s="13" t="s">
        <v>9</v>
      </c>
      <c r="D2134" s="15">
        <v>19</v>
      </c>
      <c r="E2134" s="13" t="s">
        <v>14</v>
      </c>
      <c r="F2134" s="13" t="s">
        <v>17</v>
      </c>
      <c r="G2134" s="13" t="s">
        <v>12</v>
      </c>
      <c r="H2134" s="13" t="s">
        <v>13</v>
      </c>
    </row>
    <row r="2135" spans="1:8">
      <c r="A2135" s="15">
        <v>2190</v>
      </c>
      <c r="B2135" s="15">
        <v>2021</v>
      </c>
      <c r="C2135" s="13" t="s">
        <v>9</v>
      </c>
      <c r="D2135" s="15">
        <v>19</v>
      </c>
      <c r="E2135" s="13" t="s">
        <v>36</v>
      </c>
      <c r="F2135" s="13" t="s">
        <v>11</v>
      </c>
      <c r="G2135" s="13" t="s">
        <v>12</v>
      </c>
      <c r="H2135" s="13" t="s">
        <v>26</v>
      </c>
    </row>
    <row r="2136" spans="1:8">
      <c r="A2136" s="15">
        <v>2189</v>
      </c>
      <c r="B2136" s="15">
        <v>2021</v>
      </c>
      <c r="C2136" s="13" t="s">
        <v>9</v>
      </c>
      <c r="D2136" s="15">
        <v>19</v>
      </c>
      <c r="E2136" s="13" t="s">
        <v>10</v>
      </c>
      <c r="F2136" s="13" t="s">
        <v>11</v>
      </c>
      <c r="G2136" s="13" t="s">
        <v>12</v>
      </c>
      <c r="H2136" s="13" t="s">
        <v>26</v>
      </c>
    </row>
    <row r="2137" spans="1:8">
      <c r="A2137" s="15">
        <v>2188</v>
      </c>
      <c r="B2137" s="15">
        <v>2021</v>
      </c>
      <c r="C2137" s="13" t="s">
        <v>9</v>
      </c>
      <c r="D2137" s="15">
        <v>19</v>
      </c>
      <c r="E2137" s="13" t="s">
        <v>10</v>
      </c>
      <c r="F2137" s="13" t="s">
        <v>17</v>
      </c>
      <c r="G2137" s="13" t="s">
        <v>12</v>
      </c>
      <c r="H2137" s="13" t="s">
        <v>30</v>
      </c>
    </row>
    <row r="2138" spans="1:8">
      <c r="A2138" s="15">
        <v>2187</v>
      </c>
      <c r="B2138" s="15">
        <v>2021</v>
      </c>
      <c r="C2138" s="13" t="s">
        <v>9</v>
      </c>
      <c r="D2138" s="15">
        <v>19</v>
      </c>
      <c r="E2138" s="13" t="s">
        <v>14</v>
      </c>
      <c r="F2138" s="13" t="s">
        <v>11</v>
      </c>
      <c r="G2138" s="13" t="s">
        <v>12</v>
      </c>
      <c r="H2138" s="13" t="s">
        <v>15</v>
      </c>
    </row>
    <row r="2139" spans="1:8">
      <c r="A2139" s="15">
        <v>2186</v>
      </c>
      <c r="B2139" s="15">
        <v>2021</v>
      </c>
      <c r="C2139" s="13" t="s">
        <v>9</v>
      </c>
      <c r="D2139" s="15">
        <v>19</v>
      </c>
      <c r="E2139" s="13" t="s">
        <v>14</v>
      </c>
      <c r="F2139" s="13" t="s">
        <v>17</v>
      </c>
      <c r="G2139" s="13" t="s">
        <v>12</v>
      </c>
      <c r="H2139" s="13" t="s">
        <v>32</v>
      </c>
    </row>
    <row r="2140" spans="1:8">
      <c r="A2140" s="15">
        <v>2185</v>
      </c>
      <c r="B2140" s="15">
        <v>2021</v>
      </c>
      <c r="C2140" s="13" t="s">
        <v>9</v>
      </c>
      <c r="D2140" s="15">
        <v>19</v>
      </c>
      <c r="E2140" s="13" t="s">
        <v>14</v>
      </c>
      <c r="F2140" s="13" t="s">
        <v>17</v>
      </c>
      <c r="G2140" s="13" t="s">
        <v>12</v>
      </c>
      <c r="H2140" s="13" t="s">
        <v>16</v>
      </c>
    </row>
    <row r="2141" spans="1:8">
      <c r="A2141" s="15">
        <v>2184</v>
      </c>
      <c r="B2141" s="15">
        <v>2021</v>
      </c>
      <c r="C2141" s="13" t="s">
        <v>9</v>
      </c>
      <c r="D2141" s="15">
        <v>19</v>
      </c>
      <c r="E2141" s="13" t="s">
        <v>36</v>
      </c>
      <c r="F2141" s="13" t="s">
        <v>11</v>
      </c>
      <c r="G2141" s="13" t="s">
        <v>12</v>
      </c>
      <c r="H2141" s="13" t="s">
        <v>26</v>
      </c>
    </row>
    <row r="2142" spans="1:8">
      <c r="A2142" s="15">
        <v>2183</v>
      </c>
      <c r="B2142" s="15">
        <v>2021</v>
      </c>
      <c r="C2142" s="13" t="s">
        <v>9</v>
      </c>
      <c r="D2142" s="15">
        <v>19</v>
      </c>
      <c r="E2142" s="13" t="s">
        <v>10</v>
      </c>
      <c r="F2142" s="13" t="s">
        <v>11</v>
      </c>
      <c r="G2142" s="13" t="s">
        <v>12</v>
      </c>
      <c r="H2142" s="13" t="s">
        <v>26</v>
      </c>
    </row>
    <row r="2143" spans="1:8">
      <c r="A2143" s="15">
        <v>2182</v>
      </c>
      <c r="B2143" s="15">
        <v>2021</v>
      </c>
      <c r="C2143" s="13" t="s">
        <v>9</v>
      </c>
      <c r="D2143" s="15">
        <v>19</v>
      </c>
      <c r="E2143" s="13" t="s">
        <v>10</v>
      </c>
      <c r="F2143" s="13" t="s">
        <v>17</v>
      </c>
      <c r="G2143" s="13" t="s">
        <v>12</v>
      </c>
      <c r="H2143" s="13" t="s">
        <v>30</v>
      </c>
    </row>
    <row r="2144" spans="1:8">
      <c r="A2144" s="15">
        <v>2181</v>
      </c>
      <c r="B2144" s="15">
        <v>2021</v>
      </c>
      <c r="C2144" s="13" t="s">
        <v>9</v>
      </c>
      <c r="D2144" s="15">
        <v>19</v>
      </c>
      <c r="E2144" s="13" t="s">
        <v>14</v>
      </c>
      <c r="F2144" s="13" t="s">
        <v>11</v>
      </c>
      <c r="G2144" s="13" t="s">
        <v>12</v>
      </c>
      <c r="H2144" s="13" t="s">
        <v>15</v>
      </c>
    </row>
    <row r="2145" spans="1:8">
      <c r="A2145" s="15">
        <v>2180</v>
      </c>
      <c r="B2145" s="15">
        <v>2021</v>
      </c>
      <c r="C2145" s="13" t="s">
        <v>9</v>
      </c>
      <c r="D2145" s="15">
        <v>19</v>
      </c>
      <c r="E2145" s="13" t="s">
        <v>14</v>
      </c>
      <c r="F2145" s="13" t="s">
        <v>17</v>
      </c>
      <c r="G2145" s="13" t="s">
        <v>12</v>
      </c>
      <c r="H2145" s="13" t="s">
        <v>32</v>
      </c>
    </row>
    <row r="2146" spans="1:8">
      <c r="A2146" s="15">
        <v>2179</v>
      </c>
      <c r="B2146" s="15">
        <v>2021</v>
      </c>
      <c r="C2146" s="13" t="s">
        <v>9</v>
      </c>
      <c r="D2146" s="15">
        <v>19</v>
      </c>
      <c r="E2146" s="13" t="s">
        <v>14</v>
      </c>
      <c r="F2146" s="13" t="s">
        <v>17</v>
      </c>
      <c r="G2146" s="13" t="s">
        <v>12</v>
      </c>
      <c r="H2146" s="13" t="s">
        <v>16</v>
      </c>
    </row>
    <row r="2147" spans="1:8">
      <c r="A2147" s="15">
        <v>2178</v>
      </c>
      <c r="B2147" s="15">
        <v>2021</v>
      </c>
      <c r="C2147" s="13" t="s">
        <v>9</v>
      </c>
      <c r="D2147" s="15">
        <v>19</v>
      </c>
      <c r="E2147" s="13" t="s">
        <v>36</v>
      </c>
      <c r="F2147" s="13" t="s">
        <v>11</v>
      </c>
      <c r="G2147" s="13" t="s">
        <v>12</v>
      </c>
      <c r="H2147" s="13" t="s">
        <v>47</v>
      </c>
    </row>
    <row r="2148" spans="1:8">
      <c r="A2148" s="15">
        <v>2177</v>
      </c>
      <c r="B2148" s="15">
        <v>2021</v>
      </c>
      <c r="C2148" s="13" t="s">
        <v>9</v>
      </c>
      <c r="D2148" s="15">
        <v>19</v>
      </c>
      <c r="E2148" s="13" t="s">
        <v>10</v>
      </c>
      <c r="F2148" s="13" t="s">
        <v>11</v>
      </c>
      <c r="G2148" s="13" t="s">
        <v>12</v>
      </c>
      <c r="H2148" s="13" t="s">
        <v>26</v>
      </c>
    </row>
    <row r="2149" spans="1:8">
      <c r="A2149" s="15">
        <v>2176</v>
      </c>
      <c r="B2149" s="15">
        <v>2021</v>
      </c>
      <c r="C2149" s="13" t="s">
        <v>9</v>
      </c>
      <c r="D2149" s="15">
        <v>19</v>
      </c>
      <c r="E2149" s="13" t="s">
        <v>10</v>
      </c>
      <c r="F2149" s="13" t="s">
        <v>17</v>
      </c>
      <c r="G2149" s="13" t="s">
        <v>12</v>
      </c>
      <c r="H2149" s="13" t="s">
        <v>30</v>
      </c>
    </row>
    <row r="2150" spans="1:8">
      <c r="A2150" s="15">
        <v>2175</v>
      </c>
      <c r="B2150" s="15">
        <v>2021</v>
      </c>
      <c r="C2150" s="13" t="s">
        <v>9</v>
      </c>
      <c r="D2150" s="15">
        <v>19</v>
      </c>
      <c r="E2150" s="13" t="s">
        <v>14</v>
      </c>
      <c r="F2150" s="13" t="s">
        <v>11</v>
      </c>
      <c r="G2150" s="13" t="s">
        <v>12</v>
      </c>
      <c r="H2150" s="13" t="s">
        <v>15</v>
      </c>
    </row>
    <row r="2151" spans="1:8">
      <c r="A2151" s="15">
        <v>2174</v>
      </c>
      <c r="B2151" s="15">
        <v>2021</v>
      </c>
      <c r="C2151" s="13" t="s">
        <v>9</v>
      </c>
      <c r="D2151" s="15">
        <v>19</v>
      </c>
      <c r="E2151" s="13" t="s">
        <v>14</v>
      </c>
      <c r="F2151" s="13" t="s">
        <v>17</v>
      </c>
      <c r="G2151" s="13" t="s">
        <v>12</v>
      </c>
      <c r="H2151" s="13" t="s">
        <v>32</v>
      </c>
    </row>
    <row r="2152" spans="1:8">
      <c r="A2152" s="15">
        <v>2173</v>
      </c>
      <c r="B2152" s="15">
        <v>2021</v>
      </c>
      <c r="C2152" s="13" t="s">
        <v>9</v>
      </c>
      <c r="D2152" s="15">
        <v>19</v>
      </c>
      <c r="E2152" s="13" t="s">
        <v>14</v>
      </c>
      <c r="F2152" s="13" t="s">
        <v>17</v>
      </c>
      <c r="G2152" s="13" t="s">
        <v>12</v>
      </c>
      <c r="H2152" s="13" t="s">
        <v>16</v>
      </c>
    </row>
    <row r="2153" spans="1:8">
      <c r="A2153" s="15">
        <v>2172</v>
      </c>
      <c r="B2153" s="15">
        <v>2021</v>
      </c>
      <c r="C2153" s="13" t="s">
        <v>9</v>
      </c>
      <c r="D2153" s="15">
        <v>19</v>
      </c>
      <c r="E2153" s="13" t="s">
        <v>36</v>
      </c>
      <c r="F2153" s="13" t="s">
        <v>11</v>
      </c>
      <c r="G2153" s="13" t="s">
        <v>12</v>
      </c>
      <c r="H2153" s="13" t="s">
        <v>47</v>
      </c>
    </row>
    <row r="2154" spans="1:8">
      <c r="A2154" s="15">
        <v>2171</v>
      </c>
      <c r="B2154" s="15">
        <v>2021</v>
      </c>
      <c r="C2154" s="13" t="s">
        <v>9</v>
      </c>
      <c r="D2154" s="15">
        <v>19</v>
      </c>
      <c r="E2154" s="13" t="s">
        <v>10</v>
      </c>
      <c r="F2154" s="13" t="s">
        <v>11</v>
      </c>
      <c r="G2154" s="13" t="s">
        <v>12</v>
      </c>
      <c r="H2154" s="13" t="s">
        <v>26</v>
      </c>
    </row>
    <row r="2155" spans="1:8">
      <c r="A2155" s="15">
        <v>2170</v>
      </c>
      <c r="B2155" s="15">
        <v>2021</v>
      </c>
      <c r="C2155" s="13" t="s">
        <v>9</v>
      </c>
      <c r="D2155" s="15">
        <v>19</v>
      </c>
      <c r="E2155" s="13" t="s">
        <v>10</v>
      </c>
      <c r="F2155" s="13" t="s">
        <v>17</v>
      </c>
      <c r="G2155" s="13" t="s">
        <v>12</v>
      </c>
      <c r="H2155" s="13" t="s">
        <v>30</v>
      </c>
    </row>
    <row r="2156" spans="1:8">
      <c r="A2156" s="15">
        <v>2169</v>
      </c>
      <c r="B2156" s="15">
        <v>2021</v>
      </c>
      <c r="C2156" s="13" t="s">
        <v>9</v>
      </c>
      <c r="D2156" s="15">
        <v>19</v>
      </c>
      <c r="E2156" s="13" t="s">
        <v>14</v>
      </c>
      <c r="F2156" s="13" t="s">
        <v>11</v>
      </c>
      <c r="G2156" s="13" t="s">
        <v>12</v>
      </c>
      <c r="H2156" s="13" t="s">
        <v>15</v>
      </c>
    </row>
    <row r="2157" spans="1:8">
      <c r="A2157" s="15">
        <v>2168</v>
      </c>
      <c r="B2157" s="15">
        <v>2021</v>
      </c>
      <c r="C2157" s="13" t="s">
        <v>9</v>
      </c>
      <c r="D2157" s="15">
        <v>19</v>
      </c>
      <c r="E2157" s="13" t="s">
        <v>14</v>
      </c>
      <c r="F2157" s="13" t="s">
        <v>17</v>
      </c>
      <c r="G2157" s="13" t="s">
        <v>12</v>
      </c>
      <c r="H2157" s="13" t="s">
        <v>32</v>
      </c>
    </row>
    <row r="2158" spans="1:8">
      <c r="A2158" s="15">
        <v>2167</v>
      </c>
      <c r="B2158" s="15">
        <v>2021</v>
      </c>
      <c r="C2158" s="13" t="s">
        <v>9</v>
      </c>
      <c r="D2158" s="15">
        <v>19</v>
      </c>
      <c r="E2158" s="13" t="s">
        <v>14</v>
      </c>
      <c r="F2158" s="13" t="s">
        <v>17</v>
      </c>
      <c r="G2158" s="13" t="s">
        <v>12</v>
      </c>
      <c r="H2158" s="13" t="s">
        <v>47</v>
      </c>
    </row>
    <row r="2159" spans="1:8">
      <c r="A2159" s="15">
        <v>2166</v>
      </c>
      <c r="B2159" s="15">
        <v>2021</v>
      </c>
      <c r="C2159" s="13" t="s">
        <v>9</v>
      </c>
      <c r="D2159" s="15">
        <v>19</v>
      </c>
      <c r="E2159" s="13" t="s">
        <v>36</v>
      </c>
      <c r="F2159" s="13" t="s">
        <v>17</v>
      </c>
      <c r="G2159" s="13" t="s">
        <v>12</v>
      </c>
      <c r="H2159" s="13" t="s">
        <v>15</v>
      </c>
    </row>
    <row r="2160" spans="1:8">
      <c r="A2160" s="15">
        <v>2165</v>
      </c>
      <c r="B2160" s="15">
        <v>2021</v>
      </c>
      <c r="C2160" s="13" t="s">
        <v>9</v>
      </c>
      <c r="D2160" s="15">
        <v>19</v>
      </c>
      <c r="E2160" s="13" t="s">
        <v>10</v>
      </c>
      <c r="F2160" s="13" t="s">
        <v>11</v>
      </c>
      <c r="G2160" s="13" t="s">
        <v>12</v>
      </c>
      <c r="H2160" s="13" t="s">
        <v>26</v>
      </c>
    </row>
    <row r="2161" spans="1:8">
      <c r="A2161" s="15">
        <v>2164</v>
      </c>
      <c r="B2161" s="15">
        <v>2021</v>
      </c>
      <c r="C2161" s="13" t="s">
        <v>9</v>
      </c>
      <c r="D2161" s="15">
        <v>19</v>
      </c>
      <c r="E2161" s="13" t="s">
        <v>10</v>
      </c>
      <c r="F2161" s="13" t="s">
        <v>17</v>
      </c>
      <c r="G2161" s="13" t="s">
        <v>12</v>
      </c>
      <c r="H2161" s="13" t="s">
        <v>30</v>
      </c>
    </row>
    <row r="2162" spans="1:8">
      <c r="A2162" s="15">
        <v>2163</v>
      </c>
      <c r="B2162" s="15">
        <v>2021</v>
      </c>
      <c r="C2162" s="13" t="s">
        <v>9</v>
      </c>
      <c r="D2162" s="15">
        <v>19</v>
      </c>
      <c r="E2162" s="13" t="s">
        <v>14</v>
      </c>
      <c r="F2162" s="13" t="s">
        <v>11</v>
      </c>
      <c r="G2162" s="13" t="s">
        <v>12</v>
      </c>
      <c r="H2162" s="13" t="s">
        <v>15</v>
      </c>
    </row>
    <row r="2163" spans="1:8">
      <c r="A2163" s="15">
        <v>2162</v>
      </c>
      <c r="B2163" s="15">
        <v>2021</v>
      </c>
      <c r="C2163" s="13" t="s">
        <v>9</v>
      </c>
      <c r="D2163" s="15">
        <v>19</v>
      </c>
      <c r="E2163" s="13" t="s">
        <v>14</v>
      </c>
      <c r="F2163" s="13" t="s">
        <v>17</v>
      </c>
      <c r="G2163" s="13" t="s">
        <v>12</v>
      </c>
      <c r="H2163" s="13" t="s">
        <v>32</v>
      </c>
    </row>
    <row r="2164" spans="1:8">
      <c r="A2164" s="15">
        <v>2161</v>
      </c>
      <c r="B2164" s="15">
        <v>2021</v>
      </c>
      <c r="C2164" s="13" t="s">
        <v>9</v>
      </c>
      <c r="D2164" s="15">
        <v>19</v>
      </c>
      <c r="E2164" s="13" t="s">
        <v>14</v>
      </c>
      <c r="F2164" s="13" t="s">
        <v>17</v>
      </c>
      <c r="G2164" s="13" t="s">
        <v>12</v>
      </c>
      <c r="H2164" s="13" t="s">
        <v>47</v>
      </c>
    </row>
    <row r="2165" spans="1:8">
      <c r="A2165" s="15">
        <v>2160</v>
      </c>
      <c r="B2165" s="15">
        <v>2021</v>
      </c>
      <c r="C2165" s="13" t="s">
        <v>9</v>
      </c>
      <c r="D2165" s="15">
        <v>19</v>
      </c>
      <c r="E2165" s="13" t="s">
        <v>36</v>
      </c>
      <c r="F2165" s="13" t="s">
        <v>17</v>
      </c>
      <c r="G2165" s="13" t="s">
        <v>12</v>
      </c>
      <c r="H2165" s="13" t="s">
        <v>18</v>
      </c>
    </row>
    <row r="2166" spans="1:8">
      <c r="A2166" s="15">
        <v>2159</v>
      </c>
      <c r="B2166" s="15">
        <v>2021</v>
      </c>
      <c r="C2166" s="13" t="s">
        <v>9</v>
      </c>
      <c r="D2166" s="15">
        <v>19</v>
      </c>
      <c r="E2166" s="13" t="s">
        <v>10</v>
      </c>
      <c r="F2166" s="13" t="s">
        <v>11</v>
      </c>
      <c r="G2166" s="13" t="s">
        <v>12</v>
      </c>
      <c r="H2166" s="13" t="s">
        <v>26</v>
      </c>
    </row>
    <row r="2167" spans="1:8">
      <c r="A2167" s="15">
        <v>2158</v>
      </c>
      <c r="B2167" s="15">
        <v>2021</v>
      </c>
      <c r="C2167" s="13" t="s">
        <v>9</v>
      </c>
      <c r="D2167" s="15">
        <v>19</v>
      </c>
      <c r="E2167" s="13" t="s">
        <v>10</v>
      </c>
      <c r="F2167" s="13" t="s">
        <v>17</v>
      </c>
      <c r="G2167" s="13" t="s">
        <v>12</v>
      </c>
      <c r="H2167" s="13" t="s">
        <v>30</v>
      </c>
    </row>
    <row r="2168" spans="1:8">
      <c r="A2168" s="15">
        <v>2157</v>
      </c>
      <c r="B2168" s="15">
        <v>2021</v>
      </c>
      <c r="C2168" s="13" t="s">
        <v>9</v>
      </c>
      <c r="D2168" s="15">
        <v>19</v>
      </c>
      <c r="E2168" s="13" t="s">
        <v>14</v>
      </c>
      <c r="F2168" s="13" t="s">
        <v>11</v>
      </c>
      <c r="G2168" s="13" t="s">
        <v>12</v>
      </c>
      <c r="H2168" s="13" t="s">
        <v>15</v>
      </c>
    </row>
    <row r="2169" spans="1:8">
      <c r="A2169" s="15">
        <v>2156</v>
      </c>
      <c r="B2169" s="15">
        <v>2021</v>
      </c>
      <c r="C2169" s="13" t="s">
        <v>9</v>
      </c>
      <c r="D2169" s="15">
        <v>19</v>
      </c>
      <c r="E2169" s="13" t="s">
        <v>14</v>
      </c>
      <c r="F2169" s="13" t="s">
        <v>17</v>
      </c>
      <c r="G2169" s="13" t="s">
        <v>12</v>
      </c>
      <c r="H2169" s="13" t="s">
        <v>32</v>
      </c>
    </row>
    <row r="2170" spans="1:8">
      <c r="A2170" s="15">
        <v>2155</v>
      </c>
      <c r="B2170" s="15">
        <v>2021</v>
      </c>
      <c r="C2170" s="13" t="s">
        <v>9</v>
      </c>
      <c r="D2170" s="15">
        <v>19</v>
      </c>
      <c r="E2170" s="13" t="s">
        <v>44</v>
      </c>
      <c r="F2170" s="13" t="s">
        <v>11</v>
      </c>
      <c r="G2170" s="13" t="s">
        <v>12</v>
      </c>
      <c r="H2170" s="13" t="s">
        <v>15</v>
      </c>
    </row>
    <row r="2171" spans="1:8">
      <c r="A2171" s="15">
        <v>2154</v>
      </c>
      <c r="B2171" s="15">
        <v>2021</v>
      </c>
      <c r="C2171" s="13" t="s">
        <v>9</v>
      </c>
      <c r="D2171" s="15">
        <v>19</v>
      </c>
      <c r="E2171" s="13" t="s">
        <v>36</v>
      </c>
      <c r="F2171" s="13" t="s">
        <v>17</v>
      </c>
      <c r="G2171" s="13" t="s">
        <v>12</v>
      </c>
      <c r="H2171" s="13" t="s">
        <v>35</v>
      </c>
    </row>
    <row r="2172" spans="1:8">
      <c r="A2172" s="15">
        <v>2153</v>
      </c>
      <c r="B2172" s="15">
        <v>2021</v>
      </c>
      <c r="C2172" s="13" t="s">
        <v>9</v>
      </c>
      <c r="D2172" s="15">
        <v>19</v>
      </c>
      <c r="E2172" s="13" t="s">
        <v>10</v>
      </c>
      <c r="F2172" s="13" t="s">
        <v>11</v>
      </c>
      <c r="G2172" s="13" t="s">
        <v>12</v>
      </c>
      <c r="H2172" s="13" t="s">
        <v>26</v>
      </c>
    </row>
    <row r="2173" spans="1:8">
      <c r="A2173" s="15">
        <v>2152</v>
      </c>
      <c r="B2173" s="15">
        <v>2021</v>
      </c>
      <c r="C2173" s="13" t="s">
        <v>9</v>
      </c>
      <c r="D2173" s="15">
        <v>19</v>
      </c>
      <c r="E2173" s="13" t="s">
        <v>10</v>
      </c>
      <c r="F2173" s="13" t="s">
        <v>17</v>
      </c>
      <c r="G2173" s="13" t="s">
        <v>12</v>
      </c>
      <c r="H2173" s="13" t="s">
        <v>30</v>
      </c>
    </row>
    <row r="2174" spans="1:8">
      <c r="A2174" s="15">
        <v>2151</v>
      </c>
      <c r="B2174" s="15">
        <v>2021</v>
      </c>
      <c r="C2174" s="13" t="s">
        <v>9</v>
      </c>
      <c r="D2174" s="15">
        <v>19</v>
      </c>
      <c r="E2174" s="13" t="s">
        <v>14</v>
      </c>
      <c r="F2174" s="13" t="s">
        <v>11</v>
      </c>
      <c r="G2174" s="13" t="s">
        <v>12</v>
      </c>
      <c r="H2174" s="13" t="s">
        <v>15</v>
      </c>
    </row>
    <row r="2175" spans="1:8">
      <c r="A2175" s="15">
        <v>2150</v>
      </c>
      <c r="B2175" s="15">
        <v>2021</v>
      </c>
      <c r="C2175" s="13" t="s">
        <v>9</v>
      </c>
      <c r="D2175" s="15">
        <v>19</v>
      </c>
      <c r="E2175" s="13" t="s">
        <v>14</v>
      </c>
      <c r="F2175" s="13" t="s">
        <v>17</v>
      </c>
      <c r="G2175" s="13" t="s">
        <v>12</v>
      </c>
      <c r="H2175" s="13" t="s">
        <v>32</v>
      </c>
    </row>
    <row r="2176" spans="1:8">
      <c r="A2176" s="15">
        <v>2149</v>
      </c>
      <c r="B2176" s="15">
        <v>2021</v>
      </c>
      <c r="C2176" s="13" t="s">
        <v>9</v>
      </c>
      <c r="D2176" s="15">
        <v>19</v>
      </c>
      <c r="E2176" s="13" t="s">
        <v>44</v>
      </c>
      <c r="F2176" s="13" t="s">
        <v>11</v>
      </c>
      <c r="G2176" s="13" t="s">
        <v>12</v>
      </c>
      <c r="H2176" s="13" t="s">
        <v>18</v>
      </c>
    </row>
    <row r="2177" spans="1:8">
      <c r="A2177" s="15">
        <v>2148</v>
      </c>
      <c r="B2177" s="15">
        <v>2021</v>
      </c>
      <c r="C2177" s="13" t="s">
        <v>9</v>
      </c>
      <c r="D2177" s="15">
        <v>19</v>
      </c>
      <c r="E2177" s="13" t="s">
        <v>36</v>
      </c>
      <c r="F2177" s="13" t="s">
        <v>17</v>
      </c>
      <c r="G2177" s="13" t="s">
        <v>12</v>
      </c>
      <c r="H2177" s="13" t="s">
        <v>35</v>
      </c>
    </row>
    <row r="2178" spans="1:8">
      <c r="A2178" s="15">
        <v>2147</v>
      </c>
      <c r="B2178" s="15">
        <v>2021</v>
      </c>
      <c r="C2178" s="13" t="s">
        <v>9</v>
      </c>
      <c r="D2178" s="15">
        <v>19</v>
      </c>
      <c r="E2178" s="13" t="s">
        <v>10</v>
      </c>
      <c r="F2178" s="13" t="s">
        <v>11</v>
      </c>
      <c r="G2178" s="13" t="s">
        <v>12</v>
      </c>
      <c r="H2178" s="13" t="s">
        <v>26</v>
      </c>
    </row>
    <row r="2179" spans="1:8">
      <c r="A2179" s="15">
        <v>2146</v>
      </c>
      <c r="B2179" s="15">
        <v>2021</v>
      </c>
      <c r="C2179" s="13" t="s">
        <v>9</v>
      </c>
      <c r="D2179" s="15">
        <v>19</v>
      </c>
      <c r="E2179" s="13" t="s">
        <v>10</v>
      </c>
      <c r="F2179" s="13" t="s">
        <v>17</v>
      </c>
      <c r="G2179" s="13" t="s">
        <v>12</v>
      </c>
      <c r="H2179" s="13" t="s">
        <v>30</v>
      </c>
    </row>
    <row r="2180" spans="1:8">
      <c r="A2180" s="15">
        <v>2145</v>
      </c>
      <c r="B2180" s="15">
        <v>2021</v>
      </c>
      <c r="C2180" s="13" t="s">
        <v>9</v>
      </c>
      <c r="D2180" s="15">
        <v>19</v>
      </c>
      <c r="E2180" s="13" t="s">
        <v>14</v>
      </c>
      <c r="F2180" s="13" t="s">
        <v>11</v>
      </c>
      <c r="G2180" s="13" t="s">
        <v>12</v>
      </c>
      <c r="H2180" s="13" t="s">
        <v>15</v>
      </c>
    </row>
    <row r="2181" spans="1:8">
      <c r="A2181" s="15">
        <v>2144</v>
      </c>
      <c r="B2181" s="15">
        <v>2021</v>
      </c>
      <c r="C2181" s="13" t="s">
        <v>9</v>
      </c>
      <c r="D2181" s="15">
        <v>19</v>
      </c>
      <c r="E2181" s="13" t="s">
        <v>14</v>
      </c>
      <c r="F2181" s="13" t="s">
        <v>17</v>
      </c>
      <c r="G2181" s="13" t="s">
        <v>12</v>
      </c>
      <c r="H2181" s="13" t="s">
        <v>32</v>
      </c>
    </row>
    <row r="2182" spans="1:8">
      <c r="A2182" s="15">
        <v>2143</v>
      </c>
      <c r="B2182" s="15">
        <v>2021</v>
      </c>
      <c r="C2182" s="13" t="s">
        <v>9</v>
      </c>
      <c r="D2182" s="15">
        <v>19</v>
      </c>
      <c r="E2182" s="13" t="s">
        <v>44</v>
      </c>
      <c r="F2182" s="13" t="s">
        <v>11</v>
      </c>
      <c r="G2182" s="13" t="s">
        <v>12</v>
      </c>
      <c r="H2182" s="13" t="s">
        <v>31</v>
      </c>
    </row>
    <row r="2183" spans="1:8">
      <c r="A2183" s="15">
        <v>2142</v>
      </c>
      <c r="B2183" s="15">
        <v>2021</v>
      </c>
      <c r="C2183" s="13" t="s">
        <v>9</v>
      </c>
      <c r="D2183" s="15">
        <v>19</v>
      </c>
      <c r="E2183" s="13" t="s">
        <v>36</v>
      </c>
      <c r="F2183" s="13" t="s">
        <v>17</v>
      </c>
      <c r="G2183" s="13" t="s">
        <v>12</v>
      </c>
      <c r="H2183" s="13" t="s">
        <v>35</v>
      </c>
    </row>
    <row r="2184" spans="1:8">
      <c r="A2184" s="15">
        <v>2141</v>
      </c>
      <c r="B2184" s="15">
        <v>2021</v>
      </c>
      <c r="C2184" s="13" t="s">
        <v>9</v>
      </c>
      <c r="D2184" s="15">
        <v>19</v>
      </c>
      <c r="E2184" s="13" t="s">
        <v>10</v>
      </c>
      <c r="F2184" s="13" t="s">
        <v>11</v>
      </c>
      <c r="G2184" s="13" t="s">
        <v>12</v>
      </c>
      <c r="H2184" s="13" t="s">
        <v>31</v>
      </c>
    </row>
    <row r="2185" spans="1:8">
      <c r="A2185" s="15">
        <v>2140</v>
      </c>
      <c r="B2185" s="15">
        <v>2021</v>
      </c>
      <c r="C2185" s="13" t="s">
        <v>9</v>
      </c>
      <c r="D2185" s="15">
        <v>19</v>
      </c>
      <c r="E2185" s="13" t="s">
        <v>10</v>
      </c>
      <c r="F2185" s="13" t="s">
        <v>17</v>
      </c>
      <c r="G2185" s="13" t="s">
        <v>12</v>
      </c>
      <c r="H2185" s="13" t="s">
        <v>30</v>
      </c>
    </row>
    <row r="2186" spans="1:8">
      <c r="A2186" s="15">
        <v>2139</v>
      </c>
      <c r="B2186" s="15">
        <v>2021</v>
      </c>
      <c r="C2186" s="13" t="s">
        <v>9</v>
      </c>
      <c r="D2186" s="15">
        <v>19</v>
      </c>
      <c r="E2186" s="13" t="s">
        <v>14</v>
      </c>
      <c r="F2186" s="13" t="s">
        <v>11</v>
      </c>
      <c r="G2186" s="13" t="s">
        <v>12</v>
      </c>
      <c r="H2186" s="13" t="s">
        <v>15</v>
      </c>
    </row>
    <row r="2187" spans="1:8">
      <c r="A2187" s="15">
        <v>2138</v>
      </c>
      <c r="B2187" s="15">
        <v>2021</v>
      </c>
      <c r="C2187" s="13" t="s">
        <v>9</v>
      </c>
      <c r="D2187" s="15">
        <v>19</v>
      </c>
      <c r="E2187" s="13" t="s">
        <v>14</v>
      </c>
      <c r="F2187" s="13" t="s">
        <v>17</v>
      </c>
      <c r="G2187" s="13" t="s">
        <v>12</v>
      </c>
      <c r="H2187" s="13" t="s">
        <v>32</v>
      </c>
    </row>
    <row r="2188" spans="1:8">
      <c r="A2188" s="15">
        <v>2137</v>
      </c>
      <c r="B2188" s="15">
        <v>2021</v>
      </c>
      <c r="C2188" s="13" t="s">
        <v>9</v>
      </c>
      <c r="D2188" s="15">
        <v>19</v>
      </c>
      <c r="E2188" s="13" t="s">
        <v>44</v>
      </c>
      <c r="F2188" s="13" t="s">
        <v>17</v>
      </c>
      <c r="G2188" s="13" t="s">
        <v>12</v>
      </c>
      <c r="H2188" s="13" t="s">
        <v>15</v>
      </c>
    </row>
    <row r="2189" spans="1:8">
      <c r="A2189" s="15">
        <v>2136</v>
      </c>
      <c r="B2189" s="15">
        <v>2021</v>
      </c>
      <c r="C2189" s="13" t="s">
        <v>9</v>
      </c>
      <c r="D2189" s="15">
        <v>19</v>
      </c>
      <c r="E2189" s="13" t="s">
        <v>36</v>
      </c>
      <c r="F2189" s="13" t="s">
        <v>17</v>
      </c>
      <c r="G2189" s="13" t="s">
        <v>12</v>
      </c>
      <c r="H2189" s="13" t="s">
        <v>37</v>
      </c>
    </row>
    <row r="2190" spans="1:8">
      <c r="A2190" s="15">
        <v>2135</v>
      </c>
      <c r="B2190" s="15">
        <v>2021</v>
      </c>
      <c r="C2190" s="13" t="s">
        <v>9</v>
      </c>
      <c r="D2190" s="15">
        <v>19</v>
      </c>
      <c r="E2190" s="13" t="s">
        <v>10</v>
      </c>
      <c r="F2190" s="13" t="s">
        <v>11</v>
      </c>
      <c r="G2190" s="13" t="s">
        <v>12</v>
      </c>
      <c r="H2190" s="13" t="s">
        <v>31</v>
      </c>
    </row>
    <row r="2191" spans="1:8">
      <c r="A2191" s="15">
        <v>2134</v>
      </c>
      <c r="B2191" s="15">
        <v>2021</v>
      </c>
      <c r="C2191" s="13" t="s">
        <v>9</v>
      </c>
      <c r="D2191" s="15">
        <v>19</v>
      </c>
      <c r="E2191" s="13" t="s">
        <v>10</v>
      </c>
      <c r="F2191" s="13" t="s">
        <v>17</v>
      </c>
      <c r="G2191" s="13" t="s">
        <v>12</v>
      </c>
      <c r="H2191" s="13" t="s">
        <v>30</v>
      </c>
    </row>
    <row r="2192" spans="1:8">
      <c r="A2192" s="15">
        <v>2133</v>
      </c>
      <c r="B2192" s="15">
        <v>2021</v>
      </c>
      <c r="C2192" s="13" t="s">
        <v>9</v>
      </c>
      <c r="D2192" s="15">
        <v>19</v>
      </c>
      <c r="E2192" s="13" t="s">
        <v>14</v>
      </c>
      <c r="F2192" s="13" t="s">
        <v>11</v>
      </c>
      <c r="G2192" s="13" t="s">
        <v>12</v>
      </c>
      <c r="H2192" s="13" t="s">
        <v>15</v>
      </c>
    </row>
    <row r="2193" spans="1:8">
      <c r="A2193" s="15">
        <v>2132</v>
      </c>
      <c r="B2193" s="15">
        <v>2021</v>
      </c>
      <c r="C2193" s="13" t="s">
        <v>9</v>
      </c>
      <c r="D2193" s="15">
        <v>19</v>
      </c>
      <c r="E2193" s="13" t="s">
        <v>14</v>
      </c>
      <c r="F2193" s="13" t="s">
        <v>17</v>
      </c>
      <c r="G2193" s="13" t="s">
        <v>12</v>
      </c>
      <c r="H2193" s="13" t="s">
        <v>32</v>
      </c>
    </row>
    <row r="2194" spans="1:8">
      <c r="A2194" s="15">
        <v>2131</v>
      </c>
      <c r="B2194" s="15">
        <v>2021</v>
      </c>
      <c r="C2194" s="13" t="s">
        <v>9</v>
      </c>
      <c r="D2194" s="15">
        <v>19</v>
      </c>
      <c r="E2194" s="13" t="s">
        <v>44</v>
      </c>
      <c r="F2194" s="13" t="s">
        <v>17</v>
      </c>
      <c r="G2194" s="13" t="s">
        <v>12</v>
      </c>
      <c r="H2194" s="13" t="s">
        <v>34</v>
      </c>
    </row>
    <row r="2195" spans="1:8">
      <c r="A2195" s="15">
        <v>2130</v>
      </c>
      <c r="B2195" s="15">
        <v>2021</v>
      </c>
      <c r="C2195" s="13" t="s">
        <v>9</v>
      </c>
      <c r="D2195" s="15">
        <v>19</v>
      </c>
      <c r="E2195" s="13" t="s">
        <v>36</v>
      </c>
      <c r="F2195" s="13" t="s">
        <v>17</v>
      </c>
      <c r="G2195" s="13" t="s">
        <v>12</v>
      </c>
      <c r="H2195" s="13" t="s">
        <v>37</v>
      </c>
    </row>
    <row r="2196" spans="1:8">
      <c r="A2196" s="15">
        <v>2129</v>
      </c>
      <c r="B2196" s="15">
        <v>2021</v>
      </c>
      <c r="C2196" s="13" t="s">
        <v>9</v>
      </c>
      <c r="D2196" s="15">
        <v>19</v>
      </c>
      <c r="E2196" s="13" t="s">
        <v>10</v>
      </c>
      <c r="F2196" s="13" t="s">
        <v>11</v>
      </c>
      <c r="G2196" s="13" t="s">
        <v>12</v>
      </c>
      <c r="H2196" s="13" t="s">
        <v>31</v>
      </c>
    </row>
    <row r="2197" spans="1:8">
      <c r="A2197" s="15">
        <v>2128</v>
      </c>
      <c r="B2197" s="15">
        <v>2021</v>
      </c>
      <c r="C2197" s="13" t="s">
        <v>9</v>
      </c>
      <c r="D2197" s="15">
        <v>19</v>
      </c>
      <c r="E2197" s="13" t="s">
        <v>10</v>
      </c>
      <c r="F2197" s="13" t="s">
        <v>17</v>
      </c>
      <c r="G2197" s="13" t="s">
        <v>12</v>
      </c>
      <c r="H2197" s="13" t="s">
        <v>30</v>
      </c>
    </row>
    <row r="2198" spans="1:8">
      <c r="A2198" s="15">
        <v>2127</v>
      </c>
      <c r="B2198" s="15">
        <v>2021</v>
      </c>
      <c r="C2198" s="13" t="s">
        <v>9</v>
      </c>
      <c r="D2198" s="15">
        <v>19</v>
      </c>
      <c r="E2198" s="13" t="s">
        <v>14</v>
      </c>
      <c r="F2198" s="13" t="s">
        <v>11</v>
      </c>
      <c r="G2198" s="13" t="s">
        <v>12</v>
      </c>
      <c r="H2198" s="13" t="s">
        <v>15</v>
      </c>
    </row>
    <row r="2199" spans="1:8">
      <c r="A2199" s="15">
        <v>2126</v>
      </c>
      <c r="B2199" s="15">
        <v>2021</v>
      </c>
      <c r="C2199" s="13" t="s">
        <v>9</v>
      </c>
      <c r="D2199" s="15">
        <v>19</v>
      </c>
      <c r="E2199" s="13" t="s">
        <v>14</v>
      </c>
      <c r="F2199" s="13" t="s">
        <v>17</v>
      </c>
      <c r="G2199" s="13" t="s">
        <v>12</v>
      </c>
      <c r="H2199" s="13" t="s">
        <v>32</v>
      </c>
    </row>
    <row r="2200" spans="1:8">
      <c r="A2200" s="15">
        <v>2125</v>
      </c>
      <c r="B2200" s="15">
        <v>2021</v>
      </c>
      <c r="C2200" s="13" t="s">
        <v>9</v>
      </c>
      <c r="D2200" s="15">
        <v>19</v>
      </c>
      <c r="E2200" s="13" t="s">
        <v>44</v>
      </c>
      <c r="F2200" s="13" t="s">
        <v>17</v>
      </c>
      <c r="G2200" s="13" t="s">
        <v>12</v>
      </c>
      <c r="H2200" s="13" t="s">
        <v>47</v>
      </c>
    </row>
    <row r="2201" spans="1:8">
      <c r="A2201" s="15">
        <v>2124</v>
      </c>
      <c r="B2201" s="15">
        <v>2021</v>
      </c>
      <c r="C2201" s="13" t="s">
        <v>9</v>
      </c>
      <c r="D2201" s="15">
        <v>19</v>
      </c>
      <c r="E2201" s="13" t="s">
        <v>36</v>
      </c>
      <c r="F2201" s="13" t="s">
        <v>17</v>
      </c>
      <c r="G2201" s="13" t="s">
        <v>12</v>
      </c>
      <c r="H2201" s="13" t="s">
        <v>30</v>
      </c>
    </row>
    <row r="2202" spans="1:8">
      <c r="A2202" s="15">
        <v>2123</v>
      </c>
      <c r="B2202" s="15">
        <v>2021</v>
      </c>
      <c r="C2202" s="13" t="s">
        <v>9</v>
      </c>
      <c r="D2202" s="15">
        <v>19</v>
      </c>
      <c r="E2202" s="13" t="s">
        <v>10</v>
      </c>
      <c r="F2202" s="13" t="s">
        <v>11</v>
      </c>
      <c r="G2202" s="13" t="s">
        <v>12</v>
      </c>
      <c r="H2202" s="13" t="s">
        <v>31</v>
      </c>
    </row>
    <row r="2203" spans="1:8">
      <c r="A2203" s="15">
        <v>2122</v>
      </c>
      <c r="B2203" s="15">
        <v>2021</v>
      </c>
      <c r="C2203" s="13" t="s">
        <v>9</v>
      </c>
      <c r="D2203" s="15">
        <v>19</v>
      </c>
      <c r="E2203" s="13" t="s">
        <v>10</v>
      </c>
      <c r="F2203" s="13" t="s">
        <v>17</v>
      </c>
      <c r="G2203" s="13" t="s">
        <v>12</v>
      </c>
      <c r="H2203" s="13" t="s">
        <v>30</v>
      </c>
    </row>
    <row r="2204" spans="1:8">
      <c r="A2204" s="15">
        <v>2121</v>
      </c>
      <c r="B2204" s="15">
        <v>2021</v>
      </c>
      <c r="C2204" s="13" t="s">
        <v>9</v>
      </c>
      <c r="D2204" s="15">
        <v>19</v>
      </c>
      <c r="E2204" s="13" t="s">
        <v>14</v>
      </c>
      <c r="F2204" s="13" t="s">
        <v>11</v>
      </c>
      <c r="G2204" s="13" t="s">
        <v>12</v>
      </c>
      <c r="H2204" s="13" t="s">
        <v>15</v>
      </c>
    </row>
    <row r="2205" spans="1:8">
      <c r="A2205" s="15">
        <v>2120</v>
      </c>
      <c r="B2205" s="15">
        <v>2021</v>
      </c>
      <c r="C2205" s="13" t="s">
        <v>9</v>
      </c>
      <c r="D2205" s="15">
        <v>19</v>
      </c>
      <c r="E2205" s="13" t="s">
        <v>14</v>
      </c>
      <c r="F2205" s="13" t="s">
        <v>17</v>
      </c>
      <c r="G2205" s="13" t="s">
        <v>12</v>
      </c>
      <c r="H2205" s="13" t="s">
        <v>32</v>
      </c>
    </row>
    <row r="2206" spans="1:8">
      <c r="A2206" s="15">
        <v>2119</v>
      </c>
      <c r="B2206" s="15">
        <v>2021</v>
      </c>
      <c r="C2206" s="13" t="s">
        <v>9</v>
      </c>
      <c r="D2206" s="15">
        <v>19</v>
      </c>
      <c r="E2206" s="13" t="s">
        <v>36</v>
      </c>
      <c r="F2206" s="13" t="s">
        <v>17</v>
      </c>
      <c r="G2206" s="13" t="s">
        <v>12</v>
      </c>
      <c r="H2206" s="13" t="s">
        <v>30</v>
      </c>
    </row>
    <row r="2207" spans="1:8">
      <c r="A2207" s="15">
        <v>2118</v>
      </c>
      <c r="B2207" s="15">
        <v>2021</v>
      </c>
      <c r="C2207" s="13" t="s">
        <v>9</v>
      </c>
      <c r="D2207" s="15">
        <v>19</v>
      </c>
      <c r="E2207" s="13" t="s">
        <v>10</v>
      </c>
      <c r="F2207" s="13" t="s">
        <v>11</v>
      </c>
      <c r="G2207" s="13" t="s">
        <v>12</v>
      </c>
      <c r="H2207" s="13" t="s">
        <v>31</v>
      </c>
    </row>
    <row r="2208" spans="1:8">
      <c r="A2208" s="15">
        <v>2117</v>
      </c>
      <c r="B2208" s="15">
        <v>2021</v>
      </c>
      <c r="C2208" s="13" t="s">
        <v>9</v>
      </c>
      <c r="D2208" s="15">
        <v>19</v>
      </c>
      <c r="E2208" s="13" t="s">
        <v>10</v>
      </c>
      <c r="F2208" s="13" t="s">
        <v>17</v>
      </c>
      <c r="G2208" s="13" t="s">
        <v>12</v>
      </c>
      <c r="H2208" s="13" t="s">
        <v>30</v>
      </c>
    </row>
    <row r="2209" spans="1:8">
      <c r="A2209" s="15">
        <v>2116</v>
      </c>
      <c r="B2209" s="15">
        <v>2021</v>
      </c>
      <c r="C2209" s="13" t="s">
        <v>9</v>
      </c>
      <c r="D2209" s="15">
        <v>19</v>
      </c>
      <c r="E2209" s="13" t="s">
        <v>14</v>
      </c>
      <c r="F2209" s="13" t="s">
        <v>11</v>
      </c>
      <c r="G2209" s="13" t="s">
        <v>12</v>
      </c>
      <c r="H2209" s="13" t="s">
        <v>15</v>
      </c>
    </row>
    <row r="2210" spans="1:8">
      <c r="A2210" s="15">
        <v>2115</v>
      </c>
      <c r="B2210" s="15">
        <v>2021</v>
      </c>
      <c r="C2210" s="13" t="s">
        <v>9</v>
      </c>
      <c r="D2210" s="15">
        <v>19</v>
      </c>
      <c r="E2210" s="13" t="s">
        <v>14</v>
      </c>
      <c r="F2210" s="13" t="s">
        <v>17</v>
      </c>
      <c r="G2210" s="13" t="s">
        <v>12</v>
      </c>
      <c r="H2210" s="13" t="s">
        <v>32</v>
      </c>
    </row>
    <row r="2211" spans="1:8">
      <c r="A2211" s="15">
        <v>2114</v>
      </c>
      <c r="B2211" s="15">
        <v>2021</v>
      </c>
      <c r="C2211" s="13" t="s">
        <v>9</v>
      </c>
      <c r="D2211" s="15">
        <v>19</v>
      </c>
      <c r="E2211" s="13" t="s">
        <v>36</v>
      </c>
      <c r="F2211" s="13" t="s">
        <v>17</v>
      </c>
      <c r="G2211" s="13" t="s">
        <v>12</v>
      </c>
      <c r="H2211" s="13" t="s">
        <v>29</v>
      </c>
    </row>
    <row r="2212" spans="1:8">
      <c r="A2212" s="15">
        <v>2113</v>
      </c>
      <c r="B2212" s="15">
        <v>2021</v>
      </c>
      <c r="C2212" s="13" t="s">
        <v>9</v>
      </c>
      <c r="D2212" s="15">
        <v>19</v>
      </c>
      <c r="E2212" s="13" t="s">
        <v>10</v>
      </c>
      <c r="F2212" s="13" t="s">
        <v>11</v>
      </c>
      <c r="G2212" s="13" t="s">
        <v>12</v>
      </c>
      <c r="H2212" s="13" t="s">
        <v>31</v>
      </c>
    </row>
    <row r="2213" spans="1:8">
      <c r="A2213" s="15">
        <v>2112</v>
      </c>
      <c r="B2213" s="15">
        <v>2021</v>
      </c>
      <c r="C2213" s="13" t="s">
        <v>9</v>
      </c>
      <c r="D2213" s="15">
        <v>19</v>
      </c>
      <c r="E2213" s="13" t="s">
        <v>10</v>
      </c>
      <c r="F2213" s="13" t="s">
        <v>17</v>
      </c>
      <c r="G2213" s="13" t="s">
        <v>12</v>
      </c>
      <c r="H2213" s="13" t="s">
        <v>30</v>
      </c>
    </row>
    <row r="2214" spans="1:8">
      <c r="A2214" s="15">
        <v>2111</v>
      </c>
      <c r="B2214" s="15">
        <v>2021</v>
      </c>
      <c r="C2214" s="13" t="s">
        <v>9</v>
      </c>
      <c r="D2214" s="15">
        <v>19</v>
      </c>
      <c r="E2214" s="13" t="s">
        <v>14</v>
      </c>
      <c r="F2214" s="13" t="s">
        <v>11</v>
      </c>
      <c r="G2214" s="13" t="s">
        <v>12</v>
      </c>
      <c r="H2214" s="13" t="s">
        <v>15</v>
      </c>
    </row>
    <row r="2215" spans="1:8">
      <c r="A2215" s="15">
        <v>2110</v>
      </c>
      <c r="B2215" s="15">
        <v>2021</v>
      </c>
      <c r="C2215" s="13" t="s">
        <v>9</v>
      </c>
      <c r="D2215" s="15">
        <v>19</v>
      </c>
      <c r="E2215" s="13" t="s">
        <v>14</v>
      </c>
      <c r="F2215" s="13" t="s">
        <v>17</v>
      </c>
      <c r="G2215" s="13" t="s">
        <v>12</v>
      </c>
      <c r="H2215" s="13" t="s">
        <v>32</v>
      </c>
    </row>
    <row r="2216" spans="1:8">
      <c r="A2216" s="15">
        <v>2109</v>
      </c>
      <c r="B2216" s="15">
        <v>2021</v>
      </c>
      <c r="C2216" s="13" t="s">
        <v>9</v>
      </c>
      <c r="D2216" s="15">
        <v>19</v>
      </c>
      <c r="E2216" s="13" t="s">
        <v>36</v>
      </c>
      <c r="F2216" s="13" t="s">
        <v>17</v>
      </c>
      <c r="G2216" s="13" t="s">
        <v>12</v>
      </c>
      <c r="H2216" s="13" t="s">
        <v>26</v>
      </c>
    </row>
    <row r="2217" spans="1:8">
      <c r="A2217" s="15">
        <v>2108</v>
      </c>
      <c r="B2217" s="15">
        <v>2021</v>
      </c>
      <c r="C2217" s="13" t="s">
        <v>9</v>
      </c>
      <c r="D2217" s="15">
        <v>19</v>
      </c>
      <c r="E2217" s="13" t="s">
        <v>10</v>
      </c>
      <c r="F2217" s="13" t="s">
        <v>11</v>
      </c>
      <c r="G2217" s="13" t="s">
        <v>12</v>
      </c>
      <c r="H2217" s="13" t="s">
        <v>31</v>
      </c>
    </row>
    <row r="2218" spans="1:8">
      <c r="A2218" s="15">
        <v>2107</v>
      </c>
      <c r="B2218" s="15">
        <v>2021</v>
      </c>
      <c r="C2218" s="13" t="s">
        <v>9</v>
      </c>
      <c r="D2218" s="15">
        <v>19</v>
      </c>
      <c r="E2218" s="13" t="s">
        <v>10</v>
      </c>
      <c r="F2218" s="13" t="s">
        <v>17</v>
      </c>
      <c r="G2218" s="13" t="s">
        <v>12</v>
      </c>
      <c r="H2218" s="13" t="s">
        <v>30</v>
      </c>
    </row>
    <row r="2219" spans="1:8">
      <c r="A2219" s="15">
        <v>2106</v>
      </c>
      <c r="B2219" s="15">
        <v>2021</v>
      </c>
      <c r="C2219" s="13" t="s">
        <v>9</v>
      </c>
      <c r="D2219" s="15">
        <v>19</v>
      </c>
      <c r="E2219" s="13" t="s">
        <v>14</v>
      </c>
      <c r="F2219" s="13" t="s">
        <v>11</v>
      </c>
      <c r="G2219" s="13" t="s">
        <v>12</v>
      </c>
      <c r="H2219" s="13" t="s">
        <v>15</v>
      </c>
    </row>
    <row r="2220" spans="1:8">
      <c r="A2220" s="15">
        <v>2105</v>
      </c>
      <c r="B2220" s="15">
        <v>2021</v>
      </c>
      <c r="C2220" s="13" t="s">
        <v>9</v>
      </c>
      <c r="D2220" s="15">
        <v>19</v>
      </c>
      <c r="E2220" s="13" t="s">
        <v>14</v>
      </c>
      <c r="F2220" s="13" t="s">
        <v>17</v>
      </c>
      <c r="G2220" s="13" t="s">
        <v>12</v>
      </c>
      <c r="H2220" s="13" t="s">
        <v>32</v>
      </c>
    </row>
    <row r="2221" spans="1:8">
      <c r="A2221" s="15">
        <v>2104</v>
      </c>
      <c r="B2221" s="15">
        <v>2021</v>
      </c>
      <c r="C2221" s="13" t="s">
        <v>9</v>
      </c>
      <c r="D2221" s="15">
        <v>19</v>
      </c>
      <c r="E2221" s="13" t="s">
        <v>36</v>
      </c>
      <c r="F2221" s="13" t="s">
        <v>17</v>
      </c>
      <c r="G2221" s="13" t="s">
        <v>12</v>
      </c>
      <c r="H2221" s="13" t="s">
        <v>13</v>
      </c>
    </row>
    <row r="2222" spans="1:8">
      <c r="A2222" s="15">
        <v>2103</v>
      </c>
      <c r="B2222" s="15">
        <v>2021</v>
      </c>
      <c r="C2222" s="13" t="s">
        <v>9</v>
      </c>
      <c r="D2222" s="15">
        <v>19</v>
      </c>
      <c r="E2222" s="13" t="s">
        <v>10</v>
      </c>
      <c r="F2222" s="13" t="s">
        <v>11</v>
      </c>
      <c r="G2222" s="13" t="s">
        <v>12</v>
      </c>
      <c r="H2222" s="13" t="s">
        <v>31</v>
      </c>
    </row>
    <row r="2223" spans="1:8">
      <c r="A2223" s="15">
        <v>2102</v>
      </c>
      <c r="B2223" s="15">
        <v>2021</v>
      </c>
      <c r="C2223" s="13" t="s">
        <v>9</v>
      </c>
      <c r="D2223" s="15">
        <v>19</v>
      </c>
      <c r="E2223" s="13" t="s">
        <v>10</v>
      </c>
      <c r="F2223" s="13" t="s">
        <v>17</v>
      </c>
      <c r="G2223" s="13" t="s">
        <v>12</v>
      </c>
      <c r="H2223" s="13" t="s">
        <v>30</v>
      </c>
    </row>
    <row r="2224" spans="1:8">
      <c r="A2224" s="15">
        <v>2101</v>
      </c>
      <c r="B2224" s="15">
        <v>2021</v>
      </c>
      <c r="C2224" s="13" t="s">
        <v>9</v>
      </c>
      <c r="D2224" s="15">
        <v>19</v>
      </c>
      <c r="E2224" s="13" t="s">
        <v>14</v>
      </c>
      <c r="F2224" s="13" t="s">
        <v>11</v>
      </c>
      <c r="G2224" s="13" t="s">
        <v>12</v>
      </c>
      <c r="H2224" s="13" t="s">
        <v>15</v>
      </c>
    </row>
    <row r="2225" spans="1:8">
      <c r="A2225" s="15">
        <v>2100</v>
      </c>
      <c r="B2225" s="15">
        <v>2021</v>
      </c>
      <c r="C2225" s="13" t="s">
        <v>9</v>
      </c>
      <c r="D2225" s="15">
        <v>19</v>
      </c>
      <c r="E2225" s="13" t="s">
        <v>14</v>
      </c>
      <c r="F2225" s="13" t="s">
        <v>17</v>
      </c>
      <c r="G2225" s="13" t="s">
        <v>12</v>
      </c>
      <c r="H2225" s="13" t="s">
        <v>32</v>
      </c>
    </row>
    <row r="2226" spans="1:8">
      <c r="A2226" s="15">
        <v>2099</v>
      </c>
      <c r="B2226" s="15">
        <v>2021</v>
      </c>
      <c r="C2226" s="13" t="s">
        <v>9</v>
      </c>
      <c r="D2226" s="15">
        <v>19</v>
      </c>
      <c r="E2226" s="13" t="s">
        <v>64</v>
      </c>
      <c r="F2226" s="13" t="s">
        <v>11</v>
      </c>
      <c r="G2226" s="13" t="s">
        <v>12</v>
      </c>
      <c r="H2226" s="13" t="s">
        <v>37</v>
      </c>
    </row>
    <row r="2227" spans="1:8">
      <c r="A2227" s="15">
        <v>2098</v>
      </c>
      <c r="B2227" s="15">
        <v>2021</v>
      </c>
      <c r="C2227" s="13" t="s">
        <v>9</v>
      </c>
      <c r="D2227" s="15">
        <v>19</v>
      </c>
      <c r="E2227" s="13" t="s">
        <v>10</v>
      </c>
      <c r="F2227" s="13" t="s">
        <v>11</v>
      </c>
      <c r="G2227" s="13" t="s">
        <v>12</v>
      </c>
      <c r="H2227" s="13" t="s">
        <v>31</v>
      </c>
    </row>
    <row r="2228" spans="1:8">
      <c r="A2228" s="15">
        <v>2097</v>
      </c>
      <c r="B2228" s="15">
        <v>2021</v>
      </c>
      <c r="C2228" s="13" t="s">
        <v>9</v>
      </c>
      <c r="D2228" s="15">
        <v>19</v>
      </c>
      <c r="E2228" s="13" t="s">
        <v>10</v>
      </c>
      <c r="F2228" s="13" t="s">
        <v>17</v>
      </c>
      <c r="G2228" s="13" t="s">
        <v>12</v>
      </c>
      <c r="H2228" s="13" t="s">
        <v>30</v>
      </c>
    </row>
    <row r="2229" spans="1:8">
      <c r="A2229" s="15">
        <v>2096</v>
      </c>
      <c r="B2229" s="15">
        <v>2021</v>
      </c>
      <c r="C2229" s="13" t="s">
        <v>9</v>
      </c>
      <c r="D2229" s="15">
        <v>19</v>
      </c>
      <c r="E2229" s="13" t="s">
        <v>14</v>
      </c>
      <c r="F2229" s="13" t="s">
        <v>11</v>
      </c>
      <c r="G2229" s="13" t="s">
        <v>12</v>
      </c>
      <c r="H2229" s="13" t="s">
        <v>15</v>
      </c>
    </row>
    <row r="2230" spans="1:8">
      <c r="A2230" s="15">
        <v>2095</v>
      </c>
      <c r="B2230" s="15">
        <v>2021</v>
      </c>
      <c r="C2230" s="13" t="s">
        <v>9</v>
      </c>
      <c r="D2230" s="15">
        <v>19</v>
      </c>
      <c r="E2230" s="13" t="s">
        <v>14</v>
      </c>
      <c r="F2230" s="13" t="s">
        <v>17</v>
      </c>
      <c r="G2230" s="13" t="s">
        <v>12</v>
      </c>
      <c r="H2230" s="13" t="s">
        <v>32</v>
      </c>
    </row>
    <row r="2231" spans="1:8">
      <c r="A2231" s="15">
        <v>2094</v>
      </c>
      <c r="B2231" s="15">
        <v>2021</v>
      </c>
      <c r="C2231" s="13" t="s">
        <v>9</v>
      </c>
      <c r="D2231" s="15">
        <v>19</v>
      </c>
      <c r="E2231" s="13" t="s">
        <v>64</v>
      </c>
      <c r="F2231" s="13" t="s">
        <v>11</v>
      </c>
      <c r="G2231" s="13" t="s">
        <v>12</v>
      </c>
      <c r="H2231" s="13" t="s">
        <v>31</v>
      </c>
    </row>
    <row r="2232" spans="1:8">
      <c r="A2232" s="15">
        <v>2093</v>
      </c>
      <c r="B2232" s="15">
        <v>2021</v>
      </c>
      <c r="C2232" s="13" t="s">
        <v>9</v>
      </c>
      <c r="D2232" s="15">
        <v>19</v>
      </c>
      <c r="E2232" s="13" t="s">
        <v>10</v>
      </c>
      <c r="F2232" s="13" t="s">
        <v>11</v>
      </c>
      <c r="G2232" s="13" t="s">
        <v>12</v>
      </c>
      <c r="H2232" s="13" t="s">
        <v>31</v>
      </c>
    </row>
    <row r="2233" spans="1:8">
      <c r="A2233" s="15">
        <v>2092</v>
      </c>
      <c r="B2233" s="15">
        <v>2021</v>
      </c>
      <c r="C2233" s="13" t="s">
        <v>9</v>
      </c>
      <c r="D2233" s="15">
        <v>19</v>
      </c>
      <c r="E2233" s="13" t="s">
        <v>10</v>
      </c>
      <c r="F2233" s="13" t="s">
        <v>17</v>
      </c>
      <c r="G2233" s="13" t="s">
        <v>12</v>
      </c>
      <c r="H2233" s="13" t="s">
        <v>30</v>
      </c>
    </row>
    <row r="2234" spans="1:8">
      <c r="A2234" s="15">
        <v>2091</v>
      </c>
      <c r="B2234" s="15">
        <v>2021</v>
      </c>
      <c r="C2234" s="13" t="s">
        <v>9</v>
      </c>
      <c r="D2234" s="15">
        <v>19</v>
      </c>
      <c r="E2234" s="13" t="s">
        <v>14</v>
      </c>
      <c r="F2234" s="13" t="s">
        <v>11</v>
      </c>
      <c r="G2234" s="13" t="s">
        <v>12</v>
      </c>
      <c r="H2234" s="13" t="s">
        <v>15</v>
      </c>
    </row>
    <row r="2235" spans="1:8">
      <c r="A2235" s="15">
        <v>2090</v>
      </c>
      <c r="B2235" s="15">
        <v>2021</v>
      </c>
      <c r="C2235" s="13" t="s">
        <v>9</v>
      </c>
      <c r="D2235" s="15">
        <v>19</v>
      </c>
      <c r="E2235" s="13" t="s">
        <v>14</v>
      </c>
      <c r="F2235" s="13" t="s">
        <v>17</v>
      </c>
      <c r="G2235" s="13" t="s">
        <v>12</v>
      </c>
      <c r="H2235" s="13" t="s">
        <v>32</v>
      </c>
    </row>
    <row r="2236" spans="1:8">
      <c r="A2236" s="15">
        <v>2089</v>
      </c>
      <c r="B2236" s="15">
        <v>2021</v>
      </c>
      <c r="C2236" s="13" t="s">
        <v>9</v>
      </c>
      <c r="D2236" s="15">
        <v>19</v>
      </c>
      <c r="E2236" s="13" t="s">
        <v>10</v>
      </c>
      <c r="F2236" s="13" t="s">
        <v>11</v>
      </c>
      <c r="G2236" s="13" t="s">
        <v>12</v>
      </c>
      <c r="H2236" s="13" t="s">
        <v>15</v>
      </c>
    </row>
    <row r="2237" spans="1:8">
      <c r="A2237" s="15">
        <v>2088</v>
      </c>
      <c r="B2237" s="15">
        <v>2021</v>
      </c>
      <c r="C2237" s="13" t="s">
        <v>9</v>
      </c>
      <c r="D2237" s="15">
        <v>19</v>
      </c>
      <c r="E2237" s="13" t="s">
        <v>10</v>
      </c>
      <c r="F2237" s="13" t="s">
        <v>11</v>
      </c>
      <c r="G2237" s="13" t="s">
        <v>12</v>
      </c>
      <c r="H2237" s="13" t="s">
        <v>31</v>
      </c>
    </row>
    <row r="2238" spans="1:8">
      <c r="A2238" s="15">
        <v>2087</v>
      </c>
      <c r="B2238" s="15">
        <v>2021</v>
      </c>
      <c r="C2238" s="13" t="s">
        <v>9</v>
      </c>
      <c r="D2238" s="15">
        <v>19</v>
      </c>
      <c r="E2238" s="13" t="s">
        <v>10</v>
      </c>
      <c r="F2238" s="13" t="s">
        <v>17</v>
      </c>
      <c r="G2238" s="13" t="s">
        <v>12</v>
      </c>
      <c r="H2238" s="13" t="s">
        <v>30</v>
      </c>
    </row>
    <row r="2239" spans="1:8">
      <c r="A2239" s="15">
        <v>2086</v>
      </c>
      <c r="B2239" s="15">
        <v>2021</v>
      </c>
      <c r="C2239" s="13" t="s">
        <v>9</v>
      </c>
      <c r="D2239" s="15">
        <v>19</v>
      </c>
      <c r="E2239" s="13" t="s">
        <v>14</v>
      </c>
      <c r="F2239" s="13" t="s">
        <v>11</v>
      </c>
      <c r="G2239" s="13" t="s">
        <v>12</v>
      </c>
      <c r="H2239" s="13" t="s">
        <v>15</v>
      </c>
    </row>
    <row r="2240" spans="1:8">
      <c r="A2240" s="15">
        <v>2085</v>
      </c>
      <c r="B2240" s="15">
        <v>2021</v>
      </c>
      <c r="C2240" s="13" t="s">
        <v>9</v>
      </c>
      <c r="D2240" s="15">
        <v>19</v>
      </c>
      <c r="E2240" s="13" t="s">
        <v>14</v>
      </c>
      <c r="F2240" s="13" t="s">
        <v>17</v>
      </c>
      <c r="G2240" s="13" t="s">
        <v>12</v>
      </c>
      <c r="H2240" s="13" t="s">
        <v>32</v>
      </c>
    </row>
    <row r="2241" spans="1:8">
      <c r="A2241" s="15">
        <v>2084</v>
      </c>
      <c r="B2241" s="15">
        <v>2021</v>
      </c>
      <c r="C2241" s="13" t="s">
        <v>9</v>
      </c>
      <c r="D2241" s="15">
        <v>19</v>
      </c>
      <c r="E2241" s="13" t="s">
        <v>10</v>
      </c>
      <c r="F2241" s="13" t="s">
        <v>11</v>
      </c>
      <c r="G2241" s="13" t="s">
        <v>12</v>
      </c>
      <c r="H2241" s="13" t="s">
        <v>15</v>
      </c>
    </row>
    <row r="2242" spans="1:8">
      <c r="A2242" s="15">
        <v>2083</v>
      </c>
      <c r="B2242" s="15">
        <v>2021</v>
      </c>
      <c r="C2242" s="13" t="s">
        <v>9</v>
      </c>
      <c r="D2242" s="15">
        <v>19</v>
      </c>
      <c r="E2242" s="13" t="s">
        <v>10</v>
      </c>
      <c r="F2242" s="13" t="s">
        <v>11</v>
      </c>
      <c r="G2242" s="13" t="s">
        <v>12</v>
      </c>
      <c r="H2242" s="13" t="s">
        <v>13</v>
      </c>
    </row>
    <row r="2243" spans="1:8">
      <c r="A2243" s="15">
        <v>2082</v>
      </c>
      <c r="B2243" s="15">
        <v>2021</v>
      </c>
      <c r="C2243" s="13" t="s">
        <v>9</v>
      </c>
      <c r="D2243" s="15">
        <v>19</v>
      </c>
      <c r="E2243" s="13" t="s">
        <v>10</v>
      </c>
      <c r="F2243" s="13" t="s">
        <v>17</v>
      </c>
      <c r="G2243" s="13" t="s">
        <v>12</v>
      </c>
      <c r="H2243" s="13" t="s">
        <v>30</v>
      </c>
    </row>
    <row r="2244" spans="1:8">
      <c r="A2244" s="15">
        <v>2081</v>
      </c>
      <c r="B2244" s="15">
        <v>2021</v>
      </c>
      <c r="C2244" s="13" t="s">
        <v>9</v>
      </c>
      <c r="D2244" s="15">
        <v>19</v>
      </c>
      <c r="E2244" s="13" t="s">
        <v>14</v>
      </c>
      <c r="F2244" s="13" t="s">
        <v>11</v>
      </c>
      <c r="G2244" s="13" t="s">
        <v>12</v>
      </c>
      <c r="H2244" s="13" t="s">
        <v>15</v>
      </c>
    </row>
    <row r="2245" spans="1:8">
      <c r="A2245" s="15">
        <v>2080</v>
      </c>
      <c r="B2245" s="15">
        <v>2021</v>
      </c>
      <c r="C2245" s="13" t="s">
        <v>9</v>
      </c>
      <c r="D2245" s="15">
        <v>19</v>
      </c>
      <c r="E2245" s="13" t="s">
        <v>14</v>
      </c>
      <c r="F2245" s="13" t="s">
        <v>17</v>
      </c>
      <c r="G2245" s="13" t="s">
        <v>12</v>
      </c>
      <c r="H2245" s="13" t="s">
        <v>32</v>
      </c>
    </row>
    <row r="2246" spans="1:8">
      <c r="A2246" s="15">
        <v>2079</v>
      </c>
      <c r="B2246" s="15">
        <v>2021</v>
      </c>
      <c r="C2246" s="13" t="s">
        <v>9</v>
      </c>
      <c r="D2246" s="15">
        <v>19</v>
      </c>
      <c r="E2246" s="13" t="s">
        <v>10</v>
      </c>
      <c r="F2246" s="13" t="s">
        <v>11</v>
      </c>
      <c r="G2246" s="13" t="s">
        <v>12</v>
      </c>
      <c r="H2246" s="13" t="s">
        <v>15</v>
      </c>
    </row>
    <row r="2247" spans="1:8">
      <c r="A2247" s="15">
        <v>2078</v>
      </c>
      <c r="B2247" s="15">
        <v>2021</v>
      </c>
      <c r="C2247" s="13" t="s">
        <v>9</v>
      </c>
      <c r="D2247" s="15">
        <v>19</v>
      </c>
      <c r="E2247" s="13" t="s">
        <v>10</v>
      </c>
      <c r="F2247" s="13" t="s">
        <v>11</v>
      </c>
      <c r="G2247" s="13" t="s">
        <v>12</v>
      </c>
      <c r="H2247" s="13" t="s">
        <v>13</v>
      </c>
    </row>
    <row r="2248" spans="1:8">
      <c r="A2248" s="15">
        <v>2077</v>
      </c>
      <c r="B2248" s="15">
        <v>2021</v>
      </c>
      <c r="C2248" s="13" t="s">
        <v>9</v>
      </c>
      <c r="D2248" s="15">
        <v>19</v>
      </c>
      <c r="E2248" s="13" t="s">
        <v>10</v>
      </c>
      <c r="F2248" s="13" t="s">
        <v>17</v>
      </c>
      <c r="G2248" s="13" t="s">
        <v>12</v>
      </c>
      <c r="H2248" s="13" t="s">
        <v>29</v>
      </c>
    </row>
    <row r="2249" spans="1:8">
      <c r="A2249" s="15">
        <v>2076</v>
      </c>
      <c r="B2249" s="15">
        <v>2021</v>
      </c>
      <c r="C2249" s="13" t="s">
        <v>9</v>
      </c>
      <c r="D2249" s="15">
        <v>19</v>
      </c>
      <c r="E2249" s="13" t="s">
        <v>14</v>
      </c>
      <c r="F2249" s="13" t="s">
        <v>11</v>
      </c>
      <c r="G2249" s="13" t="s">
        <v>12</v>
      </c>
      <c r="H2249" s="13" t="s">
        <v>15</v>
      </c>
    </row>
    <row r="2250" spans="1:8">
      <c r="A2250" s="15">
        <v>2075</v>
      </c>
      <c r="B2250" s="15">
        <v>2021</v>
      </c>
      <c r="C2250" s="13" t="s">
        <v>9</v>
      </c>
      <c r="D2250" s="15">
        <v>19</v>
      </c>
      <c r="E2250" s="13" t="s">
        <v>14</v>
      </c>
      <c r="F2250" s="13" t="s">
        <v>17</v>
      </c>
      <c r="G2250" s="13" t="s">
        <v>12</v>
      </c>
      <c r="H2250" s="13" t="s">
        <v>32</v>
      </c>
    </row>
    <row r="2251" spans="1:8">
      <c r="A2251" s="15">
        <v>2074</v>
      </c>
      <c r="B2251" s="15">
        <v>2021</v>
      </c>
      <c r="C2251" s="13" t="s">
        <v>9</v>
      </c>
      <c r="D2251" s="15">
        <v>19</v>
      </c>
      <c r="E2251" s="13" t="s">
        <v>10</v>
      </c>
      <c r="F2251" s="13" t="s">
        <v>11</v>
      </c>
      <c r="G2251" s="13" t="s">
        <v>12</v>
      </c>
      <c r="H2251" s="13" t="s">
        <v>15</v>
      </c>
    </row>
    <row r="2252" spans="1:8">
      <c r="A2252" s="15">
        <v>2073</v>
      </c>
      <c r="B2252" s="15">
        <v>2021</v>
      </c>
      <c r="C2252" s="13" t="s">
        <v>9</v>
      </c>
      <c r="D2252" s="15">
        <v>19</v>
      </c>
      <c r="E2252" s="13" t="s">
        <v>10</v>
      </c>
      <c r="F2252" s="13" t="s">
        <v>11</v>
      </c>
      <c r="G2252" s="13" t="s">
        <v>12</v>
      </c>
      <c r="H2252" s="13" t="s">
        <v>13</v>
      </c>
    </row>
    <row r="2253" spans="1:8">
      <c r="A2253" s="15">
        <v>2072</v>
      </c>
      <c r="B2253" s="15">
        <v>2021</v>
      </c>
      <c r="C2253" s="13" t="s">
        <v>9</v>
      </c>
      <c r="D2253" s="15">
        <v>19</v>
      </c>
      <c r="E2253" s="13" t="s">
        <v>10</v>
      </c>
      <c r="F2253" s="13" t="s">
        <v>17</v>
      </c>
      <c r="G2253" s="13" t="s">
        <v>12</v>
      </c>
      <c r="H2253" s="13" t="s">
        <v>29</v>
      </c>
    </row>
    <row r="2254" spans="1:8">
      <c r="A2254" s="15">
        <v>2071</v>
      </c>
      <c r="B2254" s="15">
        <v>2021</v>
      </c>
      <c r="C2254" s="13" t="s">
        <v>9</v>
      </c>
      <c r="D2254" s="15">
        <v>19</v>
      </c>
      <c r="E2254" s="13" t="s">
        <v>14</v>
      </c>
      <c r="F2254" s="13" t="s">
        <v>11</v>
      </c>
      <c r="G2254" s="13" t="s">
        <v>12</v>
      </c>
      <c r="H2254" s="13" t="s">
        <v>15</v>
      </c>
    </row>
    <row r="2255" spans="1:8">
      <c r="A2255" s="15">
        <v>2070</v>
      </c>
      <c r="B2255" s="15">
        <v>2021</v>
      </c>
      <c r="C2255" s="13" t="s">
        <v>9</v>
      </c>
      <c r="D2255" s="15">
        <v>19</v>
      </c>
      <c r="E2255" s="13" t="s">
        <v>14</v>
      </c>
      <c r="F2255" s="13" t="s">
        <v>17</v>
      </c>
      <c r="G2255" s="13" t="s">
        <v>12</v>
      </c>
      <c r="H2255" s="13" t="s">
        <v>32</v>
      </c>
    </row>
    <row r="2256" spans="1:8">
      <c r="A2256" s="15">
        <v>2069</v>
      </c>
      <c r="B2256" s="15">
        <v>2021</v>
      </c>
      <c r="C2256" s="13" t="s">
        <v>9</v>
      </c>
      <c r="D2256" s="15">
        <v>19</v>
      </c>
      <c r="E2256" s="13" t="s">
        <v>10</v>
      </c>
      <c r="F2256" s="13" t="s">
        <v>11</v>
      </c>
      <c r="G2256" s="13" t="s">
        <v>12</v>
      </c>
      <c r="H2256" s="13" t="s">
        <v>15</v>
      </c>
    </row>
    <row r="2257" spans="1:8">
      <c r="A2257" s="15">
        <v>2068</v>
      </c>
      <c r="B2257" s="15">
        <v>2021</v>
      </c>
      <c r="C2257" s="13" t="s">
        <v>9</v>
      </c>
      <c r="D2257" s="15">
        <v>19</v>
      </c>
      <c r="E2257" s="13" t="s">
        <v>10</v>
      </c>
      <c r="F2257" s="13" t="s">
        <v>11</v>
      </c>
      <c r="G2257" s="13" t="s">
        <v>12</v>
      </c>
      <c r="H2257" s="13" t="s">
        <v>13</v>
      </c>
    </row>
    <row r="2258" spans="1:8">
      <c r="A2258" s="15">
        <v>2067</v>
      </c>
      <c r="B2258" s="15">
        <v>2021</v>
      </c>
      <c r="C2258" s="13" t="s">
        <v>9</v>
      </c>
      <c r="D2258" s="15">
        <v>19</v>
      </c>
      <c r="E2258" s="13" t="s">
        <v>10</v>
      </c>
      <c r="F2258" s="13" t="s">
        <v>17</v>
      </c>
      <c r="G2258" s="13" t="s">
        <v>12</v>
      </c>
      <c r="H2258" s="13" t="s">
        <v>29</v>
      </c>
    </row>
    <row r="2259" spans="1:8">
      <c r="A2259" s="15">
        <v>2066</v>
      </c>
      <c r="B2259" s="15">
        <v>2021</v>
      </c>
      <c r="C2259" s="13" t="s">
        <v>9</v>
      </c>
      <c r="D2259" s="15">
        <v>19</v>
      </c>
      <c r="E2259" s="13" t="s">
        <v>14</v>
      </c>
      <c r="F2259" s="13" t="s">
        <v>11</v>
      </c>
      <c r="G2259" s="13" t="s">
        <v>12</v>
      </c>
      <c r="H2259" s="13" t="s">
        <v>15</v>
      </c>
    </row>
    <row r="2260" spans="1:8">
      <c r="A2260" s="15">
        <v>2065</v>
      </c>
      <c r="B2260" s="15">
        <v>2021</v>
      </c>
      <c r="C2260" s="13" t="s">
        <v>9</v>
      </c>
      <c r="D2260" s="15">
        <v>19</v>
      </c>
      <c r="E2260" s="13" t="s">
        <v>14</v>
      </c>
      <c r="F2260" s="13" t="s">
        <v>17</v>
      </c>
      <c r="G2260" s="13" t="s">
        <v>12</v>
      </c>
      <c r="H2260" s="13" t="s">
        <v>32</v>
      </c>
    </row>
    <row r="2261" spans="1:8">
      <c r="A2261" s="15">
        <v>2064</v>
      </c>
      <c r="B2261" s="15">
        <v>2021</v>
      </c>
      <c r="C2261" s="13" t="s">
        <v>9</v>
      </c>
      <c r="D2261" s="15">
        <v>19</v>
      </c>
      <c r="E2261" s="13" t="s">
        <v>10</v>
      </c>
      <c r="F2261" s="13" t="s">
        <v>11</v>
      </c>
      <c r="G2261" s="13" t="s">
        <v>12</v>
      </c>
      <c r="H2261" s="13" t="s">
        <v>15</v>
      </c>
    </row>
    <row r="2262" spans="1:8">
      <c r="A2262" s="15">
        <v>2063</v>
      </c>
      <c r="B2262" s="15">
        <v>2021</v>
      </c>
      <c r="C2262" s="13" t="s">
        <v>9</v>
      </c>
      <c r="D2262" s="15">
        <v>19</v>
      </c>
      <c r="E2262" s="13" t="s">
        <v>10</v>
      </c>
      <c r="F2262" s="13" t="s">
        <v>11</v>
      </c>
      <c r="G2262" s="13" t="s">
        <v>12</v>
      </c>
      <c r="H2262" s="13" t="s">
        <v>13</v>
      </c>
    </row>
    <row r="2263" spans="1:8">
      <c r="A2263" s="15">
        <v>2062</v>
      </c>
      <c r="B2263" s="15">
        <v>2021</v>
      </c>
      <c r="C2263" s="13" t="s">
        <v>9</v>
      </c>
      <c r="D2263" s="15">
        <v>19</v>
      </c>
      <c r="E2263" s="13" t="s">
        <v>10</v>
      </c>
      <c r="F2263" s="13" t="s">
        <v>17</v>
      </c>
      <c r="G2263" s="13" t="s">
        <v>12</v>
      </c>
      <c r="H2263" s="13" t="s">
        <v>29</v>
      </c>
    </row>
    <row r="2264" spans="1:8">
      <c r="A2264" s="15">
        <v>2061</v>
      </c>
      <c r="B2264" s="15">
        <v>2021</v>
      </c>
      <c r="C2264" s="13" t="s">
        <v>9</v>
      </c>
      <c r="D2264" s="15">
        <v>19</v>
      </c>
      <c r="E2264" s="13" t="s">
        <v>14</v>
      </c>
      <c r="F2264" s="13" t="s">
        <v>11</v>
      </c>
      <c r="G2264" s="13" t="s">
        <v>12</v>
      </c>
      <c r="H2264" s="13" t="s">
        <v>15</v>
      </c>
    </row>
    <row r="2265" spans="1:8">
      <c r="A2265" s="15">
        <v>2060</v>
      </c>
      <c r="B2265" s="15">
        <v>2021</v>
      </c>
      <c r="C2265" s="13" t="s">
        <v>9</v>
      </c>
      <c r="D2265" s="15">
        <v>19</v>
      </c>
      <c r="E2265" s="13" t="s">
        <v>14</v>
      </c>
      <c r="F2265" s="13" t="s">
        <v>17</v>
      </c>
      <c r="G2265" s="13" t="s">
        <v>12</v>
      </c>
      <c r="H2265" s="13" t="s">
        <v>49</v>
      </c>
    </row>
    <row r="2266" spans="1:8">
      <c r="A2266" s="15">
        <v>2059</v>
      </c>
      <c r="B2266" s="15">
        <v>2021</v>
      </c>
      <c r="C2266" s="13" t="s">
        <v>9</v>
      </c>
      <c r="D2266" s="15">
        <v>19</v>
      </c>
      <c r="E2266" s="13" t="s">
        <v>10</v>
      </c>
      <c r="F2266" s="13" t="s">
        <v>11</v>
      </c>
      <c r="G2266" s="13" t="s">
        <v>12</v>
      </c>
      <c r="H2266" s="13" t="s">
        <v>15</v>
      </c>
    </row>
    <row r="2267" spans="1:8">
      <c r="A2267" s="15">
        <v>2058</v>
      </c>
      <c r="B2267" s="15">
        <v>2021</v>
      </c>
      <c r="C2267" s="13" t="s">
        <v>9</v>
      </c>
      <c r="D2267" s="15">
        <v>19</v>
      </c>
      <c r="E2267" s="13" t="s">
        <v>10</v>
      </c>
      <c r="F2267" s="13" t="s">
        <v>11</v>
      </c>
      <c r="G2267" s="13" t="s">
        <v>12</v>
      </c>
      <c r="H2267" s="13" t="s">
        <v>13</v>
      </c>
    </row>
    <row r="2268" spans="1:8">
      <c r="A2268" s="15">
        <v>2057</v>
      </c>
      <c r="B2268" s="15">
        <v>2021</v>
      </c>
      <c r="C2268" s="13" t="s">
        <v>9</v>
      </c>
      <c r="D2268" s="15">
        <v>19</v>
      </c>
      <c r="E2268" s="13" t="s">
        <v>10</v>
      </c>
      <c r="F2268" s="13" t="s">
        <v>17</v>
      </c>
      <c r="G2268" s="13" t="s">
        <v>12</v>
      </c>
      <c r="H2268" s="13" t="s">
        <v>29</v>
      </c>
    </row>
    <row r="2269" spans="1:8">
      <c r="A2269" s="15">
        <v>2056</v>
      </c>
      <c r="B2269" s="15">
        <v>2021</v>
      </c>
      <c r="C2269" s="13" t="s">
        <v>9</v>
      </c>
      <c r="D2269" s="15">
        <v>19</v>
      </c>
      <c r="E2269" s="13" t="s">
        <v>14</v>
      </c>
      <c r="F2269" s="13" t="s">
        <v>11</v>
      </c>
      <c r="G2269" s="13" t="s">
        <v>12</v>
      </c>
      <c r="H2269" s="13" t="s">
        <v>15</v>
      </c>
    </row>
    <row r="2270" spans="1:8">
      <c r="A2270" s="15">
        <v>2055</v>
      </c>
      <c r="B2270" s="15">
        <v>2021</v>
      </c>
      <c r="C2270" s="13" t="s">
        <v>9</v>
      </c>
      <c r="D2270" s="15">
        <v>19</v>
      </c>
      <c r="E2270" s="13" t="s">
        <v>14</v>
      </c>
      <c r="F2270" s="13" t="s">
        <v>17</v>
      </c>
      <c r="G2270" s="13" t="s">
        <v>12</v>
      </c>
      <c r="H2270" s="13" t="s">
        <v>35</v>
      </c>
    </row>
    <row r="2271" spans="1:8">
      <c r="A2271" s="15">
        <v>2054</v>
      </c>
      <c r="B2271" s="15">
        <v>2021</v>
      </c>
      <c r="C2271" s="13" t="s">
        <v>9</v>
      </c>
      <c r="D2271" s="15">
        <v>19</v>
      </c>
      <c r="E2271" s="13" t="s">
        <v>10</v>
      </c>
      <c r="F2271" s="13" t="s">
        <v>11</v>
      </c>
      <c r="G2271" s="13" t="s">
        <v>12</v>
      </c>
      <c r="H2271" s="13" t="s">
        <v>15</v>
      </c>
    </row>
    <row r="2272" spans="1:8">
      <c r="A2272" s="15">
        <v>2053</v>
      </c>
      <c r="B2272" s="15">
        <v>2021</v>
      </c>
      <c r="C2272" s="13" t="s">
        <v>9</v>
      </c>
      <c r="D2272" s="15">
        <v>19</v>
      </c>
      <c r="E2272" s="13" t="s">
        <v>10</v>
      </c>
      <c r="F2272" s="13" t="s">
        <v>11</v>
      </c>
      <c r="G2272" s="13" t="s">
        <v>12</v>
      </c>
      <c r="H2272" s="13" t="s">
        <v>13</v>
      </c>
    </row>
    <row r="2273" spans="1:8">
      <c r="A2273" s="15">
        <v>2052</v>
      </c>
      <c r="B2273" s="15">
        <v>2021</v>
      </c>
      <c r="C2273" s="13" t="s">
        <v>9</v>
      </c>
      <c r="D2273" s="15">
        <v>19</v>
      </c>
      <c r="E2273" s="13" t="s">
        <v>10</v>
      </c>
      <c r="F2273" s="13" t="s">
        <v>17</v>
      </c>
      <c r="G2273" s="13" t="s">
        <v>12</v>
      </c>
      <c r="H2273" s="13" t="s">
        <v>29</v>
      </c>
    </row>
    <row r="2274" spans="1:8">
      <c r="A2274" s="15">
        <v>2051</v>
      </c>
      <c r="B2274" s="15">
        <v>2021</v>
      </c>
      <c r="C2274" s="13" t="s">
        <v>9</v>
      </c>
      <c r="D2274" s="15">
        <v>19</v>
      </c>
      <c r="E2274" s="13" t="s">
        <v>14</v>
      </c>
      <c r="F2274" s="13" t="s">
        <v>11</v>
      </c>
      <c r="G2274" s="13" t="s">
        <v>12</v>
      </c>
      <c r="H2274" s="13" t="s">
        <v>15</v>
      </c>
    </row>
    <row r="2275" spans="1:8">
      <c r="A2275" s="15">
        <v>2050</v>
      </c>
      <c r="B2275" s="15">
        <v>2021</v>
      </c>
      <c r="C2275" s="13" t="s">
        <v>9</v>
      </c>
      <c r="D2275" s="15">
        <v>19</v>
      </c>
      <c r="E2275" s="13" t="s">
        <v>14</v>
      </c>
      <c r="F2275" s="13" t="s">
        <v>17</v>
      </c>
      <c r="G2275" s="13" t="s">
        <v>12</v>
      </c>
      <c r="H2275" s="13" t="s">
        <v>35</v>
      </c>
    </row>
    <row r="2276" spans="1:8">
      <c r="A2276" s="15">
        <v>2049</v>
      </c>
      <c r="B2276" s="15">
        <v>2021</v>
      </c>
      <c r="C2276" s="13" t="s">
        <v>9</v>
      </c>
      <c r="D2276" s="15">
        <v>19</v>
      </c>
      <c r="E2276" s="13" t="s">
        <v>10</v>
      </c>
      <c r="F2276" s="13" t="s">
        <v>11</v>
      </c>
      <c r="G2276" s="13" t="s">
        <v>12</v>
      </c>
      <c r="H2276" s="13" t="s">
        <v>15</v>
      </c>
    </row>
    <row r="2277" spans="1:8">
      <c r="A2277" s="15">
        <v>2048</v>
      </c>
      <c r="B2277" s="15">
        <v>2021</v>
      </c>
      <c r="C2277" s="13" t="s">
        <v>9</v>
      </c>
      <c r="D2277" s="15">
        <v>19</v>
      </c>
      <c r="E2277" s="13" t="s">
        <v>10</v>
      </c>
      <c r="F2277" s="13" t="s">
        <v>11</v>
      </c>
      <c r="G2277" s="13" t="s">
        <v>12</v>
      </c>
      <c r="H2277" s="13" t="s">
        <v>13</v>
      </c>
    </row>
    <row r="2278" spans="1:8">
      <c r="A2278" s="15">
        <v>2047</v>
      </c>
      <c r="B2278" s="15">
        <v>2021</v>
      </c>
      <c r="C2278" s="13" t="s">
        <v>9</v>
      </c>
      <c r="D2278" s="15">
        <v>19</v>
      </c>
      <c r="E2278" s="13" t="s">
        <v>10</v>
      </c>
      <c r="F2278" s="13" t="s">
        <v>17</v>
      </c>
      <c r="G2278" s="13" t="s">
        <v>12</v>
      </c>
      <c r="H2278" s="13" t="s">
        <v>29</v>
      </c>
    </row>
    <row r="2279" spans="1:8">
      <c r="A2279" s="15">
        <v>2046</v>
      </c>
      <c r="B2279" s="15">
        <v>2021</v>
      </c>
      <c r="C2279" s="13" t="s">
        <v>9</v>
      </c>
      <c r="D2279" s="15">
        <v>19</v>
      </c>
      <c r="E2279" s="13" t="s">
        <v>14</v>
      </c>
      <c r="F2279" s="13" t="s">
        <v>11</v>
      </c>
      <c r="G2279" s="13" t="s">
        <v>12</v>
      </c>
      <c r="H2279" s="13" t="s">
        <v>15</v>
      </c>
    </row>
    <row r="2280" spans="1:8">
      <c r="A2280" s="15">
        <v>2045</v>
      </c>
      <c r="B2280" s="15">
        <v>2021</v>
      </c>
      <c r="C2280" s="13" t="s">
        <v>9</v>
      </c>
      <c r="D2280" s="15">
        <v>19</v>
      </c>
      <c r="E2280" s="13" t="s">
        <v>14</v>
      </c>
      <c r="F2280" s="13" t="s">
        <v>17</v>
      </c>
      <c r="G2280" s="13" t="s">
        <v>12</v>
      </c>
      <c r="H2280" s="13" t="s">
        <v>35</v>
      </c>
    </row>
    <row r="2281" spans="1:8">
      <c r="A2281" s="15">
        <v>2044</v>
      </c>
      <c r="B2281" s="15">
        <v>2021</v>
      </c>
      <c r="C2281" s="13" t="s">
        <v>9</v>
      </c>
      <c r="D2281" s="15">
        <v>19</v>
      </c>
      <c r="E2281" s="13" t="s">
        <v>10</v>
      </c>
      <c r="F2281" s="13" t="s">
        <v>11</v>
      </c>
      <c r="G2281" s="13" t="s">
        <v>12</v>
      </c>
      <c r="H2281" s="13" t="s">
        <v>15</v>
      </c>
    </row>
    <row r="2282" spans="1:8">
      <c r="A2282" s="15">
        <v>2043</v>
      </c>
      <c r="B2282" s="15">
        <v>2021</v>
      </c>
      <c r="C2282" s="13" t="s">
        <v>9</v>
      </c>
      <c r="D2282" s="15">
        <v>19</v>
      </c>
      <c r="E2282" s="13" t="s">
        <v>10</v>
      </c>
      <c r="F2282" s="13" t="s">
        <v>11</v>
      </c>
      <c r="G2282" s="13" t="s">
        <v>12</v>
      </c>
      <c r="H2282" s="13" t="s">
        <v>16</v>
      </c>
    </row>
    <row r="2283" spans="1:8">
      <c r="A2283" s="15">
        <v>2042</v>
      </c>
      <c r="B2283" s="15">
        <v>2021</v>
      </c>
      <c r="C2283" s="13" t="s">
        <v>9</v>
      </c>
      <c r="D2283" s="15">
        <v>19</v>
      </c>
      <c r="E2283" s="13" t="s">
        <v>10</v>
      </c>
      <c r="F2283" s="13" t="s">
        <v>17</v>
      </c>
      <c r="G2283" s="13" t="s">
        <v>12</v>
      </c>
      <c r="H2283" s="13" t="s">
        <v>29</v>
      </c>
    </row>
    <row r="2284" spans="1:8">
      <c r="A2284" s="15">
        <v>2041</v>
      </c>
      <c r="B2284" s="15">
        <v>2021</v>
      </c>
      <c r="C2284" s="13" t="s">
        <v>9</v>
      </c>
      <c r="D2284" s="15">
        <v>19</v>
      </c>
      <c r="E2284" s="13" t="s">
        <v>14</v>
      </c>
      <c r="F2284" s="13" t="s">
        <v>11</v>
      </c>
      <c r="G2284" s="13" t="s">
        <v>12</v>
      </c>
      <c r="H2284" s="13" t="s">
        <v>15</v>
      </c>
    </row>
    <row r="2285" spans="1:8">
      <c r="A2285" s="15">
        <v>2040</v>
      </c>
      <c r="B2285" s="15">
        <v>2021</v>
      </c>
      <c r="C2285" s="13" t="s">
        <v>9</v>
      </c>
      <c r="D2285" s="15">
        <v>19</v>
      </c>
      <c r="E2285" s="13" t="s">
        <v>14</v>
      </c>
      <c r="F2285" s="13" t="s">
        <v>17</v>
      </c>
      <c r="G2285" s="13" t="s">
        <v>12</v>
      </c>
      <c r="H2285" s="13" t="s">
        <v>35</v>
      </c>
    </row>
    <row r="2286" spans="1:8">
      <c r="A2286" s="15">
        <v>2039</v>
      </c>
      <c r="B2286" s="15">
        <v>2021</v>
      </c>
      <c r="C2286" s="13" t="s">
        <v>9</v>
      </c>
      <c r="D2286" s="15">
        <v>19</v>
      </c>
      <c r="E2286" s="13" t="s">
        <v>10</v>
      </c>
      <c r="F2286" s="13" t="s">
        <v>11</v>
      </c>
      <c r="G2286" s="13" t="s">
        <v>12</v>
      </c>
      <c r="H2286" s="13" t="s">
        <v>15</v>
      </c>
    </row>
    <row r="2287" spans="1:8">
      <c r="A2287" s="15">
        <v>2038</v>
      </c>
      <c r="B2287" s="15">
        <v>2021</v>
      </c>
      <c r="C2287" s="13" t="s">
        <v>9</v>
      </c>
      <c r="D2287" s="15">
        <v>19</v>
      </c>
      <c r="E2287" s="13" t="s">
        <v>10</v>
      </c>
      <c r="F2287" s="13" t="s">
        <v>11</v>
      </c>
      <c r="G2287" s="13" t="s">
        <v>12</v>
      </c>
      <c r="H2287" s="13" t="s">
        <v>16</v>
      </c>
    </row>
    <row r="2288" spans="1:8">
      <c r="A2288" s="15">
        <v>2037</v>
      </c>
      <c r="B2288" s="15">
        <v>2021</v>
      </c>
      <c r="C2288" s="13" t="s">
        <v>9</v>
      </c>
      <c r="D2288" s="15">
        <v>19</v>
      </c>
      <c r="E2288" s="13" t="s">
        <v>10</v>
      </c>
      <c r="F2288" s="13" t="s">
        <v>17</v>
      </c>
      <c r="G2288" s="13" t="s">
        <v>12</v>
      </c>
      <c r="H2288" s="13" t="s">
        <v>29</v>
      </c>
    </row>
    <row r="2289" spans="1:8">
      <c r="A2289" s="15">
        <v>2036</v>
      </c>
      <c r="B2289" s="15">
        <v>2021</v>
      </c>
      <c r="C2289" s="13" t="s">
        <v>9</v>
      </c>
      <c r="D2289" s="15">
        <v>19</v>
      </c>
      <c r="E2289" s="13" t="s">
        <v>14</v>
      </c>
      <c r="F2289" s="13" t="s">
        <v>11</v>
      </c>
      <c r="G2289" s="13" t="s">
        <v>12</v>
      </c>
      <c r="H2289" s="13" t="s">
        <v>18</v>
      </c>
    </row>
    <row r="2290" spans="1:8">
      <c r="A2290" s="15">
        <v>2035</v>
      </c>
      <c r="B2290" s="15">
        <v>2021</v>
      </c>
      <c r="C2290" s="13" t="s">
        <v>9</v>
      </c>
      <c r="D2290" s="15">
        <v>19</v>
      </c>
      <c r="E2290" s="13" t="s">
        <v>14</v>
      </c>
      <c r="F2290" s="13" t="s">
        <v>17</v>
      </c>
      <c r="G2290" s="13" t="s">
        <v>12</v>
      </c>
      <c r="H2290" s="13" t="s">
        <v>35</v>
      </c>
    </row>
    <row r="2291" spans="1:8">
      <c r="A2291" s="15">
        <v>2034</v>
      </c>
      <c r="B2291" s="15">
        <v>2021</v>
      </c>
      <c r="C2291" s="13" t="s">
        <v>9</v>
      </c>
      <c r="D2291" s="15">
        <v>19</v>
      </c>
      <c r="E2291" s="13" t="s">
        <v>10</v>
      </c>
      <c r="F2291" s="13" t="s">
        <v>11</v>
      </c>
      <c r="G2291" s="13" t="s">
        <v>12</v>
      </c>
      <c r="H2291" s="13" t="s">
        <v>15</v>
      </c>
    </row>
    <row r="2292" spans="1:8">
      <c r="A2292" s="15">
        <v>2033</v>
      </c>
      <c r="B2292" s="15">
        <v>2021</v>
      </c>
      <c r="C2292" s="13" t="s">
        <v>9</v>
      </c>
      <c r="D2292" s="15">
        <v>19</v>
      </c>
      <c r="E2292" s="13" t="s">
        <v>10</v>
      </c>
      <c r="F2292" s="13" t="s">
        <v>11</v>
      </c>
      <c r="G2292" s="13" t="s">
        <v>12</v>
      </c>
      <c r="H2292" s="13" t="s">
        <v>16</v>
      </c>
    </row>
    <row r="2293" spans="1:8">
      <c r="A2293" s="15">
        <v>2032</v>
      </c>
      <c r="B2293" s="15">
        <v>2021</v>
      </c>
      <c r="C2293" s="13" t="s">
        <v>9</v>
      </c>
      <c r="D2293" s="15">
        <v>19</v>
      </c>
      <c r="E2293" s="13" t="s">
        <v>10</v>
      </c>
      <c r="F2293" s="13" t="s">
        <v>17</v>
      </c>
      <c r="G2293" s="13" t="s">
        <v>12</v>
      </c>
      <c r="H2293" s="13" t="s">
        <v>29</v>
      </c>
    </row>
    <row r="2294" spans="1:8">
      <c r="A2294" s="15">
        <v>2031</v>
      </c>
      <c r="B2294" s="15">
        <v>2021</v>
      </c>
      <c r="C2294" s="13" t="s">
        <v>9</v>
      </c>
      <c r="D2294" s="15">
        <v>19</v>
      </c>
      <c r="E2294" s="13" t="s">
        <v>14</v>
      </c>
      <c r="F2294" s="13" t="s">
        <v>11</v>
      </c>
      <c r="G2294" s="13" t="s">
        <v>12</v>
      </c>
      <c r="H2294" s="13" t="s">
        <v>18</v>
      </c>
    </row>
    <row r="2295" spans="1:8">
      <c r="A2295" s="15">
        <v>2030</v>
      </c>
      <c r="B2295" s="15">
        <v>2021</v>
      </c>
      <c r="C2295" s="13" t="s">
        <v>9</v>
      </c>
      <c r="D2295" s="15">
        <v>19</v>
      </c>
      <c r="E2295" s="13" t="s">
        <v>14</v>
      </c>
      <c r="F2295" s="13" t="s">
        <v>17</v>
      </c>
      <c r="G2295" s="13" t="s">
        <v>12</v>
      </c>
      <c r="H2295" s="13" t="s">
        <v>35</v>
      </c>
    </row>
    <row r="2296" spans="1:8">
      <c r="A2296" s="15">
        <v>2029</v>
      </c>
      <c r="B2296" s="15">
        <v>2021</v>
      </c>
      <c r="C2296" s="13" t="s">
        <v>9</v>
      </c>
      <c r="D2296" s="15">
        <v>19</v>
      </c>
      <c r="E2296" s="13" t="s">
        <v>10</v>
      </c>
      <c r="F2296" s="13" t="s">
        <v>11</v>
      </c>
      <c r="G2296" s="13" t="s">
        <v>12</v>
      </c>
      <c r="H2296" s="13" t="s">
        <v>15</v>
      </c>
    </row>
    <row r="2297" spans="1:8">
      <c r="A2297" s="15">
        <v>2028</v>
      </c>
      <c r="B2297" s="15">
        <v>2021</v>
      </c>
      <c r="C2297" s="13" t="s">
        <v>9</v>
      </c>
      <c r="D2297" s="15">
        <v>19</v>
      </c>
      <c r="E2297" s="13" t="s">
        <v>10</v>
      </c>
      <c r="F2297" s="13" t="s">
        <v>11</v>
      </c>
      <c r="G2297" s="13" t="s">
        <v>12</v>
      </c>
      <c r="H2297" s="13" t="s">
        <v>47</v>
      </c>
    </row>
    <row r="2298" spans="1:8">
      <c r="A2298" s="15">
        <v>2027</v>
      </c>
      <c r="B2298" s="15">
        <v>2021</v>
      </c>
      <c r="C2298" s="13" t="s">
        <v>9</v>
      </c>
      <c r="D2298" s="15">
        <v>19</v>
      </c>
      <c r="E2298" s="13" t="s">
        <v>10</v>
      </c>
      <c r="F2298" s="13" t="s">
        <v>17</v>
      </c>
      <c r="G2298" s="13" t="s">
        <v>12</v>
      </c>
      <c r="H2298" s="13" t="s">
        <v>29</v>
      </c>
    </row>
    <row r="2299" spans="1:8">
      <c r="A2299" s="15">
        <v>2026</v>
      </c>
      <c r="B2299" s="15">
        <v>2021</v>
      </c>
      <c r="C2299" s="13" t="s">
        <v>9</v>
      </c>
      <c r="D2299" s="15">
        <v>19</v>
      </c>
      <c r="E2299" s="13" t="s">
        <v>14</v>
      </c>
      <c r="F2299" s="13" t="s">
        <v>11</v>
      </c>
      <c r="G2299" s="13" t="s">
        <v>12</v>
      </c>
      <c r="H2299" s="13" t="s">
        <v>18</v>
      </c>
    </row>
    <row r="2300" spans="1:8">
      <c r="A2300" s="15">
        <v>2025</v>
      </c>
      <c r="B2300" s="15">
        <v>2021</v>
      </c>
      <c r="C2300" s="13" t="s">
        <v>9</v>
      </c>
      <c r="D2300" s="15">
        <v>19</v>
      </c>
      <c r="E2300" s="13" t="s">
        <v>14</v>
      </c>
      <c r="F2300" s="13" t="s">
        <v>17</v>
      </c>
      <c r="G2300" s="13" t="s">
        <v>12</v>
      </c>
      <c r="H2300" s="13" t="s">
        <v>35</v>
      </c>
    </row>
    <row r="2301" spans="1:8">
      <c r="A2301" s="15">
        <v>2024</v>
      </c>
      <c r="B2301" s="15">
        <v>2021</v>
      </c>
      <c r="C2301" s="13" t="s">
        <v>9</v>
      </c>
      <c r="D2301" s="15">
        <v>19</v>
      </c>
      <c r="E2301" s="13" t="s">
        <v>10</v>
      </c>
      <c r="F2301" s="13" t="s">
        <v>11</v>
      </c>
      <c r="G2301" s="13" t="s">
        <v>12</v>
      </c>
      <c r="H2301" s="13" t="s">
        <v>15</v>
      </c>
    </row>
    <row r="2302" spans="1:8">
      <c r="A2302" s="15">
        <v>2023</v>
      </c>
      <c r="B2302" s="15">
        <v>2021</v>
      </c>
      <c r="C2302" s="13" t="s">
        <v>9</v>
      </c>
      <c r="D2302" s="15">
        <v>19</v>
      </c>
      <c r="E2302" s="13" t="s">
        <v>10</v>
      </c>
      <c r="F2302" s="13" t="s">
        <v>11</v>
      </c>
      <c r="G2302" s="13" t="s">
        <v>12</v>
      </c>
      <c r="H2302" s="15">
        <v>1</v>
      </c>
    </row>
    <row r="2303" spans="1:8">
      <c r="A2303" s="15">
        <v>2022</v>
      </c>
      <c r="B2303" s="15">
        <v>2021</v>
      </c>
      <c r="C2303" s="13" t="s">
        <v>9</v>
      </c>
      <c r="D2303" s="15">
        <v>19</v>
      </c>
      <c r="E2303" s="13" t="s">
        <v>10</v>
      </c>
      <c r="F2303" s="13" t="s">
        <v>17</v>
      </c>
      <c r="G2303" s="13" t="s">
        <v>12</v>
      </c>
      <c r="H2303" s="13" t="s">
        <v>29</v>
      </c>
    </row>
    <row r="2304" spans="1:8">
      <c r="A2304" s="15">
        <v>2021</v>
      </c>
      <c r="B2304" s="15">
        <v>2021</v>
      </c>
      <c r="C2304" s="13" t="s">
        <v>9</v>
      </c>
      <c r="D2304" s="15">
        <v>19</v>
      </c>
      <c r="E2304" s="13" t="s">
        <v>14</v>
      </c>
      <c r="F2304" s="13" t="s">
        <v>11</v>
      </c>
      <c r="G2304" s="13" t="s">
        <v>12</v>
      </c>
      <c r="H2304" s="13" t="s">
        <v>18</v>
      </c>
    </row>
    <row r="2305" spans="1:8">
      <c r="A2305" s="15">
        <v>2020</v>
      </c>
      <c r="B2305" s="15">
        <v>2021</v>
      </c>
      <c r="C2305" s="13" t="s">
        <v>9</v>
      </c>
      <c r="D2305" s="15">
        <v>19</v>
      </c>
      <c r="E2305" s="13" t="s">
        <v>14</v>
      </c>
      <c r="F2305" s="13" t="s">
        <v>17</v>
      </c>
      <c r="G2305" s="13" t="s">
        <v>12</v>
      </c>
      <c r="H2305" s="13" t="s">
        <v>35</v>
      </c>
    </row>
    <row r="2306" spans="1:8">
      <c r="A2306" s="15">
        <v>2019</v>
      </c>
      <c r="B2306" s="15">
        <v>2021</v>
      </c>
      <c r="C2306" s="13" t="s">
        <v>9</v>
      </c>
      <c r="D2306" s="15">
        <v>19</v>
      </c>
      <c r="E2306" s="13" t="s">
        <v>10</v>
      </c>
      <c r="F2306" s="13" t="s">
        <v>11</v>
      </c>
      <c r="G2306" s="13" t="s">
        <v>12</v>
      </c>
      <c r="H2306" s="13" t="s">
        <v>15</v>
      </c>
    </row>
    <row r="2307" spans="1:8">
      <c r="A2307" s="15">
        <v>2018</v>
      </c>
      <c r="B2307" s="15">
        <v>2021</v>
      </c>
      <c r="C2307" s="13" t="s">
        <v>9</v>
      </c>
      <c r="D2307" s="15">
        <v>19</v>
      </c>
      <c r="E2307" s="13" t="s">
        <v>10</v>
      </c>
      <c r="F2307" s="13" t="s">
        <v>11</v>
      </c>
      <c r="G2307" s="13" t="s">
        <v>12</v>
      </c>
      <c r="H2307" s="15">
        <v>0</v>
      </c>
    </row>
    <row r="2308" spans="1:8">
      <c r="A2308" s="15">
        <v>2017</v>
      </c>
      <c r="B2308" s="15">
        <v>2021</v>
      </c>
      <c r="C2308" s="13" t="s">
        <v>9</v>
      </c>
      <c r="D2308" s="15">
        <v>19</v>
      </c>
      <c r="E2308" s="13" t="s">
        <v>10</v>
      </c>
      <c r="F2308" s="13" t="s">
        <v>17</v>
      </c>
      <c r="G2308" s="13" t="s">
        <v>12</v>
      </c>
      <c r="H2308" s="13" t="s">
        <v>29</v>
      </c>
    </row>
    <row r="2309" spans="1:8">
      <c r="A2309" s="15">
        <v>2016</v>
      </c>
      <c r="B2309" s="15">
        <v>2021</v>
      </c>
      <c r="C2309" s="13" t="s">
        <v>9</v>
      </c>
      <c r="D2309" s="15">
        <v>19</v>
      </c>
      <c r="E2309" s="13" t="s">
        <v>14</v>
      </c>
      <c r="F2309" s="13" t="s">
        <v>11</v>
      </c>
      <c r="G2309" s="13" t="s">
        <v>12</v>
      </c>
      <c r="H2309" s="13" t="s">
        <v>18</v>
      </c>
    </row>
    <row r="2310" spans="1:8">
      <c r="A2310" s="15">
        <v>2015</v>
      </c>
      <c r="B2310" s="15">
        <v>2021</v>
      </c>
      <c r="C2310" s="13" t="s">
        <v>9</v>
      </c>
      <c r="D2310" s="15">
        <v>19</v>
      </c>
      <c r="E2310" s="13" t="s">
        <v>14</v>
      </c>
      <c r="F2310" s="13" t="s">
        <v>17</v>
      </c>
      <c r="G2310" s="13" t="s">
        <v>12</v>
      </c>
      <c r="H2310" s="13" t="s">
        <v>35</v>
      </c>
    </row>
    <row r="2311" spans="1:8">
      <c r="A2311" s="15">
        <v>2014</v>
      </c>
      <c r="B2311" s="15">
        <v>2021</v>
      </c>
      <c r="C2311" s="13" t="s">
        <v>9</v>
      </c>
      <c r="D2311" s="15">
        <v>19</v>
      </c>
      <c r="E2311" s="13" t="s">
        <v>10</v>
      </c>
      <c r="F2311" s="13" t="s">
        <v>11</v>
      </c>
      <c r="G2311" s="13" t="s">
        <v>12</v>
      </c>
      <c r="H2311" s="13" t="s">
        <v>15</v>
      </c>
    </row>
    <row r="2312" spans="1:8">
      <c r="A2312" s="15">
        <v>2013</v>
      </c>
      <c r="B2312" s="15">
        <v>2021</v>
      </c>
      <c r="C2312" s="13" t="s">
        <v>9</v>
      </c>
      <c r="D2312" s="15">
        <v>19</v>
      </c>
      <c r="E2312" s="13" t="s">
        <v>10</v>
      </c>
      <c r="F2312" s="13" t="s">
        <v>17</v>
      </c>
      <c r="G2312" s="13" t="s">
        <v>12</v>
      </c>
      <c r="H2312" s="13" t="s">
        <v>15</v>
      </c>
    </row>
    <row r="2313" spans="1:8">
      <c r="A2313" s="15">
        <v>2012</v>
      </c>
      <c r="B2313" s="15">
        <v>2021</v>
      </c>
      <c r="C2313" s="13" t="s">
        <v>9</v>
      </c>
      <c r="D2313" s="15">
        <v>19</v>
      </c>
      <c r="E2313" s="13" t="s">
        <v>10</v>
      </c>
      <c r="F2313" s="13" t="s">
        <v>17</v>
      </c>
      <c r="G2313" s="13" t="s">
        <v>12</v>
      </c>
      <c r="H2313" s="13" t="s">
        <v>29</v>
      </c>
    </row>
    <row r="2314" spans="1:8">
      <c r="A2314" s="15">
        <v>2011</v>
      </c>
      <c r="B2314" s="15">
        <v>2021</v>
      </c>
      <c r="C2314" s="13" t="s">
        <v>9</v>
      </c>
      <c r="D2314" s="15">
        <v>19</v>
      </c>
      <c r="E2314" s="13" t="s">
        <v>14</v>
      </c>
      <c r="F2314" s="13" t="s">
        <v>11</v>
      </c>
      <c r="G2314" s="13" t="s">
        <v>12</v>
      </c>
      <c r="H2314" s="13" t="s">
        <v>18</v>
      </c>
    </row>
    <row r="2315" spans="1:8">
      <c r="A2315" s="15">
        <v>2010</v>
      </c>
      <c r="B2315" s="15">
        <v>2021</v>
      </c>
      <c r="C2315" s="13" t="s">
        <v>9</v>
      </c>
      <c r="D2315" s="15">
        <v>19</v>
      </c>
      <c r="E2315" s="13" t="s">
        <v>14</v>
      </c>
      <c r="F2315" s="13" t="s">
        <v>17</v>
      </c>
      <c r="G2315" s="13" t="s">
        <v>12</v>
      </c>
      <c r="H2315" s="13" t="s">
        <v>35</v>
      </c>
    </row>
    <row r="2316" spans="1:8">
      <c r="A2316" s="15">
        <v>2009</v>
      </c>
      <c r="B2316" s="15">
        <v>2021</v>
      </c>
      <c r="C2316" s="13" t="s">
        <v>9</v>
      </c>
      <c r="D2316" s="15">
        <v>19</v>
      </c>
      <c r="E2316" s="13" t="s">
        <v>10</v>
      </c>
      <c r="F2316" s="13" t="s">
        <v>11</v>
      </c>
      <c r="G2316" s="13" t="s">
        <v>12</v>
      </c>
      <c r="H2316" s="13" t="s">
        <v>15</v>
      </c>
    </row>
    <row r="2317" spans="1:8">
      <c r="A2317" s="15">
        <v>2008</v>
      </c>
      <c r="B2317" s="15">
        <v>2021</v>
      </c>
      <c r="C2317" s="13" t="s">
        <v>9</v>
      </c>
      <c r="D2317" s="15">
        <v>19</v>
      </c>
      <c r="E2317" s="13" t="s">
        <v>10</v>
      </c>
      <c r="F2317" s="13" t="s">
        <v>17</v>
      </c>
      <c r="G2317" s="13" t="s">
        <v>12</v>
      </c>
      <c r="H2317" s="13" t="s">
        <v>15</v>
      </c>
    </row>
    <row r="2318" spans="1:8">
      <c r="A2318" s="15">
        <v>2007</v>
      </c>
      <c r="B2318" s="15">
        <v>2021</v>
      </c>
      <c r="C2318" s="13" t="s">
        <v>9</v>
      </c>
      <c r="D2318" s="15">
        <v>19</v>
      </c>
      <c r="E2318" s="13" t="s">
        <v>10</v>
      </c>
      <c r="F2318" s="13" t="s">
        <v>17</v>
      </c>
      <c r="G2318" s="13" t="s">
        <v>12</v>
      </c>
      <c r="H2318" s="13" t="s">
        <v>29</v>
      </c>
    </row>
    <row r="2319" spans="1:8">
      <c r="A2319" s="15">
        <v>2006</v>
      </c>
      <c r="B2319" s="15">
        <v>2021</v>
      </c>
      <c r="C2319" s="13" t="s">
        <v>9</v>
      </c>
      <c r="D2319" s="15">
        <v>19</v>
      </c>
      <c r="E2319" s="13" t="s">
        <v>14</v>
      </c>
      <c r="F2319" s="13" t="s">
        <v>11</v>
      </c>
      <c r="G2319" s="13" t="s">
        <v>12</v>
      </c>
      <c r="H2319" s="13" t="s">
        <v>18</v>
      </c>
    </row>
    <row r="2320" spans="1:8">
      <c r="A2320" s="15">
        <v>2005</v>
      </c>
      <c r="B2320" s="15">
        <v>2021</v>
      </c>
      <c r="C2320" s="13" t="s">
        <v>9</v>
      </c>
      <c r="D2320" s="15">
        <v>19</v>
      </c>
      <c r="E2320" s="13" t="s">
        <v>14</v>
      </c>
      <c r="F2320" s="13" t="s">
        <v>17</v>
      </c>
      <c r="G2320" s="13" t="s">
        <v>12</v>
      </c>
      <c r="H2320" s="13" t="s">
        <v>35</v>
      </c>
    </row>
    <row r="2321" spans="1:8">
      <c r="A2321" s="15">
        <v>2004</v>
      </c>
      <c r="B2321" s="15">
        <v>2021</v>
      </c>
      <c r="C2321" s="13" t="s">
        <v>9</v>
      </c>
      <c r="D2321" s="15">
        <v>19</v>
      </c>
      <c r="E2321" s="13" t="s">
        <v>10</v>
      </c>
      <c r="F2321" s="13" t="s">
        <v>11</v>
      </c>
      <c r="G2321" s="13" t="s">
        <v>12</v>
      </c>
      <c r="H2321" s="13" t="s">
        <v>15</v>
      </c>
    </row>
    <row r="2322" spans="1:8">
      <c r="A2322" s="15">
        <v>2003</v>
      </c>
      <c r="B2322" s="15">
        <v>2021</v>
      </c>
      <c r="C2322" s="13" t="s">
        <v>9</v>
      </c>
      <c r="D2322" s="15">
        <v>19</v>
      </c>
      <c r="E2322" s="13" t="s">
        <v>10</v>
      </c>
      <c r="F2322" s="13" t="s">
        <v>17</v>
      </c>
      <c r="G2322" s="13" t="s">
        <v>12</v>
      </c>
      <c r="H2322" s="13" t="s">
        <v>15</v>
      </c>
    </row>
    <row r="2323" spans="1:8">
      <c r="A2323" s="15">
        <v>2002</v>
      </c>
      <c r="B2323" s="15">
        <v>2021</v>
      </c>
      <c r="C2323" s="13" t="s">
        <v>9</v>
      </c>
      <c r="D2323" s="15">
        <v>19</v>
      </c>
      <c r="E2323" s="13" t="s">
        <v>10</v>
      </c>
      <c r="F2323" s="13" t="s">
        <v>17</v>
      </c>
      <c r="G2323" s="13" t="s">
        <v>12</v>
      </c>
      <c r="H2323" s="13" t="s">
        <v>29</v>
      </c>
    </row>
    <row r="2324" spans="1:8">
      <c r="A2324" s="15">
        <v>2001</v>
      </c>
      <c r="B2324" s="15">
        <v>2021</v>
      </c>
      <c r="C2324" s="13" t="s">
        <v>9</v>
      </c>
      <c r="D2324" s="15">
        <v>19</v>
      </c>
      <c r="E2324" s="13" t="s">
        <v>14</v>
      </c>
      <c r="F2324" s="13" t="s">
        <v>11</v>
      </c>
      <c r="G2324" s="13" t="s">
        <v>12</v>
      </c>
      <c r="H2324" s="13" t="s">
        <v>18</v>
      </c>
    </row>
    <row r="2325" spans="1:8">
      <c r="A2325" s="15">
        <v>2000</v>
      </c>
      <c r="B2325" s="15">
        <v>2021</v>
      </c>
      <c r="C2325" s="13" t="s">
        <v>9</v>
      </c>
      <c r="D2325" s="15">
        <v>19</v>
      </c>
      <c r="E2325" s="13" t="s">
        <v>14</v>
      </c>
      <c r="F2325" s="13" t="s">
        <v>17</v>
      </c>
      <c r="G2325" s="13" t="s">
        <v>12</v>
      </c>
      <c r="H2325" s="13" t="s">
        <v>35</v>
      </c>
    </row>
    <row r="2326" spans="1:8">
      <c r="A2326" s="15">
        <v>1999</v>
      </c>
      <c r="B2326" s="15">
        <v>2021</v>
      </c>
      <c r="C2326" s="13" t="s">
        <v>9</v>
      </c>
      <c r="D2326" s="15">
        <v>19</v>
      </c>
      <c r="E2326" s="13" t="s">
        <v>10</v>
      </c>
      <c r="F2326" s="13" t="s">
        <v>11</v>
      </c>
      <c r="G2326" s="13" t="s">
        <v>12</v>
      </c>
      <c r="H2326" s="13" t="s">
        <v>15</v>
      </c>
    </row>
    <row r="2327" spans="1:8">
      <c r="A2327" s="15">
        <v>1998</v>
      </c>
      <c r="B2327" s="15">
        <v>2021</v>
      </c>
      <c r="C2327" s="13" t="s">
        <v>9</v>
      </c>
      <c r="D2327" s="15">
        <v>19</v>
      </c>
      <c r="E2327" s="13" t="s">
        <v>10</v>
      </c>
      <c r="F2327" s="13" t="s">
        <v>17</v>
      </c>
      <c r="G2327" s="13" t="s">
        <v>12</v>
      </c>
      <c r="H2327" s="13" t="s">
        <v>15</v>
      </c>
    </row>
    <row r="2328" spans="1:8">
      <c r="A2328" s="15">
        <v>1997</v>
      </c>
      <c r="B2328" s="15">
        <v>2021</v>
      </c>
      <c r="C2328" s="13" t="s">
        <v>9</v>
      </c>
      <c r="D2328" s="15">
        <v>19</v>
      </c>
      <c r="E2328" s="13" t="s">
        <v>10</v>
      </c>
      <c r="F2328" s="13" t="s">
        <v>17</v>
      </c>
      <c r="G2328" s="13" t="s">
        <v>12</v>
      </c>
      <c r="H2328" s="13" t="s">
        <v>29</v>
      </c>
    </row>
    <row r="2329" spans="1:8">
      <c r="A2329" s="15">
        <v>1996</v>
      </c>
      <c r="B2329" s="15">
        <v>2021</v>
      </c>
      <c r="C2329" s="13" t="s">
        <v>9</v>
      </c>
      <c r="D2329" s="15">
        <v>19</v>
      </c>
      <c r="E2329" s="13" t="s">
        <v>14</v>
      </c>
      <c r="F2329" s="13" t="s">
        <v>11</v>
      </c>
      <c r="G2329" s="13" t="s">
        <v>12</v>
      </c>
      <c r="H2329" s="13" t="s">
        <v>18</v>
      </c>
    </row>
    <row r="2330" spans="1:8">
      <c r="A2330" s="15">
        <v>1995</v>
      </c>
      <c r="B2330" s="15">
        <v>2021</v>
      </c>
      <c r="C2330" s="13" t="s">
        <v>9</v>
      </c>
      <c r="D2330" s="15">
        <v>19</v>
      </c>
      <c r="E2330" s="13" t="s">
        <v>14</v>
      </c>
      <c r="F2330" s="13" t="s">
        <v>17</v>
      </c>
      <c r="G2330" s="13" t="s">
        <v>12</v>
      </c>
      <c r="H2330" s="13" t="s">
        <v>35</v>
      </c>
    </row>
    <row r="2331" spans="1:8">
      <c r="A2331" s="15">
        <v>1994</v>
      </c>
      <c r="B2331" s="15">
        <v>2021</v>
      </c>
      <c r="C2331" s="13" t="s">
        <v>9</v>
      </c>
      <c r="D2331" s="15">
        <v>19</v>
      </c>
      <c r="E2331" s="13" t="s">
        <v>10</v>
      </c>
      <c r="F2331" s="13" t="s">
        <v>11</v>
      </c>
      <c r="G2331" s="13" t="s">
        <v>12</v>
      </c>
      <c r="H2331" s="13" t="s">
        <v>15</v>
      </c>
    </row>
    <row r="2332" spans="1:8">
      <c r="A2332" s="15">
        <v>1993</v>
      </c>
      <c r="B2332" s="15">
        <v>2021</v>
      </c>
      <c r="C2332" s="13" t="s">
        <v>9</v>
      </c>
      <c r="D2332" s="15">
        <v>19</v>
      </c>
      <c r="E2332" s="13" t="s">
        <v>10</v>
      </c>
      <c r="F2332" s="13" t="s">
        <v>17</v>
      </c>
      <c r="G2332" s="13" t="s">
        <v>12</v>
      </c>
      <c r="H2332" s="13" t="s">
        <v>15</v>
      </c>
    </row>
    <row r="2333" spans="1:8">
      <c r="A2333" s="15">
        <v>1992</v>
      </c>
      <c r="B2333" s="15">
        <v>2021</v>
      </c>
      <c r="C2333" s="13" t="s">
        <v>9</v>
      </c>
      <c r="D2333" s="15">
        <v>19</v>
      </c>
      <c r="E2333" s="13" t="s">
        <v>10</v>
      </c>
      <c r="F2333" s="13" t="s">
        <v>17</v>
      </c>
      <c r="G2333" s="13" t="s">
        <v>12</v>
      </c>
      <c r="H2333" s="13" t="s">
        <v>29</v>
      </c>
    </row>
    <row r="2334" spans="1:8">
      <c r="A2334" s="15">
        <v>1991</v>
      </c>
      <c r="B2334" s="15">
        <v>2021</v>
      </c>
      <c r="C2334" s="13" t="s">
        <v>9</v>
      </c>
      <c r="D2334" s="15">
        <v>19</v>
      </c>
      <c r="E2334" s="13" t="s">
        <v>14</v>
      </c>
      <c r="F2334" s="13" t="s">
        <v>11</v>
      </c>
      <c r="G2334" s="13" t="s">
        <v>12</v>
      </c>
      <c r="H2334" s="13" t="s">
        <v>18</v>
      </c>
    </row>
    <row r="2335" spans="1:8">
      <c r="A2335" s="15">
        <v>1990</v>
      </c>
      <c r="B2335" s="15">
        <v>2021</v>
      </c>
      <c r="C2335" s="13" t="s">
        <v>9</v>
      </c>
      <c r="D2335" s="15">
        <v>19</v>
      </c>
      <c r="E2335" s="13" t="s">
        <v>14</v>
      </c>
      <c r="F2335" s="13" t="s">
        <v>17</v>
      </c>
      <c r="G2335" s="13" t="s">
        <v>12</v>
      </c>
      <c r="H2335" s="13" t="s">
        <v>35</v>
      </c>
    </row>
    <row r="2336" spans="1:8">
      <c r="A2336" s="15">
        <v>1989</v>
      </c>
      <c r="B2336" s="15">
        <v>2021</v>
      </c>
      <c r="C2336" s="13" t="s">
        <v>9</v>
      </c>
      <c r="D2336" s="15">
        <v>19</v>
      </c>
      <c r="E2336" s="13" t="s">
        <v>10</v>
      </c>
      <c r="F2336" s="13" t="s">
        <v>11</v>
      </c>
      <c r="G2336" s="13" t="s">
        <v>12</v>
      </c>
      <c r="H2336" s="13" t="s">
        <v>15</v>
      </c>
    </row>
    <row r="2337" spans="1:8">
      <c r="A2337" s="15">
        <v>1988</v>
      </c>
      <c r="B2337" s="15">
        <v>2021</v>
      </c>
      <c r="C2337" s="13" t="s">
        <v>9</v>
      </c>
      <c r="D2337" s="15">
        <v>19</v>
      </c>
      <c r="E2337" s="13" t="s">
        <v>10</v>
      </c>
      <c r="F2337" s="13" t="s">
        <v>17</v>
      </c>
      <c r="G2337" s="13" t="s">
        <v>12</v>
      </c>
      <c r="H2337" s="13" t="s">
        <v>15</v>
      </c>
    </row>
    <row r="2338" spans="1:8">
      <c r="A2338" s="15">
        <v>1987</v>
      </c>
      <c r="B2338" s="15">
        <v>2021</v>
      </c>
      <c r="C2338" s="13" t="s">
        <v>9</v>
      </c>
      <c r="D2338" s="15">
        <v>19</v>
      </c>
      <c r="E2338" s="13" t="s">
        <v>10</v>
      </c>
      <c r="F2338" s="13" t="s">
        <v>17</v>
      </c>
      <c r="G2338" s="13" t="s">
        <v>12</v>
      </c>
      <c r="H2338" s="13" t="s">
        <v>29</v>
      </c>
    </row>
    <row r="2339" spans="1:8">
      <c r="A2339" s="15">
        <v>1986</v>
      </c>
      <c r="B2339" s="15">
        <v>2021</v>
      </c>
      <c r="C2339" s="13" t="s">
        <v>9</v>
      </c>
      <c r="D2339" s="15">
        <v>19</v>
      </c>
      <c r="E2339" s="13" t="s">
        <v>14</v>
      </c>
      <c r="F2339" s="13" t="s">
        <v>11</v>
      </c>
      <c r="G2339" s="13" t="s">
        <v>12</v>
      </c>
      <c r="H2339" s="13" t="s">
        <v>18</v>
      </c>
    </row>
    <row r="2340" spans="1:8">
      <c r="A2340" s="15">
        <v>1985</v>
      </c>
      <c r="B2340" s="15">
        <v>2021</v>
      </c>
      <c r="C2340" s="13" t="s">
        <v>9</v>
      </c>
      <c r="D2340" s="15">
        <v>19</v>
      </c>
      <c r="E2340" s="13" t="s">
        <v>14</v>
      </c>
      <c r="F2340" s="13" t="s">
        <v>17</v>
      </c>
      <c r="G2340" s="13" t="s">
        <v>12</v>
      </c>
      <c r="H2340" s="13" t="s">
        <v>35</v>
      </c>
    </row>
    <row r="2341" spans="1:8">
      <c r="A2341" s="15">
        <v>1984</v>
      </c>
      <c r="B2341" s="15">
        <v>2021</v>
      </c>
      <c r="C2341" s="13" t="s">
        <v>9</v>
      </c>
      <c r="D2341" s="15">
        <v>19</v>
      </c>
      <c r="E2341" s="13" t="s">
        <v>10</v>
      </c>
      <c r="F2341" s="13" t="s">
        <v>11</v>
      </c>
      <c r="G2341" s="13" t="s">
        <v>12</v>
      </c>
      <c r="H2341" s="13" t="s">
        <v>15</v>
      </c>
    </row>
    <row r="2342" spans="1:8">
      <c r="A2342" s="15">
        <v>1983</v>
      </c>
      <c r="B2342" s="15">
        <v>2021</v>
      </c>
      <c r="C2342" s="13" t="s">
        <v>9</v>
      </c>
      <c r="D2342" s="15">
        <v>19</v>
      </c>
      <c r="E2342" s="13" t="s">
        <v>10</v>
      </c>
      <c r="F2342" s="13" t="s">
        <v>17</v>
      </c>
      <c r="G2342" s="13" t="s">
        <v>12</v>
      </c>
      <c r="H2342" s="13" t="s">
        <v>15</v>
      </c>
    </row>
    <row r="2343" spans="1:8">
      <c r="A2343" s="15">
        <v>1982</v>
      </c>
      <c r="B2343" s="15">
        <v>2021</v>
      </c>
      <c r="C2343" s="13" t="s">
        <v>9</v>
      </c>
      <c r="D2343" s="15">
        <v>19</v>
      </c>
      <c r="E2343" s="13" t="s">
        <v>10</v>
      </c>
      <c r="F2343" s="13" t="s">
        <v>17</v>
      </c>
      <c r="G2343" s="13" t="s">
        <v>12</v>
      </c>
      <c r="H2343" s="13" t="s">
        <v>29</v>
      </c>
    </row>
    <row r="2344" spans="1:8">
      <c r="A2344" s="15">
        <v>1981</v>
      </c>
      <c r="B2344" s="15">
        <v>2021</v>
      </c>
      <c r="C2344" s="13" t="s">
        <v>9</v>
      </c>
      <c r="D2344" s="15">
        <v>19</v>
      </c>
      <c r="E2344" s="13" t="s">
        <v>14</v>
      </c>
      <c r="F2344" s="13" t="s">
        <v>11</v>
      </c>
      <c r="G2344" s="13" t="s">
        <v>12</v>
      </c>
      <c r="H2344" s="13" t="s">
        <v>18</v>
      </c>
    </row>
    <row r="2345" spans="1:8">
      <c r="A2345" s="15">
        <v>1980</v>
      </c>
      <c r="B2345" s="15">
        <v>2021</v>
      </c>
      <c r="C2345" s="13" t="s">
        <v>9</v>
      </c>
      <c r="D2345" s="15">
        <v>19</v>
      </c>
      <c r="E2345" s="13" t="s">
        <v>14</v>
      </c>
      <c r="F2345" s="13" t="s">
        <v>17</v>
      </c>
      <c r="G2345" s="13" t="s">
        <v>12</v>
      </c>
      <c r="H2345" s="13" t="s">
        <v>35</v>
      </c>
    </row>
    <row r="2346" spans="1:8">
      <c r="A2346" s="15">
        <v>1979</v>
      </c>
      <c r="B2346" s="15">
        <v>2021</v>
      </c>
      <c r="C2346" s="13" t="s">
        <v>9</v>
      </c>
      <c r="D2346" s="15">
        <v>19</v>
      </c>
      <c r="E2346" s="13" t="s">
        <v>10</v>
      </c>
      <c r="F2346" s="13" t="s">
        <v>11</v>
      </c>
      <c r="G2346" s="13" t="s">
        <v>12</v>
      </c>
      <c r="H2346" s="13" t="s">
        <v>15</v>
      </c>
    </row>
    <row r="2347" spans="1:8">
      <c r="A2347" s="15">
        <v>1978</v>
      </c>
      <c r="B2347" s="15">
        <v>2021</v>
      </c>
      <c r="C2347" s="13" t="s">
        <v>9</v>
      </c>
      <c r="D2347" s="15">
        <v>19</v>
      </c>
      <c r="E2347" s="13" t="s">
        <v>10</v>
      </c>
      <c r="F2347" s="13" t="s">
        <v>17</v>
      </c>
      <c r="G2347" s="13" t="s">
        <v>12</v>
      </c>
      <c r="H2347" s="13" t="s">
        <v>15</v>
      </c>
    </row>
    <row r="2348" spans="1:8">
      <c r="A2348" s="15">
        <v>1977</v>
      </c>
      <c r="B2348" s="15">
        <v>2021</v>
      </c>
      <c r="C2348" s="13" t="s">
        <v>9</v>
      </c>
      <c r="D2348" s="15">
        <v>19</v>
      </c>
      <c r="E2348" s="13" t="s">
        <v>10</v>
      </c>
      <c r="F2348" s="13" t="s">
        <v>17</v>
      </c>
      <c r="G2348" s="13" t="s">
        <v>12</v>
      </c>
      <c r="H2348" s="13" t="s">
        <v>29</v>
      </c>
    </row>
    <row r="2349" spans="1:8">
      <c r="A2349" s="15">
        <v>1976</v>
      </c>
      <c r="B2349" s="15">
        <v>2021</v>
      </c>
      <c r="C2349" s="13" t="s">
        <v>9</v>
      </c>
      <c r="D2349" s="15">
        <v>19</v>
      </c>
      <c r="E2349" s="13" t="s">
        <v>14</v>
      </c>
      <c r="F2349" s="13" t="s">
        <v>11</v>
      </c>
      <c r="G2349" s="13" t="s">
        <v>12</v>
      </c>
      <c r="H2349" s="13" t="s">
        <v>18</v>
      </c>
    </row>
    <row r="2350" spans="1:8">
      <c r="A2350" s="15">
        <v>1975</v>
      </c>
      <c r="B2350" s="15">
        <v>2021</v>
      </c>
      <c r="C2350" s="13" t="s">
        <v>9</v>
      </c>
      <c r="D2350" s="15">
        <v>19</v>
      </c>
      <c r="E2350" s="13" t="s">
        <v>14</v>
      </c>
      <c r="F2350" s="13" t="s">
        <v>17</v>
      </c>
      <c r="G2350" s="13" t="s">
        <v>12</v>
      </c>
      <c r="H2350" s="13" t="s">
        <v>35</v>
      </c>
    </row>
    <row r="2351" spans="1:8">
      <c r="A2351" s="15">
        <v>1974</v>
      </c>
      <c r="B2351" s="15">
        <v>2021</v>
      </c>
      <c r="C2351" s="13" t="s">
        <v>9</v>
      </c>
      <c r="D2351" s="15">
        <v>19</v>
      </c>
      <c r="E2351" s="13" t="s">
        <v>10</v>
      </c>
      <c r="F2351" s="13" t="s">
        <v>11</v>
      </c>
      <c r="G2351" s="13" t="s">
        <v>12</v>
      </c>
      <c r="H2351" s="13" t="s">
        <v>15</v>
      </c>
    </row>
    <row r="2352" spans="1:8">
      <c r="A2352" s="15">
        <v>1973</v>
      </c>
      <c r="B2352" s="15">
        <v>2021</v>
      </c>
      <c r="C2352" s="13" t="s">
        <v>9</v>
      </c>
      <c r="D2352" s="15">
        <v>19</v>
      </c>
      <c r="E2352" s="13" t="s">
        <v>10</v>
      </c>
      <c r="F2352" s="13" t="s">
        <v>17</v>
      </c>
      <c r="G2352" s="13" t="s">
        <v>12</v>
      </c>
      <c r="H2352" s="13" t="s">
        <v>15</v>
      </c>
    </row>
    <row r="2353" spans="1:8">
      <c r="A2353" s="15">
        <v>1972</v>
      </c>
      <c r="B2353" s="15">
        <v>2021</v>
      </c>
      <c r="C2353" s="13" t="s">
        <v>9</v>
      </c>
      <c r="D2353" s="15">
        <v>19</v>
      </c>
      <c r="E2353" s="13" t="s">
        <v>10</v>
      </c>
      <c r="F2353" s="13" t="s">
        <v>17</v>
      </c>
      <c r="G2353" s="13" t="s">
        <v>12</v>
      </c>
      <c r="H2353" s="13" t="s">
        <v>29</v>
      </c>
    </row>
    <row r="2354" spans="1:8">
      <c r="A2354" s="15">
        <v>1971</v>
      </c>
      <c r="B2354" s="15">
        <v>2021</v>
      </c>
      <c r="C2354" s="13" t="s">
        <v>9</v>
      </c>
      <c r="D2354" s="15">
        <v>19</v>
      </c>
      <c r="E2354" s="13" t="s">
        <v>14</v>
      </c>
      <c r="F2354" s="13" t="s">
        <v>11</v>
      </c>
      <c r="G2354" s="13" t="s">
        <v>12</v>
      </c>
      <c r="H2354" s="13" t="s">
        <v>18</v>
      </c>
    </row>
    <row r="2355" spans="1:8">
      <c r="A2355" s="15">
        <v>1970</v>
      </c>
      <c r="B2355" s="15">
        <v>2021</v>
      </c>
      <c r="C2355" s="13" t="s">
        <v>9</v>
      </c>
      <c r="D2355" s="15">
        <v>19</v>
      </c>
      <c r="E2355" s="13" t="s">
        <v>14</v>
      </c>
      <c r="F2355" s="13" t="s">
        <v>17</v>
      </c>
      <c r="G2355" s="13" t="s">
        <v>12</v>
      </c>
      <c r="H2355" s="13" t="s">
        <v>35</v>
      </c>
    </row>
    <row r="2356" spans="1:8">
      <c r="A2356" s="15">
        <v>1969</v>
      </c>
      <c r="B2356" s="15">
        <v>2021</v>
      </c>
      <c r="C2356" s="13" t="s">
        <v>9</v>
      </c>
      <c r="D2356" s="15">
        <v>19</v>
      </c>
      <c r="E2356" s="13" t="s">
        <v>10</v>
      </c>
      <c r="F2356" s="13" t="s">
        <v>11</v>
      </c>
      <c r="G2356" s="13" t="s">
        <v>12</v>
      </c>
      <c r="H2356" s="13" t="s">
        <v>15</v>
      </c>
    </row>
    <row r="2357" spans="1:8">
      <c r="A2357" s="15">
        <v>1968</v>
      </c>
      <c r="B2357" s="15">
        <v>2021</v>
      </c>
      <c r="C2357" s="13" t="s">
        <v>9</v>
      </c>
      <c r="D2357" s="15">
        <v>19</v>
      </c>
      <c r="E2357" s="13" t="s">
        <v>10</v>
      </c>
      <c r="F2357" s="13" t="s">
        <v>17</v>
      </c>
      <c r="G2357" s="13" t="s">
        <v>12</v>
      </c>
      <c r="H2357" s="13" t="s">
        <v>15</v>
      </c>
    </row>
    <row r="2358" spans="1:8">
      <c r="A2358" s="15">
        <v>1967</v>
      </c>
      <c r="B2358" s="15">
        <v>2021</v>
      </c>
      <c r="C2358" s="13" t="s">
        <v>9</v>
      </c>
      <c r="D2358" s="15">
        <v>19</v>
      </c>
      <c r="E2358" s="13" t="s">
        <v>10</v>
      </c>
      <c r="F2358" s="13" t="s">
        <v>17</v>
      </c>
      <c r="G2358" s="13" t="s">
        <v>12</v>
      </c>
      <c r="H2358" s="13" t="s">
        <v>29</v>
      </c>
    </row>
    <row r="2359" spans="1:8">
      <c r="A2359" s="15">
        <v>1966</v>
      </c>
      <c r="B2359" s="15">
        <v>2021</v>
      </c>
      <c r="C2359" s="13" t="s">
        <v>9</v>
      </c>
      <c r="D2359" s="15">
        <v>19</v>
      </c>
      <c r="E2359" s="13" t="s">
        <v>14</v>
      </c>
      <c r="F2359" s="13" t="s">
        <v>11</v>
      </c>
      <c r="G2359" s="13" t="s">
        <v>12</v>
      </c>
      <c r="H2359" s="13" t="s">
        <v>18</v>
      </c>
    </row>
    <row r="2360" spans="1:8">
      <c r="A2360" s="15">
        <v>1965</v>
      </c>
      <c r="B2360" s="15">
        <v>2021</v>
      </c>
      <c r="C2360" s="13" t="s">
        <v>9</v>
      </c>
      <c r="D2360" s="15">
        <v>19</v>
      </c>
      <c r="E2360" s="13" t="s">
        <v>14</v>
      </c>
      <c r="F2360" s="13" t="s">
        <v>17</v>
      </c>
      <c r="G2360" s="13" t="s">
        <v>12</v>
      </c>
      <c r="H2360" s="13" t="s">
        <v>35</v>
      </c>
    </row>
    <row r="2361" spans="1:8">
      <c r="A2361" s="15">
        <v>1964</v>
      </c>
      <c r="B2361" s="15">
        <v>2021</v>
      </c>
      <c r="C2361" s="13" t="s">
        <v>9</v>
      </c>
      <c r="D2361" s="15">
        <v>19</v>
      </c>
      <c r="E2361" s="13" t="s">
        <v>10</v>
      </c>
      <c r="F2361" s="13" t="s">
        <v>11</v>
      </c>
      <c r="G2361" s="13" t="s">
        <v>12</v>
      </c>
      <c r="H2361" s="13" t="s">
        <v>15</v>
      </c>
    </row>
    <row r="2362" spans="1:8">
      <c r="A2362" s="15">
        <v>1963</v>
      </c>
      <c r="B2362" s="15">
        <v>2021</v>
      </c>
      <c r="C2362" s="13" t="s">
        <v>9</v>
      </c>
      <c r="D2362" s="15">
        <v>19</v>
      </c>
      <c r="E2362" s="13" t="s">
        <v>10</v>
      </c>
      <c r="F2362" s="13" t="s">
        <v>17</v>
      </c>
      <c r="G2362" s="13" t="s">
        <v>12</v>
      </c>
      <c r="H2362" s="13" t="s">
        <v>15</v>
      </c>
    </row>
    <row r="2363" spans="1:8">
      <c r="A2363" s="15">
        <v>1962</v>
      </c>
      <c r="B2363" s="15">
        <v>2021</v>
      </c>
      <c r="C2363" s="13" t="s">
        <v>9</v>
      </c>
      <c r="D2363" s="15">
        <v>19</v>
      </c>
      <c r="E2363" s="13" t="s">
        <v>10</v>
      </c>
      <c r="F2363" s="13" t="s">
        <v>17</v>
      </c>
      <c r="G2363" s="13" t="s">
        <v>12</v>
      </c>
      <c r="H2363" s="13" t="s">
        <v>29</v>
      </c>
    </row>
    <row r="2364" spans="1:8">
      <c r="A2364" s="15">
        <v>1961</v>
      </c>
      <c r="B2364" s="15">
        <v>2021</v>
      </c>
      <c r="C2364" s="13" t="s">
        <v>9</v>
      </c>
      <c r="D2364" s="15">
        <v>19</v>
      </c>
      <c r="E2364" s="13" t="s">
        <v>14</v>
      </c>
      <c r="F2364" s="13" t="s">
        <v>11</v>
      </c>
      <c r="G2364" s="13" t="s">
        <v>12</v>
      </c>
      <c r="H2364" s="13" t="s">
        <v>18</v>
      </c>
    </row>
    <row r="2365" spans="1:8">
      <c r="A2365" s="15">
        <v>1960</v>
      </c>
      <c r="B2365" s="15">
        <v>2021</v>
      </c>
      <c r="C2365" s="13" t="s">
        <v>9</v>
      </c>
      <c r="D2365" s="15">
        <v>19</v>
      </c>
      <c r="E2365" s="13" t="s">
        <v>14</v>
      </c>
      <c r="F2365" s="13" t="s">
        <v>17</v>
      </c>
      <c r="G2365" s="13" t="s">
        <v>12</v>
      </c>
      <c r="H2365" s="13" t="s">
        <v>35</v>
      </c>
    </row>
    <row r="2366" spans="1:8">
      <c r="A2366" s="15">
        <v>1959</v>
      </c>
      <c r="B2366" s="15">
        <v>2021</v>
      </c>
      <c r="C2366" s="13" t="s">
        <v>9</v>
      </c>
      <c r="D2366" s="15">
        <v>19</v>
      </c>
      <c r="E2366" s="13" t="s">
        <v>10</v>
      </c>
      <c r="F2366" s="13" t="s">
        <v>11</v>
      </c>
      <c r="G2366" s="13" t="s">
        <v>12</v>
      </c>
      <c r="H2366" s="13" t="s">
        <v>15</v>
      </c>
    </row>
    <row r="2367" spans="1:8">
      <c r="A2367" s="15">
        <v>1958</v>
      </c>
      <c r="B2367" s="15">
        <v>2021</v>
      </c>
      <c r="C2367" s="13" t="s">
        <v>9</v>
      </c>
      <c r="D2367" s="15">
        <v>19</v>
      </c>
      <c r="E2367" s="13" t="s">
        <v>10</v>
      </c>
      <c r="F2367" s="13" t="s">
        <v>17</v>
      </c>
      <c r="G2367" s="13" t="s">
        <v>12</v>
      </c>
      <c r="H2367" s="13" t="s">
        <v>15</v>
      </c>
    </row>
    <row r="2368" spans="1:8">
      <c r="A2368" s="15">
        <v>1957</v>
      </c>
      <c r="B2368" s="15">
        <v>2021</v>
      </c>
      <c r="C2368" s="13" t="s">
        <v>9</v>
      </c>
      <c r="D2368" s="15">
        <v>19</v>
      </c>
      <c r="E2368" s="13" t="s">
        <v>10</v>
      </c>
      <c r="F2368" s="13" t="s">
        <v>17</v>
      </c>
      <c r="G2368" s="13" t="s">
        <v>12</v>
      </c>
      <c r="H2368" s="13" t="s">
        <v>29</v>
      </c>
    </row>
    <row r="2369" spans="1:8">
      <c r="A2369" s="15">
        <v>1956</v>
      </c>
      <c r="B2369" s="15">
        <v>2021</v>
      </c>
      <c r="C2369" s="13" t="s">
        <v>9</v>
      </c>
      <c r="D2369" s="15">
        <v>19</v>
      </c>
      <c r="E2369" s="13" t="s">
        <v>14</v>
      </c>
      <c r="F2369" s="13" t="s">
        <v>11</v>
      </c>
      <c r="G2369" s="13" t="s">
        <v>12</v>
      </c>
      <c r="H2369" s="13" t="s">
        <v>18</v>
      </c>
    </row>
    <row r="2370" spans="1:8">
      <c r="A2370" s="15">
        <v>1955</v>
      </c>
      <c r="B2370" s="15">
        <v>2021</v>
      </c>
      <c r="C2370" s="13" t="s">
        <v>9</v>
      </c>
      <c r="D2370" s="15">
        <v>19</v>
      </c>
      <c r="E2370" s="13" t="s">
        <v>14</v>
      </c>
      <c r="F2370" s="13" t="s">
        <v>17</v>
      </c>
      <c r="G2370" s="13" t="s">
        <v>12</v>
      </c>
      <c r="H2370" s="13" t="s">
        <v>35</v>
      </c>
    </row>
    <row r="2371" spans="1:8">
      <c r="A2371" s="15">
        <v>1954</v>
      </c>
      <c r="B2371" s="15">
        <v>2021</v>
      </c>
      <c r="C2371" s="13" t="s">
        <v>9</v>
      </c>
      <c r="D2371" s="15">
        <v>19</v>
      </c>
      <c r="E2371" s="13" t="s">
        <v>10</v>
      </c>
      <c r="F2371" s="13" t="s">
        <v>11</v>
      </c>
      <c r="G2371" s="13" t="s">
        <v>12</v>
      </c>
      <c r="H2371" s="13" t="s">
        <v>15</v>
      </c>
    </row>
    <row r="2372" spans="1:8">
      <c r="A2372" s="15">
        <v>1953</v>
      </c>
      <c r="B2372" s="15">
        <v>2021</v>
      </c>
      <c r="C2372" s="13" t="s">
        <v>9</v>
      </c>
      <c r="D2372" s="15">
        <v>19</v>
      </c>
      <c r="E2372" s="13" t="s">
        <v>10</v>
      </c>
      <c r="F2372" s="13" t="s">
        <v>17</v>
      </c>
      <c r="G2372" s="13" t="s">
        <v>12</v>
      </c>
      <c r="H2372" s="13" t="s">
        <v>15</v>
      </c>
    </row>
    <row r="2373" spans="1:8">
      <c r="A2373" s="15">
        <v>1952</v>
      </c>
      <c r="B2373" s="15">
        <v>2021</v>
      </c>
      <c r="C2373" s="13" t="s">
        <v>9</v>
      </c>
      <c r="D2373" s="15">
        <v>19</v>
      </c>
      <c r="E2373" s="13" t="s">
        <v>10</v>
      </c>
      <c r="F2373" s="13" t="s">
        <v>17</v>
      </c>
      <c r="G2373" s="13" t="s">
        <v>12</v>
      </c>
      <c r="H2373" s="15">
        <v>4</v>
      </c>
    </row>
    <row r="2374" spans="1:8">
      <c r="A2374" s="15">
        <v>1951</v>
      </c>
      <c r="B2374" s="15">
        <v>2021</v>
      </c>
      <c r="C2374" s="13" t="s">
        <v>9</v>
      </c>
      <c r="D2374" s="15">
        <v>19</v>
      </c>
      <c r="E2374" s="13" t="s">
        <v>14</v>
      </c>
      <c r="F2374" s="13" t="s">
        <v>11</v>
      </c>
      <c r="G2374" s="13" t="s">
        <v>12</v>
      </c>
      <c r="H2374" s="13" t="s">
        <v>18</v>
      </c>
    </row>
    <row r="2375" spans="1:8">
      <c r="A2375" s="15">
        <v>1950</v>
      </c>
      <c r="B2375" s="15">
        <v>2021</v>
      </c>
      <c r="C2375" s="13" t="s">
        <v>9</v>
      </c>
      <c r="D2375" s="15">
        <v>19</v>
      </c>
      <c r="E2375" s="13" t="s">
        <v>14</v>
      </c>
      <c r="F2375" s="13" t="s">
        <v>17</v>
      </c>
      <c r="G2375" s="13" t="s">
        <v>12</v>
      </c>
      <c r="H2375" s="13" t="s">
        <v>35</v>
      </c>
    </row>
    <row r="2376" spans="1:8">
      <c r="A2376" s="15">
        <v>1949</v>
      </c>
      <c r="B2376" s="15">
        <v>2021</v>
      </c>
      <c r="C2376" s="13" t="s">
        <v>9</v>
      </c>
      <c r="D2376" s="15">
        <v>19</v>
      </c>
      <c r="E2376" s="13" t="s">
        <v>10</v>
      </c>
      <c r="F2376" s="13" t="s">
        <v>11</v>
      </c>
      <c r="G2376" s="13" t="s">
        <v>12</v>
      </c>
      <c r="H2376" s="13" t="s">
        <v>15</v>
      </c>
    </row>
    <row r="2377" spans="1:8">
      <c r="A2377" s="15">
        <v>1948</v>
      </c>
      <c r="B2377" s="15">
        <v>2021</v>
      </c>
      <c r="C2377" s="13" t="s">
        <v>9</v>
      </c>
      <c r="D2377" s="15">
        <v>19</v>
      </c>
      <c r="E2377" s="13" t="s">
        <v>10</v>
      </c>
      <c r="F2377" s="13" t="s">
        <v>17</v>
      </c>
      <c r="G2377" s="13" t="s">
        <v>12</v>
      </c>
      <c r="H2377" s="13" t="s">
        <v>15</v>
      </c>
    </row>
    <row r="2378" spans="1:8">
      <c r="A2378" s="15">
        <v>1947</v>
      </c>
      <c r="B2378" s="15">
        <v>2021</v>
      </c>
      <c r="C2378" s="13" t="s">
        <v>9</v>
      </c>
      <c r="D2378" s="15">
        <v>19</v>
      </c>
      <c r="E2378" s="13" t="s">
        <v>10</v>
      </c>
      <c r="F2378" s="13" t="s">
        <v>17</v>
      </c>
      <c r="G2378" s="13" t="s">
        <v>12</v>
      </c>
      <c r="H2378" s="13" t="s">
        <v>34</v>
      </c>
    </row>
    <row r="2379" spans="1:8">
      <c r="A2379" s="15">
        <v>1946</v>
      </c>
      <c r="B2379" s="15">
        <v>2021</v>
      </c>
      <c r="C2379" s="13" t="s">
        <v>9</v>
      </c>
      <c r="D2379" s="15">
        <v>19</v>
      </c>
      <c r="E2379" s="13" t="s">
        <v>14</v>
      </c>
      <c r="F2379" s="13" t="s">
        <v>11</v>
      </c>
      <c r="G2379" s="13" t="s">
        <v>12</v>
      </c>
      <c r="H2379" s="13" t="s">
        <v>18</v>
      </c>
    </row>
    <row r="2380" spans="1:8">
      <c r="A2380" s="15">
        <v>1945</v>
      </c>
      <c r="B2380" s="15">
        <v>2021</v>
      </c>
      <c r="C2380" s="13" t="s">
        <v>9</v>
      </c>
      <c r="D2380" s="15">
        <v>19</v>
      </c>
      <c r="E2380" s="13" t="s">
        <v>14</v>
      </c>
      <c r="F2380" s="13" t="s">
        <v>17</v>
      </c>
      <c r="G2380" s="13" t="s">
        <v>12</v>
      </c>
      <c r="H2380" s="13" t="s">
        <v>35</v>
      </c>
    </row>
    <row r="2381" spans="1:8">
      <c r="A2381" s="15">
        <v>1944</v>
      </c>
      <c r="B2381" s="15">
        <v>2021</v>
      </c>
      <c r="C2381" s="13" t="s">
        <v>9</v>
      </c>
      <c r="D2381" s="15">
        <v>19</v>
      </c>
      <c r="E2381" s="13" t="s">
        <v>10</v>
      </c>
      <c r="F2381" s="13" t="s">
        <v>11</v>
      </c>
      <c r="G2381" s="13" t="s">
        <v>12</v>
      </c>
      <c r="H2381" s="13" t="s">
        <v>15</v>
      </c>
    </row>
    <row r="2382" spans="1:8">
      <c r="A2382" s="15">
        <v>1943</v>
      </c>
      <c r="B2382" s="15">
        <v>2021</v>
      </c>
      <c r="C2382" s="13" t="s">
        <v>9</v>
      </c>
      <c r="D2382" s="15">
        <v>19</v>
      </c>
      <c r="E2382" s="13" t="s">
        <v>10</v>
      </c>
      <c r="F2382" s="13" t="s">
        <v>17</v>
      </c>
      <c r="G2382" s="13" t="s">
        <v>12</v>
      </c>
      <c r="H2382" s="13" t="s">
        <v>15</v>
      </c>
    </row>
    <row r="2383" spans="1:8">
      <c r="A2383" s="15">
        <v>1942</v>
      </c>
      <c r="B2383" s="15">
        <v>2021</v>
      </c>
      <c r="C2383" s="13" t="s">
        <v>9</v>
      </c>
      <c r="D2383" s="15">
        <v>19</v>
      </c>
      <c r="E2383" s="13" t="s">
        <v>10</v>
      </c>
      <c r="F2383" s="13" t="s">
        <v>17</v>
      </c>
      <c r="G2383" s="13" t="s">
        <v>12</v>
      </c>
      <c r="H2383" s="13" t="s">
        <v>34</v>
      </c>
    </row>
    <row r="2384" spans="1:8">
      <c r="A2384" s="15">
        <v>1941</v>
      </c>
      <c r="B2384" s="15">
        <v>2021</v>
      </c>
      <c r="C2384" s="13" t="s">
        <v>9</v>
      </c>
      <c r="D2384" s="15">
        <v>19</v>
      </c>
      <c r="E2384" s="13" t="s">
        <v>14</v>
      </c>
      <c r="F2384" s="13" t="s">
        <v>11</v>
      </c>
      <c r="G2384" s="13" t="s">
        <v>12</v>
      </c>
      <c r="H2384" s="13" t="s">
        <v>18</v>
      </c>
    </row>
    <row r="2385" spans="1:8">
      <c r="A2385" s="15">
        <v>1940</v>
      </c>
      <c r="B2385" s="15">
        <v>2021</v>
      </c>
      <c r="C2385" s="13" t="s">
        <v>9</v>
      </c>
      <c r="D2385" s="15">
        <v>19</v>
      </c>
      <c r="E2385" s="13" t="s">
        <v>14</v>
      </c>
      <c r="F2385" s="13" t="s">
        <v>17</v>
      </c>
      <c r="G2385" s="13" t="s">
        <v>12</v>
      </c>
      <c r="H2385" s="13" t="s">
        <v>35</v>
      </c>
    </row>
    <row r="2386" spans="1:8">
      <c r="A2386" s="15">
        <v>1939</v>
      </c>
      <c r="B2386" s="15">
        <v>2021</v>
      </c>
      <c r="C2386" s="13" t="s">
        <v>9</v>
      </c>
      <c r="D2386" s="15">
        <v>19</v>
      </c>
      <c r="E2386" s="13" t="s">
        <v>10</v>
      </c>
      <c r="F2386" s="13" t="s">
        <v>11</v>
      </c>
      <c r="G2386" s="13" t="s">
        <v>12</v>
      </c>
      <c r="H2386" s="13" t="s">
        <v>15</v>
      </c>
    </row>
    <row r="2387" spans="1:8">
      <c r="A2387" s="15">
        <v>1938</v>
      </c>
      <c r="B2387" s="15">
        <v>2021</v>
      </c>
      <c r="C2387" s="13" t="s">
        <v>9</v>
      </c>
      <c r="D2387" s="15">
        <v>19</v>
      </c>
      <c r="E2387" s="13" t="s">
        <v>10</v>
      </c>
      <c r="F2387" s="13" t="s">
        <v>17</v>
      </c>
      <c r="G2387" s="13" t="s">
        <v>12</v>
      </c>
      <c r="H2387" s="13" t="s">
        <v>15</v>
      </c>
    </row>
    <row r="2388" spans="1:8">
      <c r="A2388" s="15">
        <v>1937</v>
      </c>
      <c r="B2388" s="15">
        <v>2021</v>
      </c>
      <c r="C2388" s="13" t="s">
        <v>9</v>
      </c>
      <c r="D2388" s="15">
        <v>19</v>
      </c>
      <c r="E2388" s="13" t="s">
        <v>10</v>
      </c>
      <c r="F2388" s="13" t="s">
        <v>17</v>
      </c>
      <c r="G2388" s="13" t="s">
        <v>12</v>
      </c>
      <c r="H2388" s="13" t="s">
        <v>34</v>
      </c>
    </row>
    <row r="2389" spans="1:8">
      <c r="A2389" s="15">
        <v>1936</v>
      </c>
      <c r="B2389" s="15">
        <v>2021</v>
      </c>
      <c r="C2389" s="13" t="s">
        <v>9</v>
      </c>
      <c r="D2389" s="15">
        <v>19</v>
      </c>
      <c r="E2389" s="13" t="s">
        <v>14</v>
      </c>
      <c r="F2389" s="13" t="s">
        <v>11</v>
      </c>
      <c r="G2389" s="13" t="s">
        <v>12</v>
      </c>
      <c r="H2389" s="13" t="s">
        <v>18</v>
      </c>
    </row>
    <row r="2390" spans="1:8">
      <c r="A2390" s="15">
        <v>1935</v>
      </c>
      <c r="B2390" s="15">
        <v>2021</v>
      </c>
      <c r="C2390" s="13" t="s">
        <v>9</v>
      </c>
      <c r="D2390" s="15">
        <v>19</v>
      </c>
      <c r="E2390" s="13" t="s">
        <v>14</v>
      </c>
      <c r="F2390" s="13" t="s">
        <v>17</v>
      </c>
      <c r="G2390" s="13" t="s">
        <v>12</v>
      </c>
      <c r="H2390" s="13" t="s">
        <v>35</v>
      </c>
    </row>
    <row r="2391" spans="1:8">
      <c r="A2391" s="15">
        <v>1934</v>
      </c>
      <c r="B2391" s="15">
        <v>2021</v>
      </c>
      <c r="C2391" s="13" t="s">
        <v>9</v>
      </c>
      <c r="D2391" s="15">
        <v>19</v>
      </c>
      <c r="E2391" s="13" t="s">
        <v>10</v>
      </c>
      <c r="F2391" s="13" t="s">
        <v>11</v>
      </c>
      <c r="G2391" s="13" t="s">
        <v>12</v>
      </c>
      <c r="H2391" s="13" t="s">
        <v>15</v>
      </c>
    </row>
    <row r="2392" spans="1:8">
      <c r="A2392" s="15">
        <v>1933</v>
      </c>
      <c r="B2392" s="15">
        <v>2021</v>
      </c>
      <c r="C2392" s="13" t="s">
        <v>9</v>
      </c>
      <c r="D2392" s="15">
        <v>19</v>
      </c>
      <c r="E2392" s="13" t="s">
        <v>10</v>
      </c>
      <c r="F2392" s="13" t="s">
        <v>17</v>
      </c>
      <c r="G2392" s="13" t="s">
        <v>12</v>
      </c>
      <c r="H2392" s="13" t="s">
        <v>15</v>
      </c>
    </row>
    <row r="2393" spans="1:8">
      <c r="A2393" s="15">
        <v>1932</v>
      </c>
      <c r="B2393" s="15">
        <v>2021</v>
      </c>
      <c r="C2393" s="13" t="s">
        <v>9</v>
      </c>
      <c r="D2393" s="15">
        <v>19</v>
      </c>
      <c r="E2393" s="13" t="s">
        <v>10</v>
      </c>
      <c r="F2393" s="13" t="s">
        <v>17</v>
      </c>
      <c r="G2393" s="13" t="s">
        <v>12</v>
      </c>
      <c r="H2393" s="13" t="s">
        <v>34</v>
      </c>
    </row>
    <row r="2394" spans="1:8">
      <c r="A2394" s="15">
        <v>1931</v>
      </c>
      <c r="B2394" s="15">
        <v>2021</v>
      </c>
      <c r="C2394" s="13" t="s">
        <v>9</v>
      </c>
      <c r="D2394" s="15">
        <v>19</v>
      </c>
      <c r="E2394" s="13" t="s">
        <v>14</v>
      </c>
      <c r="F2394" s="13" t="s">
        <v>11</v>
      </c>
      <c r="G2394" s="13" t="s">
        <v>12</v>
      </c>
      <c r="H2394" s="13" t="s">
        <v>18</v>
      </c>
    </row>
    <row r="2395" spans="1:8">
      <c r="A2395" s="15">
        <v>1930</v>
      </c>
      <c r="B2395" s="15">
        <v>2021</v>
      </c>
      <c r="C2395" s="13" t="s">
        <v>9</v>
      </c>
      <c r="D2395" s="15">
        <v>19</v>
      </c>
      <c r="E2395" s="13" t="s">
        <v>14</v>
      </c>
      <c r="F2395" s="13" t="s">
        <v>17</v>
      </c>
      <c r="G2395" s="13" t="s">
        <v>12</v>
      </c>
      <c r="H2395" s="13" t="s">
        <v>35</v>
      </c>
    </row>
    <row r="2396" spans="1:8">
      <c r="A2396" s="15">
        <v>1929</v>
      </c>
      <c r="B2396" s="15">
        <v>2021</v>
      </c>
      <c r="C2396" s="13" t="s">
        <v>9</v>
      </c>
      <c r="D2396" s="15">
        <v>19</v>
      </c>
      <c r="E2396" s="13" t="s">
        <v>10</v>
      </c>
      <c r="F2396" s="13" t="s">
        <v>11</v>
      </c>
      <c r="G2396" s="13" t="s">
        <v>12</v>
      </c>
      <c r="H2396" s="13" t="s">
        <v>15</v>
      </c>
    </row>
    <row r="2397" spans="1:8">
      <c r="A2397" s="15">
        <v>1928</v>
      </c>
      <c r="B2397" s="15">
        <v>2021</v>
      </c>
      <c r="C2397" s="13" t="s">
        <v>9</v>
      </c>
      <c r="D2397" s="15">
        <v>19</v>
      </c>
      <c r="E2397" s="13" t="s">
        <v>10</v>
      </c>
      <c r="F2397" s="13" t="s">
        <v>17</v>
      </c>
      <c r="G2397" s="13" t="s">
        <v>12</v>
      </c>
      <c r="H2397" s="13" t="s">
        <v>15</v>
      </c>
    </row>
    <row r="2398" spans="1:8">
      <c r="A2398" s="15">
        <v>1927</v>
      </c>
      <c r="B2398" s="15">
        <v>2021</v>
      </c>
      <c r="C2398" s="13" t="s">
        <v>9</v>
      </c>
      <c r="D2398" s="15">
        <v>19</v>
      </c>
      <c r="E2398" s="13" t="s">
        <v>10</v>
      </c>
      <c r="F2398" s="13" t="s">
        <v>17</v>
      </c>
      <c r="G2398" s="13" t="s">
        <v>12</v>
      </c>
      <c r="H2398" s="13" t="s">
        <v>34</v>
      </c>
    </row>
    <row r="2399" spans="1:8">
      <c r="A2399" s="15">
        <v>1926</v>
      </c>
      <c r="B2399" s="15">
        <v>2021</v>
      </c>
      <c r="C2399" s="13" t="s">
        <v>9</v>
      </c>
      <c r="D2399" s="15">
        <v>19</v>
      </c>
      <c r="E2399" s="13" t="s">
        <v>14</v>
      </c>
      <c r="F2399" s="13" t="s">
        <v>11</v>
      </c>
      <c r="G2399" s="13" t="s">
        <v>12</v>
      </c>
      <c r="H2399" s="13" t="s">
        <v>18</v>
      </c>
    </row>
    <row r="2400" spans="1:8">
      <c r="A2400" s="15">
        <v>1925</v>
      </c>
      <c r="B2400" s="15">
        <v>2021</v>
      </c>
      <c r="C2400" s="13" t="s">
        <v>9</v>
      </c>
      <c r="D2400" s="15">
        <v>19</v>
      </c>
      <c r="E2400" s="13" t="s">
        <v>14</v>
      </c>
      <c r="F2400" s="13" t="s">
        <v>17</v>
      </c>
      <c r="G2400" s="13" t="s">
        <v>12</v>
      </c>
      <c r="H2400" s="13" t="s">
        <v>35</v>
      </c>
    </row>
    <row r="2401" spans="1:8">
      <c r="A2401" s="15">
        <v>1924</v>
      </c>
      <c r="B2401" s="15">
        <v>2021</v>
      </c>
      <c r="C2401" s="13" t="s">
        <v>9</v>
      </c>
      <c r="D2401" s="15">
        <v>19</v>
      </c>
      <c r="E2401" s="13" t="s">
        <v>10</v>
      </c>
      <c r="F2401" s="13" t="s">
        <v>11</v>
      </c>
      <c r="G2401" s="13" t="s">
        <v>12</v>
      </c>
      <c r="H2401" s="13" t="s">
        <v>15</v>
      </c>
    </row>
    <row r="2402" spans="1:8">
      <c r="A2402" s="15">
        <v>1923</v>
      </c>
      <c r="B2402" s="15">
        <v>2021</v>
      </c>
      <c r="C2402" s="13" t="s">
        <v>9</v>
      </c>
      <c r="D2402" s="15">
        <v>19</v>
      </c>
      <c r="E2402" s="13" t="s">
        <v>10</v>
      </c>
      <c r="F2402" s="13" t="s">
        <v>17</v>
      </c>
      <c r="G2402" s="13" t="s">
        <v>12</v>
      </c>
      <c r="H2402" s="13" t="s">
        <v>15</v>
      </c>
    </row>
    <row r="2403" spans="1:8">
      <c r="A2403" s="15">
        <v>1922</v>
      </c>
      <c r="B2403" s="15">
        <v>2021</v>
      </c>
      <c r="C2403" s="13" t="s">
        <v>9</v>
      </c>
      <c r="D2403" s="15">
        <v>19</v>
      </c>
      <c r="E2403" s="13" t="s">
        <v>10</v>
      </c>
      <c r="F2403" s="13" t="s">
        <v>17</v>
      </c>
      <c r="G2403" s="13" t="s">
        <v>12</v>
      </c>
      <c r="H2403" s="13" t="s">
        <v>34</v>
      </c>
    </row>
    <row r="2404" spans="1:8">
      <c r="A2404" s="15">
        <v>1921</v>
      </c>
      <c r="B2404" s="15">
        <v>2021</v>
      </c>
      <c r="C2404" s="13" t="s">
        <v>9</v>
      </c>
      <c r="D2404" s="15">
        <v>19</v>
      </c>
      <c r="E2404" s="13" t="s">
        <v>14</v>
      </c>
      <c r="F2404" s="13" t="s">
        <v>11</v>
      </c>
      <c r="G2404" s="13" t="s">
        <v>12</v>
      </c>
      <c r="H2404" s="13" t="s">
        <v>18</v>
      </c>
    </row>
    <row r="2405" spans="1:8">
      <c r="A2405" s="15">
        <v>1920</v>
      </c>
      <c r="B2405" s="15">
        <v>2021</v>
      </c>
      <c r="C2405" s="13" t="s">
        <v>9</v>
      </c>
      <c r="D2405" s="15">
        <v>19</v>
      </c>
      <c r="E2405" s="13" t="s">
        <v>14</v>
      </c>
      <c r="F2405" s="13" t="s">
        <v>17</v>
      </c>
      <c r="G2405" s="13" t="s">
        <v>12</v>
      </c>
      <c r="H2405" s="13" t="s">
        <v>35</v>
      </c>
    </row>
    <row r="2406" spans="1:8">
      <c r="A2406" s="15">
        <v>1919</v>
      </c>
      <c r="B2406" s="15">
        <v>2021</v>
      </c>
      <c r="C2406" s="13" t="s">
        <v>9</v>
      </c>
      <c r="D2406" s="15">
        <v>19</v>
      </c>
      <c r="E2406" s="13" t="s">
        <v>10</v>
      </c>
      <c r="F2406" s="13" t="s">
        <v>11</v>
      </c>
      <c r="G2406" s="13" t="s">
        <v>12</v>
      </c>
      <c r="H2406" s="13" t="s">
        <v>15</v>
      </c>
    </row>
    <row r="2407" spans="1:8">
      <c r="A2407" s="15">
        <v>1918</v>
      </c>
      <c r="B2407" s="15">
        <v>2021</v>
      </c>
      <c r="C2407" s="13" t="s">
        <v>9</v>
      </c>
      <c r="D2407" s="15">
        <v>19</v>
      </c>
      <c r="E2407" s="13" t="s">
        <v>10</v>
      </c>
      <c r="F2407" s="13" t="s">
        <v>17</v>
      </c>
      <c r="G2407" s="13" t="s">
        <v>12</v>
      </c>
      <c r="H2407" s="13" t="s">
        <v>15</v>
      </c>
    </row>
    <row r="2408" spans="1:8">
      <c r="A2408" s="15">
        <v>1917</v>
      </c>
      <c r="B2408" s="15">
        <v>2021</v>
      </c>
      <c r="C2408" s="13" t="s">
        <v>9</v>
      </c>
      <c r="D2408" s="15">
        <v>19</v>
      </c>
      <c r="E2408" s="13" t="s">
        <v>10</v>
      </c>
      <c r="F2408" s="13" t="s">
        <v>17</v>
      </c>
      <c r="G2408" s="13" t="s">
        <v>12</v>
      </c>
      <c r="H2408" s="13" t="s">
        <v>34</v>
      </c>
    </row>
    <row r="2409" spans="1:8">
      <c r="A2409" s="15">
        <v>1916</v>
      </c>
      <c r="B2409" s="15">
        <v>2021</v>
      </c>
      <c r="C2409" s="13" t="s">
        <v>9</v>
      </c>
      <c r="D2409" s="15">
        <v>19</v>
      </c>
      <c r="E2409" s="13" t="s">
        <v>14</v>
      </c>
      <c r="F2409" s="13" t="s">
        <v>11</v>
      </c>
      <c r="G2409" s="13" t="s">
        <v>12</v>
      </c>
      <c r="H2409" s="13" t="s">
        <v>18</v>
      </c>
    </row>
    <row r="2410" spans="1:8">
      <c r="A2410" s="15">
        <v>1915</v>
      </c>
      <c r="B2410" s="15">
        <v>2021</v>
      </c>
      <c r="C2410" s="13" t="s">
        <v>9</v>
      </c>
      <c r="D2410" s="15">
        <v>19</v>
      </c>
      <c r="E2410" s="13" t="s">
        <v>14</v>
      </c>
      <c r="F2410" s="13" t="s">
        <v>17</v>
      </c>
      <c r="G2410" s="13" t="s">
        <v>12</v>
      </c>
      <c r="H2410" s="13" t="s">
        <v>35</v>
      </c>
    </row>
    <row r="2411" spans="1:8">
      <c r="A2411" s="15">
        <v>1914</v>
      </c>
      <c r="B2411" s="15">
        <v>2021</v>
      </c>
      <c r="C2411" s="13" t="s">
        <v>9</v>
      </c>
      <c r="D2411" s="15">
        <v>19</v>
      </c>
      <c r="E2411" s="13" t="s">
        <v>10</v>
      </c>
      <c r="F2411" s="13" t="s">
        <v>11</v>
      </c>
      <c r="G2411" s="13" t="s">
        <v>12</v>
      </c>
      <c r="H2411" s="13" t="s">
        <v>15</v>
      </c>
    </row>
    <row r="2412" spans="1:8">
      <c r="A2412" s="15">
        <v>1913</v>
      </c>
      <c r="B2412" s="15">
        <v>2021</v>
      </c>
      <c r="C2412" s="13" t="s">
        <v>9</v>
      </c>
      <c r="D2412" s="15">
        <v>19</v>
      </c>
      <c r="E2412" s="13" t="s">
        <v>10</v>
      </c>
      <c r="F2412" s="13" t="s">
        <v>17</v>
      </c>
      <c r="G2412" s="13" t="s">
        <v>12</v>
      </c>
      <c r="H2412" s="13" t="s">
        <v>15</v>
      </c>
    </row>
    <row r="2413" spans="1:8">
      <c r="A2413" s="15">
        <v>1912</v>
      </c>
      <c r="B2413" s="15">
        <v>2021</v>
      </c>
      <c r="C2413" s="13" t="s">
        <v>9</v>
      </c>
      <c r="D2413" s="15">
        <v>19</v>
      </c>
      <c r="E2413" s="13" t="s">
        <v>10</v>
      </c>
      <c r="F2413" s="13" t="s">
        <v>17</v>
      </c>
      <c r="G2413" s="13" t="s">
        <v>12</v>
      </c>
      <c r="H2413" s="13" t="s">
        <v>34</v>
      </c>
    </row>
    <row r="2414" spans="1:8">
      <c r="A2414" s="15">
        <v>1911</v>
      </c>
      <c r="B2414" s="15">
        <v>2021</v>
      </c>
      <c r="C2414" s="13" t="s">
        <v>9</v>
      </c>
      <c r="D2414" s="15">
        <v>19</v>
      </c>
      <c r="E2414" s="13" t="s">
        <v>14</v>
      </c>
      <c r="F2414" s="13" t="s">
        <v>11</v>
      </c>
      <c r="G2414" s="13" t="s">
        <v>12</v>
      </c>
      <c r="H2414" s="13" t="s">
        <v>18</v>
      </c>
    </row>
    <row r="2415" spans="1:8">
      <c r="A2415" s="15">
        <v>1910</v>
      </c>
      <c r="B2415" s="15">
        <v>2021</v>
      </c>
      <c r="C2415" s="13" t="s">
        <v>9</v>
      </c>
      <c r="D2415" s="15">
        <v>19</v>
      </c>
      <c r="E2415" s="13" t="s">
        <v>14</v>
      </c>
      <c r="F2415" s="13" t="s">
        <v>17</v>
      </c>
      <c r="G2415" s="13" t="s">
        <v>12</v>
      </c>
      <c r="H2415" s="13" t="s">
        <v>35</v>
      </c>
    </row>
    <row r="2416" spans="1:8">
      <c r="A2416" s="15">
        <v>1909</v>
      </c>
      <c r="B2416" s="15">
        <v>2021</v>
      </c>
      <c r="C2416" s="13" t="s">
        <v>9</v>
      </c>
      <c r="D2416" s="15">
        <v>19</v>
      </c>
      <c r="E2416" s="13" t="s">
        <v>10</v>
      </c>
      <c r="F2416" s="13" t="s">
        <v>11</v>
      </c>
      <c r="G2416" s="13" t="s">
        <v>12</v>
      </c>
      <c r="H2416" s="13" t="s">
        <v>15</v>
      </c>
    </row>
    <row r="2417" spans="1:8">
      <c r="A2417" s="15">
        <v>1908</v>
      </c>
      <c r="B2417" s="15">
        <v>2021</v>
      </c>
      <c r="C2417" s="13" t="s">
        <v>9</v>
      </c>
      <c r="D2417" s="15">
        <v>19</v>
      </c>
      <c r="E2417" s="13" t="s">
        <v>10</v>
      </c>
      <c r="F2417" s="13" t="s">
        <v>17</v>
      </c>
      <c r="G2417" s="13" t="s">
        <v>12</v>
      </c>
      <c r="H2417" s="13" t="s">
        <v>15</v>
      </c>
    </row>
    <row r="2418" spans="1:8">
      <c r="A2418" s="15">
        <v>1907</v>
      </c>
      <c r="B2418" s="15">
        <v>2021</v>
      </c>
      <c r="C2418" s="13" t="s">
        <v>9</v>
      </c>
      <c r="D2418" s="15">
        <v>19</v>
      </c>
      <c r="E2418" s="13" t="s">
        <v>10</v>
      </c>
      <c r="F2418" s="13" t="s">
        <v>17</v>
      </c>
      <c r="G2418" s="13" t="s">
        <v>12</v>
      </c>
      <c r="H2418" s="13" t="s">
        <v>34</v>
      </c>
    </row>
    <row r="2419" spans="1:8">
      <c r="A2419" s="15">
        <v>1906</v>
      </c>
      <c r="B2419" s="15">
        <v>2021</v>
      </c>
      <c r="C2419" s="13" t="s">
        <v>9</v>
      </c>
      <c r="D2419" s="15">
        <v>19</v>
      </c>
      <c r="E2419" s="13" t="s">
        <v>14</v>
      </c>
      <c r="F2419" s="13" t="s">
        <v>11</v>
      </c>
      <c r="G2419" s="13" t="s">
        <v>12</v>
      </c>
      <c r="H2419" s="13" t="s">
        <v>18</v>
      </c>
    </row>
    <row r="2420" spans="1:8">
      <c r="A2420" s="15">
        <v>1905</v>
      </c>
      <c r="B2420" s="15">
        <v>2021</v>
      </c>
      <c r="C2420" s="13" t="s">
        <v>9</v>
      </c>
      <c r="D2420" s="15">
        <v>19</v>
      </c>
      <c r="E2420" s="13" t="s">
        <v>14</v>
      </c>
      <c r="F2420" s="13" t="s">
        <v>17</v>
      </c>
      <c r="G2420" s="13" t="s">
        <v>12</v>
      </c>
      <c r="H2420" s="13" t="s">
        <v>35</v>
      </c>
    </row>
    <row r="2421" spans="1:8">
      <c r="A2421" s="15">
        <v>1904</v>
      </c>
      <c r="B2421" s="15">
        <v>2021</v>
      </c>
      <c r="C2421" s="13" t="s">
        <v>9</v>
      </c>
      <c r="D2421" s="15">
        <v>19</v>
      </c>
      <c r="E2421" s="13" t="s">
        <v>10</v>
      </c>
      <c r="F2421" s="13" t="s">
        <v>11</v>
      </c>
      <c r="G2421" s="13" t="s">
        <v>12</v>
      </c>
      <c r="H2421" s="13" t="s">
        <v>15</v>
      </c>
    </row>
    <row r="2422" spans="1:8">
      <c r="A2422" s="15">
        <v>1903</v>
      </c>
      <c r="B2422" s="15">
        <v>2021</v>
      </c>
      <c r="C2422" s="13" t="s">
        <v>9</v>
      </c>
      <c r="D2422" s="15">
        <v>19</v>
      </c>
      <c r="E2422" s="13" t="s">
        <v>10</v>
      </c>
      <c r="F2422" s="13" t="s">
        <v>17</v>
      </c>
      <c r="G2422" s="13" t="s">
        <v>12</v>
      </c>
      <c r="H2422" s="13" t="s">
        <v>15</v>
      </c>
    </row>
    <row r="2423" spans="1:8">
      <c r="A2423" s="15">
        <v>1902</v>
      </c>
      <c r="B2423" s="15">
        <v>2021</v>
      </c>
      <c r="C2423" s="13" t="s">
        <v>9</v>
      </c>
      <c r="D2423" s="15">
        <v>19</v>
      </c>
      <c r="E2423" s="13" t="s">
        <v>10</v>
      </c>
      <c r="F2423" s="13" t="s">
        <v>17</v>
      </c>
      <c r="G2423" s="13" t="s">
        <v>12</v>
      </c>
      <c r="H2423" s="13" t="s">
        <v>34</v>
      </c>
    </row>
    <row r="2424" spans="1:8">
      <c r="A2424" s="15">
        <v>1901</v>
      </c>
      <c r="B2424" s="15">
        <v>2021</v>
      </c>
      <c r="C2424" s="13" t="s">
        <v>9</v>
      </c>
      <c r="D2424" s="15">
        <v>19</v>
      </c>
      <c r="E2424" s="13" t="s">
        <v>14</v>
      </c>
      <c r="F2424" s="13" t="s">
        <v>11</v>
      </c>
      <c r="G2424" s="13" t="s">
        <v>12</v>
      </c>
      <c r="H2424" s="13" t="s">
        <v>18</v>
      </c>
    </row>
    <row r="2425" spans="1:8">
      <c r="A2425" s="15">
        <v>1900</v>
      </c>
      <c r="B2425" s="15">
        <v>2021</v>
      </c>
      <c r="C2425" s="13" t="s">
        <v>9</v>
      </c>
      <c r="D2425" s="15">
        <v>19</v>
      </c>
      <c r="E2425" s="13" t="s">
        <v>14</v>
      </c>
      <c r="F2425" s="13" t="s">
        <v>17</v>
      </c>
      <c r="G2425" s="13" t="s">
        <v>12</v>
      </c>
      <c r="H2425" s="13" t="s">
        <v>35</v>
      </c>
    </row>
    <row r="2426" spans="1:8">
      <c r="A2426" s="15">
        <v>1899</v>
      </c>
      <c r="B2426" s="15">
        <v>2021</v>
      </c>
      <c r="C2426" s="13" t="s">
        <v>9</v>
      </c>
      <c r="D2426" s="15">
        <v>19</v>
      </c>
      <c r="E2426" s="13" t="s">
        <v>10</v>
      </c>
      <c r="F2426" s="13" t="s">
        <v>11</v>
      </c>
      <c r="G2426" s="13" t="s">
        <v>12</v>
      </c>
      <c r="H2426" s="13" t="s">
        <v>15</v>
      </c>
    </row>
    <row r="2427" spans="1:8">
      <c r="A2427" s="15">
        <v>1898</v>
      </c>
      <c r="B2427" s="15">
        <v>2021</v>
      </c>
      <c r="C2427" s="13" t="s">
        <v>9</v>
      </c>
      <c r="D2427" s="15">
        <v>19</v>
      </c>
      <c r="E2427" s="13" t="s">
        <v>10</v>
      </c>
      <c r="F2427" s="13" t="s">
        <v>17</v>
      </c>
      <c r="G2427" s="13" t="s">
        <v>12</v>
      </c>
      <c r="H2427" s="13" t="s">
        <v>15</v>
      </c>
    </row>
    <row r="2428" spans="1:8">
      <c r="A2428" s="15">
        <v>1897</v>
      </c>
      <c r="B2428" s="15">
        <v>2021</v>
      </c>
      <c r="C2428" s="13" t="s">
        <v>9</v>
      </c>
      <c r="D2428" s="15">
        <v>19</v>
      </c>
      <c r="E2428" s="13" t="s">
        <v>10</v>
      </c>
      <c r="F2428" s="13" t="s">
        <v>17</v>
      </c>
      <c r="G2428" s="13" t="s">
        <v>12</v>
      </c>
      <c r="H2428" s="13" t="s">
        <v>34</v>
      </c>
    </row>
    <row r="2429" spans="1:8">
      <c r="A2429" s="15">
        <v>1896</v>
      </c>
      <c r="B2429" s="15">
        <v>2021</v>
      </c>
      <c r="C2429" s="13" t="s">
        <v>9</v>
      </c>
      <c r="D2429" s="15">
        <v>19</v>
      </c>
      <c r="E2429" s="13" t="s">
        <v>14</v>
      </c>
      <c r="F2429" s="13" t="s">
        <v>11</v>
      </c>
      <c r="G2429" s="13" t="s">
        <v>12</v>
      </c>
      <c r="H2429" s="13" t="s">
        <v>18</v>
      </c>
    </row>
    <row r="2430" spans="1:8">
      <c r="A2430" s="15">
        <v>1895</v>
      </c>
      <c r="B2430" s="15">
        <v>2021</v>
      </c>
      <c r="C2430" s="13" t="s">
        <v>9</v>
      </c>
      <c r="D2430" s="15">
        <v>19</v>
      </c>
      <c r="E2430" s="13" t="s">
        <v>14</v>
      </c>
      <c r="F2430" s="13" t="s">
        <v>17</v>
      </c>
      <c r="G2430" s="13" t="s">
        <v>12</v>
      </c>
      <c r="H2430" s="13" t="s">
        <v>35</v>
      </c>
    </row>
    <row r="2431" spans="1:8">
      <c r="A2431" s="15">
        <v>1894</v>
      </c>
      <c r="B2431" s="15">
        <v>2021</v>
      </c>
      <c r="C2431" s="13" t="s">
        <v>9</v>
      </c>
      <c r="D2431" s="15">
        <v>19</v>
      </c>
      <c r="E2431" s="13" t="s">
        <v>10</v>
      </c>
      <c r="F2431" s="13" t="s">
        <v>11</v>
      </c>
      <c r="G2431" s="13" t="s">
        <v>12</v>
      </c>
      <c r="H2431" s="13" t="s">
        <v>15</v>
      </c>
    </row>
    <row r="2432" spans="1:8">
      <c r="A2432" s="15">
        <v>1893</v>
      </c>
      <c r="B2432" s="15">
        <v>2021</v>
      </c>
      <c r="C2432" s="13" t="s">
        <v>9</v>
      </c>
      <c r="D2432" s="15">
        <v>19</v>
      </c>
      <c r="E2432" s="13" t="s">
        <v>10</v>
      </c>
      <c r="F2432" s="13" t="s">
        <v>17</v>
      </c>
      <c r="G2432" s="13" t="s">
        <v>12</v>
      </c>
      <c r="H2432" s="13" t="s">
        <v>15</v>
      </c>
    </row>
    <row r="2433" spans="1:8">
      <c r="A2433" s="15">
        <v>1892</v>
      </c>
      <c r="B2433" s="15">
        <v>2021</v>
      </c>
      <c r="C2433" s="13" t="s">
        <v>9</v>
      </c>
      <c r="D2433" s="15">
        <v>19</v>
      </c>
      <c r="E2433" s="13" t="s">
        <v>10</v>
      </c>
      <c r="F2433" s="13" t="s">
        <v>17</v>
      </c>
      <c r="G2433" s="13" t="s">
        <v>12</v>
      </c>
      <c r="H2433" s="13" t="s">
        <v>34</v>
      </c>
    </row>
    <row r="2434" spans="1:8">
      <c r="A2434" s="15">
        <v>1891</v>
      </c>
      <c r="B2434" s="15">
        <v>2021</v>
      </c>
      <c r="C2434" s="13" t="s">
        <v>9</v>
      </c>
      <c r="D2434" s="15">
        <v>19</v>
      </c>
      <c r="E2434" s="13" t="s">
        <v>14</v>
      </c>
      <c r="F2434" s="13" t="s">
        <v>11</v>
      </c>
      <c r="G2434" s="13" t="s">
        <v>12</v>
      </c>
      <c r="H2434" s="13" t="s">
        <v>18</v>
      </c>
    </row>
    <row r="2435" spans="1:8">
      <c r="A2435" s="15">
        <v>1890</v>
      </c>
      <c r="B2435" s="15">
        <v>2021</v>
      </c>
      <c r="C2435" s="13" t="s">
        <v>9</v>
      </c>
      <c r="D2435" s="15">
        <v>19</v>
      </c>
      <c r="E2435" s="13" t="s">
        <v>14</v>
      </c>
      <c r="F2435" s="13" t="s">
        <v>17</v>
      </c>
      <c r="G2435" s="13" t="s">
        <v>12</v>
      </c>
      <c r="H2435" s="13" t="s">
        <v>35</v>
      </c>
    </row>
    <row r="2436" spans="1:8">
      <c r="A2436" s="15">
        <v>1889</v>
      </c>
      <c r="B2436" s="15">
        <v>2021</v>
      </c>
      <c r="C2436" s="13" t="s">
        <v>9</v>
      </c>
      <c r="D2436" s="15">
        <v>19</v>
      </c>
      <c r="E2436" s="13" t="s">
        <v>10</v>
      </c>
      <c r="F2436" s="13" t="s">
        <v>11</v>
      </c>
      <c r="G2436" s="13" t="s">
        <v>12</v>
      </c>
      <c r="H2436" s="13" t="s">
        <v>15</v>
      </c>
    </row>
    <row r="2437" spans="1:8">
      <c r="A2437" s="15">
        <v>1888</v>
      </c>
      <c r="B2437" s="15">
        <v>2021</v>
      </c>
      <c r="C2437" s="13" t="s">
        <v>9</v>
      </c>
      <c r="D2437" s="15">
        <v>19</v>
      </c>
      <c r="E2437" s="13" t="s">
        <v>10</v>
      </c>
      <c r="F2437" s="13" t="s">
        <v>17</v>
      </c>
      <c r="G2437" s="13" t="s">
        <v>12</v>
      </c>
      <c r="H2437" s="13" t="s">
        <v>15</v>
      </c>
    </row>
    <row r="2438" spans="1:8">
      <c r="A2438" s="15">
        <v>1887</v>
      </c>
      <c r="B2438" s="15">
        <v>2021</v>
      </c>
      <c r="C2438" s="13" t="s">
        <v>9</v>
      </c>
      <c r="D2438" s="15">
        <v>19</v>
      </c>
      <c r="E2438" s="13" t="s">
        <v>10</v>
      </c>
      <c r="F2438" s="13" t="s">
        <v>17</v>
      </c>
      <c r="G2438" s="13" t="s">
        <v>12</v>
      </c>
      <c r="H2438" s="13" t="s">
        <v>34</v>
      </c>
    </row>
    <row r="2439" spans="1:8">
      <c r="A2439" s="15">
        <v>1886</v>
      </c>
      <c r="B2439" s="15">
        <v>2021</v>
      </c>
      <c r="C2439" s="13" t="s">
        <v>9</v>
      </c>
      <c r="D2439" s="15">
        <v>19</v>
      </c>
      <c r="E2439" s="13" t="s">
        <v>14</v>
      </c>
      <c r="F2439" s="13" t="s">
        <v>11</v>
      </c>
      <c r="G2439" s="13" t="s">
        <v>12</v>
      </c>
      <c r="H2439" s="13" t="s">
        <v>18</v>
      </c>
    </row>
    <row r="2440" spans="1:8">
      <c r="A2440" s="15">
        <v>1885</v>
      </c>
      <c r="B2440" s="15">
        <v>2021</v>
      </c>
      <c r="C2440" s="13" t="s">
        <v>9</v>
      </c>
      <c r="D2440" s="15">
        <v>19</v>
      </c>
      <c r="E2440" s="13" t="s">
        <v>14</v>
      </c>
      <c r="F2440" s="13" t="s">
        <v>17</v>
      </c>
      <c r="G2440" s="13" t="s">
        <v>12</v>
      </c>
      <c r="H2440" s="13" t="s">
        <v>35</v>
      </c>
    </row>
    <row r="2441" spans="1:8">
      <c r="A2441" s="15">
        <v>1884</v>
      </c>
      <c r="B2441" s="15">
        <v>2021</v>
      </c>
      <c r="C2441" s="13" t="s">
        <v>9</v>
      </c>
      <c r="D2441" s="15">
        <v>19</v>
      </c>
      <c r="E2441" s="13" t="s">
        <v>10</v>
      </c>
      <c r="F2441" s="13" t="s">
        <v>11</v>
      </c>
      <c r="G2441" s="13" t="s">
        <v>12</v>
      </c>
      <c r="H2441" s="13" t="s">
        <v>15</v>
      </c>
    </row>
    <row r="2442" spans="1:8">
      <c r="A2442" s="15">
        <v>1883</v>
      </c>
      <c r="B2442" s="15">
        <v>2021</v>
      </c>
      <c r="C2442" s="13" t="s">
        <v>9</v>
      </c>
      <c r="D2442" s="15">
        <v>19</v>
      </c>
      <c r="E2442" s="13" t="s">
        <v>10</v>
      </c>
      <c r="F2442" s="13" t="s">
        <v>17</v>
      </c>
      <c r="G2442" s="13" t="s">
        <v>12</v>
      </c>
      <c r="H2442" s="13" t="s">
        <v>15</v>
      </c>
    </row>
    <row r="2443" spans="1:8">
      <c r="A2443" s="15">
        <v>1882</v>
      </c>
      <c r="B2443" s="15">
        <v>2021</v>
      </c>
      <c r="C2443" s="13" t="s">
        <v>9</v>
      </c>
      <c r="D2443" s="15">
        <v>19</v>
      </c>
      <c r="E2443" s="13" t="s">
        <v>10</v>
      </c>
      <c r="F2443" s="13" t="s">
        <v>17</v>
      </c>
      <c r="G2443" s="13" t="s">
        <v>12</v>
      </c>
      <c r="H2443" s="13" t="s">
        <v>34</v>
      </c>
    </row>
    <row r="2444" spans="1:8">
      <c r="A2444" s="15">
        <v>1881</v>
      </c>
      <c r="B2444" s="15">
        <v>2021</v>
      </c>
      <c r="C2444" s="13" t="s">
        <v>9</v>
      </c>
      <c r="D2444" s="15">
        <v>19</v>
      </c>
      <c r="E2444" s="13" t="s">
        <v>14</v>
      </c>
      <c r="F2444" s="13" t="s">
        <v>11</v>
      </c>
      <c r="G2444" s="13" t="s">
        <v>12</v>
      </c>
      <c r="H2444" s="13" t="s">
        <v>18</v>
      </c>
    </row>
    <row r="2445" spans="1:8">
      <c r="A2445" s="15">
        <v>1880</v>
      </c>
      <c r="B2445" s="15">
        <v>2021</v>
      </c>
      <c r="C2445" s="13" t="s">
        <v>9</v>
      </c>
      <c r="D2445" s="15">
        <v>19</v>
      </c>
      <c r="E2445" s="13" t="s">
        <v>14</v>
      </c>
      <c r="F2445" s="13" t="s">
        <v>17</v>
      </c>
      <c r="G2445" s="13" t="s">
        <v>12</v>
      </c>
      <c r="H2445" s="13" t="s">
        <v>35</v>
      </c>
    </row>
    <row r="2446" spans="1:8">
      <c r="A2446" s="15">
        <v>1879</v>
      </c>
      <c r="B2446" s="15">
        <v>2021</v>
      </c>
      <c r="C2446" s="13" t="s">
        <v>9</v>
      </c>
      <c r="D2446" s="15">
        <v>19</v>
      </c>
      <c r="E2446" s="13" t="s">
        <v>10</v>
      </c>
      <c r="F2446" s="13" t="s">
        <v>11</v>
      </c>
      <c r="G2446" s="13" t="s">
        <v>12</v>
      </c>
      <c r="H2446" s="13" t="s">
        <v>15</v>
      </c>
    </row>
    <row r="2447" spans="1:8">
      <c r="A2447" s="15">
        <v>1878</v>
      </c>
      <c r="B2447" s="15">
        <v>2021</v>
      </c>
      <c r="C2447" s="13" t="s">
        <v>9</v>
      </c>
      <c r="D2447" s="15">
        <v>19</v>
      </c>
      <c r="E2447" s="13" t="s">
        <v>10</v>
      </c>
      <c r="F2447" s="13" t="s">
        <v>17</v>
      </c>
      <c r="G2447" s="13" t="s">
        <v>12</v>
      </c>
      <c r="H2447" s="13" t="s">
        <v>15</v>
      </c>
    </row>
    <row r="2448" spans="1:8">
      <c r="A2448" s="15">
        <v>1877</v>
      </c>
      <c r="B2448" s="15">
        <v>2021</v>
      </c>
      <c r="C2448" s="13" t="s">
        <v>9</v>
      </c>
      <c r="D2448" s="15">
        <v>19</v>
      </c>
      <c r="E2448" s="13" t="s">
        <v>10</v>
      </c>
      <c r="F2448" s="13" t="s">
        <v>17</v>
      </c>
      <c r="G2448" s="13" t="s">
        <v>12</v>
      </c>
      <c r="H2448" s="13" t="s">
        <v>34</v>
      </c>
    </row>
    <row r="2449" spans="1:8">
      <c r="A2449" s="15">
        <v>1876</v>
      </c>
      <c r="B2449" s="15">
        <v>2021</v>
      </c>
      <c r="C2449" s="13" t="s">
        <v>9</v>
      </c>
      <c r="D2449" s="15">
        <v>19</v>
      </c>
      <c r="E2449" s="13" t="s">
        <v>14</v>
      </c>
      <c r="F2449" s="13" t="s">
        <v>11</v>
      </c>
      <c r="G2449" s="13" t="s">
        <v>12</v>
      </c>
      <c r="H2449" s="13" t="s">
        <v>18</v>
      </c>
    </row>
    <row r="2450" spans="1:8">
      <c r="A2450" s="15">
        <v>1875</v>
      </c>
      <c r="B2450" s="15">
        <v>2021</v>
      </c>
      <c r="C2450" s="13" t="s">
        <v>9</v>
      </c>
      <c r="D2450" s="15">
        <v>19</v>
      </c>
      <c r="E2450" s="13" t="s">
        <v>14</v>
      </c>
      <c r="F2450" s="13" t="s">
        <v>17</v>
      </c>
      <c r="G2450" s="13" t="s">
        <v>12</v>
      </c>
      <c r="H2450" s="13" t="s">
        <v>35</v>
      </c>
    </row>
    <row r="2451" spans="1:8">
      <c r="A2451" s="15">
        <v>1874</v>
      </c>
      <c r="B2451" s="15">
        <v>2021</v>
      </c>
      <c r="C2451" s="13" t="s">
        <v>9</v>
      </c>
      <c r="D2451" s="15">
        <v>19</v>
      </c>
      <c r="E2451" s="13" t="s">
        <v>10</v>
      </c>
      <c r="F2451" s="13" t="s">
        <v>11</v>
      </c>
      <c r="G2451" s="13" t="s">
        <v>12</v>
      </c>
      <c r="H2451" s="13" t="s">
        <v>15</v>
      </c>
    </row>
    <row r="2452" spans="1:8">
      <c r="A2452" s="15">
        <v>1873</v>
      </c>
      <c r="B2452" s="15">
        <v>2021</v>
      </c>
      <c r="C2452" s="13" t="s">
        <v>9</v>
      </c>
      <c r="D2452" s="15">
        <v>19</v>
      </c>
      <c r="E2452" s="13" t="s">
        <v>10</v>
      </c>
      <c r="F2452" s="13" t="s">
        <v>17</v>
      </c>
      <c r="G2452" s="13" t="s">
        <v>12</v>
      </c>
      <c r="H2452" s="13" t="s">
        <v>15</v>
      </c>
    </row>
    <row r="2453" spans="1:8">
      <c r="A2453" s="15">
        <v>1872</v>
      </c>
      <c r="B2453" s="15">
        <v>2021</v>
      </c>
      <c r="C2453" s="13" t="s">
        <v>9</v>
      </c>
      <c r="D2453" s="15">
        <v>19</v>
      </c>
      <c r="E2453" s="13" t="s">
        <v>10</v>
      </c>
      <c r="F2453" s="13" t="s">
        <v>17</v>
      </c>
      <c r="G2453" s="13" t="s">
        <v>12</v>
      </c>
      <c r="H2453" s="13" t="s">
        <v>34</v>
      </c>
    </row>
    <row r="2454" spans="1:8">
      <c r="A2454" s="15">
        <v>1871</v>
      </c>
      <c r="B2454" s="15">
        <v>2021</v>
      </c>
      <c r="C2454" s="13" t="s">
        <v>9</v>
      </c>
      <c r="D2454" s="15">
        <v>19</v>
      </c>
      <c r="E2454" s="13" t="s">
        <v>14</v>
      </c>
      <c r="F2454" s="13" t="s">
        <v>11</v>
      </c>
      <c r="G2454" s="13" t="s">
        <v>12</v>
      </c>
      <c r="H2454" s="13" t="s">
        <v>18</v>
      </c>
    </row>
    <row r="2455" spans="1:8">
      <c r="A2455" s="15">
        <v>1870</v>
      </c>
      <c r="B2455" s="15">
        <v>2021</v>
      </c>
      <c r="C2455" s="13" t="s">
        <v>9</v>
      </c>
      <c r="D2455" s="15">
        <v>19</v>
      </c>
      <c r="E2455" s="13" t="s">
        <v>14</v>
      </c>
      <c r="F2455" s="13" t="s">
        <v>17</v>
      </c>
      <c r="G2455" s="13" t="s">
        <v>12</v>
      </c>
      <c r="H2455" s="13" t="s">
        <v>35</v>
      </c>
    </row>
    <row r="2456" spans="1:8">
      <c r="A2456" s="15">
        <v>1869</v>
      </c>
      <c r="B2456" s="15">
        <v>2021</v>
      </c>
      <c r="C2456" s="13" t="s">
        <v>9</v>
      </c>
      <c r="D2456" s="15">
        <v>19</v>
      </c>
      <c r="E2456" s="13" t="s">
        <v>10</v>
      </c>
      <c r="F2456" s="13" t="s">
        <v>11</v>
      </c>
      <c r="G2456" s="13" t="s">
        <v>12</v>
      </c>
      <c r="H2456" s="13" t="s">
        <v>15</v>
      </c>
    </row>
    <row r="2457" spans="1:8">
      <c r="A2457" s="15">
        <v>1868</v>
      </c>
      <c r="B2457" s="15">
        <v>2021</v>
      </c>
      <c r="C2457" s="13" t="s">
        <v>9</v>
      </c>
      <c r="D2457" s="15">
        <v>19</v>
      </c>
      <c r="E2457" s="13" t="s">
        <v>10</v>
      </c>
      <c r="F2457" s="13" t="s">
        <v>17</v>
      </c>
      <c r="G2457" s="13" t="s">
        <v>12</v>
      </c>
      <c r="H2457" s="13" t="s">
        <v>18</v>
      </c>
    </row>
    <row r="2458" spans="1:8">
      <c r="A2458" s="15">
        <v>1867</v>
      </c>
      <c r="B2458" s="15">
        <v>2021</v>
      </c>
      <c r="C2458" s="13" t="s">
        <v>9</v>
      </c>
      <c r="D2458" s="15">
        <v>19</v>
      </c>
      <c r="E2458" s="13" t="s">
        <v>10</v>
      </c>
      <c r="F2458" s="13" t="s">
        <v>17</v>
      </c>
      <c r="G2458" s="13" t="s">
        <v>12</v>
      </c>
      <c r="H2458" s="13" t="s">
        <v>34</v>
      </c>
    </row>
    <row r="2459" spans="1:8">
      <c r="A2459" s="15">
        <v>1866</v>
      </c>
      <c r="B2459" s="15">
        <v>2021</v>
      </c>
      <c r="C2459" s="13" t="s">
        <v>9</v>
      </c>
      <c r="D2459" s="15">
        <v>19</v>
      </c>
      <c r="E2459" s="13" t="s">
        <v>14</v>
      </c>
      <c r="F2459" s="13" t="s">
        <v>11</v>
      </c>
      <c r="G2459" s="13" t="s">
        <v>12</v>
      </c>
      <c r="H2459" s="13" t="s">
        <v>18</v>
      </c>
    </row>
    <row r="2460" spans="1:8">
      <c r="A2460" s="15">
        <v>1865</v>
      </c>
      <c r="B2460" s="15">
        <v>2021</v>
      </c>
      <c r="C2460" s="13" t="s">
        <v>9</v>
      </c>
      <c r="D2460" s="15">
        <v>19</v>
      </c>
      <c r="E2460" s="13" t="s">
        <v>14</v>
      </c>
      <c r="F2460" s="13" t="s">
        <v>17</v>
      </c>
      <c r="G2460" s="13" t="s">
        <v>12</v>
      </c>
      <c r="H2460" s="13" t="s">
        <v>35</v>
      </c>
    </row>
    <row r="2461" spans="1:8">
      <c r="A2461" s="15">
        <v>1864</v>
      </c>
      <c r="B2461" s="15">
        <v>2021</v>
      </c>
      <c r="C2461" s="13" t="s">
        <v>9</v>
      </c>
      <c r="D2461" s="15">
        <v>19</v>
      </c>
      <c r="E2461" s="13" t="s">
        <v>10</v>
      </c>
      <c r="F2461" s="13" t="s">
        <v>11</v>
      </c>
      <c r="G2461" s="13" t="s">
        <v>12</v>
      </c>
      <c r="H2461" s="13" t="s">
        <v>15</v>
      </c>
    </row>
    <row r="2462" spans="1:8">
      <c r="A2462" s="15">
        <v>1863</v>
      </c>
      <c r="B2462" s="15">
        <v>2021</v>
      </c>
      <c r="C2462" s="13" t="s">
        <v>9</v>
      </c>
      <c r="D2462" s="15">
        <v>19</v>
      </c>
      <c r="E2462" s="13" t="s">
        <v>10</v>
      </c>
      <c r="F2462" s="13" t="s">
        <v>17</v>
      </c>
      <c r="G2462" s="13" t="s">
        <v>12</v>
      </c>
      <c r="H2462" s="13" t="s">
        <v>18</v>
      </c>
    </row>
    <row r="2463" spans="1:8">
      <c r="A2463" s="15">
        <v>1862</v>
      </c>
      <c r="B2463" s="15">
        <v>2021</v>
      </c>
      <c r="C2463" s="13" t="s">
        <v>9</v>
      </c>
      <c r="D2463" s="15">
        <v>19</v>
      </c>
      <c r="E2463" s="13" t="s">
        <v>10</v>
      </c>
      <c r="F2463" s="13" t="s">
        <v>17</v>
      </c>
      <c r="G2463" s="13" t="s">
        <v>12</v>
      </c>
      <c r="H2463" s="13" t="s">
        <v>34</v>
      </c>
    </row>
    <row r="2464" spans="1:8">
      <c r="A2464" s="15">
        <v>1861</v>
      </c>
      <c r="B2464" s="15">
        <v>2021</v>
      </c>
      <c r="C2464" s="13" t="s">
        <v>9</v>
      </c>
      <c r="D2464" s="15">
        <v>19</v>
      </c>
      <c r="E2464" s="13" t="s">
        <v>14</v>
      </c>
      <c r="F2464" s="13" t="s">
        <v>11</v>
      </c>
      <c r="G2464" s="13" t="s">
        <v>12</v>
      </c>
      <c r="H2464" s="13" t="s">
        <v>18</v>
      </c>
    </row>
    <row r="2465" spans="1:8">
      <c r="A2465" s="15">
        <v>1860</v>
      </c>
      <c r="B2465" s="15">
        <v>2021</v>
      </c>
      <c r="C2465" s="13" t="s">
        <v>9</v>
      </c>
      <c r="D2465" s="15">
        <v>19</v>
      </c>
      <c r="E2465" s="13" t="s">
        <v>14</v>
      </c>
      <c r="F2465" s="13" t="s">
        <v>17</v>
      </c>
      <c r="G2465" s="13" t="s">
        <v>12</v>
      </c>
      <c r="H2465" s="13" t="s">
        <v>35</v>
      </c>
    </row>
    <row r="2466" spans="1:8">
      <c r="A2466" s="15">
        <v>1859</v>
      </c>
      <c r="B2466" s="15">
        <v>2021</v>
      </c>
      <c r="C2466" s="13" t="s">
        <v>9</v>
      </c>
      <c r="D2466" s="15">
        <v>19</v>
      </c>
      <c r="E2466" s="13" t="s">
        <v>10</v>
      </c>
      <c r="F2466" s="13" t="s">
        <v>11</v>
      </c>
      <c r="G2466" s="13" t="s">
        <v>12</v>
      </c>
      <c r="H2466" s="13" t="s">
        <v>15</v>
      </c>
    </row>
    <row r="2467" spans="1:8">
      <c r="A2467" s="15">
        <v>1858</v>
      </c>
      <c r="B2467" s="15">
        <v>2021</v>
      </c>
      <c r="C2467" s="13" t="s">
        <v>9</v>
      </c>
      <c r="D2467" s="15">
        <v>19</v>
      </c>
      <c r="E2467" s="13" t="s">
        <v>10</v>
      </c>
      <c r="F2467" s="13" t="s">
        <v>17</v>
      </c>
      <c r="G2467" s="13" t="s">
        <v>12</v>
      </c>
      <c r="H2467" s="13" t="s">
        <v>18</v>
      </c>
    </row>
    <row r="2468" spans="1:8">
      <c r="A2468" s="15">
        <v>1857</v>
      </c>
      <c r="B2468" s="15">
        <v>2021</v>
      </c>
      <c r="C2468" s="13" t="s">
        <v>9</v>
      </c>
      <c r="D2468" s="15">
        <v>19</v>
      </c>
      <c r="E2468" s="13" t="s">
        <v>10</v>
      </c>
      <c r="F2468" s="13" t="s">
        <v>17</v>
      </c>
      <c r="G2468" s="13" t="s">
        <v>12</v>
      </c>
      <c r="H2468" s="13" t="s">
        <v>34</v>
      </c>
    </row>
    <row r="2469" spans="1:8">
      <c r="A2469" s="15">
        <v>1856</v>
      </c>
      <c r="B2469" s="15">
        <v>2021</v>
      </c>
      <c r="C2469" s="13" t="s">
        <v>9</v>
      </c>
      <c r="D2469" s="15">
        <v>19</v>
      </c>
      <c r="E2469" s="13" t="s">
        <v>14</v>
      </c>
      <c r="F2469" s="13" t="s">
        <v>11</v>
      </c>
      <c r="G2469" s="13" t="s">
        <v>12</v>
      </c>
      <c r="H2469" s="13" t="s">
        <v>18</v>
      </c>
    </row>
    <row r="2470" spans="1:8">
      <c r="A2470" s="15">
        <v>1855</v>
      </c>
      <c r="B2470" s="15">
        <v>2021</v>
      </c>
      <c r="C2470" s="13" t="s">
        <v>9</v>
      </c>
      <c r="D2470" s="15">
        <v>19</v>
      </c>
      <c r="E2470" s="13" t="s">
        <v>14</v>
      </c>
      <c r="F2470" s="13" t="s">
        <v>17</v>
      </c>
      <c r="G2470" s="13" t="s">
        <v>12</v>
      </c>
      <c r="H2470" s="13" t="s">
        <v>35</v>
      </c>
    </row>
    <row r="2471" spans="1:8">
      <c r="A2471" s="15">
        <v>1854</v>
      </c>
      <c r="B2471" s="15">
        <v>2021</v>
      </c>
      <c r="C2471" s="13" t="s">
        <v>9</v>
      </c>
      <c r="D2471" s="15">
        <v>19</v>
      </c>
      <c r="E2471" s="13" t="s">
        <v>10</v>
      </c>
      <c r="F2471" s="13" t="s">
        <v>11</v>
      </c>
      <c r="G2471" s="13" t="s">
        <v>12</v>
      </c>
      <c r="H2471" s="13" t="s">
        <v>15</v>
      </c>
    </row>
    <row r="2472" spans="1:8">
      <c r="A2472" s="15">
        <v>1853</v>
      </c>
      <c r="B2472" s="15">
        <v>2021</v>
      </c>
      <c r="C2472" s="13" t="s">
        <v>9</v>
      </c>
      <c r="D2472" s="15">
        <v>19</v>
      </c>
      <c r="E2472" s="13" t="s">
        <v>10</v>
      </c>
      <c r="F2472" s="13" t="s">
        <v>17</v>
      </c>
      <c r="G2472" s="13" t="s">
        <v>12</v>
      </c>
      <c r="H2472" s="13" t="s">
        <v>18</v>
      </c>
    </row>
    <row r="2473" spans="1:8">
      <c r="A2473" s="15">
        <v>1852</v>
      </c>
      <c r="B2473" s="15">
        <v>2021</v>
      </c>
      <c r="C2473" s="13" t="s">
        <v>9</v>
      </c>
      <c r="D2473" s="15">
        <v>19</v>
      </c>
      <c r="E2473" s="13" t="s">
        <v>10</v>
      </c>
      <c r="F2473" s="13" t="s">
        <v>17</v>
      </c>
      <c r="G2473" s="13" t="s">
        <v>12</v>
      </c>
      <c r="H2473" s="13" t="s">
        <v>34</v>
      </c>
    </row>
    <row r="2474" spans="1:8">
      <c r="A2474" s="15">
        <v>1851</v>
      </c>
      <c r="B2474" s="15">
        <v>2021</v>
      </c>
      <c r="C2474" s="13" t="s">
        <v>9</v>
      </c>
      <c r="D2474" s="15">
        <v>19</v>
      </c>
      <c r="E2474" s="13" t="s">
        <v>14</v>
      </c>
      <c r="F2474" s="13" t="s">
        <v>11</v>
      </c>
      <c r="G2474" s="13" t="s">
        <v>12</v>
      </c>
      <c r="H2474" s="13" t="s">
        <v>32</v>
      </c>
    </row>
    <row r="2475" spans="1:8">
      <c r="A2475" s="15">
        <v>1850</v>
      </c>
      <c r="B2475" s="15">
        <v>2021</v>
      </c>
      <c r="C2475" s="13" t="s">
        <v>9</v>
      </c>
      <c r="D2475" s="15">
        <v>19</v>
      </c>
      <c r="E2475" s="13" t="s">
        <v>14</v>
      </c>
      <c r="F2475" s="13" t="s">
        <v>17</v>
      </c>
      <c r="G2475" s="13" t="s">
        <v>12</v>
      </c>
      <c r="H2475" s="13" t="s">
        <v>35</v>
      </c>
    </row>
    <row r="2476" spans="1:8">
      <c r="A2476" s="15">
        <v>1849</v>
      </c>
      <c r="B2476" s="15">
        <v>2021</v>
      </c>
      <c r="C2476" s="13" t="s">
        <v>9</v>
      </c>
      <c r="D2476" s="15">
        <v>19</v>
      </c>
      <c r="E2476" s="13" t="s">
        <v>10</v>
      </c>
      <c r="F2476" s="13" t="s">
        <v>11</v>
      </c>
      <c r="G2476" s="13" t="s">
        <v>12</v>
      </c>
      <c r="H2476" s="13" t="s">
        <v>15</v>
      </c>
    </row>
    <row r="2477" spans="1:8">
      <c r="A2477" s="15">
        <v>1848</v>
      </c>
      <c r="B2477" s="15">
        <v>2021</v>
      </c>
      <c r="C2477" s="13" t="s">
        <v>9</v>
      </c>
      <c r="D2477" s="15">
        <v>19</v>
      </c>
      <c r="E2477" s="13" t="s">
        <v>10</v>
      </c>
      <c r="F2477" s="13" t="s">
        <v>17</v>
      </c>
      <c r="G2477" s="13" t="s">
        <v>12</v>
      </c>
      <c r="H2477" s="13" t="s">
        <v>18</v>
      </c>
    </row>
    <row r="2478" spans="1:8">
      <c r="A2478" s="15">
        <v>1847</v>
      </c>
      <c r="B2478" s="15">
        <v>2021</v>
      </c>
      <c r="C2478" s="13" t="s">
        <v>9</v>
      </c>
      <c r="D2478" s="15">
        <v>19</v>
      </c>
      <c r="E2478" s="13" t="s">
        <v>10</v>
      </c>
      <c r="F2478" s="13" t="s">
        <v>17</v>
      </c>
      <c r="G2478" s="13" t="s">
        <v>12</v>
      </c>
      <c r="H2478" s="13" t="s">
        <v>34</v>
      </c>
    </row>
    <row r="2479" spans="1:8">
      <c r="A2479" s="15">
        <v>1846</v>
      </c>
      <c r="B2479" s="15">
        <v>2021</v>
      </c>
      <c r="C2479" s="13" t="s">
        <v>9</v>
      </c>
      <c r="D2479" s="15">
        <v>19</v>
      </c>
      <c r="E2479" s="13" t="s">
        <v>14</v>
      </c>
      <c r="F2479" s="13" t="s">
        <v>11</v>
      </c>
      <c r="G2479" s="13" t="s">
        <v>12</v>
      </c>
      <c r="H2479" s="13" t="s">
        <v>32</v>
      </c>
    </row>
    <row r="2480" spans="1:8">
      <c r="A2480" s="15">
        <v>1845</v>
      </c>
      <c r="B2480" s="15">
        <v>2021</v>
      </c>
      <c r="C2480" s="13" t="s">
        <v>9</v>
      </c>
      <c r="D2480" s="15">
        <v>19</v>
      </c>
      <c r="E2480" s="13" t="s">
        <v>14</v>
      </c>
      <c r="F2480" s="13" t="s">
        <v>17</v>
      </c>
      <c r="G2480" s="13" t="s">
        <v>12</v>
      </c>
      <c r="H2480" s="13" t="s">
        <v>35</v>
      </c>
    </row>
    <row r="2481" spans="1:8">
      <c r="A2481" s="15">
        <v>1844</v>
      </c>
      <c r="B2481" s="15">
        <v>2021</v>
      </c>
      <c r="C2481" s="13" t="s">
        <v>9</v>
      </c>
      <c r="D2481" s="15">
        <v>19</v>
      </c>
      <c r="E2481" s="13" t="s">
        <v>10</v>
      </c>
      <c r="F2481" s="13" t="s">
        <v>11</v>
      </c>
      <c r="G2481" s="13" t="s">
        <v>12</v>
      </c>
      <c r="H2481" s="13" t="s">
        <v>15</v>
      </c>
    </row>
    <row r="2482" spans="1:8">
      <c r="A2482" s="15">
        <v>1843</v>
      </c>
      <c r="B2482" s="15">
        <v>2021</v>
      </c>
      <c r="C2482" s="13" t="s">
        <v>9</v>
      </c>
      <c r="D2482" s="15">
        <v>19</v>
      </c>
      <c r="E2482" s="13" t="s">
        <v>10</v>
      </c>
      <c r="F2482" s="13" t="s">
        <v>17</v>
      </c>
      <c r="G2482" s="13" t="s">
        <v>12</v>
      </c>
      <c r="H2482" s="13" t="s">
        <v>18</v>
      </c>
    </row>
    <row r="2483" spans="1:8">
      <c r="A2483" s="15">
        <v>1842</v>
      </c>
      <c r="B2483" s="15">
        <v>2021</v>
      </c>
      <c r="C2483" s="13" t="s">
        <v>9</v>
      </c>
      <c r="D2483" s="15">
        <v>19</v>
      </c>
      <c r="E2483" s="13" t="s">
        <v>10</v>
      </c>
      <c r="F2483" s="13" t="s">
        <v>17</v>
      </c>
      <c r="G2483" s="13" t="s">
        <v>12</v>
      </c>
      <c r="H2483" s="13" t="s">
        <v>26</v>
      </c>
    </row>
    <row r="2484" spans="1:8">
      <c r="A2484" s="15">
        <v>1841</v>
      </c>
      <c r="B2484" s="15">
        <v>2021</v>
      </c>
      <c r="C2484" s="13" t="s">
        <v>9</v>
      </c>
      <c r="D2484" s="15">
        <v>19</v>
      </c>
      <c r="E2484" s="13" t="s">
        <v>14</v>
      </c>
      <c r="F2484" s="13" t="s">
        <v>11</v>
      </c>
      <c r="G2484" s="13" t="s">
        <v>12</v>
      </c>
      <c r="H2484" s="13" t="s">
        <v>32</v>
      </c>
    </row>
    <row r="2485" spans="1:8">
      <c r="A2485" s="15">
        <v>1840</v>
      </c>
      <c r="B2485" s="15">
        <v>2021</v>
      </c>
      <c r="C2485" s="13" t="s">
        <v>9</v>
      </c>
      <c r="D2485" s="15">
        <v>19</v>
      </c>
      <c r="E2485" s="13" t="s">
        <v>14</v>
      </c>
      <c r="F2485" s="13" t="s">
        <v>17</v>
      </c>
      <c r="G2485" s="13" t="s">
        <v>12</v>
      </c>
      <c r="H2485" s="13" t="s">
        <v>35</v>
      </c>
    </row>
    <row r="2486" spans="1:8">
      <c r="A2486" s="15">
        <v>1839</v>
      </c>
      <c r="B2486" s="15">
        <v>2021</v>
      </c>
      <c r="C2486" s="13" t="s">
        <v>9</v>
      </c>
      <c r="D2486" s="15">
        <v>19</v>
      </c>
      <c r="E2486" s="13" t="s">
        <v>10</v>
      </c>
      <c r="F2486" s="13" t="s">
        <v>11</v>
      </c>
      <c r="G2486" s="13" t="s">
        <v>12</v>
      </c>
      <c r="H2486" s="13" t="s">
        <v>15</v>
      </c>
    </row>
    <row r="2487" spans="1:8">
      <c r="A2487" s="15">
        <v>1838</v>
      </c>
      <c r="B2487" s="15">
        <v>2021</v>
      </c>
      <c r="C2487" s="13" t="s">
        <v>9</v>
      </c>
      <c r="D2487" s="15">
        <v>19</v>
      </c>
      <c r="E2487" s="13" t="s">
        <v>10</v>
      </c>
      <c r="F2487" s="13" t="s">
        <v>17</v>
      </c>
      <c r="G2487" s="13" t="s">
        <v>12</v>
      </c>
      <c r="H2487" s="13" t="s">
        <v>18</v>
      </c>
    </row>
    <row r="2488" spans="1:8">
      <c r="A2488" s="15">
        <v>1837</v>
      </c>
      <c r="B2488" s="15">
        <v>2021</v>
      </c>
      <c r="C2488" s="13" t="s">
        <v>9</v>
      </c>
      <c r="D2488" s="15">
        <v>19</v>
      </c>
      <c r="E2488" s="13" t="s">
        <v>10</v>
      </c>
      <c r="F2488" s="13" t="s">
        <v>17</v>
      </c>
      <c r="G2488" s="13" t="s">
        <v>12</v>
      </c>
      <c r="H2488" s="13" t="s">
        <v>26</v>
      </c>
    </row>
    <row r="2489" spans="1:8">
      <c r="A2489" s="15">
        <v>1836</v>
      </c>
      <c r="B2489" s="15">
        <v>2021</v>
      </c>
      <c r="C2489" s="13" t="s">
        <v>9</v>
      </c>
      <c r="D2489" s="15">
        <v>19</v>
      </c>
      <c r="E2489" s="13" t="s">
        <v>14</v>
      </c>
      <c r="F2489" s="13" t="s">
        <v>11</v>
      </c>
      <c r="G2489" s="13" t="s">
        <v>12</v>
      </c>
      <c r="H2489" s="13" t="s">
        <v>32</v>
      </c>
    </row>
    <row r="2490" spans="1:8">
      <c r="A2490" s="15">
        <v>1835</v>
      </c>
      <c r="B2490" s="15">
        <v>2021</v>
      </c>
      <c r="C2490" s="13" t="s">
        <v>9</v>
      </c>
      <c r="D2490" s="15">
        <v>19</v>
      </c>
      <c r="E2490" s="13" t="s">
        <v>14</v>
      </c>
      <c r="F2490" s="13" t="s">
        <v>17</v>
      </c>
      <c r="G2490" s="13" t="s">
        <v>12</v>
      </c>
      <c r="H2490" s="13" t="s">
        <v>35</v>
      </c>
    </row>
    <row r="2491" spans="1:8">
      <c r="A2491" s="15">
        <v>1834</v>
      </c>
      <c r="B2491" s="15">
        <v>2021</v>
      </c>
      <c r="C2491" s="13" t="s">
        <v>9</v>
      </c>
      <c r="D2491" s="15">
        <v>19</v>
      </c>
      <c r="E2491" s="13" t="s">
        <v>10</v>
      </c>
      <c r="F2491" s="13" t="s">
        <v>11</v>
      </c>
      <c r="G2491" s="13" t="s">
        <v>12</v>
      </c>
      <c r="H2491" s="13" t="s">
        <v>15</v>
      </c>
    </row>
    <row r="2492" spans="1:8">
      <c r="A2492" s="15">
        <v>1833</v>
      </c>
      <c r="B2492" s="15">
        <v>2021</v>
      </c>
      <c r="C2492" s="13" t="s">
        <v>9</v>
      </c>
      <c r="D2492" s="15">
        <v>19</v>
      </c>
      <c r="E2492" s="13" t="s">
        <v>10</v>
      </c>
      <c r="F2492" s="13" t="s">
        <v>17</v>
      </c>
      <c r="G2492" s="13" t="s">
        <v>12</v>
      </c>
      <c r="H2492" s="13" t="s">
        <v>18</v>
      </c>
    </row>
    <row r="2493" spans="1:8">
      <c r="A2493" s="15">
        <v>1832</v>
      </c>
      <c r="B2493" s="15">
        <v>2021</v>
      </c>
      <c r="C2493" s="13" t="s">
        <v>9</v>
      </c>
      <c r="D2493" s="15">
        <v>19</v>
      </c>
      <c r="E2493" s="13" t="s">
        <v>10</v>
      </c>
      <c r="F2493" s="13" t="s">
        <v>17</v>
      </c>
      <c r="G2493" s="13" t="s">
        <v>12</v>
      </c>
      <c r="H2493" s="13" t="s">
        <v>26</v>
      </c>
    </row>
    <row r="2494" spans="1:8">
      <c r="A2494" s="15">
        <v>1831</v>
      </c>
      <c r="B2494" s="15">
        <v>2021</v>
      </c>
      <c r="C2494" s="13" t="s">
        <v>9</v>
      </c>
      <c r="D2494" s="15">
        <v>19</v>
      </c>
      <c r="E2494" s="13" t="s">
        <v>14</v>
      </c>
      <c r="F2494" s="13" t="s">
        <v>11</v>
      </c>
      <c r="G2494" s="13" t="s">
        <v>12</v>
      </c>
      <c r="H2494" s="13" t="s">
        <v>32</v>
      </c>
    </row>
    <row r="2495" spans="1:8">
      <c r="A2495" s="15">
        <v>1830</v>
      </c>
      <c r="B2495" s="15">
        <v>2021</v>
      </c>
      <c r="C2495" s="13" t="s">
        <v>9</v>
      </c>
      <c r="D2495" s="15">
        <v>19</v>
      </c>
      <c r="E2495" s="13" t="s">
        <v>14</v>
      </c>
      <c r="F2495" s="13" t="s">
        <v>17</v>
      </c>
      <c r="G2495" s="13" t="s">
        <v>12</v>
      </c>
      <c r="H2495" s="13" t="s">
        <v>35</v>
      </c>
    </row>
    <row r="2496" spans="1:8">
      <c r="A2496" s="15">
        <v>1829</v>
      </c>
      <c r="B2496" s="15">
        <v>2021</v>
      </c>
      <c r="C2496" s="13" t="s">
        <v>9</v>
      </c>
      <c r="D2496" s="15">
        <v>19</v>
      </c>
      <c r="E2496" s="13" t="s">
        <v>10</v>
      </c>
      <c r="F2496" s="13" t="s">
        <v>11</v>
      </c>
      <c r="G2496" s="13" t="s">
        <v>12</v>
      </c>
      <c r="H2496" s="13" t="s">
        <v>15</v>
      </c>
    </row>
    <row r="2497" spans="1:8">
      <c r="A2497" s="15">
        <v>1828</v>
      </c>
      <c r="B2497" s="15">
        <v>2021</v>
      </c>
      <c r="C2497" s="13" t="s">
        <v>9</v>
      </c>
      <c r="D2497" s="15">
        <v>19</v>
      </c>
      <c r="E2497" s="13" t="s">
        <v>10</v>
      </c>
      <c r="F2497" s="13" t="s">
        <v>17</v>
      </c>
      <c r="G2497" s="13" t="s">
        <v>12</v>
      </c>
      <c r="H2497" s="13" t="s">
        <v>18</v>
      </c>
    </row>
    <row r="2498" spans="1:8">
      <c r="A2498" s="15">
        <v>1827</v>
      </c>
      <c r="B2498" s="15">
        <v>2021</v>
      </c>
      <c r="C2498" s="13" t="s">
        <v>9</v>
      </c>
      <c r="D2498" s="15">
        <v>19</v>
      </c>
      <c r="E2498" s="13" t="s">
        <v>10</v>
      </c>
      <c r="F2498" s="13" t="s">
        <v>17</v>
      </c>
      <c r="G2498" s="13" t="s">
        <v>12</v>
      </c>
      <c r="H2498" s="13" t="s">
        <v>26</v>
      </c>
    </row>
    <row r="2499" spans="1:8">
      <c r="A2499" s="15">
        <v>1826</v>
      </c>
      <c r="B2499" s="15">
        <v>2021</v>
      </c>
      <c r="C2499" s="13" t="s">
        <v>9</v>
      </c>
      <c r="D2499" s="15">
        <v>19</v>
      </c>
      <c r="E2499" s="13" t="s">
        <v>14</v>
      </c>
      <c r="F2499" s="13" t="s">
        <v>11</v>
      </c>
      <c r="G2499" s="13" t="s">
        <v>12</v>
      </c>
      <c r="H2499" s="13" t="s">
        <v>32</v>
      </c>
    </row>
    <row r="2500" spans="1:8">
      <c r="A2500" s="15">
        <v>1825</v>
      </c>
      <c r="B2500" s="15">
        <v>2021</v>
      </c>
      <c r="C2500" s="13" t="s">
        <v>9</v>
      </c>
      <c r="D2500" s="15">
        <v>19</v>
      </c>
      <c r="E2500" s="13" t="s">
        <v>14</v>
      </c>
      <c r="F2500" s="13" t="s">
        <v>17</v>
      </c>
      <c r="G2500" s="13" t="s">
        <v>12</v>
      </c>
      <c r="H2500" s="13" t="s">
        <v>35</v>
      </c>
    </row>
    <row r="2501" spans="1:8">
      <c r="A2501" s="15">
        <v>1824</v>
      </c>
      <c r="B2501" s="15">
        <v>2021</v>
      </c>
      <c r="C2501" s="13" t="s">
        <v>9</v>
      </c>
      <c r="D2501" s="15">
        <v>19</v>
      </c>
      <c r="E2501" s="13" t="s">
        <v>10</v>
      </c>
      <c r="F2501" s="13" t="s">
        <v>11</v>
      </c>
      <c r="G2501" s="13" t="s">
        <v>12</v>
      </c>
      <c r="H2501" s="13" t="s">
        <v>18</v>
      </c>
    </row>
    <row r="2502" spans="1:8">
      <c r="A2502" s="15">
        <v>1823</v>
      </c>
      <c r="B2502" s="15">
        <v>2021</v>
      </c>
      <c r="C2502" s="13" t="s">
        <v>9</v>
      </c>
      <c r="D2502" s="15">
        <v>19</v>
      </c>
      <c r="E2502" s="13" t="s">
        <v>10</v>
      </c>
      <c r="F2502" s="13" t="s">
        <v>17</v>
      </c>
      <c r="G2502" s="13" t="s">
        <v>12</v>
      </c>
      <c r="H2502" s="13" t="s">
        <v>18</v>
      </c>
    </row>
    <row r="2503" spans="1:8">
      <c r="A2503" s="15">
        <v>1822</v>
      </c>
      <c r="B2503" s="15">
        <v>2021</v>
      </c>
      <c r="C2503" s="13" t="s">
        <v>9</v>
      </c>
      <c r="D2503" s="15">
        <v>19</v>
      </c>
      <c r="E2503" s="13" t="s">
        <v>10</v>
      </c>
      <c r="F2503" s="13" t="s">
        <v>17</v>
      </c>
      <c r="G2503" s="13" t="s">
        <v>12</v>
      </c>
      <c r="H2503" s="13" t="s">
        <v>26</v>
      </c>
    </row>
    <row r="2504" spans="1:8">
      <c r="A2504" s="15">
        <v>1821</v>
      </c>
      <c r="B2504" s="15">
        <v>2021</v>
      </c>
      <c r="C2504" s="13" t="s">
        <v>9</v>
      </c>
      <c r="D2504" s="15">
        <v>19</v>
      </c>
      <c r="E2504" s="13" t="s">
        <v>14</v>
      </c>
      <c r="F2504" s="13" t="s">
        <v>11</v>
      </c>
      <c r="G2504" s="13" t="s">
        <v>12</v>
      </c>
      <c r="H2504" s="13" t="s">
        <v>32</v>
      </c>
    </row>
    <row r="2505" spans="1:8">
      <c r="A2505" s="15">
        <v>1820</v>
      </c>
      <c r="B2505" s="15">
        <v>2021</v>
      </c>
      <c r="C2505" s="13" t="s">
        <v>9</v>
      </c>
      <c r="D2505" s="15">
        <v>19</v>
      </c>
      <c r="E2505" s="13" t="s">
        <v>14</v>
      </c>
      <c r="F2505" s="13" t="s">
        <v>17</v>
      </c>
      <c r="G2505" s="13" t="s">
        <v>12</v>
      </c>
      <c r="H2505" s="13" t="s">
        <v>35</v>
      </c>
    </row>
    <row r="2506" spans="1:8">
      <c r="A2506" s="15">
        <v>1819</v>
      </c>
      <c r="B2506" s="15">
        <v>2021</v>
      </c>
      <c r="C2506" s="13" t="s">
        <v>9</v>
      </c>
      <c r="D2506" s="15">
        <v>19</v>
      </c>
      <c r="E2506" s="13" t="s">
        <v>10</v>
      </c>
      <c r="F2506" s="13" t="s">
        <v>11</v>
      </c>
      <c r="G2506" s="13" t="s">
        <v>12</v>
      </c>
      <c r="H2506" s="13" t="s">
        <v>18</v>
      </c>
    </row>
    <row r="2507" spans="1:8">
      <c r="A2507" s="15">
        <v>1818</v>
      </c>
      <c r="B2507" s="15">
        <v>2021</v>
      </c>
      <c r="C2507" s="13" t="s">
        <v>9</v>
      </c>
      <c r="D2507" s="15">
        <v>19</v>
      </c>
      <c r="E2507" s="13" t="s">
        <v>10</v>
      </c>
      <c r="F2507" s="13" t="s">
        <v>17</v>
      </c>
      <c r="G2507" s="13" t="s">
        <v>12</v>
      </c>
      <c r="H2507" s="13" t="s">
        <v>18</v>
      </c>
    </row>
    <row r="2508" spans="1:8">
      <c r="A2508" s="15">
        <v>1817</v>
      </c>
      <c r="B2508" s="15">
        <v>2021</v>
      </c>
      <c r="C2508" s="13" t="s">
        <v>9</v>
      </c>
      <c r="D2508" s="15">
        <v>19</v>
      </c>
      <c r="E2508" s="13" t="s">
        <v>10</v>
      </c>
      <c r="F2508" s="13" t="s">
        <v>17</v>
      </c>
      <c r="G2508" s="13" t="s">
        <v>12</v>
      </c>
      <c r="H2508" s="13" t="s">
        <v>26</v>
      </c>
    </row>
    <row r="2509" spans="1:8">
      <c r="A2509" s="15">
        <v>1816</v>
      </c>
      <c r="B2509" s="15">
        <v>2021</v>
      </c>
      <c r="C2509" s="13" t="s">
        <v>9</v>
      </c>
      <c r="D2509" s="15">
        <v>19</v>
      </c>
      <c r="E2509" s="13" t="s">
        <v>14</v>
      </c>
      <c r="F2509" s="13" t="s">
        <v>11</v>
      </c>
      <c r="G2509" s="13" t="s">
        <v>12</v>
      </c>
      <c r="H2509" s="13" t="s">
        <v>32</v>
      </c>
    </row>
    <row r="2510" spans="1:8">
      <c r="A2510" s="15">
        <v>1815</v>
      </c>
      <c r="B2510" s="15">
        <v>2021</v>
      </c>
      <c r="C2510" s="13" t="s">
        <v>9</v>
      </c>
      <c r="D2510" s="15">
        <v>19</v>
      </c>
      <c r="E2510" s="13" t="s">
        <v>14</v>
      </c>
      <c r="F2510" s="13" t="s">
        <v>17</v>
      </c>
      <c r="G2510" s="13" t="s">
        <v>12</v>
      </c>
      <c r="H2510" s="13" t="s">
        <v>35</v>
      </c>
    </row>
    <row r="2511" spans="1:8">
      <c r="A2511" s="15">
        <v>1814</v>
      </c>
      <c r="B2511" s="15">
        <v>2021</v>
      </c>
      <c r="C2511" s="13" t="s">
        <v>9</v>
      </c>
      <c r="D2511" s="15">
        <v>19</v>
      </c>
      <c r="E2511" s="13" t="s">
        <v>10</v>
      </c>
      <c r="F2511" s="13" t="s">
        <v>11</v>
      </c>
      <c r="G2511" s="13" t="s">
        <v>12</v>
      </c>
      <c r="H2511" s="13" t="s">
        <v>18</v>
      </c>
    </row>
    <row r="2512" spans="1:8">
      <c r="A2512" s="15">
        <v>1813</v>
      </c>
      <c r="B2512" s="15">
        <v>2021</v>
      </c>
      <c r="C2512" s="13" t="s">
        <v>9</v>
      </c>
      <c r="D2512" s="15">
        <v>19</v>
      </c>
      <c r="E2512" s="13" t="s">
        <v>10</v>
      </c>
      <c r="F2512" s="13" t="s">
        <v>17</v>
      </c>
      <c r="G2512" s="13" t="s">
        <v>12</v>
      </c>
      <c r="H2512" s="13" t="s">
        <v>18</v>
      </c>
    </row>
    <row r="2513" spans="1:8">
      <c r="A2513" s="15">
        <v>1812</v>
      </c>
      <c r="B2513" s="15">
        <v>2021</v>
      </c>
      <c r="C2513" s="13" t="s">
        <v>9</v>
      </c>
      <c r="D2513" s="15">
        <v>19</v>
      </c>
      <c r="E2513" s="13" t="s">
        <v>10</v>
      </c>
      <c r="F2513" s="13" t="s">
        <v>17</v>
      </c>
      <c r="G2513" s="13" t="s">
        <v>12</v>
      </c>
      <c r="H2513" s="13" t="s">
        <v>26</v>
      </c>
    </row>
    <row r="2514" spans="1:8">
      <c r="A2514" s="15">
        <v>1811</v>
      </c>
      <c r="B2514" s="15">
        <v>2021</v>
      </c>
      <c r="C2514" s="13" t="s">
        <v>9</v>
      </c>
      <c r="D2514" s="15">
        <v>19</v>
      </c>
      <c r="E2514" s="13" t="s">
        <v>14</v>
      </c>
      <c r="F2514" s="13" t="s">
        <v>11</v>
      </c>
      <c r="G2514" s="13" t="s">
        <v>12</v>
      </c>
      <c r="H2514" s="13" t="s">
        <v>32</v>
      </c>
    </row>
    <row r="2515" spans="1:8">
      <c r="A2515" s="15">
        <v>1810</v>
      </c>
      <c r="B2515" s="15">
        <v>2021</v>
      </c>
      <c r="C2515" s="13" t="s">
        <v>9</v>
      </c>
      <c r="D2515" s="15">
        <v>19</v>
      </c>
      <c r="E2515" s="13" t="s">
        <v>14</v>
      </c>
      <c r="F2515" s="13" t="s">
        <v>17</v>
      </c>
      <c r="G2515" s="13" t="s">
        <v>12</v>
      </c>
      <c r="H2515" s="13" t="s">
        <v>35</v>
      </c>
    </row>
    <row r="2516" spans="1:8">
      <c r="A2516" s="15">
        <v>1809</v>
      </c>
      <c r="B2516" s="15">
        <v>2021</v>
      </c>
      <c r="C2516" s="13" t="s">
        <v>9</v>
      </c>
      <c r="D2516" s="15">
        <v>19</v>
      </c>
      <c r="E2516" s="13" t="s">
        <v>10</v>
      </c>
      <c r="F2516" s="13" t="s">
        <v>11</v>
      </c>
      <c r="G2516" s="13" t="s">
        <v>12</v>
      </c>
      <c r="H2516" s="13" t="s">
        <v>18</v>
      </c>
    </row>
    <row r="2517" spans="1:8">
      <c r="A2517" s="15">
        <v>1808</v>
      </c>
      <c r="B2517" s="15">
        <v>2021</v>
      </c>
      <c r="C2517" s="13" t="s">
        <v>9</v>
      </c>
      <c r="D2517" s="15">
        <v>19</v>
      </c>
      <c r="E2517" s="13" t="s">
        <v>10</v>
      </c>
      <c r="F2517" s="13" t="s">
        <v>17</v>
      </c>
      <c r="G2517" s="13" t="s">
        <v>12</v>
      </c>
      <c r="H2517" s="13" t="s">
        <v>18</v>
      </c>
    </row>
    <row r="2518" spans="1:8">
      <c r="A2518" s="15">
        <v>1807</v>
      </c>
      <c r="B2518" s="15">
        <v>2021</v>
      </c>
      <c r="C2518" s="13" t="s">
        <v>9</v>
      </c>
      <c r="D2518" s="15">
        <v>19</v>
      </c>
      <c r="E2518" s="13" t="s">
        <v>10</v>
      </c>
      <c r="F2518" s="13" t="s">
        <v>17</v>
      </c>
      <c r="G2518" s="13" t="s">
        <v>12</v>
      </c>
      <c r="H2518" s="13" t="s">
        <v>26</v>
      </c>
    </row>
    <row r="2519" spans="1:8">
      <c r="A2519" s="15">
        <v>1806</v>
      </c>
      <c r="B2519" s="15">
        <v>2021</v>
      </c>
      <c r="C2519" s="13" t="s">
        <v>9</v>
      </c>
      <c r="D2519" s="15">
        <v>19</v>
      </c>
      <c r="E2519" s="13" t="s">
        <v>14</v>
      </c>
      <c r="F2519" s="13" t="s">
        <v>11</v>
      </c>
      <c r="G2519" s="13" t="s">
        <v>12</v>
      </c>
      <c r="H2519" s="13" t="s">
        <v>32</v>
      </c>
    </row>
    <row r="2520" spans="1:8">
      <c r="A2520" s="15">
        <v>1805</v>
      </c>
      <c r="B2520" s="15">
        <v>2021</v>
      </c>
      <c r="C2520" s="13" t="s">
        <v>9</v>
      </c>
      <c r="D2520" s="15">
        <v>19</v>
      </c>
      <c r="E2520" s="13" t="s">
        <v>14</v>
      </c>
      <c r="F2520" s="13" t="s">
        <v>17</v>
      </c>
      <c r="G2520" s="13" t="s">
        <v>12</v>
      </c>
      <c r="H2520" s="13" t="s">
        <v>35</v>
      </c>
    </row>
    <row r="2521" spans="1:8">
      <c r="A2521" s="15">
        <v>1804</v>
      </c>
      <c r="B2521" s="15">
        <v>2021</v>
      </c>
      <c r="C2521" s="13" t="s">
        <v>9</v>
      </c>
      <c r="D2521" s="15">
        <v>19</v>
      </c>
      <c r="E2521" s="13" t="s">
        <v>10</v>
      </c>
      <c r="F2521" s="13" t="s">
        <v>11</v>
      </c>
      <c r="G2521" s="13" t="s">
        <v>12</v>
      </c>
      <c r="H2521" s="13" t="s">
        <v>18</v>
      </c>
    </row>
    <row r="2522" spans="1:8">
      <c r="A2522" s="15">
        <v>1803</v>
      </c>
      <c r="B2522" s="15">
        <v>2021</v>
      </c>
      <c r="C2522" s="13" t="s">
        <v>9</v>
      </c>
      <c r="D2522" s="15">
        <v>19</v>
      </c>
      <c r="E2522" s="13" t="s">
        <v>10</v>
      </c>
      <c r="F2522" s="13" t="s">
        <v>17</v>
      </c>
      <c r="G2522" s="13" t="s">
        <v>12</v>
      </c>
      <c r="H2522" s="13" t="s">
        <v>18</v>
      </c>
    </row>
    <row r="2523" spans="1:8">
      <c r="A2523" s="15">
        <v>1802</v>
      </c>
      <c r="B2523" s="15">
        <v>2021</v>
      </c>
      <c r="C2523" s="13" t="s">
        <v>9</v>
      </c>
      <c r="D2523" s="15">
        <v>19</v>
      </c>
      <c r="E2523" s="13" t="s">
        <v>10</v>
      </c>
      <c r="F2523" s="13" t="s">
        <v>17</v>
      </c>
      <c r="G2523" s="13" t="s">
        <v>12</v>
      </c>
      <c r="H2523" s="13" t="s">
        <v>26</v>
      </c>
    </row>
    <row r="2524" spans="1:8">
      <c r="A2524" s="15">
        <v>1801</v>
      </c>
      <c r="B2524" s="15">
        <v>2021</v>
      </c>
      <c r="C2524" s="13" t="s">
        <v>9</v>
      </c>
      <c r="D2524" s="15">
        <v>19</v>
      </c>
      <c r="E2524" s="13" t="s">
        <v>14</v>
      </c>
      <c r="F2524" s="13" t="s">
        <v>11</v>
      </c>
      <c r="G2524" s="13" t="s">
        <v>12</v>
      </c>
      <c r="H2524" s="13" t="s">
        <v>32</v>
      </c>
    </row>
    <row r="2525" spans="1:8">
      <c r="A2525" s="15">
        <v>1800</v>
      </c>
      <c r="B2525" s="15">
        <v>2021</v>
      </c>
      <c r="C2525" s="13" t="s">
        <v>9</v>
      </c>
      <c r="D2525" s="15">
        <v>19</v>
      </c>
      <c r="E2525" s="13" t="s">
        <v>14</v>
      </c>
      <c r="F2525" s="13" t="s">
        <v>17</v>
      </c>
      <c r="G2525" s="13" t="s">
        <v>12</v>
      </c>
      <c r="H2525" s="13" t="s">
        <v>35</v>
      </c>
    </row>
    <row r="2526" spans="1:8">
      <c r="A2526" s="15">
        <v>1799</v>
      </c>
      <c r="B2526" s="15">
        <v>2021</v>
      </c>
      <c r="C2526" s="13" t="s">
        <v>9</v>
      </c>
      <c r="D2526" s="15">
        <v>19</v>
      </c>
      <c r="E2526" s="13" t="s">
        <v>10</v>
      </c>
      <c r="F2526" s="13" t="s">
        <v>11</v>
      </c>
      <c r="G2526" s="13" t="s">
        <v>12</v>
      </c>
      <c r="H2526" s="13" t="s">
        <v>18</v>
      </c>
    </row>
    <row r="2527" spans="1:8">
      <c r="A2527" s="15">
        <v>1798</v>
      </c>
      <c r="B2527" s="15">
        <v>2021</v>
      </c>
      <c r="C2527" s="13" t="s">
        <v>9</v>
      </c>
      <c r="D2527" s="15">
        <v>19</v>
      </c>
      <c r="E2527" s="13" t="s">
        <v>10</v>
      </c>
      <c r="F2527" s="13" t="s">
        <v>17</v>
      </c>
      <c r="G2527" s="13" t="s">
        <v>12</v>
      </c>
      <c r="H2527" s="13" t="s">
        <v>18</v>
      </c>
    </row>
    <row r="2528" spans="1:8">
      <c r="A2528" s="15">
        <v>1797</v>
      </c>
      <c r="B2528" s="15">
        <v>2021</v>
      </c>
      <c r="C2528" s="13" t="s">
        <v>9</v>
      </c>
      <c r="D2528" s="15">
        <v>19</v>
      </c>
      <c r="E2528" s="13" t="s">
        <v>10</v>
      </c>
      <c r="F2528" s="13" t="s">
        <v>17</v>
      </c>
      <c r="G2528" s="13" t="s">
        <v>12</v>
      </c>
      <c r="H2528" s="13" t="s">
        <v>26</v>
      </c>
    </row>
    <row r="2529" spans="1:8">
      <c r="A2529" s="15">
        <v>1796</v>
      </c>
      <c r="B2529" s="15">
        <v>2021</v>
      </c>
      <c r="C2529" s="13" t="s">
        <v>9</v>
      </c>
      <c r="D2529" s="15">
        <v>19</v>
      </c>
      <c r="E2529" s="13" t="s">
        <v>14</v>
      </c>
      <c r="F2529" s="13" t="s">
        <v>11</v>
      </c>
      <c r="G2529" s="13" t="s">
        <v>12</v>
      </c>
      <c r="H2529" s="13" t="s">
        <v>32</v>
      </c>
    </row>
    <row r="2530" spans="1:8">
      <c r="A2530" s="15">
        <v>1795</v>
      </c>
      <c r="B2530" s="15">
        <v>2021</v>
      </c>
      <c r="C2530" s="13" t="s">
        <v>9</v>
      </c>
      <c r="D2530" s="15">
        <v>19</v>
      </c>
      <c r="E2530" s="13" t="s">
        <v>14</v>
      </c>
      <c r="F2530" s="13" t="s">
        <v>17</v>
      </c>
      <c r="G2530" s="13" t="s">
        <v>12</v>
      </c>
      <c r="H2530" s="13" t="s">
        <v>35</v>
      </c>
    </row>
    <row r="2531" spans="1:8">
      <c r="A2531" s="15">
        <v>1794</v>
      </c>
      <c r="B2531" s="15">
        <v>2021</v>
      </c>
      <c r="C2531" s="13" t="s">
        <v>9</v>
      </c>
      <c r="D2531" s="15">
        <v>19</v>
      </c>
      <c r="E2531" s="13" t="s">
        <v>10</v>
      </c>
      <c r="F2531" s="13" t="s">
        <v>11</v>
      </c>
      <c r="G2531" s="13" t="s">
        <v>12</v>
      </c>
      <c r="H2531" s="13" t="s">
        <v>18</v>
      </c>
    </row>
    <row r="2532" spans="1:8">
      <c r="A2532" s="15">
        <v>1793</v>
      </c>
      <c r="B2532" s="15">
        <v>2021</v>
      </c>
      <c r="C2532" s="13" t="s">
        <v>9</v>
      </c>
      <c r="D2532" s="15">
        <v>19</v>
      </c>
      <c r="E2532" s="13" t="s">
        <v>10</v>
      </c>
      <c r="F2532" s="13" t="s">
        <v>17</v>
      </c>
      <c r="G2532" s="13" t="s">
        <v>12</v>
      </c>
      <c r="H2532" s="13" t="s">
        <v>18</v>
      </c>
    </row>
    <row r="2533" spans="1:8">
      <c r="A2533" s="15">
        <v>1792</v>
      </c>
      <c r="B2533" s="15">
        <v>2021</v>
      </c>
      <c r="C2533" s="13" t="s">
        <v>9</v>
      </c>
      <c r="D2533" s="15">
        <v>19</v>
      </c>
      <c r="E2533" s="13" t="s">
        <v>10</v>
      </c>
      <c r="F2533" s="13" t="s">
        <v>17</v>
      </c>
      <c r="G2533" s="13" t="s">
        <v>12</v>
      </c>
      <c r="H2533" s="13" t="s">
        <v>26</v>
      </c>
    </row>
    <row r="2534" spans="1:8">
      <c r="A2534" s="15">
        <v>1791</v>
      </c>
      <c r="B2534" s="15">
        <v>2021</v>
      </c>
      <c r="C2534" s="13" t="s">
        <v>9</v>
      </c>
      <c r="D2534" s="15">
        <v>19</v>
      </c>
      <c r="E2534" s="13" t="s">
        <v>14</v>
      </c>
      <c r="F2534" s="13" t="s">
        <v>11</v>
      </c>
      <c r="G2534" s="13" t="s">
        <v>12</v>
      </c>
      <c r="H2534" s="13" t="s">
        <v>32</v>
      </c>
    </row>
    <row r="2535" spans="1:8">
      <c r="A2535" s="15">
        <v>1790</v>
      </c>
      <c r="B2535" s="15">
        <v>2021</v>
      </c>
      <c r="C2535" s="13" t="s">
        <v>9</v>
      </c>
      <c r="D2535" s="15">
        <v>19</v>
      </c>
      <c r="E2535" s="13" t="s">
        <v>14</v>
      </c>
      <c r="F2535" s="13" t="s">
        <v>17</v>
      </c>
      <c r="G2535" s="13" t="s">
        <v>12</v>
      </c>
      <c r="H2535" s="13" t="s">
        <v>35</v>
      </c>
    </row>
    <row r="2536" spans="1:8">
      <c r="A2536" s="15">
        <v>1789</v>
      </c>
      <c r="B2536" s="15">
        <v>2021</v>
      </c>
      <c r="C2536" s="13" t="s">
        <v>9</v>
      </c>
      <c r="D2536" s="15">
        <v>19</v>
      </c>
      <c r="E2536" s="13" t="s">
        <v>10</v>
      </c>
      <c r="F2536" s="13" t="s">
        <v>11</v>
      </c>
      <c r="G2536" s="13" t="s">
        <v>12</v>
      </c>
      <c r="H2536" s="13" t="s">
        <v>18</v>
      </c>
    </row>
    <row r="2537" spans="1:8">
      <c r="A2537" s="15">
        <v>1788</v>
      </c>
      <c r="B2537" s="15">
        <v>2021</v>
      </c>
      <c r="C2537" s="13" t="s">
        <v>9</v>
      </c>
      <c r="D2537" s="15">
        <v>19</v>
      </c>
      <c r="E2537" s="13" t="s">
        <v>10</v>
      </c>
      <c r="F2537" s="13" t="s">
        <v>17</v>
      </c>
      <c r="G2537" s="13" t="s">
        <v>12</v>
      </c>
      <c r="H2537" s="13" t="s">
        <v>18</v>
      </c>
    </row>
    <row r="2538" spans="1:8">
      <c r="A2538" s="15">
        <v>1787</v>
      </c>
      <c r="B2538" s="15">
        <v>2021</v>
      </c>
      <c r="C2538" s="13" t="s">
        <v>9</v>
      </c>
      <c r="D2538" s="15">
        <v>19</v>
      </c>
      <c r="E2538" s="13" t="s">
        <v>10</v>
      </c>
      <c r="F2538" s="13" t="s">
        <v>17</v>
      </c>
      <c r="G2538" s="13" t="s">
        <v>12</v>
      </c>
      <c r="H2538" s="13" t="s">
        <v>26</v>
      </c>
    </row>
    <row r="2539" spans="1:8">
      <c r="A2539" s="15">
        <v>1786</v>
      </c>
      <c r="B2539" s="15">
        <v>2021</v>
      </c>
      <c r="C2539" s="13" t="s">
        <v>9</v>
      </c>
      <c r="D2539" s="15">
        <v>19</v>
      </c>
      <c r="E2539" s="13" t="s">
        <v>14</v>
      </c>
      <c r="F2539" s="13" t="s">
        <v>11</v>
      </c>
      <c r="G2539" s="13" t="s">
        <v>12</v>
      </c>
      <c r="H2539" s="13" t="s">
        <v>32</v>
      </c>
    </row>
    <row r="2540" spans="1:8">
      <c r="A2540" s="15">
        <v>1785</v>
      </c>
      <c r="B2540" s="15">
        <v>2021</v>
      </c>
      <c r="C2540" s="13" t="s">
        <v>9</v>
      </c>
      <c r="D2540" s="15">
        <v>19</v>
      </c>
      <c r="E2540" s="13" t="s">
        <v>14</v>
      </c>
      <c r="F2540" s="13" t="s">
        <v>17</v>
      </c>
      <c r="G2540" s="13" t="s">
        <v>12</v>
      </c>
      <c r="H2540" s="13" t="s">
        <v>35</v>
      </c>
    </row>
    <row r="2541" spans="1:8">
      <c r="A2541" s="15">
        <v>1784</v>
      </c>
      <c r="B2541" s="15">
        <v>2021</v>
      </c>
      <c r="C2541" s="13" t="s">
        <v>9</v>
      </c>
      <c r="D2541" s="15">
        <v>19</v>
      </c>
      <c r="E2541" s="13" t="s">
        <v>10</v>
      </c>
      <c r="F2541" s="13" t="s">
        <v>11</v>
      </c>
      <c r="G2541" s="13" t="s">
        <v>12</v>
      </c>
      <c r="H2541" s="13" t="s">
        <v>18</v>
      </c>
    </row>
    <row r="2542" spans="1:8">
      <c r="A2542" s="15">
        <v>1783</v>
      </c>
      <c r="B2542" s="15">
        <v>2021</v>
      </c>
      <c r="C2542" s="13" t="s">
        <v>9</v>
      </c>
      <c r="D2542" s="15">
        <v>19</v>
      </c>
      <c r="E2542" s="13" t="s">
        <v>10</v>
      </c>
      <c r="F2542" s="13" t="s">
        <v>17</v>
      </c>
      <c r="G2542" s="13" t="s">
        <v>12</v>
      </c>
      <c r="H2542" s="13" t="s">
        <v>18</v>
      </c>
    </row>
    <row r="2543" spans="1:8">
      <c r="A2543" s="15">
        <v>1782</v>
      </c>
      <c r="B2543" s="15">
        <v>2021</v>
      </c>
      <c r="C2543" s="13" t="s">
        <v>9</v>
      </c>
      <c r="D2543" s="15">
        <v>19</v>
      </c>
      <c r="E2543" s="13" t="s">
        <v>10</v>
      </c>
      <c r="F2543" s="13" t="s">
        <v>17</v>
      </c>
      <c r="G2543" s="13" t="s">
        <v>12</v>
      </c>
      <c r="H2543" s="13" t="s">
        <v>31</v>
      </c>
    </row>
    <row r="2544" spans="1:8">
      <c r="A2544" s="15">
        <v>1781</v>
      </c>
      <c r="B2544" s="15">
        <v>2021</v>
      </c>
      <c r="C2544" s="13" t="s">
        <v>9</v>
      </c>
      <c r="D2544" s="15">
        <v>19</v>
      </c>
      <c r="E2544" s="13" t="s">
        <v>14</v>
      </c>
      <c r="F2544" s="13" t="s">
        <v>11</v>
      </c>
      <c r="G2544" s="13" t="s">
        <v>12</v>
      </c>
      <c r="H2544" s="13" t="s">
        <v>32</v>
      </c>
    </row>
    <row r="2545" spans="1:8">
      <c r="A2545" s="15">
        <v>1780</v>
      </c>
      <c r="B2545" s="15">
        <v>2021</v>
      </c>
      <c r="C2545" s="13" t="s">
        <v>9</v>
      </c>
      <c r="D2545" s="15">
        <v>19</v>
      </c>
      <c r="E2545" s="13" t="s">
        <v>14</v>
      </c>
      <c r="F2545" s="13" t="s">
        <v>17</v>
      </c>
      <c r="G2545" s="13" t="s">
        <v>12</v>
      </c>
      <c r="H2545" s="13" t="s">
        <v>35</v>
      </c>
    </row>
    <row r="2546" spans="1:8">
      <c r="A2546" s="15">
        <v>1779</v>
      </c>
      <c r="B2546" s="15">
        <v>2021</v>
      </c>
      <c r="C2546" s="13" t="s">
        <v>9</v>
      </c>
      <c r="D2546" s="15">
        <v>19</v>
      </c>
      <c r="E2546" s="13" t="s">
        <v>10</v>
      </c>
      <c r="F2546" s="13" t="s">
        <v>11</v>
      </c>
      <c r="G2546" s="13" t="s">
        <v>12</v>
      </c>
      <c r="H2546" s="13" t="s">
        <v>18</v>
      </c>
    </row>
    <row r="2547" spans="1:8">
      <c r="A2547" s="15">
        <v>1778</v>
      </c>
      <c r="B2547" s="15">
        <v>2021</v>
      </c>
      <c r="C2547" s="13" t="s">
        <v>9</v>
      </c>
      <c r="D2547" s="15">
        <v>19</v>
      </c>
      <c r="E2547" s="13" t="s">
        <v>10</v>
      </c>
      <c r="F2547" s="13" t="s">
        <v>17</v>
      </c>
      <c r="G2547" s="13" t="s">
        <v>12</v>
      </c>
      <c r="H2547" s="13" t="s">
        <v>18</v>
      </c>
    </row>
    <row r="2548" spans="1:8">
      <c r="A2548" s="15">
        <v>1777</v>
      </c>
      <c r="B2548" s="15">
        <v>2021</v>
      </c>
      <c r="C2548" s="13" t="s">
        <v>9</v>
      </c>
      <c r="D2548" s="15">
        <v>19</v>
      </c>
      <c r="E2548" s="13" t="s">
        <v>10</v>
      </c>
      <c r="F2548" s="13" t="s">
        <v>17</v>
      </c>
      <c r="G2548" s="13" t="s">
        <v>12</v>
      </c>
      <c r="H2548" s="13" t="s">
        <v>31</v>
      </c>
    </row>
    <row r="2549" spans="1:8">
      <c r="A2549" s="15">
        <v>1776</v>
      </c>
      <c r="B2549" s="15">
        <v>2021</v>
      </c>
      <c r="C2549" s="13" t="s">
        <v>9</v>
      </c>
      <c r="D2549" s="15">
        <v>19</v>
      </c>
      <c r="E2549" s="13" t="s">
        <v>14</v>
      </c>
      <c r="F2549" s="13" t="s">
        <v>11</v>
      </c>
      <c r="G2549" s="13" t="s">
        <v>12</v>
      </c>
      <c r="H2549" s="13" t="s">
        <v>32</v>
      </c>
    </row>
    <row r="2550" spans="1:8">
      <c r="A2550" s="15">
        <v>1775</v>
      </c>
      <c r="B2550" s="15">
        <v>2021</v>
      </c>
      <c r="C2550" s="13" t="s">
        <v>9</v>
      </c>
      <c r="D2550" s="15">
        <v>19</v>
      </c>
      <c r="E2550" s="13" t="s">
        <v>14</v>
      </c>
      <c r="F2550" s="13" t="s">
        <v>17</v>
      </c>
      <c r="G2550" s="13" t="s">
        <v>12</v>
      </c>
      <c r="H2550" s="13" t="s">
        <v>37</v>
      </c>
    </row>
    <row r="2551" spans="1:8">
      <c r="A2551" s="15">
        <v>1774</v>
      </c>
      <c r="B2551" s="15">
        <v>2021</v>
      </c>
      <c r="C2551" s="13" t="s">
        <v>9</v>
      </c>
      <c r="D2551" s="15">
        <v>19</v>
      </c>
      <c r="E2551" s="13" t="s">
        <v>10</v>
      </c>
      <c r="F2551" s="13" t="s">
        <v>11</v>
      </c>
      <c r="G2551" s="13" t="s">
        <v>12</v>
      </c>
      <c r="H2551" s="13" t="s">
        <v>18</v>
      </c>
    </row>
    <row r="2552" spans="1:8">
      <c r="A2552" s="15">
        <v>1773</v>
      </c>
      <c r="B2552" s="15">
        <v>2021</v>
      </c>
      <c r="C2552" s="13" t="s">
        <v>9</v>
      </c>
      <c r="D2552" s="15">
        <v>19</v>
      </c>
      <c r="E2552" s="13" t="s">
        <v>10</v>
      </c>
      <c r="F2552" s="13" t="s">
        <v>17</v>
      </c>
      <c r="G2552" s="13" t="s">
        <v>12</v>
      </c>
      <c r="H2552" s="13" t="s">
        <v>18</v>
      </c>
    </row>
    <row r="2553" spans="1:8">
      <c r="A2553" s="15">
        <v>1772</v>
      </c>
      <c r="B2553" s="15">
        <v>2021</v>
      </c>
      <c r="C2553" s="13" t="s">
        <v>9</v>
      </c>
      <c r="D2553" s="15">
        <v>19</v>
      </c>
      <c r="E2553" s="13" t="s">
        <v>10</v>
      </c>
      <c r="F2553" s="13" t="s">
        <v>17</v>
      </c>
      <c r="G2553" s="13" t="s">
        <v>12</v>
      </c>
      <c r="H2553" s="13" t="s">
        <v>31</v>
      </c>
    </row>
    <row r="2554" spans="1:8">
      <c r="A2554" s="15">
        <v>1771</v>
      </c>
      <c r="B2554" s="15">
        <v>2021</v>
      </c>
      <c r="C2554" s="13" t="s">
        <v>9</v>
      </c>
      <c r="D2554" s="15">
        <v>19</v>
      </c>
      <c r="E2554" s="13" t="s">
        <v>14</v>
      </c>
      <c r="F2554" s="13" t="s">
        <v>11</v>
      </c>
      <c r="G2554" s="13" t="s">
        <v>12</v>
      </c>
      <c r="H2554" s="13" t="s">
        <v>32</v>
      </c>
    </row>
    <row r="2555" spans="1:8">
      <c r="A2555" s="15">
        <v>1770</v>
      </c>
      <c r="B2555" s="15">
        <v>2021</v>
      </c>
      <c r="C2555" s="13" t="s">
        <v>9</v>
      </c>
      <c r="D2555" s="15">
        <v>19</v>
      </c>
      <c r="E2555" s="13" t="s">
        <v>14</v>
      </c>
      <c r="F2555" s="13" t="s">
        <v>17</v>
      </c>
      <c r="G2555" s="13" t="s">
        <v>12</v>
      </c>
      <c r="H2555" s="13" t="s">
        <v>37</v>
      </c>
    </row>
    <row r="2556" spans="1:8">
      <c r="A2556" s="15">
        <v>1769</v>
      </c>
      <c r="B2556" s="15">
        <v>2021</v>
      </c>
      <c r="C2556" s="13" t="s">
        <v>9</v>
      </c>
      <c r="D2556" s="15">
        <v>19</v>
      </c>
      <c r="E2556" s="13" t="s">
        <v>10</v>
      </c>
      <c r="F2556" s="13" t="s">
        <v>11</v>
      </c>
      <c r="G2556" s="13" t="s">
        <v>12</v>
      </c>
      <c r="H2556" s="13" t="s">
        <v>18</v>
      </c>
    </row>
    <row r="2557" spans="1:8">
      <c r="A2557" s="15">
        <v>1768</v>
      </c>
      <c r="B2557" s="15">
        <v>2021</v>
      </c>
      <c r="C2557" s="13" t="s">
        <v>9</v>
      </c>
      <c r="D2557" s="15">
        <v>19</v>
      </c>
      <c r="E2557" s="13" t="s">
        <v>10</v>
      </c>
      <c r="F2557" s="13" t="s">
        <v>17</v>
      </c>
      <c r="G2557" s="13" t="s">
        <v>12</v>
      </c>
      <c r="H2557" s="13" t="s">
        <v>18</v>
      </c>
    </row>
    <row r="2558" spans="1:8">
      <c r="A2558" s="15">
        <v>1767</v>
      </c>
      <c r="B2558" s="15">
        <v>2021</v>
      </c>
      <c r="C2558" s="13" t="s">
        <v>9</v>
      </c>
      <c r="D2558" s="15">
        <v>19</v>
      </c>
      <c r="E2558" s="13" t="s">
        <v>10</v>
      </c>
      <c r="F2558" s="13" t="s">
        <v>17</v>
      </c>
      <c r="G2558" s="13" t="s">
        <v>12</v>
      </c>
      <c r="H2558" s="13" t="s">
        <v>31</v>
      </c>
    </row>
    <row r="2559" spans="1:8">
      <c r="A2559" s="15">
        <v>1766</v>
      </c>
      <c r="B2559" s="15">
        <v>2021</v>
      </c>
      <c r="C2559" s="13" t="s">
        <v>9</v>
      </c>
      <c r="D2559" s="15">
        <v>19</v>
      </c>
      <c r="E2559" s="13" t="s">
        <v>14</v>
      </c>
      <c r="F2559" s="13" t="s">
        <v>11</v>
      </c>
      <c r="G2559" s="13" t="s">
        <v>12</v>
      </c>
      <c r="H2559" s="13" t="s">
        <v>32</v>
      </c>
    </row>
    <row r="2560" spans="1:8">
      <c r="A2560" s="15">
        <v>1765</v>
      </c>
      <c r="B2560" s="15">
        <v>2021</v>
      </c>
      <c r="C2560" s="13" t="s">
        <v>9</v>
      </c>
      <c r="D2560" s="15">
        <v>19</v>
      </c>
      <c r="E2560" s="13" t="s">
        <v>14</v>
      </c>
      <c r="F2560" s="13" t="s">
        <v>17</v>
      </c>
      <c r="G2560" s="13" t="s">
        <v>12</v>
      </c>
      <c r="H2560" s="13" t="s">
        <v>37</v>
      </c>
    </row>
    <row r="2561" spans="1:8">
      <c r="A2561" s="15">
        <v>1764</v>
      </c>
      <c r="B2561" s="15">
        <v>2021</v>
      </c>
      <c r="C2561" s="13" t="s">
        <v>9</v>
      </c>
      <c r="D2561" s="15">
        <v>19</v>
      </c>
      <c r="E2561" s="13" t="s">
        <v>10</v>
      </c>
      <c r="F2561" s="13" t="s">
        <v>11</v>
      </c>
      <c r="G2561" s="13" t="s">
        <v>12</v>
      </c>
      <c r="H2561" s="13" t="s">
        <v>18</v>
      </c>
    </row>
    <row r="2562" spans="1:8">
      <c r="A2562" s="15">
        <v>1763</v>
      </c>
      <c r="B2562" s="15">
        <v>2021</v>
      </c>
      <c r="C2562" s="13" t="s">
        <v>9</v>
      </c>
      <c r="D2562" s="15">
        <v>19</v>
      </c>
      <c r="E2562" s="13" t="s">
        <v>10</v>
      </c>
      <c r="F2562" s="13" t="s">
        <v>17</v>
      </c>
      <c r="G2562" s="13" t="s">
        <v>12</v>
      </c>
      <c r="H2562" s="13" t="s">
        <v>18</v>
      </c>
    </row>
    <row r="2563" spans="1:8">
      <c r="A2563" s="15">
        <v>1762</v>
      </c>
      <c r="B2563" s="15">
        <v>2021</v>
      </c>
      <c r="C2563" s="13" t="s">
        <v>9</v>
      </c>
      <c r="D2563" s="15">
        <v>19</v>
      </c>
      <c r="E2563" s="13" t="s">
        <v>10</v>
      </c>
      <c r="F2563" s="13" t="s">
        <v>17</v>
      </c>
      <c r="G2563" s="13" t="s">
        <v>12</v>
      </c>
      <c r="H2563" s="13" t="s">
        <v>31</v>
      </c>
    </row>
    <row r="2564" spans="1:8">
      <c r="A2564" s="15">
        <v>1761</v>
      </c>
      <c r="B2564" s="15">
        <v>2021</v>
      </c>
      <c r="C2564" s="13" t="s">
        <v>9</v>
      </c>
      <c r="D2564" s="15">
        <v>19</v>
      </c>
      <c r="E2564" s="13" t="s">
        <v>14</v>
      </c>
      <c r="F2564" s="13" t="s">
        <v>11</v>
      </c>
      <c r="G2564" s="13" t="s">
        <v>12</v>
      </c>
      <c r="H2564" s="13" t="s">
        <v>32</v>
      </c>
    </row>
    <row r="2565" spans="1:8">
      <c r="A2565" s="15">
        <v>1760</v>
      </c>
      <c r="B2565" s="15">
        <v>2021</v>
      </c>
      <c r="C2565" s="13" t="s">
        <v>9</v>
      </c>
      <c r="D2565" s="15">
        <v>19</v>
      </c>
      <c r="E2565" s="13" t="s">
        <v>14</v>
      </c>
      <c r="F2565" s="13" t="s">
        <v>17</v>
      </c>
      <c r="G2565" s="13" t="s">
        <v>12</v>
      </c>
      <c r="H2565" s="13" t="s">
        <v>37</v>
      </c>
    </row>
    <row r="2566" spans="1:8">
      <c r="A2566" s="15">
        <v>1759</v>
      </c>
      <c r="B2566" s="15">
        <v>2021</v>
      </c>
      <c r="C2566" s="13" t="s">
        <v>9</v>
      </c>
      <c r="D2566" s="15">
        <v>19</v>
      </c>
      <c r="E2566" s="13" t="s">
        <v>10</v>
      </c>
      <c r="F2566" s="13" t="s">
        <v>11</v>
      </c>
      <c r="G2566" s="13" t="s">
        <v>12</v>
      </c>
      <c r="H2566" s="13" t="s">
        <v>18</v>
      </c>
    </row>
    <row r="2567" spans="1:8">
      <c r="A2567" s="15">
        <v>1758</v>
      </c>
      <c r="B2567" s="15">
        <v>2021</v>
      </c>
      <c r="C2567" s="13" t="s">
        <v>9</v>
      </c>
      <c r="D2567" s="15">
        <v>19</v>
      </c>
      <c r="E2567" s="13" t="s">
        <v>10</v>
      </c>
      <c r="F2567" s="13" t="s">
        <v>17</v>
      </c>
      <c r="G2567" s="13" t="s">
        <v>12</v>
      </c>
      <c r="H2567" s="13" t="s">
        <v>18</v>
      </c>
    </row>
    <row r="2568" spans="1:8">
      <c r="A2568" s="15">
        <v>1757</v>
      </c>
      <c r="B2568" s="15">
        <v>2021</v>
      </c>
      <c r="C2568" s="13" t="s">
        <v>9</v>
      </c>
      <c r="D2568" s="15">
        <v>19</v>
      </c>
      <c r="E2568" s="13" t="s">
        <v>10</v>
      </c>
      <c r="F2568" s="13" t="s">
        <v>17</v>
      </c>
      <c r="G2568" s="13" t="s">
        <v>12</v>
      </c>
      <c r="H2568" s="13" t="s">
        <v>31</v>
      </c>
    </row>
    <row r="2569" spans="1:8">
      <c r="A2569" s="15">
        <v>1756</v>
      </c>
      <c r="B2569" s="15">
        <v>2021</v>
      </c>
      <c r="C2569" s="13" t="s">
        <v>9</v>
      </c>
      <c r="D2569" s="15">
        <v>19</v>
      </c>
      <c r="E2569" s="13" t="s">
        <v>14</v>
      </c>
      <c r="F2569" s="13" t="s">
        <v>11</v>
      </c>
      <c r="G2569" s="13" t="s">
        <v>12</v>
      </c>
      <c r="H2569" s="13" t="s">
        <v>32</v>
      </c>
    </row>
    <row r="2570" spans="1:8">
      <c r="A2570" s="15">
        <v>1755</v>
      </c>
      <c r="B2570" s="15">
        <v>2021</v>
      </c>
      <c r="C2570" s="13" t="s">
        <v>9</v>
      </c>
      <c r="D2570" s="15">
        <v>19</v>
      </c>
      <c r="E2570" s="13" t="s">
        <v>14</v>
      </c>
      <c r="F2570" s="13" t="s">
        <v>17</v>
      </c>
      <c r="G2570" s="13" t="s">
        <v>12</v>
      </c>
      <c r="H2570" s="13" t="s">
        <v>37</v>
      </c>
    </row>
    <row r="2571" spans="1:8">
      <c r="A2571" s="15">
        <v>1754</v>
      </c>
      <c r="B2571" s="15">
        <v>2021</v>
      </c>
      <c r="C2571" s="13" t="s">
        <v>9</v>
      </c>
      <c r="D2571" s="15">
        <v>19</v>
      </c>
      <c r="E2571" s="13" t="s">
        <v>10</v>
      </c>
      <c r="F2571" s="13" t="s">
        <v>11</v>
      </c>
      <c r="G2571" s="13" t="s">
        <v>12</v>
      </c>
      <c r="H2571" s="13" t="s">
        <v>18</v>
      </c>
    </row>
    <row r="2572" spans="1:8">
      <c r="A2572" s="15">
        <v>1753</v>
      </c>
      <c r="B2572" s="15">
        <v>2021</v>
      </c>
      <c r="C2572" s="13" t="s">
        <v>9</v>
      </c>
      <c r="D2572" s="15">
        <v>19</v>
      </c>
      <c r="E2572" s="13" t="s">
        <v>10</v>
      </c>
      <c r="F2572" s="13" t="s">
        <v>17</v>
      </c>
      <c r="G2572" s="13" t="s">
        <v>12</v>
      </c>
      <c r="H2572" s="13" t="s">
        <v>18</v>
      </c>
    </row>
    <row r="2573" spans="1:8">
      <c r="A2573" s="15">
        <v>1752</v>
      </c>
      <c r="B2573" s="15">
        <v>2021</v>
      </c>
      <c r="C2573" s="13" t="s">
        <v>9</v>
      </c>
      <c r="D2573" s="15">
        <v>19</v>
      </c>
      <c r="E2573" s="13" t="s">
        <v>10</v>
      </c>
      <c r="F2573" s="13" t="s">
        <v>17</v>
      </c>
      <c r="G2573" s="13" t="s">
        <v>12</v>
      </c>
      <c r="H2573" s="13" t="s">
        <v>31</v>
      </c>
    </row>
    <row r="2574" spans="1:8">
      <c r="A2574" s="15">
        <v>1751</v>
      </c>
      <c r="B2574" s="15">
        <v>2021</v>
      </c>
      <c r="C2574" s="13" t="s">
        <v>9</v>
      </c>
      <c r="D2574" s="15">
        <v>19</v>
      </c>
      <c r="E2574" s="13" t="s">
        <v>14</v>
      </c>
      <c r="F2574" s="13" t="s">
        <v>11</v>
      </c>
      <c r="G2574" s="13" t="s">
        <v>12</v>
      </c>
      <c r="H2574" s="13" t="s">
        <v>32</v>
      </c>
    </row>
    <row r="2575" spans="1:8">
      <c r="A2575" s="15">
        <v>1750</v>
      </c>
      <c r="B2575" s="15">
        <v>2021</v>
      </c>
      <c r="C2575" s="13" t="s">
        <v>9</v>
      </c>
      <c r="D2575" s="15">
        <v>19</v>
      </c>
      <c r="E2575" s="13" t="s">
        <v>14</v>
      </c>
      <c r="F2575" s="13" t="s">
        <v>17</v>
      </c>
      <c r="G2575" s="13" t="s">
        <v>12</v>
      </c>
      <c r="H2575" s="13" t="s">
        <v>37</v>
      </c>
    </row>
    <row r="2576" spans="1:8">
      <c r="A2576" s="15">
        <v>1749</v>
      </c>
      <c r="B2576" s="15">
        <v>2021</v>
      </c>
      <c r="C2576" s="13" t="s">
        <v>9</v>
      </c>
      <c r="D2576" s="15">
        <v>19</v>
      </c>
      <c r="E2576" s="13" t="s">
        <v>10</v>
      </c>
      <c r="F2576" s="13" t="s">
        <v>11</v>
      </c>
      <c r="G2576" s="13" t="s">
        <v>12</v>
      </c>
      <c r="H2576" s="13" t="s">
        <v>18</v>
      </c>
    </row>
    <row r="2577" spans="1:8">
      <c r="A2577" s="15">
        <v>1748</v>
      </c>
      <c r="B2577" s="15">
        <v>2021</v>
      </c>
      <c r="C2577" s="13" t="s">
        <v>9</v>
      </c>
      <c r="D2577" s="15">
        <v>19</v>
      </c>
      <c r="E2577" s="13" t="s">
        <v>10</v>
      </c>
      <c r="F2577" s="13" t="s">
        <v>17</v>
      </c>
      <c r="G2577" s="13" t="s">
        <v>12</v>
      </c>
      <c r="H2577" s="13" t="s">
        <v>18</v>
      </c>
    </row>
    <row r="2578" spans="1:8">
      <c r="A2578" s="15">
        <v>1747</v>
      </c>
      <c r="B2578" s="15">
        <v>2021</v>
      </c>
      <c r="C2578" s="13" t="s">
        <v>9</v>
      </c>
      <c r="D2578" s="15">
        <v>19</v>
      </c>
      <c r="E2578" s="13" t="s">
        <v>10</v>
      </c>
      <c r="F2578" s="13" t="s">
        <v>17</v>
      </c>
      <c r="G2578" s="13" t="s">
        <v>12</v>
      </c>
      <c r="H2578" s="13" t="s">
        <v>31</v>
      </c>
    </row>
    <row r="2579" spans="1:8">
      <c r="A2579" s="15">
        <v>1746</v>
      </c>
      <c r="B2579" s="15">
        <v>2021</v>
      </c>
      <c r="C2579" s="13" t="s">
        <v>9</v>
      </c>
      <c r="D2579" s="15">
        <v>19</v>
      </c>
      <c r="E2579" s="13" t="s">
        <v>14</v>
      </c>
      <c r="F2579" s="13" t="s">
        <v>11</v>
      </c>
      <c r="G2579" s="13" t="s">
        <v>12</v>
      </c>
      <c r="H2579" s="13" t="s">
        <v>32</v>
      </c>
    </row>
    <row r="2580" spans="1:8">
      <c r="A2580" s="15">
        <v>1745</v>
      </c>
      <c r="B2580" s="15">
        <v>2021</v>
      </c>
      <c r="C2580" s="13" t="s">
        <v>9</v>
      </c>
      <c r="D2580" s="15">
        <v>19</v>
      </c>
      <c r="E2580" s="13" t="s">
        <v>14</v>
      </c>
      <c r="F2580" s="13" t="s">
        <v>17</v>
      </c>
      <c r="G2580" s="13" t="s">
        <v>12</v>
      </c>
      <c r="H2580" s="13" t="s">
        <v>37</v>
      </c>
    </row>
    <row r="2581" spans="1:8">
      <c r="A2581" s="15">
        <v>1744</v>
      </c>
      <c r="B2581" s="15">
        <v>2021</v>
      </c>
      <c r="C2581" s="13" t="s">
        <v>9</v>
      </c>
      <c r="D2581" s="15">
        <v>19</v>
      </c>
      <c r="E2581" s="13" t="s">
        <v>10</v>
      </c>
      <c r="F2581" s="13" t="s">
        <v>11</v>
      </c>
      <c r="G2581" s="13" t="s">
        <v>12</v>
      </c>
      <c r="H2581" s="13" t="s">
        <v>18</v>
      </c>
    </row>
    <row r="2582" spans="1:8">
      <c r="A2582" s="15">
        <v>1743</v>
      </c>
      <c r="B2582" s="15">
        <v>2021</v>
      </c>
      <c r="C2582" s="13" t="s">
        <v>9</v>
      </c>
      <c r="D2582" s="15">
        <v>19</v>
      </c>
      <c r="E2582" s="13" t="s">
        <v>10</v>
      </c>
      <c r="F2582" s="13" t="s">
        <v>17</v>
      </c>
      <c r="G2582" s="13" t="s">
        <v>12</v>
      </c>
      <c r="H2582" s="13" t="s">
        <v>18</v>
      </c>
    </row>
    <row r="2583" spans="1:8">
      <c r="A2583" s="15">
        <v>1742</v>
      </c>
      <c r="B2583" s="15">
        <v>2021</v>
      </c>
      <c r="C2583" s="13" t="s">
        <v>9</v>
      </c>
      <c r="D2583" s="15">
        <v>19</v>
      </c>
      <c r="E2583" s="13" t="s">
        <v>10</v>
      </c>
      <c r="F2583" s="13" t="s">
        <v>17</v>
      </c>
      <c r="G2583" s="13" t="s">
        <v>12</v>
      </c>
      <c r="H2583" s="13" t="s">
        <v>31</v>
      </c>
    </row>
    <row r="2584" spans="1:8">
      <c r="A2584" s="15">
        <v>1741</v>
      </c>
      <c r="B2584" s="15">
        <v>2021</v>
      </c>
      <c r="C2584" s="13" t="s">
        <v>9</v>
      </c>
      <c r="D2584" s="15">
        <v>19</v>
      </c>
      <c r="E2584" s="13" t="s">
        <v>14</v>
      </c>
      <c r="F2584" s="13" t="s">
        <v>11</v>
      </c>
      <c r="G2584" s="13" t="s">
        <v>12</v>
      </c>
      <c r="H2584" s="13" t="s">
        <v>32</v>
      </c>
    </row>
    <row r="2585" spans="1:8">
      <c r="A2585" s="15">
        <v>1740</v>
      </c>
      <c r="B2585" s="15">
        <v>2021</v>
      </c>
      <c r="C2585" s="13" t="s">
        <v>9</v>
      </c>
      <c r="D2585" s="15">
        <v>19</v>
      </c>
      <c r="E2585" s="13" t="s">
        <v>14</v>
      </c>
      <c r="F2585" s="13" t="s">
        <v>17</v>
      </c>
      <c r="G2585" s="13" t="s">
        <v>12</v>
      </c>
      <c r="H2585" s="13" t="s">
        <v>37</v>
      </c>
    </row>
    <row r="2586" spans="1:8">
      <c r="A2586" s="15">
        <v>1739</v>
      </c>
      <c r="B2586" s="15">
        <v>2021</v>
      </c>
      <c r="C2586" s="13" t="s">
        <v>9</v>
      </c>
      <c r="D2586" s="15">
        <v>19</v>
      </c>
      <c r="E2586" s="13" t="s">
        <v>10</v>
      </c>
      <c r="F2586" s="13" t="s">
        <v>11</v>
      </c>
      <c r="G2586" s="13" t="s">
        <v>12</v>
      </c>
      <c r="H2586" s="13" t="s">
        <v>18</v>
      </c>
    </row>
    <row r="2587" spans="1:8">
      <c r="A2587" s="15">
        <v>1738</v>
      </c>
      <c r="B2587" s="15">
        <v>2021</v>
      </c>
      <c r="C2587" s="13" t="s">
        <v>9</v>
      </c>
      <c r="D2587" s="15">
        <v>19</v>
      </c>
      <c r="E2587" s="13" t="s">
        <v>10</v>
      </c>
      <c r="F2587" s="13" t="s">
        <v>17</v>
      </c>
      <c r="G2587" s="13" t="s">
        <v>12</v>
      </c>
      <c r="H2587" s="13" t="s">
        <v>18</v>
      </c>
    </row>
    <row r="2588" spans="1:8">
      <c r="A2588" s="15">
        <v>1737</v>
      </c>
      <c r="B2588" s="15">
        <v>2021</v>
      </c>
      <c r="C2588" s="13" t="s">
        <v>9</v>
      </c>
      <c r="D2588" s="15">
        <v>19</v>
      </c>
      <c r="E2588" s="13" t="s">
        <v>10</v>
      </c>
      <c r="F2588" s="13" t="s">
        <v>17</v>
      </c>
      <c r="G2588" s="13" t="s">
        <v>12</v>
      </c>
      <c r="H2588" s="13" t="s">
        <v>13</v>
      </c>
    </row>
    <row r="2589" spans="1:8">
      <c r="A2589" s="15">
        <v>1736</v>
      </c>
      <c r="B2589" s="15">
        <v>2021</v>
      </c>
      <c r="C2589" s="13" t="s">
        <v>9</v>
      </c>
      <c r="D2589" s="15">
        <v>19</v>
      </c>
      <c r="E2589" s="13" t="s">
        <v>14</v>
      </c>
      <c r="F2589" s="13" t="s">
        <v>11</v>
      </c>
      <c r="G2589" s="13" t="s">
        <v>12</v>
      </c>
      <c r="H2589" s="13" t="s">
        <v>32</v>
      </c>
    </row>
    <row r="2590" spans="1:8">
      <c r="A2590" s="15">
        <v>1735</v>
      </c>
      <c r="B2590" s="15">
        <v>2021</v>
      </c>
      <c r="C2590" s="13" t="s">
        <v>9</v>
      </c>
      <c r="D2590" s="15">
        <v>19</v>
      </c>
      <c r="E2590" s="13" t="s">
        <v>14</v>
      </c>
      <c r="F2590" s="13" t="s">
        <v>17</v>
      </c>
      <c r="G2590" s="13" t="s">
        <v>12</v>
      </c>
      <c r="H2590" s="13" t="s">
        <v>37</v>
      </c>
    </row>
    <row r="2591" spans="1:8">
      <c r="A2591" s="15">
        <v>1734</v>
      </c>
      <c r="B2591" s="15">
        <v>2021</v>
      </c>
      <c r="C2591" s="13" t="s">
        <v>9</v>
      </c>
      <c r="D2591" s="15">
        <v>19</v>
      </c>
      <c r="E2591" s="13" t="s">
        <v>10</v>
      </c>
      <c r="F2591" s="13" t="s">
        <v>11</v>
      </c>
      <c r="G2591" s="13" t="s">
        <v>12</v>
      </c>
      <c r="H2591" s="13" t="s">
        <v>18</v>
      </c>
    </row>
    <row r="2592" spans="1:8">
      <c r="A2592" s="15">
        <v>1733</v>
      </c>
      <c r="B2592" s="15">
        <v>2021</v>
      </c>
      <c r="C2592" s="13" t="s">
        <v>9</v>
      </c>
      <c r="D2592" s="15">
        <v>19</v>
      </c>
      <c r="E2592" s="13" t="s">
        <v>10</v>
      </c>
      <c r="F2592" s="13" t="s">
        <v>17</v>
      </c>
      <c r="G2592" s="13" t="s">
        <v>12</v>
      </c>
      <c r="H2592" s="13" t="s">
        <v>18</v>
      </c>
    </row>
    <row r="2593" spans="1:8">
      <c r="A2593" s="15">
        <v>1732</v>
      </c>
      <c r="B2593" s="15">
        <v>2021</v>
      </c>
      <c r="C2593" s="13" t="s">
        <v>9</v>
      </c>
      <c r="D2593" s="15">
        <v>19</v>
      </c>
      <c r="E2593" s="13" t="s">
        <v>10</v>
      </c>
      <c r="F2593" s="13" t="s">
        <v>17</v>
      </c>
      <c r="G2593" s="13" t="s">
        <v>12</v>
      </c>
      <c r="H2593" s="13" t="s">
        <v>13</v>
      </c>
    </row>
    <row r="2594" spans="1:8">
      <c r="A2594" s="15">
        <v>1731</v>
      </c>
      <c r="B2594" s="15">
        <v>2021</v>
      </c>
      <c r="C2594" s="13" t="s">
        <v>9</v>
      </c>
      <c r="D2594" s="15">
        <v>19</v>
      </c>
      <c r="E2594" s="13" t="s">
        <v>14</v>
      </c>
      <c r="F2594" s="13" t="s">
        <v>11</v>
      </c>
      <c r="G2594" s="13" t="s">
        <v>12</v>
      </c>
      <c r="H2594" s="13" t="s">
        <v>32</v>
      </c>
    </row>
    <row r="2595" spans="1:8">
      <c r="A2595" s="15">
        <v>1730</v>
      </c>
      <c r="B2595" s="15">
        <v>2021</v>
      </c>
      <c r="C2595" s="13" t="s">
        <v>9</v>
      </c>
      <c r="D2595" s="15">
        <v>19</v>
      </c>
      <c r="E2595" s="13" t="s">
        <v>14</v>
      </c>
      <c r="F2595" s="13" t="s">
        <v>17</v>
      </c>
      <c r="G2595" s="13" t="s">
        <v>12</v>
      </c>
      <c r="H2595" s="13" t="s">
        <v>37</v>
      </c>
    </row>
    <row r="2596" spans="1:8">
      <c r="A2596" s="15">
        <v>1729</v>
      </c>
      <c r="B2596" s="15">
        <v>2021</v>
      </c>
      <c r="C2596" s="13" t="s">
        <v>9</v>
      </c>
      <c r="D2596" s="15">
        <v>19</v>
      </c>
      <c r="E2596" s="13" t="s">
        <v>10</v>
      </c>
      <c r="F2596" s="13" t="s">
        <v>11</v>
      </c>
      <c r="G2596" s="13" t="s">
        <v>12</v>
      </c>
      <c r="H2596" s="13" t="s">
        <v>18</v>
      </c>
    </row>
    <row r="2597" spans="1:8">
      <c r="A2597" s="15">
        <v>1728</v>
      </c>
      <c r="B2597" s="15">
        <v>2021</v>
      </c>
      <c r="C2597" s="13" t="s">
        <v>9</v>
      </c>
      <c r="D2597" s="15">
        <v>19</v>
      </c>
      <c r="E2597" s="13" t="s">
        <v>10</v>
      </c>
      <c r="F2597" s="13" t="s">
        <v>17</v>
      </c>
      <c r="G2597" s="13" t="s">
        <v>12</v>
      </c>
      <c r="H2597" s="13" t="s">
        <v>18</v>
      </c>
    </row>
    <row r="2598" spans="1:8">
      <c r="A2598" s="15">
        <v>1727</v>
      </c>
      <c r="B2598" s="15">
        <v>2021</v>
      </c>
      <c r="C2598" s="13" t="s">
        <v>9</v>
      </c>
      <c r="D2598" s="15">
        <v>19</v>
      </c>
      <c r="E2598" s="13" t="s">
        <v>10</v>
      </c>
      <c r="F2598" s="13" t="s">
        <v>17</v>
      </c>
      <c r="G2598" s="13" t="s">
        <v>12</v>
      </c>
      <c r="H2598" s="13" t="s">
        <v>13</v>
      </c>
    </row>
    <row r="2599" spans="1:8">
      <c r="A2599" s="15">
        <v>1726</v>
      </c>
      <c r="B2599" s="15">
        <v>2021</v>
      </c>
      <c r="C2599" s="13" t="s">
        <v>9</v>
      </c>
      <c r="D2599" s="15">
        <v>19</v>
      </c>
      <c r="E2599" s="13" t="s">
        <v>14</v>
      </c>
      <c r="F2599" s="13" t="s">
        <v>11</v>
      </c>
      <c r="G2599" s="13" t="s">
        <v>12</v>
      </c>
      <c r="H2599" s="13" t="s">
        <v>32</v>
      </c>
    </row>
    <row r="2600" spans="1:8">
      <c r="A2600" s="15">
        <v>1725</v>
      </c>
      <c r="B2600" s="15">
        <v>2021</v>
      </c>
      <c r="C2600" s="13" t="s">
        <v>9</v>
      </c>
      <c r="D2600" s="15">
        <v>19</v>
      </c>
      <c r="E2600" s="13" t="s">
        <v>14</v>
      </c>
      <c r="F2600" s="13" t="s">
        <v>17</v>
      </c>
      <c r="G2600" s="13" t="s">
        <v>12</v>
      </c>
      <c r="H2600" s="13" t="s">
        <v>37</v>
      </c>
    </row>
    <row r="2601" spans="1:8">
      <c r="A2601" s="15">
        <v>1724</v>
      </c>
      <c r="B2601" s="15">
        <v>2021</v>
      </c>
      <c r="C2601" s="13" t="s">
        <v>9</v>
      </c>
      <c r="D2601" s="15">
        <v>19</v>
      </c>
      <c r="E2601" s="13" t="s">
        <v>10</v>
      </c>
      <c r="F2601" s="13" t="s">
        <v>11</v>
      </c>
      <c r="G2601" s="13" t="s">
        <v>12</v>
      </c>
      <c r="H2601" s="13" t="s">
        <v>18</v>
      </c>
    </row>
    <row r="2602" spans="1:8">
      <c r="A2602" s="15">
        <v>1723</v>
      </c>
      <c r="B2602" s="15">
        <v>2021</v>
      </c>
      <c r="C2602" s="13" t="s">
        <v>9</v>
      </c>
      <c r="D2602" s="15">
        <v>19</v>
      </c>
      <c r="E2602" s="13" t="s">
        <v>10</v>
      </c>
      <c r="F2602" s="13" t="s">
        <v>17</v>
      </c>
      <c r="G2602" s="13" t="s">
        <v>12</v>
      </c>
      <c r="H2602" s="13" t="s">
        <v>18</v>
      </c>
    </row>
    <row r="2603" spans="1:8">
      <c r="A2603" s="15">
        <v>1722</v>
      </c>
      <c r="B2603" s="15">
        <v>2021</v>
      </c>
      <c r="C2603" s="13" t="s">
        <v>9</v>
      </c>
      <c r="D2603" s="15">
        <v>19</v>
      </c>
      <c r="E2603" s="13" t="s">
        <v>10</v>
      </c>
      <c r="F2603" s="13" t="s">
        <v>17</v>
      </c>
      <c r="G2603" s="13" t="s">
        <v>12</v>
      </c>
      <c r="H2603" s="13" t="s">
        <v>13</v>
      </c>
    </row>
    <row r="2604" spans="1:8">
      <c r="A2604" s="15">
        <v>1721</v>
      </c>
      <c r="B2604" s="15">
        <v>2021</v>
      </c>
      <c r="C2604" s="13" t="s">
        <v>9</v>
      </c>
      <c r="D2604" s="15">
        <v>19</v>
      </c>
      <c r="E2604" s="13" t="s">
        <v>14</v>
      </c>
      <c r="F2604" s="13" t="s">
        <v>11</v>
      </c>
      <c r="G2604" s="13" t="s">
        <v>12</v>
      </c>
      <c r="H2604" s="13" t="s">
        <v>32</v>
      </c>
    </row>
    <row r="2605" spans="1:8">
      <c r="A2605" s="15">
        <v>1720</v>
      </c>
      <c r="B2605" s="15">
        <v>2021</v>
      </c>
      <c r="C2605" s="13" t="s">
        <v>9</v>
      </c>
      <c r="D2605" s="15">
        <v>19</v>
      </c>
      <c r="E2605" s="13" t="s">
        <v>14</v>
      </c>
      <c r="F2605" s="13" t="s">
        <v>17</v>
      </c>
      <c r="G2605" s="13" t="s">
        <v>12</v>
      </c>
      <c r="H2605" s="13" t="s">
        <v>37</v>
      </c>
    </row>
    <row r="2606" spans="1:8">
      <c r="A2606" s="15">
        <v>1719</v>
      </c>
      <c r="B2606" s="15">
        <v>2021</v>
      </c>
      <c r="C2606" s="13" t="s">
        <v>9</v>
      </c>
      <c r="D2606" s="15">
        <v>19</v>
      </c>
      <c r="E2606" s="13" t="s">
        <v>10</v>
      </c>
      <c r="F2606" s="13" t="s">
        <v>11</v>
      </c>
      <c r="G2606" s="13" t="s">
        <v>12</v>
      </c>
      <c r="H2606" s="13" t="s">
        <v>18</v>
      </c>
    </row>
    <row r="2607" spans="1:8">
      <c r="A2607" s="15">
        <v>1718</v>
      </c>
      <c r="B2607" s="15">
        <v>2021</v>
      </c>
      <c r="C2607" s="13" t="s">
        <v>9</v>
      </c>
      <c r="D2607" s="15">
        <v>19</v>
      </c>
      <c r="E2607" s="13" t="s">
        <v>10</v>
      </c>
      <c r="F2607" s="13" t="s">
        <v>17</v>
      </c>
      <c r="G2607" s="13" t="s">
        <v>12</v>
      </c>
      <c r="H2607" s="13" t="s">
        <v>18</v>
      </c>
    </row>
    <row r="2608" spans="1:8">
      <c r="A2608" s="15">
        <v>1717</v>
      </c>
      <c r="B2608" s="15">
        <v>2021</v>
      </c>
      <c r="C2608" s="13" t="s">
        <v>9</v>
      </c>
      <c r="D2608" s="15">
        <v>19</v>
      </c>
      <c r="E2608" s="13" t="s">
        <v>10</v>
      </c>
      <c r="F2608" s="13" t="s">
        <v>17</v>
      </c>
      <c r="G2608" s="13" t="s">
        <v>12</v>
      </c>
      <c r="H2608" s="13" t="s">
        <v>13</v>
      </c>
    </row>
    <row r="2609" spans="1:8">
      <c r="A2609" s="15">
        <v>1716</v>
      </c>
      <c r="B2609" s="15">
        <v>2021</v>
      </c>
      <c r="C2609" s="13" t="s">
        <v>9</v>
      </c>
      <c r="D2609" s="15">
        <v>19</v>
      </c>
      <c r="E2609" s="13" t="s">
        <v>14</v>
      </c>
      <c r="F2609" s="13" t="s">
        <v>11</v>
      </c>
      <c r="G2609" s="13" t="s">
        <v>12</v>
      </c>
      <c r="H2609" s="13" t="s">
        <v>32</v>
      </c>
    </row>
    <row r="2610" spans="1:8">
      <c r="A2610" s="15">
        <v>1715</v>
      </c>
      <c r="B2610" s="15">
        <v>2021</v>
      </c>
      <c r="C2610" s="13" t="s">
        <v>9</v>
      </c>
      <c r="D2610" s="15">
        <v>19</v>
      </c>
      <c r="E2610" s="13" t="s">
        <v>14</v>
      </c>
      <c r="F2610" s="13" t="s">
        <v>17</v>
      </c>
      <c r="G2610" s="13" t="s">
        <v>12</v>
      </c>
      <c r="H2610" s="13" t="s">
        <v>37</v>
      </c>
    </row>
    <row r="2611" spans="1:8">
      <c r="A2611" s="15">
        <v>1714</v>
      </c>
      <c r="B2611" s="15">
        <v>2021</v>
      </c>
      <c r="C2611" s="13" t="s">
        <v>9</v>
      </c>
      <c r="D2611" s="15">
        <v>19</v>
      </c>
      <c r="E2611" s="13" t="s">
        <v>10</v>
      </c>
      <c r="F2611" s="13" t="s">
        <v>11</v>
      </c>
      <c r="G2611" s="13" t="s">
        <v>12</v>
      </c>
      <c r="H2611" s="13" t="s">
        <v>18</v>
      </c>
    </row>
    <row r="2612" spans="1:8">
      <c r="A2612" s="15">
        <v>1713</v>
      </c>
      <c r="B2612" s="15">
        <v>2021</v>
      </c>
      <c r="C2612" s="13" t="s">
        <v>9</v>
      </c>
      <c r="D2612" s="15">
        <v>19</v>
      </c>
      <c r="E2612" s="13" t="s">
        <v>10</v>
      </c>
      <c r="F2612" s="13" t="s">
        <v>17</v>
      </c>
      <c r="G2612" s="13" t="s">
        <v>12</v>
      </c>
      <c r="H2612" s="13" t="s">
        <v>18</v>
      </c>
    </row>
    <row r="2613" spans="1:8">
      <c r="A2613" s="15">
        <v>1712</v>
      </c>
      <c r="B2613" s="15">
        <v>2021</v>
      </c>
      <c r="C2613" s="13" t="s">
        <v>9</v>
      </c>
      <c r="D2613" s="15">
        <v>19</v>
      </c>
      <c r="E2613" s="13" t="s">
        <v>10</v>
      </c>
      <c r="F2613" s="13" t="s">
        <v>17</v>
      </c>
      <c r="G2613" s="13" t="s">
        <v>12</v>
      </c>
      <c r="H2613" s="13" t="s">
        <v>13</v>
      </c>
    </row>
    <row r="2614" spans="1:8">
      <c r="A2614" s="15">
        <v>1711</v>
      </c>
      <c r="B2614" s="15">
        <v>2021</v>
      </c>
      <c r="C2614" s="13" t="s">
        <v>9</v>
      </c>
      <c r="D2614" s="15">
        <v>19</v>
      </c>
      <c r="E2614" s="13" t="s">
        <v>14</v>
      </c>
      <c r="F2614" s="13" t="s">
        <v>11</v>
      </c>
      <c r="G2614" s="13" t="s">
        <v>12</v>
      </c>
      <c r="H2614" s="13" t="s">
        <v>32</v>
      </c>
    </row>
    <row r="2615" spans="1:8">
      <c r="A2615" s="15">
        <v>1710</v>
      </c>
      <c r="B2615" s="15">
        <v>2021</v>
      </c>
      <c r="C2615" s="13" t="s">
        <v>9</v>
      </c>
      <c r="D2615" s="15">
        <v>19</v>
      </c>
      <c r="E2615" s="13" t="s">
        <v>14</v>
      </c>
      <c r="F2615" s="13" t="s">
        <v>17</v>
      </c>
      <c r="G2615" s="13" t="s">
        <v>12</v>
      </c>
      <c r="H2615" s="13" t="s">
        <v>37</v>
      </c>
    </row>
    <row r="2616" spans="1:8">
      <c r="A2616" s="15">
        <v>1709</v>
      </c>
      <c r="B2616" s="15">
        <v>2021</v>
      </c>
      <c r="C2616" s="13" t="s">
        <v>9</v>
      </c>
      <c r="D2616" s="15">
        <v>19</v>
      </c>
      <c r="E2616" s="13" t="s">
        <v>10</v>
      </c>
      <c r="F2616" s="13" t="s">
        <v>11</v>
      </c>
      <c r="G2616" s="13" t="s">
        <v>12</v>
      </c>
      <c r="H2616" s="13" t="s">
        <v>18</v>
      </c>
    </row>
    <row r="2617" spans="1:8">
      <c r="A2617" s="15">
        <v>1708</v>
      </c>
      <c r="B2617" s="15">
        <v>2021</v>
      </c>
      <c r="C2617" s="13" t="s">
        <v>9</v>
      </c>
      <c r="D2617" s="15">
        <v>19</v>
      </c>
      <c r="E2617" s="13" t="s">
        <v>10</v>
      </c>
      <c r="F2617" s="13" t="s">
        <v>17</v>
      </c>
      <c r="G2617" s="13" t="s">
        <v>12</v>
      </c>
      <c r="H2617" s="13" t="s">
        <v>18</v>
      </c>
    </row>
    <row r="2618" spans="1:8">
      <c r="A2618" s="15">
        <v>1707</v>
      </c>
      <c r="B2618" s="15">
        <v>2021</v>
      </c>
      <c r="C2618" s="13" t="s">
        <v>9</v>
      </c>
      <c r="D2618" s="15">
        <v>19</v>
      </c>
      <c r="E2618" s="13" t="s">
        <v>10</v>
      </c>
      <c r="F2618" s="13" t="s">
        <v>17</v>
      </c>
      <c r="G2618" s="13" t="s">
        <v>12</v>
      </c>
      <c r="H2618" s="13" t="s">
        <v>13</v>
      </c>
    </row>
    <row r="2619" spans="1:8">
      <c r="A2619" s="15">
        <v>1706</v>
      </c>
      <c r="B2619" s="15">
        <v>2021</v>
      </c>
      <c r="C2619" s="13" t="s">
        <v>9</v>
      </c>
      <c r="D2619" s="15">
        <v>19</v>
      </c>
      <c r="E2619" s="13" t="s">
        <v>14</v>
      </c>
      <c r="F2619" s="13" t="s">
        <v>11</v>
      </c>
      <c r="G2619" s="13" t="s">
        <v>12</v>
      </c>
      <c r="H2619" s="13" t="s">
        <v>32</v>
      </c>
    </row>
    <row r="2620" spans="1:8">
      <c r="A2620" s="15">
        <v>1705</v>
      </c>
      <c r="B2620" s="15">
        <v>2021</v>
      </c>
      <c r="C2620" s="13" t="s">
        <v>9</v>
      </c>
      <c r="D2620" s="15">
        <v>19</v>
      </c>
      <c r="E2620" s="13" t="s">
        <v>14</v>
      </c>
      <c r="F2620" s="13" t="s">
        <v>17</v>
      </c>
      <c r="G2620" s="13" t="s">
        <v>12</v>
      </c>
      <c r="H2620" s="13" t="s">
        <v>37</v>
      </c>
    </row>
    <row r="2621" spans="1:8">
      <c r="A2621" s="15">
        <v>1704</v>
      </c>
      <c r="B2621" s="15">
        <v>2021</v>
      </c>
      <c r="C2621" s="13" t="s">
        <v>9</v>
      </c>
      <c r="D2621" s="15">
        <v>19</v>
      </c>
      <c r="E2621" s="13" t="s">
        <v>10</v>
      </c>
      <c r="F2621" s="13" t="s">
        <v>11</v>
      </c>
      <c r="G2621" s="13" t="s">
        <v>12</v>
      </c>
      <c r="H2621" s="13" t="s">
        <v>18</v>
      </c>
    </row>
    <row r="2622" spans="1:8">
      <c r="A2622" s="15">
        <v>1703</v>
      </c>
      <c r="B2622" s="15">
        <v>2021</v>
      </c>
      <c r="C2622" s="13" t="s">
        <v>9</v>
      </c>
      <c r="D2622" s="15">
        <v>19</v>
      </c>
      <c r="E2622" s="13" t="s">
        <v>10</v>
      </c>
      <c r="F2622" s="13" t="s">
        <v>17</v>
      </c>
      <c r="G2622" s="13" t="s">
        <v>12</v>
      </c>
      <c r="H2622" s="13" t="s">
        <v>18</v>
      </c>
    </row>
    <row r="2623" spans="1:8">
      <c r="A2623" s="15">
        <v>1702</v>
      </c>
      <c r="B2623" s="15">
        <v>2021</v>
      </c>
      <c r="C2623" s="13" t="s">
        <v>9</v>
      </c>
      <c r="D2623" s="15">
        <v>19</v>
      </c>
      <c r="E2623" s="13" t="s">
        <v>10</v>
      </c>
      <c r="F2623" s="13" t="s">
        <v>17</v>
      </c>
      <c r="G2623" s="13" t="s">
        <v>12</v>
      </c>
      <c r="H2623" s="13" t="s">
        <v>16</v>
      </c>
    </row>
    <row r="2624" spans="1:8">
      <c r="A2624" s="15">
        <v>1701</v>
      </c>
      <c r="B2624" s="15">
        <v>2021</v>
      </c>
      <c r="C2624" s="13" t="s">
        <v>9</v>
      </c>
      <c r="D2624" s="15">
        <v>19</v>
      </c>
      <c r="E2624" s="13" t="s">
        <v>14</v>
      </c>
      <c r="F2624" s="13" t="s">
        <v>11</v>
      </c>
      <c r="G2624" s="13" t="s">
        <v>12</v>
      </c>
      <c r="H2624" s="13" t="s">
        <v>32</v>
      </c>
    </row>
    <row r="2625" spans="1:8">
      <c r="A2625" s="15">
        <v>1700</v>
      </c>
      <c r="B2625" s="15">
        <v>2021</v>
      </c>
      <c r="C2625" s="13" t="s">
        <v>9</v>
      </c>
      <c r="D2625" s="15">
        <v>19</v>
      </c>
      <c r="E2625" s="13" t="s">
        <v>14</v>
      </c>
      <c r="F2625" s="13" t="s">
        <v>17</v>
      </c>
      <c r="G2625" s="13" t="s">
        <v>12</v>
      </c>
      <c r="H2625" s="13" t="s">
        <v>37</v>
      </c>
    </row>
    <row r="2626" spans="1:8">
      <c r="A2626" s="15">
        <v>1699</v>
      </c>
      <c r="B2626" s="15">
        <v>2021</v>
      </c>
      <c r="C2626" s="13" t="s">
        <v>9</v>
      </c>
      <c r="D2626" s="15">
        <v>19</v>
      </c>
      <c r="E2626" s="13" t="s">
        <v>10</v>
      </c>
      <c r="F2626" s="13" t="s">
        <v>11</v>
      </c>
      <c r="G2626" s="13" t="s">
        <v>12</v>
      </c>
      <c r="H2626" s="13" t="s">
        <v>18</v>
      </c>
    </row>
    <row r="2627" spans="1:8">
      <c r="A2627" s="15">
        <v>1698</v>
      </c>
      <c r="B2627" s="15">
        <v>2021</v>
      </c>
      <c r="C2627" s="13" t="s">
        <v>9</v>
      </c>
      <c r="D2627" s="15">
        <v>19</v>
      </c>
      <c r="E2627" s="13" t="s">
        <v>10</v>
      </c>
      <c r="F2627" s="13" t="s">
        <v>17</v>
      </c>
      <c r="G2627" s="13" t="s">
        <v>12</v>
      </c>
      <c r="H2627" s="13" t="s">
        <v>18</v>
      </c>
    </row>
    <row r="2628" spans="1:8">
      <c r="A2628" s="15">
        <v>1697</v>
      </c>
      <c r="B2628" s="15">
        <v>2021</v>
      </c>
      <c r="C2628" s="13" t="s">
        <v>9</v>
      </c>
      <c r="D2628" s="15">
        <v>19</v>
      </c>
      <c r="E2628" s="13" t="s">
        <v>10</v>
      </c>
      <c r="F2628" s="13" t="s">
        <v>17</v>
      </c>
      <c r="G2628" s="13" t="s">
        <v>12</v>
      </c>
      <c r="H2628" s="13" t="s">
        <v>16</v>
      </c>
    </row>
    <row r="2629" spans="1:8">
      <c r="A2629" s="15">
        <v>1696</v>
      </c>
      <c r="B2629" s="15">
        <v>2021</v>
      </c>
      <c r="C2629" s="13" t="s">
        <v>9</v>
      </c>
      <c r="D2629" s="15">
        <v>19</v>
      </c>
      <c r="E2629" s="13" t="s">
        <v>14</v>
      </c>
      <c r="F2629" s="13" t="s">
        <v>11</v>
      </c>
      <c r="G2629" s="13" t="s">
        <v>12</v>
      </c>
      <c r="H2629" s="13" t="s">
        <v>32</v>
      </c>
    </row>
    <row r="2630" spans="1:8">
      <c r="A2630" s="15">
        <v>1695</v>
      </c>
      <c r="B2630" s="15">
        <v>2021</v>
      </c>
      <c r="C2630" s="13" t="s">
        <v>9</v>
      </c>
      <c r="D2630" s="15">
        <v>19</v>
      </c>
      <c r="E2630" s="13" t="s">
        <v>14</v>
      </c>
      <c r="F2630" s="13" t="s">
        <v>17</v>
      </c>
      <c r="G2630" s="13" t="s">
        <v>12</v>
      </c>
      <c r="H2630" s="13" t="s">
        <v>37</v>
      </c>
    </row>
    <row r="2631" spans="1:8">
      <c r="A2631" s="15">
        <v>1694</v>
      </c>
      <c r="B2631" s="15">
        <v>2021</v>
      </c>
      <c r="C2631" s="13" t="s">
        <v>9</v>
      </c>
      <c r="D2631" s="15">
        <v>19</v>
      </c>
      <c r="E2631" s="13" t="s">
        <v>10</v>
      </c>
      <c r="F2631" s="13" t="s">
        <v>11</v>
      </c>
      <c r="G2631" s="13" t="s">
        <v>12</v>
      </c>
      <c r="H2631" s="13" t="s">
        <v>18</v>
      </c>
    </row>
    <row r="2632" spans="1:8">
      <c r="A2632" s="15">
        <v>1693</v>
      </c>
      <c r="B2632" s="15">
        <v>2021</v>
      </c>
      <c r="C2632" s="13" t="s">
        <v>9</v>
      </c>
      <c r="D2632" s="15">
        <v>19</v>
      </c>
      <c r="E2632" s="13" t="s">
        <v>10</v>
      </c>
      <c r="F2632" s="13" t="s">
        <v>17</v>
      </c>
      <c r="G2632" s="13" t="s">
        <v>12</v>
      </c>
      <c r="H2632" s="13" t="s">
        <v>18</v>
      </c>
    </row>
    <row r="2633" spans="1:8">
      <c r="A2633" s="15">
        <v>1692</v>
      </c>
      <c r="B2633" s="15">
        <v>2021</v>
      </c>
      <c r="C2633" s="13" t="s">
        <v>9</v>
      </c>
      <c r="D2633" s="15">
        <v>19</v>
      </c>
      <c r="E2633" s="13" t="s">
        <v>10</v>
      </c>
      <c r="F2633" s="13" t="s">
        <v>17</v>
      </c>
      <c r="G2633" s="13" t="s">
        <v>12</v>
      </c>
      <c r="H2633" s="13" t="s">
        <v>16</v>
      </c>
    </row>
    <row r="2634" spans="1:8">
      <c r="A2634" s="15">
        <v>1691</v>
      </c>
      <c r="B2634" s="15">
        <v>2021</v>
      </c>
      <c r="C2634" s="13" t="s">
        <v>9</v>
      </c>
      <c r="D2634" s="15">
        <v>19</v>
      </c>
      <c r="E2634" s="13" t="s">
        <v>14</v>
      </c>
      <c r="F2634" s="13" t="s">
        <v>11</v>
      </c>
      <c r="G2634" s="13" t="s">
        <v>12</v>
      </c>
      <c r="H2634" s="13" t="s">
        <v>32</v>
      </c>
    </row>
    <row r="2635" spans="1:8">
      <c r="A2635" s="15">
        <v>1690</v>
      </c>
      <c r="B2635" s="15">
        <v>2021</v>
      </c>
      <c r="C2635" s="13" t="s">
        <v>9</v>
      </c>
      <c r="D2635" s="15">
        <v>19</v>
      </c>
      <c r="E2635" s="13" t="s">
        <v>14</v>
      </c>
      <c r="F2635" s="13" t="s">
        <v>17</v>
      </c>
      <c r="G2635" s="13" t="s">
        <v>12</v>
      </c>
      <c r="H2635" s="13" t="s">
        <v>37</v>
      </c>
    </row>
    <row r="2636" spans="1:8">
      <c r="A2636" s="15">
        <v>1689</v>
      </c>
      <c r="B2636" s="15">
        <v>2021</v>
      </c>
      <c r="C2636" s="13" t="s">
        <v>9</v>
      </c>
      <c r="D2636" s="15">
        <v>19</v>
      </c>
      <c r="E2636" s="13" t="s">
        <v>10</v>
      </c>
      <c r="F2636" s="13" t="s">
        <v>11</v>
      </c>
      <c r="G2636" s="13" t="s">
        <v>12</v>
      </c>
      <c r="H2636" s="13" t="s">
        <v>18</v>
      </c>
    </row>
    <row r="2637" spans="1:8">
      <c r="A2637" s="15">
        <v>1688</v>
      </c>
      <c r="B2637" s="15">
        <v>2021</v>
      </c>
      <c r="C2637" s="13" t="s">
        <v>9</v>
      </c>
      <c r="D2637" s="15">
        <v>19</v>
      </c>
      <c r="E2637" s="13" t="s">
        <v>10</v>
      </c>
      <c r="F2637" s="13" t="s">
        <v>17</v>
      </c>
      <c r="G2637" s="13" t="s">
        <v>12</v>
      </c>
      <c r="H2637" s="13" t="s">
        <v>18</v>
      </c>
    </row>
    <row r="2638" spans="1:8">
      <c r="A2638" s="15">
        <v>1687</v>
      </c>
      <c r="B2638" s="15">
        <v>2021</v>
      </c>
      <c r="C2638" s="13" t="s">
        <v>9</v>
      </c>
      <c r="D2638" s="15">
        <v>19</v>
      </c>
      <c r="E2638" s="13" t="s">
        <v>10</v>
      </c>
      <c r="F2638" s="13" t="s">
        <v>17</v>
      </c>
      <c r="G2638" s="13" t="s">
        <v>12</v>
      </c>
      <c r="H2638" s="13" t="s">
        <v>16</v>
      </c>
    </row>
    <row r="2639" spans="1:8">
      <c r="A2639" s="15">
        <v>1686</v>
      </c>
      <c r="B2639" s="15">
        <v>2021</v>
      </c>
      <c r="C2639" s="13" t="s">
        <v>9</v>
      </c>
      <c r="D2639" s="15">
        <v>19</v>
      </c>
      <c r="E2639" s="13" t="s">
        <v>14</v>
      </c>
      <c r="F2639" s="13" t="s">
        <v>11</v>
      </c>
      <c r="G2639" s="13" t="s">
        <v>12</v>
      </c>
      <c r="H2639" s="13" t="s">
        <v>35</v>
      </c>
    </row>
    <row r="2640" spans="1:8">
      <c r="A2640" s="15">
        <v>1685</v>
      </c>
      <c r="B2640" s="15">
        <v>2021</v>
      </c>
      <c r="C2640" s="13" t="s">
        <v>9</v>
      </c>
      <c r="D2640" s="15">
        <v>19</v>
      </c>
      <c r="E2640" s="13" t="s">
        <v>14</v>
      </c>
      <c r="F2640" s="13" t="s">
        <v>17</v>
      </c>
      <c r="G2640" s="13" t="s">
        <v>12</v>
      </c>
      <c r="H2640" s="13" t="s">
        <v>37</v>
      </c>
    </row>
    <row r="2641" spans="1:8">
      <c r="A2641" s="15">
        <v>1684</v>
      </c>
      <c r="B2641" s="15">
        <v>2021</v>
      </c>
      <c r="C2641" s="13" t="s">
        <v>9</v>
      </c>
      <c r="D2641" s="15">
        <v>19</v>
      </c>
      <c r="E2641" s="13" t="s">
        <v>10</v>
      </c>
      <c r="F2641" s="13" t="s">
        <v>11</v>
      </c>
      <c r="G2641" s="13" t="s">
        <v>12</v>
      </c>
      <c r="H2641" s="13" t="s">
        <v>18</v>
      </c>
    </row>
    <row r="2642" spans="1:8">
      <c r="A2642" s="15">
        <v>1683</v>
      </c>
      <c r="B2642" s="15">
        <v>2021</v>
      </c>
      <c r="C2642" s="13" t="s">
        <v>9</v>
      </c>
      <c r="D2642" s="15">
        <v>19</v>
      </c>
      <c r="E2642" s="13" t="s">
        <v>10</v>
      </c>
      <c r="F2642" s="13" t="s">
        <v>17</v>
      </c>
      <c r="G2642" s="13" t="s">
        <v>12</v>
      </c>
      <c r="H2642" s="13" t="s">
        <v>18</v>
      </c>
    </row>
    <row r="2643" spans="1:8">
      <c r="A2643" s="15">
        <v>1682</v>
      </c>
      <c r="B2643" s="15">
        <v>2021</v>
      </c>
      <c r="C2643" s="13" t="s">
        <v>9</v>
      </c>
      <c r="D2643" s="15">
        <v>19</v>
      </c>
      <c r="E2643" s="13" t="s">
        <v>10</v>
      </c>
      <c r="F2643" s="13" t="s">
        <v>17</v>
      </c>
      <c r="G2643" s="13" t="s">
        <v>12</v>
      </c>
      <c r="H2643" s="13" t="s">
        <v>16</v>
      </c>
    </row>
    <row r="2644" spans="1:8">
      <c r="A2644" s="15">
        <v>1681</v>
      </c>
      <c r="B2644" s="15">
        <v>2021</v>
      </c>
      <c r="C2644" s="13" t="s">
        <v>9</v>
      </c>
      <c r="D2644" s="15">
        <v>19</v>
      </c>
      <c r="E2644" s="13" t="s">
        <v>14</v>
      </c>
      <c r="F2644" s="13" t="s">
        <v>11</v>
      </c>
      <c r="G2644" s="13" t="s">
        <v>12</v>
      </c>
      <c r="H2644" s="13" t="s">
        <v>35</v>
      </c>
    </row>
    <row r="2645" spans="1:8">
      <c r="A2645" s="15">
        <v>1680</v>
      </c>
      <c r="B2645" s="15">
        <v>2021</v>
      </c>
      <c r="C2645" s="13" t="s">
        <v>9</v>
      </c>
      <c r="D2645" s="15">
        <v>19</v>
      </c>
      <c r="E2645" s="13" t="s">
        <v>14</v>
      </c>
      <c r="F2645" s="13" t="s">
        <v>17</v>
      </c>
      <c r="G2645" s="13" t="s">
        <v>12</v>
      </c>
      <c r="H2645" s="13" t="s">
        <v>37</v>
      </c>
    </row>
    <row r="2646" spans="1:8">
      <c r="A2646" s="15">
        <v>1679</v>
      </c>
      <c r="B2646" s="15">
        <v>2021</v>
      </c>
      <c r="C2646" s="13" t="s">
        <v>9</v>
      </c>
      <c r="D2646" s="15">
        <v>19</v>
      </c>
      <c r="E2646" s="13" t="s">
        <v>10</v>
      </c>
      <c r="F2646" s="13" t="s">
        <v>11</v>
      </c>
      <c r="G2646" s="13" t="s">
        <v>12</v>
      </c>
      <c r="H2646" s="13" t="s">
        <v>18</v>
      </c>
    </row>
    <row r="2647" spans="1:8">
      <c r="A2647" s="15">
        <v>1678</v>
      </c>
      <c r="B2647" s="15">
        <v>2021</v>
      </c>
      <c r="C2647" s="13" t="s">
        <v>9</v>
      </c>
      <c r="D2647" s="15">
        <v>19</v>
      </c>
      <c r="E2647" s="13" t="s">
        <v>10</v>
      </c>
      <c r="F2647" s="13" t="s">
        <v>17</v>
      </c>
      <c r="G2647" s="13" t="s">
        <v>12</v>
      </c>
      <c r="H2647" s="13" t="s">
        <v>32</v>
      </c>
    </row>
    <row r="2648" spans="1:8">
      <c r="A2648" s="15">
        <v>1677</v>
      </c>
      <c r="B2648" s="15">
        <v>2021</v>
      </c>
      <c r="C2648" s="13" t="s">
        <v>9</v>
      </c>
      <c r="D2648" s="15">
        <v>19</v>
      </c>
      <c r="E2648" s="13" t="s">
        <v>10</v>
      </c>
      <c r="F2648" s="13" t="s">
        <v>17</v>
      </c>
      <c r="G2648" s="13" t="s">
        <v>12</v>
      </c>
      <c r="H2648" s="13" t="s">
        <v>16</v>
      </c>
    </row>
    <row r="2649" spans="1:8">
      <c r="A2649" s="15">
        <v>1676</v>
      </c>
      <c r="B2649" s="15">
        <v>2021</v>
      </c>
      <c r="C2649" s="13" t="s">
        <v>9</v>
      </c>
      <c r="D2649" s="15">
        <v>19</v>
      </c>
      <c r="E2649" s="13" t="s">
        <v>14</v>
      </c>
      <c r="F2649" s="13" t="s">
        <v>11</v>
      </c>
      <c r="G2649" s="13" t="s">
        <v>12</v>
      </c>
      <c r="H2649" s="13" t="s">
        <v>35</v>
      </c>
    </row>
    <row r="2650" spans="1:8">
      <c r="A2650" s="15">
        <v>1675</v>
      </c>
      <c r="B2650" s="15">
        <v>2021</v>
      </c>
      <c r="C2650" s="13" t="s">
        <v>9</v>
      </c>
      <c r="D2650" s="15">
        <v>19</v>
      </c>
      <c r="E2650" s="13" t="s">
        <v>14</v>
      </c>
      <c r="F2650" s="13" t="s">
        <v>17</v>
      </c>
      <c r="G2650" s="13" t="s">
        <v>12</v>
      </c>
      <c r="H2650" s="13" t="s">
        <v>37</v>
      </c>
    </row>
    <row r="2651" spans="1:8">
      <c r="A2651" s="15">
        <v>1674</v>
      </c>
      <c r="B2651" s="15">
        <v>2021</v>
      </c>
      <c r="C2651" s="13" t="s">
        <v>9</v>
      </c>
      <c r="D2651" s="15">
        <v>19</v>
      </c>
      <c r="E2651" s="13" t="s">
        <v>10</v>
      </c>
      <c r="F2651" s="13" t="s">
        <v>11</v>
      </c>
      <c r="G2651" s="13" t="s">
        <v>12</v>
      </c>
      <c r="H2651" s="13" t="s">
        <v>18</v>
      </c>
    </row>
    <row r="2652" spans="1:8">
      <c r="A2652" s="15">
        <v>1673</v>
      </c>
      <c r="B2652" s="15">
        <v>2021</v>
      </c>
      <c r="C2652" s="13" t="s">
        <v>9</v>
      </c>
      <c r="D2652" s="15">
        <v>19</v>
      </c>
      <c r="E2652" s="13" t="s">
        <v>10</v>
      </c>
      <c r="F2652" s="13" t="s">
        <v>17</v>
      </c>
      <c r="G2652" s="13" t="s">
        <v>12</v>
      </c>
      <c r="H2652" s="13" t="s">
        <v>32</v>
      </c>
    </row>
    <row r="2653" spans="1:8">
      <c r="A2653" s="15">
        <v>1672</v>
      </c>
      <c r="B2653" s="15">
        <v>2021</v>
      </c>
      <c r="C2653" s="13" t="s">
        <v>9</v>
      </c>
      <c r="D2653" s="15">
        <v>19</v>
      </c>
      <c r="E2653" s="13" t="s">
        <v>10</v>
      </c>
      <c r="F2653" s="13" t="s">
        <v>17</v>
      </c>
      <c r="G2653" s="13" t="s">
        <v>12</v>
      </c>
      <c r="H2653" s="13" t="s">
        <v>16</v>
      </c>
    </row>
    <row r="2654" spans="1:8">
      <c r="A2654" s="15">
        <v>1671</v>
      </c>
      <c r="B2654" s="15">
        <v>2021</v>
      </c>
      <c r="C2654" s="13" t="s">
        <v>9</v>
      </c>
      <c r="D2654" s="15">
        <v>19</v>
      </c>
      <c r="E2654" s="13" t="s">
        <v>14</v>
      </c>
      <c r="F2654" s="13" t="s">
        <v>11</v>
      </c>
      <c r="G2654" s="13" t="s">
        <v>12</v>
      </c>
      <c r="H2654" s="13" t="s">
        <v>35</v>
      </c>
    </row>
    <row r="2655" spans="1:8">
      <c r="A2655" s="15">
        <v>1670</v>
      </c>
      <c r="B2655" s="15">
        <v>2021</v>
      </c>
      <c r="C2655" s="13" t="s">
        <v>9</v>
      </c>
      <c r="D2655" s="15">
        <v>19</v>
      </c>
      <c r="E2655" s="13" t="s">
        <v>14</v>
      </c>
      <c r="F2655" s="13" t="s">
        <v>17</v>
      </c>
      <c r="G2655" s="13" t="s">
        <v>12</v>
      </c>
      <c r="H2655" s="13" t="s">
        <v>37</v>
      </c>
    </row>
    <row r="2656" spans="1:8">
      <c r="A2656" s="15">
        <v>1669</v>
      </c>
      <c r="B2656" s="15">
        <v>2021</v>
      </c>
      <c r="C2656" s="13" t="s">
        <v>9</v>
      </c>
      <c r="D2656" s="15">
        <v>19</v>
      </c>
      <c r="E2656" s="13" t="s">
        <v>10</v>
      </c>
      <c r="F2656" s="13" t="s">
        <v>11</v>
      </c>
      <c r="G2656" s="13" t="s">
        <v>12</v>
      </c>
      <c r="H2656" s="13" t="s">
        <v>18</v>
      </c>
    </row>
    <row r="2657" spans="1:8">
      <c r="A2657" s="15">
        <v>1668</v>
      </c>
      <c r="B2657" s="15">
        <v>2021</v>
      </c>
      <c r="C2657" s="13" t="s">
        <v>9</v>
      </c>
      <c r="D2657" s="15">
        <v>19</v>
      </c>
      <c r="E2657" s="13" t="s">
        <v>10</v>
      </c>
      <c r="F2657" s="13" t="s">
        <v>17</v>
      </c>
      <c r="G2657" s="13" t="s">
        <v>12</v>
      </c>
      <c r="H2657" s="13" t="s">
        <v>32</v>
      </c>
    </row>
    <row r="2658" spans="1:8">
      <c r="A2658" s="15">
        <v>1667</v>
      </c>
      <c r="B2658" s="15">
        <v>2021</v>
      </c>
      <c r="C2658" s="13" t="s">
        <v>9</v>
      </c>
      <c r="D2658" s="15">
        <v>19</v>
      </c>
      <c r="E2658" s="13" t="s">
        <v>10</v>
      </c>
      <c r="F2658" s="13" t="s">
        <v>17</v>
      </c>
      <c r="G2658" s="13" t="s">
        <v>12</v>
      </c>
      <c r="H2658" s="13" t="s">
        <v>47</v>
      </c>
    </row>
    <row r="2659" spans="1:8">
      <c r="A2659" s="15">
        <v>1666</v>
      </c>
      <c r="B2659" s="15">
        <v>2021</v>
      </c>
      <c r="C2659" s="13" t="s">
        <v>9</v>
      </c>
      <c r="D2659" s="15">
        <v>19</v>
      </c>
      <c r="E2659" s="13" t="s">
        <v>14</v>
      </c>
      <c r="F2659" s="13" t="s">
        <v>11</v>
      </c>
      <c r="G2659" s="13" t="s">
        <v>12</v>
      </c>
      <c r="H2659" s="13" t="s">
        <v>35</v>
      </c>
    </row>
    <row r="2660" spans="1:8">
      <c r="A2660" s="15">
        <v>1665</v>
      </c>
      <c r="B2660" s="15">
        <v>2021</v>
      </c>
      <c r="C2660" s="13" t="s">
        <v>9</v>
      </c>
      <c r="D2660" s="15">
        <v>19</v>
      </c>
      <c r="E2660" s="13" t="s">
        <v>14</v>
      </c>
      <c r="F2660" s="13" t="s">
        <v>17</v>
      </c>
      <c r="G2660" s="13" t="s">
        <v>12</v>
      </c>
      <c r="H2660" s="13" t="s">
        <v>37</v>
      </c>
    </row>
    <row r="2661" spans="1:8">
      <c r="A2661" s="15">
        <v>1664</v>
      </c>
      <c r="B2661" s="15">
        <v>2021</v>
      </c>
      <c r="C2661" s="13" t="s">
        <v>9</v>
      </c>
      <c r="D2661" s="15">
        <v>19</v>
      </c>
      <c r="E2661" s="13" t="s">
        <v>10</v>
      </c>
      <c r="F2661" s="13" t="s">
        <v>11</v>
      </c>
      <c r="G2661" s="13" t="s">
        <v>12</v>
      </c>
      <c r="H2661" s="13" t="s">
        <v>18</v>
      </c>
    </row>
    <row r="2662" spans="1:8">
      <c r="A2662" s="15">
        <v>1663</v>
      </c>
      <c r="B2662" s="15">
        <v>2021</v>
      </c>
      <c r="C2662" s="13" t="s">
        <v>9</v>
      </c>
      <c r="D2662" s="15">
        <v>19</v>
      </c>
      <c r="E2662" s="13" t="s">
        <v>10</v>
      </c>
      <c r="F2662" s="13" t="s">
        <v>17</v>
      </c>
      <c r="G2662" s="13" t="s">
        <v>12</v>
      </c>
      <c r="H2662" s="13" t="s">
        <v>32</v>
      </c>
    </row>
    <row r="2663" spans="1:8">
      <c r="A2663" s="15">
        <v>1662</v>
      </c>
      <c r="B2663" s="15">
        <v>2021</v>
      </c>
      <c r="C2663" s="13" t="s">
        <v>9</v>
      </c>
      <c r="D2663" s="15">
        <v>19</v>
      </c>
      <c r="E2663" s="13" t="s">
        <v>10</v>
      </c>
      <c r="F2663" s="13" t="s">
        <v>17</v>
      </c>
      <c r="G2663" s="13" t="s">
        <v>12</v>
      </c>
      <c r="H2663" s="15">
        <v>1</v>
      </c>
    </row>
    <row r="2664" spans="1:8">
      <c r="A2664" s="15">
        <v>1661</v>
      </c>
      <c r="B2664" s="15">
        <v>2021</v>
      </c>
      <c r="C2664" s="13" t="s">
        <v>9</v>
      </c>
      <c r="D2664" s="15">
        <v>19</v>
      </c>
      <c r="E2664" s="13" t="s">
        <v>14</v>
      </c>
      <c r="F2664" s="13" t="s">
        <v>11</v>
      </c>
      <c r="G2664" s="13" t="s">
        <v>12</v>
      </c>
      <c r="H2664" s="13" t="s">
        <v>35</v>
      </c>
    </row>
    <row r="2665" spans="1:8">
      <c r="A2665" s="15">
        <v>1660</v>
      </c>
      <c r="B2665" s="15">
        <v>2021</v>
      </c>
      <c r="C2665" s="13" t="s">
        <v>9</v>
      </c>
      <c r="D2665" s="15">
        <v>19</v>
      </c>
      <c r="E2665" s="13" t="s">
        <v>14</v>
      </c>
      <c r="F2665" s="13" t="s">
        <v>17</v>
      </c>
      <c r="G2665" s="13" t="s">
        <v>12</v>
      </c>
      <c r="H2665" s="13" t="s">
        <v>37</v>
      </c>
    </row>
    <row r="2666" spans="1:8">
      <c r="A2666" s="15">
        <v>1659</v>
      </c>
      <c r="B2666" s="15">
        <v>2021</v>
      </c>
      <c r="C2666" s="13" t="s">
        <v>9</v>
      </c>
      <c r="D2666" s="15">
        <v>19</v>
      </c>
      <c r="E2666" s="13" t="s">
        <v>10</v>
      </c>
      <c r="F2666" s="13" t="s">
        <v>11</v>
      </c>
      <c r="G2666" s="13" t="s">
        <v>12</v>
      </c>
      <c r="H2666" s="13" t="s">
        <v>18</v>
      </c>
    </row>
    <row r="2667" spans="1:8">
      <c r="A2667" s="15">
        <v>1658</v>
      </c>
      <c r="B2667" s="15">
        <v>2021</v>
      </c>
      <c r="C2667" s="13" t="s">
        <v>9</v>
      </c>
      <c r="D2667" s="15">
        <v>19</v>
      </c>
      <c r="E2667" s="13" t="s">
        <v>10</v>
      </c>
      <c r="F2667" s="13" t="s">
        <v>17</v>
      </c>
      <c r="G2667" s="13" t="s">
        <v>12</v>
      </c>
      <c r="H2667" s="13" t="s">
        <v>32</v>
      </c>
    </row>
    <row r="2668" spans="1:8">
      <c r="A2668" s="15">
        <v>1657</v>
      </c>
      <c r="B2668" s="15">
        <v>2021</v>
      </c>
      <c r="C2668" s="13" t="s">
        <v>9</v>
      </c>
      <c r="D2668" s="15">
        <v>19</v>
      </c>
      <c r="E2668" s="13" t="s">
        <v>10</v>
      </c>
      <c r="F2668" s="13" t="s">
        <v>17</v>
      </c>
      <c r="G2668" s="13" t="s">
        <v>12</v>
      </c>
      <c r="H2668" s="15">
        <v>1</v>
      </c>
    </row>
    <row r="2669" spans="1:8">
      <c r="A2669" s="15">
        <v>1656</v>
      </c>
      <c r="B2669" s="15">
        <v>2021</v>
      </c>
      <c r="C2669" s="13" t="s">
        <v>9</v>
      </c>
      <c r="D2669" s="15">
        <v>19</v>
      </c>
      <c r="E2669" s="13" t="s">
        <v>14</v>
      </c>
      <c r="F2669" s="13" t="s">
        <v>11</v>
      </c>
      <c r="G2669" s="13" t="s">
        <v>12</v>
      </c>
      <c r="H2669" s="13" t="s">
        <v>35</v>
      </c>
    </row>
    <row r="2670" spans="1:8">
      <c r="A2670" s="15">
        <v>1655</v>
      </c>
      <c r="B2670" s="15">
        <v>2021</v>
      </c>
      <c r="C2670" s="13" t="s">
        <v>9</v>
      </c>
      <c r="D2670" s="15">
        <v>19</v>
      </c>
      <c r="E2670" s="13" t="s">
        <v>14</v>
      </c>
      <c r="F2670" s="13" t="s">
        <v>17</v>
      </c>
      <c r="G2670" s="13" t="s">
        <v>12</v>
      </c>
      <c r="H2670" s="13" t="s">
        <v>37</v>
      </c>
    </row>
    <row r="2671" spans="1:8">
      <c r="A2671" s="15">
        <v>1654</v>
      </c>
      <c r="B2671" s="15">
        <v>2021</v>
      </c>
      <c r="C2671" s="13" t="s">
        <v>9</v>
      </c>
      <c r="D2671" s="15">
        <v>19</v>
      </c>
      <c r="E2671" s="13" t="s">
        <v>10</v>
      </c>
      <c r="F2671" s="13" t="s">
        <v>11</v>
      </c>
      <c r="G2671" s="13" t="s">
        <v>12</v>
      </c>
      <c r="H2671" s="13" t="s">
        <v>18</v>
      </c>
    </row>
    <row r="2672" spans="1:8">
      <c r="A2672" s="15">
        <v>1653</v>
      </c>
      <c r="B2672" s="15">
        <v>2021</v>
      </c>
      <c r="C2672" s="13" t="s">
        <v>9</v>
      </c>
      <c r="D2672" s="15">
        <v>19</v>
      </c>
      <c r="E2672" s="13" t="s">
        <v>10</v>
      </c>
      <c r="F2672" s="13" t="s">
        <v>17</v>
      </c>
      <c r="G2672" s="13" t="s">
        <v>12</v>
      </c>
      <c r="H2672" s="13" t="s">
        <v>32</v>
      </c>
    </row>
    <row r="2673" spans="1:8">
      <c r="A2673" s="15">
        <v>1652</v>
      </c>
      <c r="B2673" s="15">
        <v>2021</v>
      </c>
      <c r="C2673" s="13" t="s">
        <v>9</v>
      </c>
      <c r="D2673" s="15">
        <v>19</v>
      </c>
      <c r="E2673" s="13" t="s">
        <v>10</v>
      </c>
      <c r="F2673" s="13" t="s">
        <v>17</v>
      </c>
      <c r="G2673" s="13" t="s">
        <v>12</v>
      </c>
      <c r="H2673" s="15">
        <v>1</v>
      </c>
    </row>
    <row r="2674" spans="1:8">
      <c r="A2674" s="15">
        <v>1651</v>
      </c>
      <c r="B2674" s="15">
        <v>2021</v>
      </c>
      <c r="C2674" s="13" t="s">
        <v>9</v>
      </c>
      <c r="D2674" s="15">
        <v>19</v>
      </c>
      <c r="E2674" s="13" t="s">
        <v>14</v>
      </c>
      <c r="F2674" s="13" t="s">
        <v>11</v>
      </c>
      <c r="G2674" s="13" t="s">
        <v>12</v>
      </c>
      <c r="H2674" s="13" t="s">
        <v>35</v>
      </c>
    </row>
    <row r="2675" spans="1:8">
      <c r="A2675" s="15">
        <v>1650</v>
      </c>
      <c r="B2675" s="15">
        <v>2021</v>
      </c>
      <c r="C2675" s="13" t="s">
        <v>9</v>
      </c>
      <c r="D2675" s="15">
        <v>19</v>
      </c>
      <c r="E2675" s="13" t="s">
        <v>14</v>
      </c>
      <c r="F2675" s="13" t="s">
        <v>17</v>
      </c>
      <c r="G2675" s="13" t="s">
        <v>12</v>
      </c>
      <c r="H2675" s="13" t="s">
        <v>37</v>
      </c>
    </row>
    <row r="2676" spans="1:8">
      <c r="A2676" s="15">
        <v>1649</v>
      </c>
      <c r="B2676" s="15">
        <v>2021</v>
      </c>
      <c r="C2676" s="13" t="s">
        <v>9</v>
      </c>
      <c r="D2676" s="15">
        <v>19</v>
      </c>
      <c r="E2676" s="13" t="s">
        <v>10</v>
      </c>
      <c r="F2676" s="13" t="s">
        <v>11</v>
      </c>
      <c r="G2676" s="13" t="s">
        <v>12</v>
      </c>
      <c r="H2676" s="13" t="s">
        <v>18</v>
      </c>
    </row>
    <row r="2677" spans="1:8">
      <c r="A2677" s="15">
        <v>1648</v>
      </c>
      <c r="B2677" s="15">
        <v>2021</v>
      </c>
      <c r="C2677" s="13" t="s">
        <v>9</v>
      </c>
      <c r="D2677" s="15">
        <v>19</v>
      </c>
      <c r="E2677" s="13" t="s">
        <v>10</v>
      </c>
      <c r="F2677" s="13" t="s">
        <v>17</v>
      </c>
      <c r="G2677" s="13" t="s">
        <v>12</v>
      </c>
      <c r="H2677" s="13" t="s">
        <v>32</v>
      </c>
    </row>
    <row r="2678" spans="1:8">
      <c r="A2678" s="15">
        <v>1647</v>
      </c>
      <c r="B2678" s="15">
        <v>2021</v>
      </c>
      <c r="C2678" s="13" t="s">
        <v>9</v>
      </c>
      <c r="D2678" s="15">
        <v>19</v>
      </c>
      <c r="E2678" s="13" t="s">
        <v>10</v>
      </c>
      <c r="F2678" s="13" t="s">
        <v>17</v>
      </c>
      <c r="G2678" s="13" t="s">
        <v>12</v>
      </c>
      <c r="H2678" s="15">
        <v>0</v>
      </c>
    </row>
    <row r="2679" spans="1:8">
      <c r="A2679" s="15">
        <v>1646</v>
      </c>
      <c r="B2679" s="15">
        <v>2021</v>
      </c>
      <c r="C2679" s="13" t="s">
        <v>9</v>
      </c>
      <c r="D2679" s="15">
        <v>19</v>
      </c>
      <c r="E2679" s="13" t="s">
        <v>14</v>
      </c>
      <c r="F2679" s="13" t="s">
        <v>11</v>
      </c>
      <c r="G2679" s="13" t="s">
        <v>12</v>
      </c>
      <c r="H2679" s="13" t="s">
        <v>35</v>
      </c>
    </row>
    <row r="2680" spans="1:8">
      <c r="A2680" s="15">
        <v>1645</v>
      </c>
      <c r="B2680" s="15">
        <v>2021</v>
      </c>
      <c r="C2680" s="13" t="s">
        <v>9</v>
      </c>
      <c r="D2680" s="15">
        <v>19</v>
      </c>
      <c r="E2680" s="13" t="s">
        <v>14</v>
      </c>
      <c r="F2680" s="13" t="s">
        <v>17</v>
      </c>
      <c r="G2680" s="13" t="s">
        <v>12</v>
      </c>
      <c r="H2680" s="13" t="s">
        <v>37</v>
      </c>
    </row>
    <row r="2681" spans="1:8">
      <c r="A2681" s="15">
        <v>1644</v>
      </c>
      <c r="B2681" s="15">
        <v>2021</v>
      </c>
      <c r="C2681" s="13" t="s">
        <v>9</v>
      </c>
      <c r="D2681" s="15">
        <v>19</v>
      </c>
      <c r="E2681" s="13" t="s">
        <v>10</v>
      </c>
      <c r="F2681" s="13" t="s">
        <v>11</v>
      </c>
      <c r="G2681" s="13" t="s">
        <v>12</v>
      </c>
      <c r="H2681" s="13" t="s">
        <v>32</v>
      </c>
    </row>
    <row r="2682" spans="1:8">
      <c r="A2682" s="15">
        <v>1643</v>
      </c>
      <c r="B2682" s="15">
        <v>2021</v>
      </c>
      <c r="C2682" s="13" t="s">
        <v>9</v>
      </c>
      <c r="D2682" s="15">
        <v>19</v>
      </c>
      <c r="E2682" s="13" t="s">
        <v>10</v>
      </c>
      <c r="F2682" s="13" t="s">
        <v>17</v>
      </c>
      <c r="G2682" s="13" t="s">
        <v>12</v>
      </c>
      <c r="H2682" s="13" t="s">
        <v>32</v>
      </c>
    </row>
    <row r="2683" spans="1:8">
      <c r="A2683" s="15">
        <v>1642</v>
      </c>
      <c r="B2683" s="15">
        <v>2021</v>
      </c>
      <c r="C2683" s="13" t="s">
        <v>9</v>
      </c>
      <c r="D2683" s="15">
        <v>19</v>
      </c>
      <c r="E2683" s="13" t="s">
        <v>58</v>
      </c>
      <c r="F2683" s="13" t="s">
        <v>11</v>
      </c>
      <c r="G2683" s="13" t="s">
        <v>12</v>
      </c>
      <c r="H2683" s="13" t="s">
        <v>18</v>
      </c>
    </row>
    <row r="2684" spans="1:8">
      <c r="A2684" s="15">
        <v>1641</v>
      </c>
      <c r="B2684" s="15">
        <v>2021</v>
      </c>
      <c r="C2684" s="13" t="s">
        <v>9</v>
      </c>
      <c r="D2684" s="15">
        <v>19</v>
      </c>
      <c r="E2684" s="13" t="s">
        <v>14</v>
      </c>
      <c r="F2684" s="13" t="s">
        <v>11</v>
      </c>
      <c r="G2684" s="13" t="s">
        <v>12</v>
      </c>
      <c r="H2684" s="13" t="s">
        <v>35</v>
      </c>
    </row>
    <row r="2685" spans="1:8">
      <c r="A2685" s="15">
        <v>1640</v>
      </c>
      <c r="B2685" s="15">
        <v>2021</v>
      </c>
      <c r="C2685" s="13" t="s">
        <v>9</v>
      </c>
      <c r="D2685" s="15">
        <v>19</v>
      </c>
      <c r="E2685" s="13" t="s">
        <v>14</v>
      </c>
      <c r="F2685" s="13" t="s">
        <v>17</v>
      </c>
      <c r="G2685" s="13" t="s">
        <v>12</v>
      </c>
      <c r="H2685" s="13" t="s">
        <v>37</v>
      </c>
    </row>
    <row r="2686" spans="1:8">
      <c r="A2686" s="15">
        <v>1639</v>
      </c>
      <c r="B2686" s="15">
        <v>2021</v>
      </c>
      <c r="C2686" s="13" t="s">
        <v>9</v>
      </c>
      <c r="D2686" s="15">
        <v>19</v>
      </c>
      <c r="E2686" s="13" t="s">
        <v>10</v>
      </c>
      <c r="F2686" s="13" t="s">
        <v>11</v>
      </c>
      <c r="G2686" s="13" t="s">
        <v>12</v>
      </c>
      <c r="H2686" s="13" t="s">
        <v>32</v>
      </c>
    </row>
    <row r="2687" spans="1:8">
      <c r="A2687" s="15">
        <v>1638</v>
      </c>
      <c r="B2687" s="15">
        <v>2021</v>
      </c>
      <c r="C2687" s="13" t="s">
        <v>9</v>
      </c>
      <c r="D2687" s="15">
        <v>19</v>
      </c>
      <c r="E2687" s="13" t="s">
        <v>10</v>
      </c>
      <c r="F2687" s="13" t="s">
        <v>17</v>
      </c>
      <c r="G2687" s="13" t="s">
        <v>12</v>
      </c>
      <c r="H2687" s="13" t="s">
        <v>32</v>
      </c>
    </row>
    <row r="2688" spans="1:8">
      <c r="A2688" s="15">
        <v>1637</v>
      </c>
      <c r="B2688" s="15">
        <v>2021</v>
      </c>
      <c r="C2688" s="13" t="s">
        <v>9</v>
      </c>
      <c r="D2688" s="15">
        <v>19</v>
      </c>
      <c r="E2688" s="13" t="s">
        <v>51</v>
      </c>
      <c r="F2688" s="13" t="s">
        <v>11</v>
      </c>
      <c r="G2688" s="13" t="s">
        <v>12</v>
      </c>
      <c r="H2688" s="13" t="s">
        <v>32</v>
      </c>
    </row>
    <row r="2689" spans="1:8">
      <c r="A2689" s="15">
        <v>1636</v>
      </c>
      <c r="B2689" s="15">
        <v>2021</v>
      </c>
      <c r="C2689" s="13" t="s">
        <v>9</v>
      </c>
      <c r="D2689" s="15">
        <v>19</v>
      </c>
      <c r="E2689" s="13" t="s">
        <v>14</v>
      </c>
      <c r="F2689" s="13" t="s">
        <v>11</v>
      </c>
      <c r="G2689" s="13" t="s">
        <v>12</v>
      </c>
      <c r="H2689" s="13" t="s">
        <v>35</v>
      </c>
    </row>
    <row r="2690" spans="1:8">
      <c r="A2690" s="15">
        <v>1635</v>
      </c>
      <c r="B2690" s="15">
        <v>2021</v>
      </c>
      <c r="C2690" s="13" t="s">
        <v>9</v>
      </c>
      <c r="D2690" s="15">
        <v>19</v>
      </c>
      <c r="E2690" s="13" t="s">
        <v>14</v>
      </c>
      <c r="F2690" s="13" t="s">
        <v>17</v>
      </c>
      <c r="G2690" s="13" t="s">
        <v>12</v>
      </c>
      <c r="H2690" s="13" t="s">
        <v>37</v>
      </c>
    </row>
    <row r="2691" spans="1:8">
      <c r="A2691" s="15">
        <v>1634</v>
      </c>
      <c r="B2691" s="15">
        <v>2021</v>
      </c>
      <c r="C2691" s="13" t="s">
        <v>9</v>
      </c>
      <c r="D2691" s="15">
        <v>19</v>
      </c>
      <c r="E2691" s="13" t="s">
        <v>10</v>
      </c>
      <c r="F2691" s="13" t="s">
        <v>11</v>
      </c>
      <c r="G2691" s="13" t="s">
        <v>12</v>
      </c>
      <c r="H2691" s="13" t="s">
        <v>32</v>
      </c>
    </row>
    <row r="2692" spans="1:8">
      <c r="A2692" s="15">
        <v>1633</v>
      </c>
      <c r="B2692" s="15">
        <v>2021</v>
      </c>
      <c r="C2692" s="13" t="s">
        <v>9</v>
      </c>
      <c r="D2692" s="15">
        <v>19</v>
      </c>
      <c r="E2692" s="13" t="s">
        <v>10</v>
      </c>
      <c r="F2692" s="13" t="s">
        <v>17</v>
      </c>
      <c r="G2692" s="13" t="s">
        <v>12</v>
      </c>
      <c r="H2692" s="13" t="s">
        <v>32</v>
      </c>
    </row>
    <row r="2693" spans="1:8">
      <c r="A2693" s="15">
        <v>1632</v>
      </c>
      <c r="B2693" s="15">
        <v>2021</v>
      </c>
      <c r="C2693" s="13" t="s">
        <v>9</v>
      </c>
      <c r="D2693" s="15">
        <v>19</v>
      </c>
      <c r="E2693" s="13" t="s">
        <v>51</v>
      </c>
      <c r="F2693" s="13" t="s">
        <v>11</v>
      </c>
      <c r="G2693" s="13" t="s">
        <v>12</v>
      </c>
      <c r="H2693" s="13" t="s">
        <v>32</v>
      </c>
    </row>
    <row r="2694" spans="1:8">
      <c r="A2694" s="15">
        <v>1631</v>
      </c>
      <c r="B2694" s="15">
        <v>2021</v>
      </c>
      <c r="C2694" s="13" t="s">
        <v>9</v>
      </c>
      <c r="D2694" s="15">
        <v>19</v>
      </c>
      <c r="E2694" s="13" t="s">
        <v>14</v>
      </c>
      <c r="F2694" s="13" t="s">
        <v>11</v>
      </c>
      <c r="G2694" s="13" t="s">
        <v>12</v>
      </c>
      <c r="H2694" s="13" t="s">
        <v>35</v>
      </c>
    </row>
    <row r="2695" spans="1:8">
      <c r="A2695" s="15">
        <v>1630</v>
      </c>
      <c r="B2695" s="15">
        <v>2021</v>
      </c>
      <c r="C2695" s="13" t="s">
        <v>9</v>
      </c>
      <c r="D2695" s="15">
        <v>19</v>
      </c>
      <c r="E2695" s="13" t="s">
        <v>14</v>
      </c>
      <c r="F2695" s="13" t="s">
        <v>17</v>
      </c>
      <c r="G2695" s="13" t="s">
        <v>12</v>
      </c>
      <c r="H2695" s="13" t="s">
        <v>37</v>
      </c>
    </row>
    <row r="2696" spans="1:8">
      <c r="A2696" s="15">
        <v>1629</v>
      </c>
      <c r="B2696" s="15">
        <v>2021</v>
      </c>
      <c r="C2696" s="13" t="s">
        <v>9</v>
      </c>
      <c r="D2696" s="15">
        <v>19</v>
      </c>
      <c r="E2696" s="13" t="s">
        <v>10</v>
      </c>
      <c r="F2696" s="13" t="s">
        <v>11</v>
      </c>
      <c r="G2696" s="13" t="s">
        <v>12</v>
      </c>
      <c r="H2696" s="13" t="s">
        <v>32</v>
      </c>
    </row>
    <row r="2697" spans="1:8">
      <c r="A2697" s="15">
        <v>1628</v>
      </c>
      <c r="B2697" s="15">
        <v>2021</v>
      </c>
      <c r="C2697" s="13" t="s">
        <v>9</v>
      </c>
      <c r="D2697" s="15">
        <v>19</v>
      </c>
      <c r="E2697" s="13" t="s">
        <v>10</v>
      </c>
      <c r="F2697" s="13" t="s">
        <v>17</v>
      </c>
      <c r="G2697" s="13" t="s">
        <v>12</v>
      </c>
      <c r="H2697" s="13" t="s">
        <v>32</v>
      </c>
    </row>
    <row r="2698" spans="1:8">
      <c r="A2698" s="15">
        <v>1627</v>
      </c>
      <c r="B2698" s="15">
        <v>2021</v>
      </c>
      <c r="C2698" s="13" t="s">
        <v>9</v>
      </c>
      <c r="D2698" s="15">
        <v>19</v>
      </c>
      <c r="E2698" s="13" t="s">
        <v>51</v>
      </c>
      <c r="F2698" s="13" t="s">
        <v>11</v>
      </c>
      <c r="G2698" s="13" t="s">
        <v>12</v>
      </c>
      <c r="H2698" s="13" t="s">
        <v>35</v>
      </c>
    </row>
    <row r="2699" spans="1:8">
      <c r="A2699" s="15">
        <v>1626</v>
      </c>
      <c r="B2699" s="15">
        <v>2021</v>
      </c>
      <c r="C2699" s="13" t="s">
        <v>9</v>
      </c>
      <c r="D2699" s="15">
        <v>19</v>
      </c>
      <c r="E2699" s="13" t="s">
        <v>14</v>
      </c>
      <c r="F2699" s="13" t="s">
        <v>11</v>
      </c>
      <c r="G2699" s="13" t="s">
        <v>12</v>
      </c>
      <c r="H2699" s="13" t="s">
        <v>35</v>
      </c>
    </row>
    <row r="2700" spans="1:8">
      <c r="A2700" s="15">
        <v>1625</v>
      </c>
      <c r="B2700" s="15">
        <v>2021</v>
      </c>
      <c r="C2700" s="13" t="s">
        <v>9</v>
      </c>
      <c r="D2700" s="15">
        <v>19</v>
      </c>
      <c r="E2700" s="13" t="s">
        <v>14</v>
      </c>
      <c r="F2700" s="13" t="s">
        <v>17</v>
      </c>
      <c r="G2700" s="13" t="s">
        <v>12</v>
      </c>
      <c r="H2700" s="13" t="s">
        <v>37</v>
      </c>
    </row>
    <row r="2701" spans="1:8">
      <c r="A2701" s="15">
        <v>1624</v>
      </c>
      <c r="B2701" s="15">
        <v>2021</v>
      </c>
      <c r="C2701" s="13" t="s">
        <v>9</v>
      </c>
      <c r="D2701" s="15">
        <v>19</v>
      </c>
      <c r="E2701" s="13" t="s">
        <v>10</v>
      </c>
      <c r="F2701" s="13" t="s">
        <v>11</v>
      </c>
      <c r="G2701" s="13" t="s">
        <v>12</v>
      </c>
      <c r="H2701" s="13" t="s">
        <v>32</v>
      </c>
    </row>
    <row r="2702" spans="1:8">
      <c r="A2702" s="15">
        <v>1623</v>
      </c>
      <c r="B2702" s="15">
        <v>2021</v>
      </c>
      <c r="C2702" s="13" t="s">
        <v>9</v>
      </c>
      <c r="D2702" s="15">
        <v>19</v>
      </c>
      <c r="E2702" s="13" t="s">
        <v>10</v>
      </c>
      <c r="F2702" s="13" t="s">
        <v>17</v>
      </c>
      <c r="G2702" s="13" t="s">
        <v>12</v>
      </c>
      <c r="H2702" s="13" t="s">
        <v>32</v>
      </c>
    </row>
    <row r="2703" spans="1:8">
      <c r="A2703" s="15">
        <v>1622</v>
      </c>
      <c r="B2703" s="15">
        <v>2021</v>
      </c>
      <c r="C2703" s="13" t="s">
        <v>9</v>
      </c>
      <c r="D2703" s="15">
        <v>19</v>
      </c>
      <c r="E2703" s="13" t="s">
        <v>51</v>
      </c>
      <c r="F2703" s="13" t="s">
        <v>11</v>
      </c>
      <c r="G2703" s="13" t="s">
        <v>12</v>
      </c>
      <c r="H2703" s="13" t="s">
        <v>37</v>
      </c>
    </row>
    <row r="2704" spans="1:8">
      <c r="A2704" s="15">
        <v>1621</v>
      </c>
      <c r="B2704" s="15">
        <v>2021</v>
      </c>
      <c r="C2704" s="13" t="s">
        <v>9</v>
      </c>
      <c r="D2704" s="15">
        <v>19</v>
      </c>
      <c r="E2704" s="13" t="s">
        <v>14</v>
      </c>
      <c r="F2704" s="13" t="s">
        <v>11</v>
      </c>
      <c r="G2704" s="13" t="s">
        <v>12</v>
      </c>
      <c r="H2704" s="13" t="s">
        <v>35</v>
      </c>
    </row>
    <row r="2705" spans="1:8">
      <c r="A2705" s="15">
        <v>1620</v>
      </c>
      <c r="B2705" s="15">
        <v>2021</v>
      </c>
      <c r="C2705" s="13" t="s">
        <v>9</v>
      </c>
      <c r="D2705" s="15">
        <v>19</v>
      </c>
      <c r="E2705" s="13" t="s">
        <v>14</v>
      </c>
      <c r="F2705" s="13" t="s">
        <v>17</v>
      </c>
      <c r="G2705" s="13" t="s">
        <v>12</v>
      </c>
      <c r="H2705" s="13" t="s">
        <v>37</v>
      </c>
    </row>
    <row r="2706" spans="1:8">
      <c r="A2706" s="15">
        <v>1619</v>
      </c>
      <c r="B2706" s="15">
        <v>2021</v>
      </c>
      <c r="C2706" s="13" t="s">
        <v>9</v>
      </c>
      <c r="D2706" s="15">
        <v>19</v>
      </c>
      <c r="E2706" s="13" t="s">
        <v>10</v>
      </c>
      <c r="F2706" s="13" t="s">
        <v>11</v>
      </c>
      <c r="G2706" s="13" t="s">
        <v>12</v>
      </c>
      <c r="H2706" s="13" t="s">
        <v>32</v>
      </c>
    </row>
    <row r="2707" spans="1:8">
      <c r="A2707" s="15">
        <v>1618</v>
      </c>
      <c r="B2707" s="15">
        <v>2021</v>
      </c>
      <c r="C2707" s="13" t="s">
        <v>9</v>
      </c>
      <c r="D2707" s="15">
        <v>19</v>
      </c>
      <c r="E2707" s="13" t="s">
        <v>10</v>
      </c>
      <c r="F2707" s="13" t="s">
        <v>17</v>
      </c>
      <c r="G2707" s="13" t="s">
        <v>12</v>
      </c>
      <c r="H2707" s="13" t="s">
        <v>32</v>
      </c>
    </row>
    <row r="2708" spans="1:8">
      <c r="A2708" s="15">
        <v>1617</v>
      </c>
      <c r="B2708" s="15">
        <v>2021</v>
      </c>
      <c r="C2708" s="13" t="s">
        <v>9</v>
      </c>
      <c r="D2708" s="15">
        <v>19</v>
      </c>
      <c r="E2708" s="13" t="s">
        <v>51</v>
      </c>
      <c r="F2708" s="13" t="s">
        <v>11</v>
      </c>
      <c r="G2708" s="13" t="s">
        <v>12</v>
      </c>
      <c r="H2708" s="13" t="s">
        <v>16</v>
      </c>
    </row>
    <row r="2709" spans="1:8">
      <c r="A2709" s="15">
        <v>1616</v>
      </c>
      <c r="B2709" s="15">
        <v>2021</v>
      </c>
      <c r="C2709" s="13" t="s">
        <v>9</v>
      </c>
      <c r="D2709" s="15">
        <v>19</v>
      </c>
      <c r="E2709" s="13" t="s">
        <v>14</v>
      </c>
      <c r="F2709" s="13" t="s">
        <v>11</v>
      </c>
      <c r="G2709" s="13" t="s">
        <v>12</v>
      </c>
      <c r="H2709" s="13" t="s">
        <v>35</v>
      </c>
    </row>
    <row r="2710" spans="1:8">
      <c r="A2710" s="15">
        <v>1615</v>
      </c>
      <c r="B2710" s="15">
        <v>2021</v>
      </c>
      <c r="C2710" s="13" t="s">
        <v>9</v>
      </c>
      <c r="D2710" s="15">
        <v>19</v>
      </c>
      <c r="E2710" s="13" t="s">
        <v>14</v>
      </c>
      <c r="F2710" s="13" t="s">
        <v>17</v>
      </c>
      <c r="G2710" s="13" t="s">
        <v>12</v>
      </c>
      <c r="H2710" s="13" t="s">
        <v>37</v>
      </c>
    </row>
    <row r="2711" spans="1:8">
      <c r="A2711" s="15">
        <v>1614</v>
      </c>
      <c r="B2711" s="15">
        <v>2021</v>
      </c>
      <c r="C2711" s="13" t="s">
        <v>9</v>
      </c>
      <c r="D2711" s="15">
        <v>19</v>
      </c>
      <c r="E2711" s="13" t="s">
        <v>10</v>
      </c>
      <c r="F2711" s="13" t="s">
        <v>11</v>
      </c>
      <c r="G2711" s="13" t="s">
        <v>12</v>
      </c>
      <c r="H2711" s="13" t="s">
        <v>32</v>
      </c>
    </row>
    <row r="2712" spans="1:8">
      <c r="A2712" s="15">
        <v>1613</v>
      </c>
      <c r="B2712" s="15">
        <v>2021</v>
      </c>
      <c r="C2712" s="13" t="s">
        <v>9</v>
      </c>
      <c r="D2712" s="15">
        <v>19</v>
      </c>
      <c r="E2712" s="13" t="s">
        <v>10</v>
      </c>
      <c r="F2712" s="13" t="s">
        <v>17</v>
      </c>
      <c r="G2712" s="13" t="s">
        <v>12</v>
      </c>
      <c r="H2712" s="13" t="s">
        <v>32</v>
      </c>
    </row>
    <row r="2713" spans="1:8">
      <c r="A2713" s="15">
        <v>1612</v>
      </c>
      <c r="B2713" s="15">
        <v>2021</v>
      </c>
      <c r="C2713" s="13" t="s">
        <v>9</v>
      </c>
      <c r="D2713" s="15">
        <v>19</v>
      </c>
      <c r="E2713" s="13" t="s">
        <v>51</v>
      </c>
      <c r="F2713" s="13" t="s">
        <v>17</v>
      </c>
      <c r="G2713" s="13" t="s">
        <v>12</v>
      </c>
      <c r="H2713" s="13" t="s">
        <v>15</v>
      </c>
    </row>
    <row r="2714" spans="1:8">
      <c r="A2714" s="15">
        <v>1611</v>
      </c>
      <c r="B2714" s="15">
        <v>2021</v>
      </c>
      <c r="C2714" s="13" t="s">
        <v>9</v>
      </c>
      <c r="D2714" s="15">
        <v>19</v>
      </c>
      <c r="E2714" s="13" t="s">
        <v>14</v>
      </c>
      <c r="F2714" s="13" t="s">
        <v>11</v>
      </c>
      <c r="G2714" s="13" t="s">
        <v>12</v>
      </c>
      <c r="H2714" s="13" t="s">
        <v>35</v>
      </c>
    </row>
    <row r="2715" spans="1:8">
      <c r="A2715" s="15">
        <v>1610</v>
      </c>
      <c r="B2715" s="15">
        <v>2021</v>
      </c>
      <c r="C2715" s="13" t="s">
        <v>9</v>
      </c>
      <c r="D2715" s="15">
        <v>19</v>
      </c>
      <c r="E2715" s="13" t="s">
        <v>14</v>
      </c>
      <c r="F2715" s="13" t="s">
        <v>17</v>
      </c>
      <c r="G2715" s="13" t="s">
        <v>12</v>
      </c>
      <c r="H2715" s="13" t="s">
        <v>37</v>
      </c>
    </row>
    <row r="2716" spans="1:8">
      <c r="A2716" s="15">
        <v>1609</v>
      </c>
      <c r="B2716" s="15">
        <v>2021</v>
      </c>
      <c r="C2716" s="13" t="s">
        <v>9</v>
      </c>
      <c r="D2716" s="15">
        <v>19</v>
      </c>
      <c r="E2716" s="13" t="s">
        <v>10</v>
      </c>
      <c r="F2716" s="13" t="s">
        <v>11</v>
      </c>
      <c r="G2716" s="13" t="s">
        <v>12</v>
      </c>
      <c r="H2716" s="13" t="s">
        <v>32</v>
      </c>
    </row>
    <row r="2717" spans="1:8">
      <c r="A2717" s="15">
        <v>1608</v>
      </c>
      <c r="B2717" s="15">
        <v>2021</v>
      </c>
      <c r="C2717" s="13" t="s">
        <v>9</v>
      </c>
      <c r="D2717" s="15">
        <v>19</v>
      </c>
      <c r="E2717" s="13" t="s">
        <v>10</v>
      </c>
      <c r="F2717" s="13" t="s">
        <v>17</v>
      </c>
      <c r="G2717" s="13" t="s">
        <v>12</v>
      </c>
      <c r="H2717" s="13" t="s">
        <v>32</v>
      </c>
    </row>
    <row r="2718" spans="1:8">
      <c r="A2718" s="15">
        <v>1607</v>
      </c>
      <c r="B2718" s="15">
        <v>2021</v>
      </c>
      <c r="C2718" s="13" t="s">
        <v>9</v>
      </c>
      <c r="D2718" s="15">
        <v>19</v>
      </c>
      <c r="E2718" s="13" t="s">
        <v>51</v>
      </c>
      <c r="F2718" s="13" t="s">
        <v>17</v>
      </c>
      <c r="G2718" s="13" t="s">
        <v>12</v>
      </c>
      <c r="H2718" s="13" t="s">
        <v>35</v>
      </c>
    </row>
    <row r="2719" spans="1:8">
      <c r="A2719" s="15">
        <v>1606</v>
      </c>
      <c r="B2719" s="15">
        <v>2021</v>
      </c>
      <c r="C2719" s="13" t="s">
        <v>9</v>
      </c>
      <c r="D2719" s="15">
        <v>19</v>
      </c>
      <c r="E2719" s="13" t="s">
        <v>14</v>
      </c>
      <c r="F2719" s="13" t="s">
        <v>11</v>
      </c>
      <c r="G2719" s="13" t="s">
        <v>12</v>
      </c>
      <c r="H2719" s="13" t="s">
        <v>35</v>
      </c>
    </row>
    <row r="2720" spans="1:8">
      <c r="A2720" s="15">
        <v>1605</v>
      </c>
      <c r="B2720" s="15">
        <v>2021</v>
      </c>
      <c r="C2720" s="13" t="s">
        <v>9</v>
      </c>
      <c r="D2720" s="15">
        <v>19</v>
      </c>
      <c r="E2720" s="13" t="s">
        <v>14</v>
      </c>
      <c r="F2720" s="13" t="s">
        <v>17</v>
      </c>
      <c r="G2720" s="13" t="s">
        <v>12</v>
      </c>
      <c r="H2720" s="13" t="s">
        <v>37</v>
      </c>
    </row>
    <row r="2721" spans="1:8">
      <c r="A2721" s="15">
        <v>1604</v>
      </c>
      <c r="B2721" s="15">
        <v>2021</v>
      </c>
      <c r="C2721" s="13" t="s">
        <v>9</v>
      </c>
      <c r="D2721" s="15">
        <v>19</v>
      </c>
      <c r="E2721" s="13" t="s">
        <v>10</v>
      </c>
      <c r="F2721" s="13" t="s">
        <v>11</v>
      </c>
      <c r="G2721" s="13" t="s">
        <v>12</v>
      </c>
      <c r="H2721" s="13" t="s">
        <v>32</v>
      </c>
    </row>
    <row r="2722" spans="1:8">
      <c r="A2722" s="15">
        <v>1603</v>
      </c>
      <c r="B2722" s="15">
        <v>2021</v>
      </c>
      <c r="C2722" s="13" t="s">
        <v>9</v>
      </c>
      <c r="D2722" s="15">
        <v>19</v>
      </c>
      <c r="E2722" s="13" t="s">
        <v>10</v>
      </c>
      <c r="F2722" s="13" t="s">
        <v>17</v>
      </c>
      <c r="G2722" s="13" t="s">
        <v>12</v>
      </c>
      <c r="H2722" s="13" t="s">
        <v>32</v>
      </c>
    </row>
    <row r="2723" spans="1:8">
      <c r="A2723" s="15">
        <v>1602</v>
      </c>
      <c r="B2723" s="15">
        <v>2021</v>
      </c>
      <c r="C2723" s="13" t="s">
        <v>9</v>
      </c>
      <c r="D2723" s="15">
        <v>19</v>
      </c>
      <c r="E2723" s="13" t="s">
        <v>51</v>
      </c>
      <c r="F2723" s="13" t="s">
        <v>17</v>
      </c>
      <c r="G2723" s="13" t="s">
        <v>12</v>
      </c>
      <c r="H2723" s="13" t="s">
        <v>37</v>
      </c>
    </row>
    <row r="2724" spans="1:8">
      <c r="A2724" s="15">
        <v>1601</v>
      </c>
      <c r="B2724" s="15">
        <v>2021</v>
      </c>
      <c r="C2724" s="13" t="s">
        <v>9</v>
      </c>
      <c r="D2724" s="15">
        <v>19</v>
      </c>
      <c r="E2724" s="13" t="s">
        <v>14</v>
      </c>
      <c r="F2724" s="13" t="s">
        <v>11</v>
      </c>
      <c r="G2724" s="13" t="s">
        <v>12</v>
      </c>
      <c r="H2724" s="13" t="s">
        <v>35</v>
      </c>
    </row>
    <row r="2725" spans="1:8">
      <c r="A2725" s="15">
        <v>1600</v>
      </c>
      <c r="B2725" s="15">
        <v>2021</v>
      </c>
      <c r="C2725" s="13" t="s">
        <v>9</v>
      </c>
      <c r="D2725" s="15">
        <v>19</v>
      </c>
      <c r="E2725" s="13" t="s">
        <v>14</v>
      </c>
      <c r="F2725" s="13" t="s">
        <v>17</v>
      </c>
      <c r="G2725" s="13" t="s">
        <v>12</v>
      </c>
      <c r="H2725" s="13" t="s">
        <v>37</v>
      </c>
    </row>
    <row r="2726" spans="1:8">
      <c r="A2726" s="15">
        <v>1599</v>
      </c>
      <c r="B2726" s="15">
        <v>2021</v>
      </c>
      <c r="C2726" s="13" t="s">
        <v>9</v>
      </c>
      <c r="D2726" s="15">
        <v>19</v>
      </c>
      <c r="E2726" s="13" t="s">
        <v>10</v>
      </c>
      <c r="F2726" s="13" t="s">
        <v>11</v>
      </c>
      <c r="G2726" s="13" t="s">
        <v>12</v>
      </c>
      <c r="H2726" s="13" t="s">
        <v>32</v>
      </c>
    </row>
    <row r="2727" spans="1:8">
      <c r="A2727" s="15">
        <v>1598</v>
      </c>
      <c r="B2727" s="15">
        <v>2021</v>
      </c>
      <c r="C2727" s="13" t="s">
        <v>9</v>
      </c>
      <c r="D2727" s="15">
        <v>19</v>
      </c>
      <c r="E2727" s="13" t="s">
        <v>10</v>
      </c>
      <c r="F2727" s="13" t="s">
        <v>17</v>
      </c>
      <c r="G2727" s="13" t="s">
        <v>12</v>
      </c>
      <c r="H2727" s="13" t="s">
        <v>32</v>
      </c>
    </row>
    <row r="2728" spans="1:8">
      <c r="A2728" s="15">
        <v>1597</v>
      </c>
      <c r="B2728" s="15">
        <v>2021</v>
      </c>
      <c r="C2728" s="13" t="s">
        <v>9</v>
      </c>
      <c r="D2728" s="15">
        <v>19</v>
      </c>
      <c r="E2728" s="13" t="s">
        <v>51</v>
      </c>
      <c r="F2728" s="13" t="s">
        <v>17</v>
      </c>
      <c r="G2728" s="13" t="s">
        <v>12</v>
      </c>
      <c r="H2728" s="13" t="s">
        <v>37</v>
      </c>
    </row>
    <row r="2729" spans="1:8">
      <c r="A2729" s="15">
        <v>1596</v>
      </c>
      <c r="B2729" s="15">
        <v>2021</v>
      </c>
      <c r="C2729" s="13" t="s">
        <v>9</v>
      </c>
      <c r="D2729" s="15">
        <v>19</v>
      </c>
      <c r="E2729" s="13" t="s">
        <v>14</v>
      </c>
      <c r="F2729" s="13" t="s">
        <v>11</v>
      </c>
      <c r="G2729" s="13" t="s">
        <v>12</v>
      </c>
      <c r="H2729" s="13" t="s">
        <v>35</v>
      </c>
    </row>
    <row r="2730" spans="1:8">
      <c r="A2730" s="15">
        <v>1595</v>
      </c>
      <c r="B2730" s="15">
        <v>2021</v>
      </c>
      <c r="C2730" s="13" t="s">
        <v>9</v>
      </c>
      <c r="D2730" s="15">
        <v>19</v>
      </c>
      <c r="E2730" s="13" t="s">
        <v>14</v>
      </c>
      <c r="F2730" s="13" t="s">
        <v>17</v>
      </c>
      <c r="G2730" s="13" t="s">
        <v>12</v>
      </c>
      <c r="H2730" s="13" t="s">
        <v>37</v>
      </c>
    </row>
    <row r="2731" spans="1:8">
      <c r="A2731" s="15">
        <v>1594</v>
      </c>
      <c r="B2731" s="15">
        <v>2021</v>
      </c>
      <c r="C2731" s="13" t="s">
        <v>9</v>
      </c>
      <c r="D2731" s="15">
        <v>19</v>
      </c>
      <c r="E2731" s="13" t="s">
        <v>10</v>
      </c>
      <c r="F2731" s="13" t="s">
        <v>11</v>
      </c>
      <c r="G2731" s="13" t="s">
        <v>12</v>
      </c>
      <c r="H2731" s="13" t="s">
        <v>32</v>
      </c>
    </row>
    <row r="2732" spans="1:8">
      <c r="A2732" s="15">
        <v>1593</v>
      </c>
      <c r="B2732" s="15">
        <v>2021</v>
      </c>
      <c r="C2732" s="13" t="s">
        <v>9</v>
      </c>
      <c r="D2732" s="15">
        <v>19</v>
      </c>
      <c r="E2732" s="13" t="s">
        <v>10</v>
      </c>
      <c r="F2732" s="13" t="s">
        <v>17</v>
      </c>
      <c r="G2732" s="13" t="s">
        <v>12</v>
      </c>
      <c r="H2732" s="13" t="s">
        <v>32</v>
      </c>
    </row>
    <row r="2733" spans="1:8">
      <c r="A2733" s="15">
        <v>1592</v>
      </c>
      <c r="B2733" s="15">
        <v>2021</v>
      </c>
      <c r="C2733" s="13" t="s">
        <v>9</v>
      </c>
      <c r="D2733" s="15">
        <v>19</v>
      </c>
      <c r="E2733" s="13" t="s">
        <v>51</v>
      </c>
      <c r="F2733" s="13" t="s">
        <v>17</v>
      </c>
      <c r="G2733" s="13" t="s">
        <v>12</v>
      </c>
      <c r="H2733" s="13" t="s">
        <v>30</v>
      </c>
    </row>
    <row r="2734" spans="1:8">
      <c r="A2734" s="15">
        <v>1591</v>
      </c>
      <c r="B2734" s="15">
        <v>2021</v>
      </c>
      <c r="C2734" s="13" t="s">
        <v>9</v>
      </c>
      <c r="D2734" s="15">
        <v>19</v>
      </c>
      <c r="E2734" s="13" t="s">
        <v>14</v>
      </c>
      <c r="F2734" s="13" t="s">
        <v>11</v>
      </c>
      <c r="G2734" s="13" t="s">
        <v>12</v>
      </c>
      <c r="H2734" s="13" t="s">
        <v>35</v>
      </c>
    </row>
    <row r="2735" spans="1:8">
      <c r="A2735" s="15">
        <v>1590</v>
      </c>
      <c r="B2735" s="15">
        <v>2021</v>
      </c>
      <c r="C2735" s="13" t="s">
        <v>9</v>
      </c>
      <c r="D2735" s="15">
        <v>19</v>
      </c>
      <c r="E2735" s="13" t="s">
        <v>14</v>
      </c>
      <c r="F2735" s="13" t="s">
        <v>17</v>
      </c>
      <c r="G2735" s="13" t="s">
        <v>12</v>
      </c>
      <c r="H2735" s="13" t="s">
        <v>37</v>
      </c>
    </row>
    <row r="2736" spans="1:8">
      <c r="A2736" s="15">
        <v>1589</v>
      </c>
      <c r="B2736" s="15">
        <v>2021</v>
      </c>
      <c r="C2736" s="13" t="s">
        <v>9</v>
      </c>
      <c r="D2736" s="15">
        <v>19</v>
      </c>
      <c r="E2736" s="13" t="s">
        <v>10</v>
      </c>
      <c r="F2736" s="13" t="s">
        <v>11</v>
      </c>
      <c r="G2736" s="13" t="s">
        <v>12</v>
      </c>
      <c r="H2736" s="13" t="s">
        <v>32</v>
      </c>
    </row>
    <row r="2737" spans="1:8">
      <c r="A2737" s="15">
        <v>1588</v>
      </c>
      <c r="B2737" s="15">
        <v>2021</v>
      </c>
      <c r="C2737" s="13" t="s">
        <v>9</v>
      </c>
      <c r="D2737" s="15">
        <v>19</v>
      </c>
      <c r="E2737" s="13" t="s">
        <v>10</v>
      </c>
      <c r="F2737" s="13" t="s">
        <v>17</v>
      </c>
      <c r="G2737" s="13" t="s">
        <v>12</v>
      </c>
      <c r="H2737" s="13" t="s">
        <v>32</v>
      </c>
    </row>
    <row r="2738" spans="1:8">
      <c r="A2738" s="15">
        <v>1587</v>
      </c>
      <c r="B2738" s="15">
        <v>2021</v>
      </c>
      <c r="C2738" s="13" t="s">
        <v>9</v>
      </c>
      <c r="D2738" s="15">
        <v>19</v>
      </c>
      <c r="E2738" s="13" t="s">
        <v>51</v>
      </c>
      <c r="F2738" s="13" t="s">
        <v>17</v>
      </c>
      <c r="G2738" s="13" t="s">
        <v>12</v>
      </c>
      <c r="H2738" s="13" t="s">
        <v>29</v>
      </c>
    </row>
    <row r="2739" spans="1:8">
      <c r="A2739" s="15">
        <v>1586</v>
      </c>
      <c r="B2739" s="15">
        <v>2021</v>
      </c>
      <c r="C2739" s="13" t="s">
        <v>9</v>
      </c>
      <c r="D2739" s="15">
        <v>19</v>
      </c>
      <c r="E2739" s="13" t="s">
        <v>14</v>
      </c>
      <c r="F2739" s="13" t="s">
        <v>11</v>
      </c>
      <c r="G2739" s="13" t="s">
        <v>12</v>
      </c>
      <c r="H2739" s="13" t="s">
        <v>35</v>
      </c>
    </row>
    <row r="2740" spans="1:8">
      <c r="A2740" s="15">
        <v>1585</v>
      </c>
      <c r="B2740" s="15">
        <v>2021</v>
      </c>
      <c r="C2740" s="13" t="s">
        <v>9</v>
      </c>
      <c r="D2740" s="15">
        <v>19</v>
      </c>
      <c r="E2740" s="13" t="s">
        <v>14</v>
      </c>
      <c r="F2740" s="13" t="s">
        <v>17</v>
      </c>
      <c r="G2740" s="13" t="s">
        <v>12</v>
      </c>
      <c r="H2740" s="13" t="s">
        <v>37</v>
      </c>
    </row>
    <row r="2741" spans="1:8">
      <c r="A2741" s="15">
        <v>1584</v>
      </c>
      <c r="B2741" s="15">
        <v>2021</v>
      </c>
      <c r="C2741" s="13" t="s">
        <v>9</v>
      </c>
      <c r="D2741" s="15">
        <v>19</v>
      </c>
      <c r="E2741" s="13" t="s">
        <v>10</v>
      </c>
      <c r="F2741" s="13" t="s">
        <v>11</v>
      </c>
      <c r="G2741" s="13" t="s">
        <v>12</v>
      </c>
      <c r="H2741" s="13" t="s">
        <v>32</v>
      </c>
    </row>
    <row r="2742" spans="1:8">
      <c r="A2742" s="15">
        <v>1583</v>
      </c>
      <c r="B2742" s="15">
        <v>2021</v>
      </c>
      <c r="C2742" s="13" t="s">
        <v>9</v>
      </c>
      <c r="D2742" s="15">
        <v>19</v>
      </c>
      <c r="E2742" s="13" t="s">
        <v>10</v>
      </c>
      <c r="F2742" s="13" t="s">
        <v>17</v>
      </c>
      <c r="G2742" s="13" t="s">
        <v>12</v>
      </c>
      <c r="H2742" s="13" t="s">
        <v>32</v>
      </c>
    </row>
    <row r="2743" spans="1:8">
      <c r="A2743" s="15">
        <v>1582</v>
      </c>
      <c r="B2743" s="15">
        <v>2021</v>
      </c>
      <c r="C2743" s="13" t="s">
        <v>9</v>
      </c>
      <c r="D2743" s="15">
        <v>19</v>
      </c>
      <c r="E2743" s="13" t="s">
        <v>51</v>
      </c>
      <c r="F2743" s="13" t="s">
        <v>17</v>
      </c>
      <c r="G2743" s="13" t="s">
        <v>12</v>
      </c>
      <c r="H2743" s="13" t="s">
        <v>13</v>
      </c>
    </row>
    <row r="2744" spans="1:8">
      <c r="A2744" s="15">
        <v>1581</v>
      </c>
      <c r="B2744" s="15">
        <v>2021</v>
      </c>
      <c r="C2744" s="13" t="s">
        <v>9</v>
      </c>
      <c r="D2744" s="15">
        <v>19</v>
      </c>
      <c r="E2744" s="13" t="s">
        <v>14</v>
      </c>
      <c r="F2744" s="13" t="s">
        <v>11</v>
      </c>
      <c r="G2744" s="13" t="s">
        <v>12</v>
      </c>
      <c r="H2744" s="13" t="s">
        <v>37</v>
      </c>
    </row>
    <row r="2745" spans="1:8">
      <c r="A2745" s="15">
        <v>1580</v>
      </c>
      <c r="B2745" s="15">
        <v>2021</v>
      </c>
      <c r="C2745" s="13" t="s">
        <v>9</v>
      </c>
      <c r="D2745" s="15">
        <v>19</v>
      </c>
      <c r="E2745" s="13" t="s">
        <v>14</v>
      </c>
      <c r="F2745" s="13" t="s">
        <v>17</v>
      </c>
      <c r="G2745" s="13" t="s">
        <v>12</v>
      </c>
      <c r="H2745" s="13" t="s">
        <v>37</v>
      </c>
    </row>
    <row r="2746" spans="1:8">
      <c r="A2746" s="15">
        <v>1579</v>
      </c>
      <c r="B2746" s="15">
        <v>2021</v>
      </c>
      <c r="C2746" s="13" t="s">
        <v>9</v>
      </c>
      <c r="D2746" s="15">
        <v>19</v>
      </c>
      <c r="E2746" s="13" t="s">
        <v>10</v>
      </c>
      <c r="F2746" s="13" t="s">
        <v>11</v>
      </c>
      <c r="G2746" s="13" t="s">
        <v>12</v>
      </c>
      <c r="H2746" s="13" t="s">
        <v>32</v>
      </c>
    </row>
    <row r="2747" spans="1:8">
      <c r="A2747" s="15">
        <v>1578</v>
      </c>
      <c r="B2747" s="15">
        <v>2021</v>
      </c>
      <c r="C2747" s="13" t="s">
        <v>9</v>
      </c>
      <c r="D2747" s="15">
        <v>19</v>
      </c>
      <c r="E2747" s="13" t="s">
        <v>10</v>
      </c>
      <c r="F2747" s="13" t="s">
        <v>17</v>
      </c>
      <c r="G2747" s="13" t="s">
        <v>12</v>
      </c>
      <c r="H2747" s="13" t="s">
        <v>32</v>
      </c>
    </row>
    <row r="2748" spans="1:8">
      <c r="A2748" s="15">
        <v>1577</v>
      </c>
      <c r="B2748" s="15">
        <v>2021</v>
      </c>
      <c r="C2748" s="13" t="s">
        <v>9</v>
      </c>
      <c r="D2748" s="15">
        <v>19</v>
      </c>
      <c r="E2748" s="13" t="s">
        <v>51</v>
      </c>
      <c r="F2748" s="13" t="s">
        <v>17</v>
      </c>
      <c r="G2748" s="13" t="s">
        <v>12</v>
      </c>
      <c r="H2748" s="15">
        <v>0</v>
      </c>
    </row>
    <row r="2749" spans="1:8">
      <c r="A2749" s="15">
        <v>1576</v>
      </c>
      <c r="B2749" s="15">
        <v>2021</v>
      </c>
      <c r="C2749" s="13" t="s">
        <v>9</v>
      </c>
      <c r="D2749" s="15">
        <v>19</v>
      </c>
      <c r="E2749" s="13" t="s">
        <v>14</v>
      </c>
      <c r="F2749" s="13" t="s">
        <v>11</v>
      </c>
      <c r="G2749" s="13" t="s">
        <v>12</v>
      </c>
      <c r="H2749" s="13" t="s">
        <v>37</v>
      </c>
    </row>
    <row r="2750" spans="1:8">
      <c r="A2750" s="15">
        <v>1575</v>
      </c>
      <c r="B2750" s="15">
        <v>2021</v>
      </c>
      <c r="C2750" s="13" t="s">
        <v>9</v>
      </c>
      <c r="D2750" s="15">
        <v>19</v>
      </c>
      <c r="E2750" s="13" t="s">
        <v>14</v>
      </c>
      <c r="F2750" s="13" t="s">
        <v>17</v>
      </c>
      <c r="G2750" s="13" t="s">
        <v>12</v>
      </c>
      <c r="H2750" s="13" t="s">
        <v>37</v>
      </c>
    </row>
    <row r="2751" spans="1:8">
      <c r="A2751" s="15">
        <v>1574</v>
      </c>
      <c r="B2751" s="15">
        <v>2021</v>
      </c>
      <c r="C2751" s="13" t="s">
        <v>9</v>
      </c>
      <c r="D2751" s="15">
        <v>19</v>
      </c>
      <c r="E2751" s="13" t="s">
        <v>10</v>
      </c>
      <c r="F2751" s="13" t="s">
        <v>11</v>
      </c>
      <c r="G2751" s="13" t="s">
        <v>12</v>
      </c>
      <c r="H2751" s="13" t="s">
        <v>32</v>
      </c>
    </row>
    <row r="2752" spans="1:8">
      <c r="A2752" s="15">
        <v>1573</v>
      </c>
      <c r="B2752" s="15">
        <v>2021</v>
      </c>
      <c r="C2752" s="13" t="s">
        <v>9</v>
      </c>
      <c r="D2752" s="15">
        <v>19</v>
      </c>
      <c r="E2752" s="13" t="s">
        <v>10</v>
      </c>
      <c r="F2752" s="13" t="s">
        <v>17</v>
      </c>
      <c r="G2752" s="13" t="s">
        <v>12</v>
      </c>
      <c r="H2752" s="13" t="s">
        <v>32</v>
      </c>
    </row>
    <row r="2753" spans="1:8">
      <c r="A2753" s="15">
        <v>1572</v>
      </c>
      <c r="B2753" s="15">
        <v>2021</v>
      </c>
      <c r="C2753" s="13" t="s">
        <v>9</v>
      </c>
      <c r="D2753" s="15">
        <v>19</v>
      </c>
      <c r="E2753" s="13" t="s">
        <v>59</v>
      </c>
      <c r="F2753" s="13" t="s">
        <v>11</v>
      </c>
      <c r="G2753" s="13" t="s">
        <v>12</v>
      </c>
      <c r="H2753" s="13" t="s">
        <v>18</v>
      </c>
    </row>
    <row r="2754" spans="1:8">
      <c r="A2754" s="15">
        <v>1571</v>
      </c>
      <c r="B2754" s="15">
        <v>2021</v>
      </c>
      <c r="C2754" s="13" t="s">
        <v>9</v>
      </c>
      <c r="D2754" s="15">
        <v>19</v>
      </c>
      <c r="E2754" s="13" t="s">
        <v>14</v>
      </c>
      <c r="F2754" s="13" t="s">
        <v>11</v>
      </c>
      <c r="G2754" s="13" t="s">
        <v>12</v>
      </c>
      <c r="H2754" s="13" t="s">
        <v>37</v>
      </c>
    </row>
    <row r="2755" spans="1:8">
      <c r="A2755" s="15">
        <v>1570</v>
      </c>
      <c r="B2755" s="15">
        <v>2021</v>
      </c>
      <c r="C2755" s="13" t="s">
        <v>9</v>
      </c>
      <c r="D2755" s="15">
        <v>19</v>
      </c>
      <c r="E2755" s="13" t="s">
        <v>14</v>
      </c>
      <c r="F2755" s="13" t="s">
        <v>17</v>
      </c>
      <c r="G2755" s="13" t="s">
        <v>12</v>
      </c>
      <c r="H2755" s="13" t="s">
        <v>37</v>
      </c>
    </row>
    <row r="2756" spans="1:8">
      <c r="A2756" s="15">
        <v>1569</v>
      </c>
      <c r="B2756" s="15">
        <v>2021</v>
      </c>
      <c r="C2756" s="13" t="s">
        <v>9</v>
      </c>
      <c r="D2756" s="15">
        <v>19</v>
      </c>
      <c r="E2756" s="13" t="s">
        <v>10</v>
      </c>
      <c r="F2756" s="13" t="s">
        <v>11</v>
      </c>
      <c r="G2756" s="13" t="s">
        <v>12</v>
      </c>
      <c r="H2756" s="13" t="s">
        <v>32</v>
      </c>
    </row>
    <row r="2757" spans="1:8">
      <c r="A2757" s="15">
        <v>1568</v>
      </c>
      <c r="B2757" s="15">
        <v>2021</v>
      </c>
      <c r="C2757" s="13" t="s">
        <v>9</v>
      </c>
      <c r="D2757" s="15">
        <v>19</v>
      </c>
      <c r="E2757" s="13" t="s">
        <v>10</v>
      </c>
      <c r="F2757" s="13" t="s">
        <v>17</v>
      </c>
      <c r="G2757" s="13" t="s">
        <v>12</v>
      </c>
      <c r="H2757" s="13" t="s">
        <v>32</v>
      </c>
    </row>
    <row r="2758" spans="1:8">
      <c r="A2758" s="15">
        <v>1567</v>
      </c>
      <c r="B2758" s="15">
        <v>2021</v>
      </c>
      <c r="C2758" s="13" t="s">
        <v>9</v>
      </c>
      <c r="D2758" s="15">
        <v>19</v>
      </c>
      <c r="E2758" s="13" t="s">
        <v>59</v>
      </c>
      <c r="F2758" s="13" t="s">
        <v>11</v>
      </c>
      <c r="G2758" s="13" t="s">
        <v>12</v>
      </c>
      <c r="H2758" s="13" t="s">
        <v>37</v>
      </c>
    </row>
    <row r="2759" spans="1:8">
      <c r="A2759" s="15">
        <v>1566</v>
      </c>
      <c r="B2759" s="15">
        <v>2021</v>
      </c>
      <c r="C2759" s="13" t="s">
        <v>9</v>
      </c>
      <c r="D2759" s="15">
        <v>19</v>
      </c>
      <c r="E2759" s="13" t="s">
        <v>14</v>
      </c>
      <c r="F2759" s="13" t="s">
        <v>11</v>
      </c>
      <c r="G2759" s="13" t="s">
        <v>12</v>
      </c>
      <c r="H2759" s="13" t="s">
        <v>37</v>
      </c>
    </row>
    <row r="2760" spans="1:8">
      <c r="A2760" s="15">
        <v>1565</v>
      </c>
      <c r="B2760" s="15">
        <v>2021</v>
      </c>
      <c r="C2760" s="13" t="s">
        <v>9</v>
      </c>
      <c r="D2760" s="15">
        <v>19</v>
      </c>
      <c r="E2760" s="13" t="s">
        <v>14</v>
      </c>
      <c r="F2760" s="13" t="s">
        <v>17</v>
      </c>
      <c r="G2760" s="13" t="s">
        <v>12</v>
      </c>
      <c r="H2760" s="13" t="s">
        <v>37</v>
      </c>
    </row>
    <row r="2761" spans="1:8">
      <c r="A2761" s="15">
        <v>1564</v>
      </c>
      <c r="B2761" s="15">
        <v>2021</v>
      </c>
      <c r="C2761" s="13" t="s">
        <v>9</v>
      </c>
      <c r="D2761" s="15">
        <v>19</v>
      </c>
      <c r="E2761" s="13" t="s">
        <v>10</v>
      </c>
      <c r="F2761" s="13" t="s">
        <v>11</v>
      </c>
      <c r="G2761" s="13" t="s">
        <v>12</v>
      </c>
      <c r="H2761" s="13" t="s">
        <v>32</v>
      </c>
    </row>
    <row r="2762" spans="1:8">
      <c r="A2762" s="15">
        <v>1563</v>
      </c>
      <c r="B2762" s="15">
        <v>2021</v>
      </c>
      <c r="C2762" s="13" t="s">
        <v>9</v>
      </c>
      <c r="D2762" s="15">
        <v>19</v>
      </c>
      <c r="E2762" s="13" t="s">
        <v>10</v>
      </c>
      <c r="F2762" s="13" t="s">
        <v>17</v>
      </c>
      <c r="G2762" s="13" t="s">
        <v>12</v>
      </c>
      <c r="H2762" s="13" t="s">
        <v>32</v>
      </c>
    </row>
    <row r="2763" spans="1:8">
      <c r="A2763" s="15">
        <v>1562</v>
      </c>
      <c r="B2763" s="15">
        <v>2021</v>
      </c>
      <c r="C2763" s="13" t="s">
        <v>9</v>
      </c>
      <c r="D2763" s="15">
        <v>19</v>
      </c>
      <c r="E2763" s="13" t="s">
        <v>59</v>
      </c>
      <c r="F2763" s="13" t="s">
        <v>17</v>
      </c>
      <c r="G2763" s="13" t="s">
        <v>12</v>
      </c>
      <c r="H2763" s="13" t="s">
        <v>26</v>
      </c>
    </row>
    <row r="2764" spans="1:8">
      <c r="A2764" s="15">
        <v>1561</v>
      </c>
      <c r="B2764" s="15">
        <v>2021</v>
      </c>
      <c r="C2764" s="13" t="s">
        <v>9</v>
      </c>
      <c r="D2764" s="15">
        <v>19</v>
      </c>
      <c r="E2764" s="13" t="s">
        <v>14</v>
      </c>
      <c r="F2764" s="13" t="s">
        <v>11</v>
      </c>
      <c r="G2764" s="13" t="s">
        <v>12</v>
      </c>
      <c r="H2764" s="13" t="s">
        <v>37</v>
      </c>
    </row>
    <row r="2765" spans="1:8">
      <c r="A2765" s="15">
        <v>1560</v>
      </c>
      <c r="B2765" s="15">
        <v>2021</v>
      </c>
      <c r="C2765" s="13" t="s">
        <v>9</v>
      </c>
      <c r="D2765" s="15">
        <v>19</v>
      </c>
      <c r="E2765" s="13" t="s">
        <v>14</v>
      </c>
      <c r="F2765" s="13" t="s">
        <v>17</v>
      </c>
      <c r="G2765" s="13" t="s">
        <v>12</v>
      </c>
      <c r="H2765" s="13" t="s">
        <v>37</v>
      </c>
    </row>
    <row r="2766" spans="1:8">
      <c r="A2766" s="15">
        <v>1559</v>
      </c>
      <c r="B2766" s="15">
        <v>2021</v>
      </c>
      <c r="C2766" s="13" t="s">
        <v>9</v>
      </c>
      <c r="D2766" s="15">
        <v>19</v>
      </c>
      <c r="E2766" s="13" t="s">
        <v>10</v>
      </c>
      <c r="F2766" s="13" t="s">
        <v>11</v>
      </c>
      <c r="G2766" s="13" t="s">
        <v>12</v>
      </c>
      <c r="H2766" s="13" t="s">
        <v>32</v>
      </c>
    </row>
    <row r="2767" spans="1:8">
      <c r="A2767" s="15">
        <v>1558</v>
      </c>
      <c r="B2767" s="15">
        <v>2021</v>
      </c>
      <c r="C2767" s="13" t="s">
        <v>9</v>
      </c>
      <c r="D2767" s="15">
        <v>19</v>
      </c>
      <c r="E2767" s="13" t="s">
        <v>10</v>
      </c>
      <c r="F2767" s="13" t="s">
        <v>17</v>
      </c>
      <c r="G2767" s="13" t="s">
        <v>12</v>
      </c>
      <c r="H2767" s="13" t="s">
        <v>32</v>
      </c>
    </row>
    <row r="2768" spans="1:8">
      <c r="A2768" s="15">
        <v>1557</v>
      </c>
      <c r="B2768" s="15">
        <v>2021</v>
      </c>
      <c r="C2768" s="13" t="s">
        <v>9</v>
      </c>
      <c r="D2768" s="15">
        <v>19</v>
      </c>
      <c r="E2768" s="13" t="s">
        <v>59</v>
      </c>
      <c r="F2768" s="13" t="s">
        <v>17</v>
      </c>
      <c r="G2768" s="13" t="s">
        <v>12</v>
      </c>
      <c r="H2768" s="13" t="s">
        <v>31</v>
      </c>
    </row>
    <row r="2769" spans="1:8">
      <c r="A2769" s="15">
        <v>1556</v>
      </c>
      <c r="B2769" s="15">
        <v>2021</v>
      </c>
      <c r="C2769" s="13" t="s">
        <v>9</v>
      </c>
      <c r="D2769" s="15">
        <v>19</v>
      </c>
      <c r="E2769" s="13" t="s">
        <v>14</v>
      </c>
      <c r="F2769" s="13" t="s">
        <v>11</v>
      </c>
      <c r="G2769" s="13" t="s">
        <v>12</v>
      </c>
      <c r="H2769" s="13" t="s">
        <v>37</v>
      </c>
    </row>
    <row r="2770" spans="1:8">
      <c r="A2770" s="15">
        <v>1555</v>
      </c>
      <c r="B2770" s="15">
        <v>2021</v>
      </c>
      <c r="C2770" s="13" t="s">
        <v>9</v>
      </c>
      <c r="D2770" s="15">
        <v>19</v>
      </c>
      <c r="E2770" s="13" t="s">
        <v>14</v>
      </c>
      <c r="F2770" s="13" t="s">
        <v>17</v>
      </c>
      <c r="G2770" s="13" t="s">
        <v>12</v>
      </c>
      <c r="H2770" s="13" t="s">
        <v>37</v>
      </c>
    </row>
    <row r="2771" spans="1:8">
      <c r="A2771" s="15">
        <v>1554</v>
      </c>
      <c r="B2771" s="15">
        <v>2021</v>
      </c>
      <c r="C2771" s="13" t="s">
        <v>9</v>
      </c>
      <c r="D2771" s="15">
        <v>19</v>
      </c>
      <c r="E2771" s="13" t="s">
        <v>10</v>
      </c>
      <c r="F2771" s="13" t="s">
        <v>11</v>
      </c>
      <c r="G2771" s="13" t="s">
        <v>12</v>
      </c>
      <c r="H2771" s="13" t="s">
        <v>32</v>
      </c>
    </row>
    <row r="2772" spans="1:8">
      <c r="A2772" s="15">
        <v>1553</v>
      </c>
      <c r="B2772" s="15">
        <v>2021</v>
      </c>
      <c r="C2772" s="13" t="s">
        <v>9</v>
      </c>
      <c r="D2772" s="15">
        <v>19</v>
      </c>
      <c r="E2772" s="13" t="s">
        <v>10</v>
      </c>
      <c r="F2772" s="13" t="s">
        <v>17</v>
      </c>
      <c r="G2772" s="13" t="s">
        <v>12</v>
      </c>
      <c r="H2772" s="13" t="s">
        <v>32</v>
      </c>
    </row>
    <row r="2773" spans="1:8">
      <c r="A2773" s="15">
        <v>1552</v>
      </c>
      <c r="B2773" s="15">
        <v>2021</v>
      </c>
      <c r="C2773" s="13" t="s">
        <v>9</v>
      </c>
      <c r="D2773" s="15">
        <v>19</v>
      </c>
      <c r="E2773" s="13" t="s">
        <v>59</v>
      </c>
      <c r="F2773" s="13" t="s">
        <v>17</v>
      </c>
      <c r="G2773" s="13" t="s">
        <v>12</v>
      </c>
      <c r="H2773" s="13" t="s">
        <v>16</v>
      </c>
    </row>
    <row r="2774" spans="1:8">
      <c r="A2774" s="15">
        <v>1551</v>
      </c>
      <c r="B2774" s="15">
        <v>2021</v>
      </c>
      <c r="C2774" s="13" t="s">
        <v>9</v>
      </c>
      <c r="D2774" s="15">
        <v>19</v>
      </c>
      <c r="E2774" s="13" t="s">
        <v>14</v>
      </c>
      <c r="F2774" s="13" t="s">
        <v>11</v>
      </c>
      <c r="G2774" s="13" t="s">
        <v>12</v>
      </c>
      <c r="H2774" s="13" t="s">
        <v>37</v>
      </c>
    </row>
    <row r="2775" spans="1:8">
      <c r="A2775" s="15">
        <v>1550</v>
      </c>
      <c r="B2775" s="15">
        <v>2021</v>
      </c>
      <c r="C2775" s="13" t="s">
        <v>9</v>
      </c>
      <c r="D2775" s="15">
        <v>19</v>
      </c>
      <c r="E2775" s="13" t="s">
        <v>14</v>
      </c>
      <c r="F2775" s="13" t="s">
        <v>17</v>
      </c>
      <c r="G2775" s="13" t="s">
        <v>12</v>
      </c>
      <c r="H2775" s="13" t="s">
        <v>37</v>
      </c>
    </row>
    <row r="2776" spans="1:8">
      <c r="A2776" s="15">
        <v>1549</v>
      </c>
      <c r="B2776" s="15">
        <v>2021</v>
      </c>
      <c r="C2776" s="13" t="s">
        <v>9</v>
      </c>
      <c r="D2776" s="15">
        <v>19</v>
      </c>
      <c r="E2776" s="13" t="s">
        <v>10</v>
      </c>
      <c r="F2776" s="13" t="s">
        <v>11</v>
      </c>
      <c r="G2776" s="13" t="s">
        <v>12</v>
      </c>
      <c r="H2776" s="13" t="s">
        <v>32</v>
      </c>
    </row>
    <row r="2777" spans="1:8">
      <c r="A2777" s="15">
        <v>1548</v>
      </c>
      <c r="B2777" s="15">
        <v>2021</v>
      </c>
      <c r="C2777" s="13" t="s">
        <v>9</v>
      </c>
      <c r="D2777" s="15">
        <v>19</v>
      </c>
      <c r="E2777" s="13" t="s">
        <v>10</v>
      </c>
      <c r="F2777" s="13" t="s">
        <v>17</v>
      </c>
      <c r="G2777" s="13" t="s">
        <v>12</v>
      </c>
      <c r="H2777" s="13" t="s">
        <v>32</v>
      </c>
    </row>
    <row r="2778" spans="1:8">
      <c r="A2778" s="15">
        <v>1547</v>
      </c>
      <c r="B2778" s="15">
        <v>2021</v>
      </c>
      <c r="C2778" s="13" t="s">
        <v>9</v>
      </c>
      <c r="D2778" s="15">
        <v>19</v>
      </c>
      <c r="E2778" s="13" t="s">
        <v>38</v>
      </c>
      <c r="F2778" s="13" t="s">
        <v>11</v>
      </c>
      <c r="G2778" s="13" t="s">
        <v>12</v>
      </c>
      <c r="H2778" s="13" t="s">
        <v>15</v>
      </c>
    </row>
    <row r="2779" spans="1:8">
      <c r="A2779" s="15">
        <v>1546</v>
      </c>
      <c r="B2779" s="15">
        <v>2021</v>
      </c>
      <c r="C2779" s="13" t="s">
        <v>9</v>
      </c>
      <c r="D2779" s="15">
        <v>19</v>
      </c>
      <c r="E2779" s="13" t="s">
        <v>14</v>
      </c>
      <c r="F2779" s="13" t="s">
        <v>11</v>
      </c>
      <c r="G2779" s="13" t="s">
        <v>12</v>
      </c>
      <c r="H2779" s="13" t="s">
        <v>37</v>
      </c>
    </row>
    <row r="2780" spans="1:8">
      <c r="A2780" s="15">
        <v>1545</v>
      </c>
      <c r="B2780" s="15">
        <v>2021</v>
      </c>
      <c r="C2780" s="13" t="s">
        <v>9</v>
      </c>
      <c r="D2780" s="15">
        <v>19</v>
      </c>
      <c r="E2780" s="13" t="s">
        <v>14</v>
      </c>
      <c r="F2780" s="13" t="s">
        <v>17</v>
      </c>
      <c r="G2780" s="13" t="s">
        <v>12</v>
      </c>
      <c r="H2780" s="13" t="s">
        <v>37</v>
      </c>
    </row>
    <row r="2781" spans="1:8">
      <c r="A2781" s="15">
        <v>1544</v>
      </c>
      <c r="B2781" s="15">
        <v>2021</v>
      </c>
      <c r="C2781" s="13" t="s">
        <v>9</v>
      </c>
      <c r="D2781" s="15">
        <v>19</v>
      </c>
      <c r="E2781" s="13" t="s">
        <v>10</v>
      </c>
      <c r="F2781" s="13" t="s">
        <v>11</v>
      </c>
      <c r="G2781" s="13" t="s">
        <v>12</v>
      </c>
      <c r="H2781" s="13" t="s">
        <v>32</v>
      </c>
    </row>
    <row r="2782" spans="1:8">
      <c r="A2782" s="15">
        <v>1543</v>
      </c>
      <c r="B2782" s="15">
        <v>2021</v>
      </c>
      <c r="C2782" s="13" t="s">
        <v>9</v>
      </c>
      <c r="D2782" s="15">
        <v>19</v>
      </c>
      <c r="E2782" s="13" t="s">
        <v>10</v>
      </c>
      <c r="F2782" s="13" t="s">
        <v>17</v>
      </c>
      <c r="G2782" s="13" t="s">
        <v>12</v>
      </c>
      <c r="H2782" s="13" t="s">
        <v>32</v>
      </c>
    </row>
    <row r="2783" spans="1:8">
      <c r="A2783" s="15">
        <v>1542</v>
      </c>
      <c r="B2783" s="15">
        <v>2021</v>
      </c>
      <c r="C2783" s="13" t="s">
        <v>9</v>
      </c>
      <c r="D2783" s="15">
        <v>19</v>
      </c>
      <c r="E2783" s="13" t="s">
        <v>38</v>
      </c>
      <c r="F2783" s="13" t="s">
        <v>11</v>
      </c>
      <c r="G2783" s="13" t="s">
        <v>12</v>
      </c>
      <c r="H2783" s="13" t="s">
        <v>15</v>
      </c>
    </row>
    <row r="2784" spans="1:8">
      <c r="A2784" s="15">
        <v>1541</v>
      </c>
      <c r="B2784" s="15">
        <v>2021</v>
      </c>
      <c r="C2784" s="13" t="s">
        <v>9</v>
      </c>
      <c r="D2784" s="15">
        <v>19</v>
      </c>
      <c r="E2784" s="13" t="s">
        <v>14</v>
      </c>
      <c r="F2784" s="13" t="s">
        <v>11</v>
      </c>
      <c r="G2784" s="13" t="s">
        <v>12</v>
      </c>
      <c r="H2784" s="13" t="s">
        <v>37</v>
      </c>
    </row>
    <row r="2785" spans="1:8">
      <c r="A2785" s="15">
        <v>1540</v>
      </c>
      <c r="B2785" s="15">
        <v>2021</v>
      </c>
      <c r="C2785" s="13" t="s">
        <v>9</v>
      </c>
      <c r="D2785" s="15">
        <v>19</v>
      </c>
      <c r="E2785" s="13" t="s">
        <v>14</v>
      </c>
      <c r="F2785" s="13" t="s">
        <v>17</v>
      </c>
      <c r="G2785" s="13" t="s">
        <v>12</v>
      </c>
      <c r="H2785" s="13" t="s">
        <v>37</v>
      </c>
    </row>
    <row r="2786" spans="1:8">
      <c r="A2786" s="15">
        <v>1539</v>
      </c>
      <c r="B2786" s="15">
        <v>2021</v>
      </c>
      <c r="C2786" s="13" t="s">
        <v>9</v>
      </c>
      <c r="D2786" s="15">
        <v>19</v>
      </c>
      <c r="E2786" s="13" t="s">
        <v>10</v>
      </c>
      <c r="F2786" s="13" t="s">
        <v>11</v>
      </c>
      <c r="G2786" s="13" t="s">
        <v>12</v>
      </c>
      <c r="H2786" s="13" t="s">
        <v>32</v>
      </c>
    </row>
    <row r="2787" spans="1:8">
      <c r="A2787" s="15">
        <v>1538</v>
      </c>
      <c r="B2787" s="15">
        <v>2021</v>
      </c>
      <c r="C2787" s="13" t="s">
        <v>9</v>
      </c>
      <c r="D2787" s="15">
        <v>19</v>
      </c>
      <c r="E2787" s="13" t="s">
        <v>10</v>
      </c>
      <c r="F2787" s="13" t="s">
        <v>17</v>
      </c>
      <c r="G2787" s="13" t="s">
        <v>12</v>
      </c>
      <c r="H2787" s="13" t="s">
        <v>32</v>
      </c>
    </row>
    <row r="2788" spans="1:8">
      <c r="A2788" s="15">
        <v>1537</v>
      </c>
      <c r="B2788" s="15">
        <v>2021</v>
      </c>
      <c r="C2788" s="13" t="s">
        <v>9</v>
      </c>
      <c r="D2788" s="15">
        <v>19</v>
      </c>
      <c r="E2788" s="13" t="s">
        <v>38</v>
      </c>
      <c r="F2788" s="13" t="s">
        <v>11</v>
      </c>
      <c r="G2788" s="13" t="s">
        <v>12</v>
      </c>
      <c r="H2788" s="13" t="s">
        <v>15</v>
      </c>
    </row>
    <row r="2789" spans="1:8">
      <c r="A2789" s="15">
        <v>1536</v>
      </c>
      <c r="B2789" s="15">
        <v>2021</v>
      </c>
      <c r="C2789" s="13" t="s">
        <v>9</v>
      </c>
      <c r="D2789" s="15">
        <v>19</v>
      </c>
      <c r="E2789" s="13" t="s">
        <v>14</v>
      </c>
      <c r="F2789" s="13" t="s">
        <v>11</v>
      </c>
      <c r="G2789" s="13" t="s">
        <v>12</v>
      </c>
      <c r="H2789" s="13" t="s">
        <v>37</v>
      </c>
    </row>
    <row r="2790" spans="1:8">
      <c r="A2790" s="15">
        <v>1535</v>
      </c>
      <c r="B2790" s="15">
        <v>2021</v>
      </c>
      <c r="C2790" s="13" t="s">
        <v>9</v>
      </c>
      <c r="D2790" s="15">
        <v>19</v>
      </c>
      <c r="E2790" s="13" t="s">
        <v>14</v>
      </c>
      <c r="F2790" s="13" t="s">
        <v>17</v>
      </c>
      <c r="G2790" s="13" t="s">
        <v>12</v>
      </c>
      <c r="H2790" s="13" t="s">
        <v>37</v>
      </c>
    </row>
    <row r="2791" spans="1:8">
      <c r="A2791" s="15">
        <v>1534</v>
      </c>
      <c r="B2791" s="15">
        <v>2021</v>
      </c>
      <c r="C2791" s="13" t="s">
        <v>9</v>
      </c>
      <c r="D2791" s="15">
        <v>19</v>
      </c>
      <c r="E2791" s="13" t="s">
        <v>10</v>
      </c>
      <c r="F2791" s="13" t="s">
        <v>11</v>
      </c>
      <c r="G2791" s="13" t="s">
        <v>12</v>
      </c>
      <c r="H2791" s="13" t="s">
        <v>32</v>
      </c>
    </row>
    <row r="2792" spans="1:8">
      <c r="A2792" s="15">
        <v>1533</v>
      </c>
      <c r="B2792" s="15">
        <v>2021</v>
      </c>
      <c r="C2792" s="13" t="s">
        <v>9</v>
      </c>
      <c r="D2792" s="15">
        <v>19</v>
      </c>
      <c r="E2792" s="13" t="s">
        <v>10</v>
      </c>
      <c r="F2792" s="13" t="s">
        <v>17</v>
      </c>
      <c r="G2792" s="13" t="s">
        <v>12</v>
      </c>
      <c r="H2792" s="13" t="s">
        <v>32</v>
      </c>
    </row>
    <row r="2793" spans="1:8">
      <c r="A2793" s="15">
        <v>1532</v>
      </c>
      <c r="B2793" s="15">
        <v>2021</v>
      </c>
      <c r="C2793" s="13" t="s">
        <v>9</v>
      </c>
      <c r="D2793" s="15">
        <v>19</v>
      </c>
      <c r="E2793" s="13" t="s">
        <v>38</v>
      </c>
      <c r="F2793" s="13" t="s">
        <v>11</v>
      </c>
      <c r="G2793" s="13" t="s">
        <v>12</v>
      </c>
      <c r="H2793" s="13" t="s">
        <v>18</v>
      </c>
    </row>
    <row r="2794" spans="1:8">
      <c r="A2794" s="15">
        <v>1531</v>
      </c>
      <c r="B2794" s="15">
        <v>2021</v>
      </c>
      <c r="C2794" s="13" t="s">
        <v>9</v>
      </c>
      <c r="D2794" s="15">
        <v>19</v>
      </c>
      <c r="E2794" s="13" t="s">
        <v>14</v>
      </c>
      <c r="F2794" s="13" t="s">
        <v>11</v>
      </c>
      <c r="G2794" s="13" t="s">
        <v>12</v>
      </c>
      <c r="H2794" s="13" t="s">
        <v>37</v>
      </c>
    </row>
    <row r="2795" spans="1:8">
      <c r="A2795" s="15">
        <v>1530</v>
      </c>
      <c r="B2795" s="15">
        <v>2021</v>
      </c>
      <c r="C2795" s="13" t="s">
        <v>9</v>
      </c>
      <c r="D2795" s="15">
        <v>19</v>
      </c>
      <c r="E2795" s="13" t="s">
        <v>14</v>
      </c>
      <c r="F2795" s="13" t="s">
        <v>17</v>
      </c>
      <c r="G2795" s="13" t="s">
        <v>12</v>
      </c>
      <c r="H2795" s="13" t="s">
        <v>37</v>
      </c>
    </row>
    <row r="2796" spans="1:8">
      <c r="A2796" s="15">
        <v>1529</v>
      </c>
      <c r="B2796" s="15">
        <v>2021</v>
      </c>
      <c r="C2796" s="13" t="s">
        <v>9</v>
      </c>
      <c r="D2796" s="15">
        <v>19</v>
      </c>
      <c r="E2796" s="13" t="s">
        <v>10</v>
      </c>
      <c r="F2796" s="13" t="s">
        <v>11</v>
      </c>
      <c r="G2796" s="13" t="s">
        <v>12</v>
      </c>
      <c r="H2796" s="13" t="s">
        <v>32</v>
      </c>
    </row>
    <row r="2797" spans="1:8">
      <c r="A2797" s="15">
        <v>1528</v>
      </c>
      <c r="B2797" s="15">
        <v>2021</v>
      </c>
      <c r="C2797" s="13" t="s">
        <v>9</v>
      </c>
      <c r="D2797" s="15">
        <v>19</v>
      </c>
      <c r="E2797" s="13" t="s">
        <v>10</v>
      </c>
      <c r="F2797" s="13" t="s">
        <v>17</v>
      </c>
      <c r="G2797" s="13" t="s">
        <v>12</v>
      </c>
      <c r="H2797" s="13" t="s">
        <v>32</v>
      </c>
    </row>
    <row r="2798" spans="1:8">
      <c r="A2798" s="15">
        <v>1527</v>
      </c>
      <c r="B2798" s="15">
        <v>2021</v>
      </c>
      <c r="C2798" s="13" t="s">
        <v>9</v>
      </c>
      <c r="D2798" s="15">
        <v>19</v>
      </c>
      <c r="E2798" s="13" t="s">
        <v>38</v>
      </c>
      <c r="F2798" s="13" t="s">
        <v>11</v>
      </c>
      <c r="G2798" s="13" t="s">
        <v>12</v>
      </c>
      <c r="H2798" s="13" t="s">
        <v>18</v>
      </c>
    </row>
    <row r="2799" spans="1:8">
      <c r="A2799" s="15">
        <v>1526</v>
      </c>
      <c r="B2799" s="15">
        <v>2021</v>
      </c>
      <c r="C2799" s="13" t="s">
        <v>9</v>
      </c>
      <c r="D2799" s="15">
        <v>19</v>
      </c>
      <c r="E2799" s="13" t="s">
        <v>14</v>
      </c>
      <c r="F2799" s="13" t="s">
        <v>11</v>
      </c>
      <c r="G2799" s="13" t="s">
        <v>12</v>
      </c>
      <c r="H2799" s="13" t="s">
        <v>37</v>
      </c>
    </row>
    <row r="2800" spans="1:8">
      <c r="A2800" s="15">
        <v>1525</v>
      </c>
      <c r="B2800" s="15">
        <v>2021</v>
      </c>
      <c r="C2800" s="13" t="s">
        <v>9</v>
      </c>
      <c r="D2800" s="15">
        <v>19</v>
      </c>
      <c r="E2800" s="13" t="s">
        <v>14</v>
      </c>
      <c r="F2800" s="13" t="s">
        <v>17</v>
      </c>
      <c r="G2800" s="13" t="s">
        <v>12</v>
      </c>
      <c r="H2800" s="13" t="s">
        <v>37</v>
      </c>
    </row>
    <row r="2801" spans="1:8">
      <c r="A2801" s="15">
        <v>1524</v>
      </c>
      <c r="B2801" s="15">
        <v>2021</v>
      </c>
      <c r="C2801" s="13" t="s">
        <v>9</v>
      </c>
      <c r="D2801" s="15">
        <v>19</v>
      </c>
      <c r="E2801" s="13" t="s">
        <v>10</v>
      </c>
      <c r="F2801" s="13" t="s">
        <v>11</v>
      </c>
      <c r="G2801" s="13" t="s">
        <v>12</v>
      </c>
      <c r="H2801" s="13" t="s">
        <v>32</v>
      </c>
    </row>
    <row r="2802" spans="1:8">
      <c r="A2802" s="15">
        <v>1523</v>
      </c>
      <c r="B2802" s="15">
        <v>2021</v>
      </c>
      <c r="C2802" s="13" t="s">
        <v>9</v>
      </c>
      <c r="D2802" s="15">
        <v>19</v>
      </c>
      <c r="E2802" s="13" t="s">
        <v>10</v>
      </c>
      <c r="F2802" s="13" t="s">
        <v>17</v>
      </c>
      <c r="G2802" s="13" t="s">
        <v>12</v>
      </c>
      <c r="H2802" s="13" t="s">
        <v>32</v>
      </c>
    </row>
    <row r="2803" spans="1:8">
      <c r="A2803" s="15">
        <v>1522</v>
      </c>
      <c r="B2803" s="15">
        <v>2021</v>
      </c>
      <c r="C2803" s="13" t="s">
        <v>9</v>
      </c>
      <c r="D2803" s="15">
        <v>19</v>
      </c>
      <c r="E2803" s="13" t="s">
        <v>38</v>
      </c>
      <c r="F2803" s="13" t="s">
        <v>11</v>
      </c>
      <c r="G2803" s="13" t="s">
        <v>12</v>
      </c>
      <c r="H2803" s="13" t="s">
        <v>18</v>
      </c>
    </row>
    <row r="2804" spans="1:8">
      <c r="A2804" s="15">
        <v>1521</v>
      </c>
      <c r="B2804" s="15">
        <v>2021</v>
      </c>
      <c r="C2804" s="13" t="s">
        <v>9</v>
      </c>
      <c r="D2804" s="15">
        <v>19</v>
      </c>
      <c r="E2804" s="13" t="s">
        <v>14</v>
      </c>
      <c r="F2804" s="13" t="s">
        <v>11</v>
      </c>
      <c r="G2804" s="13" t="s">
        <v>12</v>
      </c>
      <c r="H2804" s="13" t="s">
        <v>37</v>
      </c>
    </row>
    <row r="2805" spans="1:8">
      <c r="A2805" s="15">
        <v>1520</v>
      </c>
      <c r="B2805" s="15">
        <v>2021</v>
      </c>
      <c r="C2805" s="13" t="s">
        <v>9</v>
      </c>
      <c r="D2805" s="15">
        <v>19</v>
      </c>
      <c r="E2805" s="13" t="s">
        <v>14</v>
      </c>
      <c r="F2805" s="13" t="s">
        <v>17</v>
      </c>
      <c r="G2805" s="13" t="s">
        <v>12</v>
      </c>
      <c r="H2805" s="13" t="s">
        <v>37</v>
      </c>
    </row>
    <row r="2806" spans="1:8">
      <c r="A2806" s="15">
        <v>1519</v>
      </c>
      <c r="B2806" s="15">
        <v>2021</v>
      </c>
      <c r="C2806" s="13" t="s">
        <v>9</v>
      </c>
      <c r="D2806" s="15">
        <v>19</v>
      </c>
      <c r="E2806" s="13" t="s">
        <v>10</v>
      </c>
      <c r="F2806" s="13" t="s">
        <v>11</v>
      </c>
      <c r="G2806" s="13" t="s">
        <v>12</v>
      </c>
      <c r="H2806" s="13" t="s">
        <v>32</v>
      </c>
    </row>
    <row r="2807" spans="1:8">
      <c r="A2807" s="15">
        <v>1518</v>
      </c>
      <c r="B2807" s="15">
        <v>2021</v>
      </c>
      <c r="C2807" s="13" t="s">
        <v>9</v>
      </c>
      <c r="D2807" s="15">
        <v>19</v>
      </c>
      <c r="E2807" s="13" t="s">
        <v>10</v>
      </c>
      <c r="F2807" s="13" t="s">
        <v>17</v>
      </c>
      <c r="G2807" s="13" t="s">
        <v>12</v>
      </c>
      <c r="H2807" s="13" t="s">
        <v>32</v>
      </c>
    </row>
    <row r="2808" spans="1:8">
      <c r="A2808" s="15">
        <v>1517</v>
      </c>
      <c r="B2808" s="15">
        <v>2021</v>
      </c>
      <c r="C2808" s="13" t="s">
        <v>9</v>
      </c>
      <c r="D2808" s="15">
        <v>19</v>
      </c>
      <c r="E2808" s="13" t="s">
        <v>38</v>
      </c>
      <c r="F2808" s="13" t="s">
        <v>11</v>
      </c>
      <c r="G2808" s="13" t="s">
        <v>12</v>
      </c>
      <c r="H2808" s="13" t="s">
        <v>18</v>
      </c>
    </row>
    <row r="2809" spans="1:8">
      <c r="A2809" s="15">
        <v>1516</v>
      </c>
      <c r="B2809" s="15">
        <v>2021</v>
      </c>
      <c r="C2809" s="13" t="s">
        <v>9</v>
      </c>
      <c r="D2809" s="15">
        <v>19</v>
      </c>
      <c r="E2809" s="13" t="s">
        <v>14</v>
      </c>
      <c r="F2809" s="13" t="s">
        <v>11</v>
      </c>
      <c r="G2809" s="13" t="s">
        <v>12</v>
      </c>
      <c r="H2809" s="13" t="s">
        <v>37</v>
      </c>
    </row>
    <row r="2810" spans="1:8">
      <c r="A2810" s="15">
        <v>1515</v>
      </c>
      <c r="B2810" s="15">
        <v>2021</v>
      </c>
      <c r="C2810" s="13" t="s">
        <v>9</v>
      </c>
      <c r="D2810" s="15">
        <v>19</v>
      </c>
      <c r="E2810" s="13" t="s">
        <v>14</v>
      </c>
      <c r="F2810" s="13" t="s">
        <v>17</v>
      </c>
      <c r="G2810" s="13" t="s">
        <v>12</v>
      </c>
      <c r="H2810" s="13" t="s">
        <v>37</v>
      </c>
    </row>
    <row r="2811" spans="1:8">
      <c r="A2811" s="15">
        <v>1514</v>
      </c>
      <c r="B2811" s="15">
        <v>2021</v>
      </c>
      <c r="C2811" s="13" t="s">
        <v>9</v>
      </c>
      <c r="D2811" s="15">
        <v>19</v>
      </c>
      <c r="E2811" s="13" t="s">
        <v>10</v>
      </c>
      <c r="F2811" s="13" t="s">
        <v>11</v>
      </c>
      <c r="G2811" s="13" t="s">
        <v>12</v>
      </c>
      <c r="H2811" s="13" t="s">
        <v>32</v>
      </c>
    </row>
    <row r="2812" spans="1:8">
      <c r="A2812" s="15">
        <v>1513</v>
      </c>
      <c r="B2812" s="15">
        <v>2021</v>
      </c>
      <c r="C2812" s="13" t="s">
        <v>9</v>
      </c>
      <c r="D2812" s="15">
        <v>19</v>
      </c>
      <c r="E2812" s="13" t="s">
        <v>10</v>
      </c>
      <c r="F2812" s="13" t="s">
        <v>17</v>
      </c>
      <c r="G2812" s="13" t="s">
        <v>12</v>
      </c>
      <c r="H2812" s="13" t="s">
        <v>32</v>
      </c>
    </row>
    <row r="2813" spans="1:8">
      <c r="A2813" s="15">
        <v>1512</v>
      </c>
      <c r="B2813" s="15">
        <v>2021</v>
      </c>
      <c r="C2813" s="13" t="s">
        <v>9</v>
      </c>
      <c r="D2813" s="15">
        <v>19</v>
      </c>
      <c r="E2813" s="13" t="s">
        <v>38</v>
      </c>
      <c r="F2813" s="13" t="s">
        <v>11</v>
      </c>
      <c r="G2813" s="13" t="s">
        <v>12</v>
      </c>
      <c r="H2813" s="13" t="s">
        <v>32</v>
      </c>
    </row>
    <row r="2814" spans="1:8">
      <c r="A2814" s="15">
        <v>1511</v>
      </c>
      <c r="B2814" s="15">
        <v>2021</v>
      </c>
      <c r="C2814" s="13" t="s">
        <v>9</v>
      </c>
      <c r="D2814" s="15">
        <v>19</v>
      </c>
      <c r="E2814" s="13" t="s">
        <v>14</v>
      </c>
      <c r="F2814" s="13" t="s">
        <v>11</v>
      </c>
      <c r="G2814" s="13" t="s">
        <v>12</v>
      </c>
      <c r="H2814" s="13" t="s">
        <v>37</v>
      </c>
    </row>
    <row r="2815" spans="1:8">
      <c r="A2815" s="15">
        <v>1510</v>
      </c>
      <c r="B2815" s="15">
        <v>2021</v>
      </c>
      <c r="C2815" s="13" t="s">
        <v>9</v>
      </c>
      <c r="D2815" s="15">
        <v>19</v>
      </c>
      <c r="E2815" s="13" t="s">
        <v>14</v>
      </c>
      <c r="F2815" s="13" t="s">
        <v>17</v>
      </c>
      <c r="G2815" s="13" t="s">
        <v>12</v>
      </c>
      <c r="H2815" s="13" t="s">
        <v>37</v>
      </c>
    </row>
    <row r="2816" spans="1:8">
      <c r="A2816" s="15">
        <v>1509</v>
      </c>
      <c r="B2816" s="15">
        <v>2021</v>
      </c>
      <c r="C2816" s="13" t="s">
        <v>9</v>
      </c>
      <c r="D2816" s="15">
        <v>19</v>
      </c>
      <c r="E2816" s="13" t="s">
        <v>10</v>
      </c>
      <c r="F2816" s="13" t="s">
        <v>11</v>
      </c>
      <c r="G2816" s="13" t="s">
        <v>12</v>
      </c>
      <c r="H2816" s="13" t="s">
        <v>32</v>
      </c>
    </row>
    <row r="2817" spans="1:8">
      <c r="A2817" s="15">
        <v>1508</v>
      </c>
      <c r="B2817" s="15">
        <v>2021</v>
      </c>
      <c r="C2817" s="13" t="s">
        <v>9</v>
      </c>
      <c r="D2817" s="15">
        <v>19</v>
      </c>
      <c r="E2817" s="13" t="s">
        <v>10</v>
      </c>
      <c r="F2817" s="13" t="s">
        <v>17</v>
      </c>
      <c r="G2817" s="13" t="s">
        <v>12</v>
      </c>
      <c r="H2817" s="13" t="s">
        <v>32</v>
      </c>
    </row>
    <row r="2818" spans="1:8">
      <c r="A2818" s="15">
        <v>1507</v>
      </c>
      <c r="B2818" s="15">
        <v>2021</v>
      </c>
      <c r="C2818" s="13" t="s">
        <v>9</v>
      </c>
      <c r="D2818" s="15">
        <v>19</v>
      </c>
      <c r="E2818" s="13" t="s">
        <v>38</v>
      </c>
      <c r="F2818" s="13" t="s">
        <v>11</v>
      </c>
      <c r="G2818" s="13" t="s">
        <v>12</v>
      </c>
      <c r="H2818" s="13" t="s">
        <v>32</v>
      </c>
    </row>
    <row r="2819" spans="1:8">
      <c r="A2819" s="15">
        <v>1506</v>
      </c>
      <c r="B2819" s="15">
        <v>2021</v>
      </c>
      <c r="C2819" s="13" t="s">
        <v>9</v>
      </c>
      <c r="D2819" s="15">
        <v>19</v>
      </c>
      <c r="E2819" s="13" t="s">
        <v>14</v>
      </c>
      <c r="F2819" s="13" t="s">
        <v>11</v>
      </c>
      <c r="G2819" s="13" t="s">
        <v>12</v>
      </c>
      <c r="H2819" s="13" t="s">
        <v>37</v>
      </c>
    </row>
    <row r="2820" spans="1:8">
      <c r="A2820" s="15">
        <v>1505</v>
      </c>
      <c r="B2820" s="15">
        <v>2021</v>
      </c>
      <c r="C2820" s="13" t="s">
        <v>9</v>
      </c>
      <c r="D2820" s="15">
        <v>19</v>
      </c>
      <c r="E2820" s="13" t="s">
        <v>14</v>
      </c>
      <c r="F2820" s="13" t="s">
        <v>17</v>
      </c>
      <c r="G2820" s="13" t="s">
        <v>12</v>
      </c>
      <c r="H2820" s="13" t="s">
        <v>37</v>
      </c>
    </row>
    <row r="2821" spans="1:8">
      <c r="A2821" s="15">
        <v>1504</v>
      </c>
      <c r="B2821" s="15">
        <v>2021</v>
      </c>
      <c r="C2821" s="13" t="s">
        <v>9</v>
      </c>
      <c r="D2821" s="15">
        <v>19</v>
      </c>
      <c r="E2821" s="13" t="s">
        <v>10</v>
      </c>
      <c r="F2821" s="13" t="s">
        <v>11</v>
      </c>
      <c r="G2821" s="13" t="s">
        <v>12</v>
      </c>
      <c r="H2821" s="13" t="s">
        <v>32</v>
      </c>
    </row>
    <row r="2822" spans="1:8">
      <c r="A2822" s="15">
        <v>1503</v>
      </c>
      <c r="B2822" s="15">
        <v>2021</v>
      </c>
      <c r="C2822" s="13" t="s">
        <v>9</v>
      </c>
      <c r="D2822" s="15">
        <v>19</v>
      </c>
      <c r="E2822" s="13" t="s">
        <v>10</v>
      </c>
      <c r="F2822" s="13" t="s">
        <v>17</v>
      </c>
      <c r="G2822" s="13" t="s">
        <v>12</v>
      </c>
      <c r="H2822" s="13" t="s">
        <v>32</v>
      </c>
    </row>
    <row r="2823" spans="1:8">
      <c r="A2823" s="15">
        <v>1502</v>
      </c>
      <c r="B2823" s="15">
        <v>2021</v>
      </c>
      <c r="C2823" s="13" t="s">
        <v>9</v>
      </c>
      <c r="D2823" s="15">
        <v>19</v>
      </c>
      <c r="E2823" s="13" t="s">
        <v>38</v>
      </c>
      <c r="F2823" s="13" t="s">
        <v>11</v>
      </c>
      <c r="G2823" s="13" t="s">
        <v>12</v>
      </c>
      <c r="H2823" s="13" t="s">
        <v>32</v>
      </c>
    </row>
    <row r="2824" spans="1:8">
      <c r="A2824" s="15">
        <v>1501</v>
      </c>
      <c r="B2824" s="15">
        <v>2021</v>
      </c>
      <c r="C2824" s="13" t="s">
        <v>9</v>
      </c>
      <c r="D2824" s="15">
        <v>19</v>
      </c>
      <c r="E2824" s="13" t="s">
        <v>14</v>
      </c>
      <c r="F2824" s="13" t="s">
        <v>11</v>
      </c>
      <c r="G2824" s="13" t="s">
        <v>12</v>
      </c>
      <c r="H2824" s="13" t="s">
        <v>37</v>
      </c>
    </row>
    <row r="2825" spans="1:8">
      <c r="A2825" s="15">
        <v>1500</v>
      </c>
      <c r="B2825" s="15">
        <v>2021</v>
      </c>
      <c r="C2825" s="13" t="s">
        <v>9</v>
      </c>
      <c r="D2825" s="15">
        <v>19</v>
      </c>
      <c r="E2825" s="13" t="s">
        <v>14</v>
      </c>
      <c r="F2825" s="13" t="s">
        <v>17</v>
      </c>
      <c r="G2825" s="13" t="s">
        <v>12</v>
      </c>
      <c r="H2825" s="13" t="s">
        <v>37</v>
      </c>
    </row>
    <row r="2826" spans="1:8">
      <c r="A2826" s="15">
        <v>1499</v>
      </c>
      <c r="B2826" s="15">
        <v>2021</v>
      </c>
      <c r="C2826" s="13" t="s">
        <v>9</v>
      </c>
      <c r="D2826" s="15">
        <v>19</v>
      </c>
      <c r="E2826" s="13" t="s">
        <v>10</v>
      </c>
      <c r="F2826" s="13" t="s">
        <v>11</v>
      </c>
      <c r="G2826" s="13" t="s">
        <v>12</v>
      </c>
      <c r="H2826" s="13" t="s">
        <v>32</v>
      </c>
    </row>
    <row r="2827" spans="1:8">
      <c r="A2827" s="15">
        <v>1498</v>
      </c>
      <c r="B2827" s="15">
        <v>2021</v>
      </c>
      <c r="C2827" s="13" t="s">
        <v>9</v>
      </c>
      <c r="D2827" s="15">
        <v>19</v>
      </c>
      <c r="E2827" s="13" t="s">
        <v>10</v>
      </c>
      <c r="F2827" s="13" t="s">
        <v>17</v>
      </c>
      <c r="G2827" s="13" t="s">
        <v>12</v>
      </c>
      <c r="H2827" s="13" t="s">
        <v>32</v>
      </c>
    </row>
    <row r="2828" spans="1:8">
      <c r="A2828" s="15">
        <v>1497</v>
      </c>
      <c r="B2828" s="15">
        <v>2021</v>
      </c>
      <c r="C2828" s="13" t="s">
        <v>9</v>
      </c>
      <c r="D2828" s="15">
        <v>19</v>
      </c>
      <c r="E2828" s="13" t="s">
        <v>38</v>
      </c>
      <c r="F2828" s="13" t="s">
        <v>11</v>
      </c>
      <c r="G2828" s="13" t="s">
        <v>12</v>
      </c>
      <c r="H2828" s="13" t="s">
        <v>35</v>
      </c>
    </row>
    <row r="2829" spans="1:8">
      <c r="A2829" s="15">
        <v>1496</v>
      </c>
      <c r="B2829" s="15">
        <v>2021</v>
      </c>
      <c r="C2829" s="13" t="s">
        <v>9</v>
      </c>
      <c r="D2829" s="15">
        <v>19</v>
      </c>
      <c r="E2829" s="13" t="s">
        <v>14</v>
      </c>
      <c r="F2829" s="13" t="s">
        <v>11</v>
      </c>
      <c r="G2829" s="13" t="s">
        <v>12</v>
      </c>
      <c r="H2829" s="13" t="s">
        <v>37</v>
      </c>
    </row>
    <row r="2830" spans="1:8">
      <c r="A2830" s="15">
        <v>1495</v>
      </c>
      <c r="B2830" s="15">
        <v>2021</v>
      </c>
      <c r="C2830" s="13" t="s">
        <v>9</v>
      </c>
      <c r="D2830" s="15">
        <v>19</v>
      </c>
      <c r="E2830" s="13" t="s">
        <v>14</v>
      </c>
      <c r="F2830" s="13" t="s">
        <v>17</v>
      </c>
      <c r="G2830" s="13" t="s">
        <v>12</v>
      </c>
      <c r="H2830" s="13" t="s">
        <v>37</v>
      </c>
    </row>
    <row r="2831" spans="1:8">
      <c r="A2831" s="15">
        <v>1494</v>
      </c>
      <c r="B2831" s="15">
        <v>2021</v>
      </c>
      <c r="C2831" s="13" t="s">
        <v>9</v>
      </c>
      <c r="D2831" s="15">
        <v>19</v>
      </c>
      <c r="E2831" s="13" t="s">
        <v>10</v>
      </c>
      <c r="F2831" s="13" t="s">
        <v>11</v>
      </c>
      <c r="G2831" s="13" t="s">
        <v>12</v>
      </c>
      <c r="H2831" s="13" t="s">
        <v>32</v>
      </c>
    </row>
    <row r="2832" spans="1:8">
      <c r="A2832" s="15">
        <v>1493</v>
      </c>
      <c r="B2832" s="15">
        <v>2021</v>
      </c>
      <c r="C2832" s="13" t="s">
        <v>9</v>
      </c>
      <c r="D2832" s="15">
        <v>19</v>
      </c>
      <c r="E2832" s="13" t="s">
        <v>10</v>
      </c>
      <c r="F2832" s="13" t="s">
        <v>17</v>
      </c>
      <c r="G2832" s="13" t="s">
        <v>12</v>
      </c>
      <c r="H2832" s="13" t="s">
        <v>49</v>
      </c>
    </row>
    <row r="2833" spans="1:8">
      <c r="A2833" s="15">
        <v>1492</v>
      </c>
      <c r="B2833" s="15">
        <v>2021</v>
      </c>
      <c r="C2833" s="13" t="s">
        <v>9</v>
      </c>
      <c r="D2833" s="15">
        <v>19</v>
      </c>
      <c r="E2833" s="13" t="s">
        <v>38</v>
      </c>
      <c r="F2833" s="13" t="s">
        <v>11</v>
      </c>
      <c r="G2833" s="13" t="s">
        <v>12</v>
      </c>
      <c r="H2833" s="13" t="s">
        <v>37</v>
      </c>
    </row>
    <row r="2834" spans="1:8">
      <c r="A2834" s="15">
        <v>1491</v>
      </c>
      <c r="B2834" s="15">
        <v>2021</v>
      </c>
      <c r="C2834" s="13" t="s">
        <v>9</v>
      </c>
      <c r="D2834" s="15">
        <v>19</v>
      </c>
      <c r="E2834" s="13" t="s">
        <v>14</v>
      </c>
      <c r="F2834" s="13" t="s">
        <v>11</v>
      </c>
      <c r="G2834" s="13" t="s">
        <v>12</v>
      </c>
      <c r="H2834" s="13" t="s">
        <v>37</v>
      </c>
    </row>
    <row r="2835" spans="1:8">
      <c r="A2835" s="15">
        <v>1490</v>
      </c>
      <c r="B2835" s="15">
        <v>2021</v>
      </c>
      <c r="C2835" s="13" t="s">
        <v>9</v>
      </c>
      <c r="D2835" s="15">
        <v>19</v>
      </c>
      <c r="E2835" s="13" t="s">
        <v>14</v>
      </c>
      <c r="F2835" s="13" t="s">
        <v>17</v>
      </c>
      <c r="G2835" s="13" t="s">
        <v>12</v>
      </c>
      <c r="H2835" s="13" t="s">
        <v>37</v>
      </c>
    </row>
    <row r="2836" spans="1:8">
      <c r="A2836" s="15">
        <v>1489</v>
      </c>
      <c r="B2836" s="15">
        <v>2021</v>
      </c>
      <c r="C2836" s="13" t="s">
        <v>9</v>
      </c>
      <c r="D2836" s="15">
        <v>19</v>
      </c>
      <c r="E2836" s="13" t="s">
        <v>10</v>
      </c>
      <c r="F2836" s="13" t="s">
        <v>11</v>
      </c>
      <c r="G2836" s="13" t="s">
        <v>12</v>
      </c>
      <c r="H2836" s="13" t="s">
        <v>32</v>
      </c>
    </row>
    <row r="2837" spans="1:8">
      <c r="A2837" s="15">
        <v>1488</v>
      </c>
      <c r="B2837" s="15">
        <v>2021</v>
      </c>
      <c r="C2837" s="13" t="s">
        <v>9</v>
      </c>
      <c r="D2837" s="15">
        <v>19</v>
      </c>
      <c r="E2837" s="13" t="s">
        <v>10</v>
      </c>
      <c r="F2837" s="13" t="s">
        <v>17</v>
      </c>
      <c r="G2837" s="13" t="s">
        <v>12</v>
      </c>
      <c r="H2837" s="13" t="s">
        <v>49</v>
      </c>
    </row>
    <row r="2838" spans="1:8">
      <c r="A2838" s="15">
        <v>1487</v>
      </c>
      <c r="B2838" s="15">
        <v>2021</v>
      </c>
      <c r="C2838" s="13" t="s">
        <v>9</v>
      </c>
      <c r="D2838" s="15">
        <v>19</v>
      </c>
      <c r="E2838" s="13" t="s">
        <v>38</v>
      </c>
      <c r="F2838" s="13" t="s">
        <v>11</v>
      </c>
      <c r="G2838" s="13" t="s">
        <v>12</v>
      </c>
      <c r="H2838" s="13" t="s">
        <v>37</v>
      </c>
    </row>
    <row r="2839" spans="1:8">
      <c r="A2839" s="15">
        <v>1486</v>
      </c>
      <c r="B2839" s="15">
        <v>2021</v>
      </c>
      <c r="C2839" s="13" t="s">
        <v>9</v>
      </c>
      <c r="D2839" s="15">
        <v>19</v>
      </c>
      <c r="E2839" s="13" t="s">
        <v>14</v>
      </c>
      <c r="F2839" s="13" t="s">
        <v>11</v>
      </c>
      <c r="G2839" s="13" t="s">
        <v>12</v>
      </c>
      <c r="H2839" s="13" t="s">
        <v>37</v>
      </c>
    </row>
    <row r="2840" spans="1:8">
      <c r="A2840" s="15">
        <v>1485</v>
      </c>
      <c r="B2840" s="15">
        <v>2021</v>
      </c>
      <c r="C2840" s="13" t="s">
        <v>9</v>
      </c>
      <c r="D2840" s="15">
        <v>19</v>
      </c>
      <c r="E2840" s="13" t="s">
        <v>14</v>
      </c>
      <c r="F2840" s="13" t="s">
        <v>17</v>
      </c>
      <c r="G2840" s="13" t="s">
        <v>12</v>
      </c>
      <c r="H2840" s="13" t="s">
        <v>37</v>
      </c>
    </row>
    <row r="2841" spans="1:8">
      <c r="A2841" s="15">
        <v>1484</v>
      </c>
      <c r="B2841" s="15">
        <v>2021</v>
      </c>
      <c r="C2841" s="13" t="s">
        <v>9</v>
      </c>
      <c r="D2841" s="15">
        <v>19</v>
      </c>
      <c r="E2841" s="13" t="s">
        <v>10</v>
      </c>
      <c r="F2841" s="13" t="s">
        <v>11</v>
      </c>
      <c r="G2841" s="13" t="s">
        <v>12</v>
      </c>
      <c r="H2841" s="13" t="s">
        <v>32</v>
      </c>
    </row>
    <row r="2842" spans="1:8">
      <c r="A2842" s="15">
        <v>1483</v>
      </c>
      <c r="B2842" s="15">
        <v>2021</v>
      </c>
      <c r="C2842" s="13" t="s">
        <v>9</v>
      </c>
      <c r="D2842" s="15">
        <v>19</v>
      </c>
      <c r="E2842" s="13" t="s">
        <v>10</v>
      </c>
      <c r="F2842" s="13" t="s">
        <v>17</v>
      </c>
      <c r="G2842" s="13" t="s">
        <v>12</v>
      </c>
      <c r="H2842" s="13" t="s">
        <v>49</v>
      </c>
    </row>
    <row r="2843" spans="1:8">
      <c r="A2843" s="15">
        <v>1482</v>
      </c>
      <c r="B2843" s="15">
        <v>2021</v>
      </c>
      <c r="C2843" s="13" t="s">
        <v>9</v>
      </c>
      <c r="D2843" s="15">
        <v>19</v>
      </c>
      <c r="E2843" s="13" t="s">
        <v>38</v>
      </c>
      <c r="F2843" s="13" t="s">
        <v>11</v>
      </c>
      <c r="G2843" s="13" t="s">
        <v>12</v>
      </c>
      <c r="H2843" s="13" t="s">
        <v>37</v>
      </c>
    </row>
    <row r="2844" spans="1:8">
      <c r="A2844" s="15">
        <v>1481</v>
      </c>
      <c r="B2844" s="15">
        <v>2021</v>
      </c>
      <c r="C2844" s="13" t="s">
        <v>9</v>
      </c>
      <c r="D2844" s="15">
        <v>19</v>
      </c>
      <c r="E2844" s="13" t="s">
        <v>14</v>
      </c>
      <c r="F2844" s="13" t="s">
        <v>11</v>
      </c>
      <c r="G2844" s="13" t="s">
        <v>12</v>
      </c>
      <c r="H2844" s="13" t="s">
        <v>37</v>
      </c>
    </row>
    <row r="2845" spans="1:8">
      <c r="A2845" s="15">
        <v>1480</v>
      </c>
      <c r="B2845" s="15">
        <v>2021</v>
      </c>
      <c r="C2845" s="13" t="s">
        <v>9</v>
      </c>
      <c r="D2845" s="15">
        <v>19</v>
      </c>
      <c r="E2845" s="13" t="s">
        <v>14</v>
      </c>
      <c r="F2845" s="13" t="s">
        <v>17</v>
      </c>
      <c r="G2845" s="13" t="s">
        <v>12</v>
      </c>
      <c r="H2845" s="13" t="s">
        <v>37</v>
      </c>
    </row>
    <row r="2846" spans="1:8">
      <c r="A2846" s="15">
        <v>1479</v>
      </c>
      <c r="B2846" s="15">
        <v>2021</v>
      </c>
      <c r="C2846" s="13" t="s">
        <v>9</v>
      </c>
      <c r="D2846" s="15">
        <v>19</v>
      </c>
      <c r="E2846" s="13" t="s">
        <v>10</v>
      </c>
      <c r="F2846" s="13" t="s">
        <v>11</v>
      </c>
      <c r="G2846" s="13" t="s">
        <v>12</v>
      </c>
      <c r="H2846" s="13" t="s">
        <v>32</v>
      </c>
    </row>
    <row r="2847" spans="1:8">
      <c r="A2847" s="15">
        <v>1478</v>
      </c>
      <c r="B2847" s="15">
        <v>2021</v>
      </c>
      <c r="C2847" s="13" t="s">
        <v>9</v>
      </c>
      <c r="D2847" s="15">
        <v>19</v>
      </c>
      <c r="E2847" s="13" t="s">
        <v>10</v>
      </c>
      <c r="F2847" s="13" t="s">
        <v>17</v>
      </c>
      <c r="G2847" s="13" t="s">
        <v>12</v>
      </c>
      <c r="H2847" s="13" t="s">
        <v>35</v>
      </c>
    </row>
    <row r="2848" spans="1:8">
      <c r="A2848" s="15">
        <v>1477</v>
      </c>
      <c r="B2848" s="15">
        <v>2021</v>
      </c>
      <c r="C2848" s="13" t="s">
        <v>9</v>
      </c>
      <c r="D2848" s="15">
        <v>19</v>
      </c>
      <c r="E2848" s="13" t="s">
        <v>38</v>
      </c>
      <c r="F2848" s="13" t="s">
        <v>11</v>
      </c>
      <c r="G2848" s="13" t="s">
        <v>12</v>
      </c>
      <c r="H2848" s="13" t="s">
        <v>30</v>
      </c>
    </row>
    <row r="2849" spans="1:8">
      <c r="A2849" s="15">
        <v>1476</v>
      </c>
      <c r="B2849" s="15">
        <v>2021</v>
      </c>
      <c r="C2849" s="13" t="s">
        <v>9</v>
      </c>
      <c r="D2849" s="15">
        <v>19</v>
      </c>
      <c r="E2849" s="13" t="s">
        <v>14</v>
      </c>
      <c r="F2849" s="13" t="s">
        <v>11</v>
      </c>
      <c r="G2849" s="13" t="s">
        <v>12</v>
      </c>
      <c r="H2849" s="13" t="s">
        <v>37</v>
      </c>
    </row>
    <row r="2850" spans="1:8">
      <c r="A2850" s="15">
        <v>1475</v>
      </c>
      <c r="B2850" s="15">
        <v>2021</v>
      </c>
      <c r="C2850" s="13" t="s">
        <v>9</v>
      </c>
      <c r="D2850" s="15">
        <v>19</v>
      </c>
      <c r="E2850" s="13" t="s">
        <v>14</v>
      </c>
      <c r="F2850" s="13" t="s">
        <v>17</v>
      </c>
      <c r="G2850" s="13" t="s">
        <v>12</v>
      </c>
      <c r="H2850" s="13" t="s">
        <v>37</v>
      </c>
    </row>
    <row r="2851" spans="1:8">
      <c r="A2851" s="15">
        <v>1474</v>
      </c>
      <c r="B2851" s="15">
        <v>2021</v>
      </c>
      <c r="C2851" s="13" t="s">
        <v>9</v>
      </c>
      <c r="D2851" s="15">
        <v>19</v>
      </c>
      <c r="E2851" s="13" t="s">
        <v>10</v>
      </c>
      <c r="F2851" s="13" t="s">
        <v>11</v>
      </c>
      <c r="G2851" s="13" t="s">
        <v>12</v>
      </c>
      <c r="H2851" s="13" t="s">
        <v>32</v>
      </c>
    </row>
    <row r="2852" spans="1:8">
      <c r="A2852" s="15">
        <v>1473</v>
      </c>
      <c r="B2852" s="15">
        <v>2021</v>
      </c>
      <c r="C2852" s="13" t="s">
        <v>9</v>
      </c>
      <c r="D2852" s="15">
        <v>19</v>
      </c>
      <c r="E2852" s="13" t="s">
        <v>10</v>
      </c>
      <c r="F2852" s="13" t="s">
        <v>17</v>
      </c>
      <c r="G2852" s="13" t="s">
        <v>12</v>
      </c>
      <c r="H2852" s="13" t="s">
        <v>35</v>
      </c>
    </row>
    <row r="2853" spans="1:8">
      <c r="A2853" s="15">
        <v>1472</v>
      </c>
      <c r="B2853" s="15">
        <v>2021</v>
      </c>
      <c r="C2853" s="13" t="s">
        <v>9</v>
      </c>
      <c r="D2853" s="15">
        <v>19</v>
      </c>
      <c r="E2853" s="13" t="s">
        <v>38</v>
      </c>
      <c r="F2853" s="13" t="s">
        <v>11</v>
      </c>
      <c r="G2853" s="13" t="s">
        <v>12</v>
      </c>
      <c r="H2853" s="13" t="s">
        <v>29</v>
      </c>
    </row>
    <row r="2854" spans="1:8">
      <c r="A2854" s="15">
        <v>1471</v>
      </c>
      <c r="B2854" s="15">
        <v>2021</v>
      </c>
      <c r="C2854" s="13" t="s">
        <v>9</v>
      </c>
      <c r="D2854" s="15">
        <v>19</v>
      </c>
      <c r="E2854" s="13" t="s">
        <v>14</v>
      </c>
      <c r="F2854" s="13" t="s">
        <v>11</v>
      </c>
      <c r="G2854" s="13" t="s">
        <v>12</v>
      </c>
      <c r="H2854" s="13" t="s">
        <v>30</v>
      </c>
    </row>
    <row r="2855" spans="1:8">
      <c r="A2855" s="15">
        <v>1470</v>
      </c>
      <c r="B2855" s="15">
        <v>2021</v>
      </c>
      <c r="C2855" s="13" t="s">
        <v>9</v>
      </c>
      <c r="D2855" s="15">
        <v>19</v>
      </c>
      <c r="E2855" s="13" t="s">
        <v>14</v>
      </c>
      <c r="F2855" s="13" t="s">
        <v>17</v>
      </c>
      <c r="G2855" s="13" t="s">
        <v>12</v>
      </c>
      <c r="H2855" s="13" t="s">
        <v>37</v>
      </c>
    </row>
    <row r="2856" spans="1:8">
      <c r="A2856" s="15">
        <v>1469</v>
      </c>
      <c r="B2856" s="15">
        <v>2021</v>
      </c>
      <c r="C2856" s="13" t="s">
        <v>9</v>
      </c>
      <c r="D2856" s="15">
        <v>19</v>
      </c>
      <c r="E2856" s="13" t="s">
        <v>10</v>
      </c>
      <c r="F2856" s="13" t="s">
        <v>11</v>
      </c>
      <c r="G2856" s="13" t="s">
        <v>12</v>
      </c>
      <c r="H2856" s="13" t="s">
        <v>32</v>
      </c>
    </row>
    <row r="2857" spans="1:8">
      <c r="A2857" s="15">
        <v>1468</v>
      </c>
      <c r="B2857" s="15">
        <v>2021</v>
      </c>
      <c r="C2857" s="13" t="s">
        <v>9</v>
      </c>
      <c r="D2857" s="15">
        <v>19</v>
      </c>
      <c r="E2857" s="13" t="s">
        <v>10</v>
      </c>
      <c r="F2857" s="13" t="s">
        <v>17</v>
      </c>
      <c r="G2857" s="13" t="s">
        <v>12</v>
      </c>
      <c r="H2857" s="13" t="s">
        <v>35</v>
      </c>
    </row>
    <row r="2858" spans="1:8">
      <c r="A2858" s="15">
        <v>1467</v>
      </c>
      <c r="B2858" s="15">
        <v>2021</v>
      </c>
      <c r="C2858" s="13" t="s">
        <v>9</v>
      </c>
      <c r="D2858" s="15">
        <v>19</v>
      </c>
      <c r="E2858" s="13" t="s">
        <v>38</v>
      </c>
      <c r="F2858" s="13" t="s">
        <v>11</v>
      </c>
      <c r="G2858" s="13" t="s">
        <v>12</v>
      </c>
      <c r="H2858" s="13" t="s">
        <v>34</v>
      </c>
    </row>
    <row r="2859" spans="1:8">
      <c r="A2859" s="15">
        <v>1466</v>
      </c>
      <c r="B2859" s="15">
        <v>2021</v>
      </c>
      <c r="C2859" s="13" t="s">
        <v>9</v>
      </c>
      <c r="D2859" s="15">
        <v>19</v>
      </c>
      <c r="E2859" s="13" t="s">
        <v>14</v>
      </c>
      <c r="F2859" s="13" t="s">
        <v>11</v>
      </c>
      <c r="G2859" s="13" t="s">
        <v>12</v>
      </c>
      <c r="H2859" s="13" t="s">
        <v>30</v>
      </c>
    </row>
    <row r="2860" spans="1:8">
      <c r="A2860" s="15">
        <v>1465</v>
      </c>
      <c r="B2860" s="15">
        <v>2021</v>
      </c>
      <c r="C2860" s="13" t="s">
        <v>9</v>
      </c>
      <c r="D2860" s="15">
        <v>19</v>
      </c>
      <c r="E2860" s="13" t="s">
        <v>14</v>
      </c>
      <c r="F2860" s="13" t="s">
        <v>17</v>
      </c>
      <c r="G2860" s="13" t="s">
        <v>12</v>
      </c>
      <c r="H2860" s="13" t="s">
        <v>30</v>
      </c>
    </row>
    <row r="2861" spans="1:8">
      <c r="A2861" s="15">
        <v>1464</v>
      </c>
      <c r="B2861" s="15">
        <v>2021</v>
      </c>
      <c r="C2861" s="13" t="s">
        <v>9</v>
      </c>
      <c r="D2861" s="15">
        <v>19</v>
      </c>
      <c r="E2861" s="13" t="s">
        <v>10</v>
      </c>
      <c r="F2861" s="13" t="s">
        <v>11</v>
      </c>
      <c r="G2861" s="13" t="s">
        <v>12</v>
      </c>
      <c r="H2861" s="13" t="s">
        <v>32</v>
      </c>
    </row>
    <row r="2862" spans="1:8">
      <c r="A2862" s="15">
        <v>1463</v>
      </c>
      <c r="B2862" s="15">
        <v>2021</v>
      </c>
      <c r="C2862" s="13" t="s">
        <v>9</v>
      </c>
      <c r="D2862" s="15">
        <v>19</v>
      </c>
      <c r="E2862" s="13" t="s">
        <v>10</v>
      </c>
      <c r="F2862" s="13" t="s">
        <v>17</v>
      </c>
      <c r="G2862" s="13" t="s">
        <v>12</v>
      </c>
      <c r="H2862" s="13" t="s">
        <v>35</v>
      </c>
    </row>
    <row r="2863" spans="1:8">
      <c r="A2863" s="15">
        <v>1462</v>
      </c>
      <c r="B2863" s="15">
        <v>2021</v>
      </c>
      <c r="C2863" s="13" t="s">
        <v>9</v>
      </c>
      <c r="D2863" s="15">
        <v>19</v>
      </c>
      <c r="E2863" s="13" t="s">
        <v>38</v>
      </c>
      <c r="F2863" s="13" t="s">
        <v>11</v>
      </c>
      <c r="G2863" s="13" t="s">
        <v>12</v>
      </c>
      <c r="H2863" s="13" t="s">
        <v>34</v>
      </c>
    </row>
    <row r="2864" spans="1:8">
      <c r="A2864" s="15">
        <v>1461</v>
      </c>
      <c r="B2864" s="15">
        <v>2021</v>
      </c>
      <c r="C2864" s="13" t="s">
        <v>9</v>
      </c>
      <c r="D2864" s="15">
        <v>19</v>
      </c>
      <c r="E2864" s="13" t="s">
        <v>14</v>
      </c>
      <c r="F2864" s="13" t="s">
        <v>11</v>
      </c>
      <c r="G2864" s="13" t="s">
        <v>12</v>
      </c>
      <c r="H2864" s="13" t="s">
        <v>30</v>
      </c>
    </row>
    <row r="2865" spans="1:8">
      <c r="A2865" s="15">
        <v>1460</v>
      </c>
      <c r="B2865" s="15">
        <v>2021</v>
      </c>
      <c r="C2865" s="13" t="s">
        <v>9</v>
      </c>
      <c r="D2865" s="15">
        <v>19</v>
      </c>
      <c r="E2865" s="13" t="s">
        <v>14</v>
      </c>
      <c r="F2865" s="13" t="s">
        <v>17</v>
      </c>
      <c r="G2865" s="13" t="s">
        <v>12</v>
      </c>
      <c r="H2865" s="13" t="s">
        <v>30</v>
      </c>
    </row>
    <row r="2866" spans="1:8">
      <c r="A2866" s="15">
        <v>1459</v>
      </c>
      <c r="B2866" s="15">
        <v>2021</v>
      </c>
      <c r="C2866" s="13" t="s">
        <v>9</v>
      </c>
      <c r="D2866" s="15">
        <v>19</v>
      </c>
      <c r="E2866" s="13" t="s">
        <v>10</v>
      </c>
      <c r="F2866" s="13" t="s">
        <v>11</v>
      </c>
      <c r="G2866" s="13" t="s">
        <v>12</v>
      </c>
      <c r="H2866" s="13" t="s">
        <v>32</v>
      </c>
    </row>
    <row r="2867" spans="1:8">
      <c r="A2867" s="15">
        <v>1458</v>
      </c>
      <c r="B2867" s="15">
        <v>2021</v>
      </c>
      <c r="C2867" s="13" t="s">
        <v>9</v>
      </c>
      <c r="D2867" s="15">
        <v>19</v>
      </c>
      <c r="E2867" s="13" t="s">
        <v>10</v>
      </c>
      <c r="F2867" s="13" t="s">
        <v>17</v>
      </c>
      <c r="G2867" s="13" t="s">
        <v>12</v>
      </c>
      <c r="H2867" s="13" t="s">
        <v>35</v>
      </c>
    </row>
    <row r="2868" spans="1:8">
      <c r="A2868" s="15">
        <v>1457</v>
      </c>
      <c r="B2868" s="15">
        <v>2021</v>
      </c>
      <c r="C2868" s="13" t="s">
        <v>9</v>
      </c>
      <c r="D2868" s="15">
        <v>19</v>
      </c>
      <c r="E2868" s="13" t="s">
        <v>38</v>
      </c>
      <c r="F2868" s="13" t="s">
        <v>11</v>
      </c>
      <c r="G2868" s="13" t="s">
        <v>12</v>
      </c>
      <c r="H2868" s="13" t="s">
        <v>31</v>
      </c>
    </row>
    <row r="2869" spans="1:8">
      <c r="A2869" s="15">
        <v>1456</v>
      </c>
      <c r="B2869" s="15">
        <v>2021</v>
      </c>
      <c r="C2869" s="13" t="s">
        <v>9</v>
      </c>
      <c r="D2869" s="15">
        <v>19</v>
      </c>
      <c r="E2869" s="13" t="s">
        <v>14</v>
      </c>
      <c r="F2869" s="13" t="s">
        <v>11</v>
      </c>
      <c r="G2869" s="13" t="s">
        <v>12</v>
      </c>
      <c r="H2869" s="13" t="s">
        <v>30</v>
      </c>
    </row>
    <row r="2870" spans="1:8">
      <c r="A2870" s="15">
        <v>1455</v>
      </c>
      <c r="B2870" s="15">
        <v>2021</v>
      </c>
      <c r="C2870" s="13" t="s">
        <v>9</v>
      </c>
      <c r="D2870" s="15">
        <v>19</v>
      </c>
      <c r="E2870" s="13" t="s">
        <v>14</v>
      </c>
      <c r="F2870" s="13" t="s">
        <v>17</v>
      </c>
      <c r="G2870" s="13" t="s">
        <v>12</v>
      </c>
      <c r="H2870" s="13" t="s">
        <v>30</v>
      </c>
    </row>
    <row r="2871" spans="1:8">
      <c r="A2871" s="15">
        <v>1454</v>
      </c>
      <c r="B2871" s="15">
        <v>2021</v>
      </c>
      <c r="C2871" s="13" t="s">
        <v>9</v>
      </c>
      <c r="D2871" s="15">
        <v>19</v>
      </c>
      <c r="E2871" s="13" t="s">
        <v>10</v>
      </c>
      <c r="F2871" s="13" t="s">
        <v>11</v>
      </c>
      <c r="G2871" s="13" t="s">
        <v>12</v>
      </c>
      <c r="H2871" s="13" t="s">
        <v>32</v>
      </c>
    </row>
    <row r="2872" spans="1:8">
      <c r="A2872" s="15">
        <v>1453</v>
      </c>
      <c r="B2872" s="15">
        <v>2021</v>
      </c>
      <c r="C2872" s="13" t="s">
        <v>9</v>
      </c>
      <c r="D2872" s="15">
        <v>19</v>
      </c>
      <c r="E2872" s="13" t="s">
        <v>10</v>
      </c>
      <c r="F2872" s="13" t="s">
        <v>17</v>
      </c>
      <c r="G2872" s="13" t="s">
        <v>12</v>
      </c>
      <c r="H2872" s="13" t="s">
        <v>35</v>
      </c>
    </row>
    <row r="2873" spans="1:8">
      <c r="A2873" s="15">
        <v>1452</v>
      </c>
      <c r="B2873" s="15">
        <v>2021</v>
      </c>
      <c r="C2873" s="13" t="s">
        <v>9</v>
      </c>
      <c r="D2873" s="15">
        <v>19</v>
      </c>
      <c r="E2873" s="13" t="s">
        <v>38</v>
      </c>
      <c r="F2873" s="13" t="s">
        <v>11</v>
      </c>
      <c r="G2873" s="13" t="s">
        <v>12</v>
      </c>
      <c r="H2873" s="13" t="s">
        <v>13</v>
      </c>
    </row>
    <row r="2874" spans="1:8">
      <c r="A2874" s="15">
        <v>1451</v>
      </c>
      <c r="B2874" s="15">
        <v>2021</v>
      </c>
      <c r="C2874" s="13" t="s">
        <v>9</v>
      </c>
      <c r="D2874" s="15">
        <v>19</v>
      </c>
      <c r="E2874" s="13" t="s">
        <v>14</v>
      </c>
      <c r="F2874" s="13" t="s">
        <v>11</v>
      </c>
      <c r="G2874" s="13" t="s">
        <v>12</v>
      </c>
      <c r="H2874" s="13" t="s">
        <v>30</v>
      </c>
    </row>
    <row r="2875" spans="1:8">
      <c r="A2875" s="15">
        <v>1450</v>
      </c>
      <c r="B2875" s="15">
        <v>2021</v>
      </c>
      <c r="C2875" s="13" t="s">
        <v>9</v>
      </c>
      <c r="D2875" s="15">
        <v>19</v>
      </c>
      <c r="E2875" s="13" t="s">
        <v>14</v>
      </c>
      <c r="F2875" s="13" t="s">
        <v>17</v>
      </c>
      <c r="G2875" s="13" t="s">
        <v>12</v>
      </c>
      <c r="H2875" s="13" t="s">
        <v>30</v>
      </c>
    </row>
    <row r="2876" spans="1:8">
      <c r="A2876" s="15">
        <v>1449</v>
      </c>
      <c r="B2876" s="15">
        <v>2021</v>
      </c>
      <c r="C2876" s="13" t="s">
        <v>9</v>
      </c>
      <c r="D2876" s="15">
        <v>19</v>
      </c>
      <c r="E2876" s="13" t="s">
        <v>10</v>
      </c>
      <c r="F2876" s="13" t="s">
        <v>11</v>
      </c>
      <c r="G2876" s="13" t="s">
        <v>12</v>
      </c>
      <c r="H2876" s="13" t="s">
        <v>32</v>
      </c>
    </row>
    <row r="2877" spans="1:8">
      <c r="A2877" s="15">
        <v>1448</v>
      </c>
      <c r="B2877" s="15">
        <v>2021</v>
      </c>
      <c r="C2877" s="13" t="s">
        <v>9</v>
      </c>
      <c r="D2877" s="15">
        <v>19</v>
      </c>
      <c r="E2877" s="13" t="s">
        <v>10</v>
      </c>
      <c r="F2877" s="13" t="s">
        <v>17</v>
      </c>
      <c r="G2877" s="13" t="s">
        <v>12</v>
      </c>
      <c r="H2877" s="13" t="s">
        <v>35</v>
      </c>
    </row>
    <row r="2878" spans="1:8">
      <c r="A2878" s="15">
        <v>1447</v>
      </c>
      <c r="B2878" s="15">
        <v>2021</v>
      </c>
      <c r="C2878" s="13" t="s">
        <v>9</v>
      </c>
      <c r="D2878" s="15">
        <v>19</v>
      </c>
      <c r="E2878" s="13" t="s">
        <v>38</v>
      </c>
      <c r="F2878" s="13" t="s">
        <v>11</v>
      </c>
      <c r="G2878" s="13" t="s">
        <v>12</v>
      </c>
      <c r="H2878" s="13" t="s">
        <v>47</v>
      </c>
    </row>
    <row r="2879" spans="1:8">
      <c r="A2879" s="15">
        <v>1446</v>
      </c>
      <c r="B2879" s="15">
        <v>2021</v>
      </c>
      <c r="C2879" s="13" t="s">
        <v>9</v>
      </c>
      <c r="D2879" s="15">
        <v>19</v>
      </c>
      <c r="E2879" s="13" t="s">
        <v>14</v>
      </c>
      <c r="F2879" s="13" t="s">
        <v>11</v>
      </c>
      <c r="G2879" s="13" t="s">
        <v>12</v>
      </c>
      <c r="H2879" s="13" t="s">
        <v>30</v>
      </c>
    </row>
    <row r="2880" spans="1:8">
      <c r="A2880" s="15">
        <v>1445</v>
      </c>
      <c r="B2880" s="15">
        <v>2021</v>
      </c>
      <c r="C2880" s="13" t="s">
        <v>9</v>
      </c>
      <c r="D2880" s="15">
        <v>19</v>
      </c>
      <c r="E2880" s="13" t="s">
        <v>14</v>
      </c>
      <c r="F2880" s="13" t="s">
        <v>17</v>
      </c>
      <c r="G2880" s="13" t="s">
        <v>12</v>
      </c>
      <c r="H2880" s="13" t="s">
        <v>30</v>
      </c>
    </row>
    <row r="2881" spans="1:8">
      <c r="A2881" s="15">
        <v>1444</v>
      </c>
      <c r="B2881" s="15">
        <v>2021</v>
      </c>
      <c r="C2881" s="13" t="s">
        <v>9</v>
      </c>
      <c r="D2881" s="15">
        <v>19</v>
      </c>
      <c r="E2881" s="13" t="s">
        <v>10</v>
      </c>
      <c r="F2881" s="13" t="s">
        <v>11</v>
      </c>
      <c r="G2881" s="13" t="s">
        <v>12</v>
      </c>
      <c r="H2881" s="13" t="s">
        <v>32</v>
      </c>
    </row>
    <row r="2882" spans="1:8">
      <c r="A2882" s="15">
        <v>1443</v>
      </c>
      <c r="B2882" s="15">
        <v>2021</v>
      </c>
      <c r="C2882" s="13" t="s">
        <v>9</v>
      </c>
      <c r="D2882" s="15">
        <v>19</v>
      </c>
      <c r="E2882" s="13" t="s">
        <v>10</v>
      </c>
      <c r="F2882" s="13" t="s">
        <v>17</v>
      </c>
      <c r="G2882" s="13" t="s">
        <v>12</v>
      </c>
      <c r="H2882" s="13" t="s">
        <v>35</v>
      </c>
    </row>
    <row r="2883" spans="1:8">
      <c r="A2883" s="15">
        <v>1442</v>
      </c>
      <c r="B2883" s="15">
        <v>2021</v>
      </c>
      <c r="C2883" s="13" t="s">
        <v>9</v>
      </c>
      <c r="D2883" s="15">
        <v>19</v>
      </c>
      <c r="E2883" s="13" t="s">
        <v>38</v>
      </c>
      <c r="F2883" s="13" t="s">
        <v>17</v>
      </c>
      <c r="G2883" s="13" t="s">
        <v>12</v>
      </c>
      <c r="H2883" s="13" t="s">
        <v>15</v>
      </c>
    </row>
    <row r="2884" spans="1:8">
      <c r="A2884" s="15">
        <v>1441</v>
      </c>
      <c r="B2884" s="15">
        <v>2021</v>
      </c>
      <c r="C2884" s="13" t="s">
        <v>9</v>
      </c>
      <c r="D2884" s="15">
        <v>19</v>
      </c>
      <c r="E2884" s="13" t="s">
        <v>14</v>
      </c>
      <c r="F2884" s="13" t="s">
        <v>11</v>
      </c>
      <c r="G2884" s="13" t="s">
        <v>12</v>
      </c>
      <c r="H2884" s="13" t="s">
        <v>30</v>
      </c>
    </row>
    <row r="2885" spans="1:8">
      <c r="A2885" s="15">
        <v>1440</v>
      </c>
      <c r="B2885" s="15">
        <v>2021</v>
      </c>
      <c r="C2885" s="13" t="s">
        <v>9</v>
      </c>
      <c r="D2885" s="15">
        <v>19</v>
      </c>
      <c r="E2885" s="13" t="s">
        <v>14</v>
      </c>
      <c r="F2885" s="13" t="s">
        <v>17</v>
      </c>
      <c r="G2885" s="13" t="s">
        <v>12</v>
      </c>
      <c r="H2885" s="13" t="s">
        <v>30</v>
      </c>
    </row>
    <row r="2886" spans="1:8">
      <c r="A2886" s="15">
        <v>1439</v>
      </c>
      <c r="B2886" s="15">
        <v>2021</v>
      </c>
      <c r="C2886" s="13" t="s">
        <v>9</v>
      </c>
      <c r="D2886" s="15">
        <v>19</v>
      </c>
      <c r="E2886" s="13" t="s">
        <v>10</v>
      </c>
      <c r="F2886" s="13" t="s">
        <v>11</v>
      </c>
      <c r="G2886" s="13" t="s">
        <v>12</v>
      </c>
      <c r="H2886" s="13" t="s">
        <v>32</v>
      </c>
    </row>
    <row r="2887" spans="1:8">
      <c r="A2887" s="15">
        <v>1438</v>
      </c>
      <c r="B2887" s="15">
        <v>2021</v>
      </c>
      <c r="C2887" s="13" t="s">
        <v>9</v>
      </c>
      <c r="D2887" s="15">
        <v>19</v>
      </c>
      <c r="E2887" s="13" t="s">
        <v>10</v>
      </c>
      <c r="F2887" s="13" t="s">
        <v>17</v>
      </c>
      <c r="G2887" s="13" t="s">
        <v>12</v>
      </c>
      <c r="H2887" s="13" t="s">
        <v>35</v>
      </c>
    </row>
    <row r="2888" spans="1:8">
      <c r="A2888" s="15">
        <v>1437</v>
      </c>
      <c r="B2888" s="15">
        <v>2021</v>
      </c>
      <c r="C2888" s="13" t="s">
        <v>9</v>
      </c>
      <c r="D2888" s="15">
        <v>19</v>
      </c>
      <c r="E2888" s="13" t="s">
        <v>38</v>
      </c>
      <c r="F2888" s="13" t="s">
        <v>17</v>
      </c>
      <c r="G2888" s="13" t="s">
        <v>12</v>
      </c>
      <c r="H2888" s="13" t="s">
        <v>18</v>
      </c>
    </row>
    <row r="2889" spans="1:8">
      <c r="A2889" s="15">
        <v>1436</v>
      </c>
      <c r="B2889" s="15">
        <v>2021</v>
      </c>
      <c r="C2889" s="13" t="s">
        <v>9</v>
      </c>
      <c r="D2889" s="15">
        <v>19</v>
      </c>
      <c r="E2889" s="13" t="s">
        <v>14</v>
      </c>
      <c r="F2889" s="13" t="s">
        <v>11</v>
      </c>
      <c r="G2889" s="13" t="s">
        <v>12</v>
      </c>
      <c r="H2889" s="13" t="s">
        <v>30</v>
      </c>
    </row>
    <row r="2890" spans="1:8">
      <c r="A2890" s="15">
        <v>1435</v>
      </c>
      <c r="B2890" s="15">
        <v>2021</v>
      </c>
      <c r="C2890" s="13" t="s">
        <v>9</v>
      </c>
      <c r="D2890" s="15">
        <v>19</v>
      </c>
      <c r="E2890" s="13" t="s">
        <v>14</v>
      </c>
      <c r="F2890" s="13" t="s">
        <v>17</v>
      </c>
      <c r="G2890" s="13" t="s">
        <v>12</v>
      </c>
      <c r="H2890" s="13" t="s">
        <v>30</v>
      </c>
    </row>
    <row r="2891" spans="1:8">
      <c r="A2891" s="15">
        <v>1434</v>
      </c>
      <c r="B2891" s="15">
        <v>2021</v>
      </c>
      <c r="C2891" s="13" t="s">
        <v>9</v>
      </c>
      <c r="D2891" s="15">
        <v>19</v>
      </c>
      <c r="E2891" s="13" t="s">
        <v>10</v>
      </c>
      <c r="F2891" s="13" t="s">
        <v>11</v>
      </c>
      <c r="G2891" s="13" t="s">
        <v>12</v>
      </c>
      <c r="H2891" s="13" t="s">
        <v>32</v>
      </c>
    </row>
    <row r="2892" spans="1:8">
      <c r="A2892" s="15">
        <v>1433</v>
      </c>
      <c r="B2892" s="15">
        <v>2021</v>
      </c>
      <c r="C2892" s="13" t="s">
        <v>9</v>
      </c>
      <c r="D2892" s="15">
        <v>19</v>
      </c>
      <c r="E2892" s="13" t="s">
        <v>10</v>
      </c>
      <c r="F2892" s="13" t="s">
        <v>17</v>
      </c>
      <c r="G2892" s="13" t="s">
        <v>12</v>
      </c>
      <c r="H2892" s="13" t="s">
        <v>35</v>
      </c>
    </row>
    <row r="2893" spans="1:8">
      <c r="A2893" s="15">
        <v>1432</v>
      </c>
      <c r="B2893" s="15">
        <v>2021</v>
      </c>
      <c r="C2893" s="13" t="s">
        <v>9</v>
      </c>
      <c r="D2893" s="15">
        <v>19</v>
      </c>
      <c r="E2893" s="13" t="s">
        <v>38</v>
      </c>
      <c r="F2893" s="13" t="s">
        <v>17</v>
      </c>
      <c r="G2893" s="13" t="s">
        <v>12</v>
      </c>
      <c r="H2893" s="13" t="s">
        <v>32</v>
      </c>
    </row>
    <row r="2894" spans="1:8">
      <c r="A2894" s="15">
        <v>1431</v>
      </c>
      <c r="B2894" s="15">
        <v>2021</v>
      </c>
      <c r="C2894" s="13" t="s">
        <v>9</v>
      </c>
      <c r="D2894" s="15">
        <v>19</v>
      </c>
      <c r="E2894" s="13" t="s">
        <v>14</v>
      </c>
      <c r="F2894" s="13" t="s">
        <v>11</v>
      </c>
      <c r="G2894" s="13" t="s">
        <v>12</v>
      </c>
      <c r="H2894" s="13" t="s">
        <v>30</v>
      </c>
    </row>
    <row r="2895" spans="1:8">
      <c r="A2895" s="15">
        <v>1430</v>
      </c>
      <c r="B2895" s="15">
        <v>2021</v>
      </c>
      <c r="C2895" s="13" t="s">
        <v>9</v>
      </c>
      <c r="D2895" s="15">
        <v>19</v>
      </c>
      <c r="E2895" s="13" t="s">
        <v>14</v>
      </c>
      <c r="F2895" s="13" t="s">
        <v>17</v>
      </c>
      <c r="G2895" s="13" t="s">
        <v>12</v>
      </c>
      <c r="H2895" s="13" t="s">
        <v>30</v>
      </c>
    </row>
    <row r="2896" spans="1:8">
      <c r="A2896" s="15">
        <v>1429</v>
      </c>
      <c r="B2896" s="15">
        <v>2021</v>
      </c>
      <c r="C2896" s="13" t="s">
        <v>9</v>
      </c>
      <c r="D2896" s="15">
        <v>19</v>
      </c>
      <c r="E2896" s="13" t="s">
        <v>10</v>
      </c>
      <c r="F2896" s="13" t="s">
        <v>11</v>
      </c>
      <c r="G2896" s="13" t="s">
        <v>12</v>
      </c>
      <c r="H2896" s="13" t="s">
        <v>32</v>
      </c>
    </row>
    <row r="2897" spans="1:8">
      <c r="A2897" s="15">
        <v>1428</v>
      </c>
      <c r="B2897" s="15">
        <v>2021</v>
      </c>
      <c r="C2897" s="13" t="s">
        <v>9</v>
      </c>
      <c r="D2897" s="15">
        <v>19</v>
      </c>
      <c r="E2897" s="13" t="s">
        <v>10</v>
      </c>
      <c r="F2897" s="13" t="s">
        <v>17</v>
      </c>
      <c r="G2897" s="13" t="s">
        <v>12</v>
      </c>
      <c r="H2897" s="13" t="s">
        <v>35</v>
      </c>
    </row>
    <row r="2898" spans="1:8">
      <c r="A2898" s="15">
        <v>1427</v>
      </c>
      <c r="B2898" s="15">
        <v>2021</v>
      </c>
      <c r="C2898" s="13" t="s">
        <v>9</v>
      </c>
      <c r="D2898" s="15">
        <v>19</v>
      </c>
      <c r="E2898" s="13" t="s">
        <v>38</v>
      </c>
      <c r="F2898" s="13" t="s">
        <v>17</v>
      </c>
      <c r="G2898" s="13" t="s">
        <v>12</v>
      </c>
      <c r="H2898" s="13" t="s">
        <v>32</v>
      </c>
    </row>
    <row r="2899" spans="1:8">
      <c r="A2899" s="15">
        <v>1426</v>
      </c>
      <c r="B2899" s="15">
        <v>2021</v>
      </c>
      <c r="C2899" s="13" t="s">
        <v>9</v>
      </c>
      <c r="D2899" s="15">
        <v>19</v>
      </c>
      <c r="E2899" s="13" t="s">
        <v>14</v>
      </c>
      <c r="F2899" s="13" t="s">
        <v>11</v>
      </c>
      <c r="G2899" s="13" t="s">
        <v>12</v>
      </c>
      <c r="H2899" s="13" t="s">
        <v>30</v>
      </c>
    </row>
    <row r="2900" spans="1:8">
      <c r="A2900" s="15">
        <v>1425</v>
      </c>
      <c r="B2900" s="15">
        <v>2021</v>
      </c>
      <c r="C2900" s="13" t="s">
        <v>9</v>
      </c>
      <c r="D2900" s="15">
        <v>19</v>
      </c>
      <c r="E2900" s="13" t="s">
        <v>14</v>
      </c>
      <c r="F2900" s="13" t="s">
        <v>17</v>
      </c>
      <c r="G2900" s="13" t="s">
        <v>12</v>
      </c>
      <c r="H2900" s="13" t="s">
        <v>30</v>
      </c>
    </row>
    <row r="2901" spans="1:8">
      <c r="A2901" s="15">
        <v>1424</v>
      </c>
      <c r="B2901" s="15">
        <v>2021</v>
      </c>
      <c r="C2901" s="13" t="s">
        <v>9</v>
      </c>
      <c r="D2901" s="15">
        <v>19</v>
      </c>
      <c r="E2901" s="13" t="s">
        <v>10</v>
      </c>
      <c r="F2901" s="13" t="s">
        <v>11</v>
      </c>
      <c r="G2901" s="13" t="s">
        <v>12</v>
      </c>
      <c r="H2901" s="13" t="s">
        <v>32</v>
      </c>
    </row>
    <row r="2902" spans="1:8">
      <c r="A2902" s="15">
        <v>1423</v>
      </c>
      <c r="B2902" s="15">
        <v>2021</v>
      </c>
      <c r="C2902" s="13" t="s">
        <v>9</v>
      </c>
      <c r="D2902" s="15">
        <v>19</v>
      </c>
      <c r="E2902" s="13" t="s">
        <v>10</v>
      </c>
      <c r="F2902" s="13" t="s">
        <v>17</v>
      </c>
      <c r="G2902" s="13" t="s">
        <v>12</v>
      </c>
      <c r="H2902" s="13" t="s">
        <v>35</v>
      </c>
    </row>
    <row r="2903" spans="1:8">
      <c r="A2903" s="15">
        <v>1422</v>
      </c>
      <c r="B2903" s="15">
        <v>2021</v>
      </c>
      <c r="C2903" s="13" t="s">
        <v>9</v>
      </c>
      <c r="D2903" s="15">
        <v>19</v>
      </c>
      <c r="E2903" s="13" t="s">
        <v>38</v>
      </c>
      <c r="F2903" s="13" t="s">
        <v>17</v>
      </c>
      <c r="G2903" s="13" t="s">
        <v>12</v>
      </c>
      <c r="H2903" s="13" t="s">
        <v>32</v>
      </c>
    </row>
    <row r="2904" spans="1:8">
      <c r="A2904" s="15">
        <v>1421</v>
      </c>
      <c r="B2904" s="15">
        <v>2021</v>
      </c>
      <c r="C2904" s="13" t="s">
        <v>9</v>
      </c>
      <c r="D2904" s="15">
        <v>19</v>
      </c>
      <c r="E2904" s="13" t="s">
        <v>14</v>
      </c>
      <c r="F2904" s="13" t="s">
        <v>11</v>
      </c>
      <c r="G2904" s="13" t="s">
        <v>12</v>
      </c>
      <c r="H2904" s="13" t="s">
        <v>30</v>
      </c>
    </row>
    <row r="2905" spans="1:8">
      <c r="A2905" s="15">
        <v>1420</v>
      </c>
      <c r="B2905" s="15">
        <v>2021</v>
      </c>
      <c r="C2905" s="13" t="s">
        <v>9</v>
      </c>
      <c r="D2905" s="15">
        <v>19</v>
      </c>
      <c r="E2905" s="13" t="s">
        <v>14</v>
      </c>
      <c r="F2905" s="13" t="s">
        <v>17</v>
      </c>
      <c r="G2905" s="13" t="s">
        <v>12</v>
      </c>
      <c r="H2905" s="13" t="s">
        <v>30</v>
      </c>
    </row>
    <row r="2906" spans="1:8">
      <c r="A2906" s="15">
        <v>1419</v>
      </c>
      <c r="B2906" s="15">
        <v>2021</v>
      </c>
      <c r="C2906" s="13" t="s">
        <v>9</v>
      </c>
      <c r="D2906" s="15">
        <v>19</v>
      </c>
      <c r="E2906" s="13" t="s">
        <v>10</v>
      </c>
      <c r="F2906" s="13" t="s">
        <v>11</v>
      </c>
      <c r="G2906" s="13" t="s">
        <v>12</v>
      </c>
      <c r="H2906" s="13" t="s">
        <v>32</v>
      </c>
    </row>
    <row r="2907" spans="1:8">
      <c r="A2907" s="15">
        <v>1418</v>
      </c>
      <c r="B2907" s="15">
        <v>2021</v>
      </c>
      <c r="C2907" s="13" t="s">
        <v>9</v>
      </c>
      <c r="D2907" s="15">
        <v>19</v>
      </c>
      <c r="E2907" s="13" t="s">
        <v>10</v>
      </c>
      <c r="F2907" s="13" t="s">
        <v>17</v>
      </c>
      <c r="G2907" s="13" t="s">
        <v>12</v>
      </c>
      <c r="H2907" s="13" t="s">
        <v>35</v>
      </c>
    </row>
    <row r="2908" spans="1:8">
      <c r="A2908" s="15">
        <v>1417</v>
      </c>
      <c r="B2908" s="15">
        <v>2021</v>
      </c>
      <c r="C2908" s="13" t="s">
        <v>9</v>
      </c>
      <c r="D2908" s="15">
        <v>19</v>
      </c>
      <c r="E2908" s="13" t="s">
        <v>38</v>
      </c>
      <c r="F2908" s="13" t="s">
        <v>17</v>
      </c>
      <c r="G2908" s="13" t="s">
        <v>12</v>
      </c>
      <c r="H2908" s="13" t="s">
        <v>49</v>
      </c>
    </row>
    <row r="2909" spans="1:8">
      <c r="A2909" s="15">
        <v>1416</v>
      </c>
      <c r="B2909" s="15">
        <v>2021</v>
      </c>
      <c r="C2909" s="13" t="s">
        <v>9</v>
      </c>
      <c r="D2909" s="15">
        <v>19</v>
      </c>
      <c r="E2909" s="13" t="s">
        <v>14</v>
      </c>
      <c r="F2909" s="13" t="s">
        <v>11</v>
      </c>
      <c r="G2909" s="13" t="s">
        <v>12</v>
      </c>
      <c r="H2909" s="13" t="s">
        <v>30</v>
      </c>
    </row>
    <row r="2910" spans="1:8">
      <c r="A2910" s="15">
        <v>1415</v>
      </c>
      <c r="B2910" s="15">
        <v>2021</v>
      </c>
      <c r="C2910" s="13" t="s">
        <v>9</v>
      </c>
      <c r="D2910" s="15">
        <v>19</v>
      </c>
      <c r="E2910" s="13" t="s">
        <v>14</v>
      </c>
      <c r="F2910" s="13" t="s">
        <v>17</v>
      </c>
      <c r="G2910" s="13" t="s">
        <v>12</v>
      </c>
      <c r="H2910" s="13" t="s">
        <v>30</v>
      </c>
    </row>
    <row r="2911" spans="1:8">
      <c r="A2911" s="15">
        <v>1414</v>
      </c>
      <c r="B2911" s="15">
        <v>2021</v>
      </c>
      <c r="C2911" s="13" t="s">
        <v>9</v>
      </c>
      <c r="D2911" s="15">
        <v>19</v>
      </c>
      <c r="E2911" s="13" t="s">
        <v>10</v>
      </c>
      <c r="F2911" s="13" t="s">
        <v>11</v>
      </c>
      <c r="G2911" s="13" t="s">
        <v>12</v>
      </c>
      <c r="H2911" s="13" t="s">
        <v>32</v>
      </c>
    </row>
    <row r="2912" spans="1:8">
      <c r="A2912" s="15">
        <v>1413</v>
      </c>
      <c r="B2912" s="15">
        <v>2021</v>
      </c>
      <c r="C2912" s="13" t="s">
        <v>9</v>
      </c>
      <c r="D2912" s="15">
        <v>19</v>
      </c>
      <c r="E2912" s="13" t="s">
        <v>10</v>
      </c>
      <c r="F2912" s="13" t="s">
        <v>17</v>
      </c>
      <c r="G2912" s="13" t="s">
        <v>12</v>
      </c>
      <c r="H2912" s="13" t="s">
        <v>35</v>
      </c>
    </row>
    <row r="2913" spans="1:8">
      <c r="A2913" s="15">
        <v>1412</v>
      </c>
      <c r="B2913" s="15">
        <v>2021</v>
      </c>
      <c r="C2913" s="13" t="s">
        <v>9</v>
      </c>
      <c r="D2913" s="15">
        <v>19</v>
      </c>
      <c r="E2913" s="13" t="s">
        <v>38</v>
      </c>
      <c r="F2913" s="13" t="s">
        <v>17</v>
      </c>
      <c r="G2913" s="13" t="s">
        <v>12</v>
      </c>
      <c r="H2913" s="13" t="s">
        <v>49</v>
      </c>
    </row>
    <row r="2914" spans="1:8">
      <c r="A2914" s="15">
        <v>1411</v>
      </c>
      <c r="B2914" s="15">
        <v>2021</v>
      </c>
      <c r="C2914" s="13" t="s">
        <v>9</v>
      </c>
      <c r="D2914" s="15">
        <v>19</v>
      </c>
      <c r="E2914" s="13" t="s">
        <v>14</v>
      </c>
      <c r="F2914" s="13" t="s">
        <v>11</v>
      </c>
      <c r="G2914" s="13" t="s">
        <v>12</v>
      </c>
      <c r="H2914" s="13" t="s">
        <v>29</v>
      </c>
    </row>
    <row r="2915" spans="1:8">
      <c r="A2915" s="15">
        <v>1410</v>
      </c>
      <c r="B2915" s="15">
        <v>2021</v>
      </c>
      <c r="C2915" s="13" t="s">
        <v>9</v>
      </c>
      <c r="D2915" s="15">
        <v>19</v>
      </c>
      <c r="E2915" s="13" t="s">
        <v>14</v>
      </c>
      <c r="F2915" s="13" t="s">
        <v>17</v>
      </c>
      <c r="G2915" s="13" t="s">
        <v>12</v>
      </c>
      <c r="H2915" s="13" t="s">
        <v>30</v>
      </c>
    </row>
    <row r="2916" spans="1:8">
      <c r="A2916" s="15">
        <v>1409</v>
      </c>
      <c r="B2916" s="15">
        <v>2021</v>
      </c>
      <c r="C2916" s="13" t="s">
        <v>9</v>
      </c>
      <c r="D2916" s="15">
        <v>19</v>
      </c>
      <c r="E2916" s="13" t="s">
        <v>10</v>
      </c>
      <c r="F2916" s="13" t="s">
        <v>11</v>
      </c>
      <c r="G2916" s="13" t="s">
        <v>12</v>
      </c>
      <c r="H2916" s="13" t="s">
        <v>32</v>
      </c>
    </row>
    <row r="2917" spans="1:8">
      <c r="A2917" s="15">
        <v>1408</v>
      </c>
      <c r="B2917" s="15">
        <v>2021</v>
      </c>
      <c r="C2917" s="13" t="s">
        <v>9</v>
      </c>
      <c r="D2917" s="15">
        <v>19</v>
      </c>
      <c r="E2917" s="13" t="s">
        <v>10</v>
      </c>
      <c r="F2917" s="13" t="s">
        <v>17</v>
      </c>
      <c r="G2917" s="13" t="s">
        <v>12</v>
      </c>
      <c r="H2917" s="13" t="s">
        <v>35</v>
      </c>
    </row>
    <row r="2918" spans="1:8">
      <c r="A2918" s="15">
        <v>1407</v>
      </c>
      <c r="B2918" s="15">
        <v>2021</v>
      </c>
      <c r="C2918" s="13" t="s">
        <v>9</v>
      </c>
      <c r="D2918" s="15">
        <v>19</v>
      </c>
      <c r="E2918" s="13" t="s">
        <v>38</v>
      </c>
      <c r="F2918" s="13" t="s">
        <v>17</v>
      </c>
      <c r="G2918" s="13" t="s">
        <v>12</v>
      </c>
      <c r="H2918" s="13" t="s">
        <v>35</v>
      </c>
    </row>
    <row r="2919" spans="1:8">
      <c r="A2919" s="15">
        <v>1406</v>
      </c>
      <c r="B2919" s="15">
        <v>2021</v>
      </c>
      <c r="C2919" s="13" t="s">
        <v>9</v>
      </c>
      <c r="D2919" s="15">
        <v>19</v>
      </c>
      <c r="E2919" s="13" t="s">
        <v>14</v>
      </c>
      <c r="F2919" s="13" t="s">
        <v>11</v>
      </c>
      <c r="G2919" s="13" t="s">
        <v>12</v>
      </c>
      <c r="H2919" s="13" t="s">
        <v>29</v>
      </c>
    </row>
    <row r="2920" spans="1:8">
      <c r="A2920" s="15">
        <v>1405</v>
      </c>
      <c r="B2920" s="15">
        <v>2021</v>
      </c>
      <c r="C2920" s="13" t="s">
        <v>9</v>
      </c>
      <c r="D2920" s="15">
        <v>19</v>
      </c>
      <c r="E2920" s="13" t="s">
        <v>14</v>
      </c>
      <c r="F2920" s="13" t="s">
        <v>17</v>
      </c>
      <c r="G2920" s="13" t="s">
        <v>12</v>
      </c>
      <c r="H2920" s="13" t="s">
        <v>30</v>
      </c>
    </row>
    <row r="2921" spans="1:8">
      <c r="A2921" s="15">
        <v>1404</v>
      </c>
      <c r="B2921" s="15">
        <v>2021</v>
      </c>
      <c r="C2921" s="13" t="s">
        <v>9</v>
      </c>
      <c r="D2921" s="15">
        <v>19</v>
      </c>
      <c r="E2921" s="13" t="s">
        <v>10</v>
      </c>
      <c r="F2921" s="13" t="s">
        <v>11</v>
      </c>
      <c r="G2921" s="13" t="s">
        <v>12</v>
      </c>
      <c r="H2921" s="13" t="s">
        <v>35</v>
      </c>
    </row>
    <row r="2922" spans="1:8">
      <c r="A2922" s="15">
        <v>1403</v>
      </c>
      <c r="B2922" s="15">
        <v>2021</v>
      </c>
      <c r="C2922" s="13" t="s">
        <v>9</v>
      </c>
      <c r="D2922" s="15">
        <v>19</v>
      </c>
      <c r="E2922" s="13" t="s">
        <v>10</v>
      </c>
      <c r="F2922" s="13" t="s">
        <v>17</v>
      </c>
      <c r="G2922" s="13" t="s">
        <v>12</v>
      </c>
      <c r="H2922" s="13" t="s">
        <v>35</v>
      </c>
    </row>
    <row r="2923" spans="1:8">
      <c r="A2923" s="15">
        <v>1402</v>
      </c>
      <c r="B2923" s="15">
        <v>2021</v>
      </c>
      <c r="C2923" s="13" t="s">
        <v>9</v>
      </c>
      <c r="D2923" s="15">
        <v>19</v>
      </c>
      <c r="E2923" s="13" t="s">
        <v>38</v>
      </c>
      <c r="F2923" s="13" t="s">
        <v>17</v>
      </c>
      <c r="G2923" s="13" t="s">
        <v>12</v>
      </c>
      <c r="H2923" s="13" t="s">
        <v>35</v>
      </c>
    </row>
    <row r="2924" spans="1:8">
      <c r="A2924" s="15">
        <v>1401</v>
      </c>
      <c r="B2924" s="15">
        <v>2021</v>
      </c>
      <c r="C2924" s="13" t="s">
        <v>9</v>
      </c>
      <c r="D2924" s="15">
        <v>19</v>
      </c>
      <c r="E2924" s="13" t="s">
        <v>14</v>
      </c>
      <c r="F2924" s="13" t="s">
        <v>11</v>
      </c>
      <c r="G2924" s="13" t="s">
        <v>12</v>
      </c>
      <c r="H2924" s="13" t="s">
        <v>29</v>
      </c>
    </row>
    <row r="2925" spans="1:8">
      <c r="A2925" s="15">
        <v>1400</v>
      </c>
      <c r="B2925" s="15">
        <v>2021</v>
      </c>
      <c r="C2925" s="13" t="s">
        <v>9</v>
      </c>
      <c r="D2925" s="15">
        <v>19</v>
      </c>
      <c r="E2925" s="13" t="s">
        <v>14</v>
      </c>
      <c r="F2925" s="13" t="s">
        <v>17</v>
      </c>
      <c r="G2925" s="13" t="s">
        <v>12</v>
      </c>
      <c r="H2925" s="13" t="s">
        <v>30</v>
      </c>
    </row>
    <row r="2926" spans="1:8">
      <c r="A2926" s="15">
        <v>1399</v>
      </c>
      <c r="B2926" s="15">
        <v>2021</v>
      </c>
      <c r="C2926" s="13" t="s">
        <v>9</v>
      </c>
      <c r="D2926" s="15">
        <v>19</v>
      </c>
      <c r="E2926" s="13" t="s">
        <v>10</v>
      </c>
      <c r="F2926" s="13" t="s">
        <v>11</v>
      </c>
      <c r="G2926" s="13" t="s">
        <v>12</v>
      </c>
      <c r="H2926" s="13" t="s">
        <v>35</v>
      </c>
    </row>
    <row r="2927" spans="1:8">
      <c r="A2927" s="15">
        <v>1398</v>
      </c>
      <c r="B2927" s="15">
        <v>2021</v>
      </c>
      <c r="C2927" s="13" t="s">
        <v>9</v>
      </c>
      <c r="D2927" s="15">
        <v>19</v>
      </c>
      <c r="E2927" s="13" t="s">
        <v>10</v>
      </c>
      <c r="F2927" s="13" t="s">
        <v>17</v>
      </c>
      <c r="G2927" s="13" t="s">
        <v>12</v>
      </c>
      <c r="H2927" s="13" t="s">
        <v>35</v>
      </c>
    </row>
    <row r="2928" spans="1:8">
      <c r="A2928" s="15">
        <v>1397</v>
      </c>
      <c r="B2928" s="15">
        <v>2021</v>
      </c>
      <c r="C2928" s="13" t="s">
        <v>9</v>
      </c>
      <c r="D2928" s="15">
        <v>19</v>
      </c>
      <c r="E2928" s="13" t="s">
        <v>38</v>
      </c>
      <c r="F2928" s="13" t="s">
        <v>17</v>
      </c>
      <c r="G2928" s="13" t="s">
        <v>12</v>
      </c>
      <c r="H2928" s="13" t="s">
        <v>37</v>
      </c>
    </row>
    <row r="2929" spans="1:8">
      <c r="A2929" s="15">
        <v>1396</v>
      </c>
      <c r="B2929" s="15">
        <v>2021</v>
      </c>
      <c r="C2929" s="13" t="s">
        <v>9</v>
      </c>
      <c r="D2929" s="15">
        <v>19</v>
      </c>
      <c r="E2929" s="13" t="s">
        <v>14</v>
      </c>
      <c r="F2929" s="13" t="s">
        <v>11</v>
      </c>
      <c r="G2929" s="13" t="s">
        <v>12</v>
      </c>
      <c r="H2929" s="13" t="s">
        <v>29</v>
      </c>
    </row>
    <row r="2930" spans="1:8">
      <c r="A2930" s="15">
        <v>1395</v>
      </c>
      <c r="B2930" s="15">
        <v>2021</v>
      </c>
      <c r="C2930" s="13" t="s">
        <v>9</v>
      </c>
      <c r="D2930" s="15">
        <v>19</v>
      </c>
      <c r="E2930" s="13" t="s">
        <v>14</v>
      </c>
      <c r="F2930" s="13" t="s">
        <v>17</v>
      </c>
      <c r="G2930" s="13" t="s">
        <v>12</v>
      </c>
      <c r="H2930" s="13" t="s">
        <v>30</v>
      </c>
    </row>
    <row r="2931" spans="1:8">
      <c r="A2931" s="15">
        <v>1394</v>
      </c>
      <c r="B2931" s="15">
        <v>2021</v>
      </c>
      <c r="C2931" s="13" t="s">
        <v>9</v>
      </c>
      <c r="D2931" s="15">
        <v>19</v>
      </c>
      <c r="E2931" s="13" t="s">
        <v>10</v>
      </c>
      <c r="F2931" s="13" t="s">
        <v>11</v>
      </c>
      <c r="G2931" s="13" t="s">
        <v>12</v>
      </c>
      <c r="H2931" s="13" t="s">
        <v>35</v>
      </c>
    </row>
    <row r="2932" spans="1:8">
      <c r="A2932" s="15">
        <v>1393</v>
      </c>
      <c r="B2932" s="15">
        <v>2021</v>
      </c>
      <c r="C2932" s="13" t="s">
        <v>9</v>
      </c>
      <c r="D2932" s="15">
        <v>19</v>
      </c>
      <c r="E2932" s="13" t="s">
        <v>10</v>
      </c>
      <c r="F2932" s="13" t="s">
        <v>17</v>
      </c>
      <c r="G2932" s="13" t="s">
        <v>12</v>
      </c>
      <c r="H2932" s="13" t="s">
        <v>35</v>
      </c>
    </row>
    <row r="2933" spans="1:8">
      <c r="A2933" s="15">
        <v>1392</v>
      </c>
      <c r="B2933" s="15">
        <v>2021</v>
      </c>
      <c r="C2933" s="13" t="s">
        <v>9</v>
      </c>
      <c r="D2933" s="15">
        <v>19</v>
      </c>
      <c r="E2933" s="13" t="s">
        <v>38</v>
      </c>
      <c r="F2933" s="13" t="s">
        <v>17</v>
      </c>
      <c r="G2933" s="13" t="s">
        <v>12</v>
      </c>
      <c r="H2933" s="13" t="s">
        <v>29</v>
      </c>
    </row>
    <row r="2934" spans="1:8">
      <c r="A2934" s="15">
        <v>1391</v>
      </c>
      <c r="B2934" s="15">
        <v>2021</v>
      </c>
      <c r="C2934" s="13" t="s">
        <v>9</v>
      </c>
      <c r="D2934" s="15">
        <v>19</v>
      </c>
      <c r="E2934" s="13" t="s">
        <v>14</v>
      </c>
      <c r="F2934" s="13" t="s">
        <v>11</v>
      </c>
      <c r="G2934" s="13" t="s">
        <v>12</v>
      </c>
      <c r="H2934" s="13" t="s">
        <v>29</v>
      </c>
    </row>
    <row r="2935" spans="1:8">
      <c r="A2935" s="15">
        <v>1390</v>
      </c>
      <c r="B2935" s="15">
        <v>2021</v>
      </c>
      <c r="C2935" s="13" t="s">
        <v>9</v>
      </c>
      <c r="D2935" s="15">
        <v>19</v>
      </c>
      <c r="E2935" s="13" t="s">
        <v>14</v>
      </c>
      <c r="F2935" s="13" t="s">
        <v>17</v>
      </c>
      <c r="G2935" s="13" t="s">
        <v>12</v>
      </c>
      <c r="H2935" s="13" t="s">
        <v>30</v>
      </c>
    </row>
    <row r="2936" spans="1:8">
      <c r="A2936" s="15">
        <v>1389</v>
      </c>
      <c r="B2936" s="15">
        <v>2021</v>
      </c>
      <c r="C2936" s="13" t="s">
        <v>9</v>
      </c>
      <c r="D2936" s="15">
        <v>19</v>
      </c>
      <c r="E2936" s="13" t="s">
        <v>10</v>
      </c>
      <c r="F2936" s="13" t="s">
        <v>11</v>
      </c>
      <c r="G2936" s="13" t="s">
        <v>12</v>
      </c>
      <c r="H2936" s="13" t="s">
        <v>35</v>
      </c>
    </row>
    <row r="2937" spans="1:8">
      <c r="A2937" s="15">
        <v>1388</v>
      </c>
      <c r="B2937" s="15">
        <v>2021</v>
      </c>
      <c r="C2937" s="13" t="s">
        <v>9</v>
      </c>
      <c r="D2937" s="15">
        <v>19</v>
      </c>
      <c r="E2937" s="13" t="s">
        <v>10</v>
      </c>
      <c r="F2937" s="13" t="s">
        <v>17</v>
      </c>
      <c r="G2937" s="13" t="s">
        <v>12</v>
      </c>
      <c r="H2937" s="13" t="s">
        <v>35</v>
      </c>
    </row>
    <row r="2938" spans="1:8">
      <c r="A2938" s="15">
        <v>1387</v>
      </c>
      <c r="B2938" s="15">
        <v>2021</v>
      </c>
      <c r="C2938" s="13" t="s">
        <v>9</v>
      </c>
      <c r="D2938" s="15">
        <v>19</v>
      </c>
      <c r="E2938" s="13" t="s">
        <v>38</v>
      </c>
      <c r="F2938" s="13" t="s">
        <v>17</v>
      </c>
      <c r="G2938" s="13" t="s">
        <v>12</v>
      </c>
      <c r="H2938" s="13" t="s">
        <v>29</v>
      </c>
    </row>
    <row r="2939" spans="1:8">
      <c r="A2939" s="15">
        <v>1386</v>
      </c>
      <c r="B2939" s="15">
        <v>2021</v>
      </c>
      <c r="C2939" s="13" t="s">
        <v>9</v>
      </c>
      <c r="D2939" s="15">
        <v>19</v>
      </c>
      <c r="E2939" s="13" t="s">
        <v>14</v>
      </c>
      <c r="F2939" s="13" t="s">
        <v>11</v>
      </c>
      <c r="G2939" s="13" t="s">
        <v>12</v>
      </c>
      <c r="H2939" s="13" t="s">
        <v>29</v>
      </c>
    </row>
    <row r="2940" spans="1:8">
      <c r="A2940" s="15">
        <v>1385</v>
      </c>
      <c r="B2940" s="15">
        <v>2021</v>
      </c>
      <c r="C2940" s="13" t="s">
        <v>9</v>
      </c>
      <c r="D2940" s="15">
        <v>19</v>
      </c>
      <c r="E2940" s="13" t="s">
        <v>14</v>
      </c>
      <c r="F2940" s="13" t="s">
        <v>17</v>
      </c>
      <c r="G2940" s="13" t="s">
        <v>12</v>
      </c>
      <c r="H2940" s="13" t="s">
        <v>30</v>
      </c>
    </row>
    <row r="2941" spans="1:8">
      <c r="A2941" s="15">
        <v>1384</v>
      </c>
      <c r="B2941" s="15">
        <v>2021</v>
      </c>
      <c r="C2941" s="13" t="s">
        <v>9</v>
      </c>
      <c r="D2941" s="15">
        <v>19</v>
      </c>
      <c r="E2941" s="13" t="s">
        <v>10</v>
      </c>
      <c r="F2941" s="13" t="s">
        <v>11</v>
      </c>
      <c r="G2941" s="13" t="s">
        <v>12</v>
      </c>
      <c r="H2941" s="13" t="s">
        <v>35</v>
      </c>
    </row>
    <row r="2942" spans="1:8">
      <c r="A2942" s="15">
        <v>1383</v>
      </c>
      <c r="B2942" s="15">
        <v>2021</v>
      </c>
      <c r="C2942" s="13" t="s">
        <v>9</v>
      </c>
      <c r="D2942" s="15">
        <v>19</v>
      </c>
      <c r="E2942" s="13" t="s">
        <v>10</v>
      </c>
      <c r="F2942" s="13" t="s">
        <v>17</v>
      </c>
      <c r="G2942" s="13" t="s">
        <v>12</v>
      </c>
      <c r="H2942" s="13" t="s">
        <v>35</v>
      </c>
    </row>
    <row r="2943" spans="1:8">
      <c r="A2943" s="15">
        <v>1382</v>
      </c>
      <c r="B2943" s="15">
        <v>2021</v>
      </c>
      <c r="C2943" s="13" t="s">
        <v>9</v>
      </c>
      <c r="D2943" s="15">
        <v>19</v>
      </c>
      <c r="E2943" s="13" t="s">
        <v>38</v>
      </c>
      <c r="F2943" s="13" t="s">
        <v>17</v>
      </c>
      <c r="G2943" s="13" t="s">
        <v>12</v>
      </c>
      <c r="H2943" s="13" t="s">
        <v>34</v>
      </c>
    </row>
    <row r="2944" spans="1:8">
      <c r="A2944" s="15">
        <v>1381</v>
      </c>
      <c r="B2944" s="15">
        <v>2021</v>
      </c>
      <c r="C2944" s="13" t="s">
        <v>9</v>
      </c>
      <c r="D2944" s="15">
        <v>19</v>
      </c>
      <c r="E2944" s="13" t="s">
        <v>14</v>
      </c>
      <c r="F2944" s="13" t="s">
        <v>11</v>
      </c>
      <c r="G2944" s="13" t="s">
        <v>12</v>
      </c>
      <c r="H2944" s="13" t="s">
        <v>29</v>
      </c>
    </row>
    <row r="2945" spans="1:8">
      <c r="A2945" s="15">
        <v>1380</v>
      </c>
      <c r="B2945" s="15">
        <v>2021</v>
      </c>
      <c r="C2945" s="13" t="s">
        <v>9</v>
      </c>
      <c r="D2945" s="15">
        <v>19</v>
      </c>
      <c r="E2945" s="13" t="s">
        <v>14</v>
      </c>
      <c r="F2945" s="13" t="s">
        <v>17</v>
      </c>
      <c r="G2945" s="13" t="s">
        <v>12</v>
      </c>
      <c r="H2945" s="13" t="s">
        <v>30</v>
      </c>
    </row>
    <row r="2946" spans="1:8">
      <c r="A2946" s="15">
        <v>1379</v>
      </c>
      <c r="B2946" s="15">
        <v>2021</v>
      </c>
      <c r="C2946" s="13" t="s">
        <v>9</v>
      </c>
      <c r="D2946" s="15">
        <v>19</v>
      </c>
      <c r="E2946" s="13" t="s">
        <v>10</v>
      </c>
      <c r="F2946" s="13" t="s">
        <v>11</v>
      </c>
      <c r="G2946" s="13" t="s">
        <v>12</v>
      </c>
      <c r="H2946" s="13" t="s">
        <v>35</v>
      </c>
    </row>
    <row r="2947" spans="1:8">
      <c r="A2947" s="15">
        <v>1378</v>
      </c>
      <c r="B2947" s="15">
        <v>2021</v>
      </c>
      <c r="C2947" s="13" t="s">
        <v>9</v>
      </c>
      <c r="D2947" s="15">
        <v>19</v>
      </c>
      <c r="E2947" s="13" t="s">
        <v>10</v>
      </c>
      <c r="F2947" s="13" t="s">
        <v>17</v>
      </c>
      <c r="G2947" s="13" t="s">
        <v>12</v>
      </c>
      <c r="H2947" s="13" t="s">
        <v>35</v>
      </c>
    </row>
    <row r="2948" spans="1:8">
      <c r="A2948" s="15">
        <v>1377</v>
      </c>
      <c r="B2948" s="15">
        <v>2021</v>
      </c>
      <c r="C2948" s="13" t="s">
        <v>9</v>
      </c>
      <c r="D2948" s="15">
        <v>19</v>
      </c>
      <c r="E2948" s="13" t="s">
        <v>38</v>
      </c>
      <c r="F2948" s="13" t="s">
        <v>17</v>
      </c>
      <c r="G2948" s="13" t="s">
        <v>12</v>
      </c>
      <c r="H2948" s="13" t="s">
        <v>34</v>
      </c>
    </row>
    <row r="2949" spans="1:8">
      <c r="A2949" s="15">
        <v>1376</v>
      </c>
      <c r="B2949" s="15">
        <v>2021</v>
      </c>
      <c r="C2949" s="13" t="s">
        <v>9</v>
      </c>
      <c r="D2949" s="15">
        <v>19</v>
      </c>
      <c r="E2949" s="13" t="s">
        <v>14</v>
      </c>
      <c r="F2949" s="13" t="s">
        <v>11</v>
      </c>
      <c r="G2949" s="13" t="s">
        <v>12</v>
      </c>
      <c r="H2949" s="13" t="s">
        <v>29</v>
      </c>
    </row>
    <row r="2950" spans="1:8">
      <c r="A2950" s="15">
        <v>1375</v>
      </c>
      <c r="B2950" s="15">
        <v>2021</v>
      </c>
      <c r="C2950" s="13" t="s">
        <v>9</v>
      </c>
      <c r="D2950" s="15">
        <v>19</v>
      </c>
      <c r="E2950" s="13" t="s">
        <v>14</v>
      </c>
      <c r="F2950" s="13" t="s">
        <v>17</v>
      </c>
      <c r="G2950" s="13" t="s">
        <v>12</v>
      </c>
      <c r="H2950" s="13" t="s">
        <v>30</v>
      </c>
    </row>
    <row r="2951" spans="1:8">
      <c r="A2951" s="15">
        <v>1374</v>
      </c>
      <c r="B2951" s="15">
        <v>2021</v>
      </c>
      <c r="C2951" s="13" t="s">
        <v>9</v>
      </c>
      <c r="D2951" s="15">
        <v>19</v>
      </c>
      <c r="E2951" s="13" t="s">
        <v>10</v>
      </c>
      <c r="F2951" s="13" t="s">
        <v>11</v>
      </c>
      <c r="G2951" s="13" t="s">
        <v>12</v>
      </c>
      <c r="H2951" s="13" t="s">
        <v>35</v>
      </c>
    </row>
    <row r="2952" spans="1:8">
      <c r="A2952" s="15">
        <v>1373</v>
      </c>
      <c r="B2952" s="15">
        <v>2021</v>
      </c>
      <c r="C2952" s="13" t="s">
        <v>9</v>
      </c>
      <c r="D2952" s="15">
        <v>19</v>
      </c>
      <c r="E2952" s="13" t="s">
        <v>10</v>
      </c>
      <c r="F2952" s="13" t="s">
        <v>17</v>
      </c>
      <c r="G2952" s="13" t="s">
        <v>12</v>
      </c>
      <c r="H2952" s="13" t="s">
        <v>35</v>
      </c>
    </row>
    <row r="2953" spans="1:8">
      <c r="A2953" s="15">
        <v>1372</v>
      </c>
      <c r="B2953" s="15">
        <v>2021</v>
      </c>
      <c r="C2953" s="13" t="s">
        <v>9</v>
      </c>
      <c r="D2953" s="15">
        <v>19</v>
      </c>
      <c r="E2953" s="13" t="s">
        <v>38</v>
      </c>
      <c r="F2953" s="13" t="s">
        <v>17</v>
      </c>
      <c r="G2953" s="13" t="s">
        <v>12</v>
      </c>
      <c r="H2953" s="13" t="s">
        <v>34</v>
      </c>
    </row>
    <row r="2954" spans="1:8">
      <c r="A2954" s="15">
        <v>1371</v>
      </c>
      <c r="B2954" s="15">
        <v>2021</v>
      </c>
      <c r="C2954" s="13" t="s">
        <v>9</v>
      </c>
      <c r="D2954" s="15">
        <v>19</v>
      </c>
      <c r="E2954" s="13" t="s">
        <v>14</v>
      </c>
      <c r="F2954" s="13" t="s">
        <v>11</v>
      </c>
      <c r="G2954" s="13" t="s">
        <v>12</v>
      </c>
      <c r="H2954" s="13" t="s">
        <v>29</v>
      </c>
    </row>
    <row r="2955" spans="1:8">
      <c r="A2955" s="15">
        <v>1370</v>
      </c>
      <c r="B2955" s="15">
        <v>2021</v>
      </c>
      <c r="C2955" s="13" t="s">
        <v>9</v>
      </c>
      <c r="D2955" s="15">
        <v>19</v>
      </c>
      <c r="E2955" s="13" t="s">
        <v>14</v>
      </c>
      <c r="F2955" s="13" t="s">
        <v>17</v>
      </c>
      <c r="G2955" s="13" t="s">
        <v>12</v>
      </c>
      <c r="H2955" s="13" t="s">
        <v>30</v>
      </c>
    </row>
    <row r="2956" spans="1:8">
      <c r="A2956" s="15">
        <v>1369</v>
      </c>
      <c r="B2956" s="15">
        <v>2021</v>
      </c>
      <c r="C2956" s="13" t="s">
        <v>9</v>
      </c>
      <c r="D2956" s="15">
        <v>19</v>
      </c>
      <c r="E2956" s="13" t="s">
        <v>10</v>
      </c>
      <c r="F2956" s="13" t="s">
        <v>11</v>
      </c>
      <c r="G2956" s="13" t="s">
        <v>12</v>
      </c>
      <c r="H2956" s="13" t="s">
        <v>35</v>
      </c>
    </row>
    <row r="2957" spans="1:8">
      <c r="A2957" s="15">
        <v>1368</v>
      </c>
      <c r="B2957" s="15">
        <v>2021</v>
      </c>
      <c r="C2957" s="13" t="s">
        <v>9</v>
      </c>
      <c r="D2957" s="15">
        <v>19</v>
      </c>
      <c r="E2957" s="13" t="s">
        <v>10</v>
      </c>
      <c r="F2957" s="13" t="s">
        <v>17</v>
      </c>
      <c r="G2957" s="13" t="s">
        <v>12</v>
      </c>
      <c r="H2957" s="13" t="s">
        <v>35</v>
      </c>
    </row>
    <row r="2958" spans="1:8">
      <c r="A2958" s="15">
        <v>1367</v>
      </c>
      <c r="B2958" s="15">
        <v>2021</v>
      </c>
      <c r="C2958" s="13" t="s">
        <v>9</v>
      </c>
      <c r="D2958" s="15">
        <v>19</v>
      </c>
      <c r="E2958" s="13" t="s">
        <v>38</v>
      </c>
      <c r="F2958" s="13" t="s">
        <v>17</v>
      </c>
      <c r="G2958" s="13" t="s">
        <v>12</v>
      </c>
      <c r="H2958" s="13" t="s">
        <v>34</v>
      </c>
    </row>
    <row r="2959" spans="1:8">
      <c r="A2959" s="15">
        <v>1366</v>
      </c>
      <c r="B2959" s="15">
        <v>2021</v>
      </c>
      <c r="C2959" s="13" t="s">
        <v>9</v>
      </c>
      <c r="D2959" s="15">
        <v>19</v>
      </c>
      <c r="E2959" s="13" t="s">
        <v>14</v>
      </c>
      <c r="F2959" s="13" t="s">
        <v>11</v>
      </c>
      <c r="G2959" s="13" t="s">
        <v>12</v>
      </c>
      <c r="H2959" s="13" t="s">
        <v>29</v>
      </c>
    </row>
    <row r="2960" spans="1:8">
      <c r="A2960" s="15">
        <v>1365</v>
      </c>
      <c r="B2960" s="15">
        <v>2021</v>
      </c>
      <c r="C2960" s="13" t="s">
        <v>9</v>
      </c>
      <c r="D2960" s="15">
        <v>19</v>
      </c>
      <c r="E2960" s="13" t="s">
        <v>14</v>
      </c>
      <c r="F2960" s="13" t="s">
        <v>17</v>
      </c>
      <c r="G2960" s="13" t="s">
        <v>12</v>
      </c>
      <c r="H2960" s="13" t="s">
        <v>30</v>
      </c>
    </row>
    <row r="2961" spans="1:8">
      <c r="A2961" s="15">
        <v>1364</v>
      </c>
      <c r="B2961" s="15">
        <v>2021</v>
      </c>
      <c r="C2961" s="13" t="s">
        <v>9</v>
      </c>
      <c r="D2961" s="15">
        <v>19</v>
      </c>
      <c r="E2961" s="13" t="s">
        <v>10</v>
      </c>
      <c r="F2961" s="13" t="s">
        <v>11</v>
      </c>
      <c r="G2961" s="13" t="s">
        <v>12</v>
      </c>
      <c r="H2961" s="13" t="s">
        <v>35</v>
      </c>
    </row>
    <row r="2962" spans="1:8">
      <c r="A2962" s="15">
        <v>1363</v>
      </c>
      <c r="B2962" s="15">
        <v>2021</v>
      </c>
      <c r="C2962" s="13" t="s">
        <v>9</v>
      </c>
      <c r="D2962" s="15">
        <v>19</v>
      </c>
      <c r="E2962" s="13" t="s">
        <v>10</v>
      </c>
      <c r="F2962" s="13" t="s">
        <v>17</v>
      </c>
      <c r="G2962" s="13" t="s">
        <v>12</v>
      </c>
      <c r="H2962" s="13" t="s">
        <v>35</v>
      </c>
    </row>
    <row r="2963" spans="1:8">
      <c r="A2963" s="15">
        <v>1362</v>
      </c>
      <c r="B2963" s="15">
        <v>2021</v>
      </c>
      <c r="C2963" s="13" t="s">
        <v>9</v>
      </c>
      <c r="D2963" s="15">
        <v>19</v>
      </c>
      <c r="E2963" s="13" t="s">
        <v>38</v>
      </c>
      <c r="F2963" s="13" t="s">
        <v>17</v>
      </c>
      <c r="G2963" s="13" t="s">
        <v>12</v>
      </c>
      <c r="H2963" s="13" t="s">
        <v>26</v>
      </c>
    </row>
    <row r="2964" spans="1:8">
      <c r="A2964" s="15">
        <v>1361</v>
      </c>
      <c r="B2964" s="15">
        <v>2021</v>
      </c>
      <c r="C2964" s="13" t="s">
        <v>9</v>
      </c>
      <c r="D2964" s="15">
        <v>19</v>
      </c>
      <c r="E2964" s="13" t="s">
        <v>14</v>
      </c>
      <c r="F2964" s="13" t="s">
        <v>11</v>
      </c>
      <c r="G2964" s="13" t="s">
        <v>12</v>
      </c>
      <c r="H2964" s="13" t="s">
        <v>29</v>
      </c>
    </row>
    <row r="2965" spans="1:8">
      <c r="A2965" s="15">
        <v>1360</v>
      </c>
      <c r="B2965" s="15">
        <v>2021</v>
      </c>
      <c r="C2965" s="13" t="s">
        <v>9</v>
      </c>
      <c r="D2965" s="15">
        <v>19</v>
      </c>
      <c r="E2965" s="13" t="s">
        <v>14</v>
      </c>
      <c r="F2965" s="13" t="s">
        <v>17</v>
      </c>
      <c r="G2965" s="13" t="s">
        <v>12</v>
      </c>
      <c r="H2965" s="13" t="s">
        <v>30</v>
      </c>
    </row>
    <row r="2966" spans="1:8">
      <c r="A2966" s="15">
        <v>1359</v>
      </c>
      <c r="B2966" s="15">
        <v>2021</v>
      </c>
      <c r="C2966" s="13" t="s">
        <v>9</v>
      </c>
      <c r="D2966" s="15">
        <v>19</v>
      </c>
      <c r="E2966" s="13" t="s">
        <v>10</v>
      </c>
      <c r="F2966" s="13" t="s">
        <v>11</v>
      </c>
      <c r="G2966" s="13" t="s">
        <v>12</v>
      </c>
      <c r="H2966" s="13" t="s">
        <v>35</v>
      </c>
    </row>
    <row r="2967" spans="1:8">
      <c r="A2967" s="15">
        <v>1358</v>
      </c>
      <c r="B2967" s="15">
        <v>2021</v>
      </c>
      <c r="C2967" s="13" t="s">
        <v>9</v>
      </c>
      <c r="D2967" s="15">
        <v>19</v>
      </c>
      <c r="E2967" s="13" t="s">
        <v>10</v>
      </c>
      <c r="F2967" s="13" t="s">
        <v>17</v>
      </c>
      <c r="G2967" s="13" t="s">
        <v>12</v>
      </c>
      <c r="H2967" s="13" t="s">
        <v>35</v>
      </c>
    </row>
    <row r="2968" spans="1:8">
      <c r="A2968" s="15">
        <v>1357</v>
      </c>
      <c r="B2968" s="15">
        <v>2021</v>
      </c>
      <c r="C2968" s="13" t="s">
        <v>9</v>
      </c>
      <c r="D2968" s="15">
        <v>19</v>
      </c>
      <c r="E2968" s="13" t="s">
        <v>38</v>
      </c>
      <c r="F2968" s="13" t="s">
        <v>17</v>
      </c>
      <c r="G2968" s="13" t="s">
        <v>12</v>
      </c>
      <c r="H2968" s="13" t="s">
        <v>26</v>
      </c>
    </row>
    <row r="2969" spans="1:8">
      <c r="A2969" s="15">
        <v>1356</v>
      </c>
      <c r="B2969" s="15">
        <v>2021</v>
      </c>
      <c r="C2969" s="13" t="s">
        <v>9</v>
      </c>
      <c r="D2969" s="15">
        <v>19</v>
      </c>
      <c r="E2969" s="13" t="s">
        <v>14</v>
      </c>
      <c r="F2969" s="13" t="s">
        <v>11</v>
      </c>
      <c r="G2969" s="13" t="s">
        <v>12</v>
      </c>
      <c r="H2969" s="13" t="s">
        <v>29</v>
      </c>
    </row>
    <row r="2970" spans="1:8">
      <c r="A2970" s="15">
        <v>1355</v>
      </c>
      <c r="B2970" s="15">
        <v>2021</v>
      </c>
      <c r="C2970" s="13" t="s">
        <v>9</v>
      </c>
      <c r="D2970" s="15">
        <v>19</v>
      </c>
      <c r="E2970" s="13" t="s">
        <v>14</v>
      </c>
      <c r="F2970" s="13" t="s">
        <v>17</v>
      </c>
      <c r="G2970" s="13" t="s">
        <v>12</v>
      </c>
      <c r="H2970" s="13" t="s">
        <v>30</v>
      </c>
    </row>
    <row r="2971" spans="1:8">
      <c r="A2971" s="15">
        <v>1354</v>
      </c>
      <c r="B2971" s="15">
        <v>2021</v>
      </c>
      <c r="C2971" s="13" t="s">
        <v>9</v>
      </c>
      <c r="D2971" s="15">
        <v>19</v>
      </c>
      <c r="E2971" s="13" t="s">
        <v>10</v>
      </c>
      <c r="F2971" s="13" t="s">
        <v>11</v>
      </c>
      <c r="G2971" s="13" t="s">
        <v>12</v>
      </c>
      <c r="H2971" s="13" t="s">
        <v>35</v>
      </c>
    </row>
    <row r="2972" spans="1:8">
      <c r="A2972" s="15">
        <v>1353</v>
      </c>
      <c r="B2972" s="15">
        <v>2021</v>
      </c>
      <c r="C2972" s="13" t="s">
        <v>9</v>
      </c>
      <c r="D2972" s="15">
        <v>19</v>
      </c>
      <c r="E2972" s="13" t="s">
        <v>10</v>
      </c>
      <c r="F2972" s="13" t="s">
        <v>17</v>
      </c>
      <c r="G2972" s="13" t="s">
        <v>12</v>
      </c>
      <c r="H2972" s="13" t="s">
        <v>35</v>
      </c>
    </row>
    <row r="2973" spans="1:8">
      <c r="A2973" s="15">
        <v>1352</v>
      </c>
      <c r="B2973" s="15">
        <v>2021</v>
      </c>
      <c r="C2973" s="13" t="s">
        <v>9</v>
      </c>
      <c r="D2973" s="15">
        <v>19</v>
      </c>
      <c r="E2973" s="13" t="s">
        <v>38</v>
      </c>
      <c r="F2973" s="13" t="s">
        <v>17</v>
      </c>
      <c r="G2973" s="13" t="s">
        <v>12</v>
      </c>
      <c r="H2973" s="13" t="s">
        <v>31</v>
      </c>
    </row>
    <row r="2974" spans="1:8">
      <c r="A2974" s="15">
        <v>1351</v>
      </c>
      <c r="B2974" s="15">
        <v>2021</v>
      </c>
      <c r="C2974" s="13" t="s">
        <v>9</v>
      </c>
      <c r="D2974" s="15">
        <v>19</v>
      </c>
      <c r="E2974" s="13" t="s">
        <v>14</v>
      </c>
      <c r="F2974" s="13" t="s">
        <v>11</v>
      </c>
      <c r="G2974" s="13" t="s">
        <v>12</v>
      </c>
      <c r="H2974" s="13" t="s">
        <v>29</v>
      </c>
    </row>
    <row r="2975" spans="1:8">
      <c r="A2975" s="15">
        <v>1350</v>
      </c>
      <c r="B2975" s="15">
        <v>2021</v>
      </c>
      <c r="C2975" s="13" t="s">
        <v>9</v>
      </c>
      <c r="D2975" s="15">
        <v>19</v>
      </c>
      <c r="E2975" s="13" t="s">
        <v>14</v>
      </c>
      <c r="F2975" s="13" t="s">
        <v>17</v>
      </c>
      <c r="G2975" s="13" t="s">
        <v>12</v>
      </c>
      <c r="H2975" s="13" t="s">
        <v>30</v>
      </c>
    </row>
    <row r="2976" spans="1:8">
      <c r="A2976" s="15">
        <v>1349</v>
      </c>
      <c r="B2976" s="15">
        <v>2021</v>
      </c>
      <c r="C2976" s="13" t="s">
        <v>9</v>
      </c>
      <c r="D2976" s="15">
        <v>19</v>
      </c>
      <c r="E2976" s="13" t="s">
        <v>10</v>
      </c>
      <c r="F2976" s="13" t="s">
        <v>11</v>
      </c>
      <c r="G2976" s="13" t="s">
        <v>12</v>
      </c>
      <c r="H2976" s="13" t="s">
        <v>35</v>
      </c>
    </row>
    <row r="2977" spans="1:8">
      <c r="A2977" s="15">
        <v>1348</v>
      </c>
      <c r="B2977" s="15">
        <v>2021</v>
      </c>
      <c r="C2977" s="13" t="s">
        <v>9</v>
      </c>
      <c r="D2977" s="15">
        <v>19</v>
      </c>
      <c r="E2977" s="13" t="s">
        <v>10</v>
      </c>
      <c r="F2977" s="13" t="s">
        <v>17</v>
      </c>
      <c r="G2977" s="13" t="s">
        <v>12</v>
      </c>
      <c r="H2977" s="13" t="s">
        <v>35</v>
      </c>
    </row>
    <row r="2978" spans="1:8">
      <c r="A2978" s="15">
        <v>1347</v>
      </c>
      <c r="B2978" s="15">
        <v>2021</v>
      </c>
      <c r="C2978" s="13" t="s">
        <v>9</v>
      </c>
      <c r="D2978" s="15">
        <v>19</v>
      </c>
      <c r="E2978" s="13" t="s">
        <v>38</v>
      </c>
      <c r="F2978" s="13" t="s">
        <v>17</v>
      </c>
      <c r="G2978" s="13" t="s">
        <v>12</v>
      </c>
      <c r="H2978" s="13" t="s">
        <v>13</v>
      </c>
    </row>
    <row r="2979" spans="1:8">
      <c r="A2979" s="15">
        <v>1346</v>
      </c>
      <c r="B2979" s="15">
        <v>2021</v>
      </c>
      <c r="C2979" s="13" t="s">
        <v>9</v>
      </c>
      <c r="D2979" s="15">
        <v>19</v>
      </c>
      <c r="E2979" s="13" t="s">
        <v>14</v>
      </c>
      <c r="F2979" s="13" t="s">
        <v>11</v>
      </c>
      <c r="G2979" s="13" t="s">
        <v>12</v>
      </c>
      <c r="H2979" s="13" t="s">
        <v>29</v>
      </c>
    </row>
    <row r="2980" spans="1:8">
      <c r="A2980" s="15">
        <v>1345</v>
      </c>
      <c r="B2980" s="15">
        <v>2021</v>
      </c>
      <c r="C2980" s="13" t="s">
        <v>9</v>
      </c>
      <c r="D2980" s="15">
        <v>19</v>
      </c>
      <c r="E2980" s="13" t="s">
        <v>14</v>
      </c>
      <c r="F2980" s="13" t="s">
        <v>17</v>
      </c>
      <c r="G2980" s="13" t="s">
        <v>12</v>
      </c>
      <c r="H2980" s="13" t="s">
        <v>30</v>
      </c>
    </row>
    <row r="2981" spans="1:8">
      <c r="A2981" s="15">
        <v>1344</v>
      </c>
      <c r="B2981" s="15">
        <v>2021</v>
      </c>
      <c r="C2981" s="13" t="s">
        <v>9</v>
      </c>
      <c r="D2981" s="15">
        <v>19</v>
      </c>
      <c r="E2981" s="13" t="s">
        <v>10</v>
      </c>
      <c r="F2981" s="13" t="s">
        <v>11</v>
      </c>
      <c r="G2981" s="13" t="s">
        <v>12</v>
      </c>
      <c r="H2981" s="13" t="s">
        <v>35</v>
      </c>
    </row>
    <row r="2982" spans="1:8">
      <c r="A2982" s="15">
        <v>1343</v>
      </c>
      <c r="B2982" s="15">
        <v>2021</v>
      </c>
      <c r="C2982" s="13" t="s">
        <v>9</v>
      </c>
      <c r="D2982" s="15">
        <v>19</v>
      </c>
      <c r="E2982" s="13" t="s">
        <v>10</v>
      </c>
      <c r="F2982" s="13" t="s">
        <v>17</v>
      </c>
      <c r="G2982" s="13" t="s">
        <v>12</v>
      </c>
      <c r="H2982" s="13" t="s">
        <v>35</v>
      </c>
    </row>
    <row r="2983" spans="1:8">
      <c r="A2983" s="15">
        <v>1342</v>
      </c>
      <c r="B2983" s="15">
        <v>2021</v>
      </c>
      <c r="C2983" s="13" t="s">
        <v>9</v>
      </c>
      <c r="D2983" s="15">
        <v>19</v>
      </c>
      <c r="E2983" s="13" t="s">
        <v>38</v>
      </c>
      <c r="F2983" s="13" t="s">
        <v>17</v>
      </c>
      <c r="G2983" s="13" t="s">
        <v>12</v>
      </c>
      <c r="H2983" s="13" t="s">
        <v>47</v>
      </c>
    </row>
    <row r="2984" spans="1:8">
      <c r="A2984" s="15">
        <v>1341</v>
      </c>
      <c r="B2984" s="15">
        <v>2021</v>
      </c>
      <c r="C2984" s="13" t="s">
        <v>9</v>
      </c>
      <c r="D2984" s="15">
        <v>19</v>
      </c>
      <c r="E2984" s="13" t="s">
        <v>14</v>
      </c>
      <c r="F2984" s="13" t="s">
        <v>11</v>
      </c>
      <c r="G2984" s="13" t="s">
        <v>12</v>
      </c>
      <c r="H2984" s="15">
        <v>4</v>
      </c>
    </row>
    <row r="2985" spans="1:8">
      <c r="A2985" s="15">
        <v>1340</v>
      </c>
      <c r="B2985" s="15">
        <v>2021</v>
      </c>
      <c r="C2985" s="13" t="s">
        <v>9</v>
      </c>
      <c r="D2985" s="15">
        <v>19</v>
      </c>
      <c r="E2985" s="13" t="s">
        <v>14</v>
      </c>
      <c r="F2985" s="13" t="s">
        <v>17</v>
      </c>
      <c r="G2985" s="13" t="s">
        <v>12</v>
      </c>
      <c r="H2985" s="13" t="s">
        <v>30</v>
      </c>
    </row>
    <row r="2986" spans="1:8">
      <c r="A2986" s="15">
        <v>1339</v>
      </c>
      <c r="B2986" s="15">
        <v>2021</v>
      </c>
      <c r="C2986" s="13" t="s">
        <v>9</v>
      </c>
      <c r="D2986" s="15">
        <v>19</v>
      </c>
      <c r="E2986" s="13" t="s">
        <v>10</v>
      </c>
      <c r="F2986" s="13" t="s">
        <v>11</v>
      </c>
      <c r="G2986" s="13" t="s">
        <v>12</v>
      </c>
      <c r="H2986" s="13" t="s">
        <v>35</v>
      </c>
    </row>
    <row r="2987" spans="1:8">
      <c r="A2987" s="15">
        <v>1338</v>
      </c>
      <c r="B2987" s="15">
        <v>2021</v>
      </c>
      <c r="C2987" s="13" t="s">
        <v>9</v>
      </c>
      <c r="D2987" s="15">
        <v>19</v>
      </c>
      <c r="E2987" s="13" t="s">
        <v>10</v>
      </c>
      <c r="F2987" s="13" t="s">
        <v>17</v>
      </c>
      <c r="G2987" s="13" t="s">
        <v>12</v>
      </c>
      <c r="H2987" s="13" t="s">
        <v>35</v>
      </c>
    </row>
    <row r="2988" spans="1:8">
      <c r="A2988" s="15">
        <v>1337</v>
      </c>
      <c r="B2988" s="15">
        <v>2021</v>
      </c>
      <c r="C2988" s="13" t="s">
        <v>9</v>
      </c>
      <c r="D2988" s="15">
        <v>19</v>
      </c>
      <c r="E2988" s="13" t="s">
        <v>65</v>
      </c>
      <c r="F2988" s="13" t="s">
        <v>11</v>
      </c>
      <c r="G2988" s="13" t="s">
        <v>12</v>
      </c>
      <c r="H2988" s="13" t="s">
        <v>32</v>
      </c>
    </row>
    <row r="2989" spans="1:8">
      <c r="A2989" s="15">
        <v>1336</v>
      </c>
      <c r="B2989" s="15">
        <v>2021</v>
      </c>
      <c r="C2989" s="13" t="s">
        <v>9</v>
      </c>
      <c r="D2989" s="15">
        <v>19</v>
      </c>
      <c r="E2989" s="13" t="s">
        <v>14</v>
      </c>
      <c r="F2989" s="13" t="s">
        <v>11</v>
      </c>
      <c r="G2989" s="13" t="s">
        <v>12</v>
      </c>
      <c r="H2989" s="15">
        <v>4</v>
      </c>
    </row>
    <row r="2990" spans="1:8">
      <c r="A2990" s="15">
        <v>1335</v>
      </c>
      <c r="B2990" s="15">
        <v>2021</v>
      </c>
      <c r="C2990" s="13" t="s">
        <v>9</v>
      </c>
      <c r="D2990" s="15">
        <v>19</v>
      </c>
      <c r="E2990" s="13" t="s">
        <v>14</v>
      </c>
      <c r="F2990" s="13" t="s">
        <v>17</v>
      </c>
      <c r="G2990" s="13" t="s">
        <v>12</v>
      </c>
      <c r="H2990" s="13" t="s">
        <v>30</v>
      </c>
    </row>
    <row r="2991" spans="1:8">
      <c r="A2991" s="15">
        <v>1334</v>
      </c>
      <c r="B2991" s="15">
        <v>2021</v>
      </c>
      <c r="C2991" s="13" t="s">
        <v>9</v>
      </c>
      <c r="D2991" s="15">
        <v>19</v>
      </c>
      <c r="E2991" s="13" t="s">
        <v>10</v>
      </c>
      <c r="F2991" s="13" t="s">
        <v>11</v>
      </c>
      <c r="G2991" s="13" t="s">
        <v>12</v>
      </c>
      <c r="H2991" s="13" t="s">
        <v>35</v>
      </c>
    </row>
    <row r="2992" spans="1:8">
      <c r="A2992" s="15">
        <v>1333</v>
      </c>
      <c r="B2992" s="15">
        <v>2021</v>
      </c>
      <c r="C2992" s="13" t="s">
        <v>9</v>
      </c>
      <c r="D2992" s="15">
        <v>19</v>
      </c>
      <c r="E2992" s="13" t="s">
        <v>10</v>
      </c>
      <c r="F2992" s="13" t="s">
        <v>17</v>
      </c>
      <c r="G2992" s="13" t="s">
        <v>12</v>
      </c>
      <c r="H2992" s="13" t="s">
        <v>35</v>
      </c>
    </row>
    <row r="2993" spans="1:8">
      <c r="A2993" s="15">
        <v>1332</v>
      </c>
      <c r="B2993" s="15">
        <v>2021</v>
      </c>
      <c r="C2993" s="13" t="s">
        <v>9</v>
      </c>
      <c r="D2993" s="15">
        <v>19</v>
      </c>
      <c r="E2993" s="13" t="s">
        <v>65</v>
      </c>
      <c r="F2993" s="13" t="s">
        <v>11</v>
      </c>
      <c r="G2993" s="13" t="s">
        <v>12</v>
      </c>
      <c r="H2993" s="13" t="s">
        <v>30</v>
      </c>
    </row>
    <row r="2994" spans="1:8">
      <c r="A2994" s="15">
        <v>1331</v>
      </c>
      <c r="B2994" s="15">
        <v>2021</v>
      </c>
      <c r="C2994" s="13" t="s">
        <v>9</v>
      </c>
      <c r="D2994" s="15">
        <v>19</v>
      </c>
      <c r="E2994" s="13" t="s">
        <v>14</v>
      </c>
      <c r="F2994" s="13" t="s">
        <v>11</v>
      </c>
      <c r="G2994" s="13" t="s">
        <v>12</v>
      </c>
      <c r="H2994" s="13" t="s">
        <v>34</v>
      </c>
    </row>
    <row r="2995" spans="1:8">
      <c r="A2995" s="15">
        <v>1330</v>
      </c>
      <c r="B2995" s="15">
        <v>2021</v>
      </c>
      <c r="C2995" s="13" t="s">
        <v>9</v>
      </c>
      <c r="D2995" s="15">
        <v>19</v>
      </c>
      <c r="E2995" s="13" t="s">
        <v>14</v>
      </c>
      <c r="F2995" s="13" t="s">
        <v>17</v>
      </c>
      <c r="G2995" s="13" t="s">
        <v>12</v>
      </c>
      <c r="H2995" s="13" t="s">
        <v>30</v>
      </c>
    </row>
    <row r="2996" spans="1:8">
      <c r="A2996" s="15">
        <v>1329</v>
      </c>
      <c r="B2996" s="15">
        <v>2021</v>
      </c>
      <c r="C2996" s="13" t="s">
        <v>9</v>
      </c>
      <c r="D2996" s="15">
        <v>19</v>
      </c>
      <c r="E2996" s="13" t="s">
        <v>10</v>
      </c>
      <c r="F2996" s="13" t="s">
        <v>11</v>
      </c>
      <c r="G2996" s="13" t="s">
        <v>12</v>
      </c>
      <c r="H2996" s="13" t="s">
        <v>35</v>
      </c>
    </row>
    <row r="2997" spans="1:8">
      <c r="A2997" s="15">
        <v>1328</v>
      </c>
      <c r="B2997" s="15">
        <v>2021</v>
      </c>
      <c r="C2997" s="13" t="s">
        <v>9</v>
      </c>
      <c r="D2997" s="15">
        <v>19</v>
      </c>
      <c r="E2997" s="13" t="s">
        <v>10</v>
      </c>
      <c r="F2997" s="13" t="s">
        <v>17</v>
      </c>
      <c r="G2997" s="13" t="s">
        <v>12</v>
      </c>
      <c r="H2997" s="13" t="s">
        <v>35</v>
      </c>
    </row>
    <row r="2998" spans="1:8">
      <c r="A2998" s="15">
        <v>1327</v>
      </c>
      <c r="B2998" s="15">
        <v>2021</v>
      </c>
      <c r="C2998" s="13" t="s">
        <v>9</v>
      </c>
      <c r="D2998" s="15">
        <v>19</v>
      </c>
      <c r="E2998" s="13" t="s">
        <v>60</v>
      </c>
      <c r="F2998" s="13" t="s">
        <v>11</v>
      </c>
      <c r="G2998" s="13" t="s">
        <v>12</v>
      </c>
      <c r="H2998" s="13" t="s">
        <v>32</v>
      </c>
    </row>
    <row r="2999" spans="1:8">
      <c r="A2999" s="15">
        <v>1326</v>
      </c>
      <c r="B2999" s="15">
        <v>2021</v>
      </c>
      <c r="C2999" s="13" t="s">
        <v>9</v>
      </c>
      <c r="D2999" s="15">
        <v>19</v>
      </c>
      <c r="E2999" s="13" t="s">
        <v>14</v>
      </c>
      <c r="F2999" s="13" t="s">
        <v>11</v>
      </c>
      <c r="G2999" s="13" t="s">
        <v>12</v>
      </c>
      <c r="H2999" s="13" t="s">
        <v>34</v>
      </c>
    </row>
    <row r="3000" spans="1:8">
      <c r="A3000" s="15">
        <v>1325</v>
      </c>
      <c r="B3000" s="15">
        <v>2021</v>
      </c>
      <c r="C3000" s="13" t="s">
        <v>9</v>
      </c>
      <c r="D3000" s="15">
        <v>19</v>
      </c>
      <c r="E3000" s="13" t="s">
        <v>14</v>
      </c>
      <c r="F3000" s="13" t="s">
        <v>17</v>
      </c>
      <c r="G3000" s="13" t="s">
        <v>12</v>
      </c>
      <c r="H3000" s="13" t="s">
        <v>30</v>
      </c>
    </row>
    <row r="3001" spans="1:8">
      <c r="A3001" s="15">
        <v>1324</v>
      </c>
      <c r="B3001" s="15">
        <v>2021</v>
      </c>
      <c r="C3001" s="13" t="s">
        <v>9</v>
      </c>
      <c r="D3001" s="15">
        <v>19</v>
      </c>
      <c r="E3001" s="13" t="s">
        <v>10</v>
      </c>
      <c r="F3001" s="13" t="s">
        <v>11</v>
      </c>
      <c r="G3001" s="13" t="s">
        <v>12</v>
      </c>
      <c r="H3001" s="13" t="s">
        <v>35</v>
      </c>
    </row>
    <row r="3002" spans="1:8">
      <c r="A3002" s="15">
        <v>1323</v>
      </c>
      <c r="B3002" s="15">
        <v>2021</v>
      </c>
      <c r="C3002" s="13" t="s">
        <v>9</v>
      </c>
      <c r="D3002" s="15">
        <v>19</v>
      </c>
      <c r="E3002" s="13" t="s">
        <v>10</v>
      </c>
      <c r="F3002" s="13" t="s">
        <v>17</v>
      </c>
      <c r="G3002" s="13" t="s">
        <v>12</v>
      </c>
      <c r="H3002" s="13" t="s">
        <v>35</v>
      </c>
    </row>
    <row r="3003" spans="1:8">
      <c r="A3003" s="15">
        <v>1322</v>
      </c>
      <c r="B3003" s="15">
        <v>2021</v>
      </c>
      <c r="C3003" s="13" t="s">
        <v>9</v>
      </c>
      <c r="D3003" s="15">
        <v>19</v>
      </c>
      <c r="E3003" s="13" t="s">
        <v>45</v>
      </c>
      <c r="F3003" s="13" t="s">
        <v>17</v>
      </c>
      <c r="G3003" s="13" t="s">
        <v>12</v>
      </c>
      <c r="H3003" s="13" t="s">
        <v>30</v>
      </c>
    </row>
    <row r="3004" spans="1:8">
      <c r="A3004" s="15">
        <v>1321</v>
      </c>
      <c r="B3004" s="15">
        <v>2021</v>
      </c>
      <c r="C3004" s="13" t="s">
        <v>9</v>
      </c>
      <c r="D3004" s="15">
        <v>19</v>
      </c>
      <c r="E3004" s="13" t="s">
        <v>14</v>
      </c>
      <c r="F3004" s="13" t="s">
        <v>11</v>
      </c>
      <c r="G3004" s="13" t="s">
        <v>12</v>
      </c>
      <c r="H3004" s="13" t="s">
        <v>34</v>
      </c>
    </row>
    <row r="3005" spans="1:8">
      <c r="A3005" s="15">
        <v>1320</v>
      </c>
      <c r="B3005" s="15">
        <v>2021</v>
      </c>
      <c r="C3005" s="13" t="s">
        <v>9</v>
      </c>
      <c r="D3005" s="15">
        <v>19</v>
      </c>
      <c r="E3005" s="13" t="s">
        <v>14</v>
      </c>
      <c r="F3005" s="13" t="s">
        <v>17</v>
      </c>
      <c r="G3005" s="13" t="s">
        <v>12</v>
      </c>
      <c r="H3005" s="13" t="s">
        <v>30</v>
      </c>
    </row>
    <row r="3006" spans="1:8">
      <c r="A3006" s="15">
        <v>1319</v>
      </c>
      <c r="B3006" s="15">
        <v>2021</v>
      </c>
      <c r="C3006" s="13" t="s">
        <v>9</v>
      </c>
      <c r="D3006" s="15">
        <v>19</v>
      </c>
      <c r="E3006" s="13" t="s">
        <v>10</v>
      </c>
      <c r="F3006" s="13" t="s">
        <v>11</v>
      </c>
      <c r="G3006" s="13" t="s">
        <v>12</v>
      </c>
      <c r="H3006" s="13" t="s">
        <v>35</v>
      </c>
    </row>
    <row r="3007" spans="1:8">
      <c r="A3007" s="15">
        <v>1318</v>
      </c>
      <c r="B3007" s="15">
        <v>2021</v>
      </c>
      <c r="C3007" s="13" t="s">
        <v>9</v>
      </c>
      <c r="D3007" s="15">
        <v>19</v>
      </c>
      <c r="E3007" s="13" t="s">
        <v>10</v>
      </c>
      <c r="F3007" s="13" t="s">
        <v>17</v>
      </c>
      <c r="G3007" s="13" t="s">
        <v>12</v>
      </c>
      <c r="H3007" s="13" t="s">
        <v>35</v>
      </c>
    </row>
    <row r="3008" spans="1:8">
      <c r="A3008" s="15">
        <v>1317</v>
      </c>
      <c r="B3008" s="15">
        <v>2021</v>
      </c>
      <c r="C3008" s="13" t="s">
        <v>9</v>
      </c>
      <c r="D3008" s="15">
        <v>19</v>
      </c>
      <c r="E3008" s="13" t="s">
        <v>45</v>
      </c>
      <c r="F3008" s="13" t="s">
        <v>17</v>
      </c>
      <c r="G3008" s="13" t="s">
        <v>12</v>
      </c>
      <c r="H3008" s="13" t="s">
        <v>13</v>
      </c>
    </row>
    <row r="3009" spans="1:8">
      <c r="A3009" s="15">
        <v>1316</v>
      </c>
      <c r="B3009" s="15">
        <v>2021</v>
      </c>
      <c r="C3009" s="13" t="s">
        <v>9</v>
      </c>
      <c r="D3009" s="15">
        <v>19</v>
      </c>
      <c r="E3009" s="13" t="s">
        <v>14</v>
      </c>
      <c r="F3009" s="13" t="s">
        <v>11</v>
      </c>
      <c r="G3009" s="13" t="s">
        <v>12</v>
      </c>
      <c r="H3009" s="13" t="s">
        <v>34</v>
      </c>
    </row>
    <row r="3010" spans="1:8">
      <c r="A3010" s="15">
        <v>1315</v>
      </c>
      <c r="B3010" s="15">
        <v>2021</v>
      </c>
      <c r="C3010" s="13" t="s">
        <v>9</v>
      </c>
      <c r="D3010" s="15">
        <v>19</v>
      </c>
      <c r="E3010" s="13" t="s">
        <v>14</v>
      </c>
      <c r="F3010" s="13" t="s">
        <v>17</v>
      </c>
      <c r="G3010" s="13" t="s">
        <v>12</v>
      </c>
      <c r="H3010" s="13" t="s">
        <v>30</v>
      </c>
    </row>
    <row r="3011" spans="1:8">
      <c r="A3011" s="15">
        <v>1314</v>
      </c>
      <c r="B3011" s="15">
        <v>2021</v>
      </c>
      <c r="C3011" s="13" t="s">
        <v>9</v>
      </c>
      <c r="D3011" s="15">
        <v>18</v>
      </c>
      <c r="E3011" s="13" t="s">
        <v>10</v>
      </c>
      <c r="F3011" s="13" t="s">
        <v>11</v>
      </c>
      <c r="G3011" s="13" t="s">
        <v>12</v>
      </c>
      <c r="H3011" s="13" t="s">
        <v>15</v>
      </c>
    </row>
    <row r="3012" spans="1:8">
      <c r="A3012" s="15">
        <v>1313</v>
      </c>
      <c r="B3012" s="15">
        <v>2021</v>
      </c>
      <c r="C3012" s="13" t="s">
        <v>9</v>
      </c>
      <c r="D3012" s="15">
        <v>18</v>
      </c>
      <c r="E3012" s="13" t="s">
        <v>10</v>
      </c>
      <c r="F3012" s="13" t="s">
        <v>11</v>
      </c>
      <c r="G3012" s="13" t="s">
        <v>12</v>
      </c>
      <c r="H3012" s="13" t="s">
        <v>15</v>
      </c>
    </row>
    <row r="3013" spans="1:8">
      <c r="A3013" s="15">
        <v>1312</v>
      </c>
      <c r="B3013" s="15">
        <v>2021</v>
      </c>
      <c r="C3013" s="13" t="s">
        <v>9</v>
      </c>
      <c r="D3013" s="15">
        <v>18</v>
      </c>
      <c r="E3013" s="13" t="s">
        <v>10</v>
      </c>
      <c r="F3013" s="13" t="s">
        <v>11</v>
      </c>
      <c r="G3013" s="13" t="s">
        <v>12</v>
      </c>
      <c r="H3013" s="13" t="s">
        <v>15</v>
      </c>
    </row>
    <row r="3014" spans="1:8">
      <c r="A3014" s="15">
        <v>1311</v>
      </c>
      <c r="B3014" s="15">
        <v>2021</v>
      </c>
      <c r="C3014" s="13" t="s">
        <v>9</v>
      </c>
      <c r="D3014" s="15">
        <v>18</v>
      </c>
      <c r="E3014" s="13" t="s">
        <v>10</v>
      </c>
      <c r="F3014" s="13" t="s">
        <v>11</v>
      </c>
      <c r="G3014" s="13" t="s">
        <v>12</v>
      </c>
      <c r="H3014" s="13" t="s">
        <v>15</v>
      </c>
    </row>
    <row r="3015" spans="1:8">
      <c r="A3015" s="15">
        <v>1310</v>
      </c>
      <c r="B3015" s="15">
        <v>2021</v>
      </c>
      <c r="C3015" s="13" t="s">
        <v>9</v>
      </c>
      <c r="D3015" s="15">
        <v>18</v>
      </c>
      <c r="E3015" s="13" t="s">
        <v>10</v>
      </c>
      <c r="F3015" s="13" t="s">
        <v>11</v>
      </c>
      <c r="G3015" s="13" t="s">
        <v>12</v>
      </c>
      <c r="H3015" s="13" t="s">
        <v>15</v>
      </c>
    </row>
    <row r="3016" spans="1:8">
      <c r="A3016" s="15">
        <v>1309</v>
      </c>
      <c r="B3016" s="15">
        <v>2021</v>
      </c>
      <c r="C3016" s="13" t="s">
        <v>9</v>
      </c>
      <c r="D3016" s="15">
        <v>18</v>
      </c>
      <c r="E3016" s="13" t="s">
        <v>10</v>
      </c>
      <c r="F3016" s="13" t="s">
        <v>11</v>
      </c>
      <c r="G3016" s="13" t="s">
        <v>12</v>
      </c>
      <c r="H3016" s="13" t="s">
        <v>15</v>
      </c>
    </row>
    <row r="3017" spans="1:8">
      <c r="A3017" s="15">
        <v>1308</v>
      </c>
      <c r="B3017" s="15">
        <v>2021</v>
      </c>
      <c r="C3017" s="13" t="s">
        <v>9</v>
      </c>
      <c r="D3017" s="15">
        <v>18</v>
      </c>
      <c r="E3017" s="13" t="s">
        <v>10</v>
      </c>
      <c r="F3017" s="13" t="s">
        <v>11</v>
      </c>
      <c r="G3017" s="13" t="s">
        <v>12</v>
      </c>
      <c r="H3017" s="13" t="s">
        <v>15</v>
      </c>
    </row>
    <row r="3018" spans="1:8">
      <c r="A3018" s="15">
        <v>1307</v>
      </c>
      <c r="B3018" s="15">
        <v>2021</v>
      </c>
      <c r="C3018" s="13" t="s">
        <v>9</v>
      </c>
      <c r="D3018" s="15">
        <v>18</v>
      </c>
      <c r="E3018" s="13" t="s">
        <v>10</v>
      </c>
      <c r="F3018" s="13" t="s">
        <v>11</v>
      </c>
      <c r="G3018" s="13" t="s">
        <v>12</v>
      </c>
      <c r="H3018" s="13" t="s">
        <v>15</v>
      </c>
    </row>
    <row r="3019" spans="1:8">
      <c r="A3019" s="15">
        <v>1306</v>
      </c>
      <c r="B3019" s="15">
        <v>2021</v>
      </c>
      <c r="C3019" s="13" t="s">
        <v>9</v>
      </c>
      <c r="D3019" s="15">
        <v>18</v>
      </c>
      <c r="E3019" s="13" t="s">
        <v>10</v>
      </c>
      <c r="F3019" s="13" t="s">
        <v>11</v>
      </c>
      <c r="G3019" s="13" t="s">
        <v>12</v>
      </c>
      <c r="H3019" s="13" t="s">
        <v>18</v>
      </c>
    </row>
    <row r="3020" spans="1:8">
      <c r="A3020" s="15">
        <v>1305</v>
      </c>
      <c r="B3020" s="15">
        <v>2021</v>
      </c>
      <c r="C3020" s="13" t="s">
        <v>9</v>
      </c>
      <c r="D3020" s="15">
        <v>18</v>
      </c>
      <c r="E3020" s="13" t="s">
        <v>10</v>
      </c>
      <c r="F3020" s="13" t="s">
        <v>11</v>
      </c>
      <c r="G3020" s="13" t="s">
        <v>12</v>
      </c>
      <c r="H3020" s="13" t="s">
        <v>32</v>
      </c>
    </row>
    <row r="3021" spans="1:8">
      <c r="A3021" s="15">
        <v>1304</v>
      </c>
      <c r="B3021" s="15">
        <v>2021</v>
      </c>
      <c r="C3021" s="13" t="s">
        <v>9</v>
      </c>
      <c r="D3021" s="15">
        <v>18</v>
      </c>
      <c r="E3021" s="13" t="s">
        <v>10</v>
      </c>
      <c r="F3021" s="13" t="s">
        <v>11</v>
      </c>
      <c r="G3021" s="13" t="s">
        <v>12</v>
      </c>
      <c r="H3021" s="13" t="s">
        <v>32</v>
      </c>
    </row>
    <row r="3022" spans="1:8">
      <c r="A3022" s="15">
        <v>1303</v>
      </c>
      <c r="B3022" s="15">
        <v>2021</v>
      </c>
      <c r="C3022" s="13" t="s">
        <v>9</v>
      </c>
      <c r="D3022" s="15">
        <v>18</v>
      </c>
      <c r="E3022" s="13" t="s">
        <v>10</v>
      </c>
      <c r="F3022" s="13" t="s">
        <v>11</v>
      </c>
      <c r="G3022" s="13" t="s">
        <v>12</v>
      </c>
      <c r="H3022" s="13" t="s">
        <v>32</v>
      </c>
    </row>
    <row r="3023" spans="1:8">
      <c r="A3023" s="15">
        <v>1302</v>
      </c>
      <c r="B3023" s="15">
        <v>2021</v>
      </c>
      <c r="C3023" s="13" t="s">
        <v>9</v>
      </c>
      <c r="D3023" s="15">
        <v>18</v>
      </c>
      <c r="E3023" s="13" t="s">
        <v>10</v>
      </c>
      <c r="F3023" s="13" t="s">
        <v>11</v>
      </c>
      <c r="G3023" s="13" t="s">
        <v>12</v>
      </c>
      <c r="H3023" s="13" t="s">
        <v>32</v>
      </c>
    </row>
    <row r="3024" spans="1:8">
      <c r="A3024" s="15">
        <v>1301</v>
      </c>
      <c r="B3024" s="15">
        <v>2021</v>
      </c>
      <c r="C3024" s="13" t="s">
        <v>9</v>
      </c>
      <c r="D3024" s="15">
        <v>18</v>
      </c>
      <c r="E3024" s="13" t="s">
        <v>10</v>
      </c>
      <c r="F3024" s="13" t="s">
        <v>11</v>
      </c>
      <c r="G3024" s="13" t="s">
        <v>12</v>
      </c>
      <c r="H3024" s="13" t="s">
        <v>35</v>
      </c>
    </row>
    <row r="3025" spans="1:8">
      <c r="A3025" s="15">
        <v>1300</v>
      </c>
      <c r="B3025" s="15">
        <v>2021</v>
      </c>
      <c r="C3025" s="13" t="s">
        <v>9</v>
      </c>
      <c r="D3025" s="15">
        <v>18</v>
      </c>
      <c r="E3025" s="13" t="s">
        <v>10</v>
      </c>
      <c r="F3025" s="13" t="s">
        <v>11</v>
      </c>
      <c r="G3025" s="13" t="s">
        <v>12</v>
      </c>
      <c r="H3025" s="13" t="s">
        <v>35</v>
      </c>
    </row>
    <row r="3026" spans="1:8">
      <c r="A3026" s="15">
        <v>1299</v>
      </c>
      <c r="B3026" s="15">
        <v>2021</v>
      </c>
      <c r="C3026" s="13" t="s">
        <v>9</v>
      </c>
      <c r="D3026" s="15">
        <v>18</v>
      </c>
      <c r="E3026" s="13" t="s">
        <v>10</v>
      </c>
      <c r="F3026" s="13" t="s">
        <v>11</v>
      </c>
      <c r="G3026" s="13" t="s">
        <v>12</v>
      </c>
      <c r="H3026" s="13" t="s">
        <v>37</v>
      </c>
    </row>
    <row r="3027" spans="1:8">
      <c r="A3027" s="15">
        <v>1298</v>
      </c>
      <c r="B3027" s="15">
        <v>2021</v>
      </c>
      <c r="C3027" s="13" t="s">
        <v>9</v>
      </c>
      <c r="D3027" s="15">
        <v>18</v>
      </c>
      <c r="E3027" s="13" t="s">
        <v>10</v>
      </c>
      <c r="F3027" s="13" t="s">
        <v>11</v>
      </c>
      <c r="G3027" s="13" t="s">
        <v>12</v>
      </c>
      <c r="H3027" s="13" t="s">
        <v>37</v>
      </c>
    </row>
    <row r="3028" spans="1:8">
      <c r="A3028" s="15">
        <v>1297</v>
      </c>
      <c r="B3028" s="15">
        <v>2021</v>
      </c>
      <c r="C3028" s="13" t="s">
        <v>9</v>
      </c>
      <c r="D3028" s="15">
        <v>18</v>
      </c>
      <c r="E3028" s="13" t="s">
        <v>10</v>
      </c>
      <c r="F3028" s="13" t="s">
        <v>11</v>
      </c>
      <c r="G3028" s="13" t="s">
        <v>12</v>
      </c>
      <c r="H3028" s="13" t="s">
        <v>37</v>
      </c>
    </row>
    <row r="3029" spans="1:8">
      <c r="A3029" s="15">
        <v>1296</v>
      </c>
      <c r="B3029" s="15">
        <v>2021</v>
      </c>
      <c r="C3029" s="13" t="s">
        <v>9</v>
      </c>
      <c r="D3029" s="15">
        <v>18</v>
      </c>
      <c r="E3029" s="13" t="s">
        <v>10</v>
      </c>
      <c r="F3029" s="13" t="s">
        <v>11</v>
      </c>
      <c r="G3029" s="13" t="s">
        <v>12</v>
      </c>
      <c r="H3029" s="13" t="s">
        <v>30</v>
      </c>
    </row>
    <row r="3030" spans="1:8">
      <c r="A3030" s="15">
        <v>1295</v>
      </c>
      <c r="B3030" s="15">
        <v>2021</v>
      </c>
      <c r="C3030" s="13" t="s">
        <v>9</v>
      </c>
      <c r="D3030" s="15">
        <v>18</v>
      </c>
      <c r="E3030" s="13" t="s">
        <v>10</v>
      </c>
      <c r="F3030" s="13" t="s">
        <v>11</v>
      </c>
      <c r="G3030" s="13" t="s">
        <v>12</v>
      </c>
      <c r="H3030" s="13" t="s">
        <v>13</v>
      </c>
    </row>
    <row r="3031" spans="1:8">
      <c r="A3031" s="15">
        <v>1294</v>
      </c>
      <c r="B3031" s="15">
        <v>2021</v>
      </c>
      <c r="C3031" s="13" t="s">
        <v>9</v>
      </c>
      <c r="D3031" s="15">
        <v>18</v>
      </c>
      <c r="E3031" s="13" t="s">
        <v>10</v>
      </c>
      <c r="F3031" s="13" t="s">
        <v>11</v>
      </c>
      <c r="G3031" s="13" t="s">
        <v>12</v>
      </c>
      <c r="H3031" s="13" t="s">
        <v>16</v>
      </c>
    </row>
    <row r="3032" spans="1:8">
      <c r="A3032" s="15">
        <v>1293</v>
      </c>
      <c r="B3032" s="15">
        <v>2021</v>
      </c>
      <c r="C3032" s="13" t="s">
        <v>9</v>
      </c>
      <c r="D3032" s="15">
        <v>18</v>
      </c>
      <c r="E3032" s="13" t="s">
        <v>10</v>
      </c>
      <c r="F3032" s="13" t="s">
        <v>17</v>
      </c>
      <c r="G3032" s="13" t="s">
        <v>12</v>
      </c>
      <c r="H3032" s="13" t="s">
        <v>18</v>
      </c>
    </row>
    <row r="3033" spans="1:8">
      <c r="A3033" s="15">
        <v>1292</v>
      </c>
      <c r="B3033" s="15">
        <v>2021</v>
      </c>
      <c r="C3033" s="13" t="s">
        <v>9</v>
      </c>
      <c r="D3033" s="15">
        <v>18</v>
      </c>
      <c r="E3033" s="13" t="s">
        <v>10</v>
      </c>
      <c r="F3033" s="13" t="s">
        <v>17</v>
      </c>
      <c r="G3033" s="13" t="s">
        <v>12</v>
      </c>
      <c r="H3033" s="13" t="s">
        <v>18</v>
      </c>
    </row>
    <row r="3034" spans="1:8">
      <c r="A3034" s="15">
        <v>1291</v>
      </c>
      <c r="B3034" s="15">
        <v>2021</v>
      </c>
      <c r="C3034" s="13" t="s">
        <v>9</v>
      </c>
      <c r="D3034" s="15">
        <v>18</v>
      </c>
      <c r="E3034" s="13" t="s">
        <v>10</v>
      </c>
      <c r="F3034" s="13" t="s">
        <v>17</v>
      </c>
      <c r="G3034" s="13" t="s">
        <v>12</v>
      </c>
      <c r="H3034" s="13" t="s">
        <v>32</v>
      </c>
    </row>
    <row r="3035" spans="1:8">
      <c r="A3035" s="15">
        <v>1290</v>
      </c>
      <c r="B3035" s="15">
        <v>2021</v>
      </c>
      <c r="C3035" s="13" t="s">
        <v>9</v>
      </c>
      <c r="D3035" s="15">
        <v>18</v>
      </c>
      <c r="E3035" s="13" t="s">
        <v>10</v>
      </c>
      <c r="F3035" s="13" t="s">
        <v>17</v>
      </c>
      <c r="G3035" s="13" t="s">
        <v>12</v>
      </c>
      <c r="H3035" s="13" t="s">
        <v>32</v>
      </c>
    </row>
    <row r="3036" spans="1:8">
      <c r="A3036" s="15">
        <v>1289</v>
      </c>
      <c r="B3036" s="15">
        <v>2021</v>
      </c>
      <c r="C3036" s="13" t="s">
        <v>9</v>
      </c>
      <c r="D3036" s="15">
        <v>18</v>
      </c>
      <c r="E3036" s="13" t="s">
        <v>10</v>
      </c>
      <c r="F3036" s="13" t="s">
        <v>17</v>
      </c>
      <c r="G3036" s="13" t="s">
        <v>12</v>
      </c>
      <c r="H3036" s="13" t="s">
        <v>32</v>
      </c>
    </row>
    <row r="3037" spans="1:8">
      <c r="A3037" s="15">
        <v>1288</v>
      </c>
      <c r="B3037" s="15">
        <v>2021</v>
      </c>
      <c r="C3037" s="13" t="s">
        <v>9</v>
      </c>
      <c r="D3037" s="15">
        <v>18</v>
      </c>
      <c r="E3037" s="13" t="s">
        <v>10</v>
      </c>
      <c r="F3037" s="13" t="s">
        <v>17</v>
      </c>
      <c r="G3037" s="13" t="s">
        <v>12</v>
      </c>
      <c r="H3037" s="13" t="s">
        <v>32</v>
      </c>
    </row>
    <row r="3038" spans="1:8">
      <c r="A3038" s="15">
        <v>1287</v>
      </c>
      <c r="B3038" s="15">
        <v>2021</v>
      </c>
      <c r="C3038" s="13" t="s">
        <v>9</v>
      </c>
      <c r="D3038" s="15">
        <v>18</v>
      </c>
      <c r="E3038" s="13" t="s">
        <v>10</v>
      </c>
      <c r="F3038" s="13" t="s">
        <v>17</v>
      </c>
      <c r="G3038" s="13" t="s">
        <v>12</v>
      </c>
      <c r="H3038" s="13" t="s">
        <v>32</v>
      </c>
    </row>
    <row r="3039" spans="1:8">
      <c r="A3039" s="15">
        <v>1286</v>
      </c>
      <c r="B3039" s="15">
        <v>2021</v>
      </c>
      <c r="C3039" s="13" t="s">
        <v>9</v>
      </c>
      <c r="D3039" s="15">
        <v>18</v>
      </c>
      <c r="E3039" s="13" t="s">
        <v>10</v>
      </c>
      <c r="F3039" s="13" t="s">
        <v>17</v>
      </c>
      <c r="G3039" s="13" t="s">
        <v>12</v>
      </c>
      <c r="H3039" s="13" t="s">
        <v>32</v>
      </c>
    </row>
    <row r="3040" spans="1:8">
      <c r="A3040" s="15">
        <v>1285</v>
      </c>
      <c r="B3040" s="15">
        <v>2021</v>
      </c>
      <c r="C3040" s="13" t="s">
        <v>9</v>
      </c>
      <c r="D3040" s="15">
        <v>18</v>
      </c>
      <c r="E3040" s="13" t="s">
        <v>10</v>
      </c>
      <c r="F3040" s="13" t="s">
        <v>17</v>
      </c>
      <c r="G3040" s="13" t="s">
        <v>12</v>
      </c>
      <c r="H3040" s="13" t="s">
        <v>32</v>
      </c>
    </row>
    <row r="3041" spans="1:8">
      <c r="A3041" s="15">
        <v>1284</v>
      </c>
      <c r="B3041" s="15">
        <v>2021</v>
      </c>
      <c r="C3041" s="13" t="s">
        <v>9</v>
      </c>
      <c r="D3041" s="15">
        <v>18</v>
      </c>
      <c r="E3041" s="13" t="s">
        <v>10</v>
      </c>
      <c r="F3041" s="13" t="s">
        <v>17</v>
      </c>
      <c r="G3041" s="13" t="s">
        <v>12</v>
      </c>
      <c r="H3041" s="13" t="s">
        <v>32</v>
      </c>
    </row>
    <row r="3042" spans="1:8">
      <c r="A3042" s="15">
        <v>1283</v>
      </c>
      <c r="B3042" s="15">
        <v>2021</v>
      </c>
      <c r="C3042" s="13" t="s">
        <v>9</v>
      </c>
      <c r="D3042" s="15">
        <v>18</v>
      </c>
      <c r="E3042" s="13" t="s">
        <v>10</v>
      </c>
      <c r="F3042" s="13" t="s">
        <v>17</v>
      </c>
      <c r="G3042" s="13" t="s">
        <v>12</v>
      </c>
      <c r="H3042" s="13" t="s">
        <v>35</v>
      </c>
    </row>
    <row r="3043" spans="1:8">
      <c r="A3043" s="15">
        <v>1282</v>
      </c>
      <c r="B3043" s="15">
        <v>2021</v>
      </c>
      <c r="C3043" s="13" t="s">
        <v>9</v>
      </c>
      <c r="D3043" s="15">
        <v>18</v>
      </c>
      <c r="E3043" s="13" t="s">
        <v>10</v>
      </c>
      <c r="F3043" s="13" t="s">
        <v>17</v>
      </c>
      <c r="G3043" s="13" t="s">
        <v>12</v>
      </c>
      <c r="H3043" s="13" t="s">
        <v>35</v>
      </c>
    </row>
    <row r="3044" spans="1:8">
      <c r="A3044" s="15">
        <v>1281</v>
      </c>
      <c r="B3044" s="15">
        <v>2021</v>
      </c>
      <c r="C3044" s="13" t="s">
        <v>9</v>
      </c>
      <c r="D3044" s="15">
        <v>18</v>
      </c>
      <c r="E3044" s="13" t="s">
        <v>10</v>
      </c>
      <c r="F3044" s="13" t="s">
        <v>17</v>
      </c>
      <c r="G3044" s="13" t="s">
        <v>12</v>
      </c>
      <c r="H3044" s="13" t="s">
        <v>35</v>
      </c>
    </row>
    <row r="3045" spans="1:8">
      <c r="A3045" s="15">
        <v>1280</v>
      </c>
      <c r="B3045" s="15">
        <v>2021</v>
      </c>
      <c r="C3045" s="13" t="s">
        <v>9</v>
      </c>
      <c r="D3045" s="15">
        <v>18</v>
      </c>
      <c r="E3045" s="13" t="s">
        <v>10</v>
      </c>
      <c r="F3045" s="13" t="s">
        <v>17</v>
      </c>
      <c r="G3045" s="13" t="s">
        <v>12</v>
      </c>
      <c r="H3045" s="13" t="s">
        <v>35</v>
      </c>
    </row>
    <row r="3046" spans="1:8">
      <c r="A3046" s="15">
        <v>1279</v>
      </c>
      <c r="B3046" s="15">
        <v>2021</v>
      </c>
      <c r="C3046" s="13" t="s">
        <v>9</v>
      </c>
      <c r="D3046" s="15">
        <v>18</v>
      </c>
      <c r="E3046" s="13" t="s">
        <v>10</v>
      </c>
      <c r="F3046" s="13" t="s">
        <v>17</v>
      </c>
      <c r="G3046" s="13" t="s">
        <v>12</v>
      </c>
      <c r="H3046" s="13" t="s">
        <v>35</v>
      </c>
    </row>
    <row r="3047" spans="1:8">
      <c r="A3047" s="15">
        <v>1278</v>
      </c>
      <c r="B3047" s="15">
        <v>2021</v>
      </c>
      <c r="C3047" s="13" t="s">
        <v>9</v>
      </c>
      <c r="D3047" s="15">
        <v>18</v>
      </c>
      <c r="E3047" s="13" t="s">
        <v>10</v>
      </c>
      <c r="F3047" s="13" t="s">
        <v>17</v>
      </c>
      <c r="G3047" s="13" t="s">
        <v>12</v>
      </c>
      <c r="H3047" s="13" t="s">
        <v>35</v>
      </c>
    </row>
    <row r="3048" spans="1:8">
      <c r="A3048" s="15">
        <v>1277</v>
      </c>
      <c r="B3048" s="15">
        <v>2021</v>
      </c>
      <c r="C3048" s="13" t="s">
        <v>9</v>
      </c>
      <c r="D3048" s="15">
        <v>18</v>
      </c>
      <c r="E3048" s="13" t="s">
        <v>10</v>
      </c>
      <c r="F3048" s="13" t="s">
        <v>17</v>
      </c>
      <c r="G3048" s="13" t="s">
        <v>12</v>
      </c>
      <c r="H3048" s="13" t="s">
        <v>35</v>
      </c>
    </row>
    <row r="3049" spans="1:8">
      <c r="A3049" s="15">
        <v>1276</v>
      </c>
      <c r="B3049" s="15">
        <v>2021</v>
      </c>
      <c r="C3049" s="13" t="s">
        <v>9</v>
      </c>
      <c r="D3049" s="15">
        <v>18</v>
      </c>
      <c r="E3049" s="13" t="s">
        <v>10</v>
      </c>
      <c r="F3049" s="13" t="s">
        <v>17</v>
      </c>
      <c r="G3049" s="13" t="s">
        <v>12</v>
      </c>
      <c r="H3049" s="13" t="s">
        <v>35</v>
      </c>
    </row>
    <row r="3050" spans="1:8">
      <c r="A3050" s="15">
        <v>1275</v>
      </c>
      <c r="B3050" s="15">
        <v>2021</v>
      </c>
      <c r="C3050" s="13" t="s">
        <v>9</v>
      </c>
      <c r="D3050" s="15">
        <v>18</v>
      </c>
      <c r="E3050" s="13" t="s">
        <v>10</v>
      </c>
      <c r="F3050" s="13" t="s">
        <v>17</v>
      </c>
      <c r="G3050" s="13" t="s">
        <v>12</v>
      </c>
      <c r="H3050" s="13" t="s">
        <v>35</v>
      </c>
    </row>
    <row r="3051" spans="1:8">
      <c r="A3051" s="15">
        <v>1274</v>
      </c>
      <c r="B3051" s="15">
        <v>2021</v>
      </c>
      <c r="C3051" s="13" t="s">
        <v>9</v>
      </c>
      <c r="D3051" s="15">
        <v>18</v>
      </c>
      <c r="E3051" s="13" t="s">
        <v>10</v>
      </c>
      <c r="F3051" s="13" t="s">
        <v>17</v>
      </c>
      <c r="G3051" s="13" t="s">
        <v>12</v>
      </c>
      <c r="H3051" s="13" t="s">
        <v>37</v>
      </c>
    </row>
    <row r="3052" spans="1:8">
      <c r="A3052" s="15">
        <v>1273</v>
      </c>
      <c r="B3052" s="15">
        <v>2021</v>
      </c>
      <c r="C3052" s="13" t="s">
        <v>9</v>
      </c>
      <c r="D3052" s="15">
        <v>18</v>
      </c>
      <c r="E3052" s="13" t="s">
        <v>10</v>
      </c>
      <c r="F3052" s="13" t="s">
        <v>17</v>
      </c>
      <c r="G3052" s="13" t="s">
        <v>12</v>
      </c>
      <c r="H3052" s="13" t="s">
        <v>37</v>
      </c>
    </row>
    <row r="3053" spans="1:8">
      <c r="A3053" s="15">
        <v>1272</v>
      </c>
      <c r="B3053" s="15">
        <v>2021</v>
      </c>
      <c r="C3053" s="13" t="s">
        <v>9</v>
      </c>
      <c r="D3053" s="15">
        <v>18</v>
      </c>
      <c r="E3053" s="13" t="s">
        <v>10</v>
      </c>
      <c r="F3053" s="13" t="s">
        <v>17</v>
      </c>
      <c r="G3053" s="13" t="s">
        <v>12</v>
      </c>
      <c r="H3053" s="13" t="s">
        <v>30</v>
      </c>
    </row>
    <row r="3054" spans="1:8">
      <c r="A3054" s="15">
        <v>1271</v>
      </c>
      <c r="B3054" s="15">
        <v>2021</v>
      </c>
      <c r="C3054" s="13" t="s">
        <v>9</v>
      </c>
      <c r="D3054" s="15">
        <v>18</v>
      </c>
      <c r="E3054" s="13" t="s">
        <v>10</v>
      </c>
      <c r="F3054" s="13" t="s">
        <v>17</v>
      </c>
      <c r="G3054" s="13" t="s">
        <v>12</v>
      </c>
      <c r="H3054" s="13" t="s">
        <v>30</v>
      </c>
    </row>
    <row r="3055" spans="1:8">
      <c r="A3055" s="15">
        <v>1270</v>
      </c>
      <c r="B3055" s="15">
        <v>2021</v>
      </c>
      <c r="C3055" s="13" t="s">
        <v>9</v>
      </c>
      <c r="D3055" s="15">
        <v>18</v>
      </c>
      <c r="E3055" s="13" t="s">
        <v>10</v>
      </c>
      <c r="F3055" s="13" t="s">
        <v>17</v>
      </c>
      <c r="G3055" s="13" t="s">
        <v>12</v>
      </c>
      <c r="H3055" s="13" t="s">
        <v>29</v>
      </c>
    </row>
    <row r="3056" spans="1:8">
      <c r="A3056" s="15">
        <v>1269</v>
      </c>
      <c r="B3056" s="15">
        <v>2021</v>
      </c>
      <c r="C3056" s="13" t="s">
        <v>9</v>
      </c>
      <c r="D3056" s="15">
        <v>18</v>
      </c>
      <c r="E3056" s="13" t="s">
        <v>10</v>
      </c>
      <c r="F3056" s="13" t="s">
        <v>17</v>
      </c>
      <c r="G3056" s="13" t="s">
        <v>12</v>
      </c>
      <c r="H3056" s="13" t="s">
        <v>34</v>
      </c>
    </row>
    <row r="3057" spans="1:8">
      <c r="A3057" s="15">
        <v>1268</v>
      </c>
      <c r="B3057" s="15">
        <v>2021</v>
      </c>
      <c r="C3057" s="13" t="s">
        <v>9</v>
      </c>
      <c r="D3057" s="15">
        <v>18</v>
      </c>
      <c r="E3057" s="13" t="s">
        <v>51</v>
      </c>
      <c r="F3057" s="13" t="s">
        <v>11</v>
      </c>
      <c r="G3057" s="13" t="s">
        <v>12</v>
      </c>
      <c r="H3057" s="13" t="s">
        <v>18</v>
      </c>
    </row>
    <row r="3058" spans="1:8">
      <c r="A3058" s="15">
        <v>1267</v>
      </c>
      <c r="B3058" s="15">
        <v>2021</v>
      </c>
      <c r="C3058" s="13" t="s">
        <v>9</v>
      </c>
      <c r="D3058" s="15">
        <v>18</v>
      </c>
      <c r="E3058" s="13" t="s">
        <v>51</v>
      </c>
      <c r="F3058" s="13" t="s">
        <v>17</v>
      </c>
      <c r="G3058" s="13" t="s">
        <v>12</v>
      </c>
      <c r="H3058" s="13" t="s">
        <v>35</v>
      </c>
    </row>
    <row r="3059" spans="1:8">
      <c r="A3059" s="15">
        <v>1266</v>
      </c>
      <c r="B3059" s="15">
        <v>2021</v>
      </c>
      <c r="C3059" s="13" t="s">
        <v>9</v>
      </c>
      <c r="D3059" s="15">
        <v>18</v>
      </c>
      <c r="E3059" s="13" t="s">
        <v>38</v>
      </c>
      <c r="F3059" s="13" t="s">
        <v>11</v>
      </c>
      <c r="G3059" s="13" t="s">
        <v>12</v>
      </c>
      <c r="H3059" s="13" t="s">
        <v>18</v>
      </c>
    </row>
    <row r="3060" spans="1:8">
      <c r="A3060" s="15">
        <v>1265</v>
      </c>
      <c r="B3060" s="15">
        <v>2021</v>
      </c>
      <c r="C3060" s="13" t="s">
        <v>9</v>
      </c>
      <c r="D3060" s="15">
        <v>18</v>
      </c>
      <c r="E3060" s="13" t="s">
        <v>38</v>
      </c>
      <c r="F3060" s="13" t="s">
        <v>11</v>
      </c>
      <c r="G3060" s="13" t="s">
        <v>12</v>
      </c>
      <c r="H3060" s="13" t="s">
        <v>30</v>
      </c>
    </row>
    <row r="3061" spans="1:8">
      <c r="A3061" s="15">
        <v>1264</v>
      </c>
      <c r="B3061" s="15">
        <v>2021</v>
      </c>
      <c r="C3061" s="13" t="s">
        <v>9</v>
      </c>
      <c r="D3061" s="15">
        <v>18</v>
      </c>
      <c r="E3061" s="13" t="s">
        <v>38</v>
      </c>
      <c r="F3061" s="13" t="s">
        <v>11</v>
      </c>
      <c r="G3061" s="13" t="s">
        <v>12</v>
      </c>
      <c r="H3061" s="13" t="s">
        <v>34</v>
      </c>
    </row>
    <row r="3062" spans="1:8">
      <c r="A3062" s="15">
        <v>1263</v>
      </c>
      <c r="B3062" s="15">
        <v>2021</v>
      </c>
      <c r="C3062" s="13" t="s">
        <v>9</v>
      </c>
      <c r="D3062" s="15">
        <v>18</v>
      </c>
      <c r="E3062" s="13" t="s">
        <v>38</v>
      </c>
      <c r="F3062" s="13" t="s">
        <v>17</v>
      </c>
      <c r="G3062" s="13" t="s">
        <v>12</v>
      </c>
      <c r="H3062" s="13" t="s">
        <v>29</v>
      </c>
    </row>
    <row r="3063" spans="1:8">
      <c r="A3063" s="15">
        <v>1262</v>
      </c>
      <c r="B3063" s="15">
        <v>2021</v>
      </c>
      <c r="C3063" s="13" t="s">
        <v>9</v>
      </c>
      <c r="D3063" s="15">
        <v>18</v>
      </c>
      <c r="E3063" s="13" t="s">
        <v>24</v>
      </c>
      <c r="F3063" s="13" t="s">
        <v>11</v>
      </c>
      <c r="G3063" s="13" t="s">
        <v>25</v>
      </c>
      <c r="H3063" s="13" t="s">
        <v>32</v>
      </c>
    </row>
    <row r="3064" spans="1:8">
      <c r="A3064" s="15">
        <v>1261</v>
      </c>
      <c r="B3064" s="15">
        <v>2021</v>
      </c>
      <c r="C3064" s="13" t="s">
        <v>9</v>
      </c>
      <c r="D3064" s="15">
        <v>18</v>
      </c>
      <c r="E3064" s="13" t="s">
        <v>24</v>
      </c>
      <c r="F3064" s="13" t="s">
        <v>11</v>
      </c>
      <c r="G3064" s="13" t="s">
        <v>25</v>
      </c>
      <c r="H3064" s="13" t="s">
        <v>35</v>
      </c>
    </row>
    <row r="3065" spans="1:8">
      <c r="A3065" s="15">
        <v>1260</v>
      </c>
      <c r="B3065" s="15">
        <v>2021</v>
      </c>
      <c r="C3065" s="13" t="s">
        <v>9</v>
      </c>
      <c r="D3065" s="15">
        <v>18</v>
      </c>
      <c r="E3065" s="13" t="s">
        <v>24</v>
      </c>
      <c r="F3065" s="13" t="s">
        <v>11</v>
      </c>
      <c r="G3065" s="13" t="s">
        <v>25</v>
      </c>
      <c r="H3065" s="13" t="s">
        <v>35</v>
      </c>
    </row>
    <row r="3066" spans="1:8">
      <c r="A3066" s="15">
        <v>1259</v>
      </c>
      <c r="B3066" s="15">
        <v>2021</v>
      </c>
      <c r="C3066" s="13" t="s">
        <v>9</v>
      </c>
      <c r="D3066" s="15">
        <v>18</v>
      </c>
      <c r="E3066" s="13" t="s">
        <v>24</v>
      </c>
      <c r="F3066" s="13" t="s">
        <v>11</v>
      </c>
      <c r="G3066" s="13" t="s">
        <v>25</v>
      </c>
      <c r="H3066" s="13" t="s">
        <v>37</v>
      </c>
    </row>
    <row r="3067" spans="1:8">
      <c r="A3067" s="15">
        <v>1258</v>
      </c>
      <c r="B3067" s="15">
        <v>2021</v>
      </c>
      <c r="C3067" s="13" t="s">
        <v>9</v>
      </c>
      <c r="D3067" s="15">
        <v>18</v>
      </c>
      <c r="E3067" s="13" t="s">
        <v>24</v>
      </c>
      <c r="F3067" s="13" t="s">
        <v>11</v>
      </c>
      <c r="G3067" s="13" t="s">
        <v>25</v>
      </c>
      <c r="H3067" s="13" t="s">
        <v>30</v>
      </c>
    </row>
    <row r="3068" spans="1:8">
      <c r="A3068" s="15">
        <v>1257</v>
      </c>
      <c r="B3068" s="15">
        <v>2021</v>
      </c>
      <c r="C3068" s="13" t="s">
        <v>9</v>
      </c>
      <c r="D3068" s="15">
        <v>18</v>
      </c>
      <c r="E3068" s="13" t="s">
        <v>24</v>
      </c>
      <c r="F3068" s="13" t="s">
        <v>11</v>
      </c>
      <c r="G3068" s="13" t="s">
        <v>25</v>
      </c>
      <c r="H3068" s="13" t="s">
        <v>30</v>
      </c>
    </row>
    <row r="3069" spans="1:8">
      <c r="A3069" s="15">
        <v>1256</v>
      </c>
      <c r="B3069" s="15">
        <v>2021</v>
      </c>
      <c r="C3069" s="13" t="s">
        <v>9</v>
      </c>
      <c r="D3069" s="15">
        <v>18</v>
      </c>
      <c r="E3069" s="13" t="s">
        <v>24</v>
      </c>
      <c r="F3069" s="13" t="s">
        <v>11</v>
      </c>
      <c r="G3069" s="13" t="s">
        <v>25</v>
      </c>
      <c r="H3069" s="13" t="s">
        <v>29</v>
      </c>
    </row>
    <row r="3070" spans="1:8">
      <c r="A3070" s="15">
        <v>1255</v>
      </c>
      <c r="B3070" s="15">
        <v>2021</v>
      </c>
      <c r="C3070" s="13" t="s">
        <v>9</v>
      </c>
      <c r="D3070" s="15">
        <v>18</v>
      </c>
      <c r="E3070" s="13" t="s">
        <v>24</v>
      </c>
      <c r="F3070" s="13" t="s">
        <v>11</v>
      </c>
      <c r="G3070" s="13" t="s">
        <v>25</v>
      </c>
      <c r="H3070" s="13" t="s">
        <v>29</v>
      </c>
    </row>
    <row r="3071" spans="1:8">
      <c r="A3071" s="15">
        <v>1254</v>
      </c>
      <c r="B3071" s="15">
        <v>2021</v>
      </c>
      <c r="C3071" s="13" t="s">
        <v>9</v>
      </c>
      <c r="D3071" s="15">
        <v>18</v>
      </c>
      <c r="E3071" s="13" t="s">
        <v>24</v>
      </c>
      <c r="F3071" s="13" t="s">
        <v>11</v>
      </c>
      <c r="G3071" s="13" t="s">
        <v>25</v>
      </c>
      <c r="H3071" s="13" t="s">
        <v>29</v>
      </c>
    </row>
    <row r="3072" spans="1:8">
      <c r="A3072" s="15">
        <v>1253</v>
      </c>
      <c r="B3072" s="15">
        <v>2021</v>
      </c>
      <c r="C3072" s="13" t="s">
        <v>9</v>
      </c>
      <c r="D3072" s="15">
        <v>18</v>
      </c>
      <c r="E3072" s="13" t="s">
        <v>24</v>
      </c>
      <c r="F3072" s="13" t="s">
        <v>11</v>
      </c>
      <c r="G3072" s="13" t="s">
        <v>25</v>
      </c>
      <c r="H3072" s="13" t="s">
        <v>29</v>
      </c>
    </row>
    <row r="3073" spans="1:8">
      <c r="A3073" s="15">
        <v>1252</v>
      </c>
      <c r="B3073" s="15">
        <v>2021</v>
      </c>
      <c r="C3073" s="13" t="s">
        <v>9</v>
      </c>
      <c r="D3073" s="15">
        <v>18</v>
      </c>
      <c r="E3073" s="13" t="s">
        <v>24</v>
      </c>
      <c r="F3073" s="13" t="s">
        <v>11</v>
      </c>
      <c r="G3073" s="13" t="s">
        <v>25</v>
      </c>
      <c r="H3073" s="13" t="s">
        <v>34</v>
      </c>
    </row>
    <row r="3074" spans="1:8">
      <c r="A3074" s="15">
        <v>1251</v>
      </c>
      <c r="B3074" s="15">
        <v>2021</v>
      </c>
      <c r="C3074" s="13" t="s">
        <v>9</v>
      </c>
      <c r="D3074" s="15">
        <v>18</v>
      </c>
      <c r="E3074" s="13" t="s">
        <v>24</v>
      </c>
      <c r="F3074" s="13" t="s">
        <v>11</v>
      </c>
      <c r="G3074" s="13" t="s">
        <v>25</v>
      </c>
      <c r="H3074" s="13" t="s">
        <v>34</v>
      </c>
    </row>
    <row r="3075" spans="1:8">
      <c r="A3075" s="15">
        <v>1250</v>
      </c>
      <c r="B3075" s="15">
        <v>2021</v>
      </c>
      <c r="C3075" s="13" t="s">
        <v>9</v>
      </c>
      <c r="D3075" s="15">
        <v>18</v>
      </c>
      <c r="E3075" s="13" t="s">
        <v>24</v>
      </c>
      <c r="F3075" s="13" t="s">
        <v>11</v>
      </c>
      <c r="G3075" s="13" t="s">
        <v>25</v>
      </c>
      <c r="H3075" s="13" t="s">
        <v>34</v>
      </c>
    </row>
    <row r="3076" spans="1:8">
      <c r="A3076" s="15">
        <v>1249</v>
      </c>
      <c r="B3076" s="15">
        <v>2021</v>
      </c>
      <c r="C3076" s="13" t="s">
        <v>9</v>
      </c>
      <c r="D3076" s="15">
        <v>18</v>
      </c>
      <c r="E3076" s="13" t="s">
        <v>24</v>
      </c>
      <c r="F3076" s="13" t="s">
        <v>11</v>
      </c>
      <c r="G3076" s="13" t="s">
        <v>25</v>
      </c>
      <c r="H3076" s="13" t="s">
        <v>26</v>
      </c>
    </row>
    <row r="3077" spans="1:8">
      <c r="A3077" s="15">
        <v>1248</v>
      </c>
      <c r="B3077" s="15">
        <v>2021</v>
      </c>
      <c r="C3077" s="13" t="s">
        <v>9</v>
      </c>
      <c r="D3077" s="15">
        <v>18</v>
      </c>
      <c r="E3077" s="13" t="s">
        <v>24</v>
      </c>
      <c r="F3077" s="13" t="s">
        <v>11</v>
      </c>
      <c r="G3077" s="13" t="s">
        <v>25</v>
      </c>
      <c r="H3077" s="13" t="s">
        <v>26</v>
      </c>
    </row>
    <row r="3078" spans="1:8">
      <c r="A3078" s="15">
        <v>1247</v>
      </c>
      <c r="B3078" s="15">
        <v>2021</v>
      </c>
      <c r="C3078" s="13" t="s">
        <v>9</v>
      </c>
      <c r="D3078" s="15">
        <v>18</v>
      </c>
      <c r="E3078" s="13" t="s">
        <v>24</v>
      </c>
      <c r="F3078" s="13" t="s">
        <v>11</v>
      </c>
      <c r="G3078" s="13" t="s">
        <v>25</v>
      </c>
      <c r="H3078" s="13" t="s">
        <v>26</v>
      </c>
    </row>
    <row r="3079" spans="1:8">
      <c r="A3079" s="15">
        <v>1246</v>
      </c>
      <c r="B3079" s="15">
        <v>2021</v>
      </c>
      <c r="C3079" s="13" t="s">
        <v>9</v>
      </c>
      <c r="D3079" s="15">
        <v>18</v>
      </c>
      <c r="E3079" s="13" t="s">
        <v>24</v>
      </c>
      <c r="F3079" s="13" t="s">
        <v>11</v>
      </c>
      <c r="G3079" s="13" t="s">
        <v>25</v>
      </c>
      <c r="H3079" s="13" t="s">
        <v>26</v>
      </c>
    </row>
    <row r="3080" spans="1:8">
      <c r="A3080" s="15">
        <v>1245</v>
      </c>
      <c r="B3080" s="15">
        <v>2021</v>
      </c>
      <c r="C3080" s="13" t="s">
        <v>9</v>
      </c>
      <c r="D3080" s="15">
        <v>18</v>
      </c>
      <c r="E3080" s="13" t="s">
        <v>24</v>
      </c>
      <c r="F3080" s="13" t="s">
        <v>11</v>
      </c>
      <c r="G3080" s="13" t="s">
        <v>25</v>
      </c>
      <c r="H3080" s="13" t="s">
        <v>26</v>
      </c>
    </row>
    <row r="3081" spans="1:8">
      <c r="A3081" s="15">
        <v>1244</v>
      </c>
      <c r="B3081" s="15">
        <v>2021</v>
      </c>
      <c r="C3081" s="13" t="s">
        <v>9</v>
      </c>
      <c r="D3081" s="15">
        <v>18</v>
      </c>
      <c r="E3081" s="13" t="s">
        <v>24</v>
      </c>
      <c r="F3081" s="13" t="s">
        <v>11</v>
      </c>
      <c r="G3081" s="13" t="s">
        <v>25</v>
      </c>
      <c r="H3081" s="13" t="s">
        <v>31</v>
      </c>
    </row>
    <row r="3082" spans="1:8">
      <c r="A3082" s="15">
        <v>1243</v>
      </c>
      <c r="B3082" s="15">
        <v>2021</v>
      </c>
      <c r="C3082" s="13" t="s">
        <v>9</v>
      </c>
      <c r="D3082" s="15">
        <v>18</v>
      </c>
      <c r="E3082" s="13" t="s">
        <v>24</v>
      </c>
      <c r="F3082" s="13" t="s">
        <v>11</v>
      </c>
      <c r="G3082" s="13" t="s">
        <v>25</v>
      </c>
      <c r="H3082" s="13" t="s">
        <v>31</v>
      </c>
    </row>
    <row r="3083" spans="1:8">
      <c r="A3083" s="15">
        <v>1242</v>
      </c>
      <c r="B3083" s="15">
        <v>2021</v>
      </c>
      <c r="C3083" s="13" t="s">
        <v>9</v>
      </c>
      <c r="D3083" s="15">
        <v>18</v>
      </c>
      <c r="E3083" s="13" t="s">
        <v>24</v>
      </c>
      <c r="F3083" s="13" t="s">
        <v>11</v>
      </c>
      <c r="G3083" s="13" t="s">
        <v>25</v>
      </c>
      <c r="H3083" s="13" t="s">
        <v>31</v>
      </c>
    </row>
    <row r="3084" spans="1:8">
      <c r="A3084" s="15">
        <v>1241</v>
      </c>
      <c r="B3084" s="15">
        <v>2021</v>
      </c>
      <c r="C3084" s="13" t="s">
        <v>9</v>
      </c>
      <c r="D3084" s="15">
        <v>18</v>
      </c>
      <c r="E3084" s="13" t="s">
        <v>24</v>
      </c>
      <c r="F3084" s="13" t="s">
        <v>11</v>
      </c>
      <c r="G3084" s="13" t="s">
        <v>25</v>
      </c>
      <c r="H3084" s="13" t="s">
        <v>31</v>
      </c>
    </row>
    <row r="3085" spans="1:8">
      <c r="A3085" s="15">
        <v>1240</v>
      </c>
      <c r="B3085" s="15">
        <v>2021</v>
      </c>
      <c r="C3085" s="13" t="s">
        <v>9</v>
      </c>
      <c r="D3085" s="15">
        <v>18</v>
      </c>
      <c r="E3085" s="13" t="s">
        <v>24</v>
      </c>
      <c r="F3085" s="13" t="s">
        <v>11</v>
      </c>
      <c r="G3085" s="13" t="s">
        <v>25</v>
      </c>
      <c r="H3085" s="13" t="s">
        <v>31</v>
      </c>
    </row>
    <row r="3086" spans="1:8">
      <c r="A3086" s="15">
        <v>1239</v>
      </c>
      <c r="B3086" s="15">
        <v>2021</v>
      </c>
      <c r="C3086" s="13" t="s">
        <v>9</v>
      </c>
      <c r="D3086" s="15">
        <v>18</v>
      </c>
      <c r="E3086" s="13" t="s">
        <v>24</v>
      </c>
      <c r="F3086" s="13" t="s">
        <v>11</v>
      </c>
      <c r="G3086" s="13" t="s">
        <v>25</v>
      </c>
      <c r="H3086" s="13" t="s">
        <v>13</v>
      </c>
    </row>
    <row r="3087" spans="1:8">
      <c r="A3087" s="15">
        <v>1238</v>
      </c>
      <c r="B3087" s="15">
        <v>2021</v>
      </c>
      <c r="C3087" s="13" t="s">
        <v>9</v>
      </c>
      <c r="D3087" s="15">
        <v>18</v>
      </c>
      <c r="E3087" s="13" t="s">
        <v>24</v>
      </c>
      <c r="F3087" s="13" t="s">
        <v>11</v>
      </c>
      <c r="G3087" s="13" t="s">
        <v>25</v>
      </c>
      <c r="H3087" s="13" t="s">
        <v>13</v>
      </c>
    </row>
    <row r="3088" spans="1:8">
      <c r="A3088" s="15">
        <v>1237</v>
      </c>
      <c r="B3088" s="15">
        <v>2021</v>
      </c>
      <c r="C3088" s="13" t="s">
        <v>9</v>
      </c>
      <c r="D3088" s="15">
        <v>18</v>
      </c>
      <c r="E3088" s="13" t="s">
        <v>24</v>
      </c>
      <c r="F3088" s="13" t="s">
        <v>11</v>
      </c>
      <c r="G3088" s="13" t="s">
        <v>25</v>
      </c>
      <c r="H3088" s="13" t="s">
        <v>16</v>
      </c>
    </row>
    <row r="3089" spans="1:8">
      <c r="A3089" s="15">
        <v>1236</v>
      </c>
      <c r="B3089" s="15">
        <v>2021</v>
      </c>
      <c r="C3089" s="13" t="s">
        <v>9</v>
      </c>
      <c r="D3089" s="15">
        <v>18</v>
      </c>
      <c r="E3089" s="13" t="s">
        <v>24</v>
      </c>
      <c r="F3089" s="13" t="s">
        <v>11</v>
      </c>
      <c r="G3089" s="13" t="s">
        <v>25</v>
      </c>
      <c r="H3089" s="13" t="s">
        <v>16</v>
      </c>
    </row>
    <row r="3090" spans="1:8">
      <c r="A3090" s="15">
        <v>1235</v>
      </c>
      <c r="B3090" s="15">
        <v>2021</v>
      </c>
      <c r="C3090" s="13" t="s">
        <v>9</v>
      </c>
      <c r="D3090" s="15">
        <v>18</v>
      </c>
      <c r="E3090" s="13" t="s">
        <v>24</v>
      </c>
      <c r="F3090" s="13" t="s">
        <v>11</v>
      </c>
      <c r="G3090" s="13" t="s">
        <v>25</v>
      </c>
      <c r="H3090" s="13" t="s">
        <v>16</v>
      </c>
    </row>
    <row r="3091" spans="1:8">
      <c r="A3091" s="15">
        <v>1234</v>
      </c>
      <c r="B3091" s="15">
        <v>2021</v>
      </c>
      <c r="C3091" s="13" t="s">
        <v>9</v>
      </c>
      <c r="D3091" s="15">
        <v>18</v>
      </c>
      <c r="E3091" s="13" t="s">
        <v>24</v>
      </c>
      <c r="F3091" s="13" t="s">
        <v>17</v>
      </c>
      <c r="G3091" s="13" t="s">
        <v>25</v>
      </c>
      <c r="H3091" s="13" t="s">
        <v>30</v>
      </c>
    </row>
    <row r="3092" spans="1:8">
      <c r="A3092" s="15">
        <v>1233</v>
      </c>
      <c r="B3092" s="15">
        <v>2021</v>
      </c>
      <c r="C3092" s="13" t="s">
        <v>9</v>
      </c>
      <c r="D3092" s="15">
        <v>18</v>
      </c>
      <c r="E3092" s="13" t="s">
        <v>24</v>
      </c>
      <c r="F3092" s="13" t="s">
        <v>17</v>
      </c>
      <c r="G3092" s="13" t="s">
        <v>25</v>
      </c>
      <c r="H3092" s="13" t="s">
        <v>29</v>
      </c>
    </row>
    <row r="3093" spans="1:8">
      <c r="A3093" s="15">
        <v>1232</v>
      </c>
      <c r="B3093" s="15">
        <v>2021</v>
      </c>
      <c r="C3093" s="13" t="s">
        <v>9</v>
      </c>
      <c r="D3093" s="15">
        <v>18</v>
      </c>
      <c r="E3093" s="13" t="s">
        <v>24</v>
      </c>
      <c r="F3093" s="13" t="s">
        <v>17</v>
      </c>
      <c r="G3093" s="13" t="s">
        <v>25</v>
      </c>
      <c r="H3093" s="13" t="s">
        <v>29</v>
      </c>
    </row>
    <row r="3094" spans="1:8">
      <c r="A3094" s="15">
        <v>1231</v>
      </c>
      <c r="B3094" s="15">
        <v>2021</v>
      </c>
      <c r="C3094" s="13" t="s">
        <v>9</v>
      </c>
      <c r="D3094" s="15">
        <v>18</v>
      </c>
      <c r="E3094" s="13" t="s">
        <v>24</v>
      </c>
      <c r="F3094" s="13" t="s">
        <v>17</v>
      </c>
      <c r="G3094" s="13" t="s">
        <v>25</v>
      </c>
      <c r="H3094" s="13" t="s">
        <v>34</v>
      </c>
    </row>
    <row r="3095" spans="1:8">
      <c r="A3095" s="15">
        <v>1230</v>
      </c>
      <c r="B3095" s="15">
        <v>2021</v>
      </c>
      <c r="C3095" s="13" t="s">
        <v>9</v>
      </c>
      <c r="D3095" s="15">
        <v>18</v>
      </c>
      <c r="E3095" s="13" t="s">
        <v>24</v>
      </c>
      <c r="F3095" s="13" t="s">
        <v>17</v>
      </c>
      <c r="G3095" s="13" t="s">
        <v>25</v>
      </c>
      <c r="H3095" s="13" t="s">
        <v>26</v>
      </c>
    </row>
    <row r="3096" spans="1:8">
      <c r="A3096" s="15">
        <v>1229</v>
      </c>
      <c r="B3096" s="15">
        <v>2021</v>
      </c>
      <c r="C3096" s="13" t="s">
        <v>9</v>
      </c>
      <c r="D3096" s="15">
        <v>18</v>
      </c>
      <c r="E3096" s="13" t="s">
        <v>24</v>
      </c>
      <c r="F3096" s="13" t="s">
        <v>17</v>
      </c>
      <c r="G3096" s="13" t="s">
        <v>25</v>
      </c>
      <c r="H3096" s="13" t="s">
        <v>26</v>
      </c>
    </row>
    <row r="3097" spans="1:8">
      <c r="A3097" s="15">
        <v>1228</v>
      </c>
      <c r="B3097" s="15">
        <v>2021</v>
      </c>
      <c r="C3097" s="13" t="s">
        <v>9</v>
      </c>
      <c r="D3097" s="15">
        <v>18</v>
      </c>
      <c r="E3097" s="13" t="s">
        <v>24</v>
      </c>
      <c r="F3097" s="13" t="s">
        <v>17</v>
      </c>
      <c r="G3097" s="13" t="s">
        <v>25</v>
      </c>
      <c r="H3097" s="13" t="s">
        <v>26</v>
      </c>
    </row>
    <row r="3098" spans="1:8">
      <c r="A3098" s="15">
        <v>1227</v>
      </c>
      <c r="B3098" s="15">
        <v>2021</v>
      </c>
      <c r="C3098" s="13" t="s">
        <v>9</v>
      </c>
      <c r="D3098" s="15">
        <v>18</v>
      </c>
      <c r="E3098" s="13" t="s">
        <v>24</v>
      </c>
      <c r="F3098" s="13" t="s">
        <v>17</v>
      </c>
      <c r="G3098" s="13" t="s">
        <v>25</v>
      </c>
      <c r="H3098" s="13" t="s">
        <v>26</v>
      </c>
    </row>
    <row r="3099" spans="1:8">
      <c r="A3099" s="15">
        <v>1226</v>
      </c>
      <c r="B3099" s="15">
        <v>2021</v>
      </c>
      <c r="C3099" s="13" t="s">
        <v>9</v>
      </c>
      <c r="D3099" s="15">
        <v>18</v>
      </c>
      <c r="E3099" s="13" t="s">
        <v>24</v>
      </c>
      <c r="F3099" s="13" t="s">
        <v>17</v>
      </c>
      <c r="G3099" s="13" t="s">
        <v>25</v>
      </c>
      <c r="H3099" s="13" t="s">
        <v>31</v>
      </c>
    </row>
    <row r="3100" spans="1:8">
      <c r="A3100" s="15">
        <v>1225</v>
      </c>
      <c r="B3100" s="15">
        <v>2021</v>
      </c>
      <c r="C3100" s="13" t="s">
        <v>9</v>
      </c>
      <c r="D3100" s="15">
        <v>18</v>
      </c>
      <c r="E3100" s="13" t="s">
        <v>24</v>
      </c>
      <c r="F3100" s="13" t="s">
        <v>17</v>
      </c>
      <c r="G3100" s="13" t="s">
        <v>25</v>
      </c>
      <c r="H3100" s="13" t="s">
        <v>31</v>
      </c>
    </row>
    <row r="3101" spans="1:8">
      <c r="A3101" s="15">
        <v>1224</v>
      </c>
      <c r="B3101" s="15">
        <v>2021</v>
      </c>
      <c r="C3101" s="13" t="s">
        <v>9</v>
      </c>
      <c r="D3101" s="15">
        <v>18</v>
      </c>
      <c r="E3101" s="13" t="s">
        <v>24</v>
      </c>
      <c r="F3101" s="13" t="s">
        <v>17</v>
      </c>
      <c r="G3101" s="13" t="s">
        <v>25</v>
      </c>
      <c r="H3101" s="13" t="s">
        <v>31</v>
      </c>
    </row>
    <row r="3102" spans="1:8">
      <c r="A3102" s="15">
        <v>1223</v>
      </c>
      <c r="B3102" s="15">
        <v>2021</v>
      </c>
      <c r="C3102" s="13" t="s">
        <v>9</v>
      </c>
      <c r="D3102" s="15">
        <v>18</v>
      </c>
      <c r="E3102" s="13" t="s">
        <v>24</v>
      </c>
      <c r="F3102" s="13" t="s">
        <v>17</v>
      </c>
      <c r="G3102" s="13" t="s">
        <v>25</v>
      </c>
      <c r="H3102" s="13" t="s">
        <v>31</v>
      </c>
    </row>
    <row r="3103" spans="1:8">
      <c r="A3103" s="15">
        <v>1222</v>
      </c>
      <c r="B3103" s="15">
        <v>2021</v>
      </c>
      <c r="C3103" s="13" t="s">
        <v>9</v>
      </c>
      <c r="D3103" s="15">
        <v>18</v>
      </c>
      <c r="E3103" s="13" t="s">
        <v>24</v>
      </c>
      <c r="F3103" s="13" t="s">
        <v>17</v>
      </c>
      <c r="G3103" s="13" t="s">
        <v>25</v>
      </c>
      <c r="H3103" s="13" t="s">
        <v>13</v>
      </c>
    </row>
    <row r="3104" spans="1:8">
      <c r="A3104" s="15">
        <v>1221</v>
      </c>
      <c r="B3104" s="15">
        <v>2021</v>
      </c>
      <c r="C3104" s="13" t="s">
        <v>9</v>
      </c>
      <c r="D3104" s="15">
        <v>18</v>
      </c>
      <c r="E3104" s="13" t="s">
        <v>24</v>
      </c>
      <c r="F3104" s="13" t="s">
        <v>17</v>
      </c>
      <c r="G3104" s="13" t="s">
        <v>25</v>
      </c>
      <c r="H3104" s="13" t="s">
        <v>13</v>
      </c>
    </row>
    <row r="3105" spans="1:8">
      <c r="A3105" s="15">
        <v>1220</v>
      </c>
      <c r="B3105" s="15">
        <v>2021</v>
      </c>
      <c r="C3105" s="13" t="s">
        <v>9</v>
      </c>
      <c r="D3105" s="15">
        <v>18</v>
      </c>
      <c r="E3105" s="13" t="s">
        <v>24</v>
      </c>
      <c r="F3105" s="13" t="s">
        <v>17</v>
      </c>
      <c r="G3105" s="13" t="s">
        <v>25</v>
      </c>
      <c r="H3105" s="13" t="s">
        <v>13</v>
      </c>
    </row>
    <row r="3106" spans="1:8">
      <c r="A3106" s="15">
        <v>1219</v>
      </c>
      <c r="B3106" s="15">
        <v>2021</v>
      </c>
      <c r="C3106" s="13" t="s">
        <v>9</v>
      </c>
      <c r="D3106" s="15">
        <v>18</v>
      </c>
      <c r="E3106" s="13" t="s">
        <v>24</v>
      </c>
      <c r="F3106" s="13" t="s">
        <v>17</v>
      </c>
      <c r="G3106" s="13" t="s">
        <v>25</v>
      </c>
      <c r="H3106" s="13" t="s">
        <v>13</v>
      </c>
    </row>
    <row r="3107" spans="1:8">
      <c r="A3107" s="15">
        <v>1218</v>
      </c>
      <c r="B3107" s="15">
        <v>2021</v>
      </c>
      <c r="C3107" s="13" t="s">
        <v>9</v>
      </c>
      <c r="D3107" s="15">
        <v>18</v>
      </c>
      <c r="E3107" s="13" t="s">
        <v>24</v>
      </c>
      <c r="F3107" s="13" t="s">
        <v>17</v>
      </c>
      <c r="G3107" s="13" t="s">
        <v>25</v>
      </c>
      <c r="H3107" s="13" t="s">
        <v>16</v>
      </c>
    </row>
    <row r="3108" spans="1:8">
      <c r="A3108" s="15">
        <v>1217</v>
      </c>
      <c r="B3108" s="15">
        <v>2021</v>
      </c>
      <c r="C3108" s="13" t="s">
        <v>9</v>
      </c>
      <c r="D3108" s="15">
        <v>18</v>
      </c>
      <c r="E3108" s="13" t="s">
        <v>39</v>
      </c>
      <c r="F3108" s="13" t="s">
        <v>11</v>
      </c>
      <c r="G3108" s="13" t="s">
        <v>12</v>
      </c>
      <c r="H3108" s="13" t="s">
        <v>30</v>
      </c>
    </row>
    <row r="3109" spans="1:8">
      <c r="A3109" s="15">
        <v>1216</v>
      </c>
      <c r="B3109" s="15">
        <v>2021</v>
      </c>
      <c r="C3109" s="13" t="s">
        <v>9</v>
      </c>
      <c r="D3109" s="15">
        <v>18</v>
      </c>
      <c r="E3109" s="13" t="s">
        <v>39</v>
      </c>
      <c r="F3109" s="13" t="s">
        <v>11</v>
      </c>
      <c r="G3109" s="13" t="s">
        <v>12</v>
      </c>
      <c r="H3109" s="13" t="s">
        <v>34</v>
      </c>
    </row>
    <row r="3110" spans="1:8">
      <c r="A3110" s="15">
        <v>1215</v>
      </c>
      <c r="B3110" s="15">
        <v>2021</v>
      </c>
      <c r="C3110" s="13" t="s">
        <v>9</v>
      </c>
      <c r="D3110" s="15">
        <v>18</v>
      </c>
      <c r="E3110" s="13" t="s">
        <v>39</v>
      </c>
      <c r="F3110" s="13" t="s">
        <v>17</v>
      </c>
      <c r="G3110" s="13" t="s">
        <v>12</v>
      </c>
      <c r="H3110" s="13" t="s">
        <v>29</v>
      </c>
    </row>
    <row r="3111" spans="1:8">
      <c r="A3111" s="15">
        <v>1214</v>
      </c>
      <c r="B3111" s="15">
        <v>2021</v>
      </c>
      <c r="C3111" s="13" t="s">
        <v>9</v>
      </c>
      <c r="D3111" s="15">
        <v>18</v>
      </c>
      <c r="E3111" s="13" t="s">
        <v>14</v>
      </c>
      <c r="F3111" s="13" t="s">
        <v>11</v>
      </c>
      <c r="G3111" s="13" t="s">
        <v>12</v>
      </c>
      <c r="H3111" s="13" t="s">
        <v>15</v>
      </c>
    </row>
    <row r="3112" spans="1:8">
      <c r="A3112" s="15">
        <v>1213</v>
      </c>
      <c r="B3112" s="15">
        <v>2021</v>
      </c>
      <c r="C3112" s="13" t="s">
        <v>9</v>
      </c>
      <c r="D3112" s="15">
        <v>18</v>
      </c>
      <c r="E3112" s="13" t="s">
        <v>14</v>
      </c>
      <c r="F3112" s="13" t="s">
        <v>11</v>
      </c>
      <c r="G3112" s="13" t="s">
        <v>12</v>
      </c>
      <c r="H3112" s="13" t="s">
        <v>15</v>
      </c>
    </row>
    <row r="3113" spans="1:8">
      <c r="A3113" s="15">
        <v>1212</v>
      </c>
      <c r="B3113" s="15">
        <v>2021</v>
      </c>
      <c r="C3113" s="13" t="s">
        <v>9</v>
      </c>
      <c r="D3113" s="15">
        <v>18</v>
      </c>
      <c r="E3113" s="13" t="s">
        <v>14</v>
      </c>
      <c r="F3113" s="13" t="s">
        <v>11</v>
      </c>
      <c r="G3113" s="13" t="s">
        <v>12</v>
      </c>
      <c r="H3113" s="13" t="s">
        <v>15</v>
      </c>
    </row>
    <row r="3114" spans="1:8">
      <c r="A3114" s="15">
        <v>1211</v>
      </c>
      <c r="B3114" s="15">
        <v>2021</v>
      </c>
      <c r="C3114" s="13" t="s">
        <v>9</v>
      </c>
      <c r="D3114" s="15">
        <v>18</v>
      </c>
      <c r="E3114" s="13" t="s">
        <v>14</v>
      </c>
      <c r="F3114" s="13" t="s">
        <v>11</v>
      </c>
      <c r="G3114" s="13" t="s">
        <v>12</v>
      </c>
      <c r="H3114" s="13" t="s">
        <v>15</v>
      </c>
    </row>
    <row r="3115" spans="1:8">
      <c r="A3115" s="15">
        <v>1210</v>
      </c>
      <c r="B3115" s="15">
        <v>2021</v>
      </c>
      <c r="C3115" s="13" t="s">
        <v>9</v>
      </c>
      <c r="D3115" s="15">
        <v>18</v>
      </c>
      <c r="E3115" s="13" t="s">
        <v>14</v>
      </c>
      <c r="F3115" s="13" t="s">
        <v>11</v>
      </c>
      <c r="G3115" s="13" t="s">
        <v>12</v>
      </c>
      <c r="H3115" s="13" t="s">
        <v>15</v>
      </c>
    </row>
    <row r="3116" spans="1:8">
      <c r="A3116" s="15">
        <v>1209</v>
      </c>
      <c r="B3116" s="15">
        <v>2021</v>
      </c>
      <c r="C3116" s="13" t="s">
        <v>9</v>
      </c>
      <c r="D3116" s="15">
        <v>18</v>
      </c>
      <c r="E3116" s="13" t="s">
        <v>14</v>
      </c>
      <c r="F3116" s="13" t="s">
        <v>11</v>
      </c>
      <c r="G3116" s="13" t="s">
        <v>12</v>
      </c>
      <c r="H3116" s="13" t="s">
        <v>18</v>
      </c>
    </row>
    <row r="3117" spans="1:8">
      <c r="A3117" s="15">
        <v>1208</v>
      </c>
      <c r="B3117" s="15">
        <v>2021</v>
      </c>
      <c r="C3117" s="13" t="s">
        <v>9</v>
      </c>
      <c r="D3117" s="15">
        <v>18</v>
      </c>
      <c r="E3117" s="13" t="s">
        <v>14</v>
      </c>
      <c r="F3117" s="13" t="s">
        <v>11</v>
      </c>
      <c r="G3117" s="13" t="s">
        <v>12</v>
      </c>
      <c r="H3117" s="13" t="s">
        <v>18</v>
      </c>
    </row>
    <row r="3118" spans="1:8">
      <c r="A3118" s="15">
        <v>1207</v>
      </c>
      <c r="B3118" s="15">
        <v>2021</v>
      </c>
      <c r="C3118" s="13" t="s">
        <v>9</v>
      </c>
      <c r="D3118" s="15">
        <v>18</v>
      </c>
      <c r="E3118" s="13" t="s">
        <v>14</v>
      </c>
      <c r="F3118" s="13" t="s">
        <v>11</v>
      </c>
      <c r="G3118" s="13" t="s">
        <v>12</v>
      </c>
      <c r="H3118" s="13" t="s">
        <v>18</v>
      </c>
    </row>
    <row r="3119" spans="1:8">
      <c r="A3119" s="15">
        <v>1206</v>
      </c>
      <c r="B3119" s="15">
        <v>2021</v>
      </c>
      <c r="C3119" s="13" t="s">
        <v>9</v>
      </c>
      <c r="D3119" s="15">
        <v>18</v>
      </c>
      <c r="E3119" s="13" t="s">
        <v>14</v>
      </c>
      <c r="F3119" s="13" t="s">
        <v>11</v>
      </c>
      <c r="G3119" s="13" t="s">
        <v>12</v>
      </c>
      <c r="H3119" s="13" t="s">
        <v>18</v>
      </c>
    </row>
    <row r="3120" spans="1:8">
      <c r="A3120" s="15">
        <v>1205</v>
      </c>
      <c r="B3120" s="15">
        <v>2021</v>
      </c>
      <c r="C3120" s="13" t="s">
        <v>9</v>
      </c>
      <c r="D3120" s="15">
        <v>18</v>
      </c>
      <c r="E3120" s="13" t="s">
        <v>14</v>
      </c>
      <c r="F3120" s="13" t="s">
        <v>11</v>
      </c>
      <c r="G3120" s="13" t="s">
        <v>12</v>
      </c>
      <c r="H3120" s="13" t="s">
        <v>32</v>
      </c>
    </row>
    <row r="3121" spans="1:8">
      <c r="A3121" s="15">
        <v>1204</v>
      </c>
      <c r="B3121" s="15">
        <v>2021</v>
      </c>
      <c r="C3121" s="13" t="s">
        <v>9</v>
      </c>
      <c r="D3121" s="15">
        <v>18</v>
      </c>
      <c r="E3121" s="13" t="s">
        <v>14</v>
      </c>
      <c r="F3121" s="13" t="s">
        <v>11</v>
      </c>
      <c r="G3121" s="13" t="s">
        <v>12</v>
      </c>
      <c r="H3121" s="13" t="s">
        <v>35</v>
      </c>
    </row>
    <row r="3122" spans="1:8">
      <c r="A3122" s="15">
        <v>1203</v>
      </c>
      <c r="B3122" s="15">
        <v>2021</v>
      </c>
      <c r="C3122" s="13" t="s">
        <v>9</v>
      </c>
      <c r="D3122" s="15">
        <v>18</v>
      </c>
      <c r="E3122" s="13" t="s">
        <v>14</v>
      </c>
      <c r="F3122" s="13" t="s">
        <v>11</v>
      </c>
      <c r="G3122" s="13" t="s">
        <v>12</v>
      </c>
      <c r="H3122" s="13" t="s">
        <v>29</v>
      </c>
    </row>
    <row r="3123" spans="1:8">
      <c r="A3123" s="15">
        <v>1202</v>
      </c>
      <c r="B3123" s="15">
        <v>2021</v>
      </c>
      <c r="C3123" s="13" t="s">
        <v>9</v>
      </c>
      <c r="D3123" s="15">
        <v>18</v>
      </c>
      <c r="E3123" s="13" t="s">
        <v>14</v>
      </c>
      <c r="F3123" s="13" t="s">
        <v>11</v>
      </c>
      <c r="G3123" s="13" t="s">
        <v>12</v>
      </c>
      <c r="H3123" s="13" t="s">
        <v>34</v>
      </c>
    </row>
    <row r="3124" spans="1:8">
      <c r="A3124" s="15">
        <v>1201</v>
      </c>
      <c r="B3124" s="15">
        <v>2021</v>
      </c>
      <c r="C3124" s="13" t="s">
        <v>9</v>
      </c>
      <c r="D3124" s="15">
        <v>18</v>
      </c>
      <c r="E3124" s="13" t="s">
        <v>14</v>
      </c>
      <c r="F3124" s="13" t="s">
        <v>11</v>
      </c>
      <c r="G3124" s="13" t="s">
        <v>12</v>
      </c>
      <c r="H3124" s="13" t="s">
        <v>31</v>
      </c>
    </row>
    <row r="3125" spans="1:8">
      <c r="A3125" s="15">
        <v>1200</v>
      </c>
      <c r="B3125" s="15">
        <v>2021</v>
      </c>
      <c r="C3125" s="13" t="s">
        <v>9</v>
      </c>
      <c r="D3125" s="15">
        <v>18</v>
      </c>
      <c r="E3125" s="13" t="s">
        <v>14</v>
      </c>
      <c r="F3125" s="13" t="s">
        <v>11</v>
      </c>
      <c r="G3125" s="13" t="s">
        <v>12</v>
      </c>
      <c r="H3125" s="13" t="s">
        <v>47</v>
      </c>
    </row>
    <row r="3126" spans="1:8">
      <c r="A3126" s="15">
        <v>1199</v>
      </c>
      <c r="B3126" s="15">
        <v>2021</v>
      </c>
      <c r="C3126" s="13" t="s">
        <v>9</v>
      </c>
      <c r="D3126" s="15">
        <v>18</v>
      </c>
      <c r="E3126" s="13" t="s">
        <v>14</v>
      </c>
      <c r="F3126" s="13" t="s">
        <v>17</v>
      </c>
      <c r="G3126" s="13" t="s">
        <v>12</v>
      </c>
      <c r="H3126" s="13" t="s">
        <v>15</v>
      </c>
    </row>
    <row r="3127" spans="1:8">
      <c r="A3127" s="15">
        <v>1198</v>
      </c>
      <c r="B3127" s="15">
        <v>2021</v>
      </c>
      <c r="C3127" s="13" t="s">
        <v>9</v>
      </c>
      <c r="D3127" s="15">
        <v>18</v>
      </c>
      <c r="E3127" s="13" t="s">
        <v>14</v>
      </c>
      <c r="F3127" s="13" t="s">
        <v>17</v>
      </c>
      <c r="G3127" s="13" t="s">
        <v>12</v>
      </c>
      <c r="H3127" s="13" t="s">
        <v>18</v>
      </c>
    </row>
    <row r="3128" spans="1:8">
      <c r="A3128" s="15">
        <v>1197</v>
      </c>
      <c r="B3128" s="15">
        <v>2021</v>
      </c>
      <c r="C3128" s="13" t="s">
        <v>9</v>
      </c>
      <c r="D3128" s="15">
        <v>18</v>
      </c>
      <c r="E3128" s="13" t="s">
        <v>14</v>
      </c>
      <c r="F3128" s="13" t="s">
        <v>17</v>
      </c>
      <c r="G3128" s="13" t="s">
        <v>12</v>
      </c>
      <c r="H3128" s="13" t="s">
        <v>18</v>
      </c>
    </row>
    <row r="3129" spans="1:8">
      <c r="A3129" s="15">
        <v>1196</v>
      </c>
      <c r="B3129" s="15">
        <v>2021</v>
      </c>
      <c r="C3129" s="13" t="s">
        <v>9</v>
      </c>
      <c r="D3129" s="15">
        <v>18</v>
      </c>
      <c r="E3129" s="13" t="s">
        <v>14</v>
      </c>
      <c r="F3129" s="13" t="s">
        <v>17</v>
      </c>
      <c r="G3129" s="13" t="s">
        <v>12</v>
      </c>
      <c r="H3129" s="13" t="s">
        <v>18</v>
      </c>
    </row>
    <row r="3130" spans="1:8">
      <c r="A3130" s="15">
        <v>1195</v>
      </c>
      <c r="B3130" s="15">
        <v>2021</v>
      </c>
      <c r="C3130" s="13" t="s">
        <v>9</v>
      </c>
      <c r="D3130" s="15">
        <v>18</v>
      </c>
      <c r="E3130" s="13" t="s">
        <v>14</v>
      </c>
      <c r="F3130" s="13" t="s">
        <v>17</v>
      </c>
      <c r="G3130" s="13" t="s">
        <v>12</v>
      </c>
      <c r="H3130" s="13" t="s">
        <v>32</v>
      </c>
    </row>
    <row r="3131" spans="1:8">
      <c r="A3131" s="15">
        <v>1194</v>
      </c>
      <c r="B3131" s="15">
        <v>2021</v>
      </c>
      <c r="C3131" s="13" t="s">
        <v>9</v>
      </c>
      <c r="D3131" s="15">
        <v>18</v>
      </c>
      <c r="E3131" s="13" t="s">
        <v>14</v>
      </c>
      <c r="F3131" s="13" t="s">
        <v>17</v>
      </c>
      <c r="G3131" s="13" t="s">
        <v>12</v>
      </c>
      <c r="H3131" s="13" t="s">
        <v>32</v>
      </c>
    </row>
    <row r="3132" spans="1:8">
      <c r="A3132" s="15">
        <v>1193</v>
      </c>
      <c r="B3132" s="15">
        <v>2021</v>
      </c>
      <c r="C3132" s="13" t="s">
        <v>9</v>
      </c>
      <c r="D3132" s="15">
        <v>18</v>
      </c>
      <c r="E3132" s="13" t="s">
        <v>14</v>
      </c>
      <c r="F3132" s="13" t="s">
        <v>17</v>
      </c>
      <c r="G3132" s="13" t="s">
        <v>12</v>
      </c>
      <c r="H3132" s="13" t="s">
        <v>32</v>
      </c>
    </row>
    <row r="3133" spans="1:8">
      <c r="A3133" s="15">
        <v>1192</v>
      </c>
      <c r="B3133" s="15">
        <v>2021</v>
      </c>
      <c r="C3133" s="13" t="s">
        <v>9</v>
      </c>
      <c r="D3133" s="15">
        <v>18</v>
      </c>
      <c r="E3133" s="13" t="s">
        <v>14</v>
      </c>
      <c r="F3133" s="13" t="s">
        <v>17</v>
      </c>
      <c r="G3133" s="13" t="s">
        <v>12</v>
      </c>
      <c r="H3133" s="13" t="s">
        <v>35</v>
      </c>
    </row>
    <row r="3134" spans="1:8">
      <c r="A3134" s="15">
        <v>1191</v>
      </c>
      <c r="B3134" s="15">
        <v>2021</v>
      </c>
      <c r="C3134" s="13" t="s">
        <v>9</v>
      </c>
      <c r="D3134" s="15">
        <v>18</v>
      </c>
      <c r="E3134" s="13" t="s">
        <v>14</v>
      </c>
      <c r="F3134" s="13" t="s">
        <v>17</v>
      </c>
      <c r="G3134" s="13" t="s">
        <v>12</v>
      </c>
      <c r="H3134" s="13" t="s">
        <v>35</v>
      </c>
    </row>
    <row r="3135" spans="1:8">
      <c r="A3135" s="15">
        <v>1190</v>
      </c>
      <c r="B3135" s="15">
        <v>2021</v>
      </c>
      <c r="C3135" s="13" t="s">
        <v>9</v>
      </c>
      <c r="D3135" s="15">
        <v>18</v>
      </c>
      <c r="E3135" s="13" t="s">
        <v>14</v>
      </c>
      <c r="F3135" s="13" t="s">
        <v>17</v>
      </c>
      <c r="G3135" s="13" t="s">
        <v>12</v>
      </c>
      <c r="H3135" s="13" t="s">
        <v>35</v>
      </c>
    </row>
    <row r="3136" spans="1:8">
      <c r="A3136" s="15">
        <v>1189</v>
      </c>
      <c r="B3136" s="15">
        <v>2021</v>
      </c>
      <c r="C3136" s="13" t="s">
        <v>9</v>
      </c>
      <c r="D3136" s="15">
        <v>18</v>
      </c>
      <c r="E3136" s="13" t="s">
        <v>14</v>
      </c>
      <c r="F3136" s="13" t="s">
        <v>17</v>
      </c>
      <c r="G3136" s="13" t="s">
        <v>12</v>
      </c>
      <c r="H3136" s="13" t="s">
        <v>35</v>
      </c>
    </row>
    <row r="3137" spans="1:8">
      <c r="A3137" s="15">
        <v>1188</v>
      </c>
      <c r="B3137" s="15">
        <v>2021</v>
      </c>
      <c r="C3137" s="13" t="s">
        <v>9</v>
      </c>
      <c r="D3137" s="15">
        <v>18</v>
      </c>
      <c r="E3137" s="13" t="s">
        <v>14</v>
      </c>
      <c r="F3137" s="13" t="s">
        <v>17</v>
      </c>
      <c r="G3137" s="13" t="s">
        <v>12</v>
      </c>
      <c r="H3137" s="13" t="s">
        <v>35</v>
      </c>
    </row>
    <row r="3138" spans="1:8">
      <c r="A3138" s="15">
        <v>1187</v>
      </c>
      <c r="B3138" s="15">
        <v>2021</v>
      </c>
      <c r="C3138" s="13" t="s">
        <v>9</v>
      </c>
      <c r="D3138" s="15">
        <v>18</v>
      </c>
      <c r="E3138" s="13" t="s">
        <v>14</v>
      </c>
      <c r="F3138" s="13" t="s">
        <v>17</v>
      </c>
      <c r="G3138" s="13" t="s">
        <v>12</v>
      </c>
      <c r="H3138" s="13" t="s">
        <v>35</v>
      </c>
    </row>
    <row r="3139" spans="1:8">
      <c r="A3139" s="15">
        <v>1186</v>
      </c>
      <c r="B3139" s="15">
        <v>2021</v>
      </c>
      <c r="C3139" s="13" t="s">
        <v>9</v>
      </c>
      <c r="D3139" s="15">
        <v>18</v>
      </c>
      <c r="E3139" s="13" t="s">
        <v>14</v>
      </c>
      <c r="F3139" s="13" t="s">
        <v>17</v>
      </c>
      <c r="G3139" s="13" t="s">
        <v>12</v>
      </c>
      <c r="H3139" s="13" t="s">
        <v>35</v>
      </c>
    </row>
    <row r="3140" spans="1:8">
      <c r="A3140" s="15">
        <v>1185</v>
      </c>
      <c r="B3140" s="15">
        <v>2021</v>
      </c>
      <c r="C3140" s="13" t="s">
        <v>9</v>
      </c>
      <c r="D3140" s="15">
        <v>18</v>
      </c>
      <c r="E3140" s="13" t="s">
        <v>14</v>
      </c>
      <c r="F3140" s="13" t="s">
        <v>17</v>
      </c>
      <c r="G3140" s="13" t="s">
        <v>12</v>
      </c>
      <c r="H3140" s="13" t="s">
        <v>35</v>
      </c>
    </row>
    <row r="3141" spans="1:8">
      <c r="A3141" s="15">
        <v>1184</v>
      </c>
      <c r="B3141" s="15">
        <v>2021</v>
      </c>
      <c r="C3141" s="13" t="s">
        <v>9</v>
      </c>
      <c r="D3141" s="15">
        <v>18</v>
      </c>
      <c r="E3141" s="13" t="s">
        <v>14</v>
      </c>
      <c r="F3141" s="13" t="s">
        <v>17</v>
      </c>
      <c r="G3141" s="13" t="s">
        <v>12</v>
      </c>
      <c r="H3141" s="13" t="s">
        <v>37</v>
      </c>
    </row>
    <row r="3142" spans="1:8">
      <c r="A3142" s="15">
        <v>1183</v>
      </c>
      <c r="B3142" s="15">
        <v>2021</v>
      </c>
      <c r="C3142" s="13" t="s">
        <v>9</v>
      </c>
      <c r="D3142" s="15">
        <v>18</v>
      </c>
      <c r="E3142" s="13" t="s">
        <v>14</v>
      </c>
      <c r="F3142" s="13" t="s">
        <v>17</v>
      </c>
      <c r="G3142" s="13" t="s">
        <v>12</v>
      </c>
      <c r="H3142" s="13" t="s">
        <v>37</v>
      </c>
    </row>
    <row r="3143" spans="1:8">
      <c r="A3143" s="15">
        <v>1182</v>
      </c>
      <c r="B3143" s="15">
        <v>2021</v>
      </c>
      <c r="C3143" s="13" t="s">
        <v>9</v>
      </c>
      <c r="D3143" s="15">
        <v>18</v>
      </c>
      <c r="E3143" s="13" t="s">
        <v>14</v>
      </c>
      <c r="F3143" s="13" t="s">
        <v>17</v>
      </c>
      <c r="G3143" s="13" t="s">
        <v>12</v>
      </c>
      <c r="H3143" s="13" t="s">
        <v>37</v>
      </c>
    </row>
    <row r="3144" spans="1:8">
      <c r="A3144" s="15">
        <v>1181</v>
      </c>
      <c r="B3144" s="15">
        <v>2021</v>
      </c>
      <c r="C3144" s="13" t="s">
        <v>9</v>
      </c>
      <c r="D3144" s="15">
        <v>18</v>
      </c>
      <c r="E3144" s="13" t="s">
        <v>14</v>
      </c>
      <c r="F3144" s="13" t="s">
        <v>17</v>
      </c>
      <c r="G3144" s="13" t="s">
        <v>12</v>
      </c>
      <c r="H3144" s="13" t="s">
        <v>37</v>
      </c>
    </row>
    <row r="3145" spans="1:8">
      <c r="A3145" s="15">
        <v>1180</v>
      </c>
      <c r="B3145" s="15">
        <v>2021</v>
      </c>
      <c r="C3145" s="13" t="s">
        <v>9</v>
      </c>
      <c r="D3145" s="15">
        <v>18</v>
      </c>
      <c r="E3145" s="13" t="s">
        <v>14</v>
      </c>
      <c r="F3145" s="13" t="s">
        <v>17</v>
      </c>
      <c r="G3145" s="13" t="s">
        <v>12</v>
      </c>
      <c r="H3145" s="13" t="s">
        <v>37</v>
      </c>
    </row>
    <row r="3146" spans="1:8">
      <c r="A3146" s="15">
        <v>1179</v>
      </c>
      <c r="B3146" s="15">
        <v>2021</v>
      </c>
      <c r="C3146" s="13" t="s">
        <v>9</v>
      </c>
      <c r="D3146" s="15">
        <v>18</v>
      </c>
      <c r="E3146" s="13" t="s">
        <v>14</v>
      </c>
      <c r="F3146" s="13" t="s">
        <v>17</v>
      </c>
      <c r="G3146" s="13" t="s">
        <v>12</v>
      </c>
      <c r="H3146" s="13" t="s">
        <v>30</v>
      </c>
    </row>
    <row r="3147" spans="1:8">
      <c r="A3147" s="15">
        <v>1178</v>
      </c>
      <c r="B3147" s="15">
        <v>2021</v>
      </c>
      <c r="C3147" s="13" t="s">
        <v>9</v>
      </c>
      <c r="D3147" s="15">
        <v>18</v>
      </c>
      <c r="E3147" s="13" t="s">
        <v>14</v>
      </c>
      <c r="F3147" s="13" t="s">
        <v>17</v>
      </c>
      <c r="G3147" s="13" t="s">
        <v>12</v>
      </c>
      <c r="H3147" s="13" t="s">
        <v>29</v>
      </c>
    </row>
    <row r="3148" spans="1:8">
      <c r="A3148" s="15">
        <v>1177</v>
      </c>
      <c r="B3148" s="15">
        <v>2021</v>
      </c>
      <c r="C3148" s="13" t="s">
        <v>9</v>
      </c>
      <c r="D3148" s="15">
        <v>18</v>
      </c>
      <c r="E3148" s="13" t="s">
        <v>14</v>
      </c>
      <c r="F3148" s="13" t="s">
        <v>17</v>
      </c>
      <c r="G3148" s="13" t="s">
        <v>12</v>
      </c>
      <c r="H3148" s="13" t="s">
        <v>34</v>
      </c>
    </row>
    <row r="3149" spans="1:8">
      <c r="A3149" s="15">
        <v>1176</v>
      </c>
      <c r="B3149" s="15">
        <v>2021</v>
      </c>
      <c r="C3149" s="13" t="s">
        <v>9</v>
      </c>
      <c r="D3149" s="15">
        <v>18</v>
      </c>
      <c r="E3149" s="13" t="s">
        <v>14</v>
      </c>
      <c r="F3149" s="13" t="s">
        <v>17</v>
      </c>
      <c r="G3149" s="13" t="s">
        <v>12</v>
      </c>
      <c r="H3149" s="13" t="s">
        <v>31</v>
      </c>
    </row>
    <row r="3150" spans="1:8">
      <c r="A3150" s="15">
        <v>1175</v>
      </c>
      <c r="B3150" s="15">
        <v>2021</v>
      </c>
      <c r="C3150" s="13" t="s">
        <v>52</v>
      </c>
      <c r="D3150" s="15">
        <v>17</v>
      </c>
      <c r="E3150" s="13" t="s">
        <v>24</v>
      </c>
      <c r="F3150" s="13" t="s">
        <v>11</v>
      </c>
      <c r="G3150" s="13" t="s">
        <v>25</v>
      </c>
      <c r="H3150" s="13" t="s">
        <v>30</v>
      </c>
    </row>
    <row r="3151" spans="1:8">
      <c r="A3151" s="15">
        <v>1174</v>
      </c>
      <c r="B3151" s="15">
        <v>2021</v>
      </c>
      <c r="C3151" s="13" t="s">
        <v>52</v>
      </c>
      <c r="D3151" s="15">
        <v>17</v>
      </c>
      <c r="E3151" s="13" t="s">
        <v>24</v>
      </c>
      <c r="F3151" s="13" t="s">
        <v>11</v>
      </c>
      <c r="G3151" s="13" t="s">
        <v>25</v>
      </c>
      <c r="H3151" s="13" t="s">
        <v>29</v>
      </c>
    </row>
    <row r="3152" spans="1:8">
      <c r="A3152" s="15">
        <v>1173</v>
      </c>
      <c r="B3152" s="15">
        <v>2021</v>
      </c>
      <c r="C3152" s="13" t="s">
        <v>52</v>
      </c>
      <c r="D3152" s="15">
        <v>17</v>
      </c>
      <c r="E3152" s="13" t="s">
        <v>24</v>
      </c>
      <c r="F3152" s="13" t="s">
        <v>11</v>
      </c>
      <c r="G3152" s="13" t="s">
        <v>25</v>
      </c>
      <c r="H3152" s="13" t="s">
        <v>29</v>
      </c>
    </row>
    <row r="3153" spans="1:8">
      <c r="A3153" s="15">
        <v>1172</v>
      </c>
      <c r="B3153" s="15">
        <v>2021</v>
      </c>
      <c r="C3153" s="13" t="s">
        <v>52</v>
      </c>
      <c r="D3153" s="15">
        <v>17</v>
      </c>
      <c r="E3153" s="13" t="s">
        <v>24</v>
      </c>
      <c r="F3153" s="13" t="s">
        <v>11</v>
      </c>
      <c r="G3153" s="13" t="s">
        <v>25</v>
      </c>
      <c r="H3153" s="13" t="s">
        <v>29</v>
      </c>
    </row>
    <row r="3154" spans="1:8">
      <c r="A3154" s="15">
        <v>1171</v>
      </c>
      <c r="B3154" s="15">
        <v>2021</v>
      </c>
      <c r="C3154" s="13" t="s">
        <v>52</v>
      </c>
      <c r="D3154" s="15">
        <v>17</v>
      </c>
      <c r="E3154" s="13" t="s">
        <v>24</v>
      </c>
      <c r="F3154" s="13" t="s">
        <v>11</v>
      </c>
      <c r="G3154" s="13" t="s">
        <v>25</v>
      </c>
      <c r="H3154" s="13" t="s">
        <v>29</v>
      </c>
    </row>
    <row r="3155" spans="1:8">
      <c r="A3155" s="15">
        <v>1170</v>
      </c>
      <c r="B3155" s="15">
        <v>2021</v>
      </c>
      <c r="C3155" s="13" t="s">
        <v>52</v>
      </c>
      <c r="D3155" s="15">
        <v>17</v>
      </c>
      <c r="E3155" s="13" t="s">
        <v>24</v>
      </c>
      <c r="F3155" s="13" t="s">
        <v>11</v>
      </c>
      <c r="G3155" s="13" t="s">
        <v>25</v>
      </c>
      <c r="H3155" s="13" t="s">
        <v>34</v>
      </c>
    </row>
    <row r="3156" spans="1:8">
      <c r="A3156" s="15">
        <v>1169</v>
      </c>
      <c r="B3156" s="15">
        <v>2021</v>
      </c>
      <c r="C3156" s="13" t="s">
        <v>52</v>
      </c>
      <c r="D3156" s="15">
        <v>17</v>
      </c>
      <c r="E3156" s="13" t="s">
        <v>24</v>
      </c>
      <c r="F3156" s="13" t="s">
        <v>11</v>
      </c>
      <c r="G3156" s="13" t="s">
        <v>25</v>
      </c>
      <c r="H3156" s="13" t="s">
        <v>34</v>
      </c>
    </row>
    <row r="3157" spans="1:8">
      <c r="A3157" s="15">
        <v>1168</v>
      </c>
      <c r="B3157" s="15">
        <v>2021</v>
      </c>
      <c r="C3157" s="13" t="s">
        <v>52</v>
      </c>
      <c r="D3157" s="15">
        <v>17</v>
      </c>
      <c r="E3157" s="13" t="s">
        <v>24</v>
      </c>
      <c r="F3157" s="13" t="s">
        <v>11</v>
      </c>
      <c r="G3157" s="13" t="s">
        <v>25</v>
      </c>
      <c r="H3157" s="13" t="s">
        <v>34</v>
      </c>
    </row>
    <row r="3158" spans="1:8">
      <c r="A3158" s="15">
        <v>1167</v>
      </c>
      <c r="B3158" s="15">
        <v>2021</v>
      </c>
      <c r="C3158" s="13" t="s">
        <v>52</v>
      </c>
      <c r="D3158" s="15">
        <v>17</v>
      </c>
      <c r="E3158" s="13" t="s">
        <v>24</v>
      </c>
      <c r="F3158" s="13" t="s">
        <v>11</v>
      </c>
      <c r="G3158" s="13" t="s">
        <v>25</v>
      </c>
      <c r="H3158" s="13" t="s">
        <v>26</v>
      </c>
    </row>
    <row r="3159" spans="1:8">
      <c r="A3159" s="15">
        <v>1166</v>
      </c>
      <c r="B3159" s="15">
        <v>2021</v>
      </c>
      <c r="C3159" s="13" t="s">
        <v>52</v>
      </c>
      <c r="D3159" s="15">
        <v>17</v>
      </c>
      <c r="E3159" s="13" t="s">
        <v>24</v>
      </c>
      <c r="F3159" s="13" t="s">
        <v>11</v>
      </c>
      <c r="G3159" s="13" t="s">
        <v>25</v>
      </c>
      <c r="H3159" s="13" t="s">
        <v>26</v>
      </c>
    </row>
    <row r="3160" spans="1:8">
      <c r="A3160" s="15">
        <v>1165</v>
      </c>
      <c r="B3160" s="15">
        <v>2021</v>
      </c>
      <c r="C3160" s="13" t="s">
        <v>52</v>
      </c>
      <c r="D3160" s="15">
        <v>17</v>
      </c>
      <c r="E3160" s="13" t="s">
        <v>24</v>
      </c>
      <c r="F3160" s="13" t="s">
        <v>11</v>
      </c>
      <c r="G3160" s="13" t="s">
        <v>25</v>
      </c>
      <c r="H3160" s="13" t="s">
        <v>31</v>
      </c>
    </row>
    <row r="3161" spans="1:8">
      <c r="A3161" s="15">
        <v>1164</v>
      </c>
      <c r="B3161" s="15">
        <v>2021</v>
      </c>
      <c r="C3161" s="13" t="s">
        <v>52</v>
      </c>
      <c r="D3161" s="15">
        <v>17</v>
      </c>
      <c r="E3161" s="13" t="s">
        <v>24</v>
      </c>
      <c r="F3161" s="13" t="s">
        <v>11</v>
      </c>
      <c r="G3161" s="13" t="s">
        <v>25</v>
      </c>
      <c r="H3161" s="13" t="s">
        <v>31</v>
      </c>
    </row>
    <row r="3162" spans="1:8">
      <c r="A3162" s="15">
        <v>1163</v>
      </c>
      <c r="B3162" s="15">
        <v>2021</v>
      </c>
      <c r="C3162" s="13" t="s">
        <v>52</v>
      </c>
      <c r="D3162" s="15">
        <v>17</v>
      </c>
      <c r="E3162" s="13" t="s">
        <v>24</v>
      </c>
      <c r="F3162" s="13" t="s">
        <v>11</v>
      </c>
      <c r="G3162" s="13" t="s">
        <v>25</v>
      </c>
      <c r="H3162" s="13" t="s">
        <v>31</v>
      </c>
    </row>
    <row r="3163" spans="1:8">
      <c r="A3163" s="15">
        <v>1162</v>
      </c>
      <c r="B3163" s="15">
        <v>2021</v>
      </c>
      <c r="C3163" s="13" t="s">
        <v>52</v>
      </c>
      <c r="D3163" s="15">
        <v>17</v>
      </c>
      <c r="E3163" s="13" t="s">
        <v>24</v>
      </c>
      <c r="F3163" s="13" t="s">
        <v>11</v>
      </c>
      <c r="G3163" s="13" t="s">
        <v>25</v>
      </c>
      <c r="H3163" s="13" t="s">
        <v>31</v>
      </c>
    </row>
    <row r="3164" spans="1:8">
      <c r="A3164" s="15">
        <v>1161</v>
      </c>
      <c r="B3164" s="15">
        <v>2021</v>
      </c>
      <c r="C3164" s="13" t="s">
        <v>52</v>
      </c>
      <c r="D3164" s="15">
        <v>17</v>
      </c>
      <c r="E3164" s="13" t="s">
        <v>24</v>
      </c>
      <c r="F3164" s="13" t="s">
        <v>11</v>
      </c>
      <c r="G3164" s="13" t="s">
        <v>25</v>
      </c>
      <c r="H3164" s="13" t="s">
        <v>13</v>
      </c>
    </row>
    <row r="3165" spans="1:8">
      <c r="A3165" s="15">
        <v>1160</v>
      </c>
      <c r="B3165" s="15">
        <v>2021</v>
      </c>
      <c r="C3165" s="13" t="s">
        <v>52</v>
      </c>
      <c r="D3165" s="15">
        <v>17</v>
      </c>
      <c r="E3165" s="13" t="s">
        <v>24</v>
      </c>
      <c r="F3165" s="13" t="s">
        <v>17</v>
      </c>
      <c r="G3165" s="13" t="s">
        <v>25</v>
      </c>
      <c r="H3165" s="13" t="s">
        <v>15</v>
      </c>
    </row>
    <row r="3166" spans="1:8">
      <c r="A3166" s="15">
        <v>1159</v>
      </c>
      <c r="B3166" s="15">
        <v>2021</v>
      </c>
      <c r="C3166" s="13" t="s">
        <v>52</v>
      </c>
      <c r="D3166" s="15">
        <v>17</v>
      </c>
      <c r="E3166" s="13" t="s">
        <v>24</v>
      </c>
      <c r="F3166" s="13" t="s">
        <v>17</v>
      </c>
      <c r="G3166" s="13" t="s">
        <v>25</v>
      </c>
      <c r="H3166" s="13" t="s">
        <v>31</v>
      </c>
    </row>
    <row r="3167" spans="1:8">
      <c r="A3167" s="15">
        <v>1158</v>
      </c>
      <c r="B3167" s="15">
        <v>2021</v>
      </c>
      <c r="C3167" s="13" t="s">
        <v>52</v>
      </c>
      <c r="D3167" s="15">
        <v>17</v>
      </c>
      <c r="E3167" s="13" t="s">
        <v>24</v>
      </c>
      <c r="F3167" s="13" t="s">
        <v>17</v>
      </c>
      <c r="G3167" s="13" t="s">
        <v>25</v>
      </c>
      <c r="H3167" s="13" t="s">
        <v>31</v>
      </c>
    </row>
    <row r="3168" spans="1:8">
      <c r="A3168" s="15">
        <v>1157</v>
      </c>
      <c r="B3168" s="15">
        <v>2021</v>
      </c>
      <c r="C3168" s="13" t="s">
        <v>52</v>
      </c>
      <c r="D3168" s="15">
        <v>17</v>
      </c>
      <c r="E3168" s="13" t="s">
        <v>24</v>
      </c>
      <c r="F3168" s="13" t="s">
        <v>17</v>
      </c>
      <c r="G3168" s="13" t="s">
        <v>25</v>
      </c>
      <c r="H3168" s="13" t="s">
        <v>31</v>
      </c>
    </row>
    <row r="3169" spans="1:8">
      <c r="A3169" s="15">
        <v>1156</v>
      </c>
      <c r="B3169" s="15">
        <v>2021</v>
      </c>
      <c r="C3169" s="13" t="s">
        <v>52</v>
      </c>
      <c r="D3169" s="15">
        <v>17</v>
      </c>
      <c r="E3169" s="13" t="s">
        <v>24</v>
      </c>
      <c r="F3169" s="13" t="s">
        <v>17</v>
      </c>
      <c r="G3169" s="13" t="s">
        <v>25</v>
      </c>
      <c r="H3169" s="13" t="s">
        <v>13</v>
      </c>
    </row>
    <row r="3170" spans="1:8">
      <c r="A3170" s="15">
        <v>1155</v>
      </c>
      <c r="B3170" s="15">
        <v>2021</v>
      </c>
      <c r="C3170" s="13" t="s">
        <v>52</v>
      </c>
      <c r="D3170" s="15">
        <v>17</v>
      </c>
      <c r="E3170" s="13" t="s">
        <v>24</v>
      </c>
      <c r="F3170" s="13" t="s">
        <v>17</v>
      </c>
      <c r="G3170" s="13" t="s">
        <v>25</v>
      </c>
      <c r="H3170" s="13" t="s">
        <v>13</v>
      </c>
    </row>
    <row r="3171" spans="1:8">
      <c r="A3171" s="15">
        <v>1154</v>
      </c>
      <c r="B3171" s="15">
        <v>2021</v>
      </c>
      <c r="C3171" s="13" t="s">
        <v>52</v>
      </c>
      <c r="D3171" s="15">
        <v>17</v>
      </c>
      <c r="E3171" s="13" t="s">
        <v>14</v>
      </c>
      <c r="F3171" s="13" t="s">
        <v>11</v>
      </c>
      <c r="G3171" s="13" t="s">
        <v>12</v>
      </c>
      <c r="H3171" s="13" t="s">
        <v>15</v>
      </c>
    </row>
    <row r="3172" spans="1:8">
      <c r="A3172" s="15">
        <v>1153</v>
      </c>
      <c r="B3172" s="15">
        <v>2021</v>
      </c>
      <c r="C3172" s="13" t="s">
        <v>52</v>
      </c>
      <c r="D3172" s="15">
        <v>17</v>
      </c>
      <c r="E3172" s="13" t="s">
        <v>14</v>
      </c>
      <c r="F3172" s="13" t="s">
        <v>11</v>
      </c>
      <c r="G3172" s="13" t="s">
        <v>12</v>
      </c>
      <c r="H3172" s="13" t="s">
        <v>18</v>
      </c>
    </row>
    <row r="3173" spans="1:8">
      <c r="A3173" s="15">
        <v>1152</v>
      </c>
      <c r="B3173" s="15">
        <v>2021</v>
      </c>
      <c r="C3173" s="13" t="s">
        <v>52</v>
      </c>
      <c r="D3173" s="15">
        <v>17</v>
      </c>
      <c r="E3173" s="13" t="s">
        <v>14</v>
      </c>
      <c r="F3173" s="13" t="s">
        <v>11</v>
      </c>
      <c r="G3173" s="13" t="s">
        <v>12</v>
      </c>
      <c r="H3173" s="15">
        <v>1</v>
      </c>
    </row>
    <row r="3174" spans="1:8">
      <c r="A3174" s="15">
        <v>1151</v>
      </c>
      <c r="B3174" s="15">
        <v>2021</v>
      </c>
      <c r="C3174" s="13" t="s">
        <v>52</v>
      </c>
      <c r="D3174" s="15">
        <v>17</v>
      </c>
      <c r="E3174" s="13" t="s">
        <v>14</v>
      </c>
      <c r="F3174" s="13" t="s">
        <v>17</v>
      </c>
      <c r="G3174" s="13" t="s">
        <v>12</v>
      </c>
      <c r="H3174" s="13" t="s">
        <v>32</v>
      </c>
    </row>
    <row r="3175" spans="1:8">
      <c r="A3175" s="15">
        <v>1150</v>
      </c>
      <c r="B3175" s="15">
        <v>2021</v>
      </c>
      <c r="C3175" s="13" t="s">
        <v>52</v>
      </c>
      <c r="D3175" s="15">
        <v>17</v>
      </c>
      <c r="E3175" s="13" t="s">
        <v>14</v>
      </c>
      <c r="F3175" s="13" t="s">
        <v>17</v>
      </c>
      <c r="G3175" s="13" t="s">
        <v>12</v>
      </c>
      <c r="H3175" s="13" t="s">
        <v>35</v>
      </c>
    </row>
    <row r="3176" spans="1:8">
      <c r="A3176" s="15">
        <v>1149</v>
      </c>
      <c r="B3176" s="15">
        <v>2021</v>
      </c>
      <c r="C3176" s="13" t="s">
        <v>52</v>
      </c>
      <c r="D3176" s="15">
        <v>17</v>
      </c>
      <c r="E3176" s="13" t="s">
        <v>14</v>
      </c>
      <c r="F3176" s="13" t="s">
        <v>17</v>
      </c>
      <c r="G3176" s="13" t="s">
        <v>12</v>
      </c>
      <c r="H3176" s="13" t="s">
        <v>30</v>
      </c>
    </row>
    <row r="3177" spans="1:8">
      <c r="A3177" s="15">
        <v>1148</v>
      </c>
      <c r="B3177" s="15">
        <v>2021</v>
      </c>
      <c r="C3177" s="13" t="s">
        <v>52</v>
      </c>
      <c r="D3177" s="15">
        <v>17</v>
      </c>
      <c r="E3177" s="13" t="s">
        <v>14</v>
      </c>
      <c r="F3177" s="13" t="s">
        <v>17</v>
      </c>
      <c r="G3177" s="13" t="s">
        <v>12</v>
      </c>
      <c r="H3177" s="13" t="s">
        <v>34</v>
      </c>
    </row>
    <row r="3178" spans="1:8">
      <c r="A3178" s="15">
        <v>1147</v>
      </c>
      <c r="B3178" s="15">
        <v>2021</v>
      </c>
      <c r="C3178" s="13" t="s">
        <v>52</v>
      </c>
      <c r="D3178" s="15">
        <v>17</v>
      </c>
      <c r="E3178" s="13" t="s">
        <v>14</v>
      </c>
      <c r="F3178" s="13" t="s">
        <v>17</v>
      </c>
      <c r="G3178" s="13" t="s">
        <v>12</v>
      </c>
      <c r="H3178" s="13" t="s">
        <v>34</v>
      </c>
    </row>
    <row r="3179" spans="1:8">
      <c r="A3179" s="15">
        <v>1146</v>
      </c>
      <c r="B3179" s="15">
        <v>2021</v>
      </c>
      <c r="C3179" s="13" t="s">
        <v>52</v>
      </c>
      <c r="D3179" s="15">
        <v>17</v>
      </c>
      <c r="E3179" s="13" t="s">
        <v>14</v>
      </c>
      <c r="F3179" s="13" t="s">
        <v>17</v>
      </c>
      <c r="G3179" s="13" t="s">
        <v>12</v>
      </c>
      <c r="H3179" s="15">
        <v>3</v>
      </c>
    </row>
    <row r="3180" spans="1:8">
      <c r="A3180" s="15">
        <v>1145</v>
      </c>
      <c r="B3180" s="15">
        <v>2021</v>
      </c>
      <c r="C3180" s="13" t="s">
        <v>52</v>
      </c>
      <c r="D3180" s="15">
        <v>17</v>
      </c>
      <c r="E3180" s="13" t="s">
        <v>10</v>
      </c>
      <c r="F3180" s="13" t="s">
        <v>11</v>
      </c>
      <c r="G3180" s="13" t="s">
        <v>12</v>
      </c>
      <c r="H3180" s="13" t="s">
        <v>15</v>
      </c>
    </row>
    <row r="3181" spans="1:8">
      <c r="A3181" s="15">
        <v>1144</v>
      </c>
      <c r="B3181" s="15">
        <v>2021</v>
      </c>
      <c r="C3181" s="13" t="s">
        <v>52</v>
      </c>
      <c r="D3181" s="15">
        <v>17</v>
      </c>
      <c r="E3181" s="13" t="s">
        <v>10</v>
      </c>
      <c r="F3181" s="13" t="s">
        <v>11</v>
      </c>
      <c r="G3181" s="13" t="s">
        <v>12</v>
      </c>
      <c r="H3181" s="13" t="s">
        <v>18</v>
      </c>
    </row>
    <row r="3182" spans="1:8">
      <c r="A3182" s="15">
        <v>1143</v>
      </c>
      <c r="B3182" s="15">
        <v>2021</v>
      </c>
      <c r="C3182" s="13" t="s">
        <v>52</v>
      </c>
      <c r="D3182" s="15">
        <v>17</v>
      </c>
      <c r="E3182" s="13" t="s">
        <v>10</v>
      </c>
      <c r="F3182" s="13" t="s">
        <v>11</v>
      </c>
      <c r="G3182" s="13" t="s">
        <v>12</v>
      </c>
      <c r="H3182" s="13" t="s">
        <v>18</v>
      </c>
    </row>
    <row r="3183" spans="1:8">
      <c r="A3183" s="15">
        <v>1142</v>
      </c>
      <c r="B3183" s="15">
        <v>2021</v>
      </c>
      <c r="C3183" s="13" t="s">
        <v>52</v>
      </c>
      <c r="D3183" s="15">
        <v>17</v>
      </c>
      <c r="E3183" s="13" t="s">
        <v>10</v>
      </c>
      <c r="F3183" s="13" t="s">
        <v>11</v>
      </c>
      <c r="G3183" s="13" t="s">
        <v>12</v>
      </c>
      <c r="H3183" s="13" t="s">
        <v>29</v>
      </c>
    </row>
    <row r="3184" spans="1:8">
      <c r="A3184" s="15">
        <v>1141</v>
      </c>
      <c r="B3184" s="15">
        <v>2021</v>
      </c>
      <c r="C3184" s="13" t="s">
        <v>52</v>
      </c>
      <c r="D3184" s="15">
        <v>17</v>
      </c>
      <c r="E3184" s="13" t="s">
        <v>10</v>
      </c>
      <c r="F3184" s="13" t="s">
        <v>11</v>
      </c>
      <c r="G3184" s="13" t="s">
        <v>12</v>
      </c>
      <c r="H3184" s="13" t="s">
        <v>26</v>
      </c>
    </row>
    <row r="3185" spans="1:8">
      <c r="A3185" s="15">
        <v>1140</v>
      </c>
      <c r="B3185" s="15">
        <v>2021</v>
      </c>
      <c r="C3185" s="13" t="s">
        <v>52</v>
      </c>
      <c r="D3185" s="15">
        <v>17</v>
      </c>
      <c r="E3185" s="13" t="s">
        <v>10</v>
      </c>
      <c r="F3185" s="13" t="s">
        <v>11</v>
      </c>
      <c r="G3185" s="13" t="s">
        <v>12</v>
      </c>
      <c r="H3185" s="13" t="s">
        <v>13</v>
      </c>
    </row>
    <row r="3186" spans="1:8">
      <c r="A3186" s="15">
        <v>1139</v>
      </c>
      <c r="B3186" s="15">
        <v>2021</v>
      </c>
      <c r="C3186" s="13" t="s">
        <v>52</v>
      </c>
      <c r="D3186" s="15">
        <v>17</v>
      </c>
      <c r="E3186" s="13" t="s">
        <v>10</v>
      </c>
      <c r="F3186" s="13" t="s">
        <v>17</v>
      </c>
      <c r="G3186" s="13" t="s">
        <v>12</v>
      </c>
      <c r="H3186" s="13" t="s">
        <v>18</v>
      </c>
    </row>
    <row r="3187" spans="1:8">
      <c r="A3187" s="15">
        <v>1138</v>
      </c>
      <c r="B3187" s="15">
        <v>2021</v>
      </c>
      <c r="C3187" s="13" t="s">
        <v>52</v>
      </c>
      <c r="D3187" s="15">
        <v>17</v>
      </c>
      <c r="E3187" s="13" t="s">
        <v>10</v>
      </c>
      <c r="F3187" s="13" t="s">
        <v>17</v>
      </c>
      <c r="G3187" s="13" t="s">
        <v>12</v>
      </c>
      <c r="H3187" s="13" t="s">
        <v>18</v>
      </c>
    </row>
    <row r="3188" spans="1:8">
      <c r="A3188" s="15">
        <v>1137</v>
      </c>
      <c r="B3188" s="15">
        <v>2021</v>
      </c>
      <c r="C3188" s="13" t="s">
        <v>52</v>
      </c>
      <c r="D3188" s="15">
        <v>17</v>
      </c>
      <c r="E3188" s="13" t="s">
        <v>10</v>
      </c>
      <c r="F3188" s="13" t="s">
        <v>17</v>
      </c>
      <c r="G3188" s="13" t="s">
        <v>12</v>
      </c>
      <c r="H3188" s="13" t="s">
        <v>32</v>
      </c>
    </row>
    <row r="3189" spans="1:8">
      <c r="A3189" s="15">
        <v>1136</v>
      </c>
      <c r="B3189" s="15">
        <v>2021</v>
      </c>
      <c r="C3189" s="13" t="s">
        <v>52</v>
      </c>
      <c r="D3189" s="15">
        <v>17</v>
      </c>
      <c r="E3189" s="13" t="s">
        <v>10</v>
      </c>
      <c r="F3189" s="13" t="s">
        <v>17</v>
      </c>
      <c r="G3189" s="13" t="s">
        <v>12</v>
      </c>
      <c r="H3189" s="13" t="s">
        <v>32</v>
      </c>
    </row>
    <row r="3190" spans="1:8">
      <c r="A3190" s="15">
        <v>1135</v>
      </c>
      <c r="B3190" s="15">
        <v>2021</v>
      </c>
      <c r="C3190" s="13" t="s">
        <v>52</v>
      </c>
      <c r="D3190" s="15">
        <v>17</v>
      </c>
      <c r="E3190" s="13" t="s">
        <v>10</v>
      </c>
      <c r="F3190" s="13" t="s">
        <v>17</v>
      </c>
      <c r="G3190" s="13" t="s">
        <v>12</v>
      </c>
      <c r="H3190" s="13" t="s">
        <v>37</v>
      </c>
    </row>
    <row r="3191" spans="1:8">
      <c r="A3191" s="15">
        <v>1134</v>
      </c>
      <c r="B3191" s="15">
        <v>2021</v>
      </c>
      <c r="C3191" s="13" t="s">
        <v>52</v>
      </c>
      <c r="D3191" s="15">
        <v>17</v>
      </c>
      <c r="E3191" s="13" t="s">
        <v>10</v>
      </c>
      <c r="F3191" s="13" t="s">
        <v>17</v>
      </c>
      <c r="G3191" s="13" t="s">
        <v>12</v>
      </c>
      <c r="H3191" s="13" t="s">
        <v>37</v>
      </c>
    </row>
    <row r="3192" spans="1:8">
      <c r="A3192" s="15">
        <v>1133</v>
      </c>
      <c r="B3192" s="15">
        <v>2021</v>
      </c>
      <c r="C3192" s="13" t="s">
        <v>52</v>
      </c>
      <c r="D3192" s="15">
        <v>17</v>
      </c>
      <c r="E3192" s="13" t="s">
        <v>10</v>
      </c>
      <c r="F3192" s="13" t="s">
        <v>17</v>
      </c>
      <c r="G3192" s="13" t="s">
        <v>12</v>
      </c>
      <c r="H3192" s="13" t="s">
        <v>26</v>
      </c>
    </row>
    <row r="3193" spans="1:8">
      <c r="A3193" s="15">
        <v>1132</v>
      </c>
      <c r="B3193" s="15">
        <v>2021</v>
      </c>
      <c r="C3193" s="13" t="s">
        <v>52</v>
      </c>
      <c r="D3193" s="15">
        <v>17</v>
      </c>
      <c r="E3193" s="13" t="s">
        <v>51</v>
      </c>
      <c r="F3193" s="13" t="s">
        <v>11</v>
      </c>
      <c r="G3193" s="13" t="s">
        <v>12</v>
      </c>
      <c r="H3193" s="13" t="s">
        <v>18</v>
      </c>
    </row>
    <row r="3194" spans="1:8">
      <c r="A3194" s="15">
        <v>1131</v>
      </c>
      <c r="B3194" s="15">
        <v>2021</v>
      </c>
      <c r="C3194" s="13" t="s">
        <v>52</v>
      </c>
      <c r="D3194" s="15">
        <v>17</v>
      </c>
      <c r="E3194" s="13" t="s">
        <v>38</v>
      </c>
      <c r="F3194" s="13" t="s">
        <v>11</v>
      </c>
      <c r="G3194" s="13" t="s">
        <v>12</v>
      </c>
      <c r="H3194" s="13" t="s">
        <v>31</v>
      </c>
    </row>
    <row r="3195" spans="1:8">
      <c r="A3195" s="15">
        <v>1130</v>
      </c>
      <c r="B3195" s="15">
        <v>2021</v>
      </c>
      <c r="C3195" s="13" t="s">
        <v>52</v>
      </c>
      <c r="D3195" s="15">
        <v>17</v>
      </c>
      <c r="E3195" s="13" t="s">
        <v>38</v>
      </c>
      <c r="F3195" s="13" t="s">
        <v>11</v>
      </c>
      <c r="G3195" s="13" t="s">
        <v>12</v>
      </c>
      <c r="H3195" s="13" t="s">
        <v>47</v>
      </c>
    </row>
    <row r="3196" spans="1:8">
      <c r="A3196" s="15">
        <v>1129</v>
      </c>
      <c r="B3196" s="15">
        <v>2021</v>
      </c>
      <c r="C3196" s="13" t="s">
        <v>52</v>
      </c>
      <c r="D3196" s="15">
        <v>17</v>
      </c>
      <c r="E3196" s="13" t="s">
        <v>38</v>
      </c>
      <c r="F3196" s="13" t="s">
        <v>17</v>
      </c>
      <c r="G3196" s="13" t="s">
        <v>12</v>
      </c>
      <c r="H3196" s="13" t="s">
        <v>30</v>
      </c>
    </row>
    <row r="3197" spans="1:8">
      <c r="A3197" s="15">
        <v>1128</v>
      </c>
      <c r="B3197" s="15">
        <v>2021</v>
      </c>
      <c r="C3197" s="13" t="s">
        <v>52</v>
      </c>
      <c r="D3197" s="15">
        <v>17</v>
      </c>
      <c r="E3197" s="13" t="s">
        <v>38</v>
      </c>
      <c r="F3197" s="13" t="s">
        <v>17</v>
      </c>
      <c r="G3197" s="13" t="s">
        <v>12</v>
      </c>
      <c r="H3197" s="13" t="s">
        <v>29</v>
      </c>
    </row>
    <row r="3198" spans="1:8">
      <c r="A3198" s="15">
        <v>1127</v>
      </c>
      <c r="B3198" s="15">
        <v>2021</v>
      </c>
      <c r="C3198" s="13" t="s">
        <v>52</v>
      </c>
      <c r="D3198" s="15">
        <v>17</v>
      </c>
      <c r="E3198" s="13" t="s">
        <v>38</v>
      </c>
      <c r="F3198" s="13" t="s">
        <v>17</v>
      </c>
      <c r="G3198" s="13" t="s">
        <v>12</v>
      </c>
      <c r="H3198" s="13" t="s">
        <v>13</v>
      </c>
    </row>
    <row r="3199" spans="1:8">
      <c r="A3199" s="15">
        <v>1126</v>
      </c>
      <c r="B3199" s="15">
        <v>2021</v>
      </c>
      <c r="C3199" s="13" t="s">
        <v>52</v>
      </c>
      <c r="D3199" s="15">
        <v>17</v>
      </c>
      <c r="E3199" s="13" t="s">
        <v>38</v>
      </c>
      <c r="F3199" s="13" t="s">
        <v>17</v>
      </c>
      <c r="G3199" s="13" t="s">
        <v>12</v>
      </c>
      <c r="H3199" s="13" t="s">
        <v>16</v>
      </c>
    </row>
    <row r="3200" spans="1:8">
      <c r="A3200" s="15">
        <v>1125</v>
      </c>
      <c r="B3200" s="15">
        <v>2021</v>
      </c>
      <c r="C3200" s="13" t="s">
        <v>52</v>
      </c>
      <c r="D3200" s="15">
        <v>17</v>
      </c>
      <c r="E3200" s="13" t="s">
        <v>24</v>
      </c>
      <c r="F3200" s="13" t="s">
        <v>11</v>
      </c>
      <c r="G3200" s="13" t="s">
        <v>25</v>
      </c>
      <c r="H3200" s="13" t="s">
        <v>35</v>
      </c>
    </row>
    <row r="3201" spans="1:8">
      <c r="A3201" s="15">
        <v>1124</v>
      </c>
      <c r="B3201" s="15">
        <v>2021</v>
      </c>
      <c r="C3201" s="13" t="s">
        <v>52</v>
      </c>
      <c r="D3201" s="15">
        <v>17</v>
      </c>
      <c r="E3201" s="13" t="s">
        <v>24</v>
      </c>
      <c r="F3201" s="13" t="s">
        <v>11</v>
      </c>
      <c r="G3201" s="13" t="s">
        <v>25</v>
      </c>
      <c r="H3201" s="13" t="s">
        <v>37</v>
      </c>
    </row>
    <row r="3202" spans="1:8">
      <c r="A3202" s="15">
        <v>1123</v>
      </c>
      <c r="B3202" s="15">
        <v>2021</v>
      </c>
      <c r="C3202" s="13" t="s">
        <v>52</v>
      </c>
      <c r="D3202" s="15">
        <v>17</v>
      </c>
      <c r="E3202" s="13" t="s">
        <v>24</v>
      </c>
      <c r="F3202" s="13" t="s">
        <v>11</v>
      </c>
      <c r="G3202" s="13" t="s">
        <v>25</v>
      </c>
      <c r="H3202" s="13" t="s">
        <v>37</v>
      </c>
    </row>
    <row r="3203" spans="1:8">
      <c r="A3203" s="15">
        <v>1122</v>
      </c>
      <c r="B3203" s="15">
        <v>2021</v>
      </c>
      <c r="C3203" s="13" t="s">
        <v>52</v>
      </c>
      <c r="D3203" s="15">
        <v>16</v>
      </c>
      <c r="E3203" s="13" t="s">
        <v>38</v>
      </c>
      <c r="F3203" s="13" t="s">
        <v>11</v>
      </c>
      <c r="G3203" s="13" t="s">
        <v>12</v>
      </c>
      <c r="H3203" s="13" t="s">
        <v>15</v>
      </c>
    </row>
    <row r="3204" spans="1:8">
      <c r="A3204" s="15">
        <v>1121</v>
      </c>
      <c r="B3204" s="15">
        <v>2021</v>
      </c>
      <c r="C3204" s="13" t="s">
        <v>52</v>
      </c>
      <c r="D3204" s="15">
        <v>16</v>
      </c>
      <c r="E3204" s="13" t="s">
        <v>38</v>
      </c>
      <c r="F3204" s="13" t="s">
        <v>11</v>
      </c>
      <c r="G3204" s="13" t="s">
        <v>12</v>
      </c>
      <c r="H3204" s="13" t="s">
        <v>16</v>
      </c>
    </row>
    <row r="3205" spans="1:8">
      <c r="A3205" s="15">
        <v>1120</v>
      </c>
      <c r="B3205" s="15">
        <v>2021</v>
      </c>
      <c r="C3205" s="13" t="s">
        <v>52</v>
      </c>
      <c r="D3205" s="15">
        <v>16</v>
      </c>
      <c r="E3205" s="13" t="s">
        <v>24</v>
      </c>
      <c r="F3205" s="13" t="s">
        <v>11</v>
      </c>
      <c r="G3205" s="13" t="s">
        <v>25</v>
      </c>
      <c r="H3205" s="13" t="s">
        <v>15</v>
      </c>
    </row>
    <row r="3206" spans="1:8">
      <c r="A3206" s="15">
        <v>1119</v>
      </c>
      <c r="B3206" s="15">
        <v>2021</v>
      </c>
      <c r="C3206" s="13" t="s">
        <v>52</v>
      </c>
      <c r="D3206" s="15">
        <v>16</v>
      </c>
      <c r="E3206" s="13" t="s">
        <v>24</v>
      </c>
      <c r="F3206" s="13" t="s">
        <v>11</v>
      </c>
      <c r="G3206" s="13" t="s">
        <v>25</v>
      </c>
      <c r="H3206" s="13" t="s">
        <v>35</v>
      </c>
    </row>
    <row r="3207" spans="1:8">
      <c r="A3207" s="15">
        <v>1118</v>
      </c>
      <c r="B3207" s="15">
        <v>2021</v>
      </c>
      <c r="C3207" s="13" t="s">
        <v>52</v>
      </c>
      <c r="D3207" s="15">
        <v>16</v>
      </c>
      <c r="E3207" s="13" t="s">
        <v>24</v>
      </c>
      <c r="F3207" s="13" t="s">
        <v>11</v>
      </c>
      <c r="G3207" s="13" t="s">
        <v>25</v>
      </c>
      <c r="H3207" s="13" t="s">
        <v>37</v>
      </c>
    </row>
    <row r="3208" spans="1:8">
      <c r="A3208" s="15">
        <v>1117</v>
      </c>
      <c r="B3208" s="15">
        <v>2021</v>
      </c>
      <c r="C3208" s="13" t="s">
        <v>52</v>
      </c>
      <c r="D3208" s="15">
        <v>16</v>
      </c>
      <c r="E3208" s="13" t="s">
        <v>24</v>
      </c>
      <c r="F3208" s="13" t="s">
        <v>11</v>
      </c>
      <c r="G3208" s="13" t="s">
        <v>25</v>
      </c>
      <c r="H3208" s="13" t="s">
        <v>30</v>
      </c>
    </row>
    <row r="3209" spans="1:8">
      <c r="A3209" s="15">
        <v>1116</v>
      </c>
      <c r="B3209" s="15">
        <v>2021</v>
      </c>
      <c r="C3209" s="13" t="s">
        <v>52</v>
      </c>
      <c r="D3209" s="15">
        <v>16</v>
      </c>
      <c r="E3209" s="13" t="s">
        <v>24</v>
      </c>
      <c r="F3209" s="13" t="s">
        <v>11</v>
      </c>
      <c r="G3209" s="13" t="s">
        <v>25</v>
      </c>
      <c r="H3209" s="13" t="s">
        <v>30</v>
      </c>
    </row>
    <row r="3210" spans="1:8">
      <c r="A3210" s="15">
        <v>1115</v>
      </c>
      <c r="B3210" s="15">
        <v>2021</v>
      </c>
      <c r="C3210" s="13" t="s">
        <v>52</v>
      </c>
      <c r="D3210" s="15">
        <v>16</v>
      </c>
      <c r="E3210" s="13" t="s">
        <v>24</v>
      </c>
      <c r="F3210" s="13" t="s">
        <v>11</v>
      </c>
      <c r="G3210" s="13" t="s">
        <v>25</v>
      </c>
      <c r="H3210" s="13" t="s">
        <v>30</v>
      </c>
    </row>
    <row r="3211" spans="1:8">
      <c r="A3211" s="15">
        <v>1114</v>
      </c>
      <c r="B3211" s="15">
        <v>2021</v>
      </c>
      <c r="C3211" s="13" t="s">
        <v>52</v>
      </c>
      <c r="D3211" s="15">
        <v>16</v>
      </c>
      <c r="E3211" s="13" t="s">
        <v>24</v>
      </c>
      <c r="F3211" s="13" t="s">
        <v>11</v>
      </c>
      <c r="G3211" s="13" t="s">
        <v>25</v>
      </c>
      <c r="H3211" s="13" t="s">
        <v>30</v>
      </c>
    </row>
    <row r="3212" spans="1:8">
      <c r="A3212" s="15">
        <v>1113</v>
      </c>
      <c r="B3212" s="15">
        <v>2021</v>
      </c>
      <c r="C3212" s="13" t="s">
        <v>52</v>
      </c>
      <c r="D3212" s="15">
        <v>16</v>
      </c>
      <c r="E3212" s="13" t="s">
        <v>24</v>
      </c>
      <c r="F3212" s="13" t="s">
        <v>11</v>
      </c>
      <c r="G3212" s="13" t="s">
        <v>25</v>
      </c>
      <c r="H3212" s="13" t="s">
        <v>29</v>
      </c>
    </row>
    <row r="3213" spans="1:8">
      <c r="A3213" s="15">
        <v>1112</v>
      </c>
      <c r="B3213" s="15">
        <v>2021</v>
      </c>
      <c r="C3213" s="13" t="s">
        <v>52</v>
      </c>
      <c r="D3213" s="15">
        <v>16</v>
      </c>
      <c r="E3213" s="13" t="s">
        <v>24</v>
      </c>
      <c r="F3213" s="13" t="s">
        <v>11</v>
      </c>
      <c r="G3213" s="13" t="s">
        <v>25</v>
      </c>
      <c r="H3213" s="13" t="s">
        <v>29</v>
      </c>
    </row>
    <row r="3214" spans="1:8">
      <c r="A3214" s="15">
        <v>1111</v>
      </c>
      <c r="B3214" s="15">
        <v>2021</v>
      </c>
      <c r="C3214" s="13" t="s">
        <v>52</v>
      </c>
      <c r="D3214" s="15">
        <v>16</v>
      </c>
      <c r="E3214" s="13" t="s">
        <v>24</v>
      </c>
      <c r="F3214" s="13" t="s">
        <v>11</v>
      </c>
      <c r="G3214" s="13" t="s">
        <v>25</v>
      </c>
      <c r="H3214" s="13" t="s">
        <v>29</v>
      </c>
    </row>
    <row r="3215" spans="1:8">
      <c r="A3215" s="15">
        <v>1110</v>
      </c>
      <c r="B3215" s="15">
        <v>2021</v>
      </c>
      <c r="C3215" s="13" t="s">
        <v>52</v>
      </c>
      <c r="D3215" s="15">
        <v>16</v>
      </c>
      <c r="E3215" s="13" t="s">
        <v>24</v>
      </c>
      <c r="F3215" s="13" t="s">
        <v>11</v>
      </c>
      <c r="G3215" s="13" t="s">
        <v>25</v>
      </c>
      <c r="H3215" s="13" t="s">
        <v>29</v>
      </c>
    </row>
    <row r="3216" spans="1:8">
      <c r="A3216" s="15">
        <v>1109</v>
      </c>
      <c r="B3216" s="15">
        <v>2021</v>
      </c>
      <c r="C3216" s="13" t="s">
        <v>52</v>
      </c>
      <c r="D3216" s="15">
        <v>16</v>
      </c>
      <c r="E3216" s="13" t="s">
        <v>24</v>
      </c>
      <c r="F3216" s="13" t="s">
        <v>11</v>
      </c>
      <c r="G3216" s="13" t="s">
        <v>25</v>
      </c>
      <c r="H3216" s="13" t="s">
        <v>29</v>
      </c>
    </row>
    <row r="3217" spans="1:8">
      <c r="A3217" s="15">
        <v>1108</v>
      </c>
      <c r="B3217" s="15">
        <v>2021</v>
      </c>
      <c r="C3217" s="13" t="s">
        <v>52</v>
      </c>
      <c r="D3217" s="15">
        <v>16</v>
      </c>
      <c r="E3217" s="13" t="s">
        <v>24</v>
      </c>
      <c r="F3217" s="13" t="s">
        <v>11</v>
      </c>
      <c r="G3217" s="13" t="s">
        <v>25</v>
      </c>
      <c r="H3217" s="13" t="s">
        <v>34</v>
      </c>
    </row>
    <row r="3218" spans="1:8">
      <c r="A3218" s="15">
        <v>1107</v>
      </c>
      <c r="B3218" s="15">
        <v>2021</v>
      </c>
      <c r="C3218" s="13" t="s">
        <v>52</v>
      </c>
      <c r="D3218" s="15">
        <v>16</v>
      </c>
      <c r="E3218" s="13" t="s">
        <v>24</v>
      </c>
      <c r="F3218" s="13" t="s">
        <v>11</v>
      </c>
      <c r="G3218" s="13" t="s">
        <v>25</v>
      </c>
      <c r="H3218" s="13" t="s">
        <v>34</v>
      </c>
    </row>
    <row r="3219" spans="1:8">
      <c r="A3219" s="15">
        <v>1106</v>
      </c>
      <c r="B3219" s="15">
        <v>2021</v>
      </c>
      <c r="C3219" s="13" t="s">
        <v>52</v>
      </c>
      <c r="D3219" s="15">
        <v>16</v>
      </c>
      <c r="E3219" s="13" t="s">
        <v>24</v>
      </c>
      <c r="F3219" s="13" t="s">
        <v>11</v>
      </c>
      <c r="G3219" s="13" t="s">
        <v>25</v>
      </c>
      <c r="H3219" s="13" t="s">
        <v>34</v>
      </c>
    </row>
    <row r="3220" spans="1:8">
      <c r="A3220" s="15">
        <v>1105</v>
      </c>
      <c r="B3220" s="15">
        <v>2021</v>
      </c>
      <c r="C3220" s="13" t="s">
        <v>52</v>
      </c>
      <c r="D3220" s="15">
        <v>16</v>
      </c>
      <c r="E3220" s="13" t="s">
        <v>24</v>
      </c>
      <c r="F3220" s="13" t="s">
        <v>11</v>
      </c>
      <c r="G3220" s="13" t="s">
        <v>25</v>
      </c>
      <c r="H3220" s="13" t="s">
        <v>34</v>
      </c>
    </row>
    <row r="3221" spans="1:8">
      <c r="A3221" s="15">
        <v>1104</v>
      </c>
      <c r="B3221" s="15">
        <v>2021</v>
      </c>
      <c r="C3221" s="13" t="s">
        <v>52</v>
      </c>
      <c r="D3221" s="15">
        <v>16</v>
      </c>
      <c r="E3221" s="13" t="s">
        <v>24</v>
      </c>
      <c r="F3221" s="13" t="s">
        <v>11</v>
      </c>
      <c r="G3221" s="13" t="s">
        <v>25</v>
      </c>
      <c r="H3221" s="13" t="s">
        <v>34</v>
      </c>
    </row>
    <row r="3222" spans="1:8">
      <c r="A3222" s="15">
        <v>1103</v>
      </c>
      <c r="B3222" s="15">
        <v>2021</v>
      </c>
      <c r="C3222" s="13" t="s">
        <v>52</v>
      </c>
      <c r="D3222" s="15">
        <v>16</v>
      </c>
      <c r="E3222" s="13" t="s">
        <v>24</v>
      </c>
      <c r="F3222" s="13" t="s">
        <v>11</v>
      </c>
      <c r="G3222" s="13" t="s">
        <v>25</v>
      </c>
      <c r="H3222" s="13" t="s">
        <v>26</v>
      </c>
    </row>
    <row r="3223" spans="1:8">
      <c r="A3223" s="15">
        <v>1102</v>
      </c>
      <c r="B3223" s="15">
        <v>2021</v>
      </c>
      <c r="C3223" s="13" t="s">
        <v>52</v>
      </c>
      <c r="D3223" s="15">
        <v>16</v>
      </c>
      <c r="E3223" s="13" t="s">
        <v>24</v>
      </c>
      <c r="F3223" s="13" t="s">
        <v>11</v>
      </c>
      <c r="G3223" s="13" t="s">
        <v>25</v>
      </c>
      <c r="H3223" s="13" t="s">
        <v>26</v>
      </c>
    </row>
    <row r="3224" spans="1:8">
      <c r="A3224" s="15">
        <v>1101</v>
      </c>
      <c r="B3224" s="15">
        <v>2021</v>
      </c>
      <c r="C3224" s="13" t="s">
        <v>52</v>
      </c>
      <c r="D3224" s="15">
        <v>16</v>
      </c>
      <c r="E3224" s="13" t="s">
        <v>24</v>
      </c>
      <c r="F3224" s="13" t="s">
        <v>11</v>
      </c>
      <c r="G3224" s="13" t="s">
        <v>25</v>
      </c>
      <c r="H3224" s="13" t="s">
        <v>31</v>
      </c>
    </row>
    <row r="3225" spans="1:8">
      <c r="A3225" s="15">
        <v>1100</v>
      </c>
      <c r="B3225" s="15">
        <v>2021</v>
      </c>
      <c r="C3225" s="13" t="s">
        <v>52</v>
      </c>
      <c r="D3225" s="15">
        <v>16</v>
      </c>
      <c r="E3225" s="13" t="s">
        <v>24</v>
      </c>
      <c r="F3225" s="13" t="s">
        <v>11</v>
      </c>
      <c r="G3225" s="13" t="s">
        <v>25</v>
      </c>
      <c r="H3225" s="13" t="s">
        <v>13</v>
      </c>
    </row>
    <row r="3226" spans="1:8">
      <c r="A3226" s="15">
        <v>1099</v>
      </c>
      <c r="B3226" s="15">
        <v>2021</v>
      </c>
      <c r="C3226" s="13" t="s">
        <v>52</v>
      </c>
      <c r="D3226" s="15">
        <v>16</v>
      </c>
      <c r="E3226" s="13" t="s">
        <v>24</v>
      </c>
      <c r="F3226" s="13" t="s">
        <v>11</v>
      </c>
      <c r="G3226" s="13" t="s">
        <v>25</v>
      </c>
      <c r="H3226" s="13" t="s">
        <v>13</v>
      </c>
    </row>
    <row r="3227" spans="1:8">
      <c r="A3227" s="15">
        <v>1098</v>
      </c>
      <c r="B3227" s="15">
        <v>2021</v>
      </c>
      <c r="C3227" s="13" t="s">
        <v>52</v>
      </c>
      <c r="D3227" s="15">
        <v>16</v>
      </c>
      <c r="E3227" s="13" t="s">
        <v>24</v>
      </c>
      <c r="F3227" s="13" t="s">
        <v>17</v>
      </c>
      <c r="G3227" s="13" t="s">
        <v>25</v>
      </c>
      <c r="H3227" s="13" t="s">
        <v>29</v>
      </c>
    </row>
    <row r="3228" spans="1:8">
      <c r="A3228" s="15">
        <v>1097</v>
      </c>
      <c r="B3228" s="15">
        <v>2021</v>
      </c>
      <c r="C3228" s="13" t="s">
        <v>52</v>
      </c>
      <c r="D3228" s="15">
        <v>16</v>
      </c>
      <c r="E3228" s="13" t="s">
        <v>24</v>
      </c>
      <c r="F3228" s="13" t="s">
        <v>17</v>
      </c>
      <c r="G3228" s="13" t="s">
        <v>25</v>
      </c>
      <c r="H3228" s="13" t="s">
        <v>26</v>
      </c>
    </row>
    <row r="3229" spans="1:8">
      <c r="A3229" s="15">
        <v>1096</v>
      </c>
      <c r="B3229" s="15">
        <v>2021</v>
      </c>
      <c r="C3229" s="13" t="s">
        <v>52</v>
      </c>
      <c r="D3229" s="15">
        <v>16</v>
      </c>
      <c r="E3229" s="13" t="s">
        <v>24</v>
      </c>
      <c r="F3229" s="13" t="s">
        <v>17</v>
      </c>
      <c r="G3229" s="13" t="s">
        <v>25</v>
      </c>
      <c r="H3229" s="13" t="s">
        <v>31</v>
      </c>
    </row>
    <row r="3230" spans="1:8">
      <c r="A3230" s="15">
        <v>1095</v>
      </c>
      <c r="B3230" s="15">
        <v>2021</v>
      </c>
      <c r="C3230" s="13" t="s">
        <v>52</v>
      </c>
      <c r="D3230" s="15">
        <v>16</v>
      </c>
      <c r="E3230" s="13" t="s">
        <v>24</v>
      </c>
      <c r="F3230" s="13" t="s">
        <v>17</v>
      </c>
      <c r="G3230" s="13" t="s">
        <v>25</v>
      </c>
      <c r="H3230" s="13" t="s">
        <v>31</v>
      </c>
    </row>
    <row r="3231" spans="1:8">
      <c r="A3231" s="15">
        <v>1094</v>
      </c>
      <c r="B3231" s="15">
        <v>2021</v>
      </c>
      <c r="C3231" s="13" t="s">
        <v>52</v>
      </c>
      <c r="D3231" s="15">
        <v>16</v>
      </c>
      <c r="E3231" s="13" t="s">
        <v>24</v>
      </c>
      <c r="F3231" s="13" t="s">
        <v>17</v>
      </c>
      <c r="G3231" s="13" t="s">
        <v>25</v>
      </c>
      <c r="H3231" s="13" t="s">
        <v>31</v>
      </c>
    </row>
    <row r="3232" spans="1:8">
      <c r="A3232" s="15">
        <v>1093</v>
      </c>
      <c r="B3232" s="15">
        <v>2021</v>
      </c>
      <c r="C3232" s="13" t="s">
        <v>52</v>
      </c>
      <c r="D3232" s="15">
        <v>16</v>
      </c>
      <c r="E3232" s="13" t="s">
        <v>24</v>
      </c>
      <c r="F3232" s="13" t="s">
        <v>17</v>
      </c>
      <c r="G3232" s="13" t="s">
        <v>25</v>
      </c>
      <c r="H3232" s="13" t="s">
        <v>13</v>
      </c>
    </row>
    <row r="3233" spans="1:8">
      <c r="A3233" s="15">
        <v>1092</v>
      </c>
      <c r="B3233" s="15">
        <v>2021</v>
      </c>
      <c r="C3233" s="13" t="s">
        <v>52</v>
      </c>
      <c r="D3233" s="15">
        <v>16</v>
      </c>
      <c r="E3233" s="13" t="s">
        <v>14</v>
      </c>
      <c r="F3233" s="13" t="s">
        <v>17</v>
      </c>
      <c r="G3233" s="13" t="s">
        <v>12</v>
      </c>
      <c r="H3233" s="13" t="s">
        <v>37</v>
      </c>
    </row>
    <row r="3234" spans="1:8">
      <c r="A3234" s="15">
        <v>1091</v>
      </c>
      <c r="B3234" s="15">
        <v>2021</v>
      </c>
      <c r="C3234" s="13" t="s">
        <v>52</v>
      </c>
      <c r="D3234" s="15">
        <v>15</v>
      </c>
      <c r="E3234" s="13" t="s">
        <v>10</v>
      </c>
      <c r="F3234" s="13" t="s">
        <v>11</v>
      </c>
      <c r="G3234" s="13" t="s">
        <v>12</v>
      </c>
      <c r="H3234" s="13" t="s">
        <v>30</v>
      </c>
    </row>
    <row r="3235" spans="1:8">
      <c r="A3235" s="15">
        <v>1090</v>
      </c>
      <c r="B3235" s="15">
        <v>2021</v>
      </c>
      <c r="C3235" s="13" t="s">
        <v>52</v>
      </c>
      <c r="D3235" s="15">
        <v>15</v>
      </c>
      <c r="E3235" s="13" t="s">
        <v>24</v>
      </c>
      <c r="F3235" s="13" t="s">
        <v>11</v>
      </c>
      <c r="G3235" s="13" t="s">
        <v>25</v>
      </c>
      <c r="H3235" s="13" t="s">
        <v>15</v>
      </c>
    </row>
    <row r="3236" spans="1:8">
      <c r="A3236" s="15">
        <v>1089</v>
      </c>
      <c r="B3236" s="15">
        <v>2021</v>
      </c>
      <c r="C3236" s="13" t="s">
        <v>52</v>
      </c>
      <c r="D3236" s="15">
        <v>15</v>
      </c>
      <c r="E3236" s="13" t="s">
        <v>24</v>
      </c>
      <c r="F3236" s="13" t="s">
        <v>11</v>
      </c>
      <c r="G3236" s="13" t="s">
        <v>25</v>
      </c>
      <c r="H3236" s="13" t="s">
        <v>32</v>
      </c>
    </row>
    <row r="3237" spans="1:8">
      <c r="A3237" s="15">
        <v>1088</v>
      </c>
      <c r="B3237" s="15">
        <v>2021</v>
      </c>
      <c r="C3237" s="13" t="s">
        <v>52</v>
      </c>
      <c r="D3237" s="15">
        <v>15</v>
      </c>
      <c r="E3237" s="13" t="s">
        <v>24</v>
      </c>
      <c r="F3237" s="13" t="s">
        <v>11</v>
      </c>
      <c r="G3237" s="13" t="s">
        <v>25</v>
      </c>
      <c r="H3237" s="13" t="s">
        <v>35</v>
      </c>
    </row>
    <row r="3238" spans="1:8">
      <c r="A3238" s="15">
        <v>1087</v>
      </c>
      <c r="B3238" s="15">
        <v>2021</v>
      </c>
      <c r="C3238" s="13" t="s">
        <v>52</v>
      </c>
      <c r="D3238" s="15">
        <v>15</v>
      </c>
      <c r="E3238" s="13" t="s">
        <v>24</v>
      </c>
      <c r="F3238" s="13" t="s">
        <v>11</v>
      </c>
      <c r="G3238" s="13" t="s">
        <v>25</v>
      </c>
      <c r="H3238" s="13" t="s">
        <v>37</v>
      </c>
    </row>
    <row r="3239" spans="1:8">
      <c r="A3239" s="15">
        <v>1086</v>
      </c>
      <c r="B3239" s="15">
        <v>2021</v>
      </c>
      <c r="C3239" s="13" t="s">
        <v>52</v>
      </c>
      <c r="D3239" s="15">
        <v>15</v>
      </c>
      <c r="E3239" s="13" t="s">
        <v>24</v>
      </c>
      <c r="F3239" s="13" t="s">
        <v>11</v>
      </c>
      <c r="G3239" s="13" t="s">
        <v>25</v>
      </c>
      <c r="H3239" s="13" t="s">
        <v>37</v>
      </c>
    </row>
    <row r="3240" spans="1:8">
      <c r="A3240" s="15">
        <v>1085</v>
      </c>
      <c r="B3240" s="15">
        <v>2021</v>
      </c>
      <c r="C3240" s="13" t="s">
        <v>52</v>
      </c>
      <c r="D3240" s="15">
        <v>15</v>
      </c>
      <c r="E3240" s="13" t="s">
        <v>24</v>
      </c>
      <c r="F3240" s="13" t="s">
        <v>11</v>
      </c>
      <c r="G3240" s="13" t="s">
        <v>25</v>
      </c>
      <c r="H3240" s="13" t="s">
        <v>30</v>
      </c>
    </row>
    <row r="3241" spans="1:8">
      <c r="A3241" s="15">
        <v>1084</v>
      </c>
      <c r="B3241" s="15">
        <v>2021</v>
      </c>
      <c r="C3241" s="13" t="s">
        <v>52</v>
      </c>
      <c r="D3241" s="15">
        <v>15</v>
      </c>
      <c r="E3241" s="13" t="s">
        <v>24</v>
      </c>
      <c r="F3241" s="13" t="s">
        <v>11</v>
      </c>
      <c r="G3241" s="13" t="s">
        <v>25</v>
      </c>
      <c r="H3241" s="13" t="s">
        <v>29</v>
      </c>
    </row>
    <row r="3242" spans="1:8">
      <c r="A3242" s="15">
        <v>1083</v>
      </c>
      <c r="B3242" s="15">
        <v>2021</v>
      </c>
      <c r="C3242" s="13" t="s">
        <v>52</v>
      </c>
      <c r="D3242" s="15">
        <v>15</v>
      </c>
      <c r="E3242" s="13" t="s">
        <v>24</v>
      </c>
      <c r="F3242" s="13" t="s">
        <v>11</v>
      </c>
      <c r="G3242" s="13" t="s">
        <v>25</v>
      </c>
      <c r="H3242" s="13" t="s">
        <v>34</v>
      </c>
    </row>
    <row r="3243" spans="1:8">
      <c r="A3243" s="15">
        <v>1082</v>
      </c>
      <c r="B3243" s="15">
        <v>2021</v>
      </c>
      <c r="C3243" s="13" t="s">
        <v>52</v>
      </c>
      <c r="D3243" s="15">
        <v>15</v>
      </c>
      <c r="E3243" s="13" t="s">
        <v>24</v>
      </c>
      <c r="F3243" s="13" t="s">
        <v>11</v>
      </c>
      <c r="G3243" s="13" t="s">
        <v>25</v>
      </c>
      <c r="H3243" s="13" t="s">
        <v>26</v>
      </c>
    </row>
    <row r="3244" spans="1:8">
      <c r="A3244" s="15">
        <v>1081</v>
      </c>
      <c r="B3244" s="15">
        <v>2021</v>
      </c>
      <c r="C3244" s="13" t="s">
        <v>52</v>
      </c>
      <c r="D3244" s="15">
        <v>15</v>
      </c>
      <c r="E3244" s="13" t="s">
        <v>24</v>
      </c>
      <c r="F3244" s="13" t="s">
        <v>11</v>
      </c>
      <c r="G3244" s="13" t="s">
        <v>25</v>
      </c>
      <c r="H3244" s="13" t="s">
        <v>31</v>
      </c>
    </row>
    <row r="3245" spans="1:8">
      <c r="A3245" s="15">
        <v>1080</v>
      </c>
      <c r="B3245" s="15">
        <v>2021</v>
      </c>
      <c r="C3245" s="13" t="s">
        <v>52</v>
      </c>
      <c r="D3245" s="15">
        <v>15</v>
      </c>
      <c r="E3245" s="13" t="s">
        <v>24</v>
      </c>
      <c r="F3245" s="13" t="s">
        <v>11</v>
      </c>
      <c r="G3245" s="13" t="s">
        <v>25</v>
      </c>
      <c r="H3245" s="13" t="s">
        <v>13</v>
      </c>
    </row>
    <row r="3246" spans="1:8">
      <c r="A3246" s="15">
        <v>1079</v>
      </c>
      <c r="B3246" s="15">
        <v>2021</v>
      </c>
      <c r="C3246" s="13" t="s">
        <v>52</v>
      </c>
      <c r="D3246" s="15">
        <v>15</v>
      </c>
      <c r="E3246" s="13" t="s">
        <v>24</v>
      </c>
      <c r="F3246" s="13" t="s">
        <v>17</v>
      </c>
      <c r="G3246" s="13" t="s">
        <v>25</v>
      </c>
      <c r="H3246" s="13" t="s">
        <v>32</v>
      </c>
    </row>
    <row r="3247" spans="1:8">
      <c r="A3247" s="15">
        <v>1078</v>
      </c>
      <c r="B3247" s="15">
        <v>2021</v>
      </c>
      <c r="C3247" s="13" t="s">
        <v>52</v>
      </c>
      <c r="D3247" s="15">
        <v>15</v>
      </c>
      <c r="E3247" s="13" t="s">
        <v>24</v>
      </c>
      <c r="F3247" s="13" t="s">
        <v>17</v>
      </c>
      <c r="G3247" s="13" t="s">
        <v>25</v>
      </c>
      <c r="H3247" s="13" t="s">
        <v>26</v>
      </c>
    </row>
    <row r="3248" spans="1:8">
      <c r="A3248" s="15">
        <v>1077</v>
      </c>
      <c r="B3248" s="15">
        <v>2021</v>
      </c>
      <c r="C3248" s="13" t="s">
        <v>52</v>
      </c>
      <c r="D3248" s="15">
        <v>15</v>
      </c>
      <c r="E3248" s="13" t="s">
        <v>24</v>
      </c>
      <c r="F3248" s="13" t="s">
        <v>17</v>
      </c>
      <c r="G3248" s="13" t="s">
        <v>25</v>
      </c>
      <c r="H3248" s="13" t="s">
        <v>26</v>
      </c>
    </row>
    <row r="3249" spans="1:8">
      <c r="A3249" s="15">
        <v>1076</v>
      </c>
      <c r="B3249" s="15">
        <v>2021</v>
      </c>
      <c r="C3249" s="13" t="s">
        <v>52</v>
      </c>
      <c r="D3249" s="15">
        <v>15</v>
      </c>
      <c r="E3249" s="13" t="s">
        <v>24</v>
      </c>
      <c r="F3249" s="13" t="s">
        <v>17</v>
      </c>
      <c r="G3249" s="13" t="s">
        <v>25</v>
      </c>
      <c r="H3249" s="13" t="s">
        <v>26</v>
      </c>
    </row>
    <row r="3250" spans="1:8">
      <c r="A3250" s="15">
        <v>1075</v>
      </c>
      <c r="B3250" s="15">
        <v>2021</v>
      </c>
      <c r="C3250" s="13" t="s">
        <v>52</v>
      </c>
      <c r="D3250" s="15">
        <v>15</v>
      </c>
      <c r="E3250" s="13" t="s">
        <v>24</v>
      </c>
      <c r="F3250" s="13" t="s">
        <v>17</v>
      </c>
      <c r="G3250" s="13" t="s">
        <v>25</v>
      </c>
      <c r="H3250" s="13" t="s">
        <v>31</v>
      </c>
    </row>
    <row r="3251" spans="1:8">
      <c r="A3251" s="15">
        <v>1074</v>
      </c>
      <c r="B3251" s="15">
        <v>2021</v>
      </c>
      <c r="C3251" s="13" t="s">
        <v>52</v>
      </c>
      <c r="D3251" s="15">
        <v>15</v>
      </c>
      <c r="E3251" s="13" t="s">
        <v>14</v>
      </c>
      <c r="F3251" s="13" t="s">
        <v>17</v>
      </c>
      <c r="G3251" s="13" t="s">
        <v>12</v>
      </c>
      <c r="H3251" s="13" t="s">
        <v>30</v>
      </c>
    </row>
    <row r="3252" spans="1:8">
      <c r="A3252" s="15">
        <v>1073</v>
      </c>
      <c r="B3252" s="15">
        <v>2021</v>
      </c>
      <c r="C3252" s="13" t="s">
        <v>52</v>
      </c>
      <c r="D3252" s="15">
        <v>14</v>
      </c>
      <c r="E3252" s="13" t="s">
        <v>10</v>
      </c>
      <c r="F3252" s="13" t="s">
        <v>17</v>
      </c>
      <c r="G3252" s="13" t="s">
        <v>12</v>
      </c>
      <c r="H3252" s="13" t="s">
        <v>18</v>
      </c>
    </row>
    <row r="3253" spans="1:8">
      <c r="A3253" s="15">
        <v>1072</v>
      </c>
      <c r="B3253" s="15">
        <v>2021</v>
      </c>
      <c r="C3253" s="13" t="s">
        <v>52</v>
      </c>
      <c r="D3253" s="15">
        <v>14</v>
      </c>
      <c r="E3253" s="13" t="s">
        <v>24</v>
      </c>
      <c r="F3253" s="13" t="s">
        <v>11</v>
      </c>
      <c r="G3253" s="13" t="s">
        <v>25</v>
      </c>
      <c r="H3253" s="13" t="s">
        <v>29</v>
      </c>
    </row>
    <row r="3254" spans="1:8">
      <c r="A3254" s="15">
        <v>1071</v>
      </c>
      <c r="B3254" s="15">
        <v>2021</v>
      </c>
      <c r="C3254" s="13" t="s">
        <v>52</v>
      </c>
      <c r="D3254" s="15">
        <v>14</v>
      </c>
      <c r="E3254" s="13" t="s">
        <v>24</v>
      </c>
      <c r="F3254" s="13" t="s">
        <v>11</v>
      </c>
      <c r="G3254" s="13" t="s">
        <v>25</v>
      </c>
      <c r="H3254" s="13" t="s">
        <v>26</v>
      </c>
    </row>
    <row r="3255" spans="1:8">
      <c r="A3255" s="15">
        <v>1070</v>
      </c>
      <c r="B3255" s="15">
        <v>2021</v>
      </c>
      <c r="C3255" s="13" t="s">
        <v>52</v>
      </c>
      <c r="D3255" s="15">
        <v>14</v>
      </c>
      <c r="E3255" s="13" t="s">
        <v>24</v>
      </c>
      <c r="F3255" s="13" t="s">
        <v>11</v>
      </c>
      <c r="G3255" s="13" t="s">
        <v>25</v>
      </c>
      <c r="H3255" s="13" t="s">
        <v>13</v>
      </c>
    </row>
    <row r="3256" spans="1:8">
      <c r="A3256" s="15">
        <v>1069</v>
      </c>
      <c r="B3256" s="15">
        <v>2021</v>
      </c>
      <c r="C3256" s="13" t="s">
        <v>52</v>
      </c>
      <c r="D3256" s="15">
        <v>14</v>
      </c>
      <c r="E3256" s="13" t="s">
        <v>24</v>
      </c>
      <c r="F3256" s="13" t="s">
        <v>11</v>
      </c>
      <c r="G3256" s="13" t="s">
        <v>25</v>
      </c>
      <c r="H3256" s="13" t="s">
        <v>13</v>
      </c>
    </row>
    <row r="3257" spans="1:8">
      <c r="A3257" s="15">
        <v>1068</v>
      </c>
      <c r="B3257" s="15">
        <v>2021</v>
      </c>
      <c r="C3257" s="13" t="s">
        <v>52</v>
      </c>
      <c r="D3257" s="15">
        <v>14</v>
      </c>
      <c r="E3257" s="13" t="s">
        <v>24</v>
      </c>
      <c r="F3257" s="13" t="s">
        <v>17</v>
      </c>
      <c r="G3257" s="13" t="s">
        <v>25</v>
      </c>
      <c r="H3257" s="13" t="s">
        <v>31</v>
      </c>
    </row>
    <row r="3258" spans="1:8">
      <c r="A3258" s="15">
        <v>1067</v>
      </c>
      <c r="B3258" s="15">
        <v>2021</v>
      </c>
      <c r="C3258" s="13" t="s">
        <v>52</v>
      </c>
      <c r="D3258" s="15">
        <v>14</v>
      </c>
      <c r="E3258" s="13" t="s">
        <v>24</v>
      </c>
      <c r="F3258" s="13" t="s">
        <v>17</v>
      </c>
      <c r="G3258" s="13" t="s">
        <v>25</v>
      </c>
      <c r="H3258" s="13" t="s">
        <v>31</v>
      </c>
    </row>
    <row r="3259" spans="1:8">
      <c r="A3259" s="15">
        <v>1066</v>
      </c>
      <c r="B3259" s="15">
        <v>2021</v>
      </c>
      <c r="C3259" s="13" t="s">
        <v>52</v>
      </c>
      <c r="D3259" s="15">
        <v>14</v>
      </c>
      <c r="E3259" s="13" t="s">
        <v>24</v>
      </c>
      <c r="F3259" s="13" t="s">
        <v>17</v>
      </c>
      <c r="G3259" s="13" t="s">
        <v>25</v>
      </c>
      <c r="H3259" s="13" t="s">
        <v>13</v>
      </c>
    </row>
    <row r="3260" spans="1:8">
      <c r="A3260" s="15">
        <v>1065</v>
      </c>
      <c r="B3260" s="15">
        <v>2021</v>
      </c>
      <c r="C3260" s="13" t="s">
        <v>52</v>
      </c>
      <c r="D3260" s="15">
        <v>14</v>
      </c>
      <c r="E3260" s="13" t="s">
        <v>24</v>
      </c>
      <c r="F3260" s="13" t="s">
        <v>17</v>
      </c>
      <c r="G3260" s="13" t="s">
        <v>25</v>
      </c>
      <c r="H3260" s="13" t="s">
        <v>13</v>
      </c>
    </row>
    <row r="3261" spans="1:8">
      <c r="A3261" s="15">
        <v>1064</v>
      </c>
      <c r="B3261" s="15">
        <v>2021</v>
      </c>
      <c r="C3261" s="13" t="s">
        <v>23</v>
      </c>
      <c r="D3261" s="15">
        <v>13</v>
      </c>
      <c r="E3261" s="13" t="s">
        <v>24</v>
      </c>
      <c r="F3261" s="13" t="s">
        <v>11</v>
      </c>
      <c r="G3261" s="13" t="s">
        <v>25</v>
      </c>
      <c r="H3261" s="13" t="s">
        <v>15</v>
      </c>
    </row>
    <row r="3262" spans="1:8">
      <c r="A3262" s="15">
        <v>1063</v>
      </c>
      <c r="B3262" s="15">
        <v>2021</v>
      </c>
      <c r="C3262" s="13" t="s">
        <v>23</v>
      </c>
      <c r="D3262" s="15">
        <v>13</v>
      </c>
      <c r="E3262" s="13" t="s">
        <v>24</v>
      </c>
      <c r="F3262" s="13" t="s">
        <v>11</v>
      </c>
      <c r="G3262" s="13" t="s">
        <v>25</v>
      </c>
      <c r="H3262" s="13" t="s">
        <v>37</v>
      </c>
    </row>
    <row r="3263" spans="1:8">
      <c r="A3263" s="15">
        <v>1062</v>
      </c>
      <c r="B3263" s="15">
        <v>2021</v>
      </c>
      <c r="C3263" s="13" t="s">
        <v>23</v>
      </c>
      <c r="D3263" s="15">
        <v>13</v>
      </c>
      <c r="E3263" s="13" t="s">
        <v>24</v>
      </c>
      <c r="F3263" s="13" t="s">
        <v>11</v>
      </c>
      <c r="G3263" s="13" t="s">
        <v>25</v>
      </c>
      <c r="H3263" s="13" t="s">
        <v>29</v>
      </c>
    </row>
    <row r="3264" spans="1:8">
      <c r="A3264" s="15">
        <v>1061</v>
      </c>
      <c r="B3264" s="15">
        <v>2021</v>
      </c>
      <c r="C3264" s="13" t="s">
        <v>23</v>
      </c>
      <c r="D3264" s="15">
        <v>13</v>
      </c>
      <c r="E3264" s="13" t="s">
        <v>24</v>
      </c>
      <c r="F3264" s="13" t="s">
        <v>11</v>
      </c>
      <c r="G3264" s="13" t="s">
        <v>25</v>
      </c>
      <c r="H3264" s="13" t="s">
        <v>29</v>
      </c>
    </row>
    <row r="3265" spans="1:8">
      <c r="A3265" s="15">
        <v>1060</v>
      </c>
      <c r="B3265" s="15">
        <v>2021</v>
      </c>
      <c r="C3265" s="13" t="s">
        <v>23</v>
      </c>
      <c r="D3265" s="15">
        <v>13</v>
      </c>
      <c r="E3265" s="13" t="s">
        <v>24</v>
      </c>
      <c r="F3265" s="13" t="s">
        <v>11</v>
      </c>
      <c r="G3265" s="13" t="s">
        <v>25</v>
      </c>
      <c r="H3265" s="13" t="s">
        <v>34</v>
      </c>
    </row>
    <row r="3266" spans="1:8">
      <c r="A3266" s="15">
        <v>1059</v>
      </c>
      <c r="B3266" s="15">
        <v>2021</v>
      </c>
      <c r="C3266" s="13" t="s">
        <v>23</v>
      </c>
      <c r="D3266" s="15">
        <v>13</v>
      </c>
      <c r="E3266" s="13" t="s">
        <v>24</v>
      </c>
      <c r="F3266" s="13" t="s">
        <v>11</v>
      </c>
      <c r="G3266" s="13" t="s">
        <v>25</v>
      </c>
      <c r="H3266" s="13" t="s">
        <v>34</v>
      </c>
    </row>
    <row r="3267" spans="1:8">
      <c r="A3267" s="15">
        <v>1058</v>
      </c>
      <c r="B3267" s="15">
        <v>2021</v>
      </c>
      <c r="C3267" s="13" t="s">
        <v>23</v>
      </c>
      <c r="D3267" s="15">
        <v>13</v>
      </c>
      <c r="E3267" s="13" t="s">
        <v>24</v>
      </c>
      <c r="F3267" s="13" t="s">
        <v>11</v>
      </c>
      <c r="G3267" s="13" t="s">
        <v>25</v>
      </c>
      <c r="H3267" s="13" t="s">
        <v>26</v>
      </c>
    </row>
    <row r="3268" spans="1:8">
      <c r="A3268" s="15">
        <v>1057</v>
      </c>
      <c r="B3268" s="15">
        <v>2021</v>
      </c>
      <c r="C3268" s="13" t="s">
        <v>23</v>
      </c>
      <c r="D3268" s="15">
        <v>13</v>
      </c>
      <c r="E3268" s="13" t="s">
        <v>24</v>
      </c>
      <c r="F3268" s="13" t="s">
        <v>11</v>
      </c>
      <c r="G3268" s="13" t="s">
        <v>25</v>
      </c>
      <c r="H3268" s="13" t="s">
        <v>31</v>
      </c>
    </row>
    <row r="3269" spans="1:8">
      <c r="A3269" s="15">
        <v>1056</v>
      </c>
      <c r="B3269" s="15">
        <v>2021</v>
      </c>
      <c r="C3269" s="13" t="s">
        <v>23</v>
      </c>
      <c r="D3269" s="15">
        <v>13</v>
      </c>
      <c r="E3269" s="13" t="s">
        <v>24</v>
      </c>
      <c r="F3269" s="13" t="s">
        <v>11</v>
      </c>
      <c r="G3269" s="13" t="s">
        <v>25</v>
      </c>
      <c r="H3269" s="13" t="s">
        <v>31</v>
      </c>
    </row>
    <row r="3270" spans="1:8">
      <c r="A3270" s="15">
        <v>1055</v>
      </c>
      <c r="B3270" s="15">
        <v>2021</v>
      </c>
      <c r="C3270" s="13" t="s">
        <v>23</v>
      </c>
      <c r="D3270" s="15">
        <v>13</v>
      </c>
      <c r="E3270" s="13" t="s">
        <v>24</v>
      </c>
      <c r="F3270" s="13" t="s">
        <v>11</v>
      </c>
      <c r="G3270" s="13" t="s">
        <v>25</v>
      </c>
      <c r="H3270" s="13" t="s">
        <v>13</v>
      </c>
    </row>
    <row r="3271" spans="1:8">
      <c r="A3271" s="15">
        <v>1054</v>
      </c>
      <c r="B3271" s="15">
        <v>2021</v>
      </c>
      <c r="C3271" s="13" t="s">
        <v>23</v>
      </c>
      <c r="D3271" s="15">
        <v>13</v>
      </c>
      <c r="E3271" s="13" t="s">
        <v>24</v>
      </c>
      <c r="F3271" s="13" t="s">
        <v>11</v>
      </c>
      <c r="G3271" s="13" t="s">
        <v>25</v>
      </c>
      <c r="H3271" s="13" t="s">
        <v>13</v>
      </c>
    </row>
    <row r="3272" spans="1:8">
      <c r="A3272" s="15">
        <v>1053</v>
      </c>
      <c r="B3272" s="15">
        <v>2021</v>
      </c>
      <c r="C3272" s="13" t="s">
        <v>23</v>
      </c>
      <c r="D3272" s="15">
        <v>13</v>
      </c>
      <c r="E3272" s="13" t="s">
        <v>24</v>
      </c>
      <c r="F3272" s="13" t="s">
        <v>11</v>
      </c>
      <c r="G3272" s="13" t="s">
        <v>25</v>
      </c>
      <c r="H3272" s="13" t="s">
        <v>13</v>
      </c>
    </row>
    <row r="3273" spans="1:8">
      <c r="A3273" s="15">
        <v>1052</v>
      </c>
      <c r="B3273" s="15">
        <v>2021</v>
      </c>
      <c r="C3273" s="13" t="s">
        <v>23</v>
      </c>
      <c r="D3273" s="15">
        <v>13</v>
      </c>
      <c r="E3273" s="13" t="s">
        <v>24</v>
      </c>
      <c r="F3273" s="13" t="s">
        <v>11</v>
      </c>
      <c r="G3273" s="13" t="s">
        <v>25</v>
      </c>
      <c r="H3273" s="13" t="s">
        <v>13</v>
      </c>
    </row>
    <row r="3274" spans="1:8">
      <c r="A3274" s="15">
        <v>1051</v>
      </c>
      <c r="B3274" s="15">
        <v>2021</v>
      </c>
      <c r="C3274" s="13" t="s">
        <v>23</v>
      </c>
      <c r="D3274" s="15">
        <v>13</v>
      </c>
      <c r="E3274" s="13" t="s">
        <v>24</v>
      </c>
      <c r="F3274" s="13" t="s">
        <v>11</v>
      </c>
      <c r="G3274" s="13" t="s">
        <v>25</v>
      </c>
      <c r="H3274" s="13" t="s">
        <v>13</v>
      </c>
    </row>
    <row r="3275" spans="1:8">
      <c r="A3275" s="15">
        <v>1050</v>
      </c>
      <c r="B3275" s="15">
        <v>2021</v>
      </c>
      <c r="C3275" s="13" t="s">
        <v>23</v>
      </c>
      <c r="D3275" s="15">
        <v>13</v>
      </c>
      <c r="E3275" s="13" t="s">
        <v>24</v>
      </c>
      <c r="F3275" s="13" t="s">
        <v>11</v>
      </c>
      <c r="G3275" s="13" t="s">
        <v>25</v>
      </c>
      <c r="H3275" s="13" t="s">
        <v>13</v>
      </c>
    </row>
    <row r="3276" spans="1:8">
      <c r="A3276" s="15">
        <v>1049</v>
      </c>
      <c r="B3276" s="15">
        <v>2021</v>
      </c>
      <c r="C3276" s="13" t="s">
        <v>23</v>
      </c>
      <c r="D3276" s="15">
        <v>13</v>
      </c>
      <c r="E3276" s="13" t="s">
        <v>24</v>
      </c>
      <c r="F3276" s="13" t="s">
        <v>11</v>
      </c>
      <c r="G3276" s="13" t="s">
        <v>25</v>
      </c>
      <c r="H3276" s="13" t="s">
        <v>13</v>
      </c>
    </row>
    <row r="3277" spans="1:8">
      <c r="A3277" s="15">
        <v>1048</v>
      </c>
      <c r="B3277" s="15">
        <v>2021</v>
      </c>
      <c r="C3277" s="13" t="s">
        <v>23</v>
      </c>
      <c r="D3277" s="15">
        <v>13</v>
      </c>
      <c r="E3277" s="13" t="s">
        <v>24</v>
      </c>
      <c r="F3277" s="13" t="s">
        <v>11</v>
      </c>
      <c r="G3277" s="13" t="s">
        <v>25</v>
      </c>
      <c r="H3277" s="13" t="s">
        <v>13</v>
      </c>
    </row>
    <row r="3278" spans="1:8">
      <c r="A3278" s="15">
        <v>1047</v>
      </c>
      <c r="B3278" s="15">
        <v>2021</v>
      </c>
      <c r="C3278" s="13" t="s">
        <v>23</v>
      </c>
      <c r="D3278" s="15">
        <v>13</v>
      </c>
      <c r="E3278" s="13" t="s">
        <v>24</v>
      </c>
      <c r="F3278" s="13" t="s">
        <v>11</v>
      </c>
      <c r="G3278" s="13" t="s">
        <v>25</v>
      </c>
      <c r="H3278" s="13" t="s">
        <v>16</v>
      </c>
    </row>
    <row r="3279" spans="1:8">
      <c r="A3279" s="15">
        <v>1046</v>
      </c>
      <c r="B3279" s="15">
        <v>2021</v>
      </c>
      <c r="C3279" s="13" t="s">
        <v>23</v>
      </c>
      <c r="D3279" s="15">
        <v>13</v>
      </c>
      <c r="E3279" s="13" t="s">
        <v>24</v>
      </c>
      <c r="F3279" s="13" t="s">
        <v>17</v>
      </c>
      <c r="G3279" s="13" t="s">
        <v>25</v>
      </c>
      <c r="H3279" s="13" t="s">
        <v>35</v>
      </c>
    </row>
    <row r="3280" spans="1:8">
      <c r="A3280" s="15">
        <v>1045</v>
      </c>
      <c r="B3280" s="15">
        <v>2021</v>
      </c>
      <c r="C3280" s="13" t="s">
        <v>23</v>
      </c>
      <c r="D3280" s="15">
        <v>13</v>
      </c>
      <c r="E3280" s="13" t="s">
        <v>24</v>
      </c>
      <c r="F3280" s="13" t="s">
        <v>17</v>
      </c>
      <c r="G3280" s="13" t="s">
        <v>25</v>
      </c>
      <c r="H3280" s="13" t="s">
        <v>29</v>
      </c>
    </row>
    <row r="3281" spans="1:8">
      <c r="A3281" s="15">
        <v>1044</v>
      </c>
      <c r="B3281" s="15">
        <v>2021</v>
      </c>
      <c r="C3281" s="13" t="s">
        <v>23</v>
      </c>
      <c r="D3281" s="15">
        <v>13</v>
      </c>
      <c r="E3281" s="13" t="s">
        <v>24</v>
      </c>
      <c r="F3281" s="13" t="s">
        <v>17</v>
      </c>
      <c r="G3281" s="13" t="s">
        <v>25</v>
      </c>
      <c r="H3281" s="13" t="s">
        <v>26</v>
      </c>
    </row>
    <row r="3282" spans="1:8">
      <c r="A3282" s="15">
        <v>1043</v>
      </c>
      <c r="B3282" s="15">
        <v>2021</v>
      </c>
      <c r="C3282" s="13" t="s">
        <v>23</v>
      </c>
      <c r="D3282" s="15">
        <v>13</v>
      </c>
      <c r="E3282" s="13" t="s">
        <v>24</v>
      </c>
      <c r="F3282" s="13" t="s">
        <v>17</v>
      </c>
      <c r="G3282" s="13" t="s">
        <v>25</v>
      </c>
      <c r="H3282" s="13" t="s">
        <v>26</v>
      </c>
    </row>
    <row r="3283" spans="1:8">
      <c r="A3283" s="15">
        <v>1042</v>
      </c>
      <c r="B3283" s="15">
        <v>2021</v>
      </c>
      <c r="C3283" s="13" t="s">
        <v>23</v>
      </c>
      <c r="D3283" s="15">
        <v>13</v>
      </c>
      <c r="E3283" s="13" t="s">
        <v>24</v>
      </c>
      <c r="F3283" s="13" t="s">
        <v>17</v>
      </c>
      <c r="G3283" s="13" t="s">
        <v>25</v>
      </c>
      <c r="H3283" s="13" t="s">
        <v>26</v>
      </c>
    </row>
    <row r="3284" spans="1:8">
      <c r="A3284" s="15">
        <v>1041</v>
      </c>
      <c r="B3284" s="15">
        <v>2021</v>
      </c>
      <c r="C3284" s="13" t="s">
        <v>23</v>
      </c>
      <c r="D3284" s="15">
        <v>13</v>
      </c>
      <c r="E3284" s="13" t="s">
        <v>24</v>
      </c>
      <c r="F3284" s="13" t="s">
        <v>17</v>
      </c>
      <c r="G3284" s="13" t="s">
        <v>25</v>
      </c>
      <c r="H3284" s="13" t="s">
        <v>31</v>
      </c>
    </row>
    <row r="3285" spans="1:8">
      <c r="A3285" s="15">
        <v>1040</v>
      </c>
      <c r="B3285" s="15">
        <v>2021</v>
      </c>
      <c r="C3285" s="13" t="s">
        <v>23</v>
      </c>
      <c r="D3285" s="15">
        <v>13</v>
      </c>
      <c r="E3285" s="13" t="s">
        <v>24</v>
      </c>
      <c r="F3285" s="13" t="s">
        <v>17</v>
      </c>
      <c r="G3285" s="13" t="s">
        <v>25</v>
      </c>
      <c r="H3285" s="13" t="s">
        <v>31</v>
      </c>
    </row>
    <row r="3286" spans="1:8">
      <c r="A3286" s="15">
        <v>1039</v>
      </c>
      <c r="B3286" s="15">
        <v>2021</v>
      </c>
      <c r="C3286" s="13" t="s">
        <v>23</v>
      </c>
      <c r="D3286" s="15">
        <v>13</v>
      </c>
      <c r="E3286" s="13" t="s">
        <v>24</v>
      </c>
      <c r="F3286" s="13" t="s">
        <v>17</v>
      </c>
      <c r="G3286" s="13" t="s">
        <v>25</v>
      </c>
      <c r="H3286" s="13" t="s">
        <v>13</v>
      </c>
    </row>
    <row r="3287" spans="1:8">
      <c r="A3287" s="15">
        <v>1038</v>
      </c>
      <c r="B3287" s="15">
        <v>2021</v>
      </c>
      <c r="C3287" s="13" t="s">
        <v>23</v>
      </c>
      <c r="D3287" s="15">
        <v>13</v>
      </c>
      <c r="E3287" s="13" t="s">
        <v>24</v>
      </c>
      <c r="F3287" s="13" t="s">
        <v>17</v>
      </c>
      <c r="G3287" s="13" t="s">
        <v>25</v>
      </c>
      <c r="H3287" s="13" t="s">
        <v>13</v>
      </c>
    </row>
    <row r="3288" spans="1:8">
      <c r="A3288" s="15">
        <v>1037</v>
      </c>
      <c r="B3288" s="15">
        <v>2021</v>
      </c>
      <c r="C3288" s="13" t="s">
        <v>23</v>
      </c>
      <c r="D3288" s="15">
        <v>12</v>
      </c>
      <c r="E3288" s="13" t="s">
        <v>24</v>
      </c>
      <c r="F3288" s="13" t="s">
        <v>11</v>
      </c>
      <c r="G3288" s="13" t="s">
        <v>25</v>
      </c>
      <c r="H3288" s="13" t="s">
        <v>32</v>
      </c>
    </row>
    <row r="3289" spans="1:8">
      <c r="A3289" s="15">
        <v>1036</v>
      </c>
      <c r="B3289" s="15">
        <v>2021</v>
      </c>
      <c r="C3289" s="13" t="s">
        <v>23</v>
      </c>
      <c r="D3289" s="15">
        <v>12</v>
      </c>
      <c r="E3289" s="13" t="s">
        <v>24</v>
      </c>
      <c r="F3289" s="13" t="s">
        <v>11</v>
      </c>
      <c r="G3289" s="13" t="s">
        <v>25</v>
      </c>
      <c r="H3289" s="13" t="s">
        <v>30</v>
      </c>
    </row>
    <row r="3290" spans="1:8">
      <c r="A3290" s="15">
        <v>1035</v>
      </c>
      <c r="B3290" s="15">
        <v>2021</v>
      </c>
      <c r="C3290" s="13" t="s">
        <v>23</v>
      </c>
      <c r="D3290" s="15">
        <v>12</v>
      </c>
      <c r="E3290" s="13" t="s">
        <v>24</v>
      </c>
      <c r="F3290" s="13" t="s">
        <v>11</v>
      </c>
      <c r="G3290" s="13" t="s">
        <v>25</v>
      </c>
      <c r="H3290" s="13" t="s">
        <v>34</v>
      </c>
    </row>
    <row r="3291" spans="1:8">
      <c r="A3291" s="15">
        <v>1034</v>
      </c>
      <c r="B3291" s="15">
        <v>2021</v>
      </c>
      <c r="C3291" s="13" t="s">
        <v>23</v>
      </c>
      <c r="D3291" s="15">
        <v>12</v>
      </c>
      <c r="E3291" s="13" t="s">
        <v>24</v>
      </c>
      <c r="F3291" s="13" t="s">
        <v>11</v>
      </c>
      <c r="G3291" s="13" t="s">
        <v>25</v>
      </c>
      <c r="H3291" s="13" t="s">
        <v>34</v>
      </c>
    </row>
    <row r="3292" spans="1:8">
      <c r="A3292" s="15">
        <v>1033</v>
      </c>
      <c r="B3292" s="15">
        <v>2021</v>
      </c>
      <c r="C3292" s="13" t="s">
        <v>23</v>
      </c>
      <c r="D3292" s="15">
        <v>12</v>
      </c>
      <c r="E3292" s="13" t="s">
        <v>24</v>
      </c>
      <c r="F3292" s="13" t="s">
        <v>11</v>
      </c>
      <c r="G3292" s="13" t="s">
        <v>25</v>
      </c>
      <c r="H3292" s="13" t="s">
        <v>34</v>
      </c>
    </row>
    <row r="3293" spans="1:8">
      <c r="A3293" s="15">
        <v>1032</v>
      </c>
      <c r="B3293" s="15">
        <v>2021</v>
      </c>
      <c r="C3293" s="13" t="s">
        <v>23</v>
      </c>
      <c r="D3293" s="15">
        <v>12</v>
      </c>
      <c r="E3293" s="13" t="s">
        <v>24</v>
      </c>
      <c r="F3293" s="13" t="s">
        <v>11</v>
      </c>
      <c r="G3293" s="13" t="s">
        <v>25</v>
      </c>
      <c r="H3293" s="13" t="s">
        <v>26</v>
      </c>
    </row>
    <row r="3294" spans="1:8">
      <c r="A3294" s="15">
        <v>1031</v>
      </c>
      <c r="B3294" s="15">
        <v>2021</v>
      </c>
      <c r="C3294" s="13" t="s">
        <v>23</v>
      </c>
      <c r="D3294" s="15">
        <v>12</v>
      </c>
      <c r="E3294" s="13" t="s">
        <v>24</v>
      </c>
      <c r="F3294" s="13" t="s">
        <v>11</v>
      </c>
      <c r="G3294" s="13" t="s">
        <v>25</v>
      </c>
      <c r="H3294" s="13" t="s">
        <v>31</v>
      </c>
    </row>
    <row r="3295" spans="1:8">
      <c r="A3295" s="15">
        <v>1030</v>
      </c>
      <c r="B3295" s="15">
        <v>2021</v>
      </c>
      <c r="C3295" s="13" t="s">
        <v>23</v>
      </c>
      <c r="D3295" s="15">
        <v>12</v>
      </c>
      <c r="E3295" s="13" t="s">
        <v>24</v>
      </c>
      <c r="F3295" s="13" t="s">
        <v>11</v>
      </c>
      <c r="G3295" s="13" t="s">
        <v>25</v>
      </c>
      <c r="H3295" s="13" t="s">
        <v>31</v>
      </c>
    </row>
    <row r="3296" spans="1:8">
      <c r="A3296" s="15">
        <v>1029</v>
      </c>
      <c r="B3296" s="15">
        <v>2021</v>
      </c>
      <c r="C3296" s="13" t="s">
        <v>23</v>
      </c>
      <c r="D3296" s="15">
        <v>12</v>
      </c>
      <c r="E3296" s="13" t="s">
        <v>24</v>
      </c>
      <c r="F3296" s="13" t="s">
        <v>11</v>
      </c>
      <c r="G3296" s="13" t="s">
        <v>25</v>
      </c>
      <c r="H3296" s="13" t="s">
        <v>31</v>
      </c>
    </row>
    <row r="3297" spans="1:8">
      <c r="A3297" s="15">
        <v>1028</v>
      </c>
      <c r="B3297" s="15">
        <v>2021</v>
      </c>
      <c r="C3297" s="13" t="s">
        <v>23</v>
      </c>
      <c r="D3297" s="15">
        <v>12</v>
      </c>
      <c r="E3297" s="13" t="s">
        <v>24</v>
      </c>
      <c r="F3297" s="13" t="s">
        <v>11</v>
      </c>
      <c r="G3297" s="13" t="s">
        <v>25</v>
      </c>
      <c r="H3297" s="13" t="s">
        <v>31</v>
      </c>
    </row>
    <row r="3298" spans="1:8">
      <c r="A3298" s="15">
        <v>1027</v>
      </c>
      <c r="B3298" s="15">
        <v>2021</v>
      </c>
      <c r="C3298" s="13" t="s">
        <v>23</v>
      </c>
      <c r="D3298" s="15">
        <v>12</v>
      </c>
      <c r="E3298" s="13" t="s">
        <v>24</v>
      </c>
      <c r="F3298" s="13" t="s">
        <v>11</v>
      </c>
      <c r="G3298" s="13" t="s">
        <v>25</v>
      </c>
      <c r="H3298" s="13" t="s">
        <v>31</v>
      </c>
    </row>
    <row r="3299" spans="1:8">
      <c r="A3299" s="15">
        <v>1026</v>
      </c>
      <c r="B3299" s="15">
        <v>2021</v>
      </c>
      <c r="C3299" s="13" t="s">
        <v>23</v>
      </c>
      <c r="D3299" s="15">
        <v>12</v>
      </c>
      <c r="E3299" s="13" t="s">
        <v>24</v>
      </c>
      <c r="F3299" s="13" t="s">
        <v>11</v>
      </c>
      <c r="G3299" s="13" t="s">
        <v>25</v>
      </c>
      <c r="H3299" s="13" t="s">
        <v>31</v>
      </c>
    </row>
    <row r="3300" spans="1:8">
      <c r="A3300" s="15">
        <v>1025</v>
      </c>
      <c r="B3300" s="15">
        <v>2021</v>
      </c>
      <c r="C3300" s="13" t="s">
        <v>23</v>
      </c>
      <c r="D3300" s="15">
        <v>12</v>
      </c>
      <c r="E3300" s="13" t="s">
        <v>24</v>
      </c>
      <c r="F3300" s="13" t="s">
        <v>11</v>
      </c>
      <c r="G3300" s="13" t="s">
        <v>25</v>
      </c>
      <c r="H3300" s="13" t="s">
        <v>31</v>
      </c>
    </row>
    <row r="3301" spans="1:8">
      <c r="A3301" s="15">
        <v>1024</v>
      </c>
      <c r="B3301" s="15">
        <v>2021</v>
      </c>
      <c r="C3301" s="13" t="s">
        <v>23</v>
      </c>
      <c r="D3301" s="15">
        <v>12</v>
      </c>
      <c r="E3301" s="13" t="s">
        <v>24</v>
      </c>
      <c r="F3301" s="13" t="s">
        <v>11</v>
      </c>
      <c r="G3301" s="13" t="s">
        <v>25</v>
      </c>
      <c r="H3301" s="13" t="s">
        <v>13</v>
      </c>
    </row>
    <row r="3302" spans="1:8">
      <c r="A3302" s="15">
        <v>1023</v>
      </c>
      <c r="B3302" s="15">
        <v>2021</v>
      </c>
      <c r="C3302" s="13" t="s">
        <v>23</v>
      </c>
      <c r="D3302" s="15">
        <v>12</v>
      </c>
      <c r="E3302" s="13" t="s">
        <v>24</v>
      </c>
      <c r="F3302" s="13" t="s">
        <v>11</v>
      </c>
      <c r="G3302" s="13" t="s">
        <v>25</v>
      </c>
      <c r="H3302" s="13" t="s">
        <v>13</v>
      </c>
    </row>
    <row r="3303" spans="1:8">
      <c r="A3303" s="15">
        <v>1022</v>
      </c>
      <c r="B3303" s="15">
        <v>2021</v>
      </c>
      <c r="C3303" s="13" t="s">
        <v>23</v>
      </c>
      <c r="D3303" s="15">
        <v>12</v>
      </c>
      <c r="E3303" s="13" t="s">
        <v>24</v>
      </c>
      <c r="F3303" s="13" t="s">
        <v>11</v>
      </c>
      <c r="G3303" s="13" t="s">
        <v>25</v>
      </c>
      <c r="H3303" s="13" t="s">
        <v>13</v>
      </c>
    </row>
    <row r="3304" spans="1:8">
      <c r="A3304" s="15">
        <v>1021</v>
      </c>
      <c r="B3304" s="15">
        <v>2021</v>
      </c>
      <c r="C3304" s="13" t="s">
        <v>23</v>
      </c>
      <c r="D3304" s="15">
        <v>12</v>
      </c>
      <c r="E3304" s="13" t="s">
        <v>24</v>
      </c>
      <c r="F3304" s="13" t="s">
        <v>11</v>
      </c>
      <c r="G3304" s="13" t="s">
        <v>25</v>
      </c>
      <c r="H3304" s="13" t="s">
        <v>13</v>
      </c>
    </row>
    <row r="3305" spans="1:8">
      <c r="A3305" s="15">
        <v>1020</v>
      </c>
      <c r="B3305" s="15">
        <v>2021</v>
      </c>
      <c r="C3305" s="13" t="s">
        <v>23</v>
      </c>
      <c r="D3305" s="15">
        <v>12</v>
      </c>
      <c r="E3305" s="13" t="s">
        <v>24</v>
      </c>
      <c r="F3305" s="13" t="s">
        <v>17</v>
      </c>
      <c r="G3305" s="13" t="s">
        <v>25</v>
      </c>
      <c r="H3305" s="13" t="s">
        <v>34</v>
      </c>
    </row>
    <row r="3306" spans="1:8">
      <c r="A3306" s="15">
        <v>1019</v>
      </c>
      <c r="B3306" s="15">
        <v>2021</v>
      </c>
      <c r="C3306" s="13" t="s">
        <v>23</v>
      </c>
      <c r="D3306" s="15">
        <v>12</v>
      </c>
      <c r="E3306" s="13" t="s">
        <v>24</v>
      </c>
      <c r="F3306" s="13" t="s">
        <v>17</v>
      </c>
      <c r="G3306" s="13" t="s">
        <v>25</v>
      </c>
      <c r="H3306" s="13" t="s">
        <v>34</v>
      </c>
    </row>
    <row r="3307" spans="1:8">
      <c r="A3307" s="15">
        <v>1018</v>
      </c>
      <c r="B3307" s="15">
        <v>2021</v>
      </c>
      <c r="C3307" s="13" t="s">
        <v>23</v>
      </c>
      <c r="D3307" s="15">
        <v>12</v>
      </c>
      <c r="E3307" s="13" t="s">
        <v>24</v>
      </c>
      <c r="F3307" s="13" t="s">
        <v>17</v>
      </c>
      <c r="G3307" s="13" t="s">
        <v>25</v>
      </c>
      <c r="H3307" s="15">
        <v>3</v>
      </c>
    </row>
    <row r="3308" spans="1:8">
      <c r="A3308" s="15">
        <v>1017</v>
      </c>
      <c r="B3308" s="15">
        <v>2021</v>
      </c>
      <c r="C3308" s="13" t="s">
        <v>23</v>
      </c>
      <c r="D3308" s="15">
        <v>12</v>
      </c>
      <c r="E3308" s="13" t="s">
        <v>24</v>
      </c>
      <c r="F3308" s="13" t="s">
        <v>17</v>
      </c>
      <c r="G3308" s="13" t="s">
        <v>25</v>
      </c>
      <c r="H3308" s="13" t="s">
        <v>31</v>
      </c>
    </row>
    <row r="3309" spans="1:8">
      <c r="A3309" s="15">
        <v>1016</v>
      </c>
      <c r="B3309" s="15">
        <v>2021</v>
      </c>
      <c r="C3309" s="13" t="s">
        <v>23</v>
      </c>
      <c r="D3309" s="15">
        <v>11</v>
      </c>
      <c r="E3309" s="13" t="s">
        <v>24</v>
      </c>
      <c r="F3309" s="13" t="s">
        <v>11</v>
      </c>
      <c r="G3309" s="13" t="s">
        <v>25</v>
      </c>
      <c r="H3309" s="13" t="s">
        <v>34</v>
      </c>
    </row>
    <row r="3310" spans="1:8">
      <c r="A3310" s="15">
        <v>1015</v>
      </c>
      <c r="B3310" s="15">
        <v>2021</v>
      </c>
      <c r="C3310" s="13" t="s">
        <v>23</v>
      </c>
      <c r="D3310" s="15">
        <v>11</v>
      </c>
      <c r="E3310" s="13" t="s">
        <v>24</v>
      </c>
      <c r="F3310" s="13" t="s">
        <v>11</v>
      </c>
      <c r="G3310" s="13" t="s">
        <v>25</v>
      </c>
      <c r="H3310" s="13" t="s">
        <v>34</v>
      </c>
    </row>
    <row r="3311" spans="1:8">
      <c r="A3311" s="15">
        <v>1014</v>
      </c>
      <c r="B3311" s="15">
        <v>2021</v>
      </c>
      <c r="C3311" s="13" t="s">
        <v>23</v>
      </c>
      <c r="D3311" s="15">
        <v>11</v>
      </c>
      <c r="E3311" s="13" t="s">
        <v>24</v>
      </c>
      <c r="F3311" s="13" t="s">
        <v>11</v>
      </c>
      <c r="G3311" s="13" t="s">
        <v>25</v>
      </c>
      <c r="H3311" s="13" t="s">
        <v>34</v>
      </c>
    </row>
    <row r="3312" spans="1:8">
      <c r="A3312" s="15">
        <v>1013</v>
      </c>
      <c r="B3312" s="15">
        <v>2021</v>
      </c>
      <c r="C3312" s="13" t="s">
        <v>23</v>
      </c>
      <c r="D3312" s="15">
        <v>11</v>
      </c>
      <c r="E3312" s="13" t="s">
        <v>24</v>
      </c>
      <c r="F3312" s="13" t="s">
        <v>11</v>
      </c>
      <c r="G3312" s="13" t="s">
        <v>25</v>
      </c>
      <c r="H3312" s="13" t="s">
        <v>26</v>
      </c>
    </row>
    <row r="3313" spans="1:8">
      <c r="A3313" s="15">
        <v>1012</v>
      </c>
      <c r="B3313" s="15">
        <v>2021</v>
      </c>
      <c r="C3313" s="13" t="s">
        <v>23</v>
      </c>
      <c r="D3313" s="15">
        <v>11</v>
      </c>
      <c r="E3313" s="13" t="s">
        <v>24</v>
      </c>
      <c r="F3313" s="13" t="s">
        <v>11</v>
      </c>
      <c r="G3313" s="13" t="s">
        <v>25</v>
      </c>
      <c r="H3313" s="13" t="s">
        <v>26</v>
      </c>
    </row>
    <row r="3314" spans="1:8">
      <c r="A3314" s="15">
        <v>1011</v>
      </c>
      <c r="B3314" s="15">
        <v>2021</v>
      </c>
      <c r="C3314" s="13" t="s">
        <v>23</v>
      </c>
      <c r="D3314" s="15">
        <v>11</v>
      </c>
      <c r="E3314" s="13" t="s">
        <v>24</v>
      </c>
      <c r="F3314" s="13" t="s">
        <v>11</v>
      </c>
      <c r="G3314" s="13" t="s">
        <v>25</v>
      </c>
      <c r="H3314" s="13" t="s">
        <v>13</v>
      </c>
    </row>
    <row r="3315" spans="1:8">
      <c r="A3315" s="15">
        <v>1010</v>
      </c>
      <c r="B3315" s="15">
        <v>2021</v>
      </c>
      <c r="C3315" s="13" t="s">
        <v>23</v>
      </c>
      <c r="D3315" s="15">
        <v>11</v>
      </c>
      <c r="E3315" s="13" t="s">
        <v>24</v>
      </c>
      <c r="F3315" s="13" t="s">
        <v>11</v>
      </c>
      <c r="G3315" s="13" t="s">
        <v>25</v>
      </c>
      <c r="H3315" s="13" t="s">
        <v>13</v>
      </c>
    </row>
    <row r="3316" spans="1:8">
      <c r="A3316" s="15">
        <v>1009</v>
      </c>
      <c r="B3316" s="15">
        <v>2021</v>
      </c>
      <c r="C3316" s="13" t="s">
        <v>23</v>
      </c>
      <c r="D3316" s="15">
        <v>11</v>
      </c>
      <c r="E3316" s="13" t="s">
        <v>24</v>
      </c>
      <c r="F3316" s="13" t="s">
        <v>17</v>
      </c>
      <c r="G3316" s="13" t="s">
        <v>25</v>
      </c>
      <c r="H3316" s="13" t="s">
        <v>37</v>
      </c>
    </row>
    <row r="3317" spans="1:8">
      <c r="A3317" s="15">
        <v>1008</v>
      </c>
      <c r="B3317" s="15">
        <v>2021</v>
      </c>
      <c r="C3317" s="13" t="s">
        <v>23</v>
      </c>
      <c r="D3317" s="15">
        <v>11</v>
      </c>
      <c r="E3317" s="13" t="s">
        <v>24</v>
      </c>
      <c r="F3317" s="13" t="s">
        <v>17</v>
      </c>
      <c r="G3317" s="13" t="s">
        <v>25</v>
      </c>
      <c r="H3317" s="13" t="s">
        <v>26</v>
      </c>
    </row>
    <row r="3318" spans="1:8">
      <c r="A3318" s="15">
        <v>1007</v>
      </c>
      <c r="B3318" s="15">
        <v>2021</v>
      </c>
      <c r="C3318" s="13" t="s">
        <v>23</v>
      </c>
      <c r="D3318" s="15">
        <v>11</v>
      </c>
      <c r="E3318" s="13" t="s">
        <v>24</v>
      </c>
      <c r="F3318" s="13" t="s">
        <v>17</v>
      </c>
      <c r="G3318" s="13" t="s">
        <v>25</v>
      </c>
      <c r="H3318" s="13" t="s">
        <v>26</v>
      </c>
    </row>
    <row r="3319" spans="1:8">
      <c r="A3319" s="15">
        <v>1006</v>
      </c>
      <c r="B3319" s="15">
        <v>2021</v>
      </c>
      <c r="C3319" s="13" t="s">
        <v>23</v>
      </c>
      <c r="D3319" s="15">
        <v>11</v>
      </c>
      <c r="E3319" s="13" t="s">
        <v>24</v>
      </c>
      <c r="F3319" s="13" t="s">
        <v>17</v>
      </c>
      <c r="G3319" s="13" t="s">
        <v>25</v>
      </c>
      <c r="H3319" s="13" t="s">
        <v>26</v>
      </c>
    </row>
    <row r="3320" spans="1:8">
      <c r="A3320" s="15">
        <v>1005</v>
      </c>
      <c r="B3320" s="15">
        <v>2021</v>
      </c>
      <c r="C3320" s="13" t="s">
        <v>23</v>
      </c>
      <c r="D3320" s="15">
        <v>11</v>
      </c>
      <c r="E3320" s="13" t="s">
        <v>24</v>
      </c>
      <c r="F3320" s="13" t="s">
        <v>17</v>
      </c>
      <c r="G3320" s="13" t="s">
        <v>25</v>
      </c>
      <c r="H3320" s="13" t="s">
        <v>31</v>
      </c>
    </row>
    <row r="3321" spans="1:8">
      <c r="A3321" s="15">
        <v>1004</v>
      </c>
      <c r="B3321" s="15">
        <v>2021</v>
      </c>
      <c r="C3321" s="13" t="s">
        <v>23</v>
      </c>
      <c r="D3321" s="15">
        <v>11</v>
      </c>
      <c r="E3321" s="13" t="s">
        <v>24</v>
      </c>
      <c r="F3321" s="13" t="s">
        <v>17</v>
      </c>
      <c r="G3321" s="13" t="s">
        <v>25</v>
      </c>
      <c r="H3321" s="13" t="s">
        <v>13</v>
      </c>
    </row>
    <row r="3322" spans="1:8">
      <c r="A3322" s="15">
        <v>1003</v>
      </c>
      <c r="B3322" s="15">
        <v>2021</v>
      </c>
      <c r="C3322" s="13" t="s">
        <v>23</v>
      </c>
      <c r="D3322" s="15">
        <v>10</v>
      </c>
      <c r="E3322" s="13" t="s">
        <v>24</v>
      </c>
      <c r="F3322" s="13" t="s">
        <v>11</v>
      </c>
      <c r="G3322" s="13" t="s">
        <v>25</v>
      </c>
      <c r="H3322" s="13" t="s">
        <v>35</v>
      </c>
    </row>
    <row r="3323" spans="1:8">
      <c r="A3323" s="15">
        <v>1002</v>
      </c>
      <c r="B3323" s="15">
        <v>2021</v>
      </c>
      <c r="C3323" s="13" t="s">
        <v>23</v>
      </c>
      <c r="D3323" s="15">
        <v>10</v>
      </c>
      <c r="E3323" s="13" t="s">
        <v>24</v>
      </c>
      <c r="F3323" s="13" t="s">
        <v>11</v>
      </c>
      <c r="G3323" s="13" t="s">
        <v>25</v>
      </c>
      <c r="H3323" s="13" t="s">
        <v>35</v>
      </c>
    </row>
    <row r="3324" spans="1:8">
      <c r="A3324" s="15">
        <v>1001</v>
      </c>
      <c r="B3324" s="15">
        <v>2021</v>
      </c>
      <c r="C3324" s="13" t="s">
        <v>23</v>
      </c>
      <c r="D3324" s="15">
        <v>10</v>
      </c>
      <c r="E3324" s="13" t="s">
        <v>24</v>
      </c>
      <c r="F3324" s="13" t="s">
        <v>11</v>
      </c>
      <c r="G3324" s="13" t="s">
        <v>25</v>
      </c>
      <c r="H3324" s="13" t="s">
        <v>37</v>
      </c>
    </row>
    <row r="3325" spans="1:8">
      <c r="A3325" s="15">
        <v>1000</v>
      </c>
      <c r="B3325" s="15">
        <v>2021</v>
      </c>
      <c r="C3325" s="13" t="s">
        <v>23</v>
      </c>
      <c r="D3325" s="15">
        <v>10</v>
      </c>
      <c r="E3325" s="13" t="s">
        <v>24</v>
      </c>
      <c r="F3325" s="13" t="s">
        <v>11</v>
      </c>
      <c r="G3325" s="13" t="s">
        <v>25</v>
      </c>
      <c r="H3325" s="13" t="s">
        <v>29</v>
      </c>
    </row>
    <row r="3326" spans="1:8">
      <c r="A3326" s="15">
        <v>999</v>
      </c>
      <c r="B3326" s="15">
        <v>2021</v>
      </c>
      <c r="C3326" s="13" t="s">
        <v>23</v>
      </c>
      <c r="D3326" s="15">
        <v>10</v>
      </c>
      <c r="E3326" s="13" t="s">
        <v>24</v>
      </c>
      <c r="F3326" s="13" t="s">
        <v>11</v>
      </c>
      <c r="G3326" s="13" t="s">
        <v>25</v>
      </c>
      <c r="H3326" s="13" t="s">
        <v>26</v>
      </c>
    </row>
    <row r="3327" spans="1:8">
      <c r="A3327" s="15">
        <v>998</v>
      </c>
      <c r="B3327" s="15">
        <v>2021</v>
      </c>
      <c r="C3327" s="13" t="s">
        <v>23</v>
      </c>
      <c r="D3327" s="15">
        <v>10</v>
      </c>
      <c r="E3327" s="13" t="s">
        <v>24</v>
      </c>
      <c r="F3327" s="13" t="s">
        <v>11</v>
      </c>
      <c r="G3327" s="13" t="s">
        <v>25</v>
      </c>
      <c r="H3327" s="13" t="s">
        <v>26</v>
      </c>
    </row>
    <row r="3328" spans="1:8">
      <c r="A3328" s="15">
        <v>997</v>
      </c>
      <c r="B3328" s="15">
        <v>2021</v>
      </c>
      <c r="C3328" s="13" t="s">
        <v>23</v>
      </c>
      <c r="D3328" s="15">
        <v>10</v>
      </c>
      <c r="E3328" s="13" t="s">
        <v>24</v>
      </c>
      <c r="F3328" s="13" t="s">
        <v>11</v>
      </c>
      <c r="G3328" s="13" t="s">
        <v>25</v>
      </c>
      <c r="H3328" s="13" t="s">
        <v>26</v>
      </c>
    </row>
    <row r="3329" spans="1:8">
      <c r="A3329" s="15">
        <v>996</v>
      </c>
      <c r="B3329" s="15">
        <v>2021</v>
      </c>
      <c r="C3329" s="13" t="s">
        <v>23</v>
      </c>
      <c r="D3329" s="15">
        <v>10</v>
      </c>
      <c r="E3329" s="13" t="s">
        <v>24</v>
      </c>
      <c r="F3329" s="13" t="s">
        <v>11</v>
      </c>
      <c r="G3329" s="13" t="s">
        <v>25</v>
      </c>
      <c r="H3329" s="13" t="s">
        <v>31</v>
      </c>
    </row>
    <row r="3330" spans="1:8">
      <c r="A3330" s="15">
        <v>995</v>
      </c>
      <c r="B3330" s="15">
        <v>2021</v>
      </c>
      <c r="C3330" s="13" t="s">
        <v>23</v>
      </c>
      <c r="D3330" s="15">
        <v>10</v>
      </c>
      <c r="E3330" s="13" t="s">
        <v>24</v>
      </c>
      <c r="F3330" s="13" t="s">
        <v>11</v>
      </c>
      <c r="G3330" s="13" t="s">
        <v>25</v>
      </c>
      <c r="H3330" s="13" t="s">
        <v>31</v>
      </c>
    </row>
    <row r="3331" spans="1:8">
      <c r="A3331" s="15">
        <v>994</v>
      </c>
      <c r="B3331" s="15">
        <v>2021</v>
      </c>
      <c r="C3331" s="13" t="s">
        <v>23</v>
      </c>
      <c r="D3331" s="15">
        <v>10</v>
      </c>
      <c r="E3331" s="13" t="s">
        <v>24</v>
      </c>
      <c r="F3331" s="13" t="s">
        <v>11</v>
      </c>
      <c r="G3331" s="13" t="s">
        <v>25</v>
      </c>
      <c r="H3331" s="13" t="s">
        <v>31</v>
      </c>
    </row>
    <row r="3332" spans="1:8">
      <c r="A3332" s="15">
        <v>993</v>
      </c>
      <c r="B3332" s="15">
        <v>2021</v>
      </c>
      <c r="C3332" s="13" t="s">
        <v>23</v>
      </c>
      <c r="D3332" s="15">
        <v>10</v>
      </c>
      <c r="E3332" s="13" t="s">
        <v>24</v>
      </c>
      <c r="F3332" s="13" t="s">
        <v>11</v>
      </c>
      <c r="G3332" s="13" t="s">
        <v>25</v>
      </c>
      <c r="H3332" s="13" t="s">
        <v>31</v>
      </c>
    </row>
    <row r="3333" spans="1:8">
      <c r="A3333" s="15">
        <v>992</v>
      </c>
      <c r="B3333" s="15">
        <v>2021</v>
      </c>
      <c r="C3333" s="13" t="s">
        <v>23</v>
      </c>
      <c r="D3333" s="15">
        <v>10</v>
      </c>
      <c r="E3333" s="13" t="s">
        <v>24</v>
      </c>
      <c r="F3333" s="13" t="s">
        <v>11</v>
      </c>
      <c r="G3333" s="13" t="s">
        <v>25</v>
      </c>
      <c r="H3333" s="13" t="s">
        <v>13</v>
      </c>
    </row>
    <row r="3334" spans="1:8">
      <c r="A3334" s="15">
        <v>991</v>
      </c>
      <c r="B3334" s="15">
        <v>2021</v>
      </c>
      <c r="C3334" s="13" t="s">
        <v>23</v>
      </c>
      <c r="D3334" s="15">
        <v>10</v>
      </c>
      <c r="E3334" s="13" t="s">
        <v>24</v>
      </c>
      <c r="F3334" s="13" t="s">
        <v>11</v>
      </c>
      <c r="G3334" s="13" t="s">
        <v>25</v>
      </c>
      <c r="H3334" s="13" t="s">
        <v>13</v>
      </c>
    </row>
    <row r="3335" spans="1:8">
      <c r="A3335" s="15">
        <v>990</v>
      </c>
      <c r="B3335" s="15">
        <v>2021</v>
      </c>
      <c r="C3335" s="13" t="s">
        <v>23</v>
      </c>
      <c r="D3335" s="15">
        <v>10</v>
      </c>
      <c r="E3335" s="13" t="s">
        <v>24</v>
      </c>
      <c r="F3335" s="13" t="s">
        <v>17</v>
      </c>
      <c r="G3335" s="13" t="s">
        <v>25</v>
      </c>
      <c r="H3335" s="13" t="s">
        <v>30</v>
      </c>
    </row>
    <row r="3336" spans="1:8">
      <c r="A3336" s="15">
        <v>989</v>
      </c>
      <c r="B3336" s="15">
        <v>2021</v>
      </c>
      <c r="C3336" s="13" t="s">
        <v>23</v>
      </c>
      <c r="D3336" s="15">
        <v>10</v>
      </c>
      <c r="E3336" s="13" t="s">
        <v>24</v>
      </c>
      <c r="F3336" s="13" t="s">
        <v>17</v>
      </c>
      <c r="G3336" s="13" t="s">
        <v>25</v>
      </c>
      <c r="H3336" s="13" t="s">
        <v>29</v>
      </c>
    </row>
    <row r="3337" spans="1:8">
      <c r="A3337" s="15">
        <v>988</v>
      </c>
      <c r="B3337" s="15">
        <v>2021</v>
      </c>
      <c r="C3337" s="13" t="s">
        <v>23</v>
      </c>
      <c r="D3337" s="15">
        <v>10</v>
      </c>
      <c r="E3337" s="13" t="s">
        <v>24</v>
      </c>
      <c r="F3337" s="13" t="s">
        <v>17</v>
      </c>
      <c r="G3337" s="13" t="s">
        <v>25</v>
      </c>
      <c r="H3337" s="13" t="s">
        <v>34</v>
      </c>
    </row>
    <row r="3338" spans="1:8">
      <c r="A3338" s="15">
        <v>987</v>
      </c>
      <c r="B3338" s="15">
        <v>2021</v>
      </c>
      <c r="C3338" s="13" t="s">
        <v>23</v>
      </c>
      <c r="D3338" s="15">
        <v>10</v>
      </c>
      <c r="E3338" s="13" t="s">
        <v>24</v>
      </c>
      <c r="F3338" s="13" t="s">
        <v>17</v>
      </c>
      <c r="G3338" s="13" t="s">
        <v>25</v>
      </c>
      <c r="H3338" s="13" t="s">
        <v>31</v>
      </c>
    </row>
    <row r="3339" spans="1:8">
      <c r="A3339" s="15">
        <v>986</v>
      </c>
      <c r="B3339" s="15">
        <v>2021</v>
      </c>
      <c r="C3339" s="13" t="s">
        <v>23</v>
      </c>
      <c r="D3339" s="15">
        <v>9</v>
      </c>
      <c r="E3339" s="13" t="s">
        <v>24</v>
      </c>
      <c r="F3339" s="13" t="s">
        <v>11</v>
      </c>
      <c r="G3339" s="13" t="s">
        <v>25</v>
      </c>
      <c r="H3339" s="13" t="s">
        <v>29</v>
      </c>
    </row>
    <row r="3340" spans="1:8">
      <c r="A3340" s="15">
        <v>985</v>
      </c>
      <c r="B3340" s="15">
        <v>2021</v>
      </c>
      <c r="C3340" s="13" t="s">
        <v>23</v>
      </c>
      <c r="D3340" s="15">
        <v>9</v>
      </c>
      <c r="E3340" s="13" t="s">
        <v>24</v>
      </c>
      <c r="F3340" s="13" t="s">
        <v>11</v>
      </c>
      <c r="G3340" s="13" t="s">
        <v>25</v>
      </c>
      <c r="H3340" s="13" t="s">
        <v>29</v>
      </c>
    </row>
    <row r="3341" spans="1:8">
      <c r="A3341" s="15">
        <v>984</v>
      </c>
      <c r="B3341" s="15">
        <v>2021</v>
      </c>
      <c r="C3341" s="13" t="s">
        <v>23</v>
      </c>
      <c r="D3341" s="15">
        <v>9</v>
      </c>
      <c r="E3341" s="13" t="s">
        <v>24</v>
      </c>
      <c r="F3341" s="13" t="s">
        <v>11</v>
      </c>
      <c r="G3341" s="13" t="s">
        <v>25</v>
      </c>
      <c r="H3341" s="13" t="s">
        <v>34</v>
      </c>
    </row>
    <row r="3342" spans="1:8">
      <c r="A3342" s="15">
        <v>983</v>
      </c>
      <c r="B3342" s="15">
        <v>2021</v>
      </c>
      <c r="C3342" s="13" t="s">
        <v>23</v>
      </c>
      <c r="D3342" s="15">
        <v>9</v>
      </c>
      <c r="E3342" s="13" t="s">
        <v>24</v>
      </c>
      <c r="F3342" s="13" t="s">
        <v>11</v>
      </c>
      <c r="G3342" s="13" t="s">
        <v>25</v>
      </c>
      <c r="H3342" s="13" t="s">
        <v>34</v>
      </c>
    </row>
    <row r="3343" spans="1:8">
      <c r="A3343" s="15">
        <v>982</v>
      </c>
      <c r="B3343" s="15">
        <v>2021</v>
      </c>
      <c r="C3343" s="13" t="s">
        <v>23</v>
      </c>
      <c r="D3343" s="15">
        <v>9</v>
      </c>
      <c r="E3343" s="13" t="s">
        <v>24</v>
      </c>
      <c r="F3343" s="13" t="s">
        <v>11</v>
      </c>
      <c r="G3343" s="13" t="s">
        <v>25</v>
      </c>
      <c r="H3343" s="13" t="s">
        <v>26</v>
      </c>
    </row>
    <row r="3344" spans="1:8">
      <c r="A3344" s="15">
        <v>981</v>
      </c>
      <c r="B3344" s="15">
        <v>2021</v>
      </c>
      <c r="C3344" s="13" t="s">
        <v>23</v>
      </c>
      <c r="D3344" s="15">
        <v>9</v>
      </c>
      <c r="E3344" s="13" t="s">
        <v>24</v>
      </c>
      <c r="F3344" s="13" t="s">
        <v>11</v>
      </c>
      <c r="G3344" s="13" t="s">
        <v>25</v>
      </c>
      <c r="H3344" s="13" t="s">
        <v>26</v>
      </c>
    </row>
    <row r="3345" spans="1:8">
      <c r="A3345" s="15">
        <v>980</v>
      </c>
      <c r="B3345" s="15">
        <v>2021</v>
      </c>
      <c r="C3345" s="13" t="s">
        <v>23</v>
      </c>
      <c r="D3345" s="15">
        <v>9</v>
      </c>
      <c r="E3345" s="13" t="s">
        <v>24</v>
      </c>
      <c r="F3345" s="13" t="s">
        <v>11</v>
      </c>
      <c r="G3345" s="13" t="s">
        <v>25</v>
      </c>
      <c r="H3345" s="13" t="s">
        <v>31</v>
      </c>
    </row>
    <row r="3346" spans="1:8">
      <c r="A3346" s="15">
        <v>979</v>
      </c>
      <c r="B3346" s="15">
        <v>2021</v>
      </c>
      <c r="C3346" s="13" t="s">
        <v>23</v>
      </c>
      <c r="D3346" s="15">
        <v>9</v>
      </c>
      <c r="E3346" s="13" t="s">
        <v>24</v>
      </c>
      <c r="F3346" s="13" t="s">
        <v>11</v>
      </c>
      <c r="G3346" s="13" t="s">
        <v>25</v>
      </c>
      <c r="H3346" s="13" t="s">
        <v>31</v>
      </c>
    </row>
    <row r="3347" spans="1:8">
      <c r="A3347" s="15">
        <v>978</v>
      </c>
      <c r="B3347" s="15">
        <v>2021</v>
      </c>
      <c r="C3347" s="13" t="s">
        <v>23</v>
      </c>
      <c r="D3347" s="15">
        <v>9</v>
      </c>
      <c r="E3347" s="13" t="s">
        <v>24</v>
      </c>
      <c r="F3347" s="13" t="s">
        <v>11</v>
      </c>
      <c r="G3347" s="13" t="s">
        <v>25</v>
      </c>
      <c r="H3347" s="13" t="s">
        <v>31</v>
      </c>
    </row>
    <row r="3348" spans="1:8">
      <c r="A3348" s="15">
        <v>977</v>
      </c>
      <c r="B3348" s="15">
        <v>2021</v>
      </c>
      <c r="C3348" s="13" t="s">
        <v>23</v>
      </c>
      <c r="D3348" s="15">
        <v>9</v>
      </c>
      <c r="E3348" s="13" t="s">
        <v>24</v>
      </c>
      <c r="F3348" s="13" t="s">
        <v>11</v>
      </c>
      <c r="G3348" s="13" t="s">
        <v>25</v>
      </c>
      <c r="H3348" s="13" t="s">
        <v>31</v>
      </c>
    </row>
    <row r="3349" spans="1:8">
      <c r="A3349" s="15">
        <v>976</v>
      </c>
      <c r="B3349" s="15">
        <v>2021</v>
      </c>
      <c r="C3349" s="13" t="s">
        <v>23</v>
      </c>
      <c r="D3349" s="15">
        <v>9</v>
      </c>
      <c r="E3349" s="13" t="s">
        <v>24</v>
      </c>
      <c r="F3349" s="13" t="s">
        <v>11</v>
      </c>
      <c r="G3349" s="13" t="s">
        <v>25</v>
      </c>
      <c r="H3349" s="13" t="s">
        <v>31</v>
      </c>
    </row>
    <row r="3350" spans="1:8">
      <c r="A3350" s="15">
        <v>975</v>
      </c>
      <c r="B3350" s="15">
        <v>2021</v>
      </c>
      <c r="C3350" s="13" t="s">
        <v>23</v>
      </c>
      <c r="D3350" s="15">
        <v>9</v>
      </c>
      <c r="E3350" s="13" t="s">
        <v>24</v>
      </c>
      <c r="F3350" s="13" t="s">
        <v>11</v>
      </c>
      <c r="G3350" s="13" t="s">
        <v>25</v>
      </c>
      <c r="H3350" s="13" t="s">
        <v>13</v>
      </c>
    </row>
    <row r="3351" spans="1:8">
      <c r="A3351" s="15">
        <v>974</v>
      </c>
      <c r="B3351" s="15">
        <v>2021</v>
      </c>
      <c r="C3351" s="13" t="s">
        <v>23</v>
      </c>
      <c r="D3351" s="15">
        <v>9</v>
      </c>
      <c r="E3351" s="13" t="s">
        <v>24</v>
      </c>
      <c r="F3351" s="13" t="s">
        <v>11</v>
      </c>
      <c r="G3351" s="13" t="s">
        <v>25</v>
      </c>
      <c r="H3351" s="13" t="s">
        <v>13</v>
      </c>
    </row>
    <row r="3352" spans="1:8">
      <c r="A3352" s="15">
        <v>973</v>
      </c>
      <c r="B3352" s="15">
        <v>2021</v>
      </c>
      <c r="C3352" s="13" t="s">
        <v>23</v>
      </c>
      <c r="D3352" s="15">
        <v>9</v>
      </c>
      <c r="E3352" s="13" t="s">
        <v>24</v>
      </c>
      <c r="F3352" s="13" t="s">
        <v>11</v>
      </c>
      <c r="G3352" s="13" t="s">
        <v>25</v>
      </c>
      <c r="H3352" s="13" t="s">
        <v>13</v>
      </c>
    </row>
    <row r="3353" spans="1:8">
      <c r="A3353" s="15">
        <v>972</v>
      </c>
      <c r="B3353" s="15">
        <v>2021</v>
      </c>
      <c r="C3353" s="13" t="s">
        <v>23</v>
      </c>
      <c r="D3353" s="15">
        <v>9</v>
      </c>
      <c r="E3353" s="13" t="s">
        <v>24</v>
      </c>
      <c r="F3353" s="13" t="s">
        <v>17</v>
      </c>
      <c r="G3353" s="13" t="s">
        <v>25</v>
      </c>
      <c r="H3353" s="13" t="s">
        <v>37</v>
      </c>
    </row>
    <row r="3354" spans="1:8">
      <c r="A3354" s="15">
        <v>971</v>
      </c>
      <c r="B3354" s="15">
        <v>2021</v>
      </c>
      <c r="C3354" s="13" t="s">
        <v>23</v>
      </c>
      <c r="D3354" s="15">
        <v>9</v>
      </c>
      <c r="E3354" s="13" t="s">
        <v>24</v>
      </c>
      <c r="F3354" s="13" t="s">
        <v>17</v>
      </c>
      <c r="G3354" s="13" t="s">
        <v>25</v>
      </c>
      <c r="H3354" s="13" t="s">
        <v>26</v>
      </c>
    </row>
    <row r="3355" spans="1:8">
      <c r="A3355" s="15">
        <v>970</v>
      </c>
      <c r="B3355" s="15">
        <v>2021</v>
      </c>
      <c r="C3355" s="13" t="s">
        <v>23</v>
      </c>
      <c r="D3355" s="15">
        <v>9</v>
      </c>
      <c r="E3355" s="13" t="s">
        <v>24</v>
      </c>
      <c r="F3355" s="13" t="s">
        <v>17</v>
      </c>
      <c r="G3355" s="13" t="s">
        <v>25</v>
      </c>
      <c r="H3355" s="13" t="s">
        <v>26</v>
      </c>
    </row>
    <row r="3356" spans="1:8">
      <c r="A3356" s="15">
        <v>969</v>
      </c>
      <c r="B3356" s="15">
        <v>2021</v>
      </c>
      <c r="C3356" s="13" t="s">
        <v>23</v>
      </c>
      <c r="D3356" s="15">
        <v>9</v>
      </c>
      <c r="E3356" s="13" t="s">
        <v>24</v>
      </c>
      <c r="F3356" s="13" t="s">
        <v>17</v>
      </c>
      <c r="G3356" s="13" t="s">
        <v>25</v>
      </c>
      <c r="H3356" s="13" t="s">
        <v>31</v>
      </c>
    </row>
    <row r="3357" spans="1:8">
      <c r="A3357" s="15">
        <v>968</v>
      </c>
      <c r="B3357" s="15">
        <v>2021</v>
      </c>
      <c r="C3357" s="13" t="s">
        <v>23</v>
      </c>
      <c r="D3357" s="15">
        <v>9</v>
      </c>
      <c r="E3357" s="13" t="s">
        <v>24</v>
      </c>
      <c r="F3357" s="13" t="s">
        <v>17</v>
      </c>
      <c r="G3357" s="13" t="s">
        <v>25</v>
      </c>
      <c r="H3357" s="13" t="s">
        <v>13</v>
      </c>
    </row>
    <row r="3358" spans="1:8">
      <c r="A3358" s="15">
        <v>967</v>
      </c>
      <c r="B3358" s="15">
        <v>2021</v>
      </c>
      <c r="C3358" s="13" t="s">
        <v>46</v>
      </c>
      <c r="D3358" s="15">
        <v>8</v>
      </c>
      <c r="E3358" s="13" t="s">
        <v>24</v>
      </c>
      <c r="F3358" s="13" t="s">
        <v>11</v>
      </c>
      <c r="G3358" s="13" t="s">
        <v>25</v>
      </c>
      <c r="H3358" s="13" t="s">
        <v>31</v>
      </c>
    </row>
    <row r="3359" spans="1:8">
      <c r="A3359" s="15">
        <v>966</v>
      </c>
      <c r="B3359" s="15">
        <v>2021</v>
      </c>
      <c r="C3359" s="13" t="s">
        <v>46</v>
      </c>
      <c r="D3359" s="15">
        <v>8</v>
      </c>
      <c r="E3359" s="13" t="s">
        <v>24</v>
      </c>
      <c r="F3359" s="13" t="s">
        <v>11</v>
      </c>
      <c r="G3359" s="13" t="s">
        <v>25</v>
      </c>
      <c r="H3359" s="13" t="s">
        <v>13</v>
      </c>
    </row>
    <row r="3360" spans="1:8">
      <c r="A3360" s="15">
        <v>965</v>
      </c>
      <c r="B3360" s="15">
        <v>2021</v>
      </c>
      <c r="C3360" s="13" t="s">
        <v>46</v>
      </c>
      <c r="D3360" s="15">
        <v>8</v>
      </c>
      <c r="E3360" s="13" t="s">
        <v>24</v>
      </c>
      <c r="F3360" s="13" t="s">
        <v>11</v>
      </c>
      <c r="G3360" s="13" t="s">
        <v>25</v>
      </c>
      <c r="H3360" s="13" t="s">
        <v>13</v>
      </c>
    </row>
    <row r="3361" spans="1:8">
      <c r="A3361" s="15">
        <v>964</v>
      </c>
      <c r="B3361" s="15">
        <v>2021</v>
      </c>
      <c r="C3361" s="13" t="s">
        <v>46</v>
      </c>
      <c r="D3361" s="15">
        <v>8</v>
      </c>
      <c r="E3361" s="13" t="s">
        <v>24</v>
      </c>
      <c r="F3361" s="13" t="s">
        <v>17</v>
      </c>
      <c r="G3361" s="13" t="s">
        <v>25</v>
      </c>
      <c r="H3361" s="13" t="s">
        <v>34</v>
      </c>
    </row>
    <row r="3362" spans="1:8">
      <c r="A3362" s="15">
        <v>963</v>
      </c>
      <c r="B3362" s="15">
        <v>2021</v>
      </c>
      <c r="C3362" s="13" t="s">
        <v>46</v>
      </c>
      <c r="D3362" s="15">
        <v>8</v>
      </c>
      <c r="E3362" s="13" t="s">
        <v>24</v>
      </c>
      <c r="F3362" s="13" t="s">
        <v>17</v>
      </c>
      <c r="G3362" s="13" t="s">
        <v>25</v>
      </c>
      <c r="H3362" s="13" t="s">
        <v>26</v>
      </c>
    </row>
    <row r="3363" spans="1:8">
      <c r="A3363" s="15">
        <v>962</v>
      </c>
      <c r="B3363" s="15">
        <v>2021</v>
      </c>
      <c r="C3363" s="13" t="s">
        <v>46</v>
      </c>
      <c r="D3363" s="15">
        <v>8</v>
      </c>
      <c r="E3363" s="13" t="s">
        <v>24</v>
      </c>
      <c r="F3363" s="13" t="s">
        <v>17</v>
      </c>
      <c r="G3363" s="13" t="s">
        <v>25</v>
      </c>
      <c r="H3363" s="13" t="s">
        <v>31</v>
      </c>
    </row>
    <row r="3364" spans="1:8">
      <c r="A3364" s="15">
        <v>961</v>
      </c>
      <c r="B3364" s="15">
        <v>2021</v>
      </c>
      <c r="C3364" s="13" t="s">
        <v>46</v>
      </c>
      <c r="D3364" s="15">
        <v>8</v>
      </c>
      <c r="E3364" s="13" t="s">
        <v>24</v>
      </c>
      <c r="F3364" s="13" t="s">
        <v>17</v>
      </c>
      <c r="G3364" s="13" t="s">
        <v>25</v>
      </c>
      <c r="H3364" s="13" t="s">
        <v>31</v>
      </c>
    </row>
    <row r="3365" spans="1:8">
      <c r="A3365" s="15">
        <v>960</v>
      </c>
      <c r="B3365" s="15">
        <v>2021</v>
      </c>
      <c r="C3365" s="13" t="s">
        <v>46</v>
      </c>
      <c r="D3365" s="15">
        <v>8</v>
      </c>
      <c r="E3365" s="13" t="s">
        <v>24</v>
      </c>
      <c r="F3365" s="13" t="s">
        <v>17</v>
      </c>
      <c r="G3365" s="13" t="s">
        <v>25</v>
      </c>
      <c r="H3365" s="13" t="s">
        <v>31</v>
      </c>
    </row>
    <row r="3366" spans="1:8">
      <c r="A3366" s="15">
        <v>959</v>
      </c>
      <c r="B3366" s="15">
        <v>2021</v>
      </c>
      <c r="C3366" s="13" t="s">
        <v>46</v>
      </c>
      <c r="D3366" s="15">
        <v>8</v>
      </c>
      <c r="E3366" s="13" t="s">
        <v>24</v>
      </c>
      <c r="F3366" s="13" t="s">
        <v>17</v>
      </c>
      <c r="G3366" s="13" t="s">
        <v>25</v>
      </c>
      <c r="H3366" s="13" t="s">
        <v>13</v>
      </c>
    </row>
    <row r="3367" spans="1:8">
      <c r="A3367" s="15">
        <v>958</v>
      </c>
      <c r="B3367" s="15">
        <v>2021</v>
      </c>
      <c r="C3367" s="13" t="s">
        <v>46</v>
      </c>
      <c r="D3367" s="15">
        <v>8</v>
      </c>
      <c r="E3367" s="13" t="s">
        <v>24</v>
      </c>
      <c r="F3367" s="13" t="s">
        <v>17</v>
      </c>
      <c r="G3367" s="13" t="s">
        <v>25</v>
      </c>
      <c r="H3367" s="13" t="s">
        <v>13</v>
      </c>
    </row>
    <row r="3368" spans="1:8">
      <c r="A3368" s="15">
        <v>957</v>
      </c>
      <c r="B3368" s="15">
        <v>2021</v>
      </c>
      <c r="C3368" s="13" t="s">
        <v>46</v>
      </c>
      <c r="D3368" s="15">
        <v>7</v>
      </c>
      <c r="E3368" s="13" t="s">
        <v>10</v>
      </c>
      <c r="F3368" s="13" t="s">
        <v>11</v>
      </c>
      <c r="G3368" s="13" t="s">
        <v>12</v>
      </c>
      <c r="H3368" s="13" t="s">
        <v>18</v>
      </c>
    </row>
    <row r="3369" spans="1:8">
      <c r="A3369" s="15">
        <v>956</v>
      </c>
      <c r="B3369" s="15">
        <v>2021</v>
      </c>
      <c r="C3369" s="13" t="s">
        <v>46</v>
      </c>
      <c r="D3369" s="15">
        <v>7</v>
      </c>
      <c r="E3369" s="13" t="s">
        <v>24</v>
      </c>
      <c r="F3369" s="13" t="s">
        <v>11</v>
      </c>
      <c r="G3369" s="13" t="s">
        <v>25</v>
      </c>
      <c r="H3369" s="13" t="s">
        <v>26</v>
      </c>
    </row>
    <row r="3370" spans="1:8">
      <c r="A3370" s="15">
        <v>955</v>
      </c>
      <c r="B3370" s="15">
        <v>2021</v>
      </c>
      <c r="C3370" s="13" t="s">
        <v>46</v>
      </c>
      <c r="D3370" s="15">
        <v>7</v>
      </c>
      <c r="E3370" s="13" t="s">
        <v>24</v>
      </c>
      <c r="F3370" s="13" t="s">
        <v>11</v>
      </c>
      <c r="G3370" s="13" t="s">
        <v>25</v>
      </c>
      <c r="H3370" s="13" t="s">
        <v>31</v>
      </c>
    </row>
    <row r="3371" spans="1:8">
      <c r="A3371" s="15">
        <v>954</v>
      </c>
      <c r="B3371" s="15">
        <v>2021</v>
      </c>
      <c r="C3371" s="13" t="s">
        <v>46</v>
      </c>
      <c r="D3371" s="15">
        <v>7</v>
      </c>
      <c r="E3371" s="13" t="s">
        <v>24</v>
      </c>
      <c r="F3371" s="13" t="s">
        <v>11</v>
      </c>
      <c r="G3371" s="13" t="s">
        <v>25</v>
      </c>
      <c r="H3371" s="13" t="s">
        <v>31</v>
      </c>
    </row>
    <row r="3372" spans="1:8">
      <c r="A3372" s="15">
        <v>953</v>
      </c>
      <c r="B3372" s="15">
        <v>2021</v>
      </c>
      <c r="C3372" s="13" t="s">
        <v>46</v>
      </c>
      <c r="D3372" s="15">
        <v>6</v>
      </c>
      <c r="E3372" s="13" t="s">
        <v>38</v>
      </c>
      <c r="F3372" s="13" t="s">
        <v>17</v>
      </c>
      <c r="G3372" s="13" t="s">
        <v>12</v>
      </c>
      <c r="H3372" s="13" t="s">
        <v>35</v>
      </c>
    </row>
    <row r="3373" spans="1:8">
      <c r="A3373" s="15">
        <v>952</v>
      </c>
      <c r="B3373" s="15">
        <v>2021</v>
      </c>
      <c r="C3373" s="13" t="s">
        <v>46</v>
      </c>
      <c r="D3373" s="15">
        <v>6</v>
      </c>
      <c r="E3373" s="13" t="s">
        <v>24</v>
      </c>
      <c r="F3373" s="13" t="s">
        <v>11</v>
      </c>
      <c r="G3373" s="13" t="s">
        <v>25</v>
      </c>
      <c r="H3373" s="13" t="s">
        <v>37</v>
      </c>
    </row>
    <row r="3374" spans="1:8">
      <c r="A3374" s="15">
        <v>951</v>
      </c>
      <c r="B3374" s="15">
        <v>2021</v>
      </c>
      <c r="C3374" s="13" t="s">
        <v>46</v>
      </c>
      <c r="D3374" s="15">
        <v>6</v>
      </c>
      <c r="E3374" s="13" t="s">
        <v>24</v>
      </c>
      <c r="F3374" s="13" t="s">
        <v>11</v>
      </c>
      <c r="G3374" s="13" t="s">
        <v>25</v>
      </c>
      <c r="H3374" s="13" t="s">
        <v>29</v>
      </c>
    </row>
    <row r="3375" spans="1:8">
      <c r="A3375" s="15">
        <v>950</v>
      </c>
      <c r="B3375" s="15">
        <v>2021</v>
      </c>
      <c r="C3375" s="13" t="s">
        <v>46</v>
      </c>
      <c r="D3375" s="15">
        <v>6</v>
      </c>
      <c r="E3375" s="13" t="s">
        <v>24</v>
      </c>
      <c r="F3375" s="13" t="s">
        <v>11</v>
      </c>
      <c r="G3375" s="13" t="s">
        <v>25</v>
      </c>
      <c r="H3375" s="13" t="s">
        <v>31</v>
      </c>
    </row>
    <row r="3376" spans="1:8">
      <c r="A3376" s="15">
        <v>949</v>
      </c>
      <c r="B3376" s="15">
        <v>2021</v>
      </c>
      <c r="C3376" s="13" t="s">
        <v>46</v>
      </c>
      <c r="D3376" s="15">
        <v>6</v>
      </c>
      <c r="E3376" s="13" t="s">
        <v>24</v>
      </c>
      <c r="F3376" s="13" t="s">
        <v>17</v>
      </c>
      <c r="G3376" s="13" t="s">
        <v>25</v>
      </c>
      <c r="H3376" s="13" t="s">
        <v>31</v>
      </c>
    </row>
    <row r="3377" spans="1:8">
      <c r="A3377" s="15">
        <v>948</v>
      </c>
      <c r="B3377" s="15">
        <v>2021</v>
      </c>
      <c r="C3377" s="13" t="s">
        <v>46</v>
      </c>
      <c r="D3377" s="15">
        <v>6</v>
      </c>
      <c r="E3377" s="13" t="s">
        <v>24</v>
      </c>
      <c r="F3377" s="13" t="s">
        <v>17</v>
      </c>
      <c r="G3377" s="13" t="s">
        <v>25</v>
      </c>
      <c r="H3377" s="13" t="s">
        <v>13</v>
      </c>
    </row>
    <row r="3378" spans="1:8">
      <c r="A3378" s="15">
        <v>947</v>
      </c>
      <c r="B3378" s="15">
        <v>2021</v>
      </c>
      <c r="C3378" s="13" t="s">
        <v>46</v>
      </c>
      <c r="D3378" s="15">
        <v>5</v>
      </c>
      <c r="E3378" s="13" t="s">
        <v>38</v>
      </c>
      <c r="F3378" s="13" t="s">
        <v>17</v>
      </c>
      <c r="G3378" s="13" t="s">
        <v>12</v>
      </c>
      <c r="H3378" s="13" t="s">
        <v>30</v>
      </c>
    </row>
    <row r="3379" spans="1:8">
      <c r="A3379" s="15">
        <v>946</v>
      </c>
      <c r="B3379" s="15">
        <v>2021</v>
      </c>
      <c r="C3379" s="13" t="s">
        <v>46</v>
      </c>
      <c r="D3379" s="15">
        <v>5</v>
      </c>
      <c r="E3379" s="13" t="s">
        <v>24</v>
      </c>
      <c r="F3379" s="13" t="s">
        <v>11</v>
      </c>
      <c r="G3379" s="13" t="s">
        <v>25</v>
      </c>
      <c r="H3379" s="13" t="s">
        <v>32</v>
      </c>
    </row>
    <row r="3380" spans="1:8">
      <c r="A3380" s="15">
        <v>945</v>
      </c>
      <c r="B3380" s="15">
        <v>2021</v>
      </c>
      <c r="C3380" s="13" t="s">
        <v>46</v>
      </c>
      <c r="D3380" s="15">
        <v>5</v>
      </c>
      <c r="E3380" s="13" t="s">
        <v>24</v>
      </c>
      <c r="F3380" s="13" t="s">
        <v>11</v>
      </c>
      <c r="G3380" s="13" t="s">
        <v>25</v>
      </c>
      <c r="H3380" s="13" t="s">
        <v>30</v>
      </c>
    </row>
    <row r="3381" spans="1:8">
      <c r="A3381" s="15">
        <v>944</v>
      </c>
      <c r="B3381" s="15">
        <v>2021</v>
      </c>
      <c r="C3381" s="13" t="s">
        <v>46</v>
      </c>
      <c r="D3381" s="15">
        <v>5</v>
      </c>
      <c r="E3381" s="13" t="s">
        <v>24</v>
      </c>
      <c r="F3381" s="13" t="s">
        <v>11</v>
      </c>
      <c r="G3381" s="13" t="s">
        <v>25</v>
      </c>
      <c r="H3381" s="13" t="s">
        <v>29</v>
      </c>
    </row>
    <row r="3382" spans="1:8">
      <c r="A3382" s="15">
        <v>943</v>
      </c>
      <c r="B3382" s="15">
        <v>2021</v>
      </c>
      <c r="C3382" s="13" t="s">
        <v>46</v>
      </c>
      <c r="D3382" s="15">
        <v>5</v>
      </c>
      <c r="E3382" s="13" t="s">
        <v>24</v>
      </c>
      <c r="F3382" s="13" t="s">
        <v>11</v>
      </c>
      <c r="G3382" s="13" t="s">
        <v>25</v>
      </c>
      <c r="H3382" s="13" t="s">
        <v>26</v>
      </c>
    </row>
    <row r="3383" spans="1:8">
      <c r="A3383" s="15">
        <v>942</v>
      </c>
      <c r="B3383" s="15">
        <v>2021</v>
      </c>
      <c r="C3383" s="13" t="s">
        <v>46</v>
      </c>
      <c r="D3383" s="15">
        <v>5</v>
      </c>
      <c r="E3383" s="13" t="s">
        <v>24</v>
      </c>
      <c r="F3383" s="13" t="s">
        <v>11</v>
      </c>
      <c r="G3383" s="13" t="s">
        <v>25</v>
      </c>
      <c r="H3383" s="13" t="s">
        <v>13</v>
      </c>
    </row>
    <row r="3384" spans="1:8">
      <c r="A3384" s="15">
        <v>941</v>
      </c>
      <c r="B3384" s="15">
        <v>2021</v>
      </c>
      <c r="C3384" s="13" t="s">
        <v>46</v>
      </c>
      <c r="D3384" s="15">
        <v>5</v>
      </c>
      <c r="E3384" s="13" t="s">
        <v>24</v>
      </c>
      <c r="F3384" s="13" t="s">
        <v>11</v>
      </c>
      <c r="G3384" s="13" t="s">
        <v>25</v>
      </c>
      <c r="H3384" s="13" t="s">
        <v>13</v>
      </c>
    </row>
    <row r="3385" spans="1:8">
      <c r="A3385" s="15">
        <v>940</v>
      </c>
      <c r="B3385" s="15">
        <v>2021</v>
      </c>
      <c r="C3385" s="13" t="s">
        <v>46</v>
      </c>
      <c r="D3385" s="15">
        <v>5</v>
      </c>
      <c r="E3385" s="13" t="s">
        <v>24</v>
      </c>
      <c r="F3385" s="13" t="s">
        <v>11</v>
      </c>
      <c r="G3385" s="13" t="s">
        <v>25</v>
      </c>
      <c r="H3385" s="13" t="s">
        <v>13</v>
      </c>
    </row>
    <row r="3386" spans="1:8">
      <c r="A3386" s="15">
        <v>939</v>
      </c>
      <c r="B3386" s="15">
        <v>2021</v>
      </c>
      <c r="C3386" s="13" t="s">
        <v>46</v>
      </c>
      <c r="D3386" s="15">
        <v>5</v>
      </c>
      <c r="E3386" s="13" t="s">
        <v>24</v>
      </c>
      <c r="F3386" s="13" t="s">
        <v>17</v>
      </c>
      <c r="G3386" s="13" t="s">
        <v>25</v>
      </c>
      <c r="H3386" s="13" t="s">
        <v>32</v>
      </c>
    </row>
    <row r="3387" spans="1:8">
      <c r="A3387" s="15">
        <v>938</v>
      </c>
      <c r="B3387" s="15">
        <v>2021</v>
      </c>
      <c r="C3387" s="13" t="s">
        <v>46</v>
      </c>
      <c r="D3387" s="15">
        <v>5</v>
      </c>
      <c r="E3387" s="13" t="s">
        <v>24</v>
      </c>
      <c r="F3387" s="13" t="s">
        <v>17</v>
      </c>
      <c r="G3387" s="13" t="s">
        <v>25</v>
      </c>
      <c r="H3387" s="13" t="s">
        <v>35</v>
      </c>
    </row>
    <row r="3388" spans="1:8">
      <c r="A3388" s="15">
        <v>937</v>
      </c>
      <c r="B3388" s="15">
        <v>2021</v>
      </c>
      <c r="C3388" s="13" t="s">
        <v>43</v>
      </c>
      <c r="D3388" s="15">
        <v>4</v>
      </c>
      <c r="E3388" s="13" t="s">
        <v>38</v>
      </c>
      <c r="F3388" s="13" t="s">
        <v>11</v>
      </c>
      <c r="G3388" s="13" t="s">
        <v>12</v>
      </c>
      <c r="H3388" s="13" t="s">
        <v>15</v>
      </c>
    </row>
    <row r="3389" spans="1:8">
      <c r="A3389" s="15">
        <v>936</v>
      </c>
      <c r="B3389" s="15">
        <v>2021</v>
      </c>
      <c r="C3389" s="13" t="s">
        <v>43</v>
      </c>
      <c r="D3389" s="15">
        <v>4</v>
      </c>
      <c r="E3389" s="13" t="s">
        <v>38</v>
      </c>
      <c r="F3389" s="13" t="s">
        <v>11</v>
      </c>
      <c r="G3389" s="13" t="s">
        <v>12</v>
      </c>
      <c r="H3389" s="13" t="s">
        <v>37</v>
      </c>
    </row>
    <row r="3390" spans="1:8">
      <c r="A3390" s="15">
        <v>935</v>
      </c>
      <c r="B3390" s="15">
        <v>2021</v>
      </c>
      <c r="C3390" s="13" t="s">
        <v>43</v>
      </c>
      <c r="D3390" s="15">
        <v>4</v>
      </c>
      <c r="E3390" s="13" t="s">
        <v>38</v>
      </c>
      <c r="F3390" s="13" t="s">
        <v>17</v>
      </c>
      <c r="G3390" s="13" t="s">
        <v>12</v>
      </c>
      <c r="H3390" s="13" t="s">
        <v>15</v>
      </c>
    </row>
    <row r="3391" spans="1:8">
      <c r="A3391" s="15">
        <v>934</v>
      </c>
      <c r="B3391" s="15">
        <v>2021</v>
      </c>
      <c r="C3391" s="13" t="s">
        <v>43</v>
      </c>
      <c r="D3391" s="15">
        <v>4</v>
      </c>
      <c r="E3391" s="13" t="s">
        <v>24</v>
      </c>
      <c r="F3391" s="13" t="s">
        <v>11</v>
      </c>
      <c r="G3391" s="13" t="s">
        <v>25</v>
      </c>
      <c r="H3391" s="13" t="s">
        <v>35</v>
      </c>
    </row>
    <row r="3392" spans="1:8">
      <c r="A3392" s="15">
        <v>933</v>
      </c>
      <c r="B3392" s="15">
        <v>2021</v>
      </c>
      <c r="C3392" s="13" t="s">
        <v>43</v>
      </c>
      <c r="D3392" s="15">
        <v>4</v>
      </c>
      <c r="E3392" s="13" t="s">
        <v>24</v>
      </c>
      <c r="F3392" s="13" t="s">
        <v>11</v>
      </c>
      <c r="G3392" s="13" t="s">
        <v>25</v>
      </c>
      <c r="H3392" s="13" t="s">
        <v>29</v>
      </c>
    </row>
    <row r="3393" spans="1:8">
      <c r="A3393" s="15">
        <v>932</v>
      </c>
      <c r="B3393" s="15">
        <v>2021</v>
      </c>
      <c r="C3393" s="13" t="s">
        <v>43</v>
      </c>
      <c r="D3393" s="15">
        <v>4</v>
      </c>
      <c r="E3393" s="13" t="s">
        <v>24</v>
      </c>
      <c r="F3393" s="13" t="s">
        <v>11</v>
      </c>
      <c r="G3393" s="13" t="s">
        <v>25</v>
      </c>
      <c r="H3393" s="13" t="s">
        <v>29</v>
      </c>
    </row>
    <row r="3394" spans="1:8">
      <c r="A3394" s="15">
        <v>931</v>
      </c>
      <c r="B3394" s="15">
        <v>2021</v>
      </c>
      <c r="C3394" s="13" t="s">
        <v>43</v>
      </c>
      <c r="D3394" s="15">
        <v>4</v>
      </c>
      <c r="E3394" s="13" t="s">
        <v>24</v>
      </c>
      <c r="F3394" s="13" t="s">
        <v>11</v>
      </c>
      <c r="G3394" s="13" t="s">
        <v>25</v>
      </c>
      <c r="H3394" s="13" t="s">
        <v>34</v>
      </c>
    </row>
    <row r="3395" spans="1:8">
      <c r="A3395" s="15">
        <v>930</v>
      </c>
      <c r="B3395" s="15">
        <v>2021</v>
      </c>
      <c r="C3395" s="13" t="s">
        <v>43</v>
      </c>
      <c r="D3395" s="15">
        <v>4</v>
      </c>
      <c r="E3395" s="13" t="s">
        <v>24</v>
      </c>
      <c r="F3395" s="13" t="s">
        <v>11</v>
      </c>
      <c r="G3395" s="13" t="s">
        <v>25</v>
      </c>
      <c r="H3395" s="13" t="s">
        <v>26</v>
      </c>
    </row>
    <row r="3396" spans="1:8">
      <c r="A3396" s="15">
        <v>929</v>
      </c>
      <c r="B3396" s="15">
        <v>2021</v>
      </c>
      <c r="C3396" s="13" t="s">
        <v>43</v>
      </c>
      <c r="D3396" s="15">
        <v>4</v>
      </c>
      <c r="E3396" s="13" t="s">
        <v>24</v>
      </c>
      <c r="F3396" s="13" t="s">
        <v>11</v>
      </c>
      <c r="G3396" s="13" t="s">
        <v>25</v>
      </c>
      <c r="H3396" s="13" t="s">
        <v>26</v>
      </c>
    </row>
    <row r="3397" spans="1:8">
      <c r="A3397" s="15">
        <v>928</v>
      </c>
      <c r="B3397" s="15">
        <v>2021</v>
      </c>
      <c r="C3397" s="13" t="s">
        <v>43</v>
      </c>
      <c r="D3397" s="15">
        <v>4</v>
      </c>
      <c r="E3397" s="13" t="s">
        <v>24</v>
      </c>
      <c r="F3397" s="13" t="s">
        <v>11</v>
      </c>
      <c r="G3397" s="13" t="s">
        <v>25</v>
      </c>
      <c r="H3397" s="13" t="s">
        <v>26</v>
      </c>
    </row>
    <row r="3398" spans="1:8">
      <c r="A3398" s="15">
        <v>927</v>
      </c>
      <c r="B3398" s="15">
        <v>2021</v>
      </c>
      <c r="C3398" s="13" t="s">
        <v>43</v>
      </c>
      <c r="D3398" s="15">
        <v>4</v>
      </c>
      <c r="E3398" s="13" t="s">
        <v>24</v>
      </c>
      <c r="F3398" s="13" t="s">
        <v>11</v>
      </c>
      <c r="G3398" s="13" t="s">
        <v>25</v>
      </c>
      <c r="H3398" s="13" t="s">
        <v>31</v>
      </c>
    </row>
    <row r="3399" spans="1:8">
      <c r="A3399" s="15">
        <v>926</v>
      </c>
      <c r="B3399" s="15">
        <v>2021</v>
      </c>
      <c r="C3399" s="13" t="s">
        <v>43</v>
      </c>
      <c r="D3399" s="15">
        <v>4</v>
      </c>
      <c r="E3399" s="13" t="s">
        <v>24</v>
      </c>
      <c r="F3399" s="13" t="s">
        <v>11</v>
      </c>
      <c r="G3399" s="13" t="s">
        <v>25</v>
      </c>
      <c r="H3399" s="13" t="s">
        <v>31</v>
      </c>
    </row>
    <row r="3400" spans="1:8">
      <c r="A3400" s="15">
        <v>925</v>
      </c>
      <c r="B3400" s="15">
        <v>2021</v>
      </c>
      <c r="C3400" s="13" t="s">
        <v>43</v>
      </c>
      <c r="D3400" s="15">
        <v>4</v>
      </c>
      <c r="E3400" s="13" t="s">
        <v>24</v>
      </c>
      <c r="F3400" s="13" t="s">
        <v>11</v>
      </c>
      <c r="G3400" s="13" t="s">
        <v>25</v>
      </c>
      <c r="H3400" s="13" t="s">
        <v>13</v>
      </c>
    </row>
    <row r="3401" spans="1:8">
      <c r="A3401" s="15">
        <v>924</v>
      </c>
      <c r="B3401" s="15">
        <v>2021</v>
      </c>
      <c r="C3401" s="13" t="s">
        <v>43</v>
      </c>
      <c r="D3401" s="15">
        <v>4</v>
      </c>
      <c r="E3401" s="13" t="s">
        <v>24</v>
      </c>
      <c r="F3401" s="13" t="s">
        <v>11</v>
      </c>
      <c r="G3401" s="13" t="s">
        <v>25</v>
      </c>
      <c r="H3401" s="13" t="s">
        <v>13</v>
      </c>
    </row>
    <row r="3402" spans="1:8">
      <c r="A3402" s="15">
        <v>923</v>
      </c>
      <c r="B3402" s="15">
        <v>2021</v>
      </c>
      <c r="C3402" s="13" t="s">
        <v>43</v>
      </c>
      <c r="D3402" s="15">
        <v>4</v>
      </c>
      <c r="E3402" s="13" t="s">
        <v>24</v>
      </c>
      <c r="F3402" s="13" t="s">
        <v>17</v>
      </c>
      <c r="G3402" s="13" t="s">
        <v>25</v>
      </c>
      <c r="H3402" s="13" t="s">
        <v>18</v>
      </c>
    </row>
    <row r="3403" spans="1:8">
      <c r="A3403" s="15">
        <v>922</v>
      </c>
      <c r="B3403" s="15">
        <v>2021</v>
      </c>
      <c r="C3403" s="13" t="s">
        <v>43</v>
      </c>
      <c r="D3403" s="15">
        <v>4</v>
      </c>
      <c r="E3403" s="13" t="s">
        <v>24</v>
      </c>
      <c r="F3403" s="13" t="s">
        <v>17</v>
      </c>
      <c r="G3403" s="13" t="s">
        <v>25</v>
      </c>
      <c r="H3403" s="13" t="s">
        <v>49</v>
      </c>
    </row>
    <row r="3404" spans="1:8">
      <c r="A3404" s="15">
        <v>921</v>
      </c>
      <c r="B3404" s="15">
        <v>2021</v>
      </c>
      <c r="C3404" s="13" t="s">
        <v>43</v>
      </c>
      <c r="D3404" s="15">
        <v>4</v>
      </c>
      <c r="E3404" s="13" t="s">
        <v>24</v>
      </c>
      <c r="F3404" s="13" t="s">
        <v>17</v>
      </c>
      <c r="G3404" s="13" t="s">
        <v>25</v>
      </c>
      <c r="H3404" s="13" t="s">
        <v>49</v>
      </c>
    </row>
    <row r="3405" spans="1:8">
      <c r="A3405" s="15">
        <v>920</v>
      </c>
      <c r="B3405" s="15">
        <v>2021</v>
      </c>
      <c r="C3405" s="13" t="s">
        <v>43</v>
      </c>
      <c r="D3405" s="15">
        <v>4</v>
      </c>
      <c r="E3405" s="13" t="s">
        <v>24</v>
      </c>
      <c r="F3405" s="13" t="s">
        <v>17</v>
      </c>
      <c r="G3405" s="13" t="s">
        <v>25</v>
      </c>
      <c r="H3405" s="13" t="s">
        <v>34</v>
      </c>
    </row>
    <row r="3406" spans="1:8">
      <c r="A3406" s="15">
        <v>919</v>
      </c>
      <c r="B3406" s="15">
        <v>2021</v>
      </c>
      <c r="C3406" s="13" t="s">
        <v>43</v>
      </c>
      <c r="D3406" s="15">
        <v>4</v>
      </c>
      <c r="E3406" s="13" t="s">
        <v>24</v>
      </c>
      <c r="F3406" s="13" t="s">
        <v>17</v>
      </c>
      <c r="G3406" s="13" t="s">
        <v>25</v>
      </c>
      <c r="H3406" s="13" t="s">
        <v>34</v>
      </c>
    </row>
    <row r="3407" spans="1:8">
      <c r="A3407" s="15">
        <v>918</v>
      </c>
      <c r="B3407" s="15">
        <v>2021</v>
      </c>
      <c r="C3407" s="13" t="s">
        <v>43</v>
      </c>
      <c r="D3407" s="15">
        <v>4</v>
      </c>
      <c r="E3407" s="13" t="s">
        <v>24</v>
      </c>
      <c r="F3407" s="13" t="s">
        <v>17</v>
      </c>
      <c r="G3407" s="13" t="s">
        <v>25</v>
      </c>
      <c r="H3407" s="13" t="s">
        <v>34</v>
      </c>
    </row>
    <row r="3408" spans="1:8">
      <c r="A3408" s="15">
        <v>917</v>
      </c>
      <c r="B3408" s="15">
        <v>2021</v>
      </c>
      <c r="C3408" s="13" t="s">
        <v>43</v>
      </c>
      <c r="D3408" s="15">
        <v>4</v>
      </c>
      <c r="E3408" s="13" t="s">
        <v>24</v>
      </c>
      <c r="F3408" s="13" t="s">
        <v>17</v>
      </c>
      <c r="G3408" s="13" t="s">
        <v>25</v>
      </c>
      <c r="H3408" s="13" t="s">
        <v>26</v>
      </c>
    </row>
    <row r="3409" spans="1:8">
      <c r="A3409" s="15">
        <v>916</v>
      </c>
      <c r="B3409" s="15">
        <v>2021</v>
      </c>
      <c r="C3409" s="13" t="s">
        <v>43</v>
      </c>
      <c r="D3409" s="15">
        <v>4</v>
      </c>
      <c r="E3409" s="13" t="s">
        <v>24</v>
      </c>
      <c r="F3409" s="13" t="s">
        <v>17</v>
      </c>
      <c r="G3409" s="13" t="s">
        <v>25</v>
      </c>
      <c r="H3409" s="13" t="s">
        <v>31</v>
      </c>
    </row>
    <row r="3410" spans="1:8">
      <c r="A3410" s="15">
        <v>915</v>
      </c>
      <c r="B3410" s="15">
        <v>2021</v>
      </c>
      <c r="C3410" s="13" t="s">
        <v>43</v>
      </c>
      <c r="D3410" s="15">
        <v>4</v>
      </c>
      <c r="E3410" s="13" t="s">
        <v>24</v>
      </c>
      <c r="F3410" s="13" t="s">
        <v>17</v>
      </c>
      <c r="G3410" s="13" t="s">
        <v>25</v>
      </c>
      <c r="H3410" s="13" t="s">
        <v>31</v>
      </c>
    </row>
    <row r="3411" spans="1:8">
      <c r="A3411" s="15">
        <v>914</v>
      </c>
      <c r="B3411" s="15">
        <v>2021</v>
      </c>
      <c r="C3411" s="13" t="s">
        <v>43</v>
      </c>
      <c r="D3411" s="15">
        <v>3</v>
      </c>
      <c r="E3411" s="13" t="s">
        <v>38</v>
      </c>
      <c r="F3411" s="13" t="s">
        <v>11</v>
      </c>
      <c r="G3411" s="13" t="s">
        <v>12</v>
      </c>
      <c r="H3411" s="13" t="s">
        <v>15</v>
      </c>
    </row>
    <row r="3412" spans="1:8">
      <c r="A3412" s="15">
        <v>913</v>
      </c>
      <c r="B3412" s="15">
        <v>2021</v>
      </c>
      <c r="C3412" s="13" t="s">
        <v>43</v>
      </c>
      <c r="D3412" s="15">
        <v>3</v>
      </c>
      <c r="E3412" s="13" t="s">
        <v>38</v>
      </c>
      <c r="F3412" s="13" t="s">
        <v>11</v>
      </c>
      <c r="G3412" s="13" t="s">
        <v>12</v>
      </c>
      <c r="H3412" s="13" t="s">
        <v>18</v>
      </c>
    </row>
    <row r="3413" spans="1:8">
      <c r="A3413" s="15">
        <v>912</v>
      </c>
      <c r="B3413" s="15">
        <v>2021</v>
      </c>
      <c r="C3413" s="13" t="s">
        <v>43</v>
      </c>
      <c r="D3413" s="15">
        <v>3</v>
      </c>
      <c r="E3413" s="13" t="s">
        <v>38</v>
      </c>
      <c r="F3413" s="13" t="s">
        <v>17</v>
      </c>
      <c r="G3413" s="13" t="s">
        <v>12</v>
      </c>
      <c r="H3413" s="13" t="s">
        <v>18</v>
      </c>
    </row>
    <row r="3414" spans="1:8">
      <c r="A3414" s="15">
        <v>911</v>
      </c>
      <c r="B3414" s="15">
        <v>2021</v>
      </c>
      <c r="C3414" s="13" t="s">
        <v>43</v>
      </c>
      <c r="D3414" s="15">
        <v>3</v>
      </c>
      <c r="E3414" s="13" t="s">
        <v>38</v>
      </c>
      <c r="F3414" s="13" t="s">
        <v>17</v>
      </c>
      <c r="G3414" s="13" t="s">
        <v>12</v>
      </c>
      <c r="H3414" s="13" t="s">
        <v>18</v>
      </c>
    </row>
    <row r="3415" spans="1:8">
      <c r="A3415" s="15">
        <v>910</v>
      </c>
      <c r="B3415" s="15">
        <v>2021</v>
      </c>
      <c r="C3415" s="13" t="s">
        <v>43</v>
      </c>
      <c r="D3415" s="15">
        <v>3</v>
      </c>
      <c r="E3415" s="13" t="s">
        <v>38</v>
      </c>
      <c r="F3415" s="13" t="s">
        <v>17</v>
      </c>
      <c r="G3415" s="13" t="s">
        <v>12</v>
      </c>
      <c r="H3415" s="13" t="s">
        <v>32</v>
      </c>
    </row>
    <row r="3416" spans="1:8">
      <c r="A3416" s="15">
        <v>909</v>
      </c>
      <c r="B3416" s="15">
        <v>2021</v>
      </c>
      <c r="C3416" s="13" t="s">
        <v>43</v>
      </c>
      <c r="D3416" s="15">
        <v>3</v>
      </c>
      <c r="E3416" s="13" t="s">
        <v>38</v>
      </c>
      <c r="F3416" s="13" t="s">
        <v>17</v>
      </c>
      <c r="G3416" s="13" t="s">
        <v>12</v>
      </c>
      <c r="H3416" s="13" t="s">
        <v>37</v>
      </c>
    </row>
    <row r="3417" spans="1:8">
      <c r="A3417" s="15">
        <v>908</v>
      </c>
      <c r="B3417" s="15">
        <v>2021</v>
      </c>
      <c r="C3417" s="13" t="s">
        <v>43</v>
      </c>
      <c r="D3417" s="15">
        <v>3</v>
      </c>
      <c r="E3417" s="13" t="s">
        <v>38</v>
      </c>
      <c r="F3417" s="13" t="s">
        <v>17</v>
      </c>
      <c r="G3417" s="13" t="s">
        <v>12</v>
      </c>
      <c r="H3417" s="13" t="s">
        <v>26</v>
      </c>
    </row>
    <row r="3418" spans="1:8">
      <c r="A3418" s="15">
        <v>907</v>
      </c>
      <c r="B3418" s="15">
        <v>2021</v>
      </c>
      <c r="C3418" s="13" t="s">
        <v>43</v>
      </c>
      <c r="D3418" s="15">
        <v>3</v>
      </c>
      <c r="E3418" s="13" t="s">
        <v>38</v>
      </c>
      <c r="F3418" s="13" t="s">
        <v>17</v>
      </c>
      <c r="G3418" s="13" t="s">
        <v>12</v>
      </c>
      <c r="H3418" s="13" t="s">
        <v>13</v>
      </c>
    </row>
    <row r="3419" spans="1:8">
      <c r="A3419" s="15">
        <v>906</v>
      </c>
      <c r="B3419" s="15">
        <v>2021</v>
      </c>
      <c r="C3419" s="13" t="s">
        <v>43</v>
      </c>
      <c r="D3419" s="15">
        <v>3</v>
      </c>
      <c r="E3419" s="13" t="s">
        <v>38</v>
      </c>
      <c r="F3419" s="13" t="s">
        <v>17</v>
      </c>
      <c r="G3419" s="13" t="s">
        <v>12</v>
      </c>
      <c r="H3419" s="13" t="s">
        <v>13</v>
      </c>
    </row>
    <row r="3420" spans="1:8">
      <c r="A3420" s="15">
        <v>905</v>
      </c>
      <c r="B3420" s="15">
        <v>2021</v>
      </c>
      <c r="C3420" s="13" t="s">
        <v>43</v>
      </c>
      <c r="D3420" s="15">
        <v>3</v>
      </c>
      <c r="E3420" s="13" t="s">
        <v>24</v>
      </c>
      <c r="F3420" s="13" t="s">
        <v>11</v>
      </c>
      <c r="G3420" s="13" t="s">
        <v>25</v>
      </c>
      <c r="H3420" s="13" t="s">
        <v>32</v>
      </c>
    </row>
    <row r="3421" spans="1:8">
      <c r="A3421" s="15">
        <v>904</v>
      </c>
      <c r="B3421" s="15">
        <v>2021</v>
      </c>
      <c r="C3421" s="13" t="s">
        <v>43</v>
      </c>
      <c r="D3421" s="15">
        <v>3</v>
      </c>
      <c r="E3421" s="13" t="s">
        <v>24</v>
      </c>
      <c r="F3421" s="13" t="s">
        <v>11</v>
      </c>
      <c r="G3421" s="13" t="s">
        <v>25</v>
      </c>
      <c r="H3421" s="13" t="s">
        <v>37</v>
      </c>
    </row>
    <row r="3422" spans="1:8">
      <c r="A3422" s="15">
        <v>903</v>
      </c>
      <c r="B3422" s="15">
        <v>2021</v>
      </c>
      <c r="C3422" s="13" t="s">
        <v>43</v>
      </c>
      <c r="D3422" s="15">
        <v>3</v>
      </c>
      <c r="E3422" s="13" t="s">
        <v>24</v>
      </c>
      <c r="F3422" s="13" t="s">
        <v>11</v>
      </c>
      <c r="G3422" s="13" t="s">
        <v>25</v>
      </c>
      <c r="H3422" s="13" t="s">
        <v>30</v>
      </c>
    </row>
    <row r="3423" spans="1:8">
      <c r="A3423" s="15">
        <v>902</v>
      </c>
      <c r="B3423" s="15">
        <v>2021</v>
      </c>
      <c r="C3423" s="13" t="s">
        <v>43</v>
      </c>
      <c r="D3423" s="15">
        <v>3</v>
      </c>
      <c r="E3423" s="13" t="s">
        <v>24</v>
      </c>
      <c r="F3423" s="13" t="s">
        <v>11</v>
      </c>
      <c r="G3423" s="13" t="s">
        <v>25</v>
      </c>
      <c r="H3423" s="13" t="s">
        <v>30</v>
      </c>
    </row>
    <row r="3424" spans="1:8">
      <c r="A3424" s="15">
        <v>901</v>
      </c>
      <c r="B3424" s="15">
        <v>2021</v>
      </c>
      <c r="C3424" s="13" t="s">
        <v>43</v>
      </c>
      <c r="D3424" s="15">
        <v>3</v>
      </c>
      <c r="E3424" s="13" t="s">
        <v>24</v>
      </c>
      <c r="F3424" s="13" t="s">
        <v>11</v>
      </c>
      <c r="G3424" s="13" t="s">
        <v>25</v>
      </c>
      <c r="H3424" s="13" t="s">
        <v>29</v>
      </c>
    </row>
    <row r="3425" spans="1:8">
      <c r="A3425" s="15">
        <v>900</v>
      </c>
      <c r="B3425" s="15">
        <v>2021</v>
      </c>
      <c r="C3425" s="13" t="s">
        <v>43</v>
      </c>
      <c r="D3425" s="15">
        <v>3</v>
      </c>
      <c r="E3425" s="13" t="s">
        <v>24</v>
      </c>
      <c r="F3425" s="13" t="s">
        <v>11</v>
      </c>
      <c r="G3425" s="13" t="s">
        <v>25</v>
      </c>
      <c r="H3425" s="13" t="s">
        <v>34</v>
      </c>
    </row>
    <row r="3426" spans="1:8">
      <c r="A3426" s="15">
        <v>899</v>
      </c>
      <c r="B3426" s="15">
        <v>2021</v>
      </c>
      <c r="C3426" s="13" t="s">
        <v>43</v>
      </c>
      <c r="D3426" s="15">
        <v>3</v>
      </c>
      <c r="E3426" s="13" t="s">
        <v>24</v>
      </c>
      <c r="F3426" s="13" t="s">
        <v>11</v>
      </c>
      <c r="G3426" s="13" t="s">
        <v>25</v>
      </c>
      <c r="H3426" s="13" t="s">
        <v>34</v>
      </c>
    </row>
    <row r="3427" spans="1:8">
      <c r="A3427" s="15">
        <v>898</v>
      </c>
      <c r="B3427" s="15">
        <v>2021</v>
      </c>
      <c r="C3427" s="13" t="s">
        <v>43</v>
      </c>
      <c r="D3427" s="15">
        <v>3</v>
      </c>
      <c r="E3427" s="13" t="s">
        <v>24</v>
      </c>
      <c r="F3427" s="13" t="s">
        <v>11</v>
      </c>
      <c r="G3427" s="13" t="s">
        <v>25</v>
      </c>
      <c r="H3427" s="13" t="s">
        <v>26</v>
      </c>
    </row>
    <row r="3428" spans="1:8">
      <c r="A3428" s="15">
        <v>897</v>
      </c>
      <c r="B3428" s="15">
        <v>2021</v>
      </c>
      <c r="C3428" s="13" t="s">
        <v>43</v>
      </c>
      <c r="D3428" s="15">
        <v>3</v>
      </c>
      <c r="E3428" s="13" t="s">
        <v>24</v>
      </c>
      <c r="F3428" s="13" t="s">
        <v>11</v>
      </c>
      <c r="G3428" s="13" t="s">
        <v>25</v>
      </c>
      <c r="H3428" s="13" t="s">
        <v>26</v>
      </c>
    </row>
    <row r="3429" spans="1:8">
      <c r="A3429" s="15">
        <v>896</v>
      </c>
      <c r="B3429" s="15">
        <v>2021</v>
      </c>
      <c r="C3429" s="13" t="s">
        <v>43</v>
      </c>
      <c r="D3429" s="15">
        <v>3</v>
      </c>
      <c r="E3429" s="13" t="s">
        <v>24</v>
      </c>
      <c r="F3429" s="13" t="s">
        <v>11</v>
      </c>
      <c r="G3429" s="13" t="s">
        <v>25</v>
      </c>
      <c r="H3429" s="13" t="s">
        <v>31</v>
      </c>
    </row>
    <row r="3430" spans="1:8">
      <c r="A3430" s="15">
        <v>895</v>
      </c>
      <c r="B3430" s="15">
        <v>2021</v>
      </c>
      <c r="C3430" s="13" t="s">
        <v>43</v>
      </c>
      <c r="D3430" s="15">
        <v>3</v>
      </c>
      <c r="E3430" s="13" t="s">
        <v>24</v>
      </c>
      <c r="F3430" s="13" t="s">
        <v>11</v>
      </c>
      <c r="G3430" s="13" t="s">
        <v>25</v>
      </c>
      <c r="H3430" s="13" t="s">
        <v>13</v>
      </c>
    </row>
    <row r="3431" spans="1:8">
      <c r="A3431" s="15">
        <v>894</v>
      </c>
      <c r="B3431" s="15">
        <v>2021</v>
      </c>
      <c r="C3431" s="13" t="s">
        <v>43</v>
      </c>
      <c r="D3431" s="15">
        <v>3</v>
      </c>
      <c r="E3431" s="13" t="s">
        <v>24</v>
      </c>
      <c r="F3431" s="13" t="s">
        <v>11</v>
      </c>
      <c r="G3431" s="13" t="s">
        <v>25</v>
      </c>
      <c r="H3431" s="13" t="s">
        <v>13</v>
      </c>
    </row>
    <row r="3432" spans="1:8">
      <c r="A3432" s="15">
        <v>893</v>
      </c>
      <c r="B3432" s="15">
        <v>2021</v>
      </c>
      <c r="C3432" s="13" t="s">
        <v>43</v>
      </c>
      <c r="D3432" s="15">
        <v>3</v>
      </c>
      <c r="E3432" s="13" t="s">
        <v>24</v>
      </c>
      <c r="F3432" s="13" t="s">
        <v>11</v>
      </c>
      <c r="G3432" s="13" t="s">
        <v>25</v>
      </c>
      <c r="H3432" s="13" t="s">
        <v>13</v>
      </c>
    </row>
    <row r="3433" spans="1:8">
      <c r="A3433" s="15">
        <v>892</v>
      </c>
      <c r="B3433" s="15">
        <v>2021</v>
      </c>
      <c r="C3433" s="13" t="s">
        <v>43</v>
      </c>
      <c r="D3433" s="15">
        <v>3</v>
      </c>
      <c r="E3433" s="13" t="s">
        <v>24</v>
      </c>
      <c r="F3433" s="13" t="s">
        <v>17</v>
      </c>
      <c r="G3433" s="13" t="s">
        <v>25</v>
      </c>
      <c r="H3433" s="13" t="s">
        <v>37</v>
      </c>
    </row>
    <row r="3434" spans="1:8">
      <c r="A3434" s="15">
        <v>891</v>
      </c>
      <c r="B3434" s="15">
        <v>2021</v>
      </c>
      <c r="C3434" s="13" t="s">
        <v>43</v>
      </c>
      <c r="D3434" s="15">
        <v>3</v>
      </c>
      <c r="E3434" s="13" t="s">
        <v>24</v>
      </c>
      <c r="F3434" s="13" t="s">
        <v>17</v>
      </c>
      <c r="G3434" s="13" t="s">
        <v>25</v>
      </c>
      <c r="H3434" s="13" t="s">
        <v>30</v>
      </c>
    </row>
    <row r="3435" spans="1:8">
      <c r="A3435" s="15">
        <v>890</v>
      </c>
      <c r="B3435" s="15">
        <v>2021</v>
      </c>
      <c r="C3435" s="13" t="s">
        <v>43</v>
      </c>
      <c r="D3435" s="15">
        <v>3</v>
      </c>
      <c r="E3435" s="13" t="s">
        <v>24</v>
      </c>
      <c r="F3435" s="13" t="s">
        <v>17</v>
      </c>
      <c r="G3435" s="13" t="s">
        <v>25</v>
      </c>
      <c r="H3435" s="13" t="s">
        <v>31</v>
      </c>
    </row>
    <row r="3436" spans="1:8">
      <c r="A3436" s="15">
        <v>889</v>
      </c>
      <c r="B3436" s="15">
        <v>2021</v>
      </c>
      <c r="C3436" s="13" t="s">
        <v>43</v>
      </c>
      <c r="D3436" s="15">
        <v>3</v>
      </c>
      <c r="E3436" s="13" t="s">
        <v>24</v>
      </c>
      <c r="F3436" s="13" t="s">
        <v>17</v>
      </c>
      <c r="G3436" s="13" t="s">
        <v>25</v>
      </c>
      <c r="H3436" s="13" t="s">
        <v>13</v>
      </c>
    </row>
    <row r="3437" spans="1:8">
      <c r="A3437" s="15">
        <v>888</v>
      </c>
      <c r="B3437" s="15">
        <v>2021</v>
      </c>
      <c r="C3437" s="13" t="s">
        <v>43</v>
      </c>
      <c r="D3437" s="15">
        <v>3</v>
      </c>
      <c r="E3437" s="13" t="s">
        <v>24</v>
      </c>
      <c r="F3437" s="13" t="s">
        <v>17</v>
      </c>
      <c r="G3437" s="13" t="s">
        <v>25</v>
      </c>
      <c r="H3437" s="13" t="s">
        <v>13</v>
      </c>
    </row>
    <row r="3438" spans="1:8">
      <c r="A3438" s="15">
        <v>887</v>
      </c>
      <c r="B3438" s="15">
        <v>2021</v>
      </c>
      <c r="C3438" s="13" t="s">
        <v>43</v>
      </c>
      <c r="D3438" s="15">
        <v>3</v>
      </c>
      <c r="E3438" s="13" t="s">
        <v>24</v>
      </c>
      <c r="F3438" s="13" t="s">
        <v>17</v>
      </c>
      <c r="G3438" s="13" t="s">
        <v>25</v>
      </c>
      <c r="H3438" s="13" t="s">
        <v>16</v>
      </c>
    </row>
    <row r="3439" spans="1:8">
      <c r="A3439" s="15">
        <v>886</v>
      </c>
      <c r="B3439" s="15">
        <v>2021</v>
      </c>
      <c r="C3439" s="13" t="s">
        <v>43</v>
      </c>
      <c r="D3439" s="15">
        <v>2</v>
      </c>
      <c r="E3439" s="13" t="s">
        <v>38</v>
      </c>
      <c r="F3439" s="13" t="s">
        <v>11</v>
      </c>
      <c r="G3439" s="13" t="s">
        <v>12</v>
      </c>
      <c r="H3439" s="13" t="s">
        <v>37</v>
      </c>
    </row>
    <row r="3440" spans="1:8">
      <c r="A3440" s="15">
        <v>885</v>
      </c>
      <c r="B3440" s="15">
        <v>2021</v>
      </c>
      <c r="C3440" s="13" t="s">
        <v>43</v>
      </c>
      <c r="D3440" s="15">
        <v>2</v>
      </c>
      <c r="E3440" s="13" t="s">
        <v>38</v>
      </c>
      <c r="F3440" s="13" t="s">
        <v>11</v>
      </c>
      <c r="G3440" s="13" t="s">
        <v>12</v>
      </c>
      <c r="H3440" s="13" t="s">
        <v>34</v>
      </c>
    </row>
    <row r="3441" spans="1:8">
      <c r="A3441" s="15">
        <v>884</v>
      </c>
      <c r="B3441" s="15">
        <v>2021</v>
      </c>
      <c r="C3441" s="13" t="s">
        <v>43</v>
      </c>
      <c r="D3441" s="15">
        <v>2</v>
      </c>
      <c r="E3441" s="13" t="s">
        <v>38</v>
      </c>
      <c r="F3441" s="13" t="s">
        <v>17</v>
      </c>
      <c r="G3441" s="13" t="s">
        <v>12</v>
      </c>
      <c r="H3441" s="13" t="s">
        <v>37</v>
      </c>
    </row>
    <row r="3442" spans="1:8">
      <c r="A3442" s="15">
        <v>883</v>
      </c>
      <c r="B3442" s="15">
        <v>2021</v>
      </c>
      <c r="C3442" s="13" t="s">
        <v>43</v>
      </c>
      <c r="D3442" s="15">
        <v>2</v>
      </c>
      <c r="E3442" s="13" t="s">
        <v>38</v>
      </c>
      <c r="F3442" s="13" t="s">
        <v>17</v>
      </c>
      <c r="G3442" s="13" t="s">
        <v>12</v>
      </c>
      <c r="H3442" s="13" t="s">
        <v>30</v>
      </c>
    </row>
    <row r="3443" spans="1:8">
      <c r="A3443" s="15">
        <v>882</v>
      </c>
      <c r="B3443" s="15">
        <v>2021</v>
      </c>
      <c r="C3443" s="13" t="s">
        <v>43</v>
      </c>
      <c r="D3443" s="15">
        <v>2</v>
      </c>
      <c r="E3443" s="13" t="s">
        <v>38</v>
      </c>
      <c r="F3443" s="13" t="s">
        <v>17</v>
      </c>
      <c r="G3443" s="13" t="s">
        <v>12</v>
      </c>
      <c r="H3443" s="13" t="s">
        <v>31</v>
      </c>
    </row>
    <row r="3444" spans="1:8">
      <c r="A3444" s="15">
        <v>881</v>
      </c>
      <c r="B3444" s="15">
        <v>2021</v>
      </c>
      <c r="C3444" s="13" t="s">
        <v>43</v>
      </c>
      <c r="D3444" s="15">
        <v>2</v>
      </c>
      <c r="E3444" s="13" t="s">
        <v>24</v>
      </c>
      <c r="F3444" s="13" t="s">
        <v>11</v>
      </c>
      <c r="G3444" s="13" t="s">
        <v>25</v>
      </c>
      <c r="H3444" s="13" t="s">
        <v>49</v>
      </c>
    </row>
    <row r="3445" spans="1:8">
      <c r="A3445" s="15">
        <v>880</v>
      </c>
      <c r="B3445" s="15">
        <v>2021</v>
      </c>
      <c r="C3445" s="13" t="s">
        <v>43</v>
      </c>
      <c r="D3445" s="15">
        <v>2</v>
      </c>
      <c r="E3445" s="13" t="s">
        <v>24</v>
      </c>
      <c r="F3445" s="13" t="s">
        <v>11</v>
      </c>
      <c r="G3445" s="13" t="s">
        <v>25</v>
      </c>
      <c r="H3445" s="13" t="s">
        <v>35</v>
      </c>
    </row>
    <row r="3446" spans="1:8">
      <c r="A3446" s="15">
        <v>879</v>
      </c>
      <c r="B3446" s="15">
        <v>2021</v>
      </c>
      <c r="C3446" s="13" t="s">
        <v>43</v>
      </c>
      <c r="D3446" s="15">
        <v>2</v>
      </c>
      <c r="E3446" s="13" t="s">
        <v>24</v>
      </c>
      <c r="F3446" s="13" t="s">
        <v>11</v>
      </c>
      <c r="G3446" s="13" t="s">
        <v>25</v>
      </c>
      <c r="H3446" s="13" t="s">
        <v>30</v>
      </c>
    </row>
    <row r="3447" spans="1:8">
      <c r="A3447" s="15">
        <v>878</v>
      </c>
      <c r="B3447" s="15">
        <v>2021</v>
      </c>
      <c r="C3447" s="13" t="s">
        <v>43</v>
      </c>
      <c r="D3447" s="15">
        <v>2</v>
      </c>
      <c r="E3447" s="13" t="s">
        <v>24</v>
      </c>
      <c r="F3447" s="13" t="s">
        <v>11</v>
      </c>
      <c r="G3447" s="13" t="s">
        <v>25</v>
      </c>
      <c r="H3447" s="13" t="s">
        <v>30</v>
      </c>
    </row>
    <row r="3448" spans="1:8">
      <c r="A3448" s="15">
        <v>877</v>
      </c>
      <c r="B3448" s="15">
        <v>2021</v>
      </c>
      <c r="C3448" s="13" t="s">
        <v>43</v>
      </c>
      <c r="D3448" s="15">
        <v>2</v>
      </c>
      <c r="E3448" s="13" t="s">
        <v>24</v>
      </c>
      <c r="F3448" s="13" t="s">
        <v>11</v>
      </c>
      <c r="G3448" s="13" t="s">
        <v>25</v>
      </c>
      <c r="H3448" s="13" t="s">
        <v>29</v>
      </c>
    </row>
    <row r="3449" spans="1:8">
      <c r="A3449" s="15">
        <v>876</v>
      </c>
      <c r="B3449" s="15">
        <v>2021</v>
      </c>
      <c r="C3449" s="13" t="s">
        <v>43</v>
      </c>
      <c r="D3449" s="15">
        <v>2</v>
      </c>
      <c r="E3449" s="13" t="s">
        <v>24</v>
      </c>
      <c r="F3449" s="13" t="s">
        <v>11</v>
      </c>
      <c r="G3449" s="13" t="s">
        <v>25</v>
      </c>
      <c r="H3449" s="13" t="s">
        <v>34</v>
      </c>
    </row>
    <row r="3450" spans="1:8">
      <c r="A3450" s="15">
        <v>875</v>
      </c>
      <c r="B3450" s="15">
        <v>2021</v>
      </c>
      <c r="C3450" s="13" t="s">
        <v>43</v>
      </c>
      <c r="D3450" s="15">
        <v>2</v>
      </c>
      <c r="E3450" s="13" t="s">
        <v>24</v>
      </c>
      <c r="F3450" s="13" t="s">
        <v>11</v>
      </c>
      <c r="G3450" s="13" t="s">
        <v>25</v>
      </c>
      <c r="H3450" s="13" t="s">
        <v>26</v>
      </c>
    </row>
    <row r="3451" spans="1:8">
      <c r="A3451" s="15">
        <v>874</v>
      </c>
      <c r="B3451" s="15">
        <v>2021</v>
      </c>
      <c r="C3451" s="13" t="s">
        <v>43</v>
      </c>
      <c r="D3451" s="15">
        <v>2</v>
      </c>
      <c r="E3451" s="13" t="s">
        <v>24</v>
      </c>
      <c r="F3451" s="13" t="s">
        <v>11</v>
      </c>
      <c r="G3451" s="13" t="s">
        <v>25</v>
      </c>
      <c r="H3451" s="13" t="s">
        <v>26</v>
      </c>
    </row>
    <row r="3452" spans="1:8">
      <c r="A3452" s="15">
        <v>873</v>
      </c>
      <c r="B3452" s="15">
        <v>2021</v>
      </c>
      <c r="C3452" s="13" t="s">
        <v>43</v>
      </c>
      <c r="D3452" s="15">
        <v>2</v>
      </c>
      <c r="E3452" s="13" t="s">
        <v>24</v>
      </c>
      <c r="F3452" s="13" t="s">
        <v>11</v>
      </c>
      <c r="G3452" s="13" t="s">
        <v>25</v>
      </c>
      <c r="H3452" s="13" t="s">
        <v>26</v>
      </c>
    </row>
    <row r="3453" spans="1:8">
      <c r="A3453" s="15">
        <v>872</v>
      </c>
      <c r="B3453" s="15">
        <v>2021</v>
      </c>
      <c r="C3453" s="13" t="s">
        <v>43</v>
      </c>
      <c r="D3453" s="15">
        <v>2</v>
      </c>
      <c r="E3453" s="13" t="s">
        <v>24</v>
      </c>
      <c r="F3453" s="13" t="s">
        <v>11</v>
      </c>
      <c r="G3453" s="13" t="s">
        <v>25</v>
      </c>
      <c r="H3453" s="13" t="s">
        <v>26</v>
      </c>
    </row>
    <row r="3454" spans="1:8">
      <c r="A3454" s="15">
        <v>871</v>
      </c>
      <c r="B3454" s="15">
        <v>2021</v>
      </c>
      <c r="C3454" s="13" t="s">
        <v>43</v>
      </c>
      <c r="D3454" s="15">
        <v>2</v>
      </c>
      <c r="E3454" s="13" t="s">
        <v>24</v>
      </c>
      <c r="F3454" s="13" t="s">
        <v>11</v>
      </c>
      <c r="G3454" s="13" t="s">
        <v>25</v>
      </c>
      <c r="H3454" s="13" t="s">
        <v>31</v>
      </c>
    </row>
    <row r="3455" spans="1:8">
      <c r="A3455" s="15">
        <v>870</v>
      </c>
      <c r="B3455" s="15">
        <v>2021</v>
      </c>
      <c r="C3455" s="13" t="s">
        <v>43</v>
      </c>
      <c r="D3455" s="15">
        <v>2</v>
      </c>
      <c r="E3455" s="13" t="s">
        <v>24</v>
      </c>
      <c r="F3455" s="13" t="s">
        <v>11</v>
      </c>
      <c r="G3455" s="13" t="s">
        <v>25</v>
      </c>
      <c r="H3455" s="13" t="s">
        <v>31</v>
      </c>
    </row>
    <row r="3456" spans="1:8">
      <c r="A3456" s="15">
        <v>869</v>
      </c>
      <c r="B3456" s="15">
        <v>2021</v>
      </c>
      <c r="C3456" s="13" t="s">
        <v>43</v>
      </c>
      <c r="D3456" s="15">
        <v>2</v>
      </c>
      <c r="E3456" s="13" t="s">
        <v>24</v>
      </c>
      <c r="F3456" s="13" t="s">
        <v>11</v>
      </c>
      <c r="G3456" s="13" t="s">
        <v>25</v>
      </c>
      <c r="H3456" s="13" t="s">
        <v>31</v>
      </c>
    </row>
    <row r="3457" spans="1:8">
      <c r="A3457" s="15">
        <v>868</v>
      </c>
      <c r="B3457" s="15">
        <v>2021</v>
      </c>
      <c r="C3457" s="13" t="s">
        <v>43</v>
      </c>
      <c r="D3457" s="15">
        <v>2</v>
      </c>
      <c r="E3457" s="13" t="s">
        <v>24</v>
      </c>
      <c r="F3457" s="13" t="s">
        <v>11</v>
      </c>
      <c r="G3457" s="13" t="s">
        <v>25</v>
      </c>
      <c r="H3457" s="13" t="s">
        <v>13</v>
      </c>
    </row>
    <row r="3458" spans="1:8">
      <c r="A3458" s="15">
        <v>867</v>
      </c>
      <c r="B3458" s="15">
        <v>2021</v>
      </c>
      <c r="C3458" s="13" t="s">
        <v>43</v>
      </c>
      <c r="D3458" s="15">
        <v>2</v>
      </c>
      <c r="E3458" s="13" t="s">
        <v>24</v>
      </c>
      <c r="F3458" s="13" t="s">
        <v>11</v>
      </c>
      <c r="G3458" s="13" t="s">
        <v>25</v>
      </c>
      <c r="H3458" s="13" t="s">
        <v>13</v>
      </c>
    </row>
    <row r="3459" spans="1:8">
      <c r="A3459" s="15">
        <v>866</v>
      </c>
      <c r="B3459" s="15">
        <v>2021</v>
      </c>
      <c r="C3459" s="13" t="s">
        <v>43</v>
      </c>
      <c r="D3459" s="15">
        <v>2</v>
      </c>
      <c r="E3459" s="13" t="s">
        <v>24</v>
      </c>
      <c r="F3459" s="13" t="s">
        <v>11</v>
      </c>
      <c r="G3459" s="13" t="s">
        <v>25</v>
      </c>
      <c r="H3459" s="13" t="s">
        <v>13</v>
      </c>
    </row>
    <row r="3460" spans="1:8">
      <c r="A3460" s="15">
        <v>865</v>
      </c>
      <c r="B3460" s="15">
        <v>2021</v>
      </c>
      <c r="C3460" s="13" t="s">
        <v>43</v>
      </c>
      <c r="D3460" s="15">
        <v>2</v>
      </c>
      <c r="E3460" s="13" t="s">
        <v>24</v>
      </c>
      <c r="F3460" s="13" t="s">
        <v>11</v>
      </c>
      <c r="G3460" s="13" t="s">
        <v>25</v>
      </c>
      <c r="H3460" s="13" t="s">
        <v>13</v>
      </c>
    </row>
    <row r="3461" spans="1:8">
      <c r="A3461" s="15">
        <v>864</v>
      </c>
      <c r="B3461" s="15">
        <v>2021</v>
      </c>
      <c r="C3461" s="13" t="s">
        <v>43</v>
      </c>
      <c r="D3461" s="15">
        <v>2</v>
      </c>
      <c r="E3461" s="13" t="s">
        <v>24</v>
      </c>
      <c r="F3461" s="13" t="s">
        <v>11</v>
      </c>
      <c r="G3461" s="13" t="s">
        <v>25</v>
      </c>
      <c r="H3461" s="13" t="s">
        <v>13</v>
      </c>
    </row>
    <row r="3462" spans="1:8">
      <c r="A3462" s="15">
        <v>863</v>
      </c>
      <c r="B3462" s="15">
        <v>2021</v>
      </c>
      <c r="C3462" s="13" t="s">
        <v>43</v>
      </c>
      <c r="D3462" s="15">
        <v>2</v>
      </c>
      <c r="E3462" s="13" t="s">
        <v>24</v>
      </c>
      <c r="F3462" s="13" t="s">
        <v>11</v>
      </c>
      <c r="G3462" s="13" t="s">
        <v>25</v>
      </c>
      <c r="H3462" s="13" t="s">
        <v>13</v>
      </c>
    </row>
    <row r="3463" spans="1:8">
      <c r="A3463" s="15">
        <v>862</v>
      </c>
      <c r="B3463" s="15">
        <v>2021</v>
      </c>
      <c r="C3463" s="13" t="s">
        <v>43</v>
      </c>
      <c r="D3463" s="15">
        <v>2</v>
      </c>
      <c r="E3463" s="13" t="s">
        <v>24</v>
      </c>
      <c r="F3463" s="13" t="s">
        <v>17</v>
      </c>
      <c r="G3463" s="13" t="s">
        <v>25</v>
      </c>
      <c r="H3463" s="13" t="s">
        <v>32</v>
      </c>
    </row>
    <row r="3464" spans="1:8">
      <c r="A3464" s="15">
        <v>861</v>
      </c>
      <c r="B3464" s="15">
        <v>2021</v>
      </c>
      <c r="C3464" s="13" t="s">
        <v>43</v>
      </c>
      <c r="D3464" s="15">
        <v>2</v>
      </c>
      <c r="E3464" s="13" t="s">
        <v>24</v>
      </c>
      <c r="F3464" s="13" t="s">
        <v>17</v>
      </c>
      <c r="G3464" s="13" t="s">
        <v>25</v>
      </c>
      <c r="H3464" s="13" t="s">
        <v>32</v>
      </c>
    </row>
    <row r="3465" spans="1:8">
      <c r="A3465" s="15">
        <v>860</v>
      </c>
      <c r="B3465" s="15">
        <v>2021</v>
      </c>
      <c r="C3465" s="13" t="s">
        <v>43</v>
      </c>
      <c r="D3465" s="15">
        <v>2</v>
      </c>
      <c r="E3465" s="13" t="s">
        <v>24</v>
      </c>
      <c r="F3465" s="13" t="s">
        <v>17</v>
      </c>
      <c r="G3465" s="13" t="s">
        <v>25</v>
      </c>
      <c r="H3465" s="13" t="s">
        <v>49</v>
      </c>
    </row>
    <row r="3466" spans="1:8">
      <c r="A3466" s="15">
        <v>859</v>
      </c>
      <c r="B3466" s="15">
        <v>2021</v>
      </c>
      <c r="C3466" s="13" t="s">
        <v>43</v>
      </c>
      <c r="D3466" s="15">
        <v>2</v>
      </c>
      <c r="E3466" s="13" t="s">
        <v>24</v>
      </c>
      <c r="F3466" s="13" t="s">
        <v>17</v>
      </c>
      <c r="G3466" s="13" t="s">
        <v>25</v>
      </c>
      <c r="H3466" s="13" t="s">
        <v>29</v>
      </c>
    </row>
    <row r="3467" spans="1:8">
      <c r="A3467" s="15">
        <v>858</v>
      </c>
      <c r="B3467" s="15">
        <v>2021</v>
      </c>
      <c r="C3467" s="13" t="s">
        <v>43</v>
      </c>
      <c r="D3467" s="15">
        <v>2</v>
      </c>
      <c r="E3467" s="13" t="s">
        <v>24</v>
      </c>
      <c r="F3467" s="13" t="s">
        <v>17</v>
      </c>
      <c r="G3467" s="13" t="s">
        <v>25</v>
      </c>
      <c r="H3467" s="13" t="s">
        <v>16</v>
      </c>
    </row>
    <row r="3468" spans="1:8">
      <c r="A3468" s="15">
        <v>857</v>
      </c>
      <c r="B3468" s="15">
        <v>2021</v>
      </c>
      <c r="C3468" s="13" t="s">
        <v>43</v>
      </c>
      <c r="D3468" s="15">
        <v>1</v>
      </c>
      <c r="E3468" s="13" t="s">
        <v>38</v>
      </c>
      <c r="F3468" s="13" t="s">
        <v>11</v>
      </c>
      <c r="G3468" s="13" t="s">
        <v>12</v>
      </c>
      <c r="H3468" s="13" t="s">
        <v>26</v>
      </c>
    </row>
    <row r="3469" spans="1:8">
      <c r="A3469" s="15">
        <v>856</v>
      </c>
      <c r="B3469" s="15">
        <v>2021</v>
      </c>
      <c r="C3469" s="13" t="s">
        <v>43</v>
      </c>
      <c r="D3469" s="15">
        <v>1</v>
      </c>
      <c r="E3469" s="13" t="s">
        <v>38</v>
      </c>
      <c r="F3469" s="13" t="s">
        <v>17</v>
      </c>
      <c r="G3469" s="13" t="s">
        <v>12</v>
      </c>
      <c r="H3469" s="13" t="s">
        <v>13</v>
      </c>
    </row>
    <row r="3470" spans="1:8">
      <c r="A3470" s="15">
        <v>855</v>
      </c>
      <c r="B3470" s="15">
        <v>2021</v>
      </c>
      <c r="C3470" s="13" t="s">
        <v>43</v>
      </c>
      <c r="D3470" s="15">
        <v>1</v>
      </c>
      <c r="E3470" s="13" t="s">
        <v>24</v>
      </c>
      <c r="F3470" s="13" t="s">
        <v>11</v>
      </c>
      <c r="G3470" s="13" t="s">
        <v>25</v>
      </c>
      <c r="H3470" s="13" t="s">
        <v>37</v>
      </c>
    </row>
    <row r="3471" spans="1:8">
      <c r="A3471" s="15">
        <v>854</v>
      </c>
      <c r="B3471" s="15">
        <v>2021</v>
      </c>
      <c r="C3471" s="13" t="s">
        <v>43</v>
      </c>
      <c r="D3471" s="15">
        <v>1</v>
      </c>
      <c r="E3471" s="13" t="s">
        <v>24</v>
      </c>
      <c r="F3471" s="13" t="s">
        <v>11</v>
      </c>
      <c r="G3471" s="13" t="s">
        <v>25</v>
      </c>
      <c r="H3471" s="13" t="s">
        <v>37</v>
      </c>
    </row>
    <row r="3472" spans="1:8">
      <c r="A3472" s="15">
        <v>853</v>
      </c>
      <c r="B3472" s="15">
        <v>2021</v>
      </c>
      <c r="C3472" s="13" t="s">
        <v>43</v>
      </c>
      <c r="D3472" s="15">
        <v>1</v>
      </c>
      <c r="E3472" s="13" t="s">
        <v>24</v>
      </c>
      <c r="F3472" s="13" t="s">
        <v>11</v>
      </c>
      <c r="G3472" s="13" t="s">
        <v>25</v>
      </c>
      <c r="H3472" s="13" t="s">
        <v>30</v>
      </c>
    </row>
    <row r="3473" spans="1:8">
      <c r="A3473" s="15">
        <v>852</v>
      </c>
      <c r="B3473" s="15">
        <v>2021</v>
      </c>
      <c r="C3473" s="13" t="s">
        <v>43</v>
      </c>
      <c r="D3473" s="15">
        <v>1</v>
      </c>
      <c r="E3473" s="13" t="s">
        <v>24</v>
      </c>
      <c r="F3473" s="13" t="s">
        <v>11</v>
      </c>
      <c r="G3473" s="13" t="s">
        <v>25</v>
      </c>
      <c r="H3473" s="13" t="s">
        <v>29</v>
      </c>
    </row>
    <row r="3474" spans="1:8">
      <c r="A3474" s="15">
        <v>851</v>
      </c>
      <c r="B3474" s="15">
        <v>2021</v>
      </c>
      <c r="C3474" s="13" t="s">
        <v>43</v>
      </c>
      <c r="D3474" s="15">
        <v>1</v>
      </c>
      <c r="E3474" s="13" t="s">
        <v>24</v>
      </c>
      <c r="F3474" s="13" t="s">
        <v>11</v>
      </c>
      <c r="G3474" s="13" t="s">
        <v>25</v>
      </c>
      <c r="H3474" s="13" t="s">
        <v>34</v>
      </c>
    </row>
    <row r="3475" spans="1:8">
      <c r="A3475" s="15">
        <v>850</v>
      </c>
      <c r="B3475" s="15">
        <v>2021</v>
      </c>
      <c r="C3475" s="13" t="s">
        <v>43</v>
      </c>
      <c r="D3475" s="15">
        <v>1</v>
      </c>
      <c r="E3475" s="13" t="s">
        <v>24</v>
      </c>
      <c r="F3475" s="13" t="s">
        <v>11</v>
      </c>
      <c r="G3475" s="13" t="s">
        <v>25</v>
      </c>
      <c r="H3475" s="13" t="s">
        <v>34</v>
      </c>
    </row>
    <row r="3476" spans="1:8">
      <c r="A3476" s="15">
        <v>849</v>
      </c>
      <c r="B3476" s="15">
        <v>2021</v>
      </c>
      <c r="C3476" s="13" t="s">
        <v>43</v>
      </c>
      <c r="D3476" s="15">
        <v>1</v>
      </c>
      <c r="E3476" s="13" t="s">
        <v>24</v>
      </c>
      <c r="F3476" s="13" t="s">
        <v>11</v>
      </c>
      <c r="G3476" s="13" t="s">
        <v>25</v>
      </c>
      <c r="H3476" s="13" t="s">
        <v>34</v>
      </c>
    </row>
    <row r="3477" spans="1:8">
      <c r="A3477" s="15">
        <v>848</v>
      </c>
      <c r="B3477" s="15">
        <v>2021</v>
      </c>
      <c r="C3477" s="13" t="s">
        <v>43</v>
      </c>
      <c r="D3477" s="15">
        <v>1</v>
      </c>
      <c r="E3477" s="13" t="s">
        <v>24</v>
      </c>
      <c r="F3477" s="13" t="s">
        <v>11</v>
      </c>
      <c r="G3477" s="13" t="s">
        <v>25</v>
      </c>
      <c r="H3477" s="13" t="s">
        <v>26</v>
      </c>
    </row>
    <row r="3478" spans="1:8">
      <c r="A3478" s="15">
        <v>847</v>
      </c>
      <c r="B3478" s="15">
        <v>2021</v>
      </c>
      <c r="C3478" s="13" t="s">
        <v>43</v>
      </c>
      <c r="D3478" s="15">
        <v>1</v>
      </c>
      <c r="E3478" s="13" t="s">
        <v>24</v>
      </c>
      <c r="F3478" s="13" t="s">
        <v>11</v>
      </c>
      <c r="G3478" s="13" t="s">
        <v>25</v>
      </c>
      <c r="H3478" s="13" t="s">
        <v>26</v>
      </c>
    </row>
    <row r="3479" spans="1:8">
      <c r="A3479" s="15">
        <v>846</v>
      </c>
      <c r="B3479" s="15">
        <v>2021</v>
      </c>
      <c r="C3479" s="13" t="s">
        <v>43</v>
      </c>
      <c r="D3479" s="15">
        <v>1</v>
      </c>
      <c r="E3479" s="13" t="s">
        <v>24</v>
      </c>
      <c r="F3479" s="13" t="s">
        <v>11</v>
      </c>
      <c r="G3479" s="13" t="s">
        <v>25</v>
      </c>
      <c r="H3479" s="13" t="s">
        <v>31</v>
      </c>
    </row>
    <row r="3480" spans="1:8">
      <c r="A3480" s="15">
        <v>845</v>
      </c>
      <c r="B3480" s="15">
        <v>2021</v>
      </c>
      <c r="C3480" s="13" t="s">
        <v>43</v>
      </c>
      <c r="D3480" s="15">
        <v>1</v>
      </c>
      <c r="E3480" s="13" t="s">
        <v>24</v>
      </c>
      <c r="F3480" s="13" t="s">
        <v>11</v>
      </c>
      <c r="G3480" s="13" t="s">
        <v>25</v>
      </c>
      <c r="H3480" s="13" t="s">
        <v>31</v>
      </c>
    </row>
    <row r="3481" spans="1:8">
      <c r="A3481" s="15">
        <v>844</v>
      </c>
      <c r="B3481" s="15">
        <v>2021</v>
      </c>
      <c r="C3481" s="13" t="s">
        <v>43</v>
      </c>
      <c r="D3481" s="15">
        <v>1</v>
      </c>
      <c r="E3481" s="13" t="s">
        <v>24</v>
      </c>
      <c r="F3481" s="13" t="s">
        <v>11</v>
      </c>
      <c r="G3481" s="13" t="s">
        <v>25</v>
      </c>
      <c r="H3481" s="13" t="s">
        <v>13</v>
      </c>
    </row>
    <row r="3482" spans="1:8">
      <c r="A3482" s="15">
        <v>843</v>
      </c>
      <c r="B3482" s="15">
        <v>2021</v>
      </c>
      <c r="C3482" s="13" t="s">
        <v>43</v>
      </c>
      <c r="D3482" s="15">
        <v>1</v>
      </c>
      <c r="E3482" s="13" t="s">
        <v>24</v>
      </c>
      <c r="F3482" s="13" t="s">
        <v>11</v>
      </c>
      <c r="G3482" s="13" t="s">
        <v>25</v>
      </c>
      <c r="H3482" s="13" t="s">
        <v>13</v>
      </c>
    </row>
    <row r="3483" spans="1:8">
      <c r="A3483" s="15">
        <v>842</v>
      </c>
      <c r="B3483" s="15">
        <v>2021</v>
      </c>
      <c r="C3483" s="13" t="s">
        <v>43</v>
      </c>
      <c r="D3483" s="15">
        <v>1</v>
      </c>
      <c r="E3483" s="13" t="s">
        <v>24</v>
      </c>
      <c r="F3483" s="13" t="s">
        <v>11</v>
      </c>
      <c r="G3483" s="13" t="s">
        <v>25</v>
      </c>
      <c r="H3483" s="13" t="s">
        <v>47</v>
      </c>
    </row>
    <row r="3484" spans="1:8">
      <c r="A3484" s="15">
        <v>841</v>
      </c>
      <c r="B3484" s="15">
        <v>2021</v>
      </c>
      <c r="C3484" s="13" t="s">
        <v>43</v>
      </c>
      <c r="D3484" s="15">
        <v>1</v>
      </c>
      <c r="E3484" s="13" t="s">
        <v>24</v>
      </c>
      <c r="F3484" s="13" t="s">
        <v>17</v>
      </c>
      <c r="G3484" s="13" t="s">
        <v>25</v>
      </c>
      <c r="H3484" s="13" t="s">
        <v>49</v>
      </c>
    </row>
    <row r="3485" spans="1:8">
      <c r="A3485" s="15">
        <v>840</v>
      </c>
      <c r="B3485" s="15">
        <v>2021</v>
      </c>
      <c r="C3485" s="13" t="s">
        <v>43</v>
      </c>
      <c r="D3485" s="15">
        <v>1</v>
      </c>
      <c r="E3485" s="13" t="s">
        <v>24</v>
      </c>
      <c r="F3485" s="13" t="s">
        <v>17</v>
      </c>
      <c r="G3485" s="13" t="s">
        <v>25</v>
      </c>
      <c r="H3485" s="13" t="s">
        <v>29</v>
      </c>
    </row>
    <row r="3486" spans="1:8">
      <c r="A3486" s="15">
        <v>839</v>
      </c>
      <c r="B3486" s="15">
        <v>2021</v>
      </c>
      <c r="C3486" s="13" t="s">
        <v>43</v>
      </c>
      <c r="D3486" s="15">
        <v>1</v>
      </c>
      <c r="E3486" s="13" t="s">
        <v>24</v>
      </c>
      <c r="F3486" s="13" t="s">
        <v>17</v>
      </c>
      <c r="G3486" s="13" t="s">
        <v>25</v>
      </c>
      <c r="H3486" s="13" t="s">
        <v>29</v>
      </c>
    </row>
    <row r="3487" spans="1:8">
      <c r="A3487" s="15">
        <v>838</v>
      </c>
      <c r="B3487" s="15">
        <v>2021</v>
      </c>
      <c r="C3487" s="13" t="s">
        <v>43</v>
      </c>
      <c r="D3487" s="15">
        <v>1</v>
      </c>
      <c r="E3487" s="13" t="s">
        <v>24</v>
      </c>
      <c r="F3487" s="13" t="s">
        <v>17</v>
      </c>
      <c r="G3487" s="13" t="s">
        <v>25</v>
      </c>
      <c r="H3487" s="13" t="s">
        <v>29</v>
      </c>
    </row>
    <row r="3488" spans="1:8">
      <c r="A3488" s="15">
        <v>837</v>
      </c>
      <c r="B3488" s="15">
        <v>2021</v>
      </c>
      <c r="C3488" s="13" t="s">
        <v>43</v>
      </c>
      <c r="D3488" s="15">
        <v>1</v>
      </c>
      <c r="E3488" s="13" t="s">
        <v>24</v>
      </c>
      <c r="F3488" s="13" t="s">
        <v>17</v>
      </c>
      <c r="G3488" s="13" t="s">
        <v>25</v>
      </c>
      <c r="H3488" s="13" t="s">
        <v>34</v>
      </c>
    </row>
    <row r="3489" spans="1:8">
      <c r="A3489" s="15">
        <v>836</v>
      </c>
      <c r="B3489" s="15">
        <v>2021</v>
      </c>
      <c r="C3489" s="13" t="s">
        <v>43</v>
      </c>
      <c r="D3489" s="15">
        <v>1</v>
      </c>
      <c r="E3489" s="13" t="s">
        <v>24</v>
      </c>
      <c r="F3489" s="13" t="s">
        <v>17</v>
      </c>
      <c r="G3489" s="13" t="s">
        <v>25</v>
      </c>
      <c r="H3489" s="13" t="s">
        <v>34</v>
      </c>
    </row>
    <row r="3490" spans="1:8">
      <c r="A3490" s="15">
        <v>835</v>
      </c>
      <c r="B3490" s="15">
        <v>2021</v>
      </c>
      <c r="C3490" s="13" t="s">
        <v>43</v>
      </c>
      <c r="D3490" s="15">
        <v>1</v>
      </c>
      <c r="E3490" s="13" t="s">
        <v>24</v>
      </c>
      <c r="F3490" s="13" t="s">
        <v>17</v>
      </c>
      <c r="G3490" s="13" t="s">
        <v>25</v>
      </c>
      <c r="H3490" s="13" t="s">
        <v>31</v>
      </c>
    </row>
    <row r="3491" spans="1:8">
      <c r="A3491" s="15">
        <v>834</v>
      </c>
      <c r="B3491" s="15">
        <v>2021</v>
      </c>
      <c r="C3491" s="13" t="s">
        <v>43</v>
      </c>
      <c r="D3491" s="15">
        <v>1</v>
      </c>
      <c r="E3491" s="13" t="s">
        <v>24</v>
      </c>
      <c r="F3491" s="13" t="s">
        <v>17</v>
      </c>
      <c r="G3491" s="13" t="s">
        <v>25</v>
      </c>
      <c r="H3491" s="13" t="s">
        <v>31</v>
      </c>
    </row>
    <row r="3492" spans="1:8">
      <c r="A3492" s="15">
        <v>833</v>
      </c>
      <c r="B3492" s="15">
        <v>2021</v>
      </c>
      <c r="C3492" s="13" t="s">
        <v>43</v>
      </c>
      <c r="D3492" s="15">
        <v>1</v>
      </c>
      <c r="E3492" s="13" t="s">
        <v>24</v>
      </c>
      <c r="F3492" s="13" t="s">
        <v>17</v>
      </c>
      <c r="G3492" s="13" t="s">
        <v>25</v>
      </c>
      <c r="H3492" s="13" t="s">
        <v>13</v>
      </c>
    </row>
    <row r="3493" spans="1:8">
      <c r="A3493" s="15">
        <v>832</v>
      </c>
      <c r="B3493" s="15">
        <v>2021</v>
      </c>
      <c r="C3493" s="13" t="s">
        <v>43</v>
      </c>
      <c r="D3493" s="15">
        <v>1</v>
      </c>
      <c r="E3493" s="13" t="s">
        <v>24</v>
      </c>
      <c r="F3493" s="13" t="s">
        <v>17</v>
      </c>
      <c r="G3493" s="13" t="s">
        <v>25</v>
      </c>
      <c r="H3493" s="13" t="s">
        <v>47</v>
      </c>
    </row>
    <row r="3494" spans="1:8">
      <c r="A3494" s="15">
        <v>831</v>
      </c>
      <c r="B3494" s="15">
        <v>2020</v>
      </c>
      <c r="C3494" s="13" t="s">
        <v>28</v>
      </c>
      <c r="D3494" s="15">
        <v>53</v>
      </c>
      <c r="E3494" s="13" t="s">
        <v>24</v>
      </c>
      <c r="F3494" s="13" t="s">
        <v>11</v>
      </c>
      <c r="G3494" s="13" t="s">
        <v>25</v>
      </c>
      <c r="H3494" s="13" t="s">
        <v>18</v>
      </c>
    </row>
    <row r="3495" spans="1:8">
      <c r="A3495" s="15">
        <v>830</v>
      </c>
      <c r="B3495" s="15">
        <v>2020</v>
      </c>
      <c r="C3495" s="13" t="s">
        <v>28</v>
      </c>
      <c r="D3495" s="15">
        <v>53</v>
      </c>
      <c r="E3495" s="13" t="s">
        <v>24</v>
      </c>
      <c r="F3495" s="13" t="s">
        <v>11</v>
      </c>
      <c r="G3495" s="13" t="s">
        <v>25</v>
      </c>
      <c r="H3495" s="13" t="s">
        <v>29</v>
      </c>
    </row>
    <row r="3496" spans="1:8">
      <c r="A3496" s="15">
        <v>829</v>
      </c>
      <c r="B3496" s="15">
        <v>2020</v>
      </c>
      <c r="C3496" s="13" t="s">
        <v>28</v>
      </c>
      <c r="D3496" s="15">
        <v>53</v>
      </c>
      <c r="E3496" s="13" t="s">
        <v>24</v>
      </c>
      <c r="F3496" s="13" t="s">
        <v>11</v>
      </c>
      <c r="G3496" s="13" t="s">
        <v>25</v>
      </c>
      <c r="H3496" s="13" t="s">
        <v>34</v>
      </c>
    </row>
    <row r="3497" spans="1:8">
      <c r="A3497" s="15">
        <v>828</v>
      </c>
      <c r="B3497" s="15">
        <v>2020</v>
      </c>
      <c r="C3497" s="13" t="s">
        <v>28</v>
      </c>
      <c r="D3497" s="15">
        <v>53</v>
      </c>
      <c r="E3497" s="13" t="s">
        <v>24</v>
      </c>
      <c r="F3497" s="13" t="s">
        <v>11</v>
      </c>
      <c r="G3497" s="13" t="s">
        <v>25</v>
      </c>
      <c r="H3497" s="13" t="s">
        <v>34</v>
      </c>
    </row>
    <row r="3498" spans="1:8">
      <c r="A3498" s="15">
        <v>827</v>
      </c>
      <c r="B3498" s="15">
        <v>2020</v>
      </c>
      <c r="C3498" s="13" t="s">
        <v>28</v>
      </c>
      <c r="D3498" s="15">
        <v>53</v>
      </c>
      <c r="E3498" s="13" t="s">
        <v>24</v>
      </c>
      <c r="F3498" s="13" t="s">
        <v>11</v>
      </c>
      <c r="G3498" s="13" t="s">
        <v>25</v>
      </c>
      <c r="H3498" s="13" t="s">
        <v>34</v>
      </c>
    </row>
    <row r="3499" spans="1:8">
      <c r="A3499" s="15">
        <v>826</v>
      </c>
      <c r="B3499" s="15">
        <v>2020</v>
      </c>
      <c r="C3499" s="13" t="s">
        <v>28</v>
      </c>
      <c r="D3499" s="15">
        <v>53</v>
      </c>
      <c r="E3499" s="13" t="s">
        <v>24</v>
      </c>
      <c r="F3499" s="13" t="s">
        <v>11</v>
      </c>
      <c r="G3499" s="13" t="s">
        <v>25</v>
      </c>
      <c r="H3499" s="13" t="s">
        <v>26</v>
      </c>
    </row>
    <row r="3500" spans="1:8">
      <c r="A3500" s="15">
        <v>825</v>
      </c>
      <c r="B3500" s="15">
        <v>2020</v>
      </c>
      <c r="C3500" s="13" t="s">
        <v>28</v>
      </c>
      <c r="D3500" s="15">
        <v>53</v>
      </c>
      <c r="E3500" s="13" t="s">
        <v>24</v>
      </c>
      <c r="F3500" s="13" t="s">
        <v>11</v>
      </c>
      <c r="G3500" s="13" t="s">
        <v>25</v>
      </c>
      <c r="H3500" s="13" t="s">
        <v>26</v>
      </c>
    </row>
    <row r="3501" spans="1:8">
      <c r="A3501" s="15">
        <v>824</v>
      </c>
      <c r="B3501" s="15">
        <v>2020</v>
      </c>
      <c r="C3501" s="13" t="s">
        <v>28</v>
      </c>
      <c r="D3501" s="15">
        <v>53</v>
      </c>
      <c r="E3501" s="13" t="s">
        <v>24</v>
      </c>
      <c r="F3501" s="13" t="s">
        <v>11</v>
      </c>
      <c r="G3501" s="13" t="s">
        <v>25</v>
      </c>
      <c r="H3501" s="13" t="s">
        <v>31</v>
      </c>
    </row>
    <row r="3502" spans="1:8">
      <c r="A3502" s="15">
        <v>823</v>
      </c>
      <c r="B3502" s="15">
        <v>2020</v>
      </c>
      <c r="C3502" s="13" t="s">
        <v>28</v>
      </c>
      <c r="D3502" s="15">
        <v>53</v>
      </c>
      <c r="E3502" s="13" t="s">
        <v>24</v>
      </c>
      <c r="F3502" s="13" t="s">
        <v>11</v>
      </c>
      <c r="G3502" s="13" t="s">
        <v>25</v>
      </c>
      <c r="H3502" s="13" t="s">
        <v>31</v>
      </c>
    </row>
    <row r="3503" spans="1:8">
      <c r="A3503" s="15">
        <v>822</v>
      </c>
      <c r="B3503" s="15">
        <v>2020</v>
      </c>
      <c r="C3503" s="13" t="s">
        <v>28</v>
      </c>
      <c r="D3503" s="15">
        <v>53</v>
      </c>
      <c r="E3503" s="13" t="s">
        <v>24</v>
      </c>
      <c r="F3503" s="13" t="s">
        <v>11</v>
      </c>
      <c r="G3503" s="13" t="s">
        <v>25</v>
      </c>
      <c r="H3503" s="13" t="s">
        <v>31</v>
      </c>
    </row>
    <row r="3504" spans="1:8">
      <c r="A3504" s="15">
        <v>821</v>
      </c>
      <c r="B3504" s="15">
        <v>2020</v>
      </c>
      <c r="C3504" s="13" t="s">
        <v>28</v>
      </c>
      <c r="D3504" s="15">
        <v>53</v>
      </c>
      <c r="E3504" s="13" t="s">
        <v>24</v>
      </c>
      <c r="F3504" s="13" t="s">
        <v>11</v>
      </c>
      <c r="G3504" s="13" t="s">
        <v>25</v>
      </c>
      <c r="H3504" s="13" t="s">
        <v>31</v>
      </c>
    </row>
    <row r="3505" spans="1:8">
      <c r="A3505" s="15">
        <v>820</v>
      </c>
      <c r="B3505" s="15">
        <v>2020</v>
      </c>
      <c r="C3505" s="13" t="s">
        <v>28</v>
      </c>
      <c r="D3505" s="15">
        <v>53</v>
      </c>
      <c r="E3505" s="13" t="s">
        <v>24</v>
      </c>
      <c r="F3505" s="13" t="s">
        <v>11</v>
      </c>
      <c r="G3505" s="13" t="s">
        <v>25</v>
      </c>
      <c r="H3505" s="13" t="s">
        <v>13</v>
      </c>
    </row>
    <row r="3506" spans="1:8">
      <c r="A3506" s="15">
        <v>819</v>
      </c>
      <c r="B3506" s="15">
        <v>2020</v>
      </c>
      <c r="C3506" s="13" t="s">
        <v>28</v>
      </c>
      <c r="D3506" s="15">
        <v>53</v>
      </c>
      <c r="E3506" s="13" t="s">
        <v>24</v>
      </c>
      <c r="F3506" s="13" t="s">
        <v>11</v>
      </c>
      <c r="G3506" s="13" t="s">
        <v>25</v>
      </c>
      <c r="H3506" s="13" t="s">
        <v>13</v>
      </c>
    </row>
    <row r="3507" spans="1:8">
      <c r="A3507" s="15">
        <v>818</v>
      </c>
      <c r="B3507" s="15">
        <v>2020</v>
      </c>
      <c r="C3507" s="13" t="s">
        <v>28</v>
      </c>
      <c r="D3507" s="15">
        <v>53</v>
      </c>
      <c r="E3507" s="13" t="s">
        <v>24</v>
      </c>
      <c r="F3507" s="13" t="s">
        <v>11</v>
      </c>
      <c r="G3507" s="13" t="s">
        <v>25</v>
      </c>
      <c r="H3507" s="13" t="s">
        <v>13</v>
      </c>
    </row>
    <row r="3508" spans="1:8">
      <c r="A3508" s="15">
        <v>817</v>
      </c>
      <c r="B3508" s="15">
        <v>2020</v>
      </c>
      <c r="C3508" s="13" t="s">
        <v>28</v>
      </c>
      <c r="D3508" s="15">
        <v>53</v>
      </c>
      <c r="E3508" s="13" t="s">
        <v>24</v>
      </c>
      <c r="F3508" s="13" t="s">
        <v>11</v>
      </c>
      <c r="G3508" s="13" t="s">
        <v>25</v>
      </c>
      <c r="H3508" s="13" t="s">
        <v>16</v>
      </c>
    </row>
    <row r="3509" spans="1:8">
      <c r="A3509" s="15">
        <v>816</v>
      </c>
      <c r="B3509" s="15">
        <v>2020</v>
      </c>
      <c r="C3509" s="13" t="s">
        <v>28</v>
      </c>
      <c r="D3509" s="15">
        <v>53</v>
      </c>
      <c r="E3509" s="13" t="s">
        <v>24</v>
      </c>
      <c r="F3509" s="13" t="s">
        <v>11</v>
      </c>
      <c r="G3509" s="13" t="s">
        <v>25</v>
      </c>
      <c r="H3509" s="13" t="s">
        <v>16</v>
      </c>
    </row>
    <row r="3510" spans="1:8">
      <c r="A3510" s="15">
        <v>815</v>
      </c>
      <c r="B3510" s="15">
        <v>2020</v>
      </c>
      <c r="C3510" s="13" t="s">
        <v>28</v>
      </c>
      <c r="D3510" s="15">
        <v>53</v>
      </c>
      <c r="E3510" s="13" t="s">
        <v>24</v>
      </c>
      <c r="F3510" s="13" t="s">
        <v>17</v>
      </c>
      <c r="G3510" s="13" t="s">
        <v>25</v>
      </c>
      <c r="H3510" s="13" t="s">
        <v>15</v>
      </c>
    </row>
    <row r="3511" spans="1:8">
      <c r="A3511" s="15">
        <v>814</v>
      </c>
      <c r="B3511" s="15">
        <v>2020</v>
      </c>
      <c r="C3511" s="13" t="s">
        <v>28</v>
      </c>
      <c r="D3511" s="15">
        <v>53</v>
      </c>
      <c r="E3511" s="13" t="s">
        <v>24</v>
      </c>
      <c r="F3511" s="13" t="s">
        <v>17</v>
      </c>
      <c r="G3511" s="13" t="s">
        <v>25</v>
      </c>
      <c r="H3511" s="13" t="s">
        <v>29</v>
      </c>
    </row>
    <row r="3512" spans="1:8">
      <c r="A3512" s="15">
        <v>813</v>
      </c>
      <c r="B3512" s="15">
        <v>2020</v>
      </c>
      <c r="C3512" s="13" t="s">
        <v>28</v>
      </c>
      <c r="D3512" s="15">
        <v>53</v>
      </c>
      <c r="E3512" s="13" t="s">
        <v>24</v>
      </c>
      <c r="F3512" s="13" t="s">
        <v>17</v>
      </c>
      <c r="G3512" s="13" t="s">
        <v>25</v>
      </c>
      <c r="H3512" s="13" t="s">
        <v>29</v>
      </c>
    </row>
    <row r="3513" spans="1:8">
      <c r="A3513" s="15">
        <v>812</v>
      </c>
      <c r="B3513" s="15">
        <v>2020</v>
      </c>
      <c r="C3513" s="13" t="s">
        <v>28</v>
      </c>
      <c r="D3513" s="15">
        <v>53</v>
      </c>
      <c r="E3513" s="13" t="s">
        <v>24</v>
      </c>
      <c r="F3513" s="13" t="s">
        <v>17</v>
      </c>
      <c r="G3513" s="13" t="s">
        <v>25</v>
      </c>
      <c r="H3513" s="13" t="s">
        <v>34</v>
      </c>
    </row>
    <row r="3514" spans="1:8">
      <c r="A3514" s="15">
        <v>811</v>
      </c>
      <c r="B3514" s="15">
        <v>2020</v>
      </c>
      <c r="C3514" s="13" t="s">
        <v>28</v>
      </c>
      <c r="D3514" s="15">
        <v>53</v>
      </c>
      <c r="E3514" s="13" t="s">
        <v>24</v>
      </c>
      <c r="F3514" s="13" t="s">
        <v>17</v>
      </c>
      <c r="G3514" s="13" t="s">
        <v>25</v>
      </c>
      <c r="H3514" s="13" t="s">
        <v>26</v>
      </c>
    </row>
    <row r="3515" spans="1:8">
      <c r="A3515" s="15">
        <v>810</v>
      </c>
      <c r="B3515" s="15">
        <v>2020</v>
      </c>
      <c r="C3515" s="13" t="s">
        <v>28</v>
      </c>
      <c r="D3515" s="15">
        <v>53</v>
      </c>
      <c r="E3515" s="13" t="s">
        <v>24</v>
      </c>
      <c r="F3515" s="13" t="s">
        <v>17</v>
      </c>
      <c r="G3515" s="13" t="s">
        <v>25</v>
      </c>
      <c r="H3515" s="13" t="s">
        <v>26</v>
      </c>
    </row>
    <row r="3516" spans="1:8">
      <c r="A3516" s="15">
        <v>809</v>
      </c>
      <c r="B3516" s="15">
        <v>2020</v>
      </c>
      <c r="C3516" s="13" t="s">
        <v>28</v>
      </c>
      <c r="D3516" s="15">
        <v>53</v>
      </c>
      <c r="E3516" s="13" t="s">
        <v>24</v>
      </c>
      <c r="F3516" s="13" t="s">
        <v>17</v>
      </c>
      <c r="G3516" s="13" t="s">
        <v>25</v>
      </c>
      <c r="H3516" s="13" t="s">
        <v>31</v>
      </c>
    </row>
    <row r="3517" spans="1:8">
      <c r="A3517" s="15">
        <v>808</v>
      </c>
      <c r="B3517" s="15">
        <v>2020</v>
      </c>
      <c r="C3517" s="13" t="s">
        <v>28</v>
      </c>
      <c r="D3517" s="15">
        <v>53</v>
      </c>
      <c r="E3517" s="13" t="s">
        <v>24</v>
      </c>
      <c r="F3517" s="13" t="s">
        <v>17</v>
      </c>
      <c r="G3517" s="13" t="s">
        <v>25</v>
      </c>
      <c r="H3517" s="13" t="s">
        <v>31</v>
      </c>
    </row>
    <row r="3518" spans="1:8">
      <c r="A3518" s="15">
        <v>807</v>
      </c>
      <c r="B3518" s="15">
        <v>2020</v>
      </c>
      <c r="C3518" s="13" t="s">
        <v>28</v>
      </c>
      <c r="D3518" s="15">
        <v>53</v>
      </c>
      <c r="E3518" s="13" t="s">
        <v>24</v>
      </c>
      <c r="F3518" s="13" t="s">
        <v>17</v>
      </c>
      <c r="G3518" s="13" t="s">
        <v>25</v>
      </c>
      <c r="H3518" s="13" t="s">
        <v>31</v>
      </c>
    </row>
    <row r="3519" spans="1:8">
      <c r="A3519" s="15">
        <v>806</v>
      </c>
      <c r="B3519" s="15">
        <v>2020</v>
      </c>
      <c r="C3519" s="13" t="s">
        <v>28</v>
      </c>
      <c r="D3519" s="15">
        <v>53</v>
      </c>
      <c r="E3519" s="13" t="s">
        <v>24</v>
      </c>
      <c r="F3519" s="13" t="s">
        <v>17</v>
      </c>
      <c r="G3519" s="13" t="s">
        <v>25</v>
      </c>
      <c r="H3519" s="13" t="s">
        <v>31</v>
      </c>
    </row>
    <row r="3520" spans="1:8">
      <c r="A3520" s="15">
        <v>805</v>
      </c>
      <c r="B3520" s="15">
        <v>2020</v>
      </c>
      <c r="C3520" s="13" t="s">
        <v>28</v>
      </c>
      <c r="D3520" s="15">
        <v>53</v>
      </c>
      <c r="E3520" s="13" t="s">
        <v>24</v>
      </c>
      <c r="F3520" s="13" t="s">
        <v>17</v>
      </c>
      <c r="G3520" s="13" t="s">
        <v>25</v>
      </c>
      <c r="H3520" s="13" t="s">
        <v>31</v>
      </c>
    </row>
    <row r="3521" spans="1:8">
      <c r="A3521" s="15">
        <v>804</v>
      </c>
      <c r="B3521" s="15">
        <v>2020</v>
      </c>
      <c r="C3521" s="13" t="s">
        <v>28</v>
      </c>
      <c r="D3521" s="15">
        <v>53</v>
      </c>
      <c r="E3521" s="13" t="s">
        <v>24</v>
      </c>
      <c r="F3521" s="13" t="s">
        <v>17</v>
      </c>
      <c r="G3521" s="13" t="s">
        <v>25</v>
      </c>
      <c r="H3521" s="13" t="s">
        <v>13</v>
      </c>
    </row>
    <row r="3522" spans="1:8">
      <c r="A3522" s="15">
        <v>803</v>
      </c>
      <c r="B3522" s="15">
        <v>2020</v>
      </c>
      <c r="C3522" s="13" t="s">
        <v>28</v>
      </c>
      <c r="D3522" s="15">
        <v>53</v>
      </c>
      <c r="E3522" s="13" t="s">
        <v>24</v>
      </c>
      <c r="F3522" s="13" t="s">
        <v>17</v>
      </c>
      <c r="G3522" s="13" t="s">
        <v>25</v>
      </c>
      <c r="H3522" s="13" t="s">
        <v>13</v>
      </c>
    </row>
    <row r="3523" spans="1:8">
      <c r="A3523" s="15">
        <v>802</v>
      </c>
      <c r="B3523" s="15">
        <v>2020</v>
      </c>
      <c r="C3523" s="13" t="s">
        <v>28</v>
      </c>
      <c r="D3523" s="15">
        <v>53</v>
      </c>
      <c r="E3523" s="13" t="s">
        <v>24</v>
      </c>
      <c r="F3523" s="13" t="s">
        <v>17</v>
      </c>
      <c r="G3523" s="13" t="s">
        <v>25</v>
      </c>
      <c r="H3523" s="13" t="s">
        <v>13</v>
      </c>
    </row>
    <row r="3524" spans="1:8">
      <c r="A3524" s="15">
        <v>801</v>
      </c>
      <c r="B3524" s="15">
        <v>2020</v>
      </c>
      <c r="C3524" s="13" t="s">
        <v>28</v>
      </c>
      <c r="D3524" s="15">
        <v>52</v>
      </c>
      <c r="E3524" s="13" t="s">
        <v>24</v>
      </c>
      <c r="F3524" s="13" t="s">
        <v>11</v>
      </c>
      <c r="G3524" s="13" t="s">
        <v>25</v>
      </c>
      <c r="H3524" s="13" t="s">
        <v>31</v>
      </c>
    </row>
    <row r="3525" spans="1:8">
      <c r="A3525" s="15">
        <v>800</v>
      </c>
      <c r="B3525" s="15">
        <v>2020</v>
      </c>
      <c r="C3525" s="13" t="s">
        <v>28</v>
      </c>
      <c r="D3525" s="15">
        <v>52</v>
      </c>
      <c r="E3525" s="13" t="s">
        <v>24</v>
      </c>
      <c r="F3525" s="13" t="s">
        <v>11</v>
      </c>
      <c r="G3525" s="13" t="s">
        <v>25</v>
      </c>
      <c r="H3525" s="13" t="s">
        <v>31</v>
      </c>
    </row>
    <row r="3526" spans="1:8">
      <c r="A3526" s="15">
        <v>799</v>
      </c>
      <c r="B3526" s="15">
        <v>2020</v>
      </c>
      <c r="C3526" s="13" t="s">
        <v>28</v>
      </c>
      <c r="D3526" s="15">
        <v>52</v>
      </c>
      <c r="E3526" s="13" t="s">
        <v>24</v>
      </c>
      <c r="F3526" s="13" t="s">
        <v>11</v>
      </c>
      <c r="G3526" s="13" t="s">
        <v>25</v>
      </c>
      <c r="H3526" s="13" t="s">
        <v>31</v>
      </c>
    </row>
    <row r="3527" spans="1:8">
      <c r="A3527" s="15">
        <v>798</v>
      </c>
      <c r="B3527" s="15">
        <v>2020</v>
      </c>
      <c r="C3527" s="13" t="s">
        <v>28</v>
      </c>
      <c r="D3527" s="15">
        <v>52</v>
      </c>
      <c r="E3527" s="13" t="s">
        <v>24</v>
      </c>
      <c r="F3527" s="13" t="s">
        <v>11</v>
      </c>
      <c r="G3527" s="13" t="s">
        <v>25</v>
      </c>
      <c r="H3527" s="13" t="s">
        <v>31</v>
      </c>
    </row>
    <row r="3528" spans="1:8">
      <c r="A3528" s="15">
        <v>797</v>
      </c>
      <c r="B3528" s="15">
        <v>2020</v>
      </c>
      <c r="C3528" s="13" t="s">
        <v>28</v>
      </c>
      <c r="D3528" s="15">
        <v>52</v>
      </c>
      <c r="E3528" s="13" t="s">
        <v>24</v>
      </c>
      <c r="F3528" s="13" t="s">
        <v>11</v>
      </c>
      <c r="G3528" s="13" t="s">
        <v>25</v>
      </c>
      <c r="H3528" s="13" t="s">
        <v>13</v>
      </c>
    </row>
    <row r="3529" spans="1:8">
      <c r="A3529" s="15">
        <v>796</v>
      </c>
      <c r="B3529" s="15">
        <v>2020</v>
      </c>
      <c r="C3529" s="13" t="s">
        <v>28</v>
      </c>
      <c r="D3529" s="15">
        <v>52</v>
      </c>
      <c r="E3529" s="13" t="s">
        <v>24</v>
      </c>
      <c r="F3529" s="13" t="s">
        <v>17</v>
      </c>
      <c r="G3529" s="13" t="s">
        <v>25</v>
      </c>
      <c r="H3529" s="13" t="s">
        <v>34</v>
      </c>
    </row>
    <row r="3530" spans="1:8">
      <c r="A3530" s="15">
        <v>795</v>
      </c>
      <c r="B3530" s="15">
        <v>2020</v>
      </c>
      <c r="C3530" s="13" t="s">
        <v>28</v>
      </c>
      <c r="D3530" s="15">
        <v>52</v>
      </c>
      <c r="E3530" s="13" t="s">
        <v>24</v>
      </c>
      <c r="F3530" s="13" t="s">
        <v>17</v>
      </c>
      <c r="G3530" s="13" t="s">
        <v>25</v>
      </c>
      <c r="H3530" s="13" t="s">
        <v>26</v>
      </c>
    </row>
    <row r="3531" spans="1:8">
      <c r="A3531" s="15">
        <v>794</v>
      </c>
      <c r="B3531" s="15">
        <v>2020</v>
      </c>
      <c r="C3531" s="13" t="s">
        <v>28</v>
      </c>
      <c r="D3531" s="15">
        <v>52</v>
      </c>
      <c r="E3531" s="13" t="s">
        <v>24</v>
      </c>
      <c r="F3531" s="13" t="s">
        <v>17</v>
      </c>
      <c r="G3531" s="13" t="s">
        <v>25</v>
      </c>
      <c r="H3531" s="13" t="s">
        <v>26</v>
      </c>
    </row>
    <row r="3532" spans="1:8">
      <c r="A3532" s="15">
        <v>793</v>
      </c>
      <c r="B3532" s="15">
        <v>2020</v>
      </c>
      <c r="C3532" s="13" t="s">
        <v>28</v>
      </c>
      <c r="D3532" s="15">
        <v>52</v>
      </c>
      <c r="E3532" s="13" t="s">
        <v>24</v>
      </c>
      <c r="F3532" s="13" t="s">
        <v>17</v>
      </c>
      <c r="G3532" s="13" t="s">
        <v>25</v>
      </c>
      <c r="H3532" s="13" t="s">
        <v>26</v>
      </c>
    </row>
    <row r="3533" spans="1:8">
      <c r="A3533" s="15">
        <v>792</v>
      </c>
      <c r="B3533" s="15">
        <v>2020</v>
      </c>
      <c r="C3533" s="13" t="s">
        <v>28</v>
      </c>
      <c r="D3533" s="15">
        <v>52</v>
      </c>
      <c r="E3533" s="13" t="s">
        <v>24</v>
      </c>
      <c r="F3533" s="13" t="s">
        <v>17</v>
      </c>
      <c r="G3533" s="13" t="s">
        <v>25</v>
      </c>
      <c r="H3533" s="13" t="s">
        <v>31</v>
      </c>
    </row>
    <row r="3534" spans="1:8">
      <c r="A3534" s="15">
        <v>791</v>
      </c>
      <c r="B3534" s="15">
        <v>2020</v>
      </c>
      <c r="C3534" s="13" t="s">
        <v>28</v>
      </c>
      <c r="D3534" s="15">
        <v>52</v>
      </c>
      <c r="E3534" s="13" t="s">
        <v>24</v>
      </c>
      <c r="F3534" s="13" t="s">
        <v>17</v>
      </c>
      <c r="G3534" s="13" t="s">
        <v>25</v>
      </c>
      <c r="H3534" s="13" t="s">
        <v>31</v>
      </c>
    </row>
    <row r="3535" spans="1:8">
      <c r="A3535" s="15">
        <v>790</v>
      </c>
      <c r="B3535" s="15">
        <v>2020</v>
      </c>
      <c r="C3535" s="13" t="s">
        <v>28</v>
      </c>
      <c r="D3535" s="15">
        <v>52</v>
      </c>
      <c r="E3535" s="13" t="s">
        <v>24</v>
      </c>
      <c r="F3535" s="13" t="s">
        <v>17</v>
      </c>
      <c r="G3535" s="13" t="s">
        <v>25</v>
      </c>
      <c r="H3535" s="13" t="s">
        <v>13</v>
      </c>
    </row>
    <row r="3536" spans="1:8">
      <c r="A3536" s="15">
        <v>789</v>
      </c>
      <c r="B3536" s="15">
        <v>2020</v>
      </c>
      <c r="C3536" s="13" t="s">
        <v>28</v>
      </c>
      <c r="D3536" s="15">
        <v>52</v>
      </c>
      <c r="E3536" s="13" t="s">
        <v>24</v>
      </c>
      <c r="F3536" s="13" t="s">
        <v>11</v>
      </c>
      <c r="G3536" s="13" t="s">
        <v>25</v>
      </c>
      <c r="H3536" s="13" t="s">
        <v>15</v>
      </c>
    </row>
    <row r="3537" spans="1:8">
      <c r="A3537" s="15">
        <v>788</v>
      </c>
      <c r="B3537" s="15">
        <v>2020</v>
      </c>
      <c r="C3537" s="13" t="s">
        <v>28</v>
      </c>
      <c r="D3537" s="15">
        <v>52</v>
      </c>
      <c r="E3537" s="13" t="s">
        <v>24</v>
      </c>
      <c r="F3537" s="13" t="s">
        <v>11</v>
      </c>
      <c r="G3537" s="13" t="s">
        <v>25</v>
      </c>
      <c r="H3537" s="13" t="s">
        <v>15</v>
      </c>
    </row>
    <row r="3538" spans="1:8">
      <c r="A3538" s="15">
        <v>787</v>
      </c>
      <c r="B3538" s="15">
        <v>2020</v>
      </c>
      <c r="C3538" s="13" t="s">
        <v>28</v>
      </c>
      <c r="D3538" s="15">
        <v>52</v>
      </c>
      <c r="E3538" s="13" t="s">
        <v>24</v>
      </c>
      <c r="F3538" s="13" t="s">
        <v>11</v>
      </c>
      <c r="G3538" s="13" t="s">
        <v>25</v>
      </c>
      <c r="H3538" s="13" t="s">
        <v>18</v>
      </c>
    </row>
    <row r="3539" spans="1:8">
      <c r="A3539" s="15">
        <v>786</v>
      </c>
      <c r="B3539" s="15">
        <v>2020</v>
      </c>
      <c r="C3539" s="13" t="s">
        <v>28</v>
      </c>
      <c r="D3539" s="15">
        <v>52</v>
      </c>
      <c r="E3539" s="13" t="s">
        <v>24</v>
      </c>
      <c r="F3539" s="13" t="s">
        <v>11</v>
      </c>
      <c r="G3539" s="13" t="s">
        <v>25</v>
      </c>
      <c r="H3539" s="13" t="s">
        <v>30</v>
      </c>
    </row>
    <row r="3540" spans="1:8">
      <c r="A3540" s="15">
        <v>785</v>
      </c>
      <c r="B3540" s="15">
        <v>2020</v>
      </c>
      <c r="C3540" s="13" t="s">
        <v>28</v>
      </c>
      <c r="D3540" s="15">
        <v>52</v>
      </c>
      <c r="E3540" s="13" t="s">
        <v>24</v>
      </c>
      <c r="F3540" s="13" t="s">
        <v>11</v>
      </c>
      <c r="G3540" s="13" t="s">
        <v>25</v>
      </c>
      <c r="H3540" s="13" t="s">
        <v>29</v>
      </c>
    </row>
    <row r="3541" spans="1:8">
      <c r="A3541" s="15">
        <v>784</v>
      </c>
      <c r="B3541" s="15">
        <v>2020</v>
      </c>
      <c r="C3541" s="13" t="s">
        <v>28</v>
      </c>
      <c r="D3541" s="15">
        <v>52</v>
      </c>
      <c r="E3541" s="13" t="s">
        <v>24</v>
      </c>
      <c r="F3541" s="13" t="s">
        <v>11</v>
      </c>
      <c r="G3541" s="13" t="s">
        <v>25</v>
      </c>
      <c r="H3541" s="13" t="s">
        <v>26</v>
      </c>
    </row>
    <row r="3542" spans="1:8">
      <c r="A3542" s="15">
        <v>783</v>
      </c>
      <c r="B3542" s="15">
        <v>2020</v>
      </c>
      <c r="C3542" s="13" t="s">
        <v>28</v>
      </c>
      <c r="D3542" s="15">
        <v>52</v>
      </c>
      <c r="E3542" s="13" t="s">
        <v>24</v>
      </c>
      <c r="F3542" s="13" t="s">
        <v>11</v>
      </c>
      <c r="G3542" s="13" t="s">
        <v>25</v>
      </c>
      <c r="H3542" s="13" t="s">
        <v>26</v>
      </c>
    </row>
    <row r="3543" spans="1:8">
      <c r="A3543" s="15">
        <v>782</v>
      </c>
      <c r="B3543" s="15">
        <v>2020</v>
      </c>
      <c r="C3543" s="13" t="s">
        <v>28</v>
      </c>
      <c r="D3543" s="15">
        <v>52</v>
      </c>
      <c r="E3543" s="13" t="s">
        <v>24</v>
      </c>
      <c r="F3543" s="13" t="s">
        <v>11</v>
      </c>
      <c r="G3543" s="13" t="s">
        <v>25</v>
      </c>
      <c r="H3543" s="13" t="s">
        <v>26</v>
      </c>
    </row>
    <row r="3544" spans="1:8">
      <c r="A3544" s="15">
        <v>781</v>
      </c>
      <c r="B3544" s="15">
        <v>2020</v>
      </c>
      <c r="C3544" s="13" t="s">
        <v>28</v>
      </c>
      <c r="D3544" s="15">
        <v>52</v>
      </c>
      <c r="E3544" s="13" t="s">
        <v>24</v>
      </c>
      <c r="F3544" s="13" t="s">
        <v>11</v>
      </c>
      <c r="G3544" s="13" t="s">
        <v>25</v>
      </c>
      <c r="H3544" s="13" t="s">
        <v>31</v>
      </c>
    </row>
    <row r="3545" spans="1:8">
      <c r="A3545" s="15">
        <v>780</v>
      </c>
      <c r="B3545" s="15">
        <v>2020</v>
      </c>
      <c r="C3545" s="13" t="s">
        <v>28</v>
      </c>
      <c r="D3545" s="15">
        <v>52</v>
      </c>
      <c r="E3545" s="13" t="s">
        <v>24</v>
      </c>
      <c r="F3545" s="13" t="s">
        <v>11</v>
      </c>
      <c r="G3545" s="13" t="s">
        <v>25</v>
      </c>
      <c r="H3545" s="13" t="s">
        <v>31</v>
      </c>
    </row>
    <row r="3546" spans="1:8">
      <c r="A3546" s="15">
        <v>779</v>
      </c>
      <c r="B3546" s="15">
        <v>2020</v>
      </c>
      <c r="C3546" s="13" t="s">
        <v>28</v>
      </c>
      <c r="D3546" s="15">
        <v>51</v>
      </c>
      <c r="E3546" s="13" t="s">
        <v>38</v>
      </c>
      <c r="F3546" s="13" t="s">
        <v>17</v>
      </c>
      <c r="G3546" s="13" t="s">
        <v>12</v>
      </c>
      <c r="H3546" s="13" t="s">
        <v>26</v>
      </c>
    </row>
    <row r="3547" spans="1:8">
      <c r="A3547" s="15">
        <v>778</v>
      </c>
      <c r="B3547" s="15">
        <v>2020</v>
      </c>
      <c r="C3547" s="13" t="s">
        <v>28</v>
      </c>
      <c r="D3547" s="15">
        <v>51</v>
      </c>
      <c r="E3547" s="13" t="s">
        <v>24</v>
      </c>
      <c r="F3547" s="13" t="s">
        <v>11</v>
      </c>
      <c r="G3547" s="13" t="s">
        <v>25</v>
      </c>
      <c r="H3547" s="13" t="s">
        <v>18</v>
      </c>
    </row>
    <row r="3548" spans="1:8">
      <c r="A3548" s="15">
        <v>777</v>
      </c>
      <c r="B3548" s="15">
        <v>2020</v>
      </c>
      <c r="C3548" s="13" t="s">
        <v>28</v>
      </c>
      <c r="D3548" s="15">
        <v>51</v>
      </c>
      <c r="E3548" s="13" t="s">
        <v>24</v>
      </c>
      <c r="F3548" s="13" t="s">
        <v>11</v>
      </c>
      <c r="G3548" s="13" t="s">
        <v>25</v>
      </c>
      <c r="H3548" s="13" t="s">
        <v>35</v>
      </c>
    </row>
    <row r="3549" spans="1:8">
      <c r="A3549" s="15">
        <v>776</v>
      </c>
      <c r="B3549" s="15">
        <v>2020</v>
      </c>
      <c r="C3549" s="13" t="s">
        <v>28</v>
      </c>
      <c r="D3549" s="15">
        <v>51</v>
      </c>
      <c r="E3549" s="13" t="s">
        <v>24</v>
      </c>
      <c r="F3549" s="13" t="s">
        <v>11</v>
      </c>
      <c r="G3549" s="13" t="s">
        <v>25</v>
      </c>
      <c r="H3549" s="13" t="s">
        <v>37</v>
      </c>
    </row>
    <row r="3550" spans="1:8">
      <c r="A3550" s="15">
        <v>775</v>
      </c>
      <c r="B3550" s="15">
        <v>2020</v>
      </c>
      <c r="C3550" s="13" t="s">
        <v>28</v>
      </c>
      <c r="D3550" s="15">
        <v>51</v>
      </c>
      <c r="E3550" s="13" t="s">
        <v>24</v>
      </c>
      <c r="F3550" s="13" t="s">
        <v>11</v>
      </c>
      <c r="G3550" s="13" t="s">
        <v>25</v>
      </c>
      <c r="H3550" s="13" t="s">
        <v>29</v>
      </c>
    </row>
    <row r="3551" spans="1:8">
      <c r="A3551" s="15">
        <v>774</v>
      </c>
      <c r="B3551" s="15">
        <v>2020</v>
      </c>
      <c r="C3551" s="13" t="s">
        <v>28</v>
      </c>
      <c r="D3551" s="15">
        <v>51</v>
      </c>
      <c r="E3551" s="13" t="s">
        <v>24</v>
      </c>
      <c r="F3551" s="13" t="s">
        <v>11</v>
      </c>
      <c r="G3551" s="13" t="s">
        <v>25</v>
      </c>
      <c r="H3551" s="13" t="s">
        <v>34</v>
      </c>
    </row>
    <row r="3552" spans="1:8">
      <c r="A3552" s="15">
        <v>773</v>
      </c>
      <c r="B3552" s="15">
        <v>2020</v>
      </c>
      <c r="C3552" s="13" t="s">
        <v>28</v>
      </c>
      <c r="D3552" s="15">
        <v>51</v>
      </c>
      <c r="E3552" s="13" t="s">
        <v>24</v>
      </c>
      <c r="F3552" s="13" t="s">
        <v>11</v>
      </c>
      <c r="G3552" s="13" t="s">
        <v>25</v>
      </c>
      <c r="H3552" s="13" t="s">
        <v>34</v>
      </c>
    </row>
    <row r="3553" spans="1:8">
      <c r="A3553" s="15">
        <v>772</v>
      </c>
      <c r="B3553" s="15">
        <v>2020</v>
      </c>
      <c r="C3553" s="13" t="s">
        <v>28</v>
      </c>
      <c r="D3553" s="15">
        <v>51</v>
      </c>
      <c r="E3553" s="13" t="s">
        <v>24</v>
      </c>
      <c r="F3553" s="13" t="s">
        <v>11</v>
      </c>
      <c r="G3553" s="13" t="s">
        <v>25</v>
      </c>
      <c r="H3553" s="13" t="s">
        <v>26</v>
      </c>
    </row>
    <row r="3554" spans="1:8">
      <c r="A3554" s="15">
        <v>771</v>
      </c>
      <c r="B3554" s="15">
        <v>2020</v>
      </c>
      <c r="C3554" s="13" t="s">
        <v>28</v>
      </c>
      <c r="D3554" s="15">
        <v>51</v>
      </c>
      <c r="E3554" s="13" t="s">
        <v>24</v>
      </c>
      <c r="F3554" s="13" t="s">
        <v>11</v>
      </c>
      <c r="G3554" s="13" t="s">
        <v>25</v>
      </c>
      <c r="H3554" s="13" t="s">
        <v>31</v>
      </c>
    </row>
    <row r="3555" spans="1:8">
      <c r="A3555" s="15">
        <v>770</v>
      </c>
      <c r="B3555" s="15">
        <v>2020</v>
      </c>
      <c r="C3555" s="13" t="s">
        <v>28</v>
      </c>
      <c r="D3555" s="15">
        <v>51</v>
      </c>
      <c r="E3555" s="13" t="s">
        <v>24</v>
      </c>
      <c r="F3555" s="13" t="s">
        <v>11</v>
      </c>
      <c r="G3555" s="13" t="s">
        <v>25</v>
      </c>
      <c r="H3555" s="13" t="s">
        <v>31</v>
      </c>
    </row>
    <row r="3556" spans="1:8">
      <c r="A3556" s="15">
        <v>769</v>
      </c>
      <c r="B3556" s="15">
        <v>2020</v>
      </c>
      <c r="C3556" s="13" t="s">
        <v>28</v>
      </c>
      <c r="D3556" s="15">
        <v>51</v>
      </c>
      <c r="E3556" s="13" t="s">
        <v>24</v>
      </c>
      <c r="F3556" s="13" t="s">
        <v>11</v>
      </c>
      <c r="G3556" s="13" t="s">
        <v>25</v>
      </c>
      <c r="H3556" s="13" t="s">
        <v>31</v>
      </c>
    </row>
    <row r="3557" spans="1:8">
      <c r="A3557" s="15">
        <v>768</v>
      </c>
      <c r="B3557" s="15">
        <v>2020</v>
      </c>
      <c r="C3557" s="13" t="s">
        <v>28</v>
      </c>
      <c r="D3557" s="15">
        <v>51</v>
      </c>
      <c r="E3557" s="13" t="s">
        <v>24</v>
      </c>
      <c r="F3557" s="13" t="s">
        <v>11</v>
      </c>
      <c r="G3557" s="13" t="s">
        <v>25</v>
      </c>
      <c r="H3557" s="13" t="s">
        <v>13</v>
      </c>
    </row>
    <row r="3558" spans="1:8">
      <c r="A3558" s="15">
        <v>767</v>
      </c>
      <c r="B3558" s="15">
        <v>2020</v>
      </c>
      <c r="C3558" s="13" t="s">
        <v>28</v>
      </c>
      <c r="D3558" s="15">
        <v>51</v>
      </c>
      <c r="E3558" s="13" t="s">
        <v>24</v>
      </c>
      <c r="F3558" s="13" t="s">
        <v>11</v>
      </c>
      <c r="G3558" s="13" t="s">
        <v>25</v>
      </c>
      <c r="H3558" s="13" t="s">
        <v>13</v>
      </c>
    </row>
    <row r="3559" spans="1:8">
      <c r="A3559" s="15">
        <v>766</v>
      </c>
      <c r="B3559" s="15">
        <v>2020</v>
      </c>
      <c r="C3559" s="13" t="s">
        <v>28</v>
      </c>
      <c r="D3559" s="15">
        <v>51</v>
      </c>
      <c r="E3559" s="13" t="s">
        <v>24</v>
      </c>
      <c r="F3559" s="13" t="s">
        <v>11</v>
      </c>
      <c r="G3559" s="13" t="s">
        <v>25</v>
      </c>
      <c r="H3559" s="13" t="s">
        <v>13</v>
      </c>
    </row>
    <row r="3560" spans="1:8">
      <c r="A3560" s="15">
        <v>765</v>
      </c>
      <c r="B3560" s="15">
        <v>2020</v>
      </c>
      <c r="C3560" s="13" t="s">
        <v>28</v>
      </c>
      <c r="D3560" s="15">
        <v>51</v>
      </c>
      <c r="E3560" s="13" t="s">
        <v>24</v>
      </c>
      <c r="F3560" s="13" t="s">
        <v>11</v>
      </c>
      <c r="G3560" s="13" t="s">
        <v>25</v>
      </c>
      <c r="H3560" s="13" t="s">
        <v>13</v>
      </c>
    </row>
    <row r="3561" spans="1:8">
      <c r="A3561" s="15">
        <v>764</v>
      </c>
      <c r="B3561" s="15">
        <v>2020</v>
      </c>
      <c r="C3561" s="13" t="s">
        <v>28</v>
      </c>
      <c r="D3561" s="15">
        <v>51</v>
      </c>
      <c r="E3561" s="13" t="s">
        <v>24</v>
      </c>
      <c r="F3561" s="13" t="s">
        <v>17</v>
      </c>
      <c r="G3561" s="13" t="s">
        <v>25</v>
      </c>
      <c r="H3561" s="13" t="s">
        <v>30</v>
      </c>
    </row>
    <row r="3562" spans="1:8">
      <c r="A3562" s="15">
        <v>763</v>
      </c>
      <c r="B3562" s="15">
        <v>2020</v>
      </c>
      <c r="C3562" s="13" t="s">
        <v>28</v>
      </c>
      <c r="D3562" s="15">
        <v>51</v>
      </c>
      <c r="E3562" s="13" t="s">
        <v>24</v>
      </c>
      <c r="F3562" s="13" t="s">
        <v>17</v>
      </c>
      <c r="G3562" s="13" t="s">
        <v>25</v>
      </c>
      <c r="H3562" s="13" t="s">
        <v>29</v>
      </c>
    </row>
    <row r="3563" spans="1:8">
      <c r="A3563" s="15">
        <v>762</v>
      </c>
      <c r="B3563" s="15">
        <v>2020</v>
      </c>
      <c r="C3563" s="13" t="s">
        <v>28</v>
      </c>
      <c r="D3563" s="15">
        <v>51</v>
      </c>
      <c r="E3563" s="13" t="s">
        <v>24</v>
      </c>
      <c r="F3563" s="13" t="s">
        <v>17</v>
      </c>
      <c r="G3563" s="13" t="s">
        <v>25</v>
      </c>
      <c r="H3563" s="13" t="s">
        <v>26</v>
      </c>
    </row>
    <row r="3564" spans="1:8">
      <c r="A3564" s="15">
        <v>761</v>
      </c>
      <c r="B3564" s="15">
        <v>2020</v>
      </c>
      <c r="C3564" s="13" t="s">
        <v>28</v>
      </c>
      <c r="D3564" s="15">
        <v>51</v>
      </c>
      <c r="E3564" s="13" t="s">
        <v>24</v>
      </c>
      <c r="F3564" s="13" t="s">
        <v>17</v>
      </c>
      <c r="G3564" s="13" t="s">
        <v>25</v>
      </c>
      <c r="H3564" s="13" t="s">
        <v>26</v>
      </c>
    </row>
    <row r="3565" spans="1:8">
      <c r="A3565" s="15">
        <v>760</v>
      </c>
      <c r="B3565" s="15">
        <v>2020</v>
      </c>
      <c r="C3565" s="13" t="s">
        <v>28</v>
      </c>
      <c r="D3565" s="15">
        <v>51</v>
      </c>
      <c r="E3565" s="13" t="s">
        <v>24</v>
      </c>
      <c r="F3565" s="13" t="s">
        <v>17</v>
      </c>
      <c r="G3565" s="13" t="s">
        <v>25</v>
      </c>
      <c r="H3565" s="13" t="s">
        <v>26</v>
      </c>
    </row>
    <row r="3566" spans="1:8">
      <c r="A3566" s="15">
        <v>759</v>
      </c>
      <c r="B3566" s="15">
        <v>2020</v>
      </c>
      <c r="C3566" s="13" t="s">
        <v>28</v>
      </c>
      <c r="D3566" s="15">
        <v>51</v>
      </c>
      <c r="E3566" s="13" t="s">
        <v>24</v>
      </c>
      <c r="F3566" s="13" t="s">
        <v>17</v>
      </c>
      <c r="G3566" s="13" t="s">
        <v>25</v>
      </c>
      <c r="H3566" s="13" t="s">
        <v>31</v>
      </c>
    </row>
    <row r="3567" spans="1:8">
      <c r="A3567" s="15">
        <v>758</v>
      </c>
      <c r="B3567" s="15">
        <v>2020</v>
      </c>
      <c r="C3567" s="13" t="s">
        <v>28</v>
      </c>
      <c r="D3567" s="15">
        <v>51</v>
      </c>
      <c r="E3567" s="13" t="s">
        <v>24</v>
      </c>
      <c r="F3567" s="13" t="s">
        <v>17</v>
      </c>
      <c r="G3567" s="13" t="s">
        <v>25</v>
      </c>
      <c r="H3567" s="13" t="s">
        <v>13</v>
      </c>
    </row>
    <row r="3568" spans="1:8">
      <c r="A3568" s="15">
        <v>757</v>
      </c>
      <c r="B3568" s="15">
        <v>2020</v>
      </c>
      <c r="C3568" s="13" t="s">
        <v>28</v>
      </c>
      <c r="D3568" s="15">
        <v>51</v>
      </c>
      <c r="E3568" s="13" t="s">
        <v>24</v>
      </c>
      <c r="F3568" s="13" t="s">
        <v>17</v>
      </c>
      <c r="G3568" s="13" t="s">
        <v>25</v>
      </c>
      <c r="H3568" s="13" t="s">
        <v>13</v>
      </c>
    </row>
    <row r="3569" spans="1:8">
      <c r="A3569" s="15">
        <v>756</v>
      </c>
      <c r="B3569" s="15">
        <v>2020</v>
      </c>
      <c r="C3569" s="13" t="s">
        <v>28</v>
      </c>
      <c r="D3569" s="15">
        <v>51</v>
      </c>
      <c r="E3569" s="13" t="s">
        <v>24</v>
      </c>
      <c r="F3569" s="13" t="s">
        <v>17</v>
      </c>
      <c r="G3569" s="13" t="s">
        <v>25</v>
      </c>
      <c r="H3569" s="13" t="s">
        <v>13</v>
      </c>
    </row>
    <row r="3570" spans="1:8">
      <c r="A3570" s="15">
        <v>755</v>
      </c>
      <c r="B3570" s="15">
        <v>2020</v>
      </c>
      <c r="C3570" s="13" t="s">
        <v>28</v>
      </c>
      <c r="D3570" s="15">
        <v>51</v>
      </c>
      <c r="E3570" s="13" t="s">
        <v>24</v>
      </c>
      <c r="F3570" s="13" t="s">
        <v>17</v>
      </c>
      <c r="G3570" s="13" t="s">
        <v>25</v>
      </c>
      <c r="H3570" s="13" t="s">
        <v>13</v>
      </c>
    </row>
    <row r="3571" spans="1:8">
      <c r="A3571" s="15">
        <v>754</v>
      </c>
      <c r="B3571" s="15">
        <v>2020</v>
      </c>
      <c r="C3571" s="13" t="s">
        <v>28</v>
      </c>
      <c r="D3571" s="15">
        <v>51</v>
      </c>
      <c r="E3571" s="13" t="s">
        <v>24</v>
      </c>
      <c r="F3571" s="13" t="s">
        <v>17</v>
      </c>
      <c r="G3571" s="13" t="s">
        <v>25</v>
      </c>
      <c r="H3571" s="13" t="s">
        <v>13</v>
      </c>
    </row>
    <row r="3572" spans="1:8">
      <c r="A3572" s="15">
        <v>753</v>
      </c>
      <c r="B3572" s="15">
        <v>2020</v>
      </c>
      <c r="C3572" s="13" t="s">
        <v>28</v>
      </c>
      <c r="D3572" s="15">
        <v>50</v>
      </c>
      <c r="E3572" s="13" t="s">
        <v>24</v>
      </c>
      <c r="F3572" s="13" t="s">
        <v>11</v>
      </c>
      <c r="G3572" s="13" t="s">
        <v>25</v>
      </c>
      <c r="H3572" s="13" t="s">
        <v>32</v>
      </c>
    </row>
    <row r="3573" spans="1:8">
      <c r="A3573" s="15">
        <v>752</v>
      </c>
      <c r="B3573" s="15">
        <v>2020</v>
      </c>
      <c r="C3573" s="13" t="s">
        <v>28</v>
      </c>
      <c r="D3573" s="15">
        <v>50</v>
      </c>
      <c r="E3573" s="13" t="s">
        <v>24</v>
      </c>
      <c r="F3573" s="13" t="s">
        <v>11</v>
      </c>
      <c r="G3573" s="13" t="s">
        <v>25</v>
      </c>
      <c r="H3573" s="13" t="s">
        <v>30</v>
      </c>
    </row>
    <row r="3574" spans="1:8">
      <c r="A3574" s="15">
        <v>751</v>
      </c>
      <c r="B3574" s="15">
        <v>2020</v>
      </c>
      <c r="C3574" s="13" t="s">
        <v>28</v>
      </c>
      <c r="D3574" s="15">
        <v>50</v>
      </c>
      <c r="E3574" s="13" t="s">
        <v>24</v>
      </c>
      <c r="F3574" s="13" t="s">
        <v>11</v>
      </c>
      <c r="G3574" s="13" t="s">
        <v>25</v>
      </c>
      <c r="H3574" s="13" t="s">
        <v>30</v>
      </c>
    </row>
    <row r="3575" spans="1:8">
      <c r="A3575" s="15">
        <v>750</v>
      </c>
      <c r="B3575" s="15">
        <v>2020</v>
      </c>
      <c r="C3575" s="13" t="s">
        <v>28</v>
      </c>
      <c r="D3575" s="15">
        <v>50</v>
      </c>
      <c r="E3575" s="13" t="s">
        <v>24</v>
      </c>
      <c r="F3575" s="13" t="s">
        <v>11</v>
      </c>
      <c r="G3575" s="13" t="s">
        <v>25</v>
      </c>
      <c r="H3575" s="13" t="s">
        <v>29</v>
      </c>
    </row>
    <row r="3576" spans="1:8">
      <c r="A3576" s="15">
        <v>749</v>
      </c>
      <c r="B3576" s="15">
        <v>2020</v>
      </c>
      <c r="C3576" s="13" t="s">
        <v>28</v>
      </c>
      <c r="D3576" s="15">
        <v>50</v>
      </c>
      <c r="E3576" s="13" t="s">
        <v>24</v>
      </c>
      <c r="F3576" s="13" t="s">
        <v>11</v>
      </c>
      <c r="G3576" s="13" t="s">
        <v>25</v>
      </c>
      <c r="H3576" s="13" t="s">
        <v>29</v>
      </c>
    </row>
    <row r="3577" spans="1:8">
      <c r="A3577" s="15">
        <v>748</v>
      </c>
      <c r="B3577" s="15">
        <v>2020</v>
      </c>
      <c r="C3577" s="13" t="s">
        <v>28</v>
      </c>
      <c r="D3577" s="15">
        <v>50</v>
      </c>
      <c r="E3577" s="13" t="s">
        <v>24</v>
      </c>
      <c r="F3577" s="13" t="s">
        <v>11</v>
      </c>
      <c r="G3577" s="13" t="s">
        <v>25</v>
      </c>
      <c r="H3577" s="13" t="s">
        <v>26</v>
      </c>
    </row>
    <row r="3578" spans="1:8">
      <c r="A3578" s="15">
        <v>747</v>
      </c>
      <c r="B3578" s="15">
        <v>2020</v>
      </c>
      <c r="C3578" s="13" t="s">
        <v>28</v>
      </c>
      <c r="D3578" s="15">
        <v>50</v>
      </c>
      <c r="E3578" s="13" t="s">
        <v>24</v>
      </c>
      <c r="F3578" s="13" t="s">
        <v>11</v>
      </c>
      <c r="G3578" s="13" t="s">
        <v>25</v>
      </c>
      <c r="H3578" s="15">
        <v>3</v>
      </c>
    </row>
    <row r="3579" spans="1:8">
      <c r="A3579" s="15">
        <v>746</v>
      </c>
      <c r="B3579" s="15">
        <v>2020</v>
      </c>
      <c r="C3579" s="13" t="s">
        <v>28</v>
      </c>
      <c r="D3579" s="15">
        <v>50</v>
      </c>
      <c r="E3579" s="13" t="s">
        <v>24</v>
      </c>
      <c r="F3579" s="13" t="s">
        <v>11</v>
      </c>
      <c r="G3579" s="13" t="s">
        <v>25</v>
      </c>
      <c r="H3579" s="13" t="s">
        <v>31</v>
      </c>
    </row>
    <row r="3580" spans="1:8">
      <c r="A3580" s="15">
        <v>745</v>
      </c>
      <c r="B3580" s="15">
        <v>2020</v>
      </c>
      <c r="C3580" s="13" t="s">
        <v>28</v>
      </c>
      <c r="D3580" s="15">
        <v>50</v>
      </c>
      <c r="E3580" s="13" t="s">
        <v>24</v>
      </c>
      <c r="F3580" s="13" t="s">
        <v>11</v>
      </c>
      <c r="G3580" s="13" t="s">
        <v>25</v>
      </c>
      <c r="H3580" s="13" t="s">
        <v>31</v>
      </c>
    </row>
    <row r="3581" spans="1:8">
      <c r="A3581" s="15">
        <v>744</v>
      </c>
      <c r="B3581" s="15">
        <v>2020</v>
      </c>
      <c r="C3581" s="13" t="s">
        <v>28</v>
      </c>
      <c r="D3581" s="15">
        <v>50</v>
      </c>
      <c r="E3581" s="13" t="s">
        <v>24</v>
      </c>
      <c r="F3581" s="13" t="s">
        <v>11</v>
      </c>
      <c r="G3581" s="13" t="s">
        <v>25</v>
      </c>
      <c r="H3581" s="13" t="s">
        <v>31</v>
      </c>
    </row>
    <row r="3582" spans="1:8">
      <c r="A3582" s="15">
        <v>743</v>
      </c>
      <c r="B3582" s="15">
        <v>2020</v>
      </c>
      <c r="C3582" s="13" t="s">
        <v>28</v>
      </c>
      <c r="D3582" s="15">
        <v>50</v>
      </c>
      <c r="E3582" s="13" t="s">
        <v>24</v>
      </c>
      <c r="F3582" s="13" t="s">
        <v>11</v>
      </c>
      <c r="G3582" s="13" t="s">
        <v>25</v>
      </c>
      <c r="H3582" s="13" t="s">
        <v>13</v>
      </c>
    </row>
    <row r="3583" spans="1:8">
      <c r="A3583" s="15">
        <v>742</v>
      </c>
      <c r="B3583" s="15">
        <v>2020</v>
      </c>
      <c r="C3583" s="13" t="s">
        <v>28</v>
      </c>
      <c r="D3583" s="15">
        <v>50</v>
      </c>
      <c r="E3583" s="13" t="s">
        <v>24</v>
      </c>
      <c r="F3583" s="13" t="s">
        <v>17</v>
      </c>
      <c r="G3583" s="13" t="s">
        <v>25</v>
      </c>
      <c r="H3583" s="13" t="s">
        <v>32</v>
      </c>
    </row>
    <row r="3584" spans="1:8">
      <c r="A3584" s="15">
        <v>741</v>
      </c>
      <c r="B3584" s="15">
        <v>2020</v>
      </c>
      <c r="C3584" s="13" t="s">
        <v>28</v>
      </c>
      <c r="D3584" s="15">
        <v>50</v>
      </c>
      <c r="E3584" s="13" t="s">
        <v>24</v>
      </c>
      <c r="F3584" s="13" t="s">
        <v>17</v>
      </c>
      <c r="G3584" s="13" t="s">
        <v>25</v>
      </c>
      <c r="H3584" s="13" t="s">
        <v>37</v>
      </c>
    </row>
    <row r="3585" spans="1:8">
      <c r="A3585" s="15">
        <v>740</v>
      </c>
      <c r="B3585" s="15">
        <v>2020</v>
      </c>
      <c r="C3585" s="13" t="s">
        <v>28</v>
      </c>
      <c r="D3585" s="15">
        <v>50</v>
      </c>
      <c r="E3585" s="13" t="s">
        <v>24</v>
      </c>
      <c r="F3585" s="13" t="s">
        <v>17</v>
      </c>
      <c r="G3585" s="13" t="s">
        <v>25</v>
      </c>
      <c r="H3585" s="13" t="s">
        <v>29</v>
      </c>
    </row>
    <row r="3586" spans="1:8">
      <c r="A3586" s="15">
        <v>739</v>
      </c>
      <c r="B3586" s="15">
        <v>2020</v>
      </c>
      <c r="C3586" s="13" t="s">
        <v>28</v>
      </c>
      <c r="D3586" s="15">
        <v>50</v>
      </c>
      <c r="E3586" s="13" t="s">
        <v>24</v>
      </c>
      <c r="F3586" s="13" t="s">
        <v>17</v>
      </c>
      <c r="G3586" s="13" t="s">
        <v>25</v>
      </c>
      <c r="H3586" s="13" t="s">
        <v>29</v>
      </c>
    </row>
    <row r="3587" spans="1:8">
      <c r="A3587" s="15">
        <v>738</v>
      </c>
      <c r="B3587" s="15">
        <v>2020</v>
      </c>
      <c r="C3587" s="13" t="s">
        <v>28</v>
      </c>
      <c r="D3587" s="15">
        <v>50</v>
      </c>
      <c r="E3587" s="13" t="s">
        <v>24</v>
      </c>
      <c r="F3587" s="13" t="s">
        <v>17</v>
      </c>
      <c r="G3587" s="13" t="s">
        <v>25</v>
      </c>
      <c r="H3587" s="13" t="s">
        <v>34</v>
      </c>
    </row>
    <row r="3588" spans="1:8">
      <c r="A3588" s="15">
        <v>737</v>
      </c>
      <c r="B3588" s="15">
        <v>2020</v>
      </c>
      <c r="C3588" s="13" t="s">
        <v>28</v>
      </c>
      <c r="D3588" s="15">
        <v>50</v>
      </c>
      <c r="E3588" s="13" t="s">
        <v>24</v>
      </c>
      <c r="F3588" s="13" t="s">
        <v>17</v>
      </c>
      <c r="G3588" s="13" t="s">
        <v>25</v>
      </c>
      <c r="H3588" s="13" t="s">
        <v>34</v>
      </c>
    </row>
    <row r="3589" spans="1:8">
      <c r="A3589" s="15">
        <v>736</v>
      </c>
      <c r="B3589" s="15">
        <v>2020</v>
      </c>
      <c r="C3589" s="13" t="s">
        <v>28</v>
      </c>
      <c r="D3589" s="15">
        <v>50</v>
      </c>
      <c r="E3589" s="13" t="s">
        <v>24</v>
      </c>
      <c r="F3589" s="13" t="s">
        <v>17</v>
      </c>
      <c r="G3589" s="13" t="s">
        <v>25</v>
      </c>
      <c r="H3589" s="13" t="s">
        <v>34</v>
      </c>
    </row>
    <row r="3590" spans="1:8">
      <c r="A3590" s="15">
        <v>735</v>
      </c>
      <c r="B3590" s="15">
        <v>2020</v>
      </c>
      <c r="C3590" s="13" t="s">
        <v>28</v>
      </c>
      <c r="D3590" s="15">
        <v>50</v>
      </c>
      <c r="E3590" s="13" t="s">
        <v>24</v>
      </c>
      <c r="F3590" s="13" t="s">
        <v>17</v>
      </c>
      <c r="G3590" s="13" t="s">
        <v>25</v>
      </c>
      <c r="H3590" s="13" t="s">
        <v>26</v>
      </c>
    </row>
    <row r="3591" spans="1:8">
      <c r="A3591" s="15">
        <v>734</v>
      </c>
      <c r="B3591" s="15">
        <v>2020</v>
      </c>
      <c r="C3591" s="13" t="s">
        <v>28</v>
      </c>
      <c r="D3591" s="15">
        <v>50</v>
      </c>
      <c r="E3591" s="13" t="s">
        <v>24</v>
      </c>
      <c r="F3591" s="13" t="s">
        <v>17</v>
      </c>
      <c r="G3591" s="13" t="s">
        <v>25</v>
      </c>
      <c r="H3591" s="13" t="s">
        <v>26</v>
      </c>
    </row>
    <row r="3592" spans="1:8">
      <c r="A3592" s="15">
        <v>733</v>
      </c>
      <c r="B3592" s="15">
        <v>2020</v>
      </c>
      <c r="C3592" s="13" t="s">
        <v>28</v>
      </c>
      <c r="D3592" s="15">
        <v>50</v>
      </c>
      <c r="E3592" s="13" t="s">
        <v>24</v>
      </c>
      <c r="F3592" s="13" t="s">
        <v>17</v>
      </c>
      <c r="G3592" s="13" t="s">
        <v>25</v>
      </c>
      <c r="H3592" s="13" t="s">
        <v>31</v>
      </c>
    </row>
    <row r="3593" spans="1:8">
      <c r="A3593" s="15">
        <v>732</v>
      </c>
      <c r="B3593" s="15">
        <v>2020</v>
      </c>
      <c r="C3593" s="13" t="s">
        <v>28</v>
      </c>
      <c r="D3593" s="15">
        <v>50</v>
      </c>
      <c r="E3593" s="13" t="s">
        <v>24</v>
      </c>
      <c r="F3593" s="13" t="s">
        <v>17</v>
      </c>
      <c r="G3593" s="13" t="s">
        <v>25</v>
      </c>
      <c r="H3593" s="13" t="s">
        <v>31</v>
      </c>
    </row>
    <row r="3594" spans="1:8">
      <c r="A3594" s="15">
        <v>731</v>
      </c>
      <c r="B3594" s="15">
        <v>2020</v>
      </c>
      <c r="C3594" s="13" t="s">
        <v>28</v>
      </c>
      <c r="D3594" s="15">
        <v>50</v>
      </c>
      <c r="E3594" s="13" t="s">
        <v>24</v>
      </c>
      <c r="F3594" s="13" t="s">
        <v>17</v>
      </c>
      <c r="G3594" s="13" t="s">
        <v>25</v>
      </c>
      <c r="H3594" s="13" t="s">
        <v>13</v>
      </c>
    </row>
    <row r="3595" spans="1:8">
      <c r="A3595" s="15">
        <v>730</v>
      </c>
      <c r="B3595" s="15">
        <v>2020</v>
      </c>
      <c r="C3595" s="13" t="s">
        <v>28</v>
      </c>
      <c r="D3595" s="15">
        <v>50</v>
      </c>
      <c r="E3595" s="13" t="s">
        <v>24</v>
      </c>
      <c r="F3595" s="13" t="s">
        <v>17</v>
      </c>
      <c r="G3595" s="13" t="s">
        <v>25</v>
      </c>
      <c r="H3595" s="13" t="s">
        <v>13</v>
      </c>
    </row>
    <row r="3596" spans="1:8">
      <c r="A3596" s="15">
        <v>729</v>
      </c>
      <c r="B3596" s="15">
        <v>2020</v>
      </c>
      <c r="C3596" s="13" t="s">
        <v>28</v>
      </c>
      <c r="D3596" s="15">
        <v>50</v>
      </c>
      <c r="E3596" s="13" t="s">
        <v>24</v>
      </c>
      <c r="F3596" s="13" t="s">
        <v>17</v>
      </c>
      <c r="G3596" s="13" t="s">
        <v>25</v>
      </c>
      <c r="H3596" s="13" t="s">
        <v>13</v>
      </c>
    </row>
    <row r="3597" spans="1:8">
      <c r="A3597" s="15">
        <v>728</v>
      </c>
      <c r="B3597" s="15">
        <v>2020</v>
      </c>
      <c r="C3597" s="13" t="s">
        <v>28</v>
      </c>
      <c r="D3597" s="15">
        <v>50</v>
      </c>
      <c r="E3597" s="13" t="s">
        <v>24</v>
      </c>
      <c r="F3597" s="13" t="s">
        <v>17</v>
      </c>
      <c r="G3597" s="13" t="s">
        <v>25</v>
      </c>
      <c r="H3597" s="13" t="s">
        <v>13</v>
      </c>
    </row>
    <row r="3598" spans="1:8">
      <c r="A3598" s="15">
        <v>727</v>
      </c>
      <c r="B3598" s="15">
        <v>2020</v>
      </c>
      <c r="C3598" s="13" t="s">
        <v>28</v>
      </c>
      <c r="D3598" s="15">
        <v>50</v>
      </c>
      <c r="E3598" s="13" t="s">
        <v>24</v>
      </c>
      <c r="F3598" s="13" t="s">
        <v>17</v>
      </c>
      <c r="G3598" s="13" t="s">
        <v>25</v>
      </c>
      <c r="H3598" s="13" t="s">
        <v>47</v>
      </c>
    </row>
    <row r="3599" spans="1:8">
      <c r="A3599" s="15">
        <v>726</v>
      </c>
      <c r="B3599" s="15">
        <v>2020</v>
      </c>
      <c r="C3599" s="13" t="s">
        <v>56</v>
      </c>
      <c r="D3599" s="15">
        <v>49</v>
      </c>
      <c r="E3599" s="13" t="s">
        <v>24</v>
      </c>
      <c r="F3599" s="13" t="s">
        <v>11</v>
      </c>
      <c r="G3599" s="13" t="s">
        <v>25</v>
      </c>
      <c r="H3599" s="13" t="s">
        <v>15</v>
      </c>
    </row>
    <row r="3600" spans="1:8">
      <c r="A3600" s="15">
        <v>725</v>
      </c>
      <c r="B3600" s="15">
        <v>2020</v>
      </c>
      <c r="C3600" s="13" t="s">
        <v>56</v>
      </c>
      <c r="D3600" s="15">
        <v>49</v>
      </c>
      <c r="E3600" s="13" t="s">
        <v>24</v>
      </c>
      <c r="F3600" s="13" t="s">
        <v>11</v>
      </c>
      <c r="G3600" s="13" t="s">
        <v>25</v>
      </c>
      <c r="H3600" s="13" t="s">
        <v>15</v>
      </c>
    </row>
    <row r="3601" spans="1:8">
      <c r="A3601" s="15">
        <v>724</v>
      </c>
      <c r="B3601" s="15">
        <v>2020</v>
      </c>
      <c r="C3601" s="13" t="s">
        <v>56</v>
      </c>
      <c r="D3601" s="15">
        <v>49</v>
      </c>
      <c r="E3601" s="13" t="s">
        <v>24</v>
      </c>
      <c r="F3601" s="13" t="s">
        <v>11</v>
      </c>
      <c r="G3601" s="13" t="s">
        <v>25</v>
      </c>
      <c r="H3601" s="13" t="s">
        <v>37</v>
      </c>
    </row>
    <row r="3602" spans="1:8">
      <c r="A3602" s="15">
        <v>723</v>
      </c>
      <c r="B3602" s="15">
        <v>2020</v>
      </c>
      <c r="C3602" s="13" t="s">
        <v>56</v>
      </c>
      <c r="D3602" s="15">
        <v>49</v>
      </c>
      <c r="E3602" s="13" t="s">
        <v>24</v>
      </c>
      <c r="F3602" s="13" t="s">
        <v>11</v>
      </c>
      <c r="G3602" s="13" t="s">
        <v>25</v>
      </c>
      <c r="H3602" s="13" t="s">
        <v>30</v>
      </c>
    </row>
    <row r="3603" spans="1:8">
      <c r="A3603" s="15">
        <v>722</v>
      </c>
      <c r="B3603" s="15">
        <v>2020</v>
      </c>
      <c r="C3603" s="13" t="s">
        <v>56</v>
      </c>
      <c r="D3603" s="15">
        <v>49</v>
      </c>
      <c r="E3603" s="13" t="s">
        <v>24</v>
      </c>
      <c r="F3603" s="13" t="s">
        <v>11</v>
      </c>
      <c r="G3603" s="13" t="s">
        <v>25</v>
      </c>
      <c r="H3603" s="13" t="s">
        <v>30</v>
      </c>
    </row>
    <row r="3604" spans="1:8">
      <c r="A3604" s="15">
        <v>721</v>
      </c>
      <c r="B3604" s="15">
        <v>2020</v>
      </c>
      <c r="C3604" s="13" t="s">
        <v>56</v>
      </c>
      <c r="D3604" s="15">
        <v>49</v>
      </c>
      <c r="E3604" s="13" t="s">
        <v>24</v>
      </c>
      <c r="F3604" s="13" t="s">
        <v>11</v>
      </c>
      <c r="G3604" s="13" t="s">
        <v>25</v>
      </c>
      <c r="H3604" s="13" t="s">
        <v>30</v>
      </c>
    </row>
    <row r="3605" spans="1:8">
      <c r="A3605" s="15">
        <v>720</v>
      </c>
      <c r="B3605" s="15">
        <v>2020</v>
      </c>
      <c r="C3605" s="13" t="s">
        <v>56</v>
      </c>
      <c r="D3605" s="15">
        <v>49</v>
      </c>
      <c r="E3605" s="13" t="s">
        <v>24</v>
      </c>
      <c r="F3605" s="13" t="s">
        <v>11</v>
      </c>
      <c r="G3605" s="13" t="s">
        <v>25</v>
      </c>
      <c r="H3605" s="13" t="s">
        <v>29</v>
      </c>
    </row>
    <row r="3606" spans="1:8">
      <c r="A3606" s="15">
        <v>719</v>
      </c>
      <c r="B3606" s="15">
        <v>2020</v>
      </c>
      <c r="C3606" s="13" t="s">
        <v>56</v>
      </c>
      <c r="D3606" s="15">
        <v>49</v>
      </c>
      <c r="E3606" s="13" t="s">
        <v>24</v>
      </c>
      <c r="F3606" s="13" t="s">
        <v>11</v>
      </c>
      <c r="G3606" s="13" t="s">
        <v>25</v>
      </c>
      <c r="H3606" s="13" t="s">
        <v>29</v>
      </c>
    </row>
    <row r="3607" spans="1:8">
      <c r="A3607" s="15">
        <v>718</v>
      </c>
      <c r="B3607" s="15">
        <v>2020</v>
      </c>
      <c r="C3607" s="13" t="s">
        <v>56</v>
      </c>
      <c r="D3607" s="15">
        <v>49</v>
      </c>
      <c r="E3607" s="13" t="s">
        <v>24</v>
      </c>
      <c r="F3607" s="13" t="s">
        <v>11</v>
      </c>
      <c r="G3607" s="13" t="s">
        <v>25</v>
      </c>
      <c r="H3607" s="13" t="s">
        <v>34</v>
      </c>
    </row>
    <row r="3608" spans="1:8">
      <c r="A3608" s="15">
        <v>717</v>
      </c>
      <c r="B3608" s="15">
        <v>2020</v>
      </c>
      <c r="C3608" s="13" t="s">
        <v>56</v>
      </c>
      <c r="D3608" s="15">
        <v>49</v>
      </c>
      <c r="E3608" s="13" t="s">
        <v>24</v>
      </c>
      <c r="F3608" s="13" t="s">
        <v>11</v>
      </c>
      <c r="G3608" s="13" t="s">
        <v>25</v>
      </c>
      <c r="H3608" s="13" t="s">
        <v>34</v>
      </c>
    </row>
    <row r="3609" spans="1:8">
      <c r="A3609" s="15">
        <v>716</v>
      </c>
      <c r="B3609" s="15">
        <v>2020</v>
      </c>
      <c r="C3609" s="13" t="s">
        <v>56</v>
      </c>
      <c r="D3609" s="15">
        <v>49</v>
      </c>
      <c r="E3609" s="13" t="s">
        <v>24</v>
      </c>
      <c r="F3609" s="13" t="s">
        <v>11</v>
      </c>
      <c r="G3609" s="13" t="s">
        <v>25</v>
      </c>
      <c r="H3609" s="13" t="s">
        <v>31</v>
      </c>
    </row>
    <row r="3610" spans="1:8">
      <c r="A3610" s="15">
        <v>715</v>
      </c>
      <c r="B3610" s="15">
        <v>2020</v>
      </c>
      <c r="C3610" s="13" t="s">
        <v>56</v>
      </c>
      <c r="D3610" s="15">
        <v>49</v>
      </c>
      <c r="E3610" s="13" t="s">
        <v>24</v>
      </c>
      <c r="F3610" s="13" t="s">
        <v>11</v>
      </c>
      <c r="G3610" s="13" t="s">
        <v>25</v>
      </c>
      <c r="H3610" s="13" t="s">
        <v>31</v>
      </c>
    </row>
    <row r="3611" spans="1:8">
      <c r="A3611" s="15">
        <v>714</v>
      </c>
      <c r="B3611" s="15">
        <v>2020</v>
      </c>
      <c r="C3611" s="13" t="s">
        <v>56</v>
      </c>
      <c r="D3611" s="15">
        <v>49</v>
      </c>
      <c r="E3611" s="13" t="s">
        <v>24</v>
      </c>
      <c r="F3611" s="13" t="s">
        <v>11</v>
      </c>
      <c r="G3611" s="13" t="s">
        <v>25</v>
      </c>
      <c r="H3611" s="13" t="s">
        <v>31</v>
      </c>
    </row>
    <row r="3612" spans="1:8">
      <c r="A3612" s="15">
        <v>713</v>
      </c>
      <c r="B3612" s="15">
        <v>2020</v>
      </c>
      <c r="C3612" s="13" t="s">
        <v>56</v>
      </c>
      <c r="D3612" s="15">
        <v>49</v>
      </c>
      <c r="E3612" s="13" t="s">
        <v>24</v>
      </c>
      <c r="F3612" s="13" t="s">
        <v>11</v>
      </c>
      <c r="G3612" s="13" t="s">
        <v>25</v>
      </c>
      <c r="H3612" s="13" t="s">
        <v>13</v>
      </c>
    </row>
    <row r="3613" spans="1:8">
      <c r="A3613" s="15">
        <v>712</v>
      </c>
      <c r="B3613" s="15">
        <v>2020</v>
      </c>
      <c r="C3613" s="13" t="s">
        <v>56</v>
      </c>
      <c r="D3613" s="15">
        <v>49</v>
      </c>
      <c r="E3613" s="13" t="s">
        <v>24</v>
      </c>
      <c r="F3613" s="13" t="s">
        <v>11</v>
      </c>
      <c r="G3613" s="13" t="s">
        <v>25</v>
      </c>
      <c r="H3613" s="13" t="s">
        <v>13</v>
      </c>
    </row>
    <row r="3614" spans="1:8">
      <c r="A3614" s="15">
        <v>711</v>
      </c>
      <c r="B3614" s="15">
        <v>2020</v>
      </c>
      <c r="C3614" s="13" t="s">
        <v>56</v>
      </c>
      <c r="D3614" s="15">
        <v>49</v>
      </c>
      <c r="E3614" s="13" t="s">
        <v>24</v>
      </c>
      <c r="F3614" s="13" t="s">
        <v>17</v>
      </c>
      <c r="G3614" s="13" t="s">
        <v>25</v>
      </c>
      <c r="H3614" s="13" t="s">
        <v>35</v>
      </c>
    </row>
    <row r="3615" spans="1:8">
      <c r="A3615" s="15">
        <v>710</v>
      </c>
      <c r="B3615" s="15">
        <v>2020</v>
      </c>
      <c r="C3615" s="13" t="s">
        <v>56</v>
      </c>
      <c r="D3615" s="15">
        <v>49</v>
      </c>
      <c r="E3615" s="13" t="s">
        <v>24</v>
      </c>
      <c r="F3615" s="13" t="s">
        <v>17</v>
      </c>
      <c r="G3615" s="13" t="s">
        <v>25</v>
      </c>
      <c r="H3615" s="13" t="s">
        <v>30</v>
      </c>
    </row>
    <row r="3616" spans="1:8">
      <c r="A3616" s="15">
        <v>709</v>
      </c>
      <c r="B3616" s="15">
        <v>2020</v>
      </c>
      <c r="C3616" s="13" t="s">
        <v>56</v>
      </c>
      <c r="D3616" s="15">
        <v>49</v>
      </c>
      <c r="E3616" s="13" t="s">
        <v>24</v>
      </c>
      <c r="F3616" s="13" t="s">
        <v>17</v>
      </c>
      <c r="G3616" s="13" t="s">
        <v>25</v>
      </c>
      <c r="H3616" s="13" t="s">
        <v>29</v>
      </c>
    </row>
    <row r="3617" spans="1:8">
      <c r="A3617" s="15">
        <v>708</v>
      </c>
      <c r="B3617" s="15">
        <v>2020</v>
      </c>
      <c r="C3617" s="13" t="s">
        <v>56</v>
      </c>
      <c r="D3617" s="15">
        <v>49</v>
      </c>
      <c r="E3617" s="13" t="s">
        <v>24</v>
      </c>
      <c r="F3617" s="13" t="s">
        <v>17</v>
      </c>
      <c r="G3617" s="13" t="s">
        <v>25</v>
      </c>
      <c r="H3617" s="13" t="s">
        <v>29</v>
      </c>
    </row>
    <row r="3618" spans="1:8">
      <c r="A3618" s="15">
        <v>707</v>
      </c>
      <c r="B3618" s="15">
        <v>2020</v>
      </c>
      <c r="C3618" s="13" t="s">
        <v>56</v>
      </c>
      <c r="D3618" s="15">
        <v>49</v>
      </c>
      <c r="E3618" s="13" t="s">
        <v>24</v>
      </c>
      <c r="F3618" s="13" t="s">
        <v>17</v>
      </c>
      <c r="G3618" s="13" t="s">
        <v>25</v>
      </c>
      <c r="H3618" s="13" t="s">
        <v>29</v>
      </c>
    </row>
    <row r="3619" spans="1:8">
      <c r="A3619" s="15">
        <v>706</v>
      </c>
      <c r="B3619" s="15">
        <v>2020</v>
      </c>
      <c r="C3619" s="13" t="s">
        <v>56</v>
      </c>
      <c r="D3619" s="15">
        <v>49</v>
      </c>
      <c r="E3619" s="13" t="s">
        <v>24</v>
      </c>
      <c r="F3619" s="13" t="s">
        <v>17</v>
      </c>
      <c r="G3619" s="13" t="s">
        <v>25</v>
      </c>
      <c r="H3619" s="13" t="s">
        <v>29</v>
      </c>
    </row>
    <row r="3620" spans="1:8">
      <c r="A3620" s="15">
        <v>705</v>
      </c>
      <c r="B3620" s="15">
        <v>2020</v>
      </c>
      <c r="C3620" s="13" t="s">
        <v>56</v>
      </c>
      <c r="D3620" s="15">
        <v>49</v>
      </c>
      <c r="E3620" s="13" t="s">
        <v>24</v>
      </c>
      <c r="F3620" s="13" t="s">
        <v>17</v>
      </c>
      <c r="G3620" s="13" t="s">
        <v>25</v>
      </c>
      <c r="H3620" s="13" t="s">
        <v>29</v>
      </c>
    </row>
    <row r="3621" spans="1:8">
      <c r="A3621" s="15">
        <v>704</v>
      </c>
      <c r="B3621" s="15">
        <v>2020</v>
      </c>
      <c r="C3621" s="13" t="s">
        <v>56</v>
      </c>
      <c r="D3621" s="15">
        <v>49</v>
      </c>
      <c r="E3621" s="13" t="s">
        <v>24</v>
      </c>
      <c r="F3621" s="13" t="s">
        <v>17</v>
      </c>
      <c r="G3621" s="13" t="s">
        <v>25</v>
      </c>
      <c r="H3621" s="13" t="s">
        <v>34</v>
      </c>
    </row>
    <row r="3622" spans="1:8">
      <c r="A3622" s="15">
        <v>703</v>
      </c>
      <c r="B3622" s="15">
        <v>2020</v>
      </c>
      <c r="C3622" s="13" t="s">
        <v>56</v>
      </c>
      <c r="D3622" s="15">
        <v>49</v>
      </c>
      <c r="E3622" s="13" t="s">
        <v>24</v>
      </c>
      <c r="F3622" s="13" t="s">
        <v>17</v>
      </c>
      <c r="G3622" s="13" t="s">
        <v>25</v>
      </c>
      <c r="H3622" s="13" t="s">
        <v>34</v>
      </c>
    </row>
    <row r="3623" spans="1:8">
      <c r="A3623" s="15">
        <v>702</v>
      </c>
      <c r="B3623" s="15">
        <v>2020</v>
      </c>
      <c r="C3623" s="13" t="s">
        <v>56</v>
      </c>
      <c r="D3623" s="15">
        <v>49</v>
      </c>
      <c r="E3623" s="13" t="s">
        <v>24</v>
      </c>
      <c r="F3623" s="13" t="s">
        <v>17</v>
      </c>
      <c r="G3623" s="13" t="s">
        <v>25</v>
      </c>
      <c r="H3623" s="13" t="s">
        <v>26</v>
      </c>
    </row>
    <row r="3624" spans="1:8">
      <c r="A3624" s="15">
        <v>701</v>
      </c>
      <c r="B3624" s="15">
        <v>2020</v>
      </c>
      <c r="C3624" s="13" t="s">
        <v>56</v>
      </c>
      <c r="D3624" s="15">
        <v>49</v>
      </c>
      <c r="E3624" s="13" t="s">
        <v>24</v>
      </c>
      <c r="F3624" s="13" t="s">
        <v>17</v>
      </c>
      <c r="G3624" s="13" t="s">
        <v>25</v>
      </c>
      <c r="H3624" s="13" t="s">
        <v>26</v>
      </c>
    </row>
    <row r="3625" spans="1:8">
      <c r="A3625" s="15">
        <v>700</v>
      </c>
      <c r="B3625" s="15">
        <v>2020</v>
      </c>
      <c r="C3625" s="13" t="s">
        <v>56</v>
      </c>
      <c r="D3625" s="15">
        <v>49</v>
      </c>
      <c r="E3625" s="13" t="s">
        <v>24</v>
      </c>
      <c r="F3625" s="13" t="s">
        <v>17</v>
      </c>
      <c r="G3625" s="13" t="s">
        <v>25</v>
      </c>
      <c r="H3625" s="13" t="s">
        <v>26</v>
      </c>
    </row>
    <row r="3626" spans="1:8">
      <c r="A3626" s="15">
        <v>699</v>
      </c>
      <c r="B3626" s="15">
        <v>2020</v>
      </c>
      <c r="C3626" s="13" t="s">
        <v>56</v>
      </c>
      <c r="D3626" s="15">
        <v>49</v>
      </c>
      <c r="E3626" s="13" t="s">
        <v>24</v>
      </c>
      <c r="F3626" s="13" t="s">
        <v>17</v>
      </c>
      <c r="G3626" s="13" t="s">
        <v>25</v>
      </c>
      <c r="H3626" s="13" t="s">
        <v>26</v>
      </c>
    </row>
    <row r="3627" spans="1:8">
      <c r="A3627" s="15">
        <v>698</v>
      </c>
      <c r="B3627" s="15">
        <v>2020</v>
      </c>
      <c r="C3627" s="13" t="s">
        <v>56</v>
      </c>
      <c r="D3627" s="15">
        <v>49</v>
      </c>
      <c r="E3627" s="13" t="s">
        <v>24</v>
      </c>
      <c r="F3627" s="13" t="s">
        <v>17</v>
      </c>
      <c r="G3627" s="13" t="s">
        <v>25</v>
      </c>
      <c r="H3627" s="13" t="s">
        <v>26</v>
      </c>
    </row>
    <row r="3628" spans="1:8">
      <c r="A3628" s="15">
        <v>697</v>
      </c>
      <c r="B3628" s="15">
        <v>2020</v>
      </c>
      <c r="C3628" s="13" t="s">
        <v>56</v>
      </c>
      <c r="D3628" s="15">
        <v>49</v>
      </c>
      <c r="E3628" s="13" t="s">
        <v>24</v>
      </c>
      <c r="F3628" s="13" t="s">
        <v>17</v>
      </c>
      <c r="G3628" s="13" t="s">
        <v>25</v>
      </c>
      <c r="H3628" s="13" t="s">
        <v>31</v>
      </c>
    </row>
    <row r="3629" spans="1:8">
      <c r="A3629" s="15">
        <v>696</v>
      </c>
      <c r="B3629" s="15">
        <v>2020</v>
      </c>
      <c r="C3629" s="13" t="s">
        <v>56</v>
      </c>
      <c r="D3629" s="15">
        <v>49</v>
      </c>
      <c r="E3629" s="13" t="s">
        <v>24</v>
      </c>
      <c r="F3629" s="13" t="s">
        <v>17</v>
      </c>
      <c r="G3629" s="13" t="s">
        <v>25</v>
      </c>
      <c r="H3629" s="13" t="s">
        <v>31</v>
      </c>
    </row>
    <row r="3630" spans="1:8">
      <c r="A3630" s="15">
        <v>695</v>
      </c>
      <c r="B3630" s="15">
        <v>2020</v>
      </c>
      <c r="C3630" s="13" t="s">
        <v>56</v>
      </c>
      <c r="D3630" s="15">
        <v>49</v>
      </c>
      <c r="E3630" s="13" t="s">
        <v>24</v>
      </c>
      <c r="F3630" s="13" t="s">
        <v>17</v>
      </c>
      <c r="G3630" s="13" t="s">
        <v>25</v>
      </c>
      <c r="H3630" s="13" t="s">
        <v>31</v>
      </c>
    </row>
    <row r="3631" spans="1:8">
      <c r="A3631" s="15">
        <v>694</v>
      </c>
      <c r="B3631" s="15">
        <v>2020</v>
      </c>
      <c r="C3631" s="13" t="s">
        <v>56</v>
      </c>
      <c r="D3631" s="15">
        <v>49</v>
      </c>
      <c r="E3631" s="13" t="s">
        <v>24</v>
      </c>
      <c r="F3631" s="13" t="s">
        <v>17</v>
      </c>
      <c r="G3631" s="13" t="s">
        <v>25</v>
      </c>
      <c r="H3631" s="13" t="s">
        <v>31</v>
      </c>
    </row>
    <row r="3632" spans="1:8">
      <c r="A3632" s="15">
        <v>693</v>
      </c>
      <c r="B3632" s="15">
        <v>2020</v>
      </c>
      <c r="C3632" s="13" t="s">
        <v>56</v>
      </c>
      <c r="D3632" s="15">
        <v>49</v>
      </c>
      <c r="E3632" s="13" t="s">
        <v>24</v>
      </c>
      <c r="F3632" s="13" t="s">
        <v>17</v>
      </c>
      <c r="G3632" s="13" t="s">
        <v>25</v>
      </c>
      <c r="H3632" s="13" t="s">
        <v>31</v>
      </c>
    </row>
    <row r="3633" spans="1:8">
      <c r="A3633" s="15">
        <v>692</v>
      </c>
      <c r="B3633" s="15">
        <v>2020</v>
      </c>
      <c r="C3633" s="13" t="s">
        <v>56</v>
      </c>
      <c r="D3633" s="15">
        <v>49</v>
      </c>
      <c r="E3633" s="13" t="s">
        <v>24</v>
      </c>
      <c r="F3633" s="13" t="s">
        <v>17</v>
      </c>
      <c r="G3633" s="13" t="s">
        <v>25</v>
      </c>
      <c r="H3633" s="13" t="s">
        <v>31</v>
      </c>
    </row>
    <row r="3634" spans="1:8">
      <c r="A3634" s="15">
        <v>691</v>
      </c>
      <c r="B3634" s="15">
        <v>2020</v>
      </c>
      <c r="C3634" s="13" t="s">
        <v>56</v>
      </c>
      <c r="D3634" s="15">
        <v>49</v>
      </c>
      <c r="E3634" s="13" t="s">
        <v>24</v>
      </c>
      <c r="F3634" s="13" t="s">
        <v>17</v>
      </c>
      <c r="G3634" s="13" t="s">
        <v>25</v>
      </c>
      <c r="H3634" s="13" t="s">
        <v>31</v>
      </c>
    </row>
    <row r="3635" spans="1:8">
      <c r="A3635" s="15">
        <v>690</v>
      </c>
      <c r="B3635" s="15">
        <v>2020</v>
      </c>
      <c r="C3635" s="13" t="s">
        <v>56</v>
      </c>
      <c r="D3635" s="15">
        <v>49</v>
      </c>
      <c r="E3635" s="13" t="s">
        <v>24</v>
      </c>
      <c r="F3635" s="13" t="s">
        <v>17</v>
      </c>
      <c r="G3635" s="13" t="s">
        <v>25</v>
      </c>
      <c r="H3635" s="13" t="s">
        <v>31</v>
      </c>
    </row>
    <row r="3636" spans="1:8">
      <c r="A3636" s="15">
        <v>689</v>
      </c>
      <c r="B3636" s="15">
        <v>2020</v>
      </c>
      <c r="C3636" s="13" t="s">
        <v>56</v>
      </c>
      <c r="D3636" s="15">
        <v>49</v>
      </c>
      <c r="E3636" s="13" t="s">
        <v>24</v>
      </c>
      <c r="F3636" s="13" t="s">
        <v>17</v>
      </c>
      <c r="G3636" s="13" t="s">
        <v>25</v>
      </c>
      <c r="H3636" s="13" t="s">
        <v>31</v>
      </c>
    </row>
    <row r="3637" spans="1:8">
      <c r="A3637" s="15">
        <v>688</v>
      </c>
      <c r="B3637" s="15">
        <v>2020</v>
      </c>
      <c r="C3637" s="13" t="s">
        <v>56</v>
      </c>
      <c r="D3637" s="15">
        <v>49</v>
      </c>
      <c r="E3637" s="13" t="s">
        <v>24</v>
      </c>
      <c r="F3637" s="13" t="s">
        <v>17</v>
      </c>
      <c r="G3637" s="13" t="s">
        <v>25</v>
      </c>
      <c r="H3637" s="13" t="s">
        <v>13</v>
      </c>
    </row>
    <row r="3638" spans="1:8">
      <c r="A3638" s="15">
        <v>687</v>
      </c>
      <c r="B3638" s="15">
        <v>2020</v>
      </c>
      <c r="C3638" s="13" t="s">
        <v>56</v>
      </c>
      <c r="D3638" s="15">
        <v>49</v>
      </c>
      <c r="E3638" s="13" t="s">
        <v>24</v>
      </c>
      <c r="F3638" s="13" t="s">
        <v>17</v>
      </c>
      <c r="G3638" s="13" t="s">
        <v>25</v>
      </c>
      <c r="H3638" s="13" t="s">
        <v>13</v>
      </c>
    </row>
    <row r="3639" spans="1:8">
      <c r="A3639" s="15">
        <v>686</v>
      </c>
      <c r="B3639" s="15">
        <v>2020</v>
      </c>
      <c r="C3639" s="13" t="s">
        <v>56</v>
      </c>
      <c r="D3639" s="15">
        <v>49</v>
      </c>
      <c r="E3639" s="13" t="s">
        <v>24</v>
      </c>
      <c r="F3639" s="13" t="s">
        <v>17</v>
      </c>
      <c r="G3639" s="13" t="s">
        <v>25</v>
      </c>
      <c r="H3639" s="13" t="s">
        <v>13</v>
      </c>
    </row>
    <row r="3640" spans="1:8">
      <c r="A3640" s="15">
        <v>685</v>
      </c>
      <c r="B3640" s="15">
        <v>2020</v>
      </c>
      <c r="C3640" s="13" t="s">
        <v>56</v>
      </c>
      <c r="D3640" s="15">
        <v>49</v>
      </c>
      <c r="E3640" s="13" t="s">
        <v>24</v>
      </c>
      <c r="F3640" s="13" t="s">
        <v>17</v>
      </c>
      <c r="G3640" s="13" t="s">
        <v>25</v>
      </c>
      <c r="H3640" s="13" t="s">
        <v>13</v>
      </c>
    </row>
    <row r="3641" spans="1:8">
      <c r="A3641" s="15">
        <v>684</v>
      </c>
      <c r="B3641" s="15">
        <v>2020</v>
      </c>
      <c r="C3641" s="13" t="s">
        <v>56</v>
      </c>
      <c r="D3641" s="15">
        <v>49</v>
      </c>
      <c r="E3641" s="13" t="s">
        <v>24</v>
      </c>
      <c r="F3641" s="13" t="s">
        <v>17</v>
      </c>
      <c r="G3641" s="13" t="s">
        <v>25</v>
      </c>
      <c r="H3641" s="13" t="s">
        <v>13</v>
      </c>
    </row>
    <row r="3642" spans="1:8">
      <c r="A3642" s="15">
        <v>683</v>
      </c>
      <c r="B3642" s="15">
        <v>2020</v>
      </c>
      <c r="C3642" s="13" t="s">
        <v>56</v>
      </c>
      <c r="D3642" s="15">
        <v>49</v>
      </c>
      <c r="E3642" s="13" t="s">
        <v>24</v>
      </c>
      <c r="F3642" s="13" t="s">
        <v>17</v>
      </c>
      <c r="G3642" s="13" t="s">
        <v>25</v>
      </c>
      <c r="H3642" s="13" t="s">
        <v>13</v>
      </c>
    </row>
    <row r="3643" spans="1:8">
      <c r="A3643" s="15">
        <v>682</v>
      </c>
      <c r="B3643" s="15">
        <v>2020</v>
      </c>
      <c r="C3643" s="13" t="s">
        <v>56</v>
      </c>
      <c r="D3643" s="15">
        <v>48</v>
      </c>
      <c r="E3643" s="13" t="s">
        <v>24</v>
      </c>
      <c r="F3643" s="13" t="s">
        <v>11</v>
      </c>
      <c r="G3643" s="13" t="s">
        <v>25</v>
      </c>
      <c r="H3643" s="13" t="s">
        <v>37</v>
      </c>
    </row>
    <row r="3644" spans="1:8">
      <c r="A3644" s="15">
        <v>681</v>
      </c>
      <c r="B3644" s="15">
        <v>2020</v>
      </c>
      <c r="C3644" s="13" t="s">
        <v>56</v>
      </c>
      <c r="D3644" s="15">
        <v>48</v>
      </c>
      <c r="E3644" s="13" t="s">
        <v>24</v>
      </c>
      <c r="F3644" s="13" t="s">
        <v>11</v>
      </c>
      <c r="G3644" s="13" t="s">
        <v>25</v>
      </c>
      <c r="H3644" s="13" t="s">
        <v>37</v>
      </c>
    </row>
    <row r="3645" spans="1:8">
      <c r="A3645" s="15">
        <v>680</v>
      </c>
      <c r="B3645" s="15">
        <v>2020</v>
      </c>
      <c r="C3645" s="13" t="s">
        <v>56</v>
      </c>
      <c r="D3645" s="15">
        <v>48</v>
      </c>
      <c r="E3645" s="13" t="s">
        <v>24</v>
      </c>
      <c r="F3645" s="13" t="s">
        <v>11</v>
      </c>
      <c r="G3645" s="13" t="s">
        <v>25</v>
      </c>
      <c r="H3645" s="13" t="s">
        <v>26</v>
      </c>
    </row>
    <row r="3646" spans="1:8">
      <c r="A3646" s="15">
        <v>679</v>
      </c>
      <c r="B3646" s="15">
        <v>2020</v>
      </c>
      <c r="C3646" s="13" t="s">
        <v>56</v>
      </c>
      <c r="D3646" s="15">
        <v>48</v>
      </c>
      <c r="E3646" s="13" t="s">
        <v>24</v>
      </c>
      <c r="F3646" s="13" t="s">
        <v>11</v>
      </c>
      <c r="G3646" s="13" t="s">
        <v>25</v>
      </c>
      <c r="H3646" s="13" t="s">
        <v>26</v>
      </c>
    </row>
    <row r="3647" spans="1:8">
      <c r="A3647" s="15">
        <v>678</v>
      </c>
      <c r="B3647" s="15">
        <v>2020</v>
      </c>
      <c r="C3647" s="13" t="s">
        <v>56</v>
      </c>
      <c r="D3647" s="15">
        <v>48</v>
      </c>
      <c r="E3647" s="13" t="s">
        <v>24</v>
      </c>
      <c r="F3647" s="13" t="s">
        <v>11</v>
      </c>
      <c r="G3647" s="13" t="s">
        <v>25</v>
      </c>
      <c r="H3647" s="13" t="s">
        <v>26</v>
      </c>
    </row>
    <row r="3648" spans="1:8">
      <c r="A3648" s="15">
        <v>677</v>
      </c>
      <c r="B3648" s="15">
        <v>2020</v>
      </c>
      <c r="C3648" s="13" t="s">
        <v>56</v>
      </c>
      <c r="D3648" s="15">
        <v>48</v>
      </c>
      <c r="E3648" s="13" t="s">
        <v>24</v>
      </c>
      <c r="F3648" s="13" t="s">
        <v>11</v>
      </c>
      <c r="G3648" s="13" t="s">
        <v>25</v>
      </c>
      <c r="H3648" s="13" t="s">
        <v>26</v>
      </c>
    </row>
    <row r="3649" spans="1:8">
      <c r="A3649" s="15">
        <v>676</v>
      </c>
      <c r="B3649" s="15">
        <v>2020</v>
      </c>
      <c r="C3649" s="13" t="s">
        <v>56</v>
      </c>
      <c r="D3649" s="15">
        <v>48</v>
      </c>
      <c r="E3649" s="13" t="s">
        <v>24</v>
      </c>
      <c r="F3649" s="13" t="s">
        <v>11</v>
      </c>
      <c r="G3649" s="13" t="s">
        <v>25</v>
      </c>
      <c r="H3649" s="13" t="s">
        <v>26</v>
      </c>
    </row>
    <row r="3650" spans="1:8">
      <c r="A3650" s="15">
        <v>675</v>
      </c>
      <c r="B3650" s="15">
        <v>2020</v>
      </c>
      <c r="C3650" s="13" t="s">
        <v>56</v>
      </c>
      <c r="D3650" s="15">
        <v>48</v>
      </c>
      <c r="E3650" s="13" t="s">
        <v>24</v>
      </c>
      <c r="F3650" s="13" t="s">
        <v>11</v>
      </c>
      <c r="G3650" s="13" t="s">
        <v>25</v>
      </c>
      <c r="H3650" s="13" t="s">
        <v>31</v>
      </c>
    </row>
    <row r="3651" spans="1:8">
      <c r="A3651" s="15">
        <v>674</v>
      </c>
      <c r="B3651" s="15">
        <v>2020</v>
      </c>
      <c r="C3651" s="13" t="s">
        <v>56</v>
      </c>
      <c r="D3651" s="15">
        <v>48</v>
      </c>
      <c r="E3651" s="13" t="s">
        <v>24</v>
      </c>
      <c r="F3651" s="13" t="s">
        <v>11</v>
      </c>
      <c r="G3651" s="13" t="s">
        <v>25</v>
      </c>
      <c r="H3651" s="13" t="s">
        <v>31</v>
      </c>
    </row>
    <row r="3652" spans="1:8">
      <c r="A3652" s="15">
        <v>673</v>
      </c>
      <c r="B3652" s="15">
        <v>2020</v>
      </c>
      <c r="C3652" s="13" t="s">
        <v>56</v>
      </c>
      <c r="D3652" s="15">
        <v>48</v>
      </c>
      <c r="E3652" s="13" t="s">
        <v>24</v>
      </c>
      <c r="F3652" s="13" t="s">
        <v>11</v>
      </c>
      <c r="G3652" s="13" t="s">
        <v>25</v>
      </c>
      <c r="H3652" s="13" t="s">
        <v>13</v>
      </c>
    </row>
    <row r="3653" spans="1:8">
      <c r="A3653" s="15">
        <v>672</v>
      </c>
      <c r="B3653" s="15">
        <v>2020</v>
      </c>
      <c r="C3653" s="13" t="s">
        <v>56</v>
      </c>
      <c r="D3653" s="15">
        <v>48</v>
      </c>
      <c r="E3653" s="13" t="s">
        <v>24</v>
      </c>
      <c r="F3653" s="13" t="s">
        <v>11</v>
      </c>
      <c r="G3653" s="13" t="s">
        <v>25</v>
      </c>
      <c r="H3653" s="13" t="s">
        <v>13</v>
      </c>
    </row>
    <row r="3654" spans="1:8">
      <c r="A3654" s="15">
        <v>671</v>
      </c>
      <c r="B3654" s="15">
        <v>2020</v>
      </c>
      <c r="C3654" s="13" t="s">
        <v>56</v>
      </c>
      <c r="D3654" s="15">
        <v>48</v>
      </c>
      <c r="E3654" s="13" t="s">
        <v>24</v>
      </c>
      <c r="F3654" s="13" t="s">
        <v>17</v>
      </c>
      <c r="G3654" s="13" t="s">
        <v>25</v>
      </c>
      <c r="H3654" s="13" t="s">
        <v>37</v>
      </c>
    </row>
    <row r="3655" spans="1:8">
      <c r="A3655" s="15">
        <v>670</v>
      </c>
      <c r="B3655" s="15">
        <v>2020</v>
      </c>
      <c r="C3655" s="13" t="s">
        <v>56</v>
      </c>
      <c r="D3655" s="15">
        <v>48</v>
      </c>
      <c r="E3655" s="13" t="s">
        <v>24</v>
      </c>
      <c r="F3655" s="13" t="s">
        <v>17</v>
      </c>
      <c r="G3655" s="13" t="s">
        <v>25</v>
      </c>
      <c r="H3655" s="13" t="s">
        <v>30</v>
      </c>
    </row>
    <row r="3656" spans="1:8">
      <c r="A3656" s="15">
        <v>669</v>
      </c>
      <c r="B3656" s="15">
        <v>2020</v>
      </c>
      <c r="C3656" s="13" t="s">
        <v>56</v>
      </c>
      <c r="D3656" s="15">
        <v>48</v>
      </c>
      <c r="E3656" s="13" t="s">
        <v>24</v>
      </c>
      <c r="F3656" s="13" t="s">
        <v>17</v>
      </c>
      <c r="G3656" s="13" t="s">
        <v>25</v>
      </c>
      <c r="H3656" s="13" t="s">
        <v>29</v>
      </c>
    </row>
    <row r="3657" spans="1:8">
      <c r="A3657" s="15">
        <v>668</v>
      </c>
      <c r="B3657" s="15">
        <v>2020</v>
      </c>
      <c r="C3657" s="13" t="s">
        <v>56</v>
      </c>
      <c r="D3657" s="15">
        <v>48</v>
      </c>
      <c r="E3657" s="13" t="s">
        <v>24</v>
      </c>
      <c r="F3657" s="13" t="s">
        <v>17</v>
      </c>
      <c r="G3657" s="13" t="s">
        <v>25</v>
      </c>
      <c r="H3657" s="13" t="s">
        <v>29</v>
      </c>
    </row>
    <row r="3658" spans="1:8">
      <c r="A3658" s="15">
        <v>667</v>
      </c>
      <c r="B3658" s="15">
        <v>2020</v>
      </c>
      <c r="C3658" s="13" t="s">
        <v>56</v>
      </c>
      <c r="D3658" s="15">
        <v>48</v>
      </c>
      <c r="E3658" s="13" t="s">
        <v>24</v>
      </c>
      <c r="F3658" s="13" t="s">
        <v>17</v>
      </c>
      <c r="G3658" s="13" t="s">
        <v>25</v>
      </c>
      <c r="H3658" s="13" t="s">
        <v>29</v>
      </c>
    </row>
    <row r="3659" spans="1:8">
      <c r="A3659" s="15">
        <v>666</v>
      </c>
      <c r="B3659" s="15">
        <v>2020</v>
      </c>
      <c r="C3659" s="13" t="s">
        <v>56</v>
      </c>
      <c r="D3659" s="15">
        <v>48</v>
      </c>
      <c r="E3659" s="13" t="s">
        <v>24</v>
      </c>
      <c r="F3659" s="13" t="s">
        <v>17</v>
      </c>
      <c r="G3659" s="13" t="s">
        <v>25</v>
      </c>
      <c r="H3659" s="13" t="s">
        <v>29</v>
      </c>
    </row>
    <row r="3660" spans="1:8">
      <c r="A3660" s="15">
        <v>665</v>
      </c>
      <c r="B3660" s="15">
        <v>2020</v>
      </c>
      <c r="C3660" s="13" t="s">
        <v>56</v>
      </c>
      <c r="D3660" s="15">
        <v>48</v>
      </c>
      <c r="E3660" s="13" t="s">
        <v>24</v>
      </c>
      <c r="F3660" s="13" t="s">
        <v>17</v>
      </c>
      <c r="G3660" s="13" t="s">
        <v>25</v>
      </c>
      <c r="H3660" s="13" t="s">
        <v>29</v>
      </c>
    </row>
    <row r="3661" spans="1:8">
      <c r="A3661" s="15">
        <v>664</v>
      </c>
      <c r="B3661" s="15">
        <v>2020</v>
      </c>
      <c r="C3661" s="13" t="s">
        <v>56</v>
      </c>
      <c r="D3661" s="15">
        <v>48</v>
      </c>
      <c r="E3661" s="13" t="s">
        <v>24</v>
      </c>
      <c r="F3661" s="13" t="s">
        <v>17</v>
      </c>
      <c r="G3661" s="13" t="s">
        <v>25</v>
      </c>
      <c r="H3661" s="13" t="s">
        <v>29</v>
      </c>
    </row>
    <row r="3662" spans="1:8">
      <c r="A3662" s="15">
        <v>663</v>
      </c>
      <c r="B3662" s="15">
        <v>2020</v>
      </c>
      <c r="C3662" s="13" t="s">
        <v>56</v>
      </c>
      <c r="D3662" s="15">
        <v>48</v>
      </c>
      <c r="E3662" s="13" t="s">
        <v>24</v>
      </c>
      <c r="F3662" s="13" t="s">
        <v>17</v>
      </c>
      <c r="G3662" s="13" t="s">
        <v>25</v>
      </c>
      <c r="H3662" s="13" t="s">
        <v>29</v>
      </c>
    </row>
    <row r="3663" spans="1:8">
      <c r="A3663" s="15">
        <v>662</v>
      </c>
      <c r="B3663" s="15">
        <v>2020</v>
      </c>
      <c r="C3663" s="13" t="s">
        <v>56</v>
      </c>
      <c r="D3663" s="15">
        <v>48</v>
      </c>
      <c r="E3663" s="13" t="s">
        <v>24</v>
      </c>
      <c r="F3663" s="13" t="s">
        <v>17</v>
      </c>
      <c r="G3663" s="13" t="s">
        <v>25</v>
      </c>
      <c r="H3663" s="13" t="s">
        <v>34</v>
      </c>
    </row>
    <row r="3664" spans="1:8">
      <c r="A3664" s="15">
        <v>661</v>
      </c>
      <c r="B3664" s="15">
        <v>2020</v>
      </c>
      <c r="C3664" s="13" t="s">
        <v>56</v>
      </c>
      <c r="D3664" s="15">
        <v>48</v>
      </c>
      <c r="E3664" s="13" t="s">
        <v>24</v>
      </c>
      <c r="F3664" s="13" t="s">
        <v>17</v>
      </c>
      <c r="G3664" s="13" t="s">
        <v>25</v>
      </c>
      <c r="H3664" s="13" t="s">
        <v>34</v>
      </c>
    </row>
    <row r="3665" spans="1:8">
      <c r="A3665" s="15">
        <v>660</v>
      </c>
      <c r="B3665" s="15">
        <v>2020</v>
      </c>
      <c r="C3665" s="13" t="s">
        <v>56</v>
      </c>
      <c r="D3665" s="15">
        <v>48</v>
      </c>
      <c r="E3665" s="13" t="s">
        <v>24</v>
      </c>
      <c r="F3665" s="13" t="s">
        <v>17</v>
      </c>
      <c r="G3665" s="13" t="s">
        <v>25</v>
      </c>
      <c r="H3665" s="13" t="s">
        <v>34</v>
      </c>
    </row>
    <row r="3666" spans="1:8">
      <c r="A3666" s="15">
        <v>659</v>
      </c>
      <c r="B3666" s="15">
        <v>2020</v>
      </c>
      <c r="C3666" s="13" t="s">
        <v>56</v>
      </c>
      <c r="D3666" s="15">
        <v>48</v>
      </c>
      <c r="E3666" s="13" t="s">
        <v>24</v>
      </c>
      <c r="F3666" s="13" t="s">
        <v>17</v>
      </c>
      <c r="G3666" s="13" t="s">
        <v>25</v>
      </c>
      <c r="H3666" s="13" t="s">
        <v>34</v>
      </c>
    </row>
    <row r="3667" spans="1:8">
      <c r="A3667" s="15">
        <v>658</v>
      </c>
      <c r="B3667" s="15">
        <v>2020</v>
      </c>
      <c r="C3667" s="13" t="s">
        <v>56</v>
      </c>
      <c r="D3667" s="15">
        <v>48</v>
      </c>
      <c r="E3667" s="13" t="s">
        <v>24</v>
      </c>
      <c r="F3667" s="13" t="s">
        <v>17</v>
      </c>
      <c r="G3667" s="13" t="s">
        <v>25</v>
      </c>
      <c r="H3667" s="13" t="s">
        <v>34</v>
      </c>
    </row>
    <row r="3668" spans="1:8">
      <c r="A3668" s="15">
        <v>657</v>
      </c>
      <c r="B3668" s="15">
        <v>2020</v>
      </c>
      <c r="C3668" s="13" t="s">
        <v>56</v>
      </c>
      <c r="D3668" s="15">
        <v>48</v>
      </c>
      <c r="E3668" s="13" t="s">
        <v>24</v>
      </c>
      <c r="F3668" s="13" t="s">
        <v>17</v>
      </c>
      <c r="G3668" s="13" t="s">
        <v>25</v>
      </c>
      <c r="H3668" s="13" t="s">
        <v>34</v>
      </c>
    </row>
    <row r="3669" spans="1:8">
      <c r="A3669" s="15">
        <v>656</v>
      </c>
      <c r="B3669" s="15">
        <v>2020</v>
      </c>
      <c r="C3669" s="13" t="s">
        <v>56</v>
      </c>
      <c r="D3669" s="15">
        <v>48</v>
      </c>
      <c r="E3669" s="13" t="s">
        <v>24</v>
      </c>
      <c r="F3669" s="13" t="s">
        <v>17</v>
      </c>
      <c r="G3669" s="13" t="s">
        <v>25</v>
      </c>
      <c r="H3669" s="13" t="s">
        <v>34</v>
      </c>
    </row>
    <row r="3670" spans="1:8">
      <c r="A3670" s="15">
        <v>655</v>
      </c>
      <c r="B3670" s="15">
        <v>2020</v>
      </c>
      <c r="C3670" s="13" t="s">
        <v>56</v>
      </c>
      <c r="D3670" s="15">
        <v>48</v>
      </c>
      <c r="E3670" s="13" t="s">
        <v>24</v>
      </c>
      <c r="F3670" s="13" t="s">
        <v>17</v>
      </c>
      <c r="G3670" s="13" t="s">
        <v>25</v>
      </c>
      <c r="H3670" s="13" t="s">
        <v>34</v>
      </c>
    </row>
    <row r="3671" spans="1:8">
      <c r="A3671" s="15">
        <v>654</v>
      </c>
      <c r="B3671" s="15">
        <v>2020</v>
      </c>
      <c r="C3671" s="13" t="s">
        <v>56</v>
      </c>
      <c r="D3671" s="15">
        <v>48</v>
      </c>
      <c r="E3671" s="13" t="s">
        <v>24</v>
      </c>
      <c r="F3671" s="13" t="s">
        <v>17</v>
      </c>
      <c r="G3671" s="13" t="s">
        <v>25</v>
      </c>
      <c r="H3671" s="13" t="s">
        <v>26</v>
      </c>
    </row>
    <row r="3672" spans="1:8">
      <c r="A3672" s="15">
        <v>653</v>
      </c>
      <c r="B3672" s="15">
        <v>2020</v>
      </c>
      <c r="C3672" s="13" t="s">
        <v>56</v>
      </c>
      <c r="D3672" s="15">
        <v>48</v>
      </c>
      <c r="E3672" s="13" t="s">
        <v>24</v>
      </c>
      <c r="F3672" s="13" t="s">
        <v>17</v>
      </c>
      <c r="G3672" s="13" t="s">
        <v>25</v>
      </c>
      <c r="H3672" s="13" t="s">
        <v>26</v>
      </c>
    </row>
    <row r="3673" spans="1:8">
      <c r="A3673" s="15">
        <v>652</v>
      </c>
      <c r="B3673" s="15">
        <v>2020</v>
      </c>
      <c r="C3673" s="13" t="s">
        <v>56</v>
      </c>
      <c r="D3673" s="15">
        <v>48</v>
      </c>
      <c r="E3673" s="13" t="s">
        <v>24</v>
      </c>
      <c r="F3673" s="13" t="s">
        <v>17</v>
      </c>
      <c r="G3673" s="13" t="s">
        <v>25</v>
      </c>
      <c r="H3673" s="13" t="s">
        <v>26</v>
      </c>
    </row>
    <row r="3674" spans="1:8">
      <c r="A3674" s="15">
        <v>651</v>
      </c>
      <c r="B3674" s="15">
        <v>2020</v>
      </c>
      <c r="C3674" s="13" t="s">
        <v>56</v>
      </c>
      <c r="D3674" s="15">
        <v>48</v>
      </c>
      <c r="E3674" s="13" t="s">
        <v>24</v>
      </c>
      <c r="F3674" s="13" t="s">
        <v>17</v>
      </c>
      <c r="G3674" s="13" t="s">
        <v>25</v>
      </c>
      <c r="H3674" s="13" t="s">
        <v>31</v>
      </c>
    </row>
    <row r="3675" spans="1:8">
      <c r="A3675" s="15">
        <v>650</v>
      </c>
      <c r="B3675" s="15">
        <v>2020</v>
      </c>
      <c r="C3675" s="13" t="s">
        <v>56</v>
      </c>
      <c r="D3675" s="15">
        <v>48</v>
      </c>
      <c r="E3675" s="13" t="s">
        <v>24</v>
      </c>
      <c r="F3675" s="13" t="s">
        <v>17</v>
      </c>
      <c r="G3675" s="13" t="s">
        <v>25</v>
      </c>
      <c r="H3675" s="13" t="s">
        <v>31</v>
      </c>
    </row>
    <row r="3676" spans="1:8">
      <c r="A3676" s="15">
        <v>649</v>
      </c>
      <c r="B3676" s="15">
        <v>2020</v>
      </c>
      <c r="C3676" s="13" t="s">
        <v>56</v>
      </c>
      <c r="D3676" s="15">
        <v>48</v>
      </c>
      <c r="E3676" s="13" t="s">
        <v>24</v>
      </c>
      <c r="F3676" s="13" t="s">
        <v>17</v>
      </c>
      <c r="G3676" s="13" t="s">
        <v>25</v>
      </c>
      <c r="H3676" s="13" t="s">
        <v>31</v>
      </c>
    </row>
    <row r="3677" spans="1:8">
      <c r="A3677" s="15">
        <v>648</v>
      </c>
      <c r="B3677" s="15">
        <v>2020</v>
      </c>
      <c r="C3677" s="13" t="s">
        <v>56</v>
      </c>
      <c r="D3677" s="15">
        <v>48</v>
      </c>
      <c r="E3677" s="13" t="s">
        <v>24</v>
      </c>
      <c r="F3677" s="13" t="s">
        <v>17</v>
      </c>
      <c r="G3677" s="13" t="s">
        <v>25</v>
      </c>
      <c r="H3677" s="13" t="s">
        <v>31</v>
      </c>
    </row>
    <row r="3678" spans="1:8">
      <c r="A3678" s="15">
        <v>647</v>
      </c>
      <c r="B3678" s="15">
        <v>2020</v>
      </c>
      <c r="C3678" s="13" t="s">
        <v>56</v>
      </c>
      <c r="D3678" s="15">
        <v>48</v>
      </c>
      <c r="E3678" s="13" t="s">
        <v>24</v>
      </c>
      <c r="F3678" s="13" t="s">
        <v>17</v>
      </c>
      <c r="G3678" s="13" t="s">
        <v>25</v>
      </c>
      <c r="H3678" s="13" t="s">
        <v>31</v>
      </c>
    </row>
    <row r="3679" spans="1:8">
      <c r="A3679" s="15">
        <v>646</v>
      </c>
      <c r="B3679" s="15">
        <v>2020</v>
      </c>
      <c r="C3679" s="13" t="s">
        <v>56</v>
      </c>
      <c r="D3679" s="15">
        <v>48</v>
      </c>
      <c r="E3679" s="13" t="s">
        <v>24</v>
      </c>
      <c r="F3679" s="13" t="s">
        <v>17</v>
      </c>
      <c r="G3679" s="13" t="s">
        <v>25</v>
      </c>
      <c r="H3679" s="13" t="s">
        <v>31</v>
      </c>
    </row>
    <row r="3680" spans="1:8">
      <c r="A3680" s="15">
        <v>645</v>
      </c>
      <c r="B3680" s="15">
        <v>2020</v>
      </c>
      <c r="C3680" s="13" t="s">
        <v>56</v>
      </c>
      <c r="D3680" s="15">
        <v>48</v>
      </c>
      <c r="E3680" s="13" t="s">
        <v>24</v>
      </c>
      <c r="F3680" s="13" t="s">
        <v>17</v>
      </c>
      <c r="G3680" s="13" t="s">
        <v>25</v>
      </c>
      <c r="H3680" s="13" t="s">
        <v>31</v>
      </c>
    </row>
    <row r="3681" spans="1:8">
      <c r="A3681" s="15">
        <v>644</v>
      </c>
      <c r="B3681" s="15">
        <v>2020</v>
      </c>
      <c r="C3681" s="13" t="s">
        <v>56</v>
      </c>
      <c r="D3681" s="15">
        <v>48</v>
      </c>
      <c r="E3681" s="13" t="s">
        <v>24</v>
      </c>
      <c r="F3681" s="13" t="s">
        <v>17</v>
      </c>
      <c r="G3681" s="13" t="s">
        <v>25</v>
      </c>
      <c r="H3681" s="13" t="s">
        <v>31</v>
      </c>
    </row>
    <row r="3682" spans="1:8">
      <c r="A3682" s="15">
        <v>643</v>
      </c>
      <c r="B3682" s="15">
        <v>2020</v>
      </c>
      <c r="C3682" s="13" t="s">
        <v>56</v>
      </c>
      <c r="D3682" s="15">
        <v>48</v>
      </c>
      <c r="E3682" s="13" t="s">
        <v>24</v>
      </c>
      <c r="F3682" s="13" t="s">
        <v>17</v>
      </c>
      <c r="G3682" s="13" t="s">
        <v>25</v>
      </c>
      <c r="H3682" s="13" t="s">
        <v>31</v>
      </c>
    </row>
    <row r="3683" spans="1:8">
      <c r="A3683" s="15">
        <v>642</v>
      </c>
      <c r="B3683" s="15">
        <v>2020</v>
      </c>
      <c r="C3683" s="13" t="s">
        <v>56</v>
      </c>
      <c r="D3683" s="15">
        <v>48</v>
      </c>
      <c r="E3683" s="13" t="s">
        <v>24</v>
      </c>
      <c r="F3683" s="13" t="s">
        <v>17</v>
      </c>
      <c r="G3683" s="13" t="s">
        <v>25</v>
      </c>
      <c r="H3683" s="13" t="s">
        <v>13</v>
      </c>
    </row>
    <row r="3684" spans="1:8">
      <c r="A3684" s="15">
        <v>641</v>
      </c>
      <c r="B3684" s="15">
        <v>2020</v>
      </c>
      <c r="C3684" s="13" t="s">
        <v>56</v>
      </c>
      <c r="D3684" s="15">
        <v>48</v>
      </c>
      <c r="E3684" s="13" t="s">
        <v>24</v>
      </c>
      <c r="F3684" s="13" t="s">
        <v>17</v>
      </c>
      <c r="G3684" s="13" t="s">
        <v>25</v>
      </c>
      <c r="H3684" s="13" t="s">
        <v>13</v>
      </c>
    </row>
    <row r="3685" spans="1:8">
      <c r="A3685" s="15">
        <v>640</v>
      </c>
      <c r="B3685" s="15">
        <v>2020</v>
      </c>
      <c r="C3685" s="13" t="s">
        <v>56</v>
      </c>
      <c r="D3685" s="15">
        <v>48</v>
      </c>
      <c r="E3685" s="13" t="s">
        <v>24</v>
      </c>
      <c r="F3685" s="13" t="s">
        <v>17</v>
      </c>
      <c r="G3685" s="13" t="s">
        <v>25</v>
      </c>
      <c r="H3685" s="13" t="s">
        <v>13</v>
      </c>
    </row>
    <row r="3686" spans="1:8">
      <c r="A3686" s="15">
        <v>639</v>
      </c>
      <c r="B3686" s="15">
        <v>2020</v>
      </c>
      <c r="C3686" s="13" t="s">
        <v>56</v>
      </c>
      <c r="D3686" s="15">
        <v>48</v>
      </c>
      <c r="E3686" s="13" t="s">
        <v>24</v>
      </c>
      <c r="F3686" s="13" t="s">
        <v>17</v>
      </c>
      <c r="G3686" s="13" t="s">
        <v>25</v>
      </c>
      <c r="H3686" s="13" t="s">
        <v>13</v>
      </c>
    </row>
    <row r="3687" spans="1:8">
      <c r="A3687" s="15">
        <v>638</v>
      </c>
      <c r="B3687" s="15">
        <v>2020</v>
      </c>
      <c r="C3687" s="13" t="s">
        <v>56</v>
      </c>
      <c r="D3687" s="15">
        <v>48</v>
      </c>
      <c r="E3687" s="13" t="s">
        <v>24</v>
      </c>
      <c r="F3687" s="13" t="s">
        <v>17</v>
      </c>
      <c r="G3687" s="13" t="s">
        <v>25</v>
      </c>
      <c r="H3687" s="13" t="s">
        <v>13</v>
      </c>
    </row>
    <row r="3688" spans="1:8">
      <c r="A3688" s="15">
        <v>637</v>
      </c>
      <c r="B3688" s="15">
        <v>2020</v>
      </c>
      <c r="C3688" s="13" t="s">
        <v>56</v>
      </c>
      <c r="D3688" s="15">
        <v>48</v>
      </c>
      <c r="E3688" s="13" t="s">
        <v>24</v>
      </c>
      <c r="F3688" s="13" t="s">
        <v>17</v>
      </c>
      <c r="G3688" s="13" t="s">
        <v>25</v>
      </c>
      <c r="H3688" s="13" t="s">
        <v>13</v>
      </c>
    </row>
    <row r="3689" spans="1:8">
      <c r="A3689" s="15">
        <v>636</v>
      </c>
      <c r="B3689" s="15">
        <v>2020</v>
      </c>
      <c r="C3689" s="13" t="s">
        <v>56</v>
      </c>
      <c r="D3689" s="15">
        <v>48</v>
      </c>
      <c r="E3689" s="13" t="s">
        <v>24</v>
      </c>
      <c r="F3689" s="13" t="s">
        <v>17</v>
      </c>
      <c r="G3689" s="13" t="s">
        <v>25</v>
      </c>
      <c r="H3689" s="13" t="s">
        <v>13</v>
      </c>
    </row>
    <row r="3690" spans="1:8">
      <c r="A3690" s="15">
        <v>635</v>
      </c>
      <c r="B3690" s="15">
        <v>2020</v>
      </c>
      <c r="C3690" s="13" t="s">
        <v>56</v>
      </c>
      <c r="D3690" s="15">
        <v>48</v>
      </c>
      <c r="E3690" s="13" t="s">
        <v>24</v>
      </c>
      <c r="F3690" s="13" t="s">
        <v>17</v>
      </c>
      <c r="G3690" s="13" t="s">
        <v>25</v>
      </c>
      <c r="H3690" s="13" t="s">
        <v>13</v>
      </c>
    </row>
    <row r="3691" spans="1:8">
      <c r="A3691" s="15">
        <v>634</v>
      </c>
      <c r="B3691" s="15">
        <v>2020</v>
      </c>
      <c r="C3691" s="13" t="s">
        <v>56</v>
      </c>
      <c r="D3691" s="15">
        <v>48</v>
      </c>
      <c r="E3691" s="13" t="s">
        <v>24</v>
      </c>
      <c r="F3691" s="13" t="s">
        <v>17</v>
      </c>
      <c r="G3691" s="13" t="s">
        <v>25</v>
      </c>
      <c r="H3691" s="13" t="s">
        <v>13</v>
      </c>
    </row>
    <row r="3692" spans="1:8">
      <c r="A3692" s="15">
        <v>633</v>
      </c>
      <c r="B3692" s="15">
        <v>2020</v>
      </c>
      <c r="C3692" s="13" t="s">
        <v>56</v>
      </c>
      <c r="D3692" s="15">
        <v>48</v>
      </c>
      <c r="E3692" s="13" t="s">
        <v>24</v>
      </c>
      <c r="F3692" s="13" t="s">
        <v>17</v>
      </c>
      <c r="G3692" s="13" t="s">
        <v>25</v>
      </c>
      <c r="H3692" s="13" t="s">
        <v>13</v>
      </c>
    </row>
    <row r="3693" spans="1:8">
      <c r="A3693" s="15">
        <v>632</v>
      </c>
      <c r="B3693" s="15">
        <v>2020</v>
      </c>
      <c r="C3693" s="13" t="s">
        <v>56</v>
      </c>
      <c r="D3693" s="15">
        <v>47</v>
      </c>
      <c r="E3693" s="13" t="s">
        <v>24</v>
      </c>
      <c r="F3693" s="13" t="s">
        <v>11</v>
      </c>
      <c r="G3693" s="13" t="s">
        <v>25</v>
      </c>
      <c r="H3693" s="13" t="s">
        <v>30</v>
      </c>
    </row>
    <row r="3694" spans="1:8">
      <c r="A3694" s="15">
        <v>631</v>
      </c>
      <c r="B3694" s="15">
        <v>2020</v>
      </c>
      <c r="C3694" s="13" t="s">
        <v>56</v>
      </c>
      <c r="D3694" s="15">
        <v>47</v>
      </c>
      <c r="E3694" s="13" t="s">
        <v>24</v>
      </c>
      <c r="F3694" s="13" t="s">
        <v>11</v>
      </c>
      <c r="G3694" s="13" t="s">
        <v>25</v>
      </c>
      <c r="H3694" s="13" t="s">
        <v>26</v>
      </c>
    </row>
    <row r="3695" spans="1:8">
      <c r="A3695" s="15">
        <v>630</v>
      </c>
      <c r="B3695" s="15">
        <v>2020</v>
      </c>
      <c r="C3695" s="13" t="s">
        <v>56</v>
      </c>
      <c r="D3695" s="15">
        <v>47</v>
      </c>
      <c r="E3695" s="13" t="s">
        <v>24</v>
      </c>
      <c r="F3695" s="13" t="s">
        <v>11</v>
      </c>
      <c r="G3695" s="13" t="s">
        <v>25</v>
      </c>
      <c r="H3695" s="13" t="s">
        <v>13</v>
      </c>
    </row>
    <row r="3696" spans="1:8">
      <c r="A3696" s="15">
        <v>629</v>
      </c>
      <c r="B3696" s="15">
        <v>2020</v>
      </c>
      <c r="C3696" s="13" t="s">
        <v>56</v>
      </c>
      <c r="D3696" s="15">
        <v>47</v>
      </c>
      <c r="E3696" s="13" t="s">
        <v>24</v>
      </c>
      <c r="F3696" s="13" t="s">
        <v>17</v>
      </c>
      <c r="G3696" s="13" t="s">
        <v>25</v>
      </c>
      <c r="H3696" s="13" t="s">
        <v>29</v>
      </c>
    </row>
    <row r="3697" spans="1:8">
      <c r="A3697" s="15">
        <v>628</v>
      </c>
      <c r="B3697" s="15">
        <v>2020</v>
      </c>
      <c r="C3697" s="13" t="s">
        <v>56</v>
      </c>
      <c r="D3697" s="15">
        <v>47</v>
      </c>
      <c r="E3697" s="13" t="s">
        <v>24</v>
      </c>
      <c r="F3697" s="13" t="s">
        <v>17</v>
      </c>
      <c r="G3697" s="13" t="s">
        <v>25</v>
      </c>
      <c r="H3697" s="13" t="s">
        <v>34</v>
      </c>
    </row>
    <row r="3698" spans="1:8">
      <c r="A3698" s="15">
        <v>627</v>
      </c>
      <c r="B3698" s="15">
        <v>2020</v>
      </c>
      <c r="C3698" s="13" t="s">
        <v>56</v>
      </c>
      <c r="D3698" s="15">
        <v>47</v>
      </c>
      <c r="E3698" s="13" t="s">
        <v>24</v>
      </c>
      <c r="F3698" s="13" t="s">
        <v>17</v>
      </c>
      <c r="G3698" s="13" t="s">
        <v>25</v>
      </c>
      <c r="H3698" s="13" t="s">
        <v>26</v>
      </c>
    </row>
    <row r="3699" spans="1:8">
      <c r="A3699" s="15">
        <v>626</v>
      </c>
      <c r="B3699" s="15">
        <v>2020</v>
      </c>
      <c r="C3699" s="13" t="s">
        <v>56</v>
      </c>
      <c r="D3699" s="15">
        <v>47</v>
      </c>
      <c r="E3699" s="13" t="s">
        <v>24</v>
      </c>
      <c r="F3699" s="13" t="s">
        <v>17</v>
      </c>
      <c r="G3699" s="13" t="s">
        <v>25</v>
      </c>
      <c r="H3699" s="13" t="s">
        <v>26</v>
      </c>
    </row>
    <row r="3700" spans="1:8">
      <c r="A3700" s="15">
        <v>625</v>
      </c>
      <c r="B3700" s="15">
        <v>2020</v>
      </c>
      <c r="C3700" s="13" t="s">
        <v>56</v>
      </c>
      <c r="D3700" s="15">
        <v>47</v>
      </c>
      <c r="E3700" s="13" t="s">
        <v>24</v>
      </c>
      <c r="F3700" s="13" t="s">
        <v>17</v>
      </c>
      <c r="G3700" s="13" t="s">
        <v>25</v>
      </c>
      <c r="H3700" s="13" t="s">
        <v>26</v>
      </c>
    </row>
    <row r="3701" spans="1:8">
      <c r="A3701" s="15">
        <v>624</v>
      </c>
      <c r="B3701" s="15">
        <v>2020</v>
      </c>
      <c r="C3701" s="13" t="s">
        <v>56</v>
      </c>
      <c r="D3701" s="15">
        <v>47</v>
      </c>
      <c r="E3701" s="13" t="s">
        <v>24</v>
      </c>
      <c r="F3701" s="13" t="s">
        <v>17</v>
      </c>
      <c r="G3701" s="13" t="s">
        <v>25</v>
      </c>
      <c r="H3701" s="13" t="s">
        <v>26</v>
      </c>
    </row>
    <row r="3702" spans="1:8">
      <c r="A3702" s="15">
        <v>623</v>
      </c>
      <c r="B3702" s="15">
        <v>2020</v>
      </c>
      <c r="C3702" s="13" t="s">
        <v>56</v>
      </c>
      <c r="D3702" s="15">
        <v>47</v>
      </c>
      <c r="E3702" s="13" t="s">
        <v>24</v>
      </c>
      <c r="F3702" s="13" t="s">
        <v>17</v>
      </c>
      <c r="G3702" s="13" t="s">
        <v>25</v>
      </c>
      <c r="H3702" s="13" t="s">
        <v>31</v>
      </c>
    </row>
    <row r="3703" spans="1:8">
      <c r="A3703" s="15">
        <v>622</v>
      </c>
      <c r="B3703" s="15">
        <v>2020</v>
      </c>
      <c r="C3703" s="13" t="s">
        <v>56</v>
      </c>
      <c r="D3703" s="15">
        <v>47</v>
      </c>
      <c r="E3703" s="13" t="s">
        <v>24</v>
      </c>
      <c r="F3703" s="13" t="s">
        <v>17</v>
      </c>
      <c r="G3703" s="13" t="s">
        <v>25</v>
      </c>
      <c r="H3703" s="13" t="s">
        <v>13</v>
      </c>
    </row>
    <row r="3704" spans="1:8">
      <c r="A3704" s="15">
        <v>621</v>
      </c>
      <c r="B3704" s="15">
        <v>2020</v>
      </c>
      <c r="C3704" s="13" t="s">
        <v>56</v>
      </c>
      <c r="D3704" s="15">
        <v>47</v>
      </c>
      <c r="E3704" s="13" t="s">
        <v>24</v>
      </c>
      <c r="F3704" s="13" t="s">
        <v>17</v>
      </c>
      <c r="G3704" s="13" t="s">
        <v>25</v>
      </c>
      <c r="H3704" s="13" t="s">
        <v>13</v>
      </c>
    </row>
    <row r="3705" spans="1:8">
      <c r="A3705" s="15">
        <v>620</v>
      </c>
      <c r="B3705" s="15">
        <v>2020</v>
      </c>
      <c r="C3705" s="13" t="s">
        <v>56</v>
      </c>
      <c r="D3705" s="15">
        <v>47</v>
      </c>
      <c r="E3705" s="13" t="s">
        <v>24</v>
      </c>
      <c r="F3705" s="13" t="s">
        <v>17</v>
      </c>
      <c r="G3705" s="13" t="s">
        <v>25</v>
      </c>
      <c r="H3705" s="13" t="s">
        <v>13</v>
      </c>
    </row>
    <row r="3706" spans="1:8">
      <c r="A3706" s="15">
        <v>619</v>
      </c>
      <c r="B3706" s="15">
        <v>2020</v>
      </c>
      <c r="C3706" s="13" t="s">
        <v>56</v>
      </c>
      <c r="D3706" s="15">
        <v>47</v>
      </c>
      <c r="E3706" s="13" t="s">
        <v>24</v>
      </c>
      <c r="F3706" s="13" t="s">
        <v>17</v>
      </c>
      <c r="G3706" s="13" t="s">
        <v>25</v>
      </c>
      <c r="H3706" s="13" t="s">
        <v>13</v>
      </c>
    </row>
    <row r="3707" spans="1:8">
      <c r="A3707" s="15">
        <v>618</v>
      </c>
      <c r="B3707" s="15">
        <v>2020</v>
      </c>
      <c r="C3707" s="13" t="s">
        <v>56</v>
      </c>
      <c r="D3707" s="15">
        <v>47</v>
      </c>
      <c r="E3707" s="13" t="s">
        <v>24</v>
      </c>
      <c r="F3707" s="13" t="s">
        <v>17</v>
      </c>
      <c r="G3707" s="13" t="s">
        <v>25</v>
      </c>
      <c r="H3707" s="13" t="s">
        <v>13</v>
      </c>
    </row>
    <row r="3708" spans="1:8">
      <c r="A3708" s="15">
        <v>617</v>
      </c>
      <c r="B3708" s="15">
        <v>2020</v>
      </c>
      <c r="C3708" s="13" t="s">
        <v>56</v>
      </c>
      <c r="D3708" s="15">
        <v>46</v>
      </c>
      <c r="E3708" s="13" t="s">
        <v>24</v>
      </c>
      <c r="F3708" s="13" t="s">
        <v>11</v>
      </c>
      <c r="G3708" s="13" t="s">
        <v>25</v>
      </c>
      <c r="H3708" s="13" t="s">
        <v>18</v>
      </c>
    </row>
    <row r="3709" spans="1:8">
      <c r="A3709" s="15">
        <v>616</v>
      </c>
      <c r="B3709" s="15">
        <v>2020</v>
      </c>
      <c r="C3709" s="13" t="s">
        <v>56</v>
      </c>
      <c r="D3709" s="15">
        <v>46</v>
      </c>
      <c r="E3709" s="13" t="s">
        <v>24</v>
      </c>
      <c r="F3709" s="13" t="s">
        <v>11</v>
      </c>
      <c r="G3709" s="13" t="s">
        <v>25</v>
      </c>
      <c r="H3709" s="13" t="s">
        <v>35</v>
      </c>
    </row>
    <row r="3710" spans="1:8">
      <c r="A3710" s="15">
        <v>615</v>
      </c>
      <c r="B3710" s="15">
        <v>2020</v>
      </c>
      <c r="C3710" s="13" t="s">
        <v>56</v>
      </c>
      <c r="D3710" s="15">
        <v>46</v>
      </c>
      <c r="E3710" s="13" t="s">
        <v>24</v>
      </c>
      <c r="F3710" s="13" t="s">
        <v>11</v>
      </c>
      <c r="G3710" s="13" t="s">
        <v>25</v>
      </c>
      <c r="H3710" s="13" t="s">
        <v>26</v>
      </c>
    </row>
    <row r="3711" spans="1:8">
      <c r="A3711" s="15">
        <v>614</v>
      </c>
      <c r="B3711" s="15">
        <v>2020</v>
      </c>
      <c r="C3711" s="13" t="s">
        <v>56</v>
      </c>
      <c r="D3711" s="15">
        <v>46</v>
      </c>
      <c r="E3711" s="13" t="s">
        <v>24</v>
      </c>
      <c r="F3711" s="13" t="s">
        <v>11</v>
      </c>
      <c r="G3711" s="13" t="s">
        <v>25</v>
      </c>
      <c r="H3711" s="13" t="s">
        <v>31</v>
      </c>
    </row>
    <row r="3712" spans="1:8">
      <c r="A3712" s="15">
        <v>613</v>
      </c>
      <c r="B3712" s="15">
        <v>2020</v>
      </c>
      <c r="C3712" s="13" t="s">
        <v>56</v>
      </c>
      <c r="D3712" s="15">
        <v>46</v>
      </c>
      <c r="E3712" s="13" t="s">
        <v>24</v>
      </c>
      <c r="F3712" s="13" t="s">
        <v>11</v>
      </c>
      <c r="G3712" s="13" t="s">
        <v>25</v>
      </c>
      <c r="H3712" s="13" t="s">
        <v>13</v>
      </c>
    </row>
    <row r="3713" spans="1:8">
      <c r="A3713" s="15">
        <v>612</v>
      </c>
      <c r="B3713" s="15">
        <v>2020</v>
      </c>
      <c r="C3713" s="13" t="s">
        <v>56</v>
      </c>
      <c r="D3713" s="15">
        <v>46</v>
      </c>
      <c r="E3713" s="13" t="s">
        <v>24</v>
      </c>
      <c r="F3713" s="13" t="s">
        <v>17</v>
      </c>
      <c r="G3713" s="13" t="s">
        <v>25</v>
      </c>
      <c r="H3713" s="13" t="s">
        <v>30</v>
      </c>
    </row>
    <row r="3714" spans="1:8">
      <c r="A3714" s="15">
        <v>611</v>
      </c>
      <c r="B3714" s="15">
        <v>2020</v>
      </c>
      <c r="C3714" s="13" t="s">
        <v>56</v>
      </c>
      <c r="D3714" s="15">
        <v>46</v>
      </c>
      <c r="E3714" s="13" t="s">
        <v>24</v>
      </c>
      <c r="F3714" s="13" t="s">
        <v>17</v>
      </c>
      <c r="G3714" s="13" t="s">
        <v>25</v>
      </c>
      <c r="H3714" s="13" t="s">
        <v>34</v>
      </c>
    </row>
    <row r="3715" spans="1:8">
      <c r="A3715" s="15">
        <v>610</v>
      </c>
      <c r="B3715" s="15">
        <v>2020</v>
      </c>
      <c r="C3715" s="13" t="s">
        <v>56</v>
      </c>
      <c r="D3715" s="15">
        <v>46</v>
      </c>
      <c r="E3715" s="13" t="s">
        <v>24</v>
      </c>
      <c r="F3715" s="13" t="s">
        <v>17</v>
      </c>
      <c r="G3715" s="13" t="s">
        <v>25</v>
      </c>
      <c r="H3715" s="13" t="s">
        <v>34</v>
      </c>
    </row>
    <row r="3716" spans="1:8">
      <c r="A3716" s="15">
        <v>609</v>
      </c>
      <c r="B3716" s="15">
        <v>2020</v>
      </c>
      <c r="C3716" s="13" t="s">
        <v>56</v>
      </c>
      <c r="D3716" s="15">
        <v>46</v>
      </c>
      <c r="E3716" s="13" t="s">
        <v>24</v>
      </c>
      <c r="F3716" s="13" t="s">
        <v>17</v>
      </c>
      <c r="G3716" s="13" t="s">
        <v>25</v>
      </c>
      <c r="H3716" s="13" t="s">
        <v>34</v>
      </c>
    </row>
    <row r="3717" spans="1:8">
      <c r="A3717" s="15">
        <v>608</v>
      </c>
      <c r="B3717" s="15">
        <v>2020</v>
      </c>
      <c r="C3717" s="13" t="s">
        <v>56</v>
      </c>
      <c r="D3717" s="15">
        <v>46</v>
      </c>
      <c r="E3717" s="13" t="s">
        <v>24</v>
      </c>
      <c r="F3717" s="13" t="s">
        <v>17</v>
      </c>
      <c r="G3717" s="13" t="s">
        <v>25</v>
      </c>
      <c r="H3717" s="13" t="s">
        <v>34</v>
      </c>
    </row>
    <row r="3718" spans="1:8">
      <c r="A3718" s="15">
        <v>607</v>
      </c>
      <c r="B3718" s="15">
        <v>2020</v>
      </c>
      <c r="C3718" s="13" t="s">
        <v>56</v>
      </c>
      <c r="D3718" s="15">
        <v>46</v>
      </c>
      <c r="E3718" s="13" t="s">
        <v>24</v>
      </c>
      <c r="F3718" s="13" t="s">
        <v>17</v>
      </c>
      <c r="G3718" s="13" t="s">
        <v>25</v>
      </c>
      <c r="H3718" s="13" t="s">
        <v>34</v>
      </c>
    </row>
    <row r="3719" spans="1:8">
      <c r="A3719" s="15">
        <v>606</v>
      </c>
      <c r="B3719" s="15">
        <v>2020</v>
      </c>
      <c r="C3719" s="13" t="s">
        <v>56</v>
      </c>
      <c r="D3719" s="15">
        <v>46</v>
      </c>
      <c r="E3719" s="13" t="s">
        <v>24</v>
      </c>
      <c r="F3719" s="13" t="s">
        <v>17</v>
      </c>
      <c r="G3719" s="13" t="s">
        <v>25</v>
      </c>
      <c r="H3719" s="13" t="s">
        <v>34</v>
      </c>
    </row>
    <row r="3720" spans="1:8">
      <c r="A3720" s="15">
        <v>605</v>
      </c>
      <c r="B3720" s="15">
        <v>2020</v>
      </c>
      <c r="C3720" s="13" t="s">
        <v>56</v>
      </c>
      <c r="D3720" s="15">
        <v>46</v>
      </c>
      <c r="E3720" s="13" t="s">
        <v>24</v>
      </c>
      <c r="F3720" s="13" t="s">
        <v>17</v>
      </c>
      <c r="G3720" s="13" t="s">
        <v>25</v>
      </c>
      <c r="H3720" s="13" t="s">
        <v>34</v>
      </c>
    </row>
    <row r="3721" spans="1:8">
      <c r="A3721" s="15">
        <v>604</v>
      </c>
      <c r="B3721" s="15">
        <v>2020</v>
      </c>
      <c r="C3721" s="13" t="s">
        <v>56</v>
      </c>
      <c r="D3721" s="15">
        <v>46</v>
      </c>
      <c r="E3721" s="13" t="s">
        <v>24</v>
      </c>
      <c r="F3721" s="13" t="s">
        <v>17</v>
      </c>
      <c r="G3721" s="13" t="s">
        <v>25</v>
      </c>
      <c r="H3721" s="13" t="s">
        <v>26</v>
      </c>
    </row>
    <row r="3722" spans="1:8">
      <c r="A3722" s="15">
        <v>603</v>
      </c>
      <c r="B3722" s="15">
        <v>2020</v>
      </c>
      <c r="C3722" s="13" t="s">
        <v>56</v>
      </c>
      <c r="D3722" s="15">
        <v>46</v>
      </c>
      <c r="E3722" s="13" t="s">
        <v>24</v>
      </c>
      <c r="F3722" s="13" t="s">
        <v>17</v>
      </c>
      <c r="G3722" s="13" t="s">
        <v>25</v>
      </c>
      <c r="H3722" s="13" t="s">
        <v>26</v>
      </c>
    </row>
    <row r="3723" spans="1:8">
      <c r="A3723" s="15">
        <v>602</v>
      </c>
      <c r="B3723" s="15">
        <v>2020</v>
      </c>
      <c r="C3723" s="13" t="s">
        <v>56</v>
      </c>
      <c r="D3723" s="15">
        <v>46</v>
      </c>
      <c r="E3723" s="13" t="s">
        <v>24</v>
      </c>
      <c r="F3723" s="13" t="s">
        <v>17</v>
      </c>
      <c r="G3723" s="13" t="s">
        <v>25</v>
      </c>
      <c r="H3723" s="13" t="s">
        <v>26</v>
      </c>
    </row>
    <row r="3724" spans="1:8">
      <c r="A3724" s="15">
        <v>601</v>
      </c>
      <c r="B3724" s="15">
        <v>2020</v>
      </c>
      <c r="C3724" s="13" t="s">
        <v>56</v>
      </c>
      <c r="D3724" s="15">
        <v>46</v>
      </c>
      <c r="E3724" s="13" t="s">
        <v>24</v>
      </c>
      <c r="F3724" s="13" t="s">
        <v>17</v>
      </c>
      <c r="G3724" s="13" t="s">
        <v>25</v>
      </c>
      <c r="H3724" s="13" t="s">
        <v>26</v>
      </c>
    </row>
    <row r="3725" spans="1:8">
      <c r="A3725" s="15">
        <v>600</v>
      </c>
      <c r="B3725" s="15">
        <v>2020</v>
      </c>
      <c r="C3725" s="13" t="s">
        <v>56</v>
      </c>
      <c r="D3725" s="15">
        <v>46</v>
      </c>
      <c r="E3725" s="13" t="s">
        <v>24</v>
      </c>
      <c r="F3725" s="13" t="s">
        <v>17</v>
      </c>
      <c r="G3725" s="13" t="s">
        <v>25</v>
      </c>
      <c r="H3725" s="13" t="s">
        <v>31</v>
      </c>
    </row>
    <row r="3726" spans="1:8">
      <c r="A3726" s="15">
        <v>599</v>
      </c>
      <c r="B3726" s="15">
        <v>2020</v>
      </c>
      <c r="C3726" s="13" t="s">
        <v>56</v>
      </c>
      <c r="D3726" s="15">
        <v>46</v>
      </c>
      <c r="E3726" s="13" t="s">
        <v>24</v>
      </c>
      <c r="F3726" s="13" t="s">
        <v>17</v>
      </c>
      <c r="G3726" s="13" t="s">
        <v>25</v>
      </c>
      <c r="H3726" s="13" t="s">
        <v>31</v>
      </c>
    </row>
    <row r="3727" spans="1:8">
      <c r="A3727" s="15">
        <v>598</v>
      </c>
      <c r="B3727" s="15">
        <v>2020</v>
      </c>
      <c r="C3727" s="13" t="s">
        <v>56</v>
      </c>
      <c r="D3727" s="15">
        <v>46</v>
      </c>
      <c r="E3727" s="13" t="s">
        <v>24</v>
      </c>
      <c r="F3727" s="13" t="s">
        <v>17</v>
      </c>
      <c r="G3727" s="13" t="s">
        <v>25</v>
      </c>
      <c r="H3727" s="13" t="s">
        <v>31</v>
      </c>
    </row>
    <row r="3728" spans="1:8">
      <c r="A3728" s="15">
        <v>597</v>
      </c>
      <c r="B3728" s="15">
        <v>2020</v>
      </c>
      <c r="C3728" s="13" t="s">
        <v>56</v>
      </c>
      <c r="D3728" s="15">
        <v>46</v>
      </c>
      <c r="E3728" s="13" t="s">
        <v>24</v>
      </c>
      <c r="F3728" s="13" t="s">
        <v>17</v>
      </c>
      <c r="G3728" s="13" t="s">
        <v>25</v>
      </c>
      <c r="H3728" s="13" t="s">
        <v>13</v>
      </c>
    </row>
    <row r="3729" spans="1:8">
      <c r="A3729" s="15">
        <v>596</v>
      </c>
      <c r="B3729" s="15">
        <v>2020</v>
      </c>
      <c r="C3729" s="13" t="s">
        <v>56</v>
      </c>
      <c r="D3729" s="15">
        <v>46</v>
      </c>
      <c r="E3729" s="13" t="s">
        <v>24</v>
      </c>
      <c r="F3729" s="13" t="s">
        <v>17</v>
      </c>
      <c r="G3729" s="13" t="s">
        <v>25</v>
      </c>
      <c r="H3729" s="13" t="s">
        <v>13</v>
      </c>
    </row>
    <row r="3730" spans="1:8">
      <c r="A3730" s="15">
        <v>595</v>
      </c>
      <c r="B3730" s="15">
        <v>2020</v>
      </c>
      <c r="C3730" s="13" t="s">
        <v>56</v>
      </c>
      <c r="D3730" s="15">
        <v>46</v>
      </c>
      <c r="E3730" s="13" t="s">
        <v>24</v>
      </c>
      <c r="F3730" s="13" t="s">
        <v>17</v>
      </c>
      <c r="G3730" s="13" t="s">
        <v>25</v>
      </c>
      <c r="H3730" s="13" t="s">
        <v>13</v>
      </c>
    </row>
    <row r="3731" spans="1:8">
      <c r="A3731" s="15">
        <v>594</v>
      </c>
      <c r="B3731" s="15">
        <v>2020</v>
      </c>
      <c r="C3731" s="13" t="s">
        <v>56</v>
      </c>
      <c r="D3731" s="15">
        <v>45</v>
      </c>
      <c r="E3731" s="13" t="s">
        <v>24</v>
      </c>
      <c r="F3731" s="13" t="s">
        <v>11</v>
      </c>
      <c r="G3731" s="13" t="s">
        <v>25</v>
      </c>
      <c r="H3731" s="13" t="s">
        <v>37</v>
      </c>
    </row>
    <row r="3732" spans="1:8">
      <c r="A3732" s="15">
        <v>593</v>
      </c>
      <c r="B3732" s="15">
        <v>2020</v>
      </c>
      <c r="C3732" s="13" t="s">
        <v>56</v>
      </c>
      <c r="D3732" s="15">
        <v>45</v>
      </c>
      <c r="E3732" s="13" t="s">
        <v>24</v>
      </c>
      <c r="F3732" s="13" t="s">
        <v>11</v>
      </c>
      <c r="G3732" s="13" t="s">
        <v>25</v>
      </c>
      <c r="H3732" s="13" t="s">
        <v>30</v>
      </c>
    </row>
    <row r="3733" spans="1:8">
      <c r="A3733" s="15">
        <v>592</v>
      </c>
      <c r="B3733" s="15">
        <v>2020</v>
      </c>
      <c r="C3733" s="13" t="s">
        <v>56</v>
      </c>
      <c r="D3733" s="15">
        <v>45</v>
      </c>
      <c r="E3733" s="13" t="s">
        <v>24</v>
      </c>
      <c r="F3733" s="13" t="s">
        <v>11</v>
      </c>
      <c r="G3733" s="13" t="s">
        <v>25</v>
      </c>
      <c r="H3733" s="13" t="s">
        <v>31</v>
      </c>
    </row>
    <row r="3734" spans="1:8">
      <c r="A3734" s="15">
        <v>591</v>
      </c>
      <c r="B3734" s="15">
        <v>2020</v>
      </c>
      <c r="C3734" s="13" t="s">
        <v>56</v>
      </c>
      <c r="D3734" s="15">
        <v>45</v>
      </c>
      <c r="E3734" s="13" t="s">
        <v>24</v>
      </c>
      <c r="F3734" s="13" t="s">
        <v>11</v>
      </c>
      <c r="G3734" s="13" t="s">
        <v>25</v>
      </c>
      <c r="H3734" s="13" t="s">
        <v>13</v>
      </c>
    </row>
    <row r="3735" spans="1:8">
      <c r="A3735" s="15">
        <v>590</v>
      </c>
      <c r="B3735" s="15">
        <v>2020</v>
      </c>
      <c r="C3735" s="13" t="s">
        <v>56</v>
      </c>
      <c r="D3735" s="15">
        <v>45</v>
      </c>
      <c r="E3735" s="13" t="s">
        <v>24</v>
      </c>
      <c r="F3735" s="13" t="s">
        <v>11</v>
      </c>
      <c r="G3735" s="13" t="s">
        <v>25</v>
      </c>
      <c r="H3735" s="13" t="s">
        <v>13</v>
      </c>
    </row>
    <row r="3736" spans="1:8">
      <c r="A3736" s="15">
        <v>589</v>
      </c>
      <c r="B3736" s="15">
        <v>2020</v>
      </c>
      <c r="C3736" s="13" t="s">
        <v>56</v>
      </c>
      <c r="D3736" s="15">
        <v>45</v>
      </c>
      <c r="E3736" s="13" t="s">
        <v>24</v>
      </c>
      <c r="F3736" s="13" t="s">
        <v>11</v>
      </c>
      <c r="G3736" s="13" t="s">
        <v>25</v>
      </c>
      <c r="H3736" s="13" t="s">
        <v>16</v>
      </c>
    </row>
    <row r="3737" spans="1:8">
      <c r="A3737" s="15">
        <v>588</v>
      </c>
      <c r="B3737" s="15">
        <v>2020</v>
      </c>
      <c r="C3737" s="13" t="s">
        <v>56</v>
      </c>
      <c r="D3737" s="15">
        <v>45</v>
      </c>
      <c r="E3737" s="13" t="s">
        <v>24</v>
      </c>
      <c r="F3737" s="13" t="s">
        <v>17</v>
      </c>
      <c r="G3737" s="13" t="s">
        <v>25</v>
      </c>
      <c r="H3737" s="13" t="s">
        <v>35</v>
      </c>
    </row>
    <row r="3738" spans="1:8">
      <c r="A3738" s="15">
        <v>587</v>
      </c>
      <c r="B3738" s="15">
        <v>2020</v>
      </c>
      <c r="C3738" s="13" t="s">
        <v>56</v>
      </c>
      <c r="D3738" s="15">
        <v>45</v>
      </c>
      <c r="E3738" s="13" t="s">
        <v>24</v>
      </c>
      <c r="F3738" s="13" t="s">
        <v>17</v>
      </c>
      <c r="G3738" s="13" t="s">
        <v>25</v>
      </c>
      <c r="H3738" s="13" t="s">
        <v>35</v>
      </c>
    </row>
    <row r="3739" spans="1:8">
      <c r="A3739" s="15">
        <v>586</v>
      </c>
      <c r="B3739" s="15">
        <v>2020</v>
      </c>
      <c r="C3739" s="13" t="s">
        <v>56</v>
      </c>
      <c r="D3739" s="15">
        <v>45</v>
      </c>
      <c r="E3739" s="13" t="s">
        <v>24</v>
      </c>
      <c r="F3739" s="13" t="s">
        <v>17</v>
      </c>
      <c r="G3739" s="13" t="s">
        <v>25</v>
      </c>
      <c r="H3739" s="13" t="s">
        <v>29</v>
      </c>
    </row>
    <row r="3740" spans="1:8">
      <c r="A3740" s="15">
        <v>585</v>
      </c>
      <c r="B3740" s="15">
        <v>2020</v>
      </c>
      <c r="C3740" s="13" t="s">
        <v>56</v>
      </c>
      <c r="D3740" s="15">
        <v>45</v>
      </c>
      <c r="E3740" s="13" t="s">
        <v>24</v>
      </c>
      <c r="F3740" s="13" t="s">
        <v>17</v>
      </c>
      <c r="G3740" s="13" t="s">
        <v>25</v>
      </c>
      <c r="H3740" s="13" t="s">
        <v>29</v>
      </c>
    </row>
    <row r="3741" spans="1:8">
      <c r="A3741" s="15">
        <v>584</v>
      </c>
      <c r="B3741" s="15">
        <v>2020</v>
      </c>
      <c r="C3741" s="13" t="s">
        <v>56</v>
      </c>
      <c r="D3741" s="15">
        <v>45</v>
      </c>
      <c r="E3741" s="13" t="s">
        <v>24</v>
      </c>
      <c r="F3741" s="13" t="s">
        <v>17</v>
      </c>
      <c r="G3741" s="13" t="s">
        <v>25</v>
      </c>
      <c r="H3741" s="13" t="s">
        <v>29</v>
      </c>
    </row>
    <row r="3742" spans="1:8">
      <c r="A3742" s="15">
        <v>583</v>
      </c>
      <c r="B3742" s="15">
        <v>2020</v>
      </c>
      <c r="C3742" s="13" t="s">
        <v>56</v>
      </c>
      <c r="D3742" s="15">
        <v>45</v>
      </c>
      <c r="E3742" s="13" t="s">
        <v>24</v>
      </c>
      <c r="F3742" s="13" t="s">
        <v>17</v>
      </c>
      <c r="G3742" s="13" t="s">
        <v>25</v>
      </c>
      <c r="H3742" s="13" t="s">
        <v>26</v>
      </c>
    </row>
    <row r="3743" spans="1:8">
      <c r="A3743" s="15">
        <v>582</v>
      </c>
      <c r="B3743" s="15">
        <v>2020</v>
      </c>
      <c r="C3743" s="13" t="s">
        <v>56</v>
      </c>
      <c r="D3743" s="15">
        <v>45</v>
      </c>
      <c r="E3743" s="13" t="s">
        <v>24</v>
      </c>
      <c r="F3743" s="13" t="s">
        <v>17</v>
      </c>
      <c r="G3743" s="13" t="s">
        <v>25</v>
      </c>
      <c r="H3743" s="13" t="s">
        <v>26</v>
      </c>
    </row>
    <row r="3744" spans="1:8">
      <c r="A3744" s="15">
        <v>581</v>
      </c>
      <c r="B3744" s="15">
        <v>2020</v>
      </c>
      <c r="C3744" s="13" t="s">
        <v>56</v>
      </c>
      <c r="D3744" s="15">
        <v>45</v>
      </c>
      <c r="E3744" s="13" t="s">
        <v>24</v>
      </c>
      <c r="F3744" s="13" t="s">
        <v>17</v>
      </c>
      <c r="G3744" s="13" t="s">
        <v>25</v>
      </c>
      <c r="H3744" s="13" t="s">
        <v>31</v>
      </c>
    </row>
    <row r="3745" spans="1:8">
      <c r="A3745" s="15">
        <v>580</v>
      </c>
      <c r="B3745" s="15">
        <v>2020</v>
      </c>
      <c r="C3745" s="13" t="s">
        <v>56</v>
      </c>
      <c r="D3745" s="15">
        <v>45</v>
      </c>
      <c r="E3745" s="13" t="s">
        <v>24</v>
      </c>
      <c r="F3745" s="13" t="s">
        <v>17</v>
      </c>
      <c r="G3745" s="13" t="s">
        <v>25</v>
      </c>
      <c r="H3745" s="13" t="s">
        <v>31</v>
      </c>
    </row>
    <row r="3746" spans="1:8">
      <c r="A3746" s="15">
        <v>579</v>
      </c>
      <c r="B3746" s="15">
        <v>2020</v>
      </c>
      <c r="C3746" s="13" t="s">
        <v>56</v>
      </c>
      <c r="D3746" s="15">
        <v>45</v>
      </c>
      <c r="E3746" s="13" t="s">
        <v>24</v>
      </c>
      <c r="F3746" s="13" t="s">
        <v>17</v>
      </c>
      <c r="G3746" s="13" t="s">
        <v>25</v>
      </c>
      <c r="H3746" s="13" t="s">
        <v>13</v>
      </c>
    </row>
    <row r="3747" spans="1:8">
      <c r="A3747" s="15">
        <v>578</v>
      </c>
      <c r="B3747" s="15">
        <v>2020</v>
      </c>
      <c r="C3747" s="13" t="s">
        <v>56</v>
      </c>
      <c r="D3747" s="15">
        <v>45</v>
      </c>
      <c r="E3747" s="13" t="s">
        <v>24</v>
      </c>
      <c r="F3747" s="13" t="s">
        <v>17</v>
      </c>
      <c r="G3747" s="13" t="s">
        <v>25</v>
      </c>
      <c r="H3747" s="13" t="s">
        <v>13</v>
      </c>
    </row>
    <row r="3748" spans="1:8">
      <c r="A3748" s="15">
        <v>577</v>
      </c>
      <c r="B3748" s="15">
        <v>2020</v>
      </c>
      <c r="C3748" s="13" t="s">
        <v>56</v>
      </c>
      <c r="D3748" s="15">
        <v>45</v>
      </c>
      <c r="E3748" s="13" t="s">
        <v>24</v>
      </c>
      <c r="F3748" s="13" t="s">
        <v>17</v>
      </c>
      <c r="G3748" s="13" t="s">
        <v>25</v>
      </c>
      <c r="H3748" s="13" t="s">
        <v>16</v>
      </c>
    </row>
    <row r="3749" spans="1:8">
      <c r="A3749" s="15">
        <v>576</v>
      </c>
      <c r="B3749" s="15">
        <v>2020</v>
      </c>
      <c r="C3749" s="13" t="s">
        <v>56</v>
      </c>
      <c r="D3749" s="15">
        <v>45</v>
      </c>
      <c r="E3749" s="13" t="s">
        <v>24</v>
      </c>
      <c r="F3749" s="13" t="s">
        <v>17</v>
      </c>
      <c r="G3749" s="13" t="s">
        <v>25</v>
      </c>
      <c r="H3749" s="13" t="s">
        <v>16</v>
      </c>
    </row>
    <row r="3750" spans="1:8">
      <c r="A3750" s="15">
        <v>575</v>
      </c>
      <c r="B3750" s="15">
        <v>2020</v>
      </c>
      <c r="C3750" s="13" t="s">
        <v>55</v>
      </c>
      <c r="D3750" s="15">
        <v>44</v>
      </c>
      <c r="E3750" s="13" t="s">
        <v>24</v>
      </c>
      <c r="F3750" s="13" t="s">
        <v>11</v>
      </c>
      <c r="G3750" s="13" t="s">
        <v>25</v>
      </c>
      <c r="H3750" s="13" t="s">
        <v>37</v>
      </c>
    </row>
    <row r="3751" spans="1:8">
      <c r="A3751" s="15">
        <v>574</v>
      </c>
      <c r="B3751" s="15">
        <v>2020</v>
      </c>
      <c r="C3751" s="13" t="s">
        <v>55</v>
      </c>
      <c r="D3751" s="15">
        <v>44</v>
      </c>
      <c r="E3751" s="13" t="s">
        <v>24</v>
      </c>
      <c r="F3751" s="13" t="s">
        <v>11</v>
      </c>
      <c r="G3751" s="13" t="s">
        <v>25</v>
      </c>
      <c r="H3751" s="13" t="s">
        <v>34</v>
      </c>
    </row>
    <row r="3752" spans="1:8">
      <c r="A3752" s="15">
        <v>573</v>
      </c>
      <c r="B3752" s="15">
        <v>2020</v>
      </c>
      <c r="C3752" s="13" t="s">
        <v>55</v>
      </c>
      <c r="D3752" s="15">
        <v>44</v>
      </c>
      <c r="E3752" s="13" t="s">
        <v>24</v>
      </c>
      <c r="F3752" s="13" t="s">
        <v>11</v>
      </c>
      <c r="G3752" s="13" t="s">
        <v>25</v>
      </c>
      <c r="H3752" s="13" t="s">
        <v>26</v>
      </c>
    </row>
    <row r="3753" spans="1:8">
      <c r="A3753" s="15">
        <v>572</v>
      </c>
      <c r="B3753" s="15">
        <v>2020</v>
      </c>
      <c r="C3753" s="13" t="s">
        <v>55</v>
      </c>
      <c r="D3753" s="15">
        <v>44</v>
      </c>
      <c r="E3753" s="13" t="s">
        <v>24</v>
      </c>
      <c r="F3753" s="13" t="s">
        <v>11</v>
      </c>
      <c r="G3753" s="13" t="s">
        <v>25</v>
      </c>
      <c r="H3753" s="13" t="s">
        <v>26</v>
      </c>
    </row>
    <row r="3754" spans="1:8">
      <c r="A3754" s="15">
        <v>571</v>
      </c>
      <c r="B3754" s="15">
        <v>2020</v>
      </c>
      <c r="C3754" s="13" t="s">
        <v>55</v>
      </c>
      <c r="D3754" s="15">
        <v>44</v>
      </c>
      <c r="E3754" s="13" t="s">
        <v>24</v>
      </c>
      <c r="F3754" s="13" t="s">
        <v>11</v>
      </c>
      <c r="G3754" s="13" t="s">
        <v>25</v>
      </c>
      <c r="H3754" s="13" t="s">
        <v>31</v>
      </c>
    </row>
    <row r="3755" spans="1:8">
      <c r="A3755" s="15">
        <v>570</v>
      </c>
      <c r="B3755" s="15">
        <v>2020</v>
      </c>
      <c r="C3755" s="13" t="s">
        <v>55</v>
      </c>
      <c r="D3755" s="15">
        <v>44</v>
      </c>
      <c r="E3755" s="13" t="s">
        <v>24</v>
      </c>
      <c r="F3755" s="13" t="s">
        <v>11</v>
      </c>
      <c r="G3755" s="13" t="s">
        <v>25</v>
      </c>
      <c r="H3755" s="13" t="s">
        <v>31</v>
      </c>
    </row>
    <row r="3756" spans="1:8">
      <c r="A3756" s="15">
        <v>569</v>
      </c>
      <c r="B3756" s="15">
        <v>2020</v>
      </c>
      <c r="C3756" s="13" t="s">
        <v>55</v>
      </c>
      <c r="D3756" s="15">
        <v>44</v>
      </c>
      <c r="E3756" s="13" t="s">
        <v>24</v>
      </c>
      <c r="F3756" s="13" t="s">
        <v>11</v>
      </c>
      <c r="G3756" s="13" t="s">
        <v>25</v>
      </c>
      <c r="H3756" s="13" t="s">
        <v>16</v>
      </c>
    </row>
    <row r="3757" spans="1:8">
      <c r="A3757" s="15">
        <v>568</v>
      </c>
      <c r="B3757" s="15">
        <v>2020</v>
      </c>
      <c r="C3757" s="13" t="s">
        <v>55</v>
      </c>
      <c r="D3757" s="15">
        <v>44</v>
      </c>
      <c r="E3757" s="13" t="s">
        <v>24</v>
      </c>
      <c r="F3757" s="13" t="s">
        <v>17</v>
      </c>
      <c r="G3757" s="13" t="s">
        <v>25</v>
      </c>
      <c r="H3757" s="13" t="s">
        <v>32</v>
      </c>
    </row>
    <row r="3758" spans="1:8">
      <c r="A3758" s="15">
        <v>567</v>
      </c>
      <c r="B3758" s="15">
        <v>2020</v>
      </c>
      <c r="C3758" s="13" t="s">
        <v>55</v>
      </c>
      <c r="D3758" s="15">
        <v>44</v>
      </c>
      <c r="E3758" s="13" t="s">
        <v>24</v>
      </c>
      <c r="F3758" s="13" t="s">
        <v>17</v>
      </c>
      <c r="G3758" s="13" t="s">
        <v>25</v>
      </c>
      <c r="H3758" s="13" t="s">
        <v>34</v>
      </c>
    </row>
    <row r="3759" spans="1:8">
      <c r="A3759" s="15">
        <v>566</v>
      </c>
      <c r="B3759" s="15">
        <v>2020</v>
      </c>
      <c r="C3759" s="13" t="s">
        <v>55</v>
      </c>
      <c r="D3759" s="15">
        <v>44</v>
      </c>
      <c r="E3759" s="13" t="s">
        <v>24</v>
      </c>
      <c r="F3759" s="13" t="s">
        <v>17</v>
      </c>
      <c r="G3759" s="13" t="s">
        <v>25</v>
      </c>
      <c r="H3759" s="13" t="s">
        <v>26</v>
      </c>
    </row>
    <row r="3760" spans="1:8">
      <c r="A3760" s="15">
        <v>565</v>
      </c>
      <c r="B3760" s="15">
        <v>2020</v>
      </c>
      <c r="C3760" s="13" t="s">
        <v>55</v>
      </c>
      <c r="D3760" s="15">
        <v>44</v>
      </c>
      <c r="E3760" s="13" t="s">
        <v>24</v>
      </c>
      <c r="F3760" s="13" t="s">
        <v>17</v>
      </c>
      <c r="G3760" s="13" t="s">
        <v>25</v>
      </c>
      <c r="H3760" s="13" t="s">
        <v>26</v>
      </c>
    </row>
    <row r="3761" spans="1:8">
      <c r="A3761" s="15">
        <v>564</v>
      </c>
      <c r="B3761" s="15">
        <v>2020</v>
      </c>
      <c r="C3761" s="13" t="s">
        <v>55</v>
      </c>
      <c r="D3761" s="15">
        <v>44</v>
      </c>
      <c r="E3761" s="13" t="s">
        <v>24</v>
      </c>
      <c r="F3761" s="13" t="s">
        <v>17</v>
      </c>
      <c r="G3761" s="13" t="s">
        <v>25</v>
      </c>
      <c r="H3761" s="13" t="s">
        <v>26</v>
      </c>
    </row>
    <row r="3762" spans="1:8">
      <c r="A3762" s="15">
        <v>563</v>
      </c>
      <c r="B3762" s="15">
        <v>2020</v>
      </c>
      <c r="C3762" s="13" t="s">
        <v>55</v>
      </c>
      <c r="D3762" s="15">
        <v>44</v>
      </c>
      <c r="E3762" s="13" t="s">
        <v>24</v>
      </c>
      <c r="F3762" s="13" t="s">
        <v>17</v>
      </c>
      <c r="G3762" s="13" t="s">
        <v>25</v>
      </c>
      <c r="H3762" s="13" t="s">
        <v>31</v>
      </c>
    </row>
    <row r="3763" spans="1:8">
      <c r="A3763" s="15">
        <v>562</v>
      </c>
      <c r="B3763" s="15">
        <v>2020</v>
      </c>
      <c r="C3763" s="13" t="s">
        <v>55</v>
      </c>
      <c r="D3763" s="15">
        <v>44</v>
      </c>
      <c r="E3763" s="13" t="s">
        <v>24</v>
      </c>
      <c r="F3763" s="13" t="s">
        <v>17</v>
      </c>
      <c r="G3763" s="13" t="s">
        <v>25</v>
      </c>
      <c r="H3763" s="13" t="s">
        <v>31</v>
      </c>
    </row>
    <row r="3764" spans="1:8">
      <c r="A3764" s="15">
        <v>561</v>
      </c>
      <c r="B3764" s="15">
        <v>2020</v>
      </c>
      <c r="C3764" s="13" t="s">
        <v>55</v>
      </c>
      <c r="D3764" s="15">
        <v>44</v>
      </c>
      <c r="E3764" s="13" t="s">
        <v>24</v>
      </c>
      <c r="F3764" s="13" t="s">
        <v>17</v>
      </c>
      <c r="G3764" s="13" t="s">
        <v>25</v>
      </c>
      <c r="H3764" s="13" t="s">
        <v>31</v>
      </c>
    </row>
    <row r="3765" spans="1:8">
      <c r="A3765" s="15">
        <v>560</v>
      </c>
      <c r="B3765" s="15">
        <v>2020</v>
      </c>
      <c r="C3765" s="13" t="s">
        <v>55</v>
      </c>
      <c r="D3765" s="15">
        <v>44</v>
      </c>
      <c r="E3765" s="13" t="s">
        <v>24</v>
      </c>
      <c r="F3765" s="13" t="s">
        <v>17</v>
      </c>
      <c r="G3765" s="13" t="s">
        <v>25</v>
      </c>
      <c r="H3765" s="13" t="s">
        <v>13</v>
      </c>
    </row>
    <row r="3766" spans="1:8">
      <c r="A3766" s="15">
        <v>559</v>
      </c>
      <c r="B3766" s="15">
        <v>2020</v>
      </c>
      <c r="C3766" s="13" t="s">
        <v>55</v>
      </c>
      <c r="D3766" s="15">
        <v>43</v>
      </c>
      <c r="E3766" s="13" t="s">
        <v>24</v>
      </c>
      <c r="F3766" s="13" t="s">
        <v>11</v>
      </c>
      <c r="G3766" s="13" t="s">
        <v>25</v>
      </c>
      <c r="H3766" s="13" t="s">
        <v>32</v>
      </c>
    </row>
    <row r="3767" spans="1:8">
      <c r="A3767" s="15">
        <v>558</v>
      </c>
      <c r="B3767" s="15">
        <v>2020</v>
      </c>
      <c r="C3767" s="13" t="s">
        <v>55</v>
      </c>
      <c r="D3767" s="15">
        <v>43</v>
      </c>
      <c r="E3767" s="13" t="s">
        <v>24</v>
      </c>
      <c r="F3767" s="13" t="s">
        <v>11</v>
      </c>
      <c r="G3767" s="13" t="s">
        <v>25</v>
      </c>
      <c r="H3767" s="13" t="s">
        <v>34</v>
      </c>
    </row>
    <row r="3768" spans="1:8">
      <c r="A3768" s="15">
        <v>557</v>
      </c>
      <c r="B3768" s="15">
        <v>2020</v>
      </c>
      <c r="C3768" s="13" t="s">
        <v>55</v>
      </c>
      <c r="D3768" s="15">
        <v>43</v>
      </c>
      <c r="E3768" s="13" t="s">
        <v>24</v>
      </c>
      <c r="F3768" s="13" t="s">
        <v>11</v>
      </c>
      <c r="G3768" s="13" t="s">
        <v>25</v>
      </c>
      <c r="H3768" s="13" t="s">
        <v>31</v>
      </c>
    </row>
    <row r="3769" spans="1:8">
      <c r="A3769" s="15">
        <v>556</v>
      </c>
      <c r="B3769" s="15">
        <v>2020</v>
      </c>
      <c r="C3769" s="13" t="s">
        <v>55</v>
      </c>
      <c r="D3769" s="15">
        <v>43</v>
      </c>
      <c r="E3769" s="13" t="s">
        <v>24</v>
      </c>
      <c r="F3769" s="13" t="s">
        <v>17</v>
      </c>
      <c r="G3769" s="13" t="s">
        <v>25</v>
      </c>
      <c r="H3769" s="13" t="s">
        <v>26</v>
      </c>
    </row>
    <row r="3770" spans="1:8">
      <c r="A3770" s="15">
        <v>555</v>
      </c>
      <c r="B3770" s="15">
        <v>2020</v>
      </c>
      <c r="C3770" s="13" t="s">
        <v>55</v>
      </c>
      <c r="D3770" s="15">
        <v>43</v>
      </c>
      <c r="E3770" s="13" t="s">
        <v>24</v>
      </c>
      <c r="F3770" s="13" t="s">
        <v>17</v>
      </c>
      <c r="G3770" s="13" t="s">
        <v>25</v>
      </c>
      <c r="H3770" s="13" t="s">
        <v>31</v>
      </c>
    </row>
    <row r="3771" spans="1:8">
      <c r="A3771" s="15">
        <v>554</v>
      </c>
      <c r="B3771" s="15">
        <v>2020</v>
      </c>
      <c r="C3771" s="13" t="s">
        <v>55</v>
      </c>
      <c r="D3771" s="15">
        <v>43</v>
      </c>
      <c r="E3771" s="13" t="s">
        <v>24</v>
      </c>
      <c r="F3771" s="13" t="s">
        <v>17</v>
      </c>
      <c r="G3771" s="13" t="s">
        <v>25</v>
      </c>
      <c r="H3771" s="13" t="s">
        <v>13</v>
      </c>
    </row>
    <row r="3772" spans="1:8">
      <c r="A3772" s="15">
        <v>553</v>
      </c>
      <c r="B3772" s="15">
        <v>2020</v>
      </c>
      <c r="C3772" s="13" t="s">
        <v>55</v>
      </c>
      <c r="D3772" s="15">
        <v>43</v>
      </c>
      <c r="E3772" s="13" t="s">
        <v>24</v>
      </c>
      <c r="F3772" s="13" t="s">
        <v>17</v>
      </c>
      <c r="G3772" s="13" t="s">
        <v>25</v>
      </c>
      <c r="H3772" s="13" t="s">
        <v>16</v>
      </c>
    </row>
    <row r="3773" spans="1:8">
      <c r="A3773" s="15">
        <v>552</v>
      </c>
      <c r="B3773" s="15">
        <v>2020</v>
      </c>
      <c r="C3773" s="13" t="s">
        <v>55</v>
      </c>
      <c r="D3773" s="15">
        <v>42</v>
      </c>
      <c r="E3773" s="13" t="s">
        <v>24</v>
      </c>
      <c r="F3773" s="13" t="s">
        <v>11</v>
      </c>
      <c r="G3773" s="13" t="s">
        <v>25</v>
      </c>
      <c r="H3773" s="13" t="s">
        <v>26</v>
      </c>
    </row>
    <row r="3774" spans="1:8">
      <c r="A3774" s="15">
        <v>551</v>
      </c>
      <c r="B3774" s="15">
        <v>2020</v>
      </c>
      <c r="C3774" s="13" t="s">
        <v>55</v>
      </c>
      <c r="D3774" s="15">
        <v>42</v>
      </c>
      <c r="E3774" s="13" t="s">
        <v>24</v>
      </c>
      <c r="F3774" s="13" t="s">
        <v>11</v>
      </c>
      <c r="G3774" s="13" t="s">
        <v>25</v>
      </c>
      <c r="H3774" s="13" t="s">
        <v>13</v>
      </c>
    </row>
    <row r="3775" spans="1:8">
      <c r="A3775" s="15">
        <v>550</v>
      </c>
      <c r="B3775" s="15">
        <v>2020</v>
      </c>
      <c r="C3775" s="13" t="s">
        <v>55</v>
      </c>
      <c r="D3775" s="15">
        <v>42</v>
      </c>
      <c r="E3775" s="13" t="s">
        <v>24</v>
      </c>
      <c r="F3775" s="13" t="s">
        <v>11</v>
      </c>
      <c r="G3775" s="13" t="s">
        <v>25</v>
      </c>
      <c r="H3775" s="13" t="s">
        <v>16</v>
      </c>
    </row>
    <row r="3776" spans="1:8">
      <c r="A3776" s="15">
        <v>549</v>
      </c>
      <c r="B3776" s="15">
        <v>2020</v>
      </c>
      <c r="C3776" s="13" t="s">
        <v>55</v>
      </c>
      <c r="D3776" s="15">
        <v>42</v>
      </c>
      <c r="E3776" s="13" t="s">
        <v>24</v>
      </c>
      <c r="F3776" s="13" t="s">
        <v>17</v>
      </c>
      <c r="G3776" s="13" t="s">
        <v>25</v>
      </c>
      <c r="H3776" s="13" t="s">
        <v>37</v>
      </c>
    </row>
    <row r="3777" spans="1:8">
      <c r="A3777" s="15">
        <v>548</v>
      </c>
      <c r="B3777" s="15">
        <v>2020</v>
      </c>
      <c r="C3777" s="13" t="s">
        <v>55</v>
      </c>
      <c r="D3777" s="15">
        <v>42</v>
      </c>
      <c r="E3777" s="13" t="s">
        <v>24</v>
      </c>
      <c r="F3777" s="13" t="s">
        <v>17</v>
      </c>
      <c r="G3777" s="13" t="s">
        <v>25</v>
      </c>
      <c r="H3777" s="13" t="s">
        <v>34</v>
      </c>
    </row>
    <row r="3778" spans="1:8">
      <c r="A3778" s="15">
        <v>547</v>
      </c>
      <c r="B3778" s="15">
        <v>2020</v>
      </c>
      <c r="C3778" s="13" t="s">
        <v>55</v>
      </c>
      <c r="D3778" s="15">
        <v>42</v>
      </c>
      <c r="E3778" s="13" t="s">
        <v>24</v>
      </c>
      <c r="F3778" s="13" t="s">
        <v>17</v>
      </c>
      <c r="G3778" s="13" t="s">
        <v>25</v>
      </c>
      <c r="H3778" s="13" t="s">
        <v>26</v>
      </c>
    </row>
    <row r="3779" spans="1:8">
      <c r="A3779" s="15">
        <v>546</v>
      </c>
      <c r="B3779" s="15">
        <v>2020</v>
      </c>
      <c r="C3779" s="13" t="s">
        <v>55</v>
      </c>
      <c r="D3779" s="15">
        <v>42</v>
      </c>
      <c r="E3779" s="13" t="s">
        <v>24</v>
      </c>
      <c r="F3779" s="13" t="s">
        <v>17</v>
      </c>
      <c r="G3779" s="13" t="s">
        <v>25</v>
      </c>
      <c r="H3779" s="13" t="s">
        <v>16</v>
      </c>
    </row>
    <row r="3780" spans="1:8">
      <c r="A3780" s="15">
        <v>545</v>
      </c>
      <c r="B3780" s="15">
        <v>2020</v>
      </c>
      <c r="C3780" s="13" t="s">
        <v>55</v>
      </c>
      <c r="D3780" s="15">
        <v>42</v>
      </c>
      <c r="E3780" s="13" t="s">
        <v>24</v>
      </c>
      <c r="F3780" s="13" t="s">
        <v>17</v>
      </c>
      <c r="G3780" s="13" t="s">
        <v>25</v>
      </c>
      <c r="H3780" s="13" t="s">
        <v>16</v>
      </c>
    </row>
    <row r="3781" spans="1:8">
      <c r="A3781" s="15">
        <v>544</v>
      </c>
      <c r="B3781" s="15">
        <v>2020</v>
      </c>
      <c r="C3781" s="13" t="s">
        <v>55</v>
      </c>
      <c r="D3781" s="15">
        <v>42</v>
      </c>
      <c r="E3781" s="13" t="s">
        <v>24</v>
      </c>
      <c r="F3781" s="13" t="s">
        <v>17</v>
      </c>
      <c r="G3781" s="13" t="s">
        <v>25</v>
      </c>
      <c r="H3781" s="13" t="s">
        <v>16</v>
      </c>
    </row>
    <row r="3782" spans="1:8">
      <c r="A3782" s="15">
        <v>543</v>
      </c>
      <c r="B3782" s="15">
        <v>2020</v>
      </c>
      <c r="C3782" s="13" t="s">
        <v>55</v>
      </c>
      <c r="D3782" s="15">
        <v>42</v>
      </c>
      <c r="E3782" s="13" t="s">
        <v>24</v>
      </c>
      <c r="F3782" s="13" t="s">
        <v>11</v>
      </c>
      <c r="G3782" s="13" t="s">
        <v>25</v>
      </c>
      <c r="H3782" s="13" t="s">
        <v>29</v>
      </c>
    </row>
    <row r="3783" spans="1:8">
      <c r="A3783" s="15">
        <v>542</v>
      </c>
      <c r="B3783" s="15">
        <v>2020</v>
      </c>
      <c r="C3783" s="13" t="s">
        <v>55</v>
      </c>
      <c r="D3783" s="15">
        <v>42</v>
      </c>
      <c r="E3783" s="13" t="s">
        <v>24</v>
      </c>
      <c r="F3783" s="13" t="s">
        <v>11</v>
      </c>
      <c r="G3783" s="13" t="s">
        <v>25</v>
      </c>
      <c r="H3783" s="13" t="s">
        <v>34</v>
      </c>
    </row>
    <row r="3784" spans="1:8">
      <c r="A3784" s="15">
        <v>541</v>
      </c>
      <c r="B3784" s="15">
        <v>2020</v>
      </c>
      <c r="C3784" s="13" t="s">
        <v>55</v>
      </c>
      <c r="D3784" s="15">
        <v>42</v>
      </c>
      <c r="E3784" s="13" t="s">
        <v>24</v>
      </c>
      <c r="F3784" s="13" t="s">
        <v>11</v>
      </c>
      <c r="G3784" s="13" t="s">
        <v>25</v>
      </c>
      <c r="H3784" s="13" t="s">
        <v>34</v>
      </c>
    </row>
    <row r="3785" spans="1:8">
      <c r="A3785" s="15">
        <v>540</v>
      </c>
      <c r="B3785" s="15">
        <v>2020</v>
      </c>
      <c r="C3785" s="13" t="s">
        <v>55</v>
      </c>
      <c r="D3785" s="15">
        <v>42</v>
      </c>
      <c r="E3785" s="13" t="s">
        <v>24</v>
      </c>
      <c r="F3785" s="13" t="s">
        <v>11</v>
      </c>
      <c r="G3785" s="13" t="s">
        <v>25</v>
      </c>
      <c r="H3785" s="13" t="s">
        <v>34</v>
      </c>
    </row>
    <row r="3786" spans="1:8">
      <c r="A3786" s="15">
        <v>539</v>
      </c>
      <c r="B3786" s="15">
        <v>2020</v>
      </c>
      <c r="C3786" s="13" t="s">
        <v>55</v>
      </c>
      <c r="D3786" s="15">
        <v>42</v>
      </c>
      <c r="E3786" s="13" t="s">
        <v>24</v>
      </c>
      <c r="F3786" s="13" t="s">
        <v>11</v>
      </c>
      <c r="G3786" s="13" t="s">
        <v>25</v>
      </c>
      <c r="H3786" s="13" t="s">
        <v>34</v>
      </c>
    </row>
    <row r="3787" spans="1:8">
      <c r="A3787" s="15">
        <v>538</v>
      </c>
      <c r="B3787" s="15">
        <v>2020</v>
      </c>
      <c r="C3787" s="13" t="s">
        <v>55</v>
      </c>
      <c r="D3787" s="15">
        <v>42</v>
      </c>
      <c r="E3787" s="13" t="s">
        <v>24</v>
      </c>
      <c r="F3787" s="13" t="s">
        <v>11</v>
      </c>
      <c r="G3787" s="13" t="s">
        <v>25</v>
      </c>
      <c r="H3787" s="13" t="s">
        <v>26</v>
      </c>
    </row>
    <row r="3788" spans="1:8">
      <c r="A3788" s="15">
        <v>537</v>
      </c>
      <c r="B3788" s="15">
        <v>2020</v>
      </c>
      <c r="C3788" s="13" t="s">
        <v>55</v>
      </c>
      <c r="D3788" s="15">
        <v>41</v>
      </c>
      <c r="E3788" s="13" t="s">
        <v>24</v>
      </c>
      <c r="F3788" s="13" t="s">
        <v>11</v>
      </c>
      <c r="G3788" s="13" t="s">
        <v>25</v>
      </c>
      <c r="H3788" s="13" t="s">
        <v>37</v>
      </c>
    </row>
    <row r="3789" spans="1:8">
      <c r="A3789" s="15">
        <v>536</v>
      </c>
      <c r="B3789" s="15">
        <v>2020</v>
      </c>
      <c r="C3789" s="13" t="s">
        <v>55</v>
      </c>
      <c r="D3789" s="15">
        <v>41</v>
      </c>
      <c r="E3789" s="13" t="s">
        <v>24</v>
      </c>
      <c r="F3789" s="13" t="s">
        <v>11</v>
      </c>
      <c r="G3789" s="13" t="s">
        <v>25</v>
      </c>
      <c r="H3789" s="13" t="s">
        <v>37</v>
      </c>
    </row>
    <row r="3790" spans="1:8">
      <c r="A3790" s="15">
        <v>535</v>
      </c>
      <c r="B3790" s="15">
        <v>2020</v>
      </c>
      <c r="C3790" s="13" t="s">
        <v>55</v>
      </c>
      <c r="D3790" s="15">
        <v>41</v>
      </c>
      <c r="E3790" s="13" t="s">
        <v>24</v>
      </c>
      <c r="F3790" s="13" t="s">
        <v>11</v>
      </c>
      <c r="G3790" s="13" t="s">
        <v>25</v>
      </c>
      <c r="H3790" s="13" t="s">
        <v>34</v>
      </c>
    </row>
    <row r="3791" spans="1:8">
      <c r="A3791" s="15">
        <v>534</v>
      </c>
      <c r="B3791" s="15">
        <v>2020</v>
      </c>
      <c r="C3791" s="13" t="s">
        <v>55</v>
      </c>
      <c r="D3791" s="15">
        <v>41</v>
      </c>
      <c r="E3791" s="13" t="s">
        <v>24</v>
      </c>
      <c r="F3791" s="13" t="s">
        <v>11</v>
      </c>
      <c r="G3791" s="13" t="s">
        <v>25</v>
      </c>
      <c r="H3791" s="13" t="s">
        <v>34</v>
      </c>
    </row>
    <row r="3792" spans="1:8">
      <c r="A3792" s="15">
        <v>533</v>
      </c>
      <c r="B3792" s="15">
        <v>2020</v>
      </c>
      <c r="C3792" s="13" t="s">
        <v>55</v>
      </c>
      <c r="D3792" s="15">
        <v>41</v>
      </c>
      <c r="E3792" s="13" t="s">
        <v>24</v>
      </c>
      <c r="F3792" s="13" t="s">
        <v>11</v>
      </c>
      <c r="G3792" s="13" t="s">
        <v>25</v>
      </c>
      <c r="H3792" s="13" t="s">
        <v>26</v>
      </c>
    </row>
    <row r="3793" spans="1:8">
      <c r="A3793" s="15">
        <v>532</v>
      </c>
      <c r="B3793" s="15">
        <v>2020</v>
      </c>
      <c r="C3793" s="13" t="s">
        <v>55</v>
      </c>
      <c r="D3793" s="15">
        <v>41</v>
      </c>
      <c r="E3793" s="13" t="s">
        <v>24</v>
      </c>
      <c r="F3793" s="13" t="s">
        <v>11</v>
      </c>
      <c r="G3793" s="13" t="s">
        <v>25</v>
      </c>
      <c r="H3793" s="13" t="s">
        <v>31</v>
      </c>
    </row>
    <row r="3794" spans="1:8">
      <c r="A3794" s="15">
        <v>531</v>
      </c>
      <c r="B3794" s="15">
        <v>2020</v>
      </c>
      <c r="C3794" s="13" t="s">
        <v>55</v>
      </c>
      <c r="D3794" s="15">
        <v>41</v>
      </c>
      <c r="E3794" s="13" t="s">
        <v>24</v>
      </c>
      <c r="F3794" s="13" t="s">
        <v>11</v>
      </c>
      <c r="G3794" s="13" t="s">
        <v>25</v>
      </c>
      <c r="H3794" s="13" t="s">
        <v>31</v>
      </c>
    </row>
    <row r="3795" spans="1:8">
      <c r="A3795" s="15">
        <v>530</v>
      </c>
      <c r="B3795" s="15">
        <v>2020</v>
      </c>
      <c r="C3795" s="13" t="s">
        <v>55</v>
      </c>
      <c r="D3795" s="15">
        <v>41</v>
      </c>
      <c r="E3795" s="13" t="s">
        <v>24</v>
      </c>
      <c r="F3795" s="13" t="s">
        <v>11</v>
      </c>
      <c r="G3795" s="13" t="s">
        <v>25</v>
      </c>
      <c r="H3795" s="13" t="s">
        <v>16</v>
      </c>
    </row>
    <row r="3796" spans="1:8">
      <c r="A3796" s="15">
        <v>529</v>
      </c>
      <c r="B3796" s="15">
        <v>2020</v>
      </c>
      <c r="C3796" s="13" t="s">
        <v>55</v>
      </c>
      <c r="D3796" s="15">
        <v>41</v>
      </c>
      <c r="E3796" s="13" t="s">
        <v>24</v>
      </c>
      <c r="F3796" s="13" t="s">
        <v>17</v>
      </c>
      <c r="G3796" s="13" t="s">
        <v>25</v>
      </c>
      <c r="H3796" s="13" t="s">
        <v>34</v>
      </c>
    </row>
    <row r="3797" spans="1:8">
      <c r="A3797" s="15">
        <v>528</v>
      </c>
      <c r="B3797" s="15">
        <v>2020</v>
      </c>
      <c r="C3797" s="13" t="s">
        <v>55</v>
      </c>
      <c r="D3797" s="15">
        <v>41</v>
      </c>
      <c r="E3797" s="13" t="s">
        <v>24</v>
      </c>
      <c r="F3797" s="13" t="s">
        <v>17</v>
      </c>
      <c r="G3797" s="13" t="s">
        <v>25</v>
      </c>
      <c r="H3797" s="13" t="s">
        <v>31</v>
      </c>
    </row>
    <row r="3798" spans="1:8">
      <c r="A3798" s="15">
        <v>527</v>
      </c>
      <c r="B3798" s="15">
        <v>2020</v>
      </c>
      <c r="C3798" s="13" t="s">
        <v>55</v>
      </c>
      <c r="D3798" s="15">
        <v>41</v>
      </c>
      <c r="E3798" s="13" t="s">
        <v>24</v>
      </c>
      <c r="F3798" s="13" t="s">
        <v>17</v>
      </c>
      <c r="G3798" s="13" t="s">
        <v>25</v>
      </c>
      <c r="H3798" s="13" t="s">
        <v>31</v>
      </c>
    </row>
    <row r="3799" spans="1:8">
      <c r="A3799" s="15">
        <v>526</v>
      </c>
      <c r="B3799" s="15">
        <v>2020</v>
      </c>
      <c r="C3799" s="13" t="s">
        <v>55</v>
      </c>
      <c r="D3799" s="15">
        <v>41</v>
      </c>
      <c r="E3799" s="13" t="s">
        <v>24</v>
      </c>
      <c r="F3799" s="13" t="s">
        <v>17</v>
      </c>
      <c r="G3799" s="13" t="s">
        <v>25</v>
      </c>
      <c r="H3799" s="13" t="s">
        <v>31</v>
      </c>
    </row>
    <row r="3800" spans="1:8">
      <c r="A3800" s="15">
        <v>525</v>
      </c>
      <c r="B3800" s="15">
        <v>2020</v>
      </c>
      <c r="C3800" s="13" t="s">
        <v>55</v>
      </c>
      <c r="D3800" s="15">
        <v>41</v>
      </c>
      <c r="E3800" s="13" t="s">
        <v>24</v>
      </c>
      <c r="F3800" s="13" t="s">
        <v>17</v>
      </c>
      <c r="G3800" s="13" t="s">
        <v>25</v>
      </c>
      <c r="H3800" s="13" t="s">
        <v>31</v>
      </c>
    </row>
    <row r="3801" spans="1:8">
      <c r="A3801" s="15">
        <v>524</v>
      </c>
      <c r="B3801" s="15">
        <v>2020</v>
      </c>
      <c r="C3801" s="13" t="s">
        <v>55</v>
      </c>
      <c r="D3801" s="15">
        <v>41</v>
      </c>
      <c r="E3801" s="13" t="s">
        <v>24</v>
      </c>
      <c r="F3801" s="13" t="s">
        <v>17</v>
      </c>
      <c r="G3801" s="13" t="s">
        <v>25</v>
      </c>
      <c r="H3801" s="13" t="s">
        <v>16</v>
      </c>
    </row>
    <row r="3802" spans="1:8">
      <c r="A3802" s="15">
        <v>523</v>
      </c>
      <c r="B3802" s="15">
        <v>2020</v>
      </c>
      <c r="C3802" s="13" t="s">
        <v>33</v>
      </c>
      <c r="D3802" s="15">
        <v>40</v>
      </c>
      <c r="E3802" s="13" t="s">
        <v>24</v>
      </c>
      <c r="F3802" s="13" t="s">
        <v>11</v>
      </c>
      <c r="G3802" s="13" t="s">
        <v>25</v>
      </c>
      <c r="H3802" s="13" t="s">
        <v>37</v>
      </c>
    </row>
    <row r="3803" spans="1:8">
      <c r="A3803" s="15">
        <v>522</v>
      </c>
      <c r="B3803" s="15">
        <v>2020</v>
      </c>
      <c r="C3803" s="13" t="s">
        <v>33</v>
      </c>
      <c r="D3803" s="15">
        <v>40</v>
      </c>
      <c r="E3803" s="13" t="s">
        <v>24</v>
      </c>
      <c r="F3803" s="13" t="s">
        <v>11</v>
      </c>
      <c r="G3803" s="13" t="s">
        <v>25</v>
      </c>
      <c r="H3803" s="13" t="s">
        <v>29</v>
      </c>
    </row>
    <row r="3804" spans="1:8">
      <c r="A3804" s="15">
        <v>521</v>
      </c>
      <c r="B3804" s="15">
        <v>2020</v>
      </c>
      <c r="C3804" s="13" t="s">
        <v>33</v>
      </c>
      <c r="D3804" s="15">
        <v>40</v>
      </c>
      <c r="E3804" s="13" t="s">
        <v>24</v>
      </c>
      <c r="F3804" s="13" t="s">
        <v>11</v>
      </c>
      <c r="G3804" s="13" t="s">
        <v>25</v>
      </c>
      <c r="H3804" s="13" t="s">
        <v>26</v>
      </c>
    </row>
    <row r="3805" spans="1:8">
      <c r="A3805" s="15">
        <v>520</v>
      </c>
      <c r="B3805" s="15">
        <v>2020</v>
      </c>
      <c r="C3805" s="13" t="s">
        <v>33</v>
      </c>
      <c r="D3805" s="15">
        <v>40</v>
      </c>
      <c r="E3805" s="13" t="s">
        <v>24</v>
      </c>
      <c r="F3805" s="13" t="s">
        <v>17</v>
      </c>
      <c r="G3805" s="13" t="s">
        <v>25</v>
      </c>
      <c r="H3805" s="13" t="s">
        <v>13</v>
      </c>
    </row>
    <row r="3806" spans="1:8">
      <c r="A3806" s="15">
        <v>519</v>
      </c>
      <c r="B3806" s="15">
        <v>2020</v>
      </c>
      <c r="C3806" s="13" t="s">
        <v>33</v>
      </c>
      <c r="D3806" s="15">
        <v>39</v>
      </c>
      <c r="E3806" s="13" t="s">
        <v>24</v>
      </c>
      <c r="F3806" s="13" t="s">
        <v>11</v>
      </c>
      <c r="G3806" s="13" t="s">
        <v>25</v>
      </c>
      <c r="H3806" s="13" t="s">
        <v>29</v>
      </c>
    </row>
    <row r="3807" spans="1:8">
      <c r="A3807" s="15">
        <v>518</v>
      </c>
      <c r="B3807" s="15">
        <v>2020</v>
      </c>
      <c r="C3807" s="13" t="s">
        <v>33</v>
      </c>
      <c r="D3807" s="15">
        <v>39</v>
      </c>
      <c r="E3807" s="13" t="s">
        <v>24</v>
      </c>
      <c r="F3807" s="13" t="s">
        <v>11</v>
      </c>
      <c r="G3807" s="13" t="s">
        <v>25</v>
      </c>
      <c r="H3807" s="13" t="s">
        <v>34</v>
      </c>
    </row>
    <row r="3808" spans="1:8">
      <c r="A3808" s="15">
        <v>517</v>
      </c>
      <c r="B3808" s="15">
        <v>2020</v>
      </c>
      <c r="C3808" s="13" t="s">
        <v>33</v>
      </c>
      <c r="D3808" s="15">
        <v>39</v>
      </c>
      <c r="E3808" s="13" t="s">
        <v>24</v>
      </c>
      <c r="F3808" s="13" t="s">
        <v>11</v>
      </c>
      <c r="G3808" s="13" t="s">
        <v>25</v>
      </c>
      <c r="H3808" s="13" t="s">
        <v>34</v>
      </c>
    </row>
    <row r="3809" spans="1:8">
      <c r="A3809" s="15">
        <v>516</v>
      </c>
      <c r="B3809" s="15">
        <v>2020</v>
      </c>
      <c r="C3809" s="13" t="s">
        <v>33</v>
      </c>
      <c r="D3809" s="15">
        <v>39</v>
      </c>
      <c r="E3809" s="13" t="s">
        <v>24</v>
      </c>
      <c r="F3809" s="13" t="s">
        <v>11</v>
      </c>
      <c r="G3809" s="13" t="s">
        <v>25</v>
      </c>
      <c r="H3809" s="13" t="s">
        <v>31</v>
      </c>
    </row>
    <row r="3810" spans="1:8">
      <c r="A3810" s="15">
        <v>515</v>
      </c>
      <c r="B3810" s="15">
        <v>2020</v>
      </c>
      <c r="C3810" s="13" t="s">
        <v>33</v>
      </c>
      <c r="D3810" s="15">
        <v>38</v>
      </c>
      <c r="E3810" s="13" t="s">
        <v>24</v>
      </c>
      <c r="F3810" s="13" t="s">
        <v>11</v>
      </c>
      <c r="G3810" s="13" t="s">
        <v>25</v>
      </c>
      <c r="H3810" s="13" t="s">
        <v>29</v>
      </c>
    </row>
    <row r="3811" spans="1:8">
      <c r="A3811" s="15">
        <v>514</v>
      </c>
      <c r="B3811" s="15">
        <v>2020</v>
      </c>
      <c r="C3811" s="13" t="s">
        <v>33</v>
      </c>
      <c r="D3811" s="15">
        <v>38</v>
      </c>
      <c r="E3811" s="13" t="s">
        <v>24</v>
      </c>
      <c r="F3811" s="13" t="s">
        <v>11</v>
      </c>
      <c r="G3811" s="13" t="s">
        <v>25</v>
      </c>
      <c r="H3811" s="13" t="s">
        <v>29</v>
      </c>
    </row>
    <row r="3812" spans="1:8">
      <c r="A3812" s="15">
        <v>513</v>
      </c>
      <c r="B3812" s="15">
        <v>2020</v>
      </c>
      <c r="C3812" s="13" t="s">
        <v>33</v>
      </c>
      <c r="D3812" s="15">
        <v>38</v>
      </c>
      <c r="E3812" s="13" t="s">
        <v>24</v>
      </c>
      <c r="F3812" s="13" t="s">
        <v>11</v>
      </c>
      <c r="G3812" s="13" t="s">
        <v>25</v>
      </c>
      <c r="H3812" s="13" t="s">
        <v>34</v>
      </c>
    </row>
    <row r="3813" spans="1:8">
      <c r="A3813" s="15">
        <v>512</v>
      </c>
      <c r="B3813" s="15">
        <v>2020</v>
      </c>
      <c r="C3813" s="13" t="s">
        <v>33</v>
      </c>
      <c r="D3813" s="15">
        <v>38</v>
      </c>
      <c r="E3813" s="13" t="s">
        <v>24</v>
      </c>
      <c r="F3813" s="13" t="s">
        <v>11</v>
      </c>
      <c r="G3813" s="13" t="s">
        <v>25</v>
      </c>
      <c r="H3813" s="13" t="s">
        <v>34</v>
      </c>
    </row>
    <row r="3814" spans="1:8">
      <c r="A3814" s="15">
        <v>511</v>
      </c>
      <c r="B3814" s="15">
        <v>2020</v>
      </c>
      <c r="C3814" s="13" t="s">
        <v>33</v>
      </c>
      <c r="D3814" s="15">
        <v>38</v>
      </c>
      <c r="E3814" s="13" t="s">
        <v>24</v>
      </c>
      <c r="F3814" s="13" t="s">
        <v>11</v>
      </c>
      <c r="G3814" s="13" t="s">
        <v>25</v>
      </c>
      <c r="H3814" s="13" t="s">
        <v>31</v>
      </c>
    </row>
    <row r="3815" spans="1:8">
      <c r="A3815" s="15">
        <v>510</v>
      </c>
      <c r="B3815" s="15">
        <v>2020</v>
      </c>
      <c r="C3815" s="13" t="s">
        <v>33</v>
      </c>
      <c r="D3815" s="15">
        <v>38</v>
      </c>
      <c r="E3815" s="13" t="s">
        <v>24</v>
      </c>
      <c r="F3815" s="13" t="s">
        <v>11</v>
      </c>
      <c r="G3815" s="13" t="s">
        <v>25</v>
      </c>
      <c r="H3815" s="13" t="s">
        <v>31</v>
      </c>
    </row>
    <row r="3816" spans="1:8">
      <c r="A3816" s="15">
        <v>509</v>
      </c>
      <c r="B3816" s="15">
        <v>2020</v>
      </c>
      <c r="C3816" s="13" t="s">
        <v>33</v>
      </c>
      <c r="D3816" s="15">
        <v>38</v>
      </c>
      <c r="E3816" s="13" t="s">
        <v>24</v>
      </c>
      <c r="F3816" s="13" t="s">
        <v>17</v>
      </c>
      <c r="G3816" s="13" t="s">
        <v>25</v>
      </c>
      <c r="H3816" s="13" t="s">
        <v>29</v>
      </c>
    </row>
    <row r="3817" spans="1:8">
      <c r="A3817" s="15">
        <v>508</v>
      </c>
      <c r="B3817" s="15">
        <v>2020</v>
      </c>
      <c r="C3817" s="13" t="s">
        <v>33</v>
      </c>
      <c r="D3817" s="15">
        <v>38</v>
      </c>
      <c r="E3817" s="13" t="s">
        <v>24</v>
      </c>
      <c r="F3817" s="13" t="s">
        <v>17</v>
      </c>
      <c r="G3817" s="13" t="s">
        <v>25</v>
      </c>
      <c r="H3817" s="13" t="s">
        <v>34</v>
      </c>
    </row>
    <row r="3818" spans="1:8">
      <c r="A3818" s="15">
        <v>507</v>
      </c>
      <c r="B3818" s="15">
        <v>2020</v>
      </c>
      <c r="C3818" s="13" t="s">
        <v>33</v>
      </c>
      <c r="D3818" s="15">
        <v>38</v>
      </c>
      <c r="E3818" s="13" t="s">
        <v>24</v>
      </c>
      <c r="F3818" s="13" t="s">
        <v>17</v>
      </c>
      <c r="G3818" s="13" t="s">
        <v>25</v>
      </c>
      <c r="H3818" s="13" t="s">
        <v>26</v>
      </c>
    </row>
    <row r="3819" spans="1:8">
      <c r="A3819" s="15">
        <v>506</v>
      </c>
      <c r="B3819" s="15">
        <v>2020</v>
      </c>
      <c r="C3819" s="13" t="s">
        <v>33</v>
      </c>
      <c r="D3819" s="15">
        <v>37</v>
      </c>
      <c r="E3819" s="13" t="s">
        <v>24</v>
      </c>
      <c r="F3819" s="13" t="s">
        <v>11</v>
      </c>
      <c r="G3819" s="13" t="s">
        <v>25</v>
      </c>
      <c r="H3819" s="13" t="s">
        <v>32</v>
      </c>
    </row>
    <row r="3820" spans="1:8">
      <c r="A3820" s="15">
        <v>505</v>
      </c>
      <c r="B3820" s="15">
        <v>2020</v>
      </c>
      <c r="C3820" s="13" t="s">
        <v>33</v>
      </c>
      <c r="D3820" s="15">
        <v>37</v>
      </c>
      <c r="E3820" s="13" t="s">
        <v>24</v>
      </c>
      <c r="F3820" s="13" t="s">
        <v>11</v>
      </c>
      <c r="G3820" s="13" t="s">
        <v>25</v>
      </c>
      <c r="H3820" s="13" t="s">
        <v>34</v>
      </c>
    </row>
    <row r="3821" spans="1:8">
      <c r="A3821" s="15">
        <v>504</v>
      </c>
      <c r="B3821" s="15">
        <v>2020</v>
      </c>
      <c r="C3821" s="13" t="s">
        <v>33</v>
      </c>
      <c r="D3821" s="15">
        <v>37</v>
      </c>
      <c r="E3821" s="13" t="s">
        <v>24</v>
      </c>
      <c r="F3821" s="13" t="s">
        <v>11</v>
      </c>
      <c r="G3821" s="13" t="s">
        <v>25</v>
      </c>
      <c r="H3821" s="13" t="s">
        <v>26</v>
      </c>
    </row>
    <row r="3822" spans="1:8">
      <c r="A3822" s="15">
        <v>503</v>
      </c>
      <c r="B3822" s="15">
        <v>2020</v>
      </c>
      <c r="C3822" s="13" t="s">
        <v>33</v>
      </c>
      <c r="D3822" s="15">
        <v>37</v>
      </c>
      <c r="E3822" s="13" t="s">
        <v>24</v>
      </c>
      <c r="F3822" s="13" t="s">
        <v>17</v>
      </c>
      <c r="G3822" s="13" t="s">
        <v>25</v>
      </c>
      <c r="H3822" s="13" t="s">
        <v>26</v>
      </c>
    </row>
    <row r="3823" spans="1:8">
      <c r="A3823" s="15">
        <v>502</v>
      </c>
      <c r="B3823" s="15">
        <v>2020</v>
      </c>
      <c r="C3823" s="13" t="s">
        <v>33</v>
      </c>
      <c r="D3823" s="15">
        <v>37</v>
      </c>
      <c r="E3823" s="13" t="s">
        <v>24</v>
      </c>
      <c r="F3823" s="13" t="s">
        <v>17</v>
      </c>
      <c r="G3823" s="13" t="s">
        <v>25</v>
      </c>
      <c r="H3823" s="13" t="s">
        <v>31</v>
      </c>
    </row>
    <row r="3824" spans="1:8">
      <c r="A3824" s="15">
        <v>501</v>
      </c>
      <c r="B3824" s="15">
        <v>2020</v>
      </c>
      <c r="C3824" s="13" t="s">
        <v>33</v>
      </c>
      <c r="D3824" s="15">
        <v>37</v>
      </c>
      <c r="E3824" s="13" t="s">
        <v>24</v>
      </c>
      <c r="F3824" s="13" t="s">
        <v>17</v>
      </c>
      <c r="G3824" s="13" t="s">
        <v>25</v>
      </c>
      <c r="H3824" s="13" t="s">
        <v>31</v>
      </c>
    </row>
    <row r="3825" spans="1:8">
      <c r="A3825" s="15">
        <v>500</v>
      </c>
      <c r="B3825" s="15">
        <v>2020</v>
      </c>
      <c r="C3825" s="13" t="s">
        <v>27</v>
      </c>
      <c r="D3825" s="15">
        <v>36</v>
      </c>
      <c r="E3825" s="13" t="s">
        <v>24</v>
      </c>
      <c r="F3825" s="13" t="s">
        <v>11</v>
      </c>
      <c r="G3825" s="13" t="s">
        <v>25</v>
      </c>
      <c r="H3825" s="13" t="s">
        <v>30</v>
      </c>
    </row>
    <row r="3826" spans="1:8">
      <c r="A3826" s="15">
        <v>499</v>
      </c>
      <c r="B3826" s="15">
        <v>2020</v>
      </c>
      <c r="C3826" s="13" t="s">
        <v>27</v>
      </c>
      <c r="D3826" s="15">
        <v>36</v>
      </c>
      <c r="E3826" s="13" t="s">
        <v>24</v>
      </c>
      <c r="F3826" s="13" t="s">
        <v>11</v>
      </c>
      <c r="G3826" s="13" t="s">
        <v>25</v>
      </c>
      <c r="H3826" s="13" t="s">
        <v>30</v>
      </c>
    </row>
    <row r="3827" spans="1:8">
      <c r="A3827" s="15">
        <v>498</v>
      </c>
      <c r="B3827" s="15">
        <v>2020</v>
      </c>
      <c r="C3827" s="13" t="s">
        <v>27</v>
      </c>
      <c r="D3827" s="15">
        <v>36</v>
      </c>
      <c r="E3827" s="13" t="s">
        <v>24</v>
      </c>
      <c r="F3827" s="13" t="s">
        <v>11</v>
      </c>
      <c r="G3827" s="13" t="s">
        <v>25</v>
      </c>
      <c r="H3827" s="13" t="s">
        <v>26</v>
      </c>
    </row>
    <row r="3828" spans="1:8">
      <c r="A3828" s="15">
        <v>497</v>
      </c>
      <c r="B3828" s="15">
        <v>2020</v>
      </c>
      <c r="C3828" s="13" t="s">
        <v>27</v>
      </c>
      <c r="D3828" s="15">
        <v>36</v>
      </c>
      <c r="E3828" s="13" t="s">
        <v>24</v>
      </c>
      <c r="F3828" s="13" t="s">
        <v>11</v>
      </c>
      <c r="G3828" s="13" t="s">
        <v>25</v>
      </c>
      <c r="H3828" s="13" t="s">
        <v>13</v>
      </c>
    </row>
    <row r="3829" spans="1:8">
      <c r="A3829" s="15">
        <v>496</v>
      </c>
      <c r="B3829" s="15">
        <v>2020</v>
      </c>
      <c r="C3829" s="13" t="s">
        <v>27</v>
      </c>
      <c r="D3829" s="15">
        <v>36</v>
      </c>
      <c r="E3829" s="13" t="s">
        <v>24</v>
      </c>
      <c r="F3829" s="13" t="s">
        <v>17</v>
      </c>
      <c r="G3829" s="13" t="s">
        <v>25</v>
      </c>
      <c r="H3829" s="13" t="s">
        <v>31</v>
      </c>
    </row>
    <row r="3830" spans="1:8">
      <c r="A3830" s="15">
        <v>495</v>
      </c>
      <c r="B3830" s="15">
        <v>2020</v>
      </c>
      <c r="C3830" s="13" t="s">
        <v>27</v>
      </c>
      <c r="D3830" s="15">
        <v>35</v>
      </c>
      <c r="E3830" s="13" t="s">
        <v>24</v>
      </c>
      <c r="F3830" s="13" t="s">
        <v>11</v>
      </c>
      <c r="G3830" s="13" t="s">
        <v>25</v>
      </c>
      <c r="H3830" s="13" t="s">
        <v>26</v>
      </c>
    </row>
    <row r="3831" spans="1:8">
      <c r="A3831" s="15">
        <v>494</v>
      </c>
      <c r="B3831" s="15">
        <v>2020</v>
      </c>
      <c r="C3831" s="13" t="s">
        <v>27</v>
      </c>
      <c r="D3831" s="15">
        <v>35</v>
      </c>
      <c r="E3831" s="13" t="s">
        <v>24</v>
      </c>
      <c r="F3831" s="13" t="s">
        <v>11</v>
      </c>
      <c r="G3831" s="13" t="s">
        <v>25</v>
      </c>
      <c r="H3831" s="13" t="s">
        <v>13</v>
      </c>
    </row>
    <row r="3832" spans="1:8">
      <c r="A3832" s="15">
        <v>493</v>
      </c>
      <c r="B3832" s="15">
        <v>2020</v>
      </c>
      <c r="C3832" s="13" t="s">
        <v>27</v>
      </c>
      <c r="D3832" s="15">
        <v>35</v>
      </c>
      <c r="E3832" s="13" t="s">
        <v>24</v>
      </c>
      <c r="F3832" s="13" t="s">
        <v>17</v>
      </c>
      <c r="G3832" s="13" t="s">
        <v>25</v>
      </c>
      <c r="H3832" s="13" t="s">
        <v>37</v>
      </c>
    </row>
    <row r="3833" spans="1:8">
      <c r="A3833" s="15">
        <v>492</v>
      </c>
      <c r="B3833" s="15">
        <v>2020</v>
      </c>
      <c r="C3833" s="13" t="s">
        <v>27</v>
      </c>
      <c r="D3833" s="15">
        <v>35</v>
      </c>
      <c r="E3833" s="13" t="s">
        <v>24</v>
      </c>
      <c r="F3833" s="13" t="s">
        <v>17</v>
      </c>
      <c r="G3833" s="13" t="s">
        <v>25</v>
      </c>
      <c r="H3833" s="13" t="s">
        <v>29</v>
      </c>
    </row>
    <row r="3834" spans="1:8">
      <c r="A3834" s="15">
        <v>491</v>
      </c>
      <c r="B3834" s="15">
        <v>2020</v>
      </c>
      <c r="C3834" s="13" t="s">
        <v>27</v>
      </c>
      <c r="D3834" s="15">
        <v>34</v>
      </c>
      <c r="E3834" s="13" t="s">
        <v>24</v>
      </c>
      <c r="F3834" s="13" t="s">
        <v>11</v>
      </c>
      <c r="G3834" s="13" t="s">
        <v>25</v>
      </c>
      <c r="H3834" s="13" t="s">
        <v>30</v>
      </c>
    </row>
    <row r="3835" spans="1:8">
      <c r="A3835" s="15">
        <v>490</v>
      </c>
      <c r="B3835" s="15">
        <v>2020</v>
      </c>
      <c r="C3835" s="13" t="s">
        <v>27</v>
      </c>
      <c r="D3835" s="15">
        <v>33</v>
      </c>
      <c r="E3835" s="13" t="s">
        <v>24</v>
      </c>
      <c r="F3835" s="13" t="s">
        <v>11</v>
      </c>
      <c r="G3835" s="13" t="s">
        <v>25</v>
      </c>
      <c r="H3835" s="13" t="s">
        <v>32</v>
      </c>
    </row>
    <row r="3836" spans="1:8">
      <c r="A3836" s="15">
        <v>489</v>
      </c>
      <c r="B3836" s="15">
        <v>2020</v>
      </c>
      <c r="C3836" s="13" t="s">
        <v>27</v>
      </c>
      <c r="D3836" s="15">
        <v>33</v>
      </c>
      <c r="E3836" s="13" t="s">
        <v>24</v>
      </c>
      <c r="F3836" s="13" t="s">
        <v>11</v>
      </c>
      <c r="G3836" s="13" t="s">
        <v>25</v>
      </c>
      <c r="H3836" s="13" t="s">
        <v>16</v>
      </c>
    </row>
    <row r="3837" spans="1:8">
      <c r="A3837" s="15">
        <v>488</v>
      </c>
      <c r="B3837" s="15">
        <v>2020</v>
      </c>
      <c r="C3837" s="13" t="s">
        <v>27</v>
      </c>
      <c r="D3837" s="15">
        <v>33</v>
      </c>
      <c r="E3837" s="13" t="s">
        <v>24</v>
      </c>
      <c r="F3837" s="13" t="s">
        <v>17</v>
      </c>
      <c r="G3837" s="13" t="s">
        <v>25</v>
      </c>
      <c r="H3837" s="13" t="s">
        <v>34</v>
      </c>
    </row>
    <row r="3838" spans="1:8">
      <c r="A3838" s="15">
        <v>487</v>
      </c>
      <c r="B3838" s="15">
        <v>2020</v>
      </c>
      <c r="C3838" s="13" t="s">
        <v>27</v>
      </c>
      <c r="D3838" s="15">
        <v>33</v>
      </c>
      <c r="E3838" s="13" t="s">
        <v>24</v>
      </c>
      <c r="F3838" s="13" t="s">
        <v>17</v>
      </c>
      <c r="G3838" s="13" t="s">
        <v>25</v>
      </c>
      <c r="H3838" s="13" t="s">
        <v>31</v>
      </c>
    </row>
    <row r="3839" spans="1:8">
      <c r="A3839" s="15">
        <v>486</v>
      </c>
      <c r="B3839" s="15">
        <v>2020</v>
      </c>
      <c r="C3839" s="13" t="s">
        <v>27</v>
      </c>
      <c r="D3839" s="15">
        <v>32</v>
      </c>
      <c r="E3839" s="13" t="s">
        <v>24</v>
      </c>
      <c r="F3839" s="13" t="s">
        <v>11</v>
      </c>
      <c r="G3839" s="13" t="s">
        <v>25</v>
      </c>
      <c r="H3839" s="13" t="s">
        <v>32</v>
      </c>
    </row>
    <row r="3840" spans="1:8">
      <c r="A3840" s="15">
        <v>485</v>
      </c>
      <c r="B3840" s="15">
        <v>2020</v>
      </c>
      <c r="C3840" s="13" t="s">
        <v>27</v>
      </c>
      <c r="D3840" s="15">
        <v>32</v>
      </c>
      <c r="E3840" s="13" t="s">
        <v>24</v>
      </c>
      <c r="F3840" s="13" t="s">
        <v>11</v>
      </c>
      <c r="G3840" s="13" t="s">
        <v>25</v>
      </c>
      <c r="H3840" s="13" t="s">
        <v>37</v>
      </c>
    </row>
    <row r="3841" spans="1:8">
      <c r="A3841" s="15">
        <v>484</v>
      </c>
      <c r="B3841" s="15">
        <v>2020</v>
      </c>
      <c r="C3841" s="13" t="s">
        <v>27</v>
      </c>
      <c r="D3841" s="15">
        <v>32</v>
      </c>
      <c r="E3841" s="13" t="s">
        <v>24</v>
      </c>
      <c r="F3841" s="13" t="s">
        <v>11</v>
      </c>
      <c r="G3841" s="13" t="s">
        <v>25</v>
      </c>
      <c r="H3841" s="13" t="s">
        <v>29</v>
      </c>
    </row>
    <row r="3842" spans="1:8">
      <c r="A3842" s="15">
        <v>483</v>
      </c>
      <c r="B3842" s="15">
        <v>2020</v>
      </c>
      <c r="C3842" s="13" t="s">
        <v>27</v>
      </c>
      <c r="D3842" s="15">
        <v>32</v>
      </c>
      <c r="E3842" s="13" t="s">
        <v>24</v>
      </c>
      <c r="F3842" s="13" t="s">
        <v>17</v>
      </c>
      <c r="G3842" s="13" t="s">
        <v>25</v>
      </c>
      <c r="H3842" s="13" t="s">
        <v>32</v>
      </c>
    </row>
    <row r="3843" spans="1:8">
      <c r="A3843" s="15">
        <v>482</v>
      </c>
      <c r="B3843" s="15">
        <v>2020</v>
      </c>
      <c r="C3843" s="13" t="s">
        <v>27</v>
      </c>
      <c r="D3843" s="15">
        <v>32</v>
      </c>
      <c r="E3843" s="13" t="s">
        <v>24</v>
      </c>
      <c r="F3843" s="13" t="s">
        <v>17</v>
      </c>
      <c r="G3843" s="13" t="s">
        <v>25</v>
      </c>
      <c r="H3843" s="13" t="s">
        <v>26</v>
      </c>
    </row>
    <row r="3844" spans="1:8">
      <c r="A3844" s="15">
        <v>481</v>
      </c>
      <c r="B3844" s="15">
        <v>2020</v>
      </c>
      <c r="C3844" s="13" t="s">
        <v>54</v>
      </c>
      <c r="D3844" s="15">
        <v>31</v>
      </c>
      <c r="E3844" s="13" t="s">
        <v>24</v>
      </c>
      <c r="F3844" s="13" t="s">
        <v>11</v>
      </c>
      <c r="G3844" s="13" t="s">
        <v>25</v>
      </c>
      <c r="H3844" s="13" t="s">
        <v>15</v>
      </c>
    </row>
    <row r="3845" spans="1:8">
      <c r="A3845" s="15">
        <v>480</v>
      </c>
      <c r="B3845" s="15">
        <v>2020</v>
      </c>
      <c r="C3845" s="13" t="s">
        <v>54</v>
      </c>
      <c r="D3845" s="15">
        <v>31</v>
      </c>
      <c r="E3845" s="13" t="s">
        <v>24</v>
      </c>
      <c r="F3845" s="13" t="s">
        <v>11</v>
      </c>
      <c r="G3845" s="13" t="s">
        <v>25</v>
      </c>
      <c r="H3845" s="13" t="s">
        <v>32</v>
      </c>
    </row>
    <row r="3846" spans="1:8">
      <c r="A3846" s="15">
        <v>479</v>
      </c>
      <c r="B3846" s="15">
        <v>2020</v>
      </c>
      <c r="C3846" s="13" t="s">
        <v>54</v>
      </c>
      <c r="D3846" s="15">
        <v>31</v>
      </c>
      <c r="E3846" s="13" t="s">
        <v>24</v>
      </c>
      <c r="F3846" s="13" t="s">
        <v>11</v>
      </c>
      <c r="G3846" s="13" t="s">
        <v>25</v>
      </c>
      <c r="H3846" s="13" t="s">
        <v>37</v>
      </c>
    </row>
    <row r="3847" spans="1:8">
      <c r="A3847" s="15">
        <v>478</v>
      </c>
      <c r="B3847" s="15">
        <v>2020</v>
      </c>
      <c r="C3847" s="13" t="s">
        <v>54</v>
      </c>
      <c r="D3847" s="15">
        <v>31</v>
      </c>
      <c r="E3847" s="13" t="s">
        <v>24</v>
      </c>
      <c r="F3847" s="13" t="s">
        <v>11</v>
      </c>
      <c r="G3847" s="13" t="s">
        <v>25</v>
      </c>
      <c r="H3847" s="13" t="s">
        <v>30</v>
      </c>
    </row>
    <row r="3848" spans="1:8">
      <c r="A3848" s="15">
        <v>477</v>
      </c>
      <c r="B3848" s="15">
        <v>2020</v>
      </c>
      <c r="C3848" s="13" t="s">
        <v>54</v>
      </c>
      <c r="D3848" s="15">
        <v>31</v>
      </c>
      <c r="E3848" s="13" t="s">
        <v>24</v>
      </c>
      <c r="F3848" s="13" t="s">
        <v>11</v>
      </c>
      <c r="G3848" s="13" t="s">
        <v>25</v>
      </c>
      <c r="H3848" s="13" t="s">
        <v>31</v>
      </c>
    </row>
    <row r="3849" spans="1:8">
      <c r="A3849" s="15">
        <v>476</v>
      </c>
      <c r="B3849" s="15">
        <v>2020</v>
      </c>
      <c r="C3849" s="13" t="s">
        <v>54</v>
      </c>
      <c r="D3849" s="15">
        <v>31</v>
      </c>
      <c r="E3849" s="13" t="s">
        <v>24</v>
      </c>
      <c r="F3849" s="13" t="s">
        <v>11</v>
      </c>
      <c r="G3849" s="13" t="s">
        <v>25</v>
      </c>
      <c r="H3849" s="13" t="s">
        <v>13</v>
      </c>
    </row>
    <row r="3850" spans="1:8">
      <c r="A3850" s="15">
        <v>475</v>
      </c>
      <c r="B3850" s="15">
        <v>2020</v>
      </c>
      <c r="C3850" s="13" t="s">
        <v>54</v>
      </c>
      <c r="D3850" s="15">
        <v>31</v>
      </c>
      <c r="E3850" s="13" t="s">
        <v>24</v>
      </c>
      <c r="F3850" s="13" t="s">
        <v>17</v>
      </c>
      <c r="G3850" s="13" t="s">
        <v>25</v>
      </c>
      <c r="H3850" s="13" t="s">
        <v>35</v>
      </c>
    </row>
    <row r="3851" spans="1:8">
      <c r="A3851" s="15">
        <v>474</v>
      </c>
      <c r="B3851" s="15">
        <v>2020</v>
      </c>
      <c r="C3851" s="13" t="s">
        <v>54</v>
      </c>
      <c r="D3851" s="15">
        <v>31</v>
      </c>
      <c r="E3851" s="13" t="s">
        <v>24</v>
      </c>
      <c r="F3851" s="13" t="s">
        <v>17</v>
      </c>
      <c r="G3851" s="13" t="s">
        <v>25</v>
      </c>
      <c r="H3851" s="13" t="s">
        <v>31</v>
      </c>
    </row>
    <row r="3852" spans="1:8">
      <c r="A3852" s="15">
        <v>473</v>
      </c>
      <c r="B3852" s="15">
        <v>2020</v>
      </c>
      <c r="C3852" s="13" t="s">
        <v>54</v>
      </c>
      <c r="D3852" s="15">
        <v>31</v>
      </c>
      <c r="E3852" s="13" t="s">
        <v>24</v>
      </c>
      <c r="F3852" s="13" t="s">
        <v>17</v>
      </c>
      <c r="G3852" s="13" t="s">
        <v>25</v>
      </c>
      <c r="H3852" s="13" t="s">
        <v>13</v>
      </c>
    </row>
    <row r="3853" spans="1:8">
      <c r="A3853" s="15">
        <v>472</v>
      </c>
      <c r="B3853" s="15">
        <v>2020</v>
      </c>
      <c r="C3853" s="13" t="s">
        <v>54</v>
      </c>
      <c r="D3853" s="15">
        <v>30</v>
      </c>
      <c r="E3853" s="13" t="s">
        <v>24</v>
      </c>
      <c r="F3853" s="13" t="s">
        <v>11</v>
      </c>
      <c r="G3853" s="13" t="s">
        <v>25</v>
      </c>
      <c r="H3853" s="13" t="s">
        <v>18</v>
      </c>
    </row>
    <row r="3854" spans="1:8">
      <c r="A3854" s="15">
        <v>471</v>
      </c>
      <c r="B3854" s="15">
        <v>2020</v>
      </c>
      <c r="C3854" s="13" t="s">
        <v>54</v>
      </c>
      <c r="D3854" s="15">
        <v>30</v>
      </c>
      <c r="E3854" s="13" t="s">
        <v>24</v>
      </c>
      <c r="F3854" s="13" t="s">
        <v>11</v>
      </c>
      <c r="G3854" s="13" t="s">
        <v>25</v>
      </c>
      <c r="H3854" s="13" t="s">
        <v>32</v>
      </c>
    </row>
    <row r="3855" spans="1:8">
      <c r="A3855" s="15">
        <v>470</v>
      </c>
      <c r="B3855" s="15">
        <v>2020</v>
      </c>
      <c r="C3855" s="13" t="s">
        <v>54</v>
      </c>
      <c r="D3855" s="15">
        <v>30</v>
      </c>
      <c r="E3855" s="13" t="s">
        <v>24</v>
      </c>
      <c r="F3855" s="13" t="s">
        <v>11</v>
      </c>
      <c r="G3855" s="13" t="s">
        <v>25</v>
      </c>
      <c r="H3855" s="13" t="s">
        <v>37</v>
      </c>
    </row>
    <row r="3856" spans="1:8">
      <c r="A3856" s="15">
        <v>469</v>
      </c>
      <c r="B3856" s="15">
        <v>2020</v>
      </c>
      <c r="C3856" s="13" t="s">
        <v>54</v>
      </c>
      <c r="D3856" s="15">
        <v>30</v>
      </c>
      <c r="E3856" s="13" t="s">
        <v>24</v>
      </c>
      <c r="F3856" s="13" t="s">
        <v>11</v>
      </c>
      <c r="G3856" s="13" t="s">
        <v>25</v>
      </c>
      <c r="H3856" s="13" t="s">
        <v>13</v>
      </c>
    </row>
    <row r="3857" spans="1:8">
      <c r="A3857" s="15">
        <v>468</v>
      </c>
      <c r="B3857" s="15">
        <v>2020</v>
      </c>
      <c r="C3857" s="13" t="s">
        <v>54</v>
      </c>
      <c r="D3857" s="15">
        <v>30</v>
      </c>
      <c r="E3857" s="13" t="s">
        <v>24</v>
      </c>
      <c r="F3857" s="13" t="s">
        <v>17</v>
      </c>
      <c r="G3857" s="13" t="s">
        <v>25</v>
      </c>
      <c r="H3857" s="13" t="s">
        <v>35</v>
      </c>
    </row>
    <row r="3858" spans="1:8">
      <c r="A3858" s="15">
        <v>467</v>
      </c>
      <c r="B3858" s="15">
        <v>2020</v>
      </c>
      <c r="C3858" s="13" t="s">
        <v>54</v>
      </c>
      <c r="D3858" s="15">
        <v>30</v>
      </c>
      <c r="E3858" s="13" t="s">
        <v>24</v>
      </c>
      <c r="F3858" s="13" t="s">
        <v>17</v>
      </c>
      <c r="G3858" s="13" t="s">
        <v>25</v>
      </c>
      <c r="H3858" s="13" t="s">
        <v>31</v>
      </c>
    </row>
    <row r="3859" spans="1:8">
      <c r="A3859" s="15">
        <v>466</v>
      </c>
      <c r="B3859" s="15">
        <v>2020</v>
      </c>
      <c r="C3859" s="13" t="s">
        <v>54</v>
      </c>
      <c r="D3859" s="15">
        <v>29</v>
      </c>
      <c r="E3859" s="13" t="s">
        <v>24</v>
      </c>
      <c r="F3859" s="13" t="s">
        <v>11</v>
      </c>
      <c r="G3859" s="13" t="s">
        <v>25</v>
      </c>
      <c r="H3859" s="13" t="s">
        <v>32</v>
      </c>
    </row>
    <row r="3860" spans="1:8">
      <c r="A3860" s="15">
        <v>465</v>
      </c>
      <c r="B3860" s="15">
        <v>2020</v>
      </c>
      <c r="C3860" s="13" t="s">
        <v>54</v>
      </c>
      <c r="D3860" s="15">
        <v>29</v>
      </c>
      <c r="E3860" s="13" t="s">
        <v>24</v>
      </c>
      <c r="F3860" s="13" t="s">
        <v>11</v>
      </c>
      <c r="G3860" s="13" t="s">
        <v>25</v>
      </c>
      <c r="H3860" s="13" t="s">
        <v>37</v>
      </c>
    </row>
    <row r="3861" spans="1:8">
      <c r="A3861" s="15">
        <v>464</v>
      </c>
      <c r="B3861" s="15">
        <v>2020</v>
      </c>
      <c r="C3861" s="13" t="s">
        <v>54</v>
      </c>
      <c r="D3861" s="15">
        <v>29</v>
      </c>
      <c r="E3861" s="13" t="s">
        <v>24</v>
      </c>
      <c r="F3861" s="13" t="s">
        <v>11</v>
      </c>
      <c r="G3861" s="13" t="s">
        <v>25</v>
      </c>
      <c r="H3861" s="13" t="s">
        <v>29</v>
      </c>
    </row>
    <row r="3862" spans="1:8">
      <c r="A3862" s="15">
        <v>463</v>
      </c>
      <c r="B3862" s="15">
        <v>2020</v>
      </c>
      <c r="C3862" s="13" t="s">
        <v>54</v>
      </c>
      <c r="D3862" s="15">
        <v>29</v>
      </c>
      <c r="E3862" s="13" t="s">
        <v>24</v>
      </c>
      <c r="F3862" s="13" t="s">
        <v>11</v>
      </c>
      <c r="G3862" s="13" t="s">
        <v>25</v>
      </c>
      <c r="H3862" s="13" t="s">
        <v>34</v>
      </c>
    </row>
    <row r="3863" spans="1:8">
      <c r="A3863" s="15">
        <v>462</v>
      </c>
      <c r="B3863" s="15">
        <v>2020</v>
      </c>
      <c r="C3863" s="13" t="s">
        <v>54</v>
      </c>
      <c r="D3863" s="15">
        <v>29</v>
      </c>
      <c r="E3863" s="13" t="s">
        <v>24</v>
      </c>
      <c r="F3863" s="13" t="s">
        <v>11</v>
      </c>
      <c r="G3863" s="13" t="s">
        <v>25</v>
      </c>
      <c r="H3863" s="13" t="s">
        <v>34</v>
      </c>
    </row>
    <row r="3864" spans="1:8">
      <c r="A3864" s="15">
        <v>461</v>
      </c>
      <c r="B3864" s="15">
        <v>2020</v>
      </c>
      <c r="C3864" s="13" t="s">
        <v>54</v>
      </c>
      <c r="D3864" s="15">
        <v>29</v>
      </c>
      <c r="E3864" s="13" t="s">
        <v>24</v>
      </c>
      <c r="F3864" s="13" t="s">
        <v>11</v>
      </c>
      <c r="G3864" s="13" t="s">
        <v>25</v>
      </c>
      <c r="H3864" s="13" t="s">
        <v>31</v>
      </c>
    </row>
    <row r="3865" spans="1:8">
      <c r="A3865" s="15">
        <v>460</v>
      </c>
      <c r="B3865" s="15">
        <v>2020</v>
      </c>
      <c r="C3865" s="13" t="s">
        <v>54</v>
      </c>
      <c r="D3865" s="15">
        <v>29</v>
      </c>
      <c r="E3865" s="13" t="s">
        <v>24</v>
      </c>
      <c r="F3865" s="13" t="s">
        <v>17</v>
      </c>
      <c r="G3865" s="13" t="s">
        <v>25</v>
      </c>
      <c r="H3865" s="13" t="s">
        <v>15</v>
      </c>
    </row>
    <row r="3866" spans="1:8">
      <c r="A3866" s="15">
        <v>459</v>
      </c>
      <c r="B3866" s="15">
        <v>2020</v>
      </c>
      <c r="C3866" s="13" t="s">
        <v>54</v>
      </c>
      <c r="D3866" s="15">
        <v>29</v>
      </c>
      <c r="E3866" s="13" t="s">
        <v>24</v>
      </c>
      <c r="F3866" s="13" t="s">
        <v>17</v>
      </c>
      <c r="G3866" s="13" t="s">
        <v>25</v>
      </c>
      <c r="H3866" s="13" t="s">
        <v>34</v>
      </c>
    </row>
    <row r="3867" spans="1:8">
      <c r="A3867" s="15">
        <v>458</v>
      </c>
      <c r="B3867" s="15">
        <v>2020</v>
      </c>
      <c r="C3867" s="13" t="s">
        <v>54</v>
      </c>
      <c r="D3867" s="15">
        <v>29</v>
      </c>
      <c r="E3867" s="13" t="s">
        <v>24</v>
      </c>
      <c r="F3867" s="13" t="s">
        <v>17</v>
      </c>
      <c r="G3867" s="13" t="s">
        <v>25</v>
      </c>
      <c r="H3867" s="13" t="s">
        <v>34</v>
      </c>
    </row>
    <row r="3868" spans="1:8">
      <c r="A3868" s="15">
        <v>457</v>
      </c>
      <c r="B3868" s="15">
        <v>2020</v>
      </c>
      <c r="C3868" s="13" t="s">
        <v>54</v>
      </c>
      <c r="D3868" s="15">
        <v>29</v>
      </c>
      <c r="E3868" s="13" t="s">
        <v>24</v>
      </c>
      <c r="F3868" s="13" t="s">
        <v>17</v>
      </c>
      <c r="G3868" s="13" t="s">
        <v>25</v>
      </c>
      <c r="H3868" s="13" t="s">
        <v>31</v>
      </c>
    </row>
    <row r="3869" spans="1:8">
      <c r="A3869" s="15">
        <v>456</v>
      </c>
      <c r="B3869" s="15">
        <v>2020</v>
      </c>
      <c r="C3869" s="13" t="s">
        <v>54</v>
      </c>
      <c r="D3869" s="15">
        <v>29</v>
      </c>
      <c r="E3869" s="13" t="s">
        <v>24</v>
      </c>
      <c r="F3869" s="13" t="s">
        <v>17</v>
      </c>
      <c r="G3869" s="13" t="s">
        <v>25</v>
      </c>
      <c r="H3869" s="13" t="s">
        <v>31</v>
      </c>
    </row>
    <row r="3870" spans="1:8">
      <c r="A3870" s="15">
        <v>455</v>
      </c>
      <c r="B3870" s="15">
        <v>2020</v>
      </c>
      <c r="C3870" s="13" t="s">
        <v>54</v>
      </c>
      <c r="D3870" s="15">
        <v>28</v>
      </c>
      <c r="E3870" s="13" t="s">
        <v>24</v>
      </c>
      <c r="F3870" s="13" t="s">
        <v>11</v>
      </c>
      <c r="G3870" s="13" t="s">
        <v>25</v>
      </c>
      <c r="H3870" s="13" t="s">
        <v>15</v>
      </c>
    </row>
    <row r="3871" spans="1:8">
      <c r="A3871" s="15">
        <v>454</v>
      </c>
      <c r="B3871" s="15">
        <v>2020</v>
      </c>
      <c r="C3871" s="13" t="s">
        <v>54</v>
      </c>
      <c r="D3871" s="15">
        <v>28</v>
      </c>
      <c r="E3871" s="13" t="s">
        <v>24</v>
      </c>
      <c r="F3871" s="13" t="s">
        <v>11</v>
      </c>
      <c r="G3871" s="13" t="s">
        <v>25</v>
      </c>
      <c r="H3871" s="13" t="s">
        <v>29</v>
      </c>
    </row>
    <row r="3872" spans="1:8">
      <c r="A3872" s="15">
        <v>453</v>
      </c>
      <c r="B3872" s="15">
        <v>2020</v>
      </c>
      <c r="C3872" s="13" t="s">
        <v>54</v>
      </c>
      <c r="D3872" s="15">
        <v>28</v>
      </c>
      <c r="E3872" s="13" t="s">
        <v>24</v>
      </c>
      <c r="F3872" s="13" t="s">
        <v>17</v>
      </c>
      <c r="G3872" s="13" t="s">
        <v>25</v>
      </c>
      <c r="H3872" s="13" t="s">
        <v>31</v>
      </c>
    </row>
    <row r="3873" spans="1:8">
      <c r="A3873" s="15">
        <v>452</v>
      </c>
      <c r="B3873" s="15">
        <v>2020</v>
      </c>
      <c r="C3873" s="13" t="s">
        <v>53</v>
      </c>
      <c r="D3873" s="15">
        <v>27</v>
      </c>
      <c r="E3873" s="13" t="s">
        <v>24</v>
      </c>
      <c r="F3873" s="13" t="s">
        <v>11</v>
      </c>
      <c r="G3873" s="13" t="s">
        <v>25</v>
      </c>
      <c r="H3873" s="13" t="s">
        <v>35</v>
      </c>
    </row>
    <row r="3874" spans="1:8">
      <c r="A3874" s="15">
        <v>451</v>
      </c>
      <c r="B3874" s="15">
        <v>2020</v>
      </c>
      <c r="C3874" s="13" t="s">
        <v>53</v>
      </c>
      <c r="D3874" s="15">
        <v>26</v>
      </c>
      <c r="E3874" s="13" t="s">
        <v>24</v>
      </c>
      <c r="F3874" s="13" t="s">
        <v>11</v>
      </c>
      <c r="G3874" s="13" t="s">
        <v>25</v>
      </c>
      <c r="H3874" s="13" t="s">
        <v>35</v>
      </c>
    </row>
    <row r="3875" spans="1:8">
      <c r="A3875" s="15">
        <v>450</v>
      </c>
      <c r="B3875" s="15">
        <v>2020</v>
      </c>
      <c r="C3875" s="13" t="s">
        <v>53</v>
      </c>
      <c r="D3875" s="15">
        <v>25</v>
      </c>
      <c r="E3875" s="13" t="s">
        <v>24</v>
      </c>
      <c r="F3875" s="13" t="s">
        <v>11</v>
      </c>
      <c r="G3875" s="13" t="s">
        <v>25</v>
      </c>
      <c r="H3875" s="13" t="s">
        <v>18</v>
      </c>
    </row>
    <row r="3876" spans="1:8">
      <c r="A3876" s="15">
        <v>449</v>
      </c>
      <c r="B3876" s="15">
        <v>2020</v>
      </c>
      <c r="C3876" s="13" t="s">
        <v>53</v>
      </c>
      <c r="D3876" s="15">
        <v>25</v>
      </c>
      <c r="E3876" s="13" t="s">
        <v>24</v>
      </c>
      <c r="F3876" s="13" t="s">
        <v>11</v>
      </c>
      <c r="G3876" s="13" t="s">
        <v>25</v>
      </c>
      <c r="H3876" s="13" t="s">
        <v>37</v>
      </c>
    </row>
    <row r="3877" spans="1:8">
      <c r="A3877" s="15">
        <v>448</v>
      </c>
      <c r="B3877" s="15">
        <v>2020</v>
      </c>
      <c r="C3877" s="13" t="s">
        <v>53</v>
      </c>
      <c r="D3877" s="15">
        <v>25</v>
      </c>
      <c r="E3877" s="13" t="s">
        <v>24</v>
      </c>
      <c r="F3877" s="13" t="s">
        <v>11</v>
      </c>
      <c r="G3877" s="13" t="s">
        <v>25</v>
      </c>
      <c r="H3877" s="13" t="s">
        <v>34</v>
      </c>
    </row>
    <row r="3878" spans="1:8">
      <c r="A3878" s="15">
        <v>447</v>
      </c>
      <c r="B3878" s="15">
        <v>2020</v>
      </c>
      <c r="C3878" s="13" t="s">
        <v>53</v>
      </c>
      <c r="D3878" s="15">
        <v>25</v>
      </c>
      <c r="E3878" s="13" t="s">
        <v>24</v>
      </c>
      <c r="F3878" s="13" t="s">
        <v>17</v>
      </c>
      <c r="G3878" s="13" t="s">
        <v>25</v>
      </c>
      <c r="H3878" s="13" t="s">
        <v>34</v>
      </c>
    </row>
    <row r="3879" spans="1:8">
      <c r="A3879" s="15">
        <v>446</v>
      </c>
      <c r="B3879" s="15">
        <v>2020</v>
      </c>
      <c r="C3879" s="13" t="s">
        <v>53</v>
      </c>
      <c r="D3879" s="15">
        <v>23</v>
      </c>
      <c r="E3879" s="13" t="s">
        <v>24</v>
      </c>
      <c r="F3879" s="13" t="s">
        <v>11</v>
      </c>
      <c r="G3879" s="13" t="s">
        <v>25</v>
      </c>
      <c r="H3879" s="13" t="s">
        <v>32</v>
      </c>
    </row>
    <row r="3880" spans="1:8">
      <c r="A3880" s="15">
        <v>445</v>
      </c>
      <c r="B3880" s="15">
        <v>2020</v>
      </c>
      <c r="C3880" s="13" t="s">
        <v>9</v>
      </c>
      <c r="D3880" s="15">
        <v>22</v>
      </c>
      <c r="E3880" s="13" t="s">
        <v>24</v>
      </c>
      <c r="F3880" s="13" t="s">
        <v>17</v>
      </c>
      <c r="G3880" s="13" t="s">
        <v>25</v>
      </c>
      <c r="H3880" s="13" t="s">
        <v>30</v>
      </c>
    </row>
    <row r="3881" spans="1:8">
      <c r="A3881" s="15">
        <v>444</v>
      </c>
      <c r="B3881" s="15">
        <v>2020</v>
      </c>
      <c r="C3881" s="13" t="s">
        <v>9</v>
      </c>
      <c r="D3881" s="15">
        <v>21</v>
      </c>
      <c r="E3881" s="13" t="s">
        <v>24</v>
      </c>
      <c r="F3881" s="13" t="s">
        <v>11</v>
      </c>
      <c r="G3881" s="13" t="s">
        <v>25</v>
      </c>
      <c r="H3881" s="13" t="s">
        <v>35</v>
      </c>
    </row>
    <row r="3882" spans="1:8">
      <c r="A3882" s="15">
        <v>443</v>
      </c>
      <c r="B3882" s="15">
        <v>2020</v>
      </c>
      <c r="C3882" s="13" t="s">
        <v>9</v>
      </c>
      <c r="D3882" s="15">
        <v>21</v>
      </c>
      <c r="E3882" s="13" t="s">
        <v>24</v>
      </c>
      <c r="F3882" s="13" t="s">
        <v>17</v>
      </c>
      <c r="G3882" s="13" t="s">
        <v>25</v>
      </c>
      <c r="H3882" s="13" t="s">
        <v>37</v>
      </c>
    </row>
    <row r="3883" spans="1:8">
      <c r="A3883" s="15">
        <v>442</v>
      </c>
      <c r="B3883" s="15">
        <v>2020</v>
      </c>
      <c r="C3883" s="13" t="s">
        <v>9</v>
      </c>
      <c r="D3883" s="15">
        <v>20</v>
      </c>
      <c r="E3883" s="13" t="s">
        <v>24</v>
      </c>
      <c r="F3883" s="13" t="s">
        <v>11</v>
      </c>
      <c r="G3883" s="13" t="s">
        <v>25</v>
      </c>
      <c r="H3883" s="13" t="s">
        <v>13</v>
      </c>
    </row>
    <row r="3884" spans="1:8">
      <c r="A3884" s="15">
        <v>441</v>
      </c>
      <c r="B3884" s="15">
        <v>2020</v>
      </c>
      <c r="C3884" s="13" t="s">
        <v>9</v>
      </c>
      <c r="D3884" s="15">
        <v>19</v>
      </c>
      <c r="E3884" s="13" t="s">
        <v>24</v>
      </c>
      <c r="F3884" s="13" t="s">
        <v>11</v>
      </c>
      <c r="G3884" s="13" t="s">
        <v>25</v>
      </c>
      <c r="H3884" s="13" t="s">
        <v>13</v>
      </c>
    </row>
    <row r="3885" spans="1:8">
      <c r="A3885" s="15">
        <v>440</v>
      </c>
      <c r="B3885" s="15">
        <v>2020</v>
      </c>
      <c r="C3885" s="13" t="s">
        <v>9</v>
      </c>
      <c r="D3885" s="15">
        <v>19</v>
      </c>
      <c r="E3885" s="13" t="s">
        <v>24</v>
      </c>
      <c r="F3885" s="13" t="s">
        <v>11</v>
      </c>
      <c r="G3885" s="13" t="s">
        <v>25</v>
      </c>
      <c r="H3885" s="13" t="s">
        <v>13</v>
      </c>
    </row>
    <row r="3886" spans="1:8">
      <c r="A3886" s="15">
        <v>439</v>
      </c>
      <c r="B3886" s="15">
        <v>2020</v>
      </c>
      <c r="C3886" s="13" t="s">
        <v>9</v>
      </c>
      <c r="D3886" s="15">
        <v>19</v>
      </c>
      <c r="E3886" s="13" t="s">
        <v>24</v>
      </c>
      <c r="F3886" s="13" t="s">
        <v>11</v>
      </c>
      <c r="G3886" s="13" t="s">
        <v>25</v>
      </c>
      <c r="H3886" s="13" t="s">
        <v>13</v>
      </c>
    </row>
    <row r="3887" spans="1:8">
      <c r="A3887" s="15">
        <v>438</v>
      </c>
      <c r="B3887" s="15">
        <v>2020</v>
      </c>
      <c r="C3887" s="13" t="s">
        <v>9</v>
      </c>
      <c r="D3887" s="15">
        <v>19</v>
      </c>
      <c r="E3887" s="13" t="s">
        <v>24</v>
      </c>
      <c r="F3887" s="13" t="s">
        <v>11</v>
      </c>
      <c r="G3887" s="13" t="s">
        <v>25</v>
      </c>
      <c r="H3887" s="13" t="s">
        <v>13</v>
      </c>
    </row>
    <row r="3888" spans="1:8">
      <c r="A3888" s="15">
        <v>437</v>
      </c>
      <c r="B3888" s="15">
        <v>2020</v>
      </c>
      <c r="C3888" s="13" t="s">
        <v>9</v>
      </c>
      <c r="D3888" s="15">
        <v>19</v>
      </c>
      <c r="E3888" s="13" t="s">
        <v>24</v>
      </c>
      <c r="F3888" s="13" t="s">
        <v>17</v>
      </c>
      <c r="G3888" s="13" t="s">
        <v>25</v>
      </c>
      <c r="H3888" s="13" t="s">
        <v>31</v>
      </c>
    </row>
    <row r="3889" spans="1:8">
      <c r="A3889" s="15">
        <v>436</v>
      </c>
      <c r="B3889" s="15">
        <v>2020</v>
      </c>
      <c r="C3889" s="13" t="s">
        <v>52</v>
      </c>
      <c r="D3889" s="15">
        <v>18</v>
      </c>
      <c r="E3889" s="13" t="s">
        <v>24</v>
      </c>
      <c r="F3889" s="13" t="s">
        <v>11</v>
      </c>
      <c r="G3889" s="13" t="s">
        <v>25</v>
      </c>
      <c r="H3889" s="13" t="s">
        <v>29</v>
      </c>
    </row>
    <row r="3890" spans="1:8">
      <c r="A3890" s="15">
        <v>435</v>
      </c>
      <c r="B3890" s="15">
        <v>2020</v>
      </c>
      <c r="C3890" s="13" t="s">
        <v>52</v>
      </c>
      <c r="D3890" s="15">
        <v>18</v>
      </c>
      <c r="E3890" s="13" t="s">
        <v>24</v>
      </c>
      <c r="F3890" s="13" t="s">
        <v>11</v>
      </c>
      <c r="G3890" s="13" t="s">
        <v>25</v>
      </c>
      <c r="H3890" s="13" t="s">
        <v>26</v>
      </c>
    </row>
    <row r="3891" spans="1:8">
      <c r="A3891" s="15">
        <v>434</v>
      </c>
      <c r="B3891" s="15">
        <v>2020</v>
      </c>
      <c r="C3891" s="13" t="s">
        <v>52</v>
      </c>
      <c r="D3891" s="15">
        <v>18</v>
      </c>
      <c r="E3891" s="13" t="s">
        <v>24</v>
      </c>
      <c r="F3891" s="13" t="s">
        <v>17</v>
      </c>
      <c r="G3891" s="13" t="s">
        <v>25</v>
      </c>
      <c r="H3891" s="13" t="s">
        <v>34</v>
      </c>
    </row>
    <row r="3892" spans="1:8">
      <c r="A3892" s="15">
        <v>433</v>
      </c>
      <c r="B3892" s="15">
        <v>2020</v>
      </c>
      <c r="C3892" s="13" t="s">
        <v>52</v>
      </c>
      <c r="D3892" s="15">
        <v>18</v>
      </c>
      <c r="E3892" s="13" t="s">
        <v>24</v>
      </c>
      <c r="F3892" s="13" t="s">
        <v>17</v>
      </c>
      <c r="G3892" s="13" t="s">
        <v>25</v>
      </c>
      <c r="H3892" s="13" t="s">
        <v>34</v>
      </c>
    </row>
    <row r="3893" spans="1:8">
      <c r="A3893" s="15">
        <v>432</v>
      </c>
      <c r="B3893" s="15">
        <v>2020</v>
      </c>
      <c r="C3893" s="13" t="s">
        <v>52</v>
      </c>
      <c r="D3893" s="15">
        <v>17</v>
      </c>
      <c r="E3893" s="13" t="s">
        <v>24</v>
      </c>
      <c r="F3893" s="13" t="s">
        <v>11</v>
      </c>
      <c r="G3893" s="13" t="s">
        <v>25</v>
      </c>
      <c r="H3893" s="13" t="s">
        <v>26</v>
      </c>
    </row>
    <row r="3894" spans="1:8">
      <c r="A3894" s="15">
        <v>431</v>
      </c>
      <c r="B3894" s="15">
        <v>2020</v>
      </c>
      <c r="C3894" s="13" t="s">
        <v>52</v>
      </c>
      <c r="D3894" s="15">
        <v>17</v>
      </c>
      <c r="E3894" s="13" t="s">
        <v>24</v>
      </c>
      <c r="F3894" s="13" t="s">
        <v>11</v>
      </c>
      <c r="G3894" s="13" t="s">
        <v>25</v>
      </c>
      <c r="H3894" s="13" t="s">
        <v>31</v>
      </c>
    </row>
    <row r="3895" spans="1:8">
      <c r="A3895" s="15">
        <v>430</v>
      </c>
      <c r="B3895" s="15">
        <v>2020</v>
      </c>
      <c r="C3895" s="13" t="s">
        <v>52</v>
      </c>
      <c r="D3895" s="15">
        <v>17</v>
      </c>
      <c r="E3895" s="13" t="s">
        <v>24</v>
      </c>
      <c r="F3895" s="13" t="s">
        <v>11</v>
      </c>
      <c r="G3895" s="13" t="s">
        <v>25</v>
      </c>
      <c r="H3895" s="13" t="s">
        <v>31</v>
      </c>
    </row>
    <row r="3896" spans="1:8">
      <c r="A3896" s="15">
        <v>429</v>
      </c>
      <c r="B3896" s="15">
        <v>2020</v>
      </c>
      <c r="C3896" s="13" t="s">
        <v>52</v>
      </c>
      <c r="D3896" s="15">
        <v>17</v>
      </c>
      <c r="E3896" s="13" t="s">
        <v>24</v>
      </c>
      <c r="F3896" s="13" t="s">
        <v>11</v>
      </c>
      <c r="G3896" s="13" t="s">
        <v>25</v>
      </c>
      <c r="H3896" s="13" t="s">
        <v>31</v>
      </c>
    </row>
    <row r="3897" spans="1:8">
      <c r="A3897" s="15">
        <v>428</v>
      </c>
      <c r="B3897" s="15">
        <v>2020</v>
      </c>
      <c r="C3897" s="13" t="s">
        <v>52</v>
      </c>
      <c r="D3897" s="15">
        <v>17</v>
      </c>
      <c r="E3897" s="13" t="s">
        <v>24</v>
      </c>
      <c r="F3897" s="13" t="s">
        <v>11</v>
      </c>
      <c r="G3897" s="13" t="s">
        <v>25</v>
      </c>
      <c r="H3897" s="13" t="s">
        <v>13</v>
      </c>
    </row>
    <row r="3898" spans="1:8">
      <c r="A3898" s="15">
        <v>427</v>
      </c>
      <c r="B3898" s="15">
        <v>2020</v>
      </c>
      <c r="C3898" s="13" t="s">
        <v>52</v>
      </c>
      <c r="D3898" s="15">
        <v>16</v>
      </c>
      <c r="E3898" s="13" t="s">
        <v>24</v>
      </c>
      <c r="F3898" s="13" t="s">
        <v>11</v>
      </c>
      <c r="G3898" s="13" t="s">
        <v>25</v>
      </c>
      <c r="H3898" s="13" t="s">
        <v>29</v>
      </c>
    </row>
    <row r="3899" spans="1:8">
      <c r="A3899" s="15">
        <v>426</v>
      </c>
      <c r="B3899" s="15">
        <v>2020</v>
      </c>
      <c r="C3899" s="13" t="s">
        <v>52</v>
      </c>
      <c r="D3899" s="15">
        <v>16</v>
      </c>
      <c r="E3899" s="13" t="s">
        <v>24</v>
      </c>
      <c r="F3899" s="13" t="s">
        <v>11</v>
      </c>
      <c r="G3899" s="13" t="s">
        <v>25</v>
      </c>
      <c r="H3899" s="13" t="s">
        <v>34</v>
      </c>
    </row>
    <row r="3900" spans="1:8">
      <c r="A3900" s="15">
        <v>425</v>
      </c>
      <c r="B3900" s="15">
        <v>2020</v>
      </c>
      <c r="C3900" s="13" t="s">
        <v>52</v>
      </c>
      <c r="D3900" s="15">
        <v>16</v>
      </c>
      <c r="E3900" s="13" t="s">
        <v>24</v>
      </c>
      <c r="F3900" s="13" t="s">
        <v>11</v>
      </c>
      <c r="G3900" s="13" t="s">
        <v>25</v>
      </c>
      <c r="H3900" s="13" t="s">
        <v>34</v>
      </c>
    </row>
    <row r="3901" spans="1:8">
      <c r="A3901" s="15">
        <v>424</v>
      </c>
      <c r="B3901" s="15">
        <v>2020</v>
      </c>
      <c r="C3901" s="13" t="s">
        <v>52</v>
      </c>
      <c r="D3901" s="15">
        <v>16</v>
      </c>
      <c r="E3901" s="13" t="s">
        <v>24</v>
      </c>
      <c r="F3901" s="13" t="s">
        <v>11</v>
      </c>
      <c r="G3901" s="13" t="s">
        <v>25</v>
      </c>
      <c r="H3901" s="13" t="s">
        <v>34</v>
      </c>
    </row>
    <row r="3902" spans="1:8">
      <c r="A3902" s="15">
        <v>423</v>
      </c>
      <c r="B3902" s="15">
        <v>2020</v>
      </c>
      <c r="C3902" s="13" t="s">
        <v>52</v>
      </c>
      <c r="D3902" s="15">
        <v>16</v>
      </c>
      <c r="E3902" s="13" t="s">
        <v>24</v>
      </c>
      <c r="F3902" s="13" t="s">
        <v>11</v>
      </c>
      <c r="G3902" s="13" t="s">
        <v>25</v>
      </c>
      <c r="H3902" s="13" t="s">
        <v>26</v>
      </c>
    </row>
    <row r="3903" spans="1:8">
      <c r="A3903" s="15">
        <v>422</v>
      </c>
      <c r="B3903" s="15">
        <v>2020</v>
      </c>
      <c r="C3903" s="13" t="s">
        <v>52</v>
      </c>
      <c r="D3903" s="15">
        <v>16</v>
      </c>
      <c r="E3903" s="13" t="s">
        <v>24</v>
      </c>
      <c r="F3903" s="13" t="s">
        <v>11</v>
      </c>
      <c r="G3903" s="13" t="s">
        <v>25</v>
      </c>
      <c r="H3903" s="13" t="s">
        <v>26</v>
      </c>
    </row>
    <row r="3904" spans="1:8">
      <c r="A3904" s="15">
        <v>421</v>
      </c>
      <c r="B3904" s="15">
        <v>2020</v>
      </c>
      <c r="C3904" s="13" t="s">
        <v>52</v>
      </c>
      <c r="D3904" s="15">
        <v>16</v>
      </c>
      <c r="E3904" s="13" t="s">
        <v>24</v>
      </c>
      <c r="F3904" s="13" t="s">
        <v>11</v>
      </c>
      <c r="G3904" s="13" t="s">
        <v>25</v>
      </c>
      <c r="H3904" s="13" t="s">
        <v>31</v>
      </c>
    </row>
    <row r="3905" spans="1:8">
      <c r="A3905" s="15">
        <v>420</v>
      </c>
      <c r="B3905" s="15">
        <v>2020</v>
      </c>
      <c r="C3905" s="13" t="s">
        <v>52</v>
      </c>
      <c r="D3905" s="15">
        <v>16</v>
      </c>
      <c r="E3905" s="13" t="s">
        <v>24</v>
      </c>
      <c r="F3905" s="13" t="s">
        <v>11</v>
      </c>
      <c r="G3905" s="13" t="s">
        <v>25</v>
      </c>
      <c r="H3905" s="13" t="s">
        <v>31</v>
      </c>
    </row>
    <row r="3906" spans="1:8">
      <c r="A3906" s="15">
        <v>419</v>
      </c>
      <c r="B3906" s="15">
        <v>2020</v>
      </c>
      <c r="C3906" s="13" t="s">
        <v>52</v>
      </c>
      <c r="D3906" s="15">
        <v>16</v>
      </c>
      <c r="E3906" s="13" t="s">
        <v>24</v>
      </c>
      <c r="F3906" s="13" t="s">
        <v>11</v>
      </c>
      <c r="G3906" s="13" t="s">
        <v>25</v>
      </c>
      <c r="H3906" s="13" t="s">
        <v>31</v>
      </c>
    </row>
    <row r="3907" spans="1:8">
      <c r="A3907" s="15">
        <v>418</v>
      </c>
      <c r="B3907" s="15">
        <v>2020</v>
      </c>
      <c r="C3907" s="13" t="s">
        <v>52</v>
      </c>
      <c r="D3907" s="15">
        <v>16</v>
      </c>
      <c r="E3907" s="13" t="s">
        <v>24</v>
      </c>
      <c r="F3907" s="13" t="s">
        <v>11</v>
      </c>
      <c r="G3907" s="13" t="s">
        <v>25</v>
      </c>
      <c r="H3907" s="13" t="s">
        <v>31</v>
      </c>
    </row>
    <row r="3908" spans="1:8">
      <c r="A3908" s="15">
        <v>417</v>
      </c>
      <c r="B3908" s="15">
        <v>2020</v>
      </c>
      <c r="C3908" s="13" t="s">
        <v>52</v>
      </c>
      <c r="D3908" s="15">
        <v>16</v>
      </c>
      <c r="E3908" s="13" t="s">
        <v>24</v>
      </c>
      <c r="F3908" s="13" t="s">
        <v>11</v>
      </c>
      <c r="G3908" s="13" t="s">
        <v>25</v>
      </c>
      <c r="H3908" s="13" t="s">
        <v>31</v>
      </c>
    </row>
    <row r="3909" spans="1:8">
      <c r="A3909" s="15">
        <v>416</v>
      </c>
      <c r="B3909" s="15">
        <v>2020</v>
      </c>
      <c r="C3909" s="13" t="s">
        <v>52</v>
      </c>
      <c r="D3909" s="15">
        <v>16</v>
      </c>
      <c r="E3909" s="13" t="s">
        <v>24</v>
      </c>
      <c r="F3909" s="13" t="s">
        <v>11</v>
      </c>
      <c r="G3909" s="13" t="s">
        <v>25</v>
      </c>
      <c r="H3909" s="13" t="s">
        <v>31</v>
      </c>
    </row>
    <row r="3910" spans="1:8">
      <c r="A3910" s="15">
        <v>415</v>
      </c>
      <c r="B3910" s="15">
        <v>2020</v>
      </c>
      <c r="C3910" s="13" t="s">
        <v>52</v>
      </c>
      <c r="D3910" s="15">
        <v>16</v>
      </c>
      <c r="E3910" s="13" t="s">
        <v>24</v>
      </c>
      <c r="F3910" s="13" t="s">
        <v>11</v>
      </c>
      <c r="G3910" s="13" t="s">
        <v>25</v>
      </c>
      <c r="H3910" s="13" t="s">
        <v>13</v>
      </c>
    </row>
    <row r="3911" spans="1:8">
      <c r="A3911" s="15">
        <v>414</v>
      </c>
      <c r="B3911" s="15">
        <v>2020</v>
      </c>
      <c r="C3911" s="13" t="s">
        <v>52</v>
      </c>
      <c r="D3911" s="15">
        <v>16</v>
      </c>
      <c r="E3911" s="13" t="s">
        <v>24</v>
      </c>
      <c r="F3911" s="13" t="s">
        <v>11</v>
      </c>
      <c r="G3911" s="13" t="s">
        <v>25</v>
      </c>
      <c r="H3911" s="13" t="s">
        <v>13</v>
      </c>
    </row>
    <row r="3912" spans="1:8">
      <c r="A3912" s="15">
        <v>413</v>
      </c>
      <c r="B3912" s="15">
        <v>2020</v>
      </c>
      <c r="C3912" s="13" t="s">
        <v>52</v>
      </c>
      <c r="D3912" s="15">
        <v>16</v>
      </c>
      <c r="E3912" s="13" t="s">
        <v>24</v>
      </c>
      <c r="F3912" s="13" t="s">
        <v>11</v>
      </c>
      <c r="G3912" s="13" t="s">
        <v>25</v>
      </c>
      <c r="H3912" s="13" t="s">
        <v>13</v>
      </c>
    </row>
    <row r="3913" spans="1:8">
      <c r="A3913" s="15">
        <v>412</v>
      </c>
      <c r="B3913" s="15">
        <v>2020</v>
      </c>
      <c r="C3913" s="13" t="s">
        <v>52</v>
      </c>
      <c r="D3913" s="15">
        <v>16</v>
      </c>
      <c r="E3913" s="13" t="s">
        <v>24</v>
      </c>
      <c r="F3913" s="13" t="s">
        <v>11</v>
      </c>
      <c r="G3913" s="13" t="s">
        <v>25</v>
      </c>
      <c r="H3913" s="13" t="s">
        <v>13</v>
      </c>
    </row>
    <row r="3914" spans="1:8">
      <c r="A3914" s="15">
        <v>411</v>
      </c>
      <c r="B3914" s="15">
        <v>2020</v>
      </c>
      <c r="C3914" s="13" t="s">
        <v>52</v>
      </c>
      <c r="D3914" s="15">
        <v>16</v>
      </c>
      <c r="E3914" s="13" t="s">
        <v>24</v>
      </c>
      <c r="F3914" s="13" t="s">
        <v>11</v>
      </c>
      <c r="G3914" s="13" t="s">
        <v>25</v>
      </c>
      <c r="H3914" s="13" t="s">
        <v>13</v>
      </c>
    </row>
    <row r="3915" spans="1:8">
      <c r="A3915" s="15">
        <v>410</v>
      </c>
      <c r="B3915" s="15">
        <v>2020</v>
      </c>
      <c r="C3915" s="13" t="s">
        <v>52</v>
      </c>
      <c r="D3915" s="15">
        <v>16</v>
      </c>
      <c r="E3915" s="13" t="s">
        <v>24</v>
      </c>
      <c r="F3915" s="13" t="s">
        <v>11</v>
      </c>
      <c r="G3915" s="13" t="s">
        <v>25</v>
      </c>
      <c r="H3915" s="13" t="s">
        <v>13</v>
      </c>
    </row>
    <row r="3916" spans="1:8">
      <c r="A3916" s="15">
        <v>409</v>
      </c>
      <c r="B3916" s="15">
        <v>2020</v>
      </c>
      <c r="C3916" s="13" t="s">
        <v>52</v>
      </c>
      <c r="D3916" s="15">
        <v>16</v>
      </c>
      <c r="E3916" s="13" t="s">
        <v>24</v>
      </c>
      <c r="F3916" s="13" t="s">
        <v>17</v>
      </c>
      <c r="G3916" s="13" t="s">
        <v>25</v>
      </c>
      <c r="H3916" s="13" t="s">
        <v>26</v>
      </c>
    </row>
    <row r="3917" spans="1:8">
      <c r="A3917" s="15">
        <v>408</v>
      </c>
      <c r="B3917" s="15">
        <v>2020</v>
      </c>
      <c r="C3917" s="13" t="s">
        <v>52</v>
      </c>
      <c r="D3917" s="15">
        <v>16</v>
      </c>
      <c r="E3917" s="13" t="s">
        <v>24</v>
      </c>
      <c r="F3917" s="13" t="s">
        <v>17</v>
      </c>
      <c r="G3917" s="13" t="s">
        <v>25</v>
      </c>
      <c r="H3917" s="13" t="s">
        <v>31</v>
      </c>
    </row>
    <row r="3918" spans="1:8">
      <c r="A3918" s="15">
        <v>407</v>
      </c>
      <c r="B3918" s="15">
        <v>2020</v>
      </c>
      <c r="C3918" s="13" t="s">
        <v>52</v>
      </c>
      <c r="D3918" s="15">
        <v>16</v>
      </c>
      <c r="E3918" s="13" t="s">
        <v>24</v>
      </c>
      <c r="F3918" s="13" t="s">
        <v>17</v>
      </c>
      <c r="G3918" s="13" t="s">
        <v>25</v>
      </c>
      <c r="H3918" s="13" t="s">
        <v>13</v>
      </c>
    </row>
    <row r="3919" spans="1:8">
      <c r="A3919" s="15">
        <v>406</v>
      </c>
      <c r="B3919" s="15">
        <v>2020</v>
      </c>
      <c r="C3919" s="13" t="s">
        <v>52</v>
      </c>
      <c r="D3919" s="15">
        <v>16</v>
      </c>
      <c r="E3919" s="13" t="s">
        <v>24</v>
      </c>
      <c r="F3919" s="13" t="s">
        <v>17</v>
      </c>
      <c r="G3919" s="13" t="s">
        <v>25</v>
      </c>
      <c r="H3919" s="13" t="s">
        <v>13</v>
      </c>
    </row>
    <row r="3920" spans="1:8">
      <c r="A3920" s="15">
        <v>405</v>
      </c>
      <c r="B3920" s="15">
        <v>2020</v>
      </c>
      <c r="C3920" s="13" t="s">
        <v>52</v>
      </c>
      <c r="D3920" s="15">
        <v>15</v>
      </c>
      <c r="E3920" s="13" t="s">
        <v>10</v>
      </c>
      <c r="F3920" s="13" t="s">
        <v>11</v>
      </c>
      <c r="G3920" s="13" t="s">
        <v>12</v>
      </c>
      <c r="H3920" s="13" t="s">
        <v>31</v>
      </c>
    </row>
    <row r="3921" spans="1:8">
      <c r="A3921" s="15">
        <v>404</v>
      </c>
      <c r="B3921" s="15">
        <v>2020</v>
      </c>
      <c r="C3921" s="13" t="s">
        <v>52</v>
      </c>
      <c r="D3921" s="15">
        <v>15</v>
      </c>
      <c r="E3921" s="13" t="s">
        <v>24</v>
      </c>
      <c r="F3921" s="13" t="s">
        <v>11</v>
      </c>
      <c r="G3921" s="13" t="s">
        <v>25</v>
      </c>
      <c r="H3921" s="13" t="s">
        <v>18</v>
      </c>
    </row>
    <row r="3922" spans="1:8">
      <c r="A3922" s="15">
        <v>403</v>
      </c>
      <c r="B3922" s="15">
        <v>2020</v>
      </c>
      <c r="C3922" s="13" t="s">
        <v>52</v>
      </c>
      <c r="D3922" s="15">
        <v>15</v>
      </c>
      <c r="E3922" s="13" t="s">
        <v>24</v>
      </c>
      <c r="F3922" s="13" t="s">
        <v>11</v>
      </c>
      <c r="G3922" s="13" t="s">
        <v>25</v>
      </c>
      <c r="H3922" s="13" t="s">
        <v>31</v>
      </c>
    </row>
    <row r="3923" spans="1:8">
      <c r="A3923" s="15">
        <v>402</v>
      </c>
      <c r="B3923" s="15">
        <v>2020</v>
      </c>
      <c r="C3923" s="13" t="s">
        <v>52</v>
      </c>
      <c r="D3923" s="15">
        <v>15</v>
      </c>
      <c r="E3923" s="13" t="s">
        <v>24</v>
      </c>
      <c r="F3923" s="13" t="s">
        <v>17</v>
      </c>
      <c r="G3923" s="13" t="s">
        <v>25</v>
      </c>
      <c r="H3923" s="13" t="s">
        <v>18</v>
      </c>
    </row>
    <row r="3924" spans="1:8">
      <c r="A3924" s="15">
        <v>401</v>
      </c>
      <c r="B3924" s="15">
        <v>2020</v>
      </c>
      <c r="C3924" s="13" t="s">
        <v>52</v>
      </c>
      <c r="D3924" s="15">
        <v>15</v>
      </c>
      <c r="E3924" s="13" t="s">
        <v>24</v>
      </c>
      <c r="F3924" s="13" t="s">
        <v>17</v>
      </c>
      <c r="G3924" s="13" t="s">
        <v>25</v>
      </c>
      <c r="H3924" s="13" t="s">
        <v>32</v>
      </c>
    </row>
    <row r="3925" spans="1:8">
      <c r="A3925" s="15">
        <v>400</v>
      </c>
      <c r="B3925" s="15">
        <v>2020</v>
      </c>
      <c r="C3925" s="13" t="s">
        <v>52</v>
      </c>
      <c r="D3925" s="15">
        <v>15</v>
      </c>
      <c r="E3925" s="13" t="s">
        <v>24</v>
      </c>
      <c r="F3925" s="13" t="s">
        <v>17</v>
      </c>
      <c r="G3925" s="13" t="s">
        <v>25</v>
      </c>
      <c r="H3925" s="13" t="s">
        <v>32</v>
      </c>
    </row>
    <row r="3926" spans="1:8">
      <c r="A3926" s="15">
        <v>399</v>
      </c>
      <c r="B3926" s="15">
        <v>2020</v>
      </c>
      <c r="C3926" s="13" t="s">
        <v>52</v>
      </c>
      <c r="D3926" s="15">
        <v>15</v>
      </c>
      <c r="E3926" s="13" t="s">
        <v>24</v>
      </c>
      <c r="F3926" s="13" t="s">
        <v>17</v>
      </c>
      <c r="G3926" s="13" t="s">
        <v>25</v>
      </c>
      <c r="H3926" s="13" t="s">
        <v>34</v>
      </c>
    </row>
    <row r="3927" spans="1:8">
      <c r="A3927" s="15">
        <v>398</v>
      </c>
      <c r="B3927" s="15">
        <v>2020</v>
      </c>
      <c r="C3927" s="13" t="s">
        <v>52</v>
      </c>
      <c r="D3927" s="15">
        <v>15</v>
      </c>
      <c r="E3927" s="13" t="s">
        <v>24</v>
      </c>
      <c r="F3927" s="13" t="s">
        <v>17</v>
      </c>
      <c r="G3927" s="13" t="s">
        <v>25</v>
      </c>
      <c r="H3927" s="13" t="s">
        <v>13</v>
      </c>
    </row>
    <row r="3928" spans="1:8">
      <c r="A3928" s="15">
        <v>397</v>
      </c>
      <c r="B3928" s="15">
        <v>2020</v>
      </c>
      <c r="C3928" s="13" t="s">
        <v>52</v>
      </c>
      <c r="D3928" s="15">
        <v>15</v>
      </c>
      <c r="E3928" s="13" t="s">
        <v>14</v>
      </c>
      <c r="F3928" s="13" t="s">
        <v>11</v>
      </c>
      <c r="G3928" s="13" t="s">
        <v>12</v>
      </c>
      <c r="H3928" s="13" t="s">
        <v>13</v>
      </c>
    </row>
    <row r="3929" spans="1:8">
      <c r="A3929" s="15">
        <v>396</v>
      </c>
      <c r="B3929" s="15">
        <v>2020</v>
      </c>
      <c r="C3929" s="13" t="s">
        <v>23</v>
      </c>
      <c r="D3929" s="15">
        <v>14</v>
      </c>
      <c r="E3929" s="13" t="s">
        <v>38</v>
      </c>
      <c r="F3929" s="13" t="s">
        <v>11</v>
      </c>
      <c r="G3929" s="13" t="s">
        <v>12</v>
      </c>
      <c r="H3929" s="13" t="s">
        <v>30</v>
      </c>
    </row>
    <row r="3930" spans="1:8">
      <c r="A3930" s="15">
        <v>395</v>
      </c>
      <c r="B3930" s="15">
        <v>2020</v>
      </c>
      <c r="C3930" s="13" t="s">
        <v>23</v>
      </c>
      <c r="D3930" s="15">
        <v>14</v>
      </c>
      <c r="E3930" s="13" t="s">
        <v>38</v>
      </c>
      <c r="F3930" s="13" t="s">
        <v>17</v>
      </c>
      <c r="G3930" s="13" t="s">
        <v>12</v>
      </c>
      <c r="H3930" s="13" t="s">
        <v>26</v>
      </c>
    </row>
    <row r="3931" spans="1:8">
      <c r="A3931" s="15">
        <v>394</v>
      </c>
      <c r="B3931" s="15">
        <v>2020</v>
      </c>
      <c r="C3931" s="13" t="s">
        <v>23</v>
      </c>
      <c r="D3931" s="15">
        <v>14</v>
      </c>
      <c r="E3931" s="13" t="s">
        <v>24</v>
      </c>
      <c r="F3931" s="13" t="s">
        <v>11</v>
      </c>
      <c r="G3931" s="13" t="s">
        <v>25</v>
      </c>
      <c r="H3931" s="13" t="s">
        <v>15</v>
      </c>
    </row>
    <row r="3932" spans="1:8">
      <c r="A3932" s="15">
        <v>393</v>
      </c>
      <c r="B3932" s="15">
        <v>2020</v>
      </c>
      <c r="C3932" s="13" t="s">
        <v>23</v>
      </c>
      <c r="D3932" s="15">
        <v>14</v>
      </c>
      <c r="E3932" s="13" t="s">
        <v>24</v>
      </c>
      <c r="F3932" s="13" t="s">
        <v>11</v>
      </c>
      <c r="G3932" s="13" t="s">
        <v>25</v>
      </c>
      <c r="H3932" s="13" t="s">
        <v>18</v>
      </c>
    </row>
    <row r="3933" spans="1:8">
      <c r="A3933" s="15">
        <v>392</v>
      </c>
      <c r="B3933" s="15">
        <v>2020</v>
      </c>
      <c r="C3933" s="13" t="s">
        <v>23</v>
      </c>
      <c r="D3933" s="15">
        <v>14</v>
      </c>
      <c r="E3933" s="13" t="s">
        <v>24</v>
      </c>
      <c r="F3933" s="13" t="s">
        <v>11</v>
      </c>
      <c r="G3933" s="13" t="s">
        <v>25</v>
      </c>
      <c r="H3933" s="13" t="s">
        <v>18</v>
      </c>
    </row>
    <row r="3934" spans="1:8">
      <c r="A3934" s="15">
        <v>391</v>
      </c>
      <c r="B3934" s="15">
        <v>2020</v>
      </c>
      <c r="C3934" s="13" t="s">
        <v>23</v>
      </c>
      <c r="D3934" s="15">
        <v>14</v>
      </c>
      <c r="E3934" s="13" t="s">
        <v>24</v>
      </c>
      <c r="F3934" s="13" t="s">
        <v>11</v>
      </c>
      <c r="G3934" s="13" t="s">
        <v>25</v>
      </c>
      <c r="H3934" s="13" t="s">
        <v>32</v>
      </c>
    </row>
    <row r="3935" spans="1:8">
      <c r="A3935" s="15">
        <v>390</v>
      </c>
      <c r="B3935" s="15">
        <v>2020</v>
      </c>
      <c r="C3935" s="13" t="s">
        <v>23</v>
      </c>
      <c r="D3935" s="15">
        <v>14</v>
      </c>
      <c r="E3935" s="13" t="s">
        <v>24</v>
      </c>
      <c r="F3935" s="13" t="s">
        <v>11</v>
      </c>
      <c r="G3935" s="13" t="s">
        <v>25</v>
      </c>
      <c r="H3935" s="13" t="s">
        <v>32</v>
      </c>
    </row>
    <row r="3936" spans="1:8">
      <c r="A3936" s="15">
        <v>389</v>
      </c>
      <c r="B3936" s="15">
        <v>2020</v>
      </c>
      <c r="C3936" s="13" t="s">
        <v>23</v>
      </c>
      <c r="D3936" s="15">
        <v>14</v>
      </c>
      <c r="E3936" s="13" t="s">
        <v>24</v>
      </c>
      <c r="F3936" s="13" t="s">
        <v>11</v>
      </c>
      <c r="G3936" s="13" t="s">
        <v>25</v>
      </c>
      <c r="H3936" s="13" t="s">
        <v>35</v>
      </c>
    </row>
    <row r="3937" spans="1:8">
      <c r="A3937" s="15">
        <v>388</v>
      </c>
      <c r="B3937" s="15">
        <v>2020</v>
      </c>
      <c r="C3937" s="13" t="s">
        <v>23</v>
      </c>
      <c r="D3937" s="15">
        <v>14</v>
      </c>
      <c r="E3937" s="13" t="s">
        <v>24</v>
      </c>
      <c r="F3937" s="13" t="s">
        <v>11</v>
      </c>
      <c r="G3937" s="13" t="s">
        <v>25</v>
      </c>
      <c r="H3937" s="13" t="s">
        <v>34</v>
      </c>
    </row>
    <row r="3938" spans="1:8">
      <c r="A3938" s="15">
        <v>387</v>
      </c>
      <c r="B3938" s="15">
        <v>2020</v>
      </c>
      <c r="C3938" s="13" t="s">
        <v>23</v>
      </c>
      <c r="D3938" s="15">
        <v>14</v>
      </c>
      <c r="E3938" s="13" t="s">
        <v>24</v>
      </c>
      <c r="F3938" s="13" t="s">
        <v>11</v>
      </c>
      <c r="G3938" s="13" t="s">
        <v>25</v>
      </c>
      <c r="H3938" s="13" t="s">
        <v>26</v>
      </c>
    </row>
    <row r="3939" spans="1:8">
      <c r="A3939" s="15">
        <v>386</v>
      </c>
      <c r="B3939" s="15">
        <v>2020</v>
      </c>
      <c r="C3939" s="13" t="s">
        <v>23</v>
      </c>
      <c r="D3939" s="15">
        <v>14</v>
      </c>
      <c r="E3939" s="13" t="s">
        <v>24</v>
      </c>
      <c r="F3939" s="13" t="s">
        <v>11</v>
      </c>
      <c r="G3939" s="13" t="s">
        <v>25</v>
      </c>
      <c r="H3939" s="13" t="s">
        <v>31</v>
      </c>
    </row>
    <row r="3940" spans="1:8">
      <c r="A3940" s="15">
        <v>385</v>
      </c>
      <c r="B3940" s="15">
        <v>2020</v>
      </c>
      <c r="C3940" s="13" t="s">
        <v>23</v>
      </c>
      <c r="D3940" s="15">
        <v>14</v>
      </c>
      <c r="E3940" s="13" t="s">
        <v>24</v>
      </c>
      <c r="F3940" s="13" t="s">
        <v>11</v>
      </c>
      <c r="G3940" s="13" t="s">
        <v>25</v>
      </c>
      <c r="H3940" s="13" t="s">
        <v>31</v>
      </c>
    </row>
    <row r="3941" spans="1:8">
      <c r="A3941" s="15">
        <v>384</v>
      </c>
      <c r="B3941" s="15">
        <v>2020</v>
      </c>
      <c r="C3941" s="13" t="s">
        <v>23</v>
      </c>
      <c r="D3941" s="15">
        <v>14</v>
      </c>
      <c r="E3941" s="13" t="s">
        <v>24</v>
      </c>
      <c r="F3941" s="13" t="s">
        <v>11</v>
      </c>
      <c r="G3941" s="13" t="s">
        <v>25</v>
      </c>
      <c r="H3941" s="13" t="s">
        <v>31</v>
      </c>
    </row>
    <row r="3942" spans="1:8">
      <c r="A3942" s="15">
        <v>383</v>
      </c>
      <c r="B3942" s="15">
        <v>2020</v>
      </c>
      <c r="C3942" s="13" t="s">
        <v>23</v>
      </c>
      <c r="D3942" s="15">
        <v>14</v>
      </c>
      <c r="E3942" s="13" t="s">
        <v>24</v>
      </c>
      <c r="F3942" s="13" t="s">
        <v>11</v>
      </c>
      <c r="G3942" s="13" t="s">
        <v>25</v>
      </c>
      <c r="H3942" s="13" t="s">
        <v>31</v>
      </c>
    </row>
    <row r="3943" spans="1:8">
      <c r="A3943" s="15">
        <v>382</v>
      </c>
      <c r="B3943" s="15">
        <v>2020</v>
      </c>
      <c r="C3943" s="13" t="s">
        <v>23</v>
      </c>
      <c r="D3943" s="15">
        <v>14</v>
      </c>
      <c r="E3943" s="13" t="s">
        <v>24</v>
      </c>
      <c r="F3943" s="13" t="s">
        <v>11</v>
      </c>
      <c r="G3943" s="13" t="s">
        <v>25</v>
      </c>
      <c r="H3943" s="13" t="s">
        <v>13</v>
      </c>
    </row>
    <row r="3944" spans="1:8">
      <c r="A3944" s="15">
        <v>381</v>
      </c>
      <c r="B3944" s="15">
        <v>2020</v>
      </c>
      <c r="C3944" s="13" t="s">
        <v>23</v>
      </c>
      <c r="D3944" s="15">
        <v>14</v>
      </c>
      <c r="E3944" s="13" t="s">
        <v>24</v>
      </c>
      <c r="F3944" s="13" t="s">
        <v>11</v>
      </c>
      <c r="G3944" s="13" t="s">
        <v>25</v>
      </c>
      <c r="H3944" s="13" t="s">
        <v>13</v>
      </c>
    </row>
    <row r="3945" spans="1:8">
      <c r="A3945" s="15">
        <v>380</v>
      </c>
      <c r="B3945" s="15">
        <v>2020</v>
      </c>
      <c r="C3945" s="13" t="s">
        <v>23</v>
      </c>
      <c r="D3945" s="15">
        <v>14</v>
      </c>
      <c r="E3945" s="13" t="s">
        <v>24</v>
      </c>
      <c r="F3945" s="13" t="s">
        <v>11</v>
      </c>
      <c r="G3945" s="13" t="s">
        <v>25</v>
      </c>
      <c r="H3945" s="13" t="s">
        <v>13</v>
      </c>
    </row>
    <row r="3946" spans="1:8">
      <c r="A3946" s="15">
        <v>379</v>
      </c>
      <c r="B3946" s="15">
        <v>2020</v>
      </c>
      <c r="C3946" s="13" t="s">
        <v>23</v>
      </c>
      <c r="D3946" s="15">
        <v>14</v>
      </c>
      <c r="E3946" s="13" t="s">
        <v>24</v>
      </c>
      <c r="F3946" s="13" t="s">
        <v>17</v>
      </c>
      <c r="G3946" s="13" t="s">
        <v>25</v>
      </c>
      <c r="H3946" s="13" t="s">
        <v>18</v>
      </c>
    </row>
    <row r="3947" spans="1:8">
      <c r="A3947" s="15">
        <v>378</v>
      </c>
      <c r="B3947" s="15">
        <v>2020</v>
      </c>
      <c r="C3947" s="13" t="s">
        <v>23</v>
      </c>
      <c r="D3947" s="15">
        <v>14</v>
      </c>
      <c r="E3947" s="13" t="s">
        <v>24</v>
      </c>
      <c r="F3947" s="13" t="s">
        <v>17</v>
      </c>
      <c r="G3947" s="13" t="s">
        <v>25</v>
      </c>
      <c r="H3947" s="13" t="s">
        <v>32</v>
      </c>
    </row>
    <row r="3948" spans="1:8">
      <c r="A3948" s="15">
        <v>377</v>
      </c>
      <c r="B3948" s="15">
        <v>2020</v>
      </c>
      <c r="C3948" s="13" t="s">
        <v>23</v>
      </c>
      <c r="D3948" s="15">
        <v>14</v>
      </c>
      <c r="E3948" s="13" t="s">
        <v>24</v>
      </c>
      <c r="F3948" s="13" t="s">
        <v>17</v>
      </c>
      <c r="G3948" s="13" t="s">
        <v>25</v>
      </c>
      <c r="H3948" s="13" t="s">
        <v>32</v>
      </c>
    </row>
    <row r="3949" spans="1:8">
      <c r="A3949" s="15">
        <v>376</v>
      </c>
      <c r="B3949" s="15">
        <v>2020</v>
      </c>
      <c r="C3949" s="13" t="s">
        <v>23</v>
      </c>
      <c r="D3949" s="15">
        <v>14</v>
      </c>
      <c r="E3949" s="13" t="s">
        <v>24</v>
      </c>
      <c r="F3949" s="13" t="s">
        <v>17</v>
      </c>
      <c r="G3949" s="13" t="s">
        <v>25</v>
      </c>
      <c r="H3949" s="13" t="s">
        <v>32</v>
      </c>
    </row>
    <row r="3950" spans="1:8">
      <c r="A3950" s="15">
        <v>375</v>
      </c>
      <c r="B3950" s="15">
        <v>2020</v>
      </c>
      <c r="C3950" s="13" t="s">
        <v>23</v>
      </c>
      <c r="D3950" s="15">
        <v>14</v>
      </c>
      <c r="E3950" s="13" t="s">
        <v>24</v>
      </c>
      <c r="F3950" s="13" t="s">
        <v>17</v>
      </c>
      <c r="G3950" s="13" t="s">
        <v>25</v>
      </c>
      <c r="H3950" s="13" t="s">
        <v>35</v>
      </c>
    </row>
    <row r="3951" spans="1:8">
      <c r="A3951" s="15">
        <v>374</v>
      </c>
      <c r="B3951" s="15">
        <v>2020</v>
      </c>
      <c r="C3951" s="13" t="s">
        <v>23</v>
      </c>
      <c r="D3951" s="15">
        <v>14</v>
      </c>
      <c r="E3951" s="13" t="s">
        <v>24</v>
      </c>
      <c r="F3951" s="13" t="s">
        <v>17</v>
      </c>
      <c r="G3951" s="13" t="s">
        <v>25</v>
      </c>
      <c r="H3951" s="13" t="s">
        <v>30</v>
      </c>
    </row>
    <row r="3952" spans="1:8">
      <c r="A3952" s="15">
        <v>373</v>
      </c>
      <c r="B3952" s="15">
        <v>2020</v>
      </c>
      <c r="C3952" s="13" t="s">
        <v>23</v>
      </c>
      <c r="D3952" s="15">
        <v>14</v>
      </c>
      <c r="E3952" s="13" t="s">
        <v>24</v>
      </c>
      <c r="F3952" s="13" t="s">
        <v>17</v>
      </c>
      <c r="G3952" s="13" t="s">
        <v>25</v>
      </c>
      <c r="H3952" s="13" t="s">
        <v>29</v>
      </c>
    </row>
    <row r="3953" spans="1:8">
      <c r="A3953" s="15">
        <v>372</v>
      </c>
      <c r="B3953" s="15">
        <v>2020</v>
      </c>
      <c r="C3953" s="13" t="s">
        <v>23</v>
      </c>
      <c r="D3953" s="15">
        <v>14</v>
      </c>
      <c r="E3953" s="13" t="s">
        <v>24</v>
      </c>
      <c r="F3953" s="13" t="s">
        <v>17</v>
      </c>
      <c r="G3953" s="13" t="s">
        <v>25</v>
      </c>
      <c r="H3953" s="13" t="s">
        <v>29</v>
      </c>
    </row>
    <row r="3954" spans="1:8">
      <c r="A3954" s="15">
        <v>371</v>
      </c>
      <c r="B3954" s="15">
        <v>2020</v>
      </c>
      <c r="C3954" s="13" t="s">
        <v>23</v>
      </c>
      <c r="D3954" s="15">
        <v>14</v>
      </c>
      <c r="E3954" s="13" t="s">
        <v>24</v>
      </c>
      <c r="F3954" s="13" t="s">
        <v>17</v>
      </c>
      <c r="G3954" s="13" t="s">
        <v>25</v>
      </c>
      <c r="H3954" s="13" t="s">
        <v>34</v>
      </c>
    </row>
    <row r="3955" spans="1:8">
      <c r="A3955" s="15">
        <v>370</v>
      </c>
      <c r="B3955" s="15">
        <v>2020</v>
      </c>
      <c r="C3955" s="13" t="s">
        <v>23</v>
      </c>
      <c r="D3955" s="15">
        <v>14</v>
      </c>
      <c r="E3955" s="13" t="s">
        <v>24</v>
      </c>
      <c r="F3955" s="13" t="s">
        <v>17</v>
      </c>
      <c r="G3955" s="13" t="s">
        <v>25</v>
      </c>
      <c r="H3955" s="13" t="s">
        <v>34</v>
      </c>
    </row>
    <row r="3956" spans="1:8">
      <c r="A3956" s="15">
        <v>369</v>
      </c>
      <c r="B3956" s="15">
        <v>2020</v>
      </c>
      <c r="C3956" s="13" t="s">
        <v>23</v>
      </c>
      <c r="D3956" s="15">
        <v>14</v>
      </c>
      <c r="E3956" s="13" t="s">
        <v>24</v>
      </c>
      <c r="F3956" s="13" t="s">
        <v>17</v>
      </c>
      <c r="G3956" s="13" t="s">
        <v>25</v>
      </c>
      <c r="H3956" s="13" t="s">
        <v>26</v>
      </c>
    </row>
    <row r="3957" spans="1:8">
      <c r="A3957" s="15">
        <v>368</v>
      </c>
      <c r="B3957" s="15">
        <v>2020</v>
      </c>
      <c r="C3957" s="13" t="s">
        <v>23</v>
      </c>
      <c r="D3957" s="15">
        <v>14</v>
      </c>
      <c r="E3957" s="13" t="s">
        <v>24</v>
      </c>
      <c r="F3957" s="13" t="s">
        <v>17</v>
      </c>
      <c r="G3957" s="13" t="s">
        <v>25</v>
      </c>
      <c r="H3957" s="13" t="s">
        <v>26</v>
      </c>
    </row>
    <row r="3958" spans="1:8">
      <c r="A3958" s="15">
        <v>367</v>
      </c>
      <c r="B3958" s="15">
        <v>2020</v>
      </c>
      <c r="C3958" s="13" t="s">
        <v>23</v>
      </c>
      <c r="D3958" s="15">
        <v>14</v>
      </c>
      <c r="E3958" s="13" t="s">
        <v>24</v>
      </c>
      <c r="F3958" s="13" t="s">
        <v>17</v>
      </c>
      <c r="G3958" s="13" t="s">
        <v>25</v>
      </c>
      <c r="H3958" s="13" t="s">
        <v>26</v>
      </c>
    </row>
    <row r="3959" spans="1:8">
      <c r="A3959" s="15">
        <v>366</v>
      </c>
      <c r="B3959" s="15">
        <v>2020</v>
      </c>
      <c r="C3959" s="13" t="s">
        <v>23</v>
      </c>
      <c r="D3959" s="15">
        <v>14</v>
      </c>
      <c r="E3959" s="13" t="s">
        <v>24</v>
      </c>
      <c r="F3959" s="13" t="s">
        <v>17</v>
      </c>
      <c r="G3959" s="13" t="s">
        <v>25</v>
      </c>
      <c r="H3959" s="13" t="s">
        <v>31</v>
      </c>
    </row>
    <row r="3960" spans="1:8">
      <c r="A3960" s="15">
        <v>365</v>
      </c>
      <c r="B3960" s="15">
        <v>2020</v>
      </c>
      <c r="C3960" s="13" t="s">
        <v>23</v>
      </c>
      <c r="D3960" s="15">
        <v>14</v>
      </c>
      <c r="E3960" s="13" t="s">
        <v>24</v>
      </c>
      <c r="F3960" s="13" t="s">
        <v>17</v>
      </c>
      <c r="G3960" s="13" t="s">
        <v>25</v>
      </c>
      <c r="H3960" s="13" t="s">
        <v>13</v>
      </c>
    </row>
    <row r="3961" spans="1:8">
      <c r="A3961" s="15">
        <v>364</v>
      </c>
      <c r="B3961" s="15">
        <v>2020</v>
      </c>
      <c r="C3961" s="13" t="s">
        <v>23</v>
      </c>
      <c r="D3961" s="15">
        <v>14</v>
      </c>
      <c r="E3961" s="13" t="s">
        <v>24</v>
      </c>
      <c r="F3961" s="13" t="s">
        <v>17</v>
      </c>
      <c r="G3961" s="13" t="s">
        <v>25</v>
      </c>
      <c r="H3961" s="13" t="s">
        <v>13</v>
      </c>
    </row>
    <row r="3962" spans="1:8">
      <c r="A3962" s="15">
        <v>363</v>
      </c>
      <c r="B3962" s="15">
        <v>2020</v>
      </c>
      <c r="C3962" s="13" t="s">
        <v>23</v>
      </c>
      <c r="D3962" s="15">
        <v>14</v>
      </c>
      <c r="E3962" s="13" t="s">
        <v>24</v>
      </c>
      <c r="F3962" s="13" t="s">
        <v>17</v>
      </c>
      <c r="G3962" s="13" t="s">
        <v>25</v>
      </c>
      <c r="H3962" s="13" t="s">
        <v>13</v>
      </c>
    </row>
    <row r="3963" spans="1:8">
      <c r="A3963" s="15">
        <v>362</v>
      </c>
      <c r="B3963" s="15">
        <v>2020</v>
      </c>
      <c r="C3963" s="13" t="s">
        <v>23</v>
      </c>
      <c r="D3963" s="15">
        <v>13</v>
      </c>
      <c r="E3963" s="13" t="s">
        <v>24</v>
      </c>
      <c r="F3963" s="13" t="s">
        <v>17</v>
      </c>
      <c r="G3963" s="13" t="s">
        <v>25</v>
      </c>
      <c r="H3963" s="13" t="s">
        <v>13</v>
      </c>
    </row>
    <row r="3964" spans="1:8">
      <c r="A3964" s="15">
        <v>361</v>
      </c>
      <c r="B3964" s="15">
        <v>2020</v>
      </c>
      <c r="C3964" s="13" t="s">
        <v>23</v>
      </c>
      <c r="D3964" s="15">
        <v>13</v>
      </c>
      <c r="E3964" s="13" t="s">
        <v>24</v>
      </c>
      <c r="F3964" s="13" t="s">
        <v>17</v>
      </c>
      <c r="G3964" s="13" t="s">
        <v>25</v>
      </c>
      <c r="H3964" s="13" t="s">
        <v>13</v>
      </c>
    </row>
    <row r="3965" spans="1:8">
      <c r="A3965" s="15">
        <v>360</v>
      </c>
      <c r="B3965" s="15">
        <v>2020</v>
      </c>
      <c r="C3965" s="13" t="s">
        <v>23</v>
      </c>
      <c r="D3965" s="15">
        <v>13</v>
      </c>
      <c r="E3965" s="13" t="s">
        <v>24</v>
      </c>
      <c r="F3965" s="13" t="s">
        <v>17</v>
      </c>
      <c r="G3965" s="13" t="s">
        <v>25</v>
      </c>
      <c r="H3965" s="13" t="s">
        <v>13</v>
      </c>
    </row>
    <row r="3966" spans="1:8">
      <c r="A3966" s="15">
        <v>359</v>
      </c>
      <c r="B3966" s="15">
        <v>2020</v>
      </c>
      <c r="C3966" s="13" t="s">
        <v>23</v>
      </c>
      <c r="D3966" s="15">
        <v>13</v>
      </c>
      <c r="E3966" s="13" t="s">
        <v>24</v>
      </c>
      <c r="F3966" s="13" t="s">
        <v>17</v>
      </c>
      <c r="G3966" s="13" t="s">
        <v>25</v>
      </c>
      <c r="H3966" s="13" t="s">
        <v>13</v>
      </c>
    </row>
    <row r="3967" spans="1:8">
      <c r="A3967" s="15">
        <v>358</v>
      </c>
      <c r="B3967" s="15">
        <v>2020</v>
      </c>
      <c r="C3967" s="13" t="s">
        <v>23</v>
      </c>
      <c r="D3967" s="15">
        <v>13</v>
      </c>
      <c r="E3967" s="13" t="s">
        <v>24</v>
      </c>
      <c r="F3967" s="13" t="s">
        <v>17</v>
      </c>
      <c r="G3967" s="13" t="s">
        <v>25</v>
      </c>
      <c r="H3967" s="13" t="s">
        <v>13</v>
      </c>
    </row>
    <row r="3968" spans="1:8">
      <c r="A3968" s="15">
        <v>357</v>
      </c>
      <c r="B3968" s="15">
        <v>2020</v>
      </c>
      <c r="C3968" s="13" t="s">
        <v>23</v>
      </c>
      <c r="D3968" s="15">
        <v>13</v>
      </c>
      <c r="E3968" s="13" t="s">
        <v>24</v>
      </c>
      <c r="F3968" s="13" t="s">
        <v>17</v>
      </c>
      <c r="G3968" s="13" t="s">
        <v>25</v>
      </c>
      <c r="H3968" s="13" t="s">
        <v>13</v>
      </c>
    </row>
    <row r="3969" spans="1:8">
      <c r="A3969" s="15">
        <v>356</v>
      </c>
      <c r="B3969" s="15">
        <v>2020</v>
      </c>
      <c r="C3969" s="13" t="s">
        <v>23</v>
      </c>
      <c r="D3969" s="15">
        <v>13</v>
      </c>
      <c r="E3969" s="13" t="s">
        <v>24</v>
      </c>
      <c r="F3969" s="13" t="s">
        <v>17</v>
      </c>
      <c r="G3969" s="13" t="s">
        <v>25</v>
      </c>
      <c r="H3969" s="13" t="s">
        <v>13</v>
      </c>
    </row>
    <row r="3970" spans="1:8">
      <c r="A3970" s="15">
        <v>355</v>
      </c>
      <c r="B3970" s="15">
        <v>2020</v>
      </c>
      <c r="C3970" s="13" t="s">
        <v>23</v>
      </c>
      <c r="D3970" s="15">
        <v>13</v>
      </c>
      <c r="E3970" s="13" t="s">
        <v>24</v>
      </c>
      <c r="F3970" s="13" t="s">
        <v>17</v>
      </c>
      <c r="G3970" s="13" t="s">
        <v>25</v>
      </c>
      <c r="H3970" s="13" t="s">
        <v>13</v>
      </c>
    </row>
    <row r="3971" spans="1:8">
      <c r="A3971" s="15">
        <v>354</v>
      </c>
      <c r="B3971" s="15">
        <v>2020</v>
      </c>
      <c r="C3971" s="13" t="s">
        <v>23</v>
      </c>
      <c r="D3971" s="15">
        <v>13</v>
      </c>
      <c r="E3971" s="13" t="s">
        <v>24</v>
      </c>
      <c r="F3971" s="13" t="s">
        <v>17</v>
      </c>
      <c r="G3971" s="13" t="s">
        <v>25</v>
      </c>
      <c r="H3971" s="13" t="s">
        <v>13</v>
      </c>
    </row>
    <row r="3972" spans="1:8">
      <c r="A3972" s="15">
        <v>353</v>
      </c>
      <c r="B3972" s="15">
        <v>2020</v>
      </c>
      <c r="C3972" s="13" t="s">
        <v>23</v>
      </c>
      <c r="D3972" s="15">
        <v>13</v>
      </c>
      <c r="E3972" s="13" t="s">
        <v>24</v>
      </c>
      <c r="F3972" s="13" t="s">
        <v>17</v>
      </c>
      <c r="G3972" s="13" t="s">
        <v>25</v>
      </c>
      <c r="H3972" s="13" t="s">
        <v>13</v>
      </c>
    </row>
    <row r="3973" spans="1:8">
      <c r="A3973" s="15">
        <v>352</v>
      </c>
      <c r="B3973" s="15">
        <v>2020</v>
      </c>
      <c r="C3973" s="13" t="s">
        <v>23</v>
      </c>
      <c r="D3973" s="15">
        <v>13</v>
      </c>
      <c r="E3973" s="13" t="s">
        <v>24</v>
      </c>
      <c r="F3973" s="13" t="s">
        <v>17</v>
      </c>
      <c r="G3973" s="13" t="s">
        <v>25</v>
      </c>
      <c r="H3973" s="13" t="s">
        <v>13</v>
      </c>
    </row>
    <row r="3974" spans="1:8">
      <c r="A3974" s="15">
        <v>351</v>
      </c>
      <c r="B3974" s="15">
        <v>2020</v>
      </c>
      <c r="C3974" s="13" t="s">
        <v>23</v>
      </c>
      <c r="D3974" s="15">
        <v>13</v>
      </c>
      <c r="E3974" s="13" t="s">
        <v>24</v>
      </c>
      <c r="F3974" s="13" t="s">
        <v>17</v>
      </c>
      <c r="G3974" s="13" t="s">
        <v>25</v>
      </c>
      <c r="H3974" s="13" t="s">
        <v>16</v>
      </c>
    </row>
    <row r="3975" spans="1:8">
      <c r="A3975" s="15">
        <v>350</v>
      </c>
      <c r="B3975" s="15">
        <v>2020</v>
      </c>
      <c r="C3975" s="13" t="s">
        <v>23</v>
      </c>
      <c r="D3975" s="15">
        <v>13</v>
      </c>
      <c r="E3975" s="13" t="s">
        <v>24</v>
      </c>
      <c r="F3975" s="13" t="s">
        <v>17</v>
      </c>
      <c r="G3975" s="13" t="s">
        <v>25</v>
      </c>
      <c r="H3975" s="13" t="s">
        <v>16</v>
      </c>
    </row>
    <row r="3976" spans="1:8">
      <c r="A3976" s="15">
        <v>349</v>
      </c>
      <c r="B3976" s="15">
        <v>2020</v>
      </c>
      <c r="C3976" s="13" t="s">
        <v>23</v>
      </c>
      <c r="D3976" s="15">
        <v>13</v>
      </c>
      <c r="E3976" s="13" t="s">
        <v>24</v>
      </c>
      <c r="F3976" s="13" t="s">
        <v>17</v>
      </c>
      <c r="G3976" s="13" t="s">
        <v>25</v>
      </c>
      <c r="H3976" s="13" t="s">
        <v>16</v>
      </c>
    </row>
    <row r="3977" spans="1:8">
      <c r="A3977" s="15">
        <v>348</v>
      </c>
      <c r="B3977" s="15">
        <v>2020</v>
      </c>
      <c r="C3977" s="13" t="s">
        <v>23</v>
      </c>
      <c r="D3977" s="15">
        <v>13</v>
      </c>
      <c r="E3977" s="13" t="s">
        <v>14</v>
      </c>
      <c r="F3977" s="13" t="s">
        <v>11</v>
      </c>
      <c r="G3977" s="13" t="s">
        <v>12</v>
      </c>
      <c r="H3977" s="13" t="s">
        <v>13</v>
      </c>
    </row>
    <row r="3978" spans="1:8">
      <c r="A3978" s="15">
        <v>347</v>
      </c>
      <c r="B3978" s="15">
        <v>2020</v>
      </c>
      <c r="C3978" s="13" t="s">
        <v>23</v>
      </c>
      <c r="D3978" s="15">
        <v>13</v>
      </c>
      <c r="E3978" s="13" t="s">
        <v>14</v>
      </c>
      <c r="F3978" s="13" t="s">
        <v>17</v>
      </c>
      <c r="G3978" s="13" t="s">
        <v>12</v>
      </c>
      <c r="H3978" s="13" t="s">
        <v>30</v>
      </c>
    </row>
    <row r="3979" spans="1:8">
      <c r="A3979" s="15">
        <v>346</v>
      </c>
      <c r="B3979" s="15">
        <v>2020</v>
      </c>
      <c r="C3979" s="13" t="s">
        <v>23</v>
      </c>
      <c r="D3979" s="15">
        <v>13</v>
      </c>
      <c r="E3979" s="13" t="s">
        <v>14</v>
      </c>
      <c r="F3979" s="13" t="s">
        <v>17</v>
      </c>
      <c r="G3979" s="13" t="s">
        <v>12</v>
      </c>
      <c r="H3979" s="13" t="s">
        <v>30</v>
      </c>
    </row>
    <row r="3980" spans="1:8">
      <c r="A3980" s="15">
        <v>345</v>
      </c>
      <c r="B3980" s="15">
        <v>2020</v>
      </c>
      <c r="C3980" s="13" t="s">
        <v>23</v>
      </c>
      <c r="D3980" s="15">
        <v>13</v>
      </c>
      <c r="E3980" s="13" t="s">
        <v>44</v>
      </c>
      <c r="F3980" s="13" t="s">
        <v>17</v>
      </c>
      <c r="G3980" s="13" t="s">
        <v>12</v>
      </c>
      <c r="H3980" s="13" t="s">
        <v>29</v>
      </c>
    </row>
    <row r="3981" spans="1:8">
      <c r="A3981" s="15">
        <v>344</v>
      </c>
      <c r="B3981" s="15">
        <v>2020</v>
      </c>
      <c r="C3981" s="13" t="s">
        <v>23</v>
      </c>
      <c r="D3981" s="15">
        <v>13</v>
      </c>
      <c r="E3981" s="13" t="s">
        <v>50</v>
      </c>
      <c r="F3981" s="13" t="s">
        <v>11</v>
      </c>
      <c r="G3981" s="13" t="s">
        <v>12</v>
      </c>
      <c r="H3981" s="15">
        <v>4</v>
      </c>
    </row>
    <row r="3982" spans="1:8">
      <c r="A3982" s="15">
        <v>343</v>
      </c>
      <c r="B3982" s="15">
        <v>2020</v>
      </c>
      <c r="C3982" s="13" t="s">
        <v>23</v>
      </c>
      <c r="D3982" s="15">
        <v>13</v>
      </c>
      <c r="E3982" s="13" t="s">
        <v>10</v>
      </c>
      <c r="F3982" s="13" t="s">
        <v>11</v>
      </c>
      <c r="G3982" s="13" t="s">
        <v>12</v>
      </c>
      <c r="H3982" s="13" t="s">
        <v>15</v>
      </c>
    </row>
    <row r="3983" spans="1:8">
      <c r="A3983" s="15">
        <v>342</v>
      </c>
      <c r="B3983" s="15">
        <v>2020</v>
      </c>
      <c r="C3983" s="13" t="s">
        <v>23</v>
      </c>
      <c r="D3983" s="15">
        <v>13</v>
      </c>
      <c r="E3983" s="13" t="s">
        <v>10</v>
      </c>
      <c r="F3983" s="13" t="s">
        <v>11</v>
      </c>
      <c r="G3983" s="13" t="s">
        <v>12</v>
      </c>
      <c r="H3983" s="13" t="s">
        <v>37</v>
      </c>
    </row>
    <row r="3984" spans="1:8">
      <c r="A3984" s="15">
        <v>341</v>
      </c>
      <c r="B3984" s="15">
        <v>2020</v>
      </c>
      <c r="C3984" s="13" t="s">
        <v>23</v>
      </c>
      <c r="D3984" s="15">
        <v>13</v>
      </c>
      <c r="E3984" s="13" t="s">
        <v>51</v>
      </c>
      <c r="F3984" s="13" t="s">
        <v>11</v>
      </c>
      <c r="G3984" s="13" t="s">
        <v>12</v>
      </c>
      <c r="H3984" s="13" t="s">
        <v>18</v>
      </c>
    </row>
    <row r="3985" spans="1:8">
      <c r="A3985" s="15">
        <v>340</v>
      </c>
      <c r="B3985" s="15">
        <v>2020</v>
      </c>
      <c r="C3985" s="13" t="s">
        <v>23</v>
      </c>
      <c r="D3985" s="15">
        <v>13</v>
      </c>
      <c r="E3985" s="13" t="s">
        <v>38</v>
      </c>
      <c r="F3985" s="13" t="s">
        <v>11</v>
      </c>
      <c r="G3985" s="13" t="s">
        <v>12</v>
      </c>
      <c r="H3985" s="13" t="s">
        <v>49</v>
      </c>
    </row>
    <row r="3986" spans="1:8">
      <c r="A3986" s="15">
        <v>339</v>
      </c>
      <c r="B3986" s="15">
        <v>2020</v>
      </c>
      <c r="C3986" s="13" t="s">
        <v>23</v>
      </c>
      <c r="D3986" s="15">
        <v>13</v>
      </c>
      <c r="E3986" s="13" t="s">
        <v>38</v>
      </c>
      <c r="F3986" s="13" t="s">
        <v>11</v>
      </c>
      <c r="G3986" s="13" t="s">
        <v>12</v>
      </c>
      <c r="H3986" s="13" t="s">
        <v>34</v>
      </c>
    </row>
    <row r="3987" spans="1:8">
      <c r="A3987" s="15">
        <v>338</v>
      </c>
      <c r="B3987" s="15">
        <v>2020</v>
      </c>
      <c r="C3987" s="13" t="s">
        <v>23</v>
      </c>
      <c r="D3987" s="15">
        <v>13</v>
      </c>
      <c r="E3987" s="13" t="s">
        <v>24</v>
      </c>
      <c r="F3987" s="13" t="s">
        <v>11</v>
      </c>
      <c r="G3987" s="13" t="s">
        <v>25</v>
      </c>
      <c r="H3987" s="13" t="s">
        <v>18</v>
      </c>
    </row>
    <row r="3988" spans="1:8">
      <c r="A3988" s="15">
        <v>337</v>
      </c>
      <c r="B3988" s="15">
        <v>2020</v>
      </c>
      <c r="C3988" s="13" t="s">
        <v>23</v>
      </c>
      <c r="D3988" s="15">
        <v>13</v>
      </c>
      <c r="E3988" s="13" t="s">
        <v>24</v>
      </c>
      <c r="F3988" s="13" t="s">
        <v>11</v>
      </c>
      <c r="G3988" s="13" t="s">
        <v>25</v>
      </c>
      <c r="H3988" s="13" t="s">
        <v>18</v>
      </c>
    </row>
    <row r="3989" spans="1:8">
      <c r="A3989" s="15">
        <v>336</v>
      </c>
      <c r="B3989" s="15">
        <v>2020</v>
      </c>
      <c r="C3989" s="13" t="s">
        <v>23</v>
      </c>
      <c r="D3989" s="15">
        <v>13</v>
      </c>
      <c r="E3989" s="13" t="s">
        <v>24</v>
      </c>
      <c r="F3989" s="13" t="s">
        <v>11</v>
      </c>
      <c r="G3989" s="13" t="s">
        <v>25</v>
      </c>
      <c r="H3989" s="13" t="s">
        <v>32</v>
      </c>
    </row>
    <row r="3990" spans="1:8">
      <c r="A3990" s="15">
        <v>335</v>
      </c>
      <c r="B3990" s="15">
        <v>2020</v>
      </c>
      <c r="C3990" s="13" t="s">
        <v>23</v>
      </c>
      <c r="D3990" s="15">
        <v>13</v>
      </c>
      <c r="E3990" s="13" t="s">
        <v>24</v>
      </c>
      <c r="F3990" s="13" t="s">
        <v>11</v>
      </c>
      <c r="G3990" s="13" t="s">
        <v>25</v>
      </c>
      <c r="H3990" s="13" t="s">
        <v>32</v>
      </c>
    </row>
    <row r="3991" spans="1:8">
      <c r="A3991" s="15">
        <v>334</v>
      </c>
      <c r="B3991" s="15">
        <v>2020</v>
      </c>
      <c r="C3991" s="13" t="s">
        <v>23</v>
      </c>
      <c r="D3991" s="15">
        <v>13</v>
      </c>
      <c r="E3991" s="13" t="s">
        <v>24</v>
      </c>
      <c r="F3991" s="13" t="s">
        <v>11</v>
      </c>
      <c r="G3991" s="13" t="s">
        <v>25</v>
      </c>
      <c r="H3991" s="13" t="s">
        <v>32</v>
      </c>
    </row>
    <row r="3992" spans="1:8">
      <c r="A3992" s="15">
        <v>333</v>
      </c>
      <c r="B3992" s="15">
        <v>2020</v>
      </c>
      <c r="C3992" s="13" t="s">
        <v>23</v>
      </c>
      <c r="D3992" s="15">
        <v>13</v>
      </c>
      <c r="E3992" s="13" t="s">
        <v>24</v>
      </c>
      <c r="F3992" s="13" t="s">
        <v>11</v>
      </c>
      <c r="G3992" s="13" t="s">
        <v>25</v>
      </c>
      <c r="H3992" s="13" t="s">
        <v>35</v>
      </c>
    </row>
    <row r="3993" spans="1:8">
      <c r="A3993" s="15">
        <v>332</v>
      </c>
      <c r="B3993" s="15">
        <v>2020</v>
      </c>
      <c r="C3993" s="13" t="s">
        <v>23</v>
      </c>
      <c r="D3993" s="15">
        <v>13</v>
      </c>
      <c r="E3993" s="13" t="s">
        <v>24</v>
      </c>
      <c r="F3993" s="13" t="s">
        <v>11</v>
      </c>
      <c r="G3993" s="13" t="s">
        <v>25</v>
      </c>
      <c r="H3993" s="13" t="s">
        <v>35</v>
      </c>
    </row>
    <row r="3994" spans="1:8">
      <c r="A3994" s="15">
        <v>331</v>
      </c>
      <c r="B3994" s="15">
        <v>2020</v>
      </c>
      <c r="C3994" s="13" t="s">
        <v>23</v>
      </c>
      <c r="D3994" s="15">
        <v>13</v>
      </c>
      <c r="E3994" s="13" t="s">
        <v>24</v>
      </c>
      <c r="F3994" s="13" t="s">
        <v>11</v>
      </c>
      <c r="G3994" s="13" t="s">
        <v>25</v>
      </c>
      <c r="H3994" s="13" t="s">
        <v>37</v>
      </c>
    </row>
    <row r="3995" spans="1:8">
      <c r="A3995" s="15">
        <v>330</v>
      </c>
      <c r="B3995" s="15">
        <v>2020</v>
      </c>
      <c r="C3995" s="13" t="s">
        <v>23</v>
      </c>
      <c r="D3995" s="15">
        <v>13</v>
      </c>
      <c r="E3995" s="13" t="s">
        <v>24</v>
      </c>
      <c r="F3995" s="13" t="s">
        <v>11</v>
      </c>
      <c r="G3995" s="13" t="s">
        <v>25</v>
      </c>
      <c r="H3995" s="13" t="s">
        <v>30</v>
      </c>
    </row>
    <row r="3996" spans="1:8">
      <c r="A3996" s="15">
        <v>329</v>
      </c>
      <c r="B3996" s="15">
        <v>2020</v>
      </c>
      <c r="C3996" s="13" t="s">
        <v>23</v>
      </c>
      <c r="D3996" s="15">
        <v>13</v>
      </c>
      <c r="E3996" s="13" t="s">
        <v>24</v>
      </c>
      <c r="F3996" s="13" t="s">
        <v>11</v>
      </c>
      <c r="G3996" s="13" t="s">
        <v>25</v>
      </c>
      <c r="H3996" s="13" t="s">
        <v>30</v>
      </c>
    </row>
    <row r="3997" spans="1:8">
      <c r="A3997" s="15">
        <v>328</v>
      </c>
      <c r="B3997" s="15">
        <v>2020</v>
      </c>
      <c r="C3997" s="13" t="s">
        <v>23</v>
      </c>
      <c r="D3997" s="15">
        <v>13</v>
      </c>
      <c r="E3997" s="13" t="s">
        <v>24</v>
      </c>
      <c r="F3997" s="13" t="s">
        <v>11</v>
      </c>
      <c r="G3997" s="13" t="s">
        <v>25</v>
      </c>
      <c r="H3997" s="13" t="s">
        <v>30</v>
      </c>
    </row>
    <row r="3998" spans="1:8">
      <c r="A3998" s="15">
        <v>327</v>
      </c>
      <c r="B3998" s="15">
        <v>2020</v>
      </c>
      <c r="C3998" s="13" t="s">
        <v>23</v>
      </c>
      <c r="D3998" s="15">
        <v>13</v>
      </c>
      <c r="E3998" s="13" t="s">
        <v>24</v>
      </c>
      <c r="F3998" s="13" t="s">
        <v>11</v>
      </c>
      <c r="G3998" s="13" t="s">
        <v>25</v>
      </c>
      <c r="H3998" s="13" t="s">
        <v>29</v>
      </c>
    </row>
    <row r="3999" spans="1:8">
      <c r="A3999" s="15">
        <v>326</v>
      </c>
      <c r="B3999" s="15">
        <v>2020</v>
      </c>
      <c r="C3999" s="13" t="s">
        <v>23</v>
      </c>
      <c r="D3999" s="15">
        <v>13</v>
      </c>
      <c r="E3999" s="13" t="s">
        <v>24</v>
      </c>
      <c r="F3999" s="13" t="s">
        <v>11</v>
      </c>
      <c r="G3999" s="13" t="s">
        <v>25</v>
      </c>
      <c r="H3999" s="13" t="s">
        <v>29</v>
      </c>
    </row>
    <row r="4000" spans="1:8">
      <c r="A4000" s="15">
        <v>325</v>
      </c>
      <c r="B4000" s="15">
        <v>2020</v>
      </c>
      <c r="C4000" s="13" t="s">
        <v>23</v>
      </c>
      <c r="D4000" s="15">
        <v>13</v>
      </c>
      <c r="E4000" s="13" t="s">
        <v>24</v>
      </c>
      <c r="F4000" s="13" t="s">
        <v>11</v>
      </c>
      <c r="G4000" s="13" t="s">
        <v>25</v>
      </c>
      <c r="H4000" s="13" t="s">
        <v>29</v>
      </c>
    </row>
    <row r="4001" spans="1:8">
      <c r="A4001" s="15">
        <v>324</v>
      </c>
      <c r="B4001" s="15">
        <v>2020</v>
      </c>
      <c r="C4001" s="13" t="s">
        <v>23</v>
      </c>
      <c r="D4001" s="15">
        <v>13</v>
      </c>
      <c r="E4001" s="13" t="s">
        <v>24</v>
      </c>
      <c r="F4001" s="13" t="s">
        <v>11</v>
      </c>
      <c r="G4001" s="13" t="s">
        <v>25</v>
      </c>
      <c r="H4001" s="13" t="s">
        <v>26</v>
      </c>
    </row>
    <row r="4002" spans="1:8">
      <c r="A4002" s="15">
        <v>323</v>
      </c>
      <c r="B4002" s="15">
        <v>2020</v>
      </c>
      <c r="C4002" s="13" t="s">
        <v>23</v>
      </c>
      <c r="D4002" s="15">
        <v>13</v>
      </c>
      <c r="E4002" s="13" t="s">
        <v>24</v>
      </c>
      <c r="F4002" s="13" t="s">
        <v>11</v>
      </c>
      <c r="G4002" s="13" t="s">
        <v>25</v>
      </c>
      <c r="H4002" s="13" t="s">
        <v>26</v>
      </c>
    </row>
    <row r="4003" spans="1:8">
      <c r="A4003" s="15">
        <v>322</v>
      </c>
      <c r="B4003" s="15">
        <v>2020</v>
      </c>
      <c r="C4003" s="13" t="s">
        <v>23</v>
      </c>
      <c r="D4003" s="15">
        <v>13</v>
      </c>
      <c r="E4003" s="13" t="s">
        <v>24</v>
      </c>
      <c r="F4003" s="13" t="s">
        <v>11</v>
      </c>
      <c r="G4003" s="13" t="s">
        <v>25</v>
      </c>
      <c r="H4003" s="13" t="s">
        <v>26</v>
      </c>
    </row>
    <row r="4004" spans="1:8">
      <c r="A4004" s="15">
        <v>321</v>
      </c>
      <c r="B4004" s="15">
        <v>2020</v>
      </c>
      <c r="C4004" s="13" t="s">
        <v>23</v>
      </c>
      <c r="D4004" s="15">
        <v>13</v>
      </c>
      <c r="E4004" s="13" t="s">
        <v>24</v>
      </c>
      <c r="F4004" s="13" t="s">
        <v>11</v>
      </c>
      <c r="G4004" s="13" t="s">
        <v>25</v>
      </c>
      <c r="H4004" s="13" t="s">
        <v>26</v>
      </c>
    </row>
    <row r="4005" spans="1:8">
      <c r="A4005" s="15">
        <v>320</v>
      </c>
      <c r="B4005" s="15">
        <v>2020</v>
      </c>
      <c r="C4005" s="13" t="s">
        <v>23</v>
      </c>
      <c r="D4005" s="15">
        <v>13</v>
      </c>
      <c r="E4005" s="13" t="s">
        <v>24</v>
      </c>
      <c r="F4005" s="13" t="s">
        <v>11</v>
      </c>
      <c r="G4005" s="13" t="s">
        <v>25</v>
      </c>
      <c r="H4005" s="13" t="s">
        <v>31</v>
      </c>
    </row>
    <row r="4006" spans="1:8">
      <c r="A4006" s="15">
        <v>319</v>
      </c>
      <c r="B4006" s="15">
        <v>2020</v>
      </c>
      <c r="C4006" s="13" t="s">
        <v>23</v>
      </c>
      <c r="D4006" s="15">
        <v>13</v>
      </c>
      <c r="E4006" s="13" t="s">
        <v>24</v>
      </c>
      <c r="F4006" s="13" t="s">
        <v>11</v>
      </c>
      <c r="G4006" s="13" t="s">
        <v>25</v>
      </c>
      <c r="H4006" s="13" t="s">
        <v>31</v>
      </c>
    </row>
    <row r="4007" spans="1:8">
      <c r="A4007" s="15">
        <v>318</v>
      </c>
      <c r="B4007" s="15">
        <v>2020</v>
      </c>
      <c r="C4007" s="13" t="s">
        <v>23</v>
      </c>
      <c r="D4007" s="15">
        <v>13</v>
      </c>
      <c r="E4007" s="13" t="s">
        <v>24</v>
      </c>
      <c r="F4007" s="13" t="s">
        <v>11</v>
      </c>
      <c r="G4007" s="13" t="s">
        <v>25</v>
      </c>
      <c r="H4007" s="13" t="s">
        <v>31</v>
      </c>
    </row>
    <row r="4008" spans="1:8">
      <c r="A4008" s="15">
        <v>317</v>
      </c>
      <c r="B4008" s="15">
        <v>2020</v>
      </c>
      <c r="C4008" s="13" t="s">
        <v>23</v>
      </c>
      <c r="D4008" s="15">
        <v>13</v>
      </c>
      <c r="E4008" s="13" t="s">
        <v>24</v>
      </c>
      <c r="F4008" s="13" t="s">
        <v>11</v>
      </c>
      <c r="G4008" s="13" t="s">
        <v>25</v>
      </c>
      <c r="H4008" s="13" t="s">
        <v>31</v>
      </c>
    </row>
    <row r="4009" spans="1:8">
      <c r="A4009" s="15">
        <v>316</v>
      </c>
      <c r="B4009" s="15">
        <v>2020</v>
      </c>
      <c r="C4009" s="13" t="s">
        <v>23</v>
      </c>
      <c r="D4009" s="15">
        <v>13</v>
      </c>
      <c r="E4009" s="13" t="s">
        <v>24</v>
      </c>
      <c r="F4009" s="13" t="s">
        <v>11</v>
      </c>
      <c r="G4009" s="13" t="s">
        <v>25</v>
      </c>
      <c r="H4009" s="13" t="s">
        <v>31</v>
      </c>
    </row>
    <row r="4010" spans="1:8">
      <c r="A4010" s="15">
        <v>315</v>
      </c>
      <c r="B4010" s="15">
        <v>2020</v>
      </c>
      <c r="C4010" s="13" t="s">
        <v>23</v>
      </c>
      <c r="D4010" s="15">
        <v>13</v>
      </c>
      <c r="E4010" s="13" t="s">
        <v>24</v>
      </c>
      <c r="F4010" s="13" t="s">
        <v>11</v>
      </c>
      <c r="G4010" s="13" t="s">
        <v>25</v>
      </c>
      <c r="H4010" s="13" t="s">
        <v>31</v>
      </c>
    </row>
    <row r="4011" spans="1:8">
      <c r="A4011" s="15">
        <v>314</v>
      </c>
      <c r="B4011" s="15">
        <v>2020</v>
      </c>
      <c r="C4011" s="13" t="s">
        <v>23</v>
      </c>
      <c r="D4011" s="15">
        <v>13</v>
      </c>
      <c r="E4011" s="13" t="s">
        <v>24</v>
      </c>
      <c r="F4011" s="13" t="s">
        <v>11</v>
      </c>
      <c r="G4011" s="13" t="s">
        <v>25</v>
      </c>
      <c r="H4011" s="13" t="s">
        <v>13</v>
      </c>
    </row>
    <row r="4012" spans="1:8">
      <c r="A4012" s="15">
        <v>313</v>
      </c>
      <c r="B4012" s="15">
        <v>2020</v>
      </c>
      <c r="C4012" s="13" t="s">
        <v>23</v>
      </c>
      <c r="D4012" s="15">
        <v>13</v>
      </c>
      <c r="E4012" s="13" t="s">
        <v>24</v>
      </c>
      <c r="F4012" s="13" t="s">
        <v>11</v>
      </c>
      <c r="G4012" s="13" t="s">
        <v>25</v>
      </c>
      <c r="H4012" s="13" t="s">
        <v>13</v>
      </c>
    </row>
    <row r="4013" spans="1:8">
      <c r="A4013" s="15">
        <v>312</v>
      </c>
      <c r="B4013" s="15">
        <v>2020</v>
      </c>
      <c r="C4013" s="13" t="s">
        <v>23</v>
      </c>
      <c r="D4013" s="15">
        <v>13</v>
      </c>
      <c r="E4013" s="13" t="s">
        <v>24</v>
      </c>
      <c r="F4013" s="13" t="s">
        <v>11</v>
      </c>
      <c r="G4013" s="13" t="s">
        <v>25</v>
      </c>
      <c r="H4013" s="13" t="s">
        <v>13</v>
      </c>
    </row>
    <row r="4014" spans="1:8">
      <c r="A4014" s="15">
        <v>311</v>
      </c>
      <c r="B4014" s="15">
        <v>2020</v>
      </c>
      <c r="C4014" s="13" t="s">
        <v>23</v>
      </c>
      <c r="D4014" s="15">
        <v>13</v>
      </c>
      <c r="E4014" s="13" t="s">
        <v>24</v>
      </c>
      <c r="F4014" s="13" t="s">
        <v>11</v>
      </c>
      <c r="G4014" s="13" t="s">
        <v>25</v>
      </c>
      <c r="H4014" s="13" t="s">
        <v>13</v>
      </c>
    </row>
    <row r="4015" spans="1:8">
      <c r="A4015" s="15">
        <v>310</v>
      </c>
      <c r="B4015" s="15">
        <v>2020</v>
      </c>
      <c r="C4015" s="13" t="s">
        <v>23</v>
      </c>
      <c r="D4015" s="15">
        <v>13</v>
      </c>
      <c r="E4015" s="13" t="s">
        <v>24</v>
      </c>
      <c r="F4015" s="13" t="s">
        <v>11</v>
      </c>
      <c r="G4015" s="13" t="s">
        <v>25</v>
      </c>
      <c r="H4015" s="13" t="s">
        <v>13</v>
      </c>
    </row>
    <row r="4016" spans="1:8">
      <c r="A4016" s="15">
        <v>309</v>
      </c>
      <c r="B4016" s="15">
        <v>2020</v>
      </c>
      <c r="C4016" s="13" t="s">
        <v>23</v>
      </c>
      <c r="D4016" s="15">
        <v>13</v>
      </c>
      <c r="E4016" s="13" t="s">
        <v>24</v>
      </c>
      <c r="F4016" s="13" t="s">
        <v>11</v>
      </c>
      <c r="G4016" s="13" t="s">
        <v>25</v>
      </c>
      <c r="H4016" s="13" t="s">
        <v>13</v>
      </c>
    </row>
    <row r="4017" spans="1:8">
      <c r="A4017" s="15">
        <v>308</v>
      </c>
      <c r="B4017" s="15">
        <v>2020</v>
      </c>
      <c r="C4017" s="13" t="s">
        <v>23</v>
      </c>
      <c r="D4017" s="15">
        <v>13</v>
      </c>
      <c r="E4017" s="13" t="s">
        <v>24</v>
      </c>
      <c r="F4017" s="13" t="s">
        <v>11</v>
      </c>
      <c r="G4017" s="13" t="s">
        <v>25</v>
      </c>
      <c r="H4017" s="13" t="s">
        <v>13</v>
      </c>
    </row>
    <row r="4018" spans="1:8">
      <c r="A4018" s="15">
        <v>307</v>
      </c>
      <c r="B4018" s="15">
        <v>2020</v>
      </c>
      <c r="C4018" s="13" t="s">
        <v>23</v>
      </c>
      <c r="D4018" s="15">
        <v>13</v>
      </c>
      <c r="E4018" s="13" t="s">
        <v>24</v>
      </c>
      <c r="F4018" s="13" t="s">
        <v>11</v>
      </c>
      <c r="G4018" s="13" t="s">
        <v>25</v>
      </c>
      <c r="H4018" s="13" t="s">
        <v>16</v>
      </c>
    </row>
    <row r="4019" spans="1:8">
      <c r="A4019" s="15">
        <v>306</v>
      </c>
      <c r="B4019" s="15">
        <v>2020</v>
      </c>
      <c r="C4019" s="13" t="s">
        <v>23</v>
      </c>
      <c r="D4019" s="15">
        <v>13</v>
      </c>
      <c r="E4019" s="13" t="s">
        <v>24</v>
      </c>
      <c r="F4019" s="13" t="s">
        <v>11</v>
      </c>
      <c r="G4019" s="13" t="s">
        <v>25</v>
      </c>
      <c r="H4019" s="13" t="s">
        <v>16</v>
      </c>
    </row>
    <row r="4020" spans="1:8">
      <c r="A4020" s="15">
        <v>305</v>
      </c>
      <c r="B4020" s="15">
        <v>2020</v>
      </c>
      <c r="C4020" s="13" t="s">
        <v>23</v>
      </c>
      <c r="D4020" s="15">
        <v>13</v>
      </c>
      <c r="E4020" s="13" t="s">
        <v>24</v>
      </c>
      <c r="F4020" s="13" t="s">
        <v>11</v>
      </c>
      <c r="G4020" s="13" t="s">
        <v>25</v>
      </c>
      <c r="H4020" s="13" t="s">
        <v>16</v>
      </c>
    </row>
    <row r="4021" spans="1:8">
      <c r="A4021" s="15">
        <v>304</v>
      </c>
      <c r="B4021" s="15">
        <v>2020</v>
      </c>
      <c r="C4021" s="13" t="s">
        <v>23</v>
      </c>
      <c r="D4021" s="15">
        <v>13</v>
      </c>
      <c r="E4021" s="13" t="s">
        <v>24</v>
      </c>
      <c r="F4021" s="13" t="s">
        <v>17</v>
      </c>
      <c r="G4021" s="13" t="s">
        <v>25</v>
      </c>
      <c r="H4021" s="13" t="s">
        <v>15</v>
      </c>
    </row>
    <row r="4022" spans="1:8">
      <c r="A4022" s="15">
        <v>303</v>
      </c>
      <c r="B4022" s="15">
        <v>2020</v>
      </c>
      <c r="C4022" s="13" t="s">
        <v>23</v>
      </c>
      <c r="D4022" s="15">
        <v>13</v>
      </c>
      <c r="E4022" s="13" t="s">
        <v>24</v>
      </c>
      <c r="F4022" s="13" t="s">
        <v>17</v>
      </c>
      <c r="G4022" s="13" t="s">
        <v>25</v>
      </c>
      <c r="H4022" s="13" t="s">
        <v>18</v>
      </c>
    </row>
    <row r="4023" spans="1:8">
      <c r="A4023" s="15">
        <v>302</v>
      </c>
      <c r="B4023" s="15">
        <v>2020</v>
      </c>
      <c r="C4023" s="13" t="s">
        <v>23</v>
      </c>
      <c r="D4023" s="15">
        <v>13</v>
      </c>
      <c r="E4023" s="13" t="s">
        <v>24</v>
      </c>
      <c r="F4023" s="13" t="s">
        <v>17</v>
      </c>
      <c r="G4023" s="13" t="s">
        <v>25</v>
      </c>
      <c r="H4023" s="13" t="s">
        <v>18</v>
      </c>
    </row>
    <row r="4024" spans="1:8">
      <c r="A4024" s="15">
        <v>301</v>
      </c>
      <c r="B4024" s="15">
        <v>2020</v>
      </c>
      <c r="C4024" s="13" t="s">
        <v>23</v>
      </c>
      <c r="D4024" s="15">
        <v>13</v>
      </c>
      <c r="E4024" s="13" t="s">
        <v>24</v>
      </c>
      <c r="F4024" s="13" t="s">
        <v>17</v>
      </c>
      <c r="G4024" s="13" t="s">
        <v>25</v>
      </c>
      <c r="H4024" s="13" t="s">
        <v>32</v>
      </c>
    </row>
    <row r="4025" spans="1:8">
      <c r="A4025" s="15">
        <v>300</v>
      </c>
      <c r="B4025" s="15">
        <v>2020</v>
      </c>
      <c r="C4025" s="13" t="s">
        <v>23</v>
      </c>
      <c r="D4025" s="15">
        <v>13</v>
      </c>
      <c r="E4025" s="13" t="s">
        <v>24</v>
      </c>
      <c r="F4025" s="13" t="s">
        <v>17</v>
      </c>
      <c r="G4025" s="13" t="s">
        <v>25</v>
      </c>
      <c r="H4025" s="13" t="s">
        <v>35</v>
      </c>
    </row>
    <row r="4026" spans="1:8">
      <c r="A4026" s="15">
        <v>299</v>
      </c>
      <c r="B4026" s="15">
        <v>2020</v>
      </c>
      <c r="C4026" s="13" t="s">
        <v>23</v>
      </c>
      <c r="D4026" s="15">
        <v>13</v>
      </c>
      <c r="E4026" s="13" t="s">
        <v>24</v>
      </c>
      <c r="F4026" s="13" t="s">
        <v>17</v>
      </c>
      <c r="G4026" s="13" t="s">
        <v>25</v>
      </c>
      <c r="H4026" s="13" t="s">
        <v>37</v>
      </c>
    </row>
    <row r="4027" spans="1:8">
      <c r="A4027" s="15">
        <v>298</v>
      </c>
      <c r="B4027" s="15">
        <v>2020</v>
      </c>
      <c r="C4027" s="13" t="s">
        <v>23</v>
      </c>
      <c r="D4027" s="15">
        <v>13</v>
      </c>
      <c r="E4027" s="13" t="s">
        <v>24</v>
      </c>
      <c r="F4027" s="13" t="s">
        <v>17</v>
      </c>
      <c r="G4027" s="13" t="s">
        <v>25</v>
      </c>
      <c r="H4027" s="13" t="s">
        <v>37</v>
      </c>
    </row>
    <row r="4028" spans="1:8">
      <c r="A4028" s="15">
        <v>297</v>
      </c>
      <c r="B4028" s="15">
        <v>2020</v>
      </c>
      <c r="C4028" s="13" t="s">
        <v>23</v>
      </c>
      <c r="D4028" s="15">
        <v>13</v>
      </c>
      <c r="E4028" s="13" t="s">
        <v>24</v>
      </c>
      <c r="F4028" s="13" t="s">
        <v>17</v>
      </c>
      <c r="G4028" s="13" t="s">
        <v>25</v>
      </c>
      <c r="H4028" s="13" t="s">
        <v>29</v>
      </c>
    </row>
    <row r="4029" spans="1:8">
      <c r="A4029" s="15">
        <v>296</v>
      </c>
      <c r="B4029" s="15">
        <v>2020</v>
      </c>
      <c r="C4029" s="13" t="s">
        <v>23</v>
      </c>
      <c r="D4029" s="15">
        <v>13</v>
      </c>
      <c r="E4029" s="13" t="s">
        <v>24</v>
      </c>
      <c r="F4029" s="13" t="s">
        <v>17</v>
      </c>
      <c r="G4029" s="13" t="s">
        <v>25</v>
      </c>
      <c r="H4029" s="13" t="s">
        <v>29</v>
      </c>
    </row>
    <row r="4030" spans="1:8">
      <c r="A4030" s="15">
        <v>295</v>
      </c>
      <c r="B4030" s="15">
        <v>2020</v>
      </c>
      <c r="C4030" s="13" t="s">
        <v>23</v>
      </c>
      <c r="D4030" s="15">
        <v>13</v>
      </c>
      <c r="E4030" s="13" t="s">
        <v>24</v>
      </c>
      <c r="F4030" s="13" t="s">
        <v>17</v>
      </c>
      <c r="G4030" s="13" t="s">
        <v>25</v>
      </c>
      <c r="H4030" s="13" t="s">
        <v>29</v>
      </c>
    </row>
    <row r="4031" spans="1:8">
      <c r="A4031" s="15">
        <v>294</v>
      </c>
      <c r="B4031" s="15">
        <v>2020</v>
      </c>
      <c r="C4031" s="13" t="s">
        <v>23</v>
      </c>
      <c r="D4031" s="15">
        <v>13</v>
      </c>
      <c r="E4031" s="13" t="s">
        <v>24</v>
      </c>
      <c r="F4031" s="13" t="s">
        <v>17</v>
      </c>
      <c r="G4031" s="13" t="s">
        <v>25</v>
      </c>
      <c r="H4031" s="13" t="s">
        <v>34</v>
      </c>
    </row>
    <row r="4032" spans="1:8">
      <c r="A4032" s="15">
        <v>293</v>
      </c>
      <c r="B4032" s="15">
        <v>2020</v>
      </c>
      <c r="C4032" s="13" t="s">
        <v>23</v>
      </c>
      <c r="D4032" s="15">
        <v>13</v>
      </c>
      <c r="E4032" s="13" t="s">
        <v>24</v>
      </c>
      <c r="F4032" s="13" t="s">
        <v>17</v>
      </c>
      <c r="G4032" s="13" t="s">
        <v>25</v>
      </c>
      <c r="H4032" s="13" t="s">
        <v>26</v>
      </c>
    </row>
    <row r="4033" spans="1:8">
      <c r="A4033" s="15">
        <v>292</v>
      </c>
      <c r="B4033" s="15">
        <v>2020</v>
      </c>
      <c r="C4033" s="13" t="s">
        <v>23</v>
      </c>
      <c r="D4033" s="15">
        <v>13</v>
      </c>
      <c r="E4033" s="13" t="s">
        <v>24</v>
      </c>
      <c r="F4033" s="13" t="s">
        <v>17</v>
      </c>
      <c r="G4033" s="13" t="s">
        <v>25</v>
      </c>
      <c r="H4033" s="13" t="s">
        <v>26</v>
      </c>
    </row>
    <row r="4034" spans="1:8">
      <c r="A4034" s="15">
        <v>291</v>
      </c>
      <c r="B4034" s="15">
        <v>2020</v>
      </c>
      <c r="C4034" s="13" t="s">
        <v>23</v>
      </c>
      <c r="D4034" s="15">
        <v>13</v>
      </c>
      <c r="E4034" s="13" t="s">
        <v>24</v>
      </c>
      <c r="F4034" s="13" t="s">
        <v>17</v>
      </c>
      <c r="G4034" s="13" t="s">
        <v>25</v>
      </c>
      <c r="H4034" s="13" t="s">
        <v>26</v>
      </c>
    </row>
    <row r="4035" spans="1:8">
      <c r="A4035" s="15">
        <v>290</v>
      </c>
      <c r="B4035" s="15">
        <v>2020</v>
      </c>
      <c r="C4035" s="13" t="s">
        <v>23</v>
      </c>
      <c r="D4035" s="15">
        <v>13</v>
      </c>
      <c r="E4035" s="13" t="s">
        <v>24</v>
      </c>
      <c r="F4035" s="13" t="s">
        <v>17</v>
      </c>
      <c r="G4035" s="13" t="s">
        <v>25</v>
      </c>
      <c r="H4035" s="13" t="s">
        <v>26</v>
      </c>
    </row>
    <row r="4036" spans="1:8">
      <c r="A4036" s="15">
        <v>289</v>
      </c>
      <c r="B4036" s="15">
        <v>2020</v>
      </c>
      <c r="C4036" s="13" t="s">
        <v>23</v>
      </c>
      <c r="D4036" s="15">
        <v>13</v>
      </c>
      <c r="E4036" s="13" t="s">
        <v>24</v>
      </c>
      <c r="F4036" s="13" t="s">
        <v>17</v>
      </c>
      <c r="G4036" s="13" t="s">
        <v>25</v>
      </c>
      <c r="H4036" s="13" t="s">
        <v>26</v>
      </c>
    </row>
    <row r="4037" spans="1:8">
      <c r="A4037" s="15">
        <v>288</v>
      </c>
      <c r="B4037" s="15">
        <v>2020</v>
      </c>
      <c r="C4037" s="13" t="s">
        <v>23</v>
      </c>
      <c r="D4037" s="15">
        <v>13</v>
      </c>
      <c r="E4037" s="13" t="s">
        <v>24</v>
      </c>
      <c r="F4037" s="13" t="s">
        <v>17</v>
      </c>
      <c r="G4037" s="13" t="s">
        <v>25</v>
      </c>
      <c r="H4037" s="13" t="s">
        <v>26</v>
      </c>
    </row>
    <row r="4038" spans="1:8">
      <c r="A4038" s="15">
        <v>287</v>
      </c>
      <c r="B4038" s="15">
        <v>2020</v>
      </c>
      <c r="C4038" s="13" t="s">
        <v>23</v>
      </c>
      <c r="D4038" s="15">
        <v>13</v>
      </c>
      <c r="E4038" s="13" t="s">
        <v>24</v>
      </c>
      <c r="F4038" s="13" t="s">
        <v>17</v>
      </c>
      <c r="G4038" s="13" t="s">
        <v>25</v>
      </c>
      <c r="H4038" s="13" t="s">
        <v>31</v>
      </c>
    </row>
    <row r="4039" spans="1:8">
      <c r="A4039" s="15">
        <v>286</v>
      </c>
      <c r="B4039" s="15">
        <v>2020</v>
      </c>
      <c r="C4039" s="13" t="s">
        <v>23</v>
      </c>
      <c r="D4039" s="15">
        <v>13</v>
      </c>
      <c r="E4039" s="13" t="s">
        <v>24</v>
      </c>
      <c r="F4039" s="13" t="s">
        <v>17</v>
      </c>
      <c r="G4039" s="13" t="s">
        <v>25</v>
      </c>
      <c r="H4039" s="13" t="s">
        <v>31</v>
      </c>
    </row>
    <row r="4040" spans="1:8">
      <c r="A4040" s="15">
        <v>285</v>
      </c>
      <c r="B4040" s="15">
        <v>2020</v>
      </c>
      <c r="C4040" s="13" t="s">
        <v>23</v>
      </c>
      <c r="D4040" s="15">
        <v>13</v>
      </c>
      <c r="E4040" s="13" t="s">
        <v>24</v>
      </c>
      <c r="F4040" s="13" t="s">
        <v>17</v>
      </c>
      <c r="G4040" s="13" t="s">
        <v>25</v>
      </c>
      <c r="H4040" s="13" t="s">
        <v>31</v>
      </c>
    </row>
    <row r="4041" spans="1:8">
      <c r="A4041" s="15">
        <v>284</v>
      </c>
      <c r="B4041" s="15">
        <v>2020</v>
      </c>
      <c r="C4041" s="13" t="s">
        <v>23</v>
      </c>
      <c r="D4041" s="15">
        <v>13</v>
      </c>
      <c r="E4041" s="13" t="s">
        <v>24</v>
      </c>
      <c r="F4041" s="13" t="s">
        <v>17</v>
      </c>
      <c r="G4041" s="13" t="s">
        <v>25</v>
      </c>
      <c r="H4041" s="13" t="s">
        <v>31</v>
      </c>
    </row>
    <row r="4042" spans="1:8">
      <c r="A4042" s="15">
        <v>283</v>
      </c>
      <c r="B4042" s="15">
        <v>2020</v>
      </c>
      <c r="C4042" s="13" t="s">
        <v>23</v>
      </c>
      <c r="D4042" s="15">
        <v>13</v>
      </c>
      <c r="E4042" s="13" t="s">
        <v>24</v>
      </c>
      <c r="F4042" s="13" t="s">
        <v>17</v>
      </c>
      <c r="G4042" s="13" t="s">
        <v>25</v>
      </c>
      <c r="H4042" s="13" t="s">
        <v>31</v>
      </c>
    </row>
    <row r="4043" spans="1:8">
      <c r="A4043" s="15">
        <v>282</v>
      </c>
      <c r="B4043" s="15">
        <v>2020</v>
      </c>
      <c r="C4043" s="13" t="s">
        <v>23</v>
      </c>
      <c r="D4043" s="15">
        <v>12</v>
      </c>
      <c r="E4043" s="13" t="s">
        <v>50</v>
      </c>
      <c r="F4043" s="13" t="s">
        <v>11</v>
      </c>
      <c r="G4043" s="13" t="s">
        <v>12</v>
      </c>
      <c r="H4043" s="13" t="s">
        <v>26</v>
      </c>
    </row>
    <row r="4044" spans="1:8">
      <c r="A4044" s="15">
        <v>281</v>
      </c>
      <c r="B4044" s="15">
        <v>2020</v>
      </c>
      <c r="C4044" s="13" t="s">
        <v>23</v>
      </c>
      <c r="D4044" s="15">
        <v>12</v>
      </c>
      <c r="E4044" s="13" t="s">
        <v>50</v>
      </c>
      <c r="F4044" s="13" t="s">
        <v>17</v>
      </c>
      <c r="G4044" s="13" t="s">
        <v>12</v>
      </c>
      <c r="H4044" s="13" t="s">
        <v>18</v>
      </c>
    </row>
    <row r="4045" spans="1:8">
      <c r="A4045" s="15">
        <v>280</v>
      </c>
      <c r="B4045" s="15">
        <v>2020</v>
      </c>
      <c r="C4045" s="13" t="s">
        <v>23</v>
      </c>
      <c r="D4045" s="15">
        <v>12</v>
      </c>
      <c r="E4045" s="13" t="s">
        <v>10</v>
      </c>
      <c r="F4045" s="13" t="s">
        <v>11</v>
      </c>
      <c r="G4045" s="13" t="s">
        <v>12</v>
      </c>
      <c r="H4045" s="13" t="s">
        <v>34</v>
      </c>
    </row>
    <row r="4046" spans="1:8">
      <c r="A4046" s="15">
        <v>279</v>
      </c>
      <c r="B4046" s="15">
        <v>2020</v>
      </c>
      <c r="C4046" s="13" t="s">
        <v>23</v>
      </c>
      <c r="D4046" s="15">
        <v>12</v>
      </c>
      <c r="E4046" s="13" t="s">
        <v>10</v>
      </c>
      <c r="F4046" s="13" t="s">
        <v>11</v>
      </c>
      <c r="G4046" s="13" t="s">
        <v>12</v>
      </c>
      <c r="H4046" s="13" t="s">
        <v>31</v>
      </c>
    </row>
    <row r="4047" spans="1:8">
      <c r="A4047" s="15">
        <v>278</v>
      </c>
      <c r="B4047" s="15">
        <v>2020</v>
      </c>
      <c r="C4047" s="13" t="s">
        <v>23</v>
      </c>
      <c r="D4047" s="15">
        <v>12</v>
      </c>
      <c r="E4047" s="13" t="s">
        <v>10</v>
      </c>
      <c r="F4047" s="13" t="s">
        <v>11</v>
      </c>
      <c r="G4047" s="13" t="s">
        <v>12</v>
      </c>
      <c r="H4047" s="13" t="s">
        <v>16</v>
      </c>
    </row>
    <row r="4048" spans="1:8">
      <c r="A4048" s="15">
        <v>277</v>
      </c>
      <c r="B4048" s="15">
        <v>2020</v>
      </c>
      <c r="C4048" s="13" t="s">
        <v>23</v>
      </c>
      <c r="D4048" s="15">
        <v>12</v>
      </c>
      <c r="E4048" s="13" t="s">
        <v>10</v>
      </c>
      <c r="F4048" s="13" t="s">
        <v>17</v>
      </c>
      <c r="G4048" s="13" t="s">
        <v>12</v>
      </c>
      <c r="H4048" s="13" t="s">
        <v>26</v>
      </c>
    </row>
    <row r="4049" spans="1:8">
      <c r="A4049" s="15">
        <v>276</v>
      </c>
      <c r="B4049" s="15">
        <v>2020</v>
      </c>
      <c r="C4049" s="13" t="s">
        <v>23</v>
      </c>
      <c r="D4049" s="15">
        <v>12</v>
      </c>
      <c r="E4049" s="13" t="s">
        <v>24</v>
      </c>
      <c r="F4049" s="13" t="s">
        <v>11</v>
      </c>
      <c r="G4049" s="13" t="s">
        <v>25</v>
      </c>
      <c r="H4049" s="13" t="s">
        <v>15</v>
      </c>
    </row>
    <row r="4050" spans="1:8">
      <c r="A4050" s="15">
        <v>275</v>
      </c>
      <c r="B4050" s="15">
        <v>2020</v>
      </c>
      <c r="C4050" s="13" t="s">
        <v>23</v>
      </c>
      <c r="D4050" s="15">
        <v>12</v>
      </c>
      <c r="E4050" s="13" t="s">
        <v>24</v>
      </c>
      <c r="F4050" s="13" t="s">
        <v>11</v>
      </c>
      <c r="G4050" s="13" t="s">
        <v>25</v>
      </c>
      <c r="H4050" s="13" t="s">
        <v>15</v>
      </c>
    </row>
    <row r="4051" spans="1:8">
      <c r="A4051" s="15">
        <v>274</v>
      </c>
      <c r="B4051" s="15">
        <v>2020</v>
      </c>
      <c r="C4051" s="13" t="s">
        <v>23</v>
      </c>
      <c r="D4051" s="15">
        <v>12</v>
      </c>
      <c r="E4051" s="13" t="s">
        <v>24</v>
      </c>
      <c r="F4051" s="13" t="s">
        <v>11</v>
      </c>
      <c r="G4051" s="13" t="s">
        <v>25</v>
      </c>
      <c r="H4051" s="13" t="s">
        <v>15</v>
      </c>
    </row>
    <row r="4052" spans="1:8">
      <c r="A4052" s="15">
        <v>273</v>
      </c>
      <c r="B4052" s="15">
        <v>2020</v>
      </c>
      <c r="C4052" s="13" t="s">
        <v>23</v>
      </c>
      <c r="D4052" s="15">
        <v>12</v>
      </c>
      <c r="E4052" s="13" t="s">
        <v>24</v>
      </c>
      <c r="F4052" s="13" t="s">
        <v>11</v>
      </c>
      <c r="G4052" s="13" t="s">
        <v>25</v>
      </c>
      <c r="H4052" s="13" t="s">
        <v>15</v>
      </c>
    </row>
    <row r="4053" spans="1:8">
      <c r="A4053" s="15">
        <v>272</v>
      </c>
      <c r="B4053" s="15">
        <v>2020</v>
      </c>
      <c r="C4053" s="13" t="s">
        <v>23</v>
      </c>
      <c r="D4053" s="15">
        <v>12</v>
      </c>
      <c r="E4053" s="13" t="s">
        <v>24</v>
      </c>
      <c r="F4053" s="13" t="s">
        <v>11</v>
      </c>
      <c r="G4053" s="13" t="s">
        <v>25</v>
      </c>
      <c r="H4053" s="13" t="s">
        <v>18</v>
      </c>
    </row>
    <row r="4054" spans="1:8">
      <c r="A4054" s="15">
        <v>271</v>
      </c>
      <c r="B4054" s="15">
        <v>2020</v>
      </c>
      <c r="C4054" s="13" t="s">
        <v>23</v>
      </c>
      <c r="D4054" s="15">
        <v>12</v>
      </c>
      <c r="E4054" s="13" t="s">
        <v>24</v>
      </c>
      <c r="F4054" s="13" t="s">
        <v>11</v>
      </c>
      <c r="G4054" s="13" t="s">
        <v>25</v>
      </c>
      <c r="H4054" s="13" t="s">
        <v>18</v>
      </c>
    </row>
    <row r="4055" spans="1:8">
      <c r="A4055" s="15">
        <v>270</v>
      </c>
      <c r="B4055" s="15">
        <v>2020</v>
      </c>
      <c r="C4055" s="13" t="s">
        <v>23</v>
      </c>
      <c r="D4055" s="15">
        <v>12</v>
      </c>
      <c r="E4055" s="13" t="s">
        <v>24</v>
      </c>
      <c r="F4055" s="13" t="s">
        <v>11</v>
      </c>
      <c r="G4055" s="13" t="s">
        <v>25</v>
      </c>
      <c r="H4055" s="13" t="s">
        <v>32</v>
      </c>
    </row>
    <row r="4056" spans="1:8">
      <c r="A4056" s="15">
        <v>269</v>
      </c>
      <c r="B4056" s="15">
        <v>2020</v>
      </c>
      <c r="C4056" s="13" t="s">
        <v>23</v>
      </c>
      <c r="D4056" s="15">
        <v>12</v>
      </c>
      <c r="E4056" s="13" t="s">
        <v>24</v>
      </c>
      <c r="F4056" s="13" t="s">
        <v>11</v>
      </c>
      <c r="G4056" s="13" t="s">
        <v>25</v>
      </c>
      <c r="H4056" s="13" t="s">
        <v>32</v>
      </c>
    </row>
    <row r="4057" spans="1:8">
      <c r="A4057" s="15">
        <v>268</v>
      </c>
      <c r="B4057" s="15">
        <v>2020</v>
      </c>
      <c r="C4057" s="13" t="s">
        <v>23</v>
      </c>
      <c r="D4057" s="15">
        <v>12</v>
      </c>
      <c r="E4057" s="13" t="s">
        <v>24</v>
      </c>
      <c r="F4057" s="13" t="s">
        <v>11</v>
      </c>
      <c r="G4057" s="13" t="s">
        <v>25</v>
      </c>
      <c r="H4057" s="13" t="s">
        <v>32</v>
      </c>
    </row>
    <row r="4058" spans="1:8">
      <c r="A4058" s="15">
        <v>267</v>
      </c>
      <c r="B4058" s="15">
        <v>2020</v>
      </c>
      <c r="C4058" s="13" t="s">
        <v>23</v>
      </c>
      <c r="D4058" s="15">
        <v>12</v>
      </c>
      <c r="E4058" s="13" t="s">
        <v>24</v>
      </c>
      <c r="F4058" s="13" t="s">
        <v>11</v>
      </c>
      <c r="G4058" s="13" t="s">
        <v>25</v>
      </c>
      <c r="H4058" s="13" t="s">
        <v>32</v>
      </c>
    </row>
    <row r="4059" spans="1:8">
      <c r="A4059" s="15">
        <v>266</v>
      </c>
      <c r="B4059" s="15">
        <v>2020</v>
      </c>
      <c r="C4059" s="13" t="s">
        <v>23</v>
      </c>
      <c r="D4059" s="15">
        <v>12</v>
      </c>
      <c r="E4059" s="13" t="s">
        <v>24</v>
      </c>
      <c r="F4059" s="13" t="s">
        <v>11</v>
      </c>
      <c r="G4059" s="13" t="s">
        <v>25</v>
      </c>
      <c r="H4059" s="13" t="s">
        <v>35</v>
      </c>
    </row>
    <row r="4060" spans="1:8">
      <c r="A4060" s="15">
        <v>265</v>
      </c>
      <c r="B4060" s="15">
        <v>2020</v>
      </c>
      <c r="C4060" s="13" t="s">
        <v>23</v>
      </c>
      <c r="D4060" s="15">
        <v>12</v>
      </c>
      <c r="E4060" s="13" t="s">
        <v>24</v>
      </c>
      <c r="F4060" s="13" t="s">
        <v>11</v>
      </c>
      <c r="G4060" s="13" t="s">
        <v>25</v>
      </c>
      <c r="H4060" s="13" t="s">
        <v>35</v>
      </c>
    </row>
    <row r="4061" spans="1:8">
      <c r="A4061" s="15">
        <v>264</v>
      </c>
      <c r="B4061" s="15">
        <v>2020</v>
      </c>
      <c r="C4061" s="13" t="s">
        <v>23</v>
      </c>
      <c r="D4061" s="15">
        <v>12</v>
      </c>
      <c r="E4061" s="13" t="s">
        <v>24</v>
      </c>
      <c r="F4061" s="13" t="s">
        <v>11</v>
      </c>
      <c r="G4061" s="13" t="s">
        <v>25</v>
      </c>
      <c r="H4061" s="13" t="s">
        <v>35</v>
      </c>
    </row>
    <row r="4062" spans="1:8">
      <c r="A4062" s="15">
        <v>263</v>
      </c>
      <c r="B4062" s="15">
        <v>2020</v>
      </c>
      <c r="C4062" s="13" t="s">
        <v>23</v>
      </c>
      <c r="D4062" s="15">
        <v>12</v>
      </c>
      <c r="E4062" s="13" t="s">
        <v>24</v>
      </c>
      <c r="F4062" s="13" t="s">
        <v>11</v>
      </c>
      <c r="G4062" s="13" t="s">
        <v>25</v>
      </c>
      <c r="H4062" s="13" t="s">
        <v>37</v>
      </c>
    </row>
    <row r="4063" spans="1:8">
      <c r="A4063" s="15">
        <v>262</v>
      </c>
      <c r="B4063" s="15">
        <v>2020</v>
      </c>
      <c r="C4063" s="13" t="s">
        <v>23</v>
      </c>
      <c r="D4063" s="15">
        <v>12</v>
      </c>
      <c r="E4063" s="13" t="s">
        <v>24</v>
      </c>
      <c r="F4063" s="13" t="s">
        <v>11</v>
      </c>
      <c r="G4063" s="13" t="s">
        <v>25</v>
      </c>
      <c r="H4063" s="13" t="s">
        <v>37</v>
      </c>
    </row>
    <row r="4064" spans="1:8">
      <c r="A4064" s="15">
        <v>261</v>
      </c>
      <c r="B4064" s="15">
        <v>2020</v>
      </c>
      <c r="C4064" s="13" t="s">
        <v>23</v>
      </c>
      <c r="D4064" s="15">
        <v>12</v>
      </c>
      <c r="E4064" s="13" t="s">
        <v>24</v>
      </c>
      <c r="F4064" s="13" t="s">
        <v>11</v>
      </c>
      <c r="G4064" s="13" t="s">
        <v>25</v>
      </c>
      <c r="H4064" s="13" t="s">
        <v>37</v>
      </c>
    </row>
    <row r="4065" spans="1:8">
      <c r="A4065" s="15">
        <v>260</v>
      </c>
      <c r="B4065" s="15">
        <v>2020</v>
      </c>
      <c r="C4065" s="13" t="s">
        <v>23</v>
      </c>
      <c r="D4065" s="15">
        <v>12</v>
      </c>
      <c r="E4065" s="13" t="s">
        <v>24</v>
      </c>
      <c r="F4065" s="13" t="s">
        <v>11</v>
      </c>
      <c r="G4065" s="13" t="s">
        <v>25</v>
      </c>
      <c r="H4065" s="13" t="s">
        <v>37</v>
      </c>
    </row>
    <row r="4066" spans="1:8">
      <c r="A4066" s="15">
        <v>259</v>
      </c>
      <c r="B4066" s="15">
        <v>2020</v>
      </c>
      <c r="C4066" s="13" t="s">
        <v>23</v>
      </c>
      <c r="D4066" s="15">
        <v>12</v>
      </c>
      <c r="E4066" s="13" t="s">
        <v>24</v>
      </c>
      <c r="F4066" s="13" t="s">
        <v>11</v>
      </c>
      <c r="G4066" s="13" t="s">
        <v>25</v>
      </c>
      <c r="H4066" s="13" t="s">
        <v>30</v>
      </c>
    </row>
    <row r="4067" spans="1:8">
      <c r="A4067" s="15">
        <v>258</v>
      </c>
      <c r="B4067" s="15">
        <v>2020</v>
      </c>
      <c r="C4067" s="13" t="s">
        <v>23</v>
      </c>
      <c r="D4067" s="15">
        <v>12</v>
      </c>
      <c r="E4067" s="13" t="s">
        <v>24</v>
      </c>
      <c r="F4067" s="13" t="s">
        <v>11</v>
      </c>
      <c r="G4067" s="13" t="s">
        <v>25</v>
      </c>
      <c r="H4067" s="13" t="s">
        <v>30</v>
      </c>
    </row>
    <row r="4068" spans="1:8">
      <c r="A4068" s="15">
        <v>257</v>
      </c>
      <c r="B4068" s="15">
        <v>2020</v>
      </c>
      <c r="C4068" s="13" t="s">
        <v>23</v>
      </c>
      <c r="D4068" s="15">
        <v>12</v>
      </c>
      <c r="E4068" s="13" t="s">
        <v>24</v>
      </c>
      <c r="F4068" s="13" t="s">
        <v>11</v>
      </c>
      <c r="G4068" s="13" t="s">
        <v>25</v>
      </c>
      <c r="H4068" s="13" t="s">
        <v>30</v>
      </c>
    </row>
    <row r="4069" spans="1:8">
      <c r="A4069" s="15">
        <v>256</v>
      </c>
      <c r="B4069" s="15">
        <v>2020</v>
      </c>
      <c r="C4069" s="13" t="s">
        <v>23</v>
      </c>
      <c r="D4069" s="15">
        <v>12</v>
      </c>
      <c r="E4069" s="13" t="s">
        <v>24</v>
      </c>
      <c r="F4069" s="13" t="s">
        <v>11</v>
      </c>
      <c r="G4069" s="13" t="s">
        <v>25</v>
      </c>
      <c r="H4069" s="13" t="s">
        <v>29</v>
      </c>
    </row>
    <row r="4070" spans="1:8">
      <c r="A4070" s="15">
        <v>255</v>
      </c>
      <c r="B4070" s="15">
        <v>2020</v>
      </c>
      <c r="C4070" s="13" t="s">
        <v>23</v>
      </c>
      <c r="D4070" s="15">
        <v>12</v>
      </c>
      <c r="E4070" s="13" t="s">
        <v>24</v>
      </c>
      <c r="F4070" s="13" t="s">
        <v>11</v>
      </c>
      <c r="G4070" s="13" t="s">
        <v>25</v>
      </c>
      <c r="H4070" s="13" t="s">
        <v>29</v>
      </c>
    </row>
    <row r="4071" spans="1:8">
      <c r="A4071" s="15">
        <v>254</v>
      </c>
      <c r="B4071" s="15">
        <v>2020</v>
      </c>
      <c r="C4071" s="13" t="s">
        <v>23</v>
      </c>
      <c r="D4071" s="15">
        <v>12</v>
      </c>
      <c r="E4071" s="13" t="s">
        <v>24</v>
      </c>
      <c r="F4071" s="13" t="s">
        <v>11</v>
      </c>
      <c r="G4071" s="13" t="s">
        <v>25</v>
      </c>
      <c r="H4071" s="13" t="s">
        <v>29</v>
      </c>
    </row>
    <row r="4072" spans="1:8">
      <c r="A4072" s="15">
        <v>253</v>
      </c>
      <c r="B4072" s="15">
        <v>2020</v>
      </c>
      <c r="C4072" s="13" t="s">
        <v>23</v>
      </c>
      <c r="D4072" s="15">
        <v>12</v>
      </c>
      <c r="E4072" s="13" t="s">
        <v>24</v>
      </c>
      <c r="F4072" s="13" t="s">
        <v>11</v>
      </c>
      <c r="G4072" s="13" t="s">
        <v>25</v>
      </c>
      <c r="H4072" s="13" t="s">
        <v>29</v>
      </c>
    </row>
    <row r="4073" spans="1:8">
      <c r="A4073" s="15">
        <v>252</v>
      </c>
      <c r="B4073" s="15">
        <v>2020</v>
      </c>
      <c r="C4073" s="13" t="s">
        <v>23</v>
      </c>
      <c r="D4073" s="15">
        <v>12</v>
      </c>
      <c r="E4073" s="13" t="s">
        <v>24</v>
      </c>
      <c r="F4073" s="13" t="s">
        <v>11</v>
      </c>
      <c r="G4073" s="13" t="s">
        <v>25</v>
      </c>
      <c r="H4073" s="13" t="s">
        <v>34</v>
      </c>
    </row>
    <row r="4074" spans="1:8">
      <c r="A4074" s="15">
        <v>251</v>
      </c>
      <c r="B4074" s="15">
        <v>2020</v>
      </c>
      <c r="C4074" s="13" t="s">
        <v>23</v>
      </c>
      <c r="D4074" s="15">
        <v>12</v>
      </c>
      <c r="E4074" s="13" t="s">
        <v>24</v>
      </c>
      <c r="F4074" s="13" t="s">
        <v>11</v>
      </c>
      <c r="G4074" s="13" t="s">
        <v>25</v>
      </c>
      <c r="H4074" s="13" t="s">
        <v>34</v>
      </c>
    </row>
    <row r="4075" spans="1:8">
      <c r="A4075" s="15">
        <v>250</v>
      </c>
      <c r="B4075" s="15">
        <v>2020</v>
      </c>
      <c r="C4075" s="13" t="s">
        <v>23</v>
      </c>
      <c r="D4075" s="15">
        <v>12</v>
      </c>
      <c r="E4075" s="13" t="s">
        <v>24</v>
      </c>
      <c r="F4075" s="13" t="s">
        <v>11</v>
      </c>
      <c r="G4075" s="13" t="s">
        <v>25</v>
      </c>
      <c r="H4075" s="13" t="s">
        <v>34</v>
      </c>
    </row>
    <row r="4076" spans="1:8">
      <c r="A4076" s="15">
        <v>249</v>
      </c>
      <c r="B4076" s="15">
        <v>2020</v>
      </c>
      <c r="C4076" s="13" t="s">
        <v>23</v>
      </c>
      <c r="D4076" s="15">
        <v>12</v>
      </c>
      <c r="E4076" s="13" t="s">
        <v>24</v>
      </c>
      <c r="F4076" s="13" t="s">
        <v>11</v>
      </c>
      <c r="G4076" s="13" t="s">
        <v>25</v>
      </c>
      <c r="H4076" s="13" t="s">
        <v>34</v>
      </c>
    </row>
    <row r="4077" spans="1:8">
      <c r="A4077" s="15">
        <v>248</v>
      </c>
      <c r="B4077" s="15">
        <v>2020</v>
      </c>
      <c r="C4077" s="13" t="s">
        <v>23</v>
      </c>
      <c r="D4077" s="15">
        <v>12</v>
      </c>
      <c r="E4077" s="13" t="s">
        <v>24</v>
      </c>
      <c r="F4077" s="13" t="s">
        <v>11</v>
      </c>
      <c r="G4077" s="13" t="s">
        <v>25</v>
      </c>
      <c r="H4077" s="13" t="s">
        <v>34</v>
      </c>
    </row>
    <row r="4078" spans="1:8">
      <c r="A4078" s="15">
        <v>247</v>
      </c>
      <c r="B4078" s="15">
        <v>2020</v>
      </c>
      <c r="C4078" s="13" t="s">
        <v>23</v>
      </c>
      <c r="D4078" s="15">
        <v>12</v>
      </c>
      <c r="E4078" s="13" t="s">
        <v>24</v>
      </c>
      <c r="F4078" s="13" t="s">
        <v>11</v>
      </c>
      <c r="G4078" s="13" t="s">
        <v>25</v>
      </c>
      <c r="H4078" s="13" t="s">
        <v>34</v>
      </c>
    </row>
    <row r="4079" spans="1:8">
      <c r="A4079" s="15">
        <v>246</v>
      </c>
      <c r="B4079" s="15">
        <v>2020</v>
      </c>
      <c r="C4079" s="13" t="s">
        <v>23</v>
      </c>
      <c r="D4079" s="15">
        <v>12</v>
      </c>
      <c r="E4079" s="13" t="s">
        <v>24</v>
      </c>
      <c r="F4079" s="13" t="s">
        <v>11</v>
      </c>
      <c r="G4079" s="13" t="s">
        <v>25</v>
      </c>
      <c r="H4079" s="13" t="s">
        <v>34</v>
      </c>
    </row>
    <row r="4080" spans="1:8">
      <c r="A4080" s="15">
        <v>245</v>
      </c>
      <c r="B4080" s="15">
        <v>2020</v>
      </c>
      <c r="C4080" s="13" t="s">
        <v>23</v>
      </c>
      <c r="D4080" s="15">
        <v>12</v>
      </c>
      <c r="E4080" s="13" t="s">
        <v>24</v>
      </c>
      <c r="F4080" s="13" t="s">
        <v>11</v>
      </c>
      <c r="G4080" s="13" t="s">
        <v>25</v>
      </c>
      <c r="H4080" s="13" t="s">
        <v>26</v>
      </c>
    </row>
    <row r="4081" spans="1:8">
      <c r="A4081" s="15">
        <v>244</v>
      </c>
      <c r="B4081" s="15">
        <v>2020</v>
      </c>
      <c r="C4081" s="13" t="s">
        <v>23</v>
      </c>
      <c r="D4081" s="15">
        <v>12</v>
      </c>
      <c r="E4081" s="13" t="s">
        <v>24</v>
      </c>
      <c r="F4081" s="13" t="s">
        <v>11</v>
      </c>
      <c r="G4081" s="13" t="s">
        <v>25</v>
      </c>
      <c r="H4081" s="13" t="s">
        <v>26</v>
      </c>
    </row>
    <row r="4082" spans="1:8">
      <c r="A4082" s="15">
        <v>243</v>
      </c>
      <c r="B4082" s="15">
        <v>2020</v>
      </c>
      <c r="C4082" s="13" t="s">
        <v>23</v>
      </c>
      <c r="D4082" s="15">
        <v>12</v>
      </c>
      <c r="E4082" s="13" t="s">
        <v>24</v>
      </c>
      <c r="F4082" s="13" t="s">
        <v>11</v>
      </c>
      <c r="G4082" s="13" t="s">
        <v>25</v>
      </c>
      <c r="H4082" s="13" t="s">
        <v>26</v>
      </c>
    </row>
    <row r="4083" spans="1:8">
      <c r="A4083" s="15">
        <v>242</v>
      </c>
      <c r="B4083" s="15">
        <v>2020</v>
      </c>
      <c r="C4083" s="13" t="s">
        <v>23</v>
      </c>
      <c r="D4083" s="15">
        <v>12</v>
      </c>
      <c r="E4083" s="13" t="s">
        <v>24</v>
      </c>
      <c r="F4083" s="13" t="s">
        <v>11</v>
      </c>
      <c r="G4083" s="13" t="s">
        <v>25</v>
      </c>
      <c r="H4083" s="13" t="s">
        <v>26</v>
      </c>
    </row>
    <row r="4084" spans="1:8">
      <c r="A4084" s="15">
        <v>241</v>
      </c>
      <c r="B4084" s="15">
        <v>2020</v>
      </c>
      <c r="C4084" s="13" t="s">
        <v>23</v>
      </c>
      <c r="D4084" s="15">
        <v>12</v>
      </c>
      <c r="E4084" s="13" t="s">
        <v>24</v>
      </c>
      <c r="F4084" s="13" t="s">
        <v>11</v>
      </c>
      <c r="G4084" s="13" t="s">
        <v>25</v>
      </c>
      <c r="H4084" s="13" t="s">
        <v>26</v>
      </c>
    </row>
    <row r="4085" spans="1:8">
      <c r="A4085" s="15">
        <v>240</v>
      </c>
      <c r="B4085" s="15">
        <v>2020</v>
      </c>
      <c r="C4085" s="13" t="s">
        <v>23</v>
      </c>
      <c r="D4085" s="15">
        <v>12</v>
      </c>
      <c r="E4085" s="13" t="s">
        <v>24</v>
      </c>
      <c r="F4085" s="13" t="s">
        <v>11</v>
      </c>
      <c r="G4085" s="13" t="s">
        <v>25</v>
      </c>
      <c r="H4085" s="13" t="s">
        <v>26</v>
      </c>
    </row>
    <row r="4086" spans="1:8">
      <c r="A4086" s="15">
        <v>239</v>
      </c>
      <c r="B4086" s="15">
        <v>2020</v>
      </c>
      <c r="C4086" s="13" t="s">
        <v>23</v>
      </c>
      <c r="D4086" s="15">
        <v>12</v>
      </c>
      <c r="E4086" s="13" t="s">
        <v>24</v>
      </c>
      <c r="F4086" s="13" t="s">
        <v>11</v>
      </c>
      <c r="G4086" s="13" t="s">
        <v>25</v>
      </c>
      <c r="H4086" s="13" t="s">
        <v>26</v>
      </c>
    </row>
    <row r="4087" spans="1:8">
      <c r="A4087" s="15">
        <v>238</v>
      </c>
      <c r="B4087" s="15">
        <v>2020</v>
      </c>
      <c r="C4087" s="13" t="s">
        <v>23</v>
      </c>
      <c r="D4087" s="15">
        <v>12</v>
      </c>
      <c r="E4087" s="13" t="s">
        <v>24</v>
      </c>
      <c r="F4087" s="13" t="s">
        <v>11</v>
      </c>
      <c r="G4087" s="13" t="s">
        <v>25</v>
      </c>
      <c r="H4087" s="13" t="s">
        <v>26</v>
      </c>
    </row>
    <row r="4088" spans="1:8">
      <c r="A4088" s="15">
        <v>237</v>
      </c>
      <c r="B4088" s="15">
        <v>2020</v>
      </c>
      <c r="C4088" s="13" t="s">
        <v>23</v>
      </c>
      <c r="D4088" s="15">
        <v>12</v>
      </c>
      <c r="E4088" s="13" t="s">
        <v>24</v>
      </c>
      <c r="F4088" s="13" t="s">
        <v>11</v>
      </c>
      <c r="G4088" s="13" t="s">
        <v>25</v>
      </c>
      <c r="H4088" s="13" t="s">
        <v>26</v>
      </c>
    </row>
    <row r="4089" spans="1:8">
      <c r="A4089" s="15">
        <v>236</v>
      </c>
      <c r="B4089" s="15">
        <v>2020</v>
      </c>
      <c r="C4089" s="13" t="s">
        <v>23</v>
      </c>
      <c r="D4089" s="15">
        <v>12</v>
      </c>
      <c r="E4089" s="13" t="s">
        <v>24</v>
      </c>
      <c r="F4089" s="13" t="s">
        <v>11</v>
      </c>
      <c r="G4089" s="13" t="s">
        <v>25</v>
      </c>
      <c r="H4089" s="13" t="s">
        <v>31</v>
      </c>
    </row>
    <row r="4090" spans="1:8">
      <c r="A4090" s="15">
        <v>235</v>
      </c>
      <c r="B4090" s="15">
        <v>2020</v>
      </c>
      <c r="C4090" s="13" t="s">
        <v>23</v>
      </c>
      <c r="D4090" s="15">
        <v>12</v>
      </c>
      <c r="E4090" s="13" t="s">
        <v>24</v>
      </c>
      <c r="F4090" s="13" t="s">
        <v>11</v>
      </c>
      <c r="G4090" s="13" t="s">
        <v>25</v>
      </c>
      <c r="H4090" s="13" t="s">
        <v>31</v>
      </c>
    </row>
    <row r="4091" spans="1:8">
      <c r="A4091" s="15">
        <v>234</v>
      </c>
      <c r="B4091" s="15">
        <v>2020</v>
      </c>
      <c r="C4091" s="13" t="s">
        <v>23</v>
      </c>
      <c r="D4091" s="15">
        <v>12</v>
      </c>
      <c r="E4091" s="13" t="s">
        <v>24</v>
      </c>
      <c r="F4091" s="13" t="s">
        <v>11</v>
      </c>
      <c r="G4091" s="13" t="s">
        <v>25</v>
      </c>
      <c r="H4091" s="13" t="s">
        <v>31</v>
      </c>
    </row>
    <row r="4092" spans="1:8">
      <c r="A4092" s="15">
        <v>233</v>
      </c>
      <c r="B4092" s="15">
        <v>2020</v>
      </c>
      <c r="C4092" s="13" t="s">
        <v>23</v>
      </c>
      <c r="D4092" s="15">
        <v>12</v>
      </c>
      <c r="E4092" s="13" t="s">
        <v>24</v>
      </c>
      <c r="F4092" s="13" t="s">
        <v>11</v>
      </c>
      <c r="G4092" s="13" t="s">
        <v>25</v>
      </c>
      <c r="H4092" s="13" t="s">
        <v>31</v>
      </c>
    </row>
    <row r="4093" spans="1:8">
      <c r="A4093" s="15">
        <v>232</v>
      </c>
      <c r="B4093" s="15">
        <v>2020</v>
      </c>
      <c r="C4093" s="13" t="s">
        <v>23</v>
      </c>
      <c r="D4093" s="15">
        <v>12</v>
      </c>
      <c r="E4093" s="13" t="s">
        <v>24</v>
      </c>
      <c r="F4093" s="13" t="s">
        <v>11</v>
      </c>
      <c r="G4093" s="13" t="s">
        <v>25</v>
      </c>
      <c r="H4093" s="13" t="s">
        <v>31</v>
      </c>
    </row>
    <row r="4094" spans="1:8">
      <c r="A4094" s="15">
        <v>231</v>
      </c>
      <c r="B4094" s="15">
        <v>2020</v>
      </c>
      <c r="C4094" s="13" t="s">
        <v>23</v>
      </c>
      <c r="D4094" s="15">
        <v>12</v>
      </c>
      <c r="E4094" s="13" t="s">
        <v>24</v>
      </c>
      <c r="F4094" s="13" t="s">
        <v>11</v>
      </c>
      <c r="G4094" s="13" t="s">
        <v>25</v>
      </c>
      <c r="H4094" s="13" t="s">
        <v>13</v>
      </c>
    </row>
    <row r="4095" spans="1:8">
      <c r="A4095" s="15">
        <v>230</v>
      </c>
      <c r="B4095" s="15">
        <v>2020</v>
      </c>
      <c r="C4095" s="13" t="s">
        <v>23</v>
      </c>
      <c r="D4095" s="15">
        <v>12</v>
      </c>
      <c r="E4095" s="13" t="s">
        <v>24</v>
      </c>
      <c r="F4095" s="13" t="s">
        <v>11</v>
      </c>
      <c r="G4095" s="13" t="s">
        <v>25</v>
      </c>
      <c r="H4095" s="13" t="s">
        <v>13</v>
      </c>
    </row>
    <row r="4096" spans="1:8">
      <c r="A4096" s="15">
        <v>229</v>
      </c>
      <c r="B4096" s="15">
        <v>2020</v>
      </c>
      <c r="C4096" s="13" t="s">
        <v>23</v>
      </c>
      <c r="D4096" s="15">
        <v>12</v>
      </c>
      <c r="E4096" s="13" t="s">
        <v>24</v>
      </c>
      <c r="F4096" s="13" t="s">
        <v>11</v>
      </c>
      <c r="G4096" s="13" t="s">
        <v>25</v>
      </c>
      <c r="H4096" s="13" t="s">
        <v>13</v>
      </c>
    </row>
    <row r="4097" spans="1:8">
      <c r="A4097" s="15">
        <v>228</v>
      </c>
      <c r="B4097" s="15">
        <v>2020</v>
      </c>
      <c r="C4097" s="13" t="s">
        <v>23</v>
      </c>
      <c r="D4097" s="15">
        <v>12</v>
      </c>
      <c r="E4097" s="13" t="s">
        <v>24</v>
      </c>
      <c r="F4097" s="13" t="s">
        <v>11</v>
      </c>
      <c r="G4097" s="13" t="s">
        <v>25</v>
      </c>
      <c r="H4097" s="13" t="s">
        <v>13</v>
      </c>
    </row>
    <row r="4098" spans="1:8">
      <c r="A4098" s="15">
        <v>227</v>
      </c>
      <c r="B4098" s="15">
        <v>2020</v>
      </c>
      <c r="C4098" s="13" t="s">
        <v>23</v>
      </c>
      <c r="D4098" s="15">
        <v>12</v>
      </c>
      <c r="E4098" s="13" t="s">
        <v>24</v>
      </c>
      <c r="F4098" s="13" t="s">
        <v>11</v>
      </c>
      <c r="G4098" s="13" t="s">
        <v>25</v>
      </c>
      <c r="H4098" s="13" t="s">
        <v>13</v>
      </c>
    </row>
    <row r="4099" spans="1:8">
      <c r="A4099" s="15">
        <v>226</v>
      </c>
      <c r="B4099" s="15">
        <v>2020</v>
      </c>
      <c r="C4099" s="13" t="s">
        <v>23</v>
      </c>
      <c r="D4099" s="15">
        <v>12</v>
      </c>
      <c r="E4099" s="13" t="s">
        <v>24</v>
      </c>
      <c r="F4099" s="13" t="s">
        <v>11</v>
      </c>
      <c r="G4099" s="13" t="s">
        <v>25</v>
      </c>
      <c r="H4099" s="13" t="s">
        <v>13</v>
      </c>
    </row>
    <row r="4100" spans="1:8">
      <c r="A4100" s="15">
        <v>225</v>
      </c>
      <c r="B4100" s="15">
        <v>2020</v>
      </c>
      <c r="C4100" s="13" t="s">
        <v>23</v>
      </c>
      <c r="D4100" s="15">
        <v>12</v>
      </c>
      <c r="E4100" s="13" t="s">
        <v>24</v>
      </c>
      <c r="F4100" s="13" t="s">
        <v>11</v>
      </c>
      <c r="G4100" s="13" t="s">
        <v>25</v>
      </c>
      <c r="H4100" s="13" t="s">
        <v>13</v>
      </c>
    </row>
    <row r="4101" spans="1:8">
      <c r="A4101" s="15">
        <v>224</v>
      </c>
      <c r="B4101" s="15">
        <v>2020</v>
      </c>
      <c r="C4101" s="13" t="s">
        <v>23</v>
      </c>
      <c r="D4101" s="15">
        <v>12</v>
      </c>
      <c r="E4101" s="13" t="s">
        <v>24</v>
      </c>
      <c r="F4101" s="13" t="s">
        <v>11</v>
      </c>
      <c r="G4101" s="13" t="s">
        <v>25</v>
      </c>
      <c r="H4101" s="13" t="s">
        <v>13</v>
      </c>
    </row>
    <row r="4102" spans="1:8">
      <c r="A4102" s="15">
        <v>223</v>
      </c>
      <c r="B4102" s="15">
        <v>2020</v>
      </c>
      <c r="C4102" s="13" t="s">
        <v>23</v>
      </c>
      <c r="D4102" s="15">
        <v>12</v>
      </c>
      <c r="E4102" s="13" t="s">
        <v>24</v>
      </c>
      <c r="F4102" s="13" t="s">
        <v>11</v>
      </c>
      <c r="G4102" s="13" t="s">
        <v>25</v>
      </c>
      <c r="H4102" s="13" t="s">
        <v>13</v>
      </c>
    </row>
    <row r="4103" spans="1:8">
      <c r="A4103" s="15">
        <v>222</v>
      </c>
      <c r="B4103" s="15">
        <v>2020</v>
      </c>
      <c r="C4103" s="13" t="s">
        <v>23</v>
      </c>
      <c r="D4103" s="15">
        <v>12</v>
      </c>
      <c r="E4103" s="13" t="s">
        <v>24</v>
      </c>
      <c r="F4103" s="13" t="s">
        <v>11</v>
      </c>
      <c r="G4103" s="13" t="s">
        <v>25</v>
      </c>
      <c r="H4103" s="13" t="s">
        <v>13</v>
      </c>
    </row>
    <row r="4104" spans="1:8">
      <c r="A4104" s="15">
        <v>221</v>
      </c>
      <c r="B4104" s="15">
        <v>2020</v>
      </c>
      <c r="C4104" s="13" t="s">
        <v>23</v>
      </c>
      <c r="D4104" s="15">
        <v>12</v>
      </c>
      <c r="E4104" s="13" t="s">
        <v>24</v>
      </c>
      <c r="F4104" s="13" t="s">
        <v>11</v>
      </c>
      <c r="G4104" s="13" t="s">
        <v>25</v>
      </c>
      <c r="H4104" s="13" t="s">
        <v>13</v>
      </c>
    </row>
    <row r="4105" spans="1:8">
      <c r="A4105" s="15">
        <v>220</v>
      </c>
      <c r="B4105" s="15">
        <v>2020</v>
      </c>
      <c r="C4105" s="13" t="s">
        <v>23</v>
      </c>
      <c r="D4105" s="15">
        <v>12</v>
      </c>
      <c r="E4105" s="13" t="s">
        <v>24</v>
      </c>
      <c r="F4105" s="13" t="s">
        <v>11</v>
      </c>
      <c r="G4105" s="13" t="s">
        <v>25</v>
      </c>
      <c r="H4105" s="13" t="s">
        <v>13</v>
      </c>
    </row>
    <row r="4106" spans="1:8">
      <c r="A4106" s="15">
        <v>219</v>
      </c>
      <c r="B4106" s="15">
        <v>2020</v>
      </c>
      <c r="C4106" s="13" t="s">
        <v>23</v>
      </c>
      <c r="D4106" s="15">
        <v>12</v>
      </c>
      <c r="E4106" s="13" t="s">
        <v>24</v>
      </c>
      <c r="F4106" s="13" t="s">
        <v>11</v>
      </c>
      <c r="G4106" s="13" t="s">
        <v>25</v>
      </c>
      <c r="H4106" s="13" t="s">
        <v>13</v>
      </c>
    </row>
    <row r="4107" spans="1:8">
      <c r="A4107" s="15">
        <v>218</v>
      </c>
      <c r="B4107" s="15">
        <v>2020</v>
      </c>
      <c r="C4107" s="13" t="s">
        <v>23</v>
      </c>
      <c r="D4107" s="15">
        <v>12</v>
      </c>
      <c r="E4107" s="13" t="s">
        <v>24</v>
      </c>
      <c r="F4107" s="13" t="s">
        <v>11</v>
      </c>
      <c r="G4107" s="13" t="s">
        <v>25</v>
      </c>
      <c r="H4107" s="13" t="s">
        <v>16</v>
      </c>
    </row>
    <row r="4108" spans="1:8">
      <c r="A4108" s="15">
        <v>217</v>
      </c>
      <c r="B4108" s="15">
        <v>2020</v>
      </c>
      <c r="C4108" s="13" t="s">
        <v>23</v>
      </c>
      <c r="D4108" s="15">
        <v>12</v>
      </c>
      <c r="E4108" s="13" t="s">
        <v>24</v>
      </c>
      <c r="F4108" s="13" t="s">
        <v>11</v>
      </c>
      <c r="G4108" s="13" t="s">
        <v>25</v>
      </c>
      <c r="H4108" s="13" t="s">
        <v>16</v>
      </c>
    </row>
    <row r="4109" spans="1:8">
      <c r="A4109" s="15">
        <v>216</v>
      </c>
      <c r="B4109" s="15">
        <v>2020</v>
      </c>
      <c r="C4109" s="13" t="s">
        <v>23</v>
      </c>
      <c r="D4109" s="15">
        <v>12</v>
      </c>
      <c r="E4109" s="13" t="s">
        <v>24</v>
      </c>
      <c r="F4109" s="13" t="s">
        <v>11</v>
      </c>
      <c r="G4109" s="13" t="s">
        <v>25</v>
      </c>
      <c r="H4109" s="13" t="s">
        <v>16</v>
      </c>
    </row>
    <row r="4110" spans="1:8">
      <c r="A4110" s="15">
        <v>215</v>
      </c>
      <c r="B4110" s="15">
        <v>2020</v>
      </c>
      <c r="C4110" s="13" t="s">
        <v>23</v>
      </c>
      <c r="D4110" s="15">
        <v>12</v>
      </c>
      <c r="E4110" s="13" t="s">
        <v>24</v>
      </c>
      <c r="F4110" s="13" t="s">
        <v>17</v>
      </c>
      <c r="G4110" s="13" t="s">
        <v>25</v>
      </c>
      <c r="H4110" s="13" t="s">
        <v>15</v>
      </c>
    </row>
    <row r="4111" spans="1:8">
      <c r="A4111" s="15">
        <v>214</v>
      </c>
      <c r="B4111" s="15">
        <v>2020</v>
      </c>
      <c r="C4111" s="13" t="s">
        <v>23</v>
      </c>
      <c r="D4111" s="15">
        <v>12</v>
      </c>
      <c r="E4111" s="13" t="s">
        <v>24</v>
      </c>
      <c r="F4111" s="13" t="s">
        <v>17</v>
      </c>
      <c r="G4111" s="13" t="s">
        <v>25</v>
      </c>
      <c r="H4111" s="13" t="s">
        <v>15</v>
      </c>
    </row>
    <row r="4112" spans="1:8">
      <c r="A4112" s="15">
        <v>213</v>
      </c>
      <c r="B4112" s="15">
        <v>2020</v>
      </c>
      <c r="C4112" s="13" t="s">
        <v>23</v>
      </c>
      <c r="D4112" s="15">
        <v>12</v>
      </c>
      <c r="E4112" s="13" t="s">
        <v>24</v>
      </c>
      <c r="F4112" s="13" t="s">
        <v>17</v>
      </c>
      <c r="G4112" s="13" t="s">
        <v>25</v>
      </c>
      <c r="H4112" s="13" t="s">
        <v>18</v>
      </c>
    </row>
    <row r="4113" spans="1:8">
      <c r="A4113" s="15">
        <v>212</v>
      </c>
      <c r="B4113" s="15">
        <v>2020</v>
      </c>
      <c r="C4113" s="13" t="s">
        <v>23</v>
      </c>
      <c r="D4113" s="15">
        <v>12</v>
      </c>
      <c r="E4113" s="13" t="s">
        <v>24</v>
      </c>
      <c r="F4113" s="13" t="s">
        <v>17</v>
      </c>
      <c r="G4113" s="13" t="s">
        <v>25</v>
      </c>
      <c r="H4113" s="13" t="s">
        <v>18</v>
      </c>
    </row>
    <row r="4114" spans="1:8">
      <c r="A4114" s="15">
        <v>211</v>
      </c>
      <c r="B4114" s="15">
        <v>2020</v>
      </c>
      <c r="C4114" s="13" t="s">
        <v>23</v>
      </c>
      <c r="D4114" s="15">
        <v>12</v>
      </c>
      <c r="E4114" s="13" t="s">
        <v>24</v>
      </c>
      <c r="F4114" s="13" t="s">
        <v>17</v>
      </c>
      <c r="G4114" s="13" t="s">
        <v>25</v>
      </c>
      <c r="H4114" s="13" t="s">
        <v>32</v>
      </c>
    </row>
    <row r="4115" spans="1:8">
      <c r="A4115" s="15">
        <v>210</v>
      </c>
      <c r="B4115" s="15">
        <v>2020</v>
      </c>
      <c r="C4115" s="13" t="s">
        <v>23</v>
      </c>
      <c r="D4115" s="15">
        <v>12</v>
      </c>
      <c r="E4115" s="13" t="s">
        <v>24</v>
      </c>
      <c r="F4115" s="13" t="s">
        <v>17</v>
      </c>
      <c r="G4115" s="13" t="s">
        <v>25</v>
      </c>
      <c r="H4115" s="13" t="s">
        <v>32</v>
      </c>
    </row>
    <row r="4116" spans="1:8">
      <c r="A4116" s="15">
        <v>209</v>
      </c>
      <c r="B4116" s="15">
        <v>2020</v>
      </c>
      <c r="C4116" s="13" t="s">
        <v>23</v>
      </c>
      <c r="D4116" s="15">
        <v>12</v>
      </c>
      <c r="E4116" s="13" t="s">
        <v>24</v>
      </c>
      <c r="F4116" s="13" t="s">
        <v>17</v>
      </c>
      <c r="G4116" s="13" t="s">
        <v>25</v>
      </c>
      <c r="H4116" s="13" t="s">
        <v>32</v>
      </c>
    </row>
    <row r="4117" spans="1:8">
      <c r="A4117" s="15">
        <v>208</v>
      </c>
      <c r="B4117" s="15">
        <v>2020</v>
      </c>
      <c r="C4117" s="13" t="s">
        <v>23</v>
      </c>
      <c r="D4117" s="15">
        <v>12</v>
      </c>
      <c r="E4117" s="13" t="s">
        <v>24</v>
      </c>
      <c r="F4117" s="13" t="s">
        <v>17</v>
      </c>
      <c r="G4117" s="13" t="s">
        <v>25</v>
      </c>
      <c r="H4117" s="13" t="s">
        <v>32</v>
      </c>
    </row>
    <row r="4118" spans="1:8">
      <c r="A4118" s="15">
        <v>207</v>
      </c>
      <c r="B4118" s="15">
        <v>2020</v>
      </c>
      <c r="C4118" s="13" t="s">
        <v>23</v>
      </c>
      <c r="D4118" s="15">
        <v>12</v>
      </c>
      <c r="E4118" s="13" t="s">
        <v>24</v>
      </c>
      <c r="F4118" s="13" t="s">
        <v>17</v>
      </c>
      <c r="G4118" s="13" t="s">
        <v>25</v>
      </c>
      <c r="H4118" s="13" t="s">
        <v>49</v>
      </c>
    </row>
    <row r="4119" spans="1:8">
      <c r="A4119" s="15">
        <v>206</v>
      </c>
      <c r="B4119" s="15">
        <v>2020</v>
      </c>
      <c r="C4119" s="13" t="s">
        <v>23</v>
      </c>
      <c r="D4119" s="15">
        <v>12</v>
      </c>
      <c r="E4119" s="13" t="s">
        <v>24</v>
      </c>
      <c r="F4119" s="13" t="s">
        <v>17</v>
      </c>
      <c r="G4119" s="13" t="s">
        <v>25</v>
      </c>
      <c r="H4119" s="13" t="s">
        <v>35</v>
      </c>
    </row>
    <row r="4120" spans="1:8">
      <c r="A4120" s="15">
        <v>205</v>
      </c>
      <c r="B4120" s="15">
        <v>2020</v>
      </c>
      <c r="C4120" s="13" t="s">
        <v>23</v>
      </c>
      <c r="D4120" s="15">
        <v>12</v>
      </c>
      <c r="E4120" s="13" t="s">
        <v>24</v>
      </c>
      <c r="F4120" s="13" t="s">
        <v>17</v>
      </c>
      <c r="G4120" s="13" t="s">
        <v>25</v>
      </c>
      <c r="H4120" s="13" t="s">
        <v>35</v>
      </c>
    </row>
    <row r="4121" spans="1:8">
      <c r="A4121" s="15">
        <v>204</v>
      </c>
      <c r="B4121" s="15">
        <v>2020</v>
      </c>
      <c r="C4121" s="13" t="s">
        <v>23</v>
      </c>
      <c r="D4121" s="15">
        <v>12</v>
      </c>
      <c r="E4121" s="13" t="s">
        <v>24</v>
      </c>
      <c r="F4121" s="13" t="s">
        <v>17</v>
      </c>
      <c r="G4121" s="13" t="s">
        <v>25</v>
      </c>
      <c r="H4121" s="13" t="s">
        <v>37</v>
      </c>
    </row>
    <row r="4122" spans="1:8">
      <c r="A4122" s="15">
        <v>203</v>
      </c>
      <c r="B4122" s="15">
        <v>2020</v>
      </c>
      <c r="C4122" s="13" t="s">
        <v>23</v>
      </c>
      <c r="D4122" s="15">
        <v>12</v>
      </c>
      <c r="E4122" s="13" t="s">
        <v>24</v>
      </c>
      <c r="F4122" s="13" t="s">
        <v>17</v>
      </c>
      <c r="G4122" s="13" t="s">
        <v>25</v>
      </c>
      <c r="H4122" s="13" t="s">
        <v>37</v>
      </c>
    </row>
    <row r="4123" spans="1:8">
      <c r="A4123" s="15">
        <v>202</v>
      </c>
      <c r="B4123" s="15">
        <v>2020</v>
      </c>
      <c r="C4123" s="13" t="s">
        <v>23</v>
      </c>
      <c r="D4123" s="15">
        <v>12</v>
      </c>
      <c r="E4123" s="13" t="s">
        <v>24</v>
      </c>
      <c r="F4123" s="13" t="s">
        <v>17</v>
      </c>
      <c r="G4123" s="13" t="s">
        <v>25</v>
      </c>
      <c r="H4123" s="13" t="s">
        <v>30</v>
      </c>
    </row>
    <row r="4124" spans="1:8">
      <c r="A4124" s="15">
        <v>201</v>
      </c>
      <c r="B4124" s="15">
        <v>2020</v>
      </c>
      <c r="C4124" s="13" t="s">
        <v>23</v>
      </c>
      <c r="D4124" s="15">
        <v>12</v>
      </c>
      <c r="E4124" s="13" t="s">
        <v>24</v>
      </c>
      <c r="F4124" s="13" t="s">
        <v>17</v>
      </c>
      <c r="G4124" s="13" t="s">
        <v>25</v>
      </c>
      <c r="H4124" s="13" t="s">
        <v>30</v>
      </c>
    </row>
    <row r="4125" spans="1:8">
      <c r="A4125" s="15">
        <v>200</v>
      </c>
      <c r="B4125" s="15">
        <v>2020</v>
      </c>
      <c r="C4125" s="13" t="s">
        <v>23</v>
      </c>
      <c r="D4125" s="15">
        <v>12</v>
      </c>
      <c r="E4125" s="13" t="s">
        <v>24</v>
      </c>
      <c r="F4125" s="13" t="s">
        <v>17</v>
      </c>
      <c r="G4125" s="13" t="s">
        <v>25</v>
      </c>
      <c r="H4125" s="13" t="s">
        <v>29</v>
      </c>
    </row>
    <row r="4126" spans="1:8">
      <c r="A4126" s="15">
        <v>199</v>
      </c>
      <c r="B4126" s="15">
        <v>2020</v>
      </c>
      <c r="C4126" s="13" t="s">
        <v>23</v>
      </c>
      <c r="D4126" s="15">
        <v>12</v>
      </c>
      <c r="E4126" s="13" t="s">
        <v>24</v>
      </c>
      <c r="F4126" s="13" t="s">
        <v>17</v>
      </c>
      <c r="G4126" s="13" t="s">
        <v>25</v>
      </c>
      <c r="H4126" s="13" t="s">
        <v>34</v>
      </c>
    </row>
    <row r="4127" spans="1:8">
      <c r="A4127" s="15">
        <v>198</v>
      </c>
      <c r="B4127" s="15">
        <v>2020</v>
      </c>
      <c r="C4127" s="13" t="s">
        <v>23</v>
      </c>
      <c r="D4127" s="15">
        <v>12</v>
      </c>
      <c r="E4127" s="13" t="s">
        <v>24</v>
      </c>
      <c r="F4127" s="13" t="s">
        <v>17</v>
      </c>
      <c r="G4127" s="13" t="s">
        <v>25</v>
      </c>
      <c r="H4127" s="13" t="s">
        <v>34</v>
      </c>
    </row>
    <row r="4128" spans="1:8">
      <c r="A4128" s="15">
        <v>197</v>
      </c>
      <c r="B4128" s="15">
        <v>2020</v>
      </c>
      <c r="C4128" s="13" t="s">
        <v>23</v>
      </c>
      <c r="D4128" s="15">
        <v>12</v>
      </c>
      <c r="E4128" s="13" t="s">
        <v>24</v>
      </c>
      <c r="F4128" s="13" t="s">
        <v>17</v>
      </c>
      <c r="G4128" s="13" t="s">
        <v>25</v>
      </c>
      <c r="H4128" s="13" t="s">
        <v>34</v>
      </c>
    </row>
    <row r="4129" spans="1:8">
      <c r="A4129" s="15">
        <v>196</v>
      </c>
      <c r="B4129" s="15">
        <v>2020</v>
      </c>
      <c r="C4129" s="13" t="s">
        <v>23</v>
      </c>
      <c r="D4129" s="15">
        <v>12</v>
      </c>
      <c r="E4129" s="13" t="s">
        <v>24</v>
      </c>
      <c r="F4129" s="13" t="s">
        <v>17</v>
      </c>
      <c r="G4129" s="13" t="s">
        <v>25</v>
      </c>
      <c r="H4129" s="13" t="s">
        <v>26</v>
      </c>
    </row>
    <row r="4130" spans="1:8">
      <c r="A4130" s="15">
        <v>195</v>
      </c>
      <c r="B4130" s="15">
        <v>2020</v>
      </c>
      <c r="C4130" s="13" t="s">
        <v>23</v>
      </c>
      <c r="D4130" s="15">
        <v>12</v>
      </c>
      <c r="E4130" s="13" t="s">
        <v>24</v>
      </c>
      <c r="F4130" s="13" t="s">
        <v>17</v>
      </c>
      <c r="G4130" s="13" t="s">
        <v>25</v>
      </c>
      <c r="H4130" s="13" t="s">
        <v>26</v>
      </c>
    </row>
    <row r="4131" spans="1:8">
      <c r="A4131" s="15">
        <v>194</v>
      </c>
      <c r="B4131" s="15">
        <v>2020</v>
      </c>
      <c r="C4131" s="13" t="s">
        <v>23</v>
      </c>
      <c r="D4131" s="15">
        <v>12</v>
      </c>
      <c r="E4131" s="13" t="s">
        <v>24</v>
      </c>
      <c r="F4131" s="13" t="s">
        <v>17</v>
      </c>
      <c r="G4131" s="13" t="s">
        <v>25</v>
      </c>
      <c r="H4131" s="13" t="s">
        <v>26</v>
      </c>
    </row>
    <row r="4132" spans="1:8">
      <c r="A4132" s="15">
        <v>193</v>
      </c>
      <c r="B4132" s="15">
        <v>2020</v>
      </c>
      <c r="C4132" s="13" t="s">
        <v>23</v>
      </c>
      <c r="D4132" s="15">
        <v>12</v>
      </c>
      <c r="E4132" s="13" t="s">
        <v>24</v>
      </c>
      <c r="F4132" s="13" t="s">
        <v>17</v>
      </c>
      <c r="G4132" s="13" t="s">
        <v>25</v>
      </c>
      <c r="H4132" s="13" t="s">
        <v>26</v>
      </c>
    </row>
    <row r="4133" spans="1:8">
      <c r="A4133" s="15">
        <v>192</v>
      </c>
      <c r="B4133" s="15">
        <v>2020</v>
      </c>
      <c r="C4133" s="13" t="s">
        <v>23</v>
      </c>
      <c r="D4133" s="15">
        <v>12</v>
      </c>
      <c r="E4133" s="13" t="s">
        <v>24</v>
      </c>
      <c r="F4133" s="13" t="s">
        <v>17</v>
      </c>
      <c r="G4133" s="13" t="s">
        <v>25</v>
      </c>
      <c r="H4133" s="13" t="s">
        <v>26</v>
      </c>
    </row>
    <row r="4134" spans="1:8">
      <c r="A4134" s="15">
        <v>191</v>
      </c>
      <c r="B4134" s="15">
        <v>2020</v>
      </c>
      <c r="C4134" s="13" t="s">
        <v>23</v>
      </c>
      <c r="D4134" s="15">
        <v>12</v>
      </c>
      <c r="E4134" s="13" t="s">
        <v>24</v>
      </c>
      <c r="F4134" s="13" t="s">
        <v>17</v>
      </c>
      <c r="G4134" s="13" t="s">
        <v>25</v>
      </c>
      <c r="H4134" s="13" t="s">
        <v>26</v>
      </c>
    </row>
    <row r="4135" spans="1:8">
      <c r="A4135" s="15">
        <v>190</v>
      </c>
      <c r="B4135" s="15">
        <v>2020</v>
      </c>
      <c r="C4135" s="13" t="s">
        <v>23</v>
      </c>
      <c r="D4135" s="15">
        <v>12</v>
      </c>
      <c r="E4135" s="13" t="s">
        <v>24</v>
      </c>
      <c r="F4135" s="13" t="s">
        <v>17</v>
      </c>
      <c r="G4135" s="13" t="s">
        <v>25</v>
      </c>
      <c r="H4135" s="13" t="s">
        <v>31</v>
      </c>
    </row>
    <row r="4136" spans="1:8">
      <c r="A4136" s="15">
        <v>189</v>
      </c>
      <c r="B4136" s="15">
        <v>2020</v>
      </c>
      <c r="C4136" s="13" t="s">
        <v>23</v>
      </c>
      <c r="D4136" s="15">
        <v>12</v>
      </c>
      <c r="E4136" s="13" t="s">
        <v>24</v>
      </c>
      <c r="F4136" s="13" t="s">
        <v>17</v>
      </c>
      <c r="G4136" s="13" t="s">
        <v>25</v>
      </c>
      <c r="H4136" s="13" t="s">
        <v>31</v>
      </c>
    </row>
    <row r="4137" spans="1:8">
      <c r="A4137" s="15">
        <v>188</v>
      </c>
      <c r="B4137" s="15">
        <v>2020</v>
      </c>
      <c r="C4137" s="13" t="s">
        <v>23</v>
      </c>
      <c r="D4137" s="15">
        <v>12</v>
      </c>
      <c r="E4137" s="13" t="s">
        <v>24</v>
      </c>
      <c r="F4137" s="13" t="s">
        <v>17</v>
      </c>
      <c r="G4137" s="13" t="s">
        <v>25</v>
      </c>
      <c r="H4137" s="13" t="s">
        <v>31</v>
      </c>
    </row>
    <row r="4138" spans="1:8">
      <c r="A4138" s="15">
        <v>187</v>
      </c>
      <c r="B4138" s="15">
        <v>2020</v>
      </c>
      <c r="C4138" s="13" t="s">
        <v>23</v>
      </c>
      <c r="D4138" s="15">
        <v>12</v>
      </c>
      <c r="E4138" s="13" t="s">
        <v>24</v>
      </c>
      <c r="F4138" s="13" t="s">
        <v>17</v>
      </c>
      <c r="G4138" s="13" t="s">
        <v>25</v>
      </c>
      <c r="H4138" s="13" t="s">
        <v>31</v>
      </c>
    </row>
    <row r="4139" spans="1:8">
      <c r="A4139" s="15">
        <v>186</v>
      </c>
      <c r="B4139" s="15">
        <v>2020</v>
      </c>
      <c r="C4139" s="13" t="s">
        <v>23</v>
      </c>
      <c r="D4139" s="15">
        <v>12</v>
      </c>
      <c r="E4139" s="13" t="s">
        <v>24</v>
      </c>
      <c r="F4139" s="13" t="s">
        <v>17</v>
      </c>
      <c r="G4139" s="13" t="s">
        <v>25</v>
      </c>
      <c r="H4139" s="13" t="s">
        <v>31</v>
      </c>
    </row>
    <row r="4140" spans="1:8">
      <c r="A4140" s="15">
        <v>185</v>
      </c>
      <c r="B4140" s="15">
        <v>2020</v>
      </c>
      <c r="C4140" s="13" t="s">
        <v>23</v>
      </c>
      <c r="D4140" s="15">
        <v>12</v>
      </c>
      <c r="E4140" s="13" t="s">
        <v>24</v>
      </c>
      <c r="F4140" s="13" t="s">
        <v>17</v>
      </c>
      <c r="G4140" s="13" t="s">
        <v>25</v>
      </c>
      <c r="H4140" s="13" t="s">
        <v>31</v>
      </c>
    </row>
    <row r="4141" spans="1:8">
      <c r="A4141" s="15">
        <v>184</v>
      </c>
      <c r="B4141" s="15">
        <v>2020</v>
      </c>
      <c r="C4141" s="13" t="s">
        <v>23</v>
      </c>
      <c r="D4141" s="15">
        <v>12</v>
      </c>
      <c r="E4141" s="13" t="s">
        <v>24</v>
      </c>
      <c r="F4141" s="13" t="s">
        <v>17</v>
      </c>
      <c r="G4141" s="13" t="s">
        <v>25</v>
      </c>
      <c r="H4141" s="13" t="s">
        <v>31</v>
      </c>
    </row>
    <row r="4142" spans="1:8">
      <c r="A4142" s="15">
        <v>183</v>
      </c>
      <c r="B4142" s="15">
        <v>2020</v>
      </c>
      <c r="C4142" s="13" t="s">
        <v>23</v>
      </c>
      <c r="D4142" s="15">
        <v>12</v>
      </c>
      <c r="E4142" s="13" t="s">
        <v>24</v>
      </c>
      <c r="F4142" s="13" t="s">
        <v>17</v>
      </c>
      <c r="G4142" s="13" t="s">
        <v>25</v>
      </c>
      <c r="H4142" s="13" t="s">
        <v>31</v>
      </c>
    </row>
    <row r="4143" spans="1:8">
      <c r="A4143" s="15">
        <v>182</v>
      </c>
      <c r="B4143" s="15">
        <v>2020</v>
      </c>
      <c r="C4143" s="13" t="s">
        <v>23</v>
      </c>
      <c r="D4143" s="15">
        <v>12</v>
      </c>
      <c r="E4143" s="13" t="s">
        <v>24</v>
      </c>
      <c r="F4143" s="13" t="s">
        <v>17</v>
      </c>
      <c r="G4143" s="13" t="s">
        <v>25</v>
      </c>
      <c r="H4143" s="13" t="s">
        <v>13</v>
      </c>
    </row>
    <row r="4144" spans="1:8">
      <c r="A4144" s="15">
        <v>181</v>
      </c>
      <c r="B4144" s="15">
        <v>2020</v>
      </c>
      <c r="C4144" s="13" t="s">
        <v>23</v>
      </c>
      <c r="D4144" s="15">
        <v>12</v>
      </c>
      <c r="E4144" s="13" t="s">
        <v>24</v>
      </c>
      <c r="F4144" s="13" t="s">
        <v>17</v>
      </c>
      <c r="G4144" s="13" t="s">
        <v>25</v>
      </c>
      <c r="H4144" s="13" t="s">
        <v>13</v>
      </c>
    </row>
    <row r="4145" spans="1:8">
      <c r="A4145" s="15">
        <v>180</v>
      </c>
      <c r="B4145" s="15">
        <v>2020</v>
      </c>
      <c r="C4145" s="13" t="s">
        <v>23</v>
      </c>
      <c r="D4145" s="15">
        <v>12</v>
      </c>
      <c r="E4145" s="13" t="s">
        <v>24</v>
      </c>
      <c r="F4145" s="13" t="s">
        <v>17</v>
      </c>
      <c r="G4145" s="13" t="s">
        <v>25</v>
      </c>
      <c r="H4145" s="13" t="s">
        <v>13</v>
      </c>
    </row>
    <row r="4146" spans="1:8">
      <c r="A4146" s="15">
        <v>179</v>
      </c>
      <c r="B4146" s="15">
        <v>2020</v>
      </c>
      <c r="C4146" s="13" t="s">
        <v>23</v>
      </c>
      <c r="D4146" s="15">
        <v>12</v>
      </c>
      <c r="E4146" s="13" t="s">
        <v>24</v>
      </c>
      <c r="F4146" s="13" t="s">
        <v>17</v>
      </c>
      <c r="G4146" s="13" t="s">
        <v>25</v>
      </c>
      <c r="H4146" s="13" t="s">
        <v>13</v>
      </c>
    </row>
    <row r="4147" spans="1:8">
      <c r="A4147" s="15">
        <v>178</v>
      </c>
      <c r="B4147" s="15">
        <v>2020</v>
      </c>
      <c r="C4147" s="13" t="s">
        <v>23</v>
      </c>
      <c r="D4147" s="15">
        <v>12</v>
      </c>
      <c r="E4147" s="13" t="s">
        <v>24</v>
      </c>
      <c r="F4147" s="13" t="s">
        <v>17</v>
      </c>
      <c r="G4147" s="13" t="s">
        <v>25</v>
      </c>
      <c r="H4147" s="13" t="s">
        <v>13</v>
      </c>
    </row>
    <row r="4148" spans="1:8">
      <c r="A4148" s="15">
        <v>177</v>
      </c>
      <c r="B4148" s="15">
        <v>2020</v>
      </c>
      <c r="C4148" s="13" t="s">
        <v>23</v>
      </c>
      <c r="D4148" s="15">
        <v>12</v>
      </c>
      <c r="E4148" s="13" t="s">
        <v>24</v>
      </c>
      <c r="F4148" s="13" t="s">
        <v>17</v>
      </c>
      <c r="G4148" s="13" t="s">
        <v>25</v>
      </c>
      <c r="H4148" s="13" t="s">
        <v>13</v>
      </c>
    </row>
    <row r="4149" spans="1:8">
      <c r="A4149" s="15">
        <v>176</v>
      </c>
      <c r="B4149" s="15">
        <v>2020</v>
      </c>
      <c r="C4149" s="13" t="s">
        <v>23</v>
      </c>
      <c r="D4149" s="15">
        <v>12</v>
      </c>
      <c r="E4149" s="13" t="s">
        <v>24</v>
      </c>
      <c r="F4149" s="13" t="s">
        <v>17</v>
      </c>
      <c r="G4149" s="13" t="s">
        <v>25</v>
      </c>
      <c r="H4149" s="13" t="s">
        <v>13</v>
      </c>
    </row>
    <row r="4150" spans="1:8">
      <c r="A4150" s="15">
        <v>175</v>
      </c>
      <c r="B4150" s="15">
        <v>2020</v>
      </c>
      <c r="C4150" s="13" t="s">
        <v>23</v>
      </c>
      <c r="D4150" s="15">
        <v>12</v>
      </c>
      <c r="E4150" s="13" t="s">
        <v>24</v>
      </c>
      <c r="F4150" s="13" t="s">
        <v>17</v>
      </c>
      <c r="G4150" s="13" t="s">
        <v>25</v>
      </c>
      <c r="H4150" s="13" t="s">
        <v>13</v>
      </c>
    </row>
    <row r="4151" spans="1:8">
      <c r="A4151" s="15">
        <v>174</v>
      </c>
      <c r="B4151" s="15">
        <v>2020</v>
      </c>
      <c r="C4151" s="13" t="s">
        <v>23</v>
      </c>
      <c r="D4151" s="15">
        <v>12</v>
      </c>
      <c r="E4151" s="13" t="s">
        <v>24</v>
      </c>
      <c r="F4151" s="13" t="s">
        <v>17</v>
      </c>
      <c r="G4151" s="13" t="s">
        <v>25</v>
      </c>
      <c r="H4151" s="13" t="s">
        <v>13</v>
      </c>
    </row>
    <row r="4152" spans="1:8">
      <c r="A4152" s="15">
        <v>173</v>
      </c>
      <c r="B4152" s="15">
        <v>2020</v>
      </c>
      <c r="C4152" s="13" t="s">
        <v>23</v>
      </c>
      <c r="D4152" s="15">
        <v>12</v>
      </c>
      <c r="E4152" s="13" t="s">
        <v>24</v>
      </c>
      <c r="F4152" s="13" t="s">
        <v>17</v>
      </c>
      <c r="G4152" s="13" t="s">
        <v>25</v>
      </c>
      <c r="H4152" s="13" t="s">
        <v>13</v>
      </c>
    </row>
    <row r="4153" spans="1:8">
      <c r="A4153" s="15">
        <v>172</v>
      </c>
      <c r="B4153" s="15">
        <v>2020</v>
      </c>
      <c r="C4153" s="13" t="s">
        <v>23</v>
      </c>
      <c r="D4153" s="15">
        <v>12</v>
      </c>
      <c r="E4153" s="13" t="s">
        <v>24</v>
      </c>
      <c r="F4153" s="13" t="s">
        <v>17</v>
      </c>
      <c r="G4153" s="13" t="s">
        <v>25</v>
      </c>
      <c r="H4153" s="13" t="s">
        <v>13</v>
      </c>
    </row>
    <row r="4154" spans="1:8">
      <c r="A4154" s="15">
        <v>171</v>
      </c>
      <c r="B4154" s="15">
        <v>2020</v>
      </c>
      <c r="C4154" s="13" t="s">
        <v>23</v>
      </c>
      <c r="D4154" s="15">
        <v>12</v>
      </c>
      <c r="E4154" s="13" t="s">
        <v>24</v>
      </c>
      <c r="F4154" s="13" t="s">
        <v>17</v>
      </c>
      <c r="G4154" s="13" t="s">
        <v>25</v>
      </c>
      <c r="H4154" s="13" t="s">
        <v>13</v>
      </c>
    </row>
    <row r="4155" spans="1:8">
      <c r="A4155" s="15">
        <v>170</v>
      </c>
      <c r="B4155" s="15">
        <v>2020</v>
      </c>
      <c r="C4155" s="13" t="s">
        <v>23</v>
      </c>
      <c r="D4155" s="15">
        <v>12</v>
      </c>
      <c r="E4155" s="13" t="s">
        <v>24</v>
      </c>
      <c r="F4155" s="13" t="s">
        <v>17</v>
      </c>
      <c r="G4155" s="13" t="s">
        <v>25</v>
      </c>
      <c r="H4155" s="13" t="s">
        <v>13</v>
      </c>
    </row>
    <row r="4156" spans="1:8">
      <c r="A4156" s="15">
        <v>169</v>
      </c>
      <c r="B4156" s="15">
        <v>2020</v>
      </c>
      <c r="C4156" s="13" t="s">
        <v>23</v>
      </c>
      <c r="D4156" s="15">
        <v>12</v>
      </c>
      <c r="E4156" s="13" t="s">
        <v>24</v>
      </c>
      <c r="F4156" s="13" t="s">
        <v>17</v>
      </c>
      <c r="G4156" s="13" t="s">
        <v>25</v>
      </c>
      <c r="H4156" s="13" t="s">
        <v>13</v>
      </c>
    </row>
    <row r="4157" spans="1:8">
      <c r="A4157" s="15">
        <v>168</v>
      </c>
      <c r="B4157" s="15">
        <v>2020</v>
      </c>
      <c r="C4157" s="13" t="s">
        <v>23</v>
      </c>
      <c r="D4157" s="15">
        <v>12</v>
      </c>
      <c r="E4157" s="13" t="s">
        <v>24</v>
      </c>
      <c r="F4157" s="13" t="s">
        <v>17</v>
      </c>
      <c r="G4157" s="13" t="s">
        <v>25</v>
      </c>
      <c r="H4157" s="13" t="s">
        <v>13</v>
      </c>
    </row>
    <row r="4158" spans="1:8">
      <c r="A4158" s="15">
        <v>167</v>
      </c>
      <c r="B4158" s="15">
        <v>2020</v>
      </c>
      <c r="C4158" s="13" t="s">
        <v>23</v>
      </c>
      <c r="D4158" s="15">
        <v>12</v>
      </c>
      <c r="E4158" s="13" t="s">
        <v>24</v>
      </c>
      <c r="F4158" s="13" t="s">
        <v>17</v>
      </c>
      <c r="G4158" s="13" t="s">
        <v>25</v>
      </c>
      <c r="H4158" s="13" t="s">
        <v>13</v>
      </c>
    </row>
    <row r="4159" spans="1:8">
      <c r="A4159" s="15">
        <v>166</v>
      </c>
      <c r="B4159" s="15">
        <v>2020</v>
      </c>
      <c r="C4159" s="13" t="s">
        <v>23</v>
      </c>
      <c r="D4159" s="15">
        <v>12</v>
      </c>
      <c r="E4159" s="13" t="s">
        <v>24</v>
      </c>
      <c r="F4159" s="13" t="s">
        <v>17</v>
      </c>
      <c r="G4159" s="13" t="s">
        <v>25</v>
      </c>
      <c r="H4159" s="13" t="s">
        <v>13</v>
      </c>
    </row>
    <row r="4160" spans="1:8">
      <c r="A4160" s="15">
        <v>165</v>
      </c>
      <c r="B4160" s="15">
        <v>2020</v>
      </c>
      <c r="C4160" s="13" t="s">
        <v>23</v>
      </c>
      <c r="D4160" s="15">
        <v>12</v>
      </c>
      <c r="E4160" s="13" t="s">
        <v>24</v>
      </c>
      <c r="F4160" s="13" t="s">
        <v>17</v>
      </c>
      <c r="G4160" s="13" t="s">
        <v>25</v>
      </c>
      <c r="H4160" s="13" t="s">
        <v>13</v>
      </c>
    </row>
    <row r="4161" spans="1:8">
      <c r="A4161" s="15">
        <v>164</v>
      </c>
      <c r="B4161" s="15">
        <v>2020</v>
      </c>
      <c r="C4161" s="13" t="s">
        <v>23</v>
      </c>
      <c r="D4161" s="15">
        <v>12</v>
      </c>
      <c r="E4161" s="13" t="s">
        <v>24</v>
      </c>
      <c r="F4161" s="13" t="s">
        <v>17</v>
      </c>
      <c r="G4161" s="13" t="s">
        <v>25</v>
      </c>
      <c r="H4161" s="13" t="s">
        <v>13</v>
      </c>
    </row>
    <row r="4162" spans="1:8">
      <c r="A4162" s="15">
        <v>163</v>
      </c>
      <c r="B4162" s="15">
        <v>2020</v>
      </c>
      <c r="C4162" s="13" t="s">
        <v>23</v>
      </c>
      <c r="D4162" s="15">
        <v>12</v>
      </c>
      <c r="E4162" s="13" t="s">
        <v>24</v>
      </c>
      <c r="F4162" s="13" t="s">
        <v>17</v>
      </c>
      <c r="G4162" s="13" t="s">
        <v>25</v>
      </c>
      <c r="H4162" s="13" t="s">
        <v>13</v>
      </c>
    </row>
    <row r="4163" spans="1:8">
      <c r="A4163" s="15">
        <v>162</v>
      </c>
      <c r="B4163" s="15">
        <v>2020</v>
      </c>
      <c r="C4163" s="13" t="s">
        <v>23</v>
      </c>
      <c r="D4163" s="15">
        <v>12</v>
      </c>
      <c r="E4163" s="13" t="s">
        <v>24</v>
      </c>
      <c r="F4163" s="13" t="s">
        <v>17</v>
      </c>
      <c r="G4163" s="13" t="s">
        <v>25</v>
      </c>
      <c r="H4163" s="13" t="s">
        <v>13</v>
      </c>
    </row>
    <row r="4164" spans="1:8">
      <c r="A4164" s="15">
        <v>161</v>
      </c>
      <c r="B4164" s="15">
        <v>2020</v>
      </c>
      <c r="C4164" s="13" t="s">
        <v>23</v>
      </c>
      <c r="D4164" s="15">
        <v>12</v>
      </c>
      <c r="E4164" s="13" t="s">
        <v>24</v>
      </c>
      <c r="F4164" s="13" t="s">
        <v>17</v>
      </c>
      <c r="G4164" s="13" t="s">
        <v>25</v>
      </c>
      <c r="H4164" s="13" t="s">
        <v>13</v>
      </c>
    </row>
    <row r="4165" spans="1:8">
      <c r="A4165" s="15">
        <v>160</v>
      </c>
      <c r="B4165" s="15">
        <v>2020</v>
      </c>
      <c r="C4165" s="13" t="s">
        <v>23</v>
      </c>
      <c r="D4165" s="15">
        <v>12</v>
      </c>
      <c r="E4165" s="13" t="s">
        <v>24</v>
      </c>
      <c r="F4165" s="13" t="s">
        <v>17</v>
      </c>
      <c r="G4165" s="13" t="s">
        <v>25</v>
      </c>
      <c r="H4165" s="13" t="s">
        <v>13</v>
      </c>
    </row>
    <row r="4166" spans="1:8">
      <c r="A4166" s="15">
        <v>159</v>
      </c>
      <c r="B4166" s="15">
        <v>2020</v>
      </c>
      <c r="C4166" s="13" t="s">
        <v>23</v>
      </c>
      <c r="D4166" s="15">
        <v>12</v>
      </c>
      <c r="E4166" s="13" t="s">
        <v>24</v>
      </c>
      <c r="F4166" s="13" t="s">
        <v>17</v>
      </c>
      <c r="G4166" s="13" t="s">
        <v>25</v>
      </c>
      <c r="H4166" s="13" t="s">
        <v>13</v>
      </c>
    </row>
    <row r="4167" spans="1:8">
      <c r="A4167" s="15">
        <v>158</v>
      </c>
      <c r="B4167" s="15">
        <v>2020</v>
      </c>
      <c r="C4167" s="13" t="s">
        <v>23</v>
      </c>
      <c r="D4167" s="15">
        <v>12</v>
      </c>
      <c r="E4167" s="13" t="s">
        <v>24</v>
      </c>
      <c r="F4167" s="13" t="s">
        <v>17</v>
      </c>
      <c r="G4167" s="13" t="s">
        <v>25</v>
      </c>
      <c r="H4167" s="13" t="s">
        <v>13</v>
      </c>
    </row>
    <row r="4168" spans="1:8">
      <c r="A4168" s="15">
        <v>157</v>
      </c>
      <c r="B4168" s="15">
        <v>2020</v>
      </c>
      <c r="C4168" s="13" t="s">
        <v>23</v>
      </c>
      <c r="D4168" s="15">
        <v>12</v>
      </c>
      <c r="E4168" s="13" t="s">
        <v>24</v>
      </c>
      <c r="F4168" s="13" t="s">
        <v>17</v>
      </c>
      <c r="G4168" s="13" t="s">
        <v>25</v>
      </c>
      <c r="H4168" s="13" t="s">
        <v>16</v>
      </c>
    </row>
    <row r="4169" spans="1:8">
      <c r="A4169" s="15">
        <v>156</v>
      </c>
      <c r="B4169" s="15">
        <v>2020</v>
      </c>
      <c r="C4169" s="13" t="s">
        <v>23</v>
      </c>
      <c r="D4169" s="15">
        <v>12</v>
      </c>
      <c r="E4169" s="13" t="s">
        <v>24</v>
      </c>
      <c r="F4169" s="13" t="s">
        <v>17</v>
      </c>
      <c r="G4169" s="13" t="s">
        <v>25</v>
      </c>
      <c r="H4169" s="13" t="s">
        <v>16</v>
      </c>
    </row>
    <row r="4170" spans="1:8">
      <c r="A4170" s="15">
        <v>155</v>
      </c>
      <c r="B4170" s="15">
        <v>2020</v>
      </c>
      <c r="C4170" s="13" t="s">
        <v>23</v>
      </c>
      <c r="D4170" s="15">
        <v>12</v>
      </c>
      <c r="E4170" s="13" t="s">
        <v>24</v>
      </c>
      <c r="F4170" s="13" t="s">
        <v>17</v>
      </c>
      <c r="G4170" s="13" t="s">
        <v>25</v>
      </c>
      <c r="H4170" s="13" t="s">
        <v>16</v>
      </c>
    </row>
    <row r="4171" spans="1:8">
      <c r="A4171" s="15">
        <v>154</v>
      </c>
      <c r="B4171" s="15">
        <v>2020</v>
      </c>
      <c r="C4171" s="13" t="s">
        <v>23</v>
      </c>
      <c r="D4171" s="15">
        <v>12</v>
      </c>
      <c r="E4171" s="13" t="s">
        <v>24</v>
      </c>
      <c r="F4171" s="13" t="s">
        <v>17</v>
      </c>
      <c r="G4171" s="13" t="s">
        <v>25</v>
      </c>
      <c r="H4171" s="13" t="s">
        <v>16</v>
      </c>
    </row>
    <row r="4172" spans="1:8">
      <c r="A4172" s="15">
        <v>153</v>
      </c>
      <c r="B4172" s="15">
        <v>2020</v>
      </c>
      <c r="C4172" s="13" t="s">
        <v>23</v>
      </c>
      <c r="D4172" s="15">
        <v>12</v>
      </c>
      <c r="E4172" s="13" t="s">
        <v>24</v>
      </c>
      <c r="F4172" s="13" t="s">
        <v>17</v>
      </c>
      <c r="G4172" s="13" t="s">
        <v>25</v>
      </c>
      <c r="H4172" s="13" t="s">
        <v>16</v>
      </c>
    </row>
    <row r="4173" spans="1:8">
      <c r="A4173" s="15">
        <v>152</v>
      </c>
      <c r="B4173" s="15">
        <v>2020</v>
      </c>
      <c r="C4173" s="13" t="s">
        <v>23</v>
      </c>
      <c r="D4173" s="15">
        <v>12</v>
      </c>
      <c r="E4173" s="13" t="s">
        <v>24</v>
      </c>
      <c r="F4173" s="13" t="s">
        <v>17</v>
      </c>
      <c r="G4173" s="13" t="s">
        <v>25</v>
      </c>
      <c r="H4173" s="13" t="s">
        <v>16</v>
      </c>
    </row>
    <row r="4174" spans="1:8">
      <c r="A4174" s="15">
        <v>151</v>
      </c>
      <c r="B4174" s="15">
        <v>2020</v>
      </c>
      <c r="C4174" s="13" t="s">
        <v>23</v>
      </c>
      <c r="D4174" s="15">
        <v>12</v>
      </c>
      <c r="E4174" s="13" t="s">
        <v>14</v>
      </c>
      <c r="F4174" s="13" t="s">
        <v>11</v>
      </c>
      <c r="G4174" s="13" t="s">
        <v>12</v>
      </c>
      <c r="H4174" s="13" t="s">
        <v>34</v>
      </c>
    </row>
    <row r="4175" spans="1:8">
      <c r="A4175" s="15">
        <v>150</v>
      </c>
      <c r="B4175" s="15">
        <v>2020</v>
      </c>
      <c r="C4175" s="13" t="s">
        <v>23</v>
      </c>
      <c r="D4175" s="15">
        <v>12</v>
      </c>
      <c r="E4175" s="13" t="s">
        <v>14</v>
      </c>
      <c r="F4175" s="13" t="s">
        <v>17</v>
      </c>
      <c r="G4175" s="13" t="s">
        <v>12</v>
      </c>
      <c r="H4175" s="13" t="s">
        <v>37</v>
      </c>
    </row>
    <row r="4176" spans="1:8">
      <c r="A4176" s="15">
        <v>149</v>
      </c>
      <c r="B4176" s="15">
        <v>2020</v>
      </c>
      <c r="C4176" s="13" t="s">
        <v>23</v>
      </c>
      <c r="D4176" s="15">
        <v>12</v>
      </c>
      <c r="E4176" s="13" t="s">
        <v>14</v>
      </c>
      <c r="F4176" s="13" t="s">
        <v>17</v>
      </c>
      <c r="G4176" s="13" t="s">
        <v>12</v>
      </c>
      <c r="H4176" s="13" t="s">
        <v>34</v>
      </c>
    </row>
    <row r="4177" spans="1:8">
      <c r="A4177" s="15">
        <v>148</v>
      </c>
      <c r="B4177" s="15">
        <v>2020</v>
      </c>
      <c r="C4177" s="13" t="s">
        <v>23</v>
      </c>
      <c r="D4177" s="15">
        <v>12</v>
      </c>
      <c r="E4177" s="13" t="s">
        <v>14</v>
      </c>
      <c r="F4177" s="13" t="s">
        <v>17</v>
      </c>
      <c r="G4177" s="13" t="s">
        <v>12</v>
      </c>
      <c r="H4177" s="13" t="s">
        <v>16</v>
      </c>
    </row>
    <row r="4178" spans="1:8">
      <c r="A4178" s="15">
        <v>147</v>
      </c>
      <c r="B4178" s="15">
        <v>2020</v>
      </c>
      <c r="C4178" s="13" t="s">
        <v>23</v>
      </c>
      <c r="D4178" s="15">
        <v>12</v>
      </c>
      <c r="E4178" s="13" t="s">
        <v>44</v>
      </c>
      <c r="F4178" s="13" t="s">
        <v>17</v>
      </c>
      <c r="G4178" s="13" t="s">
        <v>12</v>
      </c>
      <c r="H4178" s="13" t="s">
        <v>26</v>
      </c>
    </row>
    <row r="4179" spans="1:8">
      <c r="A4179" s="15">
        <v>146</v>
      </c>
      <c r="B4179" s="15">
        <v>2020</v>
      </c>
      <c r="C4179" s="13" t="s">
        <v>23</v>
      </c>
      <c r="D4179" s="15">
        <v>11</v>
      </c>
      <c r="E4179" s="13" t="s">
        <v>38</v>
      </c>
      <c r="F4179" s="13" t="s">
        <v>17</v>
      </c>
      <c r="G4179" s="13" t="s">
        <v>12</v>
      </c>
      <c r="H4179" s="13" t="s">
        <v>13</v>
      </c>
    </row>
    <row r="4180" spans="1:8">
      <c r="A4180" s="15">
        <v>145</v>
      </c>
      <c r="B4180" s="15">
        <v>2020</v>
      </c>
      <c r="C4180" s="13" t="s">
        <v>23</v>
      </c>
      <c r="D4180" s="15">
        <v>11</v>
      </c>
      <c r="E4180" s="13" t="s">
        <v>24</v>
      </c>
      <c r="F4180" s="13" t="s">
        <v>11</v>
      </c>
      <c r="G4180" s="13" t="s">
        <v>25</v>
      </c>
      <c r="H4180" s="13" t="s">
        <v>18</v>
      </c>
    </row>
    <row r="4181" spans="1:8">
      <c r="A4181" s="15">
        <v>144</v>
      </c>
      <c r="B4181" s="15">
        <v>2020</v>
      </c>
      <c r="C4181" s="13" t="s">
        <v>23</v>
      </c>
      <c r="D4181" s="15">
        <v>11</v>
      </c>
      <c r="E4181" s="13" t="s">
        <v>24</v>
      </c>
      <c r="F4181" s="13" t="s">
        <v>11</v>
      </c>
      <c r="G4181" s="13" t="s">
        <v>25</v>
      </c>
      <c r="H4181" s="13" t="s">
        <v>32</v>
      </c>
    </row>
    <row r="4182" spans="1:8">
      <c r="A4182" s="15">
        <v>143</v>
      </c>
      <c r="B4182" s="15">
        <v>2020</v>
      </c>
      <c r="C4182" s="13" t="s">
        <v>23</v>
      </c>
      <c r="D4182" s="15">
        <v>11</v>
      </c>
      <c r="E4182" s="13" t="s">
        <v>24</v>
      </c>
      <c r="F4182" s="13" t="s">
        <v>11</v>
      </c>
      <c r="G4182" s="13" t="s">
        <v>25</v>
      </c>
      <c r="H4182" s="13" t="s">
        <v>32</v>
      </c>
    </row>
    <row r="4183" spans="1:8">
      <c r="A4183" s="15">
        <v>142</v>
      </c>
      <c r="B4183" s="15">
        <v>2020</v>
      </c>
      <c r="C4183" s="13" t="s">
        <v>23</v>
      </c>
      <c r="D4183" s="15">
        <v>11</v>
      </c>
      <c r="E4183" s="13" t="s">
        <v>24</v>
      </c>
      <c r="F4183" s="13" t="s">
        <v>11</v>
      </c>
      <c r="G4183" s="13" t="s">
        <v>25</v>
      </c>
      <c r="H4183" s="13" t="s">
        <v>35</v>
      </c>
    </row>
    <row r="4184" spans="1:8">
      <c r="A4184" s="15">
        <v>141</v>
      </c>
      <c r="B4184" s="15">
        <v>2020</v>
      </c>
      <c r="C4184" s="13" t="s">
        <v>23</v>
      </c>
      <c r="D4184" s="15">
        <v>11</v>
      </c>
      <c r="E4184" s="13" t="s">
        <v>24</v>
      </c>
      <c r="F4184" s="13" t="s">
        <v>11</v>
      </c>
      <c r="G4184" s="13" t="s">
        <v>25</v>
      </c>
      <c r="H4184" s="13" t="s">
        <v>35</v>
      </c>
    </row>
    <row r="4185" spans="1:8">
      <c r="A4185" s="15">
        <v>140</v>
      </c>
      <c r="B4185" s="15">
        <v>2020</v>
      </c>
      <c r="C4185" s="13" t="s">
        <v>23</v>
      </c>
      <c r="D4185" s="15">
        <v>11</v>
      </c>
      <c r="E4185" s="13" t="s">
        <v>24</v>
      </c>
      <c r="F4185" s="13" t="s">
        <v>11</v>
      </c>
      <c r="G4185" s="13" t="s">
        <v>25</v>
      </c>
      <c r="H4185" s="13" t="s">
        <v>35</v>
      </c>
    </row>
    <row r="4186" spans="1:8">
      <c r="A4186" s="15">
        <v>139</v>
      </c>
      <c r="B4186" s="15">
        <v>2020</v>
      </c>
      <c r="C4186" s="13" t="s">
        <v>23</v>
      </c>
      <c r="D4186" s="15">
        <v>11</v>
      </c>
      <c r="E4186" s="13" t="s">
        <v>24</v>
      </c>
      <c r="F4186" s="13" t="s">
        <v>11</v>
      </c>
      <c r="G4186" s="13" t="s">
        <v>25</v>
      </c>
      <c r="H4186" s="13" t="s">
        <v>35</v>
      </c>
    </row>
    <row r="4187" spans="1:8">
      <c r="A4187" s="15">
        <v>138</v>
      </c>
      <c r="B4187" s="15">
        <v>2020</v>
      </c>
      <c r="C4187" s="13" t="s">
        <v>23</v>
      </c>
      <c r="D4187" s="15">
        <v>11</v>
      </c>
      <c r="E4187" s="13" t="s">
        <v>24</v>
      </c>
      <c r="F4187" s="13" t="s">
        <v>11</v>
      </c>
      <c r="G4187" s="13" t="s">
        <v>25</v>
      </c>
      <c r="H4187" s="13" t="s">
        <v>37</v>
      </c>
    </row>
    <row r="4188" spans="1:8">
      <c r="A4188" s="15">
        <v>137</v>
      </c>
      <c r="B4188" s="15">
        <v>2020</v>
      </c>
      <c r="C4188" s="13" t="s">
        <v>23</v>
      </c>
      <c r="D4188" s="15">
        <v>11</v>
      </c>
      <c r="E4188" s="13" t="s">
        <v>24</v>
      </c>
      <c r="F4188" s="13" t="s">
        <v>11</v>
      </c>
      <c r="G4188" s="13" t="s">
        <v>25</v>
      </c>
      <c r="H4188" s="13" t="s">
        <v>37</v>
      </c>
    </row>
    <row r="4189" spans="1:8">
      <c r="A4189" s="15">
        <v>136</v>
      </c>
      <c r="B4189" s="15">
        <v>2020</v>
      </c>
      <c r="C4189" s="13" t="s">
        <v>23</v>
      </c>
      <c r="D4189" s="15">
        <v>11</v>
      </c>
      <c r="E4189" s="13" t="s">
        <v>24</v>
      </c>
      <c r="F4189" s="13" t="s">
        <v>11</v>
      </c>
      <c r="G4189" s="13" t="s">
        <v>25</v>
      </c>
      <c r="H4189" s="13" t="s">
        <v>30</v>
      </c>
    </row>
    <row r="4190" spans="1:8">
      <c r="A4190" s="15">
        <v>135</v>
      </c>
      <c r="B4190" s="15">
        <v>2020</v>
      </c>
      <c r="C4190" s="13" t="s">
        <v>23</v>
      </c>
      <c r="D4190" s="15">
        <v>11</v>
      </c>
      <c r="E4190" s="13" t="s">
        <v>24</v>
      </c>
      <c r="F4190" s="13" t="s">
        <v>11</v>
      </c>
      <c r="G4190" s="13" t="s">
        <v>25</v>
      </c>
      <c r="H4190" s="13" t="s">
        <v>29</v>
      </c>
    </row>
    <row r="4191" spans="1:8">
      <c r="A4191" s="15">
        <v>134</v>
      </c>
      <c r="B4191" s="15">
        <v>2020</v>
      </c>
      <c r="C4191" s="13" t="s">
        <v>23</v>
      </c>
      <c r="D4191" s="15">
        <v>11</v>
      </c>
      <c r="E4191" s="13" t="s">
        <v>24</v>
      </c>
      <c r="F4191" s="13" t="s">
        <v>11</v>
      </c>
      <c r="G4191" s="13" t="s">
        <v>25</v>
      </c>
      <c r="H4191" s="13" t="s">
        <v>29</v>
      </c>
    </row>
    <row r="4192" spans="1:8">
      <c r="A4192" s="15">
        <v>133</v>
      </c>
      <c r="B4192" s="15">
        <v>2020</v>
      </c>
      <c r="C4192" s="13" t="s">
        <v>23</v>
      </c>
      <c r="D4192" s="15">
        <v>11</v>
      </c>
      <c r="E4192" s="13" t="s">
        <v>24</v>
      </c>
      <c r="F4192" s="13" t="s">
        <v>11</v>
      </c>
      <c r="G4192" s="13" t="s">
        <v>25</v>
      </c>
      <c r="H4192" s="15">
        <v>4</v>
      </c>
    </row>
    <row r="4193" spans="1:8">
      <c r="A4193" s="15">
        <v>132</v>
      </c>
      <c r="B4193" s="15">
        <v>2020</v>
      </c>
      <c r="C4193" s="13" t="s">
        <v>23</v>
      </c>
      <c r="D4193" s="15">
        <v>11</v>
      </c>
      <c r="E4193" s="13" t="s">
        <v>24</v>
      </c>
      <c r="F4193" s="13" t="s">
        <v>11</v>
      </c>
      <c r="G4193" s="13" t="s">
        <v>25</v>
      </c>
      <c r="H4193" s="13" t="s">
        <v>34</v>
      </c>
    </row>
    <row r="4194" spans="1:8">
      <c r="A4194" s="15">
        <v>131</v>
      </c>
      <c r="B4194" s="15">
        <v>2020</v>
      </c>
      <c r="C4194" s="13" t="s">
        <v>23</v>
      </c>
      <c r="D4194" s="15">
        <v>11</v>
      </c>
      <c r="E4194" s="13" t="s">
        <v>24</v>
      </c>
      <c r="F4194" s="13" t="s">
        <v>11</v>
      </c>
      <c r="G4194" s="13" t="s">
        <v>25</v>
      </c>
      <c r="H4194" s="13" t="s">
        <v>34</v>
      </c>
    </row>
    <row r="4195" spans="1:8">
      <c r="A4195" s="15">
        <v>130</v>
      </c>
      <c r="B4195" s="15">
        <v>2020</v>
      </c>
      <c r="C4195" s="13" t="s">
        <v>23</v>
      </c>
      <c r="D4195" s="15">
        <v>11</v>
      </c>
      <c r="E4195" s="13" t="s">
        <v>24</v>
      </c>
      <c r="F4195" s="13" t="s">
        <v>11</v>
      </c>
      <c r="G4195" s="13" t="s">
        <v>25</v>
      </c>
      <c r="H4195" s="13" t="s">
        <v>26</v>
      </c>
    </row>
    <row r="4196" spans="1:8">
      <c r="A4196" s="15">
        <v>129</v>
      </c>
      <c r="B4196" s="15">
        <v>2020</v>
      </c>
      <c r="C4196" s="13" t="s">
        <v>23</v>
      </c>
      <c r="D4196" s="15">
        <v>11</v>
      </c>
      <c r="E4196" s="13" t="s">
        <v>24</v>
      </c>
      <c r="F4196" s="13" t="s">
        <v>11</v>
      </c>
      <c r="G4196" s="13" t="s">
        <v>25</v>
      </c>
      <c r="H4196" s="13" t="s">
        <v>26</v>
      </c>
    </row>
    <row r="4197" spans="1:8">
      <c r="A4197" s="15">
        <v>128</v>
      </c>
      <c r="B4197" s="15">
        <v>2020</v>
      </c>
      <c r="C4197" s="13" t="s">
        <v>23</v>
      </c>
      <c r="D4197" s="15">
        <v>11</v>
      </c>
      <c r="E4197" s="13" t="s">
        <v>24</v>
      </c>
      <c r="F4197" s="13" t="s">
        <v>11</v>
      </c>
      <c r="G4197" s="13" t="s">
        <v>25</v>
      </c>
      <c r="H4197" s="13" t="s">
        <v>26</v>
      </c>
    </row>
    <row r="4198" spans="1:8">
      <c r="A4198" s="15">
        <v>127</v>
      </c>
      <c r="B4198" s="15">
        <v>2020</v>
      </c>
      <c r="C4198" s="13" t="s">
        <v>23</v>
      </c>
      <c r="D4198" s="15">
        <v>11</v>
      </c>
      <c r="E4198" s="13" t="s">
        <v>24</v>
      </c>
      <c r="F4198" s="13" t="s">
        <v>11</v>
      </c>
      <c r="G4198" s="13" t="s">
        <v>25</v>
      </c>
      <c r="H4198" s="13" t="s">
        <v>26</v>
      </c>
    </row>
    <row r="4199" spans="1:8">
      <c r="A4199" s="15">
        <v>126</v>
      </c>
      <c r="B4199" s="15">
        <v>2020</v>
      </c>
      <c r="C4199" s="13" t="s">
        <v>23</v>
      </c>
      <c r="D4199" s="15">
        <v>11</v>
      </c>
      <c r="E4199" s="13" t="s">
        <v>24</v>
      </c>
      <c r="F4199" s="13" t="s">
        <v>11</v>
      </c>
      <c r="G4199" s="13" t="s">
        <v>25</v>
      </c>
      <c r="H4199" s="13" t="s">
        <v>26</v>
      </c>
    </row>
    <row r="4200" spans="1:8">
      <c r="A4200" s="15">
        <v>125</v>
      </c>
      <c r="B4200" s="15">
        <v>2020</v>
      </c>
      <c r="C4200" s="13" t="s">
        <v>23</v>
      </c>
      <c r="D4200" s="15">
        <v>11</v>
      </c>
      <c r="E4200" s="13" t="s">
        <v>24</v>
      </c>
      <c r="F4200" s="13" t="s">
        <v>11</v>
      </c>
      <c r="G4200" s="13" t="s">
        <v>25</v>
      </c>
      <c r="H4200" s="13" t="s">
        <v>26</v>
      </c>
    </row>
    <row r="4201" spans="1:8">
      <c r="A4201" s="15">
        <v>124</v>
      </c>
      <c r="B4201" s="15">
        <v>2020</v>
      </c>
      <c r="C4201" s="13" t="s">
        <v>23</v>
      </c>
      <c r="D4201" s="15">
        <v>11</v>
      </c>
      <c r="E4201" s="13" t="s">
        <v>24</v>
      </c>
      <c r="F4201" s="13" t="s">
        <v>11</v>
      </c>
      <c r="G4201" s="13" t="s">
        <v>25</v>
      </c>
      <c r="H4201" s="13" t="s">
        <v>26</v>
      </c>
    </row>
    <row r="4202" spans="1:8">
      <c r="A4202" s="15">
        <v>123</v>
      </c>
      <c r="B4202" s="15">
        <v>2020</v>
      </c>
      <c r="C4202" s="13" t="s">
        <v>23</v>
      </c>
      <c r="D4202" s="15">
        <v>11</v>
      </c>
      <c r="E4202" s="13" t="s">
        <v>24</v>
      </c>
      <c r="F4202" s="13" t="s">
        <v>11</v>
      </c>
      <c r="G4202" s="13" t="s">
        <v>25</v>
      </c>
      <c r="H4202" s="13" t="s">
        <v>26</v>
      </c>
    </row>
    <row r="4203" spans="1:8">
      <c r="A4203" s="15">
        <v>122</v>
      </c>
      <c r="B4203" s="15">
        <v>2020</v>
      </c>
      <c r="C4203" s="13" t="s">
        <v>23</v>
      </c>
      <c r="D4203" s="15">
        <v>11</v>
      </c>
      <c r="E4203" s="13" t="s">
        <v>24</v>
      </c>
      <c r="F4203" s="13" t="s">
        <v>11</v>
      </c>
      <c r="G4203" s="13" t="s">
        <v>25</v>
      </c>
      <c r="H4203" s="13" t="s">
        <v>26</v>
      </c>
    </row>
    <row r="4204" spans="1:8">
      <c r="A4204" s="15">
        <v>121</v>
      </c>
      <c r="B4204" s="15">
        <v>2020</v>
      </c>
      <c r="C4204" s="13" t="s">
        <v>23</v>
      </c>
      <c r="D4204" s="15">
        <v>11</v>
      </c>
      <c r="E4204" s="13" t="s">
        <v>24</v>
      </c>
      <c r="F4204" s="13" t="s">
        <v>11</v>
      </c>
      <c r="G4204" s="13" t="s">
        <v>25</v>
      </c>
      <c r="H4204" s="13" t="s">
        <v>31</v>
      </c>
    </row>
    <row r="4205" spans="1:8">
      <c r="A4205" s="15">
        <v>120</v>
      </c>
      <c r="B4205" s="15">
        <v>2020</v>
      </c>
      <c r="C4205" s="13" t="s">
        <v>23</v>
      </c>
      <c r="D4205" s="15">
        <v>11</v>
      </c>
      <c r="E4205" s="13" t="s">
        <v>24</v>
      </c>
      <c r="F4205" s="13" t="s">
        <v>11</v>
      </c>
      <c r="G4205" s="13" t="s">
        <v>25</v>
      </c>
      <c r="H4205" s="13" t="s">
        <v>31</v>
      </c>
    </row>
    <row r="4206" spans="1:8">
      <c r="A4206" s="15">
        <v>119</v>
      </c>
      <c r="B4206" s="15">
        <v>2020</v>
      </c>
      <c r="C4206" s="13" t="s">
        <v>23</v>
      </c>
      <c r="D4206" s="15">
        <v>11</v>
      </c>
      <c r="E4206" s="13" t="s">
        <v>24</v>
      </c>
      <c r="F4206" s="13" t="s">
        <v>11</v>
      </c>
      <c r="G4206" s="13" t="s">
        <v>25</v>
      </c>
      <c r="H4206" s="13" t="s">
        <v>31</v>
      </c>
    </row>
    <row r="4207" spans="1:8">
      <c r="A4207" s="15">
        <v>118</v>
      </c>
      <c r="B4207" s="15">
        <v>2020</v>
      </c>
      <c r="C4207" s="13" t="s">
        <v>23</v>
      </c>
      <c r="D4207" s="15">
        <v>11</v>
      </c>
      <c r="E4207" s="13" t="s">
        <v>24</v>
      </c>
      <c r="F4207" s="13" t="s">
        <v>11</v>
      </c>
      <c r="G4207" s="13" t="s">
        <v>25</v>
      </c>
      <c r="H4207" s="13" t="s">
        <v>31</v>
      </c>
    </row>
    <row r="4208" spans="1:8">
      <c r="A4208" s="15">
        <v>117</v>
      </c>
      <c r="B4208" s="15">
        <v>2020</v>
      </c>
      <c r="C4208" s="13" t="s">
        <v>23</v>
      </c>
      <c r="D4208" s="15">
        <v>11</v>
      </c>
      <c r="E4208" s="13" t="s">
        <v>24</v>
      </c>
      <c r="F4208" s="13" t="s">
        <v>11</v>
      </c>
      <c r="G4208" s="13" t="s">
        <v>25</v>
      </c>
      <c r="H4208" s="13" t="s">
        <v>31</v>
      </c>
    </row>
    <row r="4209" spans="1:8">
      <c r="A4209" s="15">
        <v>116</v>
      </c>
      <c r="B4209" s="15">
        <v>2020</v>
      </c>
      <c r="C4209" s="13" t="s">
        <v>23</v>
      </c>
      <c r="D4209" s="15">
        <v>11</v>
      </c>
      <c r="E4209" s="13" t="s">
        <v>24</v>
      </c>
      <c r="F4209" s="13" t="s">
        <v>11</v>
      </c>
      <c r="G4209" s="13" t="s">
        <v>25</v>
      </c>
      <c r="H4209" s="13" t="s">
        <v>13</v>
      </c>
    </row>
    <row r="4210" spans="1:8">
      <c r="A4210" s="15">
        <v>115</v>
      </c>
      <c r="B4210" s="15">
        <v>2020</v>
      </c>
      <c r="C4210" s="13" t="s">
        <v>23</v>
      </c>
      <c r="D4210" s="15">
        <v>11</v>
      </c>
      <c r="E4210" s="13" t="s">
        <v>24</v>
      </c>
      <c r="F4210" s="13" t="s">
        <v>11</v>
      </c>
      <c r="G4210" s="13" t="s">
        <v>25</v>
      </c>
      <c r="H4210" s="13" t="s">
        <v>13</v>
      </c>
    </row>
    <row r="4211" spans="1:8">
      <c r="A4211" s="15">
        <v>114</v>
      </c>
      <c r="B4211" s="15">
        <v>2020</v>
      </c>
      <c r="C4211" s="13" t="s">
        <v>23</v>
      </c>
      <c r="D4211" s="15">
        <v>11</v>
      </c>
      <c r="E4211" s="13" t="s">
        <v>24</v>
      </c>
      <c r="F4211" s="13" t="s">
        <v>11</v>
      </c>
      <c r="G4211" s="13" t="s">
        <v>25</v>
      </c>
      <c r="H4211" s="13" t="s">
        <v>13</v>
      </c>
    </row>
    <row r="4212" spans="1:8">
      <c r="A4212" s="15">
        <v>113</v>
      </c>
      <c r="B4212" s="15">
        <v>2020</v>
      </c>
      <c r="C4212" s="13" t="s">
        <v>23</v>
      </c>
      <c r="D4212" s="15">
        <v>11</v>
      </c>
      <c r="E4212" s="13" t="s">
        <v>24</v>
      </c>
      <c r="F4212" s="13" t="s">
        <v>11</v>
      </c>
      <c r="G4212" s="13" t="s">
        <v>25</v>
      </c>
      <c r="H4212" s="13" t="s">
        <v>13</v>
      </c>
    </row>
    <row r="4213" spans="1:8">
      <c r="A4213" s="15">
        <v>112</v>
      </c>
      <c r="B4213" s="15">
        <v>2020</v>
      </c>
      <c r="C4213" s="13" t="s">
        <v>23</v>
      </c>
      <c r="D4213" s="15">
        <v>11</v>
      </c>
      <c r="E4213" s="13" t="s">
        <v>24</v>
      </c>
      <c r="F4213" s="13" t="s">
        <v>11</v>
      </c>
      <c r="G4213" s="13" t="s">
        <v>25</v>
      </c>
      <c r="H4213" s="13" t="s">
        <v>13</v>
      </c>
    </row>
    <row r="4214" spans="1:8">
      <c r="A4214" s="15">
        <v>111</v>
      </c>
      <c r="B4214" s="15">
        <v>2020</v>
      </c>
      <c r="C4214" s="13" t="s">
        <v>23</v>
      </c>
      <c r="D4214" s="15">
        <v>11</v>
      </c>
      <c r="E4214" s="13" t="s">
        <v>24</v>
      </c>
      <c r="F4214" s="13" t="s">
        <v>11</v>
      </c>
      <c r="G4214" s="13" t="s">
        <v>25</v>
      </c>
      <c r="H4214" s="13" t="s">
        <v>13</v>
      </c>
    </row>
    <row r="4215" spans="1:8">
      <c r="A4215" s="15">
        <v>110</v>
      </c>
      <c r="B4215" s="15">
        <v>2020</v>
      </c>
      <c r="C4215" s="13" t="s">
        <v>23</v>
      </c>
      <c r="D4215" s="15">
        <v>11</v>
      </c>
      <c r="E4215" s="13" t="s">
        <v>24</v>
      </c>
      <c r="F4215" s="13" t="s">
        <v>11</v>
      </c>
      <c r="G4215" s="13" t="s">
        <v>25</v>
      </c>
      <c r="H4215" s="13" t="s">
        <v>13</v>
      </c>
    </row>
    <row r="4216" spans="1:8">
      <c r="A4216" s="15">
        <v>109</v>
      </c>
      <c r="B4216" s="15">
        <v>2020</v>
      </c>
      <c r="C4216" s="13" t="s">
        <v>23</v>
      </c>
      <c r="D4216" s="15">
        <v>11</v>
      </c>
      <c r="E4216" s="13" t="s">
        <v>24</v>
      </c>
      <c r="F4216" s="13" t="s">
        <v>11</v>
      </c>
      <c r="G4216" s="13" t="s">
        <v>25</v>
      </c>
      <c r="H4216" s="13" t="s">
        <v>16</v>
      </c>
    </row>
    <row r="4217" spans="1:8">
      <c r="A4217" s="15">
        <v>108</v>
      </c>
      <c r="B4217" s="15">
        <v>2020</v>
      </c>
      <c r="C4217" s="13" t="s">
        <v>23</v>
      </c>
      <c r="D4217" s="15">
        <v>11</v>
      </c>
      <c r="E4217" s="13" t="s">
        <v>24</v>
      </c>
      <c r="F4217" s="13" t="s">
        <v>17</v>
      </c>
      <c r="G4217" s="13" t="s">
        <v>25</v>
      </c>
      <c r="H4217" s="13" t="s">
        <v>18</v>
      </c>
    </row>
    <row r="4218" spans="1:8">
      <c r="A4218" s="15">
        <v>107</v>
      </c>
      <c r="B4218" s="15">
        <v>2020</v>
      </c>
      <c r="C4218" s="13" t="s">
        <v>23</v>
      </c>
      <c r="D4218" s="15">
        <v>11</v>
      </c>
      <c r="E4218" s="13" t="s">
        <v>24</v>
      </c>
      <c r="F4218" s="13" t="s">
        <v>17</v>
      </c>
      <c r="G4218" s="13" t="s">
        <v>25</v>
      </c>
      <c r="H4218" s="13" t="s">
        <v>32</v>
      </c>
    </row>
    <row r="4219" spans="1:8">
      <c r="A4219" s="15">
        <v>106</v>
      </c>
      <c r="B4219" s="15">
        <v>2020</v>
      </c>
      <c r="C4219" s="13" t="s">
        <v>23</v>
      </c>
      <c r="D4219" s="15">
        <v>11</v>
      </c>
      <c r="E4219" s="13" t="s">
        <v>24</v>
      </c>
      <c r="F4219" s="13" t="s">
        <v>17</v>
      </c>
      <c r="G4219" s="13" t="s">
        <v>25</v>
      </c>
      <c r="H4219" s="13" t="s">
        <v>32</v>
      </c>
    </row>
    <row r="4220" spans="1:8">
      <c r="A4220" s="15">
        <v>105</v>
      </c>
      <c r="B4220" s="15">
        <v>2020</v>
      </c>
      <c r="C4220" s="13" t="s">
        <v>23</v>
      </c>
      <c r="D4220" s="15">
        <v>11</v>
      </c>
      <c r="E4220" s="13" t="s">
        <v>24</v>
      </c>
      <c r="F4220" s="13" t="s">
        <v>17</v>
      </c>
      <c r="G4220" s="13" t="s">
        <v>25</v>
      </c>
      <c r="H4220" s="13" t="s">
        <v>35</v>
      </c>
    </row>
    <row r="4221" spans="1:8">
      <c r="A4221" s="15">
        <v>104</v>
      </c>
      <c r="B4221" s="15">
        <v>2020</v>
      </c>
      <c r="C4221" s="13" t="s">
        <v>23</v>
      </c>
      <c r="D4221" s="15">
        <v>11</v>
      </c>
      <c r="E4221" s="13" t="s">
        <v>24</v>
      </c>
      <c r="F4221" s="13" t="s">
        <v>17</v>
      </c>
      <c r="G4221" s="13" t="s">
        <v>25</v>
      </c>
      <c r="H4221" s="13" t="s">
        <v>35</v>
      </c>
    </row>
    <row r="4222" spans="1:8">
      <c r="A4222" s="15">
        <v>103</v>
      </c>
      <c r="B4222" s="15">
        <v>2020</v>
      </c>
      <c r="C4222" s="13" t="s">
        <v>23</v>
      </c>
      <c r="D4222" s="15">
        <v>11</v>
      </c>
      <c r="E4222" s="13" t="s">
        <v>24</v>
      </c>
      <c r="F4222" s="13" t="s">
        <v>17</v>
      </c>
      <c r="G4222" s="13" t="s">
        <v>25</v>
      </c>
      <c r="H4222" s="13" t="s">
        <v>35</v>
      </c>
    </row>
    <row r="4223" spans="1:8">
      <c r="A4223" s="15">
        <v>102</v>
      </c>
      <c r="B4223" s="15">
        <v>2020</v>
      </c>
      <c r="C4223" s="13" t="s">
        <v>23</v>
      </c>
      <c r="D4223" s="15">
        <v>11</v>
      </c>
      <c r="E4223" s="13" t="s">
        <v>24</v>
      </c>
      <c r="F4223" s="13" t="s">
        <v>17</v>
      </c>
      <c r="G4223" s="13" t="s">
        <v>25</v>
      </c>
      <c r="H4223" s="13" t="s">
        <v>35</v>
      </c>
    </row>
    <row r="4224" spans="1:8">
      <c r="A4224" s="15">
        <v>101</v>
      </c>
      <c r="B4224" s="15">
        <v>2020</v>
      </c>
      <c r="C4224" s="13" t="s">
        <v>23</v>
      </c>
      <c r="D4224" s="15">
        <v>11</v>
      </c>
      <c r="E4224" s="13" t="s">
        <v>24</v>
      </c>
      <c r="F4224" s="13" t="s">
        <v>17</v>
      </c>
      <c r="G4224" s="13" t="s">
        <v>25</v>
      </c>
      <c r="H4224" s="13" t="s">
        <v>37</v>
      </c>
    </row>
    <row r="4225" spans="1:8">
      <c r="A4225" s="15">
        <v>100</v>
      </c>
      <c r="B4225" s="15">
        <v>2020</v>
      </c>
      <c r="C4225" s="13" t="s">
        <v>23</v>
      </c>
      <c r="D4225" s="15">
        <v>11</v>
      </c>
      <c r="E4225" s="13" t="s">
        <v>24</v>
      </c>
      <c r="F4225" s="13" t="s">
        <v>17</v>
      </c>
      <c r="G4225" s="13" t="s">
        <v>25</v>
      </c>
      <c r="H4225" s="13" t="s">
        <v>30</v>
      </c>
    </row>
    <row r="4226" spans="1:8">
      <c r="A4226" s="15">
        <v>99</v>
      </c>
      <c r="B4226" s="15">
        <v>2020</v>
      </c>
      <c r="C4226" s="13" t="s">
        <v>23</v>
      </c>
      <c r="D4226" s="15">
        <v>11</v>
      </c>
      <c r="E4226" s="13" t="s">
        <v>24</v>
      </c>
      <c r="F4226" s="13" t="s">
        <v>17</v>
      </c>
      <c r="G4226" s="13" t="s">
        <v>25</v>
      </c>
      <c r="H4226" s="13" t="s">
        <v>30</v>
      </c>
    </row>
    <row r="4227" spans="1:8">
      <c r="A4227" s="15">
        <v>98</v>
      </c>
      <c r="B4227" s="15">
        <v>2020</v>
      </c>
      <c r="C4227" s="13" t="s">
        <v>23</v>
      </c>
      <c r="D4227" s="15">
        <v>11</v>
      </c>
      <c r="E4227" s="13" t="s">
        <v>24</v>
      </c>
      <c r="F4227" s="13" t="s">
        <v>17</v>
      </c>
      <c r="G4227" s="13" t="s">
        <v>25</v>
      </c>
      <c r="H4227" s="13" t="s">
        <v>29</v>
      </c>
    </row>
    <row r="4228" spans="1:8">
      <c r="A4228" s="15">
        <v>97</v>
      </c>
      <c r="B4228" s="15">
        <v>2020</v>
      </c>
      <c r="C4228" s="13" t="s">
        <v>23</v>
      </c>
      <c r="D4228" s="15">
        <v>11</v>
      </c>
      <c r="E4228" s="13" t="s">
        <v>24</v>
      </c>
      <c r="F4228" s="13" t="s">
        <v>17</v>
      </c>
      <c r="G4228" s="13" t="s">
        <v>25</v>
      </c>
      <c r="H4228" s="13" t="s">
        <v>29</v>
      </c>
    </row>
    <row r="4229" spans="1:8">
      <c r="A4229" s="15">
        <v>96</v>
      </c>
      <c r="B4229" s="15">
        <v>2020</v>
      </c>
      <c r="C4229" s="13" t="s">
        <v>23</v>
      </c>
      <c r="D4229" s="15">
        <v>11</v>
      </c>
      <c r="E4229" s="13" t="s">
        <v>24</v>
      </c>
      <c r="F4229" s="13" t="s">
        <v>17</v>
      </c>
      <c r="G4229" s="13" t="s">
        <v>25</v>
      </c>
      <c r="H4229" s="13" t="s">
        <v>34</v>
      </c>
    </row>
    <row r="4230" spans="1:8">
      <c r="A4230" s="15">
        <v>95</v>
      </c>
      <c r="B4230" s="15">
        <v>2020</v>
      </c>
      <c r="C4230" s="13" t="s">
        <v>23</v>
      </c>
      <c r="D4230" s="15">
        <v>11</v>
      </c>
      <c r="E4230" s="13" t="s">
        <v>24</v>
      </c>
      <c r="F4230" s="13" t="s">
        <v>17</v>
      </c>
      <c r="G4230" s="13" t="s">
        <v>25</v>
      </c>
      <c r="H4230" s="13" t="s">
        <v>34</v>
      </c>
    </row>
    <row r="4231" spans="1:8">
      <c r="A4231" s="15">
        <v>94</v>
      </c>
      <c r="B4231" s="15">
        <v>2020</v>
      </c>
      <c r="C4231" s="13" t="s">
        <v>23</v>
      </c>
      <c r="D4231" s="15">
        <v>11</v>
      </c>
      <c r="E4231" s="13" t="s">
        <v>24</v>
      </c>
      <c r="F4231" s="13" t="s">
        <v>17</v>
      </c>
      <c r="G4231" s="13" t="s">
        <v>25</v>
      </c>
      <c r="H4231" s="13" t="s">
        <v>34</v>
      </c>
    </row>
    <row r="4232" spans="1:8">
      <c r="A4232" s="15">
        <v>93</v>
      </c>
      <c r="B4232" s="15">
        <v>2020</v>
      </c>
      <c r="C4232" s="13" t="s">
        <v>23</v>
      </c>
      <c r="D4232" s="15">
        <v>11</v>
      </c>
      <c r="E4232" s="13" t="s">
        <v>24</v>
      </c>
      <c r="F4232" s="13" t="s">
        <v>17</v>
      </c>
      <c r="G4232" s="13" t="s">
        <v>25</v>
      </c>
      <c r="H4232" s="13" t="s">
        <v>34</v>
      </c>
    </row>
    <row r="4233" spans="1:8">
      <c r="A4233" s="15">
        <v>92</v>
      </c>
      <c r="B4233" s="15">
        <v>2020</v>
      </c>
      <c r="C4233" s="13" t="s">
        <v>23</v>
      </c>
      <c r="D4233" s="15">
        <v>11</v>
      </c>
      <c r="E4233" s="13" t="s">
        <v>24</v>
      </c>
      <c r="F4233" s="13" t="s">
        <v>17</v>
      </c>
      <c r="G4233" s="13" t="s">
        <v>25</v>
      </c>
      <c r="H4233" s="13" t="s">
        <v>26</v>
      </c>
    </row>
    <row r="4234" spans="1:8">
      <c r="A4234" s="15">
        <v>91</v>
      </c>
      <c r="B4234" s="15">
        <v>2020</v>
      </c>
      <c r="C4234" s="13" t="s">
        <v>23</v>
      </c>
      <c r="D4234" s="15">
        <v>11</v>
      </c>
      <c r="E4234" s="13" t="s">
        <v>24</v>
      </c>
      <c r="F4234" s="13" t="s">
        <v>17</v>
      </c>
      <c r="G4234" s="13" t="s">
        <v>25</v>
      </c>
      <c r="H4234" s="13" t="s">
        <v>26</v>
      </c>
    </row>
    <row r="4235" spans="1:8">
      <c r="A4235" s="15">
        <v>90</v>
      </c>
      <c r="B4235" s="15">
        <v>2020</v>
      </c>
      <c r="C4235" s="13" t="s">
        <v>23</v>
      </c>
      <c r="D4235" s="15">
        <v>11</v>
      </c>
      <c r="E4235" s="13" t="s">
        <v>24</v>
      </c>
      <c r="F4235" s="13" t="s">
        <v>17</v>
      </c>
      <c r="G4235" s="13" t="s">
        <v>25</v>
      </c>
      <c r="H4235" s="13" t="s">
        <v>26</v>
      </c>
    </row>
    <row r="4236" spans="1:8">
      <c r="A4236" s="15">
        <v>89</v>
      </c>
      <c r="B4236" s="15">
        <v>2020</v>
      </c>
      <c r="C4236" s="13" t="s">
        <v>23</v>
      </c>
      <c r="D4236" s="15">
        <v>11</v>
      </c>
      <c r="E4236" s="13" t="s">
        <v>24</v>
      </c>
      <c r="F4236" s="13" t="s">
        <v>17</v>
      </c>
      <c r="G4236" s="13" t="s">
        <v>25</v>
      </c>
      <c r="H4236" s="13" t="s">
        <v>26</v>
      </c>
    </row>
    <row r="4237" spans="1:8">
      <c r="A4237" s="15">
        <v>88</v>
      </c>
      <c r="B4237" s="15">
        <v>2020</v>
      </c>
      <c r="C4237" s="13" t="s">
        <v>23</v>
      </c>
      <c r="D4237" s="15">
        <v>11</v>
      </c>
      <c r="E4237" s="13" t="s">
        <v>24</v>
      </c>
      <c r="F4237" s="13" t="s">
        <v>17</v>
      </c>
      <c r="G4237" s="13" t="s">
        <v>25</v>
      </c>
      <c r="H4237" s="13" t="s">
        <v>26</v>
      </c>
    </row>
    <row r="4238" spans="1:8">
      <c r="A4238" s="15">
        <v>87</v>
      </c>
      <c r="B4238" s="15">
        <v>2020</v>
      </c>
      <c r="C4238" s="13" t="s">
        <v>23</v>
      </c>
      <c r="D4238" s="15">
        <v>11</v>
      </c>
      <c r="E4238" s="13" t="s">
        <v>24</v>
      </c>
      <c r="F4238" s="13" t="s">
        <v>17</v>
      </c>
      <c r="G4238" s="13" t="s">
        <v>25</v>
      </c>
      <c r="H4238" s="13" t="s">
        <v>26</v>
      </c>
    </row>
    <row r="4239" spans="1:8">
      <c r="A4239" s="15">
        <v>86</v>
      </c>
      <c r="B4239" s="15">
        <v>2020</v>
      </c>
      <c r="C4239" s="13" t="s">
        <v>23</v>
      </c>
      <c r="D4239" s="15">
        <v>11</v>
      </c>
      <c r="E4239" s="13" t="s">
        <v>24</v>
      </c>
      <c r="F4239" s="13" t="s">
        <v>17</v>
      </c>
      <c r="G4239" s="13" t="s">
        <v>25</v>
      </c>
      <c r="H4239" s="13" t="s">
        <v>26</v>
      </c>
    </row>
    <row r="4240" spans="1:8">
      <c r="A4240" s="15">
        <v>85</v>
      </c>
      <c r="B4240" s="15">
        <v>2020</v>
      </c>
      <c r="C4240" s="13" t="s">
        <v>23</v>
      </c>
      <c r="D4240" s="15">
        <v>11</v>
      </c>
      <c r="E4240" s="13" t="s">
        <v>24</v>
      </c>
      <c r="F4240" s="13" t="s">
        <v>17</v>
      </c>
      <c r="G4240" s="13" t="s">
        <v>25</v>
      </c>
      <c r="H4240" s="13" t="s">
        <v>31</v>
      </c>
    </row>
    <row r="4241" spans="1:8">
      <c r="A4241" s="15">
        <v>84</v>
      </c>
      <c r="B4241" s="15">
        <v>2020</v>
      </c>
      <c r="C4241" s="13" t="s">
        <v>23</v>
      </c>
      <c r="D4241" s="15">
        <v>11</v>
      </c>
      <c r="E4241" s="13" t="s">
        <v>24</v>
      </c>
      <c r="F4241" s="13" t="s">
        <v>17</v>
      </c>
      <c r="G4241" s="13" t="s">
        <v>25</v>
      </c>
      <c r="H4241" s="13" t="s">
        <v>31</v>
      </c>
    </row>
    <row r="4242" spans="1:8">
      <c r="A4242" s="15">
        <v>83</v>
      </c>
      <c r="B4242" s="15">
        <v>2020</v>
      </c>
      <c r="C4242" s="13" t="s">
        <v>23</v>
      </c>
      <c r="D4242" s="15">
        <v>11</v>
      </c>
      <c r="E4242" s="13" t="s">
        <v>24</v>
      </c>
      <c r="F4242" s="13" t="s">
        <v>17</v>
      </c>
      <c r="G4242" s="13" t="s">
        <v>25</v>
      </c>
      <c r="H4242" s="13" t="s">
        <v>31</v>
      </c>
    </row>
    <row r="4243" spans="1:8">
      <c r="A4243" s="15">
        <v>82</v>
      </c>
      <c r="B4243" s="15">
        <v>2020</v>
      </c>
      <c r="C4243" s="13" t="s">
        <v>23</v>
      </c>
      <c r="D4243" s="15">
        <v>11</v>
      </c>
      <c r="E4243" s="13" t="s">
        <v>24</v>
      </c>
      <c r="F4243" s="13" t="s">
        <v>17</v>
      </c>
      <c r="G4243" s="13" t="s">
        <v>25</v>
      </c>
      <c r="H4243" s="13" t="s">
        <v>31</v>
      </c>
    </row>
    <row r="4244" spans="1:8">
      <c r="A4244" s="15">
        <v>81</v>
      </c>
      <c r="B4244" s="15">
        <v>2020</v>
      </c>
      <c r="C4244" s="13" t="s">
        <v>23</v>
      </c>
      <c r="D4244" s="15">
        <v>11</v>
      </c>
      <c r="E4244" s="13" t="s">
        <v>24</v>
      </c>
      <c r="F4244" s="13" t="s">
        <v>17</v>
      </c>
      <c r="G4244" s="13" t="s">
        <v>25</v>
      </c>
      <c r="H4244" s="13" t="s">
        <v>31</v>
      </c>
    </row>
    <row r="4245" spans="1:8">
      <c r="A4245" s="15">
        <v>80</v>
      </c>
      <c r="B4245" s="15">
        <v>2020</v>
      </c>
      <c r="C4245" s="13" t="s">
        <v>23</v>
      </c>
      <c r="D4245" s="15">
        <v>11</v>
      </c>
      <c r="E4245" s="13" t="s">
        <v>24</v>
      </c>
      <c r="F4245" s="13" t="s">
        <v>17</v>
      </c>
      <c r="G4245" s="13" t="s">
        <v>25</v>
      </c>
      <c r="H4245" s="13" t="s">
        <v>31</v>
      </c>
    </row>
    <row r="4246" spans="1:8">
      <c r="A4246" s="15">
        <v>79</v>
      </c>
      <c r="B4246" s="15">
        <v>2020</v>
      </c>
      <c r="C4246" s="13" t="s">
        <v>23</v>
      </c>
      <c r="D4246" s="15">
        <v>11</v>
      </c>
      <c r="E4246" s="13" t="s">
        <v>24</v>
      </c>
      <c r="F4246" s="13" t="s">
        <v>17</v>
      </c>
      <c r="G4246" s="13" t="s">
        <v>25</v>
      </c>
      <c r="H4246" s="13" t="s">
        <v>31</v>
      </c>
    </row>
    <row r="4247" spans="1:8">
      <c r="A4247" s="15">
        <v>78</v>
      </c>
      <c r="B4247" s="15">
        <v>2020</v>
      </c>
      <c r="C4247" s="13" t="s">
        <v>23</v>
      </c>
      <c r="D4247" s="15">
        <v>11</v>
      </c>
      <c r="E4247" s="13" t="s">
        <v>24</v>
      </c>
      <c r="F4247" s="13" t="s">
        <v>17</v>
      </c>
      <c r="G4247" s="13" t="s">
        <v>25</v>
      </c>
      <c r="H4247" s="13" t="s">
        <v>31</v>
      </c>
    </row>
    <row r="4248" spans="1:8">
      <c r="A4248" s="15">
        <v>77</v>
      </c>
      <c r="B4248" s="15">
        <v>2020</v>
      </c>
      <c r="C4248" s="13" t="s">
        <v>23</v>
      </c>
      <c r="D4248" s="15">
        <v>11</v>
      </c>
      <c r="E4248" s="13" t="s">
        <v>24</v>
      </c>
      <c r="F4248" s="13" t="s">
        <v>17</v>
      </c>
      <c r="G4248" s="13" t="s">
        <v>25</v>
      </c>
      <c r="H4248" s="13" t="s">
        <v>31</v>
      </c>
    </row>
    <row r="4249" spans="1:8">
      <c r="A4249" s="15">
        <v>76</v>
      </c>
      <c r="B4249" s="15">
        <v>2020</v>
      </c>
      <c r="C4249" s="13" t="s">
        <v>23</v>
      </c>
      <c r="D4249" s="15">
        <v>11</v>
      </c>
      <c r="E4249" s="13" t="s">
        <v>24</v>
      </c>
      <c r="F4249" s="13" t="s">
        <v>17</v>
      </c>
      <c r="G4249" s="13" t="s">
        <v>25</v>
      </c>
      <c r="H4249" s="13" t="s">
        <v>13</v>
      </c>
    </row>
    <row r="4250" spans="1:8">
      <c r="A4250" s="15">
        <v>75</v>
      </c>
      <c r="B4250" s="15">
        <v>2020</v>
      </c>
      <c r="C4250" s="13" t="s">
        <v>23</v>
      </c>
      <c r="D4250" s="15">
        <v>11</v>
      </c>
      <c r="E4250" s="13" t="s">
        <v>24</v>
      </c>
      <c r="F4250" s="13" t="s">
        <v>17</v>
      </c>
      <c r="G4250" s="13" t="s">
        <v>25</v>
      </c>
      <c r="H4250" s="13" t="s">
        <v>13</v>
      </c>
    </row>
    <row r="4251" spans="1:8">
      <c r="A4251" s="15">
        <v>74</v>
      </c>
      <c r="B4251" s="15">
        <v>2020</v>
      </c>
      <c r="C4251" s="13" t="s">
        <v>23</v>
      </c>
      <c r="D4251" s="15">
        <v>11</v>
      </c>
      <c r="E4251" s="13" t="s">
        <v>24</v>
      </c>
      <c r="F4251" s="13" t="s">
        <v>17</v>
      </c>
      <c r="G4251" s="13" t="s">
        <v>25</v>
      </c>
      <c r="H4251" s="13" t="s">
        <v>13</v>
      </c>
    </row>
    <row r="4252" spans="1:8">
      <c r="A4252" s="15">
        <v>73</v>
      </c>
      <c r="B4252" s="15">
        <v>2020</v>
      </c>
      <c r="C4252" s="13" t="s">
        <v>23</v>
      </c>
      <c r="D4252" s="15">
        <v>11</v>
      </c>
      <c r="E4252" s="13" t="s">
        <v>24</v>
      </c>
      <c r="F4252" s="13" t="s">
        <v>17</v>
      </c>
      <c r="G4252" s="13" t="s">
        <v>25</v>
      </c>
      <c r="H4252" s="13" t="s">
        <v>13</v>
      </c>
    </row>
    <row r="4253" spans="1:8">
      <c r="A4253" s="15">
        <v>72</v>
      </c>
      <c r="B4253" s="15">
        <v>2020</v>
      </c>
      <c r="C4253" s="13" t="s">
        <v>23</v>
      </c>
      <c r="D4253" s="15">
        <v>11</v>
      </c>
      <c r="E4253" s="13" t="s">
        <v>24</v>
      </c>
      <c r="F4253" s="13" t="s">
        <v>17</v>
      </c>
      <c r="G4253" s="13" t="s">
        <v>25</v>
      </c>
      <c r="H4253" s="13" t="s">
        <v>13</v>
      </c>
    </row>
    <row r="4254" spans="1:8">
      <c r="A4254" s="15">
        <v>71</v>
      </c>
      <c r="B4254" s="15">
        <v>2020</v>
      </c>
      <c r="C4254" s="13" t="s">
        <v>23</v>
      </c>
      <c r="D4254" s="15">
        <v>11</v>
      </c>
      <c r="E4254" s="13" t="s">
        <v>24</v>
      </c>
      <c r="F4254" s="13" t="s">
        <v>17</v>
      </c>
      <c r="G4254" s="13" t="s">
        <v>25</v>
      </c>
      <c r="H4254" s="13" t="s">
        <v>13</v>
      </c>
    </row>
    <row r="4255" spans="1:8">
      <c r="A4255" s="15">
        <v>70</v>
      </c>
      <c r="B4255" s="15">
        <v>2020</v>
      </c>
      <c r="C4255" s="13" t="s">
        <v>23</v>
      </c>
      <c r="D4255" s="15">
        <v>11</v>
      </c>
      <c r="E4255" s="13" t="s">
        <v>24</v>
      </c>
      <c r="F4255" s="13" t="s">
        <v>17</v>
      </c>
      <c r="G4255" s="13" t="s">
        <v>25</v>
      </c>
      <c r="H4255" s="13" t="s">
        <v>13</v>
      </c>
    </row>
    <row r="4256" spans="1:8">
      <c r="A4256" s="15">
        <v>69</v>
      </c>
      <c r="B4256" s="15">
        <v>2020</v>
      </c>
      <c r="C4256" s="13" t="s">
        <v>23</v>
      </c>
      <c r="D4256" s="15">
        <v>11</v>
      </c>
      <c r="E4256" s="13" t="s">
        <v>24</v>
      </c>
      <c r="F4256" s="13" t="s">
        <v>17</v>
      </c>
      <c r="G4256" s="13" t="s">
        <v>25</v>
      </c>
      <c r="H4256" s="13" t="s">
        <v>13</v>
      </c>
    </row>
    <row r="4257" spans="1:8">
      <c r="A4257" s="15">
        <v>68</v>
      </c>
      <c r="B4257" s="15">
        <v>2020</v>
      </c>
      <c r="C4257" s="13" t="s">
        <v>23</v>
      </c>
      <c r="D4257" s="15">
        <v>11</v>
      </c>
      <c r="E4257" s="13" t="s">
        <v>24</v>
      </c>
      <c r="F4257" s="13" t="s">
        <v>17</v>
      </c>
      <c r="G4257" s="13" t="s">
        <v>25</v>
      </c>
      <c r="H4257" s="13" t="s">
        <v>13</v>
      </c>
    </row>
    <row r="4258" spans="1:8">
      <c r="A4258" s="15">
        <v>67</v>
      </c>
      <c r="B4258" s="15">
        <v>2020</v>
      </c>
      <c r="C4258" s="13" t="s">
        <v>23</v>
      </c>
      <c r="D4258" s="15">
        <v>11</v>
      </c>
      <c r="E4258" s="13" t="s">
        <v>24</v>
      </c>
      <c r="F4258" s="13" t="s">
        <v>17</v>
      </c>
      <c r="G4258" s="13" t="s">
        <v>25</v>
      </c>
      <c r="H4258" s="13" t="s">
        <v>13</v>
      </c>
    </row>
    <row r="4259" spans="1:8">
      <c r="A4259" s="15">
        <v>66</v>
      </c>
      <c r="B4259" s="15">
        <v>2020</v>
      </c>
      <c r="C4259" s="13" t="s">
        <v>23</v>
      </c>
      <c r="D4259" s="15">
        <v>11</v>
      </c>
      <c r="E4259" s="13" t="s">
        <v>24</v>
      </c>
      <c r="F4259" s="13" t="s">
        <v>17</v>
      </c>
      <c r="G4259" s="13" t="s">
        <v>25</v>
      </c>
      <c r="H4259" s="13" t="s">
        <v>16</v>
      </c>
    </row>
    <row r="4260" spans="1:8">
      <c r="A4260" s="15">
        <v>65</v>
      </c>
      <c r="B4260" s="15">
        <v>2020</v>
      </c>
      <c r="C4260" s="13" t="s">
        <v>23</v>
      </c>
      <c r="D4260" s="15">
        <v>11</v>
      </c>
      <c r="E4260" s="13" t="s">
        <v>48</v>
      </c>
      <c r="F4260" s="13" t="s">
        <v>17</v>
      </c>
      <c r="G4260" s="13" t="s">
        <v>12</v>
      </c>
      <c r="H4260" s="13" t="s">
        <v>31</v>
      </c>
    </row>
    <row r="4261" spans="1:8">
      <c r="A4261" s="15">
        <v>64</v>
      </c>
      <c r="B4261" s="15">
        <v>2020</v>
      </c>
      <c r="C4261" s="13" t="s">
        <v>23</v>
      </c>
      <c r="D4261" s="15">
        <v>10</v>
      </c>
      <c r="E4261" s="13" t="s">
        <v>10</v>
      </c>
      <c r="F4261" s="13" t="s">
        <v>17</v>
      </c>
      <c r="G4261" s="13" t="s">
        <v>12</v>
      </c>
      <c r="H4261" s="13" t="s">
        <v>35</v>
      </c>
    </row>
    <row r="4262" spans="1:8">
      <c r="A4262" s="15">
        <v>63</v>
      </c>
      <c r="B4262" s="15">
        <v>2020</v>
      </c>
      <c r="C4262" s="13" t="s">
        <v>23</v>
      </c>
      <c r="D4262" s="15">
        <v>10</v>
      </c>
      <c r="E4262" s="13" t="s">
        <v>38</v>
      </c>
      <c r="F4262" s="13" t="s">
        <v>11</v>
      </c>
      <c r="G4262" s="13" t="s">
        <v>12</v>
      </c>
      <c r="H4262" s="13" t="s">
        <v>13</v>
      </c>
    </row>
    <row r="4263" spans="1:8">
      <c r="A4263" s="15">
        <v>62</v>
      </c>
      <c r="B4263" s="15">
        <v>2020</v>
      </c>
      <c r="C4263" s="13" t="s">
        <v>23</v>
      </c>
      <c r="D4263" s="15">
        <v>10</v>
      </c>
      <c r="E4263" s="13" t="s">
        <v>38</v>
      </c>
      <c r="F4263" s="13" t="s">
        <v>17</v>
      </c>
      <c r="G4263" s="13" t="s">
        <v>12</v>
      </c>
      <c r="H4263" s="13" t="s">
        <v>31</v>
      </c>
    </row>
    <row r="4264" spans="1:8">
      <c r="A4264" s="15">
        <v>61</v>
      </c>
      <c r="B4264" s="15">
        <v>2020</v>
      </c>
      <c r="C4264" s="13" t="s">
        <v>23</v>
      </c>
      <c r="D4264" s="15">
        <v>10</v>
      </c>
      <c r="E4264" s="13" t="s">
        <v>24</v>
      </c>
      <c r="F4264" s="13" t="s">
        <v>11</v>
      </c>
      <c r="G4264" s="13" t="s">
        <v>25</v>
      </c>
      <c r="H4264" s="13" t="s">
        <v>15</v>
      </c>
    </row>
    <row r="4265" spans="1:8">
      <c r="A4265" s="15">
        <v>60</v>
      </c>
      <c r="B4265" s="15">
        <v>2020</v>
      </c>
      <c r="C4265" s="13" t="s">
        <v>23</v>
      </c>
      <c r="D4265" s="15">
        <v>10</v>
      </c>
      <c r="E4265" s="13" t="s">
        <v>24</v>
      </c>
      <c r="F4265" s="13" t="s">
        <v>11</v>
      </c>
      <c r="G4265" s="13" t="s">
        <v>25</v>
      </c>
      <c r="H4265" s="13" t="s">
        <v>34</v>
      </c>
    </row>
    <row r="4266" spans="1:8">
      <c r="A4266" s="15">
        <v>59</v>
      </c>
      <c r="B4266" s="15">
        <v>2020</v>
      </c>
      <c r="C4266" s="13" t="s">
        <v>23</v>
      </c>
      <c r="D4266" s="15">
        <v>10</v>
      </c>
      <c r="E4266" s="13" t="s">
        <v>24</v>
      </c>
      <c r="F4266" s="13" t="s">
        <v>11</v>
      </c>
      <c r="G4266" s="13" t="s">
        <v>25</v>
      </c>
      <c r="H4266" s="13" t="s">
        <v>34</v>
      </c>
    </row>
    <row r="4267" spans="1:8">
      <c r="A4267" s="15">
        <v>58</v>
      </c>
      <c r="B4267" s="15">
        <v>2020</v>
      </c>
      <c r="C4267" s="13" t="s">
        <v>23</v>
      </c>
      <c r="D4267" s="15">
        <v>10</v>
      </c>
      <c r="E4267" s="13" t="s">
        <v>24</v>
      </c>
      <c r="F4267" s="13" t="s">
        <v>11</v>
      </c>
      <c r="G4267" s="13" t="s">
        <v>25</v>
      </c>
      <c r="H4267" s="13" t="s">
        <v>26</v>
      </c>
    </row>
    <row r="4268" spans="1:8">
      <c r="A4268" s="15">
        <v>57</v>
      </c>
      <c r="B4268" s="15">
        <v>2020</v>
      </c>
      <c r="C4268" s="13" t="s">
        <v>23</v>
      </c>
      <c r="D4268" s="15">
        <v>10</v>
      </c>
      <c r="E4268" s="13" t="s">
        <v>24</v>
      </c>
      <c r="F4268" s="13" t="s">
        <v>11</v>
      </c>
      <c r="G4268" s="13" t="s">
        <v>25</v>
      </c>
      <c r="H4268" s="13" t="s">
        <v>26</v>
      </c>
    </row>
    <row r="4269" spans="1:8">
      <c r="A4269" s="15">
        <v>56</v>
      </c>
      <c r="B4269" s="15">
        <v>2020</v>
      </c>
      <c r="C4269" s="13" t="s">
        <v>23</v>
      </c>
      <c r="D4269" s="15">
        <v>10</v>
      </c>
      <c r="E4269" s="13" t="s">
        <v>24</v>
      </c>
      <c r="F4269" s="13" t="s">
        <v>11</v>
      </c>
      <c r="G4269" s="13" t="s">
        <v>25</v>
      </c>
      <c r="H4269" s="13" t="s">
        <v>26</v>
      </c>
    </row>
    <row r="4270" spans="1:8">
      <c r="A4270" s="15">
        <v>55</v>
      </c>
      <c r="B4270" s="15">
        <v>2020</v>
      </c>
      <c r="C4270" s="13" t="s">
        <v>23</v>
      </c>
      <c r="D4270" s="15">
        <v>10</v>
      </c>
      <c r="E4270" s="13" t="s">
        <v>24</v>
      </c>
      <c r="F4270" s="13" t="s">
        <v>11</v>
      </c>
      <c r="G4270" s="13" t="s">
        <v>25</v>
      </c>
      <c r="H4270" s="13" t="s">
        <v>31</v>
      </c>
    </row>
    <row r="4271" spans="1:8">
      <c r="A4271" s="15">
        <v>54</v>
      </c>
      <c r="B4271" s="15">
        <v>2020</v>
      </c>
      <c r="C4271" s="13" t="s">
        <v>23</v>
      </c>
      <c r="D4271" s="15">
        <v>10</v>
      </c>
      <c r="E4271" s="13" t="s">
        <v>24</v>
      </c>
      <c r="F4271" s="13" t="s">
        <v>17</v>
      </c>
      <c r="G4271" s="13" t="s">
        <v>25</v>
      </c>
      <c r="H4271" s="13" t="s">
        <v>34</v>
      </c>
    </row>
    <row r="4272" spans="1:8">
      <c r="A4272" s="15">
        <v>53</v>
      </c>
      <c r="B4272" s="15">
        <v>2020</v>
      </c>
      <c r="C4272" s="13" t="s">
        <v>23</v>
      </c>
      <c r="D4272" s="15">
        <v>10</v>
      </c>
      <c r="E4272" s="13" t="s">
        <v>24</v>
      </c>
      <c r="F4272" s="13" t="s">
        <v>17</v>
      </c>
      <c r="G4272" s="13" t="s">
        <v>25</v>
      </c>
      <c r="H4272" s="13" t="s">
        <v>34</v>
      </c>
    </row>
    <row r="4273" spans="1:8">
      <c r="A4273" s="15">
        <v>52</v>
      </c>
      <c r="B4273" s="15">
        <v>2020</v>
      </c>
      <c r="C4273" s="13" t="s">
        <v>23</v>
      </c>
      <c r="D4273" s="15">
        <v>10</v>
      </c>
      <c r="E4273" s="13" t="s">
        <v>24</v>
      </c>
      <c r="F4273" s="13" t="s">
        <v>17</v>
      </c>
      <c r="G4273" s="13" t="s">
        <v>25</v>
      </c>
      <c r="H4273" s="13" t="s">
        <v>26</v>
      </c>
    </row>
    <row r="4274" spans="1:8">
      <c r="A4274" s="15">
        <v>51</v>
      </c>
      <c r="B4274" s="15">
        <v>2020</v>
      </c>
      <c r="C4274" s="13" t="s">
        <v>23</v>
      </c>
      <c r="D4274" s="15">
        <v>10</v>
      </c>
      <c r="E4274" s="13" t="s">
        <v>24</v>
      </c>
      <c r="F4274" s="13" t="s">
        <v>17</v>
      </c>
      <c r="G4274" s="13" t="s">
        <v>25</v>
      </c>
      <c r="H4274" s="13" t="s">
        <v>31</v>
      </c>
    </row>
    <row r="4275" spans="1:8">
      <c r="A4275" s="15">
        <v>50</v>
      </c>
      <c r="B4275" s="15">
        <v>2020</v>
      </c>
      <c r="C4275" s="13" t="s">
        <v>23</v>
      </c>
      <c r="D4275" s="15">
        <v>10</v>
      </c>
      <c r="E4275" s="13" t="s">
        <v>24</v>
      </c>
      <c r="F4275" s="13" t="s">
        <v>17</v>
      </c>
      <c r="G4275" s="13" t="s">
        <v>25</v>
      </c>
      <c r="H4275" s="13" t="s">
        <v>31</v>
      </c>
    </row>
    <row r="4276" spans="1:8">
      <c r="A4276" s="15">
        <v>49</v>
      </c>
      <c r="B4276" s="15">
        <v>2020</v>
      </c>
      <c r="C4276" s="13" t="s">
        <v>23</v>
      </c>
      <c r="D4276" s="15">
        <v>10</v>
      </c>
      <c r="E4276" s="13" t="s">
        <v>24</v>
      </c>
      <c r="F4276" s="13" t="s">
        <v>17</v>
      </c>
      <c r="G4276" s="13" t="s">
        <v>25</v>
      </c>
      <c r="H4276" s="13" t="s">
        <v>13</v>
      </c>
    </row>
    <row r="4277" spans="1:8">
      <c r="A4277" s="15">
        <v>48</v>
      </c>
      <c r="B4277" s="15">
        <v>2020</v>
      </c>
      <c r="C4277" s="13" t="s">
        <v>23</v>
      </c>
      <c r="D4277" s="15">
        <v>10</v>
      </c>
      <c r="E4277" s="13" t="s">
        <v>24</v>
      </c>
      <c r="F4277" s="13" t="s">
        <v>17</v>
      </c>
      <c r="G4277" s="13" t="s">
        <v>25</v>
      </c>
      <c r="H4277" s="13" t="s">
        <v>13</v>
      </c>
    </row>
    <row r="4278" spans="1:8">
      <c r="A4278" s="15">
        <v>47</v>
      </c>
      <c r="B4278" s="15">
        <v>2020</v>
      </c>
      <c r="C4278" s="13" t="s">
        <v>23</v>
      </c>
      <c r="D4278" s="15">
        <v>10</v>
      </c>
      <c r="E4278" s="13" t="s">
        <v>24</v>
      </c>
      <c r="F4278" s="13" t="s">
        <v>17</v>
      </c>
      <c r="G4278" s="13" t="s">
        <v>25</v>
      </c>
      <c r="H4278" s="13" t="s">
        <v>13</v>
      </c>
    </row>
    <row r="4279" spans="1:8">
      <c r="A4279" s="15">
        <v>46</v>
      </c>
      <c r="B4279" s="15">
        <v>2020</v>
      </c>
      <c r="C4279" s="13" t="s">
        <v>23</v>
      </c>
      <c r="D4279" s="15">
        <v>10</v>
      </c>
      <c r="E4279" s="13" t="s">
        <v>24</v>
      </c>
      <c r="F4279" s="13" t="s">
        <v>17</v>
      </c>
      <c r="G4279" s="13" t="s">
        <v>25</v>
      </c>
      <c r="H4279" s="13" t="s">
        <v>16</v>
      </c>
    </row>
    <row r="4280" spans="1:8">
      <c r="A4280" s="15">
        <v>45</v>
      </c>
      <c r="B4280" s="15">
        <v>2020</v>
      </c>
      <c r="C4280" s="13" t="s">
        <v>46</v>
      </c>
      <c r="D4280" s="15">
        <v>9</v>
      </c>
      <c r="E4280" s="13" t="s">
        <v>10</v>
      </c>
      <c r="F4280" s="13" t="s">
        <v>11</v>
      </c>
      <c r="G4280" s="13" t="s">
        <v>12</v>
      </c>
      <c r="H4280" s="13" t="s">
        <v>37</v>
      </c>
    </row>
    <row r="4281" spans="1:8">
      <c r="A4281" s="15">
        <v>44</v>
      </c>
      <c r="B4281" s="15">
        <v>2020</v>
      </c>
      <c r="C4281" s="13" t="s">
        <v>46</v>
      </c>
      <c r="D4281" s="15">
        <v>9</v>
      </c>
      <c r="E4281" s="13" t="s">
        <v>10</v>
      </c>
      <c r="F4281" s="13" t="s">
        <v>11</v>
      </c>
      <c r="G4281" s="13" t="s">
        <v>12</v>
      </c>
      <c r="H4281" s="13" t="s">
        <v>47</v>
      </c>
    </row>
    <row r="4282" spans="1:8">
      <c r="A4282" s="15">
        <v>43</v>
      </c>
      <c r="B4282" s="15">
        <v>2020</v>
      </c>
      <c r="C4282" s="13" t="s">
        <v>46</v>
      </c>
      <c r="D4282" s="15">
        <v>9</v>
      </c>
      <c r="E4282" s="13" t="s">
        <v>10</v>
      </c>
      <c r="F4282" s="13" t="s">
        <v>17</v>
      </c>
      <c r="G4282" s="13" t="s">
        <v>12</v>
      </c>
      <c r="H4282" s="13" t="s">
        <v>26</v>
      </c>
    </row>
    <row r="4283" spans="1:8">
      <c r="A4283" s="15">
        <v>42</v>
      </c>
      <c r="B4283" s="15">
        <v>2020</v>
      </c>
      <c r="C4283" s="13" t="s">
        <v>46</v>
      </c>
      <c r="D4283" s="15">
        <v>9</v>
      </c>
      <c r="E4283" s="13" t="s">
        <v>38</v>
      </c>
      <c r="F4283" s="13" t="s">
        <v>17</v>
      </c>
      <c r="G4283" s="13" t="s">
        <v>12</v>
      </c>
      <c r="H4283" s="13" t="s">
        <v>35</v>
      </c>
    </row>
    <row r="4284" spans="1:8">
      <c r="A4284" s="15">
        <v>41</v>
      </c>
      <c r="B4284" s="15">
        <v>2020</v>
      </c>
      <c r="C4284" s="13" t="s">
        <v>46</v>
      </c>
      <c r="D4284" s="15">
        <v>9</v>
      </c>
      <c r="E4284" s="13" t="s">
        <v>38</v>
      </c>
      <c r="F4284" s="13" t="s">
        <v>17</v>
      </c>
      <c r="G4284" s="13" t="s">
        <v>12</v>
      </c>
      <c r="H4284" s="13" t="s">
        <v>29</v>
      </c>
    </row>
    <row r="4285" spans="1:8">
      <c r="A4285" s="15">
        <v>40</v>
      </c>
      <c r="B4285" s="15">
        <v>2020</v>
      </c>
      <c r="C4285" s="13" t="s">
        <v>46</v>
      </c>
      <c r="D4285" s="15">
        <v>9</v>
      </c>
      <c r="E4285" s="13" t="s">
        <v>38</v>
      </c>
      <c r="F4285" s="13" t="s">
        <v>17</v>
      </c>
      <c r="G4285" s="13" t="s">
        <v>12</v>
      </c>
      <c r="H4285" s="13" t="s">
        <v>31</v>
      </c>
    </row>
    <row r="4286" spans="1:8">
      <c r="A4286" s="15">
        <v>39</v>
      </c>
      <c r="B4286" s="15">
        <v>2020</v>
      </c>
      <c r="C4286" s="13" t="s">
        <v>46</v>
      </c>
      <c r="D4286" s="15">
        <v>9</v>
      </c>
      <c r="E4286" s="13" t="s">
        <v>24</v>
      </c>
      <c r="F4286" s="13" t="s">
        <v>11</v>
      </c>
      <c r="G4286" s="13" t="s">
        <v>25</v>
      </c>
      <c r="H4286" s="13" t="s">
        <v>26</v>
      </c>
    </row>
    <row r="4287" spans="1:8">
      <c r="A4287" s="15">
        <v>38</v>
      </c>
      <c r="B4287" s="15">
        <v>2020</v>
      </c>
      <c r="C4287" s="13" t="s">
        <v>46</v>
      </c>
      <c r="D4287" s="15">
        <v>9</v>
      </c>
      <c r="E4287" s="13" t="s">
        <v>24</v>
      </c>
      <c r="F4287" s="13" t="s">
        <v>17</v>
      </c>
      <c r="G4287" s="13" t="s">
        <v>25</v>
      </c>
      <c r="H4287" s="13" t="s">
        <v>15</v>
      </c>
    </row>
    <row r="4288" spans="1:8">
      <c r="A4288" s="15">
        <v>37</v>
      </c>
      <c r="B4288" s="15">
        <v>2020</v>
      </c>
      <c r="C4288" s="13" t="s">
        <v>46</v>
      </c>
      <c r="D4288" s="15">
        <v>9</v>
      </c>
      <c r="E4288" s="13" t="s">
        <v>24</v>
      </c>
      <c r="F4288" s="13" t="s">
        <v>17</v>
      </c>
      <c r="G4288" s="13" t="s">
        <v>25</v>
      </c>
      <c r="H4288" s="13" t="s">
        <v>34</v>
      </c>
    </row>
    <row r="4289" spans="1:8">
      <c r="A4289" s="15">
        <v>36</v>
      </c>
      <c r="B4289" s="15">
        <v>2020</v>
      </c>
      <c r="C4289" s="13" t="s">
        <v>46</v>
      </c>
      <c r="D4289" s="15">
        <v>9</v>
      </c>
      <c r="E4289" s="13" t="s">
        <v>44</v>
      </c>
      <c r="F4289" s="13" t="s">
        <v>11</v>
      </c>
      <c r="G4289" s="13" t="s">
        <v>12</v>
      </c>
      <c r="H4289" s="13" t="s">
        <v>37</v>
      </c>
    </row>
    <row r="4290" spans="1:8">
      <c r="A4290" s="15">
        <v>35</v>
      </c>
      <c r="B4290" s="15">
        <v>2020</v>
      </c>
      <c r="C4290" s="13" t="s">
        <v>46</v>
      </c>
      <c r="D4290" s="15">
        <v>8</v>
      </c>
      <c r="E4290" s="13" t="s">
        <v>10</v>
      </c>
      <c r="F4290" s="13" t="s">
        <v>17</v>
      </c>
      <c r="G4290" s="13" t="s">
        <v>12</v>
      </c>
      <c r="H4290" s="13" t="s">
        <v>29</v>
      </c>
    </row>
    <row r="4291" spans="1:8">
      <c r="A4291" s="15">
        <v>34</v>
      </c>
      <c r="B4291" s="15">
        <v>2020</v>
      </c>
      <c r="C4291" s="13" t="s">
        <v>46</v>
      </c>
      <c r="D4291" s="15">
        <v>8</v>
      </c>
      <c r="E4291" s="13" t="s">
        <v>38</v>
      </c>
      <c r="F4291" s="13" t="s">
        <v>17</v>
      </c>
      <c r="G4291" s="13" t="s">
        <v>12</v>
      </c>
      <c r="H4291" s="13" t="s">
        <v>35</v>
      </c>
    </row>
    <row r="4292" spans="1:8">
      <c r="A4292" s="15">
        <v>33</v>
      </c>
      <c r="B4292" s="15">
        <v>2020</v>
      </c>
      <c r="C4292" s="13" t="s">
        <v>46</v>
      </c>
      <c r="D4292" s="15">
        <v>8</v>
      </c>
      <c r="E4292" s="13" t="s">
        <v>38</v>
      </c>
      <c r="F4292" s="13" t="s">
        <v>17</v>
      </c>
      <c r="G4292" s="13" t="s">
        <v>12</v>
      </c>
      <c r="H4292" s="13" t="s">
        <v>35</v>
      </c>
    </row>
    <row r="4293" spans="1:8">
      <c r="A4293" s="15">
        <v>32</v>
      </c>
      <c r="B4293" s="15">
        <v>2020</v>
      </c>
      <c r="C4293" s="13" t="s">
        <v>46</v>
      </c>
      <c r="D4293" s="15">
        <v>8</v>
      </c>
      <c r="E4293" s="13" t="s">
        <v>38</v>
      </c>
      <c r="F4293" s="13" t="s">
        <v>17</v>
      </c>
      <c r="G4293" s="13" t="s">
        <v>12</v>
      </c>
      <c r="H4293" s="13" t="s">
        <v>35</v>
      </c>
    </row>
    <row r="4294" spans="1:8">
      <c r="A4294" s="15">
        <v>31</v>
      </c>
      <c r="B4294" s="15">
        <v>2020</v>
      </c>
      <c r="C4294" s="13" t="s">
        <v>46</v>
      </c>
      <c r="D4294" s="15">
        <v>8</v>
      </c>
      <c r="E4294" s="13" t="s">
        <v>38</v>
      </c>
      <c r="F4294" s="13" t="s">
        <v>17</v>
      </c>
      <c r="G4294" s="13" t="s">
        <v>12</v>
      </c>
      <c r="H4294" s="13" t="s">
        <v>31</v>
      </c>
    </row>
    <row r="4295" spans="1:8">
      <c r="A4295" s="15">
        <v>30</v>
      </c>
      <c r="B4295" s="15">
        <v>2020</v>
      </c>
      <c r="C4295" s="13" t="s">
        <v>46</v>
      </c>
      <c r="D4295" s="15">
        <v>8</v>
      </c>
      <c r="E4295" s="13" t="s">
        <v>24</v>
      </c>
      <c r="F4295" s="13" t="s">
        <v>17</v>
      </c>
      <c r="G4295" s="13" t="s">
        <v>25</v>
      </c>
      <c r="H4295" s="13" t="s">
        <v>18</v>
      </c>
    </row>
    <row r="4296" spans="1:8">
      <c r="A4296" s="15">
        <v>29</v>
      </c>
      <c r="B4296" s="15">
        <v>2020</v>
      </c>
      <c r="C4296" s="13" t="s">
        <v>46</v>
      </c>
      <c r="D4296" s="15">
        <v>7</v>
      </c>
      <c r="E4296" s="13" t="s">
        <v>36</v>
      </c>
      <c r="F4296" s="13" t="s">
        <v>11</v>
      </c>
      <c r="G4296" s="13" t="s">
        <v>12</v>
      </c>
      <c r="H4296" s="13" t="s">
        <v>35</v>
      </c>
    </row>
    <row r="4297" spans="1:8">
      <c r="A4297" s="15">
        <v>28</v>
      </c>
      <c r="B4297" s="15">
        <v>2020</v>
      </c>
      <c r="C4297" s="13" t="s">
        <v>46</v>
      </c>
      <c r="D4297" s="15">
        <v>6</v>
      </c>
      <c r="E4297" s="13" t="s">
        <v>36</v>
      </c>
      <c r="F4297" s="13" t="s">
        <v>17</v>
      </c>
      <c r="G4297" s="13" t="s">
        <v>12</v>
      </c>
      <c r="H4297" s="13" t="s">
        <v>15</v>
      </c>
    </row>
    <row r="4298" spans="1:8">
      <c r="A4298" s="15">
        <v>27</v>
      </c>
      <c r="B4298" s="15">
        <v>2020</v>
      </c>
      <c r="C4298" s="13" t="s">
        <v>46</v>
      </c>
      <c r="D4298" s="15">
        <v>6</v>
      </c>
      <c r="E4298" s="13" t="s">
        <v>10</v>
      </c>
      <c r="F4298" s="13" t="s">
        <v>11</v>
      </c>
      <c r="G4298" s="13" t="s">
        <v>12</v>
      </c>
      <c r="H4298" s="13" t="s">
        <v>15</v>
      </c>
    </row>
    <row r="4299" spans="1:8">
      <c r="A4299" s="15">
        <v>26</v>
      </c>
      <c r="B4299" s="15">
        <v>2020</v>
      </c>
      <c r="C4299" s="13" t="s">
        <v>46</v>
      </c>
      <c r="D4299" s="15">
        <v>6</v>
      </c>
      <c r="E4299" s="13" t="s">
        <v>10</v>
      </c>
      <c r="F4299" s="13" t="s">
        <v>17</v>
      </c>
      <c r="G4299" s="13" t="s">
        <v>12</v>
      </c>
      <c r="H4299" s="13" t="s">
        <v>15</v>
      </c>
    </row>
    <row r="4300" spans="1:8">
      <c r="A4300" s="15">
        <v>25</v>
      </c>
      <c r="B4300" s="15">
        <v>2020</v>
      </c>
      <c r="C4300" s="13" t="s">
        <v>46</v>
      </c>
      <c r="D4300" s="15">
        <v>6</v>
      </c>
      <c r="E4300" s="13" t="s">
        <v>24</v>
      </c>
      <c r="F4300" s="13" t="s">
        <v>11</v>
      </c>
      <c r="G4300" s="13" t="s">
        <v>25</v>
      </c>
      <c r="H4300" s="13" t="s">
        <v>37</v>
      </c>
    </row>
    <row r="4301" spans="1:8">
      <c r="A4301" s="15">
        <v>24</v>
      </c>
      <c r="B4301" s="15">
        <v>2020</v>
      </c>
      <c r="C4301" s="13" t="s">
        <v>46</v>
      </c>
      <c r="D4301" s="15">
        <v>6</v>
      </c>
      <c r="E4301" s="13" t="s">
        <v>24</v>
      </c>
      <c r="F4301" s="13" t="s">
        <v>11</v>
      </c>
      <c r="G4301" s="13" t="s">
        <v>25</v>
      </c>
      <c r="H4301" s="13" t="s">
        <v>30</v>
      </c>
    </row>
    <row r="4302" spans="1:8">
      <c r="A4302" s="15">
        <v>23</v>
      </c>
      <c r="B4302" s="15">
        <v>2020</v>
      </c>
      <c r="C4302" s="13" t="s">
        <v>46</v>
      </c>
      <c r="D4302" s="15">
        <v>6</v>
      </c>
      <c r="E4302" s="13" t="s">
        <v>24</v>
      </c>
      <c r="F4302" s="13" t="s">
        <v>11</v>
      </c>
      <c r="G4302" s="13" t="s">
        <v>25</v>
      </c>
      <c r="H4302" s="13" t="s">
        <v>13</v>
      </c>
    </row>
    <row r="4303" spans="1:8">
      <c r="A4303" s="15">
        <v>22</v>
      </c>
      <c r="B4303" s="15">
        <v>2020</v>
      </c>
      <c r="C4303" s="13" t="s">
        <v>46</v>
      </c>
      <c r="D4303" s="15">
        <v>6</v>
      </c>
      <c r="E4303" s="13" t="s">
        <v>44</v>
      </c>
      <c r="F4303" s="13" t="s">
        <v>17</v>
      </c>
      <c r="G4303" s="13" t="s">
        <v>12</v>
      </c>
      <c r="H4303" s="13" t="s">
        <v>35</v>
      </c>
    </row>
    <row r="4304" spans="1:8">
      <c r="A4304" s="15">
        <v>21</v>
      </c>
      <c r="B4304" s="15">
        <v>2020</v>
      </c>
      <c r="C4304" s="13" t="s">
        <v>43</v>
      </c>
      <c r="D4304" s="15">
        <v>5</v>
      </c>
      <c r="E4304" s="13" t="s">
        <v>36</v>
      </c>
      <c r="F4304" s="13" t="s">
        <v>11</v>
      </c>
      <c r="G4304" s="13" t="s">
        <v>12</v>
      </c>
      <c r="H4304" s="13" t="s">
        <v>32</v>
      </c>
    </row>
    <row r="4305" spans="1:8">
      <c r="A4305" s="15">
        <v>20</v>
      </c>
      <c r="B4305" s="15">
        <v>2020</v>
      </c>
      <c r="C4305" s="13" t="s">
        <v>43</v>
      </c>
      <c r="D4305" s="15">
        <v>5</v>
      </c>
      <c r="E4305" s="13" t="s">
        <v>36</v>
      </c>
      <c r="F4305" s="13" t="s">
        <v>11</v>
      </c>
      <c r="G4305" s="13" t="s">
        <v>12</v>
      </c>
      <c r="H4305" s="13" t="s">
        <v>37</v>
      </c>
    </row>
    <row r="4306" spans="1:8">
      <c r="A4306" s="15">
        <v>19</v>
      </c>
      <c r="B4306" s="15">
        <v>2020</v>
      </c>
      <c r="C4306" s="13" t="s">
        <v>43</v>
      </c>
      <c r="D4306" s="15">
        <v>5</v>
      </c>
      <c r="E4306" s="13" t="s">
        <v>10</v>
      </c>
      <c r="F4306" s="13" t="s">
        <v>11</v>
      </c>
      <c r="G4306" s="13" t="s">
        <v>12</v>
      </c>
      <c r="H4306" s="13" t="s">
        <v>37</v>
      </c>
    </row>
    <row r="4307" spans="1:8">
      <c r="A4307" s="15">
        <v>18</v>
      </c>
      <c r="B4307" s="15">
        <v>2020</v>
      </c>
      <c r="C4307" s="13" t="s">
        <v>43</v>
      </c>
      <c r="D4307" s="15">
        <v>5</v>
      </c>
      <c r="E4307" s="13" t="s">
        <v>10</v>
      </c>
      <c r="F4307" s="13" t="s">
        <v>11</v>
      </c>
      <c r="G4307" s="13" t="s">
        <v>12</v>
      </c>
      <c r="H4307" s="13" t="s">
        <v>30</v>
      </c>
    </row>
    <row r="4308" spans="1:8">
      <c r="A4308" s="15">
        <v>17</v>
      </c>
      <c r="B4308" s="15">
        <v>2020</v>
      </c>
      <c r="C4308" s="13" t="s">
        <v>43</v>
      </c>
      <c r="D4308" s="15">
        <v>5</v>
      </c>
      <c r="E4308" s="13" t="s">
        <v>10</v>
      </c>
      <c r="F4308" s="13" t="s">
        <v>17</v>
      </c>
      <c r="G4308" s="13" t="s">
        <v>12</v>
      </c>
      <c r="H4308" s="13" t="s">
        <v>13</v>
      </c>
    </row>
    <row r="4309" spans="1:8">
      <c r="A4309" s="15">
        <v>16</v>
      </c>
      <c r="B4309" s="15">
        <v>2020</v>
      </c>
      <c r="C4309" s="13" t="s">
        <v>43</v>
      </c>
      <c r="D4309" s="15">
        <v>5</v>
      </c>
      <c r="E4309" s="13" t="s">
        <v>45</v>
      </c>
      <c r="F4309" s="13" t="s">
        <v>17</v>
      </c>
      <c r="G4309" s="13" t="s">
        <v>12</v>
      </c>
      <c r="H4309" s="13" t="s">
        <v>29</v>
      </c>
    </row>
    <row r="4310" spans="1:8">
      <c r="A4310" s="15">
        <v>15</v>
      </c>
      <c r="B4310" s="15">
        <v>2020</v>
      </c>
      <c r="C4310" s="13" t="s">
        <v>43</v>
      </c>
      <c r="D4310" s="15">
        <v>5</v>
      </c>
      <c r="E4310" s="13" t="s">
        <v>24</v>
      </c>
      <c r="F4310" s="13" t="s">
        <v>11</v>
      </c>
      <c r="G4310" s="13" t="s">
        <v>25</v>
      </c>
      <c r="H4310" s="13" t="s">
        <v>13</v>
      </c>
    </row>
    <row r="4311" spans="1:8">
      <c r="A4311" s="15">
        <v>14</v>
      </c>
      <c r="B4311" s="15">
        <v>2020</v>
      </c>
      <c r="C4311" s="13" t="s">
        <v>43</v>
      </c>
      <c r="D4311" s="15">
        <v>5</v>
      </c>
      <c r="E4311" s="13" t="s">
        <v>24</v>
      </c>
      <c r="F4311" s="13" t="s">
        <v>17</v>
      </c>
      <c r="G4311" s="13" t="s">
        <v>25</v>
      </c>
      <c r="H4311" s="13" t="s">
        <v>37</v>
      </c>
    </row>
    <row r="4312" spans="1:8">
      <c r="A4312" s="15">
        <v>13</v>
      </c>
      <c r="B4312" s="15">
        <v>2020</v>
      </c>
      <c r="C4312" s="13" t="s">
        <v>43</v>
      </c>
      <c r="D4312" s="15">
        <v>5</v>
      </c>
      <c r="E4312" s="13" t="s">
        <v>24</v>
      </c>
      <c r="F4312" s="13" t="s">
        <v>17</v>
      </c>
      <c r="G4312" s="13" t="s">
        <v>25</v>
      </c>
      <c r="H4312" s="13" t="s">
        <v>30</v>
      </c>
    </row>
    <row r="4313" spans="1:8">
      <c r="A4313" s="15">
        <v>12</v>
      </c>
      <c r="B4313" s="15">
        <v>2020</v>
      </c>
      <c r="C4313" s="13" t="s">
        <v>43</v>
      </c>
      <c r="D4313" s="15">
        <v>5</v>
      </c>
      <c r="E4313" s="13" t="s">
        <v>24</v>
      </c>
      <c r="F4313" s="13" t="s">
        <v>17</v>
      </c>
      <c r="G4313" s="13" t="s">
        <v>25</v>
      </c>
      <c r="H4313" s="13" t="s">
        <v>31</v>
      </c>
    </row>
    <row r="4314" spans="1:8">
      <c r="A4314" s="15">
        <v>11</v>
      </c>
      <c r="B4314" s="15">
        <v>2020</v>
      </c>
      <c r="C4314" s="13" t="s">
        <v>43</v>
      </c>
      <c r="D4314" s="15">
        <v>5</v>
      </c>
      <c r="E4314" s="13" t="s">
        <v>44</v>
      </c>
      <c r="F4314" s="13" t="s">
        <v>11</v>
      </c>
      <c r="G4314" s="13" t="s">
        <v>12</v>
      </c>
      <c r="H4314" s="13" t="s">
        <v>26</v>
      </c>
    </row>
    <row r="4315" spans="1:8">
      <c r="A4315" s="15">
        <v>10</v>
      </c>
      <c r="B4315" s="15">
        <v>2020</v>
      </c>
      <c r="C4315" s="13" t="s">
        <v>43</v>
      </c>
      <c r="D4315" s="15">
        <v>4</v>
      </c>
      <c r="E4315" s="13" t="s">
        <v>10</v>
      </c>
      <c r="F4315" s="13" t="s">
        <v>17</v>
      </c>
      <c r="G4315" s="13" t="s">
        <v>12</v>
      </c>
      <c r="H4315" s="13" t="s">
        <v>18</v>
      </c>
    </row>
    <row r="4316" spans="1:8">
      <c r="A4316" s="15">
        <v>9</v>
      </c>
      <c r="B4316" s="15">
        <v>2020</v>
      </c>
      <c r="C4316" s="13" t="s">
        <v>43</v>
      </c>
      <c r="D4316" s="15">
        <v>4</v>
      </c>
      <c r="E4316" s="13" t="s">
        <v>24</v>
      </c>
      <c r="F4316" s="13" t="s">
        <v>11</v>
      </c>
      <c r="G4316" s="13" t="s">
        <v>25</v>
      </c>
      <c r="H4316" s="13" t="s">
        <v>35</v>
      </c>
    </row>
    <row r="4317" spans="1:8">
      <c r="A4317" s="15">
        <v>8</v>
      </c>
      <c r="B4317" s="15">
        <v>2020</v>
      </c>
      <c r="C4317" s="13" t="s">
        <v>43</v>
      </c>
      <c r="D4317" s="15">
        <v>4</v>
      </c>
      <c r="E4317" s="13" t="s">
        <v>24</v>
      </c>
      <c r="F4317" s="13" t="s">
        <v>11</v>
      </c>
      <c r="G4317" s="13" t="s">
        <v>25</v>
      </c>
      <c r="H4317" s="13" t="s">
        <v>37</v>
      </c>
    </row>
    <row r="4318" spans="1:8">
      <c r="A4318" s="15">
        <v>7</v>
      </c>
      <c r="B4318" s="15">
        <v>2020</v>
      </c>
      <c r="C4318" s="13" t="s">
        <v>43</v>
      </c>
      <c r="D4318" s="15">
        <v>4</v>
      </c>
      <c r="E4318" s="13" t="s">
        <v>24</v>
      </c>
      <c r="F4318" s="13" t="s">
        <v>11</v>
      </c>
      <c r="G4318" s="13" t="s">
        <v>25</v>
      </c>
      <c r="H4318" s="13" t="s">
        <v>29</v>
      </c>
    </row>
    <row r="4319" spans="1:8">
      <c r="A4319" s="15">
        <v>6</v>
      </c>
      <c r="B4319" s="15">
        <v>2020</v>
      </c>
      <c r="C4319" s="13" t="s">
        <v>43</v>
      </c>
      <c r="D4319" s="15">
        <v>4</v>
      </c>
      <c r="E4319" s="13" t="s">
        <v>24</v>
      </c>
      <c r="F4319" s="13" t="s">
        <v>17</v>
      </c>
      <c r="G4319" s="13" t="s">
        <v>25</v>
      </c>
      <c r="H4319" s="13" t="s">
        <v>15</v>
      </c>
    </row>
    <row r="4320" spans="1:8">
      <c r="A4320" s="15">
        <v>5</v>
      </c>
      <c r="B4320" s="15">
        <v>2020</v>
      </c>
      <c r="C4320" s="13" t="s">
        <v>43</v>
      </c>
      <c r="D4320" s="15">
        <v>4</v>
      </c>
      <c r="E4320" s="13" t="s">
        <v>24</v>
      </c>
      <c r="F4320" s="13" t="s">
        <v>17</v>
      </c>
      <c r="G4320" s="13" t="s">
        <v>25</v>
      </c>
      <c r="H4320" s="13" t="s">
        <v>15</v>
      </c>
    </row>
    <row r="4321" spans="1:8">
      <c r="A4321" s="15">
        <v>4</v>
      </c>
      <c r="B4321" s="15">
        <v>2020</v>
      </c>
      <c r="C4321" s="13" t="s">
        <v>43</v>
      </c>
      <c r="D4321" s="15">
        <v>4</v>
      </c>
      <c r="E4321" s="13" t="s">
        <v>24</v>
      </c>
      <c r="F4321" s="13" t="s">
        <v>17</v>
      </c>
      <c r="G4321" s="13" t="s">
        <v>25</v>
      </c>
      <c r="H4321" s="13" t="s">
        <v>35</v>
      </c>
    </row>
    <row r="4322" spans="1:8">
      <c r="A4322" s="15">
        <v>3</v>
      </c>
      <c r="B4322" s="15">
        <v>2020</v>
      </c>
      <c r="C4322" s="13" t="s">
        <v>43</v>
      </c>
      <c r="D4322" s="15">
        <v>4</v>
      </c>
      <c r="E4322" s="13" t="s">
        <v>24</v>
      </c>
      <c r="F4322" s="13" t="s">
        <v>17</v>
      </c>
      <c r="G4322" s="13" t="s">
        <v>25</v>
      </c>
      <c r="H4322" s="13" t="s">
        <v>37</v>
      </c>
    </row>
    <row r="4323" spans="1:8">
      <c r="A4323" s="15">
        <v>2</v>
      </c>
      <c r="B4323" s="15">
        <v>2020</v>
      </c>
      <c r="C4323" s="13" t="s">
        <v>43</v>
      </c>
      <c r="D4323" s="15">
        <v>4</v>
      </c>
      <c r="E4323" s="13" t="s">
        <v>24</v>
      </c>
      <c r="F4323" s="13" t="s">
        <v>17</v>
      </c>
      <c r="G4323" s="13" t="s">
        <v>25</v>
      </c>
      <c r="H4323" s="13" t="s">
        <v>37</v>
      </c>
    </row>
    <row r="4324" spans="1:8">
      <c r="A4324" s="15">
        <v>1</v>
      </c>
      <c r="B4324" s="15">
        <v>2020</v>
      </c>
      <c r="C4324" s="13" t="s">
        <v>43</v>
      </c>
      <c r="D4324" s="15">
        <v>2</v>
      </c>
      <c r="E4324" s="13" t="s">
        <v>24</v>
      </c>
      <c r="F4324" s="13" t="s">
        <v>17</v>
      </c>
      <c r="G4324" s="13" t="s">
        <v>25</v>
      </c>
      <c r="H4324" s="13" t="s">
        <v>35</v>
      </c>
    </row>
  </sheetData>
  <mergeCells count="1">
    <mergeCell ref="A1:H1"/>
  </mergeCells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90908-50FC-465A-B187-663F06568252}">
  <dimension ref="A1:D4324"/>
  <sheetViews>
    <sheetView workbookViewId="0">
      <selection activeCell="D4" sqref="D4"/>
    </sheetView>
  </sheetViews>
  <sheetFormatPr defaultRowHeight="14.5"/>
  <cols>
    <col min="1" max="1" width="7.6328125" style="13" customWidth="1"/>
    <col min="2" max="2" width="14.7265625" style="19" customWidth="1"/>
    <col min="3" max="3" width="10.1796875" customWidth="1"/>
  </cols>
  <sheetData>
    <row r="1" spans="1:4">
      <c r="A1" s="17" t="s">
        <v>1559</v>
      </c>
      <c r="B1" s="64" t="s">
        <v>1526</v>
      </c>
      <c r="C1" s="20" t="s">
        <v>1560</v>
      </c>
      <c r="D1" s="20" t="s">
        <v>1561</v>
      </c>
    </row>
    <row r="2" spans="1:4">
      <c r="A2" s="13" t="s">
        <v>43</v>
      </c>
      <c r="B2" s="19">
        <v>44197</v>
      </c>
      <c r="C2">
        <f>MONTH(B2)</f>
        <v>1</v>
      </c>
      <c r="D2">
        <f>DAY(B2)</f>
        <v>1</v>
      </c>
    </row>
    <row r="3" spans="1:4" s="3" customFormat="1">
      <c r="A3" s="13" t="s">
        <v>46</v>
      </c>
      <c r="B3" s="19">
        <v>44228</v>
      </c>
      <c r="C3" s="3">
        <f t="shared" ref="C3:C13" si="0">MONTH(B3)</f>
        <v>2</v>
      </c>
      <c r="D3" s="3">
        <f t="shared" ref="D3:D13" si="1">DAY(B3)</f>
        <v>1</v>
      </c>
    </row>
    <row r="4" spans="1:4">
      <c r="A4" s="13" t="s">
        <v>23</v>
      </c>
      <c r="B4" s="19">
        <v>44256</v>
      </c>
      <c r="C4" s="3">
        <f t="shared" si="0"/>
        <v>3</v>
      </c>
      <c r="D4" s="3">
        <f t="shared" si="1"/>
        <v>1</v>
      </c>
    </row>
    <row r="5" spans="1:4">
      <c r="A5" s="13" t="s">
        <v>52</v>
      </c>
      <c r="B5" s="19">
        <v>44287</v>
      </c>
      <c r="C5" s="3">
        <f t="shared" si="0"/>
        <v>4</v>
      </c>
      <c r="D5" s="3">
        <f t="shared" si="1"/>
        <v>1</v>
      </c>
    </row>
    <row r="6" spans="1:4">
      <c r="A6" s="13" t="s">
        <v>9</v>
      </c>
      <c r="B6" s="19">
        <v>44317</v>
      </c>
      <c r="C6" s="3">
        <f t="shared" si="0"/>
        <v>5</v>
      </c>
      <c r="D6" s="3">
        <f t="shared" si="1"/>
        <v>1</v>
      </c>
    </row>
    <row r="7" spans="1:4">
      <c r="A7" s="13" t="s">
        <v>53</v>
      </c>
      <c r="B7" s="19">
        <v>44348</v>
      </c>
      <c r="C7" s="3">
        <f t="shared" si="0"/>
        <v>6</v>
      </c>
      <c r="D7" s="3">
        <f t="shared" si="1"/>
        <v>1</v>
      </c>
    </row>
    <row r="8" spans="1:4">
      <c r="A8" s="13" t="s">
        <v>54</v>
      </c>
      <c r="B8" s="19">
        <v>44378</v>
      </c>
      <c r="C8" s="3">
        <f t="shared" si="0"/>
        <v>7</v>
      </c>
      <c r="D8" s="3">
        <f t="shared" si="1"/>
        <v>1</v>
      </c>
    </row>
    <row r="9" spans="1:4">
      <c r="A9" s="13" t="s">
        <v>27</v>
      </c>
      <c r="B9" s="19">
        <v>44409</v>
      </c>
      <c r="C9" s="3">
        <f t="shared" si="0"/>
        <v>8</v>
      </c>
      <c r="D9" s="3">
        <f t="shared" si="1"/>
        <v>1</v>
      </c>
    </row>
    <row r="10" spans="1:4">
      <c r="A10" s="13" t="s">
        <v>33</v>
      </c>
      <c r="B10" s="19">
        <v>44440</v>
      </c>
      <c r="C10" s="3">
        <f t="shared" si="0"/>
        <v>9</v>
      </c>
      <c r="D10" s="3">
        <f t="shared" si="1"/>
        <v>1</v>
      </c>
    </row>
    <row r="11" spans="1:4">
      <c r="A11" s="13" t="s">
        <v>55</v>
      </c>
      <c r="B11" s="19">
        <v>44470</v>
      </c>
      <c r="C11" s="3">
        <f t="shared" si="0"/>
        <v>10</v>
      </c>
      <c r="D11" s="3">
        <f t="shared" si="1"/>
        <v>1</v>
      </c>
    </row>
    <row r="12" spans="1:4">
      <c r="A12" s="13" t="s">
        <v>56</v>
      </c>
      <c r="B12" s="19">
        <v>44501</v>
      </c>
      <c r="C12" s="3">
        <f t="shared" si="0"/>
        <v>11</v>
      </c>
      <c r="D12" s="3">
        <f t="shared" si="1"/>
        <v>1</v>
      </c>
    </row>
    <row r="13" spans="1:4">
      <c r="A13" s="13" t="s">
        <v>28</v>
      </c>
      <c r="B13" s="19">
        <v>44531</v>
      </c>
      <c r="C13" s="3">
        <f t="shared" si="0"/>
        <v>12</v>
      </c>
      <c r="D13" s="3">
        <f t="shared" si="1"/>
        <v>1</v>
      </c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/>
    </row>
    <row r="23" spans="1:1">
      <c r="A23"/>
    </row>
    <row r="24" spans="1:1">
      <c r="A24"/>
    </row>
    <row r="25" spans="1:1">
      <c r="A25"/>
    </row>
    <row r="26" spans="1:1">
      <c r="A26"/>
    </row>
    <row r="27" spans="1:1">
      <c r="A27"/>
    </row>
    <row r="28" spans="1:1">
      <c r="A28"/>
    </row>
    <row r="29" spans="1:1">
      <c r="A29"/>
    </row>
    <row r="30" spans="1:1">
      <c r="A30"/>
    </row>
    <row r="31" spans="1:1">
      <c r="A31"/>
    </row>
    <row r="32" spans="1:1">
      <c r="A32"/>
    </row>
    <row r="33" spans="1:1">
      <c r="A33"/>
    </row>
    <row r="34" spans="1:1">
      <c r="A34"/>
    </row>
    <row r="35" spans="1:1">
      <c r="A35"/>
    </row>
    <row r="36" spans="1:1">
      <c r="A36"/>
    </row>
    <row r="37" spans="1:1">
      <c r="A37"/>
    </row>
    <row r="38" spans="1:1">
      <c r="A38"/>
    </row>
    <row r="39" spans="1:1">
      <c r="A39"/>
    </row>
    <row r="40" spans="1:1">
      <c r="A40"/>
    </row>
    <row r="41" spans="1:1">
      <c r="A41"/>
    </row>
    <row r="42" spans="1:1">
      <c r="A42"/>
    </row>
    <row r="43" spans="1:1">
      <c r="A43"/>
    </row>
    <row r="44" spans="1:1">
      <c r="A44"/>
    </row>
    <row r="45" spans="1:1">
      <c r="A45"/>
    </row>
    <row r="46" spans="1:1">
      <c r="A46"/>
    </row>
    <row r="47" spans="1:1">
      <c r="A47"/>
    </row>
    <row r="48" spans="1:1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55" spans="1:1">
      <c r="A55"/>
    </row>
    <row r="56" spans="1:1">
      <c r="A56"/>
    </row>
    <row r="57" spans="1:1">
      <c r="A57"/>
    </row>
    <row r="58" spans="1:1">
      <c r="A58"/>
    </row>
    <row r="59" spans="1: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1">
      <c r="A65"/>
    </row>
    <row r="66" spans="1:1">
      <c r="A66"/>
    </row>
    <row r="67" spans="1:1">
      <c r="A67"/>
    </row>
    <row r="68" spans="1:1">
      <c r="A68"/>
    </row>
    <row r="69" spans="1:1">
      <c r="A69"/>
    </row>
    <row r="70" spans="1:1">
      <c r="A70"/>
    </row>
    <row r="71" spans="1:1">
      <c r="A71"/>
    </row>
    <row r="72" spans="1:1">
      <c r="A72"/>
    </row>
    <row r="73" spans="1:1">
      <c r="A73"/>
    </row>
    <row r="74" spans="1:1">
      <c r="A74"/>
    </row>
    <row r="75" spans="1:1">
      <c r="A75"/>
    </row>
    <row r="76" spans="1:1">
      <c r="A76"/>
    </row>
    <row r="77" spans="1:1">
      <c r="A77"/>
    </row>
    <row r="78" spans="1:1">
      <c r="A78"/>
    </row>
    <row r="79" spans="1:1">
      <c r="A79"/>
    </row>
    <row r="80" spans="1:1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  <row r="86" spans="1:1">
      <c r="A86"/>
    </row>
    <row r="87" spans="1:1">
      <c r="A87"/>
    </row>
    <row r="88" spans="1:1">
      <c r="A88"/>
    </row>
    <row r="89" spans="1:1">
      <c r="A89"/>
    </row>
    <row r="90" spans="1:1">
      <c r="A90"/>
    </row>
    <row r="91" spans="1:1">
      <c r="A91"/>
    </row>
    <row r="92" spans="1:1">
      <c r="A92"/>
    </row>
    <row r="93" spans="1:1">
      <c r="A93"/>
    </row>
    <row r="94" spans="1:1">
      <c r="A94"/>
    </row>
    <row r="95" spans="1:1">
      <c r="A95"/>
    </row>
    <row r="96" spans="1:1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18" spans="1:1">
      <c r="A118"/>
    </row>
    <row r="119" spans="1:1">
      <c r="A119"/>
    </row>
    <row r="120" spans="1:1">
      <c r="A120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39" spans="1:1">
      <c r="A139"/>
    </row>
    <row r="140" spans="1:1">
      <c r="A140"/>
    </row>
    <row r="141" spans="1:1">
      <c r="A141"/>
    </row>
    <row r="142" spans="1:1">
      <c r="A142"/>
    </row>
    <row r="143" spans="1:1">
      <c r="A143"/>
    </row>
    <row r="144" spans="1:1">
      <c r="A144"/>
    </row>
    <row r="145" spans="1:1">
      <c r="A145"/>
    </row>
    <row r="146" spans="1:1">
      <c r="A146"/>
    </row>
    <row r="147" spans="1:1">
      <c r="A147"/>
    </row>
    <row r="148" spans="1:1">
      <c r="A148"/>
    </row>
    <row r="149" spans="1:1">
      <c r="A149"/>
    </row>
    <row r="150" spans="1:1">
      <c r="A150"/>
    </row>
    <row r="151" spans="1:1">
      <c r="A151"/>
    </row>
    <row r="152" spans="1:1">
      <c r="A152"/>
    </row>
    <row r="153" spans="1:1">
      <c r="A153"/>
    </row>
    <row r="154" spans="1:1">
      <c r="A154"/>
    </row>
    <row r="155" spans="1:1">
      <c r="A155"/>
    </row>
    <row r="156" spans="1:1">
      <c r="A156"/>
    </row>
    <row r="157" spans="1:1">
      <c r="A157"/>
    </row>
    <row r="158" spans="1:1">
      <c r="A158"/>
    </row>
    <row r="159" spans="1:1">
      <c r="A159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172" spans="1:1">
      <c r="A172"/>
    </row>
    <row r="173" spans="1:1">
      <c r="A173"/>
    </row>
    <row r="174" spans="1:1">
      <c r="A174"/>
    </row>
    <row r="175" spans="1:1">
      <c r="A175"/>
    </row>
    <row r="176" spans="1:1">
      <c r="A176"/>
    </row>
    <row r="177" spans="1:1">
      <c r="A177"/>
    </row>
    <row r="178" spans="1:1">
      <c r="A178"/>
    </row>
    <row r="179" spans="1:1">
      <c r="A179"/>
    </row>
    <row r="180" spans="1:1">
      <c r="A180"/>
    </row>
    <row r="181" spans="1:1">
      <c r="A181"/>
    </row>
    <row r="182" spans="1:1">
      <c r="A182"/>
    </row>
    <row r="183" spans="1:1">
      <c r="A183"/>
    </row>
    <row r="184" spans="1:1">
      <c r="A184"/>
    </row>
    <row r="185" spans="1:1">
      <c r="A185"/>
    </row>
    <row r="186" spans="1:1">
      <c r="A186"/>
    </row>
    <row r="187" spans="1:1">
      <c r="A187"/>
    </row>
    <row r="188" spans="1:1">
      <c r="A188"/>
    </row>
    <row r="189" spans="1:1">
      <c r="A189"/>
    </row>
    <row r="190" spans="1:1">
      <c r="A190"/>
    </row>
    <row r="191" spans="1:1">
      <c r="A191"/>
    </row>
    <row r="192" spans="1:1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  <row r="707" spans="1:1">
      <c r="A707"/>
    </row>
    <row r="708" spans="1:1">
      <c r="A708"/>
    </row>
    <row r="709" spans="1:1">
      <c r="A709"/>
    </row>
    <row r="710" spans="1:1">
      <c r="A710"/>
    </row>
    <row r="711" spans="1:1">
      <c r="A711"/>
    </row>
    <row r="712" spans="1:1">
      <c r="A712"/>
    </row>
    <row r="713" spans="1:1">
      <c r="A713"/>
    </row>
    <row r="714" spans="1:1">
      <c r="A714"/>
    </row>
    <row r="715" spans="1:1">
      <c r="A715"/>
    </row>
    <row r="716" spans="1:1">
      <c r="A716"/>
    </row>
    <row r="717" spans="1:1">
      <c r="A717"/>
    </row>
    <row r="718" spans="1:1">
      <c r="A718"/>
    </row>
    <row r="719" spans="1:1">
      <c r="A719"/>
    </row>
    <row r="720" spans="1:1">
      <c r="A720"/>
    </row>
    <row r="721" spans="1:1">
      <c r="A721"/>
    </row>
    <row r="722" spans="1:1">
      <c r="A722"/>
    </row>
    <row r="723" spans="1:1">
      <c r="A723"/>
    </row>
    <row r="724" spans="1:1">
      <c r="A724"/>
    </row>
    <row r="725" spans="1:1">
      <c r="A725"/>
    </row>
    <row r="726" spans="1:1">
      <c r="A726"/>
    </row>
    <row r="727" spans="1:1">
      <c r="A727"/>
    </row>
    <row r="728" spans="1:1">
      <c r="A728"/>
    </row>
    <row r="729" spans="1:1">
      <c r="A729"/>
    </row>
    <row r="730" spans="1:1">
      <c r="A730"/>
    </row>
    <row r="731" spans="1:1">
      <c r="A731"/>
    </row>
    <row r="732" spans="1:1">
      <c r="A732"/>
    </row>
    <row r="733" spans="1:1">
      <c r="A733"/>
    </row>
    <row r="734" spans="1:1">
      <c r="A734"/>
    </row>
    <row r="735" spans="1:1">
      <c r="A735"/>
    </row>
    <row r="736" spans="1:1">
      <c r="A736"/>
    </row>
    <row r="737" spans="1:1">
      <c r="A737"/>
    </row>
    <row r="738" spans="1:1">
      <c r="A738"/>
    </row>
    <row r="739" spans="1:1">
      <c r="A739"/>
    </row>
    <row r="740" spans="1:1">
      <c r="A740"/>
    </row>
    <row r="741" spans="1:1">
      <c r="A741"/>
    </row>
    <row r="742" spans="1:1">
      <c r="A742"/>
    </row>
    <row r="743" spans="1:1">
      <c r="A743"/>
    </row>
    <row r="744" spans="1:1">
      <c r="A744"/>
    </row>
    <row r="745" spans="1:1">
      <c r="A745"/>
    </row>
    <row r="746" spans="1:1">
      <c r="A746"/>
    </row>
    <row r="747" spans="1:1">
      <c r="A747"/>
    </row>
    <row r="748" spans="1:1">
      <c r="A748"/>
    </row>
    <row r="749" spans="1:1">
      <c r="A749"/>
    </row>
    <row r="750" spans="1:1">
      <c r="A750"/>
    </row>
    <row r="751" spans="1:1">
      <c r="A751"/>
    </row>
    <row r="752" spans="1:1">
      <c r="A752"/>
    </row>
    <row r="753" spans="1:1">
      <c r="A753"/>
    </row>
    <row r="754" spans="1:1">
      <c r="A754"/>
    </row>
    <row r="755" spans="1:1">
      <c r="A755"/>
    </row>
    <row r="756" spans="1:1">
      <c r="A756"/>
    </row>
    <row r="757" spans="1:1">
      <c r="A757"/>
    </row>
    <row r="758" spans="1:1">
      <c r="A758"/>
    </row>
    <row r="759" spans="1:1">
      <c r="A759"/>
    </row>
    <row r="760" spans="1:1">
      <c r="A760"/>
    </row>
    <row r="761" spans="1:1">
      <c r="A761"/>
    </row>
    <row r="762" spans="1:1">
      <c r="A762"/>
    </row>
    <row r="763" spans="1:1">
      <c r="A763"/>
    </row>
    <row r="764" spans="1:1">
      <c r="A764"/>
    </row>
    <row r="765" spans="1:1">
      <c r="A765"/>
    </row>
    <row r="766" spans="1:1">
      <c r="A766"/>
    </row>
    <row r="767" spans="1:1">
      <c r="A767"/>
    </row>
    <row r="768" spans="1:1">
      <c r="A768"/>
    </row>
    <row r="769" spans="1:1">
      <c r="A769"/>
    </row>
    <row r="770" spans="1:1">
      <c r="A770"/>
    </row>
    <row r="771" spans="1:1">
      <c r="A771"/>
    </row>
    <row r="772" spans="1:1">
      <c r="A772"/>
    </row>
    <row r="773" spans="1:1">
      <c r="A773"/>
    </row>
    <row r="774" spans="1:1">
      <c r="A774"/>
    </row>
    <row r="775" spans="1:1">
      <c r="A775"/>
    </row>
    <row r="776" spans="1:1">
      <c r="A776"/>
    </row>
    <row r="777" spans="1:1">
      <c r="A777"/>
    </row>
    <row r="778" spans="1:1">
      <c r="A778"/>
    </row>
    <row r="779" spans="1:1">
      <c r="A779"/>
    </row>
    <row r="780" spans="1:1">
      <c r="A780"/>
    </row>
    <row r="781" spans="1:1">
      <c r="A781"/>
    </row>
    <row r="782" spans="1:1">
      <c r="A782"/>
    </row>
    <row r="783" spans="1:1">
      <c r="A783"/>
    </row>
    <row r="784" spans="1:1">
      <c r="A784"/>
    </row>
    <row r="785" spans="1:1">
      <c r="A785"/>
    </row>
    <row r="786" spans="1:1">
      <c r="A786"/>
    </row>
    <row r="787" spans="1:1">
      <c r="A787"/>
    </row>
    <row r="788" spans="1:1">
      <c r="A788"/>
    </row>
    <row r="789" spans="1:1">
      <c r="A789"/>
    </row>
    <row r="790" spans="1:1">
      <c r="A790"/>
    </row>
    <row r="791" spans="1:1">
      <c r="A791"/>
    </row>
    <row r="792" spans="1:1">
      <c r="A792"/>
    </row>
    <row r="793" spans="1:1">
      <c r="A793"/>
    </row>
    <row r="794" spans="1:1">
      <c r="A794"/>
    </row>
    <row r="795" spans="1:1">
      <c r="A795"/>
    </row>
    <row r="796" spans="1:1">
      <c r="A796"/>
    </row>
    <row r="797" spans="1:1">
      <c r="A797"/>
    </row>
    <row r="798" spans="1:1">
      <c r="A798"/>
    </row>
    <row r="799" spans="1:1">
      <c r="A799"/>
    </row>
    <row r="800" spans="1:1">
      <c r="A800"/>
    </row>
    <row r="801" spans="1:1">
      <c r="A801"/>
    </row>
    <row r="802" spans="1:1">
      <c r="A802"/>
    </row>
    <row r="803" spans="1:1">
      <c r="A803"/>
    </row>
    <row r="804" spans="1:1">
      <c r="A804"/>
    </row>
    <row r="805" spans="1:1">
      <c r="A805"/>
    </row>
    <row r="806" spans="1:1">
      <c r="A806"/>
    </row>
    <row r="807" spans="1:1">
      <c r="A807"/>
    </row>
    <row r="808" spans="1:1">
      <c r="A808"/>
    </row>
    <row r="809" spans="1:1">
      <c r="A809"/>
    </row>
    <row r="810" spans="1:1">
      <c r="A810"/>
    </row>
    <row r="811" spans="1:1">
      <c r="A811"/>
    </row>
    <row r="812" spans="1:1">
      <c r="A812"/>
    </row>
    <row r="813" spans="1:1">
      <c r="A813"/>
    </row>
    <row r="814" spans="1:1">
      <c r="A814"/>
    </row>
    <row r="815" spans="1:1">
      <c r="A815"/>
    </row>
    <row r="816" spans="1:1">
      <c r="A816"/>
    </row>
    <row r="817" spans="1:1">
      <c r="A817"/>
    </row>
    <row r="818" spans="1:1">
      <c r="A818"/>
    </row>
    <row r="819" spans="1:1">
      <c r="A819"/>
    </row>
    <row r="820" spans="1:1">
      <c r="A820"/>
    </row>
    <row r="821" spans="1:1">
      <c r="A821"/>
    </row>
    <row r="822" spans="1:1">
      <c r="A822"/>
    </row>
    <row r="823" spans="1:1">
      <c r="A823"/>
    </row>
    <row r="824" spans="1:1">
      <c r="A824"/>
    </row>
    <row r="825" spans="1:1">
      <c r="A825"/>
    </row>
    <row r="826" spans="1:1">
      <c r="A826"/>
    </row>
    <row r="827" spans="1:1">
      <c r="A827"/>
    </row>
    <row r="828" spans="1:1">
      <c r="A828"/>
    </row>
    <row r="829" spans="1:1">
      <c r="A829"/>
    </row>
    <row r="830" spans="1:1">
      <c r="A830"/>
    </row>
    <row r="831" spans="1:1">
      <c r="A831"/>
    </row>
    <row r="832" spans="1:1">
      <c r="A832"/>
    </row>
    <row r="833" spans="1:1">
      <c r="A833"/>
    </row>
    <row r="834" spans="1:1">
      <c r="A834"/>
    </row>
    <row r="835" spans="1:1">
      <c r="A835"/>
    </row>
    <row r="836" spans="1:1">
      <c r="A836"/>
    </row>
    <row r="837" spans="1:1">
      <c r="A837"/>
    </row>
    <row r="838" spans="1:1">
      <c r="A838"/>
    </row>
    <row r="839" spans="1:1">
      <c r="A839"/>
    </row>
    <row r="840" spans="1:1">
      <c r="A840"/>
    </row>
    <row r="841" spans="1:1">
      <c r="A841"/>
    </row>
    <row r="842" spans="1:1">
      <c r="A842"/>
    </row>
    <row r="843" spans="1:1">
      <c r="A843"/>
    </row>
    <row r="844" spans="1:1">
      <c r="A844"/>
    </row>
    <row r="845" spans="1:1">
      <c r="A845"/>
    </row>
    <row r="846" spans="1:1">
      <c r="A846"/>
    </row>
    <row r="847" spans="1:1">
      <c r="A847"/>
    </row>
    <row r="848" spans="1:1">
      <c r="A848"/>
    </row>
    <row r="849" spans="1:1">
      <c r="A849"/>
    </row>
    <row r="850" spans="1:1">
      <c r="A850"/>
    </row>
    <row r="851" spans="1:1">
      <c r="A851"/>
    </row>
    <row r="852" spans="1:1">
      <c r="A852"/>
    </row>
    <row r="853" spans="1:1">
      <c r="A853"/>
    </row>
    <row r="854" spans="1:1">
      <c r="A854"/>
    </row>
    <row r="855" spans="1:1">
      <c r="A855"/>
    </row>
    <row r="856" spans="1:1">
      <c r="A856"/>
    </row>
    <row r="857" spans="1:1">
      <c r="A857"/>
    </row>
    <row r="858" spans="1:1">
      <c r="A858"/>
    </row>
    <row r="859" spans="1:1">
      <c r="A859"/>
    </row>
    <row r="860" spans="1:1">
      <c r="A860"/>
    </row>
    <row r="861" spans="1:1">
      <c r="A861"/>
    </row>
    <row r="862" spans="1:1">
      <c r="A862"/>
    </row>
    <row r="863" spans="1:1">
      <c r="A863"/>
    </row>
    <row r="864" spans="1:1">
      <c r="A864"/>
    </row>
    <row r="865" spans="1:1">
      <c r="A865"/>
    </row>
    <row r="866" spans="1:1">
      <c r="A866"/>
    </row>
    <row r="867" spans="1:1">
      <c r="A867"/>
    </row>
    <row r="868" spans="1:1">
      <c r="A868"/>
    </row>
    <row r="869" spans="1:1">
      <c r="A869"/>
    </row>
    <row r="870" spans="1:1">
      <c r="A870"/>
    </row>
    <row r="871" spans="1:1">
      <c r="A871"/>
    </row>
    <row r="872" spans="1:1">
      <c r="A872"/>
    </row>
    <row r="873" spans="1:1">
      <c r="A873"/>
    </row>
    <row r="874" spans="1:1">
      <c r="A874"/>
    </row>
    <row r="875" spans="1:1">
      <c r="A875"/>
    </row>
    <row r="876" spans="1:1">
      <c r="A876"/>
    </row>
    <row r="877" spans="1:1">
      <c r="A877"/>
    </row>
    <row r="878" spans="1:1">
      <c r="A878"/>
    </row>
    <row r="879" spans="1:1">
      <c r="A879"/>
    </row>
    <row r="880" spans="1:1">
      <c r="A880"/>
    </row>
    <row r="881" spans="1:1">
      <c r="A881"/>
    </row>
    <row r="882" spans="1:1">
      <c r="A882"/>
    </row>
    <row r="883" spans="1:1">
      <c r="A883"/>
    </row>
    <row r="884" spans="1:1">
      <c r="A884"/>
    </row>
    <row r="885" spans="1:1">
      <c r="A885"/>
    </row>
    <row r="886" spans="1:1">
      <c r="A886"/>
    </row>
    <row r="887" spans="1:1">
      <c r="A887"/>
    </row>
    <row r="888" spans="1:1">
      <c r="A888"/>
    </row>
    <row r="889" spans="1:1">
      <c r="A889"/>
    </row>
    <row r="890" spans="1:1">
      <c r="A890"/>
    </row>
    <row r="891" spans="1:1">
      <c r="A891"/>
    </row>
    <row r="892" spans="1:1">
      <c r="A892"/>
    </row>
    <row r="893" spans="1:1">
      <c r="A893"/>
    </row>
    <row r="894" spans="1:1">
      <c r="A894"/>
    </row>
    <row r="895" spans="1:1">
      <c r="A895"/>
    </row>
    <row r="896" spans="1:1">
      <c r="A896"/>
    </row>
    <row r="897" spans="1:1">
      <c r="A897"/>
    </row>
    <row r="898" spans="1:1">
      <c r="A898"/>
    </row>
    <row r="899" spans="1:1">
      <c r="A899"/>
    </row>
    <row r="900" spans="1:1">
      <c r="A900"/>
    </row>
    <row r="901" spans="1:1">
      <c r="A901"/>
    </row>
    <row r="902" spans="1:1">
      <c r="A902"/>
    </row>
    <row r="903" spans="1:1">
      <c r="A903"/>
    </row>
    <row r="904" spans="1:1">
      <c r="A904"/>
    </row>
    <row r="905" spans="1:1">
      <c r="A905"/>
    </row>
    <row r="906" spans="1:1">
      <c r="A906"/>
    </row>
    <row r="907" spans="1:1">
      <c r="A907"/>
    </row>
    <row r="908" spans="1:1">
      <c r="A908"/>
    </row>
    <row r="909" spans="1:1">
      <c r="A909"/>
    </row>
    <row r="910" spans="1:1">
      <c r="A910"/>
    </row>
    <row r="911" spans="1:1">
      <c r="A911"/>
    </row>
    <row r="912" spans="1:1">
      <c r="A912"/>
    </row>
    <row r="913" spans="1:1">
      <c r="A913"/>
    </row>
    <row r="914" spans="1:1">
      <c r="A914"/>
    </row>
    <row r="915" spans="1:1">
      <c r="A915"/>
    </row>
    <row r="916" spans="1:1">
      <c r="A916"/>
    </row>
    <row r="917" spans="1:1">
      <c r="A917"/>
    </row>
    <row r="918" spans="1:1">
      <c r="A918"/>
    </row>
    <row r="919" spans="1:1">
      <c r="A919"/>
    </row>
    <row r="920" spans="1:1">
      <c r="A920"/>
    </row>
    <row r="921" spans="1:1">
      <c r="A921"/>
    </row>
    <row r="922" spans="1:1">
      <c r="A922"/>
    </row>
    <row r="923" spans="1:1">
      <c r="A923"/>
    </row>
    <row r="924" spans="1:1">
      <c r="A924"/>
    </row>
    <row r="925" spans="1:1">
      <c r="A925"/>
    </row>
    <row r="926" spans="1:1">
      <c r="A926"/>
    </row>
    <row r="927" spans="1:1">
      <c r="A927"/>
    </row>
    <row r="928" spans="1:1">
      <c r="A928"/>
    </row>
    <row r="929" spans="1:1">
      <c r="A929"/>
    </row>
    <row r="930" spans="1:1">
      <c r="A930"/>
    </row>
    <row r="931" spans="1:1">
      <c r="A931"/>
    </row>
    <row r="932" spans="1:1">
      <c r="A932"/>
    </row>
    <row r="933" spans="1:1">
      <c r="A933"/>
    </row>
    <row r="934" spans="1:1">
      <c r="A934"/>
    </row>
    <row r="935" spans="1:1">
      <c r="A935"/>
    </row>
    <row r="936" spans="1:1">
      <c r="A936"/>
    </row>
    <row r="937" spans="1:1">
      <c r="A937"/>
    </row>
    <row r="938" spans="1:1">
      <c r="A938"/>
    </row>
    <row r="939" spans="1:1">
      <c r="A939"/>
    </row>
    <row r="940" spans="1:1">
      <c r="A940"/>
    </row>
    <row r="941" spans="1:1">
      <c r="A941"/>
    </row>
    <row r="942" spans="1:1">
      <c r="A942"/>
    </row>
    <row r="943" spans="1:1">
      <c r="A943"/>
    </row>
    <row r="944" spans="1:1">
      <c r="A944"/>
    </row>
    <row r="945" spans="1:1">
      <c r="A945"/>
    </row>
    <row r="946" spans="1:1">
      <c r="A946"/>
    </row>
    <row r="947" spans="1:1">
      <c r="A947"/>
    </row>
    <row r="948" spans="1:1">
      <c r="A948"/>
    </row>
    <row r="949" spans="1:1">
      <c r="A949"/>
    </row>
    <row r="950" spans="1:1">
      <c r="A950"/>
    </row>
    <row r="951" spans="1:1">
      <c r="A951"/>
    </row>
    <row r="952" spans="1:1">
      <c r="A952"/>
    </row>
    <row r="953" spans="1:1">
      <c r="A953"/>
    </row>
    <row r="954" spans="1:1">
      <c r="A954"/>
    </row>
    <row r="955" spans="1:1">
      <c r="A955"/>
    </row>
    <row r="956" spans="1:1">
      <c r="A956"/>
    </row>
    <row r="957" spans="1:1">
      <c r="A957"/>
    </row>
    <row r="958" spans="1:1">
      <c r="A958"/>
    </row>
    <row r="959" spans="1:1">
      <c r="A959"/>
    </row>
    <row r="960" spans="1:1">
      <c r="A960"/>
    </row>
    <row r="961" spans="1:1">
      <c r="A961"/>
    </row>
    <row r="962" spans="1:1">
      <c r="A962"/>
    </row>
    <row r="963" spans="1:1">
      <c r="A963"/>
    </row>
    <row r="964" spans="1:1">
      <c r="A964"/>
    </row>
    <row r="965" spans="1:1">
      <c r="A965"/>
    </row>
    <row r="966" spans="1:1">
      <c r="A966"/>
    </row>
    <row r="967" spans="1:1">
      <c r="A967"/>
    </row>
    <row r="968" spans="1:1">
      <c r="A968"/>
    </row>
    <row r="969" spans="1:1">
      <c r="A969"/>
    </row>
    <row r="970" spans="1:1">
      <c r="A970"/>
    </row>
    <row r="971" spans="1:1">
      <c r="A971"/>
    </row>
    <row r="972" spans="1:1">
      <c r="A972"/>
    </row>
    <row r="973" spans="1:1">
      <c r="A973"/>
    </row>
    <row r="974" spans="1:1">
      <c r="A974"/>
    </row>
    <row r="975" spans="1:1">
      <c r="A975"/>
    </row>
    <row r="976" spans="1:1">
      <c r="A976"/>
    </row>
    <row r="977" spans="1:1">
      <c r="A977"/>
    </row>
    <row r="978" spans="1:1">
      <c r="A978"/>
    </row>
    <row r="979" spans="1:1">
      <c r="A979"/>
    </row>
    <row r="980" spans="1:1">
      <c r="A980"/>
    </row>
    <row r="981" spans="1:1">
      <c r="A981"/>
    </row>
    <row r="982" spans="1:1">
      <c r="A982"/>
    </row>
    <row r="983" spans="1:1">
      <c r="A983"/>
    </row>
    <row r="984" spans="1:1">
      <c r="A984"/>
    </row>
    <row r="985" spans="1:1">
      <c r="A985"/>
    </row>
    <row r="986" spans="1:1">
      <c r="A986"/>
    </row>
    <row r="987" spans="1:1">
      <c r="A987"/>
    </row>
    <row r="988" spans="1:1">
      <c r="A988"/>
    </row>
    <row r="989" spans="1:1">
      <c r="A989"/>
    </row>
    <row r="990" spans="1:1">
      <c r="A990"/>
    </row>
    <row r="991" spans="1:1">
      <c r="A991"/>
    </row>
    <row r="992" spans="1: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</sheetData>
  <sortState ref="A4:A14">
    <sortCondition ref="A4"/>
  </sortState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A3C0F-6941-466B-9F8A-CC6C6BD1BB61}">
  <dimension ref="A1:P73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4.5"/>
  <cols>
    <col min="1" max="1" width="11.08984375" customWidth="1"/>
    <col min="2" max="2" width="7.453125" style="21" customWidth="1"/>
    <col min="3" max="3" width="12.08984375" customWidth="1"/>
    <col min="4" max="4" width="7.26953125" customWidth="1"/>
    <col min="5" max="5" width="6.90625" style="3" customWidth="1"/>
    <col min="6" max="6" width="7.08984375" customWidth="1"/>
    <col min="7" max="8" width="10.6328125" style="3" customWidth="1"/>
    <col min="9" max="9" width="9.08984375" style="3" customWidth="1"/>
    <col min="10" max="10" width="5.7265625" bestFit="1" customWidth="1"/>
    <col min="11" max="11" width="8.453125" customWidth="1"/>
    <col min="12" max="12" width="8.54296875" customWidth="1"/>
    <col min="13" max="13" width="8.81640625" style="3" customWidth="1"/>
    <col min="14" max="14" width="9.453125" style="3" customWidth="1"/>
    <col min="15" max="16" width="10.1796875" style="3" customWidth="1"/>
  </cols>
  <sheetData>
    <row r="1" spans="1:16" s="46" customFormat="1" ht="26.5">
      <c r="A1" s="39" t="s">
        <v>1526</v>
      </c>
      <c r="B1" s="40" t="s">
        <v>1532</v>
      </c>
      <c r="C1" s="41" t="s">
        <v>1529</v>
      </c>
      <c r="D1" s="42" t="s">
        <v>1525</v>
      </c>
      <c r="E1" s="42" t="s">
        <v>1530</v>
      </c>
      <c r="F1" s="43" t="s">
        <v>1530</v>
      </c>
      <c r="G1" s="44" t="s">
        <v>1533</v>
      </c>
      <c r="H1" s="42" t="s">
        <v>1534</v>
      </c>
      <c r="I1" s="42" t="s">
        <v>1531</v>
      </c>
      <c r="J1" s="39" t="s">
        <v>1527</v>
      </c>
      <c r="K1" s="45" t="s">
        <v>1528</v>
      </c>
      <c r="L1" s="38" t="s">
        <v>1535</v>
      </c>
      <c r="M1" s="38" t="s">
        <v>1538</v>
      </c>
      <c r="N1" s="39" t="s">
        <v>1537</v>
      </c>
      <c r="O1" s="31" t="s">
        <v>1536</v>
      </c>
      <c r="P1" s="31" t="s">
        <v>1536</v>
      </c>
    </row>
    <row r="2" spans="1:16" s="3" customFormat="1">
      <c r="A2" s="19">
        <v>43829</v>
      </c>
      <c r="B2" s="21">
        <f>A2</f>
        <v>43829</v>
      </c>
      <c r="C2" s="17">
        <f>WEEKDAY(B2,2)</f>
        <v>1</v>
      </c>
      <c r="D2" s="3">
        <f>COUNTIF($C$2:C2,C2)</f>
        <v>1</v>
      </c>
      <c r="E2" s="3">
        <f>COUNTIF($C$2:C2,C2)</f>
        <v>1</v>
      </c>
      <c r="F2" s="3">
        <f>IF(COUNTIF($C$2:C2,C2)&gt;53,COUNTIF($C$2:C2,C2)-53,COUNTIF($C$2:C2,C2))</f>
        <v>1</v>
      </c>
      <c r="G2" s="29">
        <f>WEEKNUM(A2,2)</f>
        <v>53</v>
      </c>
      <c r="H2" s="29">
        <f>WEEKNUM(A2,1)</f>
        <v>53</v>
      </c>
      <c r="I2" s="3">
        <f>COUNTIF($C$2:$C$736,C2)</f>
        <v>105</v>
      </c>
      <c r="J2" s="3">
        <f>YEAR(A2)</f>
        <v>2019</v>
      </c>
      <c r="K2" s="3">
        <f>IF(E2&lt;=53,2020,2021)</f>
        <v>2020</v>
      </c>
      <c r="L2" s="3">
        <f>INT((A2-DATE(YEAR(A2),1,1))/7)+1</f>
        <v>52</v>
      </c>
      <c r="M2" s="29">
        <f ca="1">WEEKNUM(TODAY())</f>
        <v>22</v>
      </c>
      <c r="N2" s="19">
        <f t="shared" ref="N2:N66" si="0">A2+7</f>
        <v>43836</v>
      </c>
      <c r="O2" s="30">
        <f>INT((N2-A2)/7)+MAX(1,(WEEKDAY(N2,2)&lt;WEEKDAY(A2,2))+1)</f>
        <v>2</v>
      </c>
      <c r="P2" s="30">
        <f>INT((N2-A2)/7)+MAX(1,(WEEKDAY(N2,1)&lt;WEEKDAY(A2,1))+1)</f>
        <v>2</v>
      </c>
    </row>
    <row r="3" spans="1:16" s="3" customFormat="1">
      <c r="A3" s="19">
        <v>43830</v>
      </c>
      <c r="B3" s="21">
        <f t="shared" ref="B3:B68" si="1">A3</f>
        <v>43830</v>
      </c>
      <c r="C3" s="17">
        <f t="shared" ref="C3:C66" si="2">WEEKDAY(B3,2)</f>
        <v>2</v>
      </c>
      <c r="D3" s="3">
        <f>COUNTIF($C$2:C3,C3)</f>
        <v>1</v>
      </c>
      <c r="E3" s="3">
        <f>COUNTIF($C$2:C3,C3)</f>
        <v>1</v>
      </c>
      <c r="F3" s="3">
        <f>IF(COUNTIF($C$2:C3,C3)&gt;53,COUNTIF($C$2:C3,C3)-53,COUNTIF($C$2:C3,C3))</f>
        <v>1</v>
      </c>
      <c r="G3" s="29">
        <f t="shared" ref="G3:G66" si="3">WEEKNUM(A3,2)</f>
        <v>53</v>
      </c>
      <c r="H3" s="29">
        <f t="shared" ref="H3:H66" si="4">WEEKNUM(A3,1)</f>
        <v>53</v>
      </c>
      <c r="I3" s="3">
        <f>COUNTIF($C$2:$C$736,C3)</f>
        <v>105</v>
      </c>
      <c r="J3" s="3">
        <f t="shared" ref="J3:J66" si="5">YEAR(A3)</f>
        <v>2019</v>
      </c>
      <c r="K3" s="3">
        <f t="shared" ref="K3:K66" si="6">IF(E3&lt;=53,2020,2021)</f>
        <v>2020</v>
      </c>
      <c r="L3" s="3">
        <f t="shared" ref="L3:L66" si="7">INT((A3-DATE(YEAR(A3),1,1))/7)+1</f>
        <v>53</v>
      </c>
      <c r="M3" s="29">
        <f t="shared" ref="M3:M66" ca="1" si="8">WEEKNUM(TODAY())</f>
        <v>22</v>
      </c>
      <c r="N3" s="19">
        <f t="shared" si="0"/>
        <v>43837</v>
      </c>
      <c r="O3" s="30">
        <f>INT((N3-A3)/7)+MAX(1,(WEEKDAY(N3,2)&lt;WEEKDAY(A3,2))+1)</f>
        <v>2</v>
      </c>
      <c r="P3" s="30">
        <f>INT((N3-A3)/7)+MAX(1,(WEEKDAY(N3,1)&lt;WEEKDAY(A3,1))+1)</f>
        <v>2</v>
      </c>
    </row>
    <row r="4" spans="1:16" s="3" customFormat="1">
      <c r="A4" s="19">
        <v>43831</v>
      </c>
      <c r="B4" s="21">
        <f>A4</f>
        <v>43831</v>
      </c>
      <c r="C4" s="17">
        <f t="shared" si="2"/>
        <v>3</v>
      </c>
      <c r="D4" s="3">
        <f>COUNTIF($C$2:C4,C4)</f>
        <v>1</v>
      </c>
      <c r="E4" s="3">
        <f>COUNTIF($C$2:C4,C4)</f>
        <v>1</v>
      </c>
      <c r="F4" s="3">
        <f>IF(COUNTIF($C$2:C4,C4)&gt;53,COUNTIF($C$2:C4,C4)-53,COUNTIF($C$2:C4,C4))</f>
        <v>1</v>
      </c>
      <c r="G4" s="29">
        <f t="shared" si="3"/>
        <v>1</v>
      </c>
      <c r="H4" s="29">
        <f t="shared" si="4"/>
        <v>1</v>
      </c>
      <c r="I4" s="3">
        <f>COUNTIF($C$2:$C$736,C4)</f>
        <v>105</v>
      </c>
      <c r="J4" s="3">
        <f t="shared" si="5"/>
        <v>2020</v>
      </c>
      <c r="K4" s="3">
        <f t="shared" si="6"/>
        <v>2020</v>
      </c>
      <c r="L4" s="3">
        <f t="shared" si="7"/>
        <v>1</v>
      </c>
      <c r="M4" s="29">
        <f t="shared" ca="1" si="8"/>
        <v>22</v>
      </c>
      <c r="N4" s="19">
        <f t="shared" si="0"/>
        <v>43838</v>
      </c>
      <c r="O4" s="30">
        <f>INT((N4-A4)/7)+MAX(1,(WEEKDAY(N4,2)&lt;WEEKDAY(A4,2))+1)</f>
        <v>2</v>
      </c>
      <c r="P4" s="30">
        <f>INT((N4-A4)/7)+MAX(1,(WEEKDAY(N4,1)&lt;WEEKDAY(A4,1))+1)</f>
        <v>2</v>
      </c>
    </row>
    <row r="5" spans="1:16" s="3" customFormat="1">
      <c r="A5" s="19">
        <v>43832</v>
      </c>
      <c r="B5" s="21">
        <f t="shared" si="1"/>
        <v>43832</v>
      </c>
      <c r="C5" s="17">
        <f t="shared" si="2"/>
        <v>4</v>
      </c>
      <c r="D5" s="3">
        <f>COUNTIF($C$2:C5,C5)</f>
        <v>1</v>
      </c>
      <c r="E5" s="3">
        <f>COUNTIF($C$2:C5,C5)</f>
        <v>1</v>
      </c>
      <c r="F5" s="3">
        <f>IF(COUNTIF($C$2:C5,C5)&gt;53,COUNTIF($C$2:C5,C5)-53,COUNTIF($C$2:C5,C5))</f>
        <v>1</v>
      </c>
      <c r="G5" s="29">
        <f t="shared" si="3"/>
        <v>1</v>
      </c>
      <c r="H5" s="29">
        <f t="shared" si="4"/>
        <v>1</v>
      </c>
      <c r="I5" s="3">
        <f>COUNTIF($C$2:$C$736,C5)</f>
        <v>105</v>
      </c>
      <c r="J5" s="3">
        <f t="shared" si="5"/>
        <v>2020</v>
      </c>
      <c r="K5" s="3">
        <f t="shared" si="6"/>
        <v>2020</v>
      </c>
      <c r="L5" s="3">
        <f t="shared" si="7"/>
        <v>1</v>
      </c>
      <c r="M5" s="29">
        <f t="shared" ca="1" si="8"/>
        <v>22</v>
      </c>
      <c r="N5" s="19">
        <f t="shared" si="0"/>
        <v>43839</v>
      </c>
      <c r="O5" s="30">
        <f>INT((N5-A5)/7)+MAX(1,(WEEKDAY(N5,2)&lt;WEEKDAY(A5,2))+1)</f>
        <v>2</v>
      </c>
      <c r="P5" s="30">
        <f>INT((N5-A5)/7)+MAX(1,(WEEKDAY(N5,1)&lt;WEEKDAY(A5,1))+1)</f>
        <v>2</v>
      </c>
    </row>
    <row r="6" spans="1:16" s="3" customFormat="1">
      <c r="A6" s="19">
        <v>43833</v>
      </c>
      <c r="B6" s="21">
        <f t="shared" si="1"/>
        <v>43833</v>
      </c>
      <c r="C6" s="17">
        <f t="shared" si="2"/>
        <v>5</v>
      </c>
      <c r="D6" s="3">
        <f>COUNTIF($C$2:C6,C6)</f>
        <v>1</v>
      </c>
      <c r="E6" s="3">
        <f>COUNTIF($C$2:C6,C6)</f>
        <v>1</v>
      </c>
      <c r="F6" s="3">
        <f>IF(COUNTIF($C$2:C6,C6)&gt;53,COUNTIF($C$2:C6,C6)-53,COUNTIF($C$2:C6,C6))</f>
        <v>1</v>
      </c>
      <c r="G6" s="29">
        <f t="shared" si="3"/>
        <v>1</v>
      </c>
      <c r="H6" s="29">
        <f t="shared" si="4"/>
        <v>1</v>
      </c>
      <c r="I6" s="3">
        <f>COUNTIF($C$2:$C$736,C6)</f>
        <v>105</v>
      </c>
      <c r="J6" s="3">
        <f t="shared" si="5"/>
        <v>2020</v>
      </c>
      <c r="K6" s="3">
        <f t="shared" si="6"/>
        <v>2020</v>
      </c>
      <c r="L6" s="3">
        <f t="shared" si="7"/>
        <v>1</v>
      </c>
      <c r="M6" s="29">
        <f t="shared" ca="1" si="8"/>
        <v>22</v>
      </c>
      <c r="N6" s="19">
        <f t="shared" si="0"/>
        <v>43840</v>
      </c>
      <c r="O6" s="30">
        <f>INT((N6-A6)/7)+MAX(1,(WEEKDAY(N6,2)&lt;WEEKDAY(A6,2))+1)</f>
        <v>2</v>
      </c>
      <c r="P6" s="30">
        <f>INT((N6-A6)/7)+MAX(1,(WEEKDAY(N6,1)&lt;WEEKDAY(A6,1))+1)</f>
        <v>2</v>
      </c>
    </row>
    <row r="7" spans="1:16" s="3" customFormat="1">
      <c r="A7" s="19">
        <v>43834</v>
      </c>
      <c r="B7" s="21">
        <f t="shared" si="1"/>
        <v>43834</v>
      </c>
      <c r="C7" s="17">
        <f t="shared" si="2"/>
        <v>6</v>
      </c>
      <c r="D7" s="3">
        <f>COUNTIF($C$2:C7,C7)</f>
        <v>1</v>
      </c>
      <c r="E7" s="3">
        <f>COUNTIF($C$2:C7,C7)</f>
        <v>1</v>
      </c>
      <c r="F7" s="3">
        <f>IF(COUNTIF($C$2:C7,C7)&gt;53,COUNTIF($C$2:C7,C7)-53,COUNTIF($C$2:C7,C7))</f>
        <v>1</v>
      </c>
      <c r="G7" s="29">
        <f t="shared" si="3"/>
        <v>1</v>
      </c>
      <c r="H7" s="29">
        <f t="shared" si="4"/>
        <v>1</v>
      </c>
      <c r="I7" s="3">
        <f>COUNTIF($C$2:$C$736,C7)</f>
        <v>105</v>
      </c>
      <c r="J7" s="3">
        <f t="shared" si="5"/>
        <v>2020</v>
      </c>
      <c r="K7" s="3">
        <f t="shared" si="6"/>
        <v>2020</v>
      </c>
      <c r="L7" s="3">
        <f t="shared" si="7"/>
        <v>1</v>
      </c>
      <c r="M7" s="29">
        <f t="shared" ca="1" si="8"/>
        <v>22</v>
      </c>
      <c r="N7" s="19">
        <f t="shared" si="0"/>
        <v>43841</v>
      </c>
      <c r="O7" s="30">
        <f>INT((N7-A7)/7)+MAX(1,(WEEKDAY(N7,2)&lt;WEEKDAY(A7,2))+1)</f>
        <v>2</v>
      </c>
      <c r="P7" s="30">
        <f>INT((N7-A7)/7)+MAX(1,(WEEKDAY(N7,1)&lt;WEEKDAY(A7,1))+1)</f>
        <v>2</v>
      </c>
    </row>
    <row r="8" spans="1:16">
      <c r="A8" s="19">
        <v>43835</v>
      </c>
      <c r="B8" s="21">
        <f t="shared" si="1"/>
        <v>43835</v>
      </c>
      <c r="C8" s="17">
        <f t="shared" si="2"/>
        <v>7</v>
      </c>
      <c r="D8" s="3">
        <f>COUNTIF($C$2:C8,C8)</f>
        <v>1</v>
      </c>
      <c r="E8" s="3">
        <f>COUNTIF($C$2:C8,C8)</f>
        <v>1</v>
      </c>
      <c r="F8" s="3">
        <f>IF(COUNTIF($C$2:C8,C8)&gt;53,COUNTIF($C$2:C8,C8)-53,COUNTIF($C$2:C8,C8))</f>
        <v>1</v>
      </c>
      <c r="G8" s="29">
        <f t="shared" si="3"/>
        <v>1</v>
      </c>
      <c r="H8" s="29">
        <f t="shared" si="4"/>
        <v>2</v>
      </c>
      <c r="I8" s="3">
        <f>COUNTIF($C$2:$C$736,C8)</f>
        <v>105</v>
      </c>
      <c r="J8" s="3">
        <f t="shared" si="5"/>
        <v>2020</v>
      </c>
      <c r="K8" s="3">
        <f t="shared" si="6"/>
        <v>2020</v>
      </c>
      <c r="L8" s="3">
        <f t="shared" si="7"/>
        <v>1</v>
      </c>
      <c r="M8" s="29">
        <f t="shared" ca="1" si="8"/>
        <v>22</v>
      </c>
      <c r="N8" s="19">
        <f t="shared" si="0"/>
        <v>43842</v>
      </c>
      <c r="O8" s="30">
        <f>INT((N8-A8)/7)+MAX(1,(WEEKDAY(N8,2)&lt;WEEKDAY(A8,2))+1)</f>
        <v>2</v>
      </c>
      <c r="P8" s="30">
        <f>INT((N8-A8)/7)+MAX(1,(WEEKDAY(N8,1)&lt;WEEKDAY(A8,1))+1)</f>
        <v>2</v>
      </c>
    </row>
    <row r="9" spans="1:16">
      <c r="A9" s="19">
        <v>43836</v>
      </c>
      <c r="B9" s="21">
        <f t="shared" si="1"/>
        <v>43836</v>
      </c>
      <c r="C9" s="17">
        <f t="shared" si="2"/>
        <v>1</v>
      </c>
      <c r="D9" s="3">
        <f>COUNTIF($C$2:C9,C9)</f>
        <v>2</v>
      </c>
      <c r="E9" s="3">
        <f>COUNTIF($C$2:C9,C9)</f>
        <v>2</v>
      </c>
      <c r="F9" s="3">
        <f>IF(COUNTIF($C$2:C9,C9)&gt;53,COUNTIF($C$2:C9,C9)-53,COUNTIF($C$2:C9,C9))</f>
        <v>2</v>
      </c>
      <c r="G9" s="29">
        <f t="shared" si="3"/>
        <v>2</v>
      </c>
      <c r="H9" s="29">
        <f t="shared" si="4"/>
        <v>2</v>
      </c>
      <c r="I9" s="3">
        <f>COUNTIF($C$2:$C$736,C9)</f>
        <v>105</v>
      </c>
      <c r="J9" s="3">
        <f t="shared" si="5"/>
        <v>2020</v>
      </c>
      <c r="K9" s="3">
        <f t="shared" si="6"/>
        <v>2020</v>
      </c>
      <c r="L9" s="3">
        <f t="shared" si="7"/>
        <v>1</v>
      </c>
      <c r="M9" s="29">
        <f t="shared" ca="1" si="8"/>
        <v>22</v>
      </c>
      <c r="N9" s="19">
        <f t="shared" si="0"/>
        <v>43843</v>
      </c>
      <c r="O9" s="30">
        <f>INT((N9-A9)/7)+MAX(1,(WEEKDAY(N9,2)&lt;WEEKDAY(A9,2))+1)</f>
        <v>2</v>
      </c>
      <c r="P9" s="30">
        <f>INT((N9-A9)/7)+MAX(1,(WEEKDAY(N9,1)&lt;WEEKDAY(A9,1))+1)</f>
        <v>2</v>
      </c>
    </row>
    <row r="10" spans="1:16">
      <c r="A10" s="19">
        <v>43837</v>
      </c>
      <c r="B10" s="21">
        <f t="shared" si="1"/>
        <v>43837</v>
      </c>
      <c r="C10" s="17">
        <f t="shared" si="2"/>
        <v>2</v>
      </c>
      <c r="D10" s="3">
        <f>COUNTIF($C$2:C10,C10)</f>
        <v>2</v>
      </c>
      <c r="E10" s="3">
        <f>COUNTIF($C$2:C10,C10)</f>
        <v>2</v>
      </c>
      <c r="F10" s="3">
        <f>IF(COUNTIF($C$2:C10,C10)&gt;53,COUNTIF($C$2:C10,C10)-53,COUNTIF($C$2:C10,C10))</f>
        <v>2</v>
      </c>
      <c r="G10" s="29">
        <f t="shared" si="3"/>
        <v>2</v>
      </c>
      <c r="H10" s="29">
        <f t="shared" si="4"/>
        <v>2</v>
      </c>
      <c r="I10" s="3">
        <f>COUNTIF($C$2:$C$736,C10)</f>
        <v>105</v>
      </c>
      <c r="J10" s="3">
        <f t="shared" si="5"/>
        <v>2020</v>
      </c>
      <c r="K10" s="3">
        <f t="shared" si="6"/>
        <v>2020</v>
      </c>
      <c r="L10" s="3">
        <f t="shared" si="7"/>
        <v>1</v>
      </c>
      <c r="M10" s="29">
        <f t="shared" ca="1" si="8"/>
        <v>22</v>
      </c>
      <c r="N10" s="19">
        <f t="shared" si="0"/>
        <v>43844</v>
      </c>
      <c r="O10" s="30">
        <f>INT((N10-A10)/7)+MAX(1,(WEEKDAY(N10,2)&lt;WEEKDAY(A10,2))+1)</f>
        <v>2</v>
      </c>
      <c r="P10" s="30">
        <f>INT((N10-A10)/7)+MAX(1,(WEEKDAY(N10,1)&lt;WEEKDAY(A10,1))+1)</f>
        <v>2</v>
      </c>
    </row>
    <row r="11" spans="1:16">
      <c r="A11" s="19">
        <v>43838</v>
      </c>
      <c r="B11" s="21">
        <f t="shared" si="1"/>
        <v>43838</v>
      </c>
      <c r="C11" s="17">
        <f t="shared" si="2"/>
        <v>3</v>
      </c>
      <c r="D11" s="3">
        <f>COUNTIF($C$2:C11,C11)</f>
        <v>2</v>
      </c>
      <c r="E11" s="3">
        <f>COUNTIF($C$2:C11,C11)</f>
        <v>2</v>
      </c>
      <c r="F11" s="3">
        <f>IF(COUNTIF($C$2:C11,C11)&gt;53,COUNTIF($C$2:C11,C11)-53,COUNTIF($C$2:C11,C11))</f>
        <v>2</v>
      </c>
      <c r="G11" s="29">
        <f t="shared" si="3"/>
        <v>2</v>
      </c>
      <c r="H11" s="29">
        <f t="shared" si="4"/>
        <v>2</v>
      </c>
      <c r="I11" s="3">
        <f>COUNTIF($C$2:$C$736,C11)</f>
        <v>105</v>
      </c>
      <c r="J11" s="3">
        <f t="shared" si="5"/>
        <v>2020</v>
      </c>
      <c r="K11" s="3">
        <f t="shared" si="6"/>
        <v>2020</v>
      </c>
      <c r="L11" s="3">
        <f t="shared" si="7"/>
        <v>2</v>
      </c>
      <c r="M11" s="29">
        <f t="shared" ca="1" si="8"/>
        <v>22</v>
      </c>
      <c r="N11" s="19">
        <f t="shared" si="0"/>
        <v>43845</v>
      </c>
      <c r="O11" s="30">
        <f>INT((N11-A11)/7)+MAX(1,(WEEKDAY(N11,2)&lt;WEEKDAY(A11,2))+1)</f>
        <v>2</v>
      </c>
      <c r="P11" s="30">
        <f>INT((N11-A11)/7)+MAX(1,(WEEKDAY(N11,1)&lt;WEEKDAY(A11,1))+1)</f>
        <v>2</v>
      </c>
    </row>
    <row r="12" spans="1:16">
      <c r="A12" s="19">
        <v>43839</v>
      </c>
      <c r="B12" s="21">
        <f t="shared" si="1"/>
        <v>43839</v>
      </c>
      <c r="C12" s="17">
        <f t="shared" si="2"/>
        <v>4</v>
      </c>
      <c r="D12" s="3">
        <f>COUNTIF($C$2:C12,C12)</f>
        <v>2</v>
      </c>
      <c r="E12" s="3">
        <f>COUNTIF($C$2:C12,C12)</f>
        <v>2</v>
      </c>
      <c r="F12" s="3">
        <f>IF(COUNTIF($C$2:C12,C12)&gt;53,COUNTIF($C$2:C12,C12)-53,COUNTIF($C$2:C12,C12))</f>
        <v>2</v>
      </c>
      <c r="G12" s="29">
        <f t="shared" si="3"/>
        <v>2</v>
      </c>
      <c r="H12" s="29">
        <f t="shared" si="4"/>
        <v>2</v>
      </c>
      <c r="I12" s="3">
        <f>COUNTIF($C$2:$C$736,C12)</f>
        <v>105</v>
      </c>
      <c r="J12" s="3">
        <f t="shared" si="5"/>
        <v>2020</v>
      </c>
      <c r="K12" s="3">
        <f t="shared" si="6"/>
        <v>2020</v>
      </c>
      <c r="L12" s="3">
        <f t="shared" si="7"/>
        <v>2</v>
      </c>
      <c r="M12" s="29">
        <f t="shared" ca="1" si="8"/>
        <v>22</v>
      </c>
      <c r="N12" s="19">
        <f t="shared" si="0"/>
        <v>43846</v>
      </c>
      <c r="O12" s="30">
        <f>INT((N12-A12)/7)+MAX(1,(WEEKDAY(N12,2)&lt;WEEKDAY(A12,2))+1)</f>
        <v>2</v>
      </c>
      <c r="P12" s="30">
        <f>INT((N12-A12)/7)+MAX(1,(WEEKDAY(N12,1)&lt;WEEKDAY(A12,1))+1)</f>
        <v>2</v>
      </c>
    </row>
    <row r="13" spans="1:16">
      <c r="A13" s="19">
        <v>43840</v>
      </c>
      <c r="B13" s="21">
        <f t="shared" si="1"/>
        <v>43840</v>
      </c>
      <c r="C13" s="17">
        <f t="shared" si="2"/>
        <v>5</v>
      </c>
      <c r="D13" s="3">
        <f>COUNTIF($C$2:C13,C13)</f>
        <v>2</v>
      </c>
      <c r="E13" s="3">
        <f>COUNTIF($C$2:C13,C13)</f>
        <v>2</v>
      </c>
      <c r="F13" s="3">
        <f>IF(COUNTIF($C$2:C13,C13)&gt;53,COUNTIF($C$2:C13,C13)-53,COUNTIF($C$2:C13,C13))</f>
        <v>2</v>
      </c>
      <c r="G13" s="29">
        <f t="shared" si="3"/>
        <v>2</v>
      </c>
      <c r="H13" s="29">
        <f t="shared" si="4"/>
        <v>2</v>
      </c>
      <c r="I13" s="3">
        <f>COUNTIF($C$2:$C$736,C13)</f>
        <v>105</v>
      </c>
      <c r="J13" s="3">
        <f t="shared" si="5"/>
        <v>2020</v>
      </c>
      <c r="K13" s="3">
        <f t="shared" si="6"/>
        <v>2020</v>
      </c>
      <c r="L13" s="3">
        <f t="shared" si="7"/>
        <v>2</v>
      </c>
      <c r="M13" s="29">
        <f t="shared" ca="1" si="8"/>
        <v>22</v>
      </c>
      <c r="N13" s="19">
        <f t="shared" si="0"/>
        <v>43847</v>
      </c>
      <c r="O13" s="30">
        <f>INT((N13-A13)/7)+MAX(1,(WEEKDAY(N13,2)&lt;WEEKDAY(A13,2))+1)</f>
        <v>2</v>
      </c>
      <c r="P13" s="30">
        <f>INT((N13-A13)/7)+MAX(1,(WEEKDAY(N13,1)&lt;WEEKDAY(A13,1))+1)</f>
        <v>2</v>
      </c>
    </row>
    <row r="14" spans="1:16">
      <c r="A14" s="19">
        <v>43841</v>
      </c>
      <c r="B14" s="21">
        <f t="shared" si="1"/>
        <v>43841</v>
      </c>
      <c r="C14" s="17">
        <f t="shared" si="2"/>
        <v>6</v>
      </c>
      <c r="D14" s="3">
        <f>COUNTIF($C$2:C14,C14)</f>
        <v>2</v>
      </c>
      <c r="E14" s="3">
        <f>COUNTIF($C$2:C14,C14)</f>
        <v>2</v>
      </c>
      <c r="F14" s="3">
        <f>IF(COUNTIF($C$2:C14,C14)&gt;53,COUNTIF($C$2:C14,C14)-53,COUNTIF($C$2:C14,C14))</f>
        <v>2</v>
      </c>
      <c r="G14" s="29">
        <f t="shared" si="3"/>
        <v>2</v>
      </c>
      <c r="H14" s="29">
        <f t="shared" si="4"/>
        <v>2</v>
      </c>
      <c r="I14" s="3">
        <f>COUNTIF($C$2:$C$736,C14)</f>
        <v>105</v>
      </c>
      <c r="J14" s="3">
        <f t="shared" si="5"/>
        <v>2020</v>
      </c>
      <c r="K14" s="3">
        <f t="shared" si="6"/>
        <v>2020</v>
      </c>
      <c r="L14" s="3">
        <f t="shared" si="7"/>
        <v>2</v>
      </c>
      <c r="M14" s="29">
        <f t="shared" ca="1" si="8"/>
        <v>22</v>
      </c>
      <c r="N14" s="19">
        <f t="shared" si="0"/>
        <v>43848</v>
      </c>
      <c r="O14" s="30">
        <f>INT((N14-A14)/7)+MAX(1,(WEEKDAY(N14,2)&lt;WEEKDAY(A14,2))+1)</f>
        <v>2</v>
      </c>
      <c r="P14" s="30">
        <f>INT((N14-A14)/7)+MAX(1,(WEEKDAY(N14,1)&lt;WEEKDAY(A14,1))+1)</f>
        <v>2</v>
      </c>
    </row>
    <row r="15" spans="1:16">
      <c r="A15" s="19">
        <v>43842</v>
      </c>
      <c r="B15" s="21">
        <f t="shared" si="1"/>
        <v>43842</v>
      </c>
      <c r="C15" s="17">
        <f t="shared" si="2"/>
        <v>7</v>
      </c>
      <c r="D15" s="3">
        <f>COUNTIF($C$2:C15,C15)</f>
        <v>2</v>
      </c>
      <c r="E15" s="3">
        <f>COUNTIF($C$2:C15,C15)</f>
        <v>2</v>
      </c>
      <c r="F15" s="3">
        <f>IF(COUNTIF($C$2:C15,C15)&gt;53,COUNTIF($C$2:C15,C15)-53,COUNTIF($C$2:C15,C15))</f>
        <v>2</v>
      </c>
      <c r="G15" s="29">
        <f t="shared" si="3"/>
        <v>2</v>
      </c>
      <c r="H15" s="29">
        <f t="shared" si="4"/>
        <v>3</v>
      </c>
      <c r="I15" s="3">
        <f>COUNTIF($C$2:$C$736,C15)</f>
        <v>105</v>
      </c>
      <c r="J15" s="3">
        <f t="shared" si="5"/>
        <v>2020</v>
      </c>
      <c r="K15" s="3">
        <f t="shared" si="6"/>
        <v>2020</v>
      </c>
      <c r="L15" s="3">
        <f t="shared" si="7"/>
        <v>2</v>
      </c>
      <c r="M15" s="29">
        <f t="shared" ca="1" si="8"/>
        <v>22</v>
      </c>
      <c r="N15" s="19">
        <f t="shared" si="0"/>
        <v>43849</v>
      </c>
      <c r="O15" s="30">
        <f>INT((N15-A15)/7)+MAX(1,(WEEKDAY(N15,2)&lt;WEEKDAY(A15,2))+1)</f>
        <v>2</v>
      </c>
      <c r="P15" s="30">
        <f>INT((N15-A15)/7)+MAX(1,(WEEKDAY(N15,1)&lt;WEEKDAY(A15,1))+1)</f>
        <v>2</v>
      </c>
    </row>
    <row r="16" spans="1:16">
      <c r="A16" s="19">
        <v>43843</v>
      </c>
      <c r="B16" s="21">
        <f t="shared" si="1"/>
        <v>43843</v>
      </c>
      <c r="C16" s="17">
        <f t="shared" si="2"/>
        <v>1</v>
      </c>
      <c r="D16" s="3">
        <f>COUNTIF($C$2:C16,C16)</f>
        <v>3</v>
      </c>
      <c r="E16" s="3">
        <f>COUNTIF($C$2:C16,C16)</f>
        <v>3</v>
      </c>
      <c r="F16" s="3">
        <f>IF(COUNTIF($C$2:C16,C16)&gt;53,COUNTIF($C$2:C16,C16)-53,COUNTIF($C$2:C16,C16))</f>
        <v>3</v>
      </c>
      <c r="G16" s="29">
        <f t="shared" si="3"/>
        <v>3</v>
      </c>
      <c r="H16" s="29">
        <f t="shared" si="4"/>
        <v>3</v>
      </c>
      <c r="I16" s="3">
        <f>COUNTIF($C$2:$C$736,C16)</f>
        <v>105</v>
      </c>
      <c r="J16" s="3">
        <f t="shared" si="5"/>
        <v>2020</v>
      </c>
      <c r="K16" s="3">
        <f t="shared" si="6"/>
        <v>2020</v>
      </c>
      <c r="L16" s="3">
        <f t="shared" si="7"/>
        <v>2</v>
      </c>
      <c r="M16" s="29">
        <f t="shared" ca="1" si="8"/>
        <v>22</v>
      </c>
      <c r="N16" s="19">
        <f t="shared" si="0"/>
        <v>43850</v>
      </c>
      <c r="O16" s="30">
        <f>INT((N16-A16)/7)+MAX(1,(WEEKDAY(N16,2)&lt;WEEKDAY(A16,2))+1)</f>
        <v>2</v>
      </c>
      <c r="P16" s="30">
        <f>INT((N16-A16)/7)+MAX(1,(WEEKDAY(N16,1)&lt;WEEKDAY(A16,1))+1)</f>
        <v>2</v>
      </c>
    </row>
    <row r="17" spans="1:16">
      <c r="A17" s="19">
        <v>43844</v>
      </c>
      <c r="B17" s="21">
        <f t="shared" si="1"/>
        <v>43844</v>
      </c>
      <c r="C17" s="17">
        <f t="shared" si="2"/>
        <v>2</v>
      </c>
      <c r="D17" s="3">
        <f>COUNTIF($C$2:C17,C17)</f>
        <v>3</v>
      </c>
      <c r="E17" s="3">
        <f>COUNTIF($C$2:C17,C17)</f>
        <v>3</v>
      </c>
      <c r="F17" s="3">
        <f>IF(COUNTIF($C$2:C17,C17)&gt;53,COUNTIF($C$2:C17,C17)-53,COUNTIF($C$2:C17,C17))</f>
        <v>3</v>
      </c>
      <c r="G17" s="29">
        <f t="shared" si="3"/>
        <v>3</v>
      </c>
      <c r="H17" s="29">
        <f t="shared" si="4"/>
        <v>3</v>
      </c>
      <c r="I17" s="3">
        <f>COUNTIF($C$2:$C$736,C17)</f>
        <v>105</v>
      </c>
      <c r="J17" s="3">
        <f t="shared" si="5"/>
        <v>2020</v>
      </c>
      <c r="K17" s="3">
        <f t="shared" si="6"/>
        <v>2020</v>
      </c>
      <c r="L17" s="3">
        <f t="shared" si="7"/>
        <v>2</v>
      </c>
      <c r="M17" s="29">
        <f t="shared" ca="1" si="8"/>
        <v>22</v>
      </c>
      <c r="N17" s="19">
        <f t="shared" si="0"/>
        <v>43851</v>
      </c>
      <c r="O17" s="30">
        <f>INT((N17-A17)/7)+MAX(1,(WEEKDAY(N17,2)&lt;WEEKDAY(A17,2))+1)</f>
        <v>2</v>
      </c>
      <c r="P17" s="30">
        <f>INT((N17-A17)/7)+MAX(1,(WEEKDAY(N17,1)&lt;WEEKDAY(A17,1))+1)</f>
        <v>2</v>
      </c>
    </row>
    <row r="18" spans="1:16">
      <c r="A18" s="19">
        <v>43845</v>
      </c>
      <c r="B18" s="21">
        <f t="shared" si="1"/>
        <v>43845</v>
      </c>
      <c r="C18" s="17">
        <f t="shared" si="2"/>
        <v>3</v>
      </c>
      <c r="D18" s="3">
        <f>COUNTIF($C$2:C18,C18)</f>
        <v>3</v>
      </c>
      <c r="E18" s="3">
        <f>COUNTIF($C$2:C18,C18)</f>
        <v>3</v>
      </c>
      <c r="F18" s="3">
        <f>IF(COUNTIF($C$2:C18,C18)&gt;53,COUNTIF($C$2:C18,C18)-53,COUNTIF($C$2:C18,C18))</f>
        <v>3</v>
      </c>
      <c r="G18" s="29">
        <f t="shared" si="3"/>
        <v>3</v>
      </c>
      <c r="H18" s="29">
        <f t="shared" si="4"/>
        <v>3</v>
      </c>
      <c r="I18" s="3">
        <f>COUNTIF($C$2:$C$736,C18)</f>
        <v>105</v>
      </c>
      <c r="J18" s="3">
        <f t="shared" si="5"/>
        <v>2020</v>
      </c>
      <c r="K18" s="3">
        <f t="shared" si="6"/>
        <v>2020</v>
      </c>
      <c r="L18" s="3">
        <f t="shared" si="7"/>
        <v>3</v>
      </c>
      <c r="M18" s="29">
        <f t="shared" ca="1" si="8"/>
        <v>22</v>
      </c>
      <c r="N18" s="19">
        <f t="shared" si="0"/>
        <v>43852</v>
      </c>
      <c r="O18" s="30">
        <f>INT((N18-A18)/7)+MAX(1,(WEEKDAY(N18,2)&lt;WEEKDAY(A18,2))+1)</f>
        <v>2</v>
      </c>
      <c r="P18" s="30">
        <f>INT((N18-A18)/7)+MAX(1,(WEEKDAY(N18,1)&lt;WEEKDAY(A18,1))+1)</f>
        <v>2</v>
      </c>
    </row>
    <row r="19" spans="1:16">
      <c r="A19" s="19">
        <v>43846</v>
      </c>
      <c r="B19" s="21">
        <f t="shared" si="1"/>
        <v>43846</v>
      </c>
      <c r="C19" s="17">
        <f t="shared" si="2"/>
        <v>4</v>
      </c>
      <c r="D19" s="3">
        <f>COUNTIF($C$2:C19,C19)</f>
        <v>3</v>
      </c>
      <c r="E19" s="3">
        <f>COUNTIF($C$2:C19,C19)</f>
        <v>3</v>
      </c>
      <c r="F19" s="3">
        <f>IF(COUNTIF($C$2:C19,C19)&gt;53,COUNTIF($C$2:C19,C19)-53,COUNTIF($C$2:C19,C19))</f>
        <v>3</v>
      </c>
      <c r="G19" s="29">
        <f t="shared" si="3"/>
        <v>3</v>
      </c>
      <c r="H19" s="29">
        <f t="shared" si="4"/>
        <v>3</v>
      </c>
      <c r="I19" s="3">
        <f>COUNTIF($C$2:$C$736,C19)</f>
        <v>105</v>
      </c>
      <c r="J19" s="3">
        <f t="shared" si="5"/>
        <v>2020</v>
      </c>
      <c r="K19" s="3">
        <f t="shared" si="6"/>
        <v>2020</v>
      </c>
      <c r="L19" s="3">
        <f t="shared" si="7"/>
        <v>3</v>
      </c>
      <c r="M19" s="29">
        <f t="shared" ca="1" si="8"/>
        <v>22</v>
      </c>
      <c r="N19" s="19">
        <f t="shared" si="0"/>
        <v>43853</v>
      </c>
      <c r="O19" s="30">
        <f>INT((N19-A19)/7)+MAX(1,(WEEKDAY(N19,2)&lt;WEEKDAY(A19,2))+1)</f>
        <v>2</v>
      </c>
      <c r="P19" s="30">
        <f>INT((N19-A19)/7)+MAX(1,(WEEKDAY(N19,1)&lt;WEEKDAY(A19,1))+1)</f>
        <v>2</v>
      </c>
    </row>
    <row r="20" spans="1:16">
      <c r="A20" s="19">
        <v>43847</v>
      </c>
      <c r="B20" s="21">
        <f t="shared" si="1"/>
        <v>43847</v>
      </c>
      <c r="C20" s="17">
        <f t="shared" si="2"/>
        <v>5</v>
      </c>
      <c r="D20" s="3">
        <f>COUNTIF($C$2:C20,C20)</f>
        <v>3</v>
      </c>
      <c r="E20" s="3">
        <f>COUNTIF($C$2:C20,C20)</f>
        <v>3</v>
      </c>
      <c r="F20" s="3">
        <f>IF(COUNTIF($C$2:C20,C20)&gt;53,COUNTIF($C$2:C20,C20)-53,COUNTIF($C$2:C20,C20))</f>
        <v>3</v>
      </c>
      <c r="G20" s="29">
        <f t="shared" si="3"/>
        <v>3</v>
      </c>
      <c r="H20" s="29">
        <f t="shared" si="4"/>
        <v>3</v>
      </c>
      <c r="I20" s="3">
        <f>COUNTIF($C$2:$C$736,C20)</f>
        <v>105</v>
      </c>
      <c r="J20" s="3">
        <f t="shared" si="5"/>
        <v>2020</v>
      </c>
      <c r="K20" s="3">
        <f t="shared" si="6"/>
        <v>2020</v>
      </c>
      <c r="L20" s="3">
        <f t="shared" si="7"/>
        <v>3</v>
      </c>
      <c r="M20" s="29">
        <f t="shared" ca="1" si="8"/>
        <v>22</v>
      </c>
      <c r="N20" s="19">
        <f t="shared" si="0"/>
        <v>43854</v>
      </c>
      <c r="O20" s="30">
        <f>INT((N20-A20)/7)+MAX(1,(WEEKDAY(N20,2)&lt;WEEKDAY(A20,2))+1)</f>
        <v>2</v>
      </c>
      <c r="P20" s="30">
        <f>INT((N20-A20)/7)+MAX(1,(WEEKDAY(N20,1)&lt;WEEKDAY(A20,1))+1)</f>
        <v>2</v>
      </c>
    </row>
    <row r="21" spans="1:16">
      <c r="A21" s="19">
        <v>43848</v>
      </c>
      <c r="B21" s="21">
        <f t="shared" si="1"/>
        <v>43848</v>
      </c>
      <c r="C21" s="17">
        <f t="shared" si="2"/>
        <v>6</v>
      </c>
      <c r="D21" s="3">
        <f>COUNTIF($C$2:C21,C21)</f>
        <v>3</v>
      </c>
      <c r="E21" s="3">
        <f>COUNTIF($C$2:C21,C21)</f>
        <v>3</v>
      </c>
      <c r="F21" s="3">
        <f>IF(COUNTIF($C$2:C21,C21)&gt;53,COUNTIF($C$2:C21,C21)-53,COUNTIF($C$2:C21,C21))</f>
        <v>3</v>
      </c>
      <c r="G21" s="29">
        <f t="shared" si="3"/>
        <v>3</v>
      </c>
      <c r="H21" s="29">
        <f t="shared" si="4"/>
        <v>3</v>
      </c>
      <c r="I21" s="3">
        <f>COUNTIF($C$2:$C$736,C21)</f>
        <v>105</v>
      </c>
      <c r="J21" s="3">
        <f t="shared" si="5"/>
        <v>2020</v>
      </c>
      <c r="K21" s="3">
        <f t="shared" si="6"/>
        <v>2020</v>
      </c>
      <c r="L21" s="3">
        <f t="shared" si="7"/>
        <v>3</v>
      </c>
      <c r="M21" s="29">
        <f t="shared" ca="1" si="8"/>
        <v>22</v>
      </c>
      <c r="N21" s="19">
        <f t="shared" si="0"/>
        <v>43855</v>
      </c>
      <c r="O21" s="30">
        <f>INT((N21-A21)/7)+MAX(1,(WEEKDAY(N21,2)&lt;WEEKDAY(A21,2))+1)</f>
        <v>2</v>
      </c>
      <c r="P21" s="30">
        <f>INT((N21-A21)/7)+MAX(1,(WEEKDAY(N21,1)&lt;WEEKDAY(A21,1))+1)</f>
        <v>2</v>
      </c>
    </row>
    <row r="22" spans="1:16" s="35" customFormat="1">
      <c r="A22" s="32">
        <v>43849</v>
      </c>
      <c r="B22" s="33">
        <f t="shared" si="1"/>
        <v>43849</v>
      </c>
      <c r="C22" s="34">
        <f t="shared" si="2"/>
        <v>7</v>
      </c>
      <c r="D22" s="35">
        <f>COUNTIF($C$2:C22,C22)</f>
        <v>3</v>
      </c>
      <c r="E22" s="35">
        <f>COUNTIF($C$2:C22,C22)</f>
        <v>3</v>
      </c>
      <c r="F22" s="35">
        <f>IF(COUNTIF($C$2:C22,C22)&gt;53,COUNTIF($C$2:C22,C22)-53,COUNTIF($C$2:C22,C22))</f>
        <v>3</v>
      </c>
      <c r="G22" s="36">
        <f t="shared" si="3"/>
        <v>3</v>
      </c>
      <c r="H22" s="36">
        <f t="shared" si="4"/>
        <v>4</v>
      </c>
      <c r="I22" s="35">
        <f>COUNTIF($C$2:$C$736,C22)</f>
        <v>105</v>
      </c>
      <c r="J22" s="35">
        <f t="shared" si="5"/>
        <v>2020</v>
      </c>
      <c r="K22" s="35">
        <f t="shared" si="6"/>
        <v>2020</v>
      </c>
      <c r="L22" s="35">
        <f t="shared" si="7"/>
        <v>3</v>
      </c>
      <c r="M22" s="29">
        <f t="shared" ca="1" si="8"/>
        <v>22</v>
      </c>
      <c r="N22" s="32">
        <f t="shared" si="0"/>
        <v>43856</v>
      </c>
      <c r="O22" s="30">
        <f>INT((N22-A22)/7)+MAX(1,(WEEKDAY(N22,2)&lt;WEEKDAY(A22,2))+1)</f>
        <v>2</v>
      </c>
      <c r="P22" s="37">
        <f>INT((N22-A22)/7)+MAX(1,(WEEKDAY(N22,1)&lt;WEEKDAY(A22,1))+1)</f>
        <v>2</v>
      </c>
    </row>
    <row r="23" spans="1:16">
      <c r="A23" s="19">
        <v>43850</v>
      </c>
      <c r="B23" s="21">
        <f t="shared" si="1"/>
        <v>43850</v>
      </c>
      <c r="C23" s="17">
        <f t="shared" si="2"/>
        <v>1</v>
      </c>
      <c r="D23" s="3">
        <f>COUNTIF($C$2:C23,C23)</f>
        <v>4</v>
      </c>
      <c r="E23" s="3">
        <f>COUNTIF($C$2:C23,C23)</f>
        <v>4</v>
      </c>
      <c r="F23" s="3">
        <f>IF(COUNTIF($C$2:C23,C23)&gt;53,COUNTIF($C$2:C23,C23)-53,COUNTIF($C$2:C23,C23))</f>
        <v>4</v>
      </c>
      <c r="G23" s="29">
        <f t="shared" si="3"/>
        <v>4</v>
      </c>
      <c r="H23" s="29">
        <f t="shared" si="4"/>
        <v>4</v>
      </c>
      <c r="I23" s="3">
        <f>COUNTIF($C$2:$C$736,C23)</f>
        <v>105</v>
      </c>
      <c r="J23" s="3">
        <f t="shared" si="5"/>
        <v>2020</v>
      </c>
      <c r="K23" s="3">
        <f t="shared" si="6"/>
        <v>2020</v>
      </c>
      <c r="L23" s="3">
        <f t="shared" si="7"/>
        <v>3</v>
      </c>
      <c r="M23" s="29">
        <f t="shared" ca="1" si="8"/>
        <v>22</v>
      </c>
      <c r="N23" s="19">
        <f t="shared" si="0"/>
        <v>43857</v>
      </c>
      <c r="O23" s="30">
        <f>INT((N23-A23)/7)+MAX(1,(WEEKDAY(N23,2)&lt;WEEKDAY(A23,2))+1)</f>
        <v>2</v>
      </c>
      <c r="P23" s="30">
        <f>INT((N23-A23)/7)+MAX(1,(WEEKDAY(N23,1)&lt;WEEKDAY(A23,1))+1)</f>
        <v>2</v>
      </c>
    </row>
    <row r="24" spans="1:16">
      <c r="A24" s="19">
        <v>43851</v>
      </c>
      <c r="B24" s="21">
        <f t="shared" si="1"/>
        <v>43851</v>
      </c>
      <c r="C24" s="17">
        <f t="shared" si="2"/>
        <v>2</v>
      </c>
      <c r="D24" s="3">
        <f>COUNTIF($C$2:C24,C24)</f>
        <v>4</v>
      </c>
      <c r="E24" s="3">
        <f>COUNTIF($C$2:C24,C24)</f>
        <v>4</v>
      </c>
      <c r="F24" s="3">
        <f>IF(COUNTIF($C$2:C24,C24)&gt;53,COUNTIF($C$2:C24,C24)-53,COUNTIF($C$2:C24,C24))</f>
        <v>4</v>
      </c>
      <c r="G24" s="29">
        <f t="shared" si="3"/>
        <v>4</v>
      </c>
      <c r="H24" s="29">
        <f t="shared" si="4"/>
        <v>4</v>
      </c>
      <c r="I24" s="3">
        <f>COUNTIF($C$2:$C$736,C24)</f>
        <v>105</v>
      </c>
      <c r="J24" s="3">
        <f t="shared" si="5"/>
        <v>2020</v>
      </c>
      <c r="K24" s="3">
        <f t="shared" si="6"/>
        <v>2020</v>
      </c>
      <c r="L24" s="3">
        <f t="shared" si="7"/>
        <v>3</v>
      </c>
      <c r="M24" s="29">
        <f t="shared" ca="1" si="8"/>
        <v>22</v>
      </c>
      <c r="N24" s="19">
        <f t="shared" si="0"/>
        <v>43858</v>
      </c>
      <c r="O24" s="30">
        <f>INT((N24-A24)/7)+MAX(1,(WEEKDAY(N24,2)&lt;WEEKDAY(A24,2))+1)</f>
        <v>2</v>
      </c>
      <c r="P24" s="30">
        <f>INT((N24-A24)/7)+MAX(1,(WEEKDAY(N24,1)&lt;WEEKDAY(A24,1))+1)</f>
        <v>2</v>
      </c>
    </row>
    <row r="25" spans="1:16">
      <c r="A25" s="19">
        <v>43852</v>
      </c>
      <c r="B25" s="21">
        <f t="shared" si="1"/>
        <v>43852</v>
      </c>
      <c r="C25" s="17">
        <f t="shared" si="2"/>
        <v>3</v>
      </c>
      <c r="D25" s="3">
        <f>COUNTIF($C$2:C25,C25)</f>
        <v>4</v>
      </c>
      <c r="E25" s="3">
        <f>COUNTIF($C$2:C25,C25)</f>
        <v>4</v>
      </c>
      <c r="F25" s="3">
        <f>IF(COUNTIF($C$2:C25,C25)&gt;53,COUNTIF($C$2:C25,C25)-53,COUNTIF($C$2:C25,C25))</f>
        <v>4</v>
      </c>
      <c r="G25" s="29">
        <f t="shared" si="3"/>
        <v>4</v>
      </c>
      <c r="H25" s="29">
        <f t="shared" si="4"/>
        <v>4</v>
      </c>
      <c r="I25" s="3">
        <f>COUNTIF($C$2:$C$736,C25)</f>
        <v>105</v>
      </c>
      <c r="J25" s="3">
        <f t="shared" si="5"/>
        <v>2020</v>
      </c>
      <c r="K25" s="3">
        <f t="shared" si="6"/>
        <v>2020</v>
      </c>
      <c r="L25" s="3">
        <f t="shared" si="7"/>
        <v>4</v>
      </c>
      <c r="M25" s="29">
        <f t="shared" ca="1" si="8"/>
        <v>22</v>
      </c>
      <c r="N25" s="19">
        <f t="shared" si="0"/>
        <v>43859</v>
      </c>
      <c r="O25" s="30">
        <f>INT((N25-A25)/7)+MAX(1,(WEEKDAY(N25,2)&lt;WEEKDAY(A25,2))+1)</f>
        <v>2</v>
      </c>
      <c r="P25" s="30">
        <f>INT((N25-A25)/7)+MAX(1,(WEEKDAY(N25,1)&lt;WEEKDAY(A25,1))+1)</f>
        <v>2</v>
      </c>
    </row>
    <row r="26" spans="1:16">
      <c r="A26" s="19">
        <v>43853</v>
      </c>
      <c r="B26" s="21">
        <f t="shared" si="1"/>
        <v>43853</v>
      </c>
      <c r="C26" s="17">
        <f t="shared" si="2"/>
        <v>4</v>
      </c>
      <c r="D26" s="3">
        <f>COUNTIF($C$2:C26,C26)</f>
        <v>4</v>
      </c>
      <c r="E26" s="3">
        <f>COUNTIF($C$2:C26,C26)</f>
        <v>4</v>
      </c>
      <c r="F26" s="3">
        <f>IF(COUNTIF($C$2:C26,C26)&gt;53,COUNTIF($C$2:C26,C26)-53,COUNTIF($C$2:C26,C26))</f>
        <v>4</v>
      </c>
      <c r="G26" s="29">
        <f t="shared" si="3"/>
        <v>4</v>
      </c>
      <c r="H26" s="29">
        <f t="shared" si="4"/>
        <v>4</v>
      </c>
      <c r="I26" s="3">
        <f>COUNTIF($C$2:$C$736,C26)</f>
        <v>105</v>
      </c>
      <c r="J26" s="3">
        <f t="shared" si="5"/>
        <v>2020</v>
      </c>
      <c r="K26" s="3">
        <f t="shared" si="6"/>
        <v>2020</v>
      </c>
      <c r="L26" s="3">
        <f t="shared" si="7"/>
        <v>4</v>
      </c>
      <c r="M26" s="29">
        <f t="shared" ca="1" si="8"/>
        <v>22</v>
      </c>
      <c r="N26" s="19">
        <f t="shared" si="0"/>
        <v>43860</v>
      </c>
      <c r="O26" s="30">
        <f>INT((N26-A26)/7)+MAX(1,(WEEKDAY(N26,2)&lt;WEEKDAY(A26,2))+1)</f>
        <v>2</v>
      </c>
      <c r="P26" s="30">
        <f>INT((N26-A26)/7)+MAX(1,(WEEKDAY(N26,1)&lt;WEEKDAY(A26,1))+1)</f>
        <v>2</v>
      </c>
    </row>
    <row r="27" spans="1:16">
      <c r="A27" s="19">
        <v>43854</v>
      </c>
      <c r="B27" s="21">
        <f t="shared" si="1"/>
        <v>43854</v>
      </c>
      <c r="C27" s="17">
        <f t="shared" si="2"/>
        <v>5</v>
      </c>
      <c r="D27" s="3">
        <f>COUNTIF($C$2:C27,C27)</f>
        <v>4</v>
      </c>
      <c r="E27" s="3">
        <f>COUNTIF($C$2:C27,C27)</f>
        <v>4</v>
      </c>
      <c r="F27" s="3">
        <f>IF(COUNTIF($C$2:C27,C27)&gt;53,COUNTIF($C$2:C27,C27)-53,COUNTIF($C$2:C27,C27))</f>
        <v>4</v>
      </c>
      <c r="G27" s="29">
        <f t="shared" si="3"/>
        <v>4</v>
      </c>
      <c r="H27" s="29">
        <f t="shared" si="4"/>
        <v>4</v>
      </c>
      <c r="I27" s="3">
        <f>COUNTIF($C$2:$C$736,C27)</f>
        <v>105</v>
      </c>
      <c r="J27" s="3">
        <f t="shared" si="5"/>
        <v>2020</v>
      </c>
      <c r="K27" s="3">
        <f t="shared" si="6"/>
        <v>2020</v>
      </c>
      <c r="L27" s="3">
        <f t="shared" si="7"/>
        <v>4</v>
      </c>
      <c r="M27" s="29">
        <f t="shared" ca="1" si="8"/>
        <v>22</v>
      </c>
      <c r="N27" s="19">
        <f t="shared" si="0"/>
        <v>43861</v>
      </c>
      <c r="O27" s="30">
        <f>INT((N27-A27)/7)+MAX(1,(WEEKDAY(N27,2)&lt;WEEKDAY(A27,2))+1)</f>
        <v>2</v>
      </c>
      <c r="P27" s="30">
        <f>INT((N27-A27)/7)+MAX(1,(WEEKDAY(N27,1)&lt;WEEKDAY(A27,1))+1)</f>
        <v>2</v>
      </c>
    </row>
    <row r="28" spans="1:16">
      <c r="A28" s="19">
        <v>43855</v>
      </c>
      <c r="B28" s="21">
        <f t="shared" si="1"/>
        <v>43855</v>
      </c>
      <c r="C28" s="17">
        <f t="shared" si="2"/>
        <v>6</v>
      </c>
      <c r="D28" s="3">
        <f>COUNTIF($C$2:C28,C28)</f>
        <v>4</v>
      </c>
      <c r="E28" s="3">
        <f>COUNTIF($C$2:C28,C28)</f>
        <v>4</v>
      </c>
      <c r="F28" s="3">
        <f>IF(COUNTIF($C$2:C28,C28)&gt;53,COUNTIF($C$2:C28,C28)-53,COUNTIF($C$2:C28,C28))</f>
        <v>4</v>
      </c>
      <c r="G28" s="29">
        <f t="shared" si="3"/>
        <v>4</v>
      </c>
      <c r="H28" s="29">
        <f t="shared" si="4"/>
        <v>4</v>
      </c>
      <c r="I28" s="3">
        <f>COUNTIF($C$2:$C$736,C28)</f>
        <v>105</v>
      </c>
      <c r="J28" s="3">
        <f t="shared" si="5"/>
        <v>2020</v>
      </c>
      <c r="K28" s="3">
        <f t="shared" si="6"/>
        <v>2020</v>
      </c>
      <c r="L28" s="3">
        <f t="shared" si="7"/>
        <v>4</v>
      </c>
      <c r="M28" s="29">
        <f t="shared" ca="1" si="8"/>
        <v>22</v>
      </c>
      <c r="N28" s="19">
        <f t="shared" si="0"/>
        <v>43862</v>
      </c>
      <c r="O28" s="30">
        <f>INT((N28-A28)/7)+MAX(1,(WEEKDAY(N28,2)&lt;WEEKDAY(A28,2))+1)</f>
        <v>2</v>
      </c>
      <c r="P28" s="30">
        <f>INT((N28-A28)/7)+MAX(1,(WEEKDAY(N28,1)&lt;WEEKDAY(A28,1))+1)</f>
        <v>2</v>
      </c>
    </row>
    <row r="29" spans="1:16">
      <c r="A29" s="19">
        <v>43856</v>
      </c>
      <c r="B29" s="21">
        <f t="shared" si="1"/>
        <v>43856</v>
      </c>
      <c r="C29" s="17">
        <f t="shared" si="2"/>
        <v>7</v>
      </c>
      <c r="D29" s="3">
        <f>COUNTIF($C$2:C29,C29)</f>
        <v>4</v>
      </c>
      <c r="E29" s="3">
        <f>COUNTIF($C$2:C29,C29)</f>
        <v>4</v>
      </c>
      <c r="F29" s="3">
        <f>IF(COUNTIF($C$2:C29,C29)&gt;53,COUNTIF($C$2:C29,C29)-53,COUNTIF($C$2:C29,C29))</f>
        <v>4</v>
      </c>
      <c r="G29" s="29">
        <f t="shared" si="3"/>
        <v>4</v>
      </c>
      <c r="H29" s="29">
        <f t="shared" si="4"/>
        <v>5</v>
      </c>
      <c r="I29" s="3">
        <f>COUNTIF($C$2:$C$736,C29)</f>
        <v>105</v>
      </c>
      <c r="J29" s="3">
        <f t="shared" si="5"/>
        <v>2020</v>
      </c>
      <c r="K29" s="3">
        <f t="shared" si="6"/>
        <v>2020</v>
      </c>
      <c r="L29" s="3">
        <f t="shared" si="7"/>
        <v>4</v>
      </c>
      <c r="M29" s="29">
        <f t="shared" ca="1" si="8"/>
        <v>22</v>
      </c>
      <c r="N29" s="19">
        <f t="shared" si="0"/>
        <v>43863</v>
      </c>
      <c r="O29" s="30">
        <f>INT((N29-A29)/7)+MAX(1,(WEEKDAY(N29,2)&lt;WEEKDAY(A29,2))+1)</f>
        <v>2</v>
      </c>
      <c r="P29" s="30">
        <f>INT((N29-A29)/7)+MAX(1,(WEEKDAY(N29,1)&lt;WEEKDAY(A29,1))+1)</f>
        <v>2</v>
      </c>
    </row>
    <row r="30" spans="1:16">
      <c r="A30" s="19">
        <v>43857</v>
      </c>
      <c r="B30" s="21">
        <f t="shared" si="1"/>
        <v>43857</v>
      </c>
      <c r="C30" s="17">
        <f t="shared" si="2"/>
        <v>1</v>
      </c>
      <c r="D30" s="3">
        <f>COUNTIF($C$2:C30,C30)</f>
        <v>5</v>
      </c>
      <c r="E30" s="3">
        <f>COUNTIF($C$2:C30,C30)</f>
        <v>5</v>
      </c>
      <c r="F30" s="3">
        <f>IF(COUNTIF($C$2:C30,C30)&gt;53,COUNTIF($C$2:C30,C30)-53,COUNTIF($C$2:C30,C30))</f>
        <v>5</v>
      </c>
      <c r="G30" s="29">
        <f t="shared" si="3"/>
        <v>5</v>
      </c>
      <c r="H30" s="29">
        <f t="shared" si="4"/>
        <v>5</v>
      </c>
      <c r="I30" s="3">
        <f>COUNTIF($C$2:$C$736,C30)</f>
        <v>105</v>
      </c>
      <c r="J30" s="3">
        <f t="shared" si="5"/>
        <v>2020</v>
      </c>
      <c r="K30" s="3">
        <f t="shared" si="6"/>
        <v>2020</v>
      </c>
      <c r="L30" s="3">
        <f t="shared" si="7"/>
        <v>4</v>
      </c>
      <c r="M30" s="29">
        <f t="shared" ca="1" si="8"/>
        <v>22</v>
      </c>
      <c r="N30" s="19">
        <f t="shared" si="0"/>
        <v>43864</v>
      </c>
      <c r="O30" s="30">
        <f>INT((N30-A30)/7)+MAX(1,(WEEKDAY(N30,2)&lt;WEEKDAY(A30,2))+1)</f>
        <v>2</v>
      </c>
      <c r="P30" s="30">
        <f>INT((N30-A30)/7)+MAX(1,(WEEKDAY(N30,1)&lt;WEEKDAY(A30,1))+1)</f>
        <v>2</v>
      </c>
    </row>
    <row r="31" spans="1:16">
      <c r="A31" s="19">
        <v>43858</v>
      </c>
      <c r="B31" s="21">
        <f t="shared" si="1"/>
        <v>43858</v>
      </c>
      <c r="C31" s="17">
        <f t="shared" si="2"/>
        <v>2</v>
      </c>
      <c r="D31" s="3">
        <f>COUNTIF($C$2:C31,C31)</f>
        <v>5</v>
      </c>
      <c r="E31" s="3">
        <f>COUNTIF($C$2:C31,C31)</f>
        <v>5</v>
      </c>
      <c r="F31" s="3">
        <f>IF(COUNTIF($C$2:C31,C31)&gt;53,COUNTIF($C$2:C31,C31)-53,COUNTIF($C$2:C31,C31))</f>
        <v>5</v>
      </c>
      <c r="G31" s="29">
        <f t="shared" si="3"/>
        <v>5</v>
      </c>
      <c r="H31" s="29">
        <f t="shared" si="4"/>
        <v>5</v>
      </c>
      <c r="I31" s="3">
        <f>COUNTIF($C$2:$C$736,C31)</f>
        <v>105</v>
      </c>
      <c r="J31" s="3">
        <f t="shared" si="5"/>
        <v>2020</v>
      </c>
      <c r="K31" s="3">
        <f t="shared" si="6"/>
        <v>2020</v>
      </c>
      <c r="L31" s="3">
        <f t="shared" si="7"/>
        <v>4</v>
      </c>
      <c r="M31" s="29">
        <f t="shared" ca="1" si="8"/>
        <v>22</v>
      </c>
      <c r="N31" s="19">
        <f t="shared" si="0"/>
        <v>43865</v>
      </c>
      <c r="O31" s="30">
        <f>INT((N31-A31)/7)+MAX(1,(WEEKDAY(N31,2)&lt;WEEKDAY(A31,2))+1)</f>
        <v>2</v>
      </c>
      <c r="P31" s="30">
        <f>INT((N31-A31)/7)+MAX(1,(WEEKDAY(N31,1)&lt;WEEKDAY(A31,1))+1)</f>
        <v>2</v>
      </c>
    </row>
    <row r="32" spans="1:16">
      <c r="A32" s="19">
        <v>43859</v>
      </c>
      <c r="B32" s="21">
        <f t="shared" si="1"/>
        <v>43859</v>
      </c>
      <c r="C32" s="17">
        <f t="shared" si="2"/>
        <v>3</v>
      </c>
      <c r="D32" s="3">
        <f>COUNTIF($C$2:C32,C32)</f>
        <v>5</v>
      </c>
      <c r="E32" s="3">
        <f>COUNTIF($C$2:C32,C32)</f>
        <v>5</v>
      </c>
      <c r="F32" s="3">
        <f>IF(COUNTIF($C$2:C32,C32)&gt;53,COUNTIF($C$2:C32,C32)-53,COUNTIF($C$2:C32,C32))</f>
        <v>5</v>
      </c>
      <c r="G32" s="29">
        <f t="shared" si="3"/>
        <v>5</v>
      </c>
      <c r="H32" s="29">
        <f t="shared" si="4"/>
        <v>5</v>
      </c>
      <c r="I32" s="3">
        <f>COUNTIF($C$2:$C$736,C32)</f>
        <v>105</v>
      </c>
      <c r="J32" s="3">
        <f t="shared" si="5"/>
        <v>2020</v>
      </c>
      <c r="K32" s="3">
        <f t="shared" si="6"/>
        <v>2020</v>
      </c>
      <c r="L32" s="3">
        <f t="shared" si="7"/>
        <v>5</v>
      </c>
      <c r="M32" s="29">
        <f t="shared" ca="1" si="8"/>
        <v>22</v>
      </c>
      <c r="N32" s="19">
        <f t="shared" si="0"/>
        <v>43866</v>
      </c>
      <c r="O32" s="30">
        <f>INT((N32-A32)/7)+MAX(1,(WEEKDAY(N32,2)&lt;WEEKDAY(A32,2))+1)</f>
        <v>2</v>
      </c>
      <c r="P32" s="30">
        <f>INT((N32-A32)/7)+MAX(1,(WEEKDAY(N32,1)&lt;WEEKDAY(A32,1))+1)</f>
        <v>2</v>
      </c>
    </row>
    <row r="33" spans="1:16">
      <c r="A33" s="19">
        <v>43860</v>
      </c>
      <c r="B33" s="21">
        <f t="shared" si="1"/>
        <v>43860</v>
      </c>
      <c r="C33" s="17">
        <f t="shared" si="2"/>
        <v>4</v>
      </c>
      <c r="D33" s="3">
        <f>COUNTIF($C$2:C33,C33)</f>
        <v>5</v>
      </c>
      <c r="E33" s="3">
        <f>COUNTIF($C$2:C33,C33)</f>
        <v>5</v>
      </c>
      <c r="F33" s="3">
        <f>IF(COUNTIF($C$2:C33,C33)&gt;53,COUNTIF($C$2:C33,C33)-53,COUNTIF($C$2:C33,C33))</f>
        <v>5</v>
      </c>
      <c r="G33" s="29">
        <f t="shared" si="3"/>
        <v>5</v>
      </c>
      <c r="H33" s="29">
        <f t="shared" si="4"/>
        <v>5</v>
      </c>
      <c r="I33" s="3">
        <f>COUNTIF($C$2:$C$736,C33)</f>
        <v>105</v>
      </c>
      <c r="J33" s="3">
        <f t="shared" si="5"/>
        <v>2020</v>
      </c>
      <c r="K33" s="3">
        <f t="shared" si="6"/>
        <v>2020</v>
      </c>
      <c r="L33" s="3">
        <f t="shared" si="7"/>
        <v>5</v>
      </c>
      <c r="M33" s="29">
        <f t="shared" ca="1" si="8"/>
        <v>22</v>
      </c>
      <c r="N33" s="19">
        <f t="shared" si="0"/>
        <v>43867</v>
      </c>
      <c r="O33" s="30">
        <f>INT((N33-A33)/7)+MAX(1,(WEEKDAY(N33,2)&lt;WEEKDAY(A33,2))+1)</f>
        <v>2</v>
      </c>
      <c r="P33" s="30">
        <f>INT((N33-A33)/7)+MAX(1,(WEEKDAY(N33,1)&lt;WEEKDAY(A33,1))+1)</f>
        <v>2</v>
      </c>
    </row>
    <row r="34" spans="1:16">
      <c r="A34" s="19">
        <v>43861</v>
      </c>
      <c r="B34" s="21">
        <f t="shared" si="1"/>
        <v>43861</v>
      </c>
      <c r="C34" s="17">
        <f t="shared" si="2"/>
        <v>5</v>
      </c>
      <c r="D34" s="3">
        <f>COUNTIF($C$2:C34,C34)</f>
        <v>5</v>
      </c>
      <c r="E34" s="3">
        <f>COUNTIF($C$2:C34,C34)</f>
        <v>5</v>
      </c>
      <c r="F34" s="3">
        <f>IF(COUNTIF($C$2:C34,C34)&gt;53,COUNTIF($C$2:C34,C34)-53,COUNTIF($C$2:C34,C34))</f>
        <v>5</v>
      </c>
      <c r="G34" s="29">
        <f t="shared" si="3"/>
        <v>5</v>
      </c>
      <c r="H34" s="29">
        <f t="shared" si="4"/>
        <v>5</v>
      </c>
      <c r="I34" s="3">
        <f>COUNTIF($C$2:$C$736,C34)</f>
        <v>105</v>
      </c>
      <c r="J34" s="3">
        <f t="shared" si="5"/>
        <v>2020</v>
      </c>
      <c r="K34" s="3">
        <f t="shared" si="6"/>
        <v>2020</v>
      </c>
      <c r="L34" s="3">
        <f t="shared" si="7"/>
        <v>5</v>
      </c>
      <c r="M34" s="29">
        <f t="shared" ca="1" si="8"/>
        <v>22</v>
      </c>
      <c r="N34" s="19">
        <f t="shared" si="0"/>
        <v>43868</v>
      </c>
      <c r="O34" s="30">
        <f>INT((N34-A34)/7)+MAX(1,(WEEKDAY(N34,2)&lt;WEEKDAY(A34,2))+1)</f>
        <v>2</v>
      </c>
      <c r="P34" s="30">
        <f>INT((N34-A34)/7)+MAX(1,(WEEKDAY(N34,1)&lt;WEEKDAY(A34,1))+1)</f>
        <v>2</v>
      </c>
    </row>
    <row r="35" spans="1:16">
      <c r="A35" s="19">
        <v>43862</v>
      </c>
      <c r="B35" s="21">
        <f t="shared" si="1"/>
        <v>43862</v>
      </c>
      <c r="C35" s="17">
        <f t="shared" si="2"/>
        <v>6</v>
      </c>
      <c r="D35" s="3">
        <f>COUNTIF($C$2:C35,C35)</f>
        <v>5</v>
      </c>
      <c r="E35" s="3">
        <f>COUNTIF($C$2:C35,C35)</f>
        <v>5</v>
      </c>
      <c r="F35" s="3">
        <f>IF(COUNTIF($C$2:C35,C35)&gt;53,COUNTIF($C$2:C35,C35)-53,COUNTIF($C$2:C35,C35))</f>
        <v>5</v>
      </c>
      <c r="G35" s="29">
        <f t="shared" si="3"/>
        <v>5</v>
      </c>
      <c r="H35" s="29">
        <f t="shared" si="4"/>
        <v>5</v>
      </c>
      <c r="I35" s="3">
        <f>COUNTIF($C$2:$C$736,C35)</f>
        <v>105</v>
      </c>
      <c r="J35" s="3">
        <f t="shared" si="5"/>
        <v>2020</v>
      </c>
      <c r="K35" s="3">
        <f t="shared" si="6"/>
        <v>2020</v>
      </c>
      <c r="L35" s="3">
        <f t="shared" si="7"/>
        <v>5</v>
      </c>
      <c r="M35" s="29">
        <f t="shared" ca="1" si="8"/>
        <v>22</v>
      </c>
      <c r="N35" s="19">
        <f t="shared" si="0"/>
        <v>43869</v>
      </c>
      <c r="O35" s="30">
        <f>INT((N35-A35)/7)+MAX(1,(WEEKDAY(N35,2)&lt;WEEKDAY(A35,2))+1)</f>
        <v>2</v>
      </c>
      <c r="P35" s="30">
        <f>INT((N35-A35)/7)+MAX(1,(WEEKDAY(N35,1)&lt;WEEKDAY(A35,1))+1)</f>
        <v>2</v>
      </c>
    </row>
    <row r="36" spans="1:16">
      <c r="A36" s="19">
        <v>43863</v>
      </c>
      <c r="B36" s="21">
        <f t="shared" si="1"/>
        <v>43863</v>
      </c>
      <c r="C36" s="17">
        <f t="shared" si="2"/>
        <v>7</v>
      </c>
      <c r="D36" s="3">
        <f>COUNTIF($C$2:C36,C36)</f>
        <v>5</v>
      </c>
      <c r="E36" s="3">
        <f>COUNTIF($C$2:C36,C36)</f>
        <v>5</v>
      </c>
      <c r="F36" s="3">
        <f>IF(COUNTIF($C$2:C36,C36)&gt;53,COUNTIF($C$2:C36,C36)-53,COUNTIF($C$2:C36,C36))</f>
        <v>5</v>
      </c>
      <c r="G36" s="29">
        <f t="shared" si="3"/>
        <v>5</v>
      </c>
      <c r="H36" s="29">
        <f t="shared" si="4"/>
        <v>6</v>
      </c>
      <c r="I36" s="3">
        <f>COUNTIF($C$2:$C$736,C36)</f>
        <v>105</v>
      </c>
      <c r="J36" s="3">
        <f t="shared" si="5"/>
        <v>2020</v>
      </c>
      <c r="K36" s="3">
        <f t="shared" si="6"/>
        <v>2020</v>
      </c>
      <c r="L36" s="3">
        <f t="shared" si="7"/>
        <v>5</v>
      </c>
      <c r="M36" s="29">
        <f t="shared" ca="1" si="8"/>
        <v>22</v>
      </c>
      <c r="N36" s="19">
        <f t="shared" si="0"/>
        <v>43870</v>
      </c>
      <c r="O36" s="30">
        <f>INT((N36-A36)/7)+MAX(1,(WEEKDAY(N36,2)&lt;WEEKDAY(A36,2))+1)</f>
        <v>2</v>
      </c>
      <c r="P36" s="30">
        <f>INT((N36-A36)/7)+MAX(1,(WEEKDAY(N36,1)&lt;WEEKDAY(A36,1))+1)</f>
        <v>2</v>
      </c>
    </row>
    <row r="37" spans="1:16">
      <c r="A37" s="19">
        <v>43864</v>
      </c>
      <c r="B37" s="21">
        <f t="shared" si="1"/>
        <v>43864</v>
      </c>
      <c r="C37" s="17">
        <f t="shared" si="2"/>
        <v>1</v>
      </c>
      <c r="D37" s="3">
        <f>COUNTIF($C$2:C37,C37)</f>
        <v>6</v>
      </c>
      <c r="E37" s="3">
        <f>COUNTIF($C$2:C37,C37)</f>
        <v>6</v>
      </c>
      <c r="F37" s="3">
        <f>IF(COUNTIF($C$2:C37,C37)&gt;53,COUNTIF($C$2:C37,C37)-53,COUNTIF($C$2:C37,C37))</f>
        <v>6</v>
      </c>
      <c r="G37" s="29">
        <f t="shared" si="3"/>
        <v>6</v>
      </c>
      <c r="H37" s="29">
        <f t="shared" si="4"/>
        <v>6</v>
      </c>
      <c r="I37" s="3">
        <f>COUNTIF($C$2:$C$736,C37)</f>
        <v>105</v>
      </c>
      <c r="J37" s="3">
        <f t="shared" si="5"/>
        <v>2020</v>
      </c>
      <c r="K37" s="3">
        <f t="shared" si="6"/>
        <v>2020</v>
      </c>
      <c r="L37" s="3">
        <f t="shared" si="7"/>
        <v>5</v>
      </c>
      <c r="M37" s="29">
        <f t="shared" ca="1" si="8"/>
        <v>22</v>
      </c>
      <c r="N37" s="19">
        <f t="shared" si="0"/>
        <v>43871</v>
      </c>
      <c r="O37" s="30">
        <f>INT((N37-A37)/7)+MAX(1,(WEEKDAY(N37,2)&lt;WEEKDAY(A37,2))+1)</f>
        <v>2</v>
      </c>
      <c r="P37" s="30">
        <f>INT((N37-A37)/7)+MAX(1,(WEEKDAY(N37,1)&lt;WEEKDAY(A37,1))+1)</f>
        <v>2</v>
      </c>
    </row>
    <row r="38" spans="1:16">
      <c r="A38" s="19">
        <v>43865</v>
      </c>
      <c r="B38" s="21">
        <f t="shared" si="1"/>
        <v>43865</v>
      </c>
      <c r="C38" s="17">
        <f t="shared" si="2"/>
        <v>2</v>
      </c>
      <c r="D38" s="3">
        <f>COUNTIF($C$2:C38,C38)</f>
        <v>6</v>
      </c>
      <c r="E38" s="3">
        <f>COUNTIF($C$2:C38,C38)</f>
        <v>6</v>
      </c>
      <c r="F38" s="3">
        <f>IF(COUNTIF($C$2:C38,C38)&gt;53,COUNTIF($C$2:C38,C38)-53,COUNTIF($C$2:C38,C38))</f>
        <v>6</v>
      </c>
      <c r="G38" s="29">
        <f t="shared" si="3"/>
        <v>6</v>
      </c>
      <c r="H38" s="29">
        <f t="shared" si="4"/>
        <v>6</v>
      </c>
      <c r="I38" s="3">
        <f>COUNTIF($C$2:$C$736,C38)</f>
        <v>105</v>
      </c>
      <c r="J38" s="3">
        <f t="shared" si="5"/>
        <v>2020</v>
      </c>
      <c r="K38" s="3">
        <f t="shared" si="6"/>
        <v>2020</v>
      </c>
      <c r="L38" s="3">
        <f t="shared" si="7"/>
        <v>5</v>
      </c>
      <c r="M38" s="29">
        <f t="shared" ca="1" si="8"/>
        <v>22</v>
      </c>
      <c r="N38" s="19">
        <f t="shared" si="0"/>
        <v>43872</v>
      </c>
      <c r="O38" s="30">
        <f>INT((N38-A38)/7)+MAX(1,(WEEKDAY(N38,2)&lt;WEEKDAY(A38,2))+1)</f>
        <v>2</v>
      </c>
      <c r="P38" s="30">
        <f>INT((N38-A38)/7)+MAX(1,(WEEKDAY(N38,1)&lt;WEEKDAY(A38,1))+1)</f>
        <v>2</v>
      </c>
    </row>
    <row r="39" spans="1:16">
      <c r="A39" s="19">
        <v>43866</v>
      </c>
      <c r="B39" s="21">
        <f t="shared" si="1"/>
        <v>43866</v>
      </c>
      <c r="C39" s="17">
        <f t="shared" si="2"/>
        <v>3</v>
      </c>
      <c r="D39" s="3">
        <f>COUNTIF($C$2:C39,C39)</f>
        <v>6</v>
      </c>
      <c r="E39" s="3">
        <f>COUNTIF($C$2:C39,C39)</f>
        <v>6</v>
      </c>
      <c r="F39" s="3">
        <f>IF(COUNTIF($C$2:C39,C39)&gt;53,COUNTIF($C$2:C39,C39)-53,COUNTIF($C$2:C39,C39))</f>
        <v>6</v>
      </c>
      <c r="G39" s="29">
        <f t="shared" si="3"/>
        <v>6</v>
      </c>
      <c r="H39" s="29">
        <f t="shared" si="4"/>
        <v>6</v>
      </c>
      <c r="I39" s="3">
        <f>COUNTIF($C$2:$C$736,C39)</f>
        <v>105</v>
      </c>
      <c r="J39" s="3">
        <f t="shared" si="5"/>
        <v>2020</v>
      </c>
      <c r="K39" s="3">
        <f t="shared" si="6"/>
        <v>2020</v>
      </c>
      <c r="L39" s="3">
        <f t="shared" si="7"/>
        <v>6</v>
      </c>
      <c r="M39" s="29">
        <f t="shared" ca="1" si="8"/>
        <v>22</v>
      </c>
      <c r="N39" s="19">
        <f t="shared" si="0"/>
        <v>43873</v>
      </c>
      <c r="O39" s="30">
        <f>INT((N39-A39)/7)+MAX(1,(WEEKDAY(N39,2)&lt;WEEKDAY(A39,2))+1)</f>
        <v>2</v>
      </c>
      <c r="P39" s="30">
        <f>INT((N39-A39)/7)+MAX(1,(WEEKDAY(N39,1)&lt;WEEKDAY(A39,1))+1)</f>
        <v>2</v>
      </c>
    </row>
    <row r="40" spans="1:16">
      <c r="A40" s="19">
        <v>43867</v>
      </c>
      <c r="B40" s="21">
        <f t="shared" si="1"/>
        <v>43867</v>
      </c>
      <c r="C40" s="17">
        <f t="shared" si="2"/>
        <v>4</v>
      </c>
      <c r="D40" s="3">
        <f>COUNTIF($C$2:C40,C40)</f>
        <v>6</v>
      </c>
      <c r="E40" s="3">
        <f>COUNTIF($C$2:C40,C40)</f>
        <v>6</v>
      </c>
      <c r="F40" s="3">
        <f>IF(COUNTIF($C$2:C40,C40)&gt;53,COUNTIF($C$2:C40,C40)-53,COUNTIF($C$2:C40,C40))</f>
        <v>6</v>
      </c>
      <c r="G40" s="29">
        <f t="shared" si="3"/>
        <v>6</v>
      </c>
      <c r="H40" s="29">
        <f t="shared" si="4"/>
        <v>6</v>
      </c>
      <c r="I40" s="3">
        <f>COUNTIF($C$2:$C$736,C40)</f>
        <v>105</v>
      </c>
      <c r="J40" s="3">
        <f t="shared" si="5"/>
        <v>2020</v>
      </c>
      <c r="K40" s="3">
        <f t="shared" si="6"/>
        <v>2020</v>
      </c>
      <c r="L40" s="3">
        <f t="shared" si="7"/>
        <v>6</v>
      </c>
      <c r="M40" s="29">
        <f t="shared" ca="1" si="8"/>
        <v>22</v>
      </c>
      <c r="N40" s="19">
        <f t="shared" si="0"/>
        <v>43874</v>
      </c>
      <c r="O40" s="30">
        <f>INT((N40-A40)/7)+MAX(1,(WEEKDAY(N40,2)&lt;WEEKDAY(A40,2))+1)</f>
        <v>2</v>
      </c>
      <c r="P40" s="30">
        <f>INT((N40-A40)/7)+MAX(1,(WEEKDAY(N40,1)&lt;WEEKDAY(A40,1))+1)</f>
        <v>2</v>
      </c>
    </row>
    <row r="41" spans="1:16">
      <c r="A41" s="19">
        <v>43868</v>
      </c>
      <c r="B41" s="21">
        <f t="shared" si="1"/>
        <v>43868</v>
      </c>
      <c r="C41" s="17">
        <f t="shared" si="2"/>
        <v>5</v>
      </c>
      <c r="D41" s="3">
        <f>COUNTIF($C$2:C41,C41)</f>
        <v>6</v>
      </c>
      <c r="E41" s="3">
        <f>COUNTIF($C$2:C41,C41)</f>
        <v>6</v>
      </c>
      <c r="F41" s="3">
        <f>IF(COUNTIF($C$2:C41,C41)&gt;53,COUNTIF($C$2:C41,C41)-53,COUNTIF($C$2:C41,C41))</f>
        <v>6</v>
      </c>
      <c r="G41" s="29">
        <f t="shared" si="3"/>
        <v>6</v>
      </c>
      <c r="H41" s="29">
        <f t="shared" si="4"/>
        <v>6</v>
      </c>
      <c r="I41" s="3">
        <f>COUNTIF($C$2:$C$736,C41)</f>
        <v>105</v>
      </c>
      <c r="J41" s="3">
        <f t="shared" si="5"/>
        <v>2020</v>
      </c>
      <c r="K41" s="3">
        <f t="shared" si="6"/>
        <v>2020</v>
      </c>
      <c r="L41" s="3">
        <f t="shared" si="7"/>
        <v>6</v>
      </c>
      <c r="M41" s="29">
        <f t="shared" ca="1" si="8"/>
        <v>22</v>
      </c>
      <c r="N41" s="19">
        <f t="shared" si="0"/>
        <v>43875</v>
      </c>
      <c r="O41" s="30">
        <f>INT((N41-A41)/7)+MAX(1,(WEEKDAY(N41,2)&lt;WEEKDAY(A41,2))+1)</f>
        <v>2</v>
      </c>
      <c r="P41" s="30">
        <f>INT((N41-A41)/7)+MAX(1,(WEEKDAY(N41,1)&lt;WEEKDAY(A41,1))+1)</f>
        <v>2</v>
      </c>
    </row>
    <row r="42" spans="1:16">
      <c r="A42" s="19">
        <v>43869</v>
      </c>
      <c r="B42" s="21">
        <f t="shared" si="1"/>
        <v>43869</v>
      </c>
      <c r="C42" s="17">
        <f t="shared" si="2"/>
        <v>6</v>
      </c>
      <c r="D42" s="3">
        <f>COUNTIF($C$2:C42,C42)</f>
        <v>6</v>
      </c>
      <c r="E42" s="3">
        <f>COUNTIF($C$2:C42,C42)</f>
        <v>6</v>
      </c>
      <c r="F42" s="3">
        <f>IF(COUNTIF($C$2:C42,C42)&gt;53,COUNTIF($C$2:C42,C42)-53,COUNTIF($C$2:C42,C42))</f>
        <v>6</v>
      </c>
      <c r="G42" s="29">
        <f t="shared" si="3"/>
        <v>6</v>
      </c>
      <c r="H42" s="29">
        <f t="shared" si="4"/>
        <v>6</v>
      </c>
      <c r="I42" s="3">
        <f>COUNTIF($C$2:$C$736,C42)</f>
        <v>105</v>
      </c>
      <c r="J42" s="3">
        <f t="shared" si="5"/>
        <v>2020</v>
      </c>
      <c r="K42" s="3">
        <f t="shared" si="6"/>
        <v>2020</v>
      </c>
      <c r="L42" s="3">
        <f t="shared" si="7"/>
        <v>6</v>
      </c>
      <c r="M42" s="29">
        <f t="shared" ca="1" si="8"/>
        <v>22</v>
      </c>
      <c r="N42" s="19">
        <f t="shared" si="0"/>
        <v>43876</v>
      </c>
      <c r="O42" s="30">
        <f>INT((N42-A42)/7)+MAX(1,(WEEKDAY(N42,2)&lt;WEEKDAY(A42,2))+1)</f>
        <v>2</v>
      </c>
      <c r="P42" s="30">
        <f>INT((N42-A42)/7)+MAX(1,(WEEKDAY(N42,1)&lt;WEEKDAY(A42,1))+1)</f>
        <v>2</v>
      </c>
    </row>
    <row r="43" spans="1:16">
      <c r="A43" s="19">
        <v>43870</v>
      </c>
      <c r="B43" s="21">
        <f t="shared" si="1"/>
        <v>43870</v>
      </c>
      <c r="C43" s="17">
        <f t="shared" si="2"/>
        <v>7</v>
      </c>
      <c r="D43" s="3">
        <f>COUNTIF($C$2:C43,C43)</f>
        <v>6</v>
      </c>
      <c r="E43" s="3">
        <f>COUNTIF($C$2:C43,C43)</f>
        <v>6</v>
      </c>
      <c r="F43" s="3">
        <f>IF(COUNTIF($C$2:C43,C43)&gt;53,COUNTIF($C$2:C43,C43)-53,COUNTIF($C$2:C43,C43))</f>
        <v>6</v>
      </c>
      <c r="G43" s="29">
        <f t="shared" si="3"/>
        <v>6</v>
      </c>
      <c r="H43" s="29">
        <f t="shared" si="4"/>
        <v>7</v>
      </c>
      <c r="I43" s="3">
        <f>COUNTIF($C$2:$C$736,C43)</f>
        <v>105</v>
      </c>
      <c r="J43" s="3">
        <f t="shared" si="5"/>
        <v>2020</v>
      </c>
      <c r="K43" s="3">
        <f t="shared" si="6"/>
        <v>2020</v>
      </c>
      <c r="L43" s="3">
        <f t="shared" si="7"/>
        <v>6</v>
      </c>
      <c r="M43" s="29">
        <f t="shared" ca="1" si="8"/>
        <v>22</v>
      </c>
      <c r="N43" s="19">
        <f t="shared" si="0"/>
        <v>43877</v>
      </c>
      <c r="O43" s="30">
        <f>INT((N43-A43)/7)+MAX(1,(WEEKDAY(N43,2)&lt;WEEKDAY(A43,2))+1)</f>
        <v>2</v>
      </c>
      <c r="P43" s="30">
        <f>INT((N43-A43)/7)+MAX(1,(WEEKDAY(N43,1)&lt;WEEKDAY(A43,1))+1)</f>
        <v>2</v>
      </c>
    </row>
    <row r="44" spans="1:16">
      <c r="A44" s="19">
        <v>43871</v>
      </c>
      <c r="B44" s="21">
        <f t="shared" si="1"/>
        <v>43871</v>
      </c>
      <c r="C44" s="17">
        <f t="shared" si="2"/>
        <v>1</v>
      </c>
      <c r="D44" s="3">
        <f>COUNTIF($C$2:C44,C44)</f>
        <v>7</v>
      </c>
      <c r="E44" s="3">
        <f>COUNTIF($C$2:C44,C44)</f>
        <v>7</v>
      </c>
      <c r="F44" s="3">
        <f>IF(COUNTIF($C$2:C44,C44)&gt;53,COUNTIF($C$2:C44,C44)-53,COUNTIF($C$2:C44,C44))</f>
        <v>7</v>
      </c>
      <c r="G44" s="29">
        <f t="shared" si="3"/>
        <v>7</v>
      </c>
      <c r="H44" s="29">
        <f t="shared" si="4"/>
        <v>7</v>
      </c>
      <c r="I44" s="3">
        <f>COUNTIF($C$2:$C$736,C44)</f>
        <v>105</v>
      </c>
      <c r="J44" s="3">
        <f t="shared" si="5"/>
        <v>2020</v>
      </c>
      <c r="K44" s="3">
        <f t="shared" si="6"/>
        <v>2020</v>
      </c>
      <c r="L44" s="3">
        <f t="shared" si="7"/>
        <v>6</v>
      </c>
      <c r="M44" s="29">
        <f t="shared" ca="1" si="8"/>
        <v>22</v>
      </c>
      <c r="N44" s="19">
        <f t="shared" si="0"/>
        <v>43878</v>
      </c>
      <c r="O44" s="30">
        <f>INT((N44-A44)/7)+MAX(1,(WEEKDAY(N44,2)&lt;WEEKDAY(A44,2))+1)</f>
        <v>2</v>
      </c>
      <c r="P44" s="30">
        <f>INT((N44-A44)/7)+MAX(1,(WEEKDAY(N44,1)&lt;WEEKDAY(A44,1))+1)</f>
        <v>2</v>
      </c>
    </row>
    <row r="45" spans="1:16">
      <c r="A45" s="19">
        <v>43872</v>
      </c>
      <c r="B45" s="21">
        <f t="shared" si="1"/>
        <v>43872</v>
      </c>
      <c r="C45" s="17">
        <f t="shared" si="2"/>
        <v>2</v>
      </c>
      <c r="D45" s="3">
        <f>COUNTIF($C$2:C45,C45)</f>
        <v>7</v>
      </c>
      <c r="E45" s="3">
        <f>COUNTIF($C$2:C45,C45)</f>
        <v>7</v>
      </c>
      <c r="F45" s="3">
        <f>IF(COUNTIF($C$2:C45,C45)&gt;53,COUNTIF($C$2:C45,C45)-53,COUNTIF($C$2:C45,C45))</f>
        <v>7</v>
      </c>
      <c r="G45" s="29">
        <f t="shared" si="3"/>
        <v>7</v>
      </c>
      <c r="H45" s="29">
        <f t="shared" si="4"/>
        <v>7</v>
      </c>
      <c r="I45" s="3">
        <f>COUNTIF($C$2:$C$736,C45)</f>
        <v>105</v>
      </c>
      <c r="J45" s="3">
        <f t="shared" si="5"/>
        <v>2020</v>
      </c>
      <c r="K45" s="3">
        <f t="shared" si="6"/>
        <v>2020</v>
      </c>
      <c r="L45" s="3">
        <f t="shared" si="7"/>
        <v>6</v>
      </c>
      <c r="M45" s="29">
        <f t="shared" ca="1" si="8"/>
        <v>22</v>
      </c>
      <c r="N45" s="19">
        <f t="shared" si="0"/>
        <v>43879</v>
      </c>
      <c r="O45" s="30">
        <f>INT((N45-A45)/7)+MAX(1,(WEEKDAY(N45,2)&lt;WEEKDAY(A45,2))+1)</f>
        <v>2</v>
      </c>
      <c r="P45" s="30">
        <f>INT((N45-A45)/7)+MAX(1,(WEEKDAY(N45,1)&lt;WEEKDAY(A45,1))+1)</f>
        <v>2</v>
      </c>
    </row>
    <row r="46" spans="1:16">
      <c r="A46" s="19">
        <v>43873</v>
      </c>
      <c r="B46" s="21">
        <f t="shared" si="1"/>
        <v>43873</v>
      </c>
      <c r="C46" s="17">
        <f t="shared" si="2"/>
        <v>3</v>
      </c>
      <c r="D46" s="3">
        <f>COUNTIF($C$2:C46,C46)</f>
        <v>7</v>
      </c>
      <c r="E46" s="3">
        <f>COUNTIF($C$2:C46,C46)</f>
        <v>7</v>
      </c>
      <c r="F46" s="3">
        <f>IF(COUNTIF($C$2:C46,C46)&gt;53,COUNTIF($C$2:C46,C46)-53,COUNTIF($C$2:C46,C46))</f>
        <v>7</v>
      </c>
      <c r="G46" s="29">
        <f t="shared" si="3"/>
        <v>7</v>
      </c>
      <c r="H46" s="29">
        <f t="shared" si="4"/>
        <v>7</v>
      </c>
      <c r="I46" s="3">
        <f>COUNTIF($C$2:$C$736,C46)</f>
        <v>105</v>
      </c>
      <c r="J46" s="3">
        <f t="shared" si="5"/>
        <v>2020</v>
      </c>
      <c r="K46" s="3">
        <f t="shared" si="6"/>
        <v>2020</v>
      </c>
      <c r="L46" s="3">
        <f t="shared" si="7"/>
        <v>7</v>
      </c>
      <c r="M46" s="29">
        <f t="shared" ca="1" si="8"/>
        <v>22</v>
      </c>
      <c r="N46" s="19">
        <f t="shared" si="0"/>
        <v>43880</v>
      </c>
      <c r="O46" s="30">
        <f>INT((N46-A46)/7)+MAX(1,(WEEKDAY(N46,2)&lt;WEEKDAY(A46,2))+1)</f>
        <v>2</v>
      </c>
      <c r="P46" s="30">
        <f>INT((N46-A46)/7)+MAX(1,(WEEKDAY(N46,1)&lt;WEEKDAY(A46,1))+1)</f>
        <v>2</v>
      </c>
    </row>
    <row r="47" spans="1:16">
      <c r="A47" s="19">
        <v>43874</v>
      </c>
      <c r="B47" s="21">
        <f t="shared" si="1"/>
        <v>43874</v>
      </c>
      <c r="C47" s="17">
        <f t="shared" si="2"/>
        <v>4</v>
      </c>
      <c r="D47" s="3">
        <f>COUNTIF($C$2:C47,C47)</f>
        <v>7</v>
      </c>
      <c r="E47" s="3">
        <f>COUNTIF($C$2:C47,C47)</f>
        <v>7</v>
      </c>
      <c r="F47" s="3">
        <f>IF(COUNTIF($C$2:C47,C47)&gt;53,COUNTIF($C$2:C47,C47)-53,COUNTIF($C$2:C47,C47))</f>
        <v>7</v>
      </c>
      <c r="G47" s="29">
        <f t="shared" si="3"/>
        <v>7</v>
      </c>
      <c r="H47" s="29">
        <f t="shared" si="4"/>
        <v>7</v>
      </c>
      <c r="I47" s="3">
        <f>COUNTIF($C$2:$C$736,C47)</f>
        <v>105</v>
      </c>
      <c r="J47" s="3">
        <f t="shared" si="5"/>
        <v>2020</v>
      </c>
      <c r="K47" s="3">
        <f t="shared" si="6"/>
        <v>2020</v>
      </c>
      <c r="L47" s="3">
        <f t="shared" si="7"/>
        <v>7</v>
      </c>
      <c r="M47" s="29">
        <f t="shared" ca="1" si="8"/>
        <v>22</v>
      </c>
      <c r="N47" s="19">
        <f t="shared" si="0"/>
        <v>43881</v>
      </c>
      <c r="O47" s="30">
        <f>INT((N47-A47)/7)+MAX(1,(WEEKDAY(N47,2)&lt;WEEKDAY(A47,2))+1)</f>
        <v>2</v>
      </c>
      <c r="P47" s="30">
        <f>INT((N47-A47)/7)+MAX(1,(WEEKDAY(N47,1)&lt;WEEKDAY(A47,1))+1)</f>
        <v>2</v>
      </c>
    </row>
    <row r="48" spans="1:16">
      <c r="A48" s="19">
        <v>43875</v>
      </c>
      <c r="B48" s="21">
        <f t="shared" si="1"/>
        <v>43875</v>
      </c>
      <c r="C48" s="17">
        <f t="shared" si="2"/>
        <v>5</v>
      </c>
      <c r="D48" s="3">
        <f>COUNTIF($C$2:C48,C48)</f>
        <v>7</v>
      </c>
      <c r="E48" s="3">
        <f>COUNTIF($C$2:C48,C48)</f>
        <v>7</v>
      </c>
      <c r="F48" s="3">
        <f>IF(COUNTIF($C$2:C48,C48)&gt;53,COUNTIF($C$2:C48,C48)-53,COUNTIF($C$2:C48,C48))</f>
        <v>7</v>
      </c>
      <c r="G48" s="29">
        <f t="shared" si="3"/>
        <v>7</v>
      </c>
      <c r="H48" s="29">
        <f t="shared" si="4"/>
        <v>7</v>
      </c>
      <c r="I48" s="3">
        <f>COUNTIF($C$2:$C$736,C48)</f>
        <v>105</v>
      </c>
      <c r="J48" s="3">
        <f t="shared" si="5"/>
        <v>2020</v>
      </c>
      <c r="K48" s="3">
        <f t="shared" si="6"/>
        <v>2020</v>
      </c>
      <c r="L48" s="3">
        <f t="shared" si="7"/>
        <v>7</v>
      </c>
      <c r="M48" s="29">
        <f t="shared" ca="1" si="8"/>
        <v>22</v>
      </c>
      <c r="N48" s="19">
        <f t="shared" si="0"/>
        <v>43882</v>
      </c>
      <c r="O48" s="30">
        <f>INT((N48-A48)/7)+MAX(1,(WEEKDAY(N48,2)&lt;WEEKDAY(A48,2))+1)</f>
        <v>2</v>
      </c>
      <c r="P48" s="30">
        <f>INT((N48-A48)/7)+MAX(1,(WEEKDAY(N48,1)&lt;WEEKDAY(A48,1))+1)</f>
        <v>2</v>
      </c>
    </row>
    <row r="49" spans="1:16">
      <c r="A49" s="19">
        <v>43876</v>
      </c>
      <c r="B49" s="21">
        <f t="shared" si="1"/>
        <v>43876</v>
      </c>
      <c r="C49" s="17">
        <f t="shared" si="2"/>
        <v>6</v>
      </c>
      <c r="D49" s="3">
        <f>COUNTIF($C$2:C49,C49)</f>
        <v>7</v>
      </c>
      <c r="E49" s="3">
        <f>COUNTIF($C$2:C49,C49)</f>
        <v>7</v>
      </c>
      <c r="F49" s="3">
        <f>IF(COUNTIF($C$2:C49,C49)&gt;53,COUNTIF($C$2:C49,C49)-53,COUNTIF($C$2:C49,C49))</f>
        <v>7</v>
      </c>
      <c r="G49" s="29">
        <f t="shared" si="3"/>
        <v>7</v>
      </c>
      <c r="H49" s="29">
        <f t="shared" si="4"/>
        <v>7</v>
      </c>
      <c r="I49" s="3">
        <f>COUNTIF($C$2:$C$736,C49)</f>
        <v>105</v>
      </c>
      <c r="J49" s="3">
        <f t="shared" si="5"/>
        <v>2020</v>
      </c>
      <c r="K49" s="3">
        <f t="shared" si="6"/>
        <v>2020</v>
      </c>
      <c r="L49" s="3">
        <f t="shared" si="7"/>
        <v>7</v>
      </c>
      <c r="M49" s="29">
        <f t="shared" ca="1" si="8"/>
        <v>22</v>
      </c>
      <c r="N49" s="19">
        <f t="shared" si="0"/>
        <v>43883</v>
      </c>
      <c r="O49" s="30">
        <f>INT((N49-A49)/7)+MAX(1,(WEEKDAY(N49,2)&lt;WEEKDAY(A49,2))+1)</f>
        <v>2</v>
      </c>
      <c r="P49" s="30">
        <f>INT((N49-A49)/7)+MAX(1,(WEEKDAY(N49,1)&lt;WEEKDAY(A49,1))+1)</f>
        <v>2</v>
      </c>
    </row>
    <row r="50" spans="1:16">
      <c r="A50" s="19">
        <v>43877</v>
      </c>
      <c r="B50" s="21">
        <f t="shared" si="1"/>
        <v>43877</v>
      </c>
      <c r="C50" s="17">
        <f t="shared" si="2"/>
        <v>7</v>
      </c>
      <c r="D50" s="3">
        <f>COUNTIF($C$2:C50,C50)</f>
        <v>7</v>
      </c>
      <c r="E50" s="3">
        <f>COUNTIF($C$2:C50,C50)</f>
        <v>7</v>
      </c>
      <c r="F50" s="3">
        <f>IF(COUNTIF($C$2:C50,C50)&gt;53,COUNTIF($C$2:C50,C50)-53,COUNTIF($C$2:C50,C50))</f>
        <v>7</v>
      </c>
      <c r="G50" s="29">
        <f t="shared" si="3"/>
        <v>7</v>
      </c>
      <c r="H50" s="29">
        <f t="shared" si="4"/>
        <v>8</v>
      </c>
      <c r="I50" s="3">
        <f>COUNTIF($C$2:$C$736,C50)</f>
        <v>105</v>
      </c>
      <c r="J50" s="3">
        <f t="shared" si="5"/>
        <v>2020</v>
      </c>
      <c r="K50" s="3">
        <f t="shared" si="6"/>
        <v>2020</v>
      </c>
      <c r="L50" s="3">
        <f t="shared" si="7"/>
        <v>7</v>
      </c>
      <c r="M50" s="29">
        <f t="shared" ca="1" si="8"/>
        <v>22</v>
      </c>
      <c r="N50" s="19">
        <f t="shared" si="0"/>
        <v>43884</v>
      </c>
      <c r="O50" s="30">
        <f>INT((N50-A50)/7)+MAX(1,(WEEKDAY(N50,2)&lt;WEEKDAY(A50,2))+1)</f>
        <v>2</v>
      </c>
      <c r="P50" s="30">
        <f>INT((N50-A50)/7)+MAX(1,(WEEKDAY(N50,1)&lt;WEEKDAY(A50,1))+1)</f>
        <v>2</v>
      </c>
    </row>
    <row r="51" spans="1:16">
      <c r="A51" s="19">
        <v>43878</v>
      </c>
      <c r="B51" s="21">
        <f t="shared" si="1"/>
        <v>43878</v>
      </c>
      <c r="C51" s="17">
        <f t="shared" si="2"/>
        <v>1</v>
      </c>
      <c r="D51" s="3">
        <f>COUNTIF($C$2:C51,C51)</f>
        <v>8</v>
      </c>
      <c r="E51" s="3">
        <f>COUNTIF($C$2:C51,C51)</f>
        <v>8</v>
      </c>
      <c r="F51" s="3">
        <f>IF(COUNTIF($C$2:C51,C51)&gt;53,COUNTIF($C$2:C51,C51)-53,COUNTIF($C$2:C51,C51))</f>
        <v>8</v>
      </c>
      <c r="G51" s="29">
        <f t="shared" si="3"/>
        <v>8</v>
      </c>
      <c r="H51" s="29">
        <f t="shared" si="4"/>
        <v>8</v>
      </c>
      <c r="I51" s="3">
        <f>COUNTIF($C$2:$C$736,C51)</f>
        <v>105</v>
      </c>
      <c r="J51" s="3">
        <f t="shared" si="5"/>
        <v>2020</v>
      </c>
      <c r="K51" s="3">
        <f t="shared" si="6"/>
        <v>2020</v>
      </c>
      <c r="L51" s="3">
        <f t="shared" si="7"/>
        <v>7</v>
      </c>
      <c r="M51" s="29">
        <f t="shared" ca="1" si="8"/>
        <v>22</v>
      </c>
      <c r="N51" s="19">
        <f t="shared" si="0"/>
        <v>43885</v>
      </c>
      <c r="O51" s="30">
        <f>INT((N51-A51)/7)+MAX(1,(WEEKDAY(N51,2)&lt;WEEKDAY(A51,2))+1)</f>
        <v>2</v>
      </c>
      <c r="P51" s="30">
        <f>INT((N51-A51)/7)+MAX(1,(WEEKDAY(N51,1)&lt;WEEKDAY(A51,1))+1)</f>
        <v>2</v>
      </c>
    </row>
    <row r="52" spans="1:16">
      <c r="A52" s="19">
        <v>43879</v>
      </c>
      <c r="B52" s="21">
        <f t="shared" si="1"/>
        <v>43879</v>
      </c>
      <c r="C52" s="17">
        <f t="shared" si="2"/>
        <v>2</v>
      </c>
      <c r="D52" s="3">
        <f>COUNTIF($C$2:C52,C52)</f>
        <v>8</v>
      </c>
      <c r="E52" s="3">
        <f>COUNTIF($C$2:C52,C52)</f>
        <v>8</v>
      </c>
      <c r="F52" s="3">
        <f>IF(COUNTIF($C$2:C52,C52)&gt;53,COUNTIF($C$2:C52,C52)-53,COUNTIF($C$2:C52,C52))</f>
        <v>8</v>
      </c>
      <c r="G52" s="29">
        <f t="shared" si="3"/>
        <v>8</v>
      </c>
      <c r="H52" s="29">
        <f t="shared" si="4"/>
        <v>8</v>
      </c>
      <c r="I52" s="3">
        <f>COUNTIF($C$2:$C$736,C52)</f>
        <v>105</v>
      </c>
      <c r="J52" s="3">
        <f t="shared" si="5"/>
        <v>2020</v>
      </c>
      <c r="K52" s="3">
        <f t="shared" si="6"/>
        <v>2020</v>
      </c>
      <c r="L52" s="3">
        <f t="shared" si="7"/>
        <v>7</v>
      </c>
      <c r="M52" s="29">
        <f t="shared" ca="1" si="8"/>
        <v>22</v>
      </c>
      <c r="N52" s="19">
        <f t="shared" si="0"/>
        <v>43886</v>
      </c>
      <c r="O52" s="30">
        <f>INT((N52-A52)/7)+MAX(1,(WEEKDAY(N52,2)&lt;WEEKDAY(A52,2))+1)</f>
        <v>2</v>
      </c>
      <c r="P52" s="30">
        <f>INT((N52-A52)/7)+MAX(1,(WEEKDAY(N52,1)&lt;WEEKDAY(A52,1))+1)</f>
        <v>2</v>
      </c>
    </row>
    <row r="53" spans="1:16">
      <c r="A53" s="19">
        <v>43880</v>
      </c>
      <c r="B53" s="21">
        <f t="shared" si="1"/>
        <v>43880</v>
      </c>
      <c r="C53" s="17">
        <f t="shared" si="2"/>
        <v>3</v>
      </c>
      <c r="D53" s="3">
        <f>COUNTIF($C$2:C53,C53)</f>
        <v>8</v>
      </c>
      <c r="E53" s="3">
        <f>COUNTIF($C$2:C53,C53)</f>
        <v>8</v>
      </c>
      <c r="F53" s="3">
        <f>IF(COUNTIF($C$2:C53,C53)&gt;53,COUNTIF($C$2:C53,C53)-53,COUNTIF($C$2:C53,C53))</f>
        <v>8</v>
      </c>
      <c r="G53" s="29">
        <f t="shared" si="3"/>
        <v>8</v>
      </c>
      <c r="H53" s="29">
        <f t="shared" si="4"/>
        <v>8</v>
      </c>
      <c r="I53" s="3">
        <f>COUNTIF($C$2:$C$736,C53)</f>
        <v>105</v>
      </c>
      <c r="J53" s="3">
        <f t="shared" si="5"/>
        <v>2020</v>
      </c>
      <c r="K53" s="3">
        <f t="shared" si="6"/>
        <v>2020</v>
      </c>
      <c r="L53" s="3">
        <f t="shared" si="7"/>
        <v>8</v>
      </c>
      <c r="M53" s="29">
        <f t="shared" ca="1" si="8"/>
        <v>22</v>
      </c>
      <c r="N53" s="19">
        <f t="shared" si="0"/>
        <v>43887</v>
      </c>
      <c r="O53" s="30">
        <f>INT((N53-A53)/7)+MAX(1,(WEEKDAY(N53,2)&lt;WEEKDAY(A53,2))+1)</f>
        <v>2</v>
      </c>
      <c r="P53" s="30">
        <f>INT((N53-A53)/7)+MAX(1,(WEEKDAY(N53,1)&lt;WEEKDAY(A53,1))+1)</f>
        <v>2</v>
      </c>
    </row>
    <row r="54" spans="1:16">
      <c r="A54" s="19">
        <v>43881</v>
      </c>
      <c r="B54" s="21">
        <f t="shared" si="1"/>
        <v>43881</v>
      </c>
      <c r="C54" s="17">
        <f t="shared" si="2"/>
        <v>4</v>
      </c>
      <c r="D54" s="3">
        <f>COUNTIF($C$2:C54,C54)</f>
        <v>8</v>
      </c>
      <c r="E54" s="3">
        <f>COUNTIF($C$2:C54,C54)</f>
        <v>8</v>
      </c>
      <c r="F54" s="3">
        <f>IF(COUNTIF($C$2:C54,C54)&gt;53,COUNTIF($C$2:C54,C54)-53,COUNTIF($C$2:C54,C54))</f>
        <v>8</v>
      </c>
      <c r="G54" s="29">
        <f t="shared" si="3"/>
        <v>8</v>
      </c>
      <c r="H54" s="29">
        <f t="shared" si="4"/>
        <v>8</v>
      </c>
      <c r="I54" s="3">
        <f>COUNTIF($C$2:$C$736,C54)</f>
        <v>105</v>
      </c>
      <c r="J54" s="3">
        <f t="shared" si="5"/>
        <v>2020</v>
      </c>
      <c r="K54" s="3">
        <f t="shared" si="6"/>
        <v>2020</v>
      </c>
      <c r="L54" s="3">
        <f t="shared" si="7"/>
        <v>8</v>
      </c>
      <c r="M54" s="29">
        <f t="shared" ca="1" si="8"/>
        <v>22</v>
      </c>
      <c r="N54" s="19">
        <f t="shared" si="0"/>
        <v>43888</v>
      </c>
      <c r="O54" s="30">
        <f>INT((N54-A54)/7)+MAX(1,(WEEKDAY(N54,2)&lt;WEEKDAY(A54,2))+1)</f>
        <v>2</v>
      </c>
      <c r="P54" s="30">
        <f>INT((N54-A54)/7)+MAX(1,(WEEKDAY(N54,1)&lt;WEEKDAY(A54,1))+1)</f>
        <v>2</v>
      </c>
    </row>
    <row r="55" spans="1:16">
      <c r="A55" s="19">
        <v>43882</v>
      </c>
      <c r="B55" s="21">
        <f t="shared" si="1"/>
        <v>43882</v>
      </c>
      <c r="C55" s="17">
        <f t="shared" si="2"/>
        <v>5</v>
      </c>
      <c r="D55" s="3">
        <f>COUNTIF($C$2:C55,C55)</f>
        <v>8</v>
      </c>
      <c r="E55" s="3">
        <f>COUNTIF($C$2:C55,C55)</f>
        <v>8</v>
      </c>
      <c r="F55" s="3">
        <f>IF(COUNTIF($C$2:C55,C55)&gt;53,COUNTIF($C$2:C55,C55)-53,COUNTIF($C$2:C55,C55))</f>
        <v>8</v>
      </c>
      <c r="G55" s="29">
        <f t="shared" si="3"/>
        <v>8</v>
      </c>
      <c r="H55" s="29">
        <f t="shared" si="4"/>
        <v>8</v>
      </c>
      <c r="I55" s="3">
        <f>COUNTIF($C$2:$C$736,C55)</f>
        <v>105</v>
      </c>
      <c r="J55" s="3">
        <f t="shared" si="5"/>
        <v>2020</v>
      </c>
      <c r="K55" s="3">
        <f t="shared" si="6"/>
        <v>2020</v>
      </c>
      <c r="L55" s="3">
        <f t="shared" si="7"/>
        <v>8</v>
      </c>
      <c r="M55" s="29">
        <f t="shared" ca="1" si="8"/>
        <v>22</v>
      </c>
      <c r="N55" s="19">
        <f t="shared" si="0"/>
        <v>43889</v>
      </c>
      <c r="O55" s="30">
        <f>INT((N55-A55)/7)+MAX(1,(WEEKDAY(N55,2)&lt;WEEKDAY(A55,2))+1)</f>
        <v>2</v>
      </c>
      <c r="P55" s="30">
        <f>INT((N55-A55)/7)+MAX(1,(WEEKDAY(N55,1)&lt;WEEKDAY(A55,1))+1)</f>
        <v>2</v>
      </c>
    </row>
    <row r="56" spans="1:16">
      <c r="A56" s="19">
        <v>43883</v>
      </c>
      <c r="B56" s="21">
        <f t="shared" si="1"/>
        <v>43883</v>
      </c>
      <c r="C56" s="17">
        <f t="shared" si="2"/>
        <v>6</v>
      </c>
      <c r="D56" s="3">
        <f>COUNTIF($C$2:C56,C56)</f>
        <v>8</v>
      </c>
      <c r="E56" s="3">
        <f>COUNTIF($C$2:C56,C56)</f>
        <v>8</v>
      </c>
      <c r="F56" s="3">
        <f>IF(COUNTIF($C$2:C56,C56)&gt;53,COUNTIF($C$2:C56,C56)-53,COUNTIF($C$2:C56,C56))</f>
        <v>8</v>
      </c>
      <c r="G56" s="29">
        <f t="shared" si="3"/>
        <v>8</v>
      </c>
      <c r="H56" s="29">
        <f t="shared" si="4"/>
        <v>8</v>
      </c>
      <c r="I56" s="3">
        <f>COUNTIF($C$2:$C$736,C56)</f>
        <v>105</v>
      </c>
      <c r="J56" s="3">
        <f t="shared" si="5"/>
        <v>2020</v>
      </c>
      <c r="K56" s="3">
        <f t="shared" si="6"/>
        <v>2020</v>
      </c>
      <c r="L56" s="3">
        <f t="shared" si="7"/>
        <v>8</v>
      </c>
      <c r="M56" s="29">
        <f t="shared" ca="1" si="8"/>
        <v>22</v>
      </c>
      <c r="N56" s="19">
        <f t="shared" si="0"/>
        <v>43890</v>
      </c>
      <c r="O56" s="30">
        <f>INT((N56-A56)/7)+MAX(1,(WEEKDAY(N56,2)&lt;WEEKDAY(A56,2))+1)</f>
        <v>2</v>
      </c>
      <c r="P56" s="30">
        <f>INT((N56-A56)/7)+MAX(1,(WEEKDAY(N56,1)&lt;WEEKDAY(A56,1))+1)</f>
        <v>2</v>
      </c>
    </row>
    <row r="57" spans="1:16">
      <c r="A57" s="19">
        <v>43884</v>
      </c>
      <c r="B57" s="21">
        <f t="shared" si="1"/>
        <v>43884</v>
      </c>
      <c r="C57" s="17">
        <f t="shared" si="2"/>
        <v>7</v>
      </c>
      <c r="D57" s="3">
        <f>COUNTIF($C$2:C57,C57)</f>
        <v>8</v>
      </c>
      <c r="E57" s="3">
        <f>COUNTIF($C$2:C57,C57)</f>
        <v>8</v>
      </c>
      <c r="F57" s="3">
        <f>IF(COUNTIF($C$2:C57,C57)&gt;53,COUNTIF($C$2:C57,C57)-53,COUNTIF($C$2:C57,C57))</f>
        <v>8</v>
      </c>
      <c r="G57" s="29">
        <f t="shared" si="3"/>
        <v>8</v>
      </c>
      <c r="H57" s="29">
        <f t="shared" si="4"/>
        <v>9</v>
      </c>
      <c r="I57" s="3">
        <f>COUNTIF($C$2:$C$736,C57)</f>
        <v>105</v>
      </c>
      <c r="J57" s="3">
        <f t="shared" si="5"/>
        <v>2020</v>
      </c>
      <c r="K57" s="3">
        <f t="shared" si="6"/>
        <v>2020</v>
      </c>
      <c r="L57" s="3">
        <f t="shared" si="7"/>
        <v>8</v>
      </c>
      <c r="M57" s="29">
        <f t="shared" ca="1" si="8"/>
        <v>22</v>
      </c>
      <c r="N57" s="19">
        <f t="shared" si="0"/>
        <v>43891</v>
      </c>
      <c r="O57" s="30">
        <f>INT((N57-A57)/7)+MAX(1,(WEEKDAY(N57,2)&lt;WEEKDAY(A57,2))+1)</f>
        <v>2</v>
      </c>
      <c r="P57" s="30">
        <f>INT((N57-A57)/7)+MAX(1,(WEEKDAY(N57,1)&lt;WEEKDAY(A57,1))+1)</f>
        <v>2</v>
      </c>
    </row>
    <row r="58" spans="1:16">
      <c r="A58" s="19">
        <v>43885</v>
      </c>
      <c r="B58" s="21">
        <f t="shared" si="1"/>
        <v>43885</v>
      </c>
      <c r="C58" s="17">
        <f t="shared" si="2"/>
        <v>1</v>
      </c>
      <c r="D58" s="3">
        <f>COUNTIF($C$2:C58,C58)</f>
        <v>9</v>
      </c>
      <c r="E58" s="3">
        <f>COUNTIF($C$2:C58,C58)</f>
        <v>9</v>
      </c>
      <c r="F58" s="3">
        <f>IF(COUNTIF($C$2:C58,C58)&gt;53,COUNTIF($C$2:C58,C58)-53,COUNTIF($C$2:C58,C58))</f>
        <v>9</v>
      </c>
      <c r="G58" s="29">
        <f t="shared" si="3"/>
        <v>9</v>
      </c>
      <c r="H58" s="29">
        <f t="shared" si="4"/>
        <v>9</v>
      </c>
      <c r="I58" s="3">
        <f>COUNTIF($C$2:$C$736,C58)</f>
        <v>105</v>
      </c>
      <c r="J58" s="3">
        <f t="shared" si="5"/>
        <v>2020</v>
      </c>
      <c r="K58" s="3">
        <f t="shared" si="6"/>
        <v>2020</v>
      </c>
      <c r="L58" s="3">
        <f t="shared" si="7"/>
        <v>8</v>
      </c>
      <c r="M58" s="29">
        <f t="shared" ca="1" si="8"/>
        <v>22</v>
      </c>
      <c r="N58" s="19">
        <f t="shared" si="0"/>
        <v>43892</v>
      </c>
      <c r="O58" s="30">
        <f>INT((N58-A58)/7)+MAX(1,(WEEKDAY(N58,2)&lt;WEEKDAY(A58,2))+1)</f>
        <v>2</v>
      </c>
      <c r="P58" s="30">
        <f>INT((N58-A58)/7)+MAX(1,(WEEKDAY(N58,1)&lt;WEEKDAY(A58,1))+1)</f>
        <v>2</v>
      </c>
    </row>
    <row r="59" spans="1:16">
      <c r="A59" s="19">
        <v>43886</v>
      </c>
      <c r="B59" s="21">
        <f t="shared" si="1"/>
        <v>43886</v>
      </c>
      <c r="C59" s="17">
        <f t="shared" si="2"/>
        <v>2</v>
      </c>
      <c r="D59" s="3">
        <f>COUNTIF($C$2:C59,C59)</f>
        <v>9</v>
      </c>
      <c r="E59" s="3">
        <f>COUNTIF($C$2:C59,C59)</f>
        <v>9</v>
      </c>
      <c r="F59" s="3">
        <f>IF(COUNTIF($C$2:C59,C59)&gt;53,COUNTIF($C$2:C59,C59)-53,COUNTIF($C$2:C59,C59))</f>
        <v>9</v>
      </c>
      <c r="G59" s="29">
        <f t="shared" si="3"/>
        <v>9</v>
      </c>
      <c r="H59" s="29">
        <f t="shared" si="4"/>
        <v>9</v>
      </c>
      <c r="I59" s="3">
        <f>COUNTIF($C$2:$C$736,C59)</f>
        <v>105</v>
      </c>
      <c r="J59" s="3">
        <f t="shared" si="5"/>
        <v>2020</v>
      </c>
      <c r="K59" s="3">
        <f t="shared" si="6"/>
        <v>2020</v>
      </c>
      <c r="L59" s="3">
        <f t="shared" si="7"/>
        <v>8</v>
      </c>
      <c r="M59" s="29">
        <f t="shared" ca="1" si="8"/>
        <v>22</v>
      </c>
      <c r="N59" s="19">
        <f t="shared" si="0"/>
        <v>43893</v>
      </c>
      <c r="O59" s="30">
        <f>INT((N59-A59)/7)+MAX(1,(WEEKDAY(N59,2)&lt;WEEKDAY(A59,2))+1)</f>
        <v>2</v>
      </c>
      <c r="P59" s="30">
        <f>INT((N59-A59)/7)+MAX(1,(WEEKDAY(N59,1)&lt;WEEKDAY(A59,1))+1)</f>
        <v>2</v>
      </c>
    </row>
    <row r="60" spans="1:16">
      <c r="A60" s="19">
        <v>43887</v>
      </c>
      <c r="B60" s="21">
        <f t="shared" si="1"/>
        <v>43887</v>
      </c>
      <c r="C60" s="17">
        <f t="shared" si="2"/>
        <v>3</v>
      </c>
      <c r="D60" s="3">
        <f>COUNTIF($C$2:C60,C60)</f>
        <v>9</v>
      </c>
      <c r="E60" s="3">
        <f>COUNTIF($C$2:C60,C60)</f>
        <v>9</v>
      </c>
      <c r="F60" s="3">
        <f>IF(COUNTIF($C$2:C60,C60)&gt;53,COUNTIF($C$2:C60,C60)-53,COUNTIF($C$2:C60,C60))</f>
        <v>9</v>
      </c>
      <c r="G60" s="29">
        <f t="shared" si="3"/>
        <v>9</v>
      </c>
      <c r="H60" s="29">
        <f t="shared" si="4"/>
        <v>9</v>
      </c>
      <c r="I60" s="3">
        <f>COUNTIF($C$2:$C$736,C60)</f>
        <v>105</v>
      </c>
      <c r="J60" s="3">
        <f t="shared" si="5"/>
        <v>2020</v>
      </c>
      <c r="K60" s="3">
        <f t="shared" si="6"/>
        <v>2020</v>
      </c>
      <c r="L60" s="3">
        <f t="shared" si="7"/>
        <v>9</v>
      </c>
      <c r="M60" s="29">
        <f t="shared" ca="1" si="8"/>
        <v>22</v>
      </c>
      <c r="N60" s="19">
        <f t="shared" si="0"/>
        <v>43894</v>
      </c>
      <c r="O60" s="30">
        <f>INT((N60-A60)/7)+MAX(1,(WEEKDAY(N60,2)&lt;WEEKDAY(A60,2))+1)</f>
        <v>2</v>
      </c>
      <c r="P60" s="30">
        <f>INT((N60-A60)/7)+MAX(1,(WEEKDAY(N60,1)&lt;WEEKDAY(A60,1))+1)</f>
        <v>2</v>
      </c>
    </row>
    <row r="61" spans="1:16">
      <c r="A61" s="19">
        <v>43888</v>
      </c>
      <c r="B61" s="21">
        <f t="shared" si="1"/>
        <v>43888</v>
      </c>
      <c r="C61" s="17">
        <f t="shared" si="2"/>
        <v>4</v>
      </c>
      <c r="D61" s="3">
        <f>COUNTIF($C$2:C61,C61)</f>
        <v>9</v>
      </c>
      <c r="E61" s="3">
        <f>COUNTIF($C$2:C61,C61)</f>
        <v>9</v>
      </c>
      <c r="F61" s="3">
        <f>IF(COUNTIF($C$2:C61,C61)&gt;53,COUNTIF($C$2:C61,C61)-53,COUNTIF($C$2:C61,C61))</f>
        <v>9</v>
      </c>
      <c r="G61" s="29">
        <f t="shared" si="3"/>
        <v>9</v>
      </c>
      <c r="H61" s="29">
        <f t="shared" si="4"/>
        <v>9</v>
      </c>
      <c r="I61" s="3">
        <f>COUNTIF($C$2:$C$736,C61)</f>
        <v>105</v>
      </c>
      <c r="J61" s="3">
        <f t="shared" si="5"/>
        <v>2020</v>
      </c>
      <c r="K61" s="3">
        <f t="shared" si="6"/>
        <v>2020</v>
      </c>
      <c r="L61" s="3">
        <f t="shared" si="7"/>
        <v>9</v>
      </c>
      <c r="M61" s="29">
        <f t="shared" ca="1" si="8"/>
        <v>22</v>
      </c>
      <c r="N61" s="19">
        <f t="shared" si="0"/>
        <v>43895</v>
      </c>
      <c r="O61" s="30">
        <f>INT((N61-A61)/7)+MAX(1,(WEEKDAY(N61,2)&lt;WEEKDAY(A61,2))+1)</f>
        <v>2</v>
      </c>
      <c r="P61" s="30">
        <f>INT((N61-A61)/7)+MAX(1,(WEEKDAY(N61,1)&lt;WEEKDAY(A61,1))+1)</f>
        <v>2</v>
      </c>
    </row>
    <row r="62" spans="1:16">
      <c r="A62" s="19">
        <v>43889</v>
      </c>
      <c r="B62" s="21">
        <f t="shared" si="1"/>
        <v>43889</v>
      </c>
      <c r="C62" s="17">
        <f t="shared" si="2"/>
        <v>5</v>
      </c>
      <c r="D62" s="3">
        <f>COUNTIF($C$2:C62,C62)</f>
        <v>9</v>
      </c>
      <c r="E62" s="3">
        <f>COUNTIF($C$2:C62,C62)</f>
        <v>9</v>
      </c>
      <c r="F62" s="3">
        <f>IF(COUNTIF($C$2:C62,C62)&gt;53,COUNTIF($C$2:C62,C62)-53,COUNTIF($C$2:C62,C62))</f>
        <v>9</v>
      </c>
      <c r="G62" s="29">
        <f t="shared" si="3"/>
        <v>9</v>
      </c>
      <c r="H62" s="29">
        <f t="shared" si="4"/>
        <v>9</v>
      </c>
      <c r="I62" s="3">
        <f>COUNTIF($C$2:$C$736,C62)</f>
        <v>105</v>
      </c>
      <c r="J62" s="3">
        <f t="shared" si="5"/>
        <v>2020</v>
      </c>
      <c r="K62" s="3">
        <f t="shared" si="6"/>
        <v>2020</v>
      </c>
      <c r="L62" s="3">
        <f t="shared" si="7"/>
        <v>9</v>
      </c>
      <c r="M62" s="29">
        <f t="shared" ca="1" si="8"/>
        <v>22</v>
      </c>
      <c r="N62" s="19">
        <f t="shared" si="0"/>
        <v>43896</v>
      </c>
      <c r="O62" s="30">
        <f>INT((N62-A62)/7)+MAX(1,(WEEKDAY(N62,2)&lt;WEEKDAY(A62,2))+1)</f>
        <v>2</v>
      </c>
      <c r="P62" s="30">
        <f>INT((N62-A62)/7)+MAX(1,(WEEKDAY(N62,1)&lt;WEEKDAY(A62,1))+1)</f>
        <v>2</v>
      </c>
    </row>
    <row r="63" spans="1:16">
      <c r="A63" s="19">
        <v>43890</v>
      </c>
      <c r="B63" s="21">
        <f t="shared" si="1"/>
        <v>43890</v>
      </c>
      <c r="C63" s="17">
        <f t="shared" si="2"/>
        <v>6</v>
      </c>
      <c r="D63" s="3">
        <f>COUNTIF($C$2:C63,C63)</f>
        <v>9</v>
      </c>
      <c r="E63" s="3">
        <f>COUNTIF($C$2:C63,C63)</f>
        <v>9</v>
      </c>
      <c r="F63" s="3">
        <f>IF(COUNTIF($C$2:C63,C63)&gt;53,COUNTIF($C$2:C63,C63)-53,COUNTIF($C$2:C63,C63))</f>
        <v>9</v>
      </c>
      <c r="G63" s="29">
        <f t="shared" si="3"/>
        <v>9</v>
      </c>
      <c r="H63" s="29">
        <f t="shared" si="4"/>
        <v>9</v>
      </c>
      <c r="I63" s="3">
        <f>COUNTIF($C$2:$C$736,C63)</f>
        <v>105</v>
      </c>
      <c r="J63" s="3">
        <f t="shared" si="5"/>
        <v>2020</v>
      </c>
      <c r="K63" s="3">
        <f t="shared" si="6"/>
        <v>2020</v>
      </c>
      <c r="L63" s="3">
        <f t="shared" si="7"/>
        <v>9</v>
      </c>
      <c r="M63" s="29">
        <f t="shared" ca="1" si="8"/>
        <v>22</v>
      </c>
      <c r="N63" s="19">
        <f t="shared" si="0"/>
        <v>43897</v>
      </c>
      <c r="O63" s="30">
        <f>INT((N63-A63)/7)+MAX(1,(WEEKDAY(N63,2)&lt;WEEKDAY(A63,2))+1)</f>
        <v>2</v>
      </c>
      <c r="P63" s="30">
        <f>INT((N63-A63)/7)+MAX(1,(WEEKDAY(N63,1)&lt;WEEKDAY(A63,1))+1)</f>
        <v>2</v>
      </c>
    </row>
    <row r="64" spans="1:16">
      <c r="A64" s="19">
        <v>43891</v>
      </c>
      <c r="B64" s="21">
        <f t="shared" si="1"/>
        <v>43891</v>
      </c>
      <c r="C64" s="17">
        <f t="shared" si="2"/>
        <v>7</v>
      </c>
      <c r="D64" s="3">
        <f>COUNTIF($C$2:C64,C64)</f>
        <v>9</v>
      </c>
      <c r="E64" s="3">
        <f>COUNTIF($C$2:C64,C64)</f>
        <v>9</v>
      </c>
      <c r="F64" s="3">
        <f>IF(COUNTIF($C$2:C64,C64)&gt;53,COUNTIF($C$2:C64,C64)-53,COUNTIF($C$2:C64,C64))</f>
        <v>9</v>
      </c>
      <c r="G64" s="29">
        <f t="shared" si="3"/>
        <v>9</v>
      </c>
      <c r="H64" s="29">
        <f t="shared" si="4"/>
        <v>10</v>
      </c>
      <c r="I64" s="3">
        <f>COUNTIF($C$2:$C$736,C64)</f>
        <v>105</v>
      </c>
      <c r="J64" s="3">
        <f t="shared" si="5"/>
        <v>2020</v>
      </c>
      <c r="K64" s="3">
        <f t="shared" si="6"/>
        <v>2020</v>
      </c>
      <c r="L64" s="3">
        <f t="shared" si="7"/>
        <v>9</v>
      </c>
      <c r="M64" s="29">
        <f t="shared" ca="1" si="8"/>
        <v>22</v>
      </c>
      <c r="N64" s="19">
        <f t="shared" si="0"/>
        <v>43898</v>
      </c>
      <c r="O64" s="30">
        <f>INT((N64-A64)/7)+MAX(1,(WEEKDAY(N64,2)&lt;WEEKDAY(A64,2))+1)</f>
        <v>2</v>
      </c>
      <c r="P64" s="30">
        <f>INT((N64-A64)/7)+MAX(1,(WEEKDAY(N64,1)&lt;WEEKDAY(A64,1))+1)</f>
        <v>2</v>
      </c>
    </row>
    <row r="65" spans="1:16">
      <c r="A65" s="19">
        <v>43892</v>
      </c>
      <c r="B65" s="21">
        <f t="shared" si="1"/>
        <v>43892</v>
      </c>
      <c r="C65" s="17">
        <f t="shared" si="2"/>
        <v>1</v>
      </c>
      <c r="D65" s="3">
        <f>COUNTIF($C$2:C65,C65)</f>
        <v>10</v>
      </c>
      <c r="E65" s="3">
        <f>COUNTIF($C$2:C65,C65)</f>
        <v>10</v>
      </c>
      <c r="F65" s="3">
        <f>IF(COUNTIF($C$2:C65,C65)&gt;53,COUNTIF($C$2:C65,C65)-53,COUNTIF($C$2:C65,C65))</f>
        <v>10</v>
      </c>
      <c r="G65" s="29">
        <f t="shared" si="3"/>
        <v>10</v>
      </c>
      <c r="H65" s="29">
        <f t="shared" si="4"/>
        <v>10</v>
      </c>
      <c r="I65" s="3">
        <f>COUNTIF($C$2:$C$736,C65)</f>
        <v>105</v>
      </c>
      <c r="J65" s="3">
        <f t="shared" si="5"/>
        <v>2020</v>
      </c>
      <c r="K65" s="3">
        <f t="shared" si="6"/>
        <v>2020</v>
      </c>
      <c r="L65" s="3">
        <f t="shared" si="7"/>
        <v>9</v>
      </c>
      <c r="M65" s="29">
        <f t="shared" ca="1" si="8"/>
        <v>22</v>
      </c>
      <c r="N65" s="19">
        <f t="shared" si="0"/>
        <v>43899</v>
      </c>
      <c r="O65" s="30">
        <f>INT((N65-A65)/7)+MAX(1,(WEEKDAY(N65,2)&lt;WEEKDAY(A65,2))+1)</f>
        <v>2</v>
      </c>
      <c r="P65" s="30">
        <f>INT((N65-A65)/7)+MAX(1,(WEEKDAY(N65,1)&lt;WEEKDAY(A65,1))+1)</f>
        <v>2</v>
      </c>
    </row>
    <row r="66" spans="1:16">
      <c r="A66" s="19">
        <v>43893</v>
      </c>
      <c r="B66" s="21">
        <f t="shared" si="1"/>
        <v>43893</v>
      </c>
      <c r="C66" s="17">
        <f t="shared" si="2"/>
        <v>2</v>
      </c>
      <c r="D66" s="3">
        <f>COUNTIF($C$2:C66,C66)</f>
        <v>10</v>
      </c>
      <c r="E66" s="3">
        <f>COUNTIF($C$2:C66,C66)</f>
        <v>10</v>
      </c>
      <c r="F66" s="3">
        <f>IF(COUNTIF($C$2:C66,C66)&gt;53,COUNTIF($C$2:C66,C66)-53,COUNTIF($C$2:C66,C66))</f>
        <v>10</v>
      </c>
      <c r="G66" s="29">
        <f t="shared" si="3"/>
        <v>10</v>
      </c>
      <c r="H66" s="29">
        <f t="shared" si="4"/>
        <v>10</v>
      </c>
      <c r="I66" s="3">
        <f>COUNTIF($C$2:$C$736,C66)</f>
        <v>105</v>
      </c>
      <c r="J66" s="3">
        <f t="shared" si="5"/>
        <v>2020</v>
      </c>
      <c r="K66" s="3">
        <f t="shared" si="6"/>
        <v>2020</v>
      </c>
      <c r="L66" s="3">
        <f t="shared" si="7"/>
        <v>9</v>
      </c>
      <c r="M66" s="29">
        <f t="shared" ca="1" si="8"/>
        <v>22</v>
      </c>
      <c r="N66" s="19">
        <f t="shared" si="0"/>
        <v>43900</v>
      </c>
      <c r="O66" s="30">
        <f>INT((N66-A66)/7)+MAX(1,(WEEKDAY(N66,2)&lt;WEEKDAY(A66,2))+1)</f>
        <v>2</v>
      </c>
      <c r="P66" s="30">
        <f>INT((N66-A66)/7)+MAX(1,(WEEKDAY(N66,1)&lt;WEEKDAY(A66,1))+1)</f>
        <v>2</v>
      </c>
    </row>
    <row r="67" spans="1:16">
      <c r="A67" s="19">
        <v>43894</v>
      </c>
      <c r="B67" s="21">
        <f t="shared" si="1"/>
        <v>43894</v>
      </c>
      <c r="C67" s="17">
        <f t="shared" ref="C67:C130" si="9">WEEKDAY(B67,2)</f>
        <v>3</v>
      </c>
      <c r="D67" s="3">
        <f>COUNTIF($C$2:C67,C67)</f>
        <v>10</v>
      </c>
      <c r="E67" s="3">
        <f>COUNTIF($C$2:C67,C67)</f>
        <v>10</v>
      </c>
      <c r="F67" s="3">
        <f>IF(COUNTIF($C$2:C67,C67)&gt;53,COUNTIF($C$2:C67,C67)-53,COUNTIF($C$2:C67,C67))</f>
        <v>10</v>
      </c>
      <c r="G67" s="29">
        <f t="shared" ref="G67:G130" si="10">WEEKNUM(A67,2)</f>
        <v>10</v>
      </c>
      <c r="H67" s="29">
        <f t="shared" ref="H67:H130" si="11">WEEKNUM(A67,1)</f>
        <v>10</v>
      </c>
      <c r="I67" s="3">
        <f>COUNTIF($C$2:$C$736,C67)</f>
        <v>105</v>
      </c>
      <c r="J67" s="3">
        <f t="shared" ref="J67:J130" si="12">YEAR(A67)</f>
        <v>2020</v>
      </c>
      <c r="K67" s="3">
        <f t="shared" ref="K67:K130" si="13">IF(E67&lt;=53,2020,2021)</f>
        <v>2020</v>
      </c>
      <c r="L67" s="3">
        <f t="shared" ref="L67:L130" si="14">INT((A67-DATE(YEAR(A67),1,1))/7)+1</f>
        <v>10</v>
      </c>
      <c r="M67" s="29">
        <f t="shared" ref="M67:M130" ca="1" si="15">WEEKNUM(TODAY())</f>
        <v>22</v>
      </c>
      <c r="N67" s="19">
        <f t="shared" ref="N67:N130" si="16">A67+7</f>
        <v>43901</v>
      </c>
      <c r="O67" s="30">
        <f>INT((N67-A67)/7)+MAX(1,(WEEKDAY(N67,2)&lt;WEEKDAY(A67,2))+1)</f>
        <v>2</v>
      </c>
      <c r="P67" s="30">
        <f>INT((N67-A67)/7)+MAX(1,(WEEKDAY(N67,1)&lt;WEEKDAY(A67,1))+1)</f>
        <v>2</v>
      </c>
    </row>
    <row r="68" spans="1:16">
      <c r="A68" s="19">
        <v>43895</v>
      </c>
      <c r="B68" s="21">
        <f t="shared" si="1"/>
        <v>43895</v>
      </c>
      <c r="C68" s="17">
        <f t="shared" si="9"/>
        <v>4</v>
      </c>
      <c r="D68" s="3">
        <f>COUNTIF($C$2:C68,C68)</f>
        <v>10</v>
      </c>
      <c r="E68" s="3">
        <f>COUNTIF($C$2:C68,C68)</f>
        <v>10</v>
      </c>
      <c r="F68" s="3">
        <f>IF(COUNTIF($C$2:C68,C68)&gt;53,COUNTIF($C$2:C68,C68)-53,COUNTIF($C$2:C68,C68))</f>
        <v>10</v>
      </c>
      <c r="G68" s="29">
        <f t="shared" si="10"/>
        <v>10</v>
      </c>
      <c r="H68" s="29">
        <f t="shared" si="11"/>
        <v>10</v>
      </c>
      <c r="I68" s="3">
        <f>COUNTIF($C$2:$C$736,C68)</f>
        <v>105</v>
      </c>
      <c r="J68" s="3">
        <f t="shared" si="12"/>
        <v>2020</v>
      </c>
      <c r="K68" s="3">
        <f t="shared" si="13"/>
        <v>2020</v>
      </c>
      <c r="L68" s="3">
        <f t="shared" si="14"/>
        <v>10</v>
      </c>
      <c r="M68" s="29">
        <f t="shared" ca="1" si="15"/>
        <v>22</v>
      </c>
      <c r="N68" s="19">
        <f t="shared" si="16"/>
        <v>43902</v>
      </c>
      <c r="O68" s="30">
        <f>INT((N68-A68)/7)+MAX(1,(WEEKDAY(N68,2)&lt;WEEKDAY(A68,2))+1)</f>
        <v>2</v>
      </c>
      <c r="P68" s="30">
        <f>INT((N68-A68)/7)+MAX(1,(WEEKDAY(N68,1)&lt;WEEKDAY(A68,1))+1)</f>
        <v>2</v>
      </c>
    </row>
    <row r="69" spans="1:16">
      <c r="A69" s="19">
        <v>43896</v>
      </c>
      <c r="B69" s="21">
        <f t="shared" ref="B69:B132" si="17">A69</f>
        <v>43896</v>
      </c>
      <c r="C69" s="17">
        <f t="shared" si="9"/>
        <v>5</v>
      </c>
      <c r="D69" s="3">
        <f>COUNTIF($C$2:C69,C69)</f>
        <v>10</v>
      </c>
      <c r="E69" s="3">
        <f>COUNTIF($C$2:C69,C69)</f>
        <v>10</v>
      </c>
      <c r="F69" s="3">
        <f>IF(COUNTIF($C$2:C69,C69)&gt;53,COUNTIF($C$2:C69,C69)-53,COUNTIF($C$2:C69,C69))</f>
        <v>10</v>
      </c>
      <c r="G69" s="29">
        <f t="shared" si="10"/>
        <v>10</v>
      </c>
      <c r="H69" s="29">
        <f t="shared" si="11"/>
        <v>10</v>
      </c>
      <c r="I69" s="3">
        <f>COUNTIF($C$2:$C$736,C69)</f>
        <v>105</v>
      </c>
      <c r="J69" s="3">
        <f t="shared" si="12"/>
        <v>2020</v>
      </c>
      <c r="K69" s="3">
        <f t="shared" si="13"/>
        <v>2020</v>
      </c>
      <c r="L69" s="3">
        <f t="shared" si="14"/>
        <v>10</v>
      </c>
      <c r="M69" s="29">
        <f t="shared" ca="1" si="15"/>
        <v>22</v>
      </c>
      <c r="N69" s="19">
        <f t="shared" si="16"/>
        <v>43903</v>
      </c>
      <c r="O69" s="30">
        <f>INT((N69-A69)/7)+MAX(1,(WEEKDAY(N69,2)&lt;WEEKDAY(A69,2))+1)</f>
        <v>2</v>
      </c>
      <c r="P69" s="30">
        <f>INT((N69-A69)/7)+MAX(1,(WEEKDAY(N69,1)&lt;WEEKDAY(A69,1))+1)</f>
        <v>2</v>
      </c>
    </row>
    <row r="70" spans="1:16">
      <c r="A70" s="19">
        <v>43897</v>
      </c>
      <c r="B70" s="21">
        <f t="shared" si="17"/>
        <v>43897</v>
      </c>
      <c r="C70" s="17">
        <f t="shared" si="9"/>
        <v>6</v>
      </c>
      <c r="D70" s="3">
        <f>COUNTIF($C$2:C70,C70)</f>
        <v>10</v>
      </c>
      <c r="E70" s="3">
        <f>COUNTIF($C$2:C70,C70)</f>
        <v>10</v>
      </c>
      <c r="F70" s="3">
        <f>IF(COUNTIF($C$2:C70,C70)&gt;53,COUNTIF($C$2:C70,C70)-53,COUNTIF($C$2:C70,C70))</f>
        <v>10</v>
      </c>
      <c r="G70" s="29">
        <f t="shared" si="10"/>
        <v>10</v>
      </c>
      <c r="H70" s="29">
        <f t="shared" si="11"/>
        <v>10</v>
      </c>
      <c r="I70" s="3">
        <f>COUNTIF($C$2:$C$736,C70)</f>
        <v>105</v>
      </c>
      <c r="J70" s="3">
        <f t="shared" si="12"/>
        <v>2020</v>
      </c>
      <c r="K70" s="3">
        <f t="shared" si="13"/>
        <v>2020</v>
      </c>
      <c r="L70" s="3">
        <f t="shared" si="14"/>
        <v>10</v>
      </c>
      <c r="M70" s="29">
        <f t="shared" ca="1" si="15"/>
        <v>22</v>
      </c>
      <c r="N70" s="19">
        <f t="shared" si="16"/>
        <v>43904</v>
      </c>
      <c r="O70" s="30">
        <f>INT((N70-A70)/7)+MAX(1,(WEEKDAY(N70,2)&lt;WEEKDAY(A70,2))+1)</f>
        <v>2</v>
      </c>
      <c r="P70" s="30">
        <f>INT((N70-A70)/7)+MAX(1,(WEEKDAY(N70,1)&lt;WEEKDAY(A70,1))+1)</f>
        <v>2</v>
      </c>
    </row>
    <row r="71" spans="1:16">
      <c r="A71" s="19">
        <v>43898</v>
      </c>
      <c r="B71" s="21">
        <f t="shared" si="17"/>
        <v>43898</v>
      </c>
      <c r="C71" s="17">
        <f t="shared" si="9"/>
        <v>7</v>
      </c>
      <c r="D71" s="3">
        <f>COUNTIF($C$2:C71,C71)</f>
        <v>10</v>
      </c>
      <c r="E71" s="3">
        <f>COUNTIF($C$2:C71,C71)</f>
        <v>10</v>
      </c>
      <c r="F71" s="3">
        <f>IF(COUNTIF($C$2:C71,C71)&gt;53,COUNTIF($C$2:C71,C71)-53,COUNTIF($C$2:C71,C71))</f>
        <v>10</v>
      </c>
      <c r="G71" s="29">
        <f t="shared" si="10"/>
        <v>10</v>
      </c>
      <c r="H71" s="29">
        <f t="shared" si="11"/>
        <v>11</v>
      </c>
      <c r="I71" s="3">
        <f>COUNTIF($C$2:$C$736,C71)</f>
        <v>105</v>
      </c>
      <c r="J71" s="3">
        <f t="shared" si="12"/>
        <v>2020</v>
      </c>
      <c r="K71" s="3">
        <f t="shared" si="13"/>
        <v>2020</v>
      </c>
      <c r="L71" s="3">
        <f t="shared" si="14"/>
        <v>10</v>
      </c>
      <c r="M71" s="29">
        <f t="shared" ca="1" si="15"/>
        <v>22</v>
      </c>
      <c r="N71" s="19">
        <f t="shared" si="16"/>
        <v>43905</v>
      </c>
      <c r="O71" s="30">
        <f>INT((N71-A71)/7)+MAX(1,(WEEKDAY(N71,2)&lt;WEEKDAY(A71,2))+1)</f>
        <v>2</v>
      </c>
      <c r="P71" s="30">
        <f>INT((N71-A71)/7)+MAX(1,(WEEKDAY(N71,1)&lt;WEEKDAY(A71,1))+1)</f>
        <v>2</v>
      </c>
    </row>
    <row r="72" spans="1:16">
      <c r="A72" s="19">
        <v>43899</v>
      </c>
      <c r="B72" s="21">
        <f t="shared" si="17"/>
        <v>43899</v>
      </c>
      <c r="C72" s="17">
        <f t="shared" si="9"/>
        <v>1</v>
      </c>
      <c r="D72" s="3">
        <f>COUNTIF($C$2:C72,C72)</f>
        <v>11</v>
      </c>
      <c r="E72" s="3">
        <f>COUNTIF($C$2:C72,C72)</f>
        <v>11</v>
      </c>
      <c r="F72" s="3">
        <f>IF(COUNTIF($C$2:C72,C72)&gt;53,COUNTIF($C$2:C72,C72)-53,COUNTIF($C$2:C72,C72))</f>
        <v>11</v>
      </c>
      <c r="G72" s="29">
        <f t="shared" si="10"/>
        <v>11</v>
      </c>
      <c r="H72" s="29">
        <f t="shared" si="11"/>
        <v>11</v>
      </c>
      <c r="I72" s="3">
        <f>COUNTIF($C$2:$C$736,C72)</f>
        <v>105</v>
      </c>
      <c r="J72" s="3">
        <f t="shared" si="12"/>
        <v>2020</v>
      </c>
      <c r="K72" s="3">
        <f t="shared" si="13"/>
        <v>2020</v>
      </c>
      <c r="L72" s="3">
        <f t="shared" si="14"/>
        <v>10</v>
      </c>
      <c r="M72" s="29">
        <f t="shared" ca="1" si="15"/>
        <v>22</v>
      </c>
      <c r="N72" s="19">
        <f t="shared" si="16"/>
        <v>43906</v>
      </c>
      <c r="O72" s="30">
        <f>INT((N72-A72)/7)+MAX(1,(WEEKDAY(N72,2)&lt;WEEKDAY(A72,2))+1)</f>
        <v>2</v>
      </c>
      <c r="P72" s="30">
        <f>INT((N72-A72)/7)+MAX(1,(WEEKDAY(N72,1)&lt;WEEKDAY(A72,1))+1)</f>
        <v>2</v>
      </c>
    </row>
    <row r="73" spans="1:16">
      <c r="A73" s="19">
        <v>43900</v>
      </c>
      <c r="B73" s="21">
        <f t="shared" si="17"/>
        <v>43900</v>
      </c>
      <c r="C73" s="17">
        <f t="shared" si="9"/>
        <v>2</v>
      </c>
      <c r="D73" s="3">
        <f>COUNTIF($C$2:C73,C73)</f>
        <v>11</v>
      </c>
      <c r="E73" s="3">
        <f>COUNTIF($C$2:C73,C73)</f>
        <v>11</v>
      </c>
      <c r="F73" s="3">
        <f>IF(COUNTIF($C$2:C73,C73)&gt;53,COUNTIF($C$2:C73,C73)-53,COUNTIF($C$2:C73,C73))</f>
        <v>11</v>
      </c>
      <c r="G73" s="29">
        <f t="shared" si="10"/>
        <v>11</v>
      </c>
      <c r="H73" s="29">
        <f t="shared" si="11"/>
        <v>11</v>
      </c>
      <c r="I73" s="3">
        <f>COUNTIF($C$2:$C$736,C73)</f>
        <v>105</v>
      </c>
      <c r="J73" s="3">
        <f t="shared" si="12"/>
        <v>2020</v>
      </c>
      <c r="K73" s="3">
        <f t="shared" si="13"/>
        <v>2020</v>
      </c>
      <c r="L73" s="3">
        <f t="shared" si="14"/>
        <v>10</v>
      </c>
      <c r="M73" s="29">
        <f t="shared" ca="1" si="15"/>
        <v>22</v>
      </c>
      <c r="N73" s="19">
        <f t="shared" si="16"/>
        <v>43907</v>
      </c>
      <c r="O73" s="30">
        <f>INT((N73-A73)/7)+MAX(1,(WEEKDAY(N73,2)&lt;WEEKDAY(A73,2))+1)</f>
        <v>2</v>
      </c>
      <c r="P73" s="30">
        <f>INT((N73-A73)/7)+MAX(1,(WEEKDAY(N73,1)&lt;WEEKDAY(A73,1))+1)</f>
        <v>2</v>
      </c>
    </row>
    <row r="74" spans="1:16">
      <c r="A74" s="19">
        <v>43901</v>
      </c>
      <c r="B74" s="21">
        <f t="shared" si="17"/>
        <v>43901</v>
      </c>
      <c r="C74" s="17">
        <f t="shared" si="9"/>
        <v>3</v>
      </c>
      <c r="D74" s="3">
        <f>COUNTIF($C$2:C74,C74)</f>
        <v>11</v>
      </c>
      <c r="E74" s="3">
        <f>COUNTIF($C$2:C74,C74)</f>
        <v>11</v>
      </c>
      <c r="F74" s="3">
        <f>IF(COUNTIF($C$2:C74,C74)&gt;53,COUNTIF($C$2:C74,C74)-53,COUNTIF($C$2:C74,C74))</f>
        <v>11</v>
      </c>
      <c r="G74" s="29">
        <f t="shared" si="10"/>
        <v>11</v>
      </c>
      <c r="H74" s="29">
        <f t="shared" si="11"/>
        <v>11</v>
      </c>
      <c r="I74" s="3">
        <f>COUNTIF($C$2:$C$736,C74)</f>
        <v>105</v>
      </c>
      <c r="J74" s="3">
        <f t="shared" si="12"/>
        <v>2020</v>
      </c>
      <c r="K74" s="3">
        <f t="shared" si="13"/>
        <v>2020</v>
      </c>
      <c r="L74" s="3">
        <f t="shared" si="14"/>
        <v>11</v>
      </c>
      <c r="M74" s="29">
        <f t="shared" ca="1" si="15"/>
        <v>22</v>
      </c>
      <c r="N74" s="19">
        <f t="shared" si="16"/>
        <v>43908</v>
      </c>
      <c r="O74" s="30">
        <f>INT((N74-A74)/7)+MAX(1,(WEEKDAY(N74,2)&lt;WEEKDAY(A74,2))+1)</f>
        <v>2</v>
      </c>
      <c r="P74" s="30">
        <f>INT((N74-A74)/7)+MAX(1,(WEEKDAY(N74,1)&lt;WEEKDAY(A74,1))+1)</f>
        <v>2</v>
      </c>
    </row>
    <row r="75" spans="1:16">
      <c r="A75" s="19">
        <v>43902</v>
      </c>
      <c r="B75" s="21">
        <f t="shared" si="17"/>
        <v>43902</v>
      </c>
      <c r="C75" s="17">
        <f t="shared" si="9"/>
        <v>4</v>
      </c>
      <c r="D75" s="3">
        <f>COUNTIF($C$2:C75,C75)</f>
        <v>11</v>
      </c>
      <c r="E75" s="3">
        <f>COUNTIF($C$2:C75,C75)</f>
        <v>11</v>
      </c>
      <c r="F75" s="3">
        <f>IF(COUNTIF($C$2:C75,C75)&gt;53,COUNTIF($C$2:C75,C75)-53,COUNTIF($C$2:C75,C75))</f>
        <v>11</v>
      </c>
      <c r="G75" s="29">
        <f t="shared" si="10"/>
        <v>11</v>
      </c>
      <c r="H75" s="29">
        <f t="shared" si="11"/>
        <v>11</v>
      </c>
      <c r="I75" s="3">
        <f>COUNTIF($C$2:$C$736,C75)</f>
        <v>105</v>
      </c>
      <c r="J75" s="3">
        <f t="shared" si="12"/>
        <v>2020</v>
      </c>
      <c r="K75" s="3">
        <f t="shared" si="13"/>
        <v>2020</v>
      </c>
      <c r="L75" s="3">
        <f t="shared" si="14"/>
        <v>11</v>
      </c>
      <c r="M75" s="29">
        <f t="shared" ca="1" si="15"/>
        <v>22</v>
      </c>
      <c r="N75" s="19">
        <f t="shared" si="16"/>
        <v>43909</v>
      </c>
      <c r="O75" s="30">
        <f>INT((N75-A75)/7)+MAX(1,(WEEKDAY(N75,2)&lt;WEEKDAY(A75,2))+1)</f>
        <v>2</v>
      </c>
      <c r="P75" s="30">
        <f>INT((N75-A75)/7)+MAX(1,(WEEKDAY(N75,1)&lt;WEEKDAY(A75,1))+1)</f>
        <v>2</v>
      </c>
    </row>
    <row r="76" spans="1:16">
      <c r="A76" s="19">
        <v>43903</v>
      </c>
      <c r="B76" s="21">
        <f t="shared" si="17"/>
        <v>43903</v>
      </c>
      <c r="C76" s="17">
        <f t="shared" si="9"/>
        <v>5</v>
      </c>
      <c r="D76" s="3">
        <f>COUNTIF($C$2:C76,C76)</f>
        <v>11</v>
      </c>
      <c r="E76" s="3">
        <f>COUNTIF($C$2:C76,C76)</f>
        <v>11</v>
      </c>
      <c r="F76" s="3">
        <f>IF(COUNTIF($C$2:C76,C76)&gt;53,COUNTIF($C$2:C76,C76)-53,COUNTIF($C$2:C76,C76))</f>
        <v>11</v>
      </c>
      <c r="G76" s="29">
        <f t="shared" si="10"/>
        <v>11</v>
      </c>
      <c r="H76" s="29">
        <f t="shared" si="11"/>
        <v>11</v>
      </c>
      <c r="I76" s="3">
        <f>COUNTIF($C$2:$C$736,C76)</f>
        <v>105</v>
      </c>
      <c r="J76" s="3">
        <f t="shared" si="12"/>
        <v>2020</v>
      </c>
      <c r="K76" s="3">
        <f t="shared" si="13"/>
        <v>2020</v>
      </c>
      <c r="L76" s="3">
        <f t="shared" si="14"/>
        <v>11</v>
      </c>
      <c r="M76" s="29">
        <f t="shared" ca="1" si="15"/>
        <v>22</v>
      </c>
      <c r="N76" s="19">
        <f t="shared" si="16"/>
        <v>43910</v>
      </c>
      <c r="O76" s="30">
        <f>INT((N76-A76)/7)+MAX(1,(WEEKDAY(N76,2)&lt;WEEKDAY(A76,2))+1)</f>
        <v>2</v>
      </c>
      <c r="P76" s="30">
        <f>INT((N76-A76)/7)+MAX(1,(WEEKDAY(N76,1)&lt;WEEKDAY(A76,1))+1)</f>
        <v>2</v>
      </c>
    </row>
    <row r="77" spans="1:16">
      <c r="A77" s="19">
        <v>43904</v>
      </c>
      <c r="B77" s="21">
        <f t="shared" si="17"/>
        <v>43904</v>
      </c>
      <c r="C77" s="17">
        <f t="shared" si="9"/>
        <v>6</v>
      </c>
      <c r="D77" s="3">
        <f>COUNTIF($C$2:C77,C77)</f>
        <v>11</v>
      </c>
      <c r="E77" s="3">
        <f>COUNTIF($C$2:C77,C77)</f>
        <v>11</v>
      </c>
      <c r="F77" s="3">
        <f>IF(COUNTIF($C$2:C77,C77)&gt;53,COUNTIF($C$2:C77,C77)-53,COUNTIF($C$2:C77,C77))</f>
        <v>11</v>
      </c>
      <c r="G77" s="29">
        <f t="shared" si="10"/>
        <v>11</v>
      </c>
      <c r="H77" s="29">
        <f t="shared" si="11"/>
        <v>11</v>
      </c>
      <c r="I77" s="3">
        <f>COUNTIF($C$2:$C$736,C77)</f>
        <v>105</v>
      </c>
      <c r="J77" s="3">
        <f t="shared" si="12"/>
        <v>2020</v>
      </c>
      <c r="K77" s="3">
        <f t="shared" si="13"/>
        <v>2020</v>
      </c>
      <c r="L77" s="3">
        <f t="shared" si="14"/>
        <v>11</v>
      </c>
      <c r="M77" s="29">
        <f t="shared" ca="1" si="15"/>
        <v>22</v>
      </c>
      <c r="N77" s="19">
        <f t="shared" si="16"/>
        <v>43911</v>
      </c>
      <c r="O77" s="30">
        <f>INT((N77-A77)/7)+MAX(1,(WEEKDAY(N77,2)&lt;WEEKDAY(A77,2))+1)</f>
        <v>2</v>
      </c>
      <c r="P77" s="30">
        <f>INT((N77-A77)/7)+MAX(1,(WEEKDAY(N77,1)&lt;WEEKDAY(A77,1))+1)</f>
        <v>2</v>
      </c>
    </row>
    <row r="78" spans="1:16">
      <c r="A78" s="19">
        <v>43905</v>
      </c>
      <c r="B78" s="21">
        <f t="shared" si="17"/>
        <v>43905</v>
      </c>
      <c r="C78" s="17">
        <f t="shared" si="9"/>
        <v>7</v>
      </c>
      <c r="D78" s="3">
        <f>COUNTIF($C$2:C78,C78)</f>
        <v>11</v>
      </c>
      <c r="E78" s="3">
        <f>COUNTIF($C$2:C78,C78)</f>
        <v>11</v>
      </c>
      <c r="F78" s="3">
        <f>IF(COUNTIF($C$2:C78,C78)&gt;53,COUNTIF($C$2:C78,C78)-53,COUNTIF($C$2:C78,C78))</f>
        <v>11</v>
      </c>
      <c r="G78" s="29">
        <f t="shared" si="10"/>
        <v>11</v>
      </c>
      <c r="H78" s="29">
        <f t="shared" si="11"/>
        <v>12</v>
      </c>
      <c r="I78" s="3">
        <f>COUNTIF($C$2:$C$736,C78)</f>
        <v>105</v>
      </c>
      <c r="J78" s="3">
        <f t="shared" si="12"/>
        <v>2020</v>
      </c>
      <c r="K78" s="3">
        <f t="shared" si="13"/>
        <v>2020</v>
      </c>
      <c r="L78" s="3">
        <f t="shared" si="14"/>
        <v>11</v>
      </c>
      <c r="M78" s="29">
        <f t="shared" ca="1" si="15"/>
        <v>22</v>
      </c>
      <c r="N78" s="19">
        <f t="shared" si="16"/>
        <v>43912</v>
      </c>
      <c r="O78" s="30">
        <f>INT((N78-A78)/7)+MAX(1,(WEEKDAY(N78,2)&lt;WEEKDAY(A78,2))+1)</f>
        <v>2</v>
      </c>
      <c r="P78" s="30">
        <f>INT((N78-A78)/7)+MAX(1,(WEEKDAY(N78,1)&lt;WEEKDAY(A78,1))+1)</f>
        <v>2</v>
      </c>
    </row>
    <row r="79" spans="1:16">
      <c r="A79" s="19">
        <v>43906</v>
      </c>
      <c r="B79" s="21">
        <f t="shared" si="17"/>
        <v>43906</v>
      </c>
      <c r="C79" s="17">
        <f t="shared" si="9"/>
        <v>1</v>
      </c>
      <c r="D79" s="3">
        <f>COUNTIF($C$2:C79,C79)</f>
        <v>12</v>
      </c>
      <c r="E79" s="3">
        <f>COUNTIF($C$2:C79,C79)</f>
        <v>12</v>
      </c>
      <c r="F79" s="3">
        <f>IF(COUNTIF($C$2:C79,C79)&gt;53,COUNTIF($C$2:C79,C79)-53,COUNTIF($C$2:C79,C79))</f>
        <v>12</v>
      </c>
      <c r="G79" s="29">
        <f t="shared" si="10"/>
        <v>12</v>
      </c>
      <c r="H79" s="29">
        <f t="shared" si="11"/>
        <v>12</v>
      </c>
      <c r="I79" s="3">
        <f>COUNTIF($C$2:$C$736,C79)</f>
        <v>105</v>
      </c>
      <c r="J79" s="3">
        <f t="shared" si="12"/>
        <v>2020</v>
      </c>
      <c r="K79" s="3">
        <f t="shared" si="13"/>
        <v>2020</v>
      </c>
      <c r="L79" s="3">
        <f t="shared" si="14"/>
        <v>11</v>
      </c>
      <c r="M79" s="29">
        <f t="shared" ca="1" si="15"/>
        <v>22</v>
      </c>
      <c r="N79" s="19">
        <f t="shared" si="16"/>
        <v>43913</v>
      </c>
      <c r="O79" s="30">
        <f>INT((N79-A79)/7)+MAX(1,(WEEKDAY(N79,2)&lt;WEEKDAY(A79,2))+1)</f>
        <v>2</v>
      </c>
      <c r="P79" s="30">
        <f>INT((N79-A79)/7)+MAX(1,(WEEKDAY(N79,1)&lt;WEEKDAY(A79,1))+1)</f>
        <v>2</v>
      </c>
    </row>
    <row r="80" spans="1:16">
      <c r="A80" s="19">
        <v>43907</v>
      </c>
      <c r="B80" s="21">
        <f t="shared" si="17"/>
        <v>43907</v>
      </c>
      <c r="C80" s="17">
        <f t="shared" si="9"/>
        <v>2</v>
      </c>
      <c r="D80" s="3">
        <f>COUNTIF($C$2:C80,C80)</f>
        <v>12</v>
      </c>
      <c r="E80" s="3">
        <f>COUNTIF($C$2:C80,C80)</f>
        <v>12</v>
      </c>
      <c r="F80" s="3">
        <f>IF(COUNTIF($C$2:C80,C80)&gt;53,COUNTIF($C$2:C80,C80)-53,COUNTIF($C$2:C80,C80))</f>
        <v>12</v>
      </c>
      <c r="G80" s="29">
        <f t="shared" si="10"/>
        <v>12</v>
      </c>
      <c r="H80" s="29">
        <f t="shared" si="11"/>
        <v>12</v>
      </c>
      <c r="I80" s="3">
        <f>COUNTIF($C$2:$C$736,C80)</f>
        <v>105</v>
      </c>
      <c r="J80" s="3">
        <f t="shared" si="12"/>
        <v>2020</v>
      </c>
      <c r="K80" s="3">
        <f t="shared" si="13"/>
        <v>2020</v>
      </c>
      <c r="L80" s="3">
        <f t="shared" si="14"/>
        <v>11</v>
      </c>
      <c r="M80" s="29">
        <f t="shared" ca="1" si="15"/>
        <v>22</v>
      </c>
      <c r="N80" s="19">
        <f t="shared" si="16"/>
        <v>43914</v>
      </c>
      <c r="O80" s="30">
        <f>INT((N80-A80)/7)+MAX(1,(WEEKDAY(N80,2)&lt;WEEKDAY(A80,2))+1)</f>
        <v>2</v>
      </c>
      <c r="P80" s="30">
        <f>INT((N80-A80)/7)+MAX(1,(WEEKDAY(N80,1)&lt;WEEKDAY(A80,1))+1)</f>
        <v>2</v>
      </c>
    </row>
    <row r="81" spans="1:16">
      <c r="A81" s="19">
        <v>43908</v>
      </c>
      <c r="B81" s="21">
        <f t="shared" si="17"/>
        <v>43908</v>
      </c>
      <c r="C81" s="17">
        <f t="shared" si="9"/>
        <v>3</v>
      </c>
      <c r="D81" s="3">
        <f>COUNTIF($C$2:C81,C81)</f>
        <v>12</v>
      </c>
      <c r="E81" s="3">
        <f>COUNTIF($C$2:C81,C81)</f>
        <v>12</v>
      </c>
      <c r="F81" s="3">
        <f>IF(COUNTIF($C$2:C81,C81)&gt;53,COUNTIF($C$2:C81,C81)-53,COUNTIF($C$2:C81,C81))</f>
        <v>12</v>
      </c>
      <c r="G81" s="29">
        <f t="shared" si="10"/>
        <v>12</v>
      </c>
      <c r="H81" s="29">
        <f t="shared" si="11"/>
        <v>12</v>
      </c>
      <c r="I81" s="3">
        <f>COUNTIF($C$2:$C$736,C81)</f>
        <v>105</v>
      </c>
      <c r="J81" s="3">
        <f t="shared" si="12"/>
        <v>2020</v>
      </c>
      <c r="K81" s="3">
        <f t="shared" si="13"/>
        <v>2020</v>
      </c>
      <c r="L81" s="3">
        <f t="shared" si="14"/>
        <v>12</v>
      </c>
      <c r="M81" s="29">
        <f t="shared" ca="1" si="15"/>
        <v>22</v>
      </c>
      <c r="N81" s="19">
        <f t="shared" si="16"/>
        <v>43915</v>
      </c>
      <c r="O81" s="30">
        <f>INT((N81-A81)/7)+MAX(1,(WEEKDAY(N81,2)&lt;WEEKDAY(A81,2))+1)</f>
        <v>2</v>
      </c>
      <c r="P81" s="30">
        <f>INT((N81-A81)/7)+MAX(1,(WEEKDAY(N81,1)&lt;WEEKDAY(A81,1))+1)</f>
        <v>2</v>
      </c>
    </row>
    <row r="82" spans="1:16">
      <c r="A82" s="19">
        <v>43909</v>
      </c>
      <c r="B82" s="21">
        <f t="shared" si="17"/>
        <v>43909</v>
      </c>
      <c r="C82" s="17">
        <f t="shared" si="9"/>
        <v>4</v>
      </c>
      <c r="D82" s="3">
        <f>COUNTIF($C$2:C82,C82)</f>
        <v>12</v>
      </c>
      <c r="E82" s="3">
        <f>COUNTIF($C$2:C82,C82)</f>
        <v>12</v>
      </c>
      <c r="F82" s="3">
        <f>IF(COUNTIF($C$2:C82,C82)&gt;53,COUNTIF($C$2:C82,C82)-53,COUNTIF($C$2:C82,C82))</f>
        <v>12</v>
      </c>
      <c r="G82" s="29">
        <f t="shared" si="10"/>
        <v>12</v>
      </c>
      <c r="H82" s="29">
        <f t="shared" si="11"/>
        <v>12</v>
      </c>
      <c r="I82" s="3">
        <f>COUNTIF($C$2:$C$736,C82)</f>
        <v>105</v>
      </c>
      <c r="J82" s="3">
        <f t="shared" si="12"/>
        <v>2020</v>
      </c>
      <c r="K82" s="3">
        <f t="shared" si="13"/>
        <v>2020</v>
      </c>
      <c r="L82" s="3">
        <f t="shared" si="14"/>
        <v>12</v>
      </c>
      <c r="M82" s="29">
        <f t="shared" ca="1" si="15"/>
        <v>22</v>
      </c>
      <c r="N82" s="19">
        <f t="shared" si="16"/>
        <v>43916</v>
      </c>
      <c r="O82" s="30">
        <f>INT((N82-A82)/7)+MAX(1,(WEEKDAY(N82,2)&lt;WEEKDAY(A82,2))+1)</f>
        <v>2</v>
      </c>
      <c r="P82" s="30">
        <f>INT((N82-A82)/7)+MAX(1,(WEEKDAY(N82,1)&lt;WEEKDAY(A82,1))+1)</f>
        <v>2</v>
      </c>
    </row>
    <row r="83" spans="1:16">
      <c r="A83" s="19">
        <v>43910</v>
      </c>
      <c r="B83" s="21">
        <f t="shared" si="17"/>
        <v>43910</v>
      </c>
      <c r="C83" s="17">
        <f t="shared" si="9"/>
        <v>5</v>
      </c>
      <c r="D83" s="3">
        <f>COUNTIF($C$2:C83,C83)</f>
        <v>12</v>
      </c>
      <c r="E83" s="3">
        <f>COUNTIF($C$2:C83,C83)</f>
        <v>12</v>
      </c>
      <c r="F83" s="3">
        <f>IF(COUNTIF($C$2:C83,C83)&gt;53,COUNTIF($C$2:C83,C83)-53,COUNTIF($C$2:C83,C83))</f>
        <v>12</v>
      </c>
      <c r="G83" s="29">
        <f t="shared" si="10"/>
        <v>12</v>
      </c>
      <c r="H83" s="29">
        <f t="shared" si="11"/>
        <v>12</v>
      </c>
      <c r="I83" s="3">
        <f>COUNTIF($C$2:$C$736,C83)</f>
        <v>105</v>
      </c>
      <c r="J83" s="3">
        <f t="shared" si="12"/>
        <v>2020</v>
      </c>
      <c r="K83" s="3">
        <f t="shared" si="13"/>
        <v>2020</v>
      </c>
      <c r="L83" s="3">
        <f t="shared" si="14"/>
        <v>12</v>
      </c>
      <c r="M83" s="29">
        <f t="shared" ca="1" si="15"/>
        <v>22</v>
      </c>
      <c r="N83" s="19">
        <f t="shared" si="16"/>
        <v>43917</v>
      </c>
      <c r="O83" s="30">
        <f>INT((N83-A83)/7)+MAX(1,(WEEKDAY(N83,2)&lt;WEEKDAY(A83,2))+1)</f>
        <v>2</v>
      </c>
      <c r="P83" s="30">
        <f>INT((N83-A83)/7)+MAX(1,(WEEKDAY(N83,1)&lt;WEEKDAY(A83,1))+1)</f>
        <v>2</v>
      </c>
    </row>
    <row r="84" spans="1:16">
      <c r="A84" s="19">
        <v>43911</v>
      </c>
      <c r="B84" s="21">
        <f t="shared" si="17"/>
        <v>43911</v>
      </c>
      <c r="C84" s="17">
        <f t="shared" si="9"/>
        <v>6</v>
      </c>
      <c r="D84" s="3">
        <f>COUNTIF($C$2:C84,C84)</f>
        <v>12</v>
      </c>
      <c r="E84" s="3">
        <f>COUNTIF($C$2:C84,C84)</f>
        <v>12</v>
      </c>
      <c r="F84" s="3">
        <f>IF(COUNTIF($C$2:C84,C84)&gt;53,COUNTIF($C$2:C84,C84)-53,COUNTIF($C$2:C84,C84))</f>
        <v>12</v>
      </c>
      <c r="G84" s="29">
        <f t="shared" si="10"/>
        <v>12</v>
      </c>
      <c r="H84" s="29">
        <f t="shared" si="11"/>
        <v>12</v>
      </c>
      <c r="I84" s="3">
        <f>COUNTIF($C$2:$C$736,C84)</f>
        <v>105</v>
      </c>
      <c r="J84" s="3">
        <f t="shared" si="12"/>
        <v>2020</v>
      </c>
      <c r="K84" s="3">
        <f t="shared" si="13"/>
        <v>2020</v>
      </c>
      <c r="L84" s="3">
        <f t="shared" si="14"/>
        <v>12</v>
      </c>
      <c r="M84" s="29">
        <f t="shared" ca="1" si="15"/>
        <v>22</v>
      </c>
      <c r="N84" s="19">
        <f t="shared" si="16"/>
        <v>43918</v>
      </c>
      <c r="O84" s="30">
        <f>INT((N84-A84)/7)+MAX(1,(WEEKDAY(N84,2)&lt;WEEKDAY(A84,2))+1)</f>
        <v>2</v>
      </c>
      <c r="P84" s="30">
        <f>INT((N84-A84)/7)+MAX(1,(WEEKDAY(N84,1)&lt;WEEKDAY(A84,1))+1)</f>
        <v>2</v>
      </c>
    </row>
    <row r="85" spans="1:16">
      <c r="A85" s="19">
        <v>43912</v>
      </c>
      <c r="B85" s="21">
        <f t="shared" si="17"/>
        <v>43912</v>
      </c>
      <c r="C85" s="17">
        <f t="shared" si="9"/>
        <v>7</v>
      </c>
      <c r="D85" s="3">
        <f>COUNTIF($C$2:C85,C85)</f>
        <v>12</v>
      </c>
      <c r="E85" s="3">
        <f>COUNTIF($C$2:C85,C85)</f>
        <v>12</v>
      </c>
      <c r="F85" s="3">
        <f>IF(COUNTIF($C$2:C85,C85)&gt;53,COUNTIF($C$2:C85,C85)-53,COUNTIF($C$2:C85,C85))</f>
        <v>12</v>
      </c>
      <c r="G85" s="29">
        <f t="shared" si="10"/>
        <v>12</v>
      </c>
      <c r="H85" s="29">
        <f t="shared" si="11"/>
        <v>13</v>
      </c>
      <c r="I85" s="3">
        <f>COUNTIF($C$2:$C$736,C85)</f>
        <v>105</v>
      </c>
      <c r="J85" s="3">
        <f t="shared" si="12"/>
        <v>2020</v>
      </c>
      <c r="K85" s="3">
        <f t="shared" si="13"/>
        <v>2020</v>
      </c>
      <c r="L85" s="3">
        <f t="shared" si="14"/>
        <v>12</v>
      </c>
      <c r="M85" s="29">
        <f t="shared" ca="1" si="15"/>
        <v>22</v>
      </c>
      <c r="N85" s="19">
        <f t="shared" si="16"/>
        <v>43919</v>
      </c>
      <c r="O85" s="30">
        <f>INT((N85-A85)/7)+MAX(1,(WEEKDAY(N85,2)&lt;WEEKDAY(A85,2))+1)</f>
        <v>2</v>
      </c>
      <c r="P85" s="30">
        <f>INT((N85-A85)/7)+MAX(1,(WEEKDAY(N85,1)&lt;WEEKDAY(A85,1))+1)</f>
        <v>2</v>
      </c>
    </row>
    <row r="86" spans="1:16">
      <c r="A86" s="19">
        <v>43913</v>
      </c>
      <c r="B86" s="21">
        <f t="shared" si="17"/>
        <v>43913</v>
      </c>
      <c r="C86" s="17">
        <f t="shared" si="9"/>
        <v>1</v>
      </c>
      <c r="D86" s="3">
        <f>COUNTIF($C$2:C86,C86)</f>
        <v>13</v>
      </c>
      <c r="E86" s="3">
        <f>COUNTIF($C$2:C86,C86)</f>
        <v>13</v>
      </c>
      <c r="F86" s="3">
        <f>IF(COUNTIF($C$2:C86,C86)&gt;53,COUNTIF($C$2:C86,C86)-53,COUNTIF($C$2:C86,C86))</f>
        <v>13</v>
      </c>
      <c r="G86" s="29">
        <f t="shared" si="10"/>
        <v>13</v>
      </c>
      <c r="H86" s="29">
        <f t="shared" si="11"/>
        <v>13</v>
      </c>
      <c r="I86" s="3">
        <f>COUNTIF($C$2:$C$736,C86)</f>
        <v>105</v>
      </c>
      <c r="J86" s="3">
        <f t="shared" si="12"/>
        <v>2020</v>
      </c>
      <c r="K86" s="3">
        <f t="shared" si="13"/>
        <v>2020</v>
      </c>
      <c r="L86" s="3">
        <f t="shared" si="14"/>
        <v>12</v>
      </c>
      <c r="M86" s="29">
        <f t="shared" ca="1" si="15"/>
        <v>22</v>
      </c>
      <c r="N86" s="19">
        <f t="shared" si="16"/>
        <v>43920</v>
      </c>
      <c r="O86" s="30">
        <f>INT((N86-A86)/7)+MAX(1,(WEEKDAY(N86,2)&lt;WEEKDAY(A86,2))+1)</f>
        <v>2</v>
      </c>
      <c r="P86" s="30">
        <f>INT((N86-A86)/7)+MAX(1,(WEEKDAY(N86,1)&lt;WEEKDAY(A86,1))+1)</f>
        <v>2</v>
      </c>
    </row>
    <row r="87" spans="1:16">
      <c r="A87" s="19">
        <v>43914</v>
      </c>
      <c r="B87" s="21">
        <f t="shared" si="17"/>
        <v>43914</v>
      </c>
      <c r="C87" s="17">
        <f t="shared" si="9"/>
        <v>2</v>
      </c>
      <c r="D87" s="3">
        <f>COUNTIF($C$2:C87,C87)</f>
        <v>13</v>
      </c>
      <c r="E87" s="3">
        <f>COUNTIF($C$2:C87,C87)</f>
        <v>13</v>
      </c>
      <c r="F87" s="3">
        <f>IF(COUNTIF($C$2:C87,C87)&gt;53,COUNTIF($C$2:C87,C87)-53,COUNTIF($C$2:C87,C87))</f>
        <v>13</v>
      </c>
      <c r="G87" s="29">
        <f t="shared" si="10"/>
        <v>13</v>
      </c>
      <c r="H87" s="29">
        <f t="shared" si="11"/>
        <v>13</v>
      </c>
      <c r="I87" s="3">
        <f>COUNTIF($C$2:$C$736,C87)</f>
        <v>105</v>
      </c>
      <c r="J87" s="3">
        <f t="shared" si="12"/>
        <v>2020</v>
      </c>
      <c r="K87" s="3">
        <f t="shared" si="13"/>
        <v>2020</v>
      </c>
      <c r="L87" s="3">
        <f t="shared" si="14"/>
        <v>12</v>
      </c>
      <c r="M87" s="29">
        <f t="shared" ca="1" si="15"/>
        <v>22</v>
      </c>
      <c r="N87" s="19">
        <f t="shared" si="16"/>
        <v>43921</v>
      </c>
      <c r="O87" s="30">
        <f>INT((N87-A87)/7)+MAX(1,(WEEKDAY(N87,2)&lt;WEEKDAY(A87,2))+1)</f>
        <v>2</v>
      </c>
      <c r="P87" s="30">
        <f>INT((N87-A87)/7)+MAX(1,(WEEKDAY(N87,1)&lt;WEEKDAY(A87,1))+1)</f>
        <v>2</v>
      </c>
    </row>
    <row r="88" spans="1:16">
      <c r="A88" s="19">
        <v>43915</v>
      </c>
      <c r="B88" s="21">
        <f t="shared" si="17"/>
        <v>43915</v>
      </c>
      <c r="C88" s="17">
        <f t="shared" si="9"/>
        <v>3</v>
      </c>
      <c r="D88" s="3">
        <f>COUNTIF($C$2:C88,C88)</f>
        <v>13</v>
      </c>
      <c r="E88" s="3">
        <f>COUNTIF($C$2:C88,C88)</f>
        <v>13</v>
      </c>
      <c r="F88" s="3">
        <f>IF(COUNTIF($C$2:C88,C88)&gt;53,COUNTIF($C$2:C88,C88)-53,COUNTIF($C$2:C88,C88))</f>
        <v>13</v>
      </c>
      <c r="G88" s="29">
        <f t="shared" si="10"/>
        <v>13</v>
      </c>
      <c r="H88" s="29">
        <f t="shared" si="11"/>
        <v>13</v>
      </c>
      <c r="I88" s="3">
        <f>COUNTIF($C$2:$C$736,C88)</f>
        <v>105</v>
      </c>
      <c r="J88" s="3">
        <f t="shared" si="12"/>
        <v>2020</v>
      </c>
      <c r="K88" s="3">
        <f t="shared" si="13"/>
        <v>2020</v>
      </c>
      <c r="L88" s="3">
        <f t="shared" si="14"/>
        <v>13</v>
      </c>
      <c r="M88" s="29">
        <f t="shared" ca="1" si="15"/>
        <v>22</v>
      </c>
      <c r="N88" s="19">
        <f t="shared" si="16"/>
        <v>43922</v>
      </c>
      <c r="O88" s="30">
        <f>INT((N88-A88)/7)+MAX(1,(WEEKDAY(N88,2)&lt;WEEKDAY(A88,2))+1)</f>
        <v>2</v>
      </c>
      <c r="P88" s="30">
        <f>INT((N88-A88)/7)+MAX(1,(WEEKDAY(N88,1)&lt;WEEKDAY(A88,1))+1)</f>
        <v>2</v>
      </c>
    </row>
    <row r="89" spans="1:16">
      <c r="A89" s="19">
        <v>43916</v>
      </c>
      <c r="B89" s="21">
        <f t="shared" si="17"/>
        <v>43916</v>
      </c>
      <c r="C89" s="17">
        <f t="shared" si="9"/>
        <v>4</v>
      </c>
      <c r="D89" s="3">
        <f>COUNTIF($C$2:C89,C89)</f>
        <v>13</v>
      </c>
      <c r="E89" s="3">
        <f>COUNTIF($C$2:C89,C89)</f>
        <v>13</v>
      </c>
      <c r="F89" s="3">
        <f>IF(COUNTIF($C$2:C89,C89)&gt;53,COUNTIF($C$2:C89,C89)-53,COUNTIF($C$2:C89,C89))</f>
        <v>13</v>
      </c>
      <c r="G89" s="29">
        <f t="shared" si="10"/>
        <v>13</v>
      </c>
      <c r="H89" s="29">
        <f t="shared" si="11"/>
        <v>13</v>
      </c>
      <c r="I89" s="3">
        <f>COUNTIF($C$2:$C$736,C89)</f>
        <v>105</v>
      </c>
      <c r="J89" s="3">
        <f t="shared" si="12"/>
        <v>2020</v>
      </c>
      <c r="K89" s="3">
        <f t="shared" si="13"/>
        <v>2020</v>
      </c>
      <c r="L89" s="3">
        <f t="shared" si="14"/>
        <v>13</v>
      </c>
      <c r="M89" s="29">
        <f t="shared" ca="1" si="15"/>
        <v>22</v>
      </c>
      <c r="N89" s="19">
        <f t="shared" si="16"/>
        <v>43923</v>
      </c>
      <c r="O89" s="30">
        <f>INT((N89-A89)/7)+MAX(1,(WEEKDAY(N89,2)&lt;WEEKDAY(A89,2))+1)</f>
        <v>2</v>
      </c>
      <c r="P89" s="30">
        <f>INT((N89-A89)/7)+MAX(1,(WEEKDAY(N89,1)&lt;WEEKDAY(A89,1))+1)</f>
        <v>2</v>
      </c>
    </row>
    <row r="90" spans="1:16">
      <c r="A90" s="19">
        <v>43917</v>
      </c>
      <c r="B90" s="21">
        <f t="shared" si="17"/>
        <v>43917</v>
      </c>
      <c r="C90" s="17">
        <f t="shared" si="9"/>
        <v>5</v>
      </c>
      <c r="D90" s="3">
        <f>COUNTIF($C$2:C90,C90)</f>
        <v>13</v>
      </c>
      <c r="E90" s="3">
        <f>COUNTIF($C$2:C90,C90)</f>
        <v>13</v>
      </c>
      <c r="F90" s="3">
        <f>IF(COUNTIF($C$2:C90,C90)&gt;53,COUNTIF($C$2:C90,C90)-53,COUNTIF($C$2:C90,C90))</f>
        <v>13</v>
      </c>
      <c r="G90" s="29">
        <f t="shared" si="10"/>
        <v>13</v>
      </c>
      <c r="H90" s="29">
        <f t="shared" si="11"/>
        <v>13</v>
      </c>
      <c r="I90" s="3">
        <f>COUNTIF($C$2:$C$736,C90)</f>
        <v>105</v>
      </c>
      <c r="J90" s="3">
        <f t="shared" si="12"/>
        <v>2020</v>
      </c>
      <c r="K90" s="3">
        <f t="shared" si="13"/>
        <v>2020</v>
      </c>
      <c r="L90" s="3">
        <f t="shared" si="14"/>
        <v>13</v>
      </c>
      <c r="M90" s="29">
        <f t="shared" ca="1" si="15"/>
        <v>22</v>
      </c>
      <c r="N90" s="19">
        <f t="shared" si="16"/>
        <v>43924</v>
      </c>
      <c r="O90" s="30">
        <f>INT((N90-A90)/7)+MAX(1,(WEEKDAY(N90,2)&lt;WEEKDAY(A90,2))+1)</f>
        <v>2</v>
      </c>
      <c r="P90" s="30">
        <f>INT((N90-A90)/7)+MAX(1,(WEEKDAY(N90,1)&lt;WEEKDAY(A90,1))+1)</f>
        <v>2</v>
      </c>
    </row>
    <row r="91" spans="1:16">
      <c r="A91" s="19">
        <v>43918</v>
      </c>
      <c r="B91" s="21">
        <f t="shared" si="17"/>
        <v>43918</v>
      </c>
      <c r="C91" s="17">
        <f t="shared" si="9"/>
        <v>6</v>
      </c>
      <c r="D91" s="3">
        <f>COUNTIF($C$2:C91,C91)</f>
        <v>13</v>
      </c>
      <c r="E91" s="3">
        <f>COUNTIF($C$2:C91,C91)</f>
        <v>13</v>
      </c>
      <c r="F91" s="3">
        <f>IF(COUNTIF($C$2:C91,C91)&gt;53,COUNTIF($C$2:C91,C91)-53,COUNTIF($C$2:C91,C91))</f>
        <v>13</v>
      </c>
      <c r="G91" s="29">
        <f t="shared" si="10"/>
        <v>13</v>
      </c>
      <c r="H91" s="29">
        <f t="shared" si="11"/>
        <v>13</v>
      </c>
      <c r="I91" s="3">
        <f>COUNTIF($C$2:$C$736,C91)</f>
        <v>105</v>
      </c>
      <c r="J91" s="3">
        <f t="shared" si="12"/>
        <v>2020</v>
      </c>
      <c r="K91" s="3">
        <f t="shared" si="13"/>
        <v>2020</v>
      </c>
      <c r="L91" s="3">
        <f t="shared" si="14"/>
        <v>13</v>
      </c>
      <c r="M91" s="29">
        <f t="shared" ca="1" si="15"/>
        <v>22</v>
      </c>
      <c r="N91" s="19">
        <f t="shared" si="16"/>
        <v>43925</v>
      </c>
      <c r="O91" s="30">
        <f>INT((N91-A91)/7)+MAX(1,(WEEKDAY(N91,2)&lt;WEEKDAY(A91,2))+1)</f>
        <v>2</v>
      </c>
      <c r="P91" s="30">
        <f>INT((N91-A91)/7)+MAX(1,(WEEKDAY(N91,1)&lt;WEEKDAY(A91,1))+1)</f>
        <v>2</v>
      </c>
    </row>
    <row r="92" spans="1:16">
      <c r="A92" s="19">
        <v>43919</v>
      </c>
      <c r="B92" s="21">
        <f t="shared" si="17"/>
        <v>43919</v>
      </c>
      <c r="C92" s="17">
        <f t="shared" si="9"/>
        <v>7</v>
      </c>
      <c r="D92" s="3">
        <f>COUNTIF($C$2:C92,C92)</f>
        <v>13</v>
      </c>
      <c r="E92" s="3">
        <f>COUNTIF($C$2:C92,C92)</f>
        <v>13</v>
      </c>
      <c r="F92" s="3">
        <f>IF(COUNTIF($C$2:C92,C92)&gt;53,COUNTIF($C$2:C92,C92)-53,COUNTIF($C$2:C92,C92))</f>
        <v>13</v>
      </c>
      <c r="G92" s="29">
        <f t="shared" si="10"/>
        <v>13</v>
      </c>
      <c r="H92" s="29">
        <f t="shared" si="11"/>
        <v>14</v>
      </c>
      <c r="I92" s="3">
        <f>COUNTIF($C$2:$C$736,C92)</f>
        <v>105</v>
      </c>
      <c r="J92" s="3">
        <f t="shared" si="12"/>
        <v>2020</v>
      </c>
      <c r="K92" s="3">
        <f t="shared" si="13"/>
        <v>2020</v>
      </c>
      <c r="L92" s="3">
        <f t="shared" si="14"/>
        <v>13</v>
      </c>
      <c r="M92" s="29">
        <f t="shared" ca="1" si="15"/>
        <v>22</v>
      </c>
      <c r="N92" s="19">
        <f t="shared" si="16"/>
        <v>43926</v>
      </c>
      <c r="O92" s="30">
        <f>INT((N92-A92)/7)+MAX(1,(WEEKDAY(N92,2)&lt;WEEKDAY(A92,2))+1)</f>
        <v>2</v>
      </c>
      <c r="P92" s="30">
        <f>INT((N92-A92)/7)+MAX(1,(WEEKDAY(N92,1)&lt;WEEKDAY(A92,1))+1)</f>
        <v>2</v>
      </c>
    </row>
    <row r="93" spans="1:16">
      <c r="A93" s="19">
        <v>43920</v>
      </c>
      <c r="B93" s="21">
        <f t="shared" si="17"/>
        <v>43920</v>
      </c>
      <c r="C93" s="17">
        <f t="shared" si="9"/>
        <v>1</v>
      </c>
      <c r="D93" s="3">
        <f>COUNTIF($C$2:C93,C93)</f>
        <v>14</v>
      </c>
      <c r="E93" s="3">
        <f>COUNTIF($C$2:C93,C93)</f>
        <v>14</v>
      </c>
      <c r="F93" s="3">
        <f>IF(COUNTIF($C$2:C93,C93)&gt;53,COUNTIF($C$2:C93,C93)-53,COUNTIF($C$2:C93,C93))</f>
        <v>14</v>
      </c>
      <c r="G93" s="29">
        <f t="shared" si="10"/>
        <v>14</v>
      </c>
      <c r="H93" s="29">
        <f t="shared" si="11"/>
        <v>14</v>
      </c>
      <c r="I93" s="3">
        <f>COUNTIF($C$2:$C$736,C93)</f>
        <v>105</v>
      </c>
      <c r="J93" s="3">
        <f t="shared" si="12"/>
        <v>2020</v>
      </c>
      <c r="K93" s="3">
        <f t="shared" si="13"/>
        <v>2020</v>
      </c>
      <c r="L93" s="3">
        <f t="shared" si="14"/>
        <v>13</v>
      </c>
      <c r="M93" s="29">
        <f t="shared" ca="1" si="15"/>
        <v>22</v>
      </c>
      <c r="N93" s="19">
        <f t="shared" si="16"/>
        <v>43927</v>
      </c>
      <c r="O93" s="30">
        <f>INT((N93-A93)/7)+MAX(1,(WEEKDAY(N93,2)&lt;WEEKDAY(A93,2))+1)</f>
        <v>2</v>
      </c>
      <c r="P93" s="30">
        <f>INT((N93-A93)/7)+MAX(1,(WEEKDAY(N93,1)&lt;WEEKDAY(A93,1))+1)</f>
        <v>2</v>
      </c>
    </row>
    <row r="94" spans="1:16">
      <c r="A94" s="19">
        <v>43921</v>
      </c>
      <c r="B94" s="21">
        <f t="shared" si="17"/>
        <v>43921</v>
      </c>
      <c r="C94" s="17">
        <f t="shared" si="9"/>
        <v>2</v>
      </c>
      <c r="D94" s="3">
        <f>COUNTIF($C$2:C94,C94)</f>
        <v>14</v>
      </c>
      <c r="E94" s="3">
        <f>COUNTIF($C$2:C94,C94)</f>
        <v>14</v>
      </c>
      <c r="F94" s="3">
        <f>IF(COUNTIF($C$2:C94,C94)&gt;53,COUNTIF($C$2:C94,C94)-53,COUNTIF($C$2:C94,C94))</f>
        <v>14</v>
      </c>
      <c r="G94" s="29">
        <f t="shared" si="10"/>
        <v>14</v>
      </c>
      <c r="H94" s="29">
        <f t="shared" si="11"/>
        <v>14</v>
      </c>
      <c r="I94" s="3">
        <f>COUNTIF($C$2:$C$736,C94)</f>
        <v>105</v>
      </c>
      <c r="J94" s="3">
        <f t="shared" si="12"/>
        <v>2020</v>
      </c>
      <c r="K94" s="3">
        <f t="shared" si="13"/>
        <v>2020</v>
      </c>
      <c r="L94" s="3">
        <f t="shared" si="14"/>
        <v>13</v>
      </c>
      <c r="M94" s="29">
        <f t="shared" ca="1" si="15"/>
        <v>22</v>
      </c>
      <c r="N94" s="19">
        <f t="shared" si="16"/>
        <v>43928</v>
      </c>
      <c r="O94" s="30">
        <f>INT((N94-A94)/7)+MAX(1,(WEEKDAY(N94,2)&lt;WEEKDAY(A94,2))+1)</f>
        <v>2</v>
      </c>
      <c r="P94" s="30">
        <f>INT((N94-A94)/7)+MAX(1,(WEEKDAY(N94,1)&lt;WEEKDAY(A94,1))+1)</f>
        <v>2</v>
      </c>
    </row>
    <row r="95" spans="1:16">
      <c r="A95" s="19">
        <v>43922</v>
      </c>
      <c r="B95" s="21">
        <f t="shared" si="17"/>
        <v>43922</v>
      </c>
      <c r="C95" s="17">
        <f t="shared" si="9"/>
        <v>3</v>
      </c>
      <c r="D95" s="3">
        <f>COUNTIF($C$2:C95,C95)</f>
        <v>14</v>
      </c>
      <c r="E95" s="3">
        <f>COUNTIF($C$2:C95,C95)</f>
        <v>14</v>
      </c>
      <c r="F95" s="3">
        <f>IF(COUNTIF($C$2:C95,C95)&gt;53,COUNTIF($C$2:C95,C95)-53,COUNTIF($C$2:C95,C95))</f>
        <v>14</v>
      </c>
      <c r="G95" s="29">
        <f t="shared" si="10"/>
        <v>14</v>
      </c>
      <c r="H95" s="29">
        <f t="shared" si="11"/>
        <v>14</v>
      </c>
      <c r="I95" s="3">
        <f>COUNTIF($C$2:$C$736,C95)</f>
        <v>105</v>
      </c>
      <c r="J95" s="3">
        <f t="shared" si="12"/>
        <v>2020</v>
      </c>
      <c r="K95" s="3">
        <f t="shared" si="13"/>
        <v>2020</v>
      </c>
      <c r="L95" s="3">
        <f t="shared" si="14"/>
        <v>14</v>
      </c>
      <c r="M95" s="29">
        <f t="shared" ca="1" si="15"/>
        <v>22</v>
      </c>
      <c r="N95" s="19">
        <f t="shared" si="16"/>
        <v>43929</v>
      </c>
      <c r="O95" s="30">
        <f>INT((N95-A95)/7)+MAX(1,(WEEKDAY(N95,2)&lt;WEEKDAY(A95,2))+1)</f>
        <v>2</v>
      </c>
      <c r="P95" s="30">
        <f>INT((N95-A95)/7)+MAX(1,(WEEKDAY(N95,1)&lt;WEEKDAY(A95,1))+1)</f>
        <v>2</v>
      </c>
    </row>
    <row r="96" spans="1:16">
      <c r="A96" s="19">
        <v>43923</v>
      </c>
      <c r="B96" s="21">
        <f t="shared" si="17"/>
        <v>43923</v>
      </c>
      <c r="C96" s="17">
        <f t="shared" si="9"/>
        <v>4</v>
      </c>
      <c r="D96" s="3">
        <f>COUNTIF($C$2:C96,C96)</f>
        <v>14</v>
      </c>
      <c r="E96" s="3">
        <f>COUNTIF($C$2:C96,C96)</f>
        <v>14</v>
      </c>
      <c r="F96" s="3">
        <f>IF(COUNTIF($C$2:C96,C96)&gt;53,COUNTIF($C$2:C96,C96)-53,COUNTIF($C$2:C96,C96))</f>
        <v>14</v>
      </c>
      <c r="G96" s="29">
        <f t="shared" si="10"/>
        <v>14</v>
      </c>
      <c r="H96" s="29">
        <f t="shared" si="11"/>
        <v>14</v>
      </c>
      <c r="I96" s="3">
        <f>COUNTIF($C$2:$C$736,C96)</f>
        <v>105</v>
      </c>
      <c r="J96" s="3">
        <f t="shared" si="12"/>
        <v>2020</v>
      </c>
      <c r="K96" s="3">
        <f t="shared" si="13"/>
        <v>2020</v>
      </c>
      <c r="L96" s="3">
        <f t="shared" si="14"/>
        <v>14</v>
      </c>
      <c r="M96" s="29">
        <f t="shared" ca="1" si="15"/>
        <v>22</v>
      </c>
      <c r="N96" s="19">
        <f t="shared" si="16"/>
        <v>43930</v>
      </c>
      <c r="O96" s="30">
        <f>INT((N96-A96)/7)+MAX(1,(WEEKDAY(N96,2)&lt;WEEKDAY(A96,2))+1)</f>
        <v>2</v>
      </c>
      <c r="P96" s="30">
        <f>INT((N96-A96)/7)+MAX(1,(WEEKDAY(N96,1)&lt;WEEKDAY(A96,1))+1)</f>
        <v>2</v>
      </c>
    </row>
    <row r="97" spans="1:16">
      <c r="A97" s="19">
        <v>43924</v>
      </c>
      <c r="B97" s="21">
        <f t="shared" si="17"/>
        <v>43924</v>
      </c>
      <c r="C97" s="17">
        <f t="shared" si="9"/>
        <v>5</v>
      </c>
      <c r="D97" s="3">
        <f>COUNTIF($C$2:C97,C97)</f>
        <v>14</v>
      </c>
      <c r="E97" s="3">
        <f>COUNTIF($C$2:C97,C97)</f>
        <v>14</v>
      </c>
      <c r="F97" s="3">
        <f>IF(COUNTIF($C$2:C97,C97)&gt;53,COUNTIF($C$2:C97,C97)-53,COUNTIF($C$2:C97,C97))</f>
        <v>14</v>
      </c>
      <c r="G97" s="29">
        <f t="shared" si="10"/>
        <v>14</v>
      </c>
      <c r="H97" s="29">
        <f t="shared" si="11"/>
        <v>14</v>
      </c>
      <c r="I97" s="3">
        <f>COUNTIF($C$2:$C$736,C97)</f>
        <v>105</v>
      </c>
      <c r="J97" s="3">
        <f t="shared" si="12"/>
        <v>2020</v>
      </c>
      <c r="K97" s="3">
        <f t="shared" si="13"/>
        <v>2020</v>
      </c>
      <c r="L97" s="3">
        <f t="shared" si="14"/>
        <v>14</v>
      </c>
      <c r="M97" s="29">
        <f t="shared" ca="1" si="15"/>
        <v>22</v>
      </c>
      <c r="N97" s="19">
        <f t="shared" si="16"/>
        <v>43931</v>
      </c>
      <c r="O97" s="30">
        <f>INT((N97-A97)/7)+MAX(1,(WEEKDAY(N97,2)&lt;WEEKDAY(A97,2))+1)</f>
        <v>2</v>
      </c>
      <c r="P97" s="30">
        <f>INT((N97-A97)/7)+MAX(1,(WEEKDAY(N97,1)&lt;WEEKDAY(A97,1))+1)</f>
        <v>2</v>
      </c>
    </row>
    <row r="98" spans="1:16">
      <c r="A98" s="19">
        <v>43925</v>
      </c>
      <c r="B98" s="21">
        <f t="shared" si="17"/>
        <v>43925</v>
      </c>
      <c r="C98" s="17">
        <f t="shared" si="9"/>
        <v>6</v>
      </c>
      <c r="D98" s="3">
        <f>COUNTIF($C$2:C98,C98)</f>
        <v>14</v>
      </c>
      <c r="E98" s="3">
        <f>COUNTIF($C$2:C98,C98)</f>
        <v>14</v>
      </c>
      <c r="F98" s="3">
        <f>IF(COUNTIF($C$2:C98,C98)&gt;53,COUNTIF($C$2:C98,C98)-53,COUNTIF($C$2:C98,C98))</f>
        <v>14</v>
      </c>
      <c r="G98" s="29">
        <f t="shared" si="10"/>
        <v>14</v>
      </c>
      <c r="H98" s="29">
        <f t="shared" si="11"/>
        <v>14</v>
      </c>
      <c r="I98" s="3">
        <f>COUNTIF($C$2:$C$736,C98)</f>
        <v>105</v>
      </c>
      <c r="J98" s="3">
        <f t="shared" si="12"/>
        <v>2020</v>
      </c>
      <c r="K98" s="3">
        <f t="shared" si="13"/>
        <v>2020</v>
      </c>
      <c r="L98" s="3">
        <f t="shared" si="14"/>
        <v>14</v>
      </c>
      <c r="M98" s="29">
        <f t="shared" ca="1" si="15"/>
        <v>22</v>
      </c>
      <c r="N98" s="19">
        <f t="shared" si="16"/>
        <v>43932</v>
      </c>
      <c r="O98" s="30">
        <f>INT((N98-A98)/7)+MAX(1,(WEEKDAY(N98,2)&lt;WEEKDAY(A98,2))+1)</f>
        <v>2</v>
      </c>
      <c r="P98" s="30">
        <f>INT((N98-A98)/7)+MAX(1,(WEEKDAY(N98,1)&lt;WEEKDAY(A98,1))+1)</f>
        <v>2</v>
      </c>
    </row>
    <row r="99" spans="1:16">
      <c r="A99" s="19">
        <v>43926</v>
      </c>
      <c r="B99" s="21">
        <f t="shared" si="17"/>
        <v>43926</v>
      </c>
      <c r="C99" s="17">
        <f t="shared" si="9"/>
        <v>7</v>
      </c>
      <c r="D99" s="3">
        <f>COUNTIF($C$2:C99,C99)</f>
        <v>14</v>
      </c>
      <c r="E99" s="3">
        <f>COUNTIF($C$2:C99,C99)</f>
        <v>14</v>
      </c>
      <c r="F99" s="3">
        <f>IF(COUNTIF($C$2:C99,C99)&gt;53,COUNTIF($C$2:C99,C99)-53,COUNTIF($C$2:C99,C99))</f>
        <v>14</v>
      </c>
      <c r="G99" s="29">
        <f t="shared" si="10"/>
        <v>14</v>
      </c>
      <c r="H99" s="29">
        <f t="shared" si="11"/>
        <v>15</v>
      </c>
      <c r="I99" s="3">
        <f>COUNTIF($C$2:$C$736,C99)</f>
        <v>105</v>
      </c>
      <c r="J99" s="3">
        <f t="shared" si="12"/>
        <v>2020</v>
      </c>
      <c r="K99" s="3">
        <f t="shared" si="13"/>
        <v>2020</v>
      </c>
      <c r="L99" s="3">
        <f t="shared" si="14"/>
        <v>14</v>
      </c>
      <c r="M99" s="29">
        <f t="shared" ca="1" si="15"/>
        <v>22</v>
      </c>
      <c r="N99" s="19">
        <f t="shared" si="16"/>
        <v>43933</v>
      </c>
      <c r="O99" s="30">
        <f>INT((N99-A99)/7)+MAX(1,(WEEKDAY(N99,2)&lt;WEEKDAY(A99,2))+1)</f>
        <v>2</v>
      </c>
      <c r="P99" s="30">
        <f>INT((N99-A99)/7)+MAX(1,(WEEKDAY(N99,1)&lt;WEEKDAY(A99,1))+1)</f>
        <v>2</v>
      </c>
    </row>
    <row r="100" spans="1:16">
      <c r="A100" s="19">
        <v>43927</v>
      </c>
      <c r="B100" s="21">
        <f t="shared" si="17"/>
        <v>43927</v>
      </c>
      <c r="C100" s="17">
        <f t="shared" si="9"/>
        <v>1</v>
      </c>
      <c r="D100" s="3">
        <f>COUNTIF($C$2:C100,C100)</f>
        <v>15</v>
      </c>
      <c r="E100" s="3">
        <f>COUNTIF($C$2:C100,C100)</f>
        <v>15</v>
      </c>
      <c r="F100" s="3">
        <f>IF(COUNTIF($C$2:C100,C100)&gt;53,COUNTIF($C$2:C100,C100)-53,COUNTIF($C$2:C100,C100))</f>
        <v>15</v>
      </c>
      <c r="G100" s="29">
        <f t="shared" si="10"/>
        <v>15</v>
      </c>
      <c r="H100" s="29">
        <f t="shared" si="11"/>
        <v>15</v>
      </c>
      <c r="I100" s="3">
        <f>COUNTIF($C$2:$C$736,C100)</f>
        <v>105</v>
      </c>
      <c r="J100" s="3">
        <f t="shared" si="12"/>
        <v>2020</v>
      </c>
      <c r="K100" s="3">
        <f t="shared" si="13"/>
        <v>2020</v>
      </c>
      <c r="L100" s="3">
        <f t="shared" si="14"/>
        <v>14</v>
      </c>
      <c r="M100" s="29">
        <f t="shared" ca="1" si="15"/>
        <v>22</v>
      </c>
      <c r="N100" s="19">
        <f t="shared" si="16"/>
        <v>43934</v>
      </c>
      <c r="O100" s="30">
        <f>INT((N100-A100)/7)+MAX(1,(WEEKDAY(N100,2)&lt;WEEKDAY(A100,2))+1)</f>
        <v>2</v>
      </c>
      <c r="P100" s="30">
        <f>INT((N100-A100)/7)+MAX(1,(WEEKDAY(N100,1)&lt;WEEKDAY(A100,1))+1)</f>
        <v>2</v>
      </c>
    </row>
    <row r="101" spans="1:16">
      <c r="A101" s="19">
        <v>43928</v>
      </c>
      <c r="B101" s="21">
        <f t="shared" si="17"/>
        <v>43928</v>
      </c>
      <c r="C101" s="17">
        <f t="shared" si="9"/>
        <v>2</v>
      </c>
      <c r="D101" s="3">
        <f>COUNTIF($C$2:C101,C101)</f>
        <v>15</v>
      </c>
      <c r="E101" s="3">
        <f>COUNTIF($C$2:C101,C101)</f>
        <v>15</v>
      </c>
      <c r="F101" s="3">
        <f>IF(COUNTIF($C$2:C101,C101)&gt;53,COUNTIF($C$2:C101,C101)-53,COUNTIF($C$2:C101,C101))</f>
        <v>15</v>
      </c>
      <c r="G101" s="29">
        <f t="shared" si="10"/>
        <v>15</v>
      </c>
      <c r="H101" s="29">
        <f t="shared" si="11"/>
        <v>15</v>
      </c>
      <c r="I101" s="3">
        <f>COUNTIF($C$2:$C$736,C101)</f>
        <v>105</v>
      </c>
      <c r="J101" s="3">
        <f t="shared" si="12"/>
        <v>2020</v>
      </c>
      <c r="K101" s="3">
        <f t="shared" si="13"/>
        <v>2020</v>
      </c>
      <c r="L101" s="3">
        <f t="shared" si="14"/>
        <v>14</v>
      </c>
      <c r="M101" s="29">
        <f t="shared" ca="1" si="15"/>
        <v>22</v>
      </c>
      <c r="N101" s="19">
        <f t="shared" si="16"/>
        <v>43935</v>
      </c>
      <c r="O101" s="30">
        <f>INT((N101-A101)/7)+MAX(1,(WEEKDAY(N101,2)&lt;WEEKDAY(A101,2))+1)</f>
        <v>2</v>
      </c>
      <c r="P101" s="30">
        <f>INT((N101-A101)/7)+MAX(1,(WEEKDAY(N101,1)&lt;WEEKDAY(A101,1))+1)</f>
        <v>2</v>
      </c>
    </row>
    <row r="102" spans="1:16">
      <c r="A102" s="19">
        <v>43929</v>
      </c>
      <c r="B102" s="21">
        <f t="shared" si="17"/>
        <v>43929</v>
      </c>
      <c r="C102" s="17">
        <f t="shared" si="9"/>
        <v>3</v>
      </c>
      <c r="D102" s="3">
        <f>COUNTIF($C$2:C102,C102)</f>
        <v>15</v>
      </c>
      <c r="E102" s="3">
        <f>COUNTIF($C$2:C102,C102)</f>
        <v>15</v>
      </c>
      <c r="F102" s="3">
        <f>IF(COUNTIF($C$2:C102,C102)&gt;53,COUNTIF($C$2:C102,C102)-53,COUNTIF($C$2:C102,C102))</f>
        <v>15</v>
      </c>
      <c r="G102" s="29">
        <f t="shared" si="10"/>
        <v>15</v>
      </c>
      <c r="H102" s="29">
        <f t="shared" si="11"/>
        <v>15</v>
      </c>
      <c r="I102" s="3">
        <f>COUNTIF($C$2:$C$736,C102)</f>
        <v>105</v>
      </c>
      <c r="J102" s="3">
        <f t="shared" si="12"/>
        <v>2020</v>
      </c>
      <c r="K102" s="3">
        <f t="shared" si="13"/>
        <v>2020</v>
      </c>
      <c r="L102" s="3">
        <f t="shared" si="14"/>
        <v>15</v>
      </c>
      <c r="M102" s="29">
        <f t="shared" ca="1" si="15"/>
        <v>22</v>
      </c>
      <c r="N102" s="19">
        <f t="shared" si="16"/>
        <v>43936</v>
      </c>
      <c r="O102" s="30">
        <f>INT((N102-A102)/7)+MAX(1,(WEEKDAY(N102,2)&lt;WEEKDAY(A102,2))+1)</f>
        <v>2</v>
      </c>
      <c r="P102" s="30">
        <f>INT((N102-A102)/7)+MAX(1,(WEEKDAY(N102,1)&lt;WEEKDAY(A102,1))+1)</f>
        <v>2</v>
      </c>
    </row>
    <row r="103" spans="1:16">
      <c r="A103" s="19">
        <v>43930</v>
      </c>
      <c r="B103" s="21">
        <f t="shared" si="17"/>
        <v>43930</v>
      </c>
      <c r="C103" s="17">
        <f t="shared" si="9"/>
        <v>4</v>
      </c>
      <c r="D103" s="3">
        <f>COUNTIF($C$2:C103,C103)</f>
        <v>15</v>
      </c>
      <c r="E103" s="3">
        <f>COUNTIF($C$2:C103,C103)</f>
        <v>15</v>
      </c>
      <c r="F103" s="3">
        <f>IF(COUNTIF($C$2:C103,C103)&gt;53,COUNTIF($C$2:C103,C103)-53,COUNTIF($C$2:C103,C103))</f>
        <v>15</v>
      </c>
      <c r="G103" s="29">
        <f t="shared" si="10"/>
        <v>15</v>
      </c>
      <c r="H103" s="29">
        <f t="shared" si="11"/>
        <v>15</v>
      </c>
      <c r="I103" s="3">
        <f>COUNTIF($C$2:$C$736,C103)</f>
        <v>105</v>
      </c>
      <c r="J103" s="3">
        <f t="shared" si="12"/>
        <v>2020</v>
      </c>
      <c r="K103" s="3">
        <f t="shared" si="13"/>
        <v>2020</v>
      </c>
      <c r="L103" s="3">
        <f t="shared" si="14"/>
        <v>15</v>
      </c>
      <c r="M103" s="29">
        <f t="shared" ca="1" si="15"/>
        <v>22</v>
      </c>
      <c r="N103" s="19">
        <f t="shared" si="16"/>
        <v>43937</v>
      </c>
      <c r="O103" s="30">
        <f>INT((N103-A103)/7)+MAX(1,(WEEKDAY(N103,2)&lt;WEEKDAY(A103,2))+1)</f>
        <v>2</v>
      </c>
      <c r="P103" s="30">
        <f>INT((N103-A103)/7)+MAX(1,(WEEKDAY(N103,1)&lt;WEEKDAY(A103,1))+1)</f>
        <v>2</v>
      </c>
    </row>
    <row r="104" spans="1:16">
      <c r="A104" s="19">
        <v>43931</v>
      </c>
      <c r="B104" s="21">
        <f t="shared" si="17"/>
        <v>43931</v>
      </c>
      <c r="C104" s="17">
        <f t="shared" si="9"/>
        <v>5</v>
      </c>
      <c r="D104" s="3">
        <f>COUNTIF($C$2:C104,C104)</f>
        <v>15</v>
      </c>
      <c r="E104" s="3">
        <f>COUNTIF($C$2:C104,C104)</f>
        <v>15</v>
      </c>
      <c r="F104" s="3">
        <f>IF(COUNTIF($C$2:C104,C104)&gt;53,COUNTIF($C$2:C104,C104)-53,COUNTIF($C$2:C104,C104))</f>
        <v>15</v>
      </c>
      <c r="G104" s="29">
        <f t="shared" si="10"/>
        <v>15</v>
      </c>
      <c r="H104" s="29">
        <f t="shared" si="11"/>
        <v>15</v>
      </c>
      <c r="I104" s="3">
        <f>COUNTIF($C$2:$C$736,C104)</f>
        <v>105</v>
      </c>
      <c r="J104" s="3">
        <f t="shared" si="12"/>
        <v>2020</v>
      </c>
      <c r="K104" s="3">
        <f t="shared" si="13"/>
        <v>2020</v>
      </c>
      <c r="L104" s="3">
        <f t="shared" si="14"/>
        <v>15</v>
      </c>
      <c r="M104" s="29">
        <f t="shared" ca="1" si="15"/>
        <v>22</v>
      </c>
      <c r="N104" s="19">
        <f t="shared" si="16"/>
        <v>43938</v>
      </c>
      <c r="O104" s="30">
        <f>INT((N104-A104)/7)+MAX(1,(WEEKDAY(N104,2)&lt;WEEKDAY(A104,2))+1)</f>
        <v>2</v>
      </c>
      <c r="P104" s="30">
        <f>INT((N104-A104)/7)+MAX(1,(WEEKDAY(N104,1)&lt;WEEKDAY(A104,1))+1)</f>
        <v>2</v>
      </c>
    </row>
    <row r="105" spans="1:16">
      <c r="A105" s="19">
        <v>43932</v>
      </c>
      <c r="B105" s="21">
        <f t="shared" si="17"/>
        <v>43932</v>
      </c>
      <c r="C105" s="17">
        <f t="shared" si="9"/>
        <v>6</v>
      </c>
      <c r="D105" s="3">
        <f>COUNTIF($C$2:C105,C105)</f>
        <v>15</v>
      </c>
      <c r="E105" s="3">
        <f>COUNTIF($C$2:C105,C105)</f>
        <v>15</v>
      </c>
      <c r="F105" s="3">
        <f>IF(COUNTIF($C$2:C105,C105)&gt;53,COUNTIF($C$2:C105,C105)-53,COUNTIF($C$2:C105,C105))</f>
        <v>15</v>
      </c>
      <c r="G105" s="29">
        <f t="shared" si="10"/>
        <v>15</v>
      </c>
      <c r="H105" s="29">
        <f t="shared" si="11"/>
        <v>15</v>
      </c>
      <c r="I105" s="3">
        <f>COUNTIF($C$2:$C$736,C105)</f>
        <v>105</v>
      </c>
      <c r="J105" s="3">
        <f t="shared" si="12"/>
        <v>2020</v>
      </c>
      <c r="K105" s="3">
        <f t="shared" si="13"/>
        <v>2020</v>
      </c>
      <c r="L105" s="3">
        <f t="shared" si="14"/>
        <v>15</v>
      </c>
      <c r="M105" s="29">
        <f t="shared" ca="1" si="15"/>
        <v>22</v>
      </c>
      <c r="N105" s="19">
        <f t="shared" si="16"/>
        <v>43939</v>
      </c>
      <c r="O105" s="30">
        <f>INT((N105-A105)/7)+MAX(1,(WEEKDAY(N105,2)&lt;WEEKDAY(A105,2))+1)</f>
        <v>2</v>
      </c>
      <c r="P105" s="30">
        <f>INT((N105-A105)/7)+MAX(1,(WEEKDAY(N105,1)&lt;WEEKDAY(A105,1))+1)</f>
        <v>2</v>
      </c>
    </row>
    <row r="106" spans="1:16">
      <c r="A106" s="19">
        <v>43933</v>
      </c>
      <c r="B106" s="21">
        <f t="shared" si="17"/>
        <v>43933</v>
      </c>
      <c r="C106" s="17">
        <f t="shared" si="9"/>
        <v>7</v>
      </c>
      <c r="D106" s="3">
        <f>COUNTIF($C$2:C106,C106)</f>
        <v>15</v>
      </c>
      <c r="E106" s="3">
        <f>COUNTIF($C$2:C106,C106)</f>
        <v>15</v>
      </c>
      <c r="F106" s="3">
        <f>IF(COUNTIF($C$2:C106,C106)&gt;53,COUNTIF($C$2:C106,C106)-53,COUNTIF($C$2:C106,C106))</f>
        <v>15</v>
      </c>
      <c r="G106" s="29">
        <f t="shared" si="10"/>
        <v>15</v>
      </c>
      <c r="H106" s="29">
        <f t="shared" si="11"/>
        <v>16</v>
      </c>
      <c r="I106" s="3">
        <f>COUNTIF($C$2:$C$736,C106)</f>
        <v>105</v>
      </c>
      <c r="J106" s="3">
        <f t="shared" si="12"/>
        <v>2020</v>
      </c>
      <c r="K106" s="3">
        <f t="shared" si="13"/>
        <v>2020</v>
      </c>
      <c r="L106" s="3">
        <f t="shared" si="14"/>
        <v>15</v>
      </c>
      <c r="M106" s="29">
        <f t="shared" ca="1" si="15"/>
        <v>22</v>
      </c>
      <c r="N106" s="19">
        <f t="shared" si="16"/>
        <v>43940</v>
      </c>
      <c r="O106" s="30">
        <f>INT((N106-A106)/7)+MAX(1,(WEEKDAY(N106,2)&lt;WEEKDAY(A106,2))+1)</f>
        <v>2</v>
      </c>
      <c r="P106" s="30">
        <f>INT((N106-A106)/7)+MAX(1,(WEEKDAY(N106,1)&lt;WEEKDAY(A106,1))+1)</f>
        <v>2</v>
      </c>
    </row>
    <row r="107" spans="1:16">
      <c r="A107" s="19">
        <v>43934</v>
      </c>
      <c r="B107" s="21">
        <f t="shared" si="17"/>
        <v>43934</v>
      </c>
      <c r="C107" s="17">
        <f t="shared" si="9"/>
        <v>1</v>
      </c>
      <c r="D107" s="3">
        <f>COUNTIF($C$2:C107,C107)</f>
        <v>16</v>
      </c>
      <c r="E107" s="3">
        <f>COUNTIF($C$2:C107,C107)</f>
        <v>16</v>
      </c>
      <c r="F107" s="3">
        <f>IF(COUNTIF($C$2:C107,C107)&gt;53,COUNTIF($C$2:C107,C107)-53,COUNTIF($C$2:C107,C107))</f>
        <v>16</v>
      </c>
      <c r="G107" s="29">
        <f t="shared" si="10"/>
        <v>16</v>
      </c>
      <c r="H107" s="29">
        <f t="shared" si="11"/>
        <v>16</v>
      </c>
      <c r="I107" s="3">
        <f>COUNTIF($C$2:$C$736,C107)</f>
        <v>105</v>
      </c>
      <c r="J107" s="3">
        <f t="shared" si="12"/>
        <v>2020</v>
      </c>
      <c r="K107" s="3">
        <f t="shared" si="13"/>
        <v>2020</v>
      </c>
      <c r="L107" s="3">
        <f t="shared" si="14"/>
        <v>15</v>
      </c>
      <c r="M107" s="29">
        <f t="shared" ca="1" si="15"/>
        <v>22</v>
      </c>
      <c r="N107" s="19">
        <f t="shared" si="16"/>
        <v>43941</v>
      </c>
      <c r="O107" s="30">
        <f>INT((N107-A107)/7)+MAX(1,(WEEKDAY(N107,2)&lt;WEEKDAY(A107,2))+1)</f>
        <v>2</v>
      </c>
      <c r="P107" s="30">
        <f>INT((N107-A107)/7)+MAX(1,(WEEKDAY(N107,1)&lt;WEEKDAY(A107,1))+1)</f>
        <v>2</v>
      </c>
    </row>
    <row r="108" spans="1:16">
      <c r="A108" s="19">
        <v>43935</v>
      </c>
      <c r="B108" s="21">
        <f t="shared" si="17"/>
        <v>43935</v>
      </c>
      <c r="C108" s="17">
        <f t="shared" si="9"/>
        <v>2</v>
      </c>
      <c r="D108" s="3">
        <f>COUNTIF($C$2:C108,C108)</f>
        <v>16</v>
      </c>
      <c r="E108" s="3">
        <f>COUNTIF($C$2:C108,C108)</f>
        <v>16</v>
      </c>
      <c r="F108" s="3">
        <f>IF(COUNTIF($C$2:C108,C108)&gt;53,COUNTIF($C$2:C108,C108)-53,COUNTIF($C$2:C108,C108))</f>
        <v>16</v>
      </c>
      <c r="G108" s="29">
        <f t="shared" si="10"/>
        <v>16</v>
      </c>
      <c r="H108" s="29">
        <f t="shared" si="11"/>
        <v>16</v>
      </c>
      <c r="I108" s="3">
        <f>COUNTIF($C$2:$C$736,C108)</f>
        <v>105</v>
      </c>
      <c r="J108" s="3">
        <f t="shared" si="12"/>
        <v>2020</v>
      </c>
      <c r="K108" s="3">
        <f t="shared" si="13"/>
        <v>2020</v>
      </c>
      <c r="L108" s="3">
        <f t="shared" si="14"/>
        <v>15</v>
      </c>
      <c r="M108" s="29">
        <f t="shared" ca="1" si="15"/>
        <v>22</v>
      </c>
      <c r="N108" s="19">
        <f t="shared" si="16"/>
        <v>43942</v>
      </c>
      <c r="O108" s="30">
        <f>INT((N108-A108)/7)+MAX(1,(WEEKDAY(N108,2)&lt;WEEKDAY(A108,2))+1)</f>
        <v>2</v>
      </c>
      <c r="P108" s="30">
        <f>INT((N108-A108)/7)+MAX(1,(WEEKDAY(N108,1)&lt;WEEKDAY(A108,1))+1)</f>
        <v>2</v>
      </c>
    </row>
    <row r="109" spans="1:16">
      <c r="A109" s="19">
        <v>43936</v>
      </c>
      <c r="B109" s="21">
        <f t="shared" si="17"/>
        <v>43936</v>
      </c>
      <c r="C109" s="17">
        <f t="shared" si="9"/>
        <v>3</v>
      </c>
      <c r="D109" s="3">
        <f>COUNTIF($C$2:C109,C109)</f>
        <v>16</v>
      </c>
      <c r="E109" s="3">
        <f>COUNTIF($C$2:C109,C109)</f>
        <v>16</v>
      </c>
      <c r="F109" s="3">
        <f>IF(COUNTIF($C$2:C109,C109)&gt;53,COUNTIF($C$2:C109,C109)-53,COUNTIF($C$2:C109,C109))</f>
        <v>16</v>
      </c>
      <c r="G109" s="29">
        <f t="shared" si="10"/>
        <v>16</v>
      </c>
      <c r="H109" s="29">
        <f t="shared" si="11"/>
        <v>16</v>
      </c>
      <c r="I109" s="3">
        <f>COUNTIF($C$2:$C$736,C109)</f>
        <v>105</v>
      </c>
      <c r="J109" s="3">
        <f t="shared" si="12"/>
        <v>2020</v>
      </c>
      <c r="K109" s="3">
        <f t="shared" si="13"/>
        <v>2020</v>
      </c>
      <c r="L109" s="3">
        <f t="shared" si="14"/>
        <v>16</v>
      </c>
      <c r="M109" s="29">
        <f t="shared" ca="1" si="15"/>
        <v>22</v>
      </c>
      <c r="N109" s="19">
        <f t="shared" si="16"/>
        <v>43943</v>
      </c>
      <c r="O109" s="30">
        <f>INT((N109-A109)/7)+MAX(1,(WEEKDAY(N109,2)&lt;WEEKDAY(A109,2))+1)</f>
        <v>2</v>
      </c>
      <c r="P109" s="30">
        <f>INT((N109-A109)/7)+MAX(1,(WEEKDAY(N109,1)&lt;WEEKDAY(A109,1))+1)</f>
        <v>2</v>
      </c>
    </row>
    <row r="110" spans="1:16">
      <c r="A110" s="19">
        <v>43937</v>
      </c>
      <c r="B110" s="21">
        <f t="shared" si="17"/>
        <v>43937</v>
      </c>
      <c r="C110" s="17">
        <f t="shared" si="9"/>
        <v>4</v>
      </c>
      <c r="D110" s="3">
        <f>COUNTIF($C$2:C110,C110)</f>
        <v>16</v>
      </c>
      <c r="E110" s="3">
        <f>COUNTIF($C$2:C110,C110)</f>
        <v>16</v>
      </c>
      <c r="F110" s="3">
        <f>IF(COUNTIF($C$2:C110,C110)&gt;53,COUNTIF($C$2:C110,C110)-53,COUNTIF($C$2:C110,C110))</f>
        <v>16</v>
      </c>
      <c r="G110" s="29">
        <f t="shared" si="10"/>
        <v>16</v>
      </c>
      <c r="H110" s="29">
        <f t="shared" si="11"/>
        <v>16</v>
      </c>
      <c r="I110" s="3">
        <f>COUNTIF($C$2:$C$736,C110)</f>
        <v>105</v>
      </c>
      <c r="J110" s="3">
        <f t="shared" si="12"/>
        <v>2020</v>
      </c>
      <c r="K110" s="3">
        <f t="shared" si="13"/>
        <v>2020</v>
      </c>
      <c r="L110" s="3">
        <f t="shared" si="14"/>
        <v>16</v>
      </c>
      <c r="M110" s="29">
        <f t="shared" ca="1" si="15"/>
        <v>22</v>
      </c>
      <c r="N110" s="19">
        <f t="shared" si="16"/>
        <v>43944</v>
      </c>
      <c r="O110" s="30">
        <f>INT((N110-A110)/7)+MAX(1,(WEEKDAY(N110,2)&lt;WEEKDAY(A110,2))+1)</f>
        <v>2</v>
      </c>
      <c r="P110" s="30">
        <f>INT((N110-A110)/7)+MAX(1,(WEEKDAY(N110,1)&lt;WEEKDAY(A110,1))+1)</f>
        <v>2</v>
      </c>
    </row>
    <row r="111" spans="1:16">
      <c r="A111" s="19">
        <v>43938</v>
      </c>
      <c r="B111" s="21">
        <f t="shared" si="17"/>
        <v>43938</v>
      </c>
      <c r="C111" s="17">
        <f t="shared" si="9"/>
        <v>5</v>
      </c>
      <c r="D111" s="3">
        <f>COUNTIF($C$2:C111,C111)</f>
        <v>16</v>
      </c>
      <c r="E111" s="3">
        <f>COUNTIF($C$2:C111,C111)</f>
        <v>16</v>
      </c>
      <c r="F111" s="3">
        <f>IF(COUNTIF($C$2:C111,C111)&gt;53,COUNTIF($C$2:C111,C111)-53,COUNTIF($C$2:C111,C111))</f>
        <v>16</v>
      </c>
      <c r="G111" s="29">
        <f t="shared" si="10"/>
        <v>16</v>
      </c>
      <c r="H111" s="29">
        <f t="shared" si="11"/>
        <v>16</v>
      </c>
      <c r="I111" s="3">
        <f>COUNTIF($C$2:$C$736,C111)</f>
        <v>105</v>
      </c>
      <c r="J111" s="3">
        <f t="shared" si="12"/>
        <v>2020</v>
      </c>
      <c r="K111" s="3">
        <f t="shared" si="13"/>
        <v>2020</v>
      </c>
      <c r="L111" s="3">
        <f t="shared" si="14"/>
        <v>16</v>
      </c>
      <c r="M111" s="29">
        <f t="shared" ca="1" si="15"/>
        <v>22</v>
      </c>
      <c r="N111" s="19">
        <f t="shared" si="16"/>
        <v>43945</v>
      </c>
      <c r="O111" s="30">
        <f>INT((N111-A111)/7)+MAX(1,(WEEKDAY(N111,2)&lt;WEEKDAY(A111,2))+1)</f>
        <v>2</v>
      </c>
      <c r="P111" s="30">
        <f>INT((N111-A111)/7)+MAX(1,(WEEKDAY(N111,1)&lt;WEEKDAY(A111,1))+1)</f>
        <v>2</v>
      </c>
    </row>
    <row r="112" spans="1:16">
      <c r="A112" s="19">
        <v>43939</v>
      </c>
      <c r="B112" s="21">
        <f t="shared" si="17"/>
        <v>43939</v>
      </c>
      <c r="C112" s="17">
        <f t="shared" si="9"/>
        <v>6</v>
      </c>
      <c r="D112" s="3">
        <f>COUNTIF($C$2:C112,C112)</f>
        <v>16</v>
      </c>
      <c r="E112" s="3">
        <f>COUNTIF($C$2:C112,C112)</f>
        <v>16</v>
      </c>
      <c r="F112" s="3">
        <f>IF(COUNTIF($C$2:C112,C112)&gt;53,COUNTIF($C$2:C112,C112)-53,COUNTIF($C$2:C112,C112))</f>
        <v>16</v>
      </c>
      <c r="G112" s="29">
        <f t="shared" si="10"/>
        <v>16</v>
      </c>
      <c r="H112" s="29">
        <f t="shared" si="11"/>
        <v>16</v>
      </c>
      <c r="I112" s="3">
        <f>COUNTIF($C$2:$C$736,C112)</f>
        <v>105</v>
      </c>
      <c r="J112" s="3">
        <f t="shared" si="12"/>
        <v>2020</v>
      </c>
      <c r="K112" s="3">
        <f t="shared" si="13"/>
        <v>2020</v>
      </c>
      <c r="L112" s="3">
        <f t="shared" si="14"/>
        <v>16</v>
      </c>
      <c r="M112" s="29">
        <f t="shared" ca="1" si="15"/>
        <v>22</v>
      </c>
      <c r="N112" s="19">
        <f t="shared" si="16"/>
        <v>43946</v>
      </c>
      <c r="O112" s="30">
        <f>INT((N112-A112)/7)+MAX(1,(WEEKDAY(N112,2)&lt;WEEKDAY(A112,2))+1)</f>
        <v>2</v>
      </c>
      <c r="P112" s="30">
        <f>INT((N112-A112)/7)+MAX(1,(WEEKDAY(N112,1)&lt;WEEKDAY(A112,1))+1)</f>
        <v>2</v>
      </c>
    </row>
    <row r="113" spans="1:16">
      <c r="A113" s="19">
        <v>43940</v>
      </c>
      <c r="B113" s="21">
        <f t="shared" si="17"/>
        <v>43940</v>
      </c>
      <c r="C113" s="17">
        <f t="shared" si="9"/>
        <v>7</v>
      </c>
      <c r="D113" s="3">
        <f>COUNTIF($C$2:C113,C113)</f>
        <v>16</v>
      </c>
      <c r="E113" s="3">
        <f>COUNTIF($C$2:C113,C113)</f>
        <v>16</v>
      </c>
      <c r="F113" s="3">
        <f>IF(COUNTIF($C$2:C113,C113)&gt;53,COUNTIF($C$2:C113,C113)-53,COUNTIF($C$2:C113,C113))</f>
        <v>16</v>
      </c>
      <c r="G113" s="29">
        <f t="shared" si="10"/>
        <v>16</v>
      </c>
      <c r="H113" s="29">
        <f t="shared" si="11"/>
        <v>17</v>
      </c>
      <c r="I113" s="3">
        <f>COUNTIF($C$2:$C$736,C113)</f>
        <v>105</v>
      </c>
      <c r="J113" s="3">
        <f t="shared" si="12"/>
        <v>2020</v>
      </c>
      <c r="K113" s="3">
        <f t="shared" si="13"/>
        <v>2020</v>
      </c>
      <c r="L113" s="3">
        <f t="shared" si="14"/>
        <v>16</v>
      </c>
      <c r="M113" s="29">
        <f t="shared" ca="1" si="15"/>
        <v>22</v>
      </c>
      <c r="N113" s="19">
        <f t="shared" si="16"/>
        <v>43947</v>
      </c>
      <c r="O113" s="30">
        <f>INT((N113-A113)/7)+MAX(1,(WEEKDAY(N113,2)&lt;WEEKDAY(A113,2))+1)</f>
        <v>2</v>
      </c>
      <c r="P113" s="30">
        <f>INT((N113-A113)/7)+MAX(1,(WEEKDAY(N113,1)&lt;WEEKDAY(A113,1))+1)</f>
        <v>2</v>
      </c>
    </row>
    <row r="114" spans="1:16">
      <c r="A114" s="19">
        <v>43941</v>
      </c>
      <c r="B114" s="21">
        <f t="shared" si="17"/>
        <v>43941</v>
      </c>
      <c r="C114" s="17">
        <f t="shared" si="9"/>
        <v>1</v>
      </c>
      <c r="D114" s="3">
        <f>COUNTIF($C$2:C114,C114)</f>
        <v>17</v>
      </c>
      <c r="E114" s="3">
        <f>COUNTIF($C$2:C114,C114)</f>
        <v>17</v>
      </c>
      <c r="F114" s="3">
        <f>IF(COUNTIF($C$2:C114,C114)&gt;53,COUNTIF($C$2:C114,C114)-53,COUNTIF($C$2:C114,C114))</f>
        <v>17</v>
      </c>
      <c r="G114" s="29">
        <f t="shared" si="10"/>
        <v>17</v>
      </c>
      <c r="H114" s="29">
        <f t="shared" si="11"/>
        <v>17</v>
      </c>
      <c r="I114" s="3">
        <f>COUNTIF($C$2:$C$736,C114)</f>
        <v>105</v>
      </c>
      <c r="J114" s="3">
        <f t="shared" si="12"/>
        <v>2020</v>
      </c>
      <c r="K114" s="3">
        <f t="shared" si="13"/>
        <v>2020</v>
      </c>
      <c r="L114" s="3">
        <f t="shared" si="14"/>
        <v>16</v>
      </c>
      <c r="M114" s="29">
        <f t="shared" ca="1" si="15"/>
        <v>22</v>
      </c>
      <c r="N114" s="19">
        <f t="shared" si="16"/>
        <v>43948</v>
      </c>
      <c r="O114" s="30">
        <f>INT((N114-A114)/7)+MAX(1,(WEEKDAY(N114,2)&lt;WEEKDAY(A114,2))+1)</f>
        <v>2</v>
      </c>
      <c r="P114" s="30">
        <f>INT((N114-A114)/7)+MAX(1,(WEEKDAY(N114,1)&lt;WEEKDAY(A114,1))+1)</f>
        <v>2</v>
      </c>
    </row>
    <row r="115" spans="1:16">
      <c r="A115" s="19">
        <v>43942</v>
      </c>
      <c r="B115" s="21">
        <f t="shared" si="17"/>
        <v>43942</v>
      </c>
      <c r="C115" s="17">
        <f t="shared" si="9"/>
        <v>2</v>
      </c>
      <c r="D115" s="3">
        <f>COUNTIF($C$2:C115,C115)</f>
        <v>17</v>
      </c>
      <c r="E115" s="3">
        <f>COUNTIF($C$2:C115,C115)</f>
        <v>17</v>
      </c>
      <c r="F115" s="3">
        <f>IF(COUNTIF($C$2:C115,C115)&gt;53,COUNTIF($C$2:C115,C115)-53,COUNTIF($C$2:C115,C115))</f>
        <v>17</v>
      </c>
      <c r="G115" s="29">
        <f t="shared" si="10"/>
        <v>17</v>
      </c>
      <c r="H115" s="29">
        <f t="shared" si="11"/>
        <v>17</v>
      </c>
      <c r="I115" s="3">
        <f>COUNTIF($C$2:$C$736,C115)</f>
        <v>105</v>
      </c>
      <c r="J115" s="3">
        <f t="shared" si="12"/>
        <v>2020</v>
      </c>
      <c r="K115" s="3">
        <f t="shared" si="13"/>
        <v>2020</v>
      </c>
      <c r="L115" s="3">
        <f t="shared" si="14"/>
        <v>16</v>
      </c>
      <c r="M115" s="29">
        <f t="shared" ca="1" si="15"/>
        <v>22</v>
      </c>
      <c r="N115" s="19">
        <f t="shared" si="16"/>
        <v>43949</v>
      </c>
      <c r="O115" s="30">
        <f>INT((N115-A115)/7)+MAX(1,(WEEKDAY(N115,2)&lt;WEEKDAY(A115,2))+1)</f>
        <v>2</v>
      </c>
      <c r="P115" s="30">
        <f>INT((N115-A115)/7)+MAX(1,(WEEKDAY(N115,1)&lt;WEEKDAY(A115,1))+1)</f>
        <v>2</v>
      </c>
    </row>
    <row r="116" spans="1:16">
      <c r="A116" s="19">
        <v>43943</v>
      </c>
      <c r="B116" s="21">
        <f t="shared" si="17"/>
        <v>43943</v>
      </c>
      <c r="C116" s="17">
        <f t="shared" si="9"/>
        <v>3</v>
      </c>
      <c r="D116" s="3">
        <f>COUNTIF($C$2:C116,C116)</f>
        <v>17</v>
      </c>
      <c r="E116" s="3">
        <f>COUNTIF($C$2:C116,C116)</f>
        <v>17</v>
      </c>
      <c r="F116" s="3">
        <f>IF(COUNTIF($C$2:C116,C116)&gt;53,COUNTIF($C$2:C116,C116)-53,COUNTIF($C$2:C116,C116))</f>
        <v>17</v>
      </c>
      <c r="G116" s="29">
        <f t="shared" si="10"/>
        <v>17</v>
      </c>
      <c r="H116" s="29">
        <f t="shared" si="11"/>
        <v>17</v>
      </c>
      <c r="I116" s="3">
        <f>COUNTIF($C$2:$C$736,C116)</f>
        <v>105</v>
      </c>
      <c r="J116" s="3">
        <f t="shared" si="12"/>
        <v>2020</v>
      </c>
      <c r="K116" s="3">
        <f t="shared" si="13"/>
        <v>2020</v>
      </c>
      <c r="L116" s="3">
        <f t="shared" si="14"/>
        <v>17</v>
      </c>
      <c r="M116" s="29">
        <f t="shared" ca="1" si="15"/>
        <v>22</v>
      </c>
      <c r="N116" s="19">
        <f t="shared" si="16"/>
        <v>43950</v>
      </c>
      <c r="O116" s="30">
        <f>INT((N116-A116)/7)+MAX(1,(WEEKDAY(N116,2)&lt;WEEKDAY(A116,2))+1)</f>
        <v>2</v>
      </c>
      <c r="P116" s="30">
        <f>INT((N116-A116)/7)+MAX(1,(WEEKDAY(N116,1)&lt;WEEKDAY(A116,1))+1)</f>
        <v>2</v>
      </c>
    </row>
    <row r="117" spans="1:16">
      <c r="A117" s="19">
        <v>43944</v>
      </c>
      <c r="B117" s="21">
        <f t="shared" si="17"/>
        <v>43944</v>
      </c>
      <c r="C117" s="17">
        <f t="shared" si="9"/>
        <v>4</v>
      </c>
      <c r="D117" s="3">
        <f>COUNTIF($C$2:C117,C117)</f>
        <v>17</v>
      </c>
      <c r="E117" s="3">
        <f>COUNTIF($C$2:C117,C117)</f>
        <v>17</v>
      </c>
      <c r="F117" s="3">
        <f>IF(COUNTIF($C$2:C117,C117)&gt;53,COUNTIF($C$2:C117,C117)-53,COUNTIF($C$2:C117,C117))</f>
        <v>17</v>
      </c>
      <c r="G117" s="29">
        <f t="shared" si="10"/>
        <v>17</v>
      </c>
      <c r="H117" s="29">
        <f t="shared" si="11"/>
        <v>17</v>
      </c>
      <c r="I117" s="3">
        <f>COUNTIF($C$2:$C$736,C117)</f>
        <v>105</v>
      </c>
      <c r="J117" s="3">
        <f t="shared" si="12"/>
        <v>2020</v>
      </c>
      <c r="K117" s="3">
        <f t="shared" si="13"/>
        <v>2020</v>
      </c>
      <c r="L117" s="3">
        <f t="shared" si="14"/>
        <v>17</v>
      </c>
      <c r="M117" s="29">
        <f t="shared" ca="1" si="15"/>
        <v>22</v>
      </c>
      <c r="N117" s="19">
        <f t="shared" si="16"/>
        <v>43951</v>
      </c>
      <c r="O117" s="30">
        <f>INT((N117-A117)/7)+MAX(1,(WEEKDAY(N117,2)&lt;WEEKDAY(A117,2))+1)</f>
        <v>2</v>
      </c>
      <c r="P117" s="30">
        <f>INT((N117-A117)/7)+MAX(1,(WEEKDAY(N117,1)&lt;WEEKDAY(A117,1))+1)</f>
        <v>2</v>
      </c>
    </row>
    <row r="118" spans="1:16">
      <c r="A118" s="19">
        <v>43945</v>
      </c>
      <c r="B118" s="21">
        <f t="shared" si="17"/>
        <v>43945</v>
      </c>
      <c r="C118" s="17">
        <f t="shared" si="9"/>
        <v>5</v>
      </c>
      <c r="D118" s="3">
        <f>COUNTIF($C$2:C118,C118)</f>
        <v>17</v>
      </c>
      <c r="E118" s="3">
        <f>COUNTIF($C$2:C118,C118)</f>
        <v>17</v>
      </c>
      <c r="F118" s="3">
        <f>IF(COUNTIF($C$2:C118,C118)&gt;53,COUNTIF($C$2:C118,C118)-53,COUNTIF($C$2:C118,C118))</f>
        <v>17</v>
      </c>
      <c r="G118" s="29">
        <f t="shared" si="10"/>
        <v>17</v>
      </c>
      <c r="H118" s="29">
        <f t="shared" si="11"/>
        <v>17</v>
      </c>
      <c r="I118" s="3">
        <f>COUNTIF($C$2:$C$736,C118)</f>
        <v>105</v>
      </c>
      <c r="J118" s="3">
        <f t="shared" si="12"/>
        <v>2020</v>
      </c>
      <c r="K118" s="3">
        <f t="shared" si="13"/>
        <v>2020</v>
      </c>
      <c r="L118" s="3">
        <f t="shared" si="14"/>
        <v>17</v>
      </c>
      <c r="M118" s="29">
        <f t="shared" ca="1" si="15"/>
        <v>22</v>
      </c>
      <c r="N118" s="19">
        <f t="shared" si="16"/>
        <v>43952</v>
      </c>
      <c r="O118" s="30">
        <f>INT((N118-A118)/7)+MAX(1,(WEEKDAY(N118,2)&lt;WEEKDAY(A118,2))+1)</f>
        <v>2</v>
      </c>
      <c r="P118" s="30">
        <f>INT((N118-A118)/7)+MAX(1,(WEEKDAY(N118,1)&lt;WEEKDAY(A118,1))+1)</f>
        <v>2</v>
      </c>
    </row>
    <row r="119" spans="1:16">
      <c r="A119" s="19">
        <v>43946</v>
      </c>
      <c r="B119" s="21">
        <f t="shared" si="17"/>
        <v>43946</v>
      </c>
      <c r="C119" s="17">
        <f t="shared" si="9"/>
        <v>6</v>
      </c>
      <c r="D119" s="3">
        <f>COUNTIF($C$2:C119,C119)</f>
        <v>17</v>
      </c>
      <c r="E119" s="3">
        <f>COUNTIF($C$2:C119,C119)</f>
        <v>17</v>
      </c>
      <c r="F119" s="3">
        <f>IF(COUNTIF($C$2:C119,C119)&gt;53,COUNTIF($C$2:C119,C119)-53,COUNTIF($C$2:C119,C119))</f>
        <v>17</v>
      </c>
      <c r="G119" s="29">
        <f t="shared" si="10"/>
        <v>17</v>
      </c>
      <c r="H119" s="29">
        <f t="shared" si="11"/>
        <v>17</v>
      </c>
      <c r="I119" s="3">
        <f>COUNTIF($C$2:$C$736,C119)</f>
        <v>105</v>
      </c>
      <c r="J119" s="3">
        <f t="shared" si="12"/>
        <v>2020</v>
      </c>
      <c r="K119" s="3">
        <f t="shared" si="13"/>
        <v>2020</v>
      </c>
      <c r="L119" s="3">
        <f t="shared" si="14"/>
        <v>17</v>
      </c>
      <c r="M119" s="29">
        <f t="shared" ca="1" si="15"/>
        <v>22</v>
      </c>
      <c r="N119" s="19">
        <f t="shared" si="16"/>
        <v>43953</v>
      </c>
      <c r="O119" s="30">
        <f>INT((N119-A119)/7)+MAX(1,(WEEKDAY(N119,2)&lt;WEEKDAY(A119,2))+1)</f>
        <v>2</v>
      </c>
      <c r="P119" s="30">
        <f>INT((N119-A119)/7)+MAX(1,(WEEKDAY(N119,1)&lt;WEEKDAY(A119,1))+1)</f>
        <v>2</v>
      </c>
    </row>
    <row r="120" spans="1:16">
      <c r="A120" s="19">
        <v>43947</v>
      </c>
      <c r="B120" s="21">
        <f t="shared" si="17"/>
        <v>43947</v>
      </c>
      <c r="C120" s="17">
        <f t="shared" si="9"/>
        <v>7</v>
      </c>
      <c r="D120" s="3">
        <f>COUNTIF($C$2:C120,C120)</f>
        <v>17</v>
      </c>
      <c r="E120" s="3">
        <f>COUNTIF($C$2:C120,C120)</f>
        <v>17</v>
      </c>
      <c r="F120" s="3">
        <f>IF(COUNTIF($C$2:C120,C120)&gt;53,COUNTIF($C$2:C120,C120)-53,COUNTIF($C$2:C120,C120))</f>
        <v>17</v>
      </c>
      <c r="G120" s="29">
        <f t="shared" si="10"/>
        <v>17</v>
      </c>
      <c r="H120" s="29">
        <f t="shared" si="11"/>
        <v>18</v>
      </c>
      <c r="I120" s="3">
        <f>COUNTIF($C$2:$C$736,C120)</f>
        <v>105</v>
      </c>
      <c r="J120" s="3">
        <f t="shared" si="12"/>
        <v>2020</v>
      </c>
      <c r="K120" s="3">
        <f t="shared" si="13"/>
        <v>2020</v>
      </c>
      <c r="L120" s="3">
        <f t="shared" si="14"/>
        <v>17</v>
      </c>
      <c r="M120" s="29">
        <f t="shared" ca="1" si="15"/>
        <v>22</v>
      </c>
      <c r="N120" s="19">
        <f t="shared" si="16"/>
        <v>43954</v>
      </c>
      <c r="O120" s="30">
        <f>INT((N120-A120)/7)+MAX(1,(WEEKDAY(N120,2)&lt;WEEKDAY(A120,2))+1)</f>
        <v>2</v>
      </c>
      <c r="P120" s="30">
        <f>INT((N120-A120)/7)+MAX(1,(WEEKDAY(N120,1)&lt;WEEKDAY(A120,1))+1)</f>
        <v>2</v>
      </c>
    </row>
    <row r="121" spans="1:16">
      <c r="A121" s="19">
        <v>43948</v>
      </c>
      <c r="B121" s="21">
        <f t="shared" si="17"/>
        <v>43948</v>
      </c>
      <c r="C121" s="17">
        <f t="shared" si="9"/>
        <v>1</v>
      </c>
      <c r="D121" s="3">
        <f>COUNTIF($C$2:C121,C121)</f>
        <v>18</v>
      </c>
      <c r="E121" s="3">
        <f>COUNTIF($C$2:C121,C121)</f>
        <v>18</v>
      </c>
      <c r="F121" s="3">
        <f>IF(COUNTIF($C$2:C121,C121)&gt;53,COUNTIF($C$2:C121,C121)-53,COUNTIF($C$2:C121,C121))</f>
        <v>18</v>
      </c>
      <c r="G121" s="29">
        <f t="shared" si="10"/>
        <v>18</v>
      </c>
      <c r="H121" s="29">
        <f t="shared" si="11"/>
        <v>18</v>
      </c>
      <c r="I121" s="3">
        <f>COUNTIF($C$2:$C$736,C121)</f>
        <v>105</v>
      </c>
      <c r="J121" s="3">
        <f t="shared" si="12"/>
        <v>2020</v>
      </c>
      <c r="K121" s="3">
        <f t="shared" si="13"/>
        <v>2020</v>
      </c>
      <c r="L121" s="3">
        <f t="shared" si="14"/>
        <v>17</v>
      </c>
      <c r="M121" s="29">
        <f t="shared" ca="1" si="15"/>
        <v>22</v>
      </c>
      <c r="N121" s="19">
        <f t="shared" si="16"/>
        <v>43955</v>
      </c>
      <c r="O121" s="30">
        <f>INT((N121-A121)/7)+MAX(1,(WEEKDAY(N121,2)&lt;WEEKDAY(A121,2))+1)</f>
        <v>2</v>
      </c>
      <c r="P121" s="30">
        <f>INT((N121-A121)/7)+MAX(1,(WEEKDAY(N121,1)&lt;WEEKDAY(A121,1))+1)</f>
        <v>2</v>
      </c>
    </row>
    <row r="122" spans="1:16">
      <c r="A122" s="19">
        <v>43949</v>
      </c>
      <c r="B122" s="21">
        <f t="shared" si="17"/>
        <v>43949</v>
      </c>
      <c r="C122" s="17">
        <f t="shared" si="9"/>
        <v>2</v>
      </c>
      <c r="D122" s="3">
        <f>COUNTIF($C$2:C122,C122)</f>
        <v>18</v>
      </c>
      <c r="E122" s="3">
        <f>COUNTIF($C$2:C122,C122)</f>
        <v>18</v>
      </c>
      <c r="F122" s="3">
        <f>IF(COUNTIF($C$2:C122,C122)&gt;53,COUNTIF($C$2:C122,C122)-53,COUNTIF($C$2:C122,C122))</f>
        <v>18</v>
      </c>
      <c r="G122" s="29">
        <f t="shared" si="10"/>
        <v>18</v>
      </c>
      <c r="H122" s="29">
        <f t="shared" si="11"/>
        <v>18</v>
      </c>
      <c r="I122" s="3">
        <f>COUNTIF($C$2:$C$736,C122)</f>
        <v>105</v>
      </c>
      <c r="J122" s="3">
        <f t="shared" si="12"/>
        <v>2020</v>
      </c>
      <c r="K122" s="3">
        <f t="shared" si="13"/>
        <v>2020</v>
      </c>
      <c r="L122" s="3">
        <f t="shared" si="14"/>
        <v>17</v>
      </c>
      <c r="M122" s="29">
        <f t="shared" ca="1" si="15"/>
        <v>22</v>
      </c>
      <c r="N122" s="19">
        <f t="shared" si="16"/>
        <v>43956</v>
      </c>
      <c r="O122" s="30">
        <f>INT((N122-A122)/7)+MAX(1,(WEEKDAY(N122,2)&lt;WEEKDAY(A122,2))+1)</f>
        <v>2</v>
      </c>
      <c r="P122" s="30">
        <f>INT((N122-A122)/7)+MAX(1,(WEEKDAY(N122,1)&lt;WEEKDAY(A122,1))+1)</f>
        <v>2</v>
      </c>
    </row>
    <row r="123" spans="1:16">
      <c r="A123" s="19">
        <v>43950</v>
      </c>
      <c r="B123" s="21">
        <f t="shared" si="17"/>
        <v>43950</v>
      </c>
      <c r="C123" s="17">
        <f t="shared" si="9"/>
        <v>3</v>
      </c>
      <c r="D123" s="3">
        <f>COUNTIF($C$2:C123,C123)</f>
        <v>18</v>
      </c>
      <c r="E123" s="3">
        <f>COUNTIF($C$2:C123,C123)</f>
        <v>18</v>
      </c>
      <c r="F123" s="3">
        <f>IF(COUNTIF($C$2:C123,C123)&gt;53,COUNTIF($C$2:C123,C123)-53,COUNTIF($C$2:C123,C123))</f>
        <v>18</v>
      </c>
      <c r="G123" s="29">
        <f t="shared" si="10"/>
        <v>18</v>
      </c>
      <c r="H123" s="29">
        <f t="shared" si="11"/>
        <v>18</v>
      </c>
      <c r="I123" s="3">
        <f>COUNTIF($C$2:$C$736,C123)</f>
        <v>105</v>
      </c>
      <c r="J123" s="3">
        <f t="shared" si="12"/>
        <v>2020</v>
      </c>
      <c r="K123" s="3">
        <f t="shared" si="13"/>
        <v>2020</v>
      </c>
      <c r="L123" s="3">
        <f t="shared" si="14"/>
        <v>18</v>
      </c>
      <c r="M123" s="29">
        <f t="shared" ca="1" si="15"/>
        <v>22</v>
      </c>
      <c r="N123" s="19">
        <f t="shared" si="16"/>
        <v>43957</v>
      </c>
      <c r="O123" s="30">
        <f>INT((N123-A123)/7)+MAX(1,(WEEKDAY(N123,2)&lt;WEEKDAY(A123,2))+1)</f>
        <v>2</v>
      </c>
      <c r="P123" s="30">
        <f>INT((N123-A123)/7)+MAX(1,(WEEKDAY(N123,1)&lt;WEEKDAY(A123,1))+1)</f>
        <v>2</v>
      </c>
    </row>
    <row r="124" spans="1:16">
      <c r="A124" s="19">
        <v>43951</v>
      </c>
      <c r="B124" s="21">
        <f t="shared" si="17"/>
        <v>43951</v>
      </c>
      <c r="C124" s="17">
        <f t="shared" si="9"/>
        <v>4</v>
      </c>
      <c r="D124" s="3">
        <f>COUNTIF($C$2:C124,C124)</f>
        <v>18</v>
      </c>
      <c r="E124" s="3">
        <f>COUNTIF($C$2:C124,C124)</f>
        <v>18</v>
      </c>
      <c r="F124" s="3">
        <f>IF(COUNTIF($C$2:C124,C124)&gt;53,COUNTIF($C$2:C124,C124)-53,COUNTIF($C$2:C124,C124))</f>
        <v>18</v>
      </c>
      <c r="G124" s="29">
        <f t="shared" si="10"/>
        <v>18</v>
      </c>
      <c r="H124" s="29">
        <f t="shared" si="11"/>
        <v>18</v>
      </c>
      <c r="I124" s="3">
        <f>COUNTIF($C$2:$C$736,C124)</f>
        <v>105</v>
      </c>
      <c r="J124" s="3">
        <f t="shared" si="12"/>
        <v>2020</v>
      </c>
      <c r="K124" s="3">
        <f t="shared" si="13"/>
        <v>2020</v>
      </c>
      <c r="L124" s="3">
        <f t="shared" si="14"/>
        <v>18</v>
      </c>
      <c r="M124" s="29">
        <f t="shared" ca="1" si="15"/>
        <v>22</v>
      </c>
      <c r="N124" s="19">
        <f t="shared" si="16"/>
        <v>43958</v>
      </c>
      <c r="O124" s="30">
        <f>INT((N124-A124)/7)+MAX(1,(WEEKDAY(N124,2)&lt;WEEKDAY(A124,2))+1)</f>
        <v>2</v>
      </c>
      <c r="P124" s="30">
        <f>INT((N124-A124)/7)+MAX(1,(WEEKDAY(N124,1)&lt;WEEKDAY(A124,1))+1)</f>
        <v>2</v>
      </c>
    </row>
    <row r="125" spans="1:16">
      <c r="A125" s="19">
        <v>43952</v>
      </c>
      <c r="B125" s="21">
        <f t="shared" si="17"/>
        <v>43952</v>
      </c>
      <c r="C125" s="17">
        <f t="shared" si="9"/>
        <v>5</v>
      </c>
      <c r="D125" s="3">
        <f>COUNTIF($C$2:C125,C125)</f>
        <v>18</v>
      </c>
      <c r="E125" s="3">
        <f>COUNTIF($C$2:C125,C125)</f>
        <v>18</v>
      </c>
      <c r="F125" s="3">
        <f>IF(COUNTIF($C$2:C125,C125)&gt;53,COUNTIF($C$2:C125,C125)-53,COUNTIF($C$2:C125,C125))</f>
        <v>18</v>
      </c>
      <c r="G125" s="29">
        <f t="shared" si="10"/>
        <v>18</v>
      </c>
      <c r="H125" s="29">
        <f t="shared" si="11"/>
        <v>18</v>
      </c>
      <c r="I125" s="3">
        <f>COUNTIF($C$2:$C$736,C125)</f>
        <v>105</v>
      </c>
      <c r="J125" s="3">
        <f t="shared" si="12"/>
        <v>2020</v>
      </c>
      <c r="K125" s="3">
        <f t="shared" si="13"/>
        <v>2020</v>
      </c>
      <c r="L125" s="3">
        <f t="shared" si="14"/>
        <v>18</v>
      </c>
      <c r="M125" s="29">
        <f t="shared" ca="1" si="15"/>
        <v>22</v>
      </c>
      <c r="N125" s="19">
        <f t="shared" si="16"/>
        <v>43959</v>
      </c>
      <c r="O125" s="30">
        <f>INT((N125-A125)/7)+MAX(1,(WEEKDAY(N125,2)&lt;WEEKDAY(A125,2))+1)</f>
        <v>2</v>
      </c>
      <c r="P125" s="30">
        <f>INT((N125-A125)/7)+MAX(1,(WEEKDAY(N125,1)&lt;WEEKDAY(A125,1))+1)</f>
        <v>2</v>
      </c>
    </row>
    <row r="126" spans="1:16">
      <c r="A126" s="19">
        <v>43953</v>
      </c>
      <c r="B126" s="21">
        <f t="shared" si="17"/>
        <v>43953</v>
      </c>
      <c r="C126" s="17">
        <f t="shared" si="9"/>
        <v>6</v>
      </c>
      <c r="D126" s="3">
        <f>COUNTIF($C$2:C126,C126)</f>
        <v>18</v>
      </c>
      <c r="E126" s="3">
        <f>COUNTIF($C$2:C126,C126)</f>
        <v>18</v>
      </c>
      <c r="F126" s="3">
        <f>IF(COUNTIF($C$2:C126,C126)&gt;53,COUNTIF($C$2:C126,C126)-53,COUNTIF($C$2:C126,C126))</f>
        <v>18</v>
      </c>
      <c r="G126" s="29">
        <f t="shared" si="10"/>
        <v>18</v>
      </c>
      <c r="H126" s="29">
        <f t="shared" si="11"/>
        <v>18</v>
      </c>
      <c r="I126" s="3">
        <f>COUNTIF($C$2:$C$736,C126)</f>
        <v>105</v>
      </c>
      <c r="J126" s="3">
        <f t="shared" si="12"/>
        <v>2020</v>
      </c>
      <c r="K126" s="3">
        <f t="shared" si="13"/>
        <v>2020</v>
      </c>
      <c r="L126" s="3">
        <f t="shared" si="14"/>
        <v>18</v>
      </c>
      <c r="M126" s="29">
        <f t="shared" ca="1" si="15"/>
        <v>22</v>
      </c>
      <c r="N126" s="19">
        <f t="shared" si="16"/>
        <v>43960</v>
      </c>
      <c r="O126" s="30">
        <f>INT((N126-A126)/7)+MAX(1,(WEEKDAY(N126,2)&lt;WEEKDAY(A126,2))+1)</f>
        <v>2</v>
      </c>
      <c r="P126" s="30">
        <f>INT((N126-A126)/7)+MAX(1,(WEEKDAY(N126,1)&lt;WEEKDAY(A126,1))+1)</f>
        <v>2</v>
      </c>
    </row>
    <row r="127" spans="1:16">
      <c r="A127" s="19">
        <v>43954</v>
      </c>
      <c r="B127" s="21">
        <f t="shared" si="17"/>
        <v>43954</v>
      </c>
      <c r="C127" s="17">
        <f t="shared" si="9"/>
        <v>7</v>
      </c>
      <c r="D127" s="3">
        <f>COUNTIF($C$2:C127,C127)</f>
        <v>18</v>
      </c>
      <c r="E127" s="3">
        <f>COUNTIF($C$2:C127,C127)</f>
        <v>18</v>
      </c>
      <c r="F127" s="3">
        <f>IF(COUNTIF($C$2:C127,C127)&gt;53,COUNTIF($C$2:C127,C127)-53,COUNTIF($C$2:C127,C127))</f>
        <v>18</v>
      </c>
      <c r="G127" s="29">
        <f t="shared" si="10"/>
        <v>18</v>
      </c>
      <c r="H127" s="29">
        <f t="shared" si="11"/>
        <v>19</v>
      </c>
      <c r="I127" s="3">
        <f>COUNTIF($C$2:$C$736,C127)</f>
        <v>105</v>
      </c>
      <c r="J127" s="3">
        <f t="shared" si="12"/>
        <v>2020</v>
      </c>
      <c r="K127" s="3">
        <f t="shared" si="13"/>
        <v>2020</v>
      </c>
      <c r="L127" s="3">
        <f t="shared" si="14"/>
        <v>18</v>
      </c>
      <c r="M127" s="29">
        <f t="shared" ca="1" si="15"/>
        <v>22</v>
      </c>
      <c r="N127" s="19">
        <f t="shared" si="16"/>
        <v>43961</v>
      </c>
      <c r="O127" s="30">
        <f>INT((N127-A127)/7)+MAX(1,(WEEKDAY(N127,2)&lt;WEEKDAY(A127,2))+1)</f>
        <v>2</v>
      </c>
      <c r="P127" s="30">
        <f>INT((N127-A127)/7)+MAX(1,(WEEKDAY(N127,1)&lt;WEEKDAY(A127,1))+1)</f>
        <v>2</v>
      </c>
    </row>
    <row r="128" spans="1:16">
      <c r="A128" s="19">
        <v>43955</v>
      </c>
      <c r="B128" s="21">
        <f t="shared" si="17"/>
        <v>43955</v>
      </c>
      <c r="C128" s="17">
        <f t="shared" si="9"/>
        <v>1</v>
      </c>
      <c r="D128" s="3">
        <f>COUNTIF($C$2:C128,C128)</f>
        <v>19</v>
      </c>
      <c r="E128" s="3">
        <f>COUNTIF($C$2:C128,C128)</f>
        <v>19</v>
      </c>
      <c r="F128" s="3">
        <f>IF(COUNTIF($C$2:C128,C128)&gt;53,COUNTIF($C$2:C128,C128)-53,COUNTIF($C$2:C128,C128))</f>
        <v>19</v>
      </c>
      <c r="G128" s="29">
        <f t="shared" si="10"/>
        <v>19</v>
      </c>
      <c r="H128" s="29">
        <f t="shared" si="11"/>
        <v>19</v>
      </c>
      <c r="I128" s="3">
        <f>COUNTIF($C$2:$C$736,C128)</f>
        <v>105</v>
      </c>
      <c r="J128" s="3">
        <f t="shared" si="12"/>
        <v>2020</v>
      </c>
      <c r="K128" s="3">
        <f t="shared" si="13"/>
        <v>2020</v>
      </c>
      <c r="L128" s="3">
        <f t="shared" si="14"/>
        <v>18</v>
      </c>
      <c r="M128" s="29">
        <f t="shared" ca="1" si="15"/>
        <v>22</v>
      </c>
      <c r="N128" s="19">
        <f t="shared" si="16"/>
        <v>43962</v>
      </c>
      <c r="O128" s="30">
        <f>INT((N128-A128)/7)+MAX(1,(WEEKDAY(N128,2)&lt;WEEKDAY(A128,2))+1)</f>
        <v>2</v>
      </c>
      <c r="P128" s="30">
        <f>INT((N128-A128)/7)+MAX(1,(WEEKDAY(N128,1)&lt;WEEKDAY(A128,1))+1)</f>
        <v>2</v>
      </c>
    </row>
    <row r="129" spans="1:16">
      <c r="A129" s="19">
        <v>43956</v>
      </c>
      <c r="B129" s="21">
        <f t="shared" si="17"/>
        <v>43956</v>
      </c>
      <c r="C129" s="17">
        <f t="shared" si="9"/>
        <v>2</v>
      </c>
      <c r="D129" s="3">
        <f>COUNTIF($C$2:C129,C129)</f>
        <v>19</v>
      </c>
      <c r="E129" s="3">
        <f>COUNTIF($C$2:C129,C129)</f>
        <v>19</v>
      </c>
      <c r="F129" s="3">
        <f>IF(COUNTIF($C$2:C129,C129)&gt;53,COUNTIF($C$2:C129,C129)-53,COUNTIF($C$2:C129,C129))</f>
        <v>19</v>
      </c>
      <c r="G129" s="29">
        <f t="shared" si="10"/>
        <v>19</v>
      </c>
      <c r="H129" s="29">
        <f t="shared" si="11"/>
        <v>19</v>
      </c>
      <c r="I129" s="3">
        <f>COUNTIF($C$2:$C$736,C129)</f>
        <v>105</v>
      </c>
      <c r="J129" s="3">
        <f t="shared" si="12"/>
        <v>2020</v>
      </c>
      <c r="K129" s="3">
        <f t="shared" si="13"/>
        <v>2020</v>
      </c>
      <c r="L129" s="3">
        <f t="shared" si="14"/>
        <v>18</v>
      </c>
      <c r="M129" s="29">
        <f t="shared" ca="1" si="15"/>
        <v>22</v>
      </c>
      <c r="N129" s="19">
        <f t="shared" si="16"/>
        <v>43963</v>
      </c>
      <c r="O129" s="30">
        <f>INT((N129-A129)/7)+MAX(1,(WEEKDAY(N129,2)&lt;WEEKDAY(A129,2))+1)</f>
        <v>2</v>
      </c>
      <c r="P129" s="30">
        <f>INT((N129-A129)/7)+MAX(1,(WEEKDAY(N129,1)&lt;WEEKDAY(A129,1))+1)</f>
        <v>2</v>
      </c>
    </row>
    <row r="130" spans="1:16">
      <c r="A130" s="19">
        <v>43957</v>
      </c>
      <c r="B130" s="21">
        <f t="shared" si="17"/>
        <v>43957</v>
      </c>
      <c r="C130" s="17">
        <f t="shared" si="9"/>
        <v>3</v>
      </c>
      <c r="D130" s="3">
        <f>COUNTIF($C$2:C130,C130)</f>
        <v>19</v>
      </c>
      <c r="E130" s="3">
        <f>COUNTIF($C$2:C130,C130)</f>
        <v>19</v>
      </c>
      <c r="F130" s="3">
        <f>IF(COUNTIF($C$2:C130,C130)&gt;53,COUNTIF($C$2:C130,C130)-53,COUNTIF($C$2:C130,C130))</f>
        <v>19</v>
      </c>
      <c r="G130" s="29">
        <f t="shared" si="10"/>
        <v>19</v>
      </c>
      <c r="H130" s="29">
        <f t="shared" si="11"/>
        <v>19</v>
      </c>
      <c r="I130" s="3">
        <f>COUNTIF($C$2:$C$736,C130)</f>
        <v>105</v>
      </c>
      <c r="J130" s="3">
        <f t="shared" si="12"/>
        <v>2020</v>
      </c>
      <c r="K130" s="3">
        <f t="shared" si="13"/>
        <v>2020</v>
      </c>
      <c r="L130" s="3">
        <f t="shared" si="14"/>
        <v>19</v>
      </c>
      <c r="M130" s="29">
        <f t="shared" ca="1" si="15"/>
        <v>22</v>
      </c>
      <c r="N130" s="19">
        <f t="shared" si="16"/>
        <v>43964</v>
      </c>
      <c r="O130" s="30">
        <f>INT((N130-A130)/7)+MAX(1,(WEEKDAY(N130,2)&lt;WEEKDAY(A130,2))+1)</f>
        <v>2</v>
      </c>
      <c r="P130" s="30">
        <f>INT((N130-A130)/7)+MAX(1,(WEEKDAY(N130,1)&lt;WEEKDAY(A130,1))+1)</f>
        <v>2</v>
      </c>
    </row>
    <row r="131" spans="1:16">
      <c r="A131" s="19">
        <v>43958</v>
      </c>
      <c r="B131" s="21">
        <f t="shared" si="17"/>
        <v>43958</v>
      </c>
      <c r="C131" s="17">
        <f t="shared" ref="C131:C194" si="18">WEEKDAY(B131,2)</f>
        <v>4</v>
      </c>
      <c r="D131" s="3">
        <f>COUNTIF($C$2:C131,C131)</f>
        <v>19</v>
      </c>
      <c r="E131" s="3">
        <f>COUNTIF($C$2:C131,C131)</f>
        <v>19</v>
      </c>
      <c r="F131" s="3">
        <f>IF(COUNTIF($C$2:C131,C131)&gt;53,COUNTIF($C$2:C131,C131)-53,COUNTIF($C$2:C131,C131))</f>
        <v>19</v>
      </c>
      <c r="G131" s="29">
        <f t="shared" ref="G131:G194" si="19">WEEKNUM(A131,2)</f>
        <v>19</v>
      </c>
      <c r="H131" s="29">
        <f t="shared" ref="H131:H194" si="20">WEEKNUM(A131,1)</f>
        <v>19</v>
      </c>
      <c r="I131" s="3">
        <f>COUNTIF($C$2:$C$736,C131)</f>
        <v>105</v>
      </c>
      <c r="J131" s="3">
        <f t="shared" ref="J131:J194" si="21">YEAR(A131)</f>
        <v>2020</v>
      </c>
      <c r="K131" s="3">
        <f t="shared" ref="K131:K194" si="22">IF(E131&lt;=53,2020,2021)</f>
        <v>2020</v>
      </c>
      <c r="L131" s="3">
        <f t="shared" ref="L131:L194" si="23">INT((A131-DATE(YEAR(A131),1,1))/7)+1</f>
        <v>19</v>
      </c>
      <c r="M131" s="29">
        <f t="shared" ref="M131:M194" ca="1" si="24">WEEKNUM(TODAY())</f>
        <v>22</v>
      </c>
      <c r="N131" s="19">
        <f t="shared" ref="N131:N194" si="25">A131+7</f>
        <v>43965</v>
      </c>
      <c r="O131" s="30">
        <f>INT((N131-A131)/7)+MAX(1,(WEEKDAY(N131,2)&lt;WEEKDAY(A131,2))+1)</f>
        <v>2</v>
      </c>
      <c r="P131" s="30">
        <f>INT((N131-A131)/7)+MAX(1,(WEEKDAY(N131,1)&lt;WEEKDAY(A131,1))+1)</f>
        <v>2</v>
      </c>
    </row>
    <row r="132" spans="1:16">
      <c r="A132" s="19">
        <v>43959</v>
      </c>
      <c r="B132" s="21">
        <f t="shared" si="17"/>
        <v>43959</v>
      </c>
      <c r="C132" s="17">
        <f t="shared" si="18"/>
        <v>5</v>
      </c>
      <c r="D132" s="3">
        <f>COUNTIF($C$2:C132,C132)</f>
        <v>19</v>
      </c>
      <c r="E132" s="3">
        <f>COUNTIF($C$2:C132,C132)</f>
        <v>19</v>
      </c>
      <c r="F132" s="3">
        <f>IF(COUNTIF($C$2:C132,C132)&gt;53,COUNTIF($C$2:C132,C132)-53,COUNTIF($C$2:C132,C132))</f>
        <v>19</v>
      </c>
      <c r="G132" s="29">
        <f t="shared" si="19"/>
        <v>19</v>
      </c>
      <c r="H132" s="29">
        <f t="shared" si="20"/>
        <v>19</v>
      </c>
      <c r="I132" s="3">
        <f>COUNTIF($C$2:$C$736,C132)</f>
        <v>105</v>
      </c>
      <c r="J132" s="3">
        <f t="shared" si="21"/>
        <v>2020</v>
      </c>
      <c r="K132" s="3">
        <f t="shared" si="22"/>
        <v>2020</v>
      </c>
      <c r="L132" s="3">
        <f t="shared" si="23"/>
        <v>19</v>
      </c>
      <c r="M132" s="29">
        <f t="shared" ca="1" si="24"/>
        <v>22</v>
      </c>
      <c r="N132" s="19">
        <f t="shared" si="25"/>
        <v>43966</v>
      </c>
      <c r="O132" s="30">
        <f>INT((N132-A132)/7)+MAX(1,(WEEKDAY(N132,2)&lt;WEEKDAY(A132,2))+1)</f>
        <v>2</v>
      </c>
      <c r="P132" s="30">
        <f>INT((N132-A132)/7)+MAX(1,(WEEKDAY(N132,1)&lt;WEEKDAY(A132,1))+1)</f>
        <v>2</v>
      </c>
    </row>
    <row r="133" spans="1:16">
      <c r="A133" s="19">
        <v>43960</v>
      </c>
      <c r="B133" s="21">
        <f t="shared" ref="B133:B196" si="26">A133</f>
        <v>43960</v>
      </c>
      <c r="C133" s="17">
        <f t="shared" si="18"/>
        <v>6</v>
      </c>
      <c r="D133" s="3">
        <f>COUNTIF($C$2:C133,C133)</f>
        <v>19</v>
      </c>
      <c r="E133" s="3">
        <f>COUNTIF($C$2:C133,C133)</f>
        <v>19</v>
      </c>
      <c r="F133" s="3">
        <f>IF(COUNTIF($C$2:C133,C133)&gt;53,COUNTIF($C$2:C133,C133)-53,COUNTIF($C$2:C133,C133))</f>
        <v>19</v>
      </c>
      <c r="G133" s="29">
        <f t="shared" si="19"/>
        <v>19</v>
      </c>
      <c r="H133" s="29">
        <f t="shared" si="20"/>
        <v>19</v>
      </c>
      <c r="I133" s="3">
        <f>COUNTIF($C$2:$C$736,C133)</f>
        <v>105</v>
      </c>
      <c r="J133" s="3">
        <f t="shared" si="21"/>
        <v>2020</v>
      </c>
      <c r="K133" s="3">
        <f t="shared" si="22"/>
        <v>2020</v>
      </c>
      <c r="L133" s="3">
        <f t="shared" si="23"/>
        <v>19</v>
      </c>
      <c r="M133" s="29">
        <f t="shared" ca="1" si="24"/>
        <v>22</v>
      </c>
      <c r="N133" s="19">
        <f t="shared" si="25"/>
        <v>43967</v>
      </c>
      <c r="O133" s="30">
        <f>INT((N133-A133)/7)+MAX(1,(WEEKDAY(N133,2)&lt;WEEKDAY(A133,2))+1)</f>
        <v>2</v>
      </c>
      <c r="P133" s="30">
        <f>INT((N133-A133)/7)+MAX(1,(WEEKDAY(N133,1)&lt;WEEKDAY(A133,1))+1)</f>
        <v>2</v>
      </c>
    </row>
    <row r="134" spans="1:16">
      <c r="A134" s="19">
        <v>43961</v>
      </c>
      <c r="B134" s="21">
        <f t="shared" si="26"/>
        <v>43961</v>
      </c>
      <c r="C134" s="17">
        <f t="shared" si="18"/>
        <v>7</v>
      </c>
      <c r="D134" s="3">
        <f>COUNTIF($C$2:C134,C134)</f>
        <v>19</v>
      </c>
      <c r="E134" s="3">
        <f>COUNTIF($C$2:C134,C134)</f>
        <v>19</v>
      </c>
      <c r="F134" s="3">
        <f>IF(COUNTIF($C$2:C134,C134)&gt;53,COUNTIF($C$2:C134,C134)-53,COUNTIF($C$2:C134,C134))</f>
        <v>19</v>
      </c>
      <c r="G134" s="29">
        <f t="shared" si="19"/>
        <v>19</v>
      </c>
      <c r="H134" s="29">
        <f t="shared" si="20"/>
        <v>20</v>
      </c>
      <c r="I134" s="3">
        <f>COUNTIF($C$2:$C$736,C134)</f>
        <v>105</v>
      </c>
      <c r="J134" s="3">
        <f t="shared" si="21"/>
        <v>2020</v>
      </c>
      <c r="K134" s="3">
        <f t="shared" si="22"/>
        <v>2020</v>
      </c>
      <c r="L134" s="3">
        <f t="shared" si="23"/>
        <v>19</v>
      </c>
      <c r="M134" s="29">
        <f t="shared" ca="1" si="24"/>
        <v>22</v>
      </c>
      <c r="N134" s="19">
        <f t="shared" si="25"/>
        <v>43968</v>
      </c>
      <c r="O134" s="30">
        <f>INT((N134-A134)/7)+MAX(1,(WEEKDAY(N134,2)&lt;WEEKDAY(A134,2))+1)</f>
        <v>2</v>
      </c>
      <c r="P134" s="30">
        <f>INT((N134-A134)/7)+MAX(1,(WEEKDAY(N134,1)&lt;WEEKDAY(A134,1))+1)</f>
        <v>2</v>
      </c>
    </row>
    <row r="135" spans="1:16">
      <c r="A135" s="19">
        <v>43962</v>
      </c>
      <c r="B135" s="21">
        <f t="shared" si="26"/>
        <v>43962</v>
      </c>
      <c r="C135" s="17">
        <f t="shared" si="18"/>
        <v>1</v>
      </c>
      <c r="D135" s="3">
        <f>COUNTIF($C$2:C135,C135)</f>
        <v>20</v>
      </c>
      <c r="E135" s="3">
        <f>COUNTIF($C$2:C135,C135)</f>
        <v>20</v>
      </c>
      <c r="F135" s="3">
        <f>IF(COUNTIF($C$2:C135,C135)&gt;53,COUNTIF($C$2:C135,C135)-53,COUNTIF($C$2:C135,C135))</f>
        <v>20</v>
      </c>
      <c r="G135" s="29">
        <f t="shared" si="19"/>
        <v>20</v>
      </c>
      <c r="H135" s="29">
        <f t="shared" si="20"/>
        <v>20</v>
      </c>
      <c r="I135" s="3">
        <f>COUNTIF($C$2:$C$736,C135)</f>
        <v>105</v>
      </c>
      <c r="J135" s="3">
        <f t="shared" si="21"/>
        <v>2020</v>
      </c>
      <c r="K135" s="3">
        <f t="shared" si="22"/>
        <v>2020</v>
      </c>
      <c r="L135" s="3">
        <f t="shared" si="23"/>
        <v>19</v>
      </c>
      <c r="M135" s="29">
        <f t="shared" ca="1" si="24"/>
        <v>22</v>
      </c>
      <c r="N135" s="19">
        <f t="shared" si="25"/>
        <v>43969</v>
      </c>
      <c r="O135" s="30">
        <f>INT((N135-A135)/7)+MAX(1,(WEEKDAY(N135,2)&lt;WEEKDAY(A135,2))+1)</f>
        <v>2</v>
      </c>
      <c r="P135" s="30">
        <f>INT((N135-A135)/7)+MAX(1,(WEEKDAY(N135,1)&lt;WEEKDAY(A135,1))+1)</f>
        <v>2</v>
      </c>
    </row>
    <row r="136" spans="1:16">
      <c r="A136" s="19">
        <v>43963</v>
      </c>
      <c r="B136" s="21">
        <f t="shared" si="26"/>
        <v>43963</v>
      </c>
      <c r="C136" s="17">
        <f t="shared" si="18"/>
        <v>2</v>
      </c>
      <c r="D136" s="3">
        <f>COUNTIF($C$2:C136,C136)</f>
        <v>20</v>
      </c>
      <c r="E136" s="3">
        <f>COUNTIF($C$2:C136,C136)</f>
        <v>20</v>
      </c>
      <c r="F136" s="3">
        <f>IF(COUNTIF($C$2:C136,C136)&gt;53,COUNTIF($C$2:C136,C136)-53,COUNTIF($C$2:C136,C136))</f>
        <v>20</v>
      </c>
      <c r="G136" s="29">
        <f t="shared" si="19"/>
        <v>20</v>
      </c>
      <c r="H136" s="29">
        <f t="shared" si="20"/>
        <v>20</v>
      </c>
      <c r="I136" s="3">
        <f>COUNTIF($C$2:$C$736,C136)</f>
        <v>105</v>
      </c>
      <c r="J136" s="3">
        <f t="shared" si="21"/>
        <v>2020</v>
      </c>
      <c r="K136" s="3">
        <f t="shared" si="22"/>
        <v>2020</v>
      </c>
      <c r="L136" s="3">
        <f t="shared" si="23"/>
        <v>19</v>
      </c>
      <c r="M136" s="29">
        <f t="shared" ca="1" si="24"/>
        <v>22</v>
      </c>
      <c r="N136" s="19">
        <f t="shared" si="25"/>
        <v>43970</v>
      </c>
      <c r="O136" s="30">
        <f>INT((N136-A136)/7)+MAX(1,(WEEKDAY(N136,2)&lt;WEEKDAY(A136,2))+1)</f>
        <v>2</v>
      </c>
      <c r="P136" s="30">
        <f>INT((N136-A136)/7)+MAX(1,(WEEKDAY(N136,1)&lt;WEEKDAY(A136,1))+1)</f>
        <v>2</v>
      </c>
    </row>
    <row r="137" spans="1:16">
      <c r="A137" s="19">
        <v>43964</v>
      </c>
      <c r="B137" s="21">
        <f t="shared" si="26"/>
        <v>43964</v>
      </c>
      <c r="C137" s="17">
        <f t="shared" si="18"/>
        <v>3</v>
      </c>
      <c r="D137" s="3">
        <f>COUNTIF($C$2:C137,C137)</f>
        <v>20</v>
      </c>
      <c r="E137" s="3">
        <f>COUNTIF($C$2:C137,C137)</f>
        <v>20</v>
      </c>
      <c r="F137" s="3">
        <f>IF(COUNTIF($C$2:C137,C137)&gt;53,COUNTIF($C$2:C137,C137)-53,COUNTIF($C$2:C137,C137))</f>
        <v>20</v>
      </c>
      <c r="G137" s="29">
        <f t="shared" si="19"/>
        <v>20</v>
      </c>
      <c r="H137" s="29">
        <f t="shared" si="20"/>
        <v>20</v>
      </c>
      <c r="I137" s="3">
        <f>COUNTIF($C$2:$C$736,C137)</f>
        <v>105</v>
      </c>
      <c r="J137" s="3">
        <f t="shared" si="21"/>
        <v>2020</v>
      </c>
      <c r="K137" s="3">
        <f t="shared" si="22"/>
        <v>2020</v>
      </c>
      <c r="L137" s="3">
        <f t="shared" si="23"/>
        <v>20</v>
      </c>
      <c r="M137" s="29">
        <f t="shared" ca="1" si="24"/>
        <v>22</v>
      </c>
      <c r="N137" s="19">
        <f t="shared" si="25"/>
        <v>43971</v>
      </c>
      <c r="O137" s="30">
        <f>INT((N137-A137)/7)+MAX(1,(WEEKDAY(N137,2)&lt;WEEKDAY(A137,2))+1)</f>
        <v>2</v>
      </c>
      <c r="P137" s="30">
        <f>INT((N137-A137)/7)+MAX(1,(WEEKDAY(N137,1)&lt;WEEKDAY(A137,1))+1)</f>
        <v>2</v>
      </c>
    </row>
    <row r="138" spans="1:16">
      <c r="A138" s="19">
        <v>43965</v>
      </c>
      <c r="B138" s="21">
        <f t="shared" si="26"/>
        <v>43965</v>
      </c>
      <c r="C138" s="17">
        <f t="shared" si="18"/>
        <v>4</v>
      </c>
      <c r="D138" s="3">
        <f>COUNTIF($C$2:C138,C138)</f>
        <v>20</v>
      </c>
      <c r="E138" s="3">
        <f>COUNTIF($C$2:C138,C138)</f>
        <v>20</v>
      </c>
      <c r="F138" s="3">
        <f>IF(COUNTIF($C$2:C138,C138)&gt;53,COUNTIF($C$2:C138,C138)-53,COUNTIF($C$2:C138,C138))</f>
        <v>20</v>
      </c>
      <c r="G138" s="29">
        <f t="shared" si="19"/>
        <v>20</v>
      </c>
      <c r="H138" s="29">
        <f t="shared" si="20"/>
        <v>20</v>
      </c>
      <c r="I138" s="3">
        <f>COUNTIF($C$2:$C$736,C138)</f>
        <v>105</v>
      </c>
      <c r="J138" s="3">
        <f t="shared" si="21"/>
        <v>2020</v>
      </c>
      <c r="K138" s="3">
        <f t="shared" si="22"/>
        <v>2020</v>
      </c>
      <c r="L138" s="3">
        <f t="shared" si="23"/>
        <v>20</v>
      </c>
      <c r="M138" s="29">
        <f t="shared" ca="1" si="24"/>
        <v>22</v>
      </c>
      <c r="N138" s="19">
        <f t="shared" si="25"/>
        <v>43972</v>
      </c>
      <c r="O138" s="30">
        <f>INT((N138-A138)/7)+MAX(1,(WEEKDAY(N138,2)&lt;WEEKDAY(A138,2))+1)</f>
        <v>2</v>
      </c>
      <c r="P138" s="30">
        <f>INT((N138-A138)/7)+MAX(1,(WEEKDAY(N138,1)&lt;WEEKDAY(A138,1))+1)</f>
        <v>2</v>
      </c>
    </row>
    <row r="139" spans="1:16">
      <c r="A139" s="19">
        <v>43966</v>
      </c>
      <c r="B139" s="21">
        <f t="shared" si="26"/>
        <v>43966</v>
      </c>
      <c r="C139" s="17">
        <f t="shared" si="18"/>
        <v>5</v>
      </c>
      <c r="D139" s="3">
        <f>COUNTIF($C$2:C139,C139)</f>
        <v>20</v>
      </c>
      <c r="E139" s="3">
        <f>COUNTIF($C$2:C139,C139)</f>
        <v>20</v>
      </c>
      <c r="F139" s="3">
        <f>IF(COUNTIF($C$2:C139,C139)&gt;53,COUNTIF($C$2:C139,C139)-53,COUNTIF($C$2:C139,C139))</f>
        <v>20</v>
      </c>
      <c r="G139" s="29">
        <f t="shared" si="19"/>
        <v>20</v>
      </c>
      <c r="H139" s="29">
        <f t="shared" si="20"/>
        <v>20</v>
      </c>
      <c r="I139" s="3">
        <f>COUNTIF($C$2:$C$736,C139)</f>
        <v>105</v>
      </c>
      <c r="J139" s="3">
        <f t="shared" si="21"/>
        <v>2020</v>
      </c>
      <c r="K139" s="3">
        <f t="shared" si="22"/>
        <v>2020</v>
      </c>
      <c r="L139" s="3">
        <f t="shared" si="23"/>
        <v>20</v>
      </c>
      <c r="M139" s="29">
        <f t="shared" ca="1" si="24"/>
        <v>22</v>
      </c>
      <c r="N139" s="19">
        <f t="shared" si="25"/>
        <v>43973</v>
      </c>
      <c r="O139" s="30">
        <f>INT((N139-A139)/7)+MAX(1,(WEEKDAY(N139,2)&lt;WEEKDAY(A139,2))+1)</f>
        <v>2</v>
      </c>
      <c r="P139" s="30">
        <f>INT((N139-A139)/7)+MAX(1,(WEEKDAY(N139,1)&lt;WEEKDAY(A139,1))+1)</f>
        <v>2</v>
      </c>
    </row>
    <row r="140" spans="1:16">
      <c r="A140" s="19">
        <v>43967</v>
      </c>
      <c r="B140" s="21">
        <f t="shared" si="26"/>
        <v>43967</v>
      </c>
      <c r="C140" s="17">
        <f t="shared" si="18"/>
        <v>6</v>
      </c>
      <c r="D140" s="3">
        <f>COUNTIF($C$2:C140,C140)</f>
        <v>20</v>
      </c>
      <c r="E140" s="3">
        <f>COUNTIF($C$2:C140,C140)</f>
        <v>20</v>
      </c>
      <c r="F140" s="3">
        <f>IF(COUNTIF($C$2:C140,C140)&gt;53,COUNTIF($C$2:C140,C140)-53,COUNTIF($C$2:C140,C140))</f>
        <v>20</v>
      </c>
      <c r="G140" s="29">
        <f t="shared" si="19"/>
        <v>20</v>
      </c>
      <c r="H140" s="29">
        <f t="shared" si="20"/>
        <v>20</v>
      </c>
      <c r="I140" s="3">
        <f>COUNTIF($C$2:$C$736,C140)</f>
        <v>105</v>
      </c>
      <c r="J140" s="3">
        <f t="shared" si="21"/>
        <v>2020</v>
      </c>
      <c r="K140" s="3">
        <f t="shared" si="22"/>
        <v>2020</v>
      </c>
      <c r="L140" s="3">
        <f t="shared" si="23"/>
        <v>20</v>
      </c>
      <c r="M140" s="29">
        <f t="shared" ca="1" si="24"/>
        <v>22</v>
      </c>
      <c r="N140" s="19">
        <f t="shared" si="25"/>
        <v>43974</v>
      </c>
      <c r="O140" s="30">
        <f>INT((N140-A140)/7)+MAX(1,(WEEKDAY(N140,2)&lt;WEEKDAY(A140,2))+1)</f>
        <v>2</v>
      </c>
      <c r="P140" s="30">
        <f>INT((N140-A140)/7)+MAX(1,(WEEKDAY(N140,1)&lt;WEEKDAY(A140,1))+1)</f>
        <v>2</v>
      </c>
    </row>
    <row r="141" spans="1:16">
      <c r="A141" s="19">
        <v>43968</v>
      </c>
      <c r="B141" s="21">
        <f t="shared" si="26"/>
        <v>43968</v>
      </c>
      <c r="C141" s="17">
        <f t="shared" si="18"/>
        <v>7</v>
      </c>
      <c r="D141" s="3">
        <f>COUNTIF($C$2:C141,C141)</f>
        <v>20</v>
      </c>
      <c r="E141" s="3">
        <f>COUNTIF($C$2:C141,C141)</f>
        <v>20</v>
      </c>
      <c r="F141" s="3">
        <f>IF(COUNTIF($C$2:C141,C141)&gt;53,COUNTIF($C$2:C141,C141)-53,COUNTIF($C$2:C141,C141))</f>
        <v>20</v>
      </c>
      <c r="G141" s="29">
        <f t="shared" si="19"/>
        <v>20</v>
      </c>
      <c r="H141" s="29">
        <f t="shared" si="20"/>
        <v>21</v>
      </c>
      <c r="I141" s="3">
        <f>COUNTIF($C$2:$C$736,C141)</f>
        <v>105</v>
      </c>
      <c r="J141" s="3">
        <f t="shared" si="21"/>
        <v>2020</v>
      </c>
      <c r="K141" s="3">
        <f t="shared" si="22"/>
        <v>2020</v>
      </c>
      <c r="L141" s="3">
        <f t="shared" si="23"/>
        <v>20</v>
      </c>
      <c r="M141" s="29">
        <f t="shared" ca="1" si="24"/>
        <v>22</v>
      </c>
      <c r="N141" s="19">
        <f t="shared" si="25"/>
        <v>43975</v>
      </c>
      <c r="O141" s="30">
        <f>INT((N141-A141)/7)+MAX(1,(WEEKDAY(N141,2)&lt;WEEKDAY(A141,2))+1)</f>
        <v>2</v>
      </c>
      <c r="P141" s="30">
        <f>INT((N141-A141)/7)+MAX(1,(WEEKDAY(N141,1)&lt;WEEKDAY(A141,1))+1)</f>
        <v>2</v>
      </c>
    </row>
    <row r="142" spans="1:16">
      <c r="A142" s="19">
        <v>43969</v>
      </c>
      <c r="B142" s="21">
        <f t="shared" si="26"/>
        <v>43969</v>
      </c>
      <c r="C142" s="17">
        <f t="shared" si="18"/>
        <v>1</v>
      </c>
      <c r="D142" s="3">
        <f>COUNTIF($C$2:C142,C142)</f>
        <v>21</v>
      </c>
      <c r="E142" s="3">
        <f>COUNTIF($C$2:C142,C142)</f>
        <v>21</v>
      </c>
      <c r="F142" s="3">
        <f>IF(COUNTIF($C$2:C142,C142)&gt;53,COUNTIF($C$2:C142,C142)-53,COUNTIF($C$2:C142,C142))</f>
        <v>21</v>
      </c>
      <c r="G142" s="29">
        <f t="shared" si="19"/>
        <v>21</v>
      </c>
      <c r="H142" s="29">
        <f t="shared" si="20"/>
        <v>21</v>
      </c>
      <c r="I142" s="3">
        <f>COUNTIF($C$2:$C$736,C142)</f>
        <v>105</v>
      </c>
      <c r="J142" s="3">
        <f t="shared" si="21"/>
        <v>2020</v>
      </c>
      <c r="K142" s="3">
        <f t="shared" si="22"/>
        <v>2020</v>
      </c>
      <c r="L142" s="3">
        <f t="shared" si="23"/>
        <v>20</v>
      </c>
      <c r="M142" s="29">
        <f t="shared" ca="1" si="24"/>
        <v>22</v>
      </c>
      <c r="N142" s="19">
        <f t="shared" si="25"/>
        <v>43976</v>
      </c>
      <c r="O142" s="30">
        <f>INT((N142-A142)/7)+MAX(1,(WEEKDAY(N142,2)&lt;WEEKDAY(A142,2))+1)</f>
        <v>2</v>
      </c>
      <c r="P142" s="30">
        <f>INT((N142-A142)/7)+MAX(1,(WEEKDAY(N142,1)&lt;WEEKDAY(A142,1))+1)</f>
        <v>2</v>
      </c>
    </row>
    <row r="143" spans="1:16">
      <c r="A143" s="19">
        <v>43970</v>
      </c>
      <c r="B143" s="21">
        <f t="shared" si="26"/>
        <v>43970</v>
      </c>
      <c r="C143" s="17">
        <f t="shared" si="18"/>
        <v>2</v>
      </c>
      <c r="D143" s="3">
        <f>COUNTIF($C$2:C143,C143)</f>
        <v>21</v>
      </c>
      <c r="E143" s="3">
        <f>COUNTIF($C$2:C143,C143)</f>
        <v>21</v>
      </c>
      <c r="F143" s="3">
        <f>IF(COUNTIF($C$2:C143,C143)&gt;53,COUNTIF($C$2:C143,C143)-53,COUNTIF($C$2:C143,C143))</f>
        <v>21</v>
      </c>
      <c r="G143" s="29">
        <f t="shared" si="19"/>
        <v>21</v>
      </c>
      <c r="H143" s="29">
        <f t="shared" si="20"/>
        <v>21</v>
      </c>
      <c r="I143" s="3">
        <f>COUNTIF($C$2:$C$736,C143)</f>
        <v>105</v>
      </c>
      <c r="J143" s="3">
        <f t="shared" si="21"/>
        <v>2020</v>
      </c>
      <c r="K143" s="3">
        <f t="shared" si="22"/>
        <v>2020</v>
      </c>
      <c r="L143" s="3">
        <f t="shared" si="23"/>
        <v>20</v>
      </c>
      <c r="M143" s="29">
        <f t="shared" ca="1" si="24"/>
        <v>22</v>
      </c>
      <c r="N143" s="19">
        <f t="shared" si="25"/>
        <v>43977</v>
      </c>
      <c r="O143" s="30">
        <f>INT((N143-A143)/7)+MAX(1,(WEEKDAY(N143,2)&lt;WEEKDAY(A143,2))+1)</f>
        <v>2</v>
      </c>
      <c r="P143" s="30">
        <f>INT((N143-A143)/7)+MAX(1,(WEEKDAY(N143,1)&lt;WEEKDAY(A143,1))+1)</f>
        <v>2</v>
      </c>
    </row>
    <row r="144" spans="1:16">
      <c r="A144" s="19">
        <v>43971</v>
      </c>
      <c r="B144" s="21">
        <f t="shared" si="26"/>
        <v>43971</v>
      </c>
      <c r="C144" s="17">
        <f t="shared" si="18"/>
        <v>3</v>
      </c>
      <c r="D144" s="3">
        <f>COUNTIF($C$2:C144,C144)</f>
        <v>21</v>
      </c>
      <c r="E144" s="3">
        <f>COUNTIF($C$2:C144,C144)</f>
        <v>21</v>
      </c>
      <c r="F144" s="3">
        <f>IF(COUNTIF($C$2:C144,C144)&gt;53,COUNTIF($C$2:C144,C144)-53,COUNTIF($C$2:C144,C144))</f>
        <v>21</v>
      </c>
      <c r="G144" s="29">
        <f t="shared" si="19"/>
        <v>21</v>
      </c>
      <c r="H144" s="29">
        <f t="shared" si="20"/>
        <v>21</v>
      </c>
      <c r="I144" s="3">
        <f>COUNTIF($C$2:$C$736,C144)</f>
        <v>105</v>
      </c>
      <c r="J144" s="3">
        <f t="shared" si="21"/>
        <v>2020</v>
      </c>
      <c r="K144" s="3">
        <f t="shared" si="22"/>
        <v>2020</v>
      </c>
      <c r="L144" s="3">
        <f t="shared" si="23"/>
        <v>21</v>
      </c>
      <c r="M144" s="29">
        <f t="shared" ca="1" si="24"/>
        <v>22</v>
      </c>
      <c r="N144" s="19">
        <f t="shared" si="25"/>
        <v>43978</v>
      </c>
      <c r="O144" s="30">
        <f>INT((N144-A144)/7)+MAX(1,(WEEKDAY(N144,2)&lt;WEEKDAY(A144,2))+1)</f>
        <v>2</v>
      </c>
      <c r="P144" s="30">
        <f>INT((N144-A144)/7)+MAX(1,(WEEKDAY(N144,1)&lt;WEEKDAY(A144,1))+1)</f>
        <v>2</v>
      </c>
    </row>
    <row r="145" spans="1:16">
      <c r="A145" s="19">
        <v>43972</v>
      </c>
      <c r="B145" s="21">
        <f t="shared" si="26"/>
        <v>43972</v>
      </c>
      <c r="C145" s="17">
        <f t="shared" si="18"/>
        <v>4</v>
      </c>
      <c r="D145" s="3">
        <f>COUNTIF($C$2:C145,C145)</f>
        <v>21</v>
      </c>
      <c r="E145" s="3">
        <f>COUNTIF($C$2:C145,C145)</f>
        <v>21</v>
      </c>
      <c r="F145" s="3">
        <f>IF(COUNTIF($C$2:C145,C145)&gt;53,COUNTIF($C$2:C145,C145)-53,COUNTIF($C$2:C145,C145))</f>
        <v>21</v>
      </c>
      <c r="G145" s="29">
        <f t="shared" si="19"/>
        <v>21</v>
      </c>
      <c r="H145" s="29">
        <f t="shared" si="20"/>
        <v>21</v>
      </c>
      <c r="I145" s="3">
        <f>COUNTIF($C$2:$C$736,C145)</f>
        <v>105</v>
      </c>
      <c r="J145" s="3">
        <f t="shared" si="21"/>
        <v>2020</v>
      </c>
      <c r="K145" s="3">
        <f t="shared" si="22"/>
        <v>2020</v>
      </c>
      <c r="L145" s="3">
        <f t="shared" si="23"/>
        <v>21</v>
      </c>
      <c r="M145" s="29">
        <f t="shared" ca="1" si="24"/>
        <v>22</v>
      </c>
      <c r="N145" s="19">
        <f t="shared" si="25"/>
        <v>43979</v>
      </c>
      <c r="O145" s="30">
        <f>INT((N145-A145)/7)+MAX(1,(WEEKDAY(N145,2)&lt;WEEKDAY(A145,2))+1)</f>
        <v>2</v>
      </c>
      <c r="P145" s="30">
        <f>INT((N145-A145)/7)+MAX(1,(WEEKDAY(N145,1)&lt;WEEKDAY(A145,1))+1)</f>
        <v>2</v>
      </c>
    </row>
    <row r="146" spans="1:16">
      <c r="A146" s="19">
        <v>43973</v>
      </c>
      <c r="B146" s="21">
        <f t="shared" si="26"/>
        <v>43973</v>
      </c>
      <c r="C146" s="17">
        <f t="shared" si="18"/>
        <v>5</v>
      </c>
      <c r="D146" s="3">
        <f>COUNTIF($C$2:C146,C146)</f>
        <v>21</v>
      </c>
      <c r="E146" s="3">
        <f>COUNTIF($C$2:C146,C146)</f>
        <v>21</v>
      </c>
      <c r="F146" s="3">
        <f>IF(COUNTIF($C$2:C146,C146)&gt;53,COUNTIF($C$2:C146,C146)-53,COUNTIF($C$2:C146,C146))</f>
        <v>21</v>
      </c>
      <c r="G146" s="29">
        <f t="shared" si="19"/>
        <v>21</v>
      </c>
      <c r="H146" s="29">
        <f t="shared" si="20"/>
        <v>21</v>
      </c>
      <c r="I146" s="3">
        <f>COUNTIF($C$2:$C$736,C146)</f>
        <v>105</v>
      </c>
      <c r="J146" s="3">
        <f t="shared" si="21"/>
        <v>2020</v>
      </c>
      <c r="K146" s="3">
        <f t="shared" si="22"/>
        <v>2020</v>
      </c>
      <c r="L146" s="3">
        <f t="shared" si="23"/>
        <v>21</v>
      </c>
      <c r="M146" s="29">
        <f t="shared" ca="1" si="24"/>
        <v>22</v>
      </c>
      <c r="N146" s="19">
        <f t="shared" si="25"/>
        <v>43980</v>
      </c>
      <c r="O146" s="30">
        <f>INT((N146-A146)/7)+MAX(1,(WEEKDAY(N146,2)&lt;WEEKDAY(A146,2))+1)</f>
        <v>2</v>
      </c>
      <c r="P146" s="30">
        <f>INT((N146-A146)/7)+MAX(1,(WEEKDAY(N146,1)&lt;WEEKDAY(A146,1))+1)</f>
        <v>2</v>
      </c>
    </row>
    <row r="147" spans="1:16">
      <c r="A147" s="19">
        <v>43974</v>
      </c>
      <c r="B147" s="21">
        <f t="shared" si="26"/>
        <v>43974</v>
      </c>
      <c r="C147" s="17">
        <f t="shared" si="18"/>
        <v>6</v>
      </c>
      <c r="D147" s="3">
        <f>COUNTIF($C$2:C147,C147)</f>
        <v>21</v>
      </c>
      <c r="E147" s="3">
        <f>COUNTIF($C$2:C147,C147)</f>
        <v>21</v>
      </c>
      <c r="F147" s="3">
        <f>IF(COUNTIF($C$2:C147,C147)&gt;53,COUNTIF($C$2:C147,C147)-53,COUNTIF($C$2:C147,C147))</f>
        <v>21</v>
      </c>
      <c r="G147" s="29">
        <f t="shared" si="19"/>
        <v>21</v>
      </c>
      <c r="H147" s="29">
        <f t="shared" si="20"/>
        <v>21</v>
      </c>
      <c r="I147" s="3">
        <f>COUNTIF($C$2:$C$736,C147)</f>
        <v>105</v>
      </c>
      <c r="J147" s="3">
        <f t="shared" si="21"/>
        <v>2020</v>
      </c>
      <c r="K147" s="3">
        <f t="shared" si="22"/>
        <v>2020</v>
      </c>
      <c r="L147" s="3">
        <f t="shared" si="23"/>
        <v>21</v>
      </c>
      <c r="M147" s="29">
        <f t="shared" ca="1" si="24"/>
        <v>22</v>
      </c>
      <c r="N147" s="19">
        <f t="shared" si="25"/>
        <v>43981</v>
      </c>
      <c r="O147" s="30">
        <f>INT((N147-A147)/7)+MAX(1,(WEEKDAY(N147,2)&lt;WEEKDAY(A147,2))+1)</f>
        <v>2</v>
      </c>
      <c r="P147" s="30">
        <f>INT((N147-A147)/7)+MAX(1,(WEEKDAY(N147,1)&lt;WEEKDAY(A147,1))+1)</f>
        <v>2</v>
      </c>
    </row>
    <row r="148" spans="1:16">
      <c r="A148" s="19">
        <v>43975</v>
      </c>
      <c r="B148" s="21">
        <f t="shared" si="26"/>
        <v>43975</v>
      </c>
      <c r="C148" s="17">
        <f t="shared" si="18"/>
        <v>7</v>
      </c>
      <c r="D148" s="3">
        <f>COUNTIF($C$2:C148,C148)</f>
        <v>21</v>
      </c>
      <c r="E148" s="3">
        <f>COUNTIF($C$2:C148,C148)</f>
        <v>21</v>
      </c>
      <c r="F148" s="3">
        <f>IF(COUNTIF($C$2:C148,C148)&gt;53,COUNTIF($C$2:C148,C148)-53,COUNTIF($C$2:C148,C148))</f>
        <v>21</v>
      </c>
      <c r="G148" s="29">
        <f t="shared" si="19"/>
        <v>21</v>
      </c>
      <c r="H148" s="29">
        <f t="shared" si="20"/>
        <v>22</v>
      </c>
      <c r="I148" s="3">
        <f>COUNTIF($C$2:$C$736,C148)</f>
        <v>105</v>
      </c>
      <c r="J148" s="3">
        <f t="shared" si="21"/>
        <v>2020</v>
      </c>
      <c r="K148" s="3">
        <f t="shared" si="22"/>
        <v>2020</v>
      </c>
      <c r="L148" s="3">
        <f t="shared" si="23"/>
        <v>21</v>
      </c>
      <c r="M148" s="29">
        <f t="shared" ca="1" si="24"/>
        <v>22</v>
      </c>
      <c r="N148" s="19">
        <f t="shared" si="25"/>
        <v>43982</v>
      </c>
      <c r="O148" s="30">
        <f>INT((N148-A148)/7)+MAX(1,(WEEKDAY(N148,2)&lt;WEEKDAY(A148,2))+1)</f>
        <v>2</v>
      </c>
      <c r="P148" s="30">
        <f>INT((N148-A148)/7)+MAX(1,(WEEKDAY(N148,1)&lt;WEEKDAY(A148,1))+1)</f>
        <v>2</v>
      </c>
    </row>
    <row r="149" spans="1:16">
      <c r="A149" s="19">
        <v>43976</v>
      </c>
      <c r="B149" s="21">
        <f t="shared" si="26"/>
        <v>43976</v>
      </c>
      <c r="C149" s="17">
        <f t="shared" si="18"/>
        <v>1</v>
      </c>
      <c r="D149" s="3">
        <f>COUNTIF($C$2:C149,C149)</f>
        <v>22</v>
      </c>
      <c r="E149" s="3">
        <f>COUNTIF($C$2:C149,C149)</f>
        <v>22</v>
      </c>
      <c r="F149" s="3">
        <f>IF(COUNTIF($C$2:C149,C149)&gt;53,COUNTIF($C$2:C149,C149)-53,COUNTIF($C$2:C149,C149))</f>
        <v>22</v>
      </c>
      <c r="G149" s="29">
        <f t="shared" si="19"/>
        <v>22</v>
      </c>
      <c r="H149" s="29">
        <f t="shared" si="20"/>
        <v>22</v>
      </c>
      <c r="I149" s="3">
        <f>COUNTIF($C$2:$C$736,C149)</f>
        <v>105</v>
      </c>
      <c r="J149" s="3">
        <f t="shared" si="21"/>
        <v>2020</v>
      </c>
      <c r="K149" s="3">
        <f t="shared" si="22"/>
        <v>2020</v>
      </c>
      <c r="L149" s="3">
        <f t="shared" si="23"/>
        <v>21</v>
      </c>
      <c r="M149" s="29">
        <f t="shared" ca="1" si="24"/>
        <v>22</v>
      </c>
      <c r="N149" s="19">
        <f t="shared" si="25"/>
        <v>43983</v>
      </c>
      <c r="O149" s="30">
        <f>INT((N149-A149)/7)+MAX(1,(WEEKDAY(N149,2)&lt;WEEKDAY(A149,2))+1)</f>
        <v>2</v>
      </c>
      <c r="P149" s="30">
        <f>INT((N149-A149)/7)+MAX(1,(WEEKDAY(N149,1)&lt;WEEKDAY(A149,1))+1)</f>
        <v>2</v>
      </c>
    </row>
    <row r="150" spans="1:16">
      <c r="A150" s="19">
        <v>43977</v>
      </c>
      <c r="B150" s="21">
        <f t="shared" si="26"/>
        <v>43977</v>
      </c>
      <c r="C150" s="17">
        <f t="shared" si="18"/>
        <v>2</v>
      </c>
      <c r="D150" s="3">
        <f>COUNTIF($C$2:C150,C150)</f>
        <v>22</v>
      </c>
      <c r="E150" s="3">
        <f>COUNTIF($C$2:C150,C150)</f>
        <v>22</v>
      </c>
      <c r="F150" s="3">
        <f>IF(COUNTIF($C$2:C150,C150)&gt;53,COUNTIF($C$2:C150,C150)-53,COUNTIF($C$2:C150,C150))</f>
        <v>22</v>
      </c>
      <c r="G150" s="29">
        <f t="shared" si="19"/>
        <v>22</v>
      </c>
      <c r="H150" s="29">
        <f t="shared" si="20"/>
        <v>22</v>
      </c>
      <c r="I150" s="3">
        <f>COUNTIF($C$2:$C$736,C150)</f>
        <v>105</v>
      </c>
      <c r="J150" s="3">
        <f t="shared" si="21"/>
        <v>2020</v>
      </c>
      <c r="K150" s="3">
        <f t="shared" si="22"/>
        <v>2020</v>
      </c>
      <c r="L150" s="3">
        <f t="shared" si="23"/>
        <v>21</v>
      </c>
      <c r="M150" s="29">
        <f t="shared" ca="1" si="24"/>
        <v>22</v>
      </c>
      <c r="N150" s="19">
        <f t="shared" si="25"/>
        <v>43984</v>
      </c>
      <c r="O150" s="30">
        <f>INT((N150-A150)/7)+MAX(1,(WEEKDAY(N150,2)&lt;WEEKDAY(A150,2))+1)</f>
        <v>2</v>
      </c>
      <c r="P150" s="30">
        <f>INT((N150-A150)/7)+MAX(1,(WEEKDAY(N150,1)&lt;WEEKDAY(A150,1))+1)</f>
        <v>2</v>
      </c>
    </row>
    <row r="151" spans="1:16">
      <c r="A151" s="19">
        <v>43978</v>
      </c>
      <c r="B151" s="21">
        <f t="shared" si="26"/>
        <v>43978</v>
      </c>
      <c r="C151" s="17">
        <f t="shared" si="18"/>
        <v>3</v>
      </c>
      <c r="D151" s="3">
        <f>COUNTIF($C$2:C151,C151)</f>
        <v>22</v>
      </c>
      <c r="E151" s="3">
        <f>COUNTIF($C$2:C151,C151)</f>
        <v>22</v>
      </c>
      <c r="F151" s="3">
        <f>IF(COUNTIF($C$2:C151,C151)&gt;53,COUNTIF($C$2:C151,C151)-53,COUNTIF($C$2:C151,C151))</f>
        <v>22</v>
      </c>
      <c r="G151" s="29">
        <f t="shared" si="19"/>
        <v>22</v>
      </c>
      <c r="H151" s="29">
        <f t="shared" si="20"/>
        <v>22</v>
      </c>
      <c r="I151" s="3">
        <f>COUNTIF($C$2:$C$736,C151)</f>
        <v>105</v>
      </c>
      <c r="J151" s="3">
        <f t="shared" si="21"/>
        <v>2020</v>
      </c>
      <c r="K151" s="3">
        <f t="shared" si="22"/>
        <v>2020</v>
      </c>
      <c r="L151" s="3">
        <f t="shared" si="23"/>
        <v>22</v>
      </c>
      <c r="M151" s="29">
        <f t="shared" ca="1" si="24"/>
        <v>22</v>
      </c>
      <c r="N151" s="19">
        <f t="shared" si="25"/>
        <v>43985</v>
      </c>
      <c r="O151" s="30">
        <f>INT((N151-A151)/7)+MAX(1,(WEEKDAY(N151,2)&lt;WEEKDAY(A151,2))+1)</f>
        <v>2</v>
      </c>
      <c r="P151" s="30">
        <f>INT((N151-A151)/7)+MAX(1,(WEEKDAY(N151,1)&lt;WEEKDAY(A151,1))+1)</f>
        <v>2</v>
      </c>
    </row>
    <row r="152" spans="1:16">
      <c r="A152" s="19">
        <v>43979</v>
      </c>
      <c r="B152" s="21">
        <f t="shared" si="26"/>
        <v>43979</v>
      </c>
      <c r="C152" s="17">
        <f t="shared" si="18"/>
        <v>4</v>
      </c>
      <c r="D152" s="3">
        <f>COUNTIF($C$2:C152,C152)</f>
        <v>22</v>
      </c>
      <c r="E152" s="3">
        <f>COUNTIF($C$2:C152,C152)</f>
        <v>22</v>
      </c>
      <c r="F152" s="3">
        <f>IF(COUNTIF($C$2:C152,C152)&gt;53,COUNTIF($C$2:C152,C152)-53,COUNTIF($C$2:C152,C152))</f>
        <v>22</v>
      </c>
      <c r="G152" s="29">
        <f t="shared" si="19"/>
        <v>22</v>
      </c>
      <c r="H152" s="29">
        <f t="shared" si="20"/>
        <v>22</v>
      </c>
      <c r="I152" s="3">
        <f>COUNTIF($C$2:$C$736,C152)</f>
        <v>105</v>
      </c>
      <c r="J152" s="3">
        <f t="shared" si="21"/>
        <v>2020</v>
      </c>
      <c r="K152" s="3">
        <f t="shared" si="22"/>
        <v>2020</v>
      </c>
      <c r="L152" s="3">
        <f t="shared" si="23"/>
        <v>22</v>
      </c>
      <c r="M152" s="29">
        <f t="shared" ca="1" si="24"/>
        <v>22</v>
      </c>
      <c r="N152" s="19">
        <f t="shared" si="25"/>
        <v>43986</v>
      </c>
      <c r="O152" s="30">
        <f>INT((N152-A152)/7)+MAX(1,(WEEKDAY(N152,2)&lt;WEEKDAY(A152,2))+1)</f>
        <v>2</v>
      </c>
      <c r="P152" s="30">
        <f>INT((N152-A152)/7)+MAX(1,(WEEKDAY(N152,1)&lt;WEEKDAY(A152,1))+1)</f>
        <v>2</v>
      </c>
    </row>
    <row r="153" spans="1:16">
      <c r="A153" s="19">
        <v>43980</v>
      </c>
      <c r="B153" s="21">
        <f t="shared" si="26"/>
        <v>43980</v>
      </c>
      <c r="C153" s="17">
        <f t="shared" si="18"/>
        <v>5</v>
      </c>
      <c r="D153" s="3">
        <f>COUNTIF($C$2:C153,C153)</f>
        <v>22</v>
      </c>
      <c r="E153" s="3">
        <f>COUNTIF($C$2:C153,C153)</f>
        <v>22</v>
      </c>
      <c r="F153" s="3">
        <f>IF(COUNTIF($C$2:C153,C153)&gt;53,COUNTIF($C$2:C153,C153)-53,COUNTIF($C$2:C153,C153))</f>
        <v>22</v>
      </c>
      <c r="G153" s="29">
        <f t="shared" si="19"/>
        <v>22</v>
      </c>
      <c r="H153" s="29">
        <f t="shared" si="20"/>
        <v>22</v>
      </c>
      <c r="I153" s="3">
        <f>COUNTIF($C$2:$C$736,C153)</f>
        <v>105</v>
      </c>
      <c r="J153" s="3">
        <f t="shared" si="21"/>
        <v>2020</v>
      </c>
      <c r="K153" s="3">
        <f t="shared" si="22"/>
        <v>2020</v>
      </c>
      <c r="L153" s="3">
        <f t="shared" si="23"/>
        <v>22</v>
      </c>
      <c r="M153" s="29">
        <f t="shared" ca="1" si="24"/>
        <v>22</v>
      </c>
      <c r="N153" s="19">
        <f t="shared" si="25"/>
        <v>43987</v>
      </c>
      <c r="O153" s="30">
        <f>INT((N153-A153)/7)+MAX(1,(WEEKDAY(N153,2)&lt;WEEKDAY(A153,2))+1)</f>
        <v>2</v>
      </c>
      <c r="P153" s="30">
        <f>INT((N153-A153)/7)+MAX(1,(WEEKDAY(N153,1)&lt;WEEKDAY(A153,1))+1)</f>
        <v>2</v>
      </c>
    </row>
    <row r="154" spans="1:16">
      <c r="A154" s="19">
        <v>43981</v>
      </c>
      <c r="B154" s="21">
        <f t="shared" si="26"/>
        <v>43981</v>
      </c>
      <c r="C154" s="17">
        <f t="shared" si="18"/>
        <v>6</v>
      </c>
      <c r="D154" s="3">
        <f>COUNTIF($C$2:C154,C154)</f>
        <v>22</v>
      </c>
      <c r="E154" s="3">
        <f>COUNTIF($C$2:C154,C154)</f>
        <v>22</v>
      </c>
      <c r="F154" s="3">
        <f>IF(COUNTIF($C$2:C154,C154)&gt;53,COUNTIF($C$2:C154,C154)-53,COUNTIF($C$2:C154,C154))</f>
        <v>22</v>
      </c>
      <c r="G154" s="29">
        <f t="shared" si="19"/>
        <v>22</v>
      </c>
      <c r="H154" s="29">
        <f t="shared" si="20"/>
        <v>22</v>
      </c>
      <c r="I154" s="3">
        <f>COUNTIF($C$2:$C$736,C154)</f>
        <v>105</v>
      </c>
      <c r="J154" s="3">
        <f t="shared" si="21"/>
        <v>2020</v>
      </c>
      <c r="K154" s="3">
        <f t="shared" si="22"/>
        <v>2020</v>
      </c>
      <c r="L154" s="3">
        <f t="shared" si="23"/>
        <v>22</v>
      </c>
      <c r="M154" s="29">
        <f t="shared" ca="1" si="24"/>
        <v>22</v>
      </c>
      <c r="N154" s="19">
        <f t="shared" si="25"/>
        <v>43988</v>
      </c>
      <c r="O154" s="30">
        <f>INT((N154-A154)/7)+MAX(1,(WEEKDAY(N154,2)&lt;WEEKDAY(A154,2))+1)</f>
        <v>2</v>
      </c>
      <c r="P154" s="30">
        <f>INT((N154-A154)/7)+MAX(1,(WEEKDAY(N154,1)&lt;WEEKDAY(A154,1))+1)</f>
        <v>2</v>
      </c>
    </row>
    <row r="155" spans="1:16">
      <c r="A155" s="19">
        <v>43982</v>
      </c>
      <c r="B155" s="21">
        <f t="shared" si="26"/>
        <v>43982</v>
      </c>
      <c r="C155" s="17">
        <f t="shared" si="18"/>
        <v>7</v>
      </c>
      <c r="D155" s="3">
        <f>COUNTIF($C$2:C155,C155)</f>
        <v>22</v>
      </c>
      <c r="E155" s="3">
        <f>COUNTIF($C$2:C155,C155)</f>
        <v>22</v>
      </c>
      <c r="F155" s="3">
        <f>IF(COUNTIF($C$2:C155,C155)&gt;53,COUNTIF($C$2:C155,C155)-53,COUNTIF($C$2:C155,C155))</f>
        <v>22</v>
      </c>
      <c r="G155" s="29">
        <f t="shared" si="19"/>
        <v>22</v>
      </c>
      <c r="H155" s="29">
        <f t="shared" si="20"/>
        <v>23</v>
      </c>
      <c r="I155" s="3">
        <f>COUNTIF($C$2:$C$736,C155)</f>
        <v>105</v>
      </c>
      <c r="J155" s="3">
        <f t="shared" si="21"/>
        <v>2020</v>
      </c>
      <c r="K155" s="3">
        <f t="shared" si="22"/>
        <v>2020</v>
      </c>
      <c r="L155" s="3">
        <f t="shared" si="23"/>
        <v>22</v>
      </c>
      <c r="M155" s="29">
        <f t="shared" ca="1" si="24"/>
        <v>22</v>
      </c>
      <c r="N155" s="19">
        <f t="shared" si="25"/>
        <v>43989</v>
      </c>
      <c r="O155" s="30">
        <f>INT((N155-A155)/7)+MAX(1,(WEEKDAY(N155,2)&lt;WEEKDAY(A155,2))+1)</f>
        <v>2</v>
      </c>
      <c r="P155" s="30">
        <f>INT((N155-A155)/7)+MAX(1,(WEEKDAY(N155,1)&lt;WEEKDAY(A155,1))+1)</f>
        <v>2</v>
      </c>
    </row>
    <row r="156" spans="1:16">
      <c r="A156" s="19">
        <v>43983</v>
      </c>
      <c r="B156" s="21">
        <f t="shared" si="26"/>
        <v>43983</v>
      </c>
      <c r="C156" s="17">
        <f t="shared" si="18"/>
        <v>1</v>
      </c>
      <c r="D156" s="3">
        <f>COUNTIF($C$2:C156,C156)</f>
        <v>23</v>
      </c>
      <c r="E156" s="3">
        <f>COUNTIF($C$2:C156,C156)</f>
        <v>23</v>
      </c>
      <c r="F156" s="3">
        <f>IF(COUNTIF($C$2:C156,C156)&gt;53,COUNTIF($C$2:C156,C156)-53,COUNTIF($C$2:C156,C156))</f>
        <v>23</v>
      </c>
      <c r="G156" s="29">
        <f t="shared" si="19"/>
        <v>23</v>
      </c>
      <c r="H156" s="29">
        <f t="shared" si="20"/>
        <v>23</v>
      </c>
      <c r="I156" s="3">
        <f>COUNTIF($C$2:$C$736,C156)</f>
        <v>105</v>
      </c>
      <c r="J156" s="3">
        <f t="shared" si="21"/>
        <v>2020</v>
      </c>
      <c r="K156" s="3">
        <f t="shared" si="22"/>
        <v>2020</v>
      </c>
      <c r="L156" s="3">
        <f t="shared" si="23"/>
        <v>22</v>
      </c>
      <c r="M156" s="29">
        <f t="shared" ca="1" si="24"/>
        <v>22</v>
      </c>
      <c r="N156" s="19">
        <f t="shared" si="25"/>
        <v>43990</v>
      </c>
      <c r="O156" s="30">
        <f>INT((N156-A156)/7)+MAX(1,(WEEKDAY(N156,2)&lt;WEEKDAY(A156,2))+1)</f>
        <v>2</v>
      </c>
      <c r="P156" s="30">
        <f>INT((N156-A156)/7)+MAX(1,(WEEKDAY(N156,1)&lt;WEEKDAY(A156,1))+1)</f>
        <v>2</v>
      </c>
    </row>
    <row r="157" spans="1:16">
      <c r="A157" s="19">
        <v>43984</v>
      </c>
      <c r="B157" s="21">
        <f t="shared" si="26"/>
        <v>43984</v>
      </c>
      <c r="C157" s="17">
        <f t="shared" si="18"/>
        <v>2</v>
      </c>
      <c r="D157" s="3">
        <f>COUNTIF($C$2:C157,C157)</f>
        <v>23</v>
      </c>
      <c r="E157" s="3">
        <f>COUNTIF($C$2:C157,C157)</f>
        <v>23</v>
      </c>
      <c r="F157" s="3">
        <f>IF(COUNTIF($C$2:C157,C157)&gt;53,COUNTIF($C$2:C157,C157)-53,COUNTIF($C$2:C157,C157))</f>
        <v>23</v>
      </c>
      <c r="G157" s="29">
        <f t="shared" si="19"/>
        <v>23</v>
      </c>
      <c r="H157" s="29">
        <f t="shared" si="20"/>
        <v>23</v>
      </c>
      <c r="I157" s="3">
        <f>COUNTIF($C$2:$C$736,C157)</f>
        <v>105</v>
      </c>
      <c r="J157" s="3">
        <f t="shared" si="21"/>
        <v>2020</v>
      </c>
      <c r="K157" s="3">
        <f t="shared" si="22"/>
        <v>2020</v>
      </c>
      <c r="L157" s="3">
        <f t="shared" si="23"/>
        <v>22</v>
      </c>
      <c r="M157" s="29">
        <f t="shared" ca="1" si="24"/>
        <v>22</v>
      </c>
      <c r="N157" s="19">
        <f t="shared" si="25"/>
        <v>43991</v>
      </c>
      <c r="O157" s="30">
        <f>INT((N157-A157)/7)+MAX(1,(WEEKDAY(N157,2)&lt;WEEKDAY(A157,2))+1)</f>
        <v>2</v>
      </c>
      <c r="P157" s="30">
        <f>INT((N157-A157)/7)+MAX(1,(WEEKDAY(N157,1)&lt;WEEKDAY(A157,1))+1)</f>
        <v>2</v>
      </c>
    </row>
    <row r="158" spans="1:16">
      <c r="A158" s="19">
        <v>43985</v>
      </c>
      <c r="B158" s="21">
        <f t="shared" si="26"/>
        <v>43985</v>
      </c>
      <c r="C158" s="17">
        <f t="shared" si="18"/>
        <v>3</v>
      </c>
      <c r="D158" s="3">
        <f>COUNTIF($C$2:C158,C158)</f>
        <v>23</v>
      </c>
      <c r="E158" s="3">
        <f>COUNTIF($C$2:C158,C158)</f>
        <v>23</v>
      </c>
      <c r="F158" s="3">
        <f>IF(COUNTIF($C$2:C158,C158)&gt;53,COUNTIF($C$2:C158,C158)-53,COUNTIF($C$2:C158,C158))</f>
        <v>23</v>
      </c>
      <c r="G158" s="29">
        <f t="shared" si="19"/>
        <v>23</v>
      </c>
      <c r="H158" s="29">
        <f t="shared" si="20"/>
        <v>23</v>
      </c>
      <c r="I158" s="3">
        <f>COUNTIF($C$2:$C$736,C158)</f>
        <v>105</v>
      </c>
      <c r="J158" s="3">
        <f t="shared" si="21"/>
        <v>2020</v>
      </c>
      <c r="K158" s="3">
        <f t="shared" si="22"/>
        <v>2020</v>
      </c>
      <c r="L158" s="3">
        <f t="shared" si="23"/>
        <v>23</v>
      </c>
      <c r="M158" s="29">
        <f t="shared" ca="1" si="24"/>
        <v>22</v>
      </c>
      <c r="N158" s="19">
        <f t="shared" si="25"/>
        <v>43992</v>
      </c>
      <c r="O158" s="30">
        <f>INT((N158-A158)/7)+MAX(1,(WEEKDAY(N158,2)&lt;WEEKDAY(A158,2))+1)</f>
        <v>2</v>
      </c>
      <c r="P158" s="30">
        <f>INT((N158-A158)/7)+MAX(1,(WEEKDAY(N158,1)&lt;WEEKDAY(A158,1))+1)</f>
        <v>2</v>
      </c>
    </row>
    <row r="159" spans="1:16">
      <c r="A159" s="19">
        <v>43986</v>
      </c>
      <c r="B159" s="21">
        <f t="shared" si="26"/>
        <v>43986</v>
      </c>
      <c r="C159" s="17">
        <f t="shared" si="18"/>
        <v>4</v>
      </c>
      <c r="D159" s="3">
        <f>COUNTIF($C$2:C159,C159)</f>
        <v>23</v>
      </c>
      <c r="E159" s="3">
        <f>COUNTIF($C$2:C159,C159)</f>
        <v>23</v>
      </c>
      <c r="F159" s="3">
        <f>IF(COUNTIF($C$2:C159,C159)&gt;53,COUNTIF($C$2:C159,C159)-53,COUNTIF($C$2:C159,C159))</f>
        <v>23</v>
      </c>
      <c r="G159" s="29">
        <f t="shared" si="19"/>
        <v>23</v>
      </c>
      <c r="H159" s="29">
        <f t="shared" si="20"/>
        <v>23</v>
      </c>
      <c r="I159" s="3">
        <f>COUNTIF($C$2:$C$736,C159)</f>
        <v>105</v>
      </c>
      <c r="J159" s="3">
        <f t="shared" si="21"/>
        <v>2020</v>
      </c>
      <c r="K159" s="3">
        <f t="shared" si="22"/>
        <v>2020</v>
      </c>
      <c r="L159" s="3">
        <f t="shared" si="23"/>
        <v>23</v>
      </c>
      <c r="M159" s="29">
        <f t="shared" ca="1" si="24"/>
        <v>22</v>
      </c>
      <c r="N159" s="19">
        <f t="shared" si="25"/>
        <v>43993</v>
      </c>
      <c r="O159" s="30">
        <f>INT((N159-A159)/7)+MAX(1,(WEEKDAY(N159,2)&lt;WEEKDAY(A159,2))+1)</f>
        <v>2</v>
      </c>
      <c r="P159" s="30">
        <f>INT((N159-A159)/7)+MAX(1,(WEEKDAY(N159,1)&lt;WEEKDAY(A159,1))+1)</f>
        <v>2</v>
      </c>
    </row>
    <row r="160" spans="1:16">
      <c r="A160" s="19">
        <v>43987</v>
      </c>
      <c r="B160" s="21">
        <f t="shared" si="26"/>
        <v>43987</v>
      </c>
      <c r="C160" s="17">
        <f t="shared" si="18"/>
        <v>5</v>
      </c>
      <c r="D160" s="3">
        <f>COUNTIF($C$2:C160,C160)</f>
        <v>23</v>
      </c>
      <c r="E160" s="3">
        <f>COUNTIF($C$2:C160,C160)</f>
        <v>23</v>
      </c>
      <c r="F160" s="3">
        <f>IF(COUNTIF($C$2:C160,C160)&gt;53,COUNTIF($C$2:C160,C160)-53,COUNTIF($C$2:C160,C160))</f>
        <v>23</v>
      </c>
      <c r="G160" s="29">
        <f t="shared" si="19"/>
        <v>23</v>
      </c>
      <c r="H160" s="29">
        <f t="shared" si="20"/>
        <v>23</v>
      </c>
      <c r="I160" s="3">
        <f>COUNTIF($C$2:$C$736,C160)</f>
        <v>105</v>
      </c>
      <c r="J160" s="3">
        <f t="shared" si="21"/>
        <v>2020</v>
      </c>
      <c r="K160" s="3">
        <f t="shared" si="22"/>
        <v>2020</v>
      </c>
      <c r="L160" s="3">
        <f t="shared" si="23"/>
        <v>23</v>
      </c>
      <c r="M160" s="29">
        <f t="shared" ca="1" si="24"/>
        <v>22</v>
      </c>
      <c r="N160" s="19">
        <f t="shared" si="25"/>
        <v>43994</v>
      </c>
      <c r="O160" s="30">
        <f>INT((N160-A160)/7)+MAX(1,(WEEKDAY(N160,2)&lt;WEEKDAY(A160,2))+1)</f>
        <v>2</v>
      </c>
      <c r="P160" s="30">
        <f>INT((N160-A160)/7)+MAX(1,(WEEKDAY(N160,1)&lt;WEEKDAY(A160,1))+1)</f>
        <v>2</v>
      </c>
    </row>
    <row r="161" spans="1:16">
      <c r="A161" s="19">
        <v>43988</v>
      </c>
      <c r="B161" s="21">
        <f t="shared" si="26"/>
        <v>43988</v>
      </c>
      <c r="C161" s="17">
        <f t="shared" si="18"/>
        <v>6</v>
      </c>
      <c r="D161" s="3">
        <f>COUNTIF($C$2:C161,C161)</f>
        <v>23</v>
      </c>
      <c r="E161" s="3">
        <f>COUNTIF($C$2:C161,C161)</f>
        <v>23</v>
      </c>
      <c r="F161" s="3">
        <f>IF(COUNTIF($C$2:C161,C161)&gt;53,COUNTIF($C$2:C161,C161)-53,COUNTIF($C$2:C161,C161))</f>
        <v>23</v>
      </c>
      <c r="G161" s="29">
        <f t="shared" si="19"/>
        <v>23</v>
      </c>
      <c r="H161" s="29">
        <f t="shared" si="20"/>
        <v>23</v>
      </c>
      <c r="I161" s="3">
        <f>COUNTIF($C$2:$C$736,C161)</f>
        <v>105</v>
      </c>
      <c r="J161" s="3">
        <f t="shared" si="21"/>
        <v>2020</v>
      </c>
      <c r="K161" s="3">
        <f t="shared" si="22"/>
        <v>2020</v>
      </c>
      <c r="L161" s="3">
        <f t="shared" si="23"/>
        <v>23</v>
      </c>
      <c r="M161" s="29">
        <f t="shared" ca="1" si="24"/>
        <v>22</v>
      </c>
      <c r="N161" s="19">
        <f t="shared" si="25"/>
        <v>43995</v>
      </c>
      <c r="O161" s="30">
        <f>INT((N161-A161)/7)+MAX(1,(WEEKDAY(N161,2)&lt;WEEKDAY(A161,2))+1)</f>
        <v>2</v>
      </c>
      <c r="P161" s="30">
        <f>INT((N161-A161)/7)+MAX(1,(WEEKDAY(N161,1)&lt;WEEKDAY(A161,1))+1)</f>
        <v>2</v>
      </c>
    </row>
    <row r="162" spans="1:16">
      <c r="A162" s="19">
        <v>43989</v>
      </c>
      <c r="B162" s="21">
        <f t="shared" si="26"/>
        <v>43989</v>
      </c>
      <c r="C162" s="17">
        <f t="shared" si="18"/>
        <v>7</v>
      </c>
      <c r="D162" s="3">
        <f>COUNTIF($C$2:C162,C162)</f>
        <v>23</v>
      </c>
      <c r="E162" s="3">
        <f>COUNTIF($C$2:C162,C162)</f>
        <v>23</v>
      </c>
      <c r="F162" s="3">
        <f>IF(COUNTIF($C$2:C162,C162)&gt;53,COUNTIF($C$2:C162,C162)-53,COUNTIF($C$2:C162,C162))</f>
        <v>23</v>
      </c>
      <c r="G162" s="29">
        <f t="shared" si="19"/>
        <v>23</v>
      </c>
      <c r="H162" s="29">
        <f t="shared" si="20"/>
        <v>24</v>
      </c>
      <c r="I162" s="3">
        <f>COUNTIF($C$2:$C$736,C162)</f>
        <v>105</v>
      </c>
      <c r="J162" s="3">
        <f t="shared" si="21"/>
        <v>2020</v>
      </c>
      <c r="K162" s="3">
        <f t="shared" si="22"/>
        <v>2020</v>
      </c>
      <c r="L162" s="3">
        <f t="shared" si="23"/>
        <v>23</v>
      </c>
      <c r="M162" s="29">
        <f t="shared" ca="1" si="24"/>
        <v>22</v>
      </c>
      <c r="N162" s="19">
        <f t="shared" si="25"/>
        <v>43996</v>
      </c>
      <c r="O162" s="30">
        <f>INT((N162-A162)/7)+MAX(1,(WEEKDAY(N162,2)&lt;WEEKDAY(A162,2))+1)</f>
        <v>2</v>
      </c>
      <c r="P162" s="30">
        <f>INT((N162-A162)/7)+MAX(1,(WEEKDAY(N162,1)&lt;WEEKDAY(A162,1))+1)</f>
        <v>2</v>
      </c>
    </row>
    <row r="163" spans="1:16">
      <c r="A163" s="19">
        <v>43990</v>
      </c>
      <c r="B163" s="21">
        <f t="shared" si="26"/>
        <v>43990</v>
      </c>
      <c r="C163" s="17">
        <f t="shared" si="18"/>
        <v>1</v>
      </c>
      <c r="D163" s="3">
        <f>COUNTIF($C$2:C163,C163)</f>
        <v>24</v>
      </c>
      <c r="E163" s="3">
        <f>COUNTIF($C$2:C163,C163)</f>
        <v>24</v>
      </c>
      <c r="F163" s="3">
        <f>IF(COUNTIF($C$2:C163,C163)&gt;53,COUNTIF($C$2:C163,C163)-53,COUNTIF($C$2:C163,C163))</f>
        <v>24</v>
      </c>
      <c r="G163" s="29">
        <f t="shared" si="19"/>
        <v>24</v>
      </c>
      <c r="H163" s="29">
        <f t="shared" si="20"/>
        <v>24</v>
      </c>
      <c r="I163" s="3">
        <f>COUNTIF($C$2:$C$736,C163)</f>
        <v>105</v>
      </c>
      <c r="J163" s="3">
        <f t="shared" si="21"/>
        <v>2020</v>
      </c>
      <c r="K163" s="3">
        <f t="shared" si="22"/>
        <v>2020</v>
      </c>
      <c r="L163" s="3">
        <f t="shared" si="23"/>
        <v>23</v>
      </c>
      <c r="M163" s="29">
        <f t="shared" ca="1" si="24"/>
        <v>22</v>
      </c>
      <c r="N163" s="19">
        <f t="shared" si="25"/>
        <v>43997</v>
      </c>
      <c r="O163" s="30">
        <f>INT((N163-A163)/7)+MAX(1,(WEEKDAY(N163,2)&lt;WEEKDAY(A163,2))+1)</f>
        <v>2</v>
      </c>
      <c r="P163" s="30">
        <f>INT((N163-A163)/7)+MAX(1,(WEEKDAY(N163,1)&lt;WEEKDAY(A163,1))+1)</f>
        <v>2</v>
      </c>
    </row>
    <row r="164" spans="1:16">
      <c r="A164" s="19">
        <v>43991</v>
      </c>
      <c r="B164" s="21">
        <f t="shared" si="26"/>
        <v>43991</v>
      </c>
      <c r="C164" s="17">
        <f t="shared" si="18"/>
        <v>2</v>
      </c>
      <c r="D164" s="3">
        <f>COUNTIF($C$2:C164,C164)</f>
        <v>24</v>
      </c>
      <c r="E164" s="3">
        <f>COUNTIF($C$2:C164,C164)</f>
        <v>24</v>
      </c>
      <c r="F164" s="3">
        <f>IF(COUNTIF($C$2:C164,C164)&gt;53,COUNTIF($C$2:C164,C164)-53,COUNTIF($C$2:C164,C164))</f>
        <v>24</v>
      </c>
      <c r="G164" s="29">
        <f t="shared" si="19"/>
        <v>24</v>
      </c>
      <c r="H164" s="29">
        <f t="shared" si="20"/>
        <v>24</v>
      </c>
      <c r="I164" s="3">
        <f>COUNTIF($C$2:$C$736,C164)</f>
        <v>105</v>
      </c>
      <c r="J164" s="3">
        <f t="shared" si="21"/>
        <v>2020</v>
      </c>
      <c r="K164" s="3">
        <f t="shared" si="22"/>
        <v>2020</v>
      </c>
      <c r="L164" s="3">
        <f t="shared" si="23"/>
        <v>23</v>
      </c>
      <c r="M164" s="29">
        <f t="shared" ca="1" si="24"/>
        <v>22</v>
      </c>
      <c r="N164" s="19">
        <f t="shared" si="25"/>
        <v>43998</v>
      </c>
      <c r="O164" s="30">
        <f>INT((N164-A164)/7)+MAX(1,(WEEKDAY(N164,2)&lt;WEEKDAY(A164,2))+1)</f>
        <v>2</v>
      </c>
      <c r="P164" s="30">
        <f>INT((N164-A164)/7)+MAX(1,(WEEKDAY(N164,1)&lt;WEEKDAY(A164,1))+1)</f>
        <v>2</v>
      </c>
    </row>
    <row r="165" spans="1:16">
      <c r="A165" s="19">
        <v>43992</v>
      </c>
      <c r="B165" s="21">
        <f t="shared" si="26"/>
        <v>43992</v>
      </c>
      <c r="C165" s="17">
        <f t="shared" si="18"/>
        <v>3</v>
      </c>
      <c r="D165" s="3">
        <f>COUNTIF($C$2:C165,C165)</f>
        <v>24</v>
      </c>
      <c r="E165" s="3">
        <f>COUNTIF($C$2:C165,C165)</f>
        <v>24</v>
      </c>
      <c r="F165" s="3">
        <f>IF(COUNTIF($C$2:C165,C165)&gt;53,COUNTIF($C$2:C165,C165)-53,COUNTIF($C$2:C165,C165))</f>
        <v>24</v>
      </c>
      <c r="G165" s="29">
        <f t="shared" si="19"/>
        <v>24</v>
      </c>
      <c r="H165" s="29">
        <f t="shared" si="20"/>
        <v>24</v>
      </c>
      <c r="I165" s="3">
        <f>COUNTIF($C$2:$C$736,C165)</f>
        <v>105</v>
      </c>
      <c r="J165" s="3">
        <f t="shared" si="21"/>
        <v>2020</v>
      </c>
      <c r="K165" s="3">
        <f t="shared" si="22"/>
        <v>2020</v>
      </c>
      <c r="L165" s="3">
        <f t="shared" si="23"/>
        <v>24</v>
      </c>
      <c r="M165" s="29">
        <f t="shared" ca="1" si="24"/>
        <v>22</v>
      </c>
      <c r="N165" s="19">
        <f t="shared" si="25"/>
        <v>43999</v>
      </c>
      <c r="O165" s="30">
        <f>INT((N165-A165)/7)+MAX(1,(WEEKDAY(N165,2)&lt;WEEKDAY(A165,2))+1)</f>
        <v>2</v>
      </c>
      <c r="P165" s="30">
        <f>INT((N165-A165)/7)+MAX(1,(WEEKDAY(N165,1)&lt;WEEKDAY(A165,1))+1)</f>
        <v>2</v>
      </c>
    </row>
    <row r="166" spans="1:16">
      <c r="A166" s="19">
        <v>43993</v>
      </c>
      <c r="B166" s="21">
        <f t="shared" si="26"/>
        <v>43993</v>
      </c>
      <c r="C166" s="17">
        <f t="shared" si="18"/>
        <v>4</v>
      </c>
      <c r="D166" s="3">
        <f>COUNTIF($C$2:C166,C166)</f>
        <v>24</v>
      </c>
      <c r="E166" s="3">
        <f>COUNTIF($C$2:C166,C166)</f>
        <v>24</v>
      </c>
      <c r="F166" s="3">
        <f>IF(COUNTIF($C$2:C166,C166)&gt;53,COUNTIF($C$2:C166,C166)-53,COUNTIF($C$2:C166,C166))</f>
        <v>24</v>
      </c>
      <c r="G166" s="29">
        <f t="shared" si="19"/>
        <v>24</v>
      </c>
      <c r="H166" s="29">
        <f t="shared" si="20"/>
        <v>24</v>
      </c>
      <c r="I166" s="3">
        <f>COUNTIF($C$2:$C$736,C166)</f>
        <v>105</v>
      </c>
      <c r="J166" s="3">
        <f t="shared" si="21"/>
        <v>2020</v>
      </c>
      <c r="K166" s="3">
        <f t="shared" si="22"/>
        <v>2020</v>
      </c>
      <c r="L166" s="3">
        <f t="shared" si="23"/>
        <v>24</v>
      </c>
      <c r="M166" s="29">
        <f t="shared" ca="1" si="24"/>
        <v>22</v>
      </c>
      <c r="N166" s="19">
        <f t="shared" si="25"/>
        <v>44000</v>
      </c>
      <c r="O166" s="30">
        <f>INT((N166-A166)/7)+MAX(1,(WEEKDAY(N166,2)&lt;WEEKDAY(A166,2))+1)</f>
        <v>2</v>
      </c>
      <c r="P166" s="30">
        <f>INT((N166-A166)/7)+MAX(1,(WEEKDAY(N166,1)&lt;WEEKDAY(A166,1))+1)</f>
        <v>2</v>
      </c>
    </row>
    <row r="167" spans="1:16">
      <c r="A167" s="19">
        <v>43994</v>
      </c>
      <c r="B167" s="21">
        <f t="shared" si="26"/>
        <v>43994</v>
      </c>
      <c r="C167" s="17">
        <f t="shared" si="18"/>
        <v>5</v>
      </c>
      <c r="D167" s="3">
        <f>COUNTIF($C$2:C167,C167)</f>
        <v>24</v>
      </c>
      <c r="E167" s="3">
        <f>COUNTIF($C$2:C167,C167)</f>
        <v>24</v>
      </c>
      <c r="F167" s="3">
        <f>IF(COUNTIF($C$2:C167,C167)&gt;53,COUNTIF($C$2:C167,C167)-53,COUNTIF($C$2:C167,C167))</f>
        <v>24</v>
      </c>
      <c r="G167" s="29">
        <f t="shared" si="19"/>
        <v>24</v>
      </c>
      <c r="H167" s="29">
        <f t="shared" si="20"/>
        <v>24</v>
      </c>
      <c r="I167" s="3">
        <f>COUNTIF($C$2:$C$736,C167)</f>
        <v>105</v>
      </c>
      <c r="J167" s="3">
        <f t="shared" si="21"/>
        <v>2020</v>
      </c>
      <c r="K167" s="3">
        <f t="shared" si="22"/>
        <v>2020</v>
      </c>
      <c r="L167" s="3">
        <f t="shared" si="23"/>
        <v>24</v>
      </c>
      <c r="M167" s="29">
        <f t="shared" ca="1" si="24"/>
        <v>22</v>
      </c>
      <c r="N167" s="19">
        <f t="shared" si="25"/>
        <v>44001</v>
      </c>
      <c r="O167" s="30">
        <f>INT((N167-A167)/7)+MAX(1,(WEEKDAY(N167,2)&lt;WEEKDAY(A167,2))+1)</f>
        <v>2</v>
      </c>
      <c r="P167" s="30">
        <f>INT((N167-A167)/7)+MAX(1,(WEEKDAY(N167,1)&lt;WEEKDAY(A167,1))+1)</f>
        <v>2</v>
      </c>
    </row>
    <row r="168" spans="1:16">
      <c r="A168" s="19">
        <v>43995</v>
      </c>
      <c r="B168" s="21">
        <f t="shared" si="26"/>
        <v>43995</v>
      </c>
      <c r="C168" s="17">
        <f t="shared" si="18"/>
        <v>6</v>
      </c>
      <c r="D168" s="3">
        <f>COUNTIF($C$2:C168,C168)</f>
        <v>24</v>
      </c>
      <c r="E168" s="3">
        <f>COUNTIF($C$2:C168,C168)</f>
        <v>24</v>
      </c>
      <c r="F168" s="3">
        <f>IF(COUNTIF($C$2:C168,C168)&gt;53,COUNTIF($C$2:C168,C168)-53,COUNTIF($C$2:C168,C168))</f>
        <v>24</v>
      </c>
      <c r="G168" s="29">
        <f t="shared" si="19"/>
        <v>24</v>
      </c>
      <c r="H168" s="29">
        <f t="shared" si="20"/>
        <v>24</v>
      </c>
      <c r="I168" s="3">
        <f>COUNTIF($C$2:$C$736,C168)</f>
        <v>105</v>
      </c>
      <c r="J168" s="3">
        <f t="shared" si="21"/>
        <v>2020</v>
      </c>
      <c r="K168" s="3">
        <f t="shared" si="22"/>
        <v>2020</v>
      </c>
      <c r="L168" s="3">
        <f t="shared" si="23"/>
        <v>24</v>
      </c>
      <c r="M168" s="29">
        <f t="shared" ca="1" si="24"/>
        <v>22</v>
      </c>
      <c r="N168" s="19">
        <f t="shared" si="25"/>
        <v>44002</v>
      </c>
      <c r="O168" s="30">
        <f>INT((N168-A168)/7)+MAX(1,(WEEKDAY(N168,2)&lt;WEEKDAY(A168,2))+1)</f>
        <v>2</v>
      </c>
      <c r="P168" s="30">
        <f>INT((N168-A168)/7)+MAX(1,(WEEKDAY(N168,1)&lt;WEEKDAY(A168,1))+1)</f>
        <v>2</v>
      </c>
    </row>
    <row r="169" spans="1:16">
      <c r="A169" s="19">
        <v>43996</v>
      </c>
      <c r="B169" s="21">
        <f t="shared" si="26"/>
        <v>43996</v>
      </c>
      <c r="C169" s="17">
        <f t="shared" si="18"/>
        <v>7</v>
      </c>
      <c r="D169" s="3">
        <f>COUNTIF($C$2:C169,C169)</f>
        <v>24</v>
      </c>
      <c r="E169" s="3">
        <f>COUNTIF($C$2:C169,C169)</f>
        <v>24</v>
      </c>
      <c r="F169" s="3">
        <f>IF(COUNTIF($C$2:C169,C169)&gt;53,COUNTIF($C$2:C169,C169)-53,COUNTIF($C$2:C169,C169))</f>
        <v>24</v>
      </c>
      <c r="G169" s="29">
        <f t="shared" si="19"/>
        <v>24</v>
      </c>
      <c r="H169" s="29">
        <f t="shared" si="20"/>
        <v>25</v>
      </c>
      <c r="I169" s="3">
        <f>COUNTIF($C$2:$C$736,C169)</f>
        <v>105</v>
      </c>
      <c r="J169" s="3">
        <f t="shared" si="21"/>
        <v>2020</v>
      </c>
      <c r="K169" s="3">
        <f t="shared" si="22"/>
        <v>2020</v>
      </c>
      <c r="L169" s="3">
        <f t="shared" si="23"/>
        <v>24</v>
      </c>
      <c r="M169" s="29">
        <f t="shared" ca="1" si="24"/>
        <v>22</v>
      </c>
      <c r="N169" s="19">
        <f t="shared" si="25"/>
        <v>44003</v>
      </c>
      <c r="O169" s="30">
        <f>INT((N169-A169)/7)+MAX(1,(WEEKDAY(N169,2)&lt;WEEKDAY(A169,2))+1)</f>
        <v>2</v>
      </c>
      <c r="P169" s="30">
        <f>INT((N169-A169)/7)+MAX(1,(WEEKDAY(N169,1)&lt;WEEKDAY(A169,1))+1)</f>
        <v>2</v>
      </c>
    </row>
    <row r="170" spans="1:16">
      <c r="A170" s="19">
        <v>43997</v>
      </c>
      <c r="B170" s="21">
        <f t="shared" si="26"/>
        <v>43997</v>
      </c>
      <c r="C170" s="17">
        <f t="shared" si="18"/>
        <v>1</v>
      </c>
      <c r="D170" s="3">
        <f>COUNTIF($C$2:C170,C170)</f>
        <v>25</v>
      </c>
      <c r="E170" s="3">
        <f>COUNTIF($C$2:C170,C170)</f>
        <v>25</v>
      </c>
      <c r="F170" s="3">
        <f>IF(COUNTIF($C$2:C170,C170)&gt;53,COUNTIF($C$2:C170,C170)-53,COUNTIF($C$2:C170,C170))</f>
        <v>25</v>
      </c>
      <c r="G170" s="29">
        <f t="shared" si="19"/>
        <v>25</v>
      </c>
      <c r="H170" s="29">
        <f t="shared" si="20"/>
        <v>25</v>
      </c>
      <c r="I170" s="3">
        <f>COUNTIF($C$2:$C$736,C170)</f>
        <v>105</v>
      </c>
      <c r="J170" s="3">
        <f t="shared" si="21"/>
        <v>2020</v>
      </c>
      <c r="K170" s="3">
        <f t="shared" si="22"/>
        <v>2020</v>
      </c>
      <c r="L170" s="3">
        <f t="shared" si="23"/>
        <v>24</v>
      </c>
      <c r="M170" s="29">
        <f t="shared" ca="1" si="24"/>
        <v>22</v>
      </c>
      <c r="N170" s="19">
        <f t="shared" si="25"/>
        <v>44004</v>
      </c>
      <c r="O170" s="30">
        <f>INT((N170-A170)/7)+MAX(1,(WEEKDAY(N170,2)&lt;WEEKDAY(A170,2))+1)</f>
        <v>2</v>
      </c>
      <c r="P170" s="30">
        <f>INT((N170-A170)/7)+MAX(1,(WEEKDAY(N170,1)&lt;WEEKDAY(A170,1))+1)</f>
        <v>2</v>
      </c>
    </row>
    <row r="171" spans="1:16">
      <c r="A171" s="19">
        <v>43998</v>
      </c>
      <c r="B171" s="21">
        <f t="shared" si="26"/>
        <v>43998</v>
      </c>
      <c r="C171" s="17">
        <f t="shared" si="18"/>
        <v>2</v>
      </c>
      <c r="D171" s="3">
        <f>COUNTIF($C$2:C171,C171)</f>
        <v>25</v>
      </c>
      <c r="E171" s="3">
        <f>COUNTIF($C$2:C171,C171)</f>
        <v>25</v>
      </c>
      <c r="F171" s="3">
        <f>IF(COUNTIF($C$2:C171,C171)&gt;53,COUNTIF($C$2:C171,C171)-53,COUNTIF($C$2:C171,C171))</f>
        <v>25</v>
      </c>
      <c r="G171" s="29">
        <f t="shared" si="19"/>
        <v>25</v>
      </c>
      <c r="H171" s="29">
        <f t="shared" si="20"/>
        <v>25</v>
      </c>
      <c r="I171" s="3">
        <f>COUNTIF($C$2:$C$736,C171)</f>
        <v>105</v>
      </c>
      <c r="J171" s="3">
        <f t="shared" si="21"/>
        <v>2020</v>
      </c>
      <c r="K171" s="3">
        <f t="shared" si="22"/>
        <v>2020</v>
      </c>
      <c r="L171" s="3">
        <f t="shared" si="23"/>
        <v>24</v>
      </c>
      <c r="M171" s="29">
        <f t="shared" ca="1" si="24"/>
        <v>22</v>
      </c>
      <c r="N171" s="19">
        <f t="shared" si="25"/>
        <v>44005</v>
      </c>
      <c r="O171" s="30">
        <f>INT((N171-A171)/7)+MAX(1,(WEEKDAY(N171,2)&lt;WEEKDAY(A171,2))+1)</f>
        <v>2</v>
      </c>
      <c r="P171" s="30">
        <f>INT((N171-A171)/7)+MAX(1,(WEEKDAY(N171,1)&lt;WEEKDAY(A171,1))+1)</f>
        <v>2</v>
      </c>
    </row>
    <row r="172" spans="1:16">
      <c r="A172" s="19">
        <v>43999</v>
      </c>
      <c r="B172" s="21">
        <f t="shared" si="26"/>
        <v>43999</v>
      </c>
      <c r="C172" s="17">
        <f t="shared" si="18"/>
        <v>3</v>
      </c>
      <c r="D172" s="3">
        <f>COUNTIF($C$2:C172,C172)</f>
        <v>25</v>
      </c>
      <c r="E172" s="3">
        <f>COUNTIF($C$2:C172,C172)</f>
        <v>25</v>
      </c>
      <c r="F172" s="3">
        <f>IF(COUNTIF($C$2:C172,C172)&gt;53,COUNTIF($C$2:C172,C172)-53,COUNTIF($C$2:C172,C172))</f>
        <v>25</v>
      </c>
      <c r="G172" s="29">
        <f t="shared" si="19"/>
        <v>25</v>
      </c>
      <c r="H172" s="29">
        <f t="shared" si="20"/>
        <v>25</v>
      </c>
      <c r="I172" s="3">
        <f>COUNTIF($C$2:$C$736,C172)</f>
        <v>105</v>
      </c>
      <c r="J172" s="3">
        <f t="shared" si="21"/>
        <v>2020</v>
      </c>
      <c r="K172" s="3">
        <f t="shared" si="22"/>
        <v>2020</v>
      </c>
      <c r="L172" s="3">
        <f t="shared" si="23"/>
        <v>25</v>
      </c>
      <c r="M172" s="29">
        <f t="shared" ca="1" si="24"/>
        <v>22</v>
      </c>
      <c r="N172" s="19">
        <f t="shared" si="25"/>
        <v>44006</v>
      </c>
      <c r="O172" s="30">
        <f>INT((N172-A172)/7)+MAX(1,(WEEKDAY(N172,2)&lt;WEEKDAY(A172,2))+1)</f>
        <v>2</v>
      </c>
      <c r="P172" s="30">
        <f>INT((N172-A172)/7)+MAX(1,(WEEKDAY(N172,1)&lt;WEEKDAY(A172,1))+1)</f>
        <v>2</v>
      </c>
    </row>
    <row r="173" spans="1:16">
      <c r="A173" s="19">
        <v>44000</v>
      </c>
      <c r="B173" s="21">
        <f t="shared" si="26"/>
        <v>44000</v>
      </c>
      <c r="C173" s="17">
        <f t="shared" si="18"/>
        <v>4</v>
      </c>
      <c r="D173" s="3">
        <f>COUNTIF($C$2:C173,C173)</f>
        <v>25</v>
      </c>
      <c r="E173" s="3">
        <f>COUNTIF($C$2:C173,C173)</f>
        <v>25</v>
      </c>
      <c r="F173" s="3">
        <f>IF(COUNTIF($C$2:C173,C173)&gt;53,COUNTIF($C$2:C173,C173)-53,COUNTIF($C$2:C173,C173))</f>
        <v>25</v>
      </c>
      <c r="G173" s="29">
        <f t="shared" si="19"/>
        <v>25</v>
      </c>
      <c r="H173" s="29">
        <f t="shared" si="20"/>
        <v>25</v>
      </c>
      <c r="I173" s="3">
        <f>COUNTIF($C$2:$C$736,C173)</f>
        <v>105</v>
      </c>
      <c r="J173" s="3">
        <f t="shared" si="21"/>
        <v>2020</v>
      </c>
      <c r="K173" s="3">
        <f t="shared" si="22"/>
        <v>2020</v>
      </c>
      <c r="L173" s="3">
        <f t="shared" si="23"/>
        <v>25</v>
      </c>
      <c r="M173" s="29">
        <f t="shared" ca="1" si="24"/>
        <v>22</v>
      </c>
      <c r="N173" s="19">
        <f t="shared" si="25"/>
        <v>44007</v>
      </c>
      <c r="O173" s="30">
        <f>INT((N173-A173)/7)+MAX(1,(WEEKDAY(N173,2)&lt;WEEKDAY(A173,2))+1)</f>
        <v>2</v>
      </c>
      <c r="P173" s="30">
        <f>INT((N173-A173)/7)+MAX(1,(WEEKDAY(N173,1)&lt;WEEKDAY(A173,1))+1)</f>
        <v>2</v>
      </c>
    </row>
    <row r="174" spans="1:16">
      <c r="A174" s="19">
        <v>44001</v>
      </c>
      <c r="B174" s="21">
        <f t="shared" si="26"/>
        <v>44001</v>
      </c>
      <c r="C174" s="17">
        <f t="shared" si="18"/>
        <v>5</v>
      </c>
      <c r="D174" s="3">
        <f>COUNTIF($C$2:C174,C174)</f>
        <v>25</v>
      </c>
      <c r="E174" s="3">
        <f>COUNTIF($C$2:C174,C174)</f>
        <v>25</v>
      </c>
      <c r="F174" s="3">
        <f>IF(COUNTIF($C$2:C174,C174)&gt;53,COUNTIF($C$2:C174,C174)-53,COUNTIF($C$2:C174,C174))</f>
        <v>25</v>
      </c>
      <c r="G174" s="29">
        <f t="shared" si="19"/>
        <v>25</v>
      </c>
      <c r="H174" s="29">
        <f t="shared" si="20"/>
        <v>25</v>
      </c>
      <c r="I174" s="3">
        <f>COUNTIF($C$2:$C$736,C174)</f>
        <v>105</v>
      </c>
      <c r="J174" s="3">
        <f t="shared" si="21"/>
        <v>2020</v>
      </c>
      <c r="K174" s="3">
        <f t="shared" si="22"/>
        <v>2020</v>
      </c>
      <c r="L174" s="3">
        <f t="shared" si="23"/>
        <v>25</v>
      </c>
      <c r="M174" s="29">
        <f t="shared" ca="1" si="24"/>
        <v>22</v>
      </c>
      <c r="N174" s="19">
        <f t="shared" si="25"/>
        <v>44008</v>
      </c>
      <c r="O174" s="30">
        <f>INT((N174-A174)/7)+MAX(1,(WEEKDAY(N174,2)&lt;WEEKDAY(A174,2))+1)</f>
        <v>2</v>
      </c>
      <c r="P174" s="30">
        <f>INT((N174-A174)/7)+MAX(1,(WEEKDAY(N174,1)&lt;WEEKDAY(A174,1))+1)</f>
        <v>2</v>
      </c>
    </row>
    <row r="175" spans="1:16">
      <c r="A175" s="19">
        <v>44002</v>
      </c>
      <c r="B175" s="21">
        <f t="shared" si="26"/>
        <v>44002</v>
      </c>
      <c r="C175" s="17">
        <f t="shared" si="18"/>
        <v>6</v>
      </c>
      <c r="D175" s="3">
        <f>COUNTIF($C$2:C175,C175)</f>
        <v>25</v>
      </c>
      <c r="E175" s="3">
        <f>COUNTIF($C$2:C175,C175)</f>
        <v>25</v>
      </c>
      <c r="F175" s="3">
        <f>IF(COUNTIF($C$2:C175,C175)&gt;53,COUNTIF($C$2:C175,C175)-53,COUNTIF($C$2:C175,C175))</f>
        <v>25</v>
      </c>
      <c r="G175" s="29">
        <f t="shared" si="19"/>
        <v>25</v>
      </c>
      <c r="H175" s="29">
        <f t="shared" si="20"/>
        <v>25</v>
      </c>
      <c r="I175" s="3">
        <f>COUNTIF($C$2:$C$736,C175)</f>
        <v>105</v>
      </c>
      <c r="J175" s="3">
        <f t="shared" si="21"/>
        <v>2020</v>
      </c>
      <c r="K175" s="3">
        <f t="shared" si="22"/>
        <v>2020</v>
      </c>
      <c r="L175" s="3">
        <f t="shared" si="23"/>
        <v>25</v>
      </c>
      <c r="M175" s="29">
        <f t="shared" ca="1" si="24"/>
        <v>22</v>
      </c>
      <c r="N175" s="19">
        <f t="shared" si="25"/>
        <v>44009</v>
      </c>
      <c r="O175" s="30">
        <f>INT((N175-A175)/7)+MAX(1,(WEEKDAY(N175,2)&lt;WEEKDAY(A175,2))+1)</f>
        <v>2</v>
      </c>
      <c r="P175" s="30">
        <f>INT((N175-A175)/7)+MAX(1,(WEEKDAY(N175,1)&lt;WEEKDAY(A175,1))+1)</f>
        <v>2</v>
      </c>
    </row>
    <row r="176" spans="1:16">
      <c r="A176" s="19">
        <v>44003</v>
      </c>
      <c r="B176" s="21">
        <f t="shared" si="26"/>
        <v>44003</v>
      </c>
      <c r="C176" s="17">
        <f t="shared" si="18"/>
        <v>7</v>
      </c>
      <c r="D176" s="3">
        <f>COUNTIF($C$2:C176,C176)</f>
        <v>25</v>
      </c>
      <c r="E176" s="3">
        <f>COUNTIF($C$2:C176,C176)</f>
        <v>25</v>
      </c>
      <c r="F176" s="3">
        <f>IF(COUNTIF($C$2:C176,C176)&gt;53,COUNTIF($C$2:C176,C176)-53,COUNTIF($C$2:C176,C176))</f>
        <v>25</v>
      </c>
      <c r="G176" s="29">
        <f t="shared" si="19"/>
        <v>25</v>
      </c>
      <c r="H176" s="29">
        <f t="shared" si="20"/>
        <v>26</v>
      </c>
      <c r="I176" s="3">
        <f>COUNTIF($C$2:$C$736,C176)</f>
        <v>105</v>
      </c>
      <c r="J176" s="3">
        <f t="shared" si="21"/>
        <v>2020</v>
      </c>
      <c r="K176" s="3">
        <f t="shared" si="22"/>
        <v>2020</v>
      </c>
      <c r="L176" s="3">
        <f t="shared" si="23"/>
        <v>25</v>
      </c>
      <c r="M176" s="29">
        <f t="shared" ca="1" si="24"/>
        <v>22</v>
      </c>
      <c r="N176" s="19">
        <f t="shared" si="25"/>
        <v>44010</v>
      </c>
      <c r="O176" s="30">
        <f>INT((N176-A176)/7)+MAX(1,(WEEKDAY(N176,2)&lt;WEEKDAY(A176,2))+1)</f>
        <v>2</v>
      </c>
      <c r="P176" s="30">
        <f>INT((N176-A176)/7)+MAX(1,(WEEKDAY(N176,1)&lt;WEEKDAY(A176,1))+1)</f>
        <v>2</v>
      </c>
    </row>
    <row r="177" spans="1:16">
      <c r="A177" s="19">
        <v>44004</v>
      </c>
      <c r="B177" s="21">
        <f t="shared" si="26"/>
        <v>44004</v>
      </c>
      <c r="C177" s="17">
        <f t="shared" si="18"/>
        <v>1</v>
      </c>
      <c r="D177" s="3">
        <f>COUNTIF($C$2:C177,C177)</f>
        <v>26</v>
      </c>
      <c r="E177" s="3">
        <f>COUNTIF($C$2:C177,C177)</f>
        <v>26</v>
      </c>
      <c r="F177" s="3">
        <f>IF(COUNTIF($C$2:C177,C177)&gt;53,COUNTIF($C$2:C177,C177)-53,COUNTIF($C$2:C177,C177))</f>
        <v>26</v>
      </c>
      <c r="G177" s="29">
        <f t="shared" si="19"/>
        <v>26</v>
      </c>
      <c r="H177" s="29">
        <f t="shared" si="20"/>
        <v>26</v>
      </c>
      <c r="I177" s="3">
        <f>COUNTIF($C$2:$C$736,C177)</f>
        <v>105</v>
      </c>
      <c r="J177" s="3">
        <f t="shared" si="21"/>
        <v>2020</v>
      </c>
      <c r="K177" s="3">
        <f t="shared" si="22"/>
        <v>2020</v>
      </c>
      <c r="L177" s="3">
        <f t="shared" si="23"/>
        <v>25</v>
      </c>
      <c r="M177" s="29">
        <f t="shared" ca="1" si="24"/>
        <v>22</v>
      </c>
      <c r="N177" s="19">
        <f t="shared" si="25"/>
        <v>44011</v>
      </c>
      <c r="O177" s="30">
        <f>INT((N177-A177)/7)+MAX(1,(WEEKDAY(N177,2)&lt;WEEKDAY(A177,2))+1)</f>
        <v>2</v>
      </c>
      <c r="P177" s="30">
        <f>INT((N177-A177)/7)+MAX(1,(WEEKDAY(N177,1)&lt;WEEKDAY(A177,1))+1)</f>
        <v>2</v>
      </c>
    </row>
    <row r="178" spans="1:16">
      <c r="A178" s="19">
        <v>44005</v>
      </c>
      <c r="B178" s="21">
        <f t="shared" si="26"/>
        <v>44005</v>
      </c>
      <c r="C178" s="17">
        <f t="shared" si="18"/>
        <v>2</v>
      </c>
      <c r="D178" s="3">
        <f>COUNTIF($C$2:C178,C178)</f>
        <v>26</v>
      </c>
      <c r="E178" s="3">
        <f>COUNTIF($C$2:C178,C178)</f>
        <v>26</v>
      </c>
      <c r="F178" s="3">
        <f>IF(COUNTIF($C$2:C178,C178)&gt;53,COUNTIF($C$2:C178,C178)-53,COUNTIF($C$2:C178,C178))</f>
        <v>26</v>
      </c>
      <c r="G178" s="29">
        <f t="shared" si="19"/>
        <v>26</v>
      </c>
      <c r="H178" s="29">
        <f t="shared" si="20"/>
        <v>26</v>
      </c>
      <c r="I178" s="3">
        <f>COUNTIF($C$2:$C$736,C178)</f>
        <v>105</v>
      </c>
      <c r="J178" s="3">
        <f t="shared" si="21"/>
        <v>2020</v>
      </c>
      <c r="K178" s="3">
        <f t="shared" si="22"/>
        <v>2020</v>
      </c>
      <c r="L178" s="3">
        <f t="shared" si="23"/>
        <v>25</v>
      </c>
      <c r="M178" s="29">
        <f t="shared" ca="1" si="24"/>
        <v>22</v>
      </c>
      <c r="N178" s="19">
        <f t="shared" si="25"/>
        <v>44012</v>
      </c>
      <c r="O178" s="30">
        <f>INT((N178-A178)/7)+MAX(1,(WEEKDAY(N178,2)&lt;WEEKDAY(A178,2))+1)</f>
        <v>2</v>
      </c>
      <c r="P178" s="30">
        <f>INT((N178-A178)/7)+MAX(1,(WEEKDAY(N178,1)&lt;WEEKDAY(A178,1))+1)</f>
        <v>2</v>
      </c>
    </row>
    <row r="179" spans="1:16">
      <c r="A179" s="19">
        <v>44006</v>
      </c>
      <c r="B179" s="21">
        <f t="shared" si="26"/>
        <v>44006</v>
      </c>
      <c r="C179" s="17">
        <f t="shared" si="18"/>
        <v>3</v>
      </c>
      <c r="D179" s="3">
        <f>COUNTIF($C$2:C179,C179)</f>
        <v>26</v>
      </c>
      <c r="E179" s="3">
        <f>COUNTIF($C$2:C179,C179)</f>
        <v>26</v>
      </c>
      <c r="F179" s="3">
        <f>IF(COUNTIF($C$2:C179,C179)&gt;53,COUNTIF($C$2:C179,C179)-53,COUNTIF($C$2:C179,C179))</f>
        <v>26</v>
      </c>
      <c r="G179" s="29">
        <f t="shared" si="19"/>
        <v>26</v>
      </c>
      <c r="H179" s="29">
        <f t="shared" si="20"/>
        <v>26</v>
      </c>
      <c r="I179" s="3">
        <f>COUNTIF($C$2:$C$736,C179)</f>
        <v>105</v>
      </c>
      <c r="J179" s="3">
        <f t="shared" si="21"/>
        <v>2020</v>
      </c>
      <c r="K179" s="3">
        <f t="shared" si="22"/>
        <v>2020</v>
      </c>
      <c r="L179" s="3">
        <f t="shared" si="23"/>
        <v>26</v>
      </c>
      <c r="M179" s="29">
        <f t="shared" ca="1" si="24"/>
        <v>22</v>
      </c>
      <c r="N179" s="19">
        <f t="shared" si="25"/>
        <v>44013</v>
      </c>
      <c r="O179" s="30">
        <f>INT((N179-A179)/7)+MAX(1,(WEEKDAY(N179,2)&lt;WEEKDAY(A179,2))+1)</f>
        <v>2</v>
      </c>
      <c r="P179" s="30">
        <f>INT((N179-A179)/7)+MAX(1,(WEEKDAY(N179,1)&lt;WEEKDAY(A179,1))+1)</f>
        <v>2</v>
      </c>
    </row>
    <row r="180" spans="1:16">
      <c r="A180" s="19">
        <v>44007</v>
      </c>
      <c r="B180" s="21">
        <f t="shared" si="26"/>
        <v>44007</v>
      </c>
      <c r="C180" s="17">
        <f t="shared" si="18"/>
        <v>4</v>
      </c>
      <c r="D180" s="3">
        <f>COUNTIF($C$2:C180,C180)</f>
        <v>26</v>
      </c>
      <c r="E180" s="3">
        <f>COUNTIF($C$2:C180,C180)</f>
        <v>26</v>
      </c>
      <c r="F180" s="3">
        <f>IF(COUNTIF($C$2:C180,C180)&gt;53,COUNTIF($C$2:C180,C180)-53,COUNTIF($C$2:C180,C180))</f>
        <v>26</v>
      </c>
      <c r="G180" s="29">
        <f t="shared" si="19"/>
        <v>26</v>
      </c>
      <c r="H180" s="29">
        <f t="shared" si="20"/>
        <v>26</v>
      </c>
      <c r="I180" s="3">
        <f>COUNTIF($C$2:$C$736,C180)</f>
        <v>105</v>
      </c>
      <c r="J180" s="3">
        <f t="shared" si="21"/>
        <v>2020</v>
      </c>
      <c r="K180" s="3">
        <f t="shared" si="22"/>
        <v>2020</v>
      </c>
      <c r="L180" s="3">
        <f t="shared" si="23"/>
        <v>26</v>
      </c>
      <c r="M180" s="29">
        <f t="shared" ca="1" si="24"/>
        <v>22</v>
      </c>
      <c r="N180" s="19">
        <f t="shared" si="25"/>
        <v>44014</v>
      </c>
      <c r="O180" s="30">
        <f>INT((N180-A180)/7)+MAX(1,(WEEKDAY(N180,2)&lt;WEEKDAY(A180,2))+1)</f>
        <v>2</v>
      </c>
      <c r="P180" s="30">
        <f>INT((N180-A180)/7)+MAX(1,(WEEKDAY(N180,1)&lt;WEEKDAY(A180,1))+1)</f>
        <v>2</v>
      </c>
    </row>
    <row r="181" spans="1:16">
      <c r="A181" s="19">
        <v>44008</v>
      </c>
      <c r="B181" s="21">
        <f t="shared" si="26"/>
        <v>44008</v>
      </c>
      <c r="C181" s="17">
        <f t="shared" si="18"/>
        <v>5</v>
      </c>
      <c r="D181" s="3">
        <f>COUNTIF($C$2:C181,C181)</f>
        <v>26</v>
      </c>
      <c r="E181" s="3">
        <f>COUNTIF($C$2:C181,C181)</f>
        <v>26</v>
      </c>
      <c r="F181" s="3">
        <f>IF(COUNTIF($C$2:C181,C181)&gt;53,COUNTIF($C$2:C181,C181)-53,COUNTIF($C$2:C181,C181))</f>
        <v>26</v>
      </c>
      <c r="G181" s="29">
        <f t="shared" si="19"/>
        <v>26</v>
      </c>
      <c r="H181" s="29">
        <f t="shared" si="20"/>
        <v>26</v>
      </c>
      <c r="I181" s="3">
        <f>COUNTIF($C$2:$C$736,C181)</f>
        <v>105</v>
      </c>
      <c r="J181" s="3">
        <f t="shared" si="21"/>
        <v>2020</v>
      </c>
      <c r="K181" s="3">
        <f t="shared" si="22"/>
        <v>2020</v>
      </c>
      <c r="L181" s="3">
        <f t="shared" si="23"/>
        <v>26</v>
      </c>
      <c r="M181" s="29">
        <f t="shared" ca="1" si="24"/>
        <v>22</v>
      </c>
      <c r="N181" s="19">
        <f t="shared" si="25"/>
        <v>44015</v>
      </c>
      <c r="O181" s="30">
        <f>INT((N181-A181)/7)+MAX(1,(WEEKDAY(N181,2)&lt;WEEKDAY(A181,2))+1)</f>
        <v>2</v>
      </c>
      <c r="P181" s="30">
        <f>INT((N181-A181)/7)+MAX(1,(WEEKDAY(N181,1)&lt;WEEKDAY(A181,1))+1)</f>
        <v>2</v>
      </c>
    </row>
    <row r="182" spans="1:16">
      <c r="A182" s="19">
        <v>44009</v>
      </c>
      <c r="B182" s="21">
        <f t="shared" si="26"/>
        <v>44009</v>
      </c>
      <c r="C182" s="17">
        <f t="shared" si="18"/>
        <v>6</v>
      </c>
      <c r="D182" s="3">
        <f>COUNTIF($C$2:C182,C182)</f>
        <v>26</v>
      </c>
      <c r="E182" s="3">
        <f>COUNTIF($C$2:C182,C182)</f>
        <v>26</v>
      </c>
      <c r="F182" s="3">
        <f>IF(COUNTIF($C$2:C182,C182)&gt;53,COUNTIF($C$2:C182,C182)-53,COUNTIF($C$2:C182,C182))</f>
        <v>26</v>
      </c>
      <c r="G182" s="29">
        <f t="shared" si="19"/>
        <v>26</v>
      </c>
      <c r="H182" s="29">
        <f t="shared" si="20"/>
        <v>26</v>
      </c>
      <c r="I182" s="3">
        <f>COUNTIF($C$2:$C$736,C182)</f>
        <v>105</v>
      </c>
      <c r="J182" s="3">
        <f t="shared" si="21"/>
        <v>2020</v>
      </c>
      <c r="K182" s="3">
        <f t="shared" si="22"/>
        <v>2020</v>
      </c>
      <c r="L182" s="3">
        <f t="shared" si="23"/>
        <v>26</v>
      </c>
      <c r="M182" s="29">
        <f t="shared" ca="1" si="24"/>
        <v>22</v>
      </c>
      <c r="N182" s="19">
        <f t="shared" si="25"/>
        <v>44016</v>
      </c>
      <c r="O182" s="30">
        <f>INT((N182-A182)/7)+MAX(1,(WEEKDAY(N182,2)&lt;WEEKDAY(A182,2))+1)</f>
        <v>2</v>
      </c>
      <c r="P182" s="30">
        <f>INT((N182-A182)/7)+MAX(1,(WEEKDAY(N182,1)&lt;WEEKDAY(A182,1))+1)</f>
        <v>2</v>
      </c>
    </row>
    <row r="183" spans="1:16">
      <c r="A183" s="19">
        <v>44010</v>
      </c>
      <c r="B183" s="21">
        <f t="shared" si="26"/>
        <v>44010</v>
      </c>
      <c r="C183" s="17">
        <f t="shared" si="18"/>
        <v>7</v>
      </c>
      <c r="D183" s="3">
        <f>COUNTIF($C$2:C183,C183)</f>
        <v>26</v>
      </c>
      <c r="E183" s="3">
        <f>COUNTIF($C$2:C183,C183)</f>
        <v>26</v>
      </c>
      <c r="F183" s="3">
        <f>IF(COUNTIF($C$2:C183,C183)&gt;53,COUNTIF($C$2:C183,C183)-53,COUNTIF($C$2:C183,C183))</f>
        <v>26</v>
      </c>
      <c r="G183" s="29">
        <f t="shared" si="19"/>
        <v>26</v>
      </c>
      <c r="H183" s="29">
        <f t="shared" si="20"/>
        <v>27</v>
      </c>
      <c r="I183" s="3">
        <f>COUNTIF($C$2:$C$736,C183)</f>
        <v>105</v>
      </c>
      <c r="J183" s="3">
        <f t="shared" si="21"/>
        <v>2020</v>
      </c>
      <c r="K183" s="3">
        <f t="shared" si="22"/>
        <v>2020</v>
      </c>
      <c r="L183" s="3">
        <f t="shared" si="23"/>
        <v>26</v>
      </c>
      <c r="M183" s="29">
        <f t="shared" ca="1" si="24"/>
        <v>22</v>
      </c>
      <c r="N183" s="19">
        <f t="shared" si="25"/>
        <v>44017</v>
      </c>
      <c r="O183" s="30">
        <f>INT((N183-A183)/7)+MAX(1,(WEEKDAY(N183,2)&lt;WEEKDAY(A183,2))+1)</f>
        <v>2</v>
      </c>
      <c r="P183" s="30">
        <f>INT((N183-A183)/7)+MAX(1,(WEEKDAY(N183,1)&lt;WEEKDAY(A183,1))+1)</f>
        <v>2</v>
      </c>
    </row>
    <row r="184" spans="1:16">
      <c r="A184" s="19">
        <v>44011</v>
      </c>
      <c r="B184" s="21">
        <f t="shared" si="26"/>
        <v>44011</v>
      </c>
      <c r="C184" s="17">
        <f t="shared" si="18"/>
        <v>1</v>
      </c>
      <c r="D184" s="3">
        <f>COUNTIF($C$2:C184,C184)</f>
        <v>27</v>
      </c>
      <c r="E184" s="3">
        <f>COUNTIF($C$2:C184,C184)</f>
        <v>27</v>
      </c>
      <c r="F184" s="3">
        <f>IF(COUNTIF($C$2:C184,C184)&gt;53,COUNTIF($C$2:C184,C184)-53,COUNTIF($C$2:C184,C184))</f>
        <v>27</v>
      </c>
      <c r="G184" s="29">
        <f t="shared" si="19"/>
        <v>27</v>
      </c>
      <c r="H184" s="29">
        <f t="shared" si="20"/>
        <v>27</v>
      </c>
      <c r="I184" s="3">
        <f>COUNTIF($C$2:$C$736,C184)</f>
        <v>105</v>
      </c>
      <c r="J184" s="3">
        <f t="shared" si="21"/>
        <v>2020</v>
      </c>
      <c r="K184" s="3">
        <f t="shared" si="22"/>
        <v>2020</v>
      </c>
      <c r="L184" s="3">
        <f t="shared" si="23"/>
        <v>26</v>
      </c>
      <c r="M184" s="29">
        <f t="shared" ca="1" si="24"/>
        <v>22</v>
      </c>
      <c r="N184" s="19">
        <f t="shared" si="25"/>
        <v>44018</v>
      </c>
      <c r="O184" s="30">
        <f>INT((N184-A184)/7)+MAX(1,(WEEKDAY(N184,2)&lt;WEEKDAY(A184,2))+1)</f>
        <v>2</v>
      </c>
      <c r="P184" s="30">
        <f>INT((N184-A184)/7)+MAX(1,(WEEKDAY(N184,1)&lt;WEEKDAY(A184,1))+1)</f>
        <v>2</v>
      </c>
    </row>
    <row r="185" spans="1:16">
      <c r="A185" s="19">
        <v>44012</v>
      </c>
      <c r="B185" s="21">
        <f t="shared" si="26"/>
        <v>44012</v>
      </c>
      <c r="C185" s="17">
        <f t="shared" si="18"/>
        <v>2</v>
      </c>
      <c r="D185" s="3">
        <f>COUNTIF($C$2:C185,C185)</f>
        <v>27</v>
      </c>
      <c r="E185" s="3">
        <f>COUNTIF($C$2:C185,C185)</f>
        <v>27</v>
      </c>
      <c r="F185" s="3">
        <f>IF(COUNTIF($C$2:C185,C185)&gt;53,COUNTIF($C$2:C185,C185)-53,COUNTIF($C$2:C185,C185))</f>
        <v>27</v>
      </c>
      <c r="G185" s="29">
        <f t="shared" si="19"/>
        <v>27</v>
      </c>
      <c r="H185" s="29">
        <f t="shared" si="20"/>
        <v>27</v>
      </c>
      <c r="I185" s="3">
        <f>COUNTIF($C$2:$C$736,C185)</f>
        <v>105</v>
      </c>
      <c r="J185" s="3">
        <f t="shared" si="21"/>
        <v>2020</v>
      </c>
      <c r="K185" s="3">
        <f t="shared" si="22"/>
        <v>2020</v>
      </c>
      <c r="L185" s="3">
        <f t="shared" si="23"/>
        <v>26</v>
      </c>
      <c r="M185" s="29">
        <f t="shared" ca="1" si="24"/>
        <v>22</v>
      </c>
      <c r="N185" s="19">
        <f t="shared" si="25"/>
        <v>44019</v>
      </c>
      <c r="O185" s="30">
        <f>INT((N185-A185)/7)+MAX(1,(WEEKDAY(N185,2)&lt;WEEKDAY(A185,2))+1)</f>
        <v>2</v>
      </c>
      <c r="P185" s="30">
        <f>INT((N185-A185)/7)+MAX(1,(WEEKDAY(N185,1)&lt;WEEKDAY(A185,1))+1)</f>
        <v>2</v>
      </c>
    </row>
    <row r="186" spans="1:16">
      <c r="A186" s="19">
        <v>44013</v>
      </c>
      <c r="B186" s="21">
        <f t="shared" si="26"/>
        <v>44013</v>
      </c>
      <c r="C186" s="17">
        <f t="shared" si="18"/>
        <v>3</v>
      </c>
      <c r="D186" s="3">
        <f>COUNTIF($C$2:C186,C186)</f>
        <v>27</v>
      </c>
      <c r="E186" s="3">
        <f>COUNTIF($C$2:C186,C186)</f>
        <v>27</v>
      </c>
      <c r="F186" s="3">
        <f>IF(COUNTIF($C$2:C186,C186)&gt;53,COUNTIF($C$2:C186,C186)-53,COUNTIF($C$2:C186,C186))</f>
        <v>27</v>
      </c>
      <c r="G186" s="29">
        <f t="shared" si="19"/>
        <v>27</v>
      </c>
      <c r="H186" s="29">
        <f t="shared" si="20"/>
        <v>27</v>
      </c>
      <c r="I186" s="3">
        <f>COUNTIF($C$2:$C$736,C186)</f>
        <v>105</v>
      </c>
      <c r="J186" s="3">
        <f t="shared" si="21"/>
        <v>2020</v>
      </c>
      <c r="K186" s="3">
        <f t="shared" si="22"/>
        <v>2020</v>
      </c>
      <c r="L186" s="3">
        <f t="shared" si="23"/>
        <v>27</v>
      </c>
      <c r="M186" s="29">
        <f t="shared" ca="1" si="24"/>
        <v>22</v>
      </c>
      <c r="N186" s="19">
        <f t="shared" si="25"/>
        <v>44020</v>
      </c>
      <c r="O186" s="30">
        <f>INT((N186-A186)/7)+MAX(1,(WEEKDAY(N186,2)&lt;WEEKDAY(A186,2))+1)</f>
        <v>2</v>
      </c>
      <c r="P186" s="30">
        <f>INT((N186-A186)/7)+MAX(1,(WEEKDAY(N186,1)&lt;WEEKDAY(A186,1))+1)</f>
        <v>2</v>
      </c>
    </row>
    <row r="187" spans="1:16">
      <c r="A187" s="19">
        <v>44014</v>
      </c>
      <c r="B187" s="21">
        <f t="shared" si="26"/>
        <v>44014</v>
      </c>
      <c r="C187" s="17">
        <f t="shared" si="18"/>
        <v>4</v>
      </c>
      <c r="D187" s="3">
        <f>COUNTIF($C$2:C187,C187)</f>
        <v>27</v>
      </c>
      <c r="E187" s="3">
        <f>COUNTIF($C$2:C187,C187)</f>
        <v>27</v>
      </c>
      <c r="F187" s="3">
        <f>IF(COUNTIF($C$2:C187,C187)&gt;53,COUNTIF($C$2:C187,C187)-53,COUNTIF($C$2:C187,C187))</f>
        <v>27</v>
      </c>
      <c r="G187" s="29">
        <f t="shared" si="19"/>
        <v>27</v>
      </c>
      <c r="H187" s="29">
        <f t="shared" si="20"/>
        <v>27</v>
      </c>
      <c r="I187" s="3">
        <f>COUNTIF($C$2:$C$736,C187)</f>
        <v>105</v>
      </c>
      <c r="J187" s="3">
        <f t="shared" si="21"/>
        <v>2020</v>
      </c>
      <c r="K187" s="3">
        <f t="shared" si="22"/>
        <v>2020</v>
      </c>
      <c r="L187" s="3">
        <f t="shared" si="23"/>
        <v>27</v>
      </c>
      <c r="M187" s="29">
        <f t="shared" ca="1" si="24"/>
        <v>22</v>
      </c>
      <c r="N187" s="19">
        <f t="shared" si="25"/>
        <v>44021</v>
      </c>
      <c r="O187" s="30">
        <f>INT((N187-A187)/7)+MAX(1,(WEEKDAY(N187,2)&lt;WEEKDAY(A187,2))+1)</f>
        <v>2</v>
      </c>
      <c r="P187" s="30">
        <f>INT((N187-A187)/7)+MAX(1,(WEEKDAY(N187,1)&lt;WEEKDAY(A187,1))+1)</f>
        <v>2</v>
      </c>
    </row>
    <row r="188" spans="1:16">
      <c r="A188" s="19">
        <v>44015</v>
      </c>
      <c r="B188" s="21">
        <f t="shared" si="26"/>
        <v>44015</v>
      </c>
      <c r="C188" s="17">
        <f t="shared" si="18"/>
        <v>5</v>
      </c>
      <c r="D188" s="3">
        <f>COUNTIF($C$2:C188,C188)</f>
        <v>27</v>
      </c>
      <c r="E188" s="3">
        <f>COUNTIF($C$2:C188,C188)</f>
        <v>27</v>
      </c>
      <c r="F188" s="3">
        <f>IF(COUNTIF($C$2:C188,C188)&gt;53,COUNTIF($C$2:C188,C188)-53,COUNTIF($C$2:C188,C188))</f>
        <v>27</v>
      </c>
      <c r="G188" s="29">
        <f t="shared" si="19"/>
        <v>27</v>
      </c>
      <c r="H188" s="29">
        <f t="shared" si="20"/>
        <v>27</v>
      </c>
      <c r="I188" s="3">
        <f>COUNTIF($C$2:$C$736,C188)</f>
        <v>105</v>
      </c>
      <c r="J188" s="3">
        <f t="shared" si="21"/>
        <v>2020</v>
      </c>
      <c r="K188" s="3">
        <f t="shared" si="22"/>
        <v>2020</v>
      </c>
      <c r="L188" s="3">
        <f t="shared" si="23"/>
        <v>27</v>
      </c>
      <c r="M188" s="29">
        <f t="shared" ca="1" si="24"/>
        <v>22</v>
      </c>
      <c r="N188" s="19">
        <f t="shared" si="25"/>
        <v>44022</v>
      </c>
      <c r="O188" s="30">
        <f>INT((N188-A188)/7)+MAX(1,(WEEKDAY(N188,2)&lt;WEEKDAY(A188,2))+1)</f>
        <v>2</v>
      </c>
      <c r="P188" s="30">
        <f>INT((N188-A188)/7)+MAX(1,(WEEKDAY(N188,1)&lt;WEEKDAY(A188,1))+1)</f>
        <v>2</v>
      </c>
    </row>
    <row r="189" spans="1:16">
      <c r="A189" s="19">
        <v>44016</v>
      </c>
      <c r="B189" s="21">
        <f t="shared" si="26"/>
        <v>44016</v>
      </c>
      <c r="C189" s="17">
        <f t="shared" si="18"/>
        <v>6</v>
      </c>
      <c r="D189" s="3">
        <f>COUNTIF($C$2:C189,C189)</f>
        <v>27</v>
      </c>
      <c r="E189" s="3">
        <f>COUNTIF($C$2:C189,C189)</f>
        <v>27</v>
      </c>
      <c r="F189" s="3">
        <f>IF(COUNTIF($C$2:C189,C189)&gt;53,COUNTIF($C$2:C189,C189)-53,COUNTIF($C$2:C189,C189))</f>
        <v>27</v>
      </c>
      <c r="G189" s="29">
        <f t="shared" si="19"/>
        <v>27</v>
      </c>
      <c r="H189" s="29">
        <f t="shared" si="20"/>
        <v>27</v>
      </c>
      <c r="I189" s="3">
        <f>COUNTIF($C$2:$C$736,C189)</f>
        <v>105</v>
      </c>
      <c r="J189" s="3">
        <f t="shared" si="21"/>
        <v>2020</v>
      </c>
      <c r="K189" s="3">
        <f t="shared" si="22"/>
        <v>2020</v>
      </c>
      <c r="L189" s="3">
        <f t="shared" si="23"/>
        <v>27</v>
      </c>
      <c r="M189" s="29">
        <f t="shared" ca="1" si="24"/>
        <v>22</v>
      </c>
      <c r="N189" s="19">
        <f t="shared" si="25"/>
        <v>44023</v>
      </c>
      <c r="O189" s="30">
        <f>INT((N189-A189)/7)+MAX(1,(WEEKDAY(N189,2)&lt;WEEKDAY(A189,2))+1)</f>
        <v>2</v>
      </c>
      <c r="P189" s="30">
        <f>INT((N189-A189)/7)+MAX(1,(WEEKDAY(N189,1)&lt;WEEKDAY(A189,1))+1)</f>
        <v>2</v>
      </c>
    </row>
    <row r="190" spans="1:16">
      <c r="A190" s="19">
        <v>44017</v>
      </c>
      <c r="B190" s="21">
        <f t="shared" si="26"/>
        <v>44017</v>
      </c>
      <c r="C190" s="17">
        <f t="shared" si="18"/>
        <v>7</v>
      </c>
      <c r="D190" s="3">
        <f>COUNTIF($C$2:C190,C190)</f>
        <v>27</v>
      </c>
      <c r="E190" s="3">
        <f>COUNTIF($C$2:C190,C190)</f>
        <v>27</v>
      </c>
      <c r="F190" s="3">
        <f>IF(COUNTIF($C$2:C190,C190)&gt;53,COUNTIF($C$2:C190,C190)-53,COUNTIF($C$2:C190,C190))</f>
        <v>27</v>
      </c>
      <c r="G190" s="29">
        <f t="shared" si="19"/>
        <v>27</v>
      </c>
      <c r="H190" s="29">
        <f t="shared" si="20"/>
        <v>28</v>
      </c>
      <c r="I190" s="3">
        <f>COUNTIF($C$2:$C$736,C190)</f>
        <v>105</v>
      </c>
      <c r="J190" s="3">
        <f t="shared" si="21"/>
        <v>2020</v>
      </c>
      <c r="K190" s="3">
        <f t="shared" si="22"/>
        <v>2020</v>
      </c>
      <c r="L190" s="3">
        <f t="shared" si="23"/>
        <v>27</v>
      </c>
      <c r="M190" s="29">
        <f t="shared" ca="1" si="24"/>
        <v>22</v>
      </c>
      <c r="N190" s="19">
        <f t="shared" si="25"/>
        <v>44024</v>
      </c>
      <c r="O190" s="30">
        <f>INT((N190-A190)/7)+MAX(1,(WEEKDAY(N190,2)&lt;WEEKDAY(A190,2))+1)</f>
        <v>2</v>
      </c>
      <c r="P190" s="30">
        <f>INT((N190-A190)/7)+MAX(1,(WEEKDAY(N190,1)&lt;WEEKDAY(A190,1))+1)</f>
        <v>2</v>
      </c>
    </row>
    <row r="191" spans="1:16">
      <c r="A191" s="19">
        <v>44018</v>
      </c>
      <c r="B191" s="21">
        <f t="shared" si="26"/>
        <v>44018</v>
      </c>
      <c r="C191" s="17">
        <f t="shared" si="18"/>
        <v>1</v>
      </c>
      <c r="D191" s="3">
        <f>COUNTIF($C$2:C191,C191)</f>
        <v>28</v>
      </c>
      <c r="E191" s="3">
        <f>COUNTIF($C$2:C191,C191)</f>
        <v>28</v>
      </c>
      <c r="F191" s="3">
        <f>IF(COUNTIF($C$2:C191,C191)&gt;53,COUNTIF($C$2:C191,C191)-53,COUNTIF($C$2:C191,C191))</f>
        <v>28</v>
      </c>
      <c r="G191" s="29">
        <f t="shared" si="19"/>
        <v>28</v>
      </c>
      <c r="H191" s="29">
        <f t="shared" si="20"/>
        <v>28</v>
      </c>
      <c r="I191" s="3">
        <f>COUNTIF($C$2:$C$736,C191)</f>
        <v>105</v>
      </c>
      <c r="J191" s="3">
        <f t="shared" si="21"/>
        <v>2020</v>
      </c>
      <c r="K191" s="3">
        <f t="shared" si="22"/>
        <v>2020</v>
      </c>
      <c r="L191" s="3">
        <f t="shared" si="23"/>
        <v>27</v>
      </c>
      <c r="M191" s="29">
        <f t="shared" ca="1" si="24"/>
        <v>22</v>
      </c>
      <c r="N191" s="19">
        <f t="shared" si="25"/>
        <v>44025</v>
      </c>
      <c r="O191" s="30">
        <f>INT((N191-A191)/7)+MAX(1,(WEEKDAY(N191,2)&lt;WEEKDAY(A191,2))+1)</f>
        <v>2</v>
      </c>
      <c r="P191" s="30">
        <f>INT((N191-A191)/7)+MAX(1,(WEEKDAY(N191,1)&lt;WEEKDAY(A191,1))+1)</f>
        <v>2</v>
      </c>
    </row>
    <row r="192" spans="1:16">
      <c r="A192" s="19">
        <v>44019</v>
      </c>
      <c r="B192" s="21">
        <f t="shared" si="26"/>
        <v>44019</v>
      </c>
      <c r="C192" s="17">
        <f t="shared" si="18"/>
        <v>2</v>
      </c>
      <c r="D192" s="3">
        <f>COUNTIF($C$2:C192,C192)</f>
        <v>28</v>
      </c>
      <c r="E192" s="3">
        <f>COUNTIF($C$2:C192,C192)</f>
        <v>28</v>
      </c>
      <c r="F192" s="3">
        <f>IF(COUNTIF($C$2:C192,C192)&gt;53,COUNTIF($C$2:C192,C192)-53,COUNTIF($C$2:C192,C192))</f>
        <v>28</v>
      </c>
      <c r="G192" s="29">
        <f t="shared" si="19"/>
        <v>28</v>
      </c>
      <c r="H192" s="29">
        <f t="shared" si="20"/>
        <v>28</v>
      </c>
      <c r="I192" s="3">
        <f>COUNTIF($C$2:$C$736,C192)</f>
        <v>105</v>
      </c>
      <c r="J192" s="3">
        <f t="shared" si="21"/>
        <v>2020</v>
      </c>
      <c r="K192" s="3">
        <f t="shared" si="22"/>
        <v>2020</v>
      </c>
      <c r="L192" s="3">
        <f t="shared" si="23"/>
        <v>27</v>
      </c>
      <c r="M192" s="29">
        <f t="shared" ca="1" si="24"/>
        <v>22</v>
      </c>
      <c r="N192" s="19">
        <f t="shared" si="25"/>
        <v>44026</v>
      </c>
      <c r="O192" s="30">
        <f>INT((N192-A192)/7)+MAX(1,(WEEKDAY(N192,2)&lt;WEEKDAY(A192,2))+1)</f>
        <v>2</v>
      </c>
      <c r="P192" s="30">
        <f>INT((N192-A192)/7)+MAX(1,(WEEKDAY(N192,1)&lt;WEEKDAY(A192,1))+1)</f>
        <v>2</v>
      </c>
    </row>
    <row r="193" spans="1:16">
      <c r="A193" s="19">
        <v>44020</v>
      </c>
      <c r="B193" s="21">
        <f t="shared" si="26"/>
        <v>44020</v>
      </c>
      <c r="C193" s="17">
        <f t="shared" si="18"/>
        <v>3</v>
      </c>
      <c r="D193" s="3">
        <f>COUNTIF($C$2:C193,C193)</f>
        <v>28</v>
      </c>
      <c r="E193" s="3">
        <f>COUNTIF($C$2:C193,C193)</f>
        <v>28</v>
      </c>
      <c r="F193" s="3">
        <f>IF(COUNTIF($C$2:C193,C193)&gt;53,COUNTIF($C$2:C193,C193)-53,COUNTIF($C$2:C193,C193))</f>
        <v>28</v>
      </c>
      <c r="G193" s="29">
        <f t="shared" si="19"/>
        <v>28</v>
      </c>
      <c r="H193" s="29">
        <f t="shared" si="20"/>
        <v>28</v>
      </c>
      <c r="I193" s="3">
        <f>COUNTIF($C$2:$C$736,C193)</f>
        <v>105</v>
      </c>
      <c r="J193" s="3">
        <f t="shared" si="21"/>
        <v>2020</v>
      </c>
      <c r="K193" s="3">
        <f t="shared" si="22"/>
        <v>2020</v>
      </c>
      <c r="L193" s="3">
        <f t="shared" si="23"/>
        <v>28</v>
      </c>
      <c r="M193" s="29">
        <f t="shared" ca="1" si="24"/>
        <v>22</v>
      </c>
      <c r="N193" s="19">
        <f t="shared" si="25"/>
        <v>44027</v>
      </c>
      <c r="O193" s="30">
        <f>INT((N193-A193)/7)+MAX(1,(WEEKDAY(N193,2)&lt;WEEKDAY(A193,2))+1)</f>
        <v>2</v>
      </c>
      <c r="P193" s="30">
        <f>INT((N193-A193)/7)+MAX(1,(WEEKDAY(N193,1)&lt;WEEKDAY(A193,1))+1)</f>
        <v>2</v>
      </c>
    </row>
    <row r="194" spans="1:16">
      <c r="A194" s="19">
        <v>44021</v>
      </c>
      <c r="B194" s="21">
        <f t="shared" si="26"/>
        <v>44021</v>
      </c>
      <c r="C194" s="17">
        <f t="shared" si="18"/>
        <v>4</v>
      </c>
      <c r="D194" s="3">
        <f>COUNTIF($C$2:C194,C194)</f>
        <v>28</v>
      </c>
      <c r="E194" s="3">
        <f>COUNTIF($C$2:C194,C194)</f>
        <v>28</v>
      </c>
      <c r="F194" s="3">
        <f>IF(COUNTIF($C$2:C194,C194)&gt;53,COUNTIF($C$2:C194,C194)-53,COUNTIF($C$2:C194,C194))</f>
        <v>28</v>
      </c>
      <c r="G194" s="29">
        <f t="shared" si="19"/>
        <v>28</v>
      </c>
      <c r="H194" s="29">
        <f t="shared" si="20"/>
        <v>28</v>
      </c>
      <c r="I194" s="3">
        <f>COUNTIF($C$2:$C$736,C194)</f>
        <v>105</v>
      </c>
      <c r="J194" s="3">
        <f t="shared" si="21"/>
        <v>2020</v>
      </c>
      <c r="K194" s="3">
        <f t="shared" si="22"/>
        <v>2020</v>
      </c>
      <c r="L194" s="3">
        <f t="shared" si="23"/>
        <v>28</v>
      </c>
      <c r="M194" s="29">
        <f t="shared" ca="1" si="24"/>
        <v>22</v>
      </c>
      <c r="N194" s="19">
        <f t="shared" si="25"/>
        <v>44028</v>
      </c>
      <c r="O194" s="30">
        <f>INT((N194-A194)/7)+MAX(1,(WEEKDAY(N194,2)&lt;WEEKDAY(A194,2))+1)</f>
        <v>2</v>
      </c>
      <c r="P194" s="30">
        <f>INT((N194-A194)/7)+MAX(1,(WEEKDAY(N194,1)&lt;WEEKDAY(A194,1))+1)</f>
        <v>2</v>
      </c>
    </row>
    <row r="195" spans="1:16">
      <c r="A195" s="19">
        <v>44022</v>
      </c>
      <c r="B195" s="21">
        <f t="shared" si="26"/>
        <v>44022</v>
      </c>
      <c r="C195" s="17">
        <f t="shared" ref="C195:C258" si="27">WEEKDAY(B195,2)</f>
        <v>5</v>
      </c>
      <c r="D195" s="3">
        <f>COUNTIF($C$2:C195,C195)</f>
        <v>28</v>
      </c>
      <c r="E195" s="3">
        <f>COUNTIF($C$2:C195,C195)</f>
        <v>28</v>
      </c>
      <c r="F195" s="3">
        <f>IF(COUNTIF($C$2:C195,C195)&gt;53,COUNTIF($C$2:C195,C195)-53,COUNTIF($C$2:C195,C195))</f>
        <v>28</v>
      </c>
      <c r="G195" s="29">
        <f t="shared" ref="G195:G258" si="28">WEEKNUM(A195,2)</f>
        <v>28</v>
      </c>
      <c r="H195" s="29">
        <f t="shared" ref="H195:H258" si="29">WEEKNUM(A195,1)</f>
        <v>28</v>
      </c>
      <c r="I195" s="3">
        <f>COUNTIF($C$2:$C$736,C195)</f>
        <v>105</v>
      </c>
      <c r="J195" s="3">
        <f t="shared" ref="J195:J258" si="30">YEAR(A195)</f>
        <v>2020</v>
      </c>
      <c r="K195" s="3">
        <f t="shared" ref="K195:K258" si="31">IF(E195&lt;=53,2020,2021)</f>
        <v>2020</v>
      </c>
      <c r="L195" s="3">
        <f t="shared" ref="L195:L258" si="32">INT((A195-DATE(YEAR(A195),1,1))/7)+1</f>
        <v>28</v>
      </c>
      <c r="M195" s="29">
        <f t="shared" ref="M195:M258" ca="1" si="33">WEEKNUM(TODAY())</f>
        <v>22</v>
      </c>
      <c r="N195" s="19">
        <f t="shared" ref="N195:N258" si="34">A195+7</f>
        <v>44029</v>
      </c>
      <c r="O195" s="30">
        <f>INT((N195-A195)/7)+MAX(1,(WEEKDAY(N195,2)&lt;WEEKDAY(A195,2))+1)</f>
        <v>2</v>
      </c>
      <c r="P195" s="30">
        <f>INT((N195-A195)/7)+MAX(1,(WEEKDAY(N195,1)&lt;WEEKDAY(A195,1))+1)</f>
        <v>2</v>
      </c>
    </row>
    <row r="196" spans="1:16">
      <c r="A196" s="19">
        <v>44023</v>
      </c>
      <c r="B196" s="21">
        <f t="shared" si="26"/>
        <v>44023</v>
      </c>
      <c r="C196" s="17">
        <f t="shared" si="27"/>
        <v>6</v>
      </c>
      <c r="D196" s="3">
        <f>COUNTIF($C$2:C196,C196)</f>
        <v>28</v>
      </c>
      <c r="E196" s="3">
        <f>COUNTIF($C$2:C196,C196)</f>
        <v>28</v>
      </c>
      <c r="F196" s="3">
        <f>IF(COUNTIF($C$2:C196,C196)&gt;53,COUNTIF($C$2:C196,C196)-53,COUNTIF($C$2:C196,C196))</f>
        <v>28</v>
      </c>
      <c r="G196" s="29">
        <f t="shared" si="28"/>
        <v>28</v>
      </c>
      <c r="H196" s="29">
        <f t="shared" si="29"/>
        <v>28</v>
      </c>
      <c r="I196" s="3">
        <f>COUNTIF($C$2:$C$736,C196)</f>
        <v>105</v>
      </c>
      <c r="J196" s="3">
        <f t="shared" si="30"/>
        <v>2020</v>
      </c>
      <c r="K196" s="3">
        <f t="shared" si="31"/>
        <v>2020</v>
      </c>
      <c r="L196" s="3">
        <f t="shared" si="32"/>
        <v>28</v>
      </c>
      <c r="M196" s="29">
        <f t="shared" ca="1" si="33"/>
        <v>22</v>
      </c>
      <c r="N196" s="19">
        <f t="shared" si="34"/>
        <v>44030</v>
      </c>
      <c r="O196" s="30">
        <f>INT((N196-A196)/7)+MAX(1,(WEEKDAY(N196,2)&lt;WEEKDAY(A196,2))+1)</f>
        <v>2</v>
      </c>
      <c r="P196" s="30">
        <f>INT((N196-A196)/7)+MAX(1,(WEEKDAY(N196,1)&lt;WEEKDAY(A196,1))+1)</f>
        <v>2</v>
      </c>
    </row>
    <row r="197" spans="1:16">
      <c r="A197" s="19">
        <v>44024</v>
      </c>
      <c r="B197" s="21">
        <f t="shared" ref="B197:B260" si="35">A197</f>
        <v>44024</v>
      </c>
      <c r="C197" s="17">
        <f t="shared" si="27"/>
        <v>7</v>
      </c>
      <c r="D197" s="3">
        <f>COUNTIF($C$2:C197,C197)</f>
        <v>28</v>
      </c>
      <c r="E197" s="3">
        <f>COUNTIF($C$2:C197,C197)</f>
        <v>28</v>
      </c>
      <c r="F197" s="3">
        <f>IF(COUNTIF($C$2:C197,C197)&gt;53,COUNTIF($C$2:C197,C197)-53,COUNTIF($C$2:C197,C197))</f>
        <v>28</v>
      </c>
      <c r="G197" s="29">
        <f t="shared" si="28"/>
        <v>28</v>
      </c>
      <c r="H197" s="29">
        <f t="shared" si="29"/>
        <v>29</v>
      </c>
      <c r="I197" s="3">
        <f>COUNTIF($C$2:$C$736,C197)</f>
        <v>105</v>
      </c>
      <c r="J197" s="3">
        <f t="shared" si="30"/>
        <v>2020</v>
      </c>
      <c r="K197" s="3">
        <f t="shared" si="31"/>
        <v>2020</v>
      </c>
      <c r="L197" s="3">
        <f t="shared" si="32"/>
        <v>28</v>
      </c>
      <c r="M197" s="29">
        <f t="shared" ca="1" si="33"/>
        <v>22</v>
      </c>
      <c r="N197" s="19">
        <f t="shared" si="34"/>
        <v>44031</v>
      </c>
      <c r="O197" s="30">
        <f>INT((N197-A197)/7)+MAX(1,(WEEKDAY(N197,2)&lt;WEEKDAY(A197,2))+1)</f>
        <v>2</v>
      </c>
      <c r="P197" s="30">
        <f>INT((N197-A197)/7)+MAX(1,(WEEKDAY(N197,1)&lt;WEEKDAY(A197,1))+1)</f>
        <v>2</v>
      </c>
    </row>
    <row r="198" spans="1:16">
      <c r="A198" s="19">
        <v>44025</v>
      </c>
      <c r="B198" s="21">
        <f t="shared" si="35"/>
        <v>44025</v>
      </c>
      <c r="C198" s="17">
        <f t="shared" si="27"/>
        <v>1</v>
      </c>
      <c r="D198" s="3">
        <f>COUNTIF($C$2:C198,C198)</f>
        <v>29</v>
      </c>
      <c r="E198" s="3">
        <f>COUNTIF($C$2:C198,C198)</f>
        <v>29</v>
      </c>
      <c r="F198" s="3">
        <f>IF(COUNTIF($C$2:C198,C198)&gt;53,COUNTIF($C$2:C198,C198)-53,COUNTIF($C$2:C198,C198))</f>
        <v>29</v>
      </c>
      <c r="G198" s="29">
        <f t="shared" si="28"/>
        <v>29</v>
      </c>
      <c r="H198" s="29">
        <f t="shared" si="29"/>
        <v>29</v>
      </c>
      <c r="I198" s="3">
        <f>COUNTIF($C$2:$C$736,C198)</f>
        <v>105</v>
      </c>
      <c r="J198" s="3">
        <f t="shared" si="30"/>
        <v>2020</v>
      </c>
      <c r="K198" s="3">
        <f t="shared" si="31"/>
        <v>2020</v>
      </c>
      <c r="L198" s="3">
        <f t="shared" si="32"/>
        <v>28</v>
      </c>
      <c r="M198" s="29">
        <f t="shared" ca="1" si="33"/>
        <v>22</v>
      </c>
      <c r="N198" s="19">
        <f t="shared" si="34"/>
        <v>44032</v>
      </c>
      <c r="O198" s="30">
        <f>INT((N198-A198)/7)+MAX(1,(WEEKDAY(N198,2)&lt;WEEKDAY(A198,2))+1)</f>
        <v>2</v>
      </c>
      <c r="P198" s="30">
        <f>INT((N198-A198)/7)+MAX(1,(WEEKDAY(N198,1)&lt;WEEKDAY(A198,1))+1)</f>
        <v>2</v>
      </c>
    </row>
    <row r="199" spans="1:16">
      <c r="A199" s="19">
        <v>44026</v>
      </c>
      <c r="B199" s="21">
        <f t="shared" si="35"/>
        <v>44026</v>
      </c>
      <c r="C199" s="17">
        <f t="shared" si="27"/>
        <v>2</v>
      </c>
      <c r="D199" s="3">
        <f>COUNTIF($C$2:C199,C199)</f>
        <v>29</v>
      </c>
      <c r="E199" s="3">
        <f>COUNTIF($C$2:C199,C199)</f>
        <v>29</v>
      </c>
      <c r="F199" s="3">
        <f>IF(COUNTIF($C$2:C199,C199)&gt;53,COUNTIF($C$2:C199,C199)-53,COUNTIF($C$2:C199,C199))</f>
        <v>29</v>
      </c>
      <c r="G199" s="29">
        <f t="shared" si="28"/>
        <v>29</v>
      </c>
      <c r="H199" s="29">
        <f t="shared" si="29"/>
        <v>29</v>
      </c>
      <c r="I199" s="3">
        <f>COUNTIF($C$2:$C$736,C199)</f>
        <v>105</v>
      </c>
      <c r="J199" s="3">
        <f t="shared" si="30"/>
        <v>2020</v>
      </c>
      <c r="K199" s="3">
        <f t="shared" si="31"/>
        <v>2020</v>
      </c>
      <c r="L199" s="3">
        <f t="shared" si="32"/>
        <v>28</v>
      </c>
      <c r="M199" s="29">
        <f t="shared" ca="1" si="33"/>
        <v>22</v>
      </c>
      <c r="N199" s="19">
        <f t="shared" si="34"/>
        <v>44033</v>
      </c>
      <c r="O199" s="30">
        <f>INT((N199-A199)/7)+MAX(1,(WEEKDAY(N199,2)&lt;WEEKDAY(A199,2))+1)</f>
        <v>2</v>
      </c>
      <c r="P199" s="30">
        <f>INT((N199-A199)/7)+MAX(1,(WEEKDAY(N199,1)&lt;WEEKDAY(A199,1))+1)</f>
        <v>2</v>
      </c>
    </row>
    <row r="200" spans="1:16">
      <c r="A200" s="19">
        <v>44027</v>
      </c>
      <c r="B200" s="21">
        <f t="shared" si="35"/>
        <v>44027</v>
      </c>
      <c r="C200" s="17">
        <f t="shared" si="27"/>
        <v>3</v>
      </c>
      <c r="D200" s="3">
        <f>COUNTIF($C$2:C200,C200)</f>
        <v>29</v>
      </c>
      <c r="E200" s="3">
        <f>COUNTIF($C$2:C200,C200)</f>
        <v>29</v>
      </c>
      <c r="F200" s="3">
        <f>IF(COUNTIF($C$2:C200,C200)&gt;53,COUNTIF($C$2:C200,C200)-53,COUNTIF($C$2:C200,C200))</f>
        <v>29</v>
      </c>
      <c r="G200" s="29">
        <f t="shared" si="28"/>
        <v>29</v>
      </c>
      <c r="H200" s="29">
        <f t="shared" si="29"/>
        <v>29</v>
      </c>
      <c r="I200" s="3">
        <f>COUNTIF($C$2:$C$736,C200)</f>
        <v>105</v>
      </c>
      <c r="J200" s="3">
        <f t="shared" si="30"/>
        <v>2020</v>
      </c>
      <c r="K200" s="3">
        <f t="shared" si="31"/>
        <v>2020</v>
      </c>
      <c r="L200" s="3">
        <f t="shared" si="32"/>
        <v>29</v>
      </c>
      <c r="M200" s="29">
        <f t="shared" ca="1" si="33"/>
        <v>22</v>
      </c>
      <c r="N200" s="19">
        <f t="shared" si="34"/>
        <v>44034</v>
      </c>
      <c r="O200" s="30">
        <f>INT((N200-A200)/7)+MAX(1,(WEEKDAY(N200,2)&lt;WEEKDAY(A200,2))+1)</f>
        <v>2</v>
      </c>
      <c r="P200" s="30">
        <f>INT((N200-A200)/7)+MAX(1,(WEEKDAY(N200,1)&lt;WEEKDAY(A200,1))+1)</f>
        <v>2</v>
      </c>
    </row>
    <row r="201" spans="1:16">
      <c r="A201" s="19">
        <v>44028</v>
      </c>
      <c r="B201" s="21">
        <f t="shared" si="35"/>
        <v>44028</v>
      </c>
      <c r="C201" s="17">
        <f t="shared" si="27"/>
        <v>4</v>
      </c>
      <c r="D201" s="3">
        <f>COUNTIF($C$2:C201,C201)</f>
        <v>29</v>
      </c>
      <c r="E201" s="3">
        <f>COUNTIF($C$2:C201,C201)</f>
        <v>29</v>
      </c>
      <c r="F201" s="3">
        <f>IF(COUNTIF($C$2:C201,C201)&gt;53,COUNTIF($C$2:C201,C201)-53,COUNTIF($C$2:C201,C201))</f>
        <v>29</v>
      </c>
      <c r="G201" s="29">
        <f t="shared" si="28"/>
        <v>29</v>
      </c>
      <c r="H201" s="29">
        <f t="shared" si="29"/>
        <v>29</v>
      </c>
      <c r="I201" s="3">
        <f>COUNTIF($C$2:$C$736,C201)</f>
        <v>105</v>
      </c>
      <c r="J201" s="3">
        <f t="shared" si="30"/>
        <v>2020</v>
      </c>
      <c r="K201" s="3">
        <f t="shared" si="31"/>
        <v>2020</v>
      </c>
      <c r="L201" s="3">
        <f t="shared" si="32"/>
        <v>29</v>
      </c>
      <c r="M201" s="29">
        <f t="shared" ca="1" si="33"/>
        <v>22</v>
      </c>
      <c r="N201" s="19">
        <f t="shared" si="34"/>
        <v>44035</v>
      </c>
      <c r="O201" s="30">
        <f>INT((N201-A201)/7)+MAX(1,(WEEKDAY(N201,2)&lt;WEEKDAY(A201,2))+1)</f>
        <v>2</v>
      </c>
      <c r="P201" s="30">
        <f>INT((N201-A201)/7)+MAX(1,(WEEKDAY(N201,1)&lt;WEEKDAY(A201,1))+1)</f>
        <v>2</v>
      </c>
    </row>
    <row r="202" spans="1:16">
      <c r="A202" s="19">
        <v>44029</v>
      </c>
      <c r="B202" s="21">
        <f t="shared" si="35"/>
        <v>44029</v>
      </c>
      <c r="C202" s="17">
        <f t="shared" si="27"/>
        <v>5</v>
      </c>
      <c r="D202" s="3">
        <f>COUNTIF($C$2:C202,C202)</f>
        <v>29</v>
      </c>
      <c r="E202" s="3">
        <f>COUNTIF($C$2:C202,C202)</f>
        <v>29</v>
      </c>
      <c r="F202" s="3">
        <f>IF(COUNTIF($C$2:C202,C202)&gt;53,COUNTIF($C$2:C202,C202)-53,COUNTIF($C$2:C202,C202))</f>
        <v>29</v>
      </c>
      <c r="G202" s="29">
        <f t="shared" si="28"/>
        <v>29</v>
      </c>
      <c r="H202" s="29">
        <f t="shared" si="29"/>
        <v>29</v>
      </c>
      <c r="I202" s="3">
        <f>COUNTIF($C$2:$C$736,C202)</f>
        <v>105</v>
      </c>
      <c r="J202" s="3">
        <f t="shared" si="30"/>
        <v>2020</v>
      </c>
      <c r="K202" s="3">
        <f t="shared" si="31"/>
        <v>2020</v>
      </c>
      <c r="L202" s="3">
        <f t="shared" si="32"/>
        <v>29</v>
      </c>
      <c r="M202" s="29">
        <f t="shared" ca="1" si="33"/>
        <v>22</v>
      </c>
      <c r="N202" s="19">
        <f t="shared" si="34"/>
        <v>44036</v>
      </c>
      <c r="O202" s="30">
        <f>INT((N202-A202)/7)+MAX(1,(WEEKDAY(N202,2)&lt;WEEKDAY(A202,2))+1)</f>
        <v>2</v>
      </c>
      <c r="P202" s="30">
        <f>INT((N202-A202)/7)+MAX(1,(WEEKDAY(N202,1)&lt;WEEKDAY(A202,1))+1)</f>
        <v>2</v>
      </c>
    </row>
    <row r="203" spans="1:16">
      <c r="A203" s="19">
        <v>44030</v>
      </c>
      <c r="B203" s="21">
        <f t="shared" si="35"/>
        <v>44030</v>
      </c>
      <c r="C203" s="17">
        <f t="shared" si="27"/>
        <v>6</v>
      </c>
      <c r="D203" s="3">
        <f>COUNTIF($C$2:C203,C203)</f>
        <v>29</v>
      </c>
      <c r="E203" s="3">
        <f>COUNTIF($C$2:C203,C203)</f>
        <v>29</v>
      </c>
      <c r="F203" s="3">
        <f>IF(COUNTIF($C$2:C203,C203)&gt;53,COUNTIF($C$2:C203,C203)-53,COUNTIF($C$2:C203,C203))</f>
        <v>29</v>
      </c>
      <c r="G203" s="29">
        <f t="shared" si="28"/>
        <v>29</v>
      </c>
      <c r="H203" s="29">
        <f t="shared" si="29"/>
        <v>29</v>
      </c>
      <c r="I203" s="3">
        <f>COUNTIF($C$2:$C$736,C203)</f>
        <v>105</v>
      </c>
      <c r="J203" s="3">
        <f t="shared" si="30"/>
        <v>2020</v>
      </c>
      <c r="K203" s="3">
        <f t="shared" si="31"/>
        <v>2020</v>
      </c>
      <c r="L203" s="3">
        <f t="shared" si="32"/>
        <v>29</v>
      </c>
      <c r="M203" s="29">
        <f t="shared" ca="1" si="33"/>
        <v>22</v>
      </c>
      <c r="N203" s="19">
        <f t="shared" si="34"/>
        <v>44037</v>
      </c>
      <c r="O203" s="30">
        <f>INT((N203-A203)/7)+MAX(1,(WEEKDAY(N203,2)&lt;WEEKDAY(A203,2))+1)</f>
        <v>2</v>
      </c>
      <c r="P203" s="30">
        <f>INT((N203-A203)/7)+MAX(1,(WEEKDAY(N203,1)&lt;WEEKDAY(A203,1))+1)</f>
        <v>2</v>
      </c>
    </row>
    <row r="204" spans="1:16">
      <c r="A204" s="19">
        <v>44031</v>
      </c>
      <c r="B204" s="21">
        <f t="shared" si="35"/>
        <v>44031</v>
      </c>
      <c r="C204" s="17">
        <f t="shared" si="27"/>
        <v>7</v>
      </c>
      <c r="D204" s="3">
        <f>COUNTIF($C$2:C204,C204)</f>
        <v>29</v>
      </c>
      <c r="E204" s="3">
        <f>COUNTIF($C$2:C204,C204)</f>
        <v>29</v>
      </c>
      <c r="F204" s="3">
        <f>IF(COUNTIF($C$2:C204,C204)&gt;53,COUNTIF($C$2:C204,C204)-53,COUNTIF($C$2:C204,C204))</f>
        <v>29</v>
      </c>
      <c r="G204" s="29">
        <f t="shared" si="28"/>
        <v>29</v>
      </c>
      <c r="H204" s="29">
        <f t="shared" si="29"/>
        <v>30</v>
      </c>
      <c r="I204" s="3">
        <f>COUNTIF($C$2:$C$736,C204)</f>
        <v>105</v>
      </c>
      <c r="J204" s="3">
        <f t="shared" si="30"/>
        <v>2020</v>
      </c>
      <c r="K204" s="3">
        <f t="shared" si="31"/>
        <v>2020</v>
      </c>
      <c r="L204" s="3">
        <f t="shared" si="32"/>
        <v>29</v>
      </c>
      <c r="M204" s="29">
        <f t="shared" ca="1" si="33"/>
        <v>22</v>
      </c>
      <c r="N204" s="19">
        <f t="shared" si="34"/>
        <v>44038</v>
      </c>
      <c r="O204" s="30">
        <f>INT((N204-A204)/7)+MAX(1,(WEEKDAY(N204,2)&lt;WEEKDAY(A204,2))+1)</f>
        <v>2</v>
      </c>
      <c r="P204" s="30">
        <f>INT((N204-A204)/7)+MAX(1,(WEEKDAY(N204,1)&lt;WEEKDAY(A204,1))+1)</f>
        <v>2</v>
      </c>
    </row>
    <row r="205" spans="1:16">
      <c r="A205" s="19">
        <v>44032</v>
      </c>
      <c r="B205" s="21">
        <f t="shared" si="35"/>
        <v>44032</v>
      </c>
      <c r="C205" s="17">
        <f t="shared" si="27"/>
        <v>1</v>
      </c>
      <c r="D205" s="3">
        <f>COUNTIF($C$2:C205,C205)</f>
        <v>30</v>
      </c>
      <c r="E205" s="3">
        <f>COUNTIF($C$2:C205,C205)</f>
        <v>30</v>
      </c>
      <c r="F205" s="3">
        <f>IF(COUNTIF($C$2:C205,C205)&gt;53,COUNTIF($C$2:C205,C205)-53,COUNTIF($C$2:C205,C205))</f>
        <v>30</v>
      </c>
      <c r="G205" s="29">
        <f t="shared" si="28"/>
        <v>30</v>
      </c>
      <c r="H205" s="29">
        <f t="shared" si="29"/>
        <v>30</v>
      </c>
      <c r="I205" s="3">
        <f>COUNTIF($C$2:$C$736,C205)</f>
        <v>105</v>
      </c>
      <c r="J205" s="3">
        <f t="shared" si="30"/>
        <v>2020</v>
      </c>
      <c r="K205" s="3">
        <f t="shared" si="31"/>
        <v>2020</v>
      </c>
      <c r="L205" s="3">
        <f t="shared" si="32"/>
        <v>29</v>
      </c>
      <c r="M205" s="29">
        <f t="shared" ca="1" si="33"/>
        <v>22</v>
      </c>
      <c r="N205" s="19">
        <f t="shared" si="34"/>
        <v>44039</v>
      </c>
      <c r="O205" s="30">
        <f>INT((N205-A205)/7)+MAX(1,(WEEKDAY(N205,2)&lt;WEEKDAY(A205,2))+1)</f>
        <v>2</v>
      </c>
      <c r="P205" s="30">
        <f>INT((N205-A205)/7)+MAX(1,(WEEKDAY(N205,1)&lt;WEEKDAY(A205,1))+1)</f>
        <v>2</v>
      </c>
    </row>
    <row r="206" spans="1:16">
      <c r="A206" s="19">
        <v>44033</v>
      </c>
      <c r="B206" s="21">
        <f t="shared" si="35"/>
        <v>44033</v>
      </c>
      <c r="C206" s="17">
        <f t="shared" si="27"/>
        <v>2</v>
      </c>
      <c r="D206" s="3">
        <f>COUNTIF($C$2:C206,C206)</f>
        <v>30</v>
      </c>
      <c r="E206" s="3">
        <f>COUNTIF($C$2:C206,C206)</f>
        <v>30</v>
      </c>
      <c r="F206" s="3">
        <f>IF(COUNTIF($C$2:C206,C206)&gt;53,COUNTIF($C$2:C206,C206)-53,COUNTIF($C$2:C206,C206))</f>
        <v>30</v>
      </c>
      <c r="G206" s="29">
        <f t="shared" si="28"/>
        <v>30</v>
      </c>
      <c r="H206" s="29">
        <f t="shared" si="29"/>
        <v>30</v>
      </c>
      <c r="I206" s="3">
        <f>COUNTIF($C$2:$C$736,C206)</f>
        <v>105</v>
      </c>
      <c r="J206" s="3">
        <f t="shared" si="30"/>
        <v>2020</v>
      </c>
      <c r="K206" s="3">
        <f t="shared" si="31"/>
        <v>2020</v>
      </c>
      <c r="L206" s="3">
        <f t="shared" si="32"/>
        <v>29</v>
      </c>
      <c r="M206" s="29">
        <f t="shared" ca="1" si="33"/>
        <v>22</v>
      </c>
      <c r="N206" s="19">
        <f t="shared" si="34"/>
        <v>44040</v>
      </c>
      <c r="O206" s="30">
        <f>INT((N206-A206)/7)+MAX(1,(WEEKDAY(N206,2)&lt;WEEKDAY(A206,2))+1)</f>
        <v>2</v>
      </c>
      <c r="P206" s="30">
        <f>INT((N206-A206)/7)+MAX(1,(WEEKDAY(N206,1)&lt;WEEKDAY(A206,1))+1)</f>
        <v>2</v>
      </c>
    </row>
    <row r="207" spans="1:16">
      <c r="A207" s="19">
        <v>44034</v>
      </c>
      <c r="B207" s="21">
        <f t="shared" si="35"/>
        <v>44034</v>
      </c>
      <c r="C207" s="17">
        <f t="shared" si="27"/>
        <v>3</v>
      </c>
      <c r="D207" s="3">
        <f>COUNTIF($C$2:C207,C207)</f>
        <v>30</v>
      </c>
      <c r="E207" s="3">
        <f>COUNTIF($C$2:C207,C207)</f>
        <v>30</v>
      </c>
      <c r="F207" s="3">
        <f>IF(COUNTIF($C$2:C207,C207)&gt;53,COUNTIF($C$2:C207,C207)-53,COUNTIF($C$2:C207,C207))</f>
        <v>30</v>
      </c>
      <c r="G207" s="29">
        <f t="shared" si="28"/>
        <v>30</v>
      </c>
      <c r="H207" s="29">
        <f t="shared" si="29"/>
        <v>30</v>
      </c>
      <c r="I207" s="3">
        <f>COUNTIF($C$2:$C$736,C207)</f>
        <v>105</v>
      </c>
      <c r="J207" s="3">
        <f t="shared" si="30"/>
        <v>2020</v>
      </c>
      <c r="K207" s="3">
        <f t="shared" si="31"/>
        <v>2020</v>
      </c>
      <c r="L207" s="3">
        <f t="shared" si="32"/>
        <v>30</v>
      </c>
      <c r="M207" s="29">
        <f t="shared" ca="1" si="33"/>
        <v>22</v>
      </c>
      <c r="N207" s="19">
        <f t="shared" si="34"/>
        <v>44041</v>
      </c>
      <c r="O207" s="30">
        <f>INT((N207-A207)/7)+MAX(1,(WEEKDAY(N207,2)&lt;WEEKDAY(A207,2))+1)</f>
        <v>2</v>
      </c>
      <c r="P207" s="30">
        <f>INT((N207-A207)/7)+MAX(1,(WEEKDAY(N207,1)&lt;WEEKDAY(A207,1))+1)</f>
        <v>2</v>
      </c>
    </row>
    <row r="208" spans="1:16">
      <c r="A208" s="19">
        <v>44035</v>
      </c>
      <c r="B208" s="21">
        <f t="shared" si="35"/>
        <v>44035</v>
      </c>
      <c r="C208" s="17">
        <f t="shared" si="27"/>
        <v>4</v>
      </c>
      <c r="D208" s="3">
        <f>COUNTIF($C$2:C208,C208)</f>
        <v>30</v>
      </c>
      <c r="E208" s="3">
        <f>COUNTIF($C$2:C208,C208)</f>
        <v>30</v>
      </c>
      <c r="F208" s="3">
        <f>IF(COUNTIF($C$2:C208,C208)&gt;53,COUNTIF($C$2:C208,C208)-53,COUNTIF($C$2:C208,C208))</f>
        <v>30</v>
      </c>
      <c r="G208" s="29">
        <f t="shared" si="28"/>
        <v>30</v>
      </c>
      <c r="H208" s="29">
        <f t="shared" si="29"/>
        <v>30</v>
      </c>
      <c r="I208" s="3">
        <f>COUNTIF($C$2:$C$736,C208)</f>
        <v>105</v>
      </c>
      <c r="J208" s="3">
        <f t="shared" si="30"/>
        <v>2020</v>
      </c>
      <c r="K208" s="3">
        <f t="shared" si="31"/>
        <v>2020</v>
      </c>
      <c r="L208" s="3">
        <f t="shared" si="32"/>
        <v>30</v>
      </c>
      <c r="M208" s="29">
        <f t="shared" ca="1" si="33"/>
        <v>22</v>
      </c>
      <c r="N208" s="19">
        <f t="shared" si="34"/>
        <v>44042</v>
      </c>
      <c r="O208" s="30">
        <f>INT((N208-A208)/7)+MAX(1,(WEEKDAY(N208,2)&lt;WEEKDAY(A208,2))+1)</f>
        <v>2</v>
      </c>
      <c r="P208" s="30">
        <f>INT((N208-A208)/7)+MAX(1,(WEEKDAY(N208,1)&lt;WEEKDAY(A208,1))+1)</f>
        <v>2</v>
      </c>
    </row>
    <row r="209" spans="1:16">
      <c r="A209" s="19">
        <v>44036</v>
      </c>
      <c r="B209" s="21">
        <f t="shared" si="35"/>
        <v>44036</v>
      </c>
      <c r="C209" s="17">
        <f t="shared" si="27"/>
        <v>5</v>
      </c>
      <c r="D209" s="3">
        <f>COUNTIF($C$2:C209,C209)</f>
        <v>30</v>
      </c>
      <c r="E209" s="3">
        <f>COUNTIF($C$2:C209,C209)</f>
        <v>30</v>
      </c>
      <c r="F209" s="3">
        <f>IF(COUNTIF($C$2:C209,C209)&gt;53,COUNTIF($C$2:C209,C209)-53,COUNTIF($C$2:C209,C209))</f>
        <v>30</v>
      </c>
      <c r="G209" s="29">
        <f t="shared" si="28"/>
        <v>30</v>
      </c>
      <c r="H209" s="29">
        <f t="shared" si="29"/>
        <v>30</v>
      </c>
      <c r="I209" s="3">
        <f>COUNTIF($C$2:$C$736,C209)</f>
        <v>105</v>
      </c>
      <c r="J209" s="3">
        <f t="shared" si="30"/>
        <v>2020</v>
      </c>
      <c r="K209" s="3">
        <f t="shared" si="31"/>
        <v>2020</v>
      </c>
      <c r="L209" s="3">
        <f t="shared" si="32"/>
        <v>30</v>
      </c>
      <c r="M209" s="29">
        <f t="shared" ca="1" si="33"/>
        <v>22</v>
      </c>
      <c r="N209" s="19">
        <f t="shared" si="34"/>
        <v>44043</v>
      </c>
      <c r="O209" s="30">
        <f>INT((N209-A209)/7)+MAX(1,(WEEKDAY(N209,2)&lt;WEEKDAY(A209,2))+1)</f>
        <v>2</v>
      </c>
      <c r="P209" s="30">
        <f>INT((N209-A209)/7)+MAX(1,(WEEKDAY(N209,1)&lt;WEEKDAY(A209,1))+1)</f>
        <v>2</v>
      </c>
    </row>
    <row r="210" spans="1:16">
      <c r="A210" s="19">
        <v>44037</v>
      </c>
      <c r="B210" s="21">
        <f t="shared" si="35"/>
        <v>44037</v>
      </c>
      <c r="C210" s="17">
        <f t="shared" si="27"/>
        <v>6</v>
      </c>
      <c r="D210" s="3">
        <f>COUNTIF($C$2:C210,C210)</f>
        <v>30</v>
      </c>
      <c r="E210" s="3">
        <f>COUNTIF($C$2:C210,C210)</f>
        <v>30</v>
      </c>
      <c r="F210" s="3">
        <f>IF(COUNTIF($C$2:C210,C210)&gt;53,COUNTIF($C$2:C210,C210)-53,COUNTIF($C$2:C210,C210))</f>
        <v>30</v>
      </c>
      <c r="G210" s="29">
        <f t="shared" si="28"/>
        <v>30</v>
      </c>
      <c r="H210" s="29">
        <f t="shared" si="29"/>
        <v>30</v>
      </c>
      <c r="I210" s="3">
        <f>COUNTIF($C$2:$C$736,C210)</f>
        <v>105</v>
      </c>
      <c r="J210" s="3">
        <f t="shared" si="30"/>
        <v>2020</v>
      </c>
      <c r="K210" s="3">
        <f t="shared" si="31"/>
        <v>2020</v>
      </c>
      <c r="L210" s="3">
        <f t="shared" si="32"/>
        <v>30</v>
      </c>
      <c r="M210" s="29">
        <f t="shared" ca="1" si="33"/>
        <v>22</v>
      </c>
      <c r="N210" s="19">
        <f t="shared" si="34"/>
        <v>44044</v>
      </c>
      <c r="O210" s="30">
        <f>INT((N210-A210)/7)+MAX(1,(WEEKDAY(N210,2)&lt;WEEKDAY(A210,2))+1)</f>
        <v>2</v>
      </c>
      <c r="P210" s="30">
        <f>INT((N210-A210)/7)+MAX(1,(WEEKDAY(N210,1)&lt;WEEKDAY(A210,1))+1)</f>
        <v>2</v>
      </c>
    </row>
    <row r="211" spans="1:16">
      <c r="A211" s="19">
        <v>44038</v>
      </c>
      <c r="B211" s="21">
        <f t="shared" si="35"/>
        <v>44038</v>
      </c>
      <c r="C211" s="17">
        <f t="shared" si="27"/>
        <v>7</v>
      </c>
      <c r="D211" s="3">
        <f>COUNTIF($C$2:C211,C211)</f>
        <v>30</v>
      </c>
      <c r="E211" s="3">
        <f>COUNTIF($C$2:C211,C211)</f>
        <v>30</v>
      </c>
      <c r="F211" s="3">
        <f>IF(COUNTIF($C$2:C211,C211)&gt;53,COUNTIF($C$2:C211,C211)-53,COUNTIF($C$2:C211,C211))</f>
        <v>30</v>
      </c>
      <c r="G211" s="29">
        <f t="shared" si="28"/>
        <v>30</v>
      </c>
      <c r="H211" s="29">
        <f t="shared" si="29"/>
        <v>31</v>
      </c>
      <c r="I211" s="3">
        <f>COUNTIF($C$2:$C$736,C211)</f>
        <v>105</v>
      </c>
      <c r="J211" s="3">
        <f t="shared" si="30"/>
        <v>2020</v>
      </c>
      <c r="K211" s="3">
        <f t="shared" si="31"/>
        <v>2020</v>
      </c>
      <c r="L211" s="3">
        <f t="shared" si="32"/>
        <v>30</v>
      </c>
      <c r="M211" s="29">
        <f t="shared" ca="1" si="33"/>
        <v>22</v>
      </c>
      <c r="N211" s="19">
        <f t="shared" si="34"/>
        <v>44045</v>
      </c>
      <c r="O211" s="30">
        <f>INT((N211-A211)/7)+MAX(1,(WEEKDAY(N211,2)&lt;WEEKDAY(A211,2))+1)</f>
        <v>2</v>
      </c>
      <c r="P211" s="30">
        <f>INT((N211-A211)/7)+MAX(1,(WEEKDAY(N211,1)&lt;WEEKDAY(A211,1))+1)</f>
        <v>2</v>
      </c>
    </row>
    <row r="212" spans="1:16">
      <c r="A212" s="19">
        <v>44039</v>
      </c>
      <c r="B212" s="21">
        <f t="shared" si="35"/>
        <v>44039</v>
      </c>
      <c r="C212" s="17">
        <f t="shared" si="27"/>
        <v>1</v>
      </c>
      <c r="D212" s="3">
        <f>COUNTIF($C$2:C212,C212)</f>
        <v>31</v>
      </c>
      <c r="E212" s="3">
        <f>COUNTIF($C$2:C212,C212)</f>
        <v>31</v>
      </c>
      <c r="F212" s="3">
        <f>IF(COUNTIF($C$2:C212,C212)&gt;53,COUNTIF($C$2:C212,C212)-53,COUNTIF($C$2:C212,C212))</f>
        <v>31</v>
      </c>
      <c r="G212" s="29">
        <f t="shared" si="28"/>
        <v>31</v>
      </c>
      <c r="H212" s="29">
        <f t="shared" si="29"/>
        <v>31</v>
      </c>
      <c r="I212" s="3">
        <f>COUNTIF($C$2:$C$736,C212)</f>
        <v>105</v>
      </c>
      <c r="J212" s="3">
        <f t="shared" si="30"/>
        <v>2020</v>
      </c>
      <c r="K212" s="3">
        <f t="shared" si="31"/>
        <v>2020</v>
      </c>
      <c r="L212" s="3">
        <f t="shared" si="32"/>
        <v>30</v>
      </c>
      <c r="M212" s="29">
        <f t="shared" ca="1" si="33"/>
        <v>22</v>
      </c>
      <c r="N212" s="19">
        <f t="shared" si="34"/>
        <v>44046</v>
      </c>
      <c r="O212" s="30">
        <f>INT((N212-A212)/7)+MAX(1,(WEEKDAY(N212,2)&lt;WEEKDAY(A212,2))+1)</f>
        <v>2</v>
      </c>
      <c r="P212" s="30">
        <f>INT((N212-A212)/7)+MAX(1,(WEEKDAY(N212,1)&lt;WEEKDAY(A212,1))+1)</f>
        <v>2</v>
      </c>
    </row>
    <row r="213" spans="1:16">
      <c r="A213" s="19">
        <v>44040</v>
      </c>
      <c r="B213" s="21">
        <f t="shared" si="35"/>
        <v>44040</v>
      </c>
      <c r="C213" s="17">
        <f t="shared" si="27"/>
        <v>2</v>
      </c>
      <c r="D213" s="3">
        <f>COUNTIF($C$2:C213,C213)</f>
        <v>31</v>
      </c>
      <c r="E213" s="3">
        <f>COUNTIF($C$2:C213,C213)</f>
        <v>31</v>
      </c>
      <c r="F213" s="3">
        <f>IF(COUNTIF($C$2:C213,C213)&gt;53,COUNTIF($C$2:C213,C213)-53,COUNTIF($C$2:C213,C213))</f>
        <v>31</v>
      </c>
      <c r="G213" s="29">
        <f t="shared" si="28"/>
        <v>31</v>
      </c>
      <c r="H213" s="29">
        <f t="shared" si="29"/>
        <v>31</v>
      </c>
      <c r="I213" s="3">
        <f>COUNTIF($C$2:$C$736,C213)</f>
        <v>105</v>
      </c>
      <c r="J213" s="3">
        <f t="shared" si="30"/>
        <v>2020</v>
      </c>
      <c r="K213" s="3">
        <f t="shared" si="31"/>
        <v>2020</v>
      </c>
      <c r="L213" s="3">
        <f t="shared" si="32"/>
        <v>30</v>
      </c>
      <c r="M213" s="29">
        <f t="shared" ca="1" si="33"/>
        <v>22</v>
      </c>
      <c r="N213" s="19">
        <f t="shared" si="34"/>
        <v>44047</v>
      </c>
      <c r="O213" s="30">
        <f>INT((N213-A213)/7)+MAX(1,(WEEKDAY(N213,2)&lt;WEEKDAY(A213,2))+1)</f>
        <v>2</v>
      </c>
      <c r="P213" s="30">
        <f>INT((N213-A213)/7)+MAX(1,(WEEKDAY(N213,1)&lt;WEEKDAY(A213,1))+1)</f>
        <v>2</v>
      </c>
    </row>
    <row r="214" spans="1:16">
      <c r="A214" s="19">
        <v>44041</v>
      </c>
      <c r="B214" s="21">
        <f t="shared" si="35"/>
        <v>44041</v>
      </c>
      <c r="C214" s="17">
        <f t="shared" si="27"/>
        <v>3</v>
      </c>
      <c r="D214" s="3">
        <f>COUNTIF($C$2:C214,C214)</f>
        <v>31</v>
      </c>
      <c r="E214" s="3">
        <f>COUNTIF($C$2:C214,C214)</f>
        <v>31</v>
      </c>
      <c r="F214" s="3">
        <f>IF(COUNTIF($C$2:C214,C214)&gt;53,COUNTIF($C$2:C214,C214)-53,COUNTIF($C$2:C214,C214))</f>
        <v>31</v>
      </c>
      <c r="G214" s="29">
        <f t="shared" si="28"/>
        <v>31</v>
      </c>
      <c r="H214" s="29">
        <f t="shared" si="29"/>
        <v>31</v>
      </c>
      <c r="I214" s="3">
        <f>COUNTIF($C$2:$C$736,C214)</f>
        <v>105</v>
      </c>
      <c r="J214" s="3">
        <f t="shared" si="30"/>
        <v>2020</v>
      </c>
      <c r="K214" s="3">
        <f t="shared" si="31"/>
        <v>2020</v>
      </c>
      <c r="L214" s="3">
        <f t="shared" si="32"/>
        <v>31</v>
      </c>
      <c r="M214" s="29">
        <f t="shared" ca="1" si="33"/>
        <v>22</v>
      </c>
      <c r="N214" s="19">
        <f t="shared" si="34"/>
        <v>44048</v>
      </c>
      <c r="O214" s="30">
        <f>INT((N214-A214)/7)+MAX(1,(WEEKDAY(N214,2)&lt;WEEKDAY(A214,2))+1)</f>
        <v>2</v>
      </c>
      <c r="P214" s="30">
        <f>INT((N214-A214)/7)+MAX(1,(WEEKDAY(N214,1)&lt;WEEKDAY(A214,1))+1)</f>
        <v>2</v>
      </c>
    </row>
    <row r="215" spans="1:16">
      <c r="A215" s="19">
        <v>44042</v>
      </c>
      <c r="B215" s="21">
        <f t="shared" si="35"/>
        <v>44042</v>
      </c>
      <c r="C215" s="17">
        <f t="shared" si="27"/>
        <v>4</v>
      </c>
      <c r="D215" s="3">
        <f>COUNTIF($C$2:C215,C215)</f>
        <v>31</v>
      </c>
      <c r="E215" s="3">
        <f>COUNTIF($C$2:C215,C215)</f>
        <v>31</v>
      </c>
      <c r="F215" s="3">
        <f>IF(COUNTIF($C$2:C215,C215)&gt;53,COUNTIF($C$2:C215,C215)-53,COUNTIF($C$2:C215,C215))</f>
        <v>31</v>
      </c>
      <c r="G215" s="29">
        <f t="shared" si="28"/>
        <v>31</v>
      </c>
      <c r="H215" s="29">
        <f t="shared" si="29"/>
        <v>31</v>
      </c>
      <c r="I215" s="3">
        <f>COUNTIF($C$2:$C$736,C215)</f>
        <v>105</v>
      </c>
      <c r="J215" s="3">
        <f t="shared" si="30"/>
        <v>2020</v>
      </c>
      <c r="K215" s="3">
        <f t="shared" si="31"/>
        <v>2020</v>
      </c>
      <c r="L215" s="3">
        <f t="shared" si="32"/>
        <v>31</v>
      </c>
      <c r="M215" s="29">
        <f t="shared" ca="1" si="33"/>
        <v>22</v>
      </c>
      <c r="N215" s="19">
        <f t="shared" si="34"/>
        <v>44049</v>
      </c>
      <c r="O215" s="30">
        <f>INT((N215-A215)/7)+MAX(1,(WEEKDAY(N215,2)&lt;WEEKDAY(A215,2))+1)</f>
        <v>2</v>
      </c>
      <c r="P215" s="30">
        <f>INT((N215-A215)/7)+MAX(1,(WEEKDAY(N215,1)&lt;WEEKDAY(A215,1))+1)</f>
        <v>2</v>
      </c>
    </row>
    <row r="216" spans="1:16">
      <c r="A216" s="19">
        <v>44043</v>
      </c>
      <c r="B216" s="21">
        <f t="shared" si="35"/>
        <v>44043</v>
      </c>
      <c r="C216" s="17">
        <f t="shared" si="27"/>
        <v>5</v>
      </c>
      <c r="D216" s="3">
        <f>COUNTIF($C$2:C216,C216)</f>
        <v>31</v>
      </c>
      <c r="E216" s="3">
        <f>COUNTIF($C$2:C216,C216)</f>
        <v>31</v>
      </c>
      <c r="F216" s="3">
        <f>IF(COUNTIF($C$2:C216,C216)&gt;53,COUNTIF($C$2:C216,C216)-53,COUNTIF($C$2:C216,C216))</f>
        <v>31</v>
      </c>
      <c r="G216" s="29">
        <f t="shared" si="28"/>
        <v>31</v>
      </c>
      <c r="H216" s="29">
        <f t="shared" si="29"/>
        <v>31</v>
      </c>
      <c r="I216" s="3">
        <f>COUNTIF($C$2:$C$736,C216)</f>
        <v>105</v>
      </c>
      <c r="J216" s="3">
        <f t="shared" si="30"/>
        <v>2020</v>
      </c>
      <c r="K216" s="3">
        <f t="shared" si="31"/>
        <v>2020</v>
      </c>
      <c r="L216" s="3">
        <f t="shared" si="32"/>
        <v>31</v>
      </c>
      <c r="M216" s="29">
        <f t="shared" ca="1" si="33"/>
        <v>22</v>
      </c>
      <c r="N216" s="19">
        <f t="shared" si="34"/>
        <v>44050</v>
      </c>
      <c r="O216" s="30">
        <f>INT((N216-A216)/7)+MAX(1,(WEEKDAY(N216,2)&lt;WEEKDAY(A216,2))+1)</f>
        <v>2</v>
      </c>
      <c r="P216" s="30">
        <f>INT((N216-A216)/7)+MAX(1,(WEEKDAY(N216,1)&lt;WEEKDAY(A216,1))+1)</f>
        <v>2</v>
      </c>
    </row>
    <row r="217" spans="1:16">
      <c r="A217" s="19">
        <v>44044</v>
      </c>
      <c r="B217" s="21">
        <f t="shared" si="35"/>
        <v>44044</v>
      </c>
      <c r="C217" s="17">
        <f t="shared" si="27"/>
        <v>6</v>
      </c>
      <c r="D217" s="3">
        <f>COUNTIF($C$2:C217,C217)</f>
        <v>31</v>
      </c>
      <c r="E217" s="3">
        <f>COUNTIF($C$2:C217,C217)</f>
        <v>31</v>
      </c>
      <c r="F217" s="3">
        <f>IF(COUNTIF($C$2:C217,C217)&gt;53,COUNTIF($C$2:C217,C217)-53,COUNTIF($C$2:C217,C217))</f>
        <v>31</v>
      </c>
      <c r="G217" s="29">
        <f t="shared" si="28"/>
        <v>31</v>
      </c>
      <c r="H217" s="29">
        <f t="shared" si="29"/>
        <v>31</v>
      </c>
      <c r="I217" s="3">
        <f>COUNTIF($C$2:$C$736,C217)</f>
        <v>105</v>
      </c>
      <c r="J217" s="3">
        <f t="shared" si="30"/>
        <v>2020</v>
      </c>
      <c r="K217" s="3">
        <f t="shared" si="31"/>
        <v>2020</v>
      </c>
      <c r="L217" s="3">
        <f t="shared" si="32"/>
        <v>31</v>
      </c>
      <c r="M217" s="29">
        <f t="shared" ca="1" si="33"/>
        <v>22</v>
      </c>
      <c r="N217" s="19">
        <f t="shared" si="34"/>
        <v>44051</v>
      </c>
      <c r="O217" s="30">
        <f>INT((N217-A217)/7)+MAX(1,(WEEKDAY(N217,2)&lt;WEEKDAY(A217,2))+1)</f>
        <v>2</v>
      </c>
      <c r="P217" s="30">
        <f>INT((N217-A217)/7)+MAX(1,(WEEKDAY(N217,1)&lt;WEEKDAY(A217,1))+1)</f>
        <v>2</v>
      </c>
    </row>
    <row r="218" spans="1:16">
      <c r="A218" s="19">
        <v>44045</v>
      </c>
      <c r="B218" s="21">
        <f t="shared" si="35"/>
        <v>44045</v>
      </c>
      <c r="C218" s="17">
        <f t="shared" si="27"/>
        <v>7</v>
      </c>
      <c r="D218" s="3">
        <f>COUNTIF($C$2:C218,C218)</f>
        <v>31</v>
      </c>
      <c r="E218" s="3">
        <f>COUNTIF($C$2:C218,C218)</f>
        <v>31</v>
      </c>
      <c r="F218" s="3">
        <f>IF(COUNTIF($C$2:C218,C218)&gt;53,COUNTIF($C$2:C218,C218)-53,COUNTIF($C$2:C218,C218))</f>
        <v>31</v>
      </c>
      <c r="G218" s="29">
        <f t="shared" si="28"/>
        <v>31</v>
      </c>
      <c r="H218" s="29">
        <f t="shared" si="29"/>
        <v>32</v>
      </c>
      <c r="I218" s="3">
        <f>COUNTIF($C$2:$C$736,C218)</f>
        <v>105</v>
      </c>
      <c r="J218" s="3">
        <f t="shared" si="30"/>
        <v>2020</v>
      </c>
      <c r="K218" s="3">
        <f t="shared" si="31"/>
        <v>2020</v>
      </c>
      <c r="L218" s="3">
        <f t="shared" si="32"/>
        <v>31</v>
      </c>
      <c r="M218" s="29">
        <f t="shared" ca="1" si="33"/>
        <v>22</v>
      </c>
      <c r="N218" s="19">
        <f t="shared" si="34"/>
        <v>44052</v>
      </c>
      <c r="O218" s="30">
        <f>INT((N218-A218)/7)+MAX(1,(WEEKDAY(N218,2)&lt;WEEKDAY(A218,2))+1)</f>
        <v>2</v>
      </c>
      <c r="P218" s="30">
        <f>INT((N218-A218)/7)+MAX(1,(WEEKDAY(N218,1)&lt;WEEKDAY(A218,1))+1)</f>
        <v>2</v>
      </c>
    </row>
    <row r="219" spans="1:16">
      <c r="A219" s="19">
        <v>44046</v>
      </c>
      <c r="B219" s="21">
        <f t="shared" si="35"/>
        <v>44046</v>
      </c>
      <c r="C219" s="17">
        <f t="shared" si="27"/>
        <v>1</v>
      </c>
      <c r="D219" s="3">
        <f>COUNTIF($C$2:C219,C219)</f>
        <v>32</v>
      </c>
      <c r="E219" s="3">
        <f>COUNTIF($C$2:C219,C219)</f>
        <v>32</v>
      </c>
      <c r="F219" s="3">
        <f>IF(COUNTIF($C$2:C219,C219)&gt;53,COUNTIF($C$2:C219,C219)-53,COUNTIF($C$2:C219,C219))</f>
        <v>32</v>
      </c>
      <c r="G219" s="29">
        <f t="shared" si="28"/>
        <v>32</v>
      </c>
      <c r="H219" s="29">
        <f t="shared" si="29"/>
        <v>32</v>
      </c>
      <c r="I219" s="3">
        <f>COUNTIF($C$2:$C$736,C219)</f>
        <v>105</v>
      </c>
      <c r="J219" s="3">
        <f t="shared" si="30"/>
        <v>2020</v>
      </c>
      <c r="K219" s="3">
        <f t="shared" si="31"/>
        <v>2020</v>
      </c>
      <c r="L219" s="3">
        <f t="shared" si="32"/>
        <v>31</v>
      </c>
      <c r="M219" s="29">
        <f t="shared" ca="1" si="33"/>
        <v>22</v>
      </c>
      <c r="N219" s="19">
        <f t="shared" si="34"/>
        <v>44053</v>
      </c>
      <c r="O219" s="30">
        <f>INT((N219-A219)/7)+MAX(1,(WEEKDAY(N219,2)&lt;WEEKDAY(A219,2))+1)</f>
        <v>2</v>
      </c>
      <c r="P219" s="30">
        <f>INT((N219-A219)/7)+MAX(1,(WEEKDAY(N219,1)&lt;WEEKDAY(A219,1))+1)</f>
        <v>2</v>
      </c>
    </row>
    <row r="220" spans="1:16">
      <c r="A220" s="19">
        <v>44047</v>
      </c>
      <c r="B220" s="21">
        <f t="shared" si="35"/>
        <v>44047</v>
      </c>
      <c r="C220" s="17">
        <f t="shared" si="27"/>
        <v>2</v>
      </c>
      <c r="D220" s="3">
        <f>COUNTIF($C$2:C220,C220)</f>
        <v>32</v>
      </c>
      <c r="E220" s="3">
        <f>COUNTIF($C$2:C220,C220)</f>
        <v>32</v>
      </c>
      <c r="F220" s="3">
        <f>IF(COUNTIF($C$2:C220,C220)&gt;53,COUNTIF($C$2:C220,C220)-53,COUNTIF($C$2:C220,C220))</f>
        <v>32</v>
      </c>
      <c r="G220" s="29">
        <f t="shared" si="28"/>
        <v>32</v>
      </c>
      <c r="H220" s="29">
        <f t="shared" si="29"/>
        <v>32</v>
      </c>
      <c r="I220" s="3">
        <f>COUNTIF($C$2:$C$736,C220)</f>
        <v>105</v>
      </c>
      <c r="J220" s="3">
        <f t="shared" si="30"/>
        <v>2020</v>
      </c>
      <c r="K220" s="3">
        <f t="shared" si="31"/>
        <v>2020</v>
      </c>
      <c r="L220" s="3">
        <f t="shared" si="32"/>
        <v>31</v>
      </c>
      <c r="M220" s="29">
        <f t="shared" ca="1" si="33"/>
        <v>22</v>
      </c>
      <c r="N220" s="19">
        <f t="shared" si="34"/>
        <v>44054</v>
      </c>
      <c r="O220" s="30">
        <f>INT((N220-A220)/7)+MAX(1,(WEEKDAY(N220,2)&lt;WEEKDAY(A220,2))+1)</f>
        <v>2</v>
      </c>
      <c r="P220" s="30">
        <f>INT((N220-A220)/7)+MAX(1,(WEEKDAY(N220,1)&lt;WEEKDAY(A220,1))+1)</f>
        <v>2</v>
      </c>
    </row>
    <row r="221" spans="1:16">
      <c r="A221" s="19">
        <v>44048</v>
      </c>
      <c r="B221" s="21">
        <f t="shared" si="35"/>
        <v>44048</v>
      </c>
      <c r="C221" s="17">
        <f t="shared" si="27"/>
        <v>3</v>
      </c>
      <c r="D221" s="3">
        <f>COUNTIF($C$2:C221,C221)</f>
        <v>32</v>
      </c>
      <c r="E221" s="3">
        <f>COUNTIF($C$2:C221,C221)</f>
        <v>32</v>
      </c>
      <c r="F221" s="3">
        <f>IF(COUNTIF($C$2:C221,C221)&gt;53,COUNTIF($C$2:C221,C221)-53,COUNTIF($C$2:C221,C221))</f>
        <v>32</v>
      </c>
      <c r="G221" s="29">
        <f t="shared" si="28"/>
        <v>32</v>
      </c>
      <c r="H221" s="29">
        <f t="shared" si="29"/>
        <v>32</v>
      </c>
      <c r="I221" s="3">
        <f>COUNTIF($C$2:$C$736,C221)</f>
        <v>105</v>
      </c>
      <c r="J221" s="3">
        <f t="shared" si="30"/>
        <v>2020</v>
      </c>
      <c r="K221" s="3">
        <f t="shared" si="31"/>
        <v>2020</v>
      </c>
      <c r="L221" s="3">
        <f t="shared" si="32"/>
        <v>32</v>
      </c>
      <c r="M221" s="29">
        <f t="shared" ca="1" si="33"/>
        <v>22</v>
      </c>
      <c r="N221" s="19">
        <f t="shared" si="34"/>
        <v>44055</v>
      </c>
      <c r="O221" s="30">
        <f>INT((N221-A221)/7)+MAX(1,(WEEKDAY(N221,2)&lt;WEEKDAY(A221,2))+1)</f>
        <v>2</v>
      </c>
      <c r="P221" s="30">
        <f>INT((N221-A221)/7)+MAX(1,(WEEKDAY(N221,1)&lt;WEEKDAY(A221,1))+1)</f>
        <v>2</v>
      </c>
    </row>
    <row r="222" spans="1:16">
      <c r="A222" s="19">
        <v>44049</v>
      </c>
      <c r="B222" s="21">
        <f t="shared" si="35"/>
        <v>44049</v>
      </c>
      <c r="C222" s="17">
        <f t="shared" si="27"/>
        <v>4</v>
      </c>
      <c r="D222" s="3">
        <f>COUNTIF($C$2:C222,C222)</f>
        <v>32</v>
      </c>
      <c r="E222" s="3">
        <f>COUNTIF($C$2:C222,C222)</f>
        <v>32</v>
      </c>
      <c r="F222" s="3">
        <f>IF(COUNTIF($C$2:C222,C222)&gt;53,COUNTIF($C$2:C222,C222)-53,COUNTIF($C$2:C222,C222))</f>
        <v>32</v>
      </c>
      <c r="G222" s="29">
        <f t="shared" si="28"/>
        <v>32</v>
      </c>
      <c r="H222" s="29">
        <f t="shared" si="29"/>
        <v>32</v>
      </c>
      <c r="I222" s="3">
        <f>COUNTIF($C$2:$C$736,C222)</f>
        <v>105</v>
      </c>
      <c r="J222" s="3">
        <f t="shared" si="30"/>
        <v>2020</v>
      </c>
      <c r="K222" s="3">
        <f t="shared" si="31"/>
        <v>2020</v>
      </c>
      <c r="L222" s="3">
        <f t="shared" si="32"/>
        <v>32</v>
      </c>
      <c r="M222" s="29">
        <f t="shared" ca="1" si="33"/>
        <v>22</v>
      </c>
      <c r="N222" s="19">
        <f t="shared" si="34"/>
        <v>44056</v>
      </c>
      <c r="O222" s="30">
        <f>INT((N222-A222)/7)+MAX(1,(WEEKDAY(N222,2)&lt;WEEKDAY(A222,2))+1)</f>
        <v>2</v>
      </c>
      <c r="P222" s="30">
        <f>INT((N222-A222)/7)+MAX(1,(WEEKDAY(N222,1)&lt;WEEKDAY(A222,1))+1)</f>
        <v>2</v>
      </c>
    </row>
    <row r="223" spans="1:16">
      <c r="A223" s="19">
        <v>44050</v>
      </c>
      <c r="B223" s="21">
        <f t="shared" si="35"/>
        <v>44050</v>
      </c>
      <c r="C223" s="17">
        <f t="shared" si="27"/>
        <v>5</v>
      </c>
      <c r="D223" s="3">
        <f>COUNTIF($C$2:C223,C223)</f>
        <v>32</v>
      </c>
      <c r="E223" s="3">
        <f>COUNTIF($C$2:C223,C223)</f>
        <v>32</v>
      </c>
      <c r="F223" s="3">
        <f>IF(COUNTIF($C$2:C223,C223)&gt;53,COUNTIF($C$2:C223,C223)-53,COUNTIF($C$2:C223,C223))</f>
        <v>32</v>
      </c>
      <c r="G223" s="29">
        <f t="shared" si="28"/>
        <v>32</v>
      </c>
      <c r="H223" s="29">
        <f t="shared" si="29"/>
        <v>32</v>
      </c>
      <c r="I223" s="3">
        <f>COUNTIF($C$2:$C$736,C223)</f>
        <v>105</v>
      </c>
      <c r="J223" s="3">
        <f t="shared" si="30"/>
        <v>2020</v>
      </c>
      <c r="K223" s="3">
        <f t="shared" si="31"/>
        <v>2020</v>
      </c>
      <c r="L223" s="3">
        <f t="shared" si="32"/>
        <v>32</v>
      </c>
      <c r="M223" s="29">
        <f t="shared" ca="1" si="33"/>
        <v>22</v>
      </c>
      <c r="N223" s="19">
        <f t="shared" si="34"/>
        <v>44057</v>
      </c>
      <c r="O223" s="30">
        <f>INT((N223-A223)/7)+MAX(1,(WEEKDAY(N223,2)&lt;WEEKDAY(A223,2))+1)</f>
        <v>2</v>
      </c>
      <c r="P223" s="30">
        <f>INT((N223-A223)/7)+MAX(1,(WEEKDAY(N223,1)&lt;WEEKDAY(A223,1))+1)</f>
        <v>2</v>
      </c>
    </row>
    <row r="224" spans="1:16">
      <c r="A224" s="19">
        <v>44051</v>
      </c>
      <c r="B224" s="21">
        <f t="shared" si="35"/>
        <v>44051</v>
      </c>
      <c r="C224" s="17">
        <f t="shared" si="27"/>
        <v>6</v>
      </c>
      <c r="D224" s="3">
        <f>COUNTIF($C$2:C224,C224)</f>
        <v>32</v>
      </c>
      <c r="E224" s="3">
        <f>COUNTIF($C$2:C224,C224)</f>
        <v>32</v>
      </c>
      <c r="F224" s="3">
        <f>IF(COUNTIF($C$2:C224,C224)&gt;53,COUNTIF($C$2:C224,C224)-53,COUNTIF($C$2:C224,C224))</f>
        <v>32</v>
      </c>
      <c r="G224" s="29">
        <f t="shared" si="28"/>
        <v>32</v>
      </c>
      <c r="H224" s="29">
        <f t="shared" si="29"/>
        <v>32</v>
      </c>
      <c r="I224" s="3">
        <f>COUNTIF($C$2:$C$736,C224)</f>
        <v>105</v>
      </c>
      <c r="J224" s="3">
        <f t="shared" si="30"/>
        <v>2020</v>
      </c>
      <c r="K224" s="3">
        <f t="shared" si="31"/>
        <v>2020</v>
      </c>
      <c r="L224" s="3">
        <f t="shared" si="32"/>
        <v>32</v>
      </c>
      <c r="M224" s="29">
        <f t="shared" ca="1" si="33"/>
        <v>22</v>
      </c>
      <c r="N224" s="19">
        <f t="shared" si="34"/>
        <v>44058</v>
      </c>
      <c r="O224" s="30">
        <f>INT((N224-A224)/7)+MAX(1,(WEEKDAY(N224,2)&lt;WEEKDAY(A224,2))+1)</f>
        <v>2</v>
      </c>
      <c r="P224" s="30">
        <f>INT((N224-A224)/7)+MAX(1,(WEEKDAY(N224,1)&lt;WEEKDAY(A224,1))+1)</f>
        <v>2</v>
      </c>
    </row>
    <row r="225" spans="1:16">
      <c r="A225" s="19">
        <v>44052</v>
      </c>
      <c r="B225" s="21">
        <f t="shared" si="35"/>
        <v>44052</v>
      </c>
      <c r="C225" s="17">
        <f t="shared" si="27"/>
        <v>7</v>
      </c>
      <c r="D225" s="3">
        <f>COUNTIF($C$2:C225,C225)</f>
        <v>32</v>
      </c>
      <c r="E225" s="3">
        <f>COUNTIF($C$2:C225,C225)</f>
        <v>32</v>
      </c>
      <c r="F225" s="3">
        <f>IF(COUNTIF($C$2:C225,C225)&gt;53,COUNTIF($C$2:C225,C225)-53,COUNTIF($C$2:C225,C225))</f>
        <v>32</v>
      </c>
      <c r="G225" s="29">
        <f t="shared" si="28"/>
        <v>32</v>
      </c>
      <c r="H225" s="29">
        <f t="shared" si="29"/>
        <v>33</v>
      </c>
      <c r="I225" s="3">
        <f>COUNTIF($C$2:$C$736,C225)</f>
        <v>105</v>
      </c>
      <c r="J225" s="3">
        <f t="shared" si="30"/>
        <v>2020</v>
      </c>
      <c r="K225" s="3">
        <f t="shared" si="31"/>
        <v>2020</v>
      </c>
      <c r="L225" s="3">
        <f t="shared" si="32"/>
        <v>32</v>
      </c>
      <c r="M225" s="29">
        <f t="shared" ca="1" si="33"/>
        <v>22</v>
      </c>
      <c r="N225" s="19">
        <f t="shared" si="34"/>
        <v>44059</v>
      </c>
      <c r="O225" s="30">
        <f>INT((N225-A225)/7)+MAX(1,(WEEKDAY(N225,2)&lt;WEEKDAY(A225,2))+1)</f>
        <v>2</v>
      </c>
      <c r="P225" s="30">
        <f>INT((N225-A225)/7)+MAX(1,(WEEKDAY(N225,1)&lt;WEEKDAY(A225,1))+1)</f>
        <v>2</v>
      </c>
    </row>
    <row r="226" spans="1:16">
      <c r="A226" s="19">
        <v>44053</v>
      </c>
      <c r="B226" s="21">
        <f t="shared" si="35"/>
        <v>44053</v>
      </c>
      <c r="C226" s="17">
        <f t="shared" si="27"/>
        <v>1</v>
      </c>
      <c r="D226" s="3">
        <f>COUNTIF($C$2:C226,C226)</f>
        <v>33</v>
      </c>
      <c r="E226" s="3">
        <f>COUNTIF($C$2:C226,C226)</f>
        <v>33</v>
      </c>
      <c r="F226" s="3">
        <f>IF(COUNTIF($C$2:C226,C226)&gt;53,COUNTIF($C$2:C226,C226)-53,COUNTIF($C$2:C226,C226))</f>
        <v>33</v>
      </c>
      <c r="G226" s="29">
        <f t="shared" si="28"/>
        <v>33</v>
      </c>
      <c r="H226" s="29">
        <f t="shared" si="29"/>
        <v>33</v>
      </c>
      <c r="I226" s="3">
        <f>COUNTIF($C$2:$C$736,C226)</f>
        <v>105</v>
      </c>
      <c r="J226" s="3">
        <f t="shared" si="30"/>
        <v>2020</v>
      </c>
      <c r="K226" s="3">
        <f t="shared" si="31"/>
        <v>2020</v>
      </c>
      <c r="L226" s="3">
        <f t="shared" si="32"/>
        <v>32</v>
      </c>
      <c r="M226" s="29">
        <f t="shared" ca="1" si="33"/>
        <v>22</v>
      </c>
      <c r="N226" s="19">
        <f t="shared" si="34"/>
        <v>44060</v>
      </c>
      <c r="O226" s="30">
        <f>INT((N226-A226)/7)+MAX(1,(WEEKDAY(N226,2)&lt;WEEKDAY(A226,2))+1)</f>
        <v>2</v>
      </c>
      <c r="P226" s="30">
        <f>INT((N226-A226)/7)+MAX(1,(WEEKDAY(N226,1)&lt;WEEKDAY(A226,1))+1)</f>
        <v>2</v>
      </c>
    </row>
    <row r="227" spans="1:16">
      <c r="A227" s="19">
        <v>44054</v>
      </c>
      <c r="B227" s="21">
        <f t="shared" si="35"/>
        <v>44054</v>
      </c>
      <c r="C227" s="17">
        <f t="shared" si="27"/>
        <v>2</v>
      </c>
      <c r="D227" s="3">
        <f>COUNTIF($C$2:C227,C227)</f>
        <v>33</v>
      </c>
      <c r="E227" s="3">
        <f>COUNTIF($C$2:C227,C227)</f>
        <v>33</v>
      </c>
      <c r="F227" s="3">
        <f>IF(COUNTIF($C$2:C227,C227)&gt;53,COUNTIF($C$2:C227,C227)-53,COUNTIF($C$2:C227,C227))</f>
        <v>33</v>
      </c>
      <c r="G227" s="29">
        <f t="shared" si="28"/>
        <v>33</v>
      </c>
      <c r="H227" s="29">
        <f t="shared" si="29"/>
        <v>33</v>
      </c>
      <c r="I227" s="3">
        <f>COUNTIF($C$2:$C$736,C227)</f>
        <v>105</v>
      </c>
      <c r="J227" s="3">
        <f t="shared" si="30"/>
        <v>2020</v>
      </c>
      <c r="K227" s="3">
        <f t="shared" si="31"/>
        <v>2020</v>
      </c>
      <c r="L227" s="3">
        <f t="shared" si="32"/>
        <v>32</v>
      </c>
      <c r="M227" s="29">
        <f t="shared" ca="1" si="33"/>
        <v>22</v>
      </c>
      <c r="N227" s="19">
        <f t="shared" si="34"/>
        <v>44061</v>
      </c>
      <c r="O227" s="30">
        <f>INT((N227-A227)/7)+MAX(1,(WEEKDAY(N227,2)&lt;WEEKDAY(A227,2))+1)</f>
        <v>2</v>
      </c>
      <c r="P227" s="30">
        <f>INT((N227-A227)/7)+MAX(1,(WEEKDAY(N227,1)&lt;WEEKDAY(A227,1))+1)</f>
        <v>2</v>
      </c>
    </row>
    <row r="228" spans="1:16">
      <c r="A228" s="19">
        <v>44055</v>
      </c>
      <c r="B228" s="21">
        <f t="shared" si="35"/>
        <v>44055</v>
      </c>
      <c r="C228" s="17">
        <f t="shared" si="27"/>
        <v>3</v>
      </c>
      <c r="D228" s="3">
        <f>COUNTIF($C$2:C228,C228)</f>
        <v>33</v>
      </c>
      <c r="E228" s="3">
        <f>COUNTIF($C$2:C228,C228)</f>
        <v>33</v>
      </c>
      <c r="F228" s="3">
        <f>IF(COUNTIF($C$2:C228,C228)&gt;53,COUNTIF($C$2:C228,C228)-53,COUNTIF($C$2:C228,C228))</f>
        <v>33</v>
      </c>
      <c r="G228" s="29">
        <f t="shared" si="28"/>
        <v>33</v>
      </c>
      <c r="H228" s="29">
        <f t="shared" si="29"/>
        <v>33</v>
      </c>
      <c r="I228" s="3">
        <f>COUNTIF($C$2:$C$736,C228)</f>
        <v>105</v>
      </c>
      <c r="J228" s="3">
        <f t="shared" si="30"/>
        <v>2020</v>
      </c>
      <c r="K228" s="3">
        <f t="shared" si="31"/>
        <v>2020</v>
      </c>
      <c r="L228" s="3">
        <f t="shared" si="32"/>
        <v>33</v>
      </c>
      <c r="M228" s="29">
        <f t="shared" ca="1" si="33"/>
        <v>22</v>
      </c>
      <c r="N228" s="19">
        <f t="shared" si="34"/>
        <v>44062</v>
      </c>
      <c r="O228" s="30">
        <f>INT((N228-A228)/7)+MAX(1,(WEEKDAY(N228,2)&lt;WEEKDAY(A228,2))+1)</f>
        <v>2</v>
      </c>
      <c r="P228" s="30">
        <f>INT((N228-A228)/7)+MAX(1,(WEEKDAY(N228,1)&lt;WEEKDAY(A228,1))+1)</f>
        <v>2</v>
      </c>
    </row>
    <row r="229" spans="1:16">
      <c r="A229" s="19">
        <v>44056</v>
      </c>
      <c r="B229" s="21">
        <f t="shared" si="35"/>
        <v>44056</v>
      </c>
      <c r="C229" s="17">
        <f t="shared" si="27"/>
        <v>4</v>
      </c>
      <c r="D229" s="3">
        <f>COUNTIF($C$2:C229,C229)</f>
        <v>33</v>
      </c>
      <c r="E229" s="3">
        <f>COUNTIF($C$2:C229,C229)</f>
        <v>33</v>
      </c>
      <c r="F229" s="3">
        <f>IF(COUNTIF($C$2:C229,C229)&gt;53,COUNTIF($C$2:C229,C229)-53,COUNTIF($C$2:C229,C229))</f>
        <v>33</v>
      </c>
      <c r="G229" s="29">
        <f t="shared" si="28"/>
        <v>33</v>
      </c>
      <c r="H229" s="29">
        <f t="shared" si="29"/>
        <v>33</v>
      </c>
      <c r="I229" s="3">
        <f>COUNTIF($C$2:$C$736,C229)</f>
        <v>105</v>
      </c>
      <c r="J229" s="3">
        <f t="shared" si="30"/>
        <v>2020</v>
      </c>
      <c r="K229" s="3">
        <f t="shared" si="31"/>
        <v>2020</v>
      </c>
      <c r="L229" s="3">
        <f t="shared" si="32"/>
        <v>33</v>
      </c>
      <c r="M229" s="29">
        <f t="shared" ca="1" si="33"/>
        <v>22</v>
      </c>
      <c r="N229" s="19">
        <f t="shared" si="34"/>
        <v>44063</v>
      </c>
      <c r="O229" s="30">
        <f>INT((N229-A229)/7)+MAX(1,(WEEKDAY(N229,2)&lt;WEEKDAY(A229,2))+1)</f>
        <v>2</v>
      </c>
      <c r="P229" s="30">
        <f>INT((N229-A229)/7)+MAX(1,(WEEKDAY(N229,1)&lt;WEEKDAY(A229,1))+1)</f>
        <v>2</v>
      </c>
    </row>
    <row r="230" spans="1:16">
      <c r="A230" s="19">
        <v>44057</v>
      </c>
      <c r="B230" s="21">
        <f t="shared" si="35"/>
        <v>44057</v>
      </c>
      <c r="C230" s="17">
        <f t="shared" si="27"/>
        <v>5</v>
      </c>
      <c r="D230" s="3">
        <f>COUNTIF($C$2:C230,C230)</f>
        <v>33</v>
      </c>
      <c r="E230" s="3">
        <f>COUNTIF($C$2:C230,C230)</f>
        <v>33</v>
      </c>
      <c r="F230" s="3">
        <f>IF(COUNTIF($C$2:C230,C230)&gt;53,COUNTIF($C$2:C230,C230)-53,COUNTIF($C$2:C230,C230))</f>
        <v>33</v>
      </c>
      <c r="G230" s="29">
        <f t="shared" si="28"/>
        <v>33</v>
      </c>
      <c r="H230" s="29">
        <f t="shared" si="29"/>
        <v>33</v>
      </c>
      <c r="I230" s="3">
        <f>COUNTIF($C$2:$C$736,C230)</f>
        <v>105</v>
      </c>
      <c r="J230" s="3">
        <f t="shared" si="30"/>
        <v>2020</v>
      </c>
      <c r="K230" s="3">
        <f t="shared" si="31"/>
        <v>2020</v>
      </c>
      <c r="L230" s="3">
        <f t="shared" si="32"/>
        <v>33</v>
      </c>
      <c r="M230" s="29">
        <f t="shared" ca="1" si="33"/>
        <v>22</v>
      </c>
      <c r="N230" s="19">
        <f t="shared" si="34"/>
        <v>44064</v>
      </c>
      <c r="O230" s="30">
        <f>INT((N230-A230)/7)+MAX(1,(WEEKDAY(N230,2)&lt;WEEKDAY(A230,2))+1)</f>
        <v>2</v>
      </c>
      <c r="P230" s="30">
        <f>INT((N230-A230)/7)+MAX(1,(WEEKDAY(N230,1)&lt;WEEKDAY(A230,1))+1)</f>
        <v>2</v>
      </c>
    </row>
    <row r="231" spans="1:16">
      <c r="A231" s="19">
        <v>44058</v>
      </c>
      <c r="B231" s="21">
        <f t="shared" si="35"/>
        <v>44058</v>
      </c>
      <c r="C231" s="17">
        <f t="shared" si="27"/>
        <v>6</v>
      </c>
      <c r="D231" s="3">
        <f>COUNTIF($C$2:C231,C231)</f>
        <v>33</v>
      </c>
      <c r="E231" s="3">
        <f>COUNTIF($C$2:C231,C231)</f>
        <v>33</v>
      </c>
      <c r="F231" s="3">
        <f>IF(COUNTIF($C$2:C231,C231)&gt;53,COUNTIF($C$2:C231,C231)-53,COUNTIF($C$2:C231,C231))</f>
        <v>33</v>
      </c>
      <c r="G231" s="29">
        <f t="shared" si="28"/>
        <v>33</v>
      </c>
      <c r="H231" s="29">
        <f t="shared" si="29"/>
        <v>33</v>
      </c>
      <c r="I231" s="3">
        <f>COUNTIF($C$2:$C$736,C231)</f>
        <v>105</v>
      </c>
      <c r="J231" s="3">
        <f t="shared" si="30"/>
        <v>2020</v>
      </c>
      <c r="K231" s="3">
        <f t="shared" si="31"/>
        <v>2020</v>
      </c>
      <c r="L231" s="3">
        <f t="shared" si="32"/>
        <v>33</v>
      </c>
      <c r="M231" s="29">
        <f t="shared" ca="1" si="33"/>
        <v>22</v>
      </c>
      <c r="N231" s="19">
        <f t="shared" si="34"/>
        <v>44065</v>
      </c>
      <c r="O231" s="30">
        <f>INT((N231-A231)/7)+MAX(1,(WEEKDAY(N231,2)&lt;WEEKDAY(A231,2))+1)</f>
        <v>2</v>
      </c>
      <c r="P231" s="30">
        <f>INT((N231-A231)/7)+MAX(1,(WEEKDAY(N231,1)&lt;WEEKDAY(A231,1))+1)</f>
        <v>2</v>
      </c>
    </row>
    <row r="232" spans="1:16">
      <c r="A232" s="19">
        <v>44059</v>
      </c>
      <c r="B232" s="21">
        <f t="shared" si="35"/>
        <v>44059</v>
      </c>
      <c r="C232" s="17">
        <f t="shared" si="27"/>
        <v>7</v>
      </c>
      <c r="D232" s="3">
        <f>COUNTIF($C$2:C232,C232)</f>
        <v>33</v>
      </c>
      <c r="E232" s="3">
        <f>COUNTIF($C$2:C232,C232)</f>
        <v>33</v>
      </c>
      <c r="F232" s="3">
        <f>IF(COUNTIF($C$2:C232,C232)&gt;53,COUNTIF($C$2:C232,C232)-53,COUNTIF($C$2:C232,C232))</f>
        <v>33</v>
      </c>
      <c r="G232" s="29">
        <f t="shared" si="28"/>
        <v>33</v>
      </c>
      <c r="H232" s="29">
        <f t="shared" si="29"/>
        <v>34</v>
      </c>
      <c r="I232" s="3">
        <f>COUNTIF($C$2:$C$736,C232)</f>
        <v>105</v>
      </c>
      <c r="J232" s="3">
        <f t="shared" si="30"/>
        <v>2020</v>
      </c>
      <c r="K232" s="3">
        <f t="shared" si="31"/>
        <v>2020</v>
      </c>
      <c r="L232" s="3">
        <f t="shared" si="32"/>
        <v>33</v>
      </c>
      <c r="M232" s="29">
        <f t="shared" ca="1" si="33"/>
        <v>22</v>
      </c>
      <c r="N232" s="19">
        <f t="shared" si="34"/>
        <v>44066</v>
      </c>
      <c r="O232" s="30">
        <f>INT((N232-A232)/7)+MAX(1,(WEEKDAY(N232,2)&lt;WEEKDAY(A232,2))+1)</f>
        <v>2</v>
      </c>
      <c r="P232" s="30">
        <f>INT((N232-A232)/7)+MAX(1,(WEEKDAY(N232,1)&lt;WEEKDAY(A232,1))+1)</f>
        <v>2</v>
      </c>
    </row>
    <row r="233" spans="1:16">
      <c r="A233" s="19">
        <v>44060</v>
      </c>
      <c r="B233" s="21">
        <f t="shared" si="35"/>
        <v>44060</v>
      </c>
      <c r="C233" s="17">
        <f t="shared" si="27"/>
        <v>1</v>
      </c>
      <c r="D233" s="3">
        <f>COUNTIF($C$2:C233,C233)</f>
        <v>34</v>
      </c>
      <c r="E233" s="3">
        <f>COUNTIF($C$2:C233,C233)</f>
        <v>34</v>
      </c>
      <c r="F233" s="3">
        <f>IF(COUNTIF($C$2:C233,C233)&gt;53,COUNTIF($C$2:C233,C233)-53,COUNTIF($C$2:C233,C233))</f>
        <v>34</v>
      </c>
      <c r="G233" s="29">
        <f t="shared" si="28"/>
        <v>34</v>
      </c>
      <c r="H233" s="29">
        <f t="shared" si="29"/>
        <v>34</v>
      </c>
      <c r="I233" s="3">
        <f>COUNTIF($C$2:$C$736,C233)</f>
        <v>105</v>
      </c>
      <c r="J233" s="3">
        <f t="shared" si="30"/>
        <v>2020</v>
      </c>
      <c r="K233" s="3">
        <f t="shared" si="31"/>
        <v>2020</v>
      </c>
      <c r="L233" s="3">
        <f t="shared" si="32"/>
        <v>33</v>
      </c>
      <c r="M233" s="29">
        <f t="shared" ca="1" si="33"/>
        <v>22</v>
      </c>
      <c r="N233" s="19">
        <f t="shared" si="34"/>
        <v>44067</v>
      </c>
      <c r="O233" s="30">
        <f>INT((N233-A233)/7)+MAX(1,(WEEKDAY(N233,2)&lt;WEEKDAY(A233,2))+1)</f>
        <v>2</v>
      </c>
      <c r="P233" s="30">
        <f>INT((N233-A233)/7)+MAX(1,(WEEKDAY(N233,1)&lt;WEEKDAY(A233,1))+1)</f>
        <v>2</v>
      </c>
    </row>
    <row r="234" spans="1:16">
      <c r="A234" s="19">
        <v>44061</v>
      </c>
      <c r="B234" s="21">
        <f t="shared" si="35"/>
        <v>44061</v>
      </c>
      <c r="C234" s="17">
        <f t="shared" si="27"/>
        <v>2</v>
      </c>
      <c r="D234" s="3">
        <f>COUNTIF($C$2:C234,C234)</f>
        <v>34</v>
      </c>
      <c r="E234" s="3">
        <f>COUNTIF($C$2:C234,C234)</f>
        <v>34</v>
      </c>
      <c r="F234" s="3">
        <f>IF(COUNTIF($C$2:C234,C234)&gt;53,COUNTIF($C$2:C234,C234)-53,COUNTIF($C$2:C234,C234))</f>
        <v>34</v>
      </c>
      <c r="G234" s="29">
        <f t="shared" si="28"/>
        <v>34</v>
      </c>
      <c r="H234" s="29">
        <f t="shared" si="29"/>
        <v>34</v>
      </c>
      <c r="I234" s="3">
        <f>COUNTIF($C$2:$C$736,C234)</f>
        <v>105</v>
      </c>
      <c r="J234" s="3">
        <f t="shared" si="30"/>
        <v>2020</v>
      </c>
      <c r="K234" s="3">
        <f t="shared" si="31"/>
        <v>2020</v>
      </c>
      <c r="L234" s="3">
        <f t="shared" si="32"/>
        <v>33</v>
      </c>
      <c r="M234" s="29">
        <f t="shared" ca="1" si="33"/>
        <v>22</v>
      </c>
      <c r="N234" s="19">
        <f t="shared" si="34"/>
        <v>44068</v>
      </c>
      <c r="O234" s="30">
        <f>INT((N234-A234)/7)+MAX(1,(WEEKDAY(N234,2)&lt;WEEKDAY(A234,2))+1)</f>
        <v>2</v>
      </c>
      <c r="P234" s="30">
        <f>INT((N234-A234)/7)+MAX(1,(WEEKDAY(N234,1)&lt;WEEKDAY(A234,1))+1)</f>
        <v>2</v>
      </c>
    </row>
    <row r="235" spans="1:16">
      <c r="A235" s="19">
        <v>44062</v>
      </c>
      <c r="B235" s="21">
        <f t="shared" si="35"/>
        <v>44062</v>
      </c>
      <c r="C235" s="17">
        <f t="shared" si="27"/>
        <v>3</v>
      </c>
      <c r="D235" s="3">
        <f>COUNTIF($C$2:C235,C235)</f>
        <v>34</v>
      </c>
      <c r="E235" s="3">
        <f>COUNTIF($C$2:C235,C235)</f>
        <v>34</v>
      </c>
      <c r="F235" s="3">
        <f>IF(COUNTIF($C$2:C235,C235)&gt;53,COUNTIF($C$2:C235,C235)-53,COUNTIF($C$2:C235,C235))</f>
        <v>34</v>
      </c>
      <c r="G235" s="29">
        <f t="shared" si="28"/>
        <v>34</v>
      </c>
      <c r="H235" s="29">
        <f t="shared" si="29"/>
        <v>34</v>
      </c>
      <c r="I235" s="3">
        <f>COUNTIF($C$2:$C$736,C235)</f>
        <v>105</v>
      </c>
      <c r="J235" s="3">
        <f t="shared" si="30"/>
        <v>2020</v>
      </c>
      <c r="K235" s="3">
        <f t="shared" si="31"/>
        <v>2020</v>
      </c>
      <c r="L235" s="3">
        <f t="shared" si="32"/>
        <v>34</v>
      </c>
      <c r="M235" s="29">
        <f t="shared" ca="1" si="33"/>
        <v>22</v>
      </c>
      <c r="N235" s="19">
        <f t="shared" si="34"/>
        <v>44069</v>
      </c>
      <c r="O235" s="30">
        <f>INT((N235-A235)/7)+MAX(1,(WEEKDAY(N235,2)&lt;WEEKDAY(A235,2))+1)</f>
        <v>2</v>
      </c>
      <c r="P235" s="30">
        <f>INT((N235-A235)/7)+MAX(1,(WEEKDAY(N235,1)&lt;WEEKDAY(A235,1))+1)</f>
        <v>2</v>
      </c>
    </row>
    <row r="236" spans="1:16">
      <c r="A236" s="19">
        <v>44063</v>
      </c>
      <c r="B236" s="21">
        <f t="shared" si="35"/>
        <v>44063</v>
      </c>
      <c r="C236" s="17">
        <f t="shared" si="27"/>
        <v>4</v>
      </c>
      <c r="D236" s="3">
        <f>COUNTIF($C$2:C236,C236)</f>
        <v>34</v>
      </c>
      <c r="E236" s="3">
        <f>COUNTIF($C$2:C236,C236)</f>
        <v>34</v>
      </c>
      <c r="F236" s="3">
        <f>IF(COUNTIF($C$2:C236,C236)&gt;53,COUNTIF($C$2:C236,C236)-53,COUNTIF($C$2:C236,C236))</f>
        <v>34</v>
      </c>
      <c r="G236" s="29">
        <f t="shared" si="28"/>
        <v>34</v>
      </c>
      <c r="H236" s="29">
        <f t="shared" si="29"/>
        <v>34</v>
      </c>
      <c r="I236" s="3">
        <f>COUNTIF($C$2:$C$736,C236)</f>
        <v>105</v>
      </c>
      <c r="J236" s="3">
        <f t="shared" si="30"/>
        <v>2020</v>
      </c>
      <c r="K236" s="3">
        <f t="shared" si="31"/>
        <v>2020</v>
      </c>
      <c r="L236" s="3">
        <f t="shared" si="32"/>
        <v>34</v>
      </c>
      <c r="M236" s="29">
        <f t="shared" ca="1" si="33"/>
        <v>22</v>
      </c>
      <c r="N236" s="19">
        <f t="shared" si="34"/>
        <v>44070</v>
      </c>
      <c r="O236" s="30">
        <f>INT((N236-A236)/7)+MAX(1,(WEEKDAY(N236,2)&lt;WEEKDAY(A236,2))+1)</f>
        <v>2</v>
      </c>
      <c r="P236" s="30">
        <f>INT((N236-A236)/7)+MAX(1,(WEEKDAY(N236,1)&lt;WEEKDAY(A236,1))+1)</f>
        <v>2</v>
      </c>
    </row>
    <row r="237" spans="1:16">
      <c r="A237" s="19">
        <v>44064</v>
      </c>
      <c r="B237" s="21">
        <f t="shared" si="35"/>
        <v>44064</v>
      </c>
      <c r="C237" s="17">
        <f t="shared" si="27"/>
        <v>5</v>
      </c>
      <c r="D237" s="3">
        <f>COUNTIF($C$2:C237,C237)</f>
        <v>34</v>
      </c>
      <c r="E237" s="3">
        <f>COUNTIF($C$2:C237,C237)</f>
        <v>34</v>
      </c>
      <c r="F237" s="3">
        <f>IF(COUNTIF($C$2:C237,C237)&gt;53,COUNTIF($C$2:C237,C237)-53,COUNTIF($C$2:C237,C237))</f>
        <v>34</v>
      </c>
      <c r="G237" s="29">
        <f t="shared" si="28"/>
        <v>34</v>
      </c>
      <c r="H237" s="29">
        <f t="shared" si="29"/>
        <v>34</v>
      </c>
      <c r="I237" s="3">
        <f>COUNTIF($C$2:$C$736,C237)</f>
        <v>105</v>
      </c>
      <c r="J237" s="3">
        <f t="shared" si="30"/>
        <v>2020</v>
      </c>
      <c r="K237" s="3">
        <f t="shared" si="31"/>
        <v>2020</v>
      </c>
      <c r="L237" s="3">
        <f t="shared" si="32"/>
        <v>34</v>
      </c>
      <c r="M237" s="29">
        <f t="shared" ca="1" si="33"/>
        <v>22</v>
      </c>
      <c r="N237" s="19">
        <f t="shared" si="34"/>
        <v>44071</v>
      </c>
      <c r="O237" s="30">
        <f>INT((N237-A237)/7)+MAX(1,(WEEKDAY(N237,2)&lt;WEEKDAY(A237,2))+1)</f>
        <v>2</v>
      </c>
      <c r="P237" s="30">
        <f>INT((N237-A237)/7)+MAX(1,(WEEKDAY(N237,1)&lt;WEEKDAY(A237,1))+1)</f>
        <v>2</v>
      </c>
    </row>
    <row r="238" spans="1:16">
      <c r="A238" s="19">
        <v>44065</v>
      </c>
      <c r="B238" s="21">
        <f t="shared" si="35"/>
        <v>44065</v>
      </c>
      <c r="C238" s="17">
        <f t="shared" si="27"/>
        <v>6</v>
      </c>
      <c r="D238" s="3">
        <f>COUNTIF($C$2:C238,C238)</f>
        <v>34</v>
      </c>
      <c r="E238" s="3">
        <f>COUNTIF($C$2:C238,C238)</f>
        <v>34</v>
      </c>
      <c r="F238" s="3">
        <f>IF(COUNTIF($C$2:C238,C238)&gt;53,COUNTIF($C$2:C238,C238)-53,COUNTIF($C$2:C238,C238))</f>
        <v>34</v>
      </c>
      <c r="G238" s="29">
        <f t="shared" si="28"/>
        <v>34</v>
      </c>
      <c r="H238" s="29">
        <f t="shared" si="29"/>
        <v>34</v>
      </c>
      <c r="I238" s="3">
        <f>COUNTIF($C$2:$C$736,C238)</f>
        <v>105</v>
      </c>
      <c r="J238" s="3">
        <f t="shared" si="30"/>
        <v>2020</v>
      </c>
      <c r="K238" s="3">
        <f t="shared" si="31"/>
        <v>2020</v>
      </c>
      <c r="L238" s="3">
        <f t="shared" si="32"/>
        <v>34</v>
      </c>
      <c r="M238" s="29">
        <f t="shared" ca="1" si="33"/>
        <v>22</v>
      </c>
      <c r="N238" s="19">
        <f t="shared" si="34"/>
        <v>44072</v>
      </c>
      <c r="O238" s="30">
        <f>INT((N238-A238)/7)+MAX(1,(WEEKDAY(N238,2)&lt;WEEKDAY(A238,2))+1)</f>
        <v>2</v>
      </c>
      <c r="P238" s="30">
        <f>INT((N238-A238)/7)+MAX(1,(WEEKDAY(N238,1)&lt;WEEKDAY(A238,1))+1)</f>
        <v>2</v>
      </c>
    </row>
    <row r="239" spans="1:16">
      <c r="A239" s="19">
        <v>44066</v>
      </c>
      <c r="B239" s="21">
        <f t="shared" si="35"/>
        <v>44066</v>
      </c>
      <c r="C239" s="17">
        <f t="shared" si="27"/>
        <v>7</v>
      </c>
      <c r="D239" s="3">
        <f>COUNTIF($C$2:C239,C239)</f>
        <v>34</v>
      </c>
      <c r="E239" s="3">
        <f>COUNTIF($C$2:C239,C239)</f>
        <v>34</v>
      </c>
      <c r="F239" s="3">
        <f>IF(COUNTIF($C$2:C239,C239)&gt;53,COUNTIF($C$2:C239,C239)-53,COUNTIF($C$2:C239,C239))</f>
        <v>34</v>
      </c>
      <c r="G239" s="29">
        <f t="shared" si="28"/>
        <v>34</v>
      </c>
      <c r="H239" s="29">
        <f t="shared" si="29"/>
        <v>35</v>
      </c>
      <c r="I239" s="3">
        <f>COUNTIF($C$2:$C$736,C239)</f>
        <v>105</v>
      </c>
      <c r="J239" s="3">
        <f t="shared" si="30"/>
        <v>2020</v>
      </c>
      <c r="K239" s="3">
        <f t="shared" si="31"/>
        <v>2020</v>
      </c>
      <c r="L239" s="3">
        <f t="shared" si="32"/>
        <v>34</v>
      </c>
      <c r="M239" s="29">
        <f t="shared" ca="1" si="33"/>
        <v>22</v>
      </c>
      <c r="N239" s="19">
        <f t="shared" si="34"/>
        <v>44073</v>
      </c>
      <c r="O239" s="30">
        <f>INT((N239-A239)/7)+MAX(1,(WEEKDAY(N239,2)&lt;WEEKDAY(A239,2))+1)</f>
        <v>2</v>
      </c>
      <c r="P239" s="30">
        <f>INT((N239-A239)/7)+MAX(1,(WEEKDAY(N239,1)&lt;WEEKDAY(A239,1))+1)</f>
        <v>2</v>
      </c>
    </row>
    <row r="240" spans="1:16">
      <c r="A240" s="19">
        <v>44067</v>
      </c>
      <c r="B240" s="21">
        <f t="shared" si="35"/>
        <v>44067</v>
      </c>
      <c r="C240" s="17">
        <f t="shared" si="27"/>
        <v>1</v>
      </c>
      <c r="D240" s="3">
        <f>COUNTIF($C$2:C240,C240)</f>
        <v>35</v>
      </c>
      <c r="E240" s="3">
        <f>COUNTIF($C$2:C240,C240)</f>
        <v>35</v>
      </c>
      <c r="F240" s="3">
        <f>IF(COUNTIF($C$2:C240,C240)&gt;53,COUNTIF($C$2:C240,C240)-53,COUNTIF($C$2:C240,C240))</f>
        <v>35</v>
      </c>
      <c r="G240" s="29">
        <f t="shared" si="28"/>
        <v>35</v>
      </c>
      <c r="H240" s="29">
        <f t="shared" si="29"/>
        <v>35</v>
      </c>
      <c r="I240" s="3">
        <f>COUNTIF($C$2:$C$736,C240)</f>
        <v>105</v>
      </c>
      <c r="J240" s="3">
        <f t="shared" si="30"/>
        <v>2020</v>
      </c>
      <c r="K240" s="3">
        <f t="shared" si="31"/>
        <v>2020</v>
      </c>
      <c r="L240" s="3">
        <f t="shared" si="32"/>
        <v>34</v>
      </c>
      <c r="M240" s="29">
        <f t="shared" ca="1" si="33"/>
        <v>22</v>
      </c>
      <c r="N240" s="19">
        <f t="shared" si="34"/>
        <v>44074</v>
      </c>
      <c r="O240" s="30">
        <f>INT((N240-A240)/7)+MAX(1,(WEEKDAY(N240,2)&lt;WEEKDAY(A240,2))+1)</f>
        <v>2</v>
      </c>
      <c r="P240" s="30">
        <f>INT((N240-A240)/7)+MAX(1,(WEEKDAY(N240,1)&lt;WEEKDAY(A240,1))+1)</f>
        <v>2</v>
      </c>
    </row>
    <row r="241" spans="1:16">
      <c r="A241" s="19">
        <v>44068</v>
      </c>
      <c r="B241" s="21">
        <f t="shared" si="35"/>
        <v>44068</v>
      </c>
      <c r="C241" s="17">
        <f t="shared" si="27"/>
        <v>2</v>
      </c>
      <c r="D241" s="3">
        <f>COUNTIF($C$2:C241,C241)</f>
        <v>35</v>
      </c>
      <c r="E241" s="3">
        <f>COUNTIF($C$2:C241,C241)</f>
        <v>35</v>
      </c>
      <c r="F241" s="3">
        <f>IF(COUNTIF($C$2:C241,C241)&gt;53,COUNTIF($C$2:C241,C241)-53,COUNTIF($C$2:C241,C241))</f>
        <v>35</v>
      </c>
      <c r="G241" s="29">
        <f t="shared" si="28"/>
        <v>35</v>
      </c>
      <c r="H241" s="29">
        <f t="shared" si="29"/>
        <v>35</v>
      </c>
      <c r="I241" s="3">
        <f>COUNTIF($C$2:$C$736,C241)</f>
        <v>105</v>
      </c>
      <c r="J241" s="3">
        <f t="shared" si="30"/>
        <v>2020</v>
      </c>
      <c r="K241" s="3">
        <f t="shared" si="31"/>
        <v>2020</v>
      </c>
      <c r="L241" s="3">
        <f t="shared" si="32"/>
        <v>34</v>
      </c>
      <c r="M241" s="29">
        <f t="shared" ca="1" si="33"/>
        <v>22</v>
      </c>
      <c r="N241" s="19">
        <f t="shared" si="34"/>
        <v>44075</v>
      </c>
      <c r="O241" s="30">
        <f>INT((N241-A241)/7)+MAX(1,(WEEKDAY(N241,2)&lt;WEEKDAY(A241,2))+1)</f>
        <v>2</v>
      </c>
      <c r="P241" s="30">
        <f>INT((N241-A241)/7)+MAX(1,(WEEKDAY(N241,1)&lt;WEEKDAY(A241,1))+1)</f>
        <v>2</v>
      </c>
    </row>
    <row r="242" spans="1:16">
      <c r="A242" s="19">
        <v>44069</v>
      </c>
      <c r="B242" s="21">
        <f t="shared" si="35"/>
        <v>44069</v>
      </c>
      <c r="C242" s="17">
        <f t="shared" si="27"/>
        <v>3</v>
      </c>
      <c r="D242" s="3">
        <f>COUNTIF($C$2:C242,C242)</f>
        <v>35</v>
      </c>
      <c r="E242" s="3">
        <f>COUNTIF($C$2:C242,C242)</f>
        <v>35</v>
      </c>
      <c r="F242" s="3">
        <f>IF(COUNTIF($C$2:C242,C242)&gt;53,COUNTIF($C$2:C242,C242)-53,COUNTIF($C$2:C242,C242))</f>
        <v>35</v>
      </c>
      <c r="G242" s="29">
        <f t="shared" si="28"/>
        <v>35</v>
      </c>
      <c r="H242" s="29">
        <f t="shared" si="29"/>
        <v>35</v>
      </c>
      <c r="I242" s="3">
        <f>COUNTIF($C$2:$C$736,C242)</f>
        <v>105</v>
      </c>
      <c r="J242" s="3">
        <f t="shared" si="30"/>
        <v>2020</v>
      </c>
      <c r="K242" s="3">
        <f t="shared" si="31"/>
        <v>2020</v>
      </c>
      <c r="L242" s="3">
        <f t="shared" si="32"/>
        <v>35</v>
      </c>
      <c r="M242" s="29">
        <f t="shared" ca="1" si="33"/>
        <v>22</v>
      </c>
      <c r="N242" s="19">
        <f t="shared" si="34"/>
        <v>44076</v>
      </c>
      <c r="O242" s="30">
        <f>INT((N242-A242)/7)+MAX(1,(WEEKDAY(N242,2)&lt;WEEKDAY(A242,2))+1)</f>
        <v>2</v>
      </c>
      <c r="P242" s="30">
        <f>INT((N242-A242)/7)+MAX(1,(WEEKDAY(N242,1)&lt;WEEKDAY(A242,1))+1)</f>
        <v>2</v>
      </c>
    </row>
    <row r="243" spans="1:16">
      <c r="A243" s="19">
        <v>44070</v>
      </c>
      <c r="B243" s="21">
        <f t="shared" si="35"/>
        <v>44070</v>
      </c>
      <c r="C243" s="17">
        <f t="shared" si="27"/>
        <v>4</v>
      </c>
      <c r="D243" s="3">
        <f>COUNTIF($C$2:C243,C243)</f>
        <v>35</v>
      </c>
      <c r="E243" s="3">
        <f>COUNTIF($C$2:C243,C243)</f>
        <v>35</v>
      </c>
      <c r="F243" s="3">
        <f>IF(COUNTIF($C$2:C243,C243)&gt;53,COUNTIF($C$2:C243,C243)-53,COUNTIF($C$2:C243,C243))</f>
        <v>35</v>
      </c>
      <c r="G243" s="29">
        <f t="shared" si="28"/>
        <v>35</v>
      </c>
      <c r="H243" s="29">
        <f t="shared" si="29"/>
        <v>35</v>
      </c>
      <c r="I243" s="3">
        <f>COUNTIF($C$2:$C$736,C243)</f>
        <v>105</v>
      </c>
      <c r="J243" s="3">
        <f t="shared" si="30"/>
        <v>2020</v>
      </c>
      <c r="K243" s="3">
        <f t="shared" si="31"/>
        <v>2020</v>
      </c>
      <c r="L243" s="3">
        <f t="shared" si="32"/>
        <v>35</v>
      </c>
      <c r="M243" s="29">
        <f t="shared" ca="1" si="33"/>
        <v>22</v>
      </c>
      <c r="N243" s="19">
        <f t="shared" si="34"/>
        <v>44077</v>
      </c>
      <c r="O243" s="30">
        <f>INT((N243-A243)/7)+MAX(1,(WEEKDAY(N243,2)&lt;WEEKDAY(A243,2))+1)</f>
        <v>2</v>
      </c>
      <c r="P243" s="30">
        <f>INT((N243-A243)/7)+MAX(1,(WEEKDAY(N243,1)&lt;WEEKDAY(A243,1))+1)</f>
        <v>2</v>
      </c>
    </row>
    <row r="244" spans="1:16">
      <c r="A244" s="19">
        <v>44071</v>
      </c>
      <c r="B244" s="21">
        <f t="shared" si="35"/>
        <v>44071</v>
      </c>
      <c r="C244" s="17">
        <f t="shared" si="27"/>
        <v>5</v>
      </c>
      <c r="D244" s="3">
        <f>COUNTIF($C$2:C244,C244)</f>
        <v>35</v>
      </c>
      <c r="E244" s="3">
        <f>COUNTIF($C$2:C244,C244)</f>
        <v>35</v>
      </c>
      <c r="F244" s="3">
        <f>IF(COUNTIF($C$2:C244,C244)&gt;53,COUNTIF($C$2:C244,C244)-53,COUNTIF($C$2:C244,C244))</f>
        <v>35</v>
      </c>
      <c r="G244" s="29">
        <f t="shared" si="28"/>
        <v>35</v>
      </c>
      <c r="H244" s="29">
        <f t="shared" si="29"/>
        <v>35</v>
      </c>
      <c r="I244" s="3">
        <f>COUNTIF($C$2:$C$736,C244)</f>
        <v>105</v>
      </c>
      <c r="J244" s="3">
        <f t="shared" si="30"/>
        <v>2020</v>
      </c>
      <c r="K244" s="3">
        <f t="shared" si="31"/>
        <v>2020</v>
      </c>
      <c r="L244" s="3">
        <f t="shared" si="32"/>
        <v>35</v>
      </c>
      <c r="M244" s="29">
        <f t="shared" ca="1" si="33"/>
        <v>22</v>
      </c>
      <c r="N244" s="19">
        <f t="shared" si="34"/>
        <v>44078</v>
      </c>
      <c r="O244" s="30">
        <f>INT((N244-A244)/7)+MAX(1,(WEEKDAY(N244,2)&lt;WEEKDAY(A244,2))+1)</f>
        <v>2</v>
      </c>
      <c r="P244" s="30">
        <f>INT((N244-A244)/7)+MAX(1,(WEEKDAY(N244,1)&lt;WEEKDAY(A244,1))+1)</f>
        <v>2</v>
      </c>
    </row>
    <row r="245" spans="1:16">
      <c r="A245" s="19">
        <v>44072</v>
      </c>
      <c r="B245" s="21">
        <f t="shared" si="35"/>
        <v>44072</v>
      </c>
      <c r="C245" s="17">
        <f t="shared" si="27"/>
        <v>6</v>
      </c>
      <c r="D245" s="3">
        <f>COUNTIF($C$2:C245,C245)</f>
        <v>35</v>
      </c>
      <c r="E245" s="3">
        <f>COUNTIF($C$2:C245,C245)</f>
        <v>35</v>
      </c>
      <c r="F245" s="3">
        <f>IF(COUNTIF($C$2:C245,C245)&gt;53,COUNTIF($C$2:C245,C245)-53,COUNTIF($C$2:C245,C245))</f>
        <v>35</v>
      </c>
      <c r="G245" s="29">
        <f t="shared" si="28"/>
        <v>35</v>
      </c>
      <c r="H245" s="29">
        <f t="shared" si="29"/>
        <v>35</v>
      </c>
      <c r="I245" s="3">
        <f>COUNTIF($C$2:$C$736,C245)</f>
        <v>105</v>
      </c>
      <c r="J245" s="3">
        <f t="shared" si="30"/>
        <v>2020</v>
      </c>
      <c r="K245" s="3">
        <f t="shared" si="31"/>
        <v>2020</v>
      </c>
      <c r="L245" s="3">
        <f t="shared" si="32"/>
        <v>35</v>
      </c>
      <c r="M245" s="29">
        <f t="shared" ca="1" si="33"/>
        <v>22</v>
      </c>
      <c r="N245" s="19">
        <f t="shared" si="34"/>
        <v>44079</v>
      </c>
      <c r="O245" s="30">
        <f>INT((N245-A245)/7)+MAX(1,(WEEKDAY(N245,2)&lt;WEEKDAY(A245,2))+1)</f>
        <v>2</v>
      </c>
      <c r="P245" s="30">
        <f>INT((N245-A245)/7)+MAX(1,(WEEKDAY(N245,1)&lt;WEEKDAY(A245,1))+1)</f>
        <v>2</v>
      </c>
    </row>
    <row r="246" spans="1:16">
      <c r="A246" s="19">
        <v>44073</v>
      </c>
      <c r="B246" s="21">
        <f t="shared" si="35"/>
        <v>44073</v>
      </c>
      <c r="C246" s="17">
        <f t="shared" si="27"/>
        <v>7</v>
      </c>
      <c r="D246" s="3">
        <f>COUNTIF($C$2:C246,C246)</f>
        <v>35</v>
      </c>
      <c r="E246" s="3">
        <f>COUNTIF($C$2:C246,C246)</f>
        <v>35</v>
      </c>
      <c r="F246" s="3">
        <f>IF(COUNTIF($C$2:C246,C246)&gt;53,COUNTIF($C$2:C246,C246)-53,COUNTIF($C$2:C246,C246))</f>
        <v>35</v>
      </c>
      <c r="G246" s="29">
        <f t="shared" si="28"/>
        <v>35</v>
      </c>
      <c r="H246" s="29">
        <f t="shared" si="29"/>
        <v>36</v>
      </c>
      <c r="I246" s="3">
        <f>COUNTIF($C$2:$C$736,C246)</f>
        <v>105</v>
      </c>
      <c r="J246" s="3">
        <f t="shared" si="30"/>
        <v>2020</v>
      </c>
      <c r="K246" s="3">
        <f t="shared" si="31"/>
        <v>2020</v>
      </c>
      <c r="L246" s="3">
        <f t="shared" si="32"/>
        <v>35</v>
      </c>
      <c r="M246" s="29">
        <f t="shared" ca="1" si="33"/>
        <v>22</v>
      </c>
      <c r="N246" s="19">
        <f t="shared" si="34"/>
        <v>44080</v>
      </c>
      <c r="O246" s="30">
        <f>INT((N246-A246)/7)+MAX(1,(WEEKDAY(N246,2)&lt;WEEKDAY(A246,2))+1)</f>
        <v>2</v>
      </c>
      <c r="P246" s="30">
        <f>INT((N246-A246)/7)+MAX(1,(WEEKDAY(N246,1)&lt;WEEKDAY(A246,1))+1)</f>
        <v>2</v>
      </c>
    </row>
    <row r="247" spans="1:16">
      <c r="A247" s="19">
        <v>44074</v>
      </c>
      <c r="B247" s="21">
        <f t="shared" si="35"/>
        <v>44074</v>
      </c>
      <c r="C247" s="17">
        <f t="shared" si="27"/>
        <v>1</v>
      </c>
      <c r="D247" s="3">
        <f>COUNTIF($C$2:C247,C247)</f>
        <v>36</v>
      </c>
      <c r="E247" s="3">
        <f>COUNTIF($C$2:C247,C247)</f>
        <v>36</v>
      </c>
      <c r="F247" s="3">
        <f>IF(COUNTIF($C$2:C247,C247)&gt;53,COUNTIF($C$2:C247,C247)-53,COUNTIF($C$2:C247,C247))</f>
        <v>36</v>
      </c>
      <c r="G247" s="29">
        <f t="shared" si="28"/>
        <v>36</v>
      </c>
      <c r="H247" s="29">
        <f t="shared" si="29"/>
        <v>36</v>
      </c>
      <c r="I247" s="3">
        <f>COUNTIF($C$2:$C$736,C247)</f>
        <v>105</v>
      </c>
      <c r="J247" s="3">
        <f t="shared" si="30"/>
        <v>2020</v>
      </c>
      <c r="K247" s="3">
        <f t="shared" si="31"/>
        <v>2020</v>
      </c>
      <c r="L247" s="3">
        <f t="shared" si="32"/>
        <v>35</v>
      </c>
      <c r="M247" s="29">
        <f t="shared" ca="1" si="33"/>
        <v>22</v>
      </c>
      <c r="N247" s="19">
        <f t="shared" si="34"/>
        <v>44081</v>
      </c>
      <c r="O247" s="30">
        <f>INT((N247-A247)/7)+MAX(1,(WEEKDAY(N247,2)&lt;WEEKDAY(A247,2))+1)</f>
        <v>2</v>
      </c>
      <c r="P247" s="30">
        <f>INT((N247-A247)/7)+MAX(1,(WEEKDAY(N247,1)&lt;WEEKDAY(A247,1))+1)</f>
        <v>2</v>
      </c>
    </row>
    <row r="248" spans="1:16">
      <c r="A248" s="19">
        <v>44075</v>
      </c>
      <c r="B248" s="21">
        <f t="shared" si="35"/>
        <v>44075</v>
      </c>
      <c r="C248" s="17">
        <f t="shared" si="27"/>
        <v>2</v>
      </c>
      <c r="D248" s="3">
        <f>COUNTIF($C$2:C248,C248)</f>
        <v>36</v>
      </c>
      <c r="E248" s="3">
        <f>COUNTIF($C$2:C248,C248)</f>
        <v>36</v>
      </c>
      <c r="F248" s="3">
        <f>IF(COUNTIF($C$2:C248,C248)&gt;53,COUNTIF($C$2:C248,C248)-53,COUNTIF($C$2:C248,C248))</f>
        <v>36</v>
      </c>
      <c r="G248" s="29">
        <f t="shared" si="28"/>
        <v>36</v>
      </c>
      <c r="H248" s="29">
        <f t="shared" si="29"/>
        <v>36</v>
      </c>
      <c r="I248" s="3">
        <f>COUNTIF($C$2:$C$736,C248)</f>
        <v>105</v>
      </c>
      <c r="J248" s="3">
        <f t="shared" si="30"/>
        <v>2020</v>
      </c>
      <c r="K248" s="3">
        <f t="shared" si="31"/>
        <v>2020</v>
      </c>
      <c r="L248" s="3">
        <f t="shared" si="32"/>
        <v>35</v>
      </c>
      <c r="M248" s="29">
        <f t="shared" ca="1" si="33"/>
        <v>22</v>
      </c>
      <c r="N248" s="19">
        <f t="shared" si="34"/>
        <v>44082</v>
      </c>
      <c r="O248" s="30">
        <f>INT((N248-A248)/7)+MAX(1,(WEEKDAY(N248,2)&lt;WEEKDAY(A248,2))+1)</f>
        <v>2</v>
      </c>
      <c r="P248" s="30">
        <f>INT((N248-A248)/7)+MAX(1,(WEEKDAY(N248,1)&lt;WEEKDAY(A248,1))+1)</f>
        <v>2</v>
      </c>
    </row>
    <row r="249" spans="1:16">
      <c r="A249" s="19">
        <v>44076</v>
      </c>
      <c r="B249" s="21">
        <f t="shared" si="35"/>
        <v>44076</v>
      </c>
      <c r="C249" s="17">
        <f t="shared" si="27"/>
        <v>3</v>
      </c>
      <c r="D249" s="3">
        <f>COUNTIF($C$2:C249,C249)</f>
        <v>36</v>
      </c>
      <c r="E249" s="3">
        <f>COUNTIF($C$2:C249,C249)</f>
        <v>36</v>
      </c>
      <c r="F249" s="3">
        <f>IF(COUNTIF($C$2:C249,C249)&gt;53,COUNTIF($C$2:C249,C249)-53,COUNTIF($C$2:C249,C249))</f>
        <v>36</v>
      </c>
      <c r="G249" s="29">
        <f t="shared" si="28"/>
        <v>36</v>
      </c>
      <c r="H249" s="29">
        <f t="shared" si="29"/>
        <v>36</v>
      </c>
      <c r="I249" s="3">
        <f>COUNTIF($C$2:$C$736,C249)</f>
        <v>105</v>
      </c>
      <c r="J249" s="3">
        <f t="shared" si="30"/>
        <v>2020</v>
      </c>
      <c r="K249" s="3">
        <f t="shared" si="31"/>
        <v>2020</v>
      </c>
      <c r="L249" s="3">
        <f t="shared" si="32"/>
        <v>36</v>
      </c>
      <c r="M249" s="29">
        <f t="shared" ca="1" si="33"/>
        <v>22</v>
      </c>
      <c r="N249" s="19">
        <f t="shared" si="34"/>
        <v>44083</v>
      </c>
      <c r="O249" s="30">
        <f>INT((N249-A249)/7)+MAX(1,(WEEKDAY(N249,2)&lt;WEEKDAY(A249,2))+1)</f>
        <v>2</v>
      </c>
      <c r="P249" s="30">
        <f>INT((N249-A249)/7)+MAX(1,(WEEKDAY(N249,1)&lt;WEEKDAY(A249,1))+1)</f>
        <v>2</v>
      </c>
    </row>
    <row r="250" spans="1:16">
      <c r="A250" s="19">
        <v>44077</v>
      </c>
      <c r="B250" s="21">
        <f t="shared" si="35"/>
        <v>44077</v>
      </c>
      <c r="C250" s="17">
        <f t="shared" si="27"/>
        <v>4</v>
      </c>
      <c r="D250" s="3">
        <f>COUNTIF($C$2:C250,C250)</f>
        <v>36</v>
      </c>
      <c r="E250" s="3">
        <f>COUNTIF($C$2:C250,C250)</f>
        <v>36</v>
      </c>
      <c r="F250" s="3">
        <f>IF(COUNTIF($C$2:C250,C250)&gt;53,COUNTIF($C$2:C250,C250)-53,COUNTIF($C$2:C250,C250))</f>
        <v>36</v>
      </c>
      <c r="G250" s="29">
        <f t="shared" si="28"/>
        <v>36</v>
      </c>
      <c r="H250" s="29">
        <f t="shared" si="29"/>
        <v>36</v>
      </c>
      <c r="I250" s="3">
        <f>COUNTIF($C$2:$C$736,C250)</f>
        <v>105</v>
      </c>
      <c r="J250" s="3">
        <f t="shared" si="30"/>
        <v>2020</v>
      </c>
      <c r="K250" s="3">
        <f t="shared" si="31"/>
        <v>2020</v>
      </c>
      <c r="L250" s="3">
        <f t="shared" si="32"/>
        <v>36</v>
      </c>
      <c r="M250" s="29">
        <f t="shared" ca="1" si="33"/>
        <v>22</v>
      </c>
      <c r="N250" s="19">
        <f t="shared" si="34"/>
        <v>44084</v>
      </c>
      <c r="O250" s="30">
        <f>INT((N250-A250)/7)+MAX(1,(WEEKDAY(N250,2)&lt;WEEKDAY(A250,2))+1)</f>
        <v>2</v>
      </c>
      <c r="P250" s="30">
        <f>INT((N250-A250)/7)+MAX(1,(WEEKDAY(N250,1)&lt;WEEKDAY(A250,1))+1)</f>
        <v>2</v>
      </c>
    </row>
    <row r="251" spans="1:16">
      <c r="A251" s="19">
        <v>44078</v>
      </c>
      <c r="B251" s="21">
        <f t="shared" si="35"/>
        <v>44078</v>
      </c>
      <c r="C251" s="17">
        <f t="shared" si="27"/>
        <v>5</v>
      </c>
      <c r="D251" s="3">
        <f>COUNTIF($C$2:C251,C251)</f>
        <v>36</v>
      </c>
      <c r="E251" s="3">
        <f>COUNTIF($C$2:C251,C251)</f>
        <v>36</v>
      </c>
      <c r="F251" s="3">
        <f>IF(COUNTIF($C$2:C251,C251)&gt;53,COUNTIF($C$2:C251,C251)-53,COUNTIF($C$2:C251,C251))</f>
        <v>36</v>
      </c>
      <c r="G251" s="29">
        <f t="shared" si="28"/>
        <v>36</v>
      </c>
      <c r="H251" s="29">
        <f t="shared" si="29"/>
        <v>36</v>
      </c>
      <c r="I251" s="3">
        <f>COUNTIF($C$2:$C$736,C251)</f>
        <v>105</v>
      </c>
      <c r="J251" s="3">
        <f t="shared" si="30"/>
        <v>2020</v>
      </c>
      <c r="K251" s="3">
        <f t="shared" si="31"/>
        <v>2020</v>
      </c>
      <c r="L251" s="3">
        <f t="shared" si="32"/>
        <v>36</v>
      </c>
      <c r="M251" s="29">
        <f t="shared" ca="1" si="33"/>
        <v>22</v>
      </c>
      <c r="N251" s="19">
        <f t="shared" si="34"/>
        <v>44085</v>
      </c>
      <c r="O251" s="30">
        <f>INT((N251-A251)/7)+MAX(1,(WEEKDAY(N251,2)&lt;WEEKDAY(A251,2))+1)</f>
        <v>2</v>
      </c>
      <c r="P251" s="30">
        <f>INT((N251-A251)/7)+MAX(1,(WEEKDAY(N251,1)&lt;WEEKDAY(A251,1))+1)</f>
        <v>2</v>
      </c>
    </row>
    <row r="252" spans="1:16">
      <c r="A252" s="19">
        <v>44079</v>
      </c>
      <c r="B252" s="21">
        <f t="shared" si="35"/>
        <v>44079</v>
      </c>
      <c r="C252" s="17">
        <f t="shared" si="27"/>
        <v>6</v>
      </c>
      <c r="D252" s="3">
        <f>COUNTIF($C$2:C252,C252)</f>
        <v>36</v>
      </c>
      <c r="E252" s="3">
        <f>COUNTIF($C$2:C252,C252)</f>
        <v>36</v>
      </c>
      <c r="F252" s="3">
        <f>IF(COUNTIF($C$2:C252,C252)&gt;53,COUNTIF($C$2:C252,C252)-53,COUNTIF($C$2:C252,C252))</f>
        <v>36</v>
      </c>
      <c r="G252" s="29">
        <f t="shared" si="28"/>
        <v>36</v>
      </c>
      <c r="H252" s="29">
        <f t="shared" si="29"/>
        <v>36</v>
      </c>
      <c r="I252" s="3">
        <f>COUNTIF($C$2:$C$736,C252)</f>
        <v>105</v>
      </c>
      <c r="J252" s="3">
        <f t="shared" si="30"/>
        <v>2020</v>
      </c>
      <c r="K252" s="3">
        <f t="shared" si="31"/>
        <v>2020</v>
      </c>
      <c r="L252" s="3">
        <f t="shared" si="32"/>
        <v>36</v>
      </c>
      <c r="M252" s="29">
        <f t="shared" ca="1" si="33"/>
        <v>22</v>
      </c>
      <c r="N252" s="19">
        <f t="shared" si="34"/>
        <v>44086</v>
      </c>
      <c r="O252" s="30">
        <f>INT((N252-A252)/7)+MAX(1,(WEEKDAY(N252,2)&lt;WEEKDAY(A252,2))+1)</f>
        <v>2</v>
      </c>
      <c r="P252" s="30">
        <f>INT((N252-A252)/7)+MAX(1,(WEEKDAY(N252,1)&lt;WEEKDAY(A252,1))+1)</f>
        <v>2</v>
      </c>
    </row>
    <row r="253" spans="1:16">
      <c r="A253" s="19">
        <v>44080</v>
      </c>
      <c r="B253" s="21">
        <f t="shared" si="35"/>
        <v>44080</v>
      </c>
      <c r="C253" s="17">
        <f t="shared" si="27"/>
        <v>7</v>
      </c>
      <c r="D253" s="3">
        <f>COUNTIF($C$2:C253,C253)</f>
        <v>36</v>
      </c>
      <c r="E253" s="3">
        <f>COUNTIF($C$2:C253,C253)</f>
        <v>36</v>
      </c>
      <c r="F253" s="3">
        <f>IF(COUNTIF($C$2:C253,C253)&gt;53,COUNTIF($C$2:C253,C253)-53,COUNTIF($C$2:C253,C253))</f>
        <v>36</v>
      </c>
      <c r="G253" s="29">
        <f t="shared" si="28"/>
        <v>36</v>
      </c>
      <c r="H253" s="29">
        <f t="shared" si="29"/>
        <v>37</v>
      </c>
      <c r="I253" s="3">
        <f>COUNTIF($C$2:$C$736,C253)</f>
        <v>105</v>
      </c>
      <c r="J253" s="3">
        <f t="shared" si="30"/>
        <v>2020</v>
      </c>
      <c r="K253" s="3">
        <f t="shared" si="31"/>
        <v>2020</v>
      </c>
      <c r="L253" s="3">
        <f t="shared" si="32"/>
        <v>36</v>
      </c>
      <c r="M253" s="29">
        <f t="shared" ca="1" si="33"/>
        <v>22</v>
      </c>
      <c r="N253" s="19">
        <f t="shared" si="34"/>
        <v>44087</v>
      </c>
      <c r="O253" s="30">
        <f>INT((N253-A253)/7)+MAX(1,(WEEKDAY(N253,2)&lt;WEEKDAY(A253,2))+1)</f>
        <v>2</v>
      </c>
      <c r="P253" s="30">
        <f>INT((N253-A253)/7)+MAX(1,(WEEKDAY(N253,1)&lt;WEEKDAY(A253,1))+1)</f>
        <v>2</v>
      </c>
    </row>
    <row r="254" spans="1:16">
      <c r="A254" s="19">
        <v>44081</v>
      </c>
      <c r="B254" s="21">
        <f t="shared" si="35"/>
        <v>44081</v>
      </c>
      <c r="C254" s="17">
        <f t="shared" si="27"/>
        <v>1</v>
      </c>
      <c r="D254" s="3">
        <f>COUNTIF($C$2:C254,C254)</f>
        <v>37</v>
      </c>
      <c r="E254" s="3">
        <f>COUNTIF($C$2:C254,C254)</f>
        <v>37</v>
      </c>
      <c r="F254" s="3">
        <f>IF(COUNTIF($C$2:C254,C254)&gt;53,COUNTIF($C$2:C254,C254)-53,COUNTIF($C$2:C254,C254))</f>
        <v>37</v>
      </c>
      <c r="G254" s="29">
        <f t="shared" si="28"/>
        <v>37</v>
      </c>
      <c r="H254" s="29">
        <f t="shared" si="29"/>
        <v>37</v>
      </c>
      <c r="I254" s="3">
        <f>COUNTIF($C$2:$C$736,C254)</f>
        <v>105</v>
      </c>
      <c r="J254" s="3">
        <f t="shared" si="30"/>
        <v>2020</v>
      </c>
      <c r="K254" s="3">
        <f t="shared" si="31"/>
        <v>2020</v>
      </c>
      <c r="L254" s="3">
        <f t="shared" si="32"/>
        <v>36</v>
      </c>
      <c r="M254" s="29">
        <f t="shared" ca="1" si="33"/>
        <v>22</v>
      </c>
      <c r="N254" s="19">
        <f t="shared" si="34"/>
        <v>44088</v>
      </c>
      <c r="O254" s="30">
        <f>INT((N254-A254)/7)+MAX(1,(WEEKDAY(N254,2)&lt;WEEKDAY(A254,2))+1)</f>
        <v>2</v>
      </c>
      <c r="P254" s="30">
        <f>INT((N254-A254)/7)+MAX(1,(WEEKDAY(N254,1)&lt;WEEKDAY(A254,1))+1)</f>
        <v>2</v>
      </c>
    </row>
    <row r="255" spans="1:16">
      <c r="A255" s="19">
        <v>44082</v>
      </c>
      <c r="B255" s="21">
        <f t="shared" si="35"/>
        <v>44082</v>
      </c>
      <c r="C255" s="17">
        <f t="shared" si="27"/>
        <v>2</v>
      </c>
      <c r="D255" s="3">
        <f>COUNTIF($C$2:C255,C255)</f>
        <v>37</v>
      </c>
      <c r="E255" s="3">
        <f>COUNTIF($C$2:C255,C255)</f>
        <v>37</v>
      </c>
      <c r="F255" s="3">
        <f>IF(COUNTIF($C$2:C255,C255)&gt;53,COUNTIF($C$2:C255,C255)-53,COUNTIF($C$2:C255,C255))</f>
        <v>37</v>
      </c>
      <c r="G255" s="29">
        <f t="shared" si="28"/>
        <v>37</v>
      </c>
      <c r="H255" s="29">
        <f t="shared" si="29"/>
        <v>37</v>
      </c>
      <c r="I255" s="3">
        <f>COUNTIF($C$2:$C$736,C255)</f>
        <v>105</v>
      </c>
      <c r="J255" s="3">
        <f t="shared" si="30"/>
        <v>2020</v>
      </c>
      <c r="K255" s="3">
        <f t="shared" si="31"/>
        <v>2020</v>
      </c>
      <c r="L255" s="3">
        <f t="shared" si="32"/>
        <v>36</v>
      </c>
      <c r="M255" s="29">
        <f t="shared" ca="1" si="33"/>
        <v>22</v>
      </c>
      <c r="N255" s="19">
        <f t="shared" si="34"/>
        <v>44089</v>
      </c>
      <c r="O255" s="30">
        <f>INT((N255-A255)/7)+MAX(1,(WEEKDAY(N255,2)&lt;WEEKDAY(A255,2))+1)</f>
        <v>2</v>
      </c>
      <c r="P255" s="30">
        <f>INT((N255-A255)/7)+MAX(1,(WEEKDAY(N255,1)&lt;WEEKDAY(A255,1))+1)</f>
        <v>2</v>
      </c>
    </row>
    <row r="256" spans="1:16">
      <c r="A256" s="19">
        <v>44083</v>
      </c>
      <c r="B256" s="21">
        <f t="shared" si="35"/>
        <v>44083</v>
      </c>
      <c r="C256" s="17">
        <f t="shared" si="27"/>
        <v>3</v>
      </c>
      <c r="D256" s="3">
        <f>COUNTIF($C$2:C256,C256)</f>
        <v>37</v>
      </c>
      <c r="E256" s="3">
        <f>COUNTIF($C$2:C256,C256)</f>
        <v>37</v>
      </c>
      <c r="F256" s="3">
        <f>IF(COUNTIF($C$2:C256,C256)&gt;53,COUNTIF($C$2:C256,C256)-53,COUNTIF($C$2:C256,C256))</f>
        <v>37</v>
      </c>
      <c r="G256" s="29">
        <f t="shared" si="28"/>
        <v>37</v>
      </c>
      <c r="H256" s="29">
        <f t="shared" si="29"/>
        <v>37</v>
      </c>
      <c r="I256" s="3">
        <f>COUNTIF($C$2:$C$736,C256)</f>
        <v>105</v>
      </c>
      <c r="J256" s="3">
        <f t="shared" si="30"/>
        <v>2020</v>
      </c>
      <c r="K256" s="3">
        <f t="shared" si="31"/>
        <v>2020</v>
      </c>
      <c r="L256" s="3">
        <f t="shared" si="32"/>
        <v>37</v>
      </c>
      <c r="M256" s="29">
        <f t="shared" ca="1" si="33"/>
        <v>22</v>
      </c>
      <c r="N256" s="19">
        <f t="shared" si="34"/>
        <v>44090</v>
      </c>
      <c r="O256" s="30">
        <f>INT((N256-A256)/7)+MAX(1,(WEEKDAY(N256,2)&lt;WEEKDAY(A256,2))+1)</f>
        <v>2</v>
      </c>
      <c r="P256" s="30">
        <f>INT((N256-A256)/7)+MAX(1,(WEEKDAY(N256,1)&lt;WEEKDAY(A256,1))+1)</f>
        <v>2</v>
      </c>
    </row>
    <row r="257" spans="1:16">
      <c r="A257" s="19">
        <v>44084</v>
      </c>
      <c r="B257" s="21">
        <f t="shared" si="35"/>
        <v>44084</v>
      </c>
      <c r="C257" s="17">
        <f t="shared" si="27"/>
        <v>4</v>
      </c>
      <c r="D257" s="3">
        <f>COUNTIF($C$2:C257,C257)</f>
        <v>37</v>
      </c>
      <c r="E257" s="3">
        <f>COUNTIF($C$2:C257,C257)</f>
        <v>37</v>
      </c>
      <c r="F257" s="3">
        <f>IF(COUNTIF($C$2:C257,C257)&gt;53,COUNTIF($C$2:C257,C257)-53,COUNTIF($C$2:C257,C257))</f>
        <v>37</v>
      </c>
      <c r="G257" s="29">
        <f t="shared" si="28"/>
        <v>37</v>
      </c>
      <c r="H257" s="29">
        <f t="shared" si="29"/>
        <v>37</v>
      </c>
      <c r="I257" s="3">
        <f>COUNTIF($C$2:$C$736,C257)</f>
        <v>105</v>
      </c>
      <c r="J257" s="3">
        <f t="shared" si="30"/>
        <v>2020</v>
      </c>
      <c r="K257" s="3">
        <f t="shared" si="31"/>
        <v>2020</v>
      </c>
      <c r="L257" s="3">
        <f t="shared" si="32"/>
        <v>37</v>
      </c>
      <c r="M257" s="29">
        <f t="shared" ca="1" si="33"/>
        <v>22</v>
      </c>
      <c r="N257" s="19">
        <f t="shared" si="34"/>
        <v>44091</v>
      </c>
      <c r="O257" s="30">
        <f>INT((N257-A257)/7)+MAX(1,(WEEKDAY(N257,2)&lt;WEEKDAY(A257,2))+1)</f>
        <v>2</v>
      </c>
      <c r="P257" s="30">
        <f>INT((N257-A257)/7)+MAX(1,(WEEKDAY(N257,1)&lt;WEEKDAY(A257,1))+1)</f>
        <v>2</v>
      </c>
    </row>
    <row r="258" spans="1:16">
      <c r="A258" s="19">
        <v>44085</v>
      </c>
      <c r="B258" s="21">
        <f t="shared" si="35"/>
        <v>44085</v>
      </c>
      <c r="C258" s="17">
        <f t="shared" si="27"/>
        <v>5</v>
      </c>
      <c r="D258" s="3">
        <f>COUNTIF($C$2:C258,C258)</f>
        <v>37</v>
      </c>
      <c r="E258" s="3">
        <f>COUNTIF($C$2:C258,C258)</f>
        <v>37</v>
      </c>
      <c r="F258" s="3">
        <f>IF(COUNTIF($C$2:C258,C258)&gt;53,COUNTIF($C$2:C258,C258)-53,COUNTIF($C$2:C258,C258))</f>
        <v>37</v>
      </c>
      <c r="G258" s="29">
        <f t="shared" si="28"/>
        <v>37</v>
      </c>
      <c r="H258" s="29">
        <f t="shared" si="29"/>
        <v>37</v>
      </c>
      <c r="I258" s="3">
        <f>COUNTIF($C$2:$C$736,C258)</f>
        <v>105</v>
      </c>
      <c r="J258" s="3">
        <f t="shared" si="30"/>
        <v>2020</v>
      </c>
      <c r="K258" s="3">
        <f t="shared" si="31"/>
        <v>2020</v>
      </c>
      <c r="L258" s="3">
        <f t="shared" si="32"/>
        <v>37</v>
      </c>
      <c r="M258" s="29">
        <f t="shared" ca="1" si="33"/>
        <v>22</v>
      </c>
      <c r="N258" s="19">
        <f t="shared" si="34"/>
        <v>44092</v>
      </c>
      <c r="O258" s="30">
        <f>INT((N258-A258)/7)+MAX(1,(WEEKDAY(N258,2)&lt;WEEKDAY(A258,2))+1)</f>
        <v>2</v>
      </c>
      <c r="P258" s="30">
        <f>INT((N258-A258)/7)+MAX(1,(WEEKDAY(N258,1)&lt;WEEKDAY(A258,1))+1)</f>
        <v>2</v>
      </c>
    </row>
    <row r="259" spans="1:16">
      <c r="A259" s="19">
        <v>44086</v>
      </c>
      <c r="B259" s="21">
        <f t="shared" si="35"/>
        <v>44086</v>
      </c>
      <c r="C259" s="17">
        <f t="shared" ref="C259:C322" si="36">WEEKDAY(B259,2)</f>
        <v>6</v>
      </c>
      <c r="D259" s="3">
        <f>COUNTIF($C$2:C259,C259)</f>
        <v>37</v>
      </c>
      <c r="E259" s="3">
        <f>COUNTIF($C$2:C259,C259)</f>
        <v>37</v>
      </c>
      <c r="F259" s="3">
        <f>IF(COUNTIF($C$2:C259,C259)&gt;53,COUNTIF($C$2:C259,C259)-53,COUNTIF($C$2:C259,C259))</f>
        <v>37</v>
      </c>
      <c r="G259" s="29">
        <f t="shared" ref="G259:G322" si="37">WEEKNUM(A259,2)</f>
        <v>37</v>
      </c>
      <c r="H259" s="29">
        <f t="shared" ref="H259:H322" si="38">WEEKNUM(A259,1)</f>
        <v>37</v>
      </c>
      <c r="I259" s="3">
        <f>COUNTIF($C$2:$C$736,C259)</f>
        <v>105</v>
      </c>
      <c r="J259" s="3">
        <f t="shared" ref="J259:J322" si="39">YEAR(A259)</f>
        <v>2020</v>
      </c>
      <c r="K259" s="3">
        <f t="shared" ref="K259:K322" si="40">IF(E259&lt;=53,2020,2021)</f>
        <v>2020</v>
      </c>
      <c r="L259" s="3">
        <f t="shared" ref="L259:L322" si="41">INT((A259-DATE(YEAR(A259),1,1))/7)+1</f>
        <v>37</v>
      </c>
      <c r="M259" s="29">
        <f t="shared" ref="M259:M322" ca="1" si="42">WEEKNUM(TODAY())</f>
        <v>22</v>
      </c>
      <c r="N259" s="19">
        <f t="shared" ref="N259:N322" si="43">A259+7</f>
        <v>44093</v>
      </c>
      <c r="O259" s="30">
        <f>INT((N259-A259)/7)+MAX(1,(WEEKDAY(N259,2)&lt;WEEKDAY(A259,2))+1)</f>
        <v>2</v>
      </c>
      <c r="P259" s="30">
        <f>INT((N259-A259)/7)+MAX(1,(WEEKDAY(N259,1)&lt;WEEKDAY(A259,1))+1)</f>
        <v>2</v>
      </c>
    </row>
    <row r="260" spans="1:16">
      <c r="A260" s="19">
        <v>44087</v>
      </c>
      <c r="B260" s="21">
        <f t="shared" si="35"/>
        <v>44087</v>
      </c>
      <c r="C260" s="17">
        <f t="shared" si="36"/>
        <v>7</v>
      </c>
      <c r="D260" s="3">
        <f>COUNTIF($C$2:C260,C260)</f>
        <v>37</v>
      </c>
      <c r="E260" s="3">
        <f>COUNTIF($C$2:C260,C260)</f>
        <v>37</v>
      </c>
      <c r="F260" s="3">
        <f>IF(COUNTIF($C$2:C260,C260)&gt;53,COUNTIF($C$2:C260,C260)-53,COUNTIF($C$2:C260,C260))</f>
        <v>37</v>
      </c>
      <c r="G260" s="29">
        <f t="shared" si="37"/>
        <v>37</v>
      </c>
      <c r="H260" s="29">
        <f t="shared" si="38"/>
        <v>38</v>
      </c>
      <c r="I260" s="3">
        <f>COUNTIF($C$2:$C$736,C260)</f>
        <v>105</v>
      </c>
      <c r="J260" s="3">
        <f t="shared" si="39"/>
        <v>2020</v>
      </c>
      <c r="K260" s="3">
        <f t="shared" si="40"/>
        <v>2020</v>
      </c>
      <c r="L260" s="3">
        <f t="shared" si="41"/>
        <v>37</v>
      </c>
      <c r="M260" s="29">
        <f t="shared" ca="1" si="42"/>
        <v>22</v>
      </c>
      <c r="N260" s="19">
        <f t="shared" si="43"/>
        <v>44094</v>
      </c>
      <c r="O260" s="30">
        <f>INT((N260-A260)/7)+MAX(1,(WEEKDAY(N260,2)&lt;WEEKDAY(A260,2))+1)</f>
        <v>2</v>
      </c>
      <c r="P260" s="30">
        <f>INT((N260-A260)/7)+MAX(1,(WEEKDAY(N260,1)&lt;WEEKDAY(A260,1))+1)</f>
        <v>2</v>
      </c>
    </row>
    <row r="261" spans="1:16">
      <c r="A261" s="19">
        <v>44088</v>
      </c>
      <c r="B261" s="21">
        <f t="shared" ref="B261:B324" si="44">A261</f>
        <v>44088</v>
      </c>
      <c r="C261" s="17">
        <f t="shared" si="36"/>
        <v>1</v>
      </c>
      <c r="D261" s="3">
        <f>COUNTIF($C$2:C261,C261)</f>
        <v>38</v>
      </c>
      <c r="E261" s="3">
        <f>COUNTIF($C$2:C261,C261)</f>
        <v>38</v>
      </c>
      <c r="F261" s="3">
        <f>IF(COUNTIF($C$2:C261,C261)&gt;53,COUNTIF($C$2:C261,C261)-53,COUNTIF($C$2:C261,C261))</f>
        <v>38</v>
      </c>
      <c r="G261" s="29">
        <f t="shared" si="37"/>
        <v>38</v>
      </c>
      <c r="H261" s="29">
        <f t="shared" si="38"/>
        <v>38</v>
      </c>
      <c r="I261" s="3">
        <f>COUNTIF($C$2:$C$736,C261)</f>
        <v>105</v>
      </c>
      <c r="J261" s="3">
        <f t="shared" si="39"/>
        <v>2020</v>
      </c>
      <c r="K261" s="3">
        <f t="shared" si="40"/>
        <v>2020</v>
      </c>
      <c r="L261" s="3">
        <f t="shared" si="41"/>
        <v>37</v>
      </c>
      <c r="M261" s="29">
        <f t="shared" ca="1" si="42"/>
        <v>22</v>
      </c>
      <c r="N261" s="19">
        <f t="shared" si="43"/>
        <v>44095</v>
      </c>
      <c r="O261" s="30">
        <f>INT((N261-A261)/7)+MAX(1,(WEEKDAY(N261,2)&lt;WEEKDAY(A261,2))+1)</f>
        <v>2</v>
      </c>
      <c r="P261" s="30">
        <f>INT((N261-A261)/7)+MAX(1,(WEEKDAY(N261,1)&lt;WEEKDAY(A261,1))+1)</f>
        <v>2</v>
      </c>
    </row>
    <row r="262" spans="1:16">
      <c r="A262" s="19">
        <v>44089</v>
      </c>
      <c r="B262" s="21">
        <f t="shared" si="44"/>
        <v>44089</v>
      </c>
      <c r="C262" s="17">
        <f t="shared" si="36"/>
        <v>2</v>
      </c>
      <c r="D262" s="3">
        <f>COUNTIF($C$2:C262,C262)</f>
        <v>38</v>
      </c>
      <c r="E262" s="3">
        <f>COUNTIF($C$2:C262,C262)</f>
        <v>38</v>
      </c>
      <c r="F262" s="3">
        <f>IF(COUNTIF($C$2:C262,C262)&gt;53,COUNTIF($C$2:C262,C262)-53,COUNTIF($C$2:C262,C262))</f>
        <v>38</v>
      </c>
      <c r="G262" s="29">
        <f t="shared" si="37"/>
        <v>38</v>
      </c>
      <c r="H262" s="29">
        <f t="shared" si="38"/>
        <v>38</v>
      </c>
      <c r="I262" s="3">
        <f>COUNTIF($C$2:$C$736,C262)</f>
        <v>105</v>
      </c>
      <c r="J262" s="3">
        <f t="shared" si="39"/>
        <v>2020</v>
      </c>
      <c r="K262" s="3">
        <f t="shared" si="40"/>
        <v>2020</v>
      </c>
      <c r="L262" s="3">
        <f t="shared" si="41"/>
        <v>37</v>
      </c>
      <c r="M262" s="29">
        <f t="shared" ca="1" si="42"/>
        <v>22</v>
      </c>
      <c r="N262" s="19">
        <f t="shared" si="43"/>
        <v>44096</v>
      </c>
      <c r="O262" s="30">
        <f>INT((N262-A262)/7)+MAX(1,(WEEKDAY(N262,2)&lt;WEEKDAY(A262,2))+1)</f>
        <v>2</v>
      </c>
      <c r="P262" s="30">
        <f>INT((N262-A262)/7)+MAX(1,(WEEKDAY(N262,1)&lt;WEEKDAY(A262,1))+1)</f>
        <v>2</v>
      </c>
    </row>
    <row r="263" spans="1:16">
      <c r="A263" s="19">
        <v>44090</v>
      </c>
      <c r="B263" s="21">
        <f t="shared" si="44"/>
        <v>44090</v>
      </c>
      <c r="C263" s="17">
        <f t="shared" si="36"/>
        <v>3</v>
      </c>
      <c r="D263" s="3">
        <f>COUNTIF($C$2:C263,C263)</f>
        <v>38</v>
      </c>
      <c r="E263" s="3">
        <f>COUNTIF($C$2:C263,C263)</f>
        <v>38</v>
      </c>
      <c r="F263" s="3">
        <f>IF(COUNTIF($C$2:C263,C263)&gt;53,COUNTIF($C$2:C263,C263)-53,COUNTIF($C$2:C263,C263))</f>
        <v>38</v>
      </c>
      <c r="G263" s="29">
        <f t="shared" si="37"/>
        <v>38</v>
      </c>
      <c r="H263" s="29">
        <f t="shared" si="38"/>
        <v>38</v>
      </c>
      <c r="I263" s="3">
        <f>COUNTIF($C$2:$C$736,C263)</f>
        <v>105</v>
      </c>
      <c r="J263" s="3">
        <f t="shared" si="39"/>
        <v>2020</v>
      </c>
      <c r="K263" s="3">
        <f t="shared" si="40"/>
        <v>2020</v>
      </c>
      <c r="L263" s="3">
        <f t="shared" si="41"/>
        <v>38</v>
      </c>
      <c r="M263" s="29">
        <f t="shared" ca="1" si="42"/>
        <v>22</v>
      </c>
      <c r="N263" s="19">
        <f t="shared" si="43"/>
        <v>44097</v>
      </c>
      <c r="O263" s="30">
        <f>INT((N263-A263)/7)+MAX(1,(WEEKDAY(N263,2)&lt;WEEKDAY(A263,2))+1)</f>
        <v>2</v>
      </c>
      <c r="P263" s="30">
        <f>INT((N263-A263)/7)+MAX(1,(WEEKDAY(N263,1)&lt;WEEKDAY(A263,1))+1)</f>
        <v>2</v>
      </c>
    </row>
    <row r="264" spans="1:16">
      <c r="A264" s="19">
        <v>44091</v>
      </c>
      <c r="B264" s="21">
        <f t="shared" si="44"/>
        <v>44091</v>
      </c>
      <c r="C264" s="17">
        <f t="shared" si="36"/>
        <v>4</v>
      </c>
      <c r="D264" s="3">
        <f>COUNTIF($C$2:C264,C264)</f>
        <v>38</v>
      </c>
      <c r="E264" s="3">
        <f>COUNTIF($C$2:C264,C264)</f>
        <v>38</v>
      </c>
      <c r="F264" s="3">
        <f>IF(COUNTIF($C$2:C264,C264)&gt;53,COUNTIF($C$2:C264,C264)-53,COUNTIF($C$2:C264,C264))</f>
        <v>38</v>
      </c>
      <c r="G264" s="29">
        <f t="shared" si="37"/>
        <v>38</v>
      </c>
      <c r="H264" s="29">
        <f t="shared" si="38"/>
        <v>38</v>
      </c>
      <c r="I264" s="3">
        <f>COUNTIF($C$2:$C$736,C264)</f>
        <v>105</v>
      </c>
      <c r="J264" s="3">
        <f t="shared" si="39"/>
        <v>2020</v>
      </c>
      <c r="K264" s="3">
        <f t="shared" si="40"/>
        <v>2020</v>
      </c>
      <c r="L264" s="3">
        <f t="shared" si="41"/>
        <v>38</v>
      </c>
      <c r="M264" s="29">
        <f t="shared" ca="1" si="42"/>
        <v>22</v>
      </c>
      <c r="N264" s="19">
        <f t="shared" si="43"/>
        <v>44098</v>
      </c>
      <c r="O264" s="30">
        <f>INT((N264-A264)/7)+MAX(1,(WEEKDAY(N264,2)&lt;WEEKDAY(A264,2))+1)</f>
        <v>2</v>
      </c>
      <c r="P264" s="30">
        <f>INT((N264-A264)/7)+MAX(1,(WEEKDAY(N264,1)&lt;WEEKDAY(A264,1))+1)</f>
        <v>2</v>
      </c>
    </row>
    <row r="265" spans="1:16">
      <c r="A265" s="19">
        <v>44092</v>
      </c>
      <c r="B265" s="21">
        <f t="shared" si="44"/>
        <v>44092</v>
      </c>
      <c r="C265" s="17">
        <f t="shared" si="36"/>
        <v>5</v>
      </c>
      <c r="D265" s="3">
        <f>COUNTIF($C$2:C265,C265)</f>
        <v>38</v>
      </c>
      <c r="E265" s="3">
        <f>COUNTIF($C$2:C265,C265)</f>
        <v>38</v>
      </c>
      <c r="F265" s="3">
        <f>IF(COUNTIF($C$2:C265,C265)&gt;53,COUNTIF($C$2:C265,C265)-53,COUNTIF($C$2:C265,C265))</f>
        <v>38</v>
      </c>
      <c r="G265" s="29">
        <f t="shared" si="37"/>
        <v>38</v>
      </c>
      <c r="H265" s="29">
        <f t="shared" si="38"/>
        <v>38</v>
      </c>
      <c r="I265" s="3">
        <f>COUNTIF($C$2:$C$736,C265)</f>
        <v>105</v>
      </c>
      <c r="J265" s="3">
        <f t="shared" si="39"/>
        <v>2020</v>
      </c>
      <c r="K265" s="3">
        <f t="shared" si="40"/>
        <v>2020</v>
      </c>
      <c r="L265" s="3">
        <f t="shared" si="41"/>
        <v>38</v>
      </c>
      <c r="M265" s="29">
        <f t="shared" ca="1" si="42"/>
        <v>22</v>
      </c>
      <c r="N265" s="19">
        <f t="shared" si="43"/>
        <v>44099</v>
      </c>
      <c r="O265" s="30">
        <f>INT((N265-A265)/7)+MAX(1,(WEEKDAY(N265,2)&lt;WEEKDAY(A265,2))+1)</f>
        <v>2</v>
      </c>
      <c r="P265" s="30">
        <f>INT((N265-A265)/7)+MAX(1,(WEEKDAY(N265,1)&lt;WEEKDAY(A265,1))+1)</f>
        <v>2</v>
      </c>
    </row>
    <row r="266" spans="1:16">
      <c r="A266" s="19">
        <v>44093</v>
      </c>
      <c r="B266" s="21">
        <f t="shared" si="44"/>
        <v>44093</v>
      </c>
      <c r="C266" s="17">
        <f t="shared" si="36"/>
        <v>6</v>
      </c>
      <c r="D266" s="3">
        <f>COUNTIF($C$2:C266,C266)</f>
        <v>38</v>
      </c>
      <c r="E266" s="3">
        <f>COUNTIF($C$2:C266,C266)</f>
        <v>38</v>
      </c>
      <c r="F266" s="3">
        <f>IF(COUNTIF($C$2:C266,C266)&gt;53,COUNTIF($C$2:C266,C266)-53,COUNTIF($C$2:C266,C266))</f>
        <v>38</v>
      </c>
      <c r="G266" s="29">
        <f t="shared" si="37"/>
        <v>38</v>
      </c>
      <c r="H266" s="29">
        <f t="shared" si="38"/>
        <v>38</v>
      </c>
      <c r="I266" s="3">
        <f>COUNTIF($C$2:$C$736,C266)</f>
        <v>105</v>
      </c>
      <c r="J266" s="3">
        <f t="shared" si="39"/>
        <v>2020</v>
      </c>
      <c r="K266" s="3">
        <f t="shared" si="40"/>
        <v>2020</v>
      </c>
      <c r="L266" s="3">
        <f t="shared" si="41"/>
        <v>38</v>
      </c>
      <c r="M266" s="29">
        <f t="shared" ca="1" si="42"/>
        <v>22</v>
      </c>
      <c r="N266" s="19">
        <f t="shared" si="43"/>
        <v>44100</v>
      </c>
      <c r="O266" s="30">
        <f>INT((N266-A266)/7)+MAX(1,(WEEKDAY(N266,2)&lt;WEEKDAY(A266,2))+1)</f>
        <v>2</v>
      </c>
      <c r="P266" s="30">
        <f>INT((N266-A266)/7)+MAX(1,(WEEKDAY(N266,1)&lt;WEEKDAY(A266,1))+1)</f>
        <v>2</v>
      </c>
    </row>
    <row r="267" spans="1:16">
      <c r="A267" s="19">
        <v>44094</v>
      </c>
      <c r="B267" s="21">
        <f t="shared" si="44"/>
        <v>44094</v>
      </c>
      <c r="C267" s="17">
        <f t="shared" si="36"/>
        <v>7</v>
      </c>
      <c r="D267" s="3">
        <f>COUNTIF($C$2:C267,C267)</f>
        <v>38</v>
      </c>
      <c r="E267" s="3">
        <f>COUNTIF($C$2:C267,C267)</f>
        <v>38</v>
      </c>
      <c r="F267" s="3">
        <f>IF(COUNTIF($C$2:C267,C267)&gt;53,COUNTIF($C$2:C267,C267)-53,COUNTIF($C$2:C267,C267))</f>
        <v>38</v>
      </c>
      <c r="G267" s="29">
        <f t="shared" si="37"/>
        <v>38</v>
      </c>
      <c r="H267" s="29">
        <f t="shared" si="38"/>
        <v>39</v>
      </c>
      <c r="I267" s="3">
        <f>COUNTIF($C$2:$C$736,C267)</f>
        <v>105</v>
      </c>
      <c r="J267" s="3">
        <f t="shared" si="39"/>
        <v>2020</v>
      </c>
      <c r="K267" s="3">
        <f t="shared" si="40"/>
        <v>2020</v>
      </c>
      <c r="L267" s="3">
        <f t="shared" si="41"/>
        <v>38</v>
      </c>
      <c r="M267" s="29">
        <f t="shared" ca="1" si="42"/>
        <v>22</v>
      </c>
      <c r="N267" s="19">
        <f t="shared" si="43"/>
        <v>44101</v>
      </c>
      <c r="O267" s="30">
        <f>INT((N267-A267)/7)+MAX(1,(WEEKDAY(N267,2)&lt;WEEKDAY(A267,2))+1)</f>
        <v>2</v>
      </c>
      <c r="P267" s="30">
        <f>INT((N267-A267)/7)+MAX(1,(WEEKDAY(N267,1)&lt;WEEKDAY(A267,1))+1)</f>
        <v>2</v>
      </c>
    </row>
    <row r="268" spans="1:16">
      <c r="A268" s="19">
        <v>44095</v>
      </c>
      <c r="B268" s="21">
        <f t="shared" si="44"/>
        <v>44095</v>
      </c>
      <c r="C268" s="17">
        <f t="shared" si="36"/>
        <v>1</v>
      </c>
      <c r="D268" s="3">
        <f>COUNTIF($C$2:C268,C268)</f>
        <v>39</v>
      </c>
      <c r="E268" s="3">
        <f>COUNTIF($C$2:C268,C268)</f>
        <v>39</v>
      </c>
      <c r="F268" s="3">
        <f>IF(COUNTIF($C$2:C268,C268)&gt;53,COUNTIF($C$2:C268,C268)-53,COUNTIF($C$2:C268,C268))</f>
        <v>39</v>
      </c>
      <c r="G268" s="29">
        <f t="shared" si="37"/>
        <v>39</v>
      </c>
      <c r="H268" s="29">
        <f t="shared" si="38"/>
        <v>39</v>
      </c>
      <c r="I268" s="3">
        <f>COUNTIF($C$2:$C$736,C268)</f>
        <v>105</v>
      </c>
      <c r="J268" s="3">
        <f t="shared" si="39"/>
        <v>2020</v>
      </c>
      <c r="K268" s="3">
        <f t="shared" si="40"/>
        <v>2020</v>
      </c>
      <c r="L268" s="3">
        <f t="shared" si="41"/>
        <v>38</v>
      </c>
      <c r="M268" s="29">
        <f t="shared" ca="1" si="42"/>
        <v>22</v>
      </c>
      <c r="N268" s="19">
        <f t="shared" si="43"/>
        <v>44102</v>
      </c>
      <c r="O268" s="30">
        <f>INT((N268-A268)/7)+MAX(1,(WEEKDAY(N268,2)&lt;WEEKDAY(A268,2))+1)</f>
        <v>2</v>
      </c>
      <c r="P268" s="30">
        <f>INT((N268-A268)/7)+MAX(1,(WEEKDAY(N268,1)&lt;WEEKDAY(A268,1))+1)</f>
        <v>2</v>
      </c>
    </row>
    <row r="269" spans="1:16">
      <c r="A269" s="19">
        <v>44096</v>
      </c>
      <c r="B269" s="21">
        <f t="shared" si="44"/>
        <v>44096</v>
      </c>
      <c r="C269" s="17">
        <f t="shared" si="36"/>
        <v>2</v>
      </c>
      <c r="D269" s="3">
        <f>COUNTIF($C$2:C269,C269)</f>
        <v>39</v>
      </c>
      <c r="E269" s="3">
        <f>COUNTIF($C$2:C269,C269)</f>
        <v>39</v>
      </c>
      <c r="F269" s="3">
        <f>IF(COUNTIF($C$2:C269,C269)&gt;53,COUNTIF($C$2:C269,C269)-53,COUNTIF($C$2:C269,C269))</f>
        <v>39</v>
      </c>
      <c r="G269" s="29">
        <f t="shared" si="37"/>
        <v>39</v>
      </c>
      <c r="H269" s="29">
        <f t="shared" si="38"/>
        <v>39</v>
      </c>
      <c r="I269" s="3">
        <f>COUNTIF($C$2:$C$736,C269)</f>
        <v>105</v>
      </c>
      <c r="J269" s="3">
        <f t="shared" si="39"/>
        <v>2020</v>
      </c>
      <c r="K269" s="3">
        <f t="shared" si="40"/>
        <v>2020</v>
      </c>
      <c r="L269" s="3">
        <f t="shared" si="41"/>
        <v>38</v>
      </c>
      <c r="M269" s="29">
        <f t="shared" ca="1" si="42"/>
        <v>22</v>
      </c>
      <c r="N269" s="19">
        <f t="shared" si="43"/>
        <v>44103</v>
      </c>
      <c r="O269" s="30">
        <f>INT((N269-A269)/7)+MAX(1,(WEEKDAY(N269,2)&lt;WEEKDAY(A269,2))+1)</f>
        <v>2</v>
      </c>
      <c r="P269" s="30">
        <f>INT((N269-A269)/7)+MAX(1,(WEEKDAY(N269,1)&lt;WEEKDAY(A269,1))+1)</f>
        <v>2</v>
      </c>
    </row>
    <row r="270" spans="1:16">
      <c r="A270" s="19">
        <v>44097</v>
      </c>
      <c r="B270" s="21">
        <f t="shared" si="44"/>
        <v>44097</v>
      </c>
      <c r="C270" s="17">
        <f t="shared" si="36"/>
        <v>3</v>
      </c>
      <c r="D270" s="3">
        <f>COUNTIF($C$2:C270,C270)</f>
        <v>39</v>
      </c>
      <c r="E270" s="3">
        <f>COUNTIF($C$2:C270,C270)</f>
        <v>39</v>
      </c>
      <c r="F270" s="3">
        <f>IF(COUNTIF($C$2:C270,C270)&gt;53,COUNTIF($C$2:C270,C270)-53,COUNTIF($C$2:C270,C270))</f>
        <v>39</v>
      </c>
      <c r="G270" s="29">
        <f t="shared" si="37"/>
        <v>39</v>
      </c>
      <c r="H270" s="29">
        <f t="shared" si="38"/>
        <v>39</v>
      </c>
      <c r="I270" s="3">
        <f>COUNTIF($C$2:$C$736,C270)</f>
        <v>105</v>
      </c>
      <c r="J270" s="3">
        <f t="shared" si="39"/>
        <v>2020</v>
      </c>
      <c r="K270" s="3">
        <f t="shared" si="40"/>
        <v>2020</v>
      </c>
      <c r="L270" s="3">
        <f t="shared" si="41"/>
        <v>39</v>
      </c>
      <c r="M270" s="29">
        <f t="shared" ca="1" si="42"/>
        <v>22</v>
      </c>
      <c r="N270" s="19">
        <f t="shared" si="43"/>
        <v>44104</v>
      </c>
      <c r="O270" s="30">
        <f>INT((N270-A270)/7)+MAX(1,(WEEKDAY(N270,2)&lt;WEEKDAY(A270,2))+1)</f>
        <v>2</v>
      </c>
      <c r="P270" s="30">
        <f>INT((N270-A270)/7)+MAX(1,(WEEKDAY(N270,1)&lt;WEEKDAY(A270,1))+1)</f>
        <v>2</v>
      </c>
    </row>
    <row r="271" spans="1:16">
      <c r="A271" s="19">
        <v>44098</v>
      </c>
      <c r="B271" s="21">
        <f t="shared" si="44"/>
        <v>44098</v>
      </c>
      <c r="C271" s="17">
        <f t="shared" si="36"/>
        <v>4</v>
      </c>
      <c r="D271" s="3">
        <f>COUNTIF($C$2:C271,C271)</f>
        <v>39</v>
      </c>
      <c r="E271" s="3">
        <f>COUNTIF($C$2:C271,C271)</f>
        <v>39</v>
      </c>
      <c r="F271" s="3">
        <f>IF(COUNTIF($C$2:C271,C271)&gt;53,COUNTIF($C$2:C271,C271)-53,COUNTIF($C$2:C271,C271))</f>
        <v>39</v>
      </c>
      <c r="G271" s="29">
        <f t="shared" si="37"/>
        <v>39</v>
      </c>
      <c r="H271" s="29">
        <f t="shared" si="38"/>
        <v>39</v>
      </c>
      <c r="I271" s="3">
        <f>COUNTIF($C$2:$C$736,C271)</f>
        <v>105</v>
      </c>
      <c r="J271" s="3">
        <f t="shared" si="39"/>
        <v>2020</v>
      </c>
      <c r="K271" s="3">
        <f t="shared" si="40"/>
        <v>2020</v>
      </c>
      <c r="L271" s="3">
        <f t="shared" si="41"/>
        <v>39</v>
      </c>
      <c r="M271" s="29">
        <f t="shared" ca="1" si="42"/>
        <v>22</v>
      </c>
      <c r="N271" s="19">
        <f t="shared" si="43"/>
        <v>44105</v>
      </c>
      <c r="O271" s="30">
        <f>INT((N271-A271)/7)+MAX(1,(WEEKDAY(N271,2)&lt;WEEKDAY(A271,2))+1)</f>
        <v>2</v>
      </c>
      <c r="P271" s="30">
        <f>INT((N271-A271)/7)+MAX(1,(WEEKDAY(N271,1)&lt;WEEKDAY(A271,1))+1)</f>
        <v>2</v>
      </c>
    </row>
    <row r="272" spans="1:16">
      <c r="A272" s="19">
        <v>44099</v>
      </c>
      <c r="B272" s="21">
        <f t="shared" si="44"/>
        <v>44099</v>
      </c>
      <c r="C272" s="17">
        <f t="shared" si="36"/>
        <v>5</v>
      </c>
      <c r="D272" s="3">
        <f>COUNTIF($C$2:C272,C272)</f>
        <v>39</v>
      </c>
      <c r="E272" s="3">
        <f>COUNTIF($C$2:C272,C272)</f>
        <v>39</v>
      </c>
      <c r="F272" s="3">
        <f>IF(COUNTIF($C$2:C272,C272)&gt;53,COUNTIF($C$2:C272,C272)-53,COUNTIF($C$2:C272,C272))</f>
        <v>39</v>
      </c>
      <c r="G272" s="29">
        <f t="shared" si="37"/>
        <v>39</v>
      </c>
      <c r="H272" s="29">
        <f t="shared" si="38"/>
        <v>39</v>
      </c>
      <c r="I272" s="3">
        <f>COUNTIF($C$2:$C$736,C272)</f>
        <v>105</v>
      </c>
      <c r="J272" s="3">
        <f t="shared" si="39"/>
        <v>2020</v>
      </c>
      <c r="K272" s="3">
        <f t="shared" si="40"/>
        <v>2020</v>
      </c>
      <c r="L272" s="3">
        <f t="shared" si="41"/>
        <v>39</v>
      </c>
      <c r="M272" s="29">
        <f t="shared" ca="1" si="42"/>
        <v>22</v>
      </c>
      <c r="N272" s="19">
        <f t="shared" si="43"/>
        <v>44106</v>
      </c>
      <c r="O272" s="30">
        <f>INT((N272-A272)/7)+MAX(1,(WEEKDAY(N272,2)&lt;WEEKDAY(A272,2))+1)</f>
        <v>2</v>
      </c>
      <c r="P272" s="30">
        <f>INT((N272-A272)/7)+MAX(1,(WEEKDAY(N272,1)&lt;WEEKDAY(A272,1))+1)</f>
        <v>2</v>
      </c>
    </row>
    <row r="273" spans="1:16">
      <c r="A273" s="19">
        <v>44100</v>
      </c>
      <c r="B273" s="21">
        <f t="shared" si="44"/>
        <v>44100</v>
      </c>
      <c r="C273" s="17">
        <f t="shared" si="36"/>
        <v>6</v>
      </c>
      <c r="D273" s="3">
        <f>COUNTIF($C$2:C273,C273)</f>
        <v>39</v>
      </c>
      <c r="E273" s="3">
        <f>COUNTIF($C$2:C273,C273)</f>
        <v>39</v>
      </c>
      <c r="F273" s="3">
        <f>IF(COUNTIF($C$2:C273,C273)&gt;53,COUNTIF($C$2:C273,C273)-53,COUNTIF($C$2:C273,C273))</f>
        <v>39</v>
      </c>
      <c r="G273" s="29">
        <f t="shared" si="37"/>
        <v>39</v>
      </c>
      <c r="H273" s="29">
        <f t="shared" si="38"/>
        <v>39</v>
      </c>
      <c r="I273" s="3">
        <f>COUNTIF($C$2:$C$736,C273)</f>
        <v>105</v>
      </c>
      <c r="J273" s="3">
        <f t="shared" si="39"/>
        <v>2020</v>
      </c>
      <c r="K273" s="3">
        <f t="shared" si="40"/>
        <v>2020</v>
      </c>
      <c r="L273" s="3">
        <f t="shared" si="41"/>
        <v>39</v>
      </c>
      <c r="M273" s="29">
        <f t="shared" ca="1" si="42"/>
        <v>22</v>
      </c>
      <c r="N273" s="19">
        <f t="shared" si="43"/>
        <v>44107</v>
      </c>
      <c r="O273" s="30">
        <f>INT((N273-A273)/7)+MAX(1,(WEEKDAY(N273,2)&lt;WEEKDAY(A273,2))+1)</f>
        <v>2</v>
      </c>
      <c r="P273" s="30">
        <f>INT((N273-A273)/7)+MAX(1,(WEEKDAY(N273,1)&lt;WEEKDAY(A273,1))+1)</f>
        <v>2</v>
      </c>
    </row>
    <row r="274" spans="1:16">
      <c r="A274" s="19">
        <v>44101</v>
      </c>
      <c r="B274" s="21">
        <f t="shared" si="44"/>
        <v>44101</v>
      </c>
      <c r="C274" s="17">
        <f t="shared" si="36"/>
        <v>7</v>
      </c>
      <c r="D274" s="3">
        <f>COUNTIF($C$2:C274,C274)</f>
        <v>39</v>
      </c>
      <c r="E274" s="3">
        <f>COUNTIF($C$2:C274,C274)</f>
        <v>39</v>
      </c>
      <c r="F274" s="3">
        <f>IF(COUNTIF($C$2:C274,C274)&gt;53,COUNTIF($C$2:C274,C274)-53,COUNTIF($C$2:C274,C274))</f>
        <v>39</v>
      </c>
      <c r="G274" s="29">
        <f t="shared" si="37"/>
        <v>39</v>
      </c>
      <c r="H274" s="29">
        <f t="shared" si="38"/>
        <v>40</v>
      </c>
      <c r="I274" s="3">
        <f>COUNTIF($C$2:$C$736,C274)</f>
        <v>105</v>
      </c>
      <c r="J274" s="3">
        <f t="shared" si="39"/>
        <v>2020</v>
      </c>
      <c r="K274" s="3">
        <f t="shared" si="40"/>
        <v>2020</v>
      </c>
      <c r="L274" s="3">
        <f t="shared" si="41"/>
        <v>39</v>
      </c>
      <c r="M274" s="29">
        <f t="shared" ca="1" si="42"/>
        <v>22</v>
      </c>
      <c r="N274" s="19">
        <f t="shared" si="43"/>
        <v>44108</v>
      </c>
      <c r="O274" s="30">
        <f>INT((N274-A274)/7)+MAX(1,(WEEKDAY(N274,2)&lt;WEEKDAY(A274,2))+1)</f>
        <v>2</v>
      </c>
      <c r="P274" s="30">
        <f>INT((N274-A274)/7)+MAX(1,(WEEKDAY(N274,1)&lt;WEEKDAY(A274,1))+1)</f>
        <v>2</v>
      </c>
    </row>
    <row r="275" spans="1:16">
      <c r="A275" s="19">
        <v>44102</v>
      </c>
      <c r="B275" s="21">
        <f t="shared" si="44"/>
        <v>44102</v>
      </c>
      <c r="C275" s="17">
        <f t="shared" si="36"/>
        <v>1</v>
      </c>
      <c r="D275" s="3">
        <f>COUNTIF($C$2:C275,C275)</f>
        <v>40</v>
      </c>
      <c r="E275" s="3">
        <f>COUNTIF($C$2:C275,C275)</f>
        <v>40</v>
      </c>
      <c r="F275" s="3">
        <f>IF(COUNTIF($C$2:C275,C275)&gt;53,COUNTIF($C$2:C275,C275)-53,COUNTIF($C$2:C275,C275))</f>
        <v>40</v>
      </c>
      <c r="G275" s="29">
        <f t="shared" si="37"/>
        <v>40</v>
      </c>
      <c r="H275" s="29">
        <f t="shared" si="38"/>
        <v>40</v>
      </c>
      <c r="I275" s="3">
        <f>COUNTIF($C$2:$C$736,C275)</f>
        <v>105</v>
      </c>
      <c r="J275" s="3">
        <f t="shared" si="39"/>
        <v>2020</v>
      </c>
      <c r="K275" s="3">
        <f t="shared" si="40"/>
        <v>2020</v>
      </c>
      <c r="L275" s="3">
        <f t="shared" si="41"/>
        <v>39</v>
      </c>
      <c r="M275" s="29">
        <f t="shared" ca="1" si="42"/>
        <v>22</v>
      </c>
      <c r="N275" s="19">
        <f t="shared" si="43"/>
        <v>44109</v>
      </c>
      <c r="O275" s="30">
        <f>INT((N275-A275)/7)+MAX(1,(WEEKDAY(N275,2)&lt;WEEKDAY(A275,2))+1)</f>
        <v>2</v>
      </c>
      <c r="P275" s="30">
        <f>INT((N275-A275)/7)+MAX(1,(WEEKDAY(N275,1)&lt;WEEKDAY(A275,1))+1)</f>
        <v>2</v>
      </c>
    </row>
    <row r="276" spans="1:16">
      <c r="A276" s="19">
        <v>44103</v>
      </c>
      <c r="B276" s="21">
        <f t="shared" si="44"/>
        <v>44103</v>
      </c>
      <c r="C276" s="17">
        <f t="shared" si="36"/>
        <v>2</v>
      </c>
      <c r="D276" s="3">
        <f>COUNTIF($C$2:C276,C276)</f>
        <v>40</v>
      </c>
      <c r="E276" s="3">
        <f>COUNTIF($C$2:C276,C276)</f>
        <v>40</v>
      </c>
      <c r="F276" s="3">
        <f>IF(COUNTIF($C$2:C276,C276)&gt;53,COUNTIF($C$2:C276,C276)-53,COUNTIF($C$2:C276,C276))</f>
        <v>40</v>
      </c>
      <c r="G276" s="29">
        <f t="shared" si="37"/>
        <v>40</v>
      </c>
      <c r="H276" s="29">
        <f t="shared" si="38"/>
        <v>40</v>
      </c>
      <c r="I276" s="3">
        <f>COUNTIF($C$2:$C$736,C276)</f>
        <v>105</v>
      </c>
      <c r="J276" s="3">
        <f t="shared" si="39"/>
        <v>2020</v>
      </c>
      <c r="K276" s="3">
        <f t="shared" si="40"/>
        <v>2020</v>
      </c>
      <c r="L276" s="3">
        <f t="shared" si="41"/>
        <v>39</v>
      </c>
      <c r="M276" s="29">
        <f t="shared" ca="1" si="42"/>
        <v>22</v>
      </c>
      <c r="N276" s="19">
        <f t="shared" si="43"/>
        <v>44110</v>
      </c>
      <c r="O276" s="30">
        <f>INT((N276-A276)/7)+MAX(1,(WEEKDAY(N276,2)&lt;WEEKDAY(A276,2))+1)</f>
        <v>2</v>
      </c>
      <c r="P276" s="30">
        <f>INT((N276-A276)/7)+MAX(1,(WEEKDAY(N276,1)&lt;WEEKDAY(A276,1))+1)</f>
        <v>2</v>
      </c>
    </row>
    <row r="277" spans="1:16">
      <c r="A277" s="19">
        <v>44104</v>
      </c>
      <c r="B277" s="21">
        <f t="shared" si="44"/>
        <v>44104</v>
      </c>
      <c r="C277" s="17">
        <f t="shared" si="36"/>
        <v>3</v>
      </c>
      <c r="D277" s="3">
        <f>COUNTIF($C$2:C277,C277)</f>
        <v>40</v>
      </c>
      <c r="E277" s="3">
        <f>COUNTIF($C$2:C277,C277)</f>
        <v>40</v>
      </c>
      <c r="F277" s="3">
        <f>IF(COUNTIF($C$2:C277,C277)&gt;53,COUNTIF($C$2:C277,C277)-53,COUNTIF($C$2:C277,C277))</f>
        <v>40</v>
      </c>
      <c r="G277" s="29">
        <f t="shared" si="37"/>
        <v>40</v>
      </c>
      <c r="H277" s="29">
        <f t="shared" si="38"/>
        <v>40</v>
      </c>
      <c r="I277" s="3">
        <f>COUNTIF($C$2:$C$736,C277)</f>
        <v>105</v>
      </c>
      <c r="J277" s="3">
        <f t="shared" si="39"/>
        <v>2020</v>
      </c>
      <c r="K277" s="3">
        <f t="shared" si="40"/>
        <v>2020</v>
      </c>
      <c r="L277" s="3">
        <f t="shared" si="41"/>
        <v>40</v>
      </c>
      <c r="M277" s="29">
        <f t="shared" ca="1" si="42"/>
        <v>22</v>
      </c>
      <c r="N277" s="19">
        <f t="shared" si="43"/>
        <v>44111</v>
      </c>
      <c r="O277" s="30">
        <f>INT((N277-A277)/7)+MAX(1,(WEEKDAY(N277,2)&lt;WEEKDAY(A277,2))+1)</f>
        <v>2</v>
      </c>
      <c r="P277" s="30">
        <f>INT((N277-A277)/7)+MAX(1,(WEEKDAY(N277,1)&lt;WEEKDAY(A277,1))+1)</f>
        <v>2</v>
      </c>
    </row>
    <row r="278" spans="1:16">
      <c r="A278" s="19">
        <v>44105</v>
      </c>
      <c r="B278" s="21">
        <f t="shared" si="44"/>
        <v>44105</v>
      </c>
      <c r="C278" s="17">
        <f t="shared" si="36"/>
        <v>4</v>
      </c>
      <c r="D278" s="3">
        <f>COUNTIF($C$2:C278,C278)</f>
        <v>40</v>
      </c>
      <c r="E278" s="3">
        <f>COUNTIF($C$2:C278,C278)</f>
        <v>40</v>
      </c>
      <c r="F278" s="3">
        <f>IF(COUNTIF($C$2:C278,C278)&gt;53,COUNTIF($C$2:C278,C278)-53,COUNTIF($C$2:C278,C278))</f>
        <v>40</v>
      </c>
      <c r="G278" s="29">
        <f t="shared" si="37"/>
        <v>40</v>
      </c>
      <c r="H278" s="29">
        <f t="shared" si="38"/>
        <v>40</v>
      </c>
      <c r="I278" s="3">
        <f>COUNTIF($C$2:$C$736,C278)</f>
        <v>105</v>
      </c>
      <c r="J278" s="3">
        <f t="shared" si="39"/>
        <v>2020</v>
      </c>
      <c r="K278" s="3">
        <f t="shared" si="40"/>
        <v>2020</v>
      </c>
      <c r="L278" s="3">
        <f t="shared" si="41"/>
        <v>40</v>
      </c>
      <c r="M278" s="29">
        <f t="shared" ca="1" si="42"/>
        <v>22</v>
      </c>
      <c r="N278" s="19">
        <f t="shared" si="43"/>
        <v>44112</v>
      </c>
      <c r="O278" s="30">
        <f>INT((N278-A278)/7)+MAX(1,(WEEKDAY(N278,2)&lt;WEEKDAY(A278,2))+1)</f>
        <v>2</v>
      </c>
      <c r="P278" s="30">
        <f>INT((N278-A278)/7)+MAX(1,(WEEKDAY(N278,1)&lt;WEEKDAY(A278,1))+1)</f>
        <v>2</v>
      </c>
    </row>
    <row r="279" spans="1:16">
      <c r="A279" s="19">
        <v>44106</v>
      </c>
      <c r="B279" s="21">
        <f t="shared" si="44"/>
        <v>44106</v>
      </c>
      <c r="C279" s="17">
        <f t="shared" si="36"/>
        <v>5</v>
      </c>
      <c r="D279" s="3">
        <f>COUNTIF($C$2:C279,C279)</f>
        <v>40</v>
      </c>
      <c r="E279" s="3">
        <f>COUNTIF($C$2:C279,C279)</f>
        <v>40</v>
      </c>
      <c r="F279" s="3">
        <f>IF(COUNTIF($C$2:C279,C279)&gt;53,COUNTIF($C$2:C279,C279)-53,COUNTIF($C$2:C279,C279))</f>
        <v>40</v>
      </c>
      <c r="G279" s="29">
        <f t="shared" si="37"/>
        <v>40</v>
      </c>
      <c r="H279" s="29">
        <f t="shared" si="38"/>
        <v>40</v>
      </c>
      <c r="I279" s="3">
        <f>COUNTIF($C$2:$C$736,C279)</f>
        <v>105</v>
      </c>
      <c r="J279" s="3">
        <f t="shared" si="39"/>
        <v>2020</v>
      </c>
      <c r="K279" s="3">
        <f t="shared" si="40"/>
        <v>2020</v>
      </c>
      <c r="L279" s="3">
        <f t="shared" si="41"/>
        <v>40</v>
      </c>
      <c r="M279" s="29">
        <f t="shared" ca="1" si="42"/>
        <v>22</v>
      </c>
      <c r="N279" s="19">
        <f t="shared" si="43"/>
        <v>44113</v>
      </c>
      <c r="O279" s="30">
        <f>INT((N279-A279)/7)+MAX(1,(WEEKDAY(N279,2)&lt;WEEKDAY(A279,2))+1)</f>
        <v>2</v>
      </c>
      <c r="P279" s="30">
        <f>INT((N279-A279)/7)+MAX(1,(WEEKDAY(N279,1)&lt;WEEKDAY(A279,1))+1)</f>
        <v>2</v>
      </c>
    </row>
    <row r="280" spans="1:16">
      <c r="A280" s="19">
        <v>44107</v>
      </c>
      <c r="B280" s="21">
        <f t="shared" si="44"/>
        <v>44107</v>
      </c>
      <c r="C280" s="17">
        <f t="shared" si="36"/>
        <v>6</v>
      </c>
      <c r="D280" s="3">
        <f>COUNTIF($C$2:C280,C280)</f>
        <v>40</v>
      </c>
      <c r="E280" s="3">
        <f>COUNTIF($C$2:C280,C280)</f>
        <v>40</v>
      </c>
      <c r="F280" s="3">
        <f>IF(COUNTIF($C$2:C280,C280)&gt;53,COUNTIF($C$2:C280,C280)-53,COUNTIF($C$2:C280,C280))</f>
        <v>40</v>
      </c>
      <c r="G280" s="29">
        <f t="shared" si="37"/>
        <v>40</v>
      </c>
      <c r="H280" s="29">
        <f t="shared" si="38"/>
        <v>40</v>
      </c>
      <c r="I280" s="3">
        <f>COUNTIF($C$2:$C$736,C280)</f>
        <v>105</v>
      </c>
      <c r="J280" s="3">
        <f t="shared" si="39"/>
        <v>2020</v>
      </c>
      <c r="K280" s="3">
        <f t="shared" si="40"/>
        <v>2020</v>
      </c>
      <c r="L280" s="3">
        <f t="shared" si="41"/>
        <v>40</v>
      </c>
      <c r="M280" s="29">
        <f t="shared" ca="1" si="42"/>
        <v>22</v>
      </c>
      <c r="N280" s="19">
        <f t="shared" si="43"/>
        <v>44114</v>
      </c>
      <c r="O280" s="30">
        <f>INT((N280-A280)/7)+MAX(1,(WEEKDAY(N280,2)&lt;WEEKDAY(A280,2))+1)</f>
        <v>2</v>
      </c>
      <c r="P280" s="30">
        <f>INT((N280-A280)/7)+MAX(1,(WEEKDAY(N280,1)&lt;WEEKDAY(A280,1))+1)</f>
        <v>2</v>
      </c>
    </row>
    <row r="281" spans="1:16">
      <c r="A281" s="19">
        <v>44108</v>
      </c>
      <c r="B281" s="21">
        <f t="shared" si="44"/>
        <v>44108</v>
      </c>
      <c r="C281" s="17">
        <f t="shared" si="36"/>
        <v>7</v>
      </c>
      <c r="D281" s="3">
        <f>COUNTIF($C$2:C281,C281)</f>
        <v>40</v>
      </c>
      <c r="E281" s="3">
        <f>COUNTIF($C$2:C281,C281)</f>
        <v>40</v>
      </c>
      <c r="F281" s="3">
        <f>IF(COUNTIF($C$2:C281,C281)&gt;53,COUNTIF($C$2:C281,C281)-53,COUNTIF($C$2:C281,C281))</f>
        <v>40</v>
      </c>
      <c r="G281" s="29">
        <f t="shared" si="37"/>
        <v>40</v>
      </c>
      <c r="H281" s="29">
        <f t="shared" si="38"/>
        <v>41</v>
      </c>
      <c r="I281" s="3">
        <f>COUNTIF($C$2:$C$736,C281)</f>
        <v>105</v>
      </c>
      <c r="J281" s="3">
        <f t="shared" si="39"/>
        <v>2020</v>
      </c>
      <c r="K281" s="3">
        <f t="shared" si="40"/>
        <v>2020</v>
      </c>
      <c r="L281" s="3">
        <f t="shared" si="41"/>
        <v>40</v>
      </c>
      <c r="M281" s="29">
        <f t="shared" ca="1" si="42"/>
        <v>22</v>
      </c>
      <c r="N281" s="19">
        <f t="shared" si="43"/>
        <v>44115</v>
      </c>
      <c r="O281" s="30">
        <f>INT((N281-A281)/7)+MAX(1,(WEEKDAY(N281,2)&lt;WEEKDAY(A281,2))+1)</f>
        <v>2</v>
      </c>
      <c r="P281" s="30">
        <f>INT((N281-A281)/7)+MAX(1,(WEEKDAY(N281,1)&lt;WEEKDAY(A281,1))+1)</f>
        <v>2</v>
      </c>
    </row>
    <row r="282" spans="1:16">
      <c r="A282" s="19">
        <v>44109</v>
      </c>
      <c r="B282" s="21">
        <f t="shared" si="44"/>
        <v>44109</v>
      </c>
      <c r="C282" s="17">
        <f t="shared" si="36"/>
        <v>1</v>
      </c>
      <c r="D282" s="3">
        <f>COUNTIF($C$2:C282,C282)</f>
        <v>41</v>
      </c>
      <c r="E282" s="3">
        <f>COUNTIF($C$2:C282,C282)</f>
        <v>41</v>
      </c>
      <c r="F282" s="3">
        <f>IF(COUNTIF($C$2:C282,C282)&gt;53,COUNTIF($C$2:C282,C282)-53,COUNTIF($C$2:C282,C282))</f>
        <v>41</v>
      </c>
      <c r="G282" s="29">
        <f t="shared" si="37"/>
        <v>41</v>
      </c>
      <c r="H282" s="29">
        <f t="shared" si="38"/>
        <v>41</v>
      </c>
      <c r="I282" s="3">
        <f>COUNTIF($C$2:$C$736,C282)</f>
        <v>105</v>
      </c>
      <c r="J282" s="3">
        <f t="shared" si="39"/>
        <v>2020</v>
      </c>
      <c r="K282" s="3">
        <f t="shared" si="40"/>
        <v>2020</v>
      </c>
      <c r="L282" s="3">
        <f t="shared" si="41"/>
        <v>40</v>
      </c>
      <c r="M282" s="29">
        <f t="shared" ca="1" si="42"/>
        <v>22</v>
      </c>
      <c r="N282" s="19">
        <f t="shared" si="43"/>
        <v>44116</v>
      </c>
      <c r="O282" s="30">
        <f>INT((N282-A282)/7)+MAX(1,(WEEKDAY(N282,2)&lt;WEEKDAY(A282,2))+1)</f>
        <v>2</v>
      </c>
      <c r="P282" s="30">
        <f>INT((N282-A282)/7)+MAX(1,(WEEKDAY(N282,1)&lt;WEEKDAY(A282,1))+1)</f>
        <v>2</v>
      </c>
    </row>
    <row r="283" spans="1:16">
      <c r="A283" s="19">
        <v>44110</v>
      </c>
      <c r="B283" s="21">
        <f t="shared" si="44"/>
        <v>44110</v>
      </c>
      <c r="C283" s="17">
        <f t="shared" si="36"/>
        <v>2</v>
      </c>
      <c r="D283" s="3">
        <f>COUNTIF($C$2:C283,C283)</f>
        <v>41</v>
      </c>
      <c r="E283" s="3">
        <f>COUNTIF($C$2:C283,C283)</f>
        <v>41</v>
      </c>
      <c r="F283" s="3">
        <f>IF(COUNTIF($C$2:C283,C283)&gt;53,COUNTIF($C$2:C283,C283)-53,COUNTIF($C$2:C283,C283))</f>
        <v>41</v>
      </c>
      <c r="G283" s="29">
        <f t="shared" si="37"/>
        <v>41</v>
      </c>
      <c r="H283" s="29">
        <f t="shared" si="38"/>
        <v>41</v>
      </c>
      <c r="I283" s="3">
        <f>COUNTIF($C$2:$C$736,C283)</f>
        <v>105</v>
      </c>
      <c r="J283" s="3">
        <f t="shared" si="39"/>
        <v>2020</v>
      </c>
      <c r="K283" s="3">
        <f t="shared" si="40"/>
        <v>2020</v>
      </c>
      <c r="L283" s="3">
        <f t="shared" si="41"/>
        <v>40</v>
      </c>
      <c r="M283" s="29">
        <f t="shared" ca="1" si="42"/>
        <v>22</v>
      </c>
      <c r="N283" s="19">
        <f t="shared" si="43"/>
        <v>44117</v>
      </c>
      <c r="O283" s="30">
        <f>INT((N283-A283)/7)+MAX(1,(WEEKDAY(N283,2)&lt;WEEKDAY(A283,2))+1)</f>
        <v>2</v>
      </c>
      <c r="P283" s="30">
        <f>INT((N283-A283)/7)+MAX(1,(WEEKDAY(N283,1)&lt;WEEKDAY(A283,1))+1)</f>
        <v>2</v>
      </c>
    </row>
    <row r="284" spans="1:16">
      <c r="A284" s="19">
        <v>44111</v>
      </c>
      <c r="B284" s="21">
        <f t="shared" si="44"/>
        <v>44111</v>
      </c>
      <c r="C284" s="17">
        <f t="shared" si="36"/>
        <v>3</v>
      </c>
      <c r="D284" s="3">
        <f>COUNTIF($C$2:C284,C284)</f>
        <v>41</v>
      </c>
      <c r="E284" s="3">
        <f>COUNTIF($C$2:C284,C284)</f>
        <v>41</v>
      </c>
      <c r="F284" s="3">
        <f>IF(COUNTIF($C$2:C284,C284)&gt;53,COUNTIF($C$2:C284,C284)-53,COUNTIF($C$2:C284,C284))</f>
        <v>41</v>
      </c>
      <c r="G284" s="29">
        <f t="shared" si="37"/>
        <v>41</v>
      </c>
      <c r="H284" s="29">
        <f t="shared" si="38"/>
        <v>41</v>
      </c>
      <c r="I284" s="3">
        <f>COUNTIF($C$2:$C$736,C284)</f>
        <v>105</v>
      </c>
      <c r="J284" s="3">
        <f t="shared" si="39"/>
        <v>2020</v>
      </c>
      <c r="K284" s="3">
        <f t="shared" si="40"/>
        <v>2020</v>
      </c>
      <c r="L284" s="3">
        <f t="shared" si="41"/>
        <v>41</v>
      </c>
      <c r="M284" s="29">
        <f t="shared" ca="1" si="42"/>
        <v>22</v>
      </c>
      <c r="N284" s="19">
        <f t="shared" si="43"/>
        <v>44118</v>
      </c>
      <c r="O284" s="30">
        <f>INT((N284-A284)/7)+MAX(1,(WEEKDAY(N284,2)&lt;WEEKDAY(A284,2))+1)</f>
        <v>2</v>
      </c>
      <c r="P284" s="30">
        <f>INT((N284-A284)/7)+MAX(1,(WEEKDAY(N284,1)&lt;WEEKDAY(A284,1))+1)</f>
        <v>2</v>
      </c>
    </row>
    <row r="285" spans="1:16">
      <c r="A285" s="19">
        <v>44112</v>
      </c>
      <c r="B285" s="21">
        <f t="shared" si="44"/>
        <v>44112</v>
      </c>
      <c r="C285" s="17">
        <f t="shared" si="36"/>
        <v>4</v>
      </c>
      <c r="D285" s="3">
        <f>COUNTIF($C$2:C285,C285)</f>
        <v>41</v>
      </c>
      <c r="E285" s="3">
        <f>COUNTIF($C$2:C285,C285)</f>
        <v>41</v>
      </c>
      <c r="F285" s="3">
        <f>IF(COUNTIF($C$2:C285,C285)&gt;53,COUNTIF($C$2:C285,C285)-53,COUNTIF($C$2:C285,C285))</f>
        <v>41</v>
      </c>
      <c r="G285" s="29">
        <f t="shared" si="37"/>
        <v>41</v>
      </c>
      <c r="H285" s="29">
        <f t="shared" si="38"/>
        <v>41</v>
      </c>
      <c r="I285" s="3">
        <f>COUNTIF($C$2:$C$736,C285)</f>
        <v>105</v>
      </c>
      <c r="J285" s="3">
        <f t="shared" si="39"/>
        <v>2020</v>
      </c>
      <c r="K285" s="3">
        <f t="shared" si="40"/>
        <v>2020</v>
      </c>
      <c r="L285" s="3">
        <f t="shared" si="41"/>
        <v>41</v>
      </c>
      <c r="M285" s="29">
        <f t="shared" ca="1" si="42"/>
        <v>22</v>
      </c>
      <c r="N285" s="19">
        <f t="shared" si="43"/>
        <v>44119</v>
      </c>
      <c r="O285" s="30">
        <f>INT((N285-A285)/7)+MAX(1,(WEEKDAY(N285,2)&lt;WEEKDAY(A285,2))+1)</f>
        <v>2</v>
      </c>
      <c r="P285" s="30">
        <f>INT((N285-A285)/7)+MAX(1,(WEEKDAY(N285,1)&lt;WEEKDAY(A285,1))+1)</f>
        <v>2</v>
      </c>
    </row>
    <row r="286" spans="1:16">
      <c r="A286" s="19">
        <v>44113</v>
      </c>
      <c r="B286" s="21">
        <f t="shared" si="44"/>
        <v>44113</v>
      </c>
      <c r="C286" s="17">
        <f t="shared" si="36"/>
        <v>5</v>
      </c>
      <c r="D286" s="3">
        <f>COUNTIF($C$2:C286,C286)</f>
        <v>41</v>
      </c>
      <c r="E286" s="3">
        <f>COUNTIF($C$2:C286,C286)</f>
        <v>41</v>
      </c>
      <c r="F286" s="3">
        <f>IF(COUNTIF($C$2:C286,C286)&gt;53,COUNTIF($C$2:C286,C286)-53,COUNTIF($C$2:C286,C286))</f>
        <v>41</v>
      </c>
      <c r="G286" s="29">
        <f t="shared" si="37"/>
        <v>41</v>
      </c>
      <c r="H286" s="29">
        <f t="shared" si="38"/>
        <v>41</v>
      </c>
      <c r="I286" s="3">
        <f>COUNTIF($C$2:$C$736,C286)</f>
        <v>105</v>
      </c>
      <c r="J286" s="3">
        <f t="shared" si="39"/>
        <v>2020</v>
      </c>
      <c r="K286" s="3">
        <f t="shared" si="40"/>
        <v>2020</v>
      </c>
      <c r="L286" s="3">
        <f t="shared" si="41"/>
        <v>41</v>
      </c>
      <c r="M286" s="29">
        <f t="shared" ca="1" si="42"/>
        <v>22</v>
      </c>
      <c r="N286" s="19">
        <f t="shared" si="43"/>
        <v>44120</v>
      </c>
      <c r="O286" s="30">
        <f>INT((N286-A286)/7)+MAX(1,(WEEKDAY(N286,2)&lt;WEEKDAY(A286,2))+1)</f>
        <v>2</v>
      </c>
      <c r="P286" s="30">
        <f>INT((N286-A286)/7)+MAX(1,(WEEKDAY(N286,1)&lt;WEEKDAY(A286,1))+1)</f>
        <v>2</v>
      </c>
    </row>
    <row r="287" spans="1:16">
      <c r="A287" s="19">
        <v>44114</v>
      </c>
      <c r="B287" s="21">
        <f t="shared" si="44"/>
        <v>44114</v>
      </c>
      <c r="C287" s="17">
        <f t="shared" si="36"/>
        <v>6</v>
      </c>
      <c r="D287" s="3">
        <f>COUNTIF($C$2:C287,C287)</f>
        <v>41</v>
      </c>
      <c r="E287" s="3">
        <f>COUNTIF($C$2:C287,C287)</f>
        <v>41</v>
      </c>
      <c r="F287" s="3">
        <f>IF(COUNTIF($C$2:C287,C287)&gt;53,COUNTIF($C$2:C287,C287)-53,COUNTIF($C$2:C287,C287))</f>
        <v>41</v>
      </c>
      <c r="G287" s="29">
        <f t="shared" si="37"/>
        <v>41</v>
      </c>
      <c r="H287" s="29">
        <f t="shared" si="38"/>
        <v>41</v>
      </c>
      <c r="I287" s="3">
        <f>COUNTIF($C$2:$C$736,C287)</f>
        <v>105</v>
      </c>
      <c r="J287" s="3">
        <f t="shared" si="39"/>
        <v>2020</v>
      </c>
      <c r="K287" s="3">
        <f t="shared" si="40"/>
        <v>2020</v>
      </c>
      <c r="L287" s="3">
        <f t="shared" si="41"/>
        <v>41</v>
      </c>
      <c r="M287" s="29">
        <f t="shared" ca="1" si="42"/>
        <v>22</v>
      </c>
      <c r="N287" s="19">
        <f t="shared" si="43"/>
        <v>44121</v>
      </c>
      <c r="O287" s="30">
        <f>INT((N287-A287)/7)+MAX(1,(WEEKDAY(N287,2)&lt;WEEKDAY(A287,2))+1)</f>
        <v>2</v>
      </c>
      <c r="P287" s="30">
        <f>INT((N287-A287)/7)+MAX(1,(WEEKDAY(N287,1)&lt;WEEKDAY(A287,1))+1)</f>
        <v>2</v>
      </c>
    </row>
    <row r="288" spans="1:16">
      <c r="A288" s="19">
        <v>44115</v>
      </c>
      <c r="B288" s="21">
        <f t="shared" si="44"/>
        <v>44115</v>
      </c>
      <c r="C288" s="17">
        <f t="shared" si="36"/>
        <v>7</v>
      </c>
      <c r="D288" s="3">
        <f>COUNTIF($C$2:C288,C288)</f>
        <v>41</v>
      </c>
      <c r="E288" s="3">
        <f>COUNTIF($C$2:C288,C288)</f>
        <v>41</v>
      </c>
      <c r="F288" s="3">
        <f>IF(COUNTIF($C$2:C288,C288)&gt;53,COUNTIF($C$2:C288,C288)-53,COUNTIF($C$2:C288,C288))</f>
        <v>41</v>
      </c>
      <c r="G288" s="29">
        <f t="shared" si="37"/>
        <v>41</v>
      </c>
      <c r="H288" s="29">
        <f t="shared" si="38"/>
        <v>42</v>
      </c>
      <c r="I288" s="3">
        <f>COUNTIF($C$2:$C$736,C288)</f>
        <v>105</v>
      </c>
      <c r="J288" s="3">
        <f t="shared" si="39"/>
        <v>2020</v>
      </c>
      <c r="K288" s="3">
        <f t="shared" si="40"/>
        <v>2020</v>
      </c>
      <c r="L288" s="3">
        <f t="shared" si="41"/>
        <v>41</v>
      </c>
      <c r="M288" s="29">
        <f t="shared" ca="1" si="42"/>
        <v>22</v>
      </c>
      <c r="N288" s="19">
        <f t="shared" si="43"/>
        <v>44122</v>
      </c>
      <c r="O288" s="30">
        <f>INT((N288-A288)/7)+MAX(1,(WEEKDAY(N288,2)&lt;WEEKDAY(A288,2))+1)</f>
        <v>2</v>
      </c>
      <c r="P288" s="30">
        <f>INT((N288-A288)/7)+MAX(1,(WEEKDAY(N288,1)&lt;WEEKDAY(A288,1))+1)</f>
        <v>2</v>
      </c>
    </row>
    <row r="289" spans="1:16">
      <c r="A289" s="19">
        <v>44116</v>
      </c>
      <c r="B289" s="21">
        <f t="shared" si="44"/>
        <v>44116</v>
      </c>
      <c r="C289" s="17">
        <f t="shared" si="36"/>
        <v>1</v>
      </c>
      <c r="D289" s="3">
        <f>COUNTIF($C$2:C289,C289)</f>
        <v>42</v>
      </c>
      <c r="E289" s="3">
        <f>COUNTIF($C$2:C289,C289)</f>
        <v>42</v>
      </c>
      <c r="F289" s="3">
        <f>IF(COUNTIF($C$2:C289,C289)&gt;53,COUNTIF($C$2:C289,C289)-53,COUNTIF($C$2:C289,C289))</f>
        <v>42</v>
      </c>
      <c r="G289" s="29">
        <f t="shared" si="37"/>
        <v>42</v>
      </c>
      <c r="H289" s="29">
        <f t="shared" si="38"/>
        <v>42</v>
      </c>
      <c r="I289" s="3">
        <f>COUNTIF($C$2:$C$736,C289)</f>
        <v>105</v>
      </c>
      <c r="J289" s="3">
        <f t="shared" si="39"/>
        <v>2020</v>
      </c>
      <c r="K289" s="3">
        <f t="shared" si="40"/>
        <v>2020</v>
      </c>
      <c r="L289" s="3">
        <f t="shared" si="41"/>
        <v>41</v>
      </c>
      <c r="M289" s="29">
        <f t="shared" ca="1" si="42"/>
        <v>22</v>
      </c>
      <c r="N289" s="19">
        <f t="shared" si="43"/>
        <v>44123</v>
      </c>
      <c r="O289" s="30">
        <f>INT((N289-A289)/7)+MAX(1,(WEEKDAY(N289,2)&lt;WEEKDAY(A289,2))+1)</f>
        <v>2</v>
      </c>
      <c r="P289" s="30">
        <f>INT((N289-A289)/7)+MAX(1,(WEEKDAY(N289,1)&lt;WEEKDAY(A289,1))+1)</f>
        <v>2</v>
      </c>
    </row>
    <row r="290" spans="1:16">
      <c r="A290" s="19">
        <v>44117</v>
      </c>
      <c r="B290" s="21">
        <f t="shared" si="44"/>
        <v>44117</v>
      </c>
      <c r="C290" s="17">
        <f t="shared" si="36"/>
        <v>2</v>
      </c>
      <c r="D290" s="3">
        <f>COUNTIF($C$2:C290,C290)</f>
        <v>42</v>
      </c>
      <c r="E290" s="3">
        <f>COUNTIF($C$2:C290,C290)</f>
        <v>42</v>
      </c>
      <c r="F290" s="3">
        <f>IF(COUNTIF($C$2:C290,C290)&gt;53,COUNTIF($C$2:C290,C290)-53,COUNTIF($C$2:C290,C290))</f>
        <v>42</v>
      </c>
      <c r="G290" s="29">
        <f t="shared" si="37"/>
        <v>42</v>
      </c>
      <c r="H290" s="29">
        <f t="shared" si="38"/>
        <v>42</v>
      </c>
      <c r="I290" s="3">
        <f>COUNTIF($C$2:$C$736,C290)</f>
        <v>105</v>
      </c>
      <c r="J290" s="3">
        <f t="shared" si="39"/>
        <v>2020</v>
      </c>
      <c r="K290" s="3">
        <f t="shared" si="40"/>
        <v>2020</v>
      </c>
      <c r="L290" s="3">
        <f t="shared" si="41"/>
        <v>41</v>
      </c>
      <c r="M290" s="29">
        <f t="shared" ca="1" si="42"/>
        <v>22</v>
      </c>
      <c r="N290" s="19">
        <f t="shared" si="43"/>
        <v>44124</v>
      </c>
      <c r="O290" s="30">
        <f>INT((N290-A290)/7)+MAX(1,(WEEKDAY(N290,2)&lt;WEEKDAY(A290,2))+1)</f>
        <v>2</v>
      </c>
      <c r="P290" s="30">
        <f>INT((N290-A290)/7)+MAX(1,(WEEKDAY(N290,1)&lt;WEEKDAY(A290,1))+1)</f>
        <v>2</v>
      </c>
    </row>
    <row r="291" spans="1:16">
      <c r="A291" s="19">
        <v>44118</v>
      </c>
      <c r="B291" s="21">
        <f t="shared" si="44"/>
        <v>44118</v>
      </c>
      <c r="C291" s="17">
        <f t="shared" si="36"/>
        <v>3</v>
      </c>
      <c r="D291" s="3">
        <f>COUNTIF($C$2:C291,C291)</f>
        <v>42</v>
      </c>
      <c r="E291" s="3">
        <f>COUNTIF($C$2:C291,C291)</f>
        <v>42</v>
      </c>
      <c r="F291" s="3">
        <f>IF(COUNTIF($C$2:C291,C291)&gt;53,COUNTIF($C$2:C291,C291)-53,COUNTIF($C$2:C291,C291))</f>
        <v>42</v>
      </c>
      <c r="G291" s="29">
        <f t="shared" si="37"/>
        <v>42</v>
      </c>
      <c r="H291" s="29">
        <f t="shared" si="38"/>
        <v>42</v>
      </c>
      <c r="I291" s="3">
        <f>COUNTIF($C$2:$C$736,C291)</f>
        <v>105</v>
      </c>
      <c r="J291" s="3">
        <f t="shared" si="39"/>
        <v>2020</v>
      </c>
      <c r="K291" s="3">
        <f t="shared" si="40"/>
        <v>2020</v>
      </c>
      <c r="L291" s="3">
        <f t="shared" si="41"/>
        <v>42</v>
      </c>
      <c r="M291" s="29">
        <f t="shared" ca="1" si="42"/>
        <v>22</v>
      </c>
      <c r="N291" s="19">
        <f t="shared" si="43"/>
        <v>44125</v>
      </c>
      <c r="O291" s="30">
        <f>INT((N291-A291)/7)+MAX(1,(WEEKDAY(N291,2)&lt;WEEKDAY(A291,2))+1)</f>
        <v>2</v>
      </c>
      <c r="P291" s="30">
        <f>INT((N291-A291)/7)+MAX(1,(WEEKDAY(N291,1)&lt;WEEKDAY(A291,1))+1)</f>
        <v>2</v>
      </c>
    </row>
    <row r="292" spans="1:16">
      <c r="A292" s="19">
        <v>44119</v>
      </c>
      <c r="B292" s="21">
        <f t="shared" si="44"/>
        <v>44119</v>
      </c>
      <c r="C292" s="17">
        <f t="shared" si="36"/>
        <v>4</v>
      </c>
      <c r="D292" s="3">
        <f>COUNTIF($C$2:C292,C292)</f>
        <v>42</v>
      </c>
      <c r="E292" s="3">
        <f>COUNTIF($C$2:C292,C292)</f>
        <v>42</v>
      </c>
      <c r="F292" s="3">
        <f>IF(COUNTIF($C$2:C292,C292)&gt;53,COUNTIF($C$2:C292,C292)-53,COUNTIF($C$2:C292,C292))</f>
        <v>42</v>
      </c>
      <c r="G292" s="29">
        <f t="shared" si="37"/>
        <v>42</v>
      </c>
      <c r="H292" s="29">
        <f t="shared" si="38"/>
        <v>42</v>
      </c>
      <c r="I292" s="3">
        <f>COUNTIF($C$2:$C$736,C292)</f>
        <v>105</v>
      </c>
      <c r="J292" s="3">
        <f t="shared" si="39"/>
        <v>2020</v>
      </c>
      <c r="K292" s="3">
        <f t="shared" si="40"/>
        <v>2020</v>
      </c>
      <c r="L292" s="3">
        <f t="shared" si="41"/>
        <v>42</v>
      </c>
      <c r="M292" s="29">
        <f t="shared" ca="1" si="42"/>
        <v>22</v>
      </c>
      <c r="N292" s="19">
        <f t="shared" si="43"/>
        <v>44126</v>
      </c>
      <c r="O292" s="30">
        <f>INT((N292-A292)/7)+MAX(1,(WEEKDAY(N292,2)&lt;WEEKDAY(A292,2))+1)</f>
        <v>2</v>
      </c>
      <c r="P292" s="30">
        <f>INT((N292-A292)/7)+MAX(1,(WEEKDAY(N292,1)&lt;WEEKDAY(A292,1))+1)</f>
        <v>2</v>
      </c>
    </row>
    <row r="293" spans="1:16">
      <c r="A293" s="19">
        <v>44120</v>
      </c>
      <c r="B293" s="21">
        <f t="shared" si="44"/>
        <v>44120</v>
      </c>
      <c r="C293" s="17">
        <f t="shared" si="36"/>
        <v>5</v>
      </c>
      <c r="D293" s="3">
        <f>COUNTIF($C$2:C293,C293)</f>
        <v>42</v>
      </c>
      <c r="E293" s="3">
        <f>COUNTIF($C$2:C293,C293)</f>
        <v>42</v>
      </c>
      <c r="F293" s="3">
        <f>IF(COUNTIF($C$2:C293,C293)&gt;53,COUNTIF($C$2:C293,C293)-53,COUNTIF($C$2:C293,C293))</f>
        <v>42</v>
      </c>
      <c r="G293" s="29">
        <f t="shared" si="37"/>
        <v>42</v>
      </c>
      <c r="H293" s="29">
        <f t="shared" si="38"/>
        <v>42</v>
      </c>
      <c r="I293" s="3">
        <f>COUNTIF($C$2:$C$736,C293)</f>
        <v>105</v>
      </c>
      <c r="J293" s="3">
        <f t="shared" si="39"/>
        <v>2020</v>
      </c>
      <c r="K293" s="3">
        <f t="shared" si="40"/>
        <v>2020</v>
      </c>
      <c r="L293" s="3">
        <f t="shared" si="41"/>
        <v>42</v>
      </c>
      <c r="M293" s="29">
        <f t="shared" ca="1" si="42"/>
        <v>22</v>
      </c>
      <c r="N293" s="19">
        <f t="shared" si="43"/>
        <v>44127</v>
      </c>
      <c r="O293" s="30">
        <f>INT((N293-A293)/7)+MAX(1,(WEEKDAY(N293,2)&lt;WEEKDAY(A293,2))+1)</f>
        <v>2</v>
      </c>
      <c r="P293" s="30">
        <f>INT((N293-A293)/7)+MAX(1,(WEEKDAY(N293,1)&lt;WEEKDAY(A293,1))+1)</f>
        <v>2</v>
      </c>
    </row>
    <row r="294" spans="1:16">
      <c r="A294" s="19">
        <v>44121</v>
      </c>
      <c r="B294" s="21">
        <f t="shared" si="44"/>
        <v>44121</v>
      </c>
      <c r="C294" s="17">
        <f t="shared" si="36"/>
        <v>6</v>
      </c>
      <c r="D294" s="3">
        <f>COUNTIF($C$2:C294,C294)</f>
        <v>42</v>
      </c>
      <c r="E294" s="3">
        <f>COUNTIF($C$2:C294,C294)</f>
        <v>42</v>
      </c>
      <c r="F294" s="3">
        <f>IF(COUNTIF($C$2:C294,C294)&gt;53,COUNTIF($C$2:C294,C294)-53,COUNTIF($C$2:C294,C294))</f>
        <v>42</v>
      </c>
      <c r="G294" s="29">
        <f t="shared" si="37"/>
        <v>42</v>
      </c>
      <c r="H294" s="29">
        <f t="shared" si="38"/>
        <v>42</v>
      </c>
      <c r="I294" s="3">
        <f>COUNTIF($C$2:$C$736,C294)</f>
        <v>105</v>
      </c>
      <c r="J294" s="3">
        <f t="shared" si="39"/>
        <v>2020</v>
      </c>
      <c r="K294" s="3">
        <f t="shared" si="40"/>
        <v>2020</v>
      </c>
      <c r="L294" s="3">
        <f t="shared" si="41"/>
        <v>42</v>
      </c>
      <c r="M294" s="29">
        <f t="shared" ca="1" si="42"/>
        <v>22</v>
      </c>
      <c r="N294" s="19">
        <f t="shared" si="43"/>
        <v>44128</v>
      </c>
      <c r="O294" s="30">
        <f>INT((N294-A294)/7)+MAX(1,(WEEKDAY(N294,2)&lt;WEEKDAY(A294,2))+1)</f>
        <v>2</v>
      </c>
      <c r="P294" s="30">
        <f>INT((N294-A294)/7)+MAX(1,(WEEKDAY(N294,1)&lt;WEEKDAY(A294,1))+1)</f>
        <v>2</v>
      </c>
    </row>
    <row r="295" spans="1:16">
      <c r="A295" s="19">
        <v>44122</v>
      </c>
      <c r="B295" s="21">
        <f t="shared" si="44"/>
        <v>44122</v>
      </c>
      <c r="C295" s="17">
        <f t="shared" si="36"/>
        <v>7</v>
      </c>
      <c r="D295" s="3">
        <f>COUNTIF($C$2:C295,C295)</f>
        <v>42</v>
      </c>
      <c r="E295" s="3">
        <f>COUNTIF($C$2:C295,C295)</f>
        <v>42</v>
      </c>
      <c r="F295" s="3">
        <f>IF(COUNTIF($C$2:C295,C295)&gt;53,COUNTIF($C$2:C295,C295)-53,COUNTIF($C$2:C295,C295))</f>
        <v>42</v>
      </c>
      <c r="G295" s="29">
        <f t="shared" si="37"/>
        <v>42</v>
      </c>
      <c r="H295" s="29">
        <f t="shared" si="38"/>
        <v>43</v>
      </c>
      <c r="I295" s="3">
        <f>COUNTIF($C$2:$C$736,C295)</f>
        <v>105</v>
      </c>
      <c r="J295" s="3">
        <f t="shared" si="39"/>
        <v>2020</v>
      </c>
      <c r="K295" s="3">
        <f t="shared" si="40"/>
        <v>2020</v>
      </c>
      <c r="L295" s="3">
        <f t="shared" si="41"/>
        <v>42</v>
      </c>
      <c r="M295" s="29">
        <f t="shared" ca="1" si="42"/>
        <v>22</v>
      </c>
      <c r="N295" s="19">
        <f t="shared" si="43"/>
        <v>44129</v>
      </c>
      <c r="O295" s="30">
        <f>INT((N295-A295)/7)+MAX(1,(WEEKDAY(N295,2)&lt;WEEKDAY(A295,2))+1)</f>
        <v>2</v>
      </c>
      <c r="P295" s="30">
        <f>INT((N295-A295)/7)+MAX(1,(WEEKDAY(N295,1)&lt;WEEKDAY(A295,1))+1)</f>
        <v>2</v>
      </c>
    </row>
    <row r="296" spans="1:16">
      <c r="A296" s="19">
        <v>44123</v>
      </c>
      <c r="B296" s="21">
        <f t="shared" si="44"/>
        <v>44123</v>
      </c>
      <c r="C296" s="17">
        <f t="shared" si="36"/>
        <v>1</v>
      </c>
      <c r="D296" s="3">
        <f>COUNTIF($C$2:C296,C296)</f>
        <v>43</v>
      </c>
      <c r="E296" s="3">
        <f>COUNTIF($C$2:C296,C296)</f>
        <v>43</v>
      </c>
      <c r="F296" s="3">
        <f>IF(COUNTIF($C$2:C296,C296)&gt;53,COUNTIF($C$2:C296,C296)-53,COUNTIF($C$2:C296,C296))</f>
        <v>43</v>
      </c>
      <c r="G296" s="29">
        <f t="shared" si="37"/>
        <v>43</v>
      </c>
      <c r="H296" s="29">
        <f t="shared" si="38"/>
        <v>43</v>
      </c>
      <c r="I296" s="3">
        <f>COUNTIF($C$2:$C$736,C296)</f>
        <v>105</v>
      </c>
      <c r="J296" s="3">
        <f t="shared" si="39"/>
        <v>2020</v>
      </c>
      <c r="K296" s="3">
        <f t="shared" si="40"/>
        <v>2020</v>
      </c>
      <c r="L296" s="3">
        <f t="shared" si="41"/>
        <v>42</v>
      </c>
      <c r="M296" s="29">
        <f t="shared" ca="1" si="42"/>
        <v>22</v>
      </c>
      <c r="N296" s="19">
        <f t="shared" si="43"/>
        <v>44130</v>
      </c>
      <c r="O296" s="30">
        <f>INT((N296-A296)/7)+MAX(1,(WEEKDAY(N296,2)&lt;WEEKDAY(A296,2))+1)</f>
        <v>2</v>
      </c>
      <c r="P296" s="30">
        <f>INT((N296-A296)/7)+MAX(1,(WEEKDAY(N296,1)&lt;WEEKDAY(A296,1))+1)</f>
        <v>2</v>
      </c>
    </row>
    <row r="297" spans="1:16">
      <c r="A297" s="19">
        <v>44124</v>
      </c>
      <c r="B297" s="21">
        <f t="shared" si="44"/>
        <v>44124</v>
      </c>
      <c r="C297" s="17">
        <f t="shared" si="36"/>
        <v>2</v>
      </c>
      <c r="D297" s="3">
        <f>COUNTIF($C$2:C297,C297)</f>
        <v>43</v>
      </c>
      <c r="E297" s="3">
        <f>COUNTIF($C$2:C297,C297)</f>
        <v>43</v>
      </c>
      <c r="F297" s="3">
        <f>IF(COUNTIF($C$2:C297,C297)&gt;53,COUNTIF($C$2:C297,C297)-53,COUNTIF($C$2:C297,C297))</f>
        <v>43</v>
      </c>
      <c r="G297" s="29">
        <f t="shared" si="37"/>
        <v>43</v>
      </c>
      <c r="H297" s="29">
        <f t="shared" si="38"/>
        <v>43</v>
      </c>
      <c r="I297" s="3">
        <f>COUNTIF($C$2:$C$736,C297)</f>
        <v>105</v>
      </c>
      <c r="J297" s="3">
        <f t="shared" si="39"/>
        <v>2020</v>
      </c>
      <c r="K297" s="3">
        <f t="shared" si="40"/>
        <v>2020</v>
      </c>
      <c r="L297" s="3">
        <f t="shared" si="41"/>
        <v>42</v>
      </c>
      <c r="M297" s="29">
        <f t="shared" ca="1" si="42"/>
        <v>22</v>
      </c>
      <c r="N297" s="19">
        <f t="shared" si="43"/>
        <v>44131</v>
      </c>
      <c r="O297" s="30">
        <f>INT((N297-A297)/7)+MAX(1,(WEEKDAY(N297,2)&lt;WEEKDAY(A297,2))+1)</f>
        <v>2</v>
      </c>
      <c r="P297" s="30">
        <f>INT((N297-A297)/7)+MAX(1,(WEEKDAY(N297,1)&lt;WEEKDAY(A297,1))+1)</f>
        <v>2</v>
      </c>
    </row>
    <row r="298" spans="1:16">
      <c r="A298" s="19">
        <v>44125</v>
      </c>
      <c r="B298" s="21">
        <f t="shared" si="44"/>
        <v>44125</v>
      </c>
      <c r="C298" s="17">
        <f t="shared" si="36"/>
        <v>3</v>
      </c>
      <c r="D298" s="3">
        <f>COUNTIF($C$2:C298,C298)</f>
        <v>43</v>
      </c>
      <c r="E298" s="3">
        <f>COUNTIF($C$2:C298,C298)</f>
        <v>43</v>
      </c>
      <c r="F298" s="3">
        <f>IF(COUNTIF($C$2:C298,C298)&gt;53,COUNTIF($C$2:C298,C298)-53,COUNTIF($C$2:C298,C298))</f>
        <v>43</v>
      </c>
      <c r="G298" s="29">
        <f t="shared" si="37"/>
        <v>43</v>
      </c>
      <c r="H298" s="29">
        <f t="shared" si="38"/>
        <v>43</v>
      </c>
      <c r="I298" s="3">
        <f>COUNTIF($C$2:$C$736,C298)</f>
        <v>105</v>
      </c>
      <c r="J298" s="3">
        <f t="shared" si="39"/>
        <v>2020</v>
      </c>
      <c r="K298" s="3">
        <f t="shared" si="40"/>
        <v>2020</v>
      </c>
      <c r="L298" s="3">
        <f t="shared" si="41"/>
        <v>43</v>
      </c>
      <c r="M298" s="29">
        <f t="shared" ca="1" si="42"/>
        <v>22</v>
      </c>
      <c r="N298" s="19">
        <f t="shared" si="43"/>
        <v>44132</v>
      </c>
      <c r="O298" s="30">
        <f>INT((N298-A298)/7)+MAX(1,(WEEKDAY(N298,2)&lt;WEEKDAY(A298,2))+1)</f>
        <v>2</v>
      </c>
      <c r="P298" s="30">
        <f>INT((N298-A298)/7)+MAX(1,(WEEKDAY(N298,1)&lt;WEEKDAY(A298,1))+1)</f>
        <v>2</v>
      </c>
    </row>
    <row r="299" spans="1:16">
      <c r="A299" s="19">
        <v>44126</v>
      </c>
      <c r="B299" s="21">
        <f t="shared" si="44"/>
        <v>44126</v>
      </c>
      <c r="C299" s="17">
        <f t="shared" si="36"/>
        <v>4</v>
      </c>
      <c r="D299" s="3">
        <f>COUNTIF($C$2:C299,C299)</f>
        <v>43</v>
      </c>
      <c r="E299" s="3">
        <f>COUNTIF($C$2:C299,C299)</f>
        <v>43</v>
      </c>
      <c r="F299" s="3">
        <f>IF(COUNTIF($C$2:C299,C299)&gt;53,COUNTIF($C$2:C299,C299)-53,COUNTIF($C$2:C299,C299))</f>
        <v>43</v>
      </c>
      <c r="G299" s="29">
        <f t="shared" si="37"/>
        <v>43</v>
      </c>
      <c r="H299" s="29">
        <f t="shared" si="38"/>
        <v>43</v>
      </c>
      <c r="I299" s="3">
        <f>COUNTIF($C$2:$C$736,C299)</f>
        <v>105</v>
      </c>
      <c r="J299" s="3">
        <f t="shared" si="39"/>
        <v>2020</v>
      </c>
      <c r="K299" s="3">
        <f t="shared" si="40"/>
        <v>2020</v>
      </c>
      <c r="L299" s="3">
        <f t="shared" si="41"/>
        <v>43</v>
      </c>
      <c r="M299" s="29">
        <f t="shared" ca="1" si="42"/>
        <v>22</v>
      </c>
      <c r="N299" s="19">
        <f t="shared" si="43"/>
        <v>44133</v>
      </c>
      <c r="O299" s="30">
        <f>INT((N299-A299)/7)+MAX(1,(WEEKDAY(N299,2)&lt;WEEKDAY(A299,2))+1)</f>
        <v>2</v>
      </c>
      <c r="P299" s="30">
        <f>INT((N299-A299)/7)+MAX(1,(WEEKDAY(N299,1)&lt;WEEKDAY(A299,1))+1)</f>
        <v>2</v>
      </c>
    </row>
    <row r="300" spans="1:16">
      <c r="A300" s="19">
        <v>44127</v>
      </c>
      <c r="B300" s="21">
        <f t="shared" si="44"/>
        <v>44127</v>
      </c>
      <c r="C300" s="17">
        <f t="shared" si="36"/>
        <v>5</v>
      </c>
      <c r="D300" s="3">
        <f>COUNTIF($C$2:C300,C300)</f>
        <v>43</v>
      </c>
      <c r="E300" s="3">
        <f>COUNTIF($C$2:C300,C300)</f>
        <v>43</v>
      </c>
      <c r="F300" s="3">
        <f>IF(COUNTIF($C$2:C300,C300)&gt;53,COUNTIF($C$2:C300,C300)-53,COUNTIF($C$2:C300,C300))</f>
        <v>43</v>
      </c>
      <c r="G300" s="29">
        <f t="shared" si="37"/>
        <v>43</v>
      </c>
      <c r="H300" s="29">
        <f t="shared" si="38"/>
        <v>43</v>
      </c>
      <c r="I300" s="3">
        <f>COUNTIF($C$2:$C$736,C300)</f>
        <v>105</v>
      </c>
      <c r="J300" s="3">
        <f t="shared" si="39"/>
        <v>2020</v>
      </c>
      <c r="K300" s="3">
        <f t="shared" si="40"/>
        <v>2020</v>
      </c>
      <c r="L300" s="3">
        <f t="shared" si="41"/>
        <v>43</v>
      </c>
      <c r="M300" s="29">
        <f t="shared" ca="1" si="42"/>
        <v>22</v>
      </c>
      <c r="N300" s="19">
        <f t="shared" si="43"/>
        <v>44134</v>
      </c>
      <c r="O300" s="30">
        <f>INT((N300-A300)/7)+MAX(1,(WEEKDAY(N300,2)&lt;WEEKDAY(A300,2))+1)</f>
        <v>2</v>
      </c>
      <c r="P300" s="30">
        <f>INT((N300-A300)/7)+MAX(1,(WEEKDAY(N300,1)&lt;WEEKDAY(A300,1))+1)</f>
        <v>2</v>
      </c>
    </row>
    <row r="301" spans="1:16">
      <c r="A301" s="19">
        <v>44128</v>
      </c>
      <c r="B301" s="21">
        <f t="shared" si="44"/>
        <v>44128</v>
      </c>
      <c r="C301" s="17">
        <f t="shared" si="36"/>
        <v>6</v>
      </c>
      <c r="D301" s="3">
        <f>COUNTIF($C$2:C301,C301)</f>
        <v>43</v>
      </c>
      <c r="E301" s="3">
        <f>COUNTIF($C$2:C301,C301)</f>
        <v>43</v>
      </c>
      <c r="F301" s="3">
        <f>IF(COUNTIF($C$2:C301,C301)&gt;53,COUNTIF($C$2:C301,C301)-53,COUNTIF($C$2:C301,C301))</f>
        <v>43</v>
      </c>
      <c r="G301" s="29">
        <f t="shared" si="37"/>
        <v>43</v>
      </c>
      <c r="H301" s="29">
        <f t="shared" si="38"/>
        <v>43</v>
      </c>
      <c r="I301" s="3">
        <f>COUNTIF($C$2:$C$736,C301)</f>
        <v>105</v>
      </c>
      <c r="J301" s="3">
        <f t="shared" si="39"/>
        <v>2020</v>
      </c>
      <c r="K301" s="3">
        <f t="shared" si="40"/>
        <v>2020</v>
      </c>
      <c r="L301" s="3">
        <f t="shared" si="41"/>
        <v>43</v>
      </c>
      <c r="M301" s="29">
        <f t="shared" ca="1" si="42"/>
        <v>22</v>
      </c>
      <c r="N301" s="19">
        <f t="shared" si="43"/>
        <v>44135</v>
      </c>
      <c r="O301" s="30">
        <f>INT((N301-A301)/7)+MAX(1,(WEEKDAY(N301,2)&lt;WEEKDAY(A301,2))+1)</f>
        <v>2</v>
      </c>
      <c r="P301" s="30">
        <f>INT((N301-A301)/7)+MAX(1,(WEEKDAY(N301,1)&lt;WEEKDAY(A301,1))+1)</f>
        <v>2</v>
      </c>
    </row>
    <row r="302" spans="1:16">
      <c r="A302" s="19">
        <v>44129</v>
      </c>
      <c r="B302" s="21">
        <f t="shared" si="44"/>
        <v>44129</v>
      </c>
      <c r="C302" s="17">
        <f t="shared" si="36"/>
        <v>7</v>
      </c>
      <c r="D302" s="3">
        <f>COUNTIF($C$2:C302,C302)</f>
        <v>43</v>
      </c>
      <c r="E302" s="3">
        <f>COUNTIF($C$2:C302,C302)</f>
        <v>43</v>
      </c>
      <c r="F302" s="3">
        <f>IF(COUNTIF($C$2:C302,C302)&gt;53,COUNTIF($C$2:C302,C302)-53,COUNTIF($C$2:C302,C302))</f>
        <v>43</v>
      </c>
      <c r="G302" s="29">
        <f t="shared" si="37"/>
        <v>43</v>
      </c>
      <c r="H302" s="29">
        <f t="shared" si="38"/>
        <v>44</v>
      </c>
      <c r="I302" s="3">
        <f>COUNTIF($C$2:$C$736,C302)</f>
        <v>105</v>
      </c>
      <c r="J302" s="3">
        <f t="shared" si="39"/>
        <v>2020</v>
      </c>
      <c r="K302" s="3">
        <f t="shared" si="40"/>
        <v>2020</v>
      </c>
      <c r="L302" s="3">
        <f t="shared" si="41"/>
        <v>43</v>
      </c>
      <c r="M302" s="29">
        <f t="shared" ca="1" si="42"/>
        <v>22</v>
      </c>
      <c r="N302" s="19">
        <f t="shared" si="43"/>
        <v>44136</v>
      </c>
      <c r="O302" s="30">
        <f>INT((N302-A302)/7)+MAX(1,(WEEKDAY(N302,2)&lt;WEEKDAY(A302,2))+1)</f>
        <v>2</v>
      </c>
      <c r="P302" s="30">
        <f>INT((N302-A302)/7)+MAX(1,(WEEKDAY(N302,1)&lt;WEEKDAY(A302,1))+1)</f>
        <v>2</v>
      </c>
    </row>
    <row r="303" spans="1:16">
      <c r="A303" s="19">
        <v>44130</v>
      </c>
      <c r="B303" s="21">
        <f t="shared" si="44"/>
        <v>44130</v>
      </c>
      <c r="C303" s="17">
        <f t="shared" si="36"/>
        <v>1</v>
      </c>
      <c r="D303" s="3">
        <f>COUNTIF($C$2:C303,C303)</f>
        <v>44</v>
      </c>
      <c r="E303" s="3">
        <f>COUNTIF($C$2:C303,C303)</f>
        <v>44</v>
      </c>
      <c r="F303" s="3">
        <f>IF(COUNTIF($C$2:C303,C303)&gt;53,COUNTIF($C$2:C303,C303)-53,COUNTIF($C$2:C303,C303))</f>
        <v>44</v>
      </c>
      <c r="G303" s="29">
        <f t="shared" si="37"/>
        <v>44</v>
      </c>
      <c r="H303" s="29">
        <f t="shared" si="38"/>
        <v>44</v>
      </c>
      <c r="I303" s="3">
        <f>COUNTIF($C$2:$C$736,C303)</f>
        <v>105</v>
      </c>
      <c r="J303" s="3">
        <f t="shared" si="39"/>
        <v>2020</v>
      </c>
      <c r="K303" s="3">
        <f t="shared" si="40"/>
        <v>2020</v>
      </c>
      <c r="L303" s="3">
        <f t="shared" si="41"/>
        <v>43</v>
      </c>
      <c r="M303" s="29">
        <f t="shared" ca="1" si="42"/>
        <v>22</v>
      </c>
      <c r="N303" s="19">
        <f t="shared" si="43"/>
        <v>44137</v>
      </c>
      <c r="O303" s="30">
        <f>INT((N303-A303)/7)+MAX(1,(WEEKDAY(N303,2)&lt;WEEKDAY(A303,2))+1)</f>
        <v>2</v>
      </c>
      <c r="P303" s="30">
        <f>INT((N303-A303)/7)+MAX(1,(WEEKDAY(N303,1)&lt;WEEKDAY(A303,1))+1)</f>
        <v>2</v>
      </c>
    </row>
    <row r="304" spans="1:16">
      <c r="A304" s="19">
        <v>44131</v>
      </c>
      <c r="B304" s="21">
        <f t="shared" si="44"/>
        <v>44131</v>
      </c>
      <c r="C304" s="17">
        <f t="shared" si="36"/>
        <v>2</v>
      </c>
      <c r="D304" s="3">
        <f>COUNTIF($C$2:C304,C304)</f>
        <v>44</v>
      </c>
      <c r="E304" s="3">
        <f>COUNTIF($C$2:C304,C304)</f>
        <v>44</v>
      </c>
      <c r="F304" s="3">
        <f>IF(COUNTIF($C$2:C304,C304)&gt;53,COUNTIF($C$2:C304,C304)-53,COUNTIF($C$2:C304,C304))</f>
        <v>44</v>
      </c>
      <c r="G304" s="29">
        <f t="shared" si="37"/>
        <v>44</v>
      </c>
      <c r="H304" s="29">
        <f t="shared" si="38"/>
        <v>44</v>
      </c>
      <c r="I304" s="3">
        <f>COUNTIF($C$2:$C$736,C304)</f>
        <v>105</v>
      </c>
      <c r="J304" s="3">
        <f t="shared" si="39"/>
        <v>2020</v>
      </c>
      <c r="K304" s="3">
        <f t="shared" si="40"/>
        <v>2020</v>
      </c>
      <c r="L304" s="3">
        <f t="shared" si="41"/>
        <v>43</v>
      </c>
      <c r="M304" s="29">
        <f t="shared" ca="1" si="42"/>
        <v>22</v>
      </c>
      <c r="N304" s="19">
        <f t="shared" si="43"/>
        <v>44138</v>
      </c>
      <c r="O304" s="30">
        <f>INT((N304-A304)/7)+MAX(1,(WEEKDAY(N304,2)&lt;WEEKDAY(A304,2))+1)</f>
        <v>2</v>
      </c>
      <c r="P304" s="30">
        <f>INT((N304-A304)/7)+MAX(1,(WEEKDAY(N304,1)&lt;WEEKDAY(A304,1))+1)</f>
        <v>2</v>
      </c>
    </row>
    <row r="305" spans="1:16">
      <c r="A305" s="19">
        <v>44132</v>
      </c>
      <c r="B305" s="21">
        <f t="shared" si="44"/>
        <v>44132</v>
      </c>
      <c r="C305" s="17">
        <f t="shared" si="36"/>
        <v>3</v>
      </c>
      <c r="D305" s="3">
        <f>COUNTIF($C$2:C305,C305)</f>
        <v>44</v>
      </c>
      <c r="E305" s="3">
        <f>COUNTIF($C$2:C305,C305)</f>
        <v>44</v>
      </c>
      <c r="F305" s="3">
        <f>IF(COUNTIF($C$2:C305,C305)&gt;53,COUNTIF($C$2:C305,C305)-53,COUNTIF($C$2:C305,C305))</f>
        <v>44</v>
      </c>
      <c r="G305" s="29">
        <f t="shared" si="37"/>
        <v>44</v>
      </c>
      <c r="H305" s="29">
        <f t="shared" si="38"/>
        <v>44</v>
      </c>
      <c r="I305" s="3">
        <f>COUNTIF($C$2:$C$736,C305)</f>
        <v>105</v>
      </c>
      <c r="J305" s="3">
        <f t="shared" si="39"/>
        <v>2020</v>
      </c>
      <c r="K305" s="3">
        <f t="shared" si="40"/>
        <v>2020</v>
      </c>
      <c r="L305" s="3">
        <f t="shared" si="41"/>
        <v>44</v>
      </c>
      <c r="M305" s="29">
        <f t="shared" ca="1" si="42"/>
        <v>22</v>
      </c>
      <c r="N305" s="19">
        <f t="shared" si="43"/>
        <v>44139</v>
      </c>
      <c r="O305" s="30">
        <f>INT((N305-A305)/7)+MAX(1,(WEEKDAY(N305,2)&lt;WEEKDAY(A305,2))+1)</f>
        <v>2</v>
      </c>
      <c r="P305" s="30">
        <f>INT((N305-A305)/7)+MAX(1,(WEEKDAY(N305,1)&lt;WEEKDAY(A305,1))+1)</f>
        <v>2</v>
      </c>
    </row>
    <row r="306" spans="1:16">
      <c r="A306" s="19">
        <v>44133</v>
      </c>
      <c r="B306" s="21">
        <f t="shared" si="44"/>
        <v>44133</v>
      </c>
      <c r="C306" s="17">
        <f t="shared" si="36"/>
        <v>4</v>
      </c>
      <c r="D306" s="3">
        <f>COUNTIF($C$2:C306,C306)</f>
        <v>44</v>
      </c>
      <c r="E306" s="3">
        <f>COUNTIF($C$2:C306,C306)</f>
        <v>44</v>
      </c>
      <c r="F306" s="3">
        <f>IF(COUNTIF($C$2:C306,C306)&gt;53,COUNTIF($C$2:C306,C306)-53,COUNTIF($C$2:C306,C306))</f>
        <v>44</v>
      </c>
      <c r="G306" s="29">
        <f t="shared" si="37"/>
        <v>44</v>
      </c>
      <c r="H306" s="29">
        <f t="shared" si="38"/>
        <v>44</v>
      </c>
      <c r="I306" s="3">
        <f>COUNTIF($C$2:$C$736,C306)</f>
        <v>105</v>
      </c>
      <c r="J306" s="3">
        <f t="shared" si="39"/>
        <v>2020</v>
      </c>
      <c r="K306" s="3">
        <f t="shared" si="40"/>
        <v>2020</v>
      </c>
      <c r="L306" s="3">
        <f t="shared" si="41"/>
        <v>44</v>
      </c>
      <c r="M306" s="29">
        <f t="shared" ca="1" si="42"/>
        <v>22</v>
      </c>
      <c r="N306" s="19">
        <f t="shared" si="43"/>
        <v>44140</v>
      </c>
      <c r="O306" s="30">
        <f>INT((N306-A306)/7)+MAX(1,(WEEKDAY(N306,2)&lt;WEEKDAY(A306,2))+1)</f>
        <v>2</v>
      </c>
      <c r="P306" s="30">
        <f>INT((N306-A306)/7)+MAX(1,(WEEKDAY(N306,1)&lt;WEEKDAY(A306,1))+1)</f>
        <v>2</v>
      </c>
    </row>
    <row r="307" spans="1:16">
      <c r="A307" s="19">
        <v>44134</v>
      </c>
      <c r="B307" s="21">
        <f t="shared" si="44"/>
        <v>44134</v>
      </c>
      <c r="C307" s="17">
        <f t="shared" si="36"/>
        <v>5</v>
      </c>
      <c r="D307" s="3">
        <f>COUNTIF($C$2:C307,C307)</f>
        <v>44</v>
      </c>
      <c r="E307" s="3">
        <f>COUNTIF($C$2:C307,C307)</f>
        <v>44</v>
      </c>
      <c r="F307" s="3">
        <f>IF(COUNTIF($C$2:C307,C307)&gt;53,COUNTIF($C$2:C307,C307)-53,COUNTIF($C$2:C307,C307))</f>
        <v>44</v>
      </c>
      <c r="G307" s="29">
        <f t="shared" si="37"/>
        <v>44</v>
      </c>
      <c r="H307" s="29">
        <f t="shared" si="38"/>
        <v>44</v>
      </c>
      <c r="I307" s="3">
        <f>COUNTIF($C$2:$C$736,C307)</f>
        <v>105</v>
      </c>
      <c r="J307" s="3">
        <f t="shared" si="39"/>
        <v>2020</v>
      </c>
      <c r="K307" s="3">
        <f t="shared" si="40"/>
        <v>2020</v>
      </c>
      <c r="L307" s="3">
        <f t="shared" si="41"/>
        <v>44</v>
      </c>
      <c r="M307" s="29">
        <f t="shared" ca="1" si="42"/>
        <v>22</v>
      </c>
      <c r="N307" s="19">
        <f t="shared" si="43"/>
        <v>44141</v>
      </c>
      <c r="O307" s="30">
        <f>INT((N307-A307)/7)+MAX(1,(WEEKDAY(N307,2)&lt;WEEKDAY(A307,2))+1)</f>
        <v>2</v>
      </c>
      <c r="P307" s="30">
        <f>INT((N307-A307)/7)+MAX(1,(WEEKDAY(N307,1)&lt;WEEKDAY(A307,1))+1)</f>
        <v>2</v>
      </c>
    </row>
    <row r="308" spans="1:16">
      <c r="A308" s="19">
        <v>44135</v>
      </c>
      <c r="B308" s="21">
        <f t="shared" si="44"/>
        <v>44135</v>
      </c>
      <c r="C308" s="17">
        <f t="shared" si="36"/>
        <v>6</v>
      </c>
      <c r="D308" s="3">
        <f>COUNTIF($C$2:C308,C308)</f>
        <v>44</v>
      </c>
      <c r="E308" s="3">
        <f>COUNTIF($C$2:C308,C308)</f>
        <v>44</v>
      </c>
      <c r="F308" s="3">
        <f>IF(COUNTIF($C$2:C308,C308)&gt;53,COUNTIF($C$2:C308,C308)-53,COUNTIF($C$2:C308,C308))</f>
        <v>44</v>
      </c>
      <c r="G308" s="29">
        <f t="shared" si="37"/>
        <v>44</v>
      </c>
      <c r="H308" s="29">
        <f t="shared" si="38"/>
        <v>44</v>
      </c>
      <c r="I308" s="3">
        <f>COUNTIF($C$2:$C$736,C308)</f>
        <v>105</v>
      </c>
      <c r="J308" s="3">
        <f t="shared" si="39"/>
        <v>2020</v>
      </c>
      <c r="K308" s="3">
        <f t="shared" si="40"/>
        <v>2020</v>
      </c>
      <c r="L308" s="3">
        <f t="shared" si="41"/>
        <v>44</v>
      </c>
      <c r="M308" s="29">
        <f t="shared" ca="1" si="42"/>
        <v>22</v>
      </c>
      <c r="N308" s="19">
        <f t="shared" si="43"/>
        <v>44142</v>
      </c>
      <c r="O308" s="30">
        <f>INT((N308-A308)/7)+MAX(1,(WEEKDAY(N308,2)&lt;WEEKDAY(A308,2))+1)</f>
        <v>2</v>
      </c>
      <c r="P308" s="30">
        <f>INT((N308-A308)/7)+MAX(1,(WEEKDAY(N308,1)&lt;WEEKDAY(A308,1))+1)</f>
        <v>2</v>
      </c>
    </row>
    <row r="309" spans="1:16">
      <c r="A309" s="19">
        <v>44136</v>
      </c>
      <c r="B309" s="21">
        <f t="shared" si="44"/>
        <v>44136</v>
      </c>
      <c r="C309" s="17">
        <f t="shared" si="36"/>
        <v>7</v>
      </c>
      <c r="D309" s="3">
        <f>COUNTIF($C$2:C309,C309)</f>
        <v>44</v>
      </c>
      <c r="E309" s="3">
        <f>COUNTIF($C$2:C309,C309)</f>
        <v>44</v>
      </c>
      <c r="F309" s="3">
        <f>IF(COUNTIF($C$2:C309,C309)&gt;53,COUNTIF($C$2:C309,C309)-53,COUNTIF($C$2:C309,C309))</f>
        <v>44</v>
      </c>
      <c r="G309" s="29">
        <f t="shared" si="37"/>
        <v>44</v>
      </c>
      <c r="H309" s="29">
        <f t="shared" si="38"/>
        <v>45</v>
      </c>
      <c r="I309" s="3">
        <f>COUNTIF($C$2:$C$736,C309)</f>
        <v>105</v>
      </c>
      <c r="J309" s="3">
        <f t="shared" si="39"/>
        <v>2020</v>
      </c>
      <c r="K309" s="3">
        <f t="shared" si="40"/>
        <v>2020</v>
      </c>
      <c r="L309" s="3">
        <f t="shared" si="41"/>
        <v>44</v>
      </c>
      <c r="M309" s="29">
        <f t="shared" ca="1" si="42"/>
        <v>22</v>
      </c>
      <c r="N309" s="19">
        <f t="shared" si="43"/>
        <v>44143</v>
      </c>
      <c r="O309" s="30">
        <f>INT((N309-A309)/7)+MAX(1,(WEEKDAY(N309,2)&lt;WEEKDAY(A309,2))+1)</f>
        <v>2</v>
      </c>
      <c r="P309" s="30">
        <f>INT((N309-A309)/7)+MAX(1,(WEEKDAY(N309,1)&lt;WEEKDAY(A309,1))+1)</f>
        <v>2</v>
      </c>
    </row>
    <row r="310" spans="1:16">
      <c r="A310" s="19">
        <v>44137</v>
      </c>
      <c r="B310" s="21">
        <f t="shared" si="44"/>
        <v>44137</v>
      </c>
      <c r="C310" s="17">
        <f t="shared" si="36"/>
        <v>1</v>
      </c>
      <c r="D310" s="3">
        <f>COUNTIF($C$2:C310,C310)</f>
        <v>45</v>
      </c>
      <c r="E310" s="3">
        <f>COUNTIF($C$2:C310,C310)</f>
        <v>45</v>
      </c>
      <c r="F310" s="3">
        <f>IF(COUNTIF($C$2:C310,C310)&gt;53,COUNTIF($C$2:C310,C310)-53,COUNTIF($C$2:C310,C310))</f>
        <v>45</v>
      </c>
      <c r="G310" s="29">
        <f t="shared" si="37"/>
        <v>45</v>
      </c>
      <c r="H310" s="29">
        <f t="shared" si="38"/>
        <v>45</v>
      </c>
      <c r="I310" s="3">
        <f>COUNTIF($C$2:$C$736,C310)</f>
        <v>105</v>
      </c>
      <c r="J310" s="3">
        <f t="shared" si="39"/>
        <v>2020</v>
      </c>
      <c r="K310" s="3">
        <f t="shared" si="40"/>
        <v>2020</v>
      </c>
      <c r="L310" s="3">
        <f t="shared" si="41"/>
        <v>44</v>
      </c>
      <c r="M310" s="29">
        <f t="shared" ca="1" si="42"/>
        <v>22</v>
      </c>
      <c r="N310" s="19">
        <f t="shared" si="43"/>
        <v>44144</v>
      </c>
      <c r="O310" s="30">
        <f>INT((N310-A310)/7)+MAX(1,(WEEKDAY(N310,2)&lt;WEEKDAY(A310,2))+1)</f>
        <v>2</v>
      </c>
      <c r="P310" s="30">
        <f>INT((N310-A310)/7)+MAX(1,(WEEKDAY(N310,1)&lt;WEEKDAY(A310,1))+1)</f>
        <v>2</v>
      </c>
    </row>
    <row r="311" spans="1:16">
      <c r="A311" s="19">
        <v>44138</v>
      </c>
      <c r="B311" s="21">
        <f t="shared" si="44"/>
        <v>44138</v>
      </c>
      <c r="C311" s="17">
        <f t="shared" si="36"/>
        <v>2</v>
      </c>
      <c r="D311" s="3">
        <f>COUNTIF($C$2:C311,C311)</f>
        <v>45</v>
      </c>
      <c r="E311" s="3">
        <f>COUNTIF($C$2:C311,C311)</f>
        <v>45</v>
      </c>
      <c r="F311" s="3">
        <f>IF(COUNTIF($C$2:C311,C311)&gt;53,COUNTIF($C$2:C311,C311)-53,COUNTIF($C$2:C311,C311))</f>
        <v>45</v>
      </c>
      <c r="G311" s="29">
        <f t="shared" si="37"/>
        <v>45</v>
      </c>
      <c r="H311" s="29">
        <f t="shared" si="38"/>
        <v>45</v>
      </c>
      <c r="I311" s="3">
        <f>COUNTIF($C$2:$C$736,C311)</f>
        <v>105</v>
      </c>
      <c r="J311" s="3">
        <f t="shared" si="39"/>
        <v>2020</v>
      </c>
      <c r="K311" s="3">
        <f t="shared" si="40"/>
        <v>2020</v>
      </c>
      <c r="L311" s="3">
        <f t="shared" si="41"/>
        <v>44</v>
      </c>
      <c r="M311" s="29">
        <f t="shared" ca="1" si="42"/>
        <v>22</v>
      </c>
      <c r="N311" s="19">
        <f t="shared" si="43"/>
        <v>44145</v>
      </c>
      <c r="O311" s="30">
        <f>INT((N311-A311)/7)+MAX(1,(WEEKDAY(N311,2)&lt;WEEKDAY(A311,2))+1)</f>
        <v>2</v>
      </c>
      <c r="P311" s="30">
        <f>INT((N311-A311)/7)+MAX(1,(WEEKDAY(N311,1)&lt;WEEKDAY(A311,1))+1)</f>
        <v>2</v>
      </c>
    </row>
    <row r="312" spans="1:16">
      <c r="A312" s="19">
        <v>44139</v>
      </c>
      <c r="B312" s="21">
        <f t="shared" si="44"/>
        <v>44139</v>
      </c>
      <c r="C312" s="17">
        <f t="shared" si="36"/>
        <v>3</v>
      </c>
      <c r="D312" s="3">
        <f>COUNTIF($C$2:C312,C312)</f>
        <v>45</v>
      </c>
      <c r="E312" s="3">
        <f>COUNTIF($C$2:C312,C312)</f>
        <v>45</v>
      </c>
      <c r="F312" s="3">
        <f>IF(COUNTIF($C$2:C312,C312)&gt;53,COUNTIF($C$2:C312,C312)-53,COUNTIF($C$2:C312,C312))</f>
        <v>45</v>
      </c>
      <c r="G312" s="29">
        <f t="shared" si="37"/>
        <v>45</v>
      </c>
      <c r="H312" s="29">
        <f t="shared" si="38"/>
        <v>45</v>
      </c>
      <c r="I312" s="3">
        <f>COUNTIF($C$2:$C$736,C312)</f>
        <v>105</v>
      </c>
      <c r="J312" s="3">
        <f t="shared" si="39"/>
        <v>2020</v>
      </c>
      <c r="K312" s="3">
        <f t="shared" si="40"/>
        <v>2020</v>
      </c>
      <c r="L312" s="3">
        <f t="shared" si="41"/>
        <v>45</v>
      </c>
      <c r="M312" s="29">
        <f t="shared" ca="1" si="42"/>
        <v>22</v>
      </c>
      <c r="N312" s="19">
        <f t="shared" si="43"/>
        <v>44146</v>
      </c>
      <c r="O312" s="30">
        <f>INT((N312-A312)/7)+MAX(1,(WEEKDAY(N312,2)&lt;WEEKDAY(A312,2))+1)</f>
        <v>2</v>
      </c>
      <c r="P312" s="30">
        <f>INT((N312-A312)/7)+MAX(1,(WEEKDAY(N312,1)&lt;WEEKDAY(A312,1))+1)</f>
        <v>2</v>
      </c>
    </row>
    <row r="313" spans="1:16">
      <c r="A313" s="19">
        <v>44140</v>
      </c>
      <c r="B313" s="21">
        <f t="shared" si="44"/>
        <v>44140</v>
      </c>
      <c r="C313" s="17">
        <f t="shared" si="36"/>
        <v>4</v>
      </c>
      <c r="D313" s="3">
        <f>COUNTIF($C$2:C313,C313)</f>
        <v>45</v>
      </c>
      <c r="E313" s="3">
        <f>COUNTIF($C$2:C313,C313)</f>
        <v>45</v>
      </c>
      <c r="F313" s="3">
        <f>IF(COUNTIF($C$2:C313,C313)&gt;53,COUNTIF($C$2:C313,C313)-53,COUNTIF($C$2:C313,C313))</f>
        <v>45</v>
      </c>
      <c r="G313" s="29">
        <f t="shared" si="37"/>
        <v>45</v>
      </c>
      <c r="H313" s="29">
        <f t="shared" si="38"/>
        <v>45</v>
      </c>
      <c r="I313" s="3">
        <f>COUNTIF($C$2:$C$736,C313)</f>
        <v>105</v>
      </c>
      <c r="J313" s="3">
        <f t="shared" si="39"/>
        <v>2020</v>
      </c>
      <c r="K313" s="3">
        <f t="shared" si="40"/>
        <v>2020</v>
      </c>
      <c r="L313" s="3">
        <f t="shared" si="41"/>
        <v>45</v>
      </c>
      <c r="M313" s="29">
        <f t="shared" ca="1" si="42"/>
        <v>22</v>
      </c>
      <c r="N313" s="19">
        <f t="shared" si="43"/>
        <v>44147</v>
      </c>
      <c r="O313" s="30">
        <f>INT((N313-A313)/7)+MAX(1,(WEEKDAY(N313,2)&lt;WEEKDAY(A313,2))+1)</f>
        <v>2</v>
      </c>
      <c r="P313" s="30">
        <f>INT((N313-A313)/7)+MAX(1,(WEEKDAY(N313,1)&lt;WEEKDAY(A313,1))+1)</f>
        <v>2</v>
      </c>
    </row>
    <row r="314" spans="1:16">
      <c r="A314" s="19">
        <v>44141</v>
      </c>
      <c r="B314" s="21">
        <f t="shared" si="44"/>
        <v>44141</v>
      </c>
      <c r="C314" s="17">
        <f t="shared" si="36"/>
        <v>5</v>
      </c>
      <c r="D314" s="3">
        <f>COUNTIF($C$2:C314,C314)</f>
        <v>45</v>
      </c>
      <c r="E314" s="3">
        <f>COUNTIF($C$2:C314,C314)</f>
        <v>45</v>
      </c>
      <c r="F314" s="3">
        <f>IF(COUNTIF($C$2:C314,C314)&gt;53,COUNTIF($C$2:C314,C314)-53,COUNTIF($C$2:C314,C314))</f>
        <v>45</v>
      </c>
      <c r="G314" s="29">
        <f t="shared" si="37"/>
        <v>45</v>
      </c>
      <c r="H314" s="29">
        <f t="shared" si="38"/>
        <v>45</v>
      </c>
      <c r="I314" s="3">
        <f>COUNTIF($C$2:$C$736,C314)</f>
        <v>105</v>
      </c>
      <c r="J314" s="3">
        <f t="shared" si="39"/>
        <v>2020</v>
      </c>
      <c r="K314" s="3">
        <f t="shared" si="40"/>
        <v>2020</v>
      </c>
      <c r="L314" s="3">
        <f t="shared" si="41"/>
        <v>45</v>
      </c>
      <c r="M314" s="29">
        <f t="shared" ca="1" si="42"/>
        <v>22</v>
      </c>
      <c r="N314" s="19">
        <f t="shared" si="43"/>
        <v>44148</v>
      </c>
      <c r="O314" s="30">
        <f>INT((N314-A314)/7)+MAX(1,(WEEKDAY(N314,2)&lt;WEEKDAY(A314,2))+1)</f>
        <v>2</v>
      </c>
      <c r="P314" s="30">
        <f>INT((N314-A314)/7)+MAX(1,(WEEKDAY(N314,1)&lt;WEEKDAY(A314,1))+1)</f>
        <v>2</v>
      </c>
    </row>
    <row r="315" spans="1:16">
      <c r="A315" s="19">
        <v>44142</v>
      </c>
      <c r="B315" s="21">
        <f t="shared" si="44"/>
        <v>44142</v>
      </c>
      <c r="C315" s="17">
        <f t="shared" si="36"/>
        <v>6</v>
      </c>
      <c r="D315" s="3">
        <f>COUNTIF($C$2:C315,C315)</f>
        <v>45</v>
      </c>
      <c r="E315" s="3">
        <f>COUNTIF($C$2:C315,C315)</f>
        <v>45</v>
      </c>
      <c r="F315" s="3">
        <f>IF(COUNTIF($C$2:C315,C315)&gt;53,COUNTIF($C$2:C315,C315)-53,COUNTIF($C$2:C315,C315))</f>
        <v>45</v>
      </c>
      <c r="G315" s="29">
        <f t="shared" si="37"/>
        <v>45</v>
      </c>
      <c r="H315" s="29">
        <f t="shared" si="38"/>
        <v>45</v>
      </c>
      <c r="I315" s="3">
        <f>COUNTIF($C$2:$C$736,C315)</f>
        <v>105</v>
      </c>
      <c r="J315" s="3">
        <f t="shared" si="39"/>
        <v>2020</v>
      </c>
      <c r="K315" s="3">
        <f t="shared" si="40"/>
        <v>2020</v>
      </c>
      <c r="L315" s="3">
        <f t="shared" si="41"/>
        <v>45</v>
      </c>
      <c r="M315" s="29">
        <f t="shared" ca="1" si="42"/>
        <v>22</v>
      </c>
      <c r="N315" s="19">
        <f t="shared" si="43"/>
        <v>44149</v>
      </c>
      <c r="O315" s="30">
        <f>INT((N315-A315)/7)+MAX(1,(WEEKDAY(N315,2)&lt;WEEKDAY(A315,2))+1)</f>
        <v>2</v>
      </c>
      <c r="P315" s="30">
        <f>INT((N315-A315)/7)+MAX(1,(WEEKDAY(N315,1)&lt;WEEKDAY(A315,1))+1)</f>
        <v>2</v>
      </c>
    </row>
    <row r="316" spans="1:16">
      <c r="A316" s="19">
        <v>44143</v>
      </c>
      <c r="B316" s="21">
        <f t="shared" si="44"/>
        <v>44143</v>
      </c>
      <c r="C316" s="17">
        <f t="shared" si="36"/>
        <v>7</v>
      </c>
      <c r="D316" s="3">
        <f>COUNTIF($C$2:C316,C316)</f>
        <v>45</v>
      </c>
      <c r="E316" s="3">
        <f>COUNTIF($C$2:C316,C316)</f>
        <v>45</v>
      </c>
      <c r="F316" s="3">
        <f>IF(COUNTIF($C$2:C316,C316)&gt;53,COUNTIF($C$2:C316,C316)-53,COUNTIF($C$2:C316,C316))</f>
        <v>45</v>
      </c>
      <c r="G316" s="29">
        <f t="shared" si="37"/>
        <v>45</v>
      </c>
      <c r="H316" s="29">
        <f t="shared" si="38"/>
        <v>46</v>
      </c>
      <c r="I316" s="3">
        <f>COUNTIF($C$2:$C$736,C316)</f>
        <v>105</v>
      </c>
      <c r="J316" s="3">
        <f t="shared" si="39"/>
        <v>2020</v>
      </c>
      <c r="K316" s="3">
        <f t="shared" si="40"/>
        <v>2020</v>
      </c>
      <c r="L316" s="3">
        <f t="shared" si="41"/>
        <v>45</v>
      </c>
      <c r="M316" s="29">
        <f t="shared" ca="1" si="42"/>
        <v>22</v>
      </c>
      <c r="N316" s="19">
        <f t="shared" si="43"/>
        <v>44150</v>
      </c>
      <c r="O316" s="30">
        <f>INT((N316-A316)/7)+MAX(1,(WEEKDAY(N316,2)&lt;WEEKDAY(A316,2))+1)</f>
        <v>2</v>
      </c>
      <c r="P316" s="30">
        <f>INT((N316-A316)/7)+MAX(1,(WEEKDAY(N316,1)&lt;WEEKDAY(A316,1))+1)</f>
        <v>2</v>
      </c>
    </row>
    <row r="317" spans="1:16">
      <c r="A317" s="19">
        <v>44144</v>
      </c>
      <c r="B317" s="21">
        <f t="shared" si="44"/>
        <v>44144</v>
      </c>
      <c r="C317" s="17">
        <f t="shared" si="36"/>
        <v>1</v>
      </c>
      <c r="D317" s="3">
        <f>COUNTIF($C$2:C317,C317)</f>
        <v>46</v>
      </c>
      <c r="E317" s="3">
        <f>COUNTIF($C$2:C317,C317)</f>
        <v>46</v>
      </c>
      <c r="F317" s="3">
        <f>IF(COUNTIF($C$2:C317,C317)&gt;53,COUNTIF($C$2:C317,C317)-53,COUNTIF($C$2:C317,C317))</f>
        <v>46</v>
      </c>
      <c r="G317" s="29">
        <f t="shared" si="37"/>
        <v>46</v>
      </c>
      <c r="H317" s="29">
        <f t="shared" si="38"/>
        <v>46</v>
      </c>
      <c r="I317" s="3">
        <f>COUNTIF($C$2:$C$736,C317)</f>
        <v>105</v>
      </c>
      <c r="J317" s="3">
        <f t="shared" si="39"/>
        <v>2020</v>
      </c>
      <c r="K317" s="3">
        <f t="shared" si="40"/>
        <v>2020</v>
      </c>
      <c r="L317" s="3">
        <f t="shared" si="41"/>
        <v>45</v>
      </c>
      <c r="M317" s="29">
        <f t="shared" ca="1" si="42"/>
        <v>22</v>
      </c>
      <c r="N317" s="19">
        <f t="shared" si="43"/>
        <v>44151</v>
      </c>
      <c r="O317" s="30">
        <f>INT((N317-A317)/7)+MAX(1,(WEEKDAY(N317,2)&lt;WEEKDAY(A317,2))+1)</f>
        <v>2</v>
      </c>
      <c r="P317" s="30">
        <f>INT((N317-A317)/7)+MAX(1,(WEEKDAY(N317,1)&lt;WEEKDAY(A317,1))+1)</f>
        <v>2</v>
      </c>
    </row>
    <row r="318" spans="1:16">
      <c r="A318" s="19">
        <v>44145</v>
      </c>
      <c r="B318" s="21">
        <f t="shared" si="44"/>
        <v>44145</v>
      </c>
      <c r="C318" s="17">
        <f t="shared" si="36"/>
        <v>2</v>
      </c>
      <c r="D318" s="3">
        <f>COUNTIF($C$2:C318,C318)</f>
        <v>46</v>
      </c>
      <c r="E318" s="3">
        <f>COUNTIF($C$2:C318,C318)</f>
        <v>46</v>
      </c>
      <c r="F318" s="3">
        <f>IF(COUNTIF($C$2:C318,C318)&gt;53,COUNTIF($C$2:C318,C318)-53,COUNTIF($C$2:C318,C318))</f>
        <v>46</v>
      </c>
      <c r="G318" s="29">
        <f t="shared" si="37"/>
        <v>46</v>
      </c>
      <c r="H318" s="29">
        <f t="shared" si="38"/>
        <v>46</v>
      </c>
      <c r="I318" s="3">
        <f>COUNTIF($C$2:$C$736,C318)</f>
        <v>105</v>
      </c>
      <c r="J318" s="3">
        <f t="shared" si="39"/>
        <v>2020</v>
      </c>
      <c r="K318" s="3">
        <f t="shared" si="40"/>
        <v>2020</v>
      </c>
      <c r="L318" s="3">
        <f t="shared" si="41"/>
        <v>45</v>
      </c>
      <c r="M318" s="29">
        <f t="shared" ca="1" si="42"/>
        <v>22</v>
      </c>
      <c r="N318" s="19">
        <f t="shared" si="43"/>
        <v>44152</v>
      </c>
      <c r="O318" s="30">
        <f>INT((N318-A318)/7)+MAX(1,(WEEKDAY(N318,2)&lt;WEEKDAY(A318,2))+1)</f>
        <v>2</v>
      </c>
      <c r="P318" s="30">
        <f>INT((N318-A318)/7)+MAX(1,(WEEKDAY(N318,1)&lt;WEEKDAY(A318,1))+1)</f>
        <v>2</v>
      </c>
    </row>
    <row r="319" spans="1:16">
      <c r="A319" s="19">
        <v>44146</v>
      </c>
      <c r="B319" s="21">
        <f t="shared" si="44"/>
        <v>44146</v>
      </c>
      <c r="C319" s="17">
        <f t="shared" si="36"/>
        <v>3</v>
      </c>
      <c r="D319" s="3">
        <f>COUNTIF($C$2:C319,C319)</f>
        <v>46</v>
      </c>
      <c r="E319" s="3">
        <f>COUNTIF($C$2:C319,C319)</f>
        <v>46</v>
      </c>
      <c r="F319" s="3">
        <f>IF(COUNTIF($C$2:C319,C319)&gt;53,COUNTIF($C$2:C319,C319)-53,COUNTIF($C$2:C319,C319))</f>
        <v>46</v>
      </c>
      <c r="G319" s="29">
        <f t="shared" si="37"/>
        <v>46</v>
      </c>
      <c r="H319" s="29">
        <f t="shared" si="38"/>
        <v>46</v>
      </c>
      <c r="I319" s="3">
        <f>COUNTIF($C$2:$C$736,C319)</f>
        <v>105</v>
      </c>
      <c r="J319" s="3">
        <f t="shared" si="39"/>
        <v>2020</v>
      </c>
      <c r="K319" s="3">
        <f t="shared" si="40"/>
        <v>2020</v>
      </c>
      <c r="L319" s="3">
        <f t="shared" si="41"/>
        <v>46</v>
      </c>
      <c r="M319" s="29">
        <f t="shared" ca="1" si="42"/>
        <v>22</v>
      </c>
      <c r="N319" s="19">
        <f t="shared" si="43"/>
        <v>44153</v>
      </c>
      <c r="O319" s="30">
        <f>INT((N319-A319)/7)+MAX(1,(WEEKDAY(N319,2)&lt;WEEKDAY(A319,2))+1)</f>
        <v>2</v>
      </c>
      <c r="P319" s="30">
        <f>INT((N319-A319)/7)+MAX(1,(WEEKDAY(N319,1)&lt;WEEKDAY(A319,1))+1)</f>
        <v>2</v>
      </c>
    </row>
    <row r="320" spans="1:16">
      <c r="A320" s="19">
        <v>44147</v>
      </c>
      <c r="B320" s="21">
        <f t="shared" si="44"/>
        <v>44147</v>
      </c>
      <c r="C320" s="17">
        <f t="shared" si="36"/>
        <v>4</v>
      </c>
      <c r="D320" s="3">
        <f>COUNTIF($C$2:C320,C320)</f>
        <v>46</v>
      </c>
      <c r="E320" s="3">
        <f>COUNTIF($C$2:C320,C320)</f>
        <v>46</v>
      </c>
      <c r="F320" s="3">
        <f>IF(COUNTIF($C$2:C320,C320)&gt;53,COUNTIF($C$2:C320,C320)-53,COUNTIF($C$2:C320,C320))</f>
        <v>46</v>
      </c>
      <c r="G320" s="29">
        <f t="shared" si="37"/>
        <v>46</v>
      </c>
      <c r="H320" s="29">
        <f t="shared" si="38"/>
        <v>46</v>
      </c>
      <c r="I320" s="3">
        <f>COUNTIF($C$2:$C$736,C320)</f>
        <v>105</v>
      </c>
      <c r="J320" s="3">
        <f t="shared" si="39"/>
        <v>2020</v>
      </c>
      <c r="K320" s="3">
        <f t="shared" si="40"/>
        <v>2020</v>
      </c>
      <c r="L320" s="3">
        <f t="shared" si="41"/>
        <v>46</v>
      </c>
      <c r="M320" s="29">
        <f t="shared" ca="1" si="42"/>
        <v>22</v>
      </c>
      <c r="N320" s="19">
        <f t="shared" si="43"/>
        <v>44154</v>
      </c>
      <c r="O320" s="30">
        <f>INT((N320-A320)/7)+MAX(1,(WEEKDAY(N320,2)&lt;WEEKDAY(A320,2))+1)</f>
        <v>2</v>
      </c>
      <c r="P320" s="30">
        <f>INT((N320-A320)/7)+MAX(1,(WEEKDAY(N320,1)&lt;WEEKDAY(A320,1))+1)</f>
        <v>2</v>
      </c>
    </row>
    <row r="321" spans="1:16">
      <c r="A321" s="19">
        <v>44148</v>
      </c>
      <c r="B321" s="21">
        <f t="shared" si="44"/>
        <v>44148</v>
      </c>
      <c r="C321" s="17">
        <f t="shared" si="36"/>
        <v>5</v>
      </c>
      <c r="D321" s="3">
        <f>COUNTIF($C$2:C321,C321)</f>
        <v>46</v>
      </c>
      <c r="E321" s="3">
        <f>COUNTIF($C$2:C321,C321)</f>
        <v>46</v>
      </c>
      <c r="F321" s="3">
        <f>IF(COUNTIF($C$2:C321,C321)&gt;53,COUNTIF($C$2:C321,C321)-53,COUNTIF($C$2:C321,C321))</f>
        <v>46</v>
      </c>
      <c r="G321" s="29">
        <f t="shared" si="37"/>
        <v>46</v>
      </c>
      <c r="H321" s="29">
        <f t="shared" si="38"/>
        <v>46</v>
      </c>
      <c r="I321" s="3">
        <f>COUNTIF($C$2:$C$736,C321)</f>
        <v>105</v>
      </c>
      <c r="J321" s="3">
        <f t="shared" si="39"/>
        <v>2020</v>
      </c>
      <c r="K321" s="3">
        <f t="shared" si="40"/>
        <v>2020</v>
      </c>
      <c r="L321" s="3">
        <f t="shared" si="41"/>
        <v>46</v>
      </c>
      <c r="M321" s="29">
        <f t="shared" ca="1" si="42"/>
        <v>22</v>
      </c>
      <c r="N321" s="19">
        <f t="shared" si="43"/>
        <v>44155</v>
      </c>
      <c r="O321" s="30">
        <f>INT((N321-A321)/7)+MAX(1,(WEEKDAY(N321,2)&lt;WEEKDAY(A321,2))+1)</f>
        <v>2</v>
      </c>
      <c r="P321" s="30">
        <f>INT((N321-A321)/7)+MAX(1,(WEEKDAY(N321,1)&lt;WEEKDAY(A321,1))+1)</f>
        <v>2</v>
      </c>
    </row>
    <row r="322" spans="1:16">
      <c r="A322" s="19">
        <v>44149</v>
      </c>
      <c r="B322" s="21">
        <f t="shared" si="44"/>
        <v>44149</v>
      </c>
      <c r="C322" s="17">
        <f t="shared" si="36"/>
        <v>6</v>
      </c>
      <c r="D322" s="3">
        <f>COUNTIF($C$2:C322,C322)</f>
        <v>46</v>
      </c>
      <c r="E322" s="3">
        <f>COUNTIF($C$2:C322,C322)</f>
        <v>46</v>
      </c>
      <c r="F322" s="3">
        <f>IF(COUNTIF($C$2:C322,C322)&gt;53,COUNTIF($C$2:C322,C322)-53,COUNTIF($C$2:C322,C322))</f>
        <v>46</v>
      </c>
      <c r="G322" s="29">
        <f t="shared" si="37"/>
        <v>46</v>
      </c>
      <c r="H322" s="29">
        <f t="shared" si="38"/>
        <v>46</v>
      </c>
      <c r="I322" s="3">
        <f>COUNTIF($C$2:$C$736,C322)</f>
        <v>105</v>
      </c>
      <c r="J322" s="3">
        <f t="shared" si="39"/>
        <v>2020</v>
      </c>
      <c r="K322" s="3">
        <f t="shared" si="40"/>
        <v>2020</v>
      </c>
      <c r="L322" s="3">
        <f t="shared" si="41"/>
        <v>46</v>
      </c>
      <c r="M322" s="29">
        <f t="shared" ca="1" si="42"/>
        <v>22</v>
      </c>
      <c r="N322" s="19">
        <f t="shared" si="43"/>
        <v>44156</v>
      </c>
      <c r="O322" s="30">
        <f>INT((N322-A322)/7)+MAX(1,(WEEKDAY(N322,2)&lt;WEEKDAY(A322,2))+1)</f>
        <v>2</v>
      </c>
      <c r="P322" s="30">
        <f>INT((N322-A322)/7)+MAX(1,(WEEKDAY(N322,1)&lt;WEEKDAY(A322,1))+1)</f>
        <v>2</v>
      </c>
    </row>
    <row r="323" spans="1:16">
      <c r="A323" s="19">
        <v>44150</v>
      </c>
      <c r="B323" s="21">
        <f t="shared" si="44"/>
        <v>44150</v>
      </c>
      <c r="C323" s="17">
        <f t="shared" ref="C323:C386" si="45">WEEKDAY(B323,2)</f>
        <v>7</v>
      </c>
      <c r="D323" s="3">
        <f>COUNTIF($C$2:C323,C323)</f>
        <v>46</v>
      </c>
      <c r="E323" s="3">
        <f>COUNTIF($C$2:C323,C323)</f>
        <v>46</v>
      </c>
      <c r="F323" s="3">
        <f>IF(COUNTIF($C$2:C323,C323)&gt;53,COUNTIF($C$2:C323,C323)-53,COUNTIF($C$2:C323,C323))</f>
        <v>46</v>
      </c>
      <c r="G323" s="29">
        <f t="shared" ref="G323:G386" si="46">WEEKNUM(A323,2)</f>
        <v>46</v>
      </c>
      <c r="H323" s="29">
        <f t="shared" ref="H323:H386" si="47">WEEKNUM(A323,1)</f>
        <v>47</v>
      </c>
      <c r="I323" s="3">
        <f>COUNTIF($C$2:$C$736,C323)</f>
        <v>105</v>
      </c>
      <c r="J323" s="3">
        <f t="shared" ref="J323:J386" si="48">YEAR(A323)</f>
        <v>2020</v>
      </c>
      <c r="K323" s="3">
        <f t="shared" ref="K323:K386" si="49">IF(E323&lt;=53,2020,2021)</f>
        <v>2020</v>
      </c>
      <c r="L323" s="3">
        <f t="shared" ref="L323:L386" si="50">INT((A323-DATE(YEAR(A323),1,1))/7)+1</f>
        <v>46</v>
      </c>
      <c r="M323" s="29">
        <f t="shared" ref="M323:M386" ca="1" si="51">WEEKNUM(TODAY())</f>
        <v>22</v>
      </c>
      <c r="N323" s="19">
        <f t="shared" ref="N323:N386" si="52">A323+7</f>
        <v>44157</v>
      </c>
      <c r="O323" s="30">
        <f>INT((N323-A323)/7)+MAX(1,(WEEKDAY(N323,2)&lt;WEEKDAY(A323,2))+1)</f>
        <v>2</v>
      </c>
      <c r="P323" s="30">
        <f>INT((N323-A323)/7)+MAX(1,(WEEKDAY(N323,1)&lt;WEEKDAY(A323,1))+1)</f>
        <v>2</v>
      </c>
    </row>
    <row r="324" spans="1:16">
      <c r="A324" s="19">
        <v>44151</v>
      </c>
      <c r="B324" s="21">
        <f t="shared" si="44"/>
        <v>44151</v>
      </c>
      <c r="C324" s="17">
        <f t="shared" si="45"/>
        <v>1</v>
      </c>
      <c r="D324" s="3">
        <f>COUNTIF($C$2:C324,C324)</f>
        <v>47</v>
      </c>
      <c r="E324" s="3">
        <f>COUNTIF($C$2:C324,C324)</f>
        <v>47</v>
      </c>
      <c r="F324" s="3">
        <f>IF(COUNTIF($C$2:C324,C324)&gt;53,COUNTIF($C$2:C324,C324)-53,COUNTIF($C$2:C324,C324))</f>
        <v>47</v>
      </c>
      <c r="G324" s="29">
        <f t="shared" si="46"/>
        <v>47</v>
      </c>
      <c r="H324" s="29">
        <f t="shared" si="47"/>
        <v>47</v>
      </c>
      <c r="I324" s="3">
        <f>COUNTIF($C$2:$C$736,C324)</f>
        <v>105</v>
      </c>
      <c r="J324" s="3">
        <f t="shared" si="48"/>
        <v>2020</v>
      </c>
      <c r="K324" s="3">
        <f t="shared" si="49"/>
        <v>2020</v>
      </c>
      <c r="L324" s="3">
        <f t="shared" si="50"/>
        <v>46</v>
      </c>
      <c r="M324" s="29">
        <f t="shared" ca="1" si="51"/>
        <v>22</v>
      </c>
      <c r="N324" s="19">
        <f t="shared" si="52"/>
        <v>44158</v>
      </c>
      <c r="O324" s="30">
        <f>INT((N324-A324)/7)+MAX(1,(WEEKDAY(N324,2)&lt;WEEKDAY(A324,2))+1)</f>
        <v>2</v>
      </c>
      <c r="P324" s="30">
        <f>INT((N324-A324)/7)+MAX(1,(WEEKDAY(N324,1)&lt;WEEKDAY(A324,1))+1)</f>
        <v>2</v>
      </c>
    </row>
    <row r="325" spans="1:16">
      <c r="A325" s="19">
        <v>44152</v>
      </c>
      <c r="B325" s="21">
        <f t="shared" ref="B325:B388" si="53">A325</f>
        <v>44152</v>
      </c>
      <c r="C325" s="17">
        <f t="shared" si="45"/>
        <v>2</v>
      </c>
      <c r="D325" s="3">
        <f>COUNTIF($C$2:C325,C325)</f>
        <v>47</v>
      </c>
      <c r="E325" s="3">
        <f>COUNTIF($C$2:C325,C325)</f>
        <v>47</v>
      </c>
      <c r="F325" s="3">
        <f>IF(COUNTIF($C$2:C325,C325)&gt;53,COUNTIF($C$2:C325,C325)-53,COUNTIF($C$2:C325,C325))</f>
        <v>47</v>
      </c>
      <c r="G325" s="29">
        <f t="shared" si="46"/>
        <v>47</v>
      </c>
      <c r="H325" s="29">
        <f t="shared" si="47"/>
        <v>47</v>
      </c>
      <c r="I325" s="3">
        <f>COUNTIF($C$2:$C$736,C325)</f>
        <v>105</v>
      </c>
      <c r="J325" s="3">
        <f t="shared" si="48"/>
        <v>2020</v>
      </c>
      <c r="K325" s="3">
        <f t="shared" si="49"/>
        <v>2020</v>
      </c>
      <c r="L325" s="3">
        <f t="shared" si="50"/>
        <v>46</v>
      </c>
      <c r="M325" s="29">
        <f t="shared" ca="1" si="51"/>
        <v>22</v>
      </c>
      <c r="N325" s="19">
        <f t="shared" si="52"/>
        <v>44159</v>
      </c>
      <c r="O325" s="30">
        <f>INT((N325-A325)/7)+MAX(1,(WEEKDAY(N325,2)&lt;WEEKDAY(A325,2))+1)</f>
        <v>2</v>
      </c>
      <c r="P325" s="30">
        <f>INT((N325-A325)/7)+MAX(1,(WEEKDAY(N325,1)&lt;WEEKDAY(A325,1))+1)</f>
        <v>2</v>
      </c>
    </row>
    <row r="326" spans="1:16">
      <c r="A326" s="19">
        <v>44153</v>
      </c>
      <c r="B326" s="21">
        <f t="shared" si="53"/>
        <v>44153</v>
      </c>
      <c r="C326" s="17">
        <f t="shared" si="45"/>
        <v>3</v>
      </c>
      <c r="D326" s="3">
        <f>COUNTIF($C$2:C326,C326)</f>
        <v>47</v>
      </c>
      <c r="E326" s="3">
        <f>COUNTIF($C$2:C326,C326)</f>
        <v>47</v>
      </c>
      <c r="F326" s="3">
        <f>IF(COUNTIF($C$2:C326,C326)&gt;53,COUNTIF($C$2:C326,C326)-53,COUNTIF($C$2:C326,C326))</f>
        <v>47</v>
      </c>
      <c r="G326" s="29">
        <f t="shared" si="46"/>
        <v>47</v>
      </c>
      <c r="H326" s="29">
        <f t="shared" si="47"/>
        <v>47</v>
      </c>
      <c r="I326" s="3">
        <f>COUNTIF($C$2:$C$736,C326)</f>
        <v>105</v>
      </c>
      <c r="J326" s="3">
        <f t="shared" si="48"/>
        <v>2020</v>
      </c>
      <c r="K326" s="3">
        <f t="shared" si="49"/>
        <v>2020</v>
      </c>
      <c r="L326" s="3">
        <f t="shared" si="50"/>
        <v>47</v>
      </c>
      <c r="M326" s="29">
        <f t="shared" ca="1" si="51"/>
        <v>22</v>
      </c>
      <c r="N326" s="19">
        <f t="shared" si="52"/>
        <v>44160</v>
      </c>
      <c r="O326" s="30">
        <f>INT((N326-A326)/7)+MAX(1,(WEEKDAY(N326,2)&lt;WEEKDAY(A326,2))+1)</f>
        <v>2</v>
      </c>
      <c r="P326" s="30">
        <f>INT((N326-A326)/7)+MAX(1,(WEEKDAY(N326,1)&lt;WEEKDAY(A326,1))+1)</f>
        <v>2</v>
      </c>
    </row>
    <row r="327" spans="1:16">
      <c r="A327" s="19">
        <v>44154</v>
      </c>
      <c r="B327" s="21">
        <f t="shared" si="53"/>
        <v>44154</v>
      </c>
      <c r="C327" s="17">
        <f t="shared" si="45"/>
        <v>4</v>
      </c>
      <c r="D327" s="3">
        <f>COUNTIF($C$2:C327,C327)</f>
        <v>47</v>
      </c>
      <c r="E327" s="3">
        <f>COUNTIF($C$2:C327,C327)</f>
        <v>47</v>
      </c>
      <c r="F327" s="3">
        <f>IF(COUNTIF($C$2:C327,C327)&gt;53,COUNTIF($C$2:C327,C327)-53,COUNTIF($C$2:C327,C327))</f>
        <v>47</v>
      </c>
      <c r="G327" s="29">
        <f t="shared" si="46"/>
        <v>47</v>
      </c>
      <c r="H327" s="29">
        <f t="shared" si="47"/>
        <v>47</v>
      </c>
      <c r="I327" s="3">
        <f>COUNTIF($C$2:$C$736,C327)</f>
        <v>105</v>
      </c>
      <c r="J327" s="3">
        <f t="shared" si="48"/>
        <v>2020</v>
      </c>
      <c r="K327" s="3">
        <f t="shared" si="49"/>
        <v>2020</v>
      </c>
      <c r="L327" s="3">
        <f t="shared" si="50"/>
        <v>47</v>
      </c>
      <c r="M327" s="29">
        <f t="shared" ca="1" si="51"/>
        <v>22</v>
      </c>
      <c r="N327" s="19">
        <f t="shared" si="52"/>
        <v>44161</v>
      </c>
      <c r="O327" s="30">
        <f>INT((N327-A327)/7)+MAX(1,(WEEKDAY(N327,2)&lt;WEEKDAY(A327,2))+1)</f>
        <v>2</v>
      </c>
      <c r="P327" s="30">
        <f>INT((N327-A327)/7)+MAX(1,(WEEKDAY(N327,1)&lt;WEEKDAY(A327,1))+1)</f>
        <v>2</v>
      </c>
    </row>
    <row r="328" spans="1:16">
      <c r="A328" s="19">
        <v>44155</v>
      </c>
      <c r="B328" s="21">
        <f t="shared" si="53"/>
        <v>44155</v>
      </c>
      <c r="C328" s="17">
        <f t="shared" si="45"/>
        <v>5</v>
      </c>
      <c r="D328" s="3">
        <f>COUNTIF($C$2:C328,C328)</f>
        <v>47</v>
      </c>
      <c r="E328" s="3">
        <f>COUNTIF($C$2:C328,C328)</f>
        <v>47</v>
      </c>
      <c r="F328" s="3">
        <f>IF(COUNTIF($C$2:C328,C328)&gt;53,COUNTIF($C$2:C328,C328)-53,COUNTIF($C$2:C328,C328))</f>
        <v>47</v>
      </c>
      <c r="G328" s="29">
        <f t="shared" si="46"/>
        <v>47</v>
      </c>
      <c r="H328" s="29">
        <f t="shared" si="47"/>
        <v>47</v>
      </c>
      <c r="I328" s="3">
        <f>COUNTIF($C$2:$C$736,C328)</f>
        <v>105</v>
      </c>
      <c r="J328" s="3">
        <f t="shared" si="48"/>
        <v>2020</v>
      </c>
      <c r="K328" s="3">
        <f t="shared" si="49"/>
        <v>2020</v>
      </c>
      <c r="L328" s="3">
        <f t="shared" si="50"/>
        <v>47</v>
      </c>
      <c r="M328" s="29">
        <f t="shared" ca="1" si="51"/>
        <v>22</v>
      </c>
      <c r="N328" s="19">
        <f t="shared" si="52"/>
        <v>44162</v>
      </c>
      <c r="O328" s="30">
        <f>INT((N328-A328)/7)+MAX(1,(WEEKDAY(N328,2)&lt;WEEKDAY(A328,2))+1)</f>
        <v>2</v>
      </c>
      <c r="P328" s="30">
        <f>INT((N328-A328)/7)+MAX(1,(WEEKDAY(N328,1)&lt;WEEKDAY(A328,1))+1)</f>
        <v>2</v>
      </c>
    </row>
    <row r="329" spans="1:16">
      <c r="A329" s="19">
        <v>44156</v>
      </c>
      <c r="B329" s="21">
        <f t="shared" si="53"/>
        <v>44156</v>
      </c>
      <c r="C329" s="17">
        <f t="shared" si="45"/>
        <v>6</v>
      </c>
      <c r="D329" s="3">
        <f>COUNTIF($C$2:C329,C329)</f>
        <v>47</v>
      </c>
      <c r="E329" s="3">
        <f>COUNTIF($C$2:C329,C329)</f>
        <v>47</v>
      </c>
      <c r="F329" s="3">
        <f>IF(COUNTIF($C$2:C329,C329)&gt;53,COUNTIF($C$2:C329,C329)-53,COUNTIF($C$2:C329,C329))</f>
        <v>47</v>
      </c>
      <c r="G329" s="29">
        <f t="shared" si="46"/>
        <v>47</v>
      </c>
      <c r="H329" s="29">
        <f t="shared" si="47"/>
        <v>47</v>
      </c>
      <c r="I329" s="3">
        <f>COUNTIF($C$2:$C$736,C329)</f>
        <v>105</v>
      </c>
      <c r="J329" s="3">
        <f t="shared" si="48"/>
        <v>2020</v>
      </c>
      <c r="K329" s="3">
        <f t="shared" si="49"/>
        <v>2020</v>
      </c>
      <c r="L329" s="3">
        <f t="shared" si="50"/>
        <v>47</v>
      </c>
      <c r="M329" s="29">
        <f t="shared" ca="1" si="51"/>
        <v>22</v>
      </c>
      <c r="N329" s="19">
        <f t="shared" si="52"/>
        <v>44163</v>
      </c>
      <c r="O329" s="30">
        <f>INT((N329-A329)/7)+MAX(1,(WEEKDAY(N329,2)&lt;WEEKDAY(A329,2))+1)</f>
        <v>2</v>
      </c>
      <c r="P329" s="30">
        <f>INT((N329-A329)/7)+MAX(1,(WEEKDAY(N329,1)&lt;WEEKDAY(A329,1))+1)</f>
        <v>2</v>
      </c>
    </row>
    <row r="330" spans="1:16">
      <c r="A330" s="19">
        <v>44157</v>
      </c>
      <c r="B330" s="21">
        <f t="shared" si="53"/>
        <v>44157</v>
      </c>
      <c r="C330" s="17">
        <f t="shared" si="45"/>
        <v>7</v>
      </c>
      <c r="D330" s="3">
        <f>COUNTIF($C$2:C330,C330)</f>
        <v>47</v>
      </c>
      <c r="E330" s="3">
        <f>COUNTIF($C$2:C330,C330)</f>
        <v>47</v>
      </c>
      <c r="F330" s="3">
        <f>IF(COUNTIF($C$2:C330,C330)&gt;53,COUNTIF($C$2:C330,C330)-53,COUNTIF($C$2:C330,C330))</f>
        <v>47</v>
      </c>
      <c r="G330" s="29">
        <f t="shared" si="46"/>
        <v>47</v>
      </c>
      <c r="H330" s="29">
        <f t="shared" si="47"/>
        <v>48</v>
      </c>
      <c r="I330" s="3">
        <f>COUNTIF($C$2:$C$736,C330)</f>
        <v>105</v>
      </c>
      <c r="J330" s="3">
        <f t="shared" si="48"/>
        <v>2020</v>
      </c>
      <c r="K330" s="3">
        <f t="shared" si="49"/>
        <v>2020</v>
      </c>
      <c r="L330" s="3">
        <f t="shared" si="50"/>
        <v>47</v>
      </c>
      <c r="M330" s="29">
        <f t="shared" ca="1" si="51"/>
        <v>22</v>
      </c>
      <c r="N330" s="19">
        <f t="shared" si="52"/>
        <v>44164</v>
      </c>
      <c r="O330" s="30">
        <f>INT((N330-A330)/7)+MAX(1,(WEEKDAY(N330,2)&lt;WEEKDAY(A330,2))+1)</f>
        <v>2</v>
      </c>
      <c r="P330" s="30">
        <f>INT((N330-A330)/7)+MAX(1,(WEEKDAY(N330,1)&lt;WEEKDAY(A330,1))+1)</f>
        <v>2</v>
      </c>
    </row>
    <row r="331" spans="1:16">
      <c r="A331" s="19">
        <v>44158</v>
      </c>
      <c r="B331" s="21">
        <f t="shared" si="53"/>
        <v>44158</v>
      </c>
      <c r="C331" s="17">
        <f t="shared" si="45"/>
        <v>1</v>
      </c>
      <c r="D331" s="3">
        <f>COUNTIF($C$2:C331,C331)</f>
        <v>48</v>
      </c>
      <c r="E331" s="3">
        <f>COUNTIF($C$2:C331,C331)</f>
        <v>48</v>
      </c>
      <c r="F331" s="3">
        <f>IF(COUNTIF($C$2:C331,C331)&gt;53,COUNTIF($C$2:C331,C331)-53,COUNTIF($C$2:C331,C331))</f>
        <v>48</v>
      </c>
      <c r="G331" s="29">
        <f t="shared" si="46"/>
        <v>48</v>
      </c>
      <c r="H331" s="29">
        <f t="shared" si="47"/>
        <v>48</v>
      </c>
      <c r="I331" s="3">
        <f>COUNTIF($C$2:$C$736,C331)</f>
        <v>105</v>
      </c>
      <c r="J331" s="3">
        <f t="shared" si="48"/>
        <v>2020</v>
      </c>
      <c r="K331" s="3">
        <f t="shared" si="49"/>
        <v>2020</v>
      </c>
      <c r="L331" s="3">
        <f t="shared" si="50"/>
        <v>47</v>
      </c>
      <c r="M331" s="29">
        <f t="shared" ca="1" si="51"/>
        <v>22</v>
      </c>
      <c r="N331" s="19">
        <f t="shared" si="52"/>
        <v>44165</v>
      </c>
      <c r="O331" s="30">
        <f>INT((N331-A331)/7)+MAX(1,(WEEKDAY(N331,2)&lt;WEEKDAY(A331,2))+1)</f>
        <v>2</v>
      </c>
      <c r="P331" s="30">
        <f>INT((N331-A331)/7)+MAX(1,(WEEKDAY(N331,1)&lt;WEEKDAY(A331,1))+1)</f>
        <v>2</v>
      </c>
    </row>
    <row r="332" spans="1:16">
      <c r="A332" s="19">
        <v>44159</v>
      </c>
      <c r="B332" s="21">
        <f t="shared" si="53"/>
        <v>44159</v>
      </c>
      <c r="C332" s="17">
        <f t="shared" si="45"/>
        <v>2</v>
      </c>
      <c r="D332" s="3">
        <f>COUNTIF($C$2:C332,C332)</f>
        <v>48</v>
      </c>
      <c r="E332" s="3">
        <f>COUNTIF($C$2:C332,C332)</f>
        <v>48</v>
      </c>
      <c r="F332" s="3">
        <f>IF(COUNTIF($C$2:C332,C332)&gt;53,COUNTIF($C$2:C332,C332)-53,COUNTIF($C$2:C332,C332))</f>
        <v>48</v>
      </c>
      <c r="G332" s="29">
        <f t="shared" si="46"/>
        <v>48</v>
      </c>
      <c r="H332" s="29">
        <f t="shared" si="47"/>
        <v>48</v>
      </c>
      <c r="I332" s="3">
        <f>COUNTIF($C$2:$C$736,C332)</f>
        <v>105</v>
      </c>
      <c r="J332" s="3">
        <f t="shared" si="48"/>
        <v>2020</v>
      </c>
      <c r="K332" s="3">
        <f t="shared" si="49"/>
        <v>2020</v>
      </c>
      <c r="L332" s="3">
        <f t="shared" si="50"/>
        <v>47</v>
      </c>
      <c r="M332" s="29">
        <f t="shared" ca="1" si="51"/>
        <v>22</v>
      </c>
      <c r="N332" s="19">
        <f t="shared" si="52"/>
        <v>44166</v>
      </c>
      <c r="O332" s="30">
        <f>INT((N332-A332)/7)+MAX(1,(WEEKDAY(N332,2)&lt;WEEKDAY(A332,2))+1)</f>
        <v>2</v>
      </c>
      <c r="P332" s="30">
        <f>INT((N332-A332)/7)+MAX(1,(WEEKDAY(N332,1)&lt;WEEKDAY(A332,1))+1)</f>
        <v>2</v>
      </c>
    </row>
    <row r="333" spans="1:16">
      <c r="A333" s="19">
        <v>44160</v>
      </c>
      <c r="B333" s="21">
        <f t="shared" si="53"/>
        <v>44160</v>
      </c>
      <c r="C333" s="17">
        <f t="shared" si="45"/>
        <v>3</v>
      </c>
      <c r="D333" s="3">
        <f>COUNTIF($C$2:C333,C333)</f>
        <v>48</v>
      </c>
      <c r="E333" s="3">
        <f>COUNTIF($C$2:C333,C333)</f>
        <v>48</v>
      </c>
      <c r="F333" s="3">
        <f>IF(COUNTIF($C$2:C333,C333)&gt;53,COUNTIF($C$2:C333,C333)-53,COUNTIF($C$2:C333,C333))</f>
        <v>48</v>
      </c>
      <c r="G333" s="29">
        <f t="shared" si="46"/>
        <v>48</v>
      </c>
      <c r="H333" s="29">
        <f t="shared" si="47"/>
        <v>48</v>
      </c>
      <c r="I333" s="3">
        <f>COUNTIF($C$2:$C$736,C333)</f>
        <v>105</v>
      </c>
      <c r="J333" s="3">
        <f t="shared" si="48"/>
        <v>2020</v>
      </c>
      <c r="K333" s="3">
        <f t="shared" si="49"/>
        <v>2020</v>
      </c>
      <c r="L333" s="3">
        <f t="shared" si="50"/>
        <v>48</v>
      </c>
      <c r="M333" s="29">
        <f t="shared" ca="1" si="51"/>
        <v>22</v>
      </c>
      <c r="N333" s="19">
        <f t="shared" si="52"/>
        <v>44167</v>
      </c>
      <c r="O333" s="30">
        <f>INT((N333-A333)/7)+MAX(1,(WEEKDAY(N333,2)&lt;WEEKDAY(A333,2))+1)</f>
        <v>2</v>
      </c>
      <c r="P333" s="30">
        <f>INT((N333-A333)/7)+MAX(1,(WEEKDAY(N333,1)&lt;WEEKDAY(A333,1))+1)</f>
        <v>2</v>
      </c>
    </row>
    <row r="334" spans="1:16">
      <c r="A334" s="19">
        <v>44161</v>
      </c>
      <c r="B334" s="21">
        <f t="shared" si="53"/>
        <v>44161</v>
      </c>
      <c r="C334" s="17">
        <f t="shared" si="45"/>
        <v>4</v>
      </c>
      <c r="D334" s="3">
        <f>COUNTIF($C$2:C334,C334)</f>
        <v>48</v>
      </c>
      <c r="E334" s="3">
        <f>COUNTIF($C$2:C334,C334)</f>
        <v>48</v>
      </c>
      <c r="F334" s="3">
        <f>IF(COUNTIF($C$2:C334,C334)&gt;53,COUNTIF($C$2:C334,C334)-53,COUNTIF($C$2:C334,C334))</f>
        <v>48</v>
      </c>
      <c r="G334" s="29">
        <f t="shared" si="46"/>
        <v>48</v>
      </c>
      <c r="H334" s="29">
        <f t="shared" si="47"/>
        <v>48</v>
      </c>
      <c r="I334" s="3">
        <f>COUNTIF($C$2:$C$736,C334)</f>
        <v>105</v>
      </c>
      <c r="J334" s="3">
        <f t="shared" si="48"/>
        <v>2020</v>
      </c>
      <c r="K334" s="3">
        <f t="shared" si="49"/>
        <v>2020</v>
      </c>
      <c r="L334" s="3">
        <f t="shared" si="50"/>
        <v>48</v>
      </c>
      <c r="M334" s="29">
        <f t="shared" ca="1" si="51"/>
        <v>22</v>
      </c>
      <c r="N334" s="19">
        <f t="shared" si="52"/>
        <v>44168</v>
      </c>
      <c r="O334" s="30">
        <f>INT((N334-A334)/7)+MAX(1,(WEEKDAY(N334,2)&lt;WEEKDAY(A334,2))+1)</f>
        <v>2</v>
      </c>
      <c r="P334" s="30">
        <f>INT((N334-A334)/7)+MAX(1,(WEEKDAY(N334,1)&lt;WEEKDAY(A334,1))+1)</f>
        <v>2</v>
      </c>
    </row>
    <row r="335" spans="1:16">
      <c r="A335" s="19">
        <v>44162</v>
      </c>
      <c r="B335" s="21">
        <f t="shared" si="53"/>
        <v>44162</v>
      </c>
      <c r="C335" s="17">
        <f t="shared" si="45"/>
        <v>5</v>
      </c>
      <c r="D335" s="3">
        <f>COUNTIF($C$2:C335,C335)</f>
        <v>48</v>
      </c>
      <c r="E335" s="3">
        <f>COUNTIF($C$2:C335,C335)</f>
        <v>48</v>
      </c>
      <c r="F335" s="3">
        <f>IF(COUNTIF($C$2:C335,C335)&gt;53,COUNTIF($C$2:C335,C335)-53,COUNTIF($C$2:C335,C335))</f>
        <v>48</v>
      </c>
      <c r="G335" s="29">
        <f t="shared" si="46"/>
        <v>48</v>
      </c>
      <c r="H335" s="29">
        <f t="shared" si="47"/>
        <v>48</v>
      </c>
      <c r="I335" s="3">
        <f>COUNTIF($C$2:$C$736,C335)</f>
        <v>105</v>
      </c>
      <c r="J335" s="3">
        <f t="shared" si="48"/>
        <v>2020</v>
      </c>
      <c r="K335" s="3">
        <f t="shared" si="49"/>
        <v>2020</v>
      </c>
      <c r="L335" s="3">
        <f t="shared" si="50"/>
        <v>48</v>
      </c>
      <c r="M335" s="29">
        <f t="shared" ca="1" si="51"/>
        <v>22</v>
      </c>
      <c r="N335" s="19">
        <f t="shared" si="52"/>
        <v>44169</v>
      </c>
      <c r="O335" s="30">
        <f>INT((N335-A335)/7)+MAX(1,(WEEKDAY(N335,2)&lt;WEEKDAY(A335,2))+1)</f>
        <v>2</v>
      </c>
      <c r="P335" s="30">
        <f>INT((N335-A335)/7)+MAX(1,(WEEKDAY(N335,1)&lt;WEEKDAY(A335,1))+1)</f>
        <v>2</v>
      </c>
    </row>
    <row r="336" spans="1:16">
      <c r="A336" s="19">
        <v>44163</v>
      </c>
      <c r="B336" s="21">
        <f t="shared" si="53"/>
        <v>44163</v>
      </c>
      <c r="C336" s="17">
        <f t="shared" si="45"/>
        <v>6</v>
      </c>
      <c r="D336" s="3">
        <f>COUNTIF($C$2:C336,C336)</f>
        <v>48</v>
      </c>
      <c r="E336" s="3">
        <f>COUNTIF($C$2:C336,C336)</f>
        <v>48</v>
      </c>
      <c r="F336" s="3">
        <f>IF(COUNTIF($C$2:C336,C336)&gt;53,COUNTIF($C$2:C336,C336)-53,COUNTIF($C$2:C336,C336))</f>
        <v>48</v>
      </c>
      <c r="G336" s="29">
        <f t="shared" si="46"/>
        <v>48</v>
      </c>
      <c r="H336" s="29">
        <f t="shared" si="47"/>
        <v>48</v>
      </c>
      <c r="I336" s="3">
        <f>COUNTIF($C$2:$C$736,C336)</f>
        <v>105</v>
      </c>
      <c r="J336" s="3">
        <f t="shared" si="48"/>
        <v>2020</v>
      </c>
      <c r="K336" s="3">
        <f t="shared" si="49"/>
        <v>2020</v>
      </c>
      <c r="L336" s="3">
        <f t="shared" si="50"/>
        <v>48</v>
      </c>
      <c r="M336" s="29">
        <f t="shared" ca="1" si="51"/>
        <v>22</v>
      </c>
      <c r="N336" s="19">
        <f t="shared" si="52"/>
        <v>44170</v>
      </c>
      <c r="O336" s="30">
        <f>INT((N336-A336)/7)+MAX(1,(WEEKDAY(N336,2)&lt;WEEKDAY(A336,2))+1)</f>
        <v>2</v>
      </c>
      <c r="P336" s="30">
        <f>INT((N336-A336)/7)+MAX(1,(WEEKDAY(N336,1)&lt;WEEKDAY(A336,1))+1)</f>
        <v>2</v>
      </c>
    </row>
    <row r="337" spans="1:16">
      <c r="A337" s="19">
        <v>44164</v>
      </c>
      <c r="B337" s="21">
        <f t="shared" si="53"/>
        <v>44164</v>
      </c>
      <c r="C337" s="17">
        <f t="shared" si="45"/>
        <v>7</v>
      </c>
      <c r="D337" s="3">
        <f>COUNTIF($C$2:C337,C337)</f>
        <v>48</v>
      </c>
      <c r="E337" s="3">
        <f>COUNTIF($C$2:C337,C337)</f>
        <v>48</v>
      </c>
      <c r="F337" s="3">
        <f>IF(COUNTIF($C$2:C337,C337)&gt;53,COUNTIF($C$2:C337,C337)-53,COUNTIF($C$2:C337,C337))</f>
        <v>48</v>
      </c>
      <c r="G337" s="29">
        <f t="shared" si="46"/>
        <v>48</v>
      </c>
      <c r="H337" s="29">
        <f t="shared" si="47"/>
        <v>49</v>
      </c>
      <c r="I337" s="3">
        <f>COUNTIF($C$2:$C$736,C337)</f>
        <v>105</v>
      </c>
      <c r="J337" s="3">
        <f t="shared" si="48"/>
        <v>2020</v>
      </c>
      <c r="K337" s="3">
        <f t="shared" si="49"/>
        <v>2020</v>
      </c>
      <c r="L337" s="3">
        <f t="shared" si="50"/>
        <v>48</v>
      </c>
      <c r="M337" s="29">
        <f t="shared" ca="1" si="51"/>
        <v>22</v>
      </c>
      <c r="N337" s="19">
        <f t="shared" si="52"/>
        <v>44171</v>
      </c>
      <c r="O337" s="30">
        <f>INT((N337-A337)/7)+MAX(1,(WEEKDAY(N337,2)&lt;WEEKDAY(A337,2))+1)</f>
        <v>2</v>
      </c>
      <c r="P337" s="30">
        <f>INT((N337-A337)/7)+MAX(1,(WEEKDAY(N337,1)&lt;WEEKDAY(A337,1))+1)</f>
        <v>2</v>
      </c>
    </row>
    <row r="338" spans="1:16">
      <c r="A338" s="19">
        <v>44165</v>
      </c>
      <c r="B338" s="21">
        <f t="shared" si="53"/>
        <v>44165</v>
      </c>
      <c r="C338" s="17">
        <f t="shared" si="45"/>
        <v>1</v>
      </c>
      <c r="D338" s="3">
        <f>COUNTIF($C$2:C338,C338)</f>
        <v>49</v>
      </c>
      <c r="E338" s="3">
        <f>COUNTIF($C$2:C338,C338)</f>
        <v>49</v>
      </c>
      <c r="F338" s="3">
        <f>IF(COUNTIF($C$2:C338,C338)&gt;53,COUNTIF($C$2:C338,C338)-53,COUNTIF($C$2:C338,C338))</f>
        <v>49</v>
      </c>
      <c r="G338" s="29">
        <f t="shared" si="46"/>
        <v>49</v>
      </c>
      <c r="H338" s="29">
        <f t="shared" si="47"/>
        <v>49</v>
      </c>
      <c r="I338" s="3">
        <f>COUNTIF($C$2:$C$736,C338)</f>
        <v>105</v>
      </c>
      <c r="J338" s="3">
        <f t="shared" si="48"/>
        <v>2020</v>
      </c>
      <c r="K338" s="3">
        <f t="shared" si="49"/>
        <v>2020</v>
      </c>
      <c r="L338" s="3">
        <f t="shared" si="50"/>
        <v>48</v>
      </c>
      <c r="M338" s="29">
        <f t="shared" ca="1" si="51"/>
        <v>22</v>
      </c>
      <c r="N338" s="19">
        <f t="shared" si="52"/>
        <v>44172</v>
      </c>
      <c r="O338" s="30">
        <f>INT((N338-A338)/7)+MAX(1,(WEEKDAY(N338,2)&lt;WEEKDAY(A338,2))+1)</f>
        <v>2</v>
      </c>
      <c r="P338" s="30">
        <f>INT((N338-A338)/7)+MAX(1,(WEEKDAY(N338,1)&lt;WEEKDAY(A338,1))+1)</f>
        <v>2</v>
      </c>
    </row>
    <row r="339" spans="1:16">
      <c r="A339" s="19">
        <v>44166</v>
      </c>
      <c r="B339" s="21">
        <f t="shared" si="53"/>
        <v>44166</v>
      </c>
      <c r="C339" s="17">
        <f t="shared" si="45"/>
        <v>2</v>
      </c>
      <c r="D339" s="3">
        <f>COUNTIF($C$2:C339,C339)</f>
        <v>49</v>
      </c>
      <c r="E339" s="3">
        <f>COUNTIF($C$2:C339,C339)</f>
        <v>49</v>
      </c>
      <c r="F339" s="3">
        <f>IF(COUNTIF($C$2:C339,C339)&gt;53,COUNTIF($C$2:C339,C339)-53,COUNTIF($C$2:C339,C339))</f>
        <v>49</v>
      </c>
      <c r="G339" s="29">
        <f t="shared" si="46"/>
        <v>49</v>
      </c>
      <c r="H339" s="29">
        <f t="shared" si="47"/>
        <v>49</v>
      </c>
      <c r="I339" s="3">
        <f>COUNTIF($C$2:$C$736,C339)</f>
        <v>105</v>
      </c>
      <c r="J339" s="3">
        <f t="shared" si="48"/>
        <v>2020</v>
      </c>
      <c r="K339" s="3">
        <f t="shared" si="49"/>
        <v>2020</v>
      </c>
      <c r="L339" s="3">
        <f t="shared" si="50"/>
        <v>48</v>
      </c>
      <c r="M339" s="29">
        <f t="shared" ca="1" si="51"/>
        <v>22</v>
      </c>
      <c r="N339" s="19">
        <f t="shared" si="52"/>
        <v>44173</v>
      </c>
      <c r="O339" s="30">
        <f>INT((N339-A339)/7)+MAX(1,(WEEKDAY(N339,2)&lt;WEEKDAY(A339,2))+1)</f>
        <v>2</v>
      </c>
      <c r="P339" s="30">
        <f>INT((N339-A339)/7)+MAX(1,(WEEKDAY(N339,1)&lt;WEEKDAY(A339,1))+1)</f>
        <v>2</v>
      </c>
    </row>
    <row r="340" spans="1:16">
      <c r="A340" s="19">
        <v>44167</v>
      </c>
      <c r="B340" s="21">
        <f t="shared" si="53"/>
        <v>44167</v>
      </c>
      <c r="C340" s="17">
        <f t="shared" si="45"/>
        <v>3</v>
      </c>
      <c r="D340" s="3">
        <f>COUNTIF($C$2:C340,C340)</f>
        <v>49</v>
      </c>
      <c r="E340" s="3">
        <f>COUNTIF($C$2:C340,C340)</f>
        <v>49</v>
      </c>
      <c r="F340" s="3">
        <f>IF(COUNTIF($C$2:C340,C340)&gt;53,COUNTIF($C$2:C340,C340)-53,COUNTIF($C$2:C340,C340))</f>
        <v>49</v>
      </c>
      <c r="G340" s="29">
        <f t="shared" si="46"/>
        <v>49</v>
      </c>
      <c r="H340" s="29">
        <f t="shared" si="47"/>
        <v>49</v>
      </c>
      <c r="I340" s="3">
        <f>COUNTIF($C$2:$C$736,C340)</f>
        <v>105</v>
      </c>
      <c r="J340" s="3">
        <f t="shared" si="48"/>
        <v>2020</v>
      </c>
      <c r="K340" s="3">
        <f t="shared" si="49"/>
        <v>2020</v>
      </c>
      <c r="L340" s="3">
        <f t="shared" si="50"/>
        <v>49</v>
      </c>
      <c r="M340" s="29">
        <f t="shared" ca="1" si="51"/>
        <v>22</v>
      </c>
      <c r="N340" s="19">
        <f t="shared" si="52"/>
        <v>44174</v>
      </c>
      <c r="O340" s="30">
        <f>INT((N340-A340)/7)+MAX(1,(WEEKDAY(N340,2)&lt;WEEKDAY(A340,2))+1)</f>
        <v>2</v>
      </c>
      <c r="P340" s="30">
        <f>INT((N340-A340)/7)+MAX(1,(WEEKDAY(N340,1)&lt;WEEKDAY(A340,1))+1)</f>
        <v>2</v>
      </c>
    </row>
    <row r="341" spans="1:16">
      <c r="A341" s="19">
        <v>44168</v>
      </c>
      <c r="B341" s="21">
        <f t="shared" si="53"/>
        <v>44168</v>
      </c>
      <c r="C341" s="17">
        <f t="shared" si="45"/>
        <v>4</v>
      </c>
      <c r="D341" s="3">
        <f>COUNTIF($C$2:C341,C341)</f>
        <v>49</v>
      </c>
      <c r="E341" s="3">
        <f>COUNTIF($C$2:C341,C341)</f>
        <v>49</v>
      </c>
      <c r="F341" s="3">
        <f>IF(COUNTIF($C$2:C341,C341)&gt;53,COUNTIF($C$2:C341,C341)-53,COUNTIF($C$2:C341,C341))</f>
        <v>49</v>
      </c>
      <c r="G341" s="29">
        <f t="shared" si="46"/>
        <v>49</v>
      </c>
      <c r="H341" s="29">
        <f t="shared" si="47"/>
        <v>49</v>
      </c>
      <c r="I341" s="3">
        <f>COUNTIF($C$2:$C$736,C341)</f>
        <v>105</v>
      </c>
      <c r="J341" s="3">
        <f t="shared" si="48"/>
        <v>2020</v>
      </c>
      <c r="K341" s="3">
        <f t="shared" si="49"/>
        <v>2020</v>
      </c>
      <c r="L341" s="3">
        <f t="shared" si="50"/>
        <v>49</v>
      </c>
      <c r="M341" s="29">
        <f t="shared" ca="1" si="51"/>
        <v>22</v>
      </c>
      <c r="N341" s="19">
        <f t="shared" si="52"/>
        <v>44175</v>
      </c>
      <c r="O341" s="30">
        <f>INT((N341-A341)/7)+MAX(1,(WEEKDAY(N341,2)&lt;WEEKDAY(A341,2))+1)</f>
        <v>2</v>
      </c>
      <c r="P341" s="30">
        <f>INT((N341-A341)/7)+MAX(1,(WEEKDAY(N341,1)&lt;WEEKDAY(A341,1))+1)</f>
        <v>2</v>
      </c>
    </row>
    <row r="342" spans="1:16">
      <c r="A342" s="19">
        <v>44169</v>
      </c>
      <c r="B342" s="21">
        <f t="shared" si="53"/>
        <v>44169</v>
      </c>
      <c r="C342" s="17">
        <f t="shared" si="45"/>
        <v>5</v>
      </c>
      <c r="D342" s="3">
        <f>COUNTIF($C$2:C342,C342)</f>
        <v>49</v>
      </c>
      <c r="E342" s="3">
        <f>COUNTIF($C$2:C342,C342)</f>
        <v>49</v>
      </c>
      <c r="F342" s="3">
        <f>IF(COUNTIF($C$2:C342,C342)&gt;53,COUNTIF($C$2:C342,C342)-53,COUNTIF($C$2:C342,C342))</f>
        <v>49</v>
      </c>
      <c r="G342" s="29">
        <f t="shared" si="46"/>
        <v>49</v>
      </c>
      <c r="H342" s="29">
        <f t="shared" si="47"/>
        <v>49</v>
      </c>
      <c r="I342" s="3">
        <f>COUNTIF($C$2:$C$736,C342)</f>
        <v>105</v>
      </c>
      <c r="J342" s="3">
        <f t="shared" si="48"/>
        <v>2020</v>
      </c>
      <c r="K342" s="3">
        <f t="shared" si="49"/>
        <v>2020</v>
      </c>
      <c r="L342" s="3">
        <f t="shared" si="50"/>
        <v>49</v>
      </c>
      <c r="M342" s="29">
        <f t="shared" ca="1" si="51"/>
        <v>22</v>
      </c>
      <c r="N342" s="19">
        <f t="shared" si="52"/>
        <v>44176</v>
      </c>
      <c r="O342" s="30">
        <f>INT((N342-A342)/7)+MAX(1,(WEEKDAY(N342,2)&lt;WEEKDAY(A342,2))+1)</f>
        <v>2</v>
      </c>
      <c r="P342" s="30">
        <f>INT((N342-A342)/7)+MAX(1,(WEEKDAY(N342,1)&lt;WEEKDAY(A342,1))+1)</f>
        <v>2</v>
      </c>
    </row>
    <row r="343" spans="1:16">
      <c r="A343" s="19">
        <v>44170</v>
      </c>
      <c r="B343" s="21">
        <f t="shared" si="53"/>
        <v>44170</v>
      </c>
      <c r="C343" s="17">
        <f t="shared" si="45"/>
        <v>6</v>
      </c>
      <c r="D343" s="3">
        <f>COUNTIF($C$2:C343,C343)</f>
        <v>49</v>
      </c>
      <c r="E343" s="3">
        <f>COUNTIF($C$2:C343,C343)</f>
        <v>49</v>
      </c>
      <c r="F343" s="3">
        <f>IF(COUNTIF($C$2:C343,C343)&gt;53,COUNTIF($C$2:C343,C343)-53,COUNTIF($C$2:C343,C343))</f>
        <v>49</v>
      </c>
      <c r="G343" s="29">
        <f t="shared" si="46"/>
        <v>49</v>
      </c>
      <c r="H343" s="29">
        <f t="shared" si="47"/>
        <v>49</v>
      </c>
      <c r="I343" s="3">
        <f>COUNTIF($C$2:$C$736,C343)</f>
        <v>105</v>
      </c>
      <c r="J343" s="3">
        <f t="shared" si="48"/>
        <v>2020</v>
      </c>
      <c r="K343" s="3">
        <f t="shared" si="49"/>
        <v>2020</v>
      </c>
      <c r="L343" s="3">
        <f t="shared" si="50"/>
        <v>49</v>
      </c>
      <c r="M343" s="29">
        <f t="shared" ca="1" si="51"/>
        <v>22</v>
      </c>
      <c r="N343" s="19">
        <f t="shared" si="52"/>
        <v>44177</v>
      </c>
      <c r="O343" s="30">
        <f>INT((N343-A343)/7)+MAX(1,(WEEKDAY(N343,2)&lt;WEEKDAY(A343,2))+1)</f>
        <v>2</v>
      </c>
      <c r="P343" s="30">
        <f>INT((N343-A343)/7)+MAX(1,(WEEKDAY(N343,1)&lt;WEEKDAY(A343,1))+1)</f>
        <v>2</v>
      </c>
    </row>
    <row r="344" spans="1:16">
      <c r="A344" s="19">
        <v>44171</v>
      </c>
      <c r="B344" s="21">
        <f t="shared" si="53"/>
        <v>44171</v>
      </c>
      <c r="C344" s="17">
        <f t="shared" si="45"/>
        <v>7</v>
      </c>
      <c r="D344" s="3">
        <f>COUNTIF($C$2:C344,C344)</f>
        <v>49</v>
      </c>
      <c r="E344" s="3">
        <f>COUNTIF($C$2:C344,C344)</f>
        <v>49</v>
      </c>
      <c r="F344" s="3">
        <f>IF(COUNTIF($C$2:C344,C344)&gt;53,COUNTIF($C$2:C344,C344)-53,COUNTIF($C$2:C344,C344))</f>
        <v>49</v>
      </c>
      <c r="G344" s="29">
        <f t="shared" si="46"/>
        <v>49</v>
      </c>
      <c r="H344" s="29">
        <f t="shared" si="47"/>
        <v>50</v>
      </c>
      <c r="I344" s="3">
        <f>COUNTIF($C$2:$C$736,C344)</f>
        <v>105</v>
      </c>
      <c r="J344" s="3">
        <f t="shared" si="48"/>
        <v>2020</v>
      </c>
      <c r="K344" s="3">
        <f t="shared" si="49"/>
        <v>2020</v>
      </c>
      <c r="L344" s="3">
        <f t="shared" si="50"/>
        <v>49</v>
      </c>
      <c r="M344" s="29">
        <f t="shared" ca="1" si="51"/>
        <v>22</v>
      </c>
      <c r="N344" s="19">
        <f t="shared" si="52"/>
        <v>44178</v>
      </c>
      <c r="O344" s="30">
        <f>INT((N344-A344)/7)+MAX(1,(WEEKDAY(N344,2)&lt;WEEKDAY(A344,2))+1)</f>
        <v>2</v>
      </c>
      <c r="P344" s="30">
        <f>INT((N344-A344)/7)+MAX(1,(WEEKDAY(N344,1)&lt;WEEKDAY(A344,1))+1)</f>
        <v>2</v>
      </c>
    </row>
    <row r="345" spans="1:16">
      <c r="A345" s="19">
        <v>44172</v>
      </c>
      <c r="B345" s="21">
        <f t="shared" si="53"/>
        <v>44172</v>
      </c>
      <c r="C345" s="17">
        <f t="shared" si="45"/>
        <v>1</v>
      </c>
      <c r="D345" s="3">
        <f>COUNTIF($C$2:C345,C345)</f>
        <v>50</v>
      </c>
      <c r="E345" s="3">
        <f>COUNTIF($C$2:C345,C345)</f>
        <v>50</v>
      </c>
      <c r="F345" s="3">
        <f>IF(COUNTIF($C$2:C345,C345)&gt;53,COUNTIF($C$2:C345,C345)-53,COUNTIF($C$2:C345,C345))</f>
        <v>50</v>
      </c>
      <c r="G345" s="29">
        <f t="shared" si="46"/>
        <v>50</v>
      </c>
      <c r="H345" s="29">
        <f t="shared" si="47"/>
        <v>50</v>
      </c>
      <c r="I345" s="3">
        <f>COUNTIF($C$2:$C$736,C345)</f>
        <v>105</v>
      </c>
      <c r="J345" s="3">
        <f t="shared" si="48"/>
        <v>2020</v>
      </c>
      <c r="K345" s="3">
        <f t="shared" si="49"/>
        <v>2020</v>
      </c>
      <c r="L345" s="3">
        <f t="shared" si="50"/>
        <v>49</v>
      </c>
      <c r="M345" s="29">
        <f t="shared" ca="1" si="51"/>
        <v>22</v>
      </c>
      <c r="N345" s="19">
        <f t="shared" si="52"/>
        <v>44179</v>
      </c>
      <c r="O345" s="30">
        <f>INT((N345-A345)/7)+MAX(1,(WEEKDAY(N345,2)&lt;WEEKDAY(A345,2))+1)</f>
        <v>2</v>
      </c>
      <c r="P345" s="30">
        <f>INT((N345-A345)/7)+MAX(1,(WEEKDAY(N345,1)&lt;WEEKDAY(A345,1))+1)</f>
        <v>2</v>
      </c>
    </row>
    <row r="346" spans="1:16">
      <c r="A346" s="19">
        <v>44173</v>
      </c>
      <c r="B346" s="21">
        <f t="shared" si="53"/>
        <v>44173</v>
      </c>
      <c r="C346" s="17">
        <f t="shared" si="45"/>
        <v>2</v>
      </c>
      <c r="D346" s="3">
        <f>COUNTIF($C$2:C346,C346)</f>
        <v>50</v>
      </c>
      <c r="E346" s="3">
        <f>COUNTIF($C$2:C346,C346)</f>
        <v>50</v>
      </c>
      <c r="F346" s="3">
        <f>IF(COUNTIF($C$2:C346,C346)&gt;53,COUNTIF($C$2:C346,C346)-53,COUNTIF($C$2:C346,C346))</f>
        <v>50</v>
      </c>
      <c r="G346" s="29">
        <f t="shared" si="46"/>
        <v>50</v>
      </c>
      <c r="H346" s="29">
        <f t="shared" si="47"/>
        <v>50</v>
      </c>
      <c r="I346" s="3">
        <f>COUNTIF($C$2:$C$736,C346)</f>
        <v>105</v>
      </c>
      <c r="J346" s="3">
        <f t="shared" si="48"/>
        <v>2020</v>
      </c>
      <c r="K346" s="3">
        <f t="shared" si="49"/>
        <v>2020</v>
      </c>
      <c r="L346" s="3">
        <f t="shared" si="50"/>
        <v>49</v>
      </c>
      <c r="M346" s="29">
        <f t="shared" ca="1" si="51"/>
        <v>22</v>
      </c>
      <c r="N346" s="19">
        <f t="shared" si="52"/>
        <v>44180</v>
      </c>
      <c r="O346" s="30">
        <f>INT((N346-A346)/7)+MAX(1,(WEEKDAY(N346,2)&lt;WEEKDAY(A346,2))+1)</f>
        <v>2</v>
      </c>
      <c r="P346" s="30">
        <f>INT((N346-A346)/7)+MAX(1,(WEEKDAY(N346,1)&lt;WEEKDAY(A346,1))+1)</f>
        <v>2</v>
      </c>
    </row>
    <row r="347" spans="1:16">
      <c r="A347" s="19">
        <v>44174</v>
      </c>
      <c r="B347" s="21">
        <f t="shared" si="53"/>
        <v>44174</v>
      </c>
      <c r="C347" s="17">
        <f t="shared" si="45"/>
        <v>3</v>
      </c>
      <c r="D347" s="3">
        <f>COUNTIF($C$2:C347,C347)</f>
        <v>50</v>
      </c>
      <c r="E347" s="3">
        <f>COUNTIF($C$2:C347,C347)</f>
        <v>50</v>
      </c>
      <c r="F347" s="3">
        <f>IF(COUNTIF($C$2:C347,C347)&gt;53,COUNTIF($C$2:C347,C347)-53,COUNTIF($C$2:C347,C347))</f>
        <v>50</v>
      </c>
      <c r="G347" s="29">
        <f t="shared" si="46"/>
        <v>50</v>
      </c>
      <c r="H347" s="29">
        <f t="shared" si="47"/>
        <v>50</v>
      </c>
      <c r="I347" s="3">
        <f>COUNTIF($C$2:$C$736,C347)</f>
        <v>105</v>
      </c>
      <c r="J347" s="3">
        <f t="shared" si="48"/>
        <v>2020</v>
      </c>
      <c r="K347" s="3">
        <f t="shared" si="49"/>
        <v>2020</v>
      </c>
      <c r="L347" s="3">
        <f t="shared" si="50"/>
        <v>50</v>
      </c>
      <c r="M347" s="29">
        <f t="shared" ca="1" si="51"/>
        <v>22</v>
      </c>
      <c r="N347" s="19">
        <f t="shared" si="52"/>
        <v>44181</v>
      </c>
      <c r="O347" s="30">
        <f>INT((N347-A347)/7)+MAX(1,(WEEKDAY(N347,2)&lt;WEEKDAY(A347,2))+1)</f>
        <v>2</v>
      </c>
      <c r="P347" s="30">
        <f>INT((N347-A347)/7)+MAX(1,(WEEKDAY(N347,1)&lt;WEEKDAY(A347,1))+1)</f>
        <v>2</v>
      </c>
    </row>
    <row r="348" spans="1:16">
      <c r="A348" s="19">
        <v>44175</v>
      </c>
      <c r="B348" s="21">
        <f t="shared" si="53"/>
        <v>44175</v>
      </c>
      <c r="C348" s="17">
        <f t="shared" si="45"/>
        <v>4</v>
      </c>
      <c r="D348" s="3">
        <f>COUNTIF($C$2:C348,C348)</f>
        <v>50</v>
      </c>
      <c r="E348" s="3">
        <f>COUNTIF($C$2:C348,C348)</f>
        <v>50</v>
      </c>
      <c r="F348" s="3">
        <f>IF(COUNTIF($C$2:C348,C348)&gt;53,COUNTIF($C$2:C348,C348)-53,COUNTIF($C$2:C348,C348))</f>
        <v>50</v>
      </c>
      <c r="G348" s="29">
        <f t="shared" si="46"/>
        <v>50</v>
      </c>
      <c r="H348" s="29">
        <f t="shared" si="47"/>
        <v>50</v>
      </c>
      <c r="I348" s="3">
        <f>COUNTIF($C$2:$C$736,C348)</f>
        <v>105</v>
      </c>
      <c r="J348" s="3">
        <f t="shared" si="48"/>
        <v>2020</v>
      </c>
      <c r="K348" s="3">
        <f t="shared" si="49"/>
        <v>2020</v>
      </c>
      <c r="L348" s="3">
        <f t="shared" si="50"/>
        <v>50</v>
      </c>
      <c r="M348" s="29">
        <f t="shared" ca="1" si="51"/>
        <v>22</v>
      </c>
      <c r="N348" s="19">
        <f t="shared" si="52"/>
        <v>44182</v>
      </c>
      <c r="O348" s="30">
        <f>INT((N348-A348)/7)+MAX(1,(WEEKDAY(N348,2)&lt;WEEKDAY(A348,2))+1)</f>
        <v>2</v>
      </c>
      <c r="P348" s="30">
        <f>INT((N348-A348)/7)+MAX(1,(WEEKDAY(N348,1)&lt;WEEKDAY(A348,1))+1)</f>
        <v>2</v>
      </c>
    </row>
    <row r="349" spans="1:16">
      <c r="A349" s="19">
        <v>44176</v>
      </c>
      <c r="B349" s="21">
        <f t="shared" si="53"/>
        <v>44176</v>
      </c>
      <c r="C349" s="17">
        <f t="shared" si="45"/>
        <v>5</v>
      </c>
      <c r="D349" s="3">
        <f>COUNTIF($C$2:C349,C349)</f>
        <v>50</v>
      </c>
      <c r="E349" s="3">
        <f>COUNTIF($C$2:C349,C349)</f>
        <v>50</v>
      </c>
      <c r="F349" s="3">
        <f>IF(COUNTIF($C$2:C349,C349)&gt;53,COUNTIF($C$2:C349,C349)-53,COUNTIF($C$2:C349,C349))</f>
        <v>50</v>
      </c>
      <c r="G349" s="29">
        <f t="shared" si="46"/>
        <v>50</v>
      </c>
      <c r="H349" s="29">
        <f t="shared" si="47"/>
        <v>50</v>
      </c>
      <c r="I349" s="3">
        <f>COUNTIF($C$2:$C$736,C349)</f>
        <v>105</v>
      </c>
      <c r="J349" s="3">
        <f t="shared" si="48"/>
        <v>2020</v>
      </c>
      <c r="K349" s="3">
        <f t="shared" si="49"/>
        <v>2020</v>
      </c>
      <c r="L349" s="3">
        <f t="shared" si="50"/>
        <v>50</v>
      </c>
      <c r="M349" s="29">
        <f t="shared" ca="1" si="51"/>
        <v>22</v>
      </c>
      <c r="N349" s="19">
        <f t="shared" si="52"/>
        <v>44183</v>
      </c>
      <c r="O349" s="30">
        <f>INT((N349-A349)/7)+MAX(1,(WEEKDAY(N349,2)&lt;WEEKDAY(A349,2))+1)</f>
        <v>2</v>
      </c>
      <c r="P349" s="30">
        <f>INT((N349-A349)/7)+MAX(1,(WEEKDAY(N349,1)&lt;WEEKDAY(A349,1))+1)</f>
        <v>2</v>
      </c>
    </row>
    <row r="350" spans="1:16">
      <c r="A350" s="19">
        <v>44177</v>
      </c>
      <c r="B350" s="21">
        <f t="shared" si="53"/>
        <v>44177</v>
      </c>
      <c r="C350" s="17">
        <f t="shared" si="45"/>
        <v>6</v>
      </c>
      <c r="D350" s="3">
        <f>COUNTIF($C$2:C350,C350)</f>
        <v>50</v>
      </c>
      <c r="E350" s="3">
        <f>COUNTIF($C$2:C350,C350)</f>
        <v>50</v>
      </c>
      <c r="F350" s="3">
        <f>IF(COUNTIF($C$2:C350,C350)&gt;53,COUNTIF($C$2:C350,C350)-53,COUNTIF($C$2:C350,C350))</f>
        <v>50</v>
      </c>
      <c r="G350" s="29">
        <f t="shared" si="46"/>
        <v>50</v>
      </c>
      <c r="H350" s="29">
        <f t="shared" si="47"/>
        <v>50</v>
      </c>
      <c r="I350" s="3">
        <f>COUNTIF($C$2:$C$736,C350)</f>
        <v>105</v>
      </c>
      <c r="J350" s="3">
        <f t="shared" si="48"/>
        <v>2020</v>
      </c>
      <c r="K350" s="3">
        <f t="shared" si="49"/>
        <v>2020</v>
      </c>
      <c r="L350" s="3">
        <f t="shared" si="50"/>
        <v>50</v>
      </c>
      <c r="M350" s="29">
        <f t="shared" ca="1" si="51"/>
        <v>22</v>
      </c>
      <c r="N350" s="19">
        <f t="shared" si="52"/>
        <v>44184</v>
      </c>
      <c r="O350" s="30">
        <f>INT((N350-A350)/7)+MAX(1,(WEEKDAY(N350,2)&lt;WEEKDAY(A350,2))+1)</f>
        <v>2</v>
      </c>
      <c r="P350" s="30">
        <f>INT((N350-A350)/7)+MAX(1,(WEEKDAY(N350,1)&lt;WEEKDAY(A350,1))+1)</f>
        <v>2</v>
      </c>
    </row>
    <row r="351" spans="1:16">
      <c r="A351" s="19">
        <v>44178</v>
      </c>
      <c r="B351" s="21">
        <f t="shared" si="53"/>
        <v>44178</v>
      </c>
      <c r="C351" s="17">
        <f t="shared" si="45"/>
        <v>7</v>
      </c>
      <c r="D351" s="3">
        <f>COUNTIF($C$2:C351,C351)</f>
        <v>50</v>
      </c>
      <c r="E351" s="3">
        <f>COUNTIF($C$2:C351,C351)</f>
        <v>50</v>
      </c>
      <c r="F351" s="3">
        <f>IF(COUNTIF($C$2:C351,C351)&gt;53,COUNTIF($C$2:C351,C351)-53,COUNTIF($C$2:C351,C351))</f>
        <v>50</v>
      </c>
      <c r="G351" s="29">
        <f t="shared" si="46"/>
        <v>50</v>
      </c>
      <c r="H351" s="29">
        <f t="shared" si="47"/>
        <v>51</v>
      </c>
      <c r="I351" s="3">
        <f>COUNTIF($C$2:$C$736,C351)</f>
        <v>105</v>
      </c>
      <c r="J351" s="3">
        <f t="shared" si="48"/>
        <v>2020</v>
      </c>
      <c r="K351" s="3">
        <f t="shared" si="49"/>
        <v>2020</v>
      </c>
      <c r="L351" s="3">
        <f t="shared" si="50"/>
        <v>50</v>
      </c>
      <c r="M351" s="29">
        <f t="shared" ca="1" si="51"/>
        <v>22</v>
      </c>
      <c r="N351" s="19">
        <f t="shared" si="52"/>
        <v>44185</v>
      </c>
      <c r="O351" s="30">
        <f>INT((N351-A351)/7)+MAX(1,(WEEKDAY(N351,2)&lt;WEEKDAY(A351,2))+1)</f>
        <v>2</v>
      </c>
      <c r="P351" s="30">
        <f>INT((N351-A351)/7)+MAX(1,(WEEKDAY(N351,1)&lt;WEEKDAY(A351,1))+1)</f>
        <v>2</v>
      </c>
    </row>
    <row r="352" spans="1:16">
      <c r="A352" s="19">
        <v>44179</v>
      </c>
      <c r="B352" s="21">
        <f t="shared" si="53"/>
        <v>44179</v>
      </c>
      <c r="C352" s="17">
        <f t="shared" si="45"/>
        <v>1</v>
      </c>
      <c r="D352" s="3">
        <f>COUNTIF($C$2:C352,C352)</f>
        <v>51</v>
      </c>
      <c r="E352" s="3">
        <f>COUNTIF($C$2:C352,C352)</f>
        <v>51</v>
      </c>
      <c r="F352" s="3">
        <f>IF(COUNTIF($C$2:C352,C352)&gt;53,COUNTIF($C$2:C352,C352)-53,COUNTIF($C$2:C352,C352))</f>
        <v>51</v>
      </c>
      <c r="G352" s="29">
        <f t="shared" si="46"/>
        <v>51</v>
      </c>
      <c r="H352" s="29">
        <f t="shared" si="47"/>
        <v>51</v>
      </c>
      <c r="I352" s="3">
        <f>COUNTIF($C$2:$C$736,C352)</f>
        <v>105</v>
      </c>
      <c r="J352" s="3">
        <f t="shared" si="48"/>
        <v>2020</v>
      </c>
      <c r="K352" s="3">
        <f t="shared" si="49"/>
        <v>2020</v>
      </c>
      <c r="L352" s="3">
        <f t="shared" si="50"/>
        <v>50</v>
      </c>
      <c r="M352" s="29">
        <f t="shared" ca="1" si="51"/>
        <v>22</v>
      </c>
      <c r="N352" s="19">
        <f t="shared" si="52"/>
        <v>44186</v>
      </c>
      <c r="O352" s="30">
        <f>INT((N352-A352)/7)+MAX(1,(WEEKDAY(N352,2)&lt;WEEKDAY(A352,2))+1)</f>
        <v>2</v>
      </c>
      <c r="P352" s="30">
        <f>INT((N352-A352)/7)+MAX(1,(WEEKDAY(N352,1)&lt;WEEKDAY(A352,1))+1)</f>
        <v>2</v>
      </c>
    </row>
    <row r="353" spans="1:16">
      <c r="A353" s="19">
        <v>44180</v>
      </c>
      <c r="B353" s="21">
        <f t="shared" si="53"/>
        <v>44180</v>
      </c>
      <c r="C353" s="17">
        <f t="shared" si="45"/>
        <v>2</v>
      </c>
      <c r="D353" s="3">
        <f>COUNTIF($C$2:C353,C353)</f>
        <v>51</v>
      </c>
      <c r="E353" s="3">
        <f>COUNTIF($C$2:C353,C353)</f>
        <v>51</v>
      </c>
      <c r="F353" s="3">
        <f>IF(COUNTIF($C$2:C353,C353)&gt;53,COUNTIF($C$2:C353,C353)-53,COUNTIF($C$2:C353,C353))</f>
        <v>51</v>
      </c>
      <c r="G353" s="29">
        <f t="shared" si="46"/>
        <v>51</v>
      </c>
      <c r="H353" s="29">
        <f t="shared" si="47"/>
        <v>51</v>
      </c>
      <c r="I353" s="3">
        <f>COUNTIF($C$2:$C$736,C353)</f>
        <v>105</v>
      </c>
      <c r="J353" s="3">
        <f t="shared" si="48"/>
        <v>2020</v>
      </c>
      <c r="K353" s="3">
        <f t="shared" si="49"/>
        <v>2020</v>
      </c>
      <c r="L353" s="3">
        <f t="shared" si="50"/>
        <v>50</v>
      </c>
      <c r="M353" s="29">
        <f t="shared" ca="1" si="51"/>
        <v>22</v>
      </c>
      <c r="N353" s="19">
        <f t="shared" si="52"/>
        <v>44187</v>
      </c>
      <c r="O353" s="30">
        <f>INT((N353-A353)/7)+MAX(1,(WEEKDAY(N353,2)&lt;WEEKDAY(A353,2))+1)</f>
        <v>2</v>
      </c>
      <c r="P353" s="30">
        <f>INT((N353-A353)/7)+MAX(1,(WEEKDAY(N353,1)&lt;WEEKDAY(A353,1))+1)</f>
        <v>2</v>
      </c>
    </row>
    <row r="354" spans="1:16">
      <c r="A354" s="19">
        <v>44181</v>
      </c>
      <c r="B354" s="21">
        <f t="shared" si="53"/>
        <v>44181</v>
      </c>
      <c r="C354" s="17">
        <f t="shared" si="45"/>
        <v>3</v>
      </c>
      <c r="D354" s="3">
        <f>COUNTIF($C$2:C354,C354)</f>
        <v>51</v>
      </c>
      <c r="E354" s="3">
        <f>COUNTIF($C$2:C354,C354)</f>
        <v>51</v>
      </c>
      <c r="F354" s="3">
        <f>IF(COUNTIF($C$2:C354,C354)&gt;53,COUNTIF($C$2:C354,C354)-53,COUNTIF($C$2:C354,C354))</f>
        <v>51</v>
      </c>
      <c r="G354" s="29">
        <f t="shared" si="46"/>
        <v>51</v>
      </c>
      <c r="H354" s="29">
        <f t="shared" si="47"/>
        <v>51</v>
      </c>
      <c r="I354" s="3">
        <f>COUNTIF($C$2:$C$736,C354)</f>
        <v>105</v>
      </c>
      <c r="J354" s="3">
        <f t="shared" si="48"/>
        <v>2020</v>
      </c>
      <c r="K354" s="3">
        <f t="shared" si="49"/>
        <v>2020</v>
      </c>
      <c r="L354" s="3">
        <f t="shared" si="50"/>
        <v>51</v>
      </c>
      <c r="M354" s="29">
        <f t="shared" ca="1" si="51"/>
        <v>22</v>
      </c>
      <c r="N354" s="19">
        <f t="shared" si="52"/>
        <v>44188</v>
      </c>
      <c r="O354" s="30">
        <f>INT((N354-A354)/7)+MAX(1,(WEEKDAY(N354,2)&lt;WEEKDAY(A354,2))+1)</f>
        <v>2</v>
      </c>
      <c r="P354" s="30">
        <f>INT((N354-A354)/7)+MAX(1,(WEEKDAY(N354,1)&lt;WEEKDAY(A354,1))+1)</f>
        <v>2</v>
      </c>
    </row>
    <row r="355" spans="1:16">
      <c r="A355" s="19">
        <v>44182</v>
      </c>
      <c r="B355" s="21">
        <f t="shared" si="53"/>
        <v>44182</v>
      </c>
      <c r="C355" s="17">
        <f t="shared" si="45"/>
        <v>4</v>
      </c>
      <c r="D355" s="3">
        <f>COUNTIF($C$2:C355,C355)</f>
        <v>51</v>
      </c>
      <c r="E355" s="3">
        <f>COUNTIF($C$2:C355,C355)</f>
        <v>51</v>
      </c>
      <c r="F355" s="3">
        <f>IF(COUNTIF($C$2:C355,C355)&gt;53,COUNTIF($C$2:C355,C355)-53,COUNTIF($C$2:C355,C355))</f>
        <v>51</v>
      </c>
      <c r="G355" s="29">
        <f t="shared" si="46"/>
        <v>51</v>
      </c>
      <c r="H355" s="29">
        <f t="shared" si="47"/>
        <v>51</v>
      </c>
      <c r="I355" s="3">
        <f>COUNTIF($C$2:$C$736,C355)</f>
        <v>105</v>
      </c>
      <c r="J355" s="3">
        <f t="shared" si="48"/>
        <v>2020</v>
      </c>
      <c r="K355" s="3">
        <f t="shared" si="49"/>
        <v>2020</v>
      </c>
      <c r="L355" s="3">
        <f t="shared" si="50"/>
        <v>51</v>
      </c>
      <c r="M355" s="29">
        <f t="shared" ca="1" si="51"/>
        <v>22</v>
      </c>
      <c r="N355" s="19">
        <f t="shared" si="52"/>
        <v>44189</v>
      </c>
      <c r="O355" s="30">
        <f>INT((N355-A355)/7)+MAX(1,(WEEKDAY(N355,2)&lt;WEEKDAY(A355,2))+1)</f>
        <v>2</v>
      </c>
      <c r="P355" s="30">
        <f>INT((N355-A355)/7)+MAX(1,(WEEKDAY(N355,1)&lt;WEEKDAY(A355,1))+1)</f>
        <v>2</v>
      </c>
    </row>
    <row r="356" spans="1:16">
      <c r="A356" s="19">
        <v>44183</v>
      </c>
      <c r="B356" s="21">
        <f t="shared" si="53"/>
        <v>44183</v>
      </c>
      <c r="C356" s="17">
        <f t="shared" si="45"/>
        <v>5</v>
      </c>
      <c r="D356" s="3">
        <f>COUNTIF($C$2:C356,C356)</f>
        <v>51</v>
      </c>
      <c r="E356" s="3">
        <f>COUNTIF($C$2:C356,C356)</f>
        <v>51</v>
      </c>
      <c r="F356" s="3">
        <f>IF(COUNTIF($C$2:C356,C356)&gt;53,COUNTIF($C$2:C356,C356)-53,COUNTIF($C$2:C356,C356))</f>
        <v>51</v>
      </c>
      <c r="G356" s="29">
        <f t="shared" si="46"/>
        <v>51</v>
      </c>
      <c r="H356" s="29">
        <f t="shared" si="47"/>
        <v>51</v>
      </c>
      <c r="I356" s="3">
        <f>COUNTIF($C$2:$C$736,C356)</f>
        <v>105</v>
      </c>
      <c r="J356" s="3">
        <f t="shared" si="48"/>
        <v>2020</v>
      </c>
      <c r="K356" s="3">
        <f t="shared" si="49"/>
        <v>2020</v>
      </c>
      <c r="L356" s="3">
        <f t="shared" si="50"/>
        <v>51</v>
      </c>
      <c r="M356" s="29">
        <f t="shared" ca="1" si="51"/>
        <v>22</v>
      </c>
      <c r="N356" s="19">
        <f t="shared" si="52"/>
        <v>44190</v>
      </c>
      <c r="O356" s="30">
        <f>INT((N356-A356)/7)+MAX(1,(WEEKDAY(N356,2)&lt;WEEKDAY(A356,2))+1)</f>
        <v>2</v>
      </c>
      <c r="P356" s="30">
        <f>INT((N356-A356)/7)+MAX(1,(WEEKDAY(N356,1)&lt;WEEKDAY(A356,1))+1)</f>
        <v>2</v>
      </c>
    </row>
    <row r="357" spans="1:16">
      <c r="A357" s="19">
        <v>44184</v>
      </c>
      <c r="B357" s="21">
        <f t="shared" si="53"/>
        <v>44184</v>
      </c>
      <c r="C357" s="17">
        <f t="shared" si="45"/>
        <v>6</v>
      </c>
      <c r="D357" s="3">
        <f>COUNTIF($C$2:C357,C357)</f>
        <v>51</v>
      </c>
      <c r="E357" s="3">
        <f>COUNTIF($C$2:C357,C357)</f>
        <v>51</v>
      </c>
      <c r="F357" s="3">
        <f>IF(COUNTIF($C$2:C357,C357)&gt;53,COUNTIF($C$2:C357,C357)-53,COUNTIF($C$2:C357,C357))</f>
        <v>51</v>
      </c>
      <c r="G357" s="29">
        <f t="shared" si="46"/>
        <v>51</v>
      </c>
      <c r="H357" s="29">
        <f t="shared" si="47"/>
        <v>51</v>
      </c>
      <c r="I357" s="3">
        <f>COUNTIF($C$2:$C$736,C357)</f>
        <v>105</v>
      </c>
      <c r="J357" s="3">
        <f t="shared" si="48"/>
        <v>2020</v>
      </c>
      <c r="K357" s="3">
        <f t="shared" si="49"/>
        <v>2020</v>
      </c>
      <c r="L357" s="3">
        <f t="shared" si="50"/>
        <v>51</v>
      </c>
      <c r="M357" s="29">
        <f t="shared" ca="1" si="51"/>
        <v>22</v>
      </c>
      <c r="N357" s="19">
        <f t="shared" si="52"/>
        <v>44191</v>
      </c>
      <c r="O357" s="30">
        <f>INT((N357-A357)/7)+MAX(1,(WEEKDAY(N357,2)&lt;WEEKDAY(A357,2))+1)</f>
        <v>2</v>
      </c>
      <c r="P357" s="30">
        <f>INT((N357-A357)/7)+MAX(1,(WEEKDAY(N357,1)&lt;WEEKDAY(A357,1))+1)</f>
        <v>2</v>
      </c>
    </row>
    <row r="358" spans="1:16">
      <c r="A358" s="19">
        <v>44185</v>
      </c>
      <c r="B358" s="21">
        <f t="shared" si="53"/>
        <v>44185</v>
      </c>
      <c r="C358" s="17">
        <f t="shared" si="45"/>
        <v>7</v>
      </c>
      <c r="D358" s="3">
        <f>COUNTIF($C$2:C358,C358)</f>
        <v>51</v>
      </c>
      <c r="E358" s="3">
        <f>COUNTIF($C$2:C358,C358)</f>
        <v>51</v>
      </c>
      <c r="F358" s="3">
        <f>IF(COUNTIF($C$2:C358,C358)&gt;53,COUNTIF($C$2:C358,C358)-53,COUNTIF($C$2:C358,C358))</f>
        <v>51</v>
      </c>
      <c r="G358" s="29">
        <f t="shared" si="46"/>
        <v>51</v>
      </c>
      <c r="H358" s="29">
        <f t="shared" si="47"/>
        <v>52</v>
      </c>
      <c r="I358" s="3">
        <f>COUNTIF($C$2:$C$736,C358)</f>
        <v>105</v>
      </c>
      <c r="J358" s="3">
        <f t="shared" si="48"/>
        <v>2020</v>
      </c>
      <c r="K358" s="3">
        <f t="shared" si="49"/>
        <v>2020</v>
      </c>
      <c r="L358" s="3">
        <f t="shared" si="50"/>
        <v>51</v>
      </c>
      <c r="M358" s="29">
        <f t="shared" ca="1" si="51"/>
        <v>22</v>
      </c>
      <c r="N358" s="19">
        <f t="shared" si="52"/>
        <v>44192</v>
      </c>
      <c r="O358" s="30">
        <f>INT((N358-A358)/7)+MAX(1,(WEEKDAY(N358,2)&lt;WEEKDAY(A358,2))+1)</f>
        <v>2</v>
      </c>
      <c r="P358" s="30">
        <f>INT((N358-A358)/7)+MAX(1,(WEEKDAY(N358,1)&lt;WEEKDAY(A358,1))+1)</f>
        <v>2</v>
      </c>
    </row>
    <row r="359" spans="1:16">
      <c r="A359" s="19">
        <v>44186</v>
      </c>
      <c r="B359" s="21">
        <f t="shared" si="53"/>
        <v>44186</v>
      </c>
      <c r="C359" s="17">
        <f t="shared" si="45"/>
        <v>1</v>
      </c>
      <c r="D359" s="3">
        <f>COUNTIF($C$2:C359,C359)</f>
        <v>52</v>
      </c>
      <c r="E359" s="3">
        <f>COUNTIF($C$2:C359,C359)</f>
        <v>52</v>
      </c>
      <c r="F359" s="3">
        <f>IF(COUNTIF($C$2:C359,C359)&gt;53,COUNTIF($C$2:C359,C359)-53,COUNTIF($C$2:C359,C359))</f>
        <v>52</v>
      </c>
      <c r="G359" s="29">
        <f t="shared" si="46"/>
        <v>52</v>
      </c>
      <c r="H359" s="29">
        <f t="shared" si="47"/>
        <v>52</v>
      </c>
      <c r="I359" s="3">
        <f>COUNTIF($C$2:$C$736,C359)</f>
        <v>105</v>
      </c>
      <c r="J359" s="3">
        <f t="shared" si="48"/>
        <v>2020</v>
      </c>
      <c r="K359" s="3">
        <f t="shared" si="49"/>
        <v>2020</v>
      </c>
      <c r="L359" s="3">
        <f t="shared" si="50"/>
        <v>51</v>
      </c>
      <c r="M359" s="29">
        <f t="shared" ca="1" si="51"/>
        <v>22</v>
      </c>
      <c r="N359" s="19">
        <f t="shared" si="52"/>
        <v>44193</v>
      </c>
      <c r="O359" s="30">
        <f>INT((N359-A359)/7)+MAX(1,(WEEKDAY(N359,2)&lt;WEEKDAY(A359,2))+1)</f>
        <v>2</v>
      </c>
      <c r="P359" s="30">
        <f>INT((N359-A359)/7)+MAX(1,(WEEKDAY(N359,1)&lt;WEEKDAY(A359,1))+1)</f>
        <v>2</v>
      </c>
    </row>
    <row r="360" spans="1:16">
      <c r="A360" s="19">
        <v>44187</v>
      </c>
      <c r="B360" s="21">
        <f t="shared" si="53"/>
        <v>44187</v>
      </c>
      <c r="C360" s="17">
        <f t="shared" si="45"/>
        <v>2</v>
      </c>
      <c r="D360" s="3">
        <f>COUNTIF($C$2:C360,C360)</f>
        <v>52</v>
      </c>
      <c r="E360" s="3">
        <f>COUNTIF($C$2:C360,C360)</f>
        <v>52</v>
      </c>
      <c r="F360" s="3">
        <f>IF(COUNTIF($C$2:C360,C360)&gt;53,COUNTIF($C$2:C360,C360)-53,COUNTIF($C$2:C360,C360))</f>
        <v>52</v>
      </c>
      <c r="G360" s="29">
        <f t="shared" si="46"/>
        <v>52</v>
      </c>
      <c r="H360" s="29">
        <f t="shared" si="47"/>
        <v>52</v>
      </c>
      <c r="I360" s="3">
        <f>COUNTIF($C$2:$C$736,C360)</f>
        <v>105</v>
      </c>
      <c r="J360" s="3">
        <f t="shared" si="48"/>
        <v>2020</v>
      </c>
      <c r="K360" s="3">
        <f t="shared" si="49"/>
        <v>2020</v>
      </c>
      <c r="L360" s="3">
        <f t="shared" si="50"/>
        <v>51</v>
      </c>
      <c r="M360" s="29">
        <f t="shared" ca="1" si="51"/>
        <v>22</v>
      </c>
      <c r="N360" s="19">
        <f t="shared" si="52"/>
        <v>44194</v>
      </c>
      <c r="O360" s="30">
        <f>INT((N360-A360)/7)+MAX(1,(WEEKDAY(N360,2)&lt;WEEKDAY(A360,2))+1)</f>
        <v>2</v>
      </c>
      <c r="P360" s="30">
        <f>INT((N360-A360)/7)+MAX(1,(WEEKDAY(N360,1)&lt;WEEKDAY(A360,1))+1)</f>
        <v>2</v>
      </c>
    </row>
    <row r="361" spans="1:16">
      <c r="A361" s="19">
        <v>44188</v>
      </c>
      <c r="B361" s="21">
        <f t="shared" si="53"/>
        <v>44188</v>
      </c>
      <c r="C361" s="17">
        <f t="shared" si="45"/>
        <v>3</v>
      </c>
      <c r="D361" s="3">
        <f>COUNTIF($C$2:C361,C361)</f>
        <v>52</v>
      </c>
      <c r="E361" s="3">
        <f>COUNTIF($C$2:C361,C361)</f>
        <v>52</v>
      </c>
      <c r="F361" s="3">
        <f>IF(COUNTIF($C$2:C361,C361)&gt;53,COUNTIF($C$2:C361,C361)-53,COUNTIF($C$2:C361,C361))</f>
        <v>52</v>
      </c>
      <c r="G361" s="29">
        <f t="shared" si="46"/>
        <v>52</v>
      </c>
      <c r="H361" s="29">
        <f t="shared" si="47"/>
        <v>52</v>
      </c>
      <c r="I361" s="3">
        <f>COUNTIF($C$2:$C$736,C361)</f>
        <v>105</v>
      </c>
      <c r="J361" s="3">
        <f t="shared" si="48"/>
        <v>2020</v>
      </c>
      <c r="K361" s="3">
        <f t="shared" si="49"/>
        <v>2020</v>
      </c>
      <c r="L361" s="3">
        <f t="shared" si="50"/>
        <v>52</v>
      </c>
      <c r="M361" s="29">
        <f t="shared" ca="1" si="51"/>
        <v>22</v>
      </c>
      <c r="N361" s="19">
        <f t="shared" si="52"/>
        <v>44195</v>
      </c>
      <c r="O361" s="30">
        <f>INT((N361-A361)/7)+MAX(1,(WEEKDAY(N361,2)&lt;WEEKDAY(A361,2))+1)</f>
        <v>2</v>
      </c>
      <c r="P361" s="30">
        <f>INT((N361-A361)/7)+MAX(1,(WEEKDAY(N361,1)&lt;WEEKDAY(A361,1))+1)</f>
        <v>2</v>
      </c>
    </row>
    <row r="362" spans="1:16">
      <c r="A362" s="19">
        <v>44189</v>
      </c>
      <c r="B362" s="21">
        <f t="shared" si="53"/>
        <v>44189</v>
      </c>
      <c r="C362" s="17">
        <f t="shared" si="45"/>
        <v>4</v>
      </c>
      <c r="D362" s="3">
        <f>COUNTIF($C$2:C362,C362)</f>
        <v>52</v>
      </c>
      <c r="E362" s="3">
        <f>COUNTIF($C$2:C362,C362)</f>
        <v>52</v>
      </c>
      <c r="F362" s="3">
        <f>IF(COUNTIF($C$2:C362,C362)&gt;53,COUNTIF($C$2:C362,C362)-53,COUNTIF($C$2:C362,C362))</f>
        <v>52</v>
      </c>
      <c r="G362" s="29">
        <f t="shared" si="46"/>
        <v>52</v>
      </c>
      <c r="H362" s="29">
        <f t="shared" si="47"/>
        <v>52</v>
      </c>
      <c r="I362" s="3">
        <f>COUNTIF($C$2:$C$736,C362)</f>
        <v>105</v>
      </c>
      <c r="J362" s="3">
        <f t="shared" si="48"/>
        <v>2020</v>
      </c>
      <c r="K362" s="3">
        <f t="shared" si="49"/>
        <v>2020</v>
      </c>
      <c r="L362" s="3">
        <f t="shared" si="50"/>
        <v>52</v>
      </c>
      <c r="M362" s="29">
        <f t="shared" ca="1" si="51"/>
        <v>22</v>
      </c>
      <c r="N362" s="19">
        <f t="shared" si="52"/>
        <v>44196</v>
      </c>
      <c r="O362" s="30">
        <f>INT((N362-A362)/7)+MAX(1,(WEEKDAY(N362,2)&lt;WEEKDAY(A362,2))+1)</f>
        <v>2</v>
      </c>
      <c r="P362" s="30">
        <f>INT((N362-A362)/7)+MAX(1,(WEEKDAY(N362,1)&lt;WEEKDAY(A362,1))+1)</f>
        <v>2</v>
      </c>
    </row>
    <row r="363" spans="1:16">
      <c r="A363" s="19">
        <v>44190</v>
      </c>
      <c r="B363" s="21">
        <f t="shared" si="53"/>
        <v>44190</v>
      </c>
      <c r="C363" s="17">
        <f t="shared" si="45"/>
        <v>5</v>
      </c>
      <c r="D363" s="3">
        <f>COUNTIF($C$2:C363,C363)</f>
        <v>52</v>
      </c>
      <c r="E363" s="3">
        <f>COUNTIF($C$2:C363,C363)</f>
        <v>52</v>
      </c>
      <c r="F363" s="3">
        <f>IF(COUNTIF($C$2:C363,C363)&gt;53,COUNTIF($C$2:C363,C363)-53,COUNTIF($C$2:C363,C363))</f>
        <v>52</v>
      </c>
      <c r="G363" s="29">
        <f t="shared" si="46"/>
        <v>52</v>
      </c>
      <c r="H363" s="29">
        <f t="shared" si="47"/>
        <v>52</v>
      </c>
      <c r="I363" s="3">
        <f>COUNTIF($C$2:$C$736,C363)</f>
        <v>105</v>
      </c>
      <c r="J363" s="3">
        <f t="shared" si="48"/>
        <v>2020</v>
      </c>
      <c r="K363" s="3">
        <f t="shared" si="49"/>
        <v>2020</v>
      </c>
      <c r="L363" s="3">
        <f t="shared" si="50"/>
        <v>52</v>
      </c>
      <c r="M363" s="29">
        <f t="shared" ca="1" si="51"/>
        <v>22</v>
      </c>
      <c r="N363" s="19">
        <f t="shared" si="52"/>
        <v>44197</v>
      </c>
      <c r="O363" s="30">
        <f>INT((N363-A363)/7)+MAX(1,(WEEKDAY(N363,2)&lt;WEEKDAY(A363,2))+1)</f>
        <v>2</v>
      </c>
      <c r="P363" s="30">
        <f>INT((N363-A363)/7)+MAX(1,(WEEKDAY(N363,1)&lt;WEEKDAY(A363,1))+1)</f>
        <v>2</v>
      </c>
    </row>
    <row r="364" spans="1:16">
      <c r="A364" s="19">
        <v>44191</v>
      </c>
      <c r="B364" s="21">
        <f t="shared" si="53"/>
        <v>44191</v>
      </c>
      <c r="C364" s="17">
        <f t="shared" si="45"/>
        <v>6</v>
      </c>
      <c r="D364" s="3">
        <f>COUNTIF($C$2:C364,C364)</f>
        <v>52</v>
      </c>
      <c r="E364" s="3">
        <f>COUNTIF($C$2:C364,C364)</f>
        <v>52</v>
      </c>
      <c r="F364" s="3">
        <f>IF(COUNTIF($C$2:C364,C364)&gt;53,COUNTIF($C$2:C364,C364)-53,COUNTIF($C$2:C364,C364))</f>
        <v>52</v>
      </c>
      <c r="G364" s="29">
        <f t="shared" si="46"/>
        <v>52</v>
      </c>
      <c r="H364" s="29">
        <f t="shared" si="47"/>
        <v>52</v>
      </c>
      <c r="I364" s="3">
        <f>COUNTIF($C$2:$C$736,C364)</f>
        <v>105</v>
      </c>
      <c r="J364" s="3">
        <f t="shared" si="48"/>
        <v>2020</v>
      </c>
      <c r="K364" s="3">
        <f t="shared" si="49"/>
        <v>2020</v>
      </c>
      <c r="L364" s="3">
        <f t="shared" si="50"/>
        <v>52</v>
      </c>
      <c r="M364" s="29">
        <f t="shared" ca="1" si="51"/>
        <v>22</v>
      </c>
      <c r="N364" s="19">
        <f t="shared" si="52"/>
        <v>44198</v>
      </c>
      <c r="O364" s="30">
        <f>INT((N364-A364)/7)+MAX(1,(WEEKDAY(N364,2)&lt;WEEKDAY(A364,2))+1)</f>
        <v>2</v>
      </c>
      <c r="P364" s="30">
        <f>INT((N364-A364)/7)+MAX(1,(WEEKDAY(N364,1)&lt;WEEKDAY(A364,1))+1)</f>
        <v>2</v>
      </c>
    </row>
    <row r="365" spans="1:16">
      <c r="A365" s="19">
        <v>44192</v>
      </c>
      <c r="B365" s="21">
        <f t="shared" si="53"/>
        <v>44192</v>
      </c>
      <c r="C365" s="17">
        <f t="shared" si="45"/>
        <v>7</v>
      </c>
      <c r="D365" s="3">
        <f>COUNTIF($C$2:C365,C365)</f>
        <v>52</v>
      </c>
      <c r="E365" s="3">
        <f>COUNTIF($C$2:C365,C365)</f>
        <v>52</v>
      </c>
      <c r="F365" s="3">
        <f>IF(COUNTIF($C$2:C365,C365)&gt;53,COUNTIF($C$2:C365,C365)-53,COUNTIF($C$2:C365,C365))</f>
        <v>52</v>
      </c>
      <c r="G365" s="29">
        <f t="shared" si="46"/>
        <v>52</v>
      </c>
      <c r="H365" s="29">
        <f t="shared" si="47"/>
        <v>53</v>
      </c>
      <c r="I365" s="3">
        <f>COUNTIF($C$2:$C$736,C365)</f>
        <v>105</v>
      </c>
      <c r="J365" s="3">
        <f t="shared" si="48"/>
        <v>2020</v>
      </c>
      <c r="K365" s="3">
        <f t="shared" si="49"/>
        <v>2020</v>
      </c>
      <c r="L365" s="3">
        <f t="shared" si="50"/>
        <v>52</v>
      </c>
      <c r="M365" s="29">
        <f t="shared" ca="1" si="51"/>
        <v>22</v>
      </c>
      <c r="N365" s="19">
        <f t="shared" si="52"/>
        <v>44199</v>
      </c>
      <c r="O365" s="30">
        <f>INT((N365-A365)/7)+MAX(1,(WEEKDAY(N365,2)&lt;WEEKDAY(A365,2))+1)</f>
        <v>2</v>
      </c>
      <c r="P365" s="30">
        <f>INT((N365-A365)/7)+MAX(1,(WEEKDAY(N365,1)&lt;WEEKDAY(A365,1))+1)</f>
        <v>2</v>
      </c>
    </row>
    <row r="366" spans="1:16">
      <c r="A366" s="19">
        <v>44193</v>
      </c>
      <c r="B366" s="21">
        <f t="shared" si="53"/>
        <v>44193</v>
      </c>
      <c r="C366" s="17">
        <f t="shared" si="45"/>
        <v>1</v>
      </c>
      <c r="D366" s="3">
        <f>COUNTIF($C$2:C366,C366)</f>
        <v>53</v>
      </c>
      <c r="E366" s="3">
        <f>COUNTIF($C$2:C366,C366)</f>
        <v>53</v>
      </c>
      <c r="F366" s="3">
        <f>IF(COUNTIF($C$2:C366,C366)&gt;53,COUNTIF($C$2:C366,C366)-53,COUNTIF($C$2:C366,C366))</f>
        <v>53</v>
      </c>
      <c r="G366" s="29">
        <f t="shared" si="46"/>
        <v>53</v>
      </c>
      <c r="H366" s="29">
        <f t="shared" si="47"/>
        <v>53</v>
      </c>
      <c r="I366" s="3">
        <f>COUNTIF($C$2:$C$736,C366)</f>
        <v>105</v>
      </c>
      <c r="J366" s="3">
        <f t="shared" si="48"/>
        <v>2020</v>
      </c>
      <c r="K366" s="3">
        <f t="shared" si="49"/>
        <v>2020</v>
      </c>
      <c r="L366" s="3">
        <f t="shared" si="50"/>
        <v>52</v>
      </c>
      <c r="M366" s="29">
        <f t="shared" ca="1" si="51"/>
        <v>22</v>
      </c>
      <c r="N366" s="19">
        <f t="shared" si="52"/>
        <v>44200</v>
      </c>
      <c r="O366" s="30">
        <f>INT((N366-A366)/7)+MAX(1,(WEEKDAY(N366,2)&lt;WEEKDAY(A366,2))+1)</f>
        <v>2</v>
      </c>
      <c r="P366" s="30">
        <f>INT((N366-A366)/7)+MAX(1,(WEEKDAY(N366,1)&lt;WEEKDAY(A366,1))+1)</f>
        <v>2</v>
      </c>
    </row>
    <row r="367" spans="1:16">
      <c r="A367" s="19">
        <v>44194</v>
      </c>
      <c r="B367" s="21">
        <f t="shared" si="53"/>
        <v>44194</v>
      </c>
      <c r="C367" s="17">
        <f t="shared" si="45"/>
        <v>2</v>
      </c>
      <c r="D367" s="3">
        <f>COUNTIF($C$2:C367,C367)</f>
        <v>53</v>
      </c>
      <c r="E367" s="3">
        <f>COUNTIF($C$2:C367,C367)</f>
        <v>53</v>
      </c>
      <c r="F367" s="3">
        <f>IF(COUNTIF($C$2:C367,C367)&gt;53,COUNTIF($C$2:C367,C367)-53,COUNTIF($C$2:C367,C367))</f>
        <v>53</v>
      </c>
      <c r="G367" s="29">
        <f t="shared" si="46"/>
        <v>53</v>
      </c>
      <c r="H367" s="29">
        <f t="shared" si="47"/>
        <v>53</v>
      </c>
      <c r="I367" s="3">
        <f>COUNTIF($C$2:$C$736,C367)</f>
        <v>105</v>
      </c>
      <c r="J367" s="3">
        <f t="shared" si="48"/>
        <v>2020</v>
      </c>
      <c r="K367" s="3">
        <f t="shared" si="49"/>
        <v>2020</v>
      </c>
      <c r="L367" s="3">
        <f t="shared" si="50"/>
        <v>52</v>
      </c>
      <c r="M367" s="29">
        <f t="shared" ca="1" si="51"/>
        <v>22</v>
      </c>
      <c r="N367" s="19">
        <f t="shared" si="52"/>
        <v>44201</v>
      </c>
      <c r="O367" s="30">
        <f>INT((N367-A367)/7)+MAX(1,(WEEKDAY(N367,2)&lt;WEEKDAY(A367,2))+1)</f>
        <v>2</v>
      </c>
      <c r="P367" s="30">
        <f>INT((N367-A367)/7)+MAX(1,(WEEKDAY(N367,1)&lt;WEEKDAY(A367,1))+1)</f>
        <v>2</v>
      </c>
    </row>
    <row r="368" spans="1:16">
      <c r="A368" s="22">
        <v>44195</v>
      </c>
      <c r="B368" s="23">
        <f t="shared" si="53"/>
        <v>44195</v>
      </c>
      <c r="C368" s="24">
        <f t="shared" si="45"/>
        <v>3</v>
      </c>
      <c r="D368" s="3">
        <f>COUNTIF($C$2:C368,C368)</f>
        <v>53</v>
      </c>
      <c r="E368" s="3">
        <f>COUNTIF($C$2:C368,C368)</f>
        <v>53</v>
      </c>
      <c r="F368" s="3">
        <f>IF(COUNTIF($C$2:C368,C368)&gt;53,COUNTIF($C$2:C368,C368)-53,COUNTIF($C$2:C368,C368))</f>
        <v>53</v>
      </c>
      <c r="G368" s="29">
        <f t="shared" si="46"/>
        <v>53</v>
      </c>
      <c r="H368" s="29">
        <f t="shared" si="47"/>
        <v>53</v>
      </c>
      <c r="I368" s="3">
        <f>COUNTIF($C$2:$C$736,C368)</f>
        <v>105</v>
      </c>
      <c r="J368" s="25">
        <f t="shared" si="48"/>
        <v>2020</v>
      </c>
      <c r="K368" s="3">
        <f t="shared" si="49"/>
        <v>2020</v>
      </c>
      <c r="L368" s="3">
        <f t="shared" si="50"/>
        <v>53</v>
      </c>
      <c r="M368" s="29">
        <f t="shared" ca="1" si="51"/>
        <v>22</v>
      </c>
      <c r="N368" s="19">
        <f t="shared" si="52"/>
        <v>44202</v>
      </c>
      <c r="O368" s="30">
        <f>INT((N368-A368)/7)+MAX(1,(WEEKDAY(N368,2)&lt;WEEKDAY(A368,2))+1)</f>
        <v>2</v>
      </c>
      <c r="P368" s="30">
        <f>INT((N368-A368)/7)+MAX(1,(WEEKDAY(N368,1)&lt;WEEKDAY(A368,1))+1)</f>
        <v>2</v>
      </c>
    </row>
    <row r="369" spans="1:16">
      <c r="A369" s="22">
        <v>44196</v>
      </c>
      <c r="B369" s="23">
        <f t="shared" si="53"/>
        <v>44196</v>
      </c>
      <c r="C369" s="24">
        <f t="shared" si="45"/>
        <v>4</v>
      </c>
      <c r="D369" s="3">
        <f>COUNTIF($C$2:C369,C369)</f>
        <v>53</v>
      </c>
      <c r="E369" s="3">
        <f>COUNTIF($C$2:C369,C369)</f>
        <v>53</v>
      </c>
      <c r="F369" s="3">
        <f>IF(COUNTIF($C$2:C369,C369)&gt;53,COUNTIF($C$2:C369,C369)-53,COUNTIF($C$2:C369,C369))</f>
        <v>53</v>
      </c>
      <c r="G369" s="29">
        <f t="shared" si="46"/>
        <v>53</v>
      </c>
      <c r="H369" s="29">
        <f t="shared" si="47"/>
        <v>53</v>
      </c>
      <c r="I369" s="3">
        <f>COUNTIF($C$2:$C$736,C369)</f>
        <v>105</v>
      </c>
      <c r="J369" s="25">
        <f t="shared" si="48"/>
        <v>2020</v>
      </c>
      <c r="K369" s="3">
        <f t="shared" si="49"/>
        <v>2020</v>
      </c>
      <c r="L369" s="3">
        <f t="shared" si="50"/>
        <v>53</v>
      </c>
      <c r="M369" s="29">
        <f t="shared" ca="1" si="51"/>
        <v>22</v>
      </c>
      <c r="N369" s="19">
        <f t="shared" si="52"/>
        <v>44203</v>
      </c>
      <c r="O369" s="30">
        <f>INT((N369-A369)/7)+MAX(1,(WEEKDAY(N369,2)&lt;WEEKDAY(A369,2))+1)</f>
        <v>2</v>
      </c>
      <c r="P369" s="30">
        <f>INT((N369-A369)/7)+MAX(1,(WEEKDAY(N369,1)&lt;WEEKDAY(A369,1))+1)</f>
        <v>2</v>
      </c>
    </row>
    <row r="370" spans="1:16">
      <c r="A370" s="26">
        <v>44197</v>
      </c>
      <c r="B370" s="27">
        <f t="shared" si="53"/>
        <v>44197</v>
      </c>
      <c r="C370" s="28">
        <f t="shared" si="45"/>
        <v>5</v>
      </c>
      <c r="D370" s="3">
        <f>COUNTIF($C$2:C370,C370)</f>
        <v>53</v>
      </c>
      <c r="E370" s="3">
        <f>COUNTIF($C$2:C370,C370)</f>
        <v>53</v>
      </c>
      <c r="F370" s="3">
        <f>IF(COUNTIF($C$2:C370,C370)&gt;53,COUNTIF($C$2:C370,C370)-53,COUNTIF($C$2:C370,C370))</f>
        <v>53</v>
      </c>
      <c r="G370" s="29">
        <f t="shared" si="46"/>
        <v>1</v>
      </c>
      <c r="H370" s="29">
        <f t="shared" si="47"/>
        <v>1</v>
      </c>
      <c r="I370" s="3">
        <f>COUNTIF($C$2:$C$736,C370)</f>
        <v>105</v>
      </c>
      <c r="J370" s="25">
        <f t="shared" si="48"/>
        <v>2021</v>
      </c>
      <c r="K370" s="3">
        <f t="shared" si="49"/>
        <v>2020</v>
      </c>
      <c r="L370" s="3">
        <f t="shared" si="50"/>
        <v>1</v>
      </c>
      <c r="M370" s="29">
        <f t="shared" ca="1" si="51"/>
        <v>22</v>
      </c>
      <c r="N370" s="19">
        <f t="shared" si="52"/>
        <v>44204</v>
      </c>
      <c r="O370" s="30">
        <f>INT((N370-A370)/7)+MAX(1,(WEEKDAY(N370,2)&lt;WEEKDAY(A370,2))+1)</f>
        <v>2</v>
      </c>
      <c r="P370" s="30">
        <f>INT((N370-A370)/7)+MAX(1,(WEEKDAY(N370,1)&lt;WEEKDAY(A370,1))+1)</f>
        <v>2</v>
      </c>
    </row>
    <row r="371" spans="1:16">
      <c r="A371" s="22">
        <v>44198</v>
      </c>
      <c r="B371" s="23">
        <f t="shared" si="53"/>
        <v>44198</v>
      </c>
      <c r="C371" s="24">
        <f t="shared" si="45"/>
        <v>6</v>
      </c>
      <c r="D371" s="3">
        <f>COUNTIF($C$2:C371,C371)</f>
        <v>53</v>
      </c>
      <c r="E371" s="3">
        <f>COUNTIF($C$2:C371,C371)</f>
        <v>53</v>
      </c>
      <c r="F371" s="3">
        <f>IF(COUNTIF($C$2:C371,C371)&gt;53,COUNTIF($C$2:C371,C371)-53,COUNTIF($C$2:C371,C371))</f>
        <v>53</v>
      </c>
      <c r="G371" s="29">
        <f t="shared" si="46"/>
        <v>1</v>
      </c>
      <c r="H371" s="29">
        <f t="shared" si="47"/>
        <v>1</v>
      </c>
      <c r="I371" s="3">
        <f>COUNTIF($C$2:$C$736,C371)</f>
        <v>105</v>
      </c>
      <c r="J371" s="25">
        <f t="shared" si="48"/>
        <v>2021</v>
      </c>
      <c r="K371" s="3">
        <f t="shared" si="49"/>
        <v>2020</v>
      </c>
      <c r="L371" s="3">
        <f t="shared" si="50"/>
        <v>1</v>
      </c>
      <c r="M371" s="29">
        <f t="shared" ca="1" si="51"/>
        <v>22</v>
      </c>
      <c r="N371" s="19">
        <f t="shared" si="52"/>
        <v>44205</v>
      </c>
      <c r="O371" s="30">
        <f>INT((N371-A371)/7)+MAX(1,(WEEKDAY(N371,2)&lt;WEEKDAY(A371,2))+1)</f>
        <v>2</v>
      </c>
      <c r="P371" s="30">
        <f>INT((N371-A371)/7)+MAX(1,(WEEKDAY(N371,1)&lt;WEEKDAY(A371,1))+1)</f>
        <v>2</v>
      </c>
    </row>
    <row r="372" spans="1:16">
      <c r="A372" s="22">
        <v>44199</v>
      </c>
      <c r="B372" s="23">
        <f t="shared" si="53"/>
        <v>44199</v>
      </c>
      <c r="C372" s="24">
        <f t="shared" si="45"/>
        <v>7</v>
      </c>
      <c r="D372" s="3">
        <f>COUNTIF($C$2:C372,C372)</f>
        <v>53</v>
      </c>
      <c r="E372" s="3">
        <f>COUNTIF($C$2:C372,C372)</f>
        <v>53</v>
      </c>
      <c r="F372" s="3">
        <f>IF(COUNTIF($C$2:C372,C372)&gt;53,COUNTIF($C$2:C372,C372)-53,COUNTIF($C$2:C372,C372))</f>
        <v>53</v>
      </c>
      <c r="G372" s="29">
        <f t="shared" si="46"/>
        <v>1</v>
      </c>
      <c r="H372" s="29">
        <f t="shared" si="47"/>
        <v>2</v>
      </c>
      <c r="I372" s="3">
        <f>COUNTIF($C$2:$C$736,C372)</f>
        <v>105</v>
      </c>
      <c r="J372" s="25">
        <f t="shared" si="48"/>
        <v>2021</v>
      </c>
      <c r="K372" s="3">
        <f t="shared" si="49"/>
        <v>2020</v>
      </c>
      <c r="L372" s="3">
        <f t="shared" si="50"/>
        <v>1</v>
      </c>
      <c r="M372" s="29">
        <f t="shared" ca="1" si="51"/>
        <v>22</v>
      </c>
      <c r="N372" s="19">
        <f t="shared" si="52"/>
        <v>44206</v>
      </c>
      <c r="O372" s="30">
        <f>INT((N372-A372)/7)+MAX(1,(WEEKDAY(N372,2)&lt;WEEKDAY(A372,2))+1)</f>
        <v>2</v>
      </c>
      <c r="P372" s="30">
        <f>INT((N372-A372)/7)+MAX(1,(WEEKDAY(N372,1)&lt;WEEKDAY(A372,1))+1)</f>
        <v>2</v>
      </c>
    </row>
    <row r="373" spans="1:16">
      <c r="A373" s="22">
        <v>44200</v>
      </c>
      <c r="B373" s="23">
        <f t="shared" si="53"/>
        <v>44200</v>
      </c>
      <c r="C373" s="24">
        <f t="shared" si="45"/>
        <v>1</v>
      </c>
      <c r="D373" s="3">
        <f>COUNTIF($C$2:C373,C373)</f>
        <v>54</v>
      </c>
      <c r="E373" s="3">
        <f>COUNTIF($C$2:C373,C373)</f>
        <v>54</v>
      </c>
      <c r="F373" s="3">
        <f>IF(COUNTIF($C$2:C373,C373)&gt;53,COUNTIF($C$2:C373,C373)-53,COUNTIF($C$2:C373,C373))</f>
        <v>1</v>
      </c>
      <c r="G373" s="29">
        <f t="shared" si="46"/>
        <v>2</v>
      </c>
      <c r="H373" s="29">
        <f t="shared" si="47"/>
        <v>2</v>
      </c>
      <c r="I373" s="3">
        <f>COUNTIF($C$2:$C$736,C373)</f>
        <v>105</v>
      </c>
      <c r="J373" s="25">
        <f t="shared" si="48"/>
        <v>2021</v>
      </c>
      <c r="K373" s="3">
        <f t="shared" si="49"/>
        <v>2021</v>
      </c>
      <c r="L373" s="3">
        <f t="shared" si="50"/>
        <v>1</v>
      </c>
      <c r="M373" s="29">
        <f t="shared" ca="1" si="51"/>
        <v>22</v>
      </c>
      <c r="N373" s="19">
        <f t="shared" si="52"/>
        <v>44207</v>
      </c>
      <c r="O373" s="30">
        <f>INT((N373-A373)/7)+MAX(1,(WEEKDAY(N373,2)&lt;WEEKDAY(A373,2))+1)</f>
        <v>2</v>
      </c>
      <c r="P373" s="30">
        <f>INT((N373-A373)/7)+MAX(1,(WEEKDAY(N373,1)&lt;WEEKDAY(A373,1))+1)</f>
        <v>2</v>
      </c>
    </row>
    <row r="374" spans="1:16">
      <c r="A374" s="22">
        <v>44201</v>
      </c>
      <c r="B374" s="23">
        <f t="shared" si="53"/>
        <v>44201</v>
      </c>
      <c r="C374" s="24">
        <f t="shared" si="45"/>
        <v>2</v>
      </c>
      <c r="D374" s="3">
        <f>COUNTIF($C$2:C374,C374)</f>
        <v>54</v>
      </c>
      <c r="E374" s="3">
        <f>COUNTIF($C$2:C374,C374)</f>
        <v>54</v>
      </c>
      <c r="F374" s="3">
        <f>IF(COUNTIF($C$2:C374,C374)&gt;53,COUNTIF($C$2:C374,C374)-53,COUNTIF($C$2:C374,C374))</f>
        <v>1</v>
      </c>
      <c r="G374" s="29">
        <f t="shared" si="46"/>
        <v>2</v>
      </c>
      <c r="H374" s="29">
        <f t="shared" si="47"/>
        <v>2</v>
      </c>
      <c r="I374" s="3">
        <f>COUNTIF($C$2:$C$736,C374)</f>
        <v>105</v>
      </c>
      <c r="J374" s="25">
        <f t="shared" si="48"/>
        <v>2021</v>
      </c>
      <c r="K374" s="3">
        <f t="shared" si="49"/>
        <v>2021</v>
      </c>
      <c r="L374" s="3">
        <f t="shared" si="50"/>
        <v>1</v>
      </c>
      <c r="M374" s="29">
        <f t="shared" ca="1" si="51"/>
        <v>22</v>
      </c>
      <c r="N374" s="19">
        <f t="shared" si="52"/>
        <v>44208</v>
      </c>
      <c r="O374" s="30">
        <f>INT((N374-A374)/7)+MAX(1,(WEEKDAY(N374,2)&lt;WEEKDAY(A374,2))+1)</f>
        <v>2</v>
      </c>
      <c r="P374" s="30">
        <f>INT((N374-A374)/7)+MAX(1,(WEEKDAY(N374,1)&lt;WEEKDAY(A374,1))+1)</f>
        <v>2</v>
      </c>
    </row>
    <row r="375" spans="1:16">
      <c r="A375" s="19">
        <v>44202</v>
      </c>
      <c r="B375" s="21">
        <f t="shared" si="53"/>
        <v>44202</v>
      </c>
      <c r="C375" s="17">
        <f t="shared" si="45"/>
        <v>3</v>
      </c>
      <c r="D375" s="3">
        <f>COUNTIF($C$2:C375,C375)</f>
        <v>54</v>
      </c>
      <c r="E375" s="3">
        <f>COUNTIF($C$2:C375,C375)</f>
        <v>54</v>
      </c>
      <c r="F375" s="3">
        <f>IF(COUNTIF($C$2:C375,C375)&gt;53,COUNTIF($C$2:C375,C375)-53,COUNTIF($C$2:C375,C375))</f>
        <v>1</v>
      </c>
      <c r="G375" s="29">
        <f t="shared" si="46"/>
        <v>2</v>
      </c>
      <c r="H375" s="29">
        <f t="shared" si="47"/>
        <v>2</v>
      </c>
      <c r="I375" s="3">
        <f>COUNTIF($C$2:$C$736,C375)</f>
        <v>105</v>
      </c>
      <c r="J375" s="3">
        <f t="shared" si="48"/>
        <v>2021</v>
      </c>
      <c r="K375" s="3">
        <f t="shared" si="49"/>
        <v>2021</v>
      </c>
      <c r="L375" s="3">
        <f t="shared" si="50"/>
        <v>1</v>
      </c>
      <c r="M375" s="29">
        <f t="shared" ca="1" si="51"/>
        <v>22</v>
      </c>
      <c r="N375" s="19">
        <f t="shared" si="52"/>
        <v>44209</v>
      </c>
      <c r="O375" s="30">
        <f>INT((N375-A375)/7)+MAX(1,(WEEKDAY(N375,2)&lt;WEEKDAY(A375,2))+1)</f>
        <v>2</v>
      </c>
      <c r="P375" s="30">
        <f>INT((N375-A375)/7)+MAX(1,(WEEKDAY(N375,1)&lt;WEEKDAY(A375,1))+1)</f>
        <v>2</v>
      </c>
    </row>
    <row r="376" spans="1:16">
      <c r="A376" s="19">
        <v>44203</v>
      </c>
      <c r="B376" s="21">
        <f t="shared" si="53"/>
        <v>44203</v>
      </c>
      <c r="C376" s="17">
        <f t="shared" si="45"/>
        <v>4</v>
      </c>
      <c r="D376" s="3">
        <f>COUNTIF($C$2:C376,C376)</f>
        <v>54</v>
      </c>
      <c r="E376" s="3">
        <f>COUNTIF($C$2:C376,C376)</f>
        <v>54</v>
      </c>
      <c r="F376" s="3">
        <f>IF(COUNTIF($C$2:C376,C376)&gt;53,COUNTIF($C$2:C376,C376)-53,COUNTIF($C$2:C376,C376))</f>
        <v>1</v>
      </c>
      <c r="G376" s="29">
        <f t="shared" si="46"/>
        <v>2</v>
      </c>
      <c r="H376" s="29">
        <f t="shared" si="47"/>
        <v>2</v>
      </c>
      <c r="I376" s="3">
        <f>COUNTIF($C$2:$C$736,C376)</f>
        <v>105</v>
      </c>
      <c r="J376" s="3">
        <f t="shared" si="48"/>
        <v>2021</v>
      </c>
      <c r="K376" s="3">
        <f t="shared" si="49"/>
        <v>2021</v>
      </c>
      <c r="L376" s="3">
        <f t="shared" si="50"/>
        <v>1</v>
      </c>
      <c r="M376" s="29">
        <f t="shared" ca="1" si="51"/>
        <v>22</v>
      </c>
      <c r="N376" s="19">
        <f t="shared" si="52"/>
        <v>44210</v>
      </c>
      <c r="O376" s="30">
        <f>INT((N376-A376)/7)+MAX(1,(WEEKDAY(N376,2)&lt;WEEKDAY(A376,2))+1)</f>
        <v>2</v>
      </c>
      <c r="P376" s="30">
        <f>INT((N376-A376)/7)+MAX(1,(WEEKDAY(N376,1)&lt;WEEKDAY(A376,1))+1)</f>
        <v>2</v>
      </c>
    </row>
    <row r="377" spans="1:16">
      <c r="A377" s="19">
        <v>44204</v>
      </c>
      <c r="B377" s="21">
        <f t="shared" si="53"/>
        <v>44204</v>
      </c>
      <c r="C377" s="17">
        <f t="shared" si="45"/>
        <v>5</v>
      </c>
      <c r="D377" s="3">
        <f>COUNTIF($C$2:C377,C377)</f>
        <v>54</v>
      </c>
      <c r="E377" s="3">
        <f>COUNTIF($C$2:C377,C377)</f>
        <v>54</v>
      </c>
      <c r="F377" s="3">
        <f>IF(COUNTIF($C$2:C377,C377)&gt;53,COUNTIF($C$2:C377,C377)-53,COUNTIF($C$2:C377,C377))</f>
        <v>1</v>
      </c>
      <c r="G377" s="29">
        <f t="shared" si="46"/>
        <v>2</v>
      </c>
      <c r="H377" s="29">
        <f t="shared" si="47"/>
        <v>2</v>
      </c>
      <c r="I377" s="3">
        <f>COUNTIF($C$2:$C$736,C377)</f>
        <v>105</v>
      </c>
      <c r="J377" s="3">
        <f t="shared" si="48"/>
        <v>2021</v>
      </c>
      <c r="K377" s="3">
        <f t="shared" si="49"/>
        <v>2021</v>
      </c>
      <c r="L377" s="3">
        <f t="shared" si="50"/>
        <v>2</v>
      </c>
      <c r="M377" s="29">
        <f t="shared" ca="1" si="51"/>
        <v>22</v>
      </c>
      <c r="N377" s="19">
        <f t="shared" si="52"/>
        <v>44211</v>
      </c>
      <c r="O377" s="30">
        <f>INT((N377-A377)/7)+MAX(1,(WEEKDAY(N377,2)&lt;WEEKDAY(A377,2))+1)</f>
        <v>2</v>
      </c>
      <c r="P377" s="30">
        <f>INT((N377-A377)/7)+MAX(1,(WEEKDAY(N377,1)&lt;WEEKDAY(A377,1))+1)</f>
        <v>2</v>
      </c>
    </row>
    <row r="378" spans="1:16">
      <c r="A378" s="19">
        <v>44205</v>
      </c>
      <c r="B378" s="21">
        <f t="shared" si="53"/>
        <v>44205</v>
      </c>
      <c r="C378" s="17">
        <f t="shared" si="45"/>
        <v>6</v>
      </c>
      <c r="D378" s="3">
        <f>COUNTIF($C$2:C378,C378)</f>
        <v>54</v>
      </c>
      <c r="E378" s="3">
        <f>COUNTIF($C$2:C378,C378)</f>
        <v>54</v>
      </c>
      <c r="F378" s="3">
        <f>IF(COUNTIF($C$2:C378,C378)&gt;53,COUNTIF($C$2:C378,C378)-53,COUNTIF($C$2:C378,C378))</f>
        <v>1</v>
      </c>
      <c r="G378" s="29">
        <f t="shared" si="46"/>
        <v>2</v>
      </c>
      <c r="H378" s="29">
        <f t="shared" si="47"/>
        <v>2</v>
      </c>
      <c r="I378" s="3">
        <f>COUNTIF($C$2:$C$736,C378)</f>
        <v>105</v>
      </c>
      <c r="J378" s="3">
        <f t="shared" si="48"/>
        <v>2021</v>
      </c>
      <c r="K378" s="3">
        <f t="shared" si="49"/>
        <v>2021</v>
      </c>
      <c r="L378" s="3">
        <f t="shared" si="50"/>
        <v>2</v>
      </c>
      <c r="M378" s="29">
        <f t="shared" ca="1" si="51"/>
        <v>22</v>
      </c>
      <c r="N378" s="19">
        <f t="shared" si="52"/>
        <v>44212</v>
      </c>
      <c r="O378" s="30">
        <f>INT((N378-A378)/7)+MAX(1,(WEEKDAY(N378,2)&lt;WEEKDAY(A378,2))+1)</f>
        <v>2</v>
      </c>
      <c r="P378" s="30">
        <f>INT((N378-A378)/7)+MAX(1,(WEEKDAY(N378,1)&lt;WEEKDAY(A378,1))+1)</f>
        <v>2</v>
      </c>
    </row>
    <row r="379" spans="1:16">
      <c r="A379" s="19">
        <v>44206</v>
      </c>
      <c r="B379" s="21">
        <f t="shared" si="53"/>
        <v>44206</v>
      </c>
      <c r="C379" s="17">
        <f t="shared" si="45"/>
        <v>7</v>
      </c>
      <c r="D379" s="3">
        <f>COUNTIF($C$2:C379,C379)</f>
        <v>54</v>
      </c>
      <c r="E379" s="3">
        <f>COUNTIF($C$2:C379,C379)</f>
        <v>54</v>
      </c>
      <c r="F379" s="3">
        <f>IF(COUNTIF($C$2:C379,C379)&gt;53,COUNTIF($C$2:C379,C379)-53,COUNTIF($C$2:C379,C379))</f>
        <v>1</v>
      </c>
      <c r="G379" s="29">
        <f t="shared" si="46"/>
        <v>2</v>
      </c>
      <c r="H379" s="29">
        <f t="shared" si="47"/>
        <v>3</v>
      </c>
      <c r="I379" s="3">
        <f>COUNTIF($C$2:$C$736,C379)</f>
        <v>105</v>
      </c>
      <c r="J379" s="3">
        <f t="shared" si="48"/>
        <v>2021</v>
      </c>
      <c r="K379" s="3">
        <f t="shared" si="49"/>
        <v>2021</v>
      </c>
      <c r="L379" s="3">
        <f t="shared" si="50"/>
        <v>2</v>
      </c>
      <c r="M379" s="29">
        <f t="shared" ca="1" si="51"/>
        <v>22</v>
      </c>
      <c r="N379" s="19">
        <f t="shared" si="52"/>
        <v>44213</v>
      </c>
      <c r="O379" s="30">
        <f>INT((N379-A379)/7)+MAX(1,(WEEKDAY(N379,2)&lt;WEEKDAY(A379,2))+1)</f>
        <v>2</v>
      </c>
      <c r="P379" s="30">
        <f>INT((N379-A379)/7)+MAX(1,(WEEKDAY(N379,1)&lt;WEEKDAY(A379,1))+1)</f>
        <v>2</v>
      </c>
    </row>
    <row r="380" spans="1:16">
      <c r="A380" s="19">
        <v>44207</v>
      </c>
      <c r="B380" s="21">
        <f t="shared" si="53"/>
        <v>44207</v>
      </c>
      <c r="C380" s="17">
        <f t="shared" si="45"/>
        <v>1</v>
      </c>
      <c r="D380" s="3">
        <f>COUNTIF($C$2:C380,C380)</f>
        <v>55</v>
      </c>
      <c r="E380" s="3">
        <f>COUNTIF($C$2:C380,C380)</f>
        <v>55</v>
      </c>
      <c r="F380" s="3">
        <f>IF(COUNTIF($C$2:C380,C380)&gt;53,COUNTIF($C$2:C380,C380)-53,COUNTIF($C$2:C380,C380))</f>
        <v>2</v>
      </c>
      <c r="G380" s="29">
        <f t="shared" si="46"/>
        <v>3</v>
      </c>
      <c r="H380" s="29">
        <f t="shared" si="47"/>
        <v>3</v>
      </c>
      <c r="I380" s="3">
        <f>COUNTIF($C$2:$C$736,C380)</f>
        <v>105</v>
      </c>
      <c r="J380" s="3">
        <f t="shared" si="48"/>
        <v>2021</v>
      </c>
      <c r="K380" s="3">
        <f t="shared" si="49"/>
        <v>2021</v>
      </c>
      <c r="L380" s="3">
        <f t="shared" si="50"/>
        <v>2</v>
      </c>
      <c r="M380" s="29">
        <f t="shared" ca="1" si="51"/>
        <v>22</v>
      </c>
      <c r="N380" s="19">
        <f t="shared" si="52"/>
        <v>44214</v>
      </c>
      <c r="O380" s="30">
        <f>INT((N380-A380)/7)+MAX(1,(WEEKDAY(N380,2)&lt;WEEKDAY(A380,2))+1)</f>
        <v>2</v>
      </c>
      <c r="P380" s="30">
        <f>INT((N380-A380)/7)+MAX(1,(WEEKDAY(N380,1)&lt;WEEKDAY(A380,1))+1)</f>
        <v>2</v>
      </c>
    </row>
    <row r="381" spans="1:16">
      <c r="A381" s="19">
        <v>44208</v>
      </c>
      <c r="B381" s="21">
        <f t="shared" si="53"/>
        <v>44208</v>
      </c>
      <c r="C381" s="17">
        <f t="shared" si="45"/>
        <v>2</v>
      </c>
      <c r="D381" s="3">
        <f>COUNTIF($C$2:C381,C381)</f>
        <v>55</v>
      </c>
      <c r="E381" s="3">
        <f>COUNTIF($C$2:C381,C381)</f>
        <v>55</v>
      </c>
      <c r="F381" s="3">
        <f>IF(COUNTIF($C$2:C381,C381)&gt;53,COUNTIF($C$2:C381,C381)-53,COUNTIF($C$2:C381,C381))</f>
        <v>2</v>
      </c>
      <c r="G381" s="29">
        <f t="shared" si="46"/>
        <v>3</v>
      </c>
      <c r="H381" s="29">
        <f t="shared" si="47"/>
        <v>3</v>
      </c>
      <c r="I381" s="3">
        <f>COUNTIF($C$2:$C$736,C381)</f>
        <v>105</v>
      </c>
      <c r="J381" s="3">
        <f t="shared" si="48"/>
        <v>2021</v>
      </c>
      <c r="K381" s="3">
        <f t="shared" si="49"/>
        <v>2021</v>
      </c>
      <c r="L381" s="3">
        <f t="shared" si="50"/>
        <v>2</v>
      </c>
      <c r="M381" s="29">
        <f t="shared" ca="1" si="51"/>
        <v>22</v>
      </c>
      <c r="N381" s="19">
        <f t="shared" si="52"/>
        <v>44215</v>
      </c>
      <c r="O381" s="30">
        <f>INT((N381-A381)/7)+MAX(1,(WEEKDAY(N381,2)&lt;WEEKDAY(A381,2))+1)</f>
        <v>2</v>
      </c>
      <c r="P381" s="30">
        <f>INT((N381-A381)/7)+MAX(1,(WEEKDAY(N381,1)&lt;WEEKDAY(A381,1))+1)</f>
        <v>2</v>
      </c>
    </row>
    <row r="382" spans="1:16">
      <c r="A382" s="19">
        <v>44209</v>
      </c>
      <c r="B382" s="21">
        <f t="shared" si="53"/>
        <v>44209</v>
      </c>
      <c r="C382" s="17">
        <f t="shared" si="45"/>
        <v>3</v>
      </c>
      <c r="D382" s="3">
        <f>COUNTIF($C$2:C382,C382)</f>
        <v>55</v>
      </c>
      <c r="E382" s="3">
        <f>COUNTIF($C$2:C382,C382)</f>
        <v>55</v>
      </c>
      <c r="F382" s="3">
        <f>IF(COUNTIF($C$2:C382,C382)&gt;53,COUNTIF($C$2:C382,C382)-53,COUNTIF($C$2:C382,C382))</f>
        <v>2</v>
      </c>
      <c r="G382" s="29">
        <f t="shared" si="46"/>
        <v>3</v>
      </c>
      <c r="H382" s="29">
        <f t="shared" si="47"/>
        <v>3</v>
      </c>
      <c r="I382" s="3">
        <f>COUNTIF($C$2:$C$736,C382)</f>
        <v>105</v>
      </c>
      <c r="J382" s="3">
        <f t="shared" si="48"/>
        <v>2021</v>
      </c>
      <c r="K382" s="3">
        <f t="shared" si="49"/>
        <v>2021</v>
      </c>
      <c r="L382" s="3">
        <f t="shared" si="50"/>
        <v>2</v>
      </c>
      <c r="M382" s="29">
        <f t="shared" ca="1" si="51"/>
        <v>22</v>
      </c>
      <c r="N382" s="19">
        <f t="shared" si="52"/>
        <v>44216</v>
      </c>
      <c r="O382" s="30">
        <f>INT((N382-A382)/7)+MAX(1,(WEEKDAY(N382,2)&lt;WEEKDAY(A382,2))+1)</f>
        <v>2</v>
      </c>
      <c r="P382" s="30">
        <f>INT((N382-A382)/7)+MAX(1,(WEEKDAY(N382,1)&lt;WEEKDAY(A382,1))+1)</f>
        <v>2</v>
      </c>
    </row>
    <row r="383" spans="1:16">
      <c r="A383" s="19">
        <v>44210</v>
      </c>
      <c r="B383" s="21">
        <f t="shared" si="53"/>
        <v>44210</v>
      </c>
      <c r="C383" s="17">
        <f t="shared" si="45"/>
        <v>4</v>
      </c>
      <c r="D383" s="3">
        <f>COUNTIF($C$2:C383,C383)</f>
        <v>55</v>
      </c>
      <c r="E383" s="3">
        <f>COUNTIF($C$2:C383,C383)</f>
        <v>55</v>
      </c>
      <c r="F383" s="3">
        <f>IF(COUNTIF($C$2:C383,C383)&gt;53,COUNTIF($C$2:C383,C383)-53,COUNTIF($C$2:C383,C383))</f>
        <v>2</v>
      </c>
      <c r="G383" s="29">
        <f t="shared" si="46"/>
        <v>3</v>
      </c>
      <c r="H383" s="29">
        <f t="shared" si="47"/>
        <v>3</v>
      </c>
      <c r="I383" s="3">
        <f>COUNTIF($C$2:$C$736,C383)</f>
        <v>105</v>
      </c>
      <c r="J383" s="3">
        <f t="shared" si="48"/>
        <v>2021</v>
      </c>
      <c r="K383" s="3">
        <f t="shared" si="49"/>
        <v>2021</v>
      </c>
      <c r="L383" s="3">
        <f t="shared" si="50"/>
        <v>2</v>
      </c>
      <c r="M383" s="29">
        <f t="shared" ca="1" si="51"/>
        <v>22</v>
      </c>
      <c r="N383" s="19">
        <f t="shared" si="52"/>
        <v>44217</v>
      </c>
      <c r="O383" s="30">
        <f>INT((N383-A383)/7)+MAX(1,(WEEKDAY(N383,2)&lt;WEEKDAY(A383,2))+1)</f>
        <v>2</v>
      </c>
      <c r="P383" s="30">
        <f>INT((N383-A383)/7)+MAX(1,(WEEKDAY(N383,1)&lt;WEEKDAY(A383,1))+1)</f>
        <v>2</v>
      </c>
    </row>
    <row r="384" spans="1:16">
      <c r="A384" s="19">
        <v>44211</v>
      </c>
      <c r="B384" s="21">
        <f t="shared" si="53"/>
        <v>44211</v>
      </c>
      <c r="C384" s="17">
        <f t="shared" si="45"/>
        <v>5</v>
      </c>
      <c r="D384" s="3">
        <f>COUNTIF($C$2:C384,C384)</f>
        <v>55</v>
      </c>
      <c r="E384" s="3">
        <f>COUNTIF($C$2:C384,C384)</f>
        <v>55</v>
      </c>
      <c r="F384" s="3">
        <f>IF(COUNTIF($C$2:C384,C384)&gt;53,COUNTIF($C$2:C384,C384)-53,COUNTIF($C$2:C384,C384))</f>
        <v>2</v>
      </c>
      <c r="G384" s="29">
        <f t="shared" si="46"/>
        <v>3</v>
      </c>
      <c r="H384" s="29">
        <f t="shared" si="47"/>
        <v>3</v>
      </c>
      <c r="I384" s="3">
        <f>COUNTIF($C$2:$C$736,C384)</f>
        <v>105</v>
      </c>
      <c r="J384" s="3">
        <f t="shared" si="48"/>
        <v>2021</v>
      </c>
      <c r="K384" s="3">
        <f t="shared" si="49"/>
        <v>2021</v>
      </c>
      <c r="L384" s="3">
        <f t="shared" si="50"/>
        <v>3</v>
      </c>
      <c r="M384" s="29">
        <f t="shared" ca="1" si="51"/>
        <v>22</v>
      </c>
      <c r="N384" s="19">
        <f t="shared" si="52"/>
        <v>44218</v>
      </c>
      <c r="O384" s="30">
        <f>INT((N384-A384)/7)+MAX(1,(WEEKDAY(N384,2)&lt;WEEKDAY(A384,2))+1)</f>
        <v>2</v>
      </c>
      <c r="P384" s="30">
        <f>INT((N384-A384)/7)+MAX(1,(WEEKDAY(N384,1)&lt;WEEKDAY(A384,1))+1)</f>
        <v>2</v>
      </c>
    </row>
    <row r="385" spans="1:16">
      <c r="A385" s="19">
        <v>44212</v>
      </c>
      <c r="B385" s="21">
        <f t="shared" si="53"/>
        <v>44212</v>
      </c>
      <c r="C385" s="17">
        <f t="shared" si="45"/>
        <v>6</v>
      </c>
      <c r="D385" s="3">
        <f>COUNTIF($C$2:C385,C385)</f>
        <v>55</v>
      </c>
      <c r="E385" s="3">
        <f>COUNTIF($C$2:C385,C385)</f>
        <v>55</v>
      </c>
      <c r="F385" s="3">
        <f>IF(COUNTIF($C$2:C385,C385)&gt;53,COUNTIF($C$2:C385,C385)-53,COUNTIF($C$2:C385,C385))</f>
        <v>2</v>
      </c>
      <c r="G385" s="29">
        <f t="shared" si="46"/>
        <v>3</v>
      </c>
      <c r="H385" s="29">
        <f t="shared" si="47"/>
        <v>3</v>
      </c>
      <c r="I385" s="3">
        <f>COUNTIF($C$2:$C$736,C385)</f>
        <v>105</v>
      </c>
      <c r="J385" s="3">
        <f t="shared" si="48"/>
        <v>2021</v>
      </c>
      <c r="K385" s="3">
        <f t="shared" si="49"/>
        <v>2021</v>
      </c>
      <c r="L385" s="3">
        <f t="shared" si="50"/>
        <v>3</v>
      </c>
      <c r="M385" s="29">
        <f t="shared" ca="1" si="51"/>
        <v>22</v>
      </c>
      <c r="N385" s="19">
        <f t="shared" si="52"/>
        <v>44219</v>
      </c>
      <c r="O385" s="30">
        <f>INT((N385-A385)/7)+MAX(1,(WEEKDAY(N385,2)&lt;WEEKDAY(A385,2))+1)</f>
        <v>2</v>
      </c>
      <c r="P385" s="30">
        <f>INT((N385-A385)/7)+MAX(1,(WEEKDAY(N385,1)&lt;WEEKDAY(A385,1))+1)</f>
        <v>2</v>
      </c>
    </row>
    <row r="386" spans="1:16">
      <c r="A386" s="19">
        <v>44213</v>
      </c>
      <c r="B386" s="21">
        <f t="shared" si="53"/>
        <v>44213</v>
      </c>
      <c r="C386" s="17">
        <f t="shared" si="45"/>
        <v>7</v>
      </c>
      <c r="D386" s="3">
        <f>COUNTIF($C$2:C386,C386)</f>
        <v>55</v>
      </c>
      <c r="E386" s="3">
        <f>COUNTIF($C$2:C386,C386)</f>
        <v>55</v>
      </c>
      <c r="F386" s="3">
        <f>IF(COUNTIF($C$2:C386,C386)&gt;53,COUNTIF($C$2:C386,C386)-53,COUNTIF($C$2:C386,C386))</f>
        <v>2</v>
      </c>
      <c r="G386" s="29">
        <f t="shared" si="46"/>
        <v>3</v>
      </c>
      <c r="H386" s="29">
        <f t="shared" si="47"/>
        <v>4</v>
      </c>
      <c r="I386" s="3">
        <f>COUNTIF($C$2:$C$736,C386)</f>
        <v>105</v>
      </c>
      <c r="J386" s="3">
        <f t="shared" si="48"/>
        <v>2021</v>
      </c>
      <c r="K386" s="3">
        <f t="shared" si="49"/>
        <v>2021</v>
      </c>
      <c r="L386" s="3">
        <f t="shared" si="50"/>
        <v>3</v>
      </c>
      <c r="M386" s="29">
        <f t="shared" ca="1" si="51"/>
        <v>22</v>
      </c>
      <c r="N386" s="19">
        <f t="shared" si="52"/>
        <v>44220</v>
      </c>
      <c r="O386" s="30">
        <f>INT((N386-A386)/7)+MAX(1,(WEEKDAY(N386,2)&lt;WEEKDAY(A386,2))+1)</f>
        <v>2</v>
      </c>
      <c r="P386" s="30">
        <f>INT((N386-A386)/7)+MAX(1,(WEEKDAY(N386,1)&lt;WEEKDAY(A386,1))+1)</f>
        <v>2</v>
      </c>
    </row>
    <row r="387" spans="1:16">
      <c r="A387" s="19">
        <v>44214</v>
      </c>
      <c r="B387" s="21">
        <f t="shared" si="53"/>
        <v>44214</v>
      </c>
      <c r="C387" s="17">
        <f t="shared" ref="C387:C450" si="54">WEEKDAY(B387,2)</f>
        <v>1</v>
      </c>
      <c r="D387" s="3">
        <f>COUNTIF($C$2:C387,C387)</f>
        <v>56</v>
      </c>
      <c r="E387" s="3">
        <f>COUNTIF($C$2:C387,C387)</f>
        <v>56</v>
      </c>
      <c r="F387" s="3">
        <f>IF(COUNTIF($C$2:C387,C387)&gt;53,COUNTIF($C$2:C387,C387)-53,COUNTIF($C$2:C387,C387))</f>
        <v>3</v>
      </c>
      <c r="G387" s="29">
        <f t="shared" ref="G387:G450" si="55">WEEKNUM(A387,2)</f>
        <v>4</v>
      </c>
      <c r="H387" s="29">
        <f t="shared" ref="H387:H450" si="56">WEEKNUM(A387,1)</f>
        <v>4</v>
      </c>
      <c r="I387" s="3">
        <f>COUNTIF($C$2:$C$736,C387)</f>
        <v>105</v>
      </c>
      <c r="J387" s="3">
        <f t="shared" ref="J387:J450" si="57">YEAR(A387)</f>
        <v>2021</v>
      </c>
      <c r="K387" s="3">
        <f t="shared" ref="K387:K450" si="58">IF(E387&lt;=53,2020,2021)</f>
        <v>2021</v>
      </c>
      <c r="L387" s="3">
        <f t="shared" ref="L387:L450" si="59">INT((A387-DATE(YEAR(A387),1,1))/7)+1</f>
        <v>3</v>
      </c>
      <c r="M387" s="29">
        <f t="shared" ref="M387:M450" ca="1" si="60">WEEKNUM(TODAY())</f>
        <v>22</v>
      </c>
      <c r="N387" s="19">
        <f t="shared" ref="N387:N450" si="61">A387+7</f>
        <v>44221</v>
      </c>
      <c r="O387" s="30">
        <f>INT((N387-A387)/7)+MAX(1,(WEEKDAY(N387,2)&lt;WEEKDAY(A387,2))+1)</f>
        <v>2</v>
      </c>
      <c r="P387" s="30">
        <f>INT((N387-A387)/7)+MAX(1,(WEEKDAY(N387,1)&lt;WEEKDAY(A387,1))+1)</f>
        <v>2</v>
      </c>
    </row>
    <row r="388" spans="1:16">
      <c r="A388" s="19">
        <v>44215</v>
      </c>
      <c r="B388" s="21">
        <f t="shared" si="53"/>
        <v>44215</v>
      </c>
      <c r="C388" s="17">
        <f t="shared" si="54"/>
        <v>2</v>
      </c>
      <c r="D388" s="3">
        <f>COUNTIF($C$2:C388,C388)</f>
        <v>56</v>
      </c>
      <c r="E388" s="3">
        <f>COUNTIF($C$2:C388,C388)</f>
        <v>56</v>
      </c>
      <c r="F388" s="3">
        <f>IF(COUNTIF($C$2:C388,C388)&gt;53,COUNTIF($C$2:C388,C388)-53,COUNTIF($C$2:C388,C388))</f>
        <v>3</v>
      </c>
      <c r="G388" s="29">
        <f t="shared" si="55"/>
        <v>4</v>
      </c>
      <c r="H388" s="29">
        <f t="shared" si="56"/>
        <v>4</v>
      </c>
      <c r="I388" s="3">
        <f>COUNTIF($C$2:$C$736,C388)</f>
        <v>105</v>
      </c>
      <c r="J388" s="3">
        <f t="shared" si="57"/>
        <v>2021</v>
      </c>
      <c r="K388" s="3">
        <f t="shared" si="58"/>
        <v>2021</v>
      </c>
      <c r="L388" s="3">
        <f t="shared" si="59"/>
        <v>3</v>
      </c>
      <c r="M388" s="29">
        <f t="shared" ca="1" si="60"/>
        <v>22</v>
      </c>
      <c r="N388" s="19">
        <f t="shared" si="61"/>
        <v>44222</v>
      </c>
      <c r="O388" s="30">
        <f>INT((N388-A388)/7)+MAX(1,(WEEKDAY(N388,2)&lt;WEEKDAY(A388,2))+1)</f>
        <v>2</v>
      </c>
      <c r="P388" s="30">
        <f>INT((N388-A388)/7)+MAX(1,(WEEKDAY(N388,1)&lt;WEEKDAY(A388,1))+1)</f>
        <v>2</v>
      </c>
    </row>
    <row r="389" spans="1:16">
      <c r="A389" s="19">
        <v>44216</v>
      </c>
      <c r="B389" s="21">
        <f t="shared" ref="B389:B452" si="62">A389</f>
        <v>44216</v>
      </c>
      <c r="C389" s="17">
        <f t="shared" si="54"/>
        <v>3</v>
      </c>
      <c r="D389" s="3">
        <f>COUNTIF($C$2:C389,C389)</f>
        <v>56</v>
      </c>
      <c r="E389" s="3">
        <f>COUNTIF($C$2:C389,C389)</f>
        <v>56</v>
      </c>
      <c r="F389" s="3">
        <f>IF(COUNTIF($C$2:C389,C389)&gt;53,COUNTIF($C$2:C389,C389)-53,COUNTIF($C$2:C389,C389))</f>
        <v>3</v>
      </c>
      <c r="G389" s="29">
        <f t="shared" si="55"/>
        <v>4</v>
      </c>
      <c r="H389" s="29">
        <f t="shared" si="56"/>
        <v>4</v>
      </c>
      <c r="I389" s="3">
        <f>COUNTIF($C$2:$C$736,C389)</f>
        <v>105</v>
      </c>
      <c r="J389" s="3">
        <f t="shared" si="57"/>
        <v>2021</v>
      </c>
      <c r="K389" s="3">
        <f t="shared" si="58"/>
        <v>2021</v>
      </c>
      <c r="L389" s="3">
        <f t="shared" si="59"/>
        <v>3</v>
      </c>
      <c r="M389" s="29">
        <f t="shared" ca="1" si="60"/>
        <v>22</v>
      </c>
      <c r="N389" s="19">
        <f t="shared" si="61"/>
        <v>44223</v>
      </c>
      <c r="O389" s="30">
        <f>INT((N389-A389)/7)+MAX(1,(WEEKDAY(N389,2)&lt;WEEKDAY(A389,2))+1)</f>
        <v>2</v>
      </c>
      <c r="P389" s="30">
        <f>INT((N389-A389)/7)+MAX(1,(WEEKDAY(N389,1)&lt;WEEKDAY(A389,1))+1)</f>
        <v>2</v>
      </c>
    </row>
    <row r="390" spans="1:16">
      <c r="A390" s="19">
        <v>44217</v>
      </c>
      <c r="B390" s="21">
        <f t="shared" si="62"/>
        <v>44217</v>
      </c>
      <c r="C390" s="17">
        <f t="shared" si="54"/>
        <v>4</v>
      </c>
      <c r="D390" s="3">
        <f>COUNTIF($C$2:C390,C390)</f>
        <v>56</v>
      </c>
      <c r="E390" s="3">
        <f>COUNTIF($C$2:C390,C390)</f>
        <v>56</v>
      </c>
      <c r="F390" s="3">
        <f>IF(COUNTIF($C$2:C390,C390)&gt;53,COUNTIF($C$2:C390,C390)-53,COUNTIF($C$2:C390,C390))</f>
        <v>3</v>
      </c>
      <c r="G390" s="29">
        <f t="shared" si="55"/>
        <v>4</v>
      </c>
      <c r="H390" s="29">
        <f t="shared" si="56"/>
        <v>4</v>
      </c>
      <c r="I390" s="3">
        <f>COUNTIF($C$2:$C$736,C390)</f>
        <v>105</v>
      </c>
      <c r="J390" s="3">
        <f t="shared" si="57"/>
        <v>2021</v>
      </c>
      <c r="K390" s="3">
        <f t="shared" si="58"/>
        <v>2021</v>
      </c>
      <c r="L390" s="3">
        <f t="shared" si="59"/>
        <v>3</v>
      </c>
      <c r="M390" s="29">
        <f t="shared" ca="1" si="60"/>
        <v>22</v>
      </c>
      <c r="N390" s="19">
        <f t="shared" si="61"/>
        <v>44224</v>
      </c>
      <c r="O390" s="30">
        <f>INT((N390-A390)/7)+MAX(1,(WEEKDAY(N390,2)&lt;WEEKDAY(A390,2))+1)</f>
        <v>2</v>
      </c>
      <c r="P390" s="30">
        <f>INT((N390-A390)/7)+MAX(1,(WEEKDAY(N390,1)&lt;WEEKDAY(A390,1))+1)</f>
        <v>2</v>
      </c>
    </row>
    <row r="391" spans="1:16">
      <c r="A391" s="19">
        <v>44218</v>
      </c>
      <c r="B391" s="21">
        <f t="shared" si="62"/>
        <v>44218</v>
      </c>
      <c r="C391" s="17">
        <f t="shared" si="54"/>
        <v>5</v>
      </c>
      <c r="D391" s="3">
        <f>COUNTIF($C$2:C391,C391)</f>
        <v>56</v>
      </c>
      <c r="E391" s="3">
        <f>COUNTIF($C$2:C391,C391)</f>
        <v>56</v>
      </c>
      <c r="F391" s="3">
        <f>IF(COUNTIF($C$2:C391,C391)&gt;53,COUNTIF($C$2:C391,C391)-53,COUNTIF($C$2:C391,C391))</f>
        <v>3</v>
      </c>
      <c r="G391" s="29">
        <f t="shared" si="55"/>
        <v>4</v>
      </c>
      <c r="H391" s="29">
        <f t="shared" si="56"/>
        <v>4</v>
      </c>
      <c r="I391" s="3">
        <f>COUNTIF($C$2:$C$736,C391)</f>
        <v>105</v>
      </c>
      <c r="J391" s="3">
        <f t="shared" si="57"/>
        <v>2021</v>
      </c>
      <c r="K391" s="3">
        <f t="shared" si="58"/>
        <v>2021</v>
      </c>
      <c r="L391" s="3">
        <f t="shared" si="59"/>
        <v>4</v>
      </c>
      <c r="M391" s="29">
        <f t="shared" ca="1" si="60"/>
        <v>22</v>
      </c>
      <c r="N391" s="19">
        <f t="shared" si="61"/>
        <v>44225</v>
      </c>
      <c r="O391" s="30">
        <f>INT((N391-A391)/7)+MAX(1,(WEEKDAY(N391,2)&lt;WEEKDAY(A391,2))+1)</f>
        <v>2</v>
      </c>
      <c r="P391" s="30">
        <f>INT((N391-A391)/7)+MAX(1,(WEEKDAY(N391,1)&lt;WEEKDAY(A391,1))+1)</f>
        <v>2</v>
      </c>
    </row>
    <row r="392" spans="1:16">
      <c r="A392" s="19">
        <v>44219</v>
      </c>
      <c r="B392" s="21">
        <f t="shared" si="62"/>
        <v>44219</v>
      </c>
      <c r="C392" s="17">
        <f t="shared" si="54"/>
        <v>6</v>
      </c>
      <c r="D392" s="3">
        <f>COUNTIF($C$2:C392,C392)</f>
        <v>56</v>
      </c>
      <c r="E392" s="3">
        <f>COUNTIF($C$2:C392,C392)</f>
        <v>56</v>
      </c>
      <c r="F392" s="3">
        <f>IF(COUNTIF($C$2:C392,C392)&gt;53,COUNTIF($C$2:C392,C392)-53,COUNTIF($C$2:C392,C392))</f>
        <v>3</v>
      </c>
      <c r="G392" s="29">
        <f t="shared" si="55"/>
        <v>4</v>
      </c>
      <c r="H392" s="29">
        <f t="shared" si="56"/>
        <v>4</v>
      </c>
      <c r="I392" s="3">
        <f>COUNTIF($C$2:$C$736,C392)</f>
        <v>105</v>
      </c>
      <c r="J392" s="3">
        <f t="shared" si="57"/>
        <v>2021</v>
      </c>
      <c r="K392" s="3">
        <f t="shared" si="58"/>
        <v>2021</v>
      </c>
      <c r="L392" s="3">
        <f t="shared" si="59"/>
        <v>4</v>
      </c>
      <c r="M392" s="29">
        <f t="shared" ca="1" si="60"/>
        <v>22</v>
      </c>
      <c r="N392" s="19">
        <f t="shared" si="61"/>
        <v>44226</v>
      </c>
      <c r="O392" s="30">
        <f>INT((N392-A392)/7)+MAX(1,(WEEKDAY(N392,2)&lt;WEEKDAY(A392,2))+1)</f>
        <v>2</v>
      </c>
      <c r="P392" s="30">
        <f>INT((N392-A392)/7)+MAX(1,(WEEKDAY(N392,1)&lt;WEEKDAY(A392,1))+1)</f>
        <v>2</v>
      </c>
    </row>
    <row r="393" spans="1:16">
      <c r="A393" s="19">
        <v>44220</v>
      </c>
      <c r="B393" s="21">
        <f t="shared" si="62"/>
        <v>44220</v>
      </c>
      <c r="C393" s="17">
        <f t="shared" si="54"/>
        <v>7</v>
      </c>
      <c r="D393" s="3">
        <f>COUNTIF($C$2:C393,C393)</f>
        <v>56</v>
      </c>
      <c r="E393" s="3">
        <f>COUNTIF($C$2:C393,C393)</f>
        <v>56</v>
      </c>
      <c r="F393" s="3">
        <f>IF(COUNTIF($C$2:C393,C393)&gt;53,COUNTIF($C$2:C393,C393)-53,COUNTIF($C$2:C393,C393))</f>
        <v>3</v>
      </c>
      <c r="G393" s="29">
        <f t="shared" si="55"/>
        <v>4</v>
      </c>
      <c r="H393" s="29">
        <f t="shared" si="56"/>
        <v>5</v>
      </c>
      <c r="I393" s="3">
        <f>COUNTIF($C$2:$C$736,C393)</f>
        <v>105</v>
      </c>
      <c r="J393" s="3">
        <f t="shared" si="57"/>
        <v>2021</v>
      </c>
      <c r="K393" s="3">
        <f t="shared" si="58"/>
        <v>2021</v>
      </c>
      <c r="L393" s="3">
        <f t="shared" si="59"/>
        <v>4</v>
      </c>
      <c r="M393" s="29">
        <f t="shared" ca="1" si="60"/>
        <v>22</v>
      </c>
      <c r="N393" s="19">
        <f t="shared" si="61"/>
        <v>44227</v>
      </c>
      <c r="O393" s="30">
        <f>INT((N393-A393)/7)+MAX(1,(WEEKDAY(N393,2)&lt;WEEKDAY(A393,2))+1)</f>
        <v>2</v>
      </c>
      <c r="P393" s="30">
        <f>INT((N393-A393)/7)+MAX(1,(WEEKDAY(N393,1)&lt;WEEKDAY(A393,1))+1)</f>
        <v>2</v>
      </c>
    </row>
    <row r="394" spans="1:16">
      <c r="A394" s="19">
        <v>44221</v>
      </c>
      <c r="B394" s="21">
        <f t="shared" si="62"/>
        <v>44221</v>
      </c>
      <c r="C394" s="17">
        <f t="shared" si="54"/>
        <v>1</v>
      </c>
      <c r="D394" s="3">
        <f>COUNTIF($C$2:C394,C394)</f>
        <v>57</v>
      </c>
      <c r="E394" s="3">
        <f>COUNTIF($C$2:C394,C394)</f>
        <v>57</v>
      </c>
      <c r="F394" s="3">
        <f>IF(COUNTIF($C$2:C394,C394)&gt;53,COUNTIF($C$2:C394,C394)-53,COUNTIF($C$2:C394,C394))</f>
        <v>4</v>
      </c>
      <c r="G394" s="29">
        <f t="shared" si="55"/>
        <v>5</v>
      </c>
      <c r="H394" s="29">
        <f t="shared" si="56"/>
        <v>5</v>
      </c>
      <c r="I394" s="3">
        <f>COUNTIF($C$2:$C$736,C394)</f>
        <v>105</v>
      </c>
      <c r="J394" s="3">
        <f t="shared" si="57"/>
        <v>2021</v>
      </c>
      <c r="K394" s="3">
        <f t="shared" si="58"/>
        <v>2021</v>
      </c>
      <c r="L394" s="3">
        <f t="shared" si="59"/>
        <v>4</v>
      </c>
      <c r="M394" s="29">
        <f t="shared" ca="1" si="60"/>
        <v>22</v>
      </c>
      <c r="N394" s="19">
        <f t="shared" si="61"/>
        <v>44228</v>
      </c>
      <c r="O394" s="30">
        <f>INT((N394-A394)/7)+MAX(1,(WEEKDAY(N394,2)&lt;WEEKDAY(A394,2))+1)</f>
        <v>2</v>
      </c>
      <c r="P394" s="30">
        <f>INT((N394-A394)/7)+MAX(1,(WEEKDAY(N394,1)&lt;WEEKDAY(A394,1))+1)</f>
        <v>2</v>
      </c>
    </row>
    <row r="395" spans="1:16">
      <c r="A395" s="19">
        <v>44222</v>
      </c>
      <c r="B395" s="21">
        <f t="shared" si="62"/>
        <v>44222</v>
      </c>
      <c r="C395" s="17">
        <f t="shared" si="54"/>
        <v>2</v>
      </c>
      <c r="D395" s="3">
        <f>COUNTIF($C$2:C395,C395)</f>
        <v>57</v>
      </c>
      <c r="E395" s="3">
        <f>COUNTIF($C$2:C395,C395)</f>
        <v>57</v>
      </c>
      <c r="F395" s="3">
        <f>IF(COUNTIF($C$2:C395,C395)&gt;53,COUNTIF($C$2:C395,C395)-53,COUNTIF($C$2:C395,C395))</f>
        <v>4</v>
      </c>
      <c r="G395" s="29">
        <f t="shared" si="55"/>
        <v>5</v>
      </c>
      <c r="H395" s="29">
        <f t="shared" si="56"/>
        <v>5</v>
      </c>
      <c r="I395" s="3">
        <f>COUNTIF($C$2:$C$736,C395)</f>
        <v>105</v>
      </c>
      <c r="J395" s="3">
        <f t="shared" si="57"/>
        <v>2021</v>
      </c>
      <c r="K395" s="3">
        <f t="shared" si="58"/>
        <v>2021</v>
      </c>
      <c r="L395" s="3">
        <f t="shared" si="59"/>
        <v>4</v>
      </c>
      <c r="M395" s="29">
        <f t="shared" ca="1" si="60"/>
        <v>22</v>
      </c>
      <c r="N395" s="19">
        <f t="shared" si="61"/>
        <v>44229</v>
      </c>
      <c r="O395" s="30">
        <f>INT((N395-A395)/7)+MAX(1,(WEEKDAY(N395,2)&lt;WEEKDAY(A395,2))+1)</f>
        <v>2</v>
      </c>
      <c r="P395" s="30">
        <f>INT((N395-A395)/7)+MAX(1,(WEEKDAY(N395,1)&lt;WEEKDAY(A395,1))+1)</f>
        <v>2</v>
      </c>
    </row>
    <row r="396" spans="1:16">
      <c r="A396" s="19">
        <v>44223</v>
      </c>
      <c r="B396" s="21">
        <f t="shared" si="62"/>
        <v>44223</v>
      </c>
      <c r="C396" s="17">
        <f t="shared" si="54"/>
        <v>3</v>
      </c>
      <c r="D396" s="3">
        <f>COUNTIF($C$2:C396,C396)</f>
        <v>57</v>
      </c>
      <c r="E396" s="3">
        <f>COUNTIF($C$2:C396,C396)</f>
        <v>57</v>
      </c>
      <c r="F396" s="3">
        <f>IF(COUNTIF($C$2:C396,C396)&gt;53,COUNTIF($C$2:C396,C396)-53,COUNTIF($C$2:C396,C396))</f>
        <v>4</v>
      </c>
      <c r="G396" s="29">
        <f t="shared" si="55"/>
        <v>5</v>
      </c>
      <c r="H396" s="29">
        <f t="shared" si="56"/>
        <v>5</v>
      </c>
      <c r="I396" s="3">
        <f>COUNTIF($C$2:$C$736,C396)</f>
        <v>105</v>
      </c>
      <c r="J396" s="3">
        <f t="shared" si="57"/>
        <v>2021</v>
      </c>
      <c r="K396" s="3">
        <f t="shared" si="58"/>
        <v>2021</v>
      </c>
      <c r="L396" s="3">
        <f t="shared" si="59"/>
        <v>4</v>
      </c>
      <c r="M396" s="29">
        <f t="shared" ca="1" si="60"/>
        <v>22</v>
      </c>
      <c r="N396" s="19">
        <f t="shared" si="61"/>
        <v>44230</v>
      </c>
      <c r="O396" s="30">
        <f>INT((N396-A396)/7)+MAX(1,(WEEKDAY(N396,2)&lt;WEEKDAY(A396,2))+1)</f>
        <v>2</v>
      </c>
      <c r="P396" s="30">
        <f>INT((N396-A396)/7)+MAX(1,(WEEKDAY(N396,1)&lt;WEEKDAY(A396,1))+1)</f>
        <v>2</v>
      </c>
    </row>
    <row r="397" spans="1:16">
      <c r="A397" s="19">
        <v>44224</v>
      </c>
      <c r="B397" s="21">
        <f t="shared" si="62"/>
        <v>44224</v>
      </c>
      <c r="C397" s="17">
        <f t="shared" si="54"/>
        <v>4</v>
      </c>
      <c r="D397" s="3">
        <f>COUNTIF($C$2:C397,C397)</f>
        <v>57</v>
      </c>
      <c r="E397" s="3">
        <f>COUNTIF($C$2:C397,C397)</f>
        <v>57</v>
      </c>
      <c r="F397" s="3">
        <f>IF(COUNTIF($C$2:C397,C397)&gt;53,COUNTIF($C$2:C397,C397)-53,COUNTIF($C$2:C397,C397))</f>
        <v>4</v>
      </c>
      <c r="G397" s="29">
        <f t="shared" si="55"/>
        <v>5</v>
      </c>
      <c r="H397" s="29">
        <f t="shared" si="56"/>
        <v>5</v>
      </c>
      <c r="I397" s="3">
        <f>COUNTIF($C$2:$C$736,C397)</f>
        <v>105</v>
      </c>
      <c r="J397" s="3">
        <f t="shared" si="57"/>
        <v>2021</v>
      </c>
      <c r="K397" s="3">
        <f t="shared" si="58"/>
        <v>2021</v>
      </c>
      <c r="L397" s="3">
        <f t="shared" si="59"/>
        <v>4</v>
      </c>
      <c r="M397" s="29">
        <f t="shared" ca="1" si="60"/>
        <v>22</v>
      </c>
      <c r="N397" s="19">
        <f t="shared" si="61"/>
        <v>44231</v>
      </c>
      <c r="O397" s="30">
        <f>INT((N397-A397)/7)+MAX(1,(WEEKDAY(N397,2)&lt;WEEKDAY(A397,2))+1)</f>
        <v>2</v>
      </c>
      <c r="P397" s="30">
        <f>INT((N397-A397)/7)+MAX(1,(WEEKDAY(N397,1)&lt;WEEKDAY(A397,1))+1)</f>
        <v>2</v>
      </c>
    </row>
    <row r="398" spans="1:16">
      <c r="A398" s="19">
        <v>44225</v>
      </c>
      <c r="B398" s="21">
        <f t="shared" si="62"/>
        <v>44225</v>
      </c>
      <c r="C398" s="17">
        <f t="shared" si="54"/>
        <v>5</v>
      </c>
      <c r="D398" s="3">
        <f>COUNTIF($C$2:C398,C398)</f>
        <v>57</v>
      </c>
      <c r="E398" s="3">
        <f>COUNTIF($C$2:C398,C398)</f>
        <v>57</v>
      </c>
      <c r="F398" s="3">
        <f>IF(COUNTIF($C$2:C398,C398)&gt;53,COUNTIF($C$2:C398,C398)-53,COUNTIF($C$2:C398,C398))</f>
        <v>4</v>
      </c>
      <c r="G398" s="29">
        <f t="shared" si="55"/>
        <v>5</v>
      </c>
      <c r="H398" s="29">
        <f t="shared" si="56"/>
        <v>5</v>
      </c>
      <c r="I398" s="3">
        <f>COUNTIF($C$2:$C$736,C398)</f>
        <v>105</v>
      </c>
      <c r="J398" s="3">
        <f t="shared" si="57"/>
        <v>2021</v>
      </c>
      <c r="K398" s="3">
        <f t="shared" si="58"/>
        <v>2021</v>
      </c>
      <c r="L398" s="3">
        <f t="shared" si="59"/>
        <v>5</v>
      </c>
      <c r="M398" s="29">
        <f t="shared" ca="1" si="60"/>
        <v>22</v>
      </c>
      <c r="N398" s="19">
        <f t="shared" si="61"/>
        <v>44232</v>
      </c>
      <c r="O398" s="30">
        <f>INT((N398-A398)/7)+MAX(1,(WEEKDAY(N398,2)&lt;WEEKDAY(A398,2))+1)</f>
        <v>2</v>
      </c>
      <c r="P398" s="30">
        <f>INT((N398-A398)/7)+MAX(1,(WEEKDAY(N398,1)&lt;WEEKDAY(A398,1))+1)</f>
        <v>2</v>
      </c>
    </row>
    <row r="399" spans="1:16">
      <c r="A399" s="19">
        <v>44226</v>
      </c>
      <c r="B399" s="21">
        <f t="shared" si="62"/>
        <v>44226</v>
      </c>
      <c r="C399" s="17">
        <f t="shared" si="54"/>
        <v>6</v>
      </c>
      <c r="D399" s="3">
        <f>COUNTIF($C$2:C399,C399)</f>
        <v>57</v>
      </c>
      <c r="E399" s="3">
        <f>COUNTIF($C$2:C399,C399)</f>
        <v>57</v>
      </c>
      <c r="F399" s="3">
        <f>IF(COUNTIF($C$2:C399,C399)&gt;53,COUNTIF($C$2:C399,C399)-53,COUNTIF($C$2:C399,C399))</f>
        <v>4</v>
      </c>
      <c r="G399" s="29">
        <f t="shared" si="55"/>
        <v>5</v>
      </c>
      <c r="H399" s="29">
        <f t="shared" si="56"/>
        <v>5</v>
      </c>
      <c r="I399" s="3">
        <f>COUNTIF($C$2:$C$736,C399)</f>
        <v>105</v>
      </c>
      <c r="J399" s="3">
        <f t="shared" si="57"/>
        <v>2021</v>
      </c>
      <c r="K399" s="3">
        <f t="shared" si="58"/>
        <v>2021</v>
      </c>
      <c r="L399" s="3">
        <f t="shared" si="59"/>
        <v>5</v>
      </c>
      <c r="M399" s="29">
        <f t="shared" ca="1" si="60"/>
        <v>22</v>
      </c>
      <c r="N399" s="19">
        <f t="shared" si="61"/>
        <v>44233</v>
      </c>
      <c r="O399" s="30">
        <f>INT((N399-A399)/7)+MAX(1,(WEEKDAY(N399,2)&lt;WEEKDAY(A399,2))+1)</f>
        <v>2</v>
      </c>
      <c r="P399" s="30">
        <f>INT((N399-A399)/7)+MAX(1,(WEEKDAY(N399,1)&lt;WEEKDAY(A399,1))+1)</f>
        <v>2</v>
      </c>
    </row>
    <row r="400" spans="1:16">
      <c r="A400" s="19">
        <v>44227</v>
      </c>
      <c r="B400" s="21">
        <f t="shared" si="62"/>
        <v>44227</v>
      </c>
      <c r="C400" s="17">
        <f t="shared" si="54"/>
        <v>7</v>
      </c>
      <c r="D400" s="3">
        <f>COUNTIF($C$2:C400,C400)</f>
        <v>57</v>
      </c>
      <c r="E400" s="3">
        <f>COUNTIF($C$2:C400,C400)</f>
        <v>57</v>
      </c>
      <c r="F400" s="3">
        <f>IF(COUNTIF($C$2:C400,C400)&gt;53,COUNTIF($C$2:C400,C400)-53,COUNTIF($C$2:C400,C400))</f>
        <v>4</v>
      </c>
      <c r="G400" s="29">
        <f t="shared" si="55"/>
        <v>5</v>
      </c>
      <c r="H400" s="29">
        <f t="shared" si="56"/>
        <v>6</v>
      </c>
      <c r="I400" s="3">
        <f>COUNTIF($C$2:$C$736,C400)</f>
        <v>105</v>
      </c>
      <c r="J400" s="3">
        <f t="shared" si="57"/>
        <v>2021</v>
      </c>
      <c r="K400" s="3">
        <f t="shared" si="58"/>
        <v>2021</v>
      </c>
      <c r="L400" s="3">
        <f t="shared" si="59"/>
        <v>5</v>
      </c>
      <c r="M400" s="29">
        <f t="shared" ca="1" si="60"/>
        <v>22</v>
      </c>
      <c r="N400" s="19">
        <f t="shared" si="61"/>
        <v>44234</v>
      </c>
      <c r="O400" s="30">
        <f>INT((N400-A400)/7)+MAX(1,(WEEKDAY(N400,2)&lt;WEEKDAY(A400,2))+1)</f>
        <v>2</v>
      </c>
      <c r="P400" s="30">
        <f>INT((N400-A400)/7)+MAX(1,(WEEKDAY(N400,1)&lt;WEEKDAY(A400,1))+1)</f>
        <v>2</v>
      </c>
    </row>
    <row r="401" spans="1:16">
      <c r="A401" s="19">
        <v>44228</v>
      </c>
      <c r="B401" s="21">
        <f t="shared" si="62"/>
        <v>44228</v>
      </c>
      <c r="C401" s="17">
        <f t="shared" si="54"/>
        <v>1</v>
      </c>
      <c r="D401" s="3">
        <f>COUNTIF($C$2:C401,C401)</f>
        <v>58</v>
      </c>
      <c r="E401" s="3">
        <f>COUNTIF($C$2:C401,C401)</f>
        <v>58</v>
      </c>
      <c r="F401" s="3">
        <f>IF(COUNTIF($C$2:C401,C401)&gt;53,COUNTIF($C$2:C401,C401)-53,COUNTIF($C$2:C401,C401))</f>
        <v>5</v>
      </c>
      <c r="G401" s="29">
        <f t="shared" si="55"/>
        <v>6</v>
      </c>
      <c r="H401" s="29">
        <f t="shared" si="56"/>
        <v>6</v>
      </c>
      <c r="I401" s="3">
        <f>COUNTIF($C$2:$C$736,C401)</f>
        <v>105</v>
      </c>
      <c r="J401" s="3">
        <f t="shared" si="57"/>
        <v>2021</v>
      </c>
      <c r="K401" s="3">
        <f t="shared" si="58"/>
        <v>2021</v>
      </c>
      <c r="L401" s="3">
        <f t="shared" si="59"/>
        <v>5</v>
      </c>
      <c r="M401" s="29">
        <f t="shared" ca="1" si="60"/>
        <v>22</v>
      </c>
      <c r="N401" s="19">
        <f t="shared" si="61"/>
        <v>44235</v>
      </c>
      <c r="O401" s="30">
        <f>INT((N401-A401)/7)+MAX(1,(WEEKDAY(N401,2)&lt;WEEKDAY(A401,2))+1)</f>
        <v>2</v>
      </c>
      <c r="P401" s="30">
        <f>INT((N401-A401)/7)+MAX(1,(WEEKDAY(N401,1)&lt;WEEKDAY(A401,1))+1)</f>
        <v>2</v>
      </c>
    </row>
    <row r="402" spans="1:16">
      <c r="A402" s="19">
        <v>44229</v>
      </c>
      <c r="B402" s="21">
        <f t="shared" si="62"/>
        <v>44229</v>
      </c>
      <c r="C402" s="17">
        <f t="shared" si="54"/>
        <v>2</v>
      </c>
      <c r="D402" s="3">
        <f>COUNTIF($C$2:C402,C402)</f>
        <v>58</v>
      </c>
      <c r="E402" s="3">
        <f>COUNTIF($C$2:C402,C402)</f>
        <v>58</v>
      </c>
      <c r="F402" s="3">
        <f>IF(COUNTIF($C$2:C402,C402)&gt;53,COUNTIF($C$2:C402,C402)-53,COUNTIF($C$2:C402,C402))</f>
        <v>5</v>
      </c>
      <c r="G402" s="29">
        <f t="shared" si="55"/>
        <v>6</v>
      </c>
      <c r="H402" s="29">
        <f t="shared" si="56"/>
        <v>6</v>
      </c>
      <c r="I402" s="3">
        <f>COUNTIF($C$2:$C$736,C402)</f>
        <v>105</v>
      </c>
      <c r="J402" s="3">
        <f t="shared" si="57"/>
        <v>2021</v>
      </c>
      <c r="K402" s="3">
        <f t="shared" si="58"/>
        <v>2021</v>
      </c>
      <c r="L402" s="3">
        <f t="shared" si="59"/>
        <v>5</v>
      </c>
      <c r="M402" s="29">
        <f t="shared" ca="1" si="60"/>
        <v>22</v>
      </c>
      <c r="N402" s="19">
        <f t="shared" si="61"/>
        <v>44236</v>
      </c>
      <c r="O402" s="30">
        <f>INT((N402-A402)/7)+MAX(1,(WEEKDAY(N402,2)&lt;WEEKDAY(A402,2))+1)</f>
        <v>2</v>
      </c>
      <c r="P402" s="30">
        <f>INT((N402-A402)/7)+MAX(1,(WEEKDAY(N402,1)&lt;WEEKDAY(A402,1))+1)</f>
        <v>2</v>
      </c>
    </row>
    <row r="403" spans="1:16">
      <c r="A403" s="19">
        <v>44230</v>
      </c>
      <c r="B403" s="21">
        <f t="shared" si="62"/>
        <v>44230</v>
      </c>
      <c r="C403" s="17">
        <f t="shared" si="54"/>
        <v>3</v>
      </c>
      <c r="D403" s="3">
        <f>COUNTIF($C$2:C403,C403)</f>
        <v>58</v>
      </c>
      <c r="E403" s="3">
        <f>COUNTIF($C$2:C403,C403)</f>
        <v>58</v>
      </c>
      <c r="F403" s="3">
        <f>IF(COUNTIF($C$2:C403,C403)&gt;53,COUNTIF($C$2:C403,C403)-53,COUNTIF($C$2:C403,C403))</f>
        <v>5</v>
      </c>
      <c r="G403" s="29">
        <f t="shared" si="55"/>
        <v>6</v>
      </c>
      <c r="H403" s="29">
        <f t="shared" si="56"/>
        <v>6</v>
      </c>
      <c r="I403" s="3">
        <f>COUNTIF($C$2:$C$736,C403)</f>
        <v>105</v>
      </c>
      <c r="J403" s="3">
        <f t="shared" si="57"/>
        <v>2021</v>
      </c>
      <c r="K403" s="3">
        <f t="shared" si="58"/>
        <v>2021</v>
      </c>
      <c r="L403" s="3">
        <f t="shared" si="59"/>
        <v>5</v>
      </c>
      <c r="M403" s="29">
        <f t="shared" ca="1" si="60"/>
        <v>22</v>
      </c>
      <c r="N403" s="19">
        <f t="shared" si="61"/>
        <v>44237</v>
      </c>
      <c r="O403" s="30">
        <f>INT((N403-A403)/7)+MAX(1,(WEEKDAY(N403,2)&lt;WEEKDAY(A403,2))+1)</f>
        <v>2</v>
      </c>
      <c r="P403" s="30">
        <f>INT((N403-A403)/7)+MAX(1,(WEEKDAY(N403,1)&lt;WEEKDAY(A403,1))+1)</f>
        <v>2</v>
      </c>
    </row>
    <row r="404" spans="1:16">
      <c r="A404" s="19">
        <v>44231</v>
      </c>
      <c r="B404" s="21">
        <f t="shared" si="62"/>
        <v>44231</v>
      </c>
      <c r="C404" s="17">
        <f t="shared" si="54"/>
        <v>4</v>
      </c>
      <c r="D404" s="3">
        <f>COUNTIF($C$2:C404,C404)</f>
        <v>58</v>
      </c>
      <c r="E404" s="3">
        <f>COUNTIF($C$2:C404,C404)</f>
        <v>58</v>
      </c>
      <c r="F404" s="3">
        <f>IF(COUNTIF($C$2:C404,C404)&gt;53,COUNTIF($C$2:C404,C404)-53,COUNTIF($C$2:C404,C404))</f>
        <v>5</v>
      </c>
      <c r="G404" s="29">
        <f t="shared" si="55"/>
        <v>6</v>
      </c>
      <c r="H404" s="29">
        <f t="shared" si="56"/>
        <v>6</v>
      </c>
      <c r="I404" s="3">
        <f>COUNTIF($C$2:$C$736,C404)</f>
        <v>105</v>
      </c>
      <c r="J404" s="3">
        <f t="shared" si="57"/>
        <v>2021</v>
      </c>
      <c r="K404" s="3">
        <f t="shared" si="58"/>
        <v>2021</v>
      </c>
      <c r="L404" s="3">
        <f t="shared" si="59"/>
        <v>5</v>
      </c>
      <c r="M404" s="29">
        <f t="shared" ca="1" si="60"/>
        <v>22</v>
      </c>
      <c r="N404" s="19">
        <f t="shared" si="61"/>
        <v>44238</v>
      </c>
      <c r="O404" s="30">
        <f>INT((N404-A404)/7)+MAX(1,(WEEKDAY(N404,2)&lt;WEEKDAY(A404,2))+1)</f>
        <v>2</v>
      </c>
      <c r="P404" s="30">
        <f>INT((N404-A404)/7)+MAX(1,(WEEKDAY(N404,1)&lt;WEEKDAY(A404,1))+1)</f>
        <v>2</v>
      </c>
    </row>
    <row r="405" spans="1:16">
      <c r="A405" s="19">
        <v>44232</v>
      </c>
      <c r="B405" s="21">
        <f t="shared" si="62"/>
        <v>44232</v>
      </c>
      <c r="C405" s="17">
        <f t="shared" si="54"/>
        <v>5</v>
      </c>
      <c r="D405" s="3">
        <f>COUNTIF($C$2:C405,C405)</f>
        <v>58</v>
      </c>
      <c r="E405" s="3">
        <f>COUNTIF($C$2:C405,C405)</f>
        <v>58</v>
      </c>
      <c r="F405" s="3">
        <f>IF(COUNTIF($C$2:C405,C405)&gt;53,COUNTIF($C$2:C405,C405)-53,COUNTIF($C$2:C405,C405))</f>
        <v>5</v>
      </c>
      <c r="G405" s="29">
        <f t="shared" si="55"/>
        <v>6</v>
      </c>
      <c r="H405" s="29">
        <f t="shared" si="56"/>
        <v>6</v>
      </c>
      <c r="I405" s="3">
        <f>COUNTIF($C$2:$C$736,C405)</f>
        <v>105</v>
      </c>
      <c r="J405" s="3">
        <f t="shared" si="57"/>
        <v>2021</v>
      </c>
      <c r="K405" s="3">
        <f t="shared" si="58"/>
        <v>2021</v>
      </c>
      <c r="L405" s="3">
        <f t="shared" si="59"/>
        <v>6</v>
      </c>
      <c r="M405" s="29">
        <f t="shared" ca="1" si="60"/>
        <v>22</v>
      </c>
      <c r="N405" s="19">
        <f t="shared" si="61"/>
        <v>44239</v>
      </c>
      <c r="O405" s="30">
        <f>INT((N405-A405)/7)+MAX(1,(WEEKDAY(N405,2)&lt;WEEKDAY(A405,2))+1)</f>
        <v>2</v>
      </c>
      <c r="P405" s="30">
        <f>INT((N405-A405)/7)+MAX(1,(WEEKDAY(N405,1)&lt;WEEKDAY(A405,1))+1)</f>
        <v>2</v>
      </c>
    </row>
    <row r="406" spans="1:16">
      <c r="A406" s="19">
        <v>44233</v>
      </c>
      <c r="B406" s="21">
        <f t="shared" si="62"/>
        <v>44233</v>
      </c>
      <c r="C406" s="17">
        <f t="shared" si="54"/>
        <v>6</v>
      </c>
      <c r="D406" s="3">
        <f>COUNTIF($C$2:C406,C406)</f>
        <v>58</v>
      </c>
      <c r="E406" s="3">
        <f>COUNTIF($C$2:C406,C406)</f>
        <v>58</v>
      </c>
      <c r="F406" s="3">
        <f>IF(COUNTIF($C$2:C406,C406)&gt;53,COUNTIF($C$2:C406,C406)-53,COUNTIF($C$2:C406,C406))</f>
        <v>5</v>
      </c>
      <c r="G406" s="29">
        <f t="shared" si="55"/>
        <v>6</v>
      </c>
      <c r="H406" s="29">
        <f t="shared" si="56"/>
        <v>6</v>
      </c>
      <c r="I406" s="3">
        <f>COUNTIF($C$2:$C$736,C406)</f>
        <v>105</v>
      </c>
      <c r="J406" s="3">
        <f t="shared" si="57"/>
        <v>2021</v>
      </c>
      <c r="K406" s="3">
        <f t="shared" si="58"/>
        <v>2021</v>
      </c>
      <c r="L406" s="3">
        <f t="shared" si="59"/>
        <v>6</v>
      </c>
      <c r="M406" s="29">
        <f t="shared" ca="1" si="60"/>
        <v>22</v>
      </c>
      <c r="N406" s="19">
        <f t="shared" si="61"/>
        <v>44240</v>
      </c>
      <c r="O406" s="30">
        <f>INT((N406-A406)/7)+MAX(1,(WEEKDAY(N406,2)&lt;WEEKDAY(A406,2))+1)</f>
        <v>2</v>
      </c>
      <c r="P406" s="30">
        <f>INT((N406-A406)/7)+MAX(1,(WEEKDAY(N406,1)&lt;WEEKDAY(A406,1))+1)</f>
        <v>2</v>
      </c>
    </row>
    <row r="407" spans="1:16">
      <c r="A407" s="19">
        <v>44234</v>
      </c>
      <c r="B407" s="21">
        <f t="shared" si="62"/>
        <v>44234</v>
      </c>
      <c r="C407" s="17">
        <f t="shared" si="54"/>
        <v>7</v>
      </c>
      <c r="D407" s="3">
        <f>COUNTIF($C$2:C407,C407)</f>
        <v>58</v>
      </c>
      <c r="E407" s="3">
        <f>COUNTIF($C$2:C407,C407)</f>
        <v>58</v>
      </c>
      <c r="F407" s="3">
        <f>IF(COUNTIF($C$2:C407,C407)&gt;53,COUNTIF($C$2:C407,C407)-53,COUNTIF($C$2:C407,C407))</f>
        <v>5</v>
      </c>
      <c r="G407" s="29">
        <f t="shared" si="55"/>
        <v>6</v>
      </c>
      <c r="H407" s="29">
        <f t="shared" si="56"/>
        <v>7</v>
      </c>
      <c r="I407" s="3">
        <f>COUNTIF($C$2:$C$736,C407)</f>
        <v>105</v>
      </c>
      <c r="J407" s="3">
        <f t="shared" si="57"/>
        <v>2021</v>
      </c>
      <c r="K407" s="3">
        <f t="shared" si="58"/>
        <v>2021</v>
      </c>
      <c r="L407" s="3">
        <f t="shared" si="59"/>
        <v>6</v>
      </c>
      <c r="M407" s="29">
        <f t="shared" ca="1" si="60"/>
        <v>22</v>
      </c>
      <c r="N407" s="19">
        <f t="shared" si="61"/>
        <v>44241</v>
      </c>
      <c r="O407" s="30">
        <f>INT((N407-A407)/7)+MAX(1,(WEEKDAY(N407,2)&lt;WEEKDAY(A407,2))+1)</f>
        <v>2</v>
      </c>
      <c r="P407" s="30">
        <f>INT((N407-A407)/7)+MAX(1,(WEEKDAY(N407,1)&lt;WEEKDAY(A407,1))+1)</f>
        <v>2</v>
      </c>
    </row>
    <row r="408" spans="1:16">
      <c r="A408" s="19">
        <v>44235</v>
      </c>
      <c r="B408" s="21">
        <f t="shared" si="62"/>
        <v>44235</v>
      </c>
      <c r="C408" s="17">
        <f t="shared" si="54"/>
        <v>1</v>
      </c>
      <c r="D408" s="3">
        <f>COUNTIF($C$2:C408,C408)</f>
        <v>59</v>
      </c>
      <c r="E408" s="3">
        <f>COUNTIF($C$2:C408,C408)</f>
        <v>59</v>
      </c>
      <c r="F408" s="3">
        <f>IF(COUNTIF($C$2:C408,C408)&gt;53,COUNTIF($C$2:C408,C408)-53,COUNTIF($C$2:C408,C408))</f>
        <v>6</v>
      </c>
      <c r="G408" s="29">
        <f t="shared" si="55"/>
        <v>7</v>
      </c>
      <c r="H408" s="29">
        <f t="shared" si="56"/>
        <v>7</v>
      </c>
      <c r="I408" s="3">
        <f>COUNTIF($C$2:$C$736,C408)</f>
        <v>105</v>
      </c>
      <c r="J408" s="3">
        <f t="shared" si="57"/>
        <v>2021</v>
      </c>
      <c r="K408" s="3">
        <f t="shared" si="58"/>
        <v>2021</v>
      </c>
      <c r="L408" s="3">
        <f t="shared" si="59"/>
        <v>6</v>
      </c>
      <c r="M408" s="29">
        <f t="shared" ca="1" si="60"/>
        <v>22</v>
      </c>
      <c r="N408" s="19">
        <f t="shared" si="61"/>
        <v>44242</v>
      </c>
      <c r="O408" s="30">
        <f>INT((N408-A408)/7)+MAX(1,(WEEKDAY(N408,2)&lt;WEEKDAY(A408,2))+1)</f>
        <v>2</v>
      </c>
      <c r="P408" s="30">
        <f>INT((N408-A408)/7)+MAX(1,(WEEKDAY(N408,1)&lt;WEEKDAY(A408,1))+1)</f>
        <v>2</v>
      </c>
    </row>
    <row r="409" spans="1:16">
      <c r="A409" s="19">
        <v>44236</v>
      </c>
      <c r="B409" s="21">
        <f t="shared" si="62"/>
        <v>44236</v>
      </c>
      <c r="C409" s="17">
        <f t="shared" si="54"/>
        <v>2</v>
      </c>
      <c r="D409" s="3">
        <f>COUNTIF($C$2:C409,C409)</f>
        <v>59</v>
      </c>
      <c r="E409" s="3">
        <f>COUNTIF($C$2:C409,C409)</f>
        <v>59</v>
      </c>
      <c r="F409" s="3">
        <f>IF(COUNTIF($C$2:C409,C409)&gt;53,COUNTIF($C$2:C409,C409)-53,COUNTIF($C$2:C409,C409))</f>
        <v>6</v>
      </c>
      <c r="G409" s="29">
        <f t="shared" si="55"/>
        <v>7</v>
      </c>
      <c r="H409" s="29">
        <f t="shared" si="56"/>
        <v>7</v>
      </c>
      <c r="I409" s="3">
        <f>COUNTIF($C$2:$C$736,C409)</f>
        <v>105</v>
      </c>
      <c r="J409" s="3">
        <f t="shared" si="57"/>
        <v>2021</v>
      </c>
      <c r="K409" s="3">
        <f t="shared" si="58"/>
        <v>2021</v>
      </c>
      <c r="L409" s="3">
        <f t="shared" si="59"/>
        <v>6</v>
      </c>
      <c r="M409" s="29">
        <f t="shared" ca="1" si="60"/>
        <v>22</v>
      </c>
      <c r="N409" s="19">
        <f t="shared" si="61"/>
        <v>44243</v>
      </c>
      <c r="O409" s="30">
        <f>INT((N409-A409)/7)+MAX(1,(WEEKDAY(N409,2)&lt;WEEKDAY(A409,2))+1)</f>
        <v>2</v>
      </c>
      <c r="P409" s="30">
        <f>INT((N409-A409)/7)+MAX(1,(WEEKDAY(N409,1)&lt;WEEKDAY(A409,1))+1)</f>
        <v>2</v>
      </c>
    </row>
    <row r="410" spans="1:16">
      <c r="A410" s="19">
        <v>44237</v>
      </c>
      <c r="B410" s="21">
        <f t="shared" si="62"/>
        <v>44237</v>
      </c>
      <c r="C410" s="17">
        <f t="shared" si="54"/>
        <v>3</v>
      </c>
      <c r="D410" s="3">
        <f>COUNTIF($C$2:C410,C410)</f>
        <v>59</v>
      </c>
      <c r="E410" s="3">
        <f>COUNTIF($C$2:C410,C410)</f>
        <v>59</v>
      </c>
      <c r="F410" s="3">
        <f>IF(COUNTIF($C$2:C410,C410)&gt;53,COUNTIF($C$2:C410,C410)-53,COUNTIF($C$2:C410,C410))</f>
        <v>6</v>
      </c>
      <c r="G410" s="29">
        <f t="shared" si="55"/>
        <v>7</v>
      </c>
      <c r="H410" s="29">
        <f t="shared" si="56"/>
        <v>7</v>
      </c>
      <c r="I410" s="3">
        <f>COUNTIF($C$2:$C$736,C410)</f>
        <v>105</v>
      </c>
      <c r="J410" s="3">
        <f t="shared" si="57"/>
        <v>2021</v>
      </c>
      <c r="K410" s="3">
        <f t="shared" si="58"/>
        <v>2021</v>
      </c>
      <c r="L410" s="3">
        <f t="shared" si="59"/>
        <v>6</v>
      </c>
      <c r="M410" s="29">
        <f t="shared" ca="1" si="60"/>
        <v>22</v>
      </c>
      <c r="N410" s="19">
        <f t="shared" si="61"/>
        <v>44244</v>
      </c>
      <c r="O410" s="30">
        <f>INT((N410-A410)/7)+MAX(1,(WEEKDAY(N410,2)&lt;WEEKDAY(A410,2))+1)</f>
        <v>2</v>
      </c>
      <c r="P410" s="30">
        <f>INT((N410-A410)/7)+MAX(1,(WEEKDAY(N410,1)&lt;WEEKDAY(A410,1))+1)</f>
        <v>2</v>
      </c>
    </row>
    <row r="411" spans="1:16">
      <c r="A411" s="19">
        <v>44238</v>
      </c>
      <c r="B411" s="21">
        <f t="shared" si="62"/>
        <v>44238</v>
      </c>
      <c r="C411" s="17">
        <f t="shared" si="54"/>
        <v>4</v>
      </c>
      <c r="D411" s="3">
        <f>COUNTIF($C$2:C411,C411)</f>
        <v>59</v>
      </c>
      <c r="E411" s="3">
        <f>COUNTIF($C$2:C411,C411)</f>
        <v>59</v>
      </c>
      <c r="F411" s="3">
        <f>IF(COUNTIF($C$2:C411,C411)&gt;53,COUNTIF($C$2:C411,C411)-53,COUNTIF($C$2:C411,C411))</f>
        <v>6</v>
      </c>
      <c r="G411" s="29">
        <f t="shared" si="55"/>
        <v>7</v>
      </c>
      <c r="H411" s="29">
        <f t="shared" si="56"/>
        <v>7</v>
      </c>
      <c r="I411" s="3">
        <f>COUNTIF($C$2:$C$736,C411)</f>
        <v>105</v>
      </c>
      <c r="J411" s="3">
        <f t="shared" si="57"/>
        <v>2021</v>
      </c>
      <c r="K411" s="3">
        <f t="shared" si="58"/>
        <v>2021</v>
      </c>
      <c r="L411" s="3">
        <f t="shared" si="59"/>
        <v>6</v>
      </c>
      <c r="M411" s="29">
        <f t="shared" ca="1" si="60"/>
        <v>22</v>
      </c>
      <c r="N411" s="19">
        <f t="shared" si="61"/>
        <v>44245</v>
      </c>
      <c r="O411" s="30">
        <f>INT((N411-A411)/7)+MAX(1,(WEEKDAY(N411,2)&lt;WEEKDAY(A411,2))+1)</f>
        <v>2</v>
      </c>
      <c r="P411" s="30">
        <f>INT((N411-A411)/7)+MAX(1,(WEEKDAY(N411,1)&lt;WEEKDAY(A411,1))+1)</f>
        <v>2</v>
      </c>
    </row>
    <row r="412" spans="1:16">
      <c r="A412" s="19">
        <v>44239</v>
      </c>
      <c r="B412" s="21">
        <f t="shared" si="62"/>
        <v>44239</v>
      </c>
      <c r="C412" s="17">
        <f t="shared" si="54"/>
        <v>5</v>
      </c>
      <c r="D412" s="3">
        <f>COUNTIF($C$2:C412,C412)</f>
        <v>59</v>
      </c>
      <c r="E412" s="3">
        <f>COUNTIF($C$2:C412,C412)</f>
        <v>59</v>
      </c>
      <c r="F412" s="3">
        <f>IF(COUNTIF($C$2:C412,C412)&gt;53,COUNTIF($C$2:C412,C412)-53,COUNTIF($C$2:C412,C412))</f>
        <v>6</v>
      </c>
      <c r="G412" s="29">
        <f t="shared" si="55"/>
        <v>7</v>
      </c>
      <c r="H412" s="29">
        <f t="shared" si="56"/>
        <v>7</v>
      </c>
      <c r="I412" s="3">
        <f>COUNTIF($C$2:$C$736,C412)</f>
        <v>105</v>
      </c>
      <c r="J412" s="3">
        <f t="shared" si="57"/>
        <v>2021</v>
      </c>
      <c r="K412" s="3">
        <f t="shared" si="58"/>
        <v>2021</v>
      </c>
      <c r="L412" s="3">
        <f t="shared" si="59"/>
        <v>7</v>
      </c>
      <c r="M412" s="29">
        <f t="shared" ca="1" si="60"/>
        <v>22</v>
      </c>
      <c r="N412" s="19">
        <f t="shared" si="61"/>
        <v>44246</v>
      </c>
      <c r="O412" s="30">
        <f>INT((N412-A412)/7)+MAX(1,(WEEKDAY(N412,2)&lt;WEEKDAY(A412,2))+1)</f>
        <v>2</v>
      </c>
      <c r="P412" s="30">
        <f>INT((N412-A412)/7)+MAX(1,(WEEKDAY(N412,1)&lt;WEEKDAY(A412,1))+1)</f>
        <v>2</v>
      </c>
    </row>
    <row r="413" spans="1:16">
      <c r="A413" s="19">
        <v>44240</v>
      </c>
      <c r="B413" s="21">
        <f t="shared" si="62"/>
        <v>44240</v>
      </c>
      <c r="C413" s="17">
        <f t="shared" si="54"/>
        <v>6</v>
      </c>
      <c r="D413" s="3">
        <f>COUNTIF($C$2:C413,C413)</f>
        <v>59</v>
      </c>
      <c r="E413" s="3">
        <f>COUNTIF($C$2:C413,C413)</f>
        <v>59</v>
      </c>
      <c r="F413" s="3">
        <f>IF(COUNTIF($C$2:C413,C413)&gt;53,COUNTIF($C$2:C413,C413)-53,COUNTIF($C$2:C413,C413))</f>
        <v>6</v>
      </c>
      <c r="G413" s="29">
        <f t="shared" si="55"/>
        <v>7</v>
      </c>
      <c r="H413" s="29">
        <f t="shared" si="56"/>
        <v>7</v>
      </c>
      <c r="I413" s="3">
        <f>COUNTIF($C$2:$C$736,C413)</f>
        <v>105</v>
      </c>
      <c r="J413" s="3">
        <f t="shared" si="57"/>
        <v>2021</v>
      </c>
      <c r="K413" s="3">
        <f t="shared" si="58"/>
        <v>2021</v>
      </c>
      <c r="L413" s="3">
        <f t="shared" si="59"/>
        <v>7</v>
      </c>
      <c r="M413" s="29">
        <f t="shared" ca="1" si="60"/>
        <v>22</v>
      </c>
      <c r="N413" s="19">
        <f t="shared" si="61"/>
        <v>44247</v>
      </c>
      <c r="O413" s="30">
        <f>INT((N413-A413)/7)+MAX(1,(WEEKDAY(N413,2)&lt;WEEKDAY(A413,2))+1)</f>
        <v>2</v>
      </c>
      <c r="P413" s="30">
        <f>INT((N413-A413)/7)+MAX(1,(WEEKDAY(N413,1)&lt;WEEKDAY(A413,1))+1)</f>
        <v>2</v>
      </c>
    </row>
    <row r="414" spans="1:16">
      <c r="A414" s="19">
        <v>44241</v>
      </c>
      <c r="B414" s="21">
        <f t="shared" si="62"/>
        <v>44241</v>
      </c>
      <c r="C414" s="17">
        <f t="shared" si="54"/>
        <v>7</v>
      </c>
      <c r="D414" s="3">
        <f>COUNTIF($C$2:C414,C414)</f>
        <v>59</v>
      </c>
      <c r="E414" s="3">
        <f>COUNTIF($C$2:C414,C414)</f>
        <v>59</v>
      </c>
      <c r="F414" s="3">
        <f>IF(COUNTIF($C$2:C414,C414)&gt;53,COUNTIF($C$2:C414,C414)-53,COUNTIF($C$2:C414,C414))</f>
        <v>6</v>
      </c>
      <c r="G414" s="29">
        <f t="shared" si="55"/>
        <v>7</v>
      </c>
      <c r="H414" s="29">
        <f t="shared" si="56"/>
        <v>8</v>
      </c>
      <c r="I414" s="3">
        <f>COUNTIF($C$2:$C$736,C414)</f>
        <v>105</v>
      </c>
      <c r="J414" s="3">
        <f t="shared" si="57"/>
        <v>2021</v>
      </c>
      <c r="K414" s="3">
        <f t="shared" si="58"/>
        <v>2021</v>
      </c>
      <c r="L414" s="3">
        <f t="shared" si="59"/>
        <v>7</v>
      </c>
      <c r="M414" s="29">
        <f t="shared" ca="1" si="60"/>
        <v>22</v>
      </c>
      <c r="N414" s="19">
        <f t="shared" si="61"/>
        <v>44248</v>
      </c>
      <c r="O414" s="30">
        <f>INT((N414-A414)/7)+MAX(1,(WEEKDAY(N414,2)&lt;WEEKDAY(A414,2))+1)</f>
        <v>2</v>
      </c>
      <c r="P414" s="30">
        <f>INT((N414-A414)/7)+MAX(1,(WEEKDAY(N414,1)&lt;WEEKDAY(A414,1))+1)</f>
        <v>2</v>
      </c>
    </row>
    <row r="415" spans="1:16">
      <c r="A415" s="19">
        <v>44242</v>
      </c>
      <c r="B415" s="21">
        <f t="shared" si="62"/>
        <v>44242</v>
      </c>
      <c r="C415" s="17">
        <f t="shared" si="54"/>
        <v>1</v>
      </c>
      <c r="D415" s="3">
        <f>COUNTIF($C$2:C415,C415)</f>
        <v>60</v>
      </c>
      <c r="E415" s="3">
        <f>COUNTIF($C$2:C415,C415)</f>
        <v>60</v>
      </c>
      <c r="F415" s="3">
        <f>IF(COUNTIF($C$2:C415,C415)&gt;53,COUNTIF($C$2:C415,C415)-53,COUNTIF($C$2:C415,C415))</f>
        <v>7</v>
      </c>
      <c r="G415" s="29">
        <f t="shared" si="55"/>
        <v>8</v>
      </c>
      <c r="H415" s="29">
        <f t="shared" si="56"/>
        <v>8</v>
      </c>
      <c r="I415" s="3">
        <f>COUNTIF($C$2:$C$736,C415)</f>
        <v>105</v>
      </c>
      <c r="J415" s="3">
        <f t="shared" si="57"/>
        <v>2021</v>
      </c>
      <c r="K415" s="3">
        <f t="shared" si="58"/>
        <v>2021</v>
      </c>
      <c r="L415" s="3">
        <f t="shared" si="59"/>
        <v>7</v>
      </c>
      <c r="M415" s="29">
        <f t="shared" ca="1" si="60"/>
        <v>22</v>
      </c>
      <c r="N415" s="19">
        <f t="shared" si="61"/>
        <v>44249</v>
      </c>
      <c r="O415" s="30">
        <f>INT((N415-A415)/7)+MAX(1,(WEEKDAY(N415,2)&lt;WEEKDAY(A415,2))+1)</f>
        <v>2</v>
      </c>
      <c r="P415" s="30">
        <f>INT((N415-A415)/7)+MAX(1,(WEEKDAY(N415,1)&lt;WEEKDAY(A415,1))+1)</f>
        <v>2</v>
      </c>
    </row>
    <row r="416" spans="1:16">
      <c r="A416" s="19">
        <v>44243</v>
      </c>
      <c r="B416" s="21">
        <f t="shared" si="62"/>
        <v>44243</v>
      </c>
      <c r="C416" s="17">
        <f t="shared" si="54"/>
        <v>2</v>
      </c>
      <c r="D416" s="3">
        <f>COUNTIF($C$2:C416,C416)</f>
        <v>60</v>
      </c>
      <c r="E416" s="3">
        <f>COUNTIF($C$2:C416,C416)</f>
        <v>60</v>
      </c>
      <c r="F416" s="3">
        <f>IF(COUNTIF($C$2:C416,C416)&gt;53,COUNTIF($C$2:C416,C416)-53,COUNTIF($C$2:C416,C416))</f>
        <v>7</v>
      </c>
      <c r="G416" s="29">
        <f t="shared" si="55"/>
        <v>8</v>
      </c>
      <c r="H416" s="29">
        <f t="shared" si="56"/>
        <v>8</v>
      </c>
      <c r="I416" s="3">
        <f>COUNTIF($C$2:$C$736,C416)</f>
        <v>105</v>
      </c>
      <c r="J416" s="3">
        <f t="shared" si="57"/>
        <v>2021</v>
      </c>
      <c r="K416" s="3">
        <f t="shared" si="58"/>
        <v>2021</v>
      </c>
      <c r="L416" s="3">
        <f t="shared" si="59"/>
        <v>7</v>
      </c>
      <c r="M416" s="29">
        <f t="shared" ca="1" si="60"/>
        <v>22</v>
      </c>
      <c r="N416" s="19">
        <f t="shared" si="61"/>
        <v>44250</v>
      </c>
      <c r="O416" s="30">
        <f>INT((N416-A416)/7)+MAX(1,(WEEKDAY(N416,2)&lt;WEEKDAY(A416,2))+1)</f>
        <v>2</v>
      </c>
      <c r="P416" s="30">
        <f>INT((N416-A416)/7)+MAX(1,(WEEKDAY(N416,1)&lt;WEEKDAY(A416,1))+1)</f>
        <v>2</v>
      </c>
    </row>
    <row r="417" spans="1:16">
      <c r="A417" s="19">
        <v>44244</v>
      </c>
      <c r="B417" s="21">
        <f t="shared" si="62"/>
        <v>44244</v>
      </c>
      <c r="C417" s="17">
        <f t="shared" si="54"/>
        <v>3</v>
      </c>
      <c r="D417" s="3">
        <f>COUNTIF($C$2:C417,C417)</f>
        <v>60</v>
      </c>
      <c r="E417" s="3">
        <f>COUNTIF($C$2:C417,C417)</f>
        <v>60</v>
      </c>
      <c r="F417" s="3">
        <f>IF(COUNTIF($C$2:C417,C417)&gt;53,COUNTIF($C$2:C417,C417)-53,COUNTIF($C$2:C417,C417))</f>
        <v>7</v>
      </c>
      <c r="G417" s="29">
        <f t="shared" si="55"/>
        <v>8</v>
      </c>
      <c r="H417" s="29">
        <f t="shared" si="56"/>
        <v>8</v>
      </c>
      <c r="I417" s="3">
        <f>COUNTIF($C$2:$C$736,C417)</f>
        <v>105</v>
      </c>
      <c r="J417" s="3">
        <f t="shared" si="57"/>
        <v>2021</v>
      </c>
      <c r="K417" s="3">
        <f t="shared" si="58"/>
        <v>2021</v>
      </c>
      <c r="L417" s="3">
        <f t="shared" si="59"/>
        <v>7</v>
      </c>
      <c r="M417" s="29">
        <f t="shared" ca="1" si="60"/>
        <v>22</v>
      </c>
      <c r="N417" s="19">
        <f t="shared" si="61"/>
        <v>44251</v>
      </c>
      <c r="O417" s="30">
        <f>INT((N417-A417)/7)+MAX(1,(WEEKDAY(N417,2)&lt;WEEKDAY(A417,2))+1)</f>
        <v>2</v>
      </c>
      <c r="P417" s="30">
        <f>INT((N417-A417)/7)+MAX(1,(WEEKDAY(N417,1)&lt;WEEKDAY(A417,1))+1)</f>
        <v>2</v>
      </c>
    </row>
    <row r="418" spans="1:16">
      <c r="A418" s="19">
        <v>44245</v>
      </c>
      <c r="B418" s="21">
        <f t="shared" si="62"/>
        <v>44245</v>
      </c>
      <c r="C418" s="17">
        <f t="shared" si="54"/>
        <v>4</v>
      </c>
      <c r="D418" s="3">
        <f>COUNTIF($C$2:C418,C418)</f>
        <v>60</v>
      </c>
      <c r="E418" s="3">
        <f>COUNTIF($C$2:C418,C418)</f>
        <v>60</v>
      </c>
      <c r="F418" s="3">
        <f>IF(COUNTIF($C$2:C418,C418)&gt;53,COUNTIF($C$2:C418,C418)-53,COUNTIF($C$2:C418,C418))</f>
        <v>7</v>
      </c>
      <c r="G418" s="29">
        <f t="shared" si="55"/>
        <v>8</v>
      </c>
      <c r="H418" s="29">
        <f t="shared" si="56"/>
        <v>8</v>
      </c>
      <c r="I418" s="3">
        <f>COUNTIF($C$2:$C$736,C418)</f>
        <v>105</v>
      </c>
      <c r="J418" s="3">
        <f t="shared" si="57"/>
        <v>2021</v>
      </c>
      <c r="K418" s="3">
        <f t="shared" si="58"/>
        <v>2021</v>
      </c>
      <c r="L418" s="3">
        <f t="shared" si="59"/>
        <v>7</v>
      </c>
      <c r="M418" s="29">
        <f t="shared" ca="1" si="60"/>
        <v>22</v>
      </c>
      <c r="N418" s="19">
        <f t="shared" si="61"/>
        <v>44252</v>
      </c>
      <c r="O418" s="30">
        <f>INT((N418-A418)/7)+MAX(1,(WEEKDAY(N418,2)&lt;WEEKDAY(A418,2))+1)</f>
        <v>2</v>
      </c>
      <c r="P418" s="30">
        <f>INT((N418-A418)/7)+MAX(1,(WEEKDAY(N418,1)&lt;WEEKDAY(A418,1))+1)</f>
        <v>2</v>
      </c>
    </row>
    <row r="419" spans="1:16">
      <c r="A419" s="19">
        <v>44246</v>
      </c>
      <c r="B419" s="21">
        <f t="shared" si="62"/>
        <v>44246</v>
      </c>
      <c r="C419" s="17">
        <f t="shared" si="54"/>
        <v>5</v>
      </c>
      <c r="D419" s="3">
        <f>COUNTIF($C$2:C419,C419)</f>
        <v>60</v>
      </c>
      <c r="E419" s="3">
        <f>COUNTIF($C$2:C419,C419)</f>
        <v>60</v>
      </c>
      <c r="F419" s="3">
        <f>IF(COUNTIF($C$2:C419,C419)&gt;53,COUNTIF($C$2:C419,C419)-53,COUNTIF($C$2:C419,C419))</f>
        <v>7</v>
      </c>
      <c r="G419" s="29">
        <f t="shared" si="55"/>
        <v>8</v>
      </c>
      <c r="H419" s="29">
        <f t="shared" si="56"/>
        <v>8</v>
      </c>
      <c r="I419" s="3">
        <f>COUNTIF($C$2:$C$736,C419)</f>
        <v>105</v>
      </c>
      <c r="J419" s="3">
        <f t="shared" si="57"/>
        <v>2021</v>
      </c>
      <c r="K419" s="3">
        <f t="shared" si="58"/>
        <v>2021</v>
      </c>
      <c r="L419" s="3">
        <f t="shared" si="59"/>
        <v>8</v>
      </c>
      <c r="M419" s="29">
        <f t="shared" ca="1" si="60"/>
        <v>22</v>
      </c>
      <c r="N419" s="19">
        <f t="shared" si="61"/>
        <v>44253</v>
      </c>
      <c r="O419" s="30">
        <f>INT((N419-A419)/7)+MAX(1,(WEEKDAY(N419,2)&lt;WEEKDAY(A419,2))+1)</f>
        <v>2</v>
      </c>
      <c r="P419" s="30">
        <f>INT((N419-A419)/7)+MAX(1,(WEEKDAY(N419,1)&lt;WEEKDAY(A419,1))+1)</f>
        <v>2</v>
      </c>
    </row>
    <row r="420" spans="1:16">
      <c r="A420" s="19">
        <v>44247</v>
      </c>
      <c r="B420" s="21">
        <f t="shared" si="62"/>
        <v>44247</v>
      </c>
      <c r="C420" s="17">
        <f t="shared" si="54"/>
        <v>6</v>
      </c>
      <c r="D420" s="3">
        <f>COUNTIF($C$2:C420,C420)</f>
        <v>60</v>
      </c>
      <c r="E420" s="3">
        <f>COUNTIF($C$2:C420,C420)</f>
        <v>60</v>
      </c>
      <c r="F420" s="3">
        <f>IF(COUNTIF($C$2:C420,C420)&gt;53,COUNTIF($C$2:C420,C420)-53,COUNTIF($C$2:C420,C420))</f>
        <v>7</v>
      </c>
      <c r="G420" s="29">
        <f t="shared" si="55"/>
        <v>8</v>
      </c>
      <c r="H420" s="29">
        <f t="shared" si="56"/>
        <v>8</v>
      </c>
      <c r="I420" s="3">
        <f>COUNTIF($C$2:$C$736,C420)</f>
        <v>105</v>
      </c>
      <c r="J420" s="3">
        <f t="shared" si="57"/>
        <v>2021</v>
      </c>
      <c r="K420" s="3">
        <f t="shared" si="58"/>
        <v>2021</v>
      </c>
      <c r="L420" s="3">
        <f t="shared" si="59"/>
        <v>8</v>
      </c>
      <c r="M420" s="29">
        <f t="shared" ca="1" si="60"/>
        <v>22</v>
      </c>
      <c r="N420" s="19">
        <f t="shared" si="61"/>
        <v>44254</v>
      </c>
      <c r="O420" s="30">
        <f>INT((N420-A420)/7)+MAX(1,(WEEKDAY(N420,2)&lt;WEEKDAY(A420,2))+1)</f>
        <v>2</v>
      </c>
      <c r="P420" s="30">
        <f>INT((N420-A420)/7)+MAX(1,(WEEKDAY(N420,1)&lt;WEEKDAY(A420,1))+1)</f>
        <v>2</v>
      </c>
    </row>
    <row r="421" spans="1:16">
      <c r="A421" s="19">
        <v>44248</v>
      </c>
      <c r="B421" s="21">
        <f t="shared" si="62"/>
        <v>44248</v>
      </c>
      <c r="C421" s="17">
        <f t="shared" si="54"/>
        <v>7</v>
      </c>
      <c r="D421" s="3">
        <f>COUNTIF($C$2:C421,C421)</f>
        <v>60</v>
      </c>
      <c r="E421" s="3">
        <f>COUNTIF($C$2:C421,C421)</f>
        <v>60</v>
      </c>
      <c r="F421" s="3">
        <f>IF(COUNTIF($C$2:C421,C421)&gt;53,COUNTIF($C$2:C421,C421)-53,COUNTIF($C$2:C421,C421))</f>
        <v>7</v>
      </c>
      <c r="G421" s="29">
        <f t="shared" si="55"/>
        <v>8</v>
      </c>
      <c r="H421" s="29">
        <f t="shared" si="56"/>
        <v>9</v>
      </c>
      <c r="I421" s="3">
        <f>COUNTIF($C$2:$C$736,C421)</f>
        <v>105</v>
      </c>
      <c r="J421" s="3">
        <f t="shared" si="57"/>
        <v>2021</v>
      </c>
      <c r="K421" s="3">
        <f t="shared" si="58"/>
        <v>2021</v>
      </c>
      <c r="L421" s="3">
        <f t="shared" si="59"/>
        <v>8</v>
      </c>
      <c r="M421" s="29">
        <f t="shared" ca="1" si="60"/>
        <v>22</v>
      </c>
      <c r="N421" s="19">
        <f t="shared" si="61"/>
        <v>44255</v>
      </c>
      <c r="O421" s="30">
        <f>INT((N421-A421)/7)+MAX(1,(WEEKDAY(N421,2)&lt;WEEKDAY(A421,2))+1)</f>
        <v>2</v>
      </c>
      <c r="P421" s="30">
        <f>INT((N421-A421)/7)+MAX(1,(WEEKDAY(N421,1)&lt;WEEKDAY(A421,1))+1)</f>
        <v>2</v>
      </c>
    </row>
    <row r="422" spans="1:16">
      <c r="A422" s="19">
        <v>44249</v>
      </c>
      <c r="B422" s="21">
        <f t="shared" si="62"/>
        <v>44249</v>
      </c>
      <c r="C422" s="17">
        <f t="shared" si="54"/>
        <v>1</v>
      </c>
      <c r="D422" s="3">
        <f>COUNTIF($C$2:C422,C422)</f>
        <v>61</v>
      </c>
      <c r="E422" s="3">
        <f>COUNTIF($C$2:C422,C422)</f>
        <v>61</v>
      </c>
      <c r="F422" s="3">
        <f>IF(COUNTIF($C$2:C422,C422)&gt;53,COUNTIF($C$2:C422,C422)-53,COUNTIF($C$2:C422,C422))</f>
        <v>8</v>
      </c>
      <c r="G422" s="29">
        <f t="shared" si="55"/>
        <v>9</v>
      </c>
      <c r="H422" s="29">
        <f t="shared" si="56"/>
        <v>9</v>
      </c>
      <c r="I422" s="3">
        <f>COUNTIF($C$2:$C$736,C422)</f>
        <v>105</v>
      </c>
      <c r="J422" s="3">
        <f t="shared" si="57"/>
        <v>2021</v>
      </c>
      <c r="K422" s="3">
        <f t="shared" si="58"/>
        <v>2021</v>
      </c>
      <c r="L422" s="3">
        <f t="shared" si="59"/>
        <v>8</v>
      </c>
      <c r="M422" s="29">
        <f t="shared" ca="1" si="60"/>
        <v>22</v>
      </c>
      <c r="N422" s="19">
        <f t="shared" si="61"/>
        <v>44256</v>
      </c>
      <c r="O422" s="30">
        <f>INT((N422-A422)/7)+MAX(1,(WEEKDAY(N422,2)&lt;WEEKDAY(A422,2))+1)</f>
        <v>2</v>
      </c>
      <c r="P422" s="30">
        <f>INT((N422-A422)/7)+MAX(1,(WEEKDAY(N422,1)&lt;WEEKDAY(A422,1))+1)</f>
        <v>2</v>
      </c>
    </row>
    <row r="423" spans="1:16">
      <c r="A423" s="19">
        <v>44250</v>
      </c>
      <c r="B423" s="21">
        <f t="shared" si="62"/>
        <v>44250</v>
      </c>
      <c r="C423" s="17">
        <f t="shared" si="54"/>
        <v>2</v>
      </c>
      <c r="D423" s="3">
        <f>COUNTIF($C$2:C423,C423)</f>
        <v>61</v>
      </c>
      <c r="E423" s="3">
        <f>COUNTIF($C$2:C423,C423)</f>
        <v>61</v>
      </c>
      <c r="F423" s="3">
        <f>IF(COUNTIF($C$2:C423,C423)&gt;53,COUNTIF($C$2:C423,C423)-53,COUNTIF($C$2:C423,C423))</f>
        <v>8</v>
      </c>
      <c r="G423" s="29">
        <f t="shared" si="55"/>
        <v>9</v>
      </c>
      <c r="H423" s="29">
        <f t="shared" si="56"/>
        <v>9</v>
      </c>
      <c r="I423" s="3">
        <f>COUNTIF($C$2:$C$736,C423)</f>
        <v>105</v>
      </c>
      <c r="J423" s="3">
        <f t="shared" si="57"/>
        <v>2021</v>
      </c>
      <c r="K423" s="3">
        <f t="shared" si="58"/>
        <v>2021</v>
      </c>
      <c r="L423" s="3">
        <f t="shared" si="59"/>
        <v>8</v>
      </c>
      <c r="M423" s="29">
        <f t="shared" ca="1" si="60"/>
        <v>22</v>
      </c>
      <c r="N423" s="19">
        <f t="shared" si="61"/>
        <v>44257</v>
      </c>
      <c r="O423" s="30">
        <f>INT((N423-A423)/7)+MAX(1,(WEEKDAY(N423,2)&lt;WEEKDAY(A423,2))+1)</f>
        <v>2</v>
      </c>
      <c r="P423" s="30">
        <f>INT((N423-A423)/7)+MAX(1,(WEEKDAY(N423,1)&lt;WEEKDAY(A423,1))+1)</f>
        <v>2</v>
      </c>
    </row>
    <row r="424" spans="1:16">
      <c r="A424" s="19">
        <v>44251</v>
      </c>
      <c r="B424" s="21">
        <f t="shared" si="62"/>
        <v>44251</v>
      </c>
      <c r="C424" s="17">
        <f t="shared" si="54"/>
        <v>3</v>
      </c>
      <c r="D424" s="3">
        <f>COUNTIF($C$2:C424,C424)</f>
        <v>61</v>
      </c>
      <c r="E424" s="3">
        <f>COUNTIF($C$2:C424,C424)</f>
        <v>61</v>
      </c>
      <c r="F424" s="3">
        <f>IF(COUNTIF($C$2:C424,C424)&gt;53,COUNTIF($C$2:C424,C424)-53,COUNTIF($C$2:C424,C424))</f>
        <v>8</v>
      </c>
      <c r="G424" s="29">
        <f t="shared" si="55"/>
        <v>9</v>
      </c>
      <c r="H424" s="29">
        <f t="shared" si="56"/>
        <v>9</v>
      </c>
      <c r="I424" s="3">
        <f>COUNTIF($C$2:$C$736,C424)</f>
        <v>105</v>
      </c>
      <c r="J424" s="3">
        <f t="shared" si="57"/>
        <v>2021</v>
      </c>
      <c r="K424" s="3">
        <f t="shared" si="58"/>
        <v>2021</v>
      </c>
      <c r="L424" s="3">
        <f t="shared" si="59"/>
        <v>8</v>
      </c>
      <c r="M424" s="29">
        <f t="shared" ca="1" si="60"/>
        <v>22</v>
      </c>
      <c r="N424" s="19">
        <f t="shared" si="61"/>
        <v>44258</v>
      </c>
      <c r="O424" s="30">
        <f>INT((N424-A424)/7)+MAX(1,(WEEKDAY(N424,2)&lt;WEEKDAY(A424,2))+1)</f>
        <v>2</v>
      </c>
      <c r="P424" s="30">
        <f>INT((N424-A424)/7)+MAX(1,(WEEKDAY(N424,1)&lt;WEEKDAY(A424,1))+1)</f>
        <v>2</v>
      </c>
    </row>
    <row r="425" spans="1:16">
      <c r="A425" s="19">
        <v>44252</v>
      </c>
      <c r="B425" s="21">
        <f t="shared" si="62"/>
        <v>44252</v>
      </c>
      <c r="C425" s="17">
        <f t="shared" si="54"/>
        <v>4</v>
      </c>
      <c r="D425" s="3">
        <f>COUNTIF($C$2:C425,C425)</f>
        <v>61</v>
      </c>
      <c r="E425" s="3">
        <f>COUNTIF($C$2:C425,C425)</f>
        <v>61</v>
      </c>
      <c r="F425" s="3">
        <f>IF(COUNTIF($C$2:C425,C425)&gt;53,COUNTIF($C$2:C425,C425)-53,COUNTIF($C$2:C425,C425))</f>
        <v>8</v>
      </c>
      <c r="G425" s="29">
        <f t="shared" si="55"/>
        <v>9</v>
      </c>
      <c r="H425" s="29">
        <f t="shared" si="56"/>
        <v>9</v>
      </c>
      <c r="I425" s="3">
        <f>COUNTIF($C$2:$C$736,C425)</f>
        <v>105</v>
      </c>
      <c r="J425" s="3">
        <f t="shared" si="57"/>
        <v>2021</v>
      </c>
      <c r="K425" s="3">
        <f t="shared" si="58"/>
        <v>2021</v>
      </c>
      <c r="L425" s="3">
        <f t="shared" si="59"/>
        <v>8</v>
      </c>
      <c r="M425" s="29">
        <f t="shared" ca="1" si="60"/>
        <v>22</v>
      </c>
      <c r="N425" s="19">
        <f t="shared" si="61"/>
        <v>44259</v>
      </c>
      <c r="O425" s="30">
        <f>INT((N425-A425)/7)+MAX(1,(WEEKDAY(N425,2)&lt;WEEKDAY(A425,2))+1)</f>
        <v>2</v>
      </c>
      <c r="P425" s="30">
        <f>INT((N425-A425)/7)+MAX(1,(WEEKDAY(N425,1)&lt;WEEKDAY(A425,1))+1)</f>
        <v>2</v>
      </c>
    </row>
    <row r="426" spans="1:16">
      <c r="A426" s="19">
        <v>44253</v>
      </c>
      <c r="B426" s="21">
        <f t="shared" si="62"/>
        <v>44253</v>
      </c>
      <c r="C426" s="17">
        <f t="shared" si="54"/>
        <v>5</v>
      </c>
      <c r="D426" s="3">
        <f>COUNTIF($C$2:C426,C426)</f>
        <v>61</v>
      </c>
      <c r="E426" s="3">
        <f>COUNTIF($C$2:C426,C426)</f>
        <v>61</v>
      </c>
      <c r="F426" s="3">
        <f>IF(COUNTIF($C$2:C426,C426)&gt;53,COUNTIF($C$2:C426,C426)-53,COUNTIF($C$2:C426,C426))</f>
        <v>8</v>
      </c>
      <c r="G426" s="29">
        <f t="shared" si="55"/>
        <v>9</v>
      </c>
      <c r="H426" s="29">
        <f t="shared" si="56"/>
        <v>9</v>
      </c>
      <c r="I426" s="3">
        <f>COUNTIF($C$2:$C$736,C426)</f>
        <v>105</v>
      </c>
      <c r="J426" s="3">
        <f t="shared" si="57"/>
        <v>2021</v>
      </c>
      <c r="K426" s="3">
        <f t="shared" si="58"/>
        <v>2021</v>
      </c>
      <c r="L426" s="3">
        <f t="shared" si="59"/>
        <v>9</v>
      </c>
      <c r="M426" s="29">
        <f t="shared" ca="1" si="60"/>
        <v>22</v>
      </c>
      <c r="N426" s="19">
        <f t="shared" si="61"/>
        <v>44260</v>
      </c>
      <c r="O426" s="30">
        <f>INT((N426-A426)/7)+MAX(1,(WEEKDAY(N426,2)&lt;WEEKDAY(A426,2))+1)</f>
        <v>2</v>
      </c>
      <c r="P426" s="30">
        <f>INT((N426-A426)/7)+MAX(1,(WEEKDAY(N426,1)&lt;WEEKDAY(A426,1))+1)</f>
        <v>2</v>
      </c>
    </row>
    <row r="427" spans="1:16">
      <c r="A427" s="19">
        <v>44254</v>
      </c>
      <c r="B427" s="21">
        <f t="shared" si="62"/>
        <v>44254</v>
      </c>
      <c r="C427" s="17">
        <f t="shared" si="54"/>
        <v>6</v>
      </c>
      <c r="D427" s="3">
        <f>COUNTIF($C$2:C427,C427)</f>
        <v>61</v>
      </c>
      <c r="E427" s="3">
        <f>COUNTIF($C$2:C427,C427)</f>
        <v>61</v>
      </c>
      <c r="F427" s="3">
        <f>IF(COUNTIF($C$2:C427,C427)&gt;53,COUNTIF($C$2:C427,C427)-53,COUNTIF($C$2:C427,C427))</f>
        <v>8</v>
      </c>
      <c r="G427" s="29">
        <f t="shared" si="55"/>
        <v>9</v>
      </c>
      <c r="H427" s="29">
        <f t="shared" si="56"/>
        <v>9</v>
      </c>
      <c r="I427" s="3">
        <f>COUNTIF($C$2:$C$736,C427)</f>
        <v>105</v>
      </c>
      <c r="J427" s="3">
        <f t="shared" si="57"/>
        <v>2021</v>
      </c>
      <c r="K427" s="3">
        <f t="shared" si="58"/>
        <v>2021</v>
      </c>
      <c r="L427" s="3">
        <f t="shared" si="59"/>
        <v>9</v>
      </c>
      <c r="M427" s="29">
        <f t="shared" ca="1" si="60"/>
        <v>22</v>
      </c>
      <c r="N427" s="19">
        <f t="shared" si="61"/>
        <v>44261</v>
      </c>
      <c r="O427" s="30">
        <f>INT((N427-A427)/7)+MAX(1,(WEEKDAY(N427,2)&lt;WEEKDAY(A427,2))+1)</f>
        <v>2</v>
      </c>
      <c r="P427" s="30">
        <f>INT((N427-A427)/7)+MAX(1,(WEEKDAY(N427,1)&lt;WEEKDAY(A427,1))+1)</f>
        <v>2</v>
      </c>
    </row>
    <row r="428" spans="1:16">
      <c r="A428" s="19">
        <v>44255</v>
      </c>
      <c r="B428" s="21">
        <f t="shared" si="62"/>
        <v>44255</v>
      </c>
      <c r="C428" s="17">
        <f t="shared" si="54"/>
        <v>7</v>
      </c>
      <c r="D428" s="3">
        <f>COUNTIF($C$2:C428,C428)</f>
        <v>61</v>
      </c>
      <c r="E428" s="3">
        <f>COUNTIF($C$2:C428,C428)</f>
        <v>61</v>
      </c>
      <c r="F428" s="3">
        <f>IF(COUNTIF($C$2:C428,C428)&gt;53,COUNTIF($C$2:C428,C428)-53,COUNTIF($C$2:C428,C428))</f>
        <v>8</v>
      </c>
      <c r="G428" s="29">
        <f t="shared" si="55"/>
        <v>9</v>
      </c>
      <c r="H428" s="29">
        <f t="shared" si="56"/>
        <v>10</v>
      </c>
      <c r="I428" s="3">
        <f>COUNTIF($C$2:$C$736,C428)</f>
        <v>105</v>
      </c>
      <c r="J428" s="3">
        <f t="shared" si="57"/>
        <v>2021</v>
      </c>
      <c r="K428" s="3">
        <f t="shared" si="58"/>
        <v>2021</v>
      </c>
      <c r="L428" s="3">
        <f t="shared" si="59"/>
        <v>9</v>
      </c>
      <c r="M428" s="29">
        <f t="shared" ca="1" si="60"/>
        <v>22</v>
      </c>
      <c r="N428" s="19">
        <f t="shared" si="61"/>
        <v>44262</v>
      </c>
      <c r="O428" s="30">
        <f>INT((N428-A428)/7)+MAX(1,(WEEKDAY(N428,2)&lt;WEEKDAY(A428,2))+1)</f>
        <v>2</v>
      </c>
      <c r="P428" s="30">
        <f>INT((N428-A428)/7)+MAX(1,(WEEKDAY(N428,1)&lt;WEEKDAY(A428,1))+1)</f>
        <v>2</v>
      </c>
    </row>
    <row r="429" spans="1:16">
      <c r="A429" s="19">
        <v>44256</v>
      </c>
      <c r="B429" s="21">
        <f t="shared" si="62"/>
        <v>44256</v>
      </c>
      <c r="C429" s="17">
        <f t="shared" si="54"/>
        <v>1</v>
      </c>
      <c r="D429" s="3">
        <f>COUNTIF($C$2:C429,C429)</f>
        <v>62</v>
      </c>
      <c r="E429" s="3">
        <f>COUNTIF($C$2:C429,C429)</f>
        <v>62</v>
      </c>
      <c r="F429" s="3">
        <f>IF(COUNTIF($C$2:C429,C429)&gt;53,COUNTIF($C$2:C429,C429)-53,COUNTIF($C$2:C429,C429))</f>
        <v>9</v>
      </c>
      <c r="G429" s="29">
        <f t="shared" si="55"/>
        <v>10</v>
      </c>
      <c r="H429" s="29">
        <f t="shared" si="56"/>
        <v>10</v>
      </c>
      <c r="I429" s="3">
        <f>COUNTIF($C$2:$C$736,C429)</f>
        <v>105</v>
      </c>
      <c r="J429" s="3">
        <f t="shared" si="57"/>
        <v>2021</v>
      </c>
      <c r="K429" s="3">
        <f t="shared" si="58"/>
        <v>2021</v>
      </c>
      <c r="L429" s="3">
        <f t="shared" si="59"/>
        <v>9</v>
      </c>
      <c r="M429" s="29">
        <f t="shared" ca="1" si="60"/>
        <v>22</v>
      </c>
      <c r="N429" s="19">
        <f t="shared" si="61"/>
        <v>44263</v>
      </c>
      <c r="O429" s="30">
        <f>INT((N429-A429)/7)+MAX(1,(WEEKDAY(N429,2)&lt;WEEKDAY(A429,2))+1)</f>
        <v>2</v>
      </c>
      <c r="P429" s="30">
        <f>INT((N429-A429)/7)+MAX(1,(WEEKDAY(N429,1)&lt;WEEKDAY(A429,1))+1)</f>
        <v>2</v>
      </c>
    </row>
    <row r="430" spans="1:16">
      <c r="A430" s="19">
        <v>44257</v>
      </c>
      <c r="B430" s="21">
        <f t="shared" si="62"/>
        <v>44257</v>
      </c>
      <c r="C430" s="17">
        <f t="shared" si="54"/>
        <v>2</v>
      </c>
      <c r="D430" s="3">
        <f>COUNTIF($C$2:C430,C430)</f>
        <v>62</v>
      </c>
      <c r="E430" s="3">
        <f>COUNTIF($C$2:C430,C430)</f>
        <v>62</v>
      </c>
      <c r="F430" s="3">
        <f>IF(COUNTIF($C$2:C430,C430)&gt;53,COUNTIF($C$2:C430,C430)-53,COUNTIF($C$2:C430,C430))</f>
        <v>9</v>
      </c>
      <c r="G430" s="29">
        <f t="shared" si="55"/>
        <v>10</v>
      </c>
      <c r="H430" s="29">
        <f t="shared" si="56"/>
        <v>10</v>
      </c>
      <c r="I430" s="3">
        <f>COUNTIF($C$2:$C$736,C430)</f>
        <v>105</v>
      </c>
      <c r="J430" s="3">
        <f t="shared" si="57"/>
        <v>2021</v>
      </c>
      <c r="K430" s="3">
        <f t="shared" si="58"/>
        <v>2021</v>
      </c>
      <c r="L430" s="3">
        <f t="shared" si="59"/>
        <v>9</v>
      </c>
      <c r="M430" s="29">
        <f t="shared" ca="1" si="60"/>
        <v>22</v>
      </c>
      <c r="N430" s="19">
        <f t="shared" si="61"/>
        <v>44264</v>
      </c>
      <c r="O430" s="30">
        <f>INT((N430-A430)/7)+MAX(1,(WEEKDAY(N430,2)&lt;WEEKDAY(A430,2))+1)</f>
        <v>2</v>
      </c>
      <c r="P430" s="30">
        <f>INT((N430-A430)/7)+MAX(1,(WEEKDAY(N430,1)&lt;WEEKDAY(A430,1))+1)</f>
        <v>2</v>
      </c>
    </row>
    <row r="431" spans="1:16">
      <c r="A431" s="19">
        <v>44258</v>
      </c>
      <c r="B431" s="21">
        <f t="shared" si="62"/>
        <v>44258</v>
      </c>
      <c r="C431" s="17">
        <f t="shared" si="54"/>
        <v>3</v>
      </c>
      <c r="D431" s="3">
        <f>COUNTIF($C$2:C431,C431)</f>
        <v>62</v>
      </c>
      <c r="E431" s="3">
        <f>COUNTIF($C$2:C431,C431)</f>
        <v>62</v>
      </c>
      <c r="F431" s="3">
        <f>IF(COUNTIF($C$2:C431,C431)&gt;53,COUNTIF($C$2:C431,C431)-53,COUNTIF($C$2:C431,C431))</f>
        <v>9</v>
      </c>
      <c r="G431" s="29">
        <f t="shared" si="55"/>
        <v>10</v>
      </c>
      <c r="H431" s="29">
        <f t="shared" si="56"/>
        <v>10</v>
      </c>
      <c r="I431" s="3">
        <f>COUNTIF($C$2:$C$736,C431)</f>
        <v>105</v>
      </c>
      <c r="J431" s="3">
        <f t="shared" si="57"/>
        <v>2021</v>
      </c>
      <c r="K431" s="3">
        <f t="shared" si="58"/>
        <v>2021</v>
      </c>
      <c r="L431" s="3">
        <f t="shared" si="59"/>
        <v>9</v>
      </c>
      <c r="M431" s="29">
        <f t="shared" ca="1" si="60"/>
        <v>22</v>
      </c>
      <c r="N431" s="19">
        <f t="shared" si="61"/>
        <v>44265</v>
      </c>
      <c r="O431" s="30">
        <f>INT((N431-A431)/7)+MAX(1,(WEEKDAY(N431,2)&lt;WEEKDAY(A431,2))+1)</f>
        <v>2</v>
      </c>
      <c r="P431" s="30">
        <f>INT((N431-A431)/7)+MAX(1,(WEEKDAY(N431,1)&lt;WEEKDAY(A431,1))+1)</f>
        <v>2</v>
      </c>
    </row>
    <row r="432" spans="1:16">
      <c r="A432" s="19">
        <v>44259</v>
      </c>
      <c r="B432" s="21">
        <f t="shared" si="62"/>
        <v>44259</v>
      </c>
      <c r="C432" s="17">
        <f t="shared" si="54"/>
        <v>4</v>
      </c>
      <c r="D432" s="3">
        <f>COUNTIF($C$2:C432,C432)</f>
        <v>62</v>
      </c>
      <c r="E432" s="3">
        <f>COUNTIF($C$2:C432,C432)</f>
        <v>62</v>
      </c>
      <c r="F432" s="3">
        <f>IF(COUNTIF($C$2:C432,C432)&gt;53,COUNTIF($C$2:C432,C432)-53,COUNTIF($C$2:C432,C432))</f>
        <v>9</v>
      </c>
      <c r="G432" s="29">
        <f t="shared" si="55"/>
        <v>10</v>
      </c>
      <c r="H432" s="29">
        <f t="shared" si="56"/>
        <v>10</v>
      </c>
      <c r="I432" s="3">
        <f>COUNTIF($C$2:$C$736,C432)</f>
        <v>105</v>
      </c>
      <c r="J432" s="3">
        <f t="shared" si="57"/>
        <v>2021</v>
      </c>
      <c r="K432" s="3">
        <f t="shared" si="58"/>
        <v>2021</v>
      </c>
      <c r="L432" s="3">
        <f t="shared" si="59"/>
        <v>9</v>
      </c>
      <c r="M432" s="29">
        <f t="shared" ca="1" si="60"/>
        <v>22</v>
      </c>
      <c r="N432" s="19">
        <f t="shared" si="61"/>
        <v>44266</v>
      </c>
      <c r="O432" s="30">
        <f>INT((N432-A432)/7)+MAX(1,(WEEKDAY(N432,2)&lt;WEEKDAY(A432,2))+1)</f>
        <v>2</v>
      </c>
      <c r="P432" s="30">
        <f>INT((N432-A432)/7)+MAX(1,(WEEKDAY(N432,1)&lt;WEEKDAY(A432,1))+1)</f>
        <v>2</v>
      </c>
    </row>
    <row r="433" spans="1:16">
      <c r="A433" s="19">
        <v>44260</v>
      </c>
      <c r="B433" s="21">
        <f t="shared" si="62"/>
        <v>44260</v>
      </c>
      <c r="C433" s="17">
        <f t="shared" si="54"/>
        <v>5</v>
      </c>
      <c r="D433" s="3">
        <f>COUNTIF($C$2:C433,C433)</f>
        <v>62</v>
      </c>
      <c r="E433" s="3">
        <f>COUNTIF($C$2:C433,C433)</f>
        <v>62</v>
      </c>
      <c r="F433" s="3">
        <f>IF(COUNTIF($C$2:C433,C433)&gt;53,COUNTIF($C$2:C433,C433)-53,COUNTIF($C$2:C433,C433))</f>
        <v>9</v>
      </c>
      <c r="G433" s="29">
        <f t="shared" si="55"/>
        <v>10</v>
      </c>
      <c r="H433" s="29">
        <f t="shared" si="56"/>
        <v>10</v>
      </c>
      <c r="I433" s="3">
        <f>COUNTIF($C$2:$C$736,C433)</f>
        <v>105</v>
      </c>
      <c r="J433" s="3">
        <f t="shared" si="57"/>
        <v>2021</v>
      </c>
      <c r="K433" s="3">
        <f t="shared" si="58"/>
        <v>2021</v>
      </c>
      <c r="L433" s="3">
        <f t="shared" si="59"/>
        <v>10</v>
      </c>
      <c r="M433" s="29">
        <f t="shared" ca="1" si="60"/>
        <v>22</v>
      </c>
      <c r="N433" s="19">
        <f t="shared" si="61"/>
        <v>44267</v>
      </c>
      <c r="O433" s="30">
        <f>INT((N433-A433)/7)+MAX(1,(WEEKDAY(N433,2)&lt;WEEKDAY(A433,2))+1)</f>
        <v>2</v>
      </c>
      <c r="P433" s="30">
        <f>INT((N433-A433)/7)+MAX(1,(WEEKDAY(N433,1)&lt;WEEKDAY(A433,1))+1)</f>
        <v>2</v>
      </c>
    </row>
    <row r="434" spans="1:16">
      <c r="A434" s="19">
        <v>44261</v>
      </c>
      <c r="B434" s="21">
        <f t="shared" si="62"/>
        <v>44261</v>
      </c>
      <c r="C434" s="17">
        <f t="shared" si="54"/>
        <v>6</v>
      </c>
      <c r="D434" s="3">
        <f>COUNTIF($C$2:C434,C434)</f>
        <v>62</v>
      </c>
      <c r="E434" s="3">
        <f>COUNTIF($C$2:C434,C434)</f>
        <v>62</v>
      </c>
      <c r="F434" s="3">
        <f>IF(COUNTIF($C$2:C434,C434)&gt;53,COUNTIF($C$2:C434,C434)-53,COUNTIF($C$2:C434,C434))</f>
        <v>9</v>
      </c>
      <c r="G434" s="29">
        <f t="shared" si="55"/>
        <v>10</v>
      </c>
      <c r="H434" s="29">
        <f t="shared" si="56"/>
        <v>10</v>
      </c>
      <c r="I434" s="3">
        <f>COUNTIF($C$2:$C$736,C434)</f>
        <v>105</v>
      </c>
      <c r="J434" s="3">
        <f t="shared" si="57"/>
        <v>2021</v>
      </c>
      <c r="K434" s="3">
        <f t="shared" si="58"/>
        <v>2021</v>
      </c>
      <c r="L434" s="3">
        <f t="shared" si="59"/>
        <v>10</v>
      </c>
      <c r="M434" s="29">
        <f t="shared" ca="1" si="60"/>
        <v>22</v>
      </c>
      <c r="N434" s="19">
        <f t="shared" si="61"/>
        <v>44268</v>
      </c>
      <c r="O434" s="30">
        <f>INT((N434-A434)/7)+MAX(1,(WEEKDAY(N434,2)&lt;WEEKDAY(A434,2))+1)</f>
        <v>2</v>
      </c>
      <c r="P434" s="30">
        <f>INT((N434-A434)/7)+MAX(1,(WEEKDAY(N434,1)&lt;WEEKDAY(A434,1))+1)</f>
        <v>2</v>
      </c>
    </row>
    <row r="435" spans="1:16">
      <c r="A435" s="19">
        <v>44262</v>
      </c>
      <c r="B435" s="21">
        <f t="shared" si="62"/>
        <v>44262</v>
      </c>
      <c r="C435" s="17">
        <f t="shared" si="54"/>
        <v>7</v>
      </c>
      <c r="D435" s="3">
        <f>COUNTIF($C$2:C435,C435)</f>
        <v>62</v>
      </c>
      <c r="E435" s="3">
        <f>COUNTIF($C$2:C435,C435)</f>
        <v>62</v>
      </c>
      <c r="F435" s="3">
        <f>IF(COUNTIF($C$2:C435,C435)&gt;53,COUNTIF($C$2:C435,C435)-53,COUNTIF($C$2:C435,C435))</f>
        <v>9</v>
      </c>
      <c r="G435" s="29">
        <f t="shared" si="55"/>
        <v>10</v>
      </c>
      <c r="H435" s="29">
        <f t="shared" si="56"/>
        <v>11</v>
      </c>
      <c r="I435" s="3">
        <f>COUNTIF($C$2:$C$736,C435)</f>
        <v>105</v>
      </c>
      <c r="J435" s="3">
        <f t="shared" si="57"/>
        <v>2021</v>
      </c>
      <c r="K435" s="3">
        <f t="shared" si="58"/>
        <v>2021</v>
      </c>
      <c r="L435" s="3">
        <f t="shared" si="59"/>
        <v>10</v>
      </c>
      <c r="M435" s="29">
        <f t="shared" ca="1" si="60"/>
        <v>22</v>
      </c>
      <c r="N435" s="19">
        <f t="shared" si="61"/>
        <v>44269</v>
      </c>
      <c r="O435" s="30">
        <f>INT((N435-A435)/7)+MAX(1,(WEEKDAY(N435,2)&lt;WEEKDAY(A435,2))+1)</f>
        <v>2</v>
      </c>
      <c r="P435" s="30">
        <f>INT((N435-A435)/7)+MAX(1,(WEEKDAY(N435,1)&lt;WEEKDAY(A435,1))+1)</f>
        <v>2</v>
      </c>
    </row>
    <row r="436" spans="1:16">
      <c r="A436" s="19">
        <v>44263</v>
      </c>
      <c r="B436" s="21">
        <f t="shared" si="62"/>
        <v>44263</v>
      </c>
      <c r="C436" s="17">
        <f t="shared" si="54"/>
        <v>1</v>
      </c>
      <c r="D436" s="3">
        <f>COUNTIF($C$2:C436,C436)</f>
        <v>63</v>
      </c>
      <c r="E436" s="3">
        <f>COUNTIF($C$2:C436,C436)</f>
        <v>63</v>
      </c>
      <c r="F436" s="3">
        <f>IF(COUNTIF($C$2:C436,C436)&gt;53,COUNTIF($C$2:C436,C436)-53,COUNTIF($C$2:C436,C436))</f>
        <v>10</v>
      </c>
      <c r="G436" s="29">
        <f t="shared" si="55"/>
        <v>11</v>
      </c>
      <c r="H436" s="29">
        <f t="shared" si="56"/>
        <v>11</v>
      </c>
      <c r="I436" s="3">
        <f>COUNTIF($C$2:$C$736,C436)</f>
        <v>105</v>
      </c>
      <c r="J436" s="3">
        <f t="shared" si="57"/>
        <v>2021</v>
      </c>
      <c r="K436" s="3">
        <f t="shared" si="58"/>
        <v>2021</v>
      </c>
      <c r="L436" s="3">
        <f t="shared" si="59"/>
        <v>10</v>
      </c>
      <c r="M436" s="29">
        <f t="shared" ca="1" si="60"/>
        <v>22</v>
      </c>
      <c r="N436" s="19">
        <f t="shared" si="61"/>
        <v>44270</v>
      </c>
      <c r="O436" s="30">
        <f>INT((N436-A436)/7)+MAX(1,(WEEKDAY(N436,2)&lt;WEEKDAY(A436,2))+1)</f>
        <v>2</v>
      </c>
      <c r="P436" s="30">
        <f>INT((N436-A436)/7)+MAX(1,(WEEKDAY(N436,1)&lt;WEEKDAY(A436,1))+1)</f>
        <v>2</v>
      </c>
    </row>
    <row r="437" spans="1:16">
      <c r="A437" s="19">
        <v>44264</v>
      </c>
      <c r="B437" s="21">
        <f t="shared" si="62"/>
        <v>44264</v>
      </c>
      <c r="C437" s="17">
        <f t="shared" si="54"/>
        <v>2</v>
      </c>
      <c r="D437" s="3">
        <f>COUNTIF($C$2:C437,C437)</f>
        <v>63</v>
      </c>
      <c r="E437" s="3">
        <f>COUNTIF($C$2:C437,C437)</f>
        <v>63</v>
      </c>
      <c r="F437" s="3">
        <f>IF(COUNTIF($C$2:C437,C437)&gt;53,COUNTIF($C$2:C437,C437)-53,COUNTIF($C$2:C437,C437))</f>
        <v>10</v>
      </c>
      <c r="G437" s="29">
        <f t="shared" si="55"/>
        <v>11</v>
      </c>
      <c r="H437" s="29">
        <f t="shared" si="56"/>
        <v>11</v>
      </c>
      <c r="I437" s="3">
        <f>COUNTIF($C$2:$C$736,C437)</f>
        <v>105</v>
      </c>
      <c r="J437" s="3">
        <f t="shared" si="57"/>
        <v>2021</v>
      </c>
      <c r="K437" s="3">
        <f t="shared" si="58"/>
        <v>2021</v>
      </c>
      <c r="L437" s="3">
        <f t="shared" si="59"/>
        <v>10</v>
      </c>
      <c r="M437" s="29">
        <f t="shared" ca="1" si="60"/>
        <v>22</v>
      </c>
      <c r="N437" s="19">
        <f t="shared" si="61"/>
        <v>44271</v>
      </c>
      <c r="O437" s="30">
        <f>INT((N437-A437)/7)+MAX(1,(WEEKDAY(N437,2)&lt;WEEKDAY(A437,2))+1)</f>
        <v>2</v>
      </c>
      <c r="P437" s="30">
        <f>INT((N437-A437)/7)+MAX(1,(WEEKDAY(N437,1)&lt;WEEKDAY(A437,1))+1)</f>
        <v>2</v>
      </c>
    </row>
    <row r="438" spans="1:16">
      <c r="A438" s="19">
        <v>44265</v>
      </c>
      <c r="B438" s="21">
        <f t="shared" si="62"/>
        <v>44265</v>
      </c>
      <c r="C438" s="17">
        <f t="shared" si="54"/>
        <v>3</v>
      </c>
      <c r="D438" s="3">
        <f>COUNTIF($C$2:C438,C438)</f>
        <v>63</v>
      </c>
      <c r="E438" s="3">
        <f>COUNTIF($C$2:C438,C438)</f>
        <v>63</v>
      </c>
      <c r="F438" s="3">
        <f>IF(COUNTIF($C$2:C438,C438)&gt;53,COUNTIF($C$2:C438,C438)-53,COUNTIF($C$2:C438,C438))</f>
        <v>10</v>
      </c>
      <c r="G438" s="29">
        <f t="shared" si="55"/>
        <v>11</v>
      </c>
      <c r="H438" s="29">
        <f t="shared" si="56"/>
        <v>11</v>
      </c>
      <c r="I438" s="3">
        <f>COUNTIF($C$2:$C$736,C438)</f>
        <v>105</v>
      </c>
      <c r="J438" s="3">
        <f t="shared" si="57"/>
        <v>2021</v>
      </c>
      <c r="K438" s="3">
        <f t="shared" si="58"/>
        <v>2021</v>
      </c>
      <c r="L438" s="3">
        <f t="shared" si="59"/>
        <v>10</v>
      </c>
      <c r="M438" s="29">
        <f t="shared" ca="1" si="60"/>
        <v>22</v>
      </c>
      <c r="N438" s="19">
        <f t="shared" si="61"/>
        <v>44272</v>
      </c>
      <c r="O438" s="30">
        <f>INT((N438-A438)/7)+MAX(1,(WEEKDAY(N438,2)&lt;WEEKDAY(A438,2))+1)</f>
        <v>2</v>
      </c>
      <c r="P438" s="30">
        <f>INT((N438-A438)/7)+MAX(1,(WEEKDAY(N438,1)&lt;WEEKDAY(A438,1))+1)</f>
        <v>2</v>
      </c>
    </row>
    <row r="439" spans="1:16">
      <c r="A439" s="19">
        <v>44266</v>
      </c>
      <c r="B439" s="21">
        <f t="shared" si="62"/>
        <v>44266</v>
      </c>
      <c r="C439" s="17">
        <f t="shared" si="54"/>
        <v>4</v>
      </c>
      <c r="D439" s="3">
        <f>COUNTIF($C$2:C439,C439)</f>
        <v>63</v>
      </c>
      <c r="E439" s="3">
        <f>COUNTIF($C$2:C439,C439)</f>
        <v>63</v>
      </c>
      <c r="F439" s="3">
        <f>IF(COUNTIF($C$2:C439,C439)&gt;53,COUNTIF($C$2:C439,C439)-53,COUNTIF($C$2:C439,C439))</f>
        <v>10</v>
      </c>
      <c r="G439" s="29">
        <f t="shared" si="55"/>
        <v>11</v>
      </c>
      <c r="H439" s="29">
        <f t="shared" si="56"/>
        <v>11</v>
      </c>
      <c r="I439" s="3">
        <f>COUNTIF($C$2:$C$736,C439)</f>
        <v>105</v>
      </c>
      <c r="J439" s="3">
        <f t="shared" si="57"/>
        <v>2021</v>
      </c>
      <c r="K439" s="3">
        <f t="shared" si="58"/>
        <v>2021</v>
      </c>
      <c r="L439" s="3">
        <f t="shared" si="59"/>
        <v>10</v>
      </c>
      <c r="M439" s="29">
        <f t="shared" ca="1" si="60"/>
        <v>22</v>
      </c>
      <c r="N439" s="19">
        <f t="shared" si="61"/>
        <v>44273</v>
      </c>
      <c r="O439" s="30">
        <f>INT((N439-A439)/7)+MAX(1,(WEEKDAY(N439,2)&lt;WEEKDAY(A439,2))+1)</f>
        <v>2</v>
      </c>
      <c r="P439" s="30">
        <f>INT((N439-A439)/7)+MAX(1,(WEEKDAY(N439,1)&lt;WEEKDAY(A439,1))+1)</f>
        <v>2</v>
      </c>
    </row>
    <row r="440" spans="1:16">
      <c r="A440" s="19">
        <v>44267</v>
      </c>
      <c r="B440" s="21">
        <f t="shared" si="62"/>
        <v>44267</v>
      </c>
      <c r="C440" s="17">
        <f t="shared" si="54"/>
        <v>5</v>
      </c>
      <c r="D440" s="3">
        <f>COUNTIF($C$2:C440,C440)</f>
        <v>63</v>
      </c>
      <c r="E440" s="3">
        <f>COUNTIF($C$2:C440,C440)</f>
        <v>63</v>
      </c>
      <c r="F440" s="3">
        <f>IF(COUNTIF($C$2:C440,C440)&gt;53,COUNTIF($C$2:C440,C440)-53,COUNTIF($C$2:C440,C440))</f>
        <v>10</v>
      </c>
      <c r="G440" s="29">
        <f t="shared" si="55"/>
        <v>11</v>
      </c>
      <c r="H440" s="29">
        <f t="shared" si="56"/>
        <v>11</v>
      </c>
      <c r="I440" s="3">
        <f>COUNTIF($C$2:$C$736,C440)</f>
        <v>105</v>
      </c>
      <c r="J440" s="3">
        <f t="shared" si="57"/>
        <v>2021</v>
      </c>
      <c r="K440" s="3">
        <f t="shared" si="58"/>
        <v>2021</v>
      </c>
      <c r="L440" s="3">
        <f t="shared" si="59"/>
        <v>11</v>
      </c>
      <c r="M440" s="29">
        <f t="shared" ca="1" si="60"/>
        <v>22</v>
      </c>
      <c r="N440" s="19">
        <f t="shared" si="61"/>
        <v>44274</v>
      </c>
      <c r="O440" s="30">
        <f>INT((N440-A440)/7)+MAX(1,(WEEKDAY(N440,2)&lt;WEEKDAY(A440,2))+1)</f>
        <v>2</v>
      </c>
      <c r="P440" s="30">
        <f>INT((N440-A440)/7)+MAX(1,(WEEKDAY(N440,1)&lt;WEEKDAY(A440,1))+1)</f>
        <v>2</v>
      </c>
    </row>
    <row r="441" spans="1:16">
      <c r="A441" s="19">
        <v>44268</v>
      </c>
      <c r="B441" s="21">
        <f t="shared" si="62"/>
        <v>44268</v>
      </c>
      <c r="C441" s="17">
        <f t="shared" si="54"/>
        <v>6</v>
      </c>
      <c r="D441" s="3">
        <f>COUNTIF($C$2:C441,C441)</f>
        <v>63</v>
      </c>
      <c r="E441" s="3">
        <f>COUNTIF($C$2:C441,C441)</f>
        <v>63</v>
      </c>
      <c r="F441" s="3">
        <f>IF(COUNTIF($C$2:C441,C441)&gt;53,COUNTIF($C$2:C441,C441)-53,COUNTIF($C$2:C441,C441))</f>
        <v>10</v>
      </c>
      <c r="G441" s="29">
        <f t="shared" si="55"/>
        <v>11</v>
      </c>
      <c r="H441" s="29">
        <f t="shared" si="56"/>
        <v>11</v>
      </c>
      <c r="I441" s="3">
        <f>COUNTIF($C$2:$C$736,C441)</f>
        <v>105</v>
      </c>
      <c r="J441" s="3">
        <f t="shared" si="57"/>
        <v>2021</v>
      </c>
      <c r="K441" s="3">
        <f t="shared" si="58"/>
        <v>2021</v>
      </c>
      <c r="L441" s="3">
        <f t="shared" si="59"/>
        <v>11</v>
      </c>
      <c r="M441" s="29">
        <f t="shared" ca="1" si="60"/>
        <v>22</v>
      </c>
      <c r="N441" s="19">
        <f t="shared" si="61"/>
        <v>44275</v>
      </c>
      <c r="O441" s="30">
        <f>INT((N441-A441)/7)+MAX(1,(WEEKDAY(N441,2)&lt;WEEKDAY(A441,2))+1)</f>
        <v>2</v>
      </c>
      <c r="P441" s="30">
        <f>INT((N441-A441)/7)+MAX(1,(WEEKDAY(N441,1)&lt;WEEKDAY(A441,1))+1)</f>
        <v>2</v>
      </c>
    </row>
    <row r="442" spans="1:16">
      <c r="A442" s="19">
        <v>44269</v>
      </c>
      <c r="B442" s="21">
        <f t="shared" si="62"/>
        <v>44269</v>
      </c>
      <c r="C442" s="17">
        <f t="shared" si="54"/>
        <v>7</v>
      </c>
      <c r="D442" s="3">
        <f>COUNTIF($C$2:C442,C442)</f>
        <v>63</v>
      </c>
      <c r="E442" s="3">
        <f>COUNTIF($C$2:C442,C442)</f>
        <v>63</v>
      </c>
      <c r="F442" s="3">
        <f>IF(COUNTIF($C$2:C442,C442)&gt;53,COUNTIF($C$2:C442,C442)-53,COUNTIF($C$2:C442,C442))</f>
        <v>10</v>
      </c>
      <c r="G442" s="29">
        <f t="shared" si="55"/>
        <v>11</v>
      </c>
      <c r="H442" s="29">
        <f t="shared" si="56"/>
        <v>12</v>
      </c>
      <c r="I442" s="3">
        <f>COUNTIF($C$2:$C$736,C442)</f>
        <v>105</v>
      </c>
      <c r="J442" s="3">
        <f t="shared" si="57"/>
        <v>2021</v>
      </c>
      <c r="K442" s="3">
        <f t="shared" si="58"/>
        <v>2021</v>
      </c>
      <c r="L442" s="3">
        <f t="shared" si="59"/>
        <v>11</v>
      </c>
      <c r="M442" s="29">
        <f t="shared" ca="1" si="60"/>
        <v>22</v>
      </c>
      <c r="N442" s="19">
        <f t="shared" si="61"/>
        <v>44276</v>
      </c>
      <c r="O442" s="30">
        <f>INT((N442-A442)/7)+MAX(1,(WEEKDAY(N442,2)&lt;WEEKDAY(A442,2))+1)</f>
        <v>2</v>
      </c>
      <c r="P442" s="30">
        <f>INT((N442-A442)/7)+MAX(1,(WEEKDAY(N442,1)&lt;WEEKDAY(A442,1))+1)</f>
        <v>2</v>
      </c>
    </row>
    <row r="443" spans="1:16">
      <c r="A443" s="19">
        <v>44270</v>
      </c>
      <c r="B443" s="21">
        <f t="shared" si="62"/>
        <v>44270</v>
      </c>
      <c r="C443" s="17">
        <f t="shared" si="54"/>
        <v>1</v>
      </c>
      <c r="D443" s="3">
        <f>COUNTIF($C$2:C443,C443)</f>
        <v>64</v>
      </c>
      <c r="E443" s="3">
        <f>COUNTIF($C$2:C443,C443)</f>
        <v>64</v>
      </c>
      <c r="F443" s="3">
        <f>IF(COUNTIF($C$2:C443,C443)&gt;53,COUNTIF($C$2:C443,C443)-53,COUNTIF($C$2:C443,C443))</f>
        <v>11</v>
      </c>
      <c r="G443" s="29">
        <f t="shared" si="55"/>
        <v>12</v>
      </c>
      <c r="H443" s="29">
        <f t="shared" si="56"/>
        <v>12</v>
      </c>
      <c r="I443" s="3">
        <f>COUNTIF($C$2:$C$736,C443)</f>
        <v>105</v>
      </c>
      <c r="J443" s="3">
        <f t="shared" si="57"/>
        <v>2021</v>
      </c>
      <c r="K443" s="3">
        <f t="shared" si="58"/>
        <v>2021</v>
      </c>
      <c r="L443" s="3">
        <f t="shared" si="59"/>
        <v>11</v>
      </c>
      <c r="M443" s="29">
        <f t="shared" ca="1" si="60"/>
        <v>22</v>
      </c>
      <c r="N443" s="19">
        <f t="shared" si="61"/>
        <v>44277</v>
      </c>
      <c r="O443" s="30">
        <f>INT((N443-A443)/7)+MAX(1,(WEEKDAY(N443,2)&lt;WEEKDAY(A443,2))+1)</f>
        <v>2</v>
      </c>
      <c r="P443" s="30">
        <f>INT((N443-A443)/7)+MAX(1,(WEEKDAY(N443,1)&lt;WEEKDAY(A443,1))+1)</f>
        <v>2</v>
      </c>
    </row>
    <row r="444" spans="1:16">
      <c r="A444" s="19">
        <v>44271</v>
      </c>
      <c r="B444" s="21">
        <f t="shared" si="62"/>
        <v>44271</v>
      </c>
      <c r="C444" s="17">
        <f t="shared" si="54"/>
        <v>2</v>
      </c>
      <c r="D444" s="3">
        <f>COUNTIF($C$2:C444,C444)</f>
        <v>64</v>
      </c>
      <c r="E444" s="3">
        <f>COUNTIF($C$2:C444,C444)</f>
        <v>64</v>
      </c>
      <c r="F444" s="3">
        <f>IF(COUNTIF($C$2:C444,C444)&gt;53,COUNTIF($C$2:C444,C444)-53,COUNTIF($C$2:C444,C444))</f>
        <v>11</v>
      </c>
      <c r="G444" s="29">
        <f t="shared" si="55"/>
        <v>12</v>
      </c>
      <c r="H444" s="29">
        <f t="shared" si="56"/>
        <v>12</v>
      </c>
      <c r="I444" s="3">
        <f>COUNTIF($C$2:$C$736,C444)</f>
        <v>105</v>
      </c>
      <c r="J444" s="3">
        <f t="shared" si="57"/>
        <v>2021</v>
      </c>
      <c r="K444" s="3">
        <f t="shared" si="58"/>
        <v>2021</v>
      </c>
      <c r="L444" s="3">
        <f t="shared" si="59"/>
        <v>11</v>
      </c>
      <c r="M444" s="29">
        <f t="shared" ca="1" si="60"/>
        <v>22</v>
      </c>
      <c r="N444" s="19">
        <f t="shared" si="61"/>
        <v>44278</v>
      </c>
      <c r="O444" s="30">
        <f>INT((N444-A444)/7)+MAX(1,(WEEKDAY(N444,2)&lt;WEEKDAY(A444,2))+1)</f>
        <v>2</v>
      </c>
      <c r="P444" s="30">
        <f>INT((N444-A444)/7)+MAX(1,(WEEKDAY(N444,1)&lt;WEEKDAY(A444,1))+1)</f>
        <v>2</v>
      </c>
    </row>
    <row r="445" spans="1:16">
      <c r="A445" s="19">
        <v>44272</v>
      </c>
      <c r="B445" s="21">
        <f t="shared" si="62"/>
        <v>44272</v>
      </c>
      <c r="C445" s="17">
        <f t="shared" si="54"/>
        <v>3</v>
      </c>
      <c r="D445" s="3">
        <f>COUNTIF($C$2:C445,C445)</f>
        <v>64</v>
      </c>
      <c r="E445" s="3">
        <f>COUNTIF($C$2:C445,C445)</f>
        <v>64</v>
      </c>
      <c r="F445" s="3">
        <f>IF(COUNTIF($C$2:C445,C445)&gt;53,COUNTIF($C$2:C445,C445)-53,COUNTIF($C$2:C445,C445))</f>
        <v>11</v>
      </c>
      <c r="G445" s="29">
        <f t="shared" si="55"/>
        <v>12</v>
      </c>
      <c r="H445" s="29">
        <f t="shared" si="56"/>
        <v>12</v>
      </c>
      <c r="I445" s="3">
        <f>COUNTIF($C$2:$C$736,C445)</f>
        <v>105</v>
      </c>
      <c r="J445" s="3">
        <f t="shared" si="57"/>
        <v>2021</v>
      </c>
      <c r="K445" s="3">
        <f t="shared" si="58"/>
        <v>2021</v>
      </c>
      <c r="L445" s="3">
        <f t="shared" si="59"/>
        <v>11</v>
      </c>
      <c r="M445" s="29">
        <f t="shared" ca="1" si="60"/>
        <v>22</v>
      </c>
      <c r="N445" s="19">
        <f t="shared" si="61"/>
        <v>44279</v>
      </c>
      <c r="O445" s="30">
        <f>INT((N445-A445)/7)+MAX(1,(WEEKDAY(N445,2)&lt;WEEKDAY(A445,2))+1)</f>
        <v>2</v>
      </c>
      <c r="P445" s="30">
        <f>INT((N445-A445)/7)+MAX(1,(WEEKDAY(N445,1)&lt;WEEKDAY(A445,1))+1)</f>
        <v>2</v>
      </c>
    </row>
    <row r="446" spans="1:16">
      <c r="A446" s="19">
        <v>44273</v>
      </c>
      <c r="B446" s="21">
        <f t="shared" si="62"/>
        <v>44273</v>
      </c>
      <c r="C446" s="17">
        <f t="shared" si="54"/>
        <v>4</v>
      </c>
      <c r="D446" s="3">
        <f>COUNTIF($C$2:C446,C446)</f>
        <v>64</v>
      </c>
      <c r="E446" s="3">
        <f>COUNTIF($C$2:C446,C446)</f>
        <v>64</v>
      </c>
      <c r="F446" s="3">
        <f>IF(COUNTIF($C$2:C446,C446)&gt;53,COUNTIF($C$2:C446,C446)-53,COUNTIF($C$2:C446,C446))</f>
        <v>11</v>
      </c>
      <c r="G446" s="29">
        <f t="shared" si="55"/>
        <v>12</v>
      </c>
      <c r="H446" s="29">
        <f t="shared" si="56"/>
        <v>12</v>
      </c>
      <c r="I446" s="3">
        <f>COUNTIF($C$2:$C$736,C446)</f>
        <v>105</v>
      </c>
      <c r="J446" s="3">
        <f t="shared" si="57"/>
        <v>2021</v>
      </c>
      <c r="K446" s="3">
        <f t="shared" si="58"/>
        <v>2021</v>
      </c>
      <c r="L446" s="3">
        <f t="shared" si="59"/>
        <v>11</v>
      </c>
      <c r="M446" s="29">
        <f t="shared" ca="1" si="60"/>
        <v>22</v>
      </c>
      <c r="N446" s="19">
        <f t="shared" si="61"/>
        <v>44280</v>
      </c>
      <c r="O446" s="30">
        <f>INT((N446-A446)/7)+MAX(1,(WEEKDAY(N446,2)&lt;WEEKDAY(A446,2))+1)</f>
        <v>2</v>
      </c>
      <c r="P446" s="30">
        <f>INT((N446-A446)/7)+MAX(1,(WEEKDAY(N446,1)&lt;WEEKDAY(A446,1))+1)</f>
        <v>2</v>
      </c>
    </row>
    <row r="447" spans="1:16">
      <c r="A447" s="19">
        <v>44274</v>
      </c>
      <c r="B447" s="21">
        <f t="shared" si="62"/>
        <v>44274</v>
      </c>
      <c r="C447" s="17">
        <f t="shared" si="54"/>
        <v>5</v>
      </c>
      <c r="D447" s="3">
        <f>COUNTIF($C$2:C447,C447)</f>
        <v>64</v>
      </c>
      <c r="E447" s="3">
        <f>COUNTIF($C$2:C447,C447)</f>
        <v>64</v>
      </c>
      <c r="F447" s="3">
        <f>IF(COUNTIF($C$2:C447,C447)&gt;53,COUNTIF($C$2:C447,C447)-53,COUNTIF($C$2:C447,C447))</f>
        <v>11</v>
      </c>
      <c r="G447" s="29">
        <f t="shared" si="55"/>
        <v>12</v>
      </c>
      <c r="H447" s="29">
        <f t="shared" si="56"/>
        <v>12</v>
      </c>
      <c r="I447" s="3">
        <f>COUNTIF($C$2:$C$736,C447)</f>
        <v>105</v>
      </c>
      <c r="J447" s="3">
        <f t="shared" si="57"/>
        <v>2021</v>
      </c>
      <c r="K447" s="3">
        <f t="shared" si="58"/>
        <v>2021</v>
      </c>
      <c r="L447" s="3">
        <f t="shared" si="59"/>
        <v>12</v>
      </c>
      <c r="M447" s="29">
        <f t="shared" ca="1" si="60"/>
        <v>22</v>
      </c>
      <c r="N447" s="19">
        <f t="shared" si="61"/>
        <v>44281</v>
      </c>
      <c r="O447" s="30">
        <f>INT((N447-A447)/7)+MAX(1,(WEEKDAY(N447,2)&lt;WEEKDAY(A447,2))+1)</f>
        <v>2</v>
      </c>
      <c r="P447" s="30">
        <f>INT((N447-A447)/7)+MAX(1,(WEEKDAY(N447,1)&lt;WEEKDAY(A447,1))+1)</f>
        <v>2</v>
      </c>
    </row>
    <row r="448" spans="1:16">
      <c r="A448" s="19">
        <v>44275</v>
      </c>
      <c r="B448" s="21">
        <f t="shared" si="62"/>
        <v>44275</v>
      </c>
      <c r="C448" s="17">
        <f t="shared" si="54"/>
        <v>6</v>
      </c>
      <c r="D448" s="3">
        <f>COUNTIF($C$2:C448,C448)</f>
        <v>64</v>
      </c>
      <c r="E448" s="3">
        <f>COUNTIF($C$2:C448,C448)</f>
        <v>64</v>
      </c>
      <c r="F448" s="3">
        <f>IF(COUNTIF($C$2:C448,C448)&gt;53,COUNTIF($C$2:C448,C448)-53,COUNTIF($C$2:C448,C448))</f>
        <v>11</v>
      </c>
      <c r="G448" s="29">
        <f t="shared" si="55"/>
        <v>12</v>
      </c>
      <c r="H448" s="29">
        <f t="shared" si="56"/>
        <v>12</v>
      </c>
      <c r="I448" s="3">
        <f>COUNTIF($C$2:$C$736,C448)</f>
        <v>105</v>
      </c>
      <c r="J448" s="3">
        <f t="shared" si="57"/>
        <v>2021</v>
      </c>
      <c r="K448" s="3">
        <f t="shared" si="58"/>
        <v>2021</v>
      </c>
      <c r="L448" s="3">
        <f t="shared" si="59"/>
        <v>12</v>
      </c>
      <c r="M448" s="29">
        <f t="shared" ca="1" si="60"/>
        <v>22</v>
      </c>
      <c r="N448" s="19">
        <f t="shared" si="61"/>
        <v>44282</v>
      </c>
      <c r="O448" s="30">
        <f>INT((N448-A448)/7)+MAX(1,(WEEKDAY(N448,2)&lt;WEEKDAY(A448,2))+1)</f>
        <v>2</v>
      </c>
      <c r="P448" s="30">
        <f>INT((N448-A448)/7)+MAX(1,(WEEKDAY(N448,1)&lt;WEEKDAY(A448,1))+1)</f>
        <v>2</v>
      </c>
    </row>
    <row r="449" spans="1:16">
      <c r="A449" s="19">
        <v>44276</v>
      </c>
      <c r="B449" s="21">
        <f t="shared" si="62"/>
        <v>44276</v>
      </c>
      <c r="C449" s="17">
        <f t="shared" si="54"/>
        <v>7</v>
      </c>
      <c r="D449" s="3">
        <f>COUNTIF($C$2:C449,C449)</f>
        <v>64</v>
      </c>
      <c r="E449" s="3">
        <f>COUNTIF($C$2:C449,C449)</f>
        <v>64</v>
      </c>
      <c r="F449" s="3">
        <f>IF(COUNTIF($C$2:C449,C449)&gt;53,COUNTIF($C$2:C449,C449)-53,COUNTIF($C$2:C449,C449))</f>
        <v>11</v>
      </c>
      <c r="G449" s="29">
        <f t="shared" si="55"/>
        <v>12</v>
      </c>
      <c r="H449" s="29">
        <f t="shared" si="56"/>
        <v>13</v>
      </c>
      <c r="I449" s="3">
        <f>COUNTIF($C$2:$C$736,C449)</f>
        <v>105</v>
      </c>
      <c r="J449" s="3">
        <f t="shared" si="57"/>
        <v>2021</v>
      </c>
      <c r="K449" s="3">
        <f t="shared" si="58"/>
        <v>2021</v>
      </c>
      <c r="L449" s="3">
        <f t="shared" si="59"/>
        <v>12</v>
      </c>
      <c r="M449" s="29">
        <f t="shared" ca="1" si="60"/>
        <v>22</v>
      </c>
      <c r="N449" s="19">
        <f t="shared" si="61"/>
        <v>44283</v>
      </c>
      <c r="O449" s="30">
        <f>INT((N449-A449)/7)+MAX(1,(WEEKDAY(N449,2)&lt;WEEKDAY(A449,2))+1)</f>
        <v>2</v>
      </c>
      <c r="P449" s="30">
        <f>INT((N449-A449)/7)+MAX(1,(WEEKDAY(N449,1)&lt;WEEKDAY(A449,1))+1)</f>
        <v>2</v>
      </c>
    </row>
    <row r="450" spans="1:16">
      <c r="A450" s="19">
        <v>44277</v>
      </c>
      <c r="B450" s="21">
        <f t="shared" si="62"/>
        <v>44277</v>
      </c>
      <c r="C450" s="17">
        <f t="shared" si="54"/>
        <v>1</v>
      </c>
      <c r="D450" s="3">
        <f>COUNTIF($C$2:C450,C450)</f>
        <v>65</v>
      </c>
      <c r="E450" s="3">
        <f>COUNTIF($C$2:C450,C450)</f>
        <v>65</v>
      </c>
      <c r="F450" s="3">
        <f>IF(COUNTIF($C$2:C450,C450)&gt;53,COUNTIF($C$2:C450,C450)-53,COUNTIF($C$2:C450,C450))</f>
        <v>12</v>
      </c>
      <c r="G450" s="29">
        <f t="shared" si="55"/>
        <v>13</v>
      </c>
      <c r="H450" s="29">
        <f t="shared" si="56"/>
        <v>13</v>
      </c>
      <c r="I450" s="3">
        <f>COUNTIF($C$2:$C$736,C450)</f>
        <v>105</v>
      </c>
      <c r="J450" s="3">
        <f t="shared" si="57"/>
        <v>2021</v>
      </c>
      <c r="K450" s="3">
        <f t="shared" si="58"/>
        <v>2021</v>
      </c>
      <c r="L450" s="3">
        <f t="shared" si="59"/>
        <v>12</v>
      </c>
      <c r="M450" s="29">
        <f t="shared" ca="1" si="60"/>
        <v>22</v>
      </c>
      <c r="N450" s="19">
        <f t="shared" si="61"/>
        <v>44284</v>
      </c>
      <c r="O450" s="30">
        <f>INT((N450-A450)/7)+MAX(1,(WEEKDAY(N450,2)&lt;WEEKDAY(A450,2))+1)</f>
        <v>2</v>
      </c>
      <c r="P450" s="30">
        <f>INT((N450-A450)/7)+MAX(1,(WEEKDAY(N450,1)&lt;WEEKDAY(A450,1))+1)</f>
        <v>2</v>
      </c>
    </row>
    <row r="451" spans="1:16">
      <c r="A451" s="19">
        <v>44278</v>
      </c>
      <c r="B451" s="21">
        <f t="shared" si="62"/>
        <v>44278</v>
      </c>
      <c r="C451" s="17">
        <f t="shared" ref="C451:C514" si="63">WEEKDAY(B451,2)</f>
        <v>2</v>
      </c>
      <c r="D451" s="3">
        <f>COUNTIF($C$2:C451,C451)</f>
        <v>65</v>
      </c>
      <c r="E451" s="3">
        <f>COUNTIF($C$2:C451,C451)</f>
        <v>65</v>
      </c>
      <c r="F451" s="3">
        <f>IF(COUNTIF($C$2:C451,C451)&gt;53,COUNTIF($C$2:C451,C451)-53,COUNTIF($C$2:C451,C451))</f>
        <v>12</v>
      </c>
      <c r="G451" s="29">
        <f t="shared" ref="G451:G514" si="64">WEEKNUM(A451,2)</f>
        <v>13</v>
      </c>
      <c r="H451" s="29">
        <f t="shared" ref="H451:H514" si="65">WEEKNUM(A451,1)</f>
        <v>13</v>
      </c>
      <c r="I451" s="3">
        <f>COUNTIF($C$2:$C$736,C451)</f>
        <v>105</v>
      </c>
      <c r="J451" s="3">
        <f t="shared" ref="J451:J514" si="66">YEAR(A451)</f>
        <v>2021</v>
      </c>
      <c r="K451" s="3">
        <f t="shared" ref="K451:K514" si="67">IF(E451&lt;=53,2020,2021)</f>
        <v>2021</v>
      </c>
      <c r="L451" s="3">
        <f t="shared" ref="L451:L514" si="68">INT((A451-DATE(YEAR(A451),1,1))/7)+1</f>
        <v>12</v>
      </c>
      <c r="M451" s="29">
        <f t="shared" ref="M451:M514" ca="1" si="69">WEEKNUM(TODAY())</f>
        <v>22</v>
      </c>
      <c r="N451" s="19">
        <f t="shared" ref="N451:N514" si="70">A451+7</f>
        <v>44285</v>
      </c>
      <c r="O451" s="30">
        <f>INT((N451-A451)/7)+MAX(1,(WEEKDAY(N451,2)&lt;WEEKDAY(A451,2))+1)</f>
        <v>2</v>
      </c>
      <c r="P451" s="30">
        <f>INT((N451-A451)/7)+MAX(1,(WEEKDAY(N451,1)&lt;WEEKDAY(A451,1))+1)</f>
        <v>2</v>
      </c>
    </row>
    <row r="452" spans="1:16">
      <c r="A452" s="19">
        <v>44279</v>
      </c>
      <c r="B452" s="21">
        <f t="shared" si="62"/>
        <v>44279</v>
      </c>
      <c r="C452" s="17">
        <f t="shared" si="63"/>
        <v>3</v>
      </c>
      <c r="D452" s="3">
        <f>COUNTIF($C$2:C452,C452)</f>
        <v>65</v>
      </c>
      <c r="E452" s="3">
        <f>COUNTIF($C$2:C452,C452)</f>
        <v>65</v>
      </c>
      <c r="F452" s="3">
        <f>IF(COUNTIF($C$2:C452,C452)&gt;53,COUNTIF($C$2:C452,C452)-53,COUNTIF($C$2:C452,C452))</f>
        <v>12</v>
      </c>
      <c r="G452" s="29">
        <f t="shared" si="64"/>
        <v>13</v>
      </c>
      <c r="H452" s="29">
        <f t="shared" si="65"/>
        <v>13</v>
      </c>
      <c r="I452" s="3">
        <f>COUNTIF($C$2:$C$736,C452)</f>
        <v>105</v>
      </c>
      <c r="J452" s="3">
        <f t="shared" si="66"/>
        <v>2021</v>
      </c>
      <c r="K452" s="3">
        <f t="shared" si="67"/>
        <v>2021</v>
      </c>
      <c r="L452" s="3">
        <f t="shared" si="68"/>
        <v>12</v>
      </c>
      <c r="M452" s="29">
        <f t="shared" ca="1" si="69"/>
        <v>22</v>
      </c>
      <c r="N452" s="19">
        <f t="shared" si="70"/>
        <v>44286</v>
      </c>
      <c r="O452" s="30">
        <f>INT((N452-A452)/7)+MAX(1,(WEEKDAY(N452,2)&lt;WEEKDAY(A452,2))+1)</f>
        <v>2</v>
      </c>
      <c r="P452" s="30">
        <f>INT((N452-A452)/7)+MAX(1,(WEEKDAY(N452,1)&lt;WEEKDAY(A452,1))+1)</f>
        <v>2</v>
      </c>
    </row>
    <row r="453" spans="1:16">
      <c r="A453" s="19">
        <v>44280</v>
      </c>
      <c r="B453" s="21">
        <f t="shared" ref="B453:B516" si="71">A453</f>
        <v>44280</v>
      </c>
      <c r="C453" s="17">
        <f t="shared" si="63"/>
        <v>4</v>
      </c>
      <c r="D453" s="3">
        <f>COUNTIF($C$2:C453,C453)</f>
        <v>65</v>
      </c>
      <c r="E453" s="3">
        <f>COUNTIF($C$2:C453,C453)</f>
        <v>65</v>
      </c>
      <c r="F453" s="3">
        <f>IF(COUNTIF($C$2:C453,C453)&gt;53,COUNTIF($C$2:C453,C453)-53,COUNTIF($C$2:C453,C453))</f>
        <v>12</v>
      </c>
      <c r="G453" s="29">
        <f t="shared" si="64"/>
        <v>13</v>
      </c>
      <c r="H453" s="29">
        <f t="shared" si="65"/>
        <v>13</v>
      </c>
      <c r="I453" s="3">
        <f>COUNTIF($C$2:$C$736,C453)</f>
        <v>105</v>
      </c>
      <c r="J453" s="3">
        <f t="shared" si="66"/>
        <v>2021</v>
      </c>
      <c r="K453" s="3">
        <f t="shared" si="67"/>
        <v>2021</v>
      </c>
      <c r="L453" s="3">
        <f t="shared" si="68"/>
        <v>12</v>
      </c>
      <c r="M453" s="29">
        <f t="shared" ca="1" si="69"/>
        <v>22</v>
      </c>
      <c r="N453" s="19">
        <f t="shared" si="70"/>
        <v>44287</v>
      </c>
      <c r="O453" s="30">
        <f>INT((N453-A453)/7)+MAX(1,(WEEKDAY(N453,2)&lt;WEEKDAY(A453,2))+1)</f>
        <v>2</v>
      </c>
      <c r="P453" s="30">
        <f>INT((N453-A453)/7)+MAX(1,(WEEKDAY(N453,1)&lt;WEEKDAY(A453,1))+1)</f>
        <v>2</v>
      </c>
    </row>
    <row r="454" spans="1:16">
      <c r="A454" s="19">
        <v>44281</v>
      </c>
      <c r="B454" s="21">
        <f t="shared" si="71"/>
        <v>44281</v>
      </c>
      <c r="C454" s="17">
        <f t="shared" si="63"/>
        <v>5</v>
      </c>
      <c r="D454" s="3">
        <f>COUNTIF($C$2:C454,C454)</f>
        <v>65</v>
      </c>
      <c r="E454" s="3">
        <f>COUNTIF($C$2:C454,C454)</f>
        <v>65</v>
      </c>
      <c r="F454" s="3">
        <f>IF(COUNTIF($C$2:C454,C454)&gt;53,COUNTIF($C$2:C454,C454)-53,COUNTIF($C$2:C454,C454))</f>
        <v>12</v>
      </c>
      <c r="G454" s="29">
        <f t="shared" si="64"/>
        <v>13</v>
      </c>
      <c r="H454" s="29">
        <f t="shared" si="65"/>
        <v>13</v>
      </c>
      <c r="I454" s="3">
        <f>COUNTIF($C$2:$C$736,C454)</f>
        <v>105</v>
      </c>
      <c r="J454" s="3">
        <f t="shared" si="66"/>
        <v>2021</v>
      </c>
      <c r="K454" s="3">
        <f t="shared" si="67"/>
        <v>2021</v>
      </c>
      <c r="L454" s="3">
        <f t="shared" si="68"/>
        <v>13</v>
      </c>
      <c r="M454" s="29">
        <f t="shared" ca="1" si="69"/>
        <v>22</v>
      </c>
      <c r="N454" s="19">
        <f t="shared" si="70"/>
        <v>44288</v>
      </c>
      <c r="O454" s="30">
        <f>INT((N454-A454)/7)+MAX(1,(WEEKDAY(N454,2)&lt;WEEKDAY(A454,2))+1)</f>
        <v>2</v>
      </c>
      <c r="P454" s="30">
        <f>INT((N454-A454)/7)+MAX(1,(WEEKDAY(N454,1)&lt;WEEKDAY(A454,1))+1)</f>
        <v>2</v>
      </c>
    </row>
    <row r="455" spans="1:16">
      <c r="A455" s="19">
        <v>44282</v>
      </c>
      <c r="B455" s="21">
        <f t="shared" si="71"/>
        <v>44282</v>
      </c>
      <c r="C455" s="17">
        <f t="shared" si="63"/>
        <v>6</v>
      </c>
      <c r="D455" s="3">
        <f>COUNTIF($C$2:C455,C455)</f>
        <v>65</v>
      </c>
      <c r="E455" s="3">
        <f>COUNTIF($C$2:C455,C455)</f>
        <v>65</v>
      </c>
      <c r="F455" s="3">
        <f>IF(COUNTIF($C$2:C455,C455)&gt;53,COUNTIF($C$2:C455,C455)-53,COUNTIF($C$2:C455,C455))</f>
        <v>12</v>
      </c>
      <c r="G455" s="29">
        <f t="shared" si="64"/>
        <v>13</v>
      </c>
      <c r="H455" s="29">
        <f t="shared" si="65"/>
        <v>13</v>
      </c>
      <c r="I455" s="3">
        <f>COUNTIF($C$2:$C$736,C455)</f>
        <v>105</v>
      </c>
      <c r="J455" s="3">
        <f t="shared" si="66"/>
        <v>2021</v>
      </c>
      <c r="K455" s="3">
        <f t="shared" si="67"/>
        <v>2021</v>
      </c>
      <c r="L455" s="3">
        <f t="shared" si="68"/>
        <v>13</v>
      </c>
      <c r="M455" s="29">
        <f t="shared" ca="1" si="69"/>
        <v>22</v>
      </c>
      <c r="N455" s="19">
        <f t="shared" si="70"/>
        <v>44289</v>
      </c>
      <c r="O455" s="30">
        <f>INT((N455-A455)/7)+MAX(1,(WEEKDAY(N455,2)&lt;WEEKDAY(A455,2))+1)</f>
        <v>2</v>
      </c>
      <c r="P455" s="30">
        <f>INT((N455-A455)/7)+MAX(1,(WEEKDAY(N455,1)&lt;WEEKDAY(A455,1))+1)</f>
        <v>2</v>
      </c>
    </row>
    <row r="456" spans="1:16">
      <c r="A456" s="19">
        <v>44283</v>
      </c>
      <c r="B456" s="21">
        <f t="shared" si="71"/>
        <v>44283</v>
      </c>
      <c r="C456" s="17">
        <f t="shared" si="63"/>
        <v>7</v>
      </c>
      <c r="D456" s="3">
        <f>COUNTIF($C$2:C456,C456)</f>
        <v>65</v>
      </c>
      <c r="E456" s="3">
        <f>COUNTIF($C$2:C456,C456)</f>
        <v>65</v>
      </c>
      <c r="F456" s="3">
        <f>IF(COUNTIF($C$2:C456,C456)&gt;53,COUNTIF($C$2:C456,C456)-53,COUNTIF($C$2:C456,C456))</f>
        <v>12</v>
      </c>
      <c r="G456" s="29">
        <f t="shared" si="64"/>
        <v>13</v>
      </c>
      <c r="H456" s="29">
        <f t="shared" si="65"/>
        <v>14</v>
      </c>
      <c r="I456" s="3">
        <f>COUNTIF($C$2:$C$736,C456)</f>
        <v>105</v>
      </c>
      <c r="J456" s="3">
        <f t="shared" si="66"/>
        <v>2021</v>
      </c>
      <c r="K456" s="3">
        <f t="shared" si="67"/>
        <v>2021</v>
      </c>
      <c r="L456" s="3">
        <f t="shared" si="68"/>
        <v>13</v>
      </c>
      <c r="M456" s="29">
        <f t="shared" ca="1" si="69"/>
        <v>22</v>
      </c>
      <c r="N456" s="19">
        <f t="shared" si="70"/>
        <v>44290</v>
      </c>
      <c r="O456" s="30">
        <f>INT((N456-A456)/7)+MAX(1,(WEEKDAY(N456,2)&lt;WEEKDAY(A456,2))+1)</f>
        <v>2</v>
      </c>
      <c r="P456" s="30">
        <f>INT((N456-A456)/7)+MAX(1,(WEEKDAY(N456,1)&lt;WEEKDAY(A456,1))+1)</f>
        <v>2</v>
      </c>
    </row>
    <row r="457" spans="1:16">
      <c r="A457" s="19">
        <v>44284</v>
      </c>
      <c r="B457" s="21">
        <f t="shared" si="71"/>
        <v>44284</v>
      </c>
      <c r="C457" s="17">
        <f t="shared" si="63"/>
        <v>1</v>
      </c>
      <c r="D457" s="3">
        <f>COUNTIF($C$2:C457,C457)</f>
        <v>66</v>
      </c>
      <c r="E457" s="3">
        <f>COUNTIF($C$2:C457,C457)</f>
        <v>66</v>
      </c>
      <c r="F457" s="3">
        <f>IF(COUNTIF($C$2:C457,C457)&gt;53,COUNTIF($C$2:C457,C457)-53,COUNTIF($C$2:C457,C457))</f>
        <v>13</v>
      </c>
      <c r="G457" s="29">
        <f t="shared" si="64"/>
        <v>14</v>
      </c>
      <c r="H457" s="29">
        <f t="shared" si="65"/>
        <v>14</v>
      </c>
      <c r="I457" s="3">
        <f>COUNTIF($C$2:$C$736,C457)</f>
        <v>105</v>
      </c>
      <c r="J457" s="3">
        <f t="shared" si="66"/>
        <v>2021</v>
      </c>
      <c r="K457" s="3">
        <f t="shared" si="67"/>
        <v>2021</v>
      </c>
      <c r="L457" s="3">
        <f t="shared" si="68"/>
        <v>13</v>
      </c>
      <c r="M457" s="29">
        <f t="shared" ca="1" si="69"/>
        <v>22</v>
      </c>
      <c r="N457" s="19">
        <f t="shared" si="70"/>
        <v>44291</v>
      </c>
      <c r="O457" s="30">
        <f>INT((N457-A457)/7)+MAX(1,(WEEKDAY(N457,2)&lt;WEEKDAY(A457,2))+1)</f>
        <v>2</v>
      </c>
      <c r="P457" s="30">
        <f>INT((N457-A457)/7)+MAX(1,(WEEKDAY(N457,1)&lt;WEEKDAY(A457,1))+1)</f>
        <v>2</v>
      </c>
    </row>
    <row r="458" spans="1:16">
      <c r="A458" s="19">
        <v>44285</v>
      </c>
      <c r="B458" s="21">
        <f t="shared" si="71"/>
        <v>44285</v>
      </c>
      <c r="C458" s="17">
        <f t="shared" si="63"/>
        <v>2</v>
      </c>
      <c r="D458" s="3">
        <f>COUNTIF($C$2:C458,C458)</f>
        <v>66</v>
      </c>
      <c r="E458" s="3">
        <f>COUNTIF($C$2:C458,C458)</f>
        <v>66</v>
      </c>
      <c r="F458" s="3">
        <f>IF(COUNTIF($C$2:C458,C458)&gt;53,COUNTIF($C$2:C458,C458)-53,COUNTIF($C$2:C458,C458))</f>
        <v>13</v>
      </c>
      <c r="G458" s="29">
        <f t="shared" si="64"/>
        <v>14</v>
      </c>
      <c r="H458" s="29">
        <f t="shared" si="65"/>
        <v>14</v>
      </c>
      <c r="I458" s="3">
        <f>COUNTIF($C$2:$C$736,C458)</f>
        <v>105</v>
      </c>
      <c r="J458" s="3">
        <f t="shared" si="66"/>
        <v>2021</v>
      </c>
      <c r="K458" s="3">
        <f t="shared" si="67"/>
        <v>2021</v>
      </c>
      <c r="L458" s="3">
        <f t="shared" si="68"/>
        <v>13</v>
      </c>
      <c r="M458" s="29">
        <f t="shared" ca="1" si="69"/>
        <v>22</v>
      </c>
      <c r="N458" s="19">
        <f t="shared" si="70"/>
        <v>44292</v>
      </c>
      <c r="O458" s="30">
        <f>INT((N458-A458)/7)+MAX(1,(WEEKDAY(N458,2)&lt;WEEKDAY(A458,2))+1)</f>
        <v>2</v>
      </c>
      <c r="P458" s="30">
        <f>INT((N458-A458)/7)+MAX(1,(WEEKDAY(N458,1)&lt;WEEKDAY(A458,1))+1)</f>
        <v>2</v>
      </c>
    </row>
    <row r="459" spans="1:16">
      <c r="A459" s="19">
        <v>44286</v>
      </c>
      <c r="B459" s="21">
        <f t="shared" si="71"/>
        <v>44286</v>
      </c>
      <c r="C459" s="17">
        <f t="shared" si="63"/>
        <v>3</v>
      </c>
      <c r="D459" s="3">
        <f>COUNTIF($C$2:C459,C459)</f>
        <v>66</v>
      </c>
      <c r="E459" s="3">
        <f>COUNTIF($C$2:C459,C459)</f>
        <v>66</v>
      </c>
      <c r="F459" s="3">
        <f>IF(COUNTIF($C$2:C459,C459)&gt;53,COUNTIF($C$2:C459,C459)-53,COUNTIF($C$2:C459,C459))</f>
        <v>13</v>
      </c>
      <c r="G459" s="29">
        <f t="shared" si="64"/>
        <v>14</v>
      </c>
      <c r="H459" s="29">
        <f t="shared" si="65"/>
        <v>14</v>
      </c>
      <c r="I459" s="3">
        <f>COUNTIF($C$2:$C$736,C459)</f>
        <v>105</v>
      </c>
      <c r="J459" s="3">
        <f t="shared" si="66"/>
        <v>2021</v>
      </c>
      <c r="K459" s="3">
        <f t="shared" si="67"/>
        <v>2021</v>
      </c>
      <c r="L459" s="3">
        <f t="shared" si="68"/>
        <v>13</v>
      </c>
      <c r="M459" s="29">
        <f t="shared" ca="1" si="69"/>
        <v>22</v>
      </c>
      <c r="N459" s="19">
        <f t="shared" si="70"/>
        <v>44293</v>
      </c>
      <c r="O459" s="30">
        <f>INT((N459-A459)/7)+MAX(1,(WEEKDAY(N459,2)&lt;WEEKDAY(A459,2))+1)</f>
        <v>2</v>
      </c>
      <c r="P459" s="30">
        <f>INT((N459-A459)/7)+MAX(1,(WEEKDAY(N459,1)&lt;WEEKDAY(A459,1))+1)</f>
        <v>2</v>
      </c>
    </row>
    <row r="460" spans="1:16">
      <c r="A460" s="19">
        <v>44287</v>
      </c>
      <c r="B460" s="21">
        <f t="shared" si="71"/>
        <v>44287</v>
      </c>
      <c r="C460" s="17">
        <f t="shared" si="63"/>
        <v>4</v>
      </c>
      <c r="D460" s="3">
        <f>COUNTIF($C$2:C460,C460)</f>
        <v>66</v>
      </c>
      <c r="E460" s="3">
        <f>COUNTIF($C$2:C460,C460)</f>
        <v>66</v>
      </c>
      <c r="F460" s="3">
        <f>IF(COUNTIF($C$2:C460,C460)&gt;53,COUNTIF($C$2:C460,C460)-53,COUNTIF($C$2:C460,C460))</f>
        <v>13</v>
      </c>
      <c r="G460" s="29">
        <f t="shared" si="64"/>
        <v>14</v>
      </c>
      <c r="H460" s="29">
        <f t="shared" si="65"/>
        <v>14</v>
      </c>
      <c r="I460" s="3">
        <f>COUNTIF($C$2:$C$736,C460)</f>
        <v>105</v>
      </c>
      <c r="J460" s="3">
        <f t="shared" si="66"/>
        <v>2021</v>
      </c>
      <c r="K460" s="3">
        <f t="shared" si="67"/>
        <v>2021</v>
      </c>
      <c r="L460" s="3">
        <f t="shared" si="68"/>
        <v>13</v>
      </c>
      <c r="M460" s="29">
        <f t="shared" ca="1" si="69"/>
        <v>22</v>
      </c>
      <c r="N460" s="19">
        <f t="shared" si="70"/>
        <v>44294</v>
      </c>
      <c r="O460" s="30">
        <f>INT((N460-A460)/7)+MAX(1,(WEEKDAY(N460,2)&lt;WEEKDAY(A460,2))+1)</f>
        <v>2</v>
      </c>
      <c r="P460" s="30">
        <f>INT((N460-A460)/7)+MAX(1,(WEEKDAY(N460,1)&lt;WEEKDAY(A460,1))+1)</f>
        <v>2</v>
      </c>
    </row>
    <row r="461" spans="1:16">
      <c r="A461" s="19">
        <v>44288</v>
      </c>
      <c r="B461" s="21">
        <f t="shared" si="71"/>
        <v>44288</v>
      </c>
      <c r="C461" s="17">
        <f t="shared" si="63"/>
        <v>5</v>
      </c>
      <c r="D461" s="3">
        <f>COUNTIF($C$2:C461,C461)</f>
        <v>66</v>
      </c>
      <c r="E461" s="3">
        <f>COUNTIF($C$2:C461,C461)</f>
        <v>66</v>
      </c>
      <c r="F461" s="3">
        <f>IF(COUNTIF($C$2:C461,C461)&gt;53,COUNTIF($C$2:C461,C461)-53,COUNTIF($C$2:C461,C461))</f>
        <v>13</v>
      </c>
      <c r="G461" s="29">
        <f t="shared" si="64"/>
        <v>14</v>
      </c>
      <c r="H461" s="29">
        <f t="shared" si="65"/>
        <v>14</v>
      </c>
      <c r="I461" s="3">
        <f>COUNTIF($C$2:$C$736,C461)</f>
        <v>105</v>
      </c>
      <c r="J461" s="3">
        <f t="shared" si="66"/>
        <v>2021</v>
      </c>
      <c r="K461" s="3">
        <f t="shared" si="67"/>
        <v>2021</v>
      </c>
      <c r="L461" s="3">
        <f t="shared" si="68"/>
        <v>14</v>
      </c>
      <c r="M461" s="29">
        <f t="shared" ca="1" si="69"/>
        <v>22</v>
      </c>
      <c r="N461" s="19">
        <f t="shared" si="70"/>
        <v>44295</v>
      </c>
      <c r="O461" s="30">
        <f>INT((N461-A461)/7)+MAX(1,(WEEKDAY(N461,2)&lt;WEEKDAY(A461,2))+1)</f>
        <v>2</v>
      </c>
      <c r="P461" s="30">
        <f>INT((N461-A461)/7)+MAX(1,(WEEKDAY(N461,1)&lt;WEEKDAY(A461,1))+1)</f>
        <v>2</v>
      </c>
    </row>
    <row r="462" spans="1:16">
      <c r="A462" s="19">
        <v>44289</v>
      </c>
      <c r="B462" s="21">
        <f t="shared" si="71"/>
        <v>44289</v>
      </c>
      <c r="C462" s="17">
        <f t="shared" si="63"/>
        <v>6</v>
      </c>
      <c r="D462" s="3">
        <f>COUNTIF($C$2:C462,C462)</f>
        <v>66</v>
      </c>
      <c r="E462" s="3">
        <f>COUNTIF($C$2:C462,C462)</f>
        <v>66</v>
      </c>
      <c r="F462" s="3">
        <f>IF(COUNTIF($C$2:C462,C462)&gt;53,COUNTIF($C$2:C462,C462)-53,COUNTIF($C$2:C462,C462))</f>
        <v>13</v>
      </c>
      <c r="G462" s="29">
        <f t="shared" si="64"/>
        <v>14</v>
      </c>
      <c r="H462" s="29">
        <f t="shared" si="65"/>
        <v>14</v>
      </c>
      <c r="I462" s="3">
        <f>COUNTIF($C$2:$C$736,C462)</f>
        <v>105</v>
      </c>
      <c r="J462" s="3">
        <f t="shared" si="66"/>
        <v>2021</v>
      </c>
      <c r="K462" s="3">
        <f t="shared" si="67"/>
        <v>2021</v>
      </c>
      <c r="L462" s="3">
        <f t="shared" si="68"/>
        <v>14</v>
      </c>
      <c r="M462" s="29">
        <f t="shared" ca="1" si="69"/>
        <v>22</v>
      </c>
      <c r="N462" s="19">
        <f t="shared" si="70"/>
        <v>44296</v>
      </c>
      <c r="O462" s="30">
        <f>INT((N462-A462)/7)+MAX(1,(WEEKDAY(N462,2)&lt;WEEKDAY(A462,2))+1)</f>
        <v>2</v>
      </c>
      <c r="P462" s="30">
        <f>INT((N462-A462)/7)+MAX(1,(WEEKDAY(N462,1)&lt;WEEKDAY(A462,1))+1)</f>
        <v>2</v>
      </c>
    </row>
    <row r="463" spans="1:16">
      <c r="A463" s="19">
        <v>44290</v>
      </c>
      <c r="B463" s="21">
        <f t="shared" si="71"/>
        <v>44290</v>
      </c>
      <c r="C463" s="17">
        <f t="shared" si="63"/>
        <v>7</v>
      </c>
      <c r="D463" s="3">
        <f>COUNTIF($C$2:C463,C463)</f>
        <v>66</v>
      </c>
      <c r="E463" s="3">
        <f>COUNTIF($C$2:C463,C463)</f>
        <v>66</v>
      </c>
      <c r="F463" s="3">
        <f>IF(COUNTIF($C$2:C463,C463)&gt;53,COUNTIF($C$2:C463,C463)-53,COUNTIF($C$2:C463,C463))</f>
        <v>13</v>
      </c>
      <c r="G463" s="29">
        <f t="shared" si="64"/>
        <v>14</v>
      </c>
      <c r="H463" s="29">
        <f t="shared" si="65"/>
        <v>15</v>
      </c>
      <c r="I463" s="3">
        <f>COUNTIF($C$2:$C$736,C463)</f>
        <v>105</v>
      </c>
      <c r="J463" s="3">
        <f t="shared" si="66"/>
        <v>2021</v>
      </c>
      <c r="K463" s="3">
        <f t="shared" si="67"/>
        <v>2021</v>
      </c>
      <c r="L463" s="3">
        <f t="shared" si="68"/>
        <v>14</v>
      </c>
      <c r="M463" s="29">
        <f t="shared" ca="1" si="69"/>
        <v>22</v>
      </c>
      <c r="N463" s="19">
        <f t="shared" si="70"/>
        <v>44297</v>
      </c>
      <c r="O463" s="30">
        <f>INT((N463-A463)/7)+MAX(1,(WEEKDAY(N463,2)&lt;WEEKDAY(A463,2))+1)</f>
        <v>2</v>
      </c>
      <c r="P463" s="30">
        <f>INT((N463-A463)/7)+MAX(1,(WEEKDAY(N463,1)&lt;WEEKDAY(A463,1))+1)</f>
        <v>2</v>
      </c>
    </row>
    <row r="464" spans="1:16">
      <c r="A464" s="19">
        <v>44291</v>
      </c>
      <c r="B464" s="21">
        <f t="shared" si="71"/>
        <v>44291</v>
      </c>
      <c r="C464" s="17">
        <f t="shared" si="63"/>
        <v>1</v>
      </c>
      <c r="D464" s="3">
        <f>COUNTIF($C$2:C464,C464)</f>
        <v>67</v>
      </c>
      <c r="E464" s="3">
        <f>COUNTIF($C$2:C464,C464)</f>
        <v>67</v>
      </c>
      <c r="F464" s="3">
        <f>IF(COUNTIF($C$2:C464,C464)&gt;53,COUNTIF($C$2:C464,C464)-53,COUNTIF($C$2:C464,C464))</f>
        <v>14</v>
      </c>
      <c r="G464" s="29">
        <f t="shared" si="64"/>
        <v>15</v>
      </c>
      <c r="H464" s="29">
        <f t="shared" si="65"/>
        <v>15</v>
      </c>
      <c r="I464" s="3">
        <f>COUNTIF($C$2:$C$736,C464)</f>
        <v>105</v>
      </c>
      <c r="J464" s="3">
        <f t="shared" si="66"/>
        <v>2021</v>
      </c>
      <c r="K464" s="3">
        <f t="shared" si="67"/>
        <v>2021</v>
      </c>
      <c r="L464" s="3">
        <f t="shared" si="68"/>
        <v>14</v>
      </c>
      <c r="M464" s="29">
        <f t="shared" ca="1" si="69"/>
        <v>22</v>
      </c>
      <c r="N464" s="19">
        <f t="shared" si="70"/>
        <v>44298</v>
      </c>
      <c r="O464" s="30">
        <f>INT((N464-A464)/7)+MAX(1,(WEEKDAY(N464,2)&lt;WEEKDAY(A464,2))+1)</f>
        <v>2</v>
      </c>
      <c r="P464" s="30">
        <f>INT((N464-A464)/7)+MAX(1,(WEEKDAY(N464,1)&lt;WEEKDAY(A464,1))+1)</f>
        <v>2</v>
      </c>
    </row>
    <row r="465" spans="1:16">
      <c r="A465" s="19">
        <v>44292</v>
      </c>
      <c r="B465" s="21">
        <f t="shared" si="71"/>
        <v>44292</v>
      </c>
      <c r="C465" s="17">
        <f t="shared" si="63"/>
        <v>2</v>
      </c>
      <c r="D465" s="3">
        <f>COUNTIF($C$2:C465,C465)</f>
        <v>67</v>
      </c>
      <c r="E465" s="3">
        <f>COUNTIF($C$2:C465,C465)</f>
        <v>67</v>
      </c>
      <c r="F465" s="3">
        <f>IF(COUNTIF($C$2:C465,C465)&gt;53,COUNTIF($C$2:C465,C465)-53,COUNTIF($C$2:C465,C465))</f>
        <v>14</v>
      </c>
      <c r="G465" s="29">
        <f t="shared" si="64"/>
        <v>15</v>
      </c>
      <c r="H465" s="29">
        <f t="shared" si="65"/>
        <v>15</v>
      </c>
      <c r="I465" s="3">
        <f>COUNTIF($C$2:$C$736,C465)</f>
        <v>105</v>
      </c>
      <c r="J465" s="3">
        <f t="shared" si="66"/>
        <v>2021</v>
      </c>
      <c r="K465" s="3">
        <f t="shared" si="67"/>
        <v>2021</v>
      </c>
      <c r="L465" s="3">
        <f t="shared" si="68"/>
        <v>14</v>
      </c>
      <c r="M465" s="29">
        <f t="shared" ca="1" si="69"/>
        <v>22</v>
      </c>
      <c r="N465" s="19">
        <f t="shared" si="70"/>
        <v>44299</v>
      </c>
      <c r="O465" s="30">
        <f>INT((N465-A465)/7)+MAX(1,(WEEKDAY(N465,2)&lt;WEEKDAY(A465,2))+1)</f>
        <v>2</v>
      </c>
      <c r="P465" s="30">
        <f>INT((N465-A465)/7)+MAX(1,(WEEKDAY(N465,1)&lt;WEEKDAY(A465,1))+1)</f>
        <v>2</v>
      </c>
    </row>
    <row r="466" spans="1:16">
      <c r="A466" s="19">
        <v>44293</v>
      </c>
      <c r="B466" s="21">
        <f t="shared" si="71"/>
        <v>44293</v>
      </c>
      <c r="C466" s="17">
        <f t="shared" si="63"/>
        <v>3</v>
      </c>
      <c r="D466" s="3">
        <f>COUNTIF($C$2:C466,C466)</f>
        <v>67</v>
      </c>
      <c r="E466" s="3">
        <f>COUNTIF($C$2:C466,C466)</f>
        <v>67</v>
      </c>
      <c r="F466" s="3">
        <f>IF(COUNTIF($C$2:C466,C466)&gt;53,COUNTIF($C$2:C466,C466)-53,COUNTIF($C$2:C466,C466))</f>
        <v>14</v>
      </c>
      <c r="G466" s="29">
        <f t="shared" si="64"/>
        <v>15</v>
      </c>
      <c r="H466" s="29">
        <f t="shared" si="65"/>
        <v>15</v>
      </c>
      <c r="I466" s="3">
        <f>COUNTIF($C$2:$C$736,C466)</f>
        <v>105</v>
      </c>
      <c r="J466" s="3">
        <f t="shared" si="66"/>
        <v>2021</v>
      </c>
      <c r="K466" s="3">
        <f t="shared" si="67"/>
        <v>2021</v>
      </c>
      <c r="L466" s="3">
        <f t="shared" si="68"/>
        <v>14</v>
      </c>
      <c r="M466" s="29">
        <f t="shared" ca="1" si="69"/>
        <v>22</v>
      </c>
      <c r="N466" s="19">
        <f t="shared" si="70"/>
        <v>44300</v>
      </c>
      <c r="O466" s="30">
        <f>INT((N466-A466)/7)+MAX(1,(WEEKDAY(N466,2)&lt;WEEKDAY(A466,2))+1)</f>
        <v>2</v>
      </c>
      <c r="P466" s="30">
        <f>INT((N466-A466)/7)+MAX(1,(WEEKDAY(N466,1)&lt;WEEKDAY(A466,1))+1)</f>
        <v>2</v>
      </c>
    </row>
    <row r="467" spans="1:16">
      <c r="A467" s="19">
        <v>44294</v>
      </c>
      <c r="B467" s="21">
        <f t="shared" si="71"/>
        <v>44294</v>
      </c>
      <c r="C467" s="17">
        <f t="shared" si="63"/>
        <v>4</v>
      </c>
      <c r="D467" s="3">
        <f>COUNTIF($C$2:C467,C467)</f>
        <v>67</v>
      </c>
      <c r="E467" s="3">
        <f>COUNTIF($C$2:C467,C467)</f>
        <v>67</v>
      </c>
      <c r="F467" s="3">
        <f>IF(COUNTIF($C$2:C467,C467)&gt;53,COUNTIF($C$2:C467,C467)-53,COUNTIF($C$2:C467,C467))</f>
        <v>14</v>
      </c>
      <c r="G467" s="29">
        <f t="shared" si="64"/>
        <v>15</v>
      </c>
      <c r="H467" s="29">
        <f t="shared" si="65"/>
        <v>15</v>
      </c>
      <c r="I467" s="3">
        <f>COUNTIF($C$2:$C$736,C467)</f>
        <v>105</v>
      </c>
      <c r="J467" s="3">
        <f t="shared" si="66"/>
        <v>2021</v>
      </c>
      <c r="K467" s="3">
        <f t="shared" si="67"/>
        <v>2021</v>
      </c>
      <c r="L467" s="3">
        <f t="shared" si="68"/>
        <v>14</v>
      </c>
      <c r="M467" s="29">
        <f t="shared" ca="1" si="69"/>
        <v>22</v>
      </c>
      <c r="N467" s="19">
        <f t="shared" si="70"/>
        <v>44301</v>
      </c>
      <c r="O467" s="30">
        <f>INT((N467-A467)/7)+MAX(1,(WEEKDAY(N467,2)&lt;WEEKDAY(A467,2))+1)</f>
        <v>2</v>
      </c>
      <c r="P467" s="30">
        <f>INT((N467-A467)/7)+MAX(1,(WEEKDAY(N467,1)&lt;WEEKDAY(A467,1))+1)</f>
        <v>2</v>
      </c>
    </row>
    <row r="468" spans="1:16">
      <c r="A468" s="19">
        <v>44295</v>
      </c>
      <c r="B468" s="21">
        <f t="shared" si="71"/>
        <v>44295</v>
      </c>
      <c r="C468" s="17">
        <f t="shared" si="63"/>
        <v>5</v>
      </c>
      <c r="D468" s="3">
        <f>COUNTIF($C$2:C468,C468)</f>
        <v>67</v>
      </c>
      <c r="E468" s="3">
        <f>COUNTIF($C$2:C468,C468)</f>
        <v>67</v>
      </c>
      <c r="F468" s="3">
        <f>IF(COUNTIF($C$2:C468,C468)&gt;53,COUNTIF($C$2:C468,C468)-53,COUNTIF($C$2:C468,C468))</f>
        <v>14</v>
      </c>
      <c r="G468" s="29">
        <f t="shared" si="64"/>
        <v>15</v>
      </c>
      <c r="H468" s="29">
        <f t="shared" si="65"/>
        <v>15</v>
      </c>
      <c r="I468" s="3">
        <f>COUNTIF($C$2:$C$736,C468)</f>
        <v>105</v>
      </c>
      <c r="J468" s="3">
        <f t="shared" si="66"/>
        <v>2021</v>
      </c>
      <c r="K468" s="3">
        <f t="shared" si="67"/>
        <v>2021</v>
      </c>
      <c r="L468" s="3">
        <f t="shared" si="68"/>
        <v>15</v>
      </c>
      <c r="M468" s="29">
        <f t="shared" ca="1" si="69"/>
        <v>22</v>
      </c>
      <c r="N468" s="19">
        <f t="shared" si="70"/>
        <v>44302</v>
      </c>
      <c r="O468" s="30">
        <f>INT((N468-A468)/7)+MAX(1,(WEEKDAY(N468,2)&lt;WEEKDAY(A468,2))+1)</f>
        <v>2</v>
      </c>
      <c r="P468" s="30">
        <f>INT((N468-A468)/7)+MAX(1,(WEEKDAY(N468,1)&lt;WEEKDAY(A468,1))+1)</f>
        <v>2</v>
      </c>
    </row>
    <row r="469" spans="1:16">
      <c r="A469" s="19">
        <v>44296</v>
      </c>
      <c r="B469" s="21">
        <f t="shared" si="71"/>
        <v>44296</v>
      </c>
      <c r="C469" s="17">
        <f t="shared" si="63"/>
        <v>6</v>
      </c>
      <c r="D469" s="3">
        <f>COUNTIF($C$2:C469,C469)</f>
        <v>67</v>
      </c>
      <c r="E469" s="3">
        <f>COUNTIF($C$2:C469,C469)</f>
        <v>67</v>
      </c>
      <c r="F469" s="3">
        <f>IF(COUNTIF($C$2:C469,C469)&gt;53,COUNTIF($C$2:C469,C469)-53,COUNTIF($C$2:C469,C469))</f>
        <v>14</v>
      </c>
      <c r="G469" s="29">
        <f t="shared" si="64"/>
        <v>15</v>
      </c>
      <c r="H469" s="29">
        <f t="shared" si="65"/>
        <v>15</v>
      </c>
      <c r="I469" s="3">
        <f>COUNTIF($C$2:$C$736,C469)</f>
        <v>105</v>
      </c>
      <c r="J469" s="3">
        <f t="shared" si="66"/>
        <v>2021</v>
      </c>
      <c r="K469" s="3">
        <f t="shared" si="67"/>
        <v>2021</v>
      </c>
      <c r="L469" s="3">
        <f t="shared" si="68"/>
        <v>15</v>
      </c>
      <c r="M469" s="29">
        <f t="shared" ca="1" si="69"/>
        <v>22</v>
      </c>
      <c r="N469" s="19">
        <f t="shared" si="70"/>
        <v>44303</v>
      </c>
      <c r="O469" s="30">
        <f>INT((N469-A469)/7)+MAX(1,(WEEKDAY(N469,2)&lt;WEEKDAY(A469,2))+1)</f>
        <v>2</v>
      </c>
      <c r="P469" s="30">
        <f>INT((N469-A469)/7)+MAX(1,(WEEKDAY(N469,1)&lt;WEEKDAY(A469,1))+1)</f>
        <v>2</v>
      </c>
    </row>
    <row r="470" spans="1:16">
      <c r="A470" s="19">
        <v>44297</v>
      </c>
      <c r="B470" s="21">
        <f t="shared" si="71"/>
        <v>44297</v>
      </c>
      <c r="C470" s="17">
        <f t="shared" si="63"/>
        <v>7</v>
      </c>
      <c r="D470" s="3">
        <f>COUNTIF($C$2:C470,C470)</f>
        <v>67</v>
      </c>
      <c r="E470" s="3">
        <f>COUNTIF($C$2:C470,C470)</f>
        <v>67</v>
      </c>
      <c r="F470" s="3">
        <f>IF(COUNTIF($C$2:C470,C470)&gt;53,COUNTIF($C$2:C470,C470)-53,COUNTIF($C$2:C470,C470))</f>
        <v>14</v>
      </c>
      <c r="G470" s="29">
        <f t="shared" si="64"/>
        <v>15</v>
      </c>
      <c r="H470" s="29">
        <f t="shared" si="65"/>
        <v>16</v>
      </c>
      <c r="I470" s="3">
        <f>COUNTIF($C$2:$C$736,C470)</f>
        <v>105</v>
      </c>
      <c r="J470" s="3">
        <f t="shared" si="66"/>
        <v>2021</v>
      </c>
      <c r="K470" s="3">
        <f t="shared" si="67"/>
        <v>2021</v>
      </c>
      <c r="L470" s="3">
        <f t="shared" si="68"/>
        <v>15</v>
      </c>
      <c r="M470" s="29">
        <f t="shared" ca="1" si="69"/>
        <v>22</v>
      </c>
      <c r="N470" s="19">
        <f t="shared" si="70"/>
        <v>44304</v>
      </c>
      <c r="O470" s="30">
        <f>INT((N470-A470)/7)+MAX(1,(WEEKDAY(N470,2)&lt;WEEKDAY(A470,2))+1)</f>
        <v>2</v>
      </c>
      <c r="P470" s="30">
        <f>INT((N470-A470)/7)+MAX(1,(WEEKDAY(N470,1)&lt;WEEKDAY(A470,1))+1)</f>
        <v>2</v>
      </c>
    </row>
    <row r="471" spans="1:16">
      <c r="A471" s="19">
        <v>44298</v>
      </c>
      <c r="B471" s="21">
        <f t="shared" si="71"/>
        <v>44298</v>
      </c>
      <c r="C471" s="17">
        <f t="shared" si="63"/>
        <v>1</v>
      </c>
      <c r="D471" s="3">
        <f>COUNTIF($C$2:C471,C471)</f>
        <v>68</v>
      </c>
      <c r="E471" s="3">
        <f>COUNTIF($C$2:C471,C471)</f>
        <v>68</v>
      </c>
      <c r="F471" s="3">
        <f>IF(COUNTIF($C$2:C471,C471)&gt;53,COUNTIF($C$2:C471,C471)-53,COUNTIF($C$2:C471,C471))</f>
        <v>15</v>
      </c>
      <c r="G471" s="29">
        <f t="shared" si="64"/>
        <v>16</v>
      </c>
      <c r="H471" s="29">
        <f t="shared" si="65"/>
        <v>16</v>
      </c>
      <c r="I471" s="3">
        <f>COUNTIF($C$2:$C$736,C471)</f>
        <v>105</v>
      </c>
      <c r="J471" s="3">
        <f t="shared" si="66"/>
        <v>2021</v>
      </c>
      <c r="K471" s="3">
        <f t="shared" si="67"/>
        <v>2021</v>
      </c>
      <c r="L471" s="3">
        <f t="shared" si="68"/>
        <v>15</v>
      </c>
      <c r="M471" s="29">
        <f t="shared" ca="1" si="69"/>
        <v>22</v>
      </c>
      <c r="N471" s="19">
        <f t="shared" si="70"/>
        <v>44305</v>
      </c>
      <c r="O471" s="30">
        <f>INT((N471-A471)/7)+MAX(1,(WEEKDAY(N471,2)&lt;WEEKDAY(A471,2))+1)</f>
        <v>2</v>
      </c>
      <c r="P471" s="30">
        <f>INT((N471-A471)/7)+MAX(1,(WEEKDAY(N471,1)&lt;WEEKDAY(A471,1))+1)</f>
        <v>2</v>
      </c>
    </row>
    <row r="472" spans="1:16">
      <c r="A472" s="19">
        <v>44299</v>
      </c>
      <c r="B472" s="21">
        <f t="shared" si="71"/>
        <v>44299</v>
      </c>
      <c r="C472" s="17">
        <f t="shared" si="63"/>
        <v>2</v>
      </c>
      <c r="D472" s="3">
        <f>COUNTIF($C$2:C472,C472)</f>
        <v>68</v>
      </c>
      <c r="E472" s="3">
        <f>COUNTIF($C$2:C472,C472)</f>
        <v>68</v>
      </c>
      <c r="F472" s="3">
        <f>IF(COUNTIF($C$2:C472,C472)&gt;53,COUNTIF($C$2:C472,C472)-53,COUNTIF($C$2:C472,C472))</f>
        <v>15</v>
      </c>
      <c r="G472" s="29">
        <f t="shared" si="64"/>
        <v>16</v>
      </c>
      <c r="H472" s="29">
        <f t="shared" si="65"/>
        <v>16</v>
      </c>
      <c r="I472" s="3">
        <f>COUNTIF($C$2:$C$736,C472)</f>
        <v>105</v>
      </c>
      <c r="J472" s="3">
        <f t="shared" si="66"/>
        <v>2021</v>
      </c>
      <c r="K472" s="3">
        <f t="shared" si="67"/>
        <v>2021</v>
      </c>
      <c r="L472" s="3">
        <f t="shared" si="68"/>
        <v>15</v>
      </c>
      <c r="M472" s="29">
        <f t="shared" ca="1" si="69"/>
        <v>22</v>
      </c>
      <c r="N472" s="19">
        <f t="shared" si="70"/>
        <v>44306</v>
      </c>
      <c r="O472" s="30">
        <f>INT((N472-A472)/7)+MAX(1,(WEEKDAY(N472,2)&lt;WEEKDAY(A472,2))+1)</f>
        <v>2</v>
      </c>
      <c r="P472" s="30">
        <f>INT((N472-A472)/7)+MAX(1,(WEEKDAY(N472,1)&lt;WEEKDAY(A472,1))+1)</f>
        <v>2</v>
      </c>
    </row>
    <row r="473" spans="1:16">
      <c r="A473" s="19">
        <v>44300</v>
      </c>
      <c r="B473" s="21">
        <f t="shared" si="71"/>
        <v>44300</v>
      </c>
      <c r="C473" s="17">
        <f t="shared" si="63"/>
        <v>3</v>
      </c>
      <c r="D473" s="3">
        <f>COUNTIF($C$2:C473,C473)</f>
        <v>68</v>
      </c>
      <c r="E473" s="3">
        <f>COUNTIF($C$2:C473,C473)</f>
        <v>68</v>
      </c>
      <c r="F473" s="3">
        <f>IF(COUNTIF($C$2:C473,C473)&gt;53,COUNTIF($C$2:C473,C473)-53,COUNTIF($C$2:C473,C473))</f>
        <v>15</v>
      </c>
      <c r="G473" s="29">
        <f t="shared" si="64"/>
        <v>16</v>
      </c>
      <c r="H473" s="29">
        <f t="shared" si="65"/>
        <v>16</v>
      </c>
      <c r="I473" s="3">
        <f>COUNTIF($C$2:$C$736,C473)</f>
        <v>105</v>
      </c>
      <c r="J473" s="3">
        <f t="shared" si="66"/>
        <v>2021</v>
      </c>
      <c r="K473" s="3">
        <f t="shared" si="67"/>
        <v>2021</v>
      </c>
      <c r="L473" s="3">
        <f t="shared" si="68"/>
        <v>15</v>
      </c>
      <c r="M473" s="29">
        <f t="shared" ca="1" si="69"/>
        <v>22</v>
      </c>
      <c r="N473" s="19">
        <f t="shared" si="70"/>
        <v>44307</v>
      </c>
      <c r="O473" s="30">
        <f>INT((N473-A473)/7)+MAX(1,(WEEKDAY(N473,2)&lt;WEEKDAY(A473,2))+1)</f>
        <v>2</v>
      </c>
      <c r="P473" s="30">
        <f>INT((N473-A473)/7)+MAX(1,(WEEKDAY(N473,1)&lt;WEEKDAY(A473,1))+1)</f>
        <v>2</v>
      </c>
    </row>
    <row r="474" spans="1:16">
      <c r="A474" s="19">
        <v>44301</v>
      </c>
      <c r="B474" s="21">
        <f t="shared" si="71"/>
        <v>44301</v>
      </c>
      <c r="C474" s="17">
        <f t="shared" si="63"/>
        <v>4</v>
      </c>
      <c r="D474" s="3">
        <f>COUNTIF($C$2:C474,C474)</f>
        <v>68</v>
      </c>
      <c r="E474" s="3">
        <f>COUNTIF($C$2:C474,C474)</f>
        <v>68</v>
      </c>
      <c r="F474" s="3">
        <f>IF(COUNTIF($C$2:C474,C474)&gt;53,COUNTIF($C$2:C474,C474)-53,COUNTIF($C$2:C474,C474))</f>
        <v>15</v>
      </c>
      <c r="G474" s="29">
        <f t="shared" si="64"/>
        <v>16</v>
      </c>
      <c r="H474" s="29">
        <f t="shared" si="65"/>
        <v>16</v>
      </c>
      <c r="I474" s="3">
        <f>COUNTIF($C$2:$C$736,C474)</f>
        <v>105</v>
      </c>
      <c r="J474" s="3">
        <f t="shared" si="66"/>
        <v>2021</v>
      </c>
      <c r="K474" s="3">
        <f t="shared" si="67"/>
        <v>2021</v>
      </c>
      <c r="L474" s="3">
        <f t="shared" si="68"/>
        <v>15</v>
      </c>
      <c r="M474" s="29">
        <f t="shared" ca="1" si="69"/>
        <v>22</v>
      </c>
      <c r="N474" s="19">
        <f t="shared" si="70"/>
        <v>44308</v>
      </c>
      <c r="O474" s="30">
        <f>INT((N474-A474)/7)+MAX(1,(WEEKDAY(N474,2)&lt;WEEKDAY(A474,2))+1)</f>
        <v>2</v>
      </c>
      <c r="P474" s="30">
        <f>INT((N474-A474)/7)+MAX(1,(WEEKDAY(N474,1)&lt;WEEKDAY(A474,1))+1)</f>
        <v>2</v>
      </c>
    </row>
    <row r="475" spans="1:16">
      <c r="A475" s="19">
        <v>44302</v>
      </c>
      <c r="B475" s="21">
        <f t="shared" si="71"/>
        <v>44302</v>
      </c>
      <c r="C475" s="17">
        <f t="shared" si="63"/>
        <v>5</v>
      </c>
      <c r="D475" s="3">
        <f>COUNTIF($C$2:C475,C475)</f>
        <v>68</v>
      </c>
      <c r="E475" s="3">
        <f>COUNTIF($C$2:C475,C475)</f>
        <v>68</v>
      </c>
      <c r="F475" s="3">
        <f>IF(COUNTIF($C$2:C475,C475)&gt;53,COUNTIF($C$2:C475,C475)-53,COUNTIF($C$2:C475,C475))</f>
        <v>15</v>
      </c>
      <c r="G475" s="29">
        <f t="shared" si="64"/>
        <v>16</v>
      </c>
      <c r="H475" s="29">
        <f t="shared" si="65"/>
        <v>16</v>
      </c>
      <c r="I475" s="3">
        <f>COUNTIF($C$2:$C$736,C475)</f>
        <v>105</v>
      </c>
      <c r="J475" s="3">
        <f t="shared" si="66"/>
        <v>2021</v>
      </c>
      <c r="K475" s="3">
        <f t="shared" si="67"/>
        <v>2021</v>
      </c>
      <c r="L475" s="3">
        <f t="shared" si="68"/>
        <v>16</v>
      </c>
      <c r="M475" s="29">
        <f t="shared" ca="1" si="69"/>
        <v>22</v>
      </c>
      <c r="N475" s="19">
        <f t="shared" si="70"/>
        <v>44309</v>
      </c>
      <c r="O475" s="30">
        <f>INT((N475-A475)/7)+MAX(1,(WEEKDAY(N475,2)&lt;WEEKDAY(A475,2))+1)</f>
        <v>2</v>
      </c>
      <c r="P475" s="30">
        <f>INT((N475-A475)/7)+MAX(1,(WEEKDAY(N475,1)&lt;WEEKDAY(A475,1))+1)</f>
        <v>2</v>
      </c>
    </row>
    <row r="476" spans="1:16">
      <c r="A476" s="19">
        <v>44303</v>
      </c>
      <c r="B476" s="21">
        <f t="shared" si="71"/>
        <v>44303</v>
      </c>
      <c r="C476" s="17">
        <f t="shared" si="63"/>
        <v>6</v>
      </c>
      <c r="D476" s="3">
        <f>COUNTIF($C$2:C476,C476)</f>
        <v>68</v>
      </c>
      <c r="E476" s="3">
        <f>COUNTIF($C$2:C476,C476)</f>
        <v>68</v>
      </c>
      <c r="F476" s="3">
        <f>IF(COUNTIF($C$2:C476,C476)&gt;53,COUNTIF($C$2:C476,C476)-53,COUNTIF($C$2:C476,C476))</f>
        <v>15</v>
      </c>
      <c r="G476" s="29">
        <f t="shared" si="64"/>
        <v>16</v>
      </c>
      <c r="H476" s="29">
        <f t="shared" si="65"/>
        <v>16</v>
      </c>
      <c r="I476" s="3">
        <f>COUNTIF($C$2:$C$736,C476)</f>
        <v>105</v>
      </c>
      <c r="J476" s="3">
        <f t="shared" si="66"/>
        <v>2021</v>
      </c>
      <c r="K476" s="3">
        <f t="shared" si="67"/>
        <v>2021</v>
      </c>
      <c r="L476" s="3">
        <f t="shared" si="68"/>
        <v>16</v>
      </c>
      <c r="M476" s="29">
        <f t="shared" ca="1" si="69"/>
        <v>22</v>
      </c>
      <c r="N476" s="19">
        <f t="shared" si="70"/>
        <v>44310</v>
      </c>
      <c r="O476" s="30">
        <f>INT((N476-A476)/7)+MAX(1,(WEEKDAY(N476,2)&lt;WEEKDAY(A476,2))+1)</f>
        <v>2</v>
      </c>
      <c r="P476" s="30">
        <f>INT((N476-A476)/7)+MAX(1,(WEEKDAY(N476,1)&lt;WEEKDAY(A476,1))+1)</f>
        <v>2</v>
      </c>
    </row>
    <row r="477" spans="1:16">
      <c r="A477" s="19">
        <v>44304</v>
      </c>
      <c r="B477" s="21">
        <f t="shared" si="71"/>
        <v>44304</v>
      </c>
      <c r="C477" s="17">
        <f t="shared" si="63"/>
        <v>7</v>
      </c>
      <c r="D477" s="3">
        <f>COUNTIF($C$2:C477,C477)</f>
        <v>68</v>
      </c>
      <c r="E477" s="3">
        <f>COUNTIF($C$2:C477,C477)</f>
        <v>68</v>
      </c>
      <c r="F477" s="3">
        <f>IF(COUNTIF($C$2:C477,C477)&gt;53,COUNTIF($C$2:C477,C477)-53,COUNTIF($C$2:C477,C477))</f>
        <v>15</v>
      </c>
      <c r="G477" s="29">
        <f t="shared" si="64"/>
        <v>16</v>
      </c>
      <c r="H477" s="29">
        <f t="shared" si="65"/>
        <v>17</v>
      </c>
      <c r="I477" s="3">
        <f>COUNTIF($C$2:$C$736,C477)</f>
        <v>105</v>
      </c>
      <c r="J477" s="3">
        <f t="shared" si="66"/>
        <v>2021</v>
      </c>
      <c r="K477" s="3">
        <f t="shared" si="67"/>
        <v>2021</v>
      </c>
      <c r="L477" s="3">
        <f t="shared" si="68"/>
        <v>16</v>
      </c>
      <c r="M477" s="29">
        <f t="shared" ca="1" si="69"/>
        <v>22</v>
      </c>
      <c r="N477" s="19">
        <f t="shared" si="70"/>
        <v>44311</v>
      </c>
      <c r="O477" s="30">
        <f>INT((N477-A477)/7)+MAX(1,(WEEKDAY(N477,2)&lt;WEEKDAY(A477,2))+1)</f>
        <v>2</v>
      </c>
      <c r="P477" s="30">
        <f>INT((N477-A477)/7)+MAX(1,(WEEKDAY(N477,1)&lt;WEEKDAY(A477,1))+1)</f>
        <v>2</v>
      </c>
    </row>
    <row r="478" spans="1:16">
      <c r="A478" s="19">
        <v>44305</v>
      </c>
      <c r="B478" s="21">
        <f t="shared" si="71"/>
        <v>44305</v>
      </c>
      <c r="C478" s="17">
        <f t="shared" si="63"/>
        <v>1</v>
      </c>
      <c r="D478" s="3">
        <f>COUNTIF($C$2:C478,C478)</f>
        <v>69</v>
      </c>
      <c r="E478" s="3">
        <f>COUNTIF($C$2:C478,C478)</f>
        <v>69</v>
      </c>
      <c r="F478" s="3">
        <f>IF(COUNTIF($C$2:C478,C478)&gt;53,COUNTIF($C$2:C478,C478)-53,COUNTIF($C$2:C478,C478))</f>
        <v>16</v>
      </c>
      <c r="G478" s="29">
        <f t="shared" si="64"/>
        <v>17</v>
      </c>
      <c r="H478" s="29">
        <f t="shared" si="65"/>
        <v>17</v>
      </c>
      <c r="I478" s="3">
        <f>COUNTIF($C$2:$C$736,C478)</f>
        <v>105</v>
      </c>
      <c r="J478" s="3">
        <f t="shared" si="66"/>
        <v>2021</v>
      </c>
      <c r="K478" s="3">
        <f t="shared" si="67"/>
        <v>2021</v>
      </c>
      <c r="L478" s="3">
        <f t="shared" si="68"/>
        <v>16</v>
      </c>
      <c r="M478" s="29">
        <f t="shared" ca="1" si="69"/>
        <v>22</v>
      </c>
      <c r="N478" s="19">
        <f t="shared" si="70"/>
        <v>44312</v>
      </c>
      <c r="O478" s="30">
        <f>INT((N478-A478)/7)+MAX(1,(WEEKDAY(N478,2)&lt;WEEKDAY(A478,2))+1)</f>
        <v>2</v>
      </c>
      <c r="P478" s="30">
        <f>INT((N478-A478)/7)+MAX(1,(WEEKDAY(N478,1)&lt;WEEKDAY(A478,1))+1)</f>
        <v>2</v>
      </c>
    </row>
    <row r="479" spans="1:16">
      <c r="A479" s="19">
        <v>44306</v>
      </c>
      <c r="B479" s="21">
        <f t="shared" si="71"/>
        <v>44306</v>
      </c>
      <c r="C479" s="17">
        <f t="shared" si="63"/>
        <v>2</v>
      </c>
      <c r="D479" s="3">
        <f>COUNTIF($C$2:C479,C479)</f>
        <v>69</v>
      </c>
      <c r="E479" s="3">
        <f>COUNTIF($C$2:C479,C479)</f>
        <v>69</v>
      </c>
      <c r="F479" s="3">
        <f>IF(COUNTIF($C$2:C479,C479)&gt;53,COUNTIF($C$2:C479,C479)-53,COUNTIF($C$2:C479,C479))</f>
        <v>16</v>
      </c>
      <c r="G479" s="29">
        <f t="shared" si="64"/>
        <v>17</v>
      </c>
      <c r="H479" s="29">
        <f t="shared" si="65"/>
        <v>17</v>
      </c>
      <c r="I479" s="3">
        <f>COUNTIF($C$2:$C$736,C479)</f>
        <v>105</v>
      </c>
      <c r="J479" s="3">
        <f t="shared" si="66"/>
        <v>2021</v>
      </c>
      <c r="K479" s="3">
        <f t="shared" si="67"/>
        <v>2021</v>
      </c>
      <c r="L479" s="3">
        <f t="shared" si="68"/>
        <v>16</v>
      </c>
      <c r="M479" s="29">
        <f t="shared" ca="1" si="69"/>
        <v>22</v>
      </c>
      <c r="N479" s="19">
        <f t="shared" si="70"/>
        <v>44313</v>
      </c>
      <c r="O479" s="30">
        <f>INT((N479-A479)/7)+MAX(1,(WEEKDAY(N479,2)&lt;WEEKDAY(A479,2))+1)</f>
        <v>2</v>
      </c>
      <c r="P479" s="30">
        <f>INT((N479-A479)/7)+MAX(1,(WEEKDAY(N479,1)&lt;WEEKDAY(A479,1))+1)</f>
        <v>2</v>
      </c>
    </row>
    <row r="480" spans="1:16">
      <c r="A480" s="19">
        <v>44307</v>
      </c>
      <c r="B480" s="21">
        <f t="shared" si="71"/>
        <v>44307</v>
      </c>
      <c r="C480" s="17">
        <f t="shared" si="63"/>
        <v>3</v>
      </c>
      <c r="D480" s="3">
        <f>COUNTIF($C$2:C480,C480)</f>
        <v>69</v>
      </c>
      <c r="E480" s="3">
        <f>COUNTIF($C$2:C480,C480)</f>
        <v>69</v>
      </c>
      <c r="F480" s="3">
        <f>IF(COUNTIF($C$2:C480,C480)&gt;53,COUNTIF($C$2:C480,C480)-53,COUNTIF($C$2:C480,C480))</f>
        <v>16</v>
      </c>
      <c r="G480" s="29">
        <f t="shared" si="64"/>
        <v>17</v>
      </c>
      <c r="H480" s="29">
        <f t="shared" si="65"/>
        <v>17</v>
      </c>
      <c r="I480" s="3">
        <f>COUNTIF($C$2:$C$736,C480)</f>
        <v>105</v>
      </c>
      <c r="J480" s="3">
        <f t="shared" si="66"/>
        <v>2021</v>
      </c>
      <c r="K480" s="3">
        <f t="shared" si="67"/>
        <v>2021</v>
      </c>
      <c r="L480" s="3">
        <f t="shared" si="68"/>
        <v>16</v>
      </c>
      <c r="M480" s="29">
        <f t="shared" ca="1" si="69"/>
        <v>22</v>
      </c>
      <c r="N480" s="19">
        <f t="shared" si="70"/>
        <v>44314</v>
      </c>
      <c r="O480" s="30">
        <f>INT((N480-A480)/7)+MAX(1,(WEEKDAY(N480,2)&lt;WEEKDAY(A480,2))+1)</f>
        <v>2</v>
      </c>
      <c r="P480" s="30">
        <f>INT((N480-A480)/7)+MAX(1,(WEEKDAY(N480,1)&lt;WEEKDAY(A480,1))+1)</f>
        <v>2</v>
      </c>
    </row>
    <row r="481" spans="1:16">
      <c r="A481" s="19">
        <v>44308</v>
      </c>
      <c r="B481" s="21">
        <f t="shared" si="71"/>
        <v>44308</v>
      </c>
      <c r="C481" s="17">
        <f t="shared" si="63"/>
        <v>4</v>
      </c>
      <c r="D481" s="3">
        <f>COUNTIF($C$2:C481,C481)</f>
        <v>69</v>
      </c>
      <c r="E481" s="3">
        <f>COUNTIF($C$2:C481,C481)</f>
        <v>69</v>
      </c>
      <c r="F481" s="3">
        <f>IF(COUNTIF($C$2:C481,C481)&gt;53,COUNTIF($C$2:C481,C481)-53,COUNTIF($C$2:C481,C481))</f>
        <v>16</v>
      </c>
      <c r="G481" s="29">
        <f t="shared" si="64"/>
        <v>17</v>
      </c>
      <c r="H481" s="29">
        <f t="shared" si="65"/>
        <v>17</v>
      </c>
      <c r="I481" s="3">
        <f>COUNTIF($C$2:$C$736,C481)</f>
        <v>105</v>
      </c>
      <c r="J481" s="3">
        <f t="shared" si="66"/>
        <v>2021</v>
      </c>
      <c r="K481" s="3">
        <f t="shared" si="67"/>
        <v>2021</v>
      </c>
      <c r="L481" s="3">
        <f t="shared" si="68"/>
        <v>16</v>
      </c>
      <c r="M481" s="29">
        <f t="shared" ca="1" si="69"/>
        <v>22</v>
      </c>
      <c r="N481" s="19">
        <f t="shared" si="70"/>
        <v>44315</v>
      </c>
      <c r="O481" s="30">
        <f>INT((N481-A481)/7)+MAX(1,(WEEKDAY(N481,2)&lt;WEEKDAY(A481,2))+1)</f>
        <v>2</v>
      </c>
      <c r="P481" s="30">
        <f>INT((N481-A481)/7)+MAX(1,(WEEKDAY(N481,1)&lt;WEEKDAY(A481,1))+1)</f>
        <v>2</v>
      </c>
    </row>
    <row r="482" spans="1:16">
      <c r="A482" s="19">
        <v>44309</v>
      </c>
      <c r="B482" s="21">
        <f t="shared" si="71"/>
        <v>44309</v>
      </c>
      <c r="C482" s="17">
        <f t="shared" si="63"/>
        <v>5</v>
      </c>
      <c r="D482" s="3">
        <f>COUNTIF($C$2:C482,C482)</f>
        <v>69</v>
      </c>
      <c r="E482" s="3">
        <f>COUNTIF($C$2:C482,C482)</f>
        <v>69</v>
      </c>
      <c r="F482" s="3">
        <f>IF(COUNTIF($C$2:C482,C482)&gt;53,COUNTIF($C$2:C482,C482)-53,COUNTIF($C$2:C482,C482))</f>
        <v>16</v>
      </c>
      <c r="G482" s="29">
        <f t="shared" si="64"/>
        <v>17</v>
      </c>
      <c r="H482" s="29">
        <f t="shared" si="65"/>
        <v>17</v>
      </c>
      <c r="I482" s="3">
        <f>COUNTIF($C$2:$C$736,C482)</f>
        <v>105</v>
      </c>
      <c r="J482" s="3">
        <f t="shared" si="66"/>
        <v>2021</v>
      </c>
      <c r="K482" s="3">
        <f t="shared" si="67"/>
        <v>2021</v>
      </c>
      <c r="L482" s="3">
        <f t="shared" si="68"/>
        <v>17</v>
      </c>
      <c r="M482" s="29">
        <f t="shared" ca="1" si="69"/>
        <v>22</v>
      </c>
      <c r="N482" s="19">
        <f t="shared" si="70"/>
        <v>44316</v>
      </c>
      <c r="O482" s="30">
        <f>INT((N482-A482)/7)+MAX(1,(WEEKDAY(N482,2)&lt;WEEKDAY(A482,2))+1)</f>
        <v>2</v>
      </c>
      <c r="P482" s="30">
        <f>INT((N482-A482)/7)+MAX(1,(WEEKDAY(N482,1)&lt;WEEKDAY(A482,1))+1)</f>
        <v>2</v>
      </c>
    </row>
    <row r="483" spans="1:16">
      <c r="A483" s="19">
        <v>44310</v>
      </c>
      <c r="B483" s="21">
        <f t="shared" si="71"/>
        <v>44310</v>
      </c>
      <c r="C483" s="17">
        <f t="shared" si="63"/>
        <v>6</v>
      </c>
      <c r="D483" s="3">
        <f>COUNTIF($C$2:C483,C483)</f>
        <v>69</v>
      </c>
      <c r="E483" s="3">
        <f>COUNTIF($C$2:C483,C483)</f>
        <v>69</v>
      </c>
      <c r="F483" s="3">
        <f>IF(COUNTIF($C$2:C483,C483)&gt;53,COUNTIF($C$2:C483,C483)-53,COUNTIF($C$2:C483,C483))</f>
        <v>16</v>
      </c>
      <c r="G483" s="29">
        <f t="shared" si="64"/>
        <v>17</v>
      </c>
      <c r="H483" s="29">
        <f t="shared" si="65"/>
        <v>17</v>
      </c>
      <c r="I483" s="3">
        <f>COUNTIF($C$2:$C$736,C483)</f>
        <v>105</v>
      </c>
      <c r="J483" s="3">
        <f t="shared" si="66"/>
        <v>2021</v>
      </c>
      <c r="K483" s="3">
        <f t="shared" si="67"/>
        <v>2021</v>
      </c>
      <c r="L483" s="3">
        <f t="shared" si="68"/>
        <v>17</v>
      </c>
      <c r="M483" s="29">
        <f t="shared" ca="1" si="69"/>
        <v>22</v>
      </c>
      <c r="N483" s="19">
        <f t="shared" si="70"/>
        <v>44317</v>
      </c>
      <c r="O483" s="30">
        <f>INT((N483-A483)/7)+MAX(1,(WEEKDAY(N483,2)&lt;WEEKDAY(A483,2))+1)</f>
        <v>2</v>
      </c>
      <c r="P483" s="30">
        <f>INT((N483-A483)/7)+MAX(1,(WEEKDAY(N483,1)&lt;WEEKDAY(A483,1))+1)</f>
        <v>2</v>
      </c>
    </row>
    <row r="484" spans="1:16">
      <c r="A484" s="19">
        <v>44311</v>
      </c>
      <c r="B484" s="21">
        <f t="shared" si="71"/>
        <v>44311</v>
      </c>
      <c r="C484" s="17">
        <f t="shared" si="63"/>
        <v>7</v>
      </c>
      <c r="D484" s="3">
        <f>COUNTIF($C$2:C484,C484)</f>
        <v>69</v>
      </c>
      <c r="E484" s="3">
        <f>COUNTIF($C$2:C484,C484)</f>
        <v>69</v>
      </c>
      <c r="F484" s="3">
        <f>IF(COUNTIF($C$2:C484,C484)&gt;53,COUNTIF($C$2:C484,C484)-53,COUNTIF($C$2:C484,C484))</f>
        <v>16</v>
      </c>
      <c r="G484" s="29">
        <f t="shared" si="64"/>
        <v>17</v>
      </c>
      <c r="H484" s="29">
        <f t="shared" si="65"/>
        <v>18</v>
      </c>
      <c r="I484" s="3">
        <f>COUNTIF($C$2:$C$736,C484)</f>
        <v>105</v>
      </c>
      <c r="J484" s="3">
        <f t="shared" si="66"/>
        <v>2021</v>
      </c>
      <c r="K484" s="3">
        <f t="shared" si="67"/>
        <v>2021</v>
      </c>
      <c r="L484" s="3">
        <f t="shared" si="68"/>
        <v>17</v>
      </c>
      <c r="M484" s="29">
        <f t="shared" ca="1" si="69"/>
        <v>22</v>
      </c>
      <c r="N484" s="19">
        <f t="shared" si="70"/>
        <v>44318</v>
      </c>
      <c r="O484" s="30">
        <f>INT((N484-A484)/7)+MAX(1,(WEEKDAY(N484,2)&lt;WEEKDAY(A484,2))+1)</f>
        <v>2</v>
      </c>
      <c r="P484" s="30">
        <f>INT((N484-A484)/7)+MAX(1,(WEEKDAY(N484,1)&lt;WEEKDAY(A484,1))+1)</f>
        <v>2</v>
      </c>
    </row>
    <row r="485" spans="1:16">
      <c r="A485" s="19">
        <v>44312</v>
      </c>
      <c r="B485" s="21">
        <f t="shared" si="71"/>
        <v>44312</v>
      </c>
      <c r="C485" s="17">
        <f t="shared" si="63"/>
        <v>1</v>
      </c>
      <c r="D485" s="3">
        <f>COUNTIF($C$2:C485,C485)</f>
        <v>70</v>
      </c>
      <c r="E485" s="3">
        <f>COUNTIF($C$2:C485,C485)</f>
        <v>70</v>
      </c>
      <c r="F485" s="3">
        <f>IF(COUNTIF($C$2:C485,C485)&gt;53,COUNTIF($C$2:C485,C485)-53,COUNTIF($C$2:C485,C485))</f>
        <v>17</v>
      </c>
      <c r="G485" s="29">
        <f t="shared" si="64"/>
        <v>18</v>
      </c>
      <c r="H485" s="29">
        <f t="shared" si="65"/>
        <v>18</v>
      </c>
      <c r="I485" s="3">
        <f>COUNTIF($C$2:$C$736,C485)</f>
        <v>105</v>
      </c>
      <c r="J485" s="3">
        <f t="shared" si="66"/>
        <v>2021</v>
      </c>
      <c r="K485" s="3">
        <f t="shared" si="67"/>
        <v>2021</v>
      </c>
      <c r="L485" s="3">
        <f t="shared" si="68"/>
        <v>17</v>
      </c>
      <c r="M485" s="29">
        <f t="shared" ca="1" si="69"/>
        <v>22</v>
      </c>
      <c r="N485" s="19">
        <f t="shared" si="70"/>
        <v>44319</v>
      </c>
      <c r="O485" s="30">
        <f>INT((N485-A485)/7)+MAX(1,(WEEKDAY(N485,2)&lt;WEEKDAY(A485,2))+1)</f>
        <v>2</v>
      </c>
      <c r="P485" s="30">
        <f>INT((N485-A485)/7)+MAX(1,(WEEKDAY(N485,1)&lt;WEEKDAY(A485,1))+1)</f>
        <v>2</v>
      </c>
    </row>
    <row r="486" spans="1:16">
      <c r="A486" s="19">
        <v>44313</v>
      </c>
      <c r="B486" s="21">
        <f t="shared" si="71"/>
        <v>44313</v>
      </c>
      <c r="C486" s="17">
        <f t="shared" si="63"/>
        <v>2</v>
      </c>
      <c r="D486" s="3">
        <f>COUNTIF($C$2:C486,C486)</f>
        <v>70</v>
      </c>
      <c r="E486" s="3">
        <f>COUNTIF($C$2:C486,C486)</f>
        <v>70</v>
      </c>
      <c r="F486" s="3">
        <f>IF(COUNTIF($C$2:C486,C486)&gt;53,COUNTIF($C$2:C486,C486)-53,COUNTIF($C$2:C486,C486))</f>
        <v>17</v>
      </c>
      <c r="G486" s="29">
        <f t="shared" si="64"/>
        <v>18</v>
      </c>
      <c r="H486" s="29">
        <f t="shared" si="65"/>
        <v>18</v>
      </c>
      <c r="I486" s="3">
        <f>COUNTIF($C$2:$C$736,C486)</f>
        <v>105</v>
      </c>
      <c r="J486" s="3">
        <f t="shared" si="66"/>
        <v>2021</v>
      </c>
      <c r="K486" s="3">
        <f t="shared" si="67"/>
        <v>2021</v>
      </c>
      <c r="L486" s="3">
        <f t="shared" si="68"/>
        <v>17</v>
      </c>
      <c r="M486" s="29">
        <f t="shared" ca="1" si="69"/>
        <v>22</v>
      </c>
      <c r="N486" s="19">
        <f t="shared" si="70"/>
        <v>44320</v>
      </c>
      <c r="O486" s="30">
        <f>INT((N486-A486)/7)+MAX(1,(WEEKDAY(N486,2)&lt;WEEKDAY(A486,2))+1)</f>
        <v>2</v>
      </c>
      <c r="P486" s="30">
        <f>INT((N486-A486)/7)+MAX(1,(WEEKDAY(N486,1)&lt;WEEKDAY(A486,1))+1)</f>
        <v>2</v>
      </c>
    </row>
    <row r="487" spans="1:16">
      <c r="A487" s="19">
        <v>44314</v>
      </c>
      <c r="B487" s="21">
        <f t="shared" si="71"/>
        <v>44314</v>
      </c>
      <c r="C487" s="17">
        <f t="shared" si="63"/>
        <v>3</v>
      </c>
      <c r="D487" s="3">
        <f>COUNTIF($C$2:C487,C487)</f>
        <v>70</v>
      </c>
      <c r="E487" s="3">
        <f>COUNTIF($C$2:C487,C487)</f>
        <v>70</v>
      </c>
      <c r="F487" s="3">
        <f>IF(COUNTIF($C$2:C487,C487)&gt;53,COUNTIF($C$2:C487,C487)-53,COUNTIF($C$2:C487,C487))</f>
        <v>17</v>
      </c>
      <c r="G487" s="29">
        <f t="shared" si="64"/>
        <v>18</v>
      </c>
      <c r="H487" s="29">
        <f t="shared" si="65"/>
        <v>18</v>
      </c>
      <c r="I487" s="3">
        <f>COUNTIF($C$2:$C$736,C487)</f>
        <v>105</v>
      </c>
      <c r="J487" s="3">
        <f t="shared" si="66"/>
        <v>2021</v>
      </c>
      <c r="K487" s="3">
        <f t="shared" si="67"/>
        <v>2021</v>
      </c>
      <c r="L487" s="3">
        <f t="shared" si="68"/>
        <v>17</v>
      </c>
      <c r="M487" s="29">
        <f t="shared" ca="1" si="69"/>
        <v>22</v>
      </c>
      <c r="N487" s="19">
        <f t="shared" si="70"/>
        <v>44321</v>
      </c>
      <c r="O487" s="30">
        <f>INT((N487-A487)/7)+MAX(1,(WEEKDAY(N487,2)&lt;WEEKDAY(A487,2))+1)</f>
        <v>2</v>
      </c>
      <c r="P487" s="30">
        <f>INT((N487-A487)/7)+MAX(1,(WEEKDAY(N487,1)&lt;WEEKDAY(A487,1))+1)</f>
        <v>2</v>
      </c>
    </row>
    <row r="488" spans="1:16">
      <c r="A488" s="19">
        <v>44315</v>
      </c>
      <c r="B488" s="21">
        <f t="shared" si="71"/>
        <v>44315</v>
      </c>
      <c r="C488" s="17">
        <f t="shared" si="63"/>
        <v>4</v>
      </c>
      <c r="D488" s="3">
        <f>COUNTIF($C$2:C488,C488)</f>
        <v>70</v>
      </c>
      <c r="E488" s="3">
        <f>COUNTIF($C$2:C488,C488)</f>
        <v>70</v>
      </c>
      <c r="F488" s="3">
        <f>IF(COUNTIF($C$2:C488,C488)&gt;53,COUNTIF($C$2:C488,C488)-53,COUNTIF($C$2:C488,C488))</f>
        <v>17</v>
      </c>
      <c r="G488" s="29">
        <f t="shared" si="64"/>
        <v>18</v>
      </c>
      <c r="H488" s="29">
        <f t="shared" si="65"/>
        <v>18</v>
      </c>
      <c r="I488" s="3">
        <f>COUNTIF($C$2:$C$736,C488)</f>
        <v>105</v>
      </c>
      <c r="J488" s="3">
        <f t="shared" si="66"/>
        <v>2021</v>
      </c>
      <c r="K488" s="3">
        <f t="shared" si="67"/>
        <v>2021</v>
      </c>
      <c r="L488" s="3">
        <f t="shared" si="68"/>
        <v>17</v>
      </c>
      <c r="M488" s="29">
        <f t="shared" ca="1" si="69"/>
        <v>22</v>
      </c>
      <c r="N488" s="19">
        <f t="shared" si="70"/>
        <v>44322</v>
      </c>
      <c r="O488" s="30">
        <f>INT((N488-A488)/7)+MAX(1,(WEEKDAY(N488,2)&lt;WEEKDAY(A488,2))+1)</f>
        <v>2</v>
      </c>
      <c r="P488" s="30">
        <f>INT((N488-A488)/7)+MAX(1,(WEEKDAY(N488,1)&lt;WEEKDAY(A488,1))+1)</f>
        <v>2</v>
      </c>
    </row>
    <row r="489" spans="1:16">
      <c r="A489" s="19">
        <v>44316</v>
      </c>
      <c r="B489" s="21">
        <f t="shared" si="71"/>
        <v>44316</v>
      </c>
      <c r="C489" s="17">
        <f t="shared" si="63"/>
        <v>5</v>
      </c>
      <c r="D489" s="3">
        <f>COUNTIF($C$2:C489,C489)</f>
        <v>70</v>
      </c>
      <c r="E489" s="3">
        <f>COUNTIF($C$2:C489,C489)</f>
        <v>70</v>
      </c>
      <c r="F489" s="3">
        <f>IF(COUNTIF($C$2:C489,C489)&gt;53,COUNTIF($C$2:C489,C489)-53,COUNTIF($C$2:C489,C489))</f>
        <v>17</v>
      </c>
      <c r="G489" s="29">
        <f t="shared" si="64"/>
        <v>18</v>
      </c>
      <c r="H489" s="29">
        <f t="shared" si="65"/>
        <v>18</v>
      </c>
      <c r="I489" s="3">
        <f>COUNTIF($C$2:$C$736,C489)</f>
        <v>105</v>
      </c>
      <c r="J489" s="3">
        <f t="shared" si="66"/>
        <v>2021</v>
      </c>
      <c r="K489" s="3">
        <f t="shared" si="67"/>
        <v>2021</v>
      </c>
      <c r="L489" s="3">
        <f t="shared" si="68"/>
        <v>18</v>
      </c>
      <c r="M489" s="29">
        <f t="shared" ca="1" si="69"/>
        <v>22</v>
      </c>
      <c r="N489" s="19">
        <f t="shared" si="70"/>
        <v>44323</v>
      </c>
      <c r="O489" s="30">
        <f>INT((N489-A489)/7)+MAX(1,(WEEKDAY(N489,2)&lt;WEEKDAY(A489,2))+1)</f>
        <v>2</v>
      </c>
      <c r="P489" s="30">
        <f>INT((N489-A489)/7)+MAX(1,(WEEKDAY(N489,1)&lt;WEEKDAY(A489,1))+1)</f>
        <v>2</v>
      </c>
    </row>
    <row r="490" spans="1:16">
      <c r="A490" s="19">
        <v>44317</v>
      </c>
      <c r="B490" s="21">
        <f t="shared" si="71"/>
        <v>44317</v>
      </c>
      <c r="C490" s="17">
        <f t="shared" si="63"/>
        <v>6</v>
      </c>
      <c r="D490" s="3">
        <f>COUNTIF($C$2:C490,C490)</f>
        <v>70</v>
      </c>
      <c r="E490" s="3">
        <f>COUNTIF($C$2:C490,C490)</f>
        <v>70</v>
      </c>
      <c r="F490" s="3">
        <f>IF(COUNTIF($C$2:C490,C490)&gt;53,COUNTIF($C$2:C490,C490)-53,COUNTIF($C$2:C490,C490))</f>
        <v>17</v>
      </c>
      <c r="G490" s="29">
        <f t="shared" si="64"/>
        <v>18</v>
      </c>
      <c r="H490" s="29">
        <f t="shared" si="65"/>
        <v>18</v>
      </c>
      <c r="I490" s="3">
        <f>COUNTIF($C$2:$C$736,C490)</f>
        <v>105</v>
      </c>
      <c r="J490" s="3">
        <f t="shared" si="66"/>
        <v>2021</v>
      </c>
      <c r="K490" s="3">
        <f t="shared" si="67"/>
        <v>2021</v>
      </c>
      <c r="L490" s="3">
        <f t="shared" si="68"/>
        <v>18</v>
      </c>
      <c r="M490" s="29">
        <f t="shared" ca="1" si="69"/>
        <v>22</v>
      </c>
      <c r="N490" s="19">
        <f t="shared" si="70"/>
        <v>44324</v>
      </c>
      <c r="O490" s="30">
        <f>INT((N490-A490)/7)+MAX(1,(WEEKDAY(N490,2)&lt;WEEKDAY(A490,2))+1)</f>
        <v>2</v>
      </c>
      <c r="P490" s="30">
        <f>INT((N490-A490)/7)+MAX(1,(WEEKDAY(N490,1)&lt;WEEKDAY(A490,1))+1)</f>
        <v>2</v>
      </c>
    </row>
    <row r="491" spans="1:16">
      <c r="A491" s="19">
        <v>44318</v>
      </c>
      <c r="B491" s="21">
        <f t="shared" si="71"/>
        <v>44318</v>
      </c>
      <c r="C491" s="17">
        <f t="shared" si="63"/>
        <v>7</v>
      </c>
      <c r="D491" s="3">
        <f>COUNTIF($C$2:C491,C491)</f>
        <v>70</v>
      </c>
      <c r="E491" s="3">
        <f>COUNTIF($C$2:C491,C491)</f>
        <v>70</v>
      </c>
      <c r="F491" s="3">
        <f>IF(COUNTIF($C$2:C491,C491)&gt;53,COUNTIF($C$2:C491,C491)-53,COUNTIF($C$2:C491,C491))</f>
        <v>17</v>
      </c>
      <c r="G491" s="29">
        <f t="shared" si="64"/>
        <v>18</v>
      </c>
      <c r="H491" s="29">
        <f t="shared" si="65"/>
        <v>19</v>
      </c>
      <c r="I491" s="3">
        <f>COUNTIF($C$2:$C$736,C491)</f>
        <v>105</v>
      </c>
      <c r="J491" s="3">
        <f t="shared" si="66"/>
        <v>2021</v>
      </c>
      <c r="K491" s="3">
        <f t="shared" si="67"/>
        <v>2021</v>
      </c>
      <c r="L491" s="3">
        <f t="shared" si="68"/>
        <v>18</v>
      </c>
      <c r="M491" s="29">
        <f t="shared" ca="1" si="69"/>
        <v>22</v>
      </c>
      <c r="N491" s="19">
        <f t="shared" si="70"/>
        <v>44325</v>
      </c>
      <c r="O491" s="30">
        <f>INT((N491-A491)/7)+MAX(1,(WEEKDAY(N491,2)&lt;WEEKDAY(A491,2))+1)</f>
        <v>2</v>
      </c>
      <c r="P491" s="30">
        <f>INT((N491-A491)/7)+MAX(1,(WEEKDAY(N491,1)&lt;WEEKDAY(A491,1))+1)</f>
        <v>2</v>
      </c>
    </row>
    <row r="492" spans="1:16">
      <c r="A492" s="19">
        <v>44319</v>
      </c>
      <c r="B492" s="21">
        <f t="shared" si="71"/>
        <v>44319</v>
      </c>
      <c r="C492" s="17">
        <f t="shared" si="63"/>
        <v>1</v>
      </c>
      <c r="D492" s="3">
        <f>COUNTIF($C$2:C492,C492)</f>
        <v>71</v>
      </c>
      <c r="E492" s="3">
        <f>COUNTIF($C$2:C492,C492)</f>
        <v>71</v>
      </c>
      <c r="F492" s="3">
        <f>IF(COUNTIF($C$2:C492,C492)&gt;53,COUNTIF($C$2:C492,C492)-53,COUNTIF($C$2:C492,C492))</f>
        <v>18</v>
      </c>
      <c r="G492" s="29">
        <f t="shared" si="64"/>
        <v>19</v>
      </c>
      <c r="H492" s="29">
        <f t="shared" si="65"/>
        <v>19</v>
      </c>
      <c r="I492" s="3">
        <f>COUNTIF($C$2:$C$736,C492)</f>
        <v>105</v>
      </c>
      <c r="J492" s="3">
        <f t="shared" si="66"/>
        <v>2021</v>
      </c>
      <c r="K492" s="3">
        <f t="shared" si="67"/>
        <v>2021</v>
      </c>
      <c r="L492" s="3">
        <f t="shared" si="68"/>
        <v>18</v>
      </c>
      <c r="M492" s="29">
        <f t="shared" ca="1" si="69"/>
        <v>22</v>
      </c>
      <c r="N492" s="19">
        <f t="shared" si="70"/>
        <v>44326</v>
      </c>
      <c r="O492" s="30">
        <f>INT((N492-A492)/7)+MAX(1,(WEEKDAY(N492,2)&lt;WEEKDAY(A492,2))+1)</f>
        <v>2</v>
      </c>
      <c r="P492" s="30">
        <f>INT((N492-A492)/7)+MAX(1,(WEEKDAY(N492,1)&lt;WEEKDAY(A492,1))+1)</f>
        <v>2</v>
      </c>
    </row>
    <row r="493" spans="1:16">
      <c r="A493" s="19">
        <v>44320</v>
      </c>
      <c r="B493" s="21">
        <f t="shared" si="71"/>
        <v>44320</v>
      </c>
      <c r="C493" s="17">
        <f t="shared" si="63"/>
        <v>2</v>
      </c>
      <c r="D493" s="3">
        <f>COUNTIF($C$2:C493,C493)</f>
        <v>71</v>
      </c>
      <c r="E493" s="3">
        <f>COUNTIF($C$2:C493,C493)</f>
        <v>71</v>
      </c>
      <c r="F493" s="3">
        <f>IF(COUNTIF($C$2:C493,C493)&gt;53,COUNTIF($C$2:C493,C493)-53,COUNTIF($C$2:C493,C493))</f>
        <v>18</v>
      </c>
      <c r="G493" s="29">
        <f t="shared" si="64"/>
        <v>19</v>
      </c>
      <c r="H493" s="29">
        <f t="shared" si="65"/>
        <v>19</v>
      </c>
      <c r="I493" s="3">
        <f>COUNTIF($C$2:$C$736,C493)</f>
        <v>105</v>
      </c>
      <c r="J493" s="3">
        <f t="shared" si="66"/>
        <v>2021</v>
      </c>
      <c r="K493" s="3">
        <f t="shared" si="67"/>
        <v>2021</v>
      </c>
      <c r="L493" s="3">
        <f t="shared" si="68"/>
        <v>18</v>
      </c>
      <c r="M493" s="29">
        <f t="shared" ca="1" si="69"/>
        <v>22</v>
      </c>
      <c r="N493" s="19">
        <f t="shared" si="70"/>
        <v>44327</v>
      </c>
      <c r="O493" s="30">
        <f>INT((N493-A493)/7)+MAX(1,(WEEKDAY(N493,2)&lt;WEEKDAY(A493,2))+1)</f>
        <v>2</v>
      </c>
      <c r="P493" s="30">
        <f>INT((N493-A493)/7)+MAX(1,(WEEKDAY(N493,1)&lt;WEEKDAY(A493,1))+1)</f>
        <v>2</v>
      </c>
    </row>
    <row r="494" spans="1:16">
      <c r="A494" s="19">
        <v>44321</v>
      </c>
      <c r="B494" s="21">
        <f t="shared" si="71"/>
        <v>44321</v>
      </c>
      <c r="C494" s="17">
        <f t="shared" si="63"/>
        <v>3</v>
      </c>
      <c r="D494" s="3">
        <f>COUNTIF($C$2:C494,C494)</f>
        <v>71</v>
      </c>
      <c r="E494" s="3">
        <f>COUNTIF($C$2:C494,C494)</f>
        <v>71</v>
      </c>
      <c r="F494" s="3">
        <f>IF(COUNTIF($C$2:C494,C494)&gt;53,COUNTIF($C$2:C494,C494)-53,COUNTIF($C$2:C494,C494))</f>
        <v>18</v>
      </c>
      <c r="G494" s="29">
        <f t="shared" si="64"/>
        <v>19</v>
      </c>
      <c r="H494" s="29">
        <f t="shared" si="65"/>
        <v>19</v>
      </c>
      <c r="I494" s="3">
        <f>COUNTIF($C$2:$C$736,C494)</f>
        <v>105</v>
      </c>
      <c r="J494" s="3">
        <f t="shared" si="66"/>
        <v>2021</v>
      </c>
      <c r="K494" s="3">
        <f t="shared" si="67"/>
        <v>2021</v>
      </c>
      <c r="L494" s="3">
        <f t="shared" si="68"/>
        <v>18</v>
      </c>
      <c r="M494" s="29">
        <f t="shared" ca="1" si="69"/>
        <v>22</v>
      </c>
      <c r="N494" s="19">
        <f t="shared" si="70"/>
        <v>44328</v>
      </c>
      <c r="O494" s="30">
        <f>INT((N494-A494)/7)+MAX(1,(WEEKDAY(N494,2)&lt;WEEKDAY(A494,2))+1)</f>
        <v>2</v>
      </c>
      <c r="P494" s="30">
        <f>INT((N494-A494)/7)+MAX(1,(WEEKDAY(N494,1)&lt;WEEKDAY(A494,1))+1)</f>
        <v>2</v>
      </c>
    </row>
    <row r="495" spans="1:16">
      <c r="A495" s="19">
        <v>44322</v>
      </c>
      <c r="B495" s="21">
        <f t="shared" si="71"/>
        <v>44322</v>
      </c>
      <c r="C495" s="17">
        <f t="shared" si="63"/>
        <v>4</v>
      </c>
      <c r="D495" s="3">
        <f>COUNTIF($C$2:C495,C495)</f>
        <v>71</v>
      </c>
      <c r="E495" s="3">
        <f>COUNTIF($C$2:C495,C495)</f>
        <v>71</v>
      </c>
      <c r="F495" s="3">
        <f>IF(COUNTIF($C$2:C495,C495)&gt;53,COUNTIF($C$2:C495,C495)-53,COUNTIF($C$2:C495,C495))</f>
        <v>18</v>
      </c>
      <c r="G495" s="29">
        <f t="shared" si="64"/>
        <v>19</v>
      </c>
      <c r="H495" s="29">
        <f t="shared" si="65"/>
        <v>19</v>
      </c>
      <c r="I495" s="3">
        <f>COUNTIF($C$2:$C$736,C495)</f>
        <v>105</v>
      </c>
      <c r="J495" s="3">
        <f t="shared" si="66"/>
        <v>2021</v>
      </c>
      <c r="K495" s="3">
        <f t="shared" si="67"/>
        <v>2021</v>
      </c>
      <c r="L495" s="3">
        <f t="shared" si="68"/>
        <v>18</v>
      </c>
      <c r="M495" s="29">
        <f t="shared" ca="1" si="69"/>
        <v>22</v>
      </c>
      <c r="N495" s="19">
        <f t="shared" si="70"/>
        <v>44329</v>
      </c>
      <c r="O495" s="30">
        <f>INT((N495-A495)/7)+MAX(1,(WEEKDAY(N495,2)&lt;WEEKDAY(A495,2))+1)</f>
        <v>2</v>
      </c>
      <c r="P495" s="30">
        <f>INT((N495-A495)/7)+MAX(1,(WEEKDAY(N495,1)&lt;WEEKDAY(A495,1))+1)</f>
        <v>2</v>
      </c>
    </row>
    <row r="496" spans="1:16">
      <c r="A496" s="19">
        <v>44323</v>
      </c>
      <c r="B496" s="21">
        <f t="shared" si="71"/>
        <v>44323</v>
      </c>
      <c r="C496" s="17">
        <f t="shared" si="63"/>
        <v>5</v>
      </c>
      <c r="D496" s="3">
        <f>COUNTIF($C$2:C496,C496)</f>
        <v>71</v>
      </c>
      <c r="E496" s="3">
        <f>COUNTIF($C$2:C496,C496)</f>
        <v>71</v>
      </c>
      <c r="F496" s="3">
        <f>IF(COUNTIF($C$2:C496,C496)&gt;53,COUNTIF($C$2:C496,C496)-53,COUNTIF($C$2:C496,C496))</f>
        <v>18</v>
      </c>
      <c r="G496" s="29">
        <f t="shared" si="64"/>
        <v>19</v>
      </c>
      <c r="H496" s="29">
        <f t="shared" si="65"/>
        <v>19</v>
      </c>
      <c r="I496" s="3">
        <f>COUNTIF($C$2:$C$736,C496)</f>
        <v>105</v>
      </c>
      <c r="J496" s="3">
        <f t="shared" si="66"/>
        <v>2021</v>
      </c>
      <c r="K496" s="3">
        <f t="shared" si="67"/>
        <v>2021</v>
      </c>
      <c r="L496" s="3">
        <f t="shared" si="68"/>
        <v>19</v>
      </c>
      <c r="M496" s="29">
        <f t="shared" ca="1" si="69"/>
        <v>22</v>
      </c>
      <c r="N496" s="19">
        <f t="shared" si="70"/>
        <v>44330</v>
      </c>
      <c r="O496" s="30">
        <f>INT((N496-A496)/7)+MAX(1,(WEEKDAY(N496,2)&lt;WEEKDAY(A496,2))+1)</f>
        <v>2</v>
      </c>
      <c r="P496" s="30">
        <f>INT((N496-A496)/7)+MAX(1,(WEEKDAY(N496,1)&lt;WEEKDAY(A496,1))+1)</f>
        <v>2</v>
      </c>
    </row>
    <row r="497" spans="1:16">
      <c r="A497" s="19">
        <v>44324</v>
      </c>
      <c r="B497" s="21">
        <f t="shared" si="71"/>
        <v>44324</v>
      </c>
      <c r="C497" s="17">
        <f t="shared" si="63"/>
        <v>6</v>
      </c>
      <c r="D497" s="3">
        <f>COUNTIF($C$2:C497,C497)</f>
        <v>71</v>
      </c>
      <c r="E497" s="3">
        <f>COUNTIF($C$2:C497,C497)</f>
        <v>71</v>
      </c>
      <c r="F497" s="3">
        <f>IF(COUNTIF($C$2:C497,C497)&gt;53,COUNTIF($C$2:C497,C497)-53,COUNTIF($C$2:C497,C497))</f>
        <v>18</v>
      </c>
      <c r="G497" s="29">
        <f t="shared" si="64"/>
        <v>19</v>
      </c>
      <c r="H497" s="29">
        <f t="shared" si="65"/>
        <v>19</v>
      </c>
      <c r="I497" s="3">
        <f>COUNTIF($C$2:$C$736,C497)</f>
        <v>105</v>
      </c>
      <c r="J497" s="3">
        <f t="shared" si="66"/>
        <v>2021</v>
      </c>
      <c r="K497" s="3">
        <f t="shared" si="67"/>
        <v>2021</v>
      </c>
      <c r="L497" s="3">
        <f t="shared" si="68"/>
        <v>19</v>
      </c>
      <c r="M497" s="29">
        <f t="shared" ca="1" si="69"/>
        <v>22</v>
      </c>
      <c r="N497" s="19">
        <f t="shared" si="70"/>
        <v>44331</v>
      </c>
      <c r="O497" s="30">
        <f>INT((N497-A497)/7)+MAX(1,(WEEKDAY(N497,2)&lt;WEEKDAY(A497,2))+1)</f>
        <v>2</v>
      </c>
      <c r="P497" s="30">
        <f>INT((N497-A497)/7)+MAX(1,(WEEKDAY(N497,1)&lt;WEEKDAY(A497,1))+1)</f>
        <v>2</v>
      </c>
    </row>
    <row r="498" spans="1:16">
      <c r="A498" s="19">
        <v>44325</v>
      </c>
      <c r="B498" s="21">
        <f t="shared" si="71"/>
        <v>44325</v>
      </c>
      <c r="C498" s="17">
        <f t="shared" si="63"/>
        <v>7</v>
      </c>
      <c r="D498" s="3">
        <f>COUNTIF($C$2:C498,C498)</f>
        <v>71</v>
      </c>
      <c r="E498" s="3">
        <f>COUNTIF($C$2:C498,C498)</f>
        <v>71</v>
      </c>
      <c r="F498" s="3">
        <f>IF(COUNTIF($C$2:C498,C498)&gt;53,COUNTIF($C$2:C498,C498)-53,COUNTIF($C$2:C498,C498))</f>
        <v>18</v>
      </c>
      <c r="G498" s="29">
        <f t="shared" si="64"/>
        <v>19</v>
      </c>
      <c r="H498" s="29">
        <f t="shared" si="65"/>
        <v>20</v>
      </c>
      <c r="I498" s="3">
        <f>COUNTIF($C$2:$C$736,C498)</f>
        <v>105</v>
      </c>
      <c r="J498" s="3">
        <f t="shared" si="66"/>
        <v>2021</v>
      </c>
      <c r="K498" s="3">
        <f t="shared" si="67"/>
        <v>2021</v>
      </c>
      <c r="L498" s="3">
        <f t="shared" si="68"/>
        <v>19</v>
      </c>
      <c r="M498" s="29">
        <f t="shared" ca="1" si="69"/>
        <v>22</v>
      </c>
      <c r="N498" s="19">
        <f t="shared" si="70"/>
        <v>44332</v>
      </c>
      <c r="O498" s="30">
        <f>INT((N498-A498)/7)+MAX(1,(WEEKDAY(N498,2)&lt;WEEKDAY(A498,2))+1)</f>
        <v>2</v>
      </c>
      <c r="P498" s="30">
        <f>INT((N498-A498)/7)+MAX(1,(WEEKDAY(N498,1)&lt;WEEKDAY(A498,1))+1)</f>
        <v>2</v>
      </c>
    </row>
    <row r="499" spans="1:16">
      <c r="A499" s="19">
        <v>44326</v>
      </c>
      <c r="B499" s="21">
        <f t="shared" si="71"/>
        <v>44326</v>
      </c>
      <c r="C499" s="17">
        <f t="shared" si="63"/>
        <v>1</v>
      </c>
      <c r="D499" s="3">
        <f>COUNTIF($C$2:C499,C499)</f>
        <v>72</v>
      </c>
      <c r="E499" s="3">
        <f>COUNTIF($C$2:C499,C499)</f>
        <v>72</v>
      </c>
      <c r="F499" s="3">
        <f>IF(COUNTIF($C$2:C499,C499)&gt;53,COUNTIF($C$2:C499,C499)-53,COUNTIF($C$2:C499,C499))</f>
        <v>19</v>
      </c>
      <c r="G499" s="29">
        <f t="shared" si="64"/>
        <v>20</v>
      </c>
      <c r="H499" s="29">
        <f t="shared" si="65"/>
        <v>20</v>
      </c>
      <c r="I499" s="3">
        <f>COUNTIF($C$2:$C$736,C499)</f>
        <v>105</v>
      </c>
      <c r="J499" s="3">
        <f t="shared" si="66"/>
        <v>2021</v>
      </c>
      <c r="K499" s="3">
        <f t="shared" si="67"/>
        <v>2021</v>
      </c>
      <c r="L499" s="3">
        <f t="shared" si="68"/>
        <v>19</v>
      </c>
      <c r="M499" s="29">
        <f t="shared" ca="1" si="69"/>
        <v>22</v>
      </c>
      <c r="N499" s="19">
        <f t="shared" si="70"/>
        <v>44333</v>
      </c>
      <c r="O499" s="30">
        <f>INT((N499-A499)/7)+MAX(1,(WEEKDAY(N499,2)&lt;WEEKDAY(A499,2))+1)</f>
        <v>2</v>
      </c>
      <c r="P499" s="30">
        <f>INT((N499-A499)/7)+MAX(1,(WEEKDAY(N499,1)&lt;WEEKDAY(A499,1))+1)</f>
        <v>2</v>
      </c>
    </row>
    <row r="500" spans="1:16">
      <c r="A500" s="19">
        <v>44327</v>
      </c>
      <c r="B500" s="21">
        <f t="shared" si="71"/>
        <v>44327</v>
      </c>
      <c r="C500" s="17">
        <f t="shared" si="63"/>
        <v>2</v>
      </c>
      <c r="D500" s="3">
        <f>COUNTIF($C$2:C500,C500)</f>
        <v>72</v>
      </c>
      <c r="E500" s="3">
        <f>COUNTIF($C$2:C500,C500)</f>
        <v>72</v>
      </c>
      <c r="F500" s="3">
        <f>IF(COUNTIF($C$2:C500,C500)&gt;53,COUNTIF($C$2:C500,C500)-53,COUNTIF($C$2:C500,C500))</f>
        <v>19</v>
      </c>
      <c r="G500" s="29">
        <f t="shared" si="64"/>
        <v>20</v>
      </c>
      <c r="H500" s="29">
        <f t="shared" si="65"/>
        <v>20</v>
      </c>
      <c r="I500" s="3">
        <f>COUNTIF($C$2:$C$736,C500)</f>
        <v>105</v>
      </c>
      <c r="J500" s="3">
        <f t="shared" si="66"/>
        <v>2021</v>
      </c>
      <c r="K500" s="3">
        <f t="shared" si="67"/>
        <v>2021</v>
      </c>
      <c r="L500" s="3">
        <f t="shared" si="68"/>
        <v>19</v>
      </c>
      <c r="M500" s="29">
        <f t="shared" ca="1" si="69"/>
        <v>22</v>
      </c>
      <c r="N500" s="19">
        <f t="shared" si="70"/>
        <v>44334</v>
      </c>
      <c r="O500" s="30">
        <f>INT((N500-A500)/7)+MAX(1,(WEEKDAY(N500,2)&lt;WEEKDAY(A500,2))+1)</f>
        <v>2</v>
      </c>
      <c r="P500" s="30">
        <f>INT((N500-A500)/7)+MAX(1,(WEEKDAY(N500,1)&lt;WEEKDAY(A500,1))+1)</f>
        <v>2</v>
      </c>
    </row>
    <row r="501" spans="1:16">
      <c r="A501" s="19">
        <v>44328</v>
      </c>
      <c r="B501" s="21">
        <f t="shared" si="71"/>
        <v>44328</v>
      </c>
      <c r="C501" s="17">
        <f t="shared" si="63"/>
        <v>3</v>
      </c>
      <c r="D501" s="3">
        <f>COUNTIF($C$2:C501,C501)</f>
        <v>72</v>
      </c>
      <c r="E501" s="3">
        <f>COUNTIF($C$2:C501,C501)</f>
        <v>72</v>
      </c>
      <c r="F501" s="3">
        <f>IF(COUNTIF($C$2:C501,C501)&gt;53,COUNTIF($C$2:C501,C501)-53,COUNTIF($C$2:C501,C501))</f>
        <v>19</v>
      </c>
      <c r="G501" s="29">
        <f t="shared" si="64"/>
        <v>20</v>
      </c>
      <c r="H501" s="29">
        <f t="shared" si="65"/>
        <v>20</v>
      </c>
      <c r="I501" s="3">
        <f>COUNTIF($C$2:$C$736,C501)</f>
        <v>105</v>
      </c>
      <c r="J501" s="3">
        <f t="shared" si="66"/>
        <v>2021</v>
      </c>
      <c r="K501" s="3">
        <f t="shared" si="67"/>
        <v>2021</v>
      </c>
      <c r="L501" s="3">
        <f t="shared" si="68"/>
        <v>19</v>
      </c>
      <c r="M501" s="29">
        <f t="shared" ca="1" si="69"/>
        <v>22</v>
      </c>
      <c r="N501" s="19">
        <f t="shared" si="70"/>
        <v>44335</v>
      </c>
      <c r="O501" s="30">
        <f>INT((N501-A501)/7)+MAX(1,(WEEKDAY(N501,2)&lt;WEEKDAY(A501,2))+1)</f>
        <v>2</v>
      </c>
      <c r="P501" s="30">
        <f>INT((N501-A501)/7)+MAX(1,(WEEKDAY(N501,1)&lt;WEEKDAY(A501,1))+1)</f>
        <v>2</v>
      </c>
    </row>
    <row r="502" spans="1:16">
      <c r="A502" s="19">
        <v>44329</v>
      </c>
      <c r="B502" s="21">
        <f t="shared" si="71"/>
        <v>44329</v>
      </c>
      <c r="C502" s="17">
        <f t="shared" si="63"/>
        <v>4</v>
      </c>
      <c r="D502" s="3">
        <f>COUNTIF($C$2:C502,C502)</f>
        <v>72</v>
      </c>
      <c r="E502" s="3">
        <f>COUNTIF($C$2:C502,C502)</f>
        <v>72</v>
      </c>
      <c r="F502" s="3">
        <f>IF(COUNTIF($C$2:C502,C502)&gt;53,COUNTIF($C$2:C502,C502)-53,COUNTIF($C$2:C502,C502))</f>
        <v>19</v>
      </c>
      <c r="G502" s="29">
        <f t="shared" si="64"/>
        <v>20</v>
      </c>
      <c r="H502" s="29">
        <f t="shared" si="65"/>
        <v>20</v>
      </c>
      <c r="I502" s="3">
        <f>COUNTIF($C$2:$C$736,C502)</f>
        <v>105</v>
      </c>
      <c r="J502" s="3">
        <f t="shared" si="66"/>
        <v>2021</v>
      </c>
      <c r="K502" s="3">
        <f t="shared" si="67"/>
        <v>2021</v>
      </c>
      <c r="L502" s="3">
        <f t="shared" si="68"/>
        <v>19</v>
      </c>
      <c r="M502" s="29">
        <f t="shared" ca="1" si="69"/>
        <v>22</v>
      </c>
      <c r="N502" s="19">
        <f t="shared" si="70"/>
        <v>44336</v>
      </c>
      <c r="O502" s="30">
        <f>INT((N502-A502)/7)+MAX(1,(WEEKDAY(N502,2)&lt;WEEKDAY(A502,2))+1)</f>
        <v>2</v>
      </c>
      <c r="P502" s="30">
        <f>INT((N502-A502)/7)+MAX(1,(WEEKDAY(N502,1)&lt;WEEKDAY(A502,1))+1)</f>
        <v>2</v>
      </c>
    </row>
    <row r="503" spans="1:16">
      <c r="A503" s="19">
        <v>44330</v>
      </c>
      <c r="B503" s="21">
        <f t="shared" si="71"/>
        <v>44330</v>
      </c>
      <c r="C503" s="17">
        <f t="shared" si="63"/>
        <v>5</v>
      </c>
      <c r="D503" s="3">
        <f>COUNTIF($C$2:C503,C503)</f>
        <v>72</v>
      </c>
      <c r="E503" s="3">
        <f>COUNTIF($C$2:C503,C503)</f>
        <v>72</v>
      </c>
      <c r="F503" s="3">
        <f>IF(COUNTIF($C$2:C503,C503)&gt;53,COUNTIF($C$2:C503,C503)-53,COUNTIF($C$2:C503,C503))</f>
        <v>19</v>
      </c>
      <c r="G503" s="29">
        <f t="shared" si="64"/>
        <v>20</v>
      </c>
      <c r="H503" s="29">
        <f t="shared" si="65"/>
        <v>20</v>
      </c>
      <c r="I503" s="3">
        <f>COUNTIF($C$2:$C$736,C503)</f>
        <v>105</v>
      </c>
      <c r="J503" s="3">
        <f t="shared" si="66"/>
        <v>2021</v>
      </c>
      <c r="K503" s="3">
        <f t="shared" si="67"/>
        <v>2021</v>
      </c>
      <c r="L503" s="3">
        <f t="shared" si="68"/>
        <v>20</v>
      </c>
      <c r="M503" s="29">
        <f t="shared" ca="1" si="69"/>
        <v>22</v>
      </c>
      <c r="N503" s="19">
        <f t="shared" si="70"/>
        <v>44337</v>
      </c>
      <c r="O503" s="30">
        <f>INT((N503-A503)/7)+MAX(1,(WEEKDAY(N503,2)&lt;WEEKDAY(A503,2))+1)</f>
        <v>2</v>
      </c>
      <c r="P503" s="30">
        <f>INT((N503-A503)/7)+MAX(1,(WEEKDAY(N503,1)&lt;WEEKDAY(A503,1))+1)</f>
        <v>2</v>
      </c>
    </row>
    <row r="504" spans="1:16">
      <c r="A504" s="19">
        <v>44331</v>
      </c>
      <c r="B504" s="21">
        <f t="shared" si="71"/>
        <v>44331</v>
      </c>
      <c r="C504" s="17">
        <f t="shared" si="63"/>
        <v>6</v>
      </c>
      <c r="D504" s="3">
        <f>COUNTIF($C$2:C504,C504)</f>
        <v>72</v>
      </c>
      <c r="E504" s="3">
        <f>COUNTIF($C$2:C504,C504)</f>
        <v>72</v>
      </c>
      <c r="F504" s="3">
        <f>IF(COUNTIF($C$2:C504,C504)&gt;53,COUNTIF($C$2:C504,C504)-53,COUNTIF($C$2:C504,C504))</f>
        <v>19</v>
      </c>
      <c r="G504" s="29">
        <f t="shared" si="64"/>
        <v>20</v>
      </c>
      <c r="H504" s="29">
        <f t="shared" si="65"/>
        <v>20</v>
      </c>
      <c r="I504" s="3">
        <f>COUNTIF($C$2:$C$736,C504)</f>
        <v>105</v>
      </c>
      <c r="J504" s="3">
        <f t="shared" si="66"/>
        <v>2021</v>
      </c>
      <c r="K504" s="3">
        <f t="shared" si="67"/>
        <v>2021</v>
      </c>
      <c r="L504" s="3">
        <f t="shared" si="68"/>
        <v>20</v>
      </c>
      <c r="M504" s="29">
        <f t="shared" ca="1" si="69"/>
        <v>22</v>
      </c>
      <c r="N504" s="19">
        <f t="shared" si="70"/>
        <v>44338</v>
      </c>
      <c r="O504" s="30">
        <f>INT((N504-A504)/7)+MAX(1,(WEEKDAY(N504,2)&lt;WEEKDAY(A504,2))+1)</f>
        <v>2</v>
      </c>
      <c r="P504" s="30">
        <f>INT((N504-A504)/7)+MAX(1,(WEEKDAY(N504,1)&lt;WEEKDAY(A504,1))+1)</f>
        <v>2</v>
      </c>
    </row>
    <row r="505" spans="1:16">
      <c r="A505" s="19">
        <v>44332</v>
      </c>
      <c r="B505" s="21">
        <f t="shared" si="71"/>
        <v>44332</v>
      </c>
      <c r="C505" s="17">
        <f t="shared" si="63"/>
        <v>7</v>
      </c>
      <c r="D505" s="3">
        <f>COUNTIF($C$2:C505,C505)</f>
        <v>72</v>
      </c>
      <c r="E505" s="3">
        <f>COUNTIF($C$2:C505,C505)</f>
        <v>72</v>
      </c>
      <c r="F505" s="3">
        <f>IF(COUNTIF($C$2:C505,C505)&gt;53,COUNTIF($C$2:C505,C505)-53,COUNTIF($C$2:C505,C505))</f>
        <v>19</v>
      </c>
      <c r="G505" s="29">
        <f t="shared" si="64"/>
        <v>20</v>
      </c>
      <c r="H505" s="29">
        <f t="shared" si="65"/>
        <v>21</v>
      </c>
      <c r="I505" s="3">
        <f>COUNTIF($C$2:$C$736,C505)</f>
        <v>105</v>
      </c>
      <c r="J505" s="3">
        <f t="shared" si="66"/>
        <v>2021</v>
      </c>
      <c r="K505" s="3">
        <f t="shared" si="67"/>
        <v>2021</v>
      </c>
      <c r="L505" s="3">
        <f t="shared" si="68"/>
        <v>20</v>
      </c>
      <c r="M505" s="29">
        <f t="shared" ca="1" si="69"/>
        <v>22</v>
      </c>
      <c r="N505" s="19">
        <f t="shared" si="70"/>
        <v>44339</v>
      </c>
      <c r="O505" s="30">
        <f>INT((N505-A505)/7)+MAX(1,(WEEKDAY(N505,2)&lt;WEEKDAY(A505,2))+1)</f>
        <v>2</v>
      </c>
      <c r="P505" s="30">
        <f>INT((N505-A505)/7)+MAX(1,(WEEKDAY(N505,1)&lt;WEEKDAY(A505,1))+1)</f>
        <v>2</v>
      </c>
    </row>
    <row r="506" spans="1:16">
      <c r="A506" s="19">
        <v>44333</v>
      </c>
      <c r="B506" s="21">
        <f t="shared" si="71"/>
        <v>44333</v>
      </c>
      <c r="C506" s="17">
        <f t="shared" si="63"/>
        <v>1</v>
      </c>
      <c r="D506" s="3">
        <f>COUNTIF($C$2:C506,C506)</f>
        <v>73</v>
      </c>
      <c r="E506" s="3">
        <f>COUNTIF($C$2:C506,C506)</f>
        <v>73</v>
      </c>
      <c r="F506" s="3">
        <f>IF(COUNTIF($C$2:C506,C506)&gt;53,COUNTIF($C$2:C506,C506)-53,COUNTIF($C$2:C506,C506))</f>
        <v>20</v>
      </c>
      <c r="G506" s="29">
        <f t="shared" si="64"/>
        <v>21</v>
      </c>
      <c r="H506" s="29">
        <f t="shared" si="65"/>
        <v>21</v>
      </c>
      <c r="I506" s="3">
        <f>COUNTIF($C$2:$C$736,C506)</f>
        <v>105</v>
      </c>
      <c r="J506" s="3">
        <f t="shared" si="66"/>
        <v>2021</v>
      </c>
      <c r="K506" s="3">
        <f t="shared" si="67"/>
        <v>2021</v>
      </c>
      <c r="L506" s="3">
        <f t="shared" si="68"/>
        <v>20</v>
      </c>
      <c r="M506" s="29">
        <f t="shared" ca="1" si="69"/>
        <v>22</v>
      </c>
      <c r="N506" s="19">
        <f t="shared" si="70"/>
        <v>44340</v>
      </c>
      <c r="O506" s="30">
        <f>INT((N506-A506)/7)+MAX(1,(WEEKDAY(N506,2)&lt;WEEKDAY(A506,2))+1)</f>
        <v>2</v>
      </c>
      <c r="P506" s="30">
        <f>INT((N506-A506)/7)+MAX(1,(WEEKDAY(N506,1)&lt;WEEKDAY(A506,1))+1)</f>
        <v>2</v>
      </c>
    </row>
    <row r="507" spans="1:16">
      <c r="A507" s="19">
        <v>44334</v>
      </c>
      <c r="B507" s="21">
        <f t="shared" si="71"/>
        <v>44334</v>
      </c>
      <c r="C507" s="17">
        <f t="shared" si="63"/>
        <v>2</v>
      </c>
      <c r="D507" s="3">
        <f>COUNTIF($C$2:C507,C507)</f>
        <v>73</v>
      </c>
      <c r="E507" s="3">
        <f>COUNTIF($C$2:C507,C507)</f>
        <v>73</v>
      </c>
      <c r="F507" s="3">
        <f>IF(COUNTIF($C$2:C507,C507)&gt;53,COUNTIF($C$2:C507,C507)-53,COUNTIF($C$2:C507,C507))</f>
        <v>20</v>
      </c>
      <c r="G507" s="29">
        <f t="shared" si="64"/>
        <v>21</v>
      </c>
      <c r="H507" s="29">
        <f t="shared" si="65"/>
        <v>21</v>
      </c>
      <c r="I507" s="3">
        <f>COUNTIF($C$2:$C$736,C507)</f>
        <v>105</v>
      </c>
      <c r="J507" s="3">
        <f t="shared" si="66"/>
        <v>2021</v>
      </c>
      <c r="K507" s="3">
        <f t="shared" si="67"/>
        <v>2021</v>
      </c>
      <c r="L507" s="3">
        <f t="shared" si="68"/>
        <v>20</v>
      </c>
      <c r="M507" s="29">
        <f t="shared" ca="1" si="69"/>
        <v>22</v>
      </c>
      <c r="N507" s="19">
        <f t="shared" si="70"/>
        <v>44341</v>
      </c>
      <c r="O507" s="30">
        <f>INT((N507-A507)/7)+MAX(1,(WEEKDAY(N507,2)&lt;WEEKDAY(A507,2))+1)</f>
        <v>2</v>
      </c>
      <c r="P507" s="30">
        <f>INT((N507-A507)/7)+MAX(1,(WEEKDAY(N507,1)&lt;WEEKDAY(A507,1))+1)</f>
        <v>2</v>
      </c>
    </row>
    <row r="508" spans="1:16">
      <c r="A508" s="19">
        <v>44335</v>
      </c>
      <c r="B508" s="21">
        <f t="shared" si="71"/>
        <v>44335</v>
      </c>
      <c r="C508" s="17">
        <f t="shared" si="63"/>
        <v>3</v>
      </c>
      <c r="D508" s="3">
        <f>COUNTIF($C$2:C508,C508)</f>
        <v>73</v>
      </c>
      <c r="E508" s="3">
        <f>COUNTIF($C$2:C508,C508)</f>
        <v>73</v>
      </c>
      <c r="F508" s="3">
        <f>IF(COUNTIF($C$2:C508,C508)&gt;53,COUNTIF($C$2:C508,C508)-53,COUNTIF($C$2:C508,C508))</f>
        <v>20</v>
      </c>
      <c r="G508" s="29">
        <f t="shared" si="64"/>
        <v>21</v>
      </c>
      <c r="H508" s="29">
        <f t="shared" si="65"/>
        <v>21</v>
      </c>
      <c r="I508" s="3">
        <f>COUNTIF($C$2:$C$736,C508)</f>
        <v>105</v>
      </c>
      <c r="J508" s="3">
        <f t="shared" si="66"/>
        <v>2021</v>
      </c>
      <c r="K508" s="3">
        <f t="shared" si="67"/>
        <v>2021</v>
      </c>
      <c r="L508" s="3">
        <f t="shared" si="68"/>
        <v>20</v>
      </c>
      <c r="M508" s="29">
        <f t="shared" ca="1" si="69"/>
        <v>22</v>
      </c>
      <c r="N508" s="19">
        <f t="shared" si="70"/>
        <v>44342</v>
      </c>
      <c r="O508" s="30">
        <f>INT((N508-A508)/7)+MAX(1,(WEEKDAY(N508,2)&lt;WEEKDAY(A508,2))+1)</f>
        <v>2</v>
      </c>
      <c r="P508" s="30">
        <f>INT((N508-A508)/7)+MAX(1,(WEEKDAY(N508,1)&lt;WEEKDAY(A508,1))+1)</f>
        <v>2</v>
      </c>
    </row>
    <row r="509" spans="1:16">
      <c r="A509" s="19">
        <v>44336</v>
      </c>
      <c r="B509" s="21">
        <f t="shared" si="71"/>
        <v>44336</v>
      </c>
      <c r="C509" s="17">
        <f t="shared" si="63"/>
        <v>4</v>
      </c>
      <c r="D509" s="3">
        <f>COUNTIF($C$2:C509,C509)</f>
        <v>73</v>
      </c>
      <c r="E509" s="3">
        <f>COUNTIF($C$2:C509,C509)</f>
        <v>73</v>
      </c>
      <c r="F509" s="3">
        <f>IF(COUNTIF($C$2:C509,C509)&gt;53,COUNTIF($C$2:C509,C509)-53,COUNTIF($C$2:C509,C509))</f>
        <v>20</v>
      </c>
      <c r="G509" s="29">
        <f t="shared" si="64"/>
        <v>21</v>
      </c>
      <c r="H509" s="29">
        <f t="shared" si="65"/>
        <v>21</v>
      </c>
      <c r="I509" s="3">
        <f>COUNTIF($C$2:$C$736,C509)</f>
        <v>105</v>
      </c>
      <c r="J509" s="3">
        <f t="shared" si="66"/>
        <v>2021</v>
      </c>
      <c r="K509" s="3">
        <f t="shared" si="67"/>
        <v>2021</v>
      </c>
      <c r="L509" s="3">
        <f t="shared" si="68"/>
        <v>20</v>
      </c>
      <c r="M509" s="29">
        <f t="shared" ca="1" si="69"/>
        <v>22</v>
      </c>
      <c r="N509" s="19">
        <f t="shared" si="70"/>
        <v>44343</v>
      </c>
      <c r="O509" s="30">
        <f>INT((N509-A509)/7)+MAX(1,(WEEKDAY(N509,2)&lt;WEEKDAY(A509,2))+1)</f>
        <v>2</v>
      </c>
      <c r="P509" s="30">
        <f>INT((N509-A509)/7)+MAX(1,(WEEKDAY(N509,1)&lt;WEEKDAY(A509,1))+1)</f>
        <v>2</v>
      </c>
    </row>
    <row r="510" spans="1:16">
      <c r="A510" s="19">
        <v>44337</v>
      </c>
      <c r="B510" s="21">
        <f t="shared" si="71"/>
        <v>44337</v>
      </c>
      <c r="C510" s="17">
        <f t="shared" si="63"/>
        <v>5</v>
      </c>
      <c r="D510" s="3">
        <f>COUNTIF($C$2:C510,C510)</f>
        <v>73</v>
      </c>
      <c r="E510" s="3">
        <f>COUNTIF($C$2:C510,C510)</f>
        <v>73</v>
      </c>
      <c r="F510" s="3">
        <f>IF(COUNTIF($C$2:C510,C510)&gt;53,COUNTIF($C$2:C510,C510)-53,COUNTIF($C$2:C510,C510))</f>
        <v>20</v>
      </c>
      <c r="G510" s="29">
        <f t="shared" si="64"/>
        <v>21</v>
      </c>
      <c r="H510" s="29">
        <f t="shared" si="65"/>
        <v>21</v>
      </c>
      <c r="I510" s="3">
        <f>COUNTIF($C$2:$C$736,C510)</f>
        <v>105</v>
      </c>
      <c r="J510" s="3">
        <f t="shared" si="66"/>
        <v>2021</v>
      </c>
      <c r="K510" s="3">
        <f t="shared" si="67"/>
        <v>2021</v>
      </c>
      <c r="L510" s="3">
        <f t="shared" si="68"/>
        <v>21</v>
      </c>
      <c r="M510" s="29">
        <f t="shared" ca="1" si="69"/>
        <v>22</v>
      </c>
      <c r="N510" s="19">
        <f t="shared" si="70"/>
        <v>44344</v>
      </c>
      <c r="O510" s="30">
        <f>INT((N510-A510)/7)+MAX(1,(WEEKDAY(N510,2)&lt;WEEKDAY(A510,2))+1)</f>
        <v>2</v>
      </c>
      <c r="P510" s="30">
        <f>INT((N510-A510)/7)+MAX(1,(WEEKDAY(N510,1)&lt;WEEKDAY(A510,1))+1)</f>
        <v>2</v>
      </c>
    </row>
    <row r="511" spans="1:16">
      <c r="A511" s="19">
        <v>44338</v>
      </c>
      <c r="B511" s="21">
        <f t="shared" si="71"/>
        <v>44338</v>
      </c>
      <c r="C511" s="17">
        <f t="shared" si="63"/>
        <v>6</v>
      </c>
      <c r="D511" s="3">
        <f>COUNTIF($C$2:C511,C511)</f>
        <v>73</v>
      </c>
      <c r="E511" s="3">
        <f>COUNTIF($C$2:C511,C511)</f>
        <v>73</v>
      </c>
      <c r="F511" s="3">
        <f>IF(COUNTIF($C$2:C511,C511)&gt;53,COUNTIF($C$2:C511,C511)-53,COUNTIF($C$2:C511,C511))</f>
        <v>20</v>
      </c>
      <c r="G511" s="29">
        <f t="shared" si="64"/>
        <v>21</v>
      </c>
      <c r="H511" s="29">
        <f t="shared" si="65"/>
        <v>21</v>
      </c>
      <c r="I511" s="3">
        <f>COUNTIF($C$2:$C$736,C511)</f>
        <v>105</v>
      </c>
      <c r="J511" s="3">
        <f t="shared" si="66"/>
        <v>2021</v>
      </c>
      <c r="K511" s="3">
        <f t="shared" si="67"/>
        <v>2021</v>
      </c>
      <c r="L511" s="3">
        <f t="shared" si="68"/>
        <v>21</v>
      </c>
      <c r="M511" s="29">
        <f t="shared" ca="1" si="69"/>
        <v>22</v>
      </c>
      <c r="N511" s="19">
        <f t="shared" si="70"/>
        <v>44345</v>
      </c>
      <c r="O511" s="30">
        <f>INT((N511-A511)/7)+MAX(1,(WEEKDAY(N511,2)&lt;WEEKDAY(A511,2))+1)</f>
        <v>2</v>
      </c>
      <c r="P511" s="30">
        <f>INT((N511-A511)/7)+MAX(1,(WEEKDAY(N511,1)&lt;WEEKDAY(A511,1))+1)</f>
        <v>2</v>
      </c>
    </row>
    <row r="512" spans="1:16">
      <c r="A512" s="19">
        <v>44339</v>
      </c>
      <c r="B512" s="21">
        <f t="shared" si="71"/>
        <v>44339</v>
      </c>
      <c r="C512" s="17">
        <f t="shared" si="63"/>
        <v>7</v>
      </c>
      <c r="D512" s="3">
        <f>COUNTIF($C$2:C512,C512)</f>
        <v>73</v>
      </c>
      <c r="E512" s="3">
        <f>COUNTIF($C$2:C512,C512)</f>
        <v>73</v>
      </c>
      <c r="F512" s="3">
        <f>IF(COUNTIF($C$2:C512,C512)&gt;53,COUNTIF($C$2:C512,C512)-53,COUNTIF($C$2:C512,C512))</f>
        <v>20</v>
      </c>
      <c r="G512" s="29">
        <f t="shared" si="64"/>
        <v>21</v>
      </c>
      <c r="H512" s="29">
        <f t="shared" si="65"/>
        <v>22</v>
      </c>
      <c r="I512" s="3">
        <f>COUNTIF($C$2:$C$736,C512)</f>
        <v>105</v>
      </c>
      <c r="J512" s="3">
        <f t="shared" si="66"/>
        <v>2021</v>
      </c>
      <c r="K512" s="3">
        <f t="shared" si="67"/>
        <v>2021</v>
      </c>
      <c r="L512" s="3">
        <f t="shared" si="68"/>
        <v>21</v>
      </c>
      <c r="M512" s="29">
        <f t="shared" ca="1" si="69"/>
        <v>22</v>
      </c>
      <c r="N512" s="19">
        <f t="shared" si="70"/>
        <v>44346</v>
      </c>
      <c r="O512" s="30">
        <f>INT((N512-A512)/7)+MAX(1,(WEEKDAY(N512,2)&lt;WEEKDAY(A512,2))+1)</f>
        <v>2</v>
      </c>
      <c r="P512" s="30">
        <f>INT((N512-A512)/7)+MAX(1,(WEEKDAY(N512,1)&lt;WEEKDAY(A512,1))+1)</f>
        <v>2</v>
      </c>
    </row>
    <row r="513" spans="1:16">
      <c r="A513" s="19">
        <v>44340</v>
      </c>
      <c r="B513" s="21">
        <f t="shared" si="71"/>
        <v>44340</v>
      </c>
      <c r="C513" s="17">
        <f t="shared" si="63"/>
        <v>1</v>
      </c>
      <c r="D513" s="3">
        <f>COUNTIF($C$2:C513,C513)</f>
        <v>74</v>
      </c>
      <c r="E513" s="3">
        <f>COUNTIF($C$2:C513,C513)</f>
        <v>74</v>
      </c>
      <c r="F513" s="3">
        <f>IF(COUNTIF($C$2:C513,C513)&gt;53,COUNTIF($C$2:C513,C513)-53,COUNTIF($C$2:C513,C513))</f>
        <v>21</v>
      </c>
      <c r="G513" s="29">
        <f t="shared" si="64"/>
        <v>22</v>
      </c>
      <c r="H513" s="29">
        <f t="shared" si="65"/>
        <v>22</v>
      </c>
      <c r="I513" s="3">
        <f>COUNTIF($C$2:$C$736,C513)</f>
        <v>105</v>
      </c>
      <c r="J513" s="3">
        <f t="shared" si="66"/>
        <v>2021</v>
      </c>
      <c r="K513" s="3">
        <f t="shared" si="67"/>
        <v>2021</v>
      </c>
      <c r="L513" s="3">
        <f t="shared" si="68"/>
        <v>21</v>
      </c>
      <c r="M513" s="29">
        <f t="shared" ca="1" si="69"/>
        <v>22</v>
      </c>
      <c r="N513" s="19">
        <f t="shared" si="70"/>
        <v>44347</v>
      </c>
      <c r="O513" s="30">
        <f>INT((N513-A513)/7)+MAX(1,(WEEKDAY(N513,2)&lt;WEEKDAY(A513,2))+1)</f>
        <v>2</v>
      </c>
      <c r="P513" s="30">
        <f>INT((N513-A513)/7)+MAX(1,(WEEKDAY(N513,1)&lt;WEEKDAY(A513,1))+1)</f>
        <v>2</v>
      </c>
    </row>
    <row r="514" spans="1:16">
      <c r="A514" s="19">
        <v>44341</v>
      </c>
      <c r="B514" s="21">
        <f t="shared" si="71"/>
        <v>44341</v>
      </c>
      <c r="C514" s="17">
        <f t="shared" si="63"/>
        <v>2</v>
      </c>
      <c r="D514" s="3">
        <f>COUNTIF($C$2:C514,C514)</f>
        <v>74</v>
      </c>
      <c r="E514" s="3">
        <f>COUNTIF($C$2:C514,C514)</f>
        <v>74</v>
      </c>
      <c r="F514" s="3">
        <f>IF(COUNTIF($C$2:C514,C514)&gt;53,COUNTIF($C$2:C514,C514)-53,COUNTIF($C$2:C514,C514))</f>
        <v>21</v>
      </c>
      <c r="G514" s="29">
        <f t="shared" si="64"/>
        <v>22</v>
      </c>
      <c r="H514" s="29">
        <f t="shared" si="65"/>
        <v>22</v>
      </c>
      <c r="I514" s="3">
        <f>COUNTIF($C$2:$C$736,C514)</f>
        <v>105</v>
      </c>
      <c r="J514" s="3">
        <f t="shared" si="66"/>
        <v>2021</v>
      </c>
      <c r="K514" s="3">
        <f t="shared" si="67"/>
        <v>2021</v>
      </c>
      <c r="L514" s="3">
        <f t="shared" si="68"/>
        <v>21</v>
      </c>
      <c r="M514" s="29">
        <f t="shared" ca="1" si="69"/>
        <v>22</v>
      </c>
      <c r="N514" s="19">
        <f t="shared" si="70"/>
        <v>44348</v>
      </c>
      <c r="O514" s="30">
        <f>INT((N514-A514)/7)+MAX(1,(WEEKDAY(N514,2)&lt;WEEKDAY(A514,2))+1)</f>
        <v>2</v>
      </c>
      <c r="P514" s="30">
        <f>INT((N514-A514)/7)+MAX(1,(WEEKDAY(N514,1)&lt;WEEKDAY(A514,1))+1)</f>
        <v>2</v>
      </c>
    </row>
    <row r="515" spans="1:16">
      <c r="A515" s="19">
        <v>44342</v>
      </c>
      <c r="B515" s="21">
        <f t="shared" si="71"/>
        <v>44342</v>
      </c>
      <c r="C515" s="17">
        <f t="shared" ref="C515:C578" si="72">WEEKDAY(B515,2)</f>
        <v>3</v>
      </c>
      <c r="D515" s="3">
        <f>COUNTIF($C$2:C515,C515)</f>
        <v>74</v>
      </c>
      <c r="E515" s="3">
        <f>COUNTIF($C$2:C515,C515)</f>
        <v>74</v>
      </c>
      <c r="F515" s="3">
        <f>IF(COUNTIF($C$2:C515,C515)&gt;53,COUNTIF($C$2:C515,C515)-53,COUNTIF($C$2:C515,C515))</f>
        <v>21</v>
      </c>
      <c r="G515" s="29">
        <f t="shared" ref="G515:G578" si="73">WEEKNUM(A515,2)</f>
        <v>22</v>
      </c>
      <c r="H515" s="29">
        <f t="shared" ref="H515:H578" si="74">WEEKNUM(A515,1)</f>
        <v>22</v>
      </c>
      <c r="I515" s="3">
        <f>COUNTIF($C$2:$C$736,C515)</f>
        <v>105</v>
      </c>
      <c r="J515" s="3">
        <f t="shared" ref="J515:J578" si="75">YEAR(A515)</f>
        <v>2021</v>
      </c>
      <c r="K515" s="3">
        <f t="shared" ref="K515:K578" si="76">IF(E515&lt;=53,2020,2021)</f>
        <v>2021</v>
      </c>
      <c r="L515" s="3">
        <f t="shared" ref="L515:L578" si="77">INT((A515-DATE(YEAR(A515),1,1))/7)+1</f>
        <v>21</v>
      </c>
      <c r="M515" s="29">
        <f t="shared" ref="M515:M578" ca="1" si="78">WEEKNUM(TODAY())</f>
        <v>22</v>
      </c>
      <c r="N515" s="19">
        <f t="shared" ref="N515:N578" si="79">A515+7</f>
        <v>44349</v>
      </c>
      <c r="O515" s="30">
        <f>INT((N515-A515)/7)+MAX(1,(WEEKDAY(N515,2)&lt;WEEKDAY(A515,2))+1)</f>
        <v>2</v>
      </c>
      <c r="P515" s="30">
        <f>INT((N515-A515)/7)+MAX(1,(WEEKDAY(N515,1)&lt;WEEKDAY(A515,1))+1)</f>
        <v>2</v>
      </c>
    </row>
    <row r="516" spans="1:16">
      <c r="A516" s="19">
        <v>44343</v>
      </c>
      <c r="B516" s="21">
        <f t="shared" si="71"/>
        <v>44343</v>
      </c>
      <c r="C516" s="17">
        <f t="shared" si="72"/>
        <v>4</v>
      </c>
      <c r="D516" s="3">
        <f>COUNTIF($C$2:C516,C516)</f>
        <v>74</v>
      </c>
      <c r="E516" s="3">
        <f>COUNTIF($C$2:C516,C516)</f>
        <v>74</v>
      </c>
      <c r="F516" s="3">
        <f>IF(COUNTIF($C$2:C516,C516)&gt;53,COUNTIF($C$2:C516,C516)-53,COUNTIF($C$2:C516,C516))</f>
        <v>21</v>
      </c>
      <c r="G516" s="29">
        <f t="shared" si="73"/>
        <v>22</v>
      </c>
      <c r="H516" s="29">
        <f t="shared" si="74"/>
        <v>22</v>
      </c>
      <c r="I516" s="3">
        <f>COUNTIF($C$2:$C$736,C516)</f>
        <v>105</v>
      </c>
      <c r="J516" s="3">
        <f t="shared" si="75"/>
        <v>2021</v>
      </c>
      <c r="K516" s="3">
        <f t="shared" si="76"/>
        <v>2021</v>
      </c>
      <c r="L516" s="3">
        <f t="shared" si="77"/>
        <v>21</v>
      </c>
      <c r="M516" s="29">
        <f t="shared" ca="1" si="78"/>
        <v>22</v>
      </c>
      <c r="N516" s="19">
        <f t="shared" si="79"/>
        <v>44350</v>
      </c>
      <c r="O516" s="30">
        <f>INT((N516-A516)/7)+MAX(1,(WEEKDAY(N516,2)&lt;WEEKDAY(A516,2))+1)</f>
        <v>2</v>
      </c>
      <c r="P516" s="30">
        <f>INT((N516-A516)/7)+MAX(1,(WEEKDAY(N516,1)&lt;WEEKDAY(A516,1))+1)</f>
        <v>2</v>
      </c>
    </row>
    <row r="517" spans="1:16">
      <c r="A517" s="19">
        <v>44344</v>
      </c>
      <c r="B517" s="21">
        <f t="shared" ref="B517:B580" si="80">A517</f>
        <v>44344</v>
      </c>
      <c r="C517" s="17">
        <f t="shared" si="72"/>
        <v>5</v>
      </c>
      <c r="D517" s="3">
        <f>COUNTIF($C$2:C517,C517)</f>
        <v>74</v>
      </c>
      <c r="E517" s="3">
        <f>COUNTIF($C$2:C517,C517)</f>
        <v>74</v>
      </c>
      <c r="F517" s="3">
        <f>IF(COUNTIF($C$2:C517,C517)&gt;53,COUNTIF($C$2:C517,C517)-53,COUNTIF($C$2:C517,C517))</f>
        <v>21</v>
      </c>
      <c r="G517" s="29">
        <f t="shared" si="73"/>
        <v>22</v>
      </c>
      <c r="H517" s="29">
        <f t="shared" si="74"/>
        <v>22</v>
      </c>
      <c r="I517" s="3">
        <f>COUNTIF($C$2:$C$736,C517)</f>
        <v>105</v>
      </c>
      <c r="J517" s="3">
        <f t="shared" si="75"/>
        <v>2021</v>
      </c>
      <c r="K517" s="3">
        <f t="shared" si="76"/>
        <v>2021</v>
      </c>
      <c r="L517" s="3">
        <f t="shared" si="77"/>
        <v>22</v>
      </c>
      <c r="M517" s="29">
        <f t="shared" ca="1" si="78"/>
        <v>22</v>
      </c>
      <c r="N517" s="19">
        <f t="shared" si="79"/>
        <v>44351</v>
      </c>
      <c r="O517" s="30">
        <f>INT((N517-A517)/7)+MAX(1,(WEEKDAY(N517,2)&lt;WEEKDAY(A517,2))+1)</f>
        <v>2</v>
      </c>
      <c r="P517" s="30">
        <f>INT((N517-A517)/7)+MAX(1,(WEEKDAY(N517,1)&lt;WEEKDAY(A517,1))+1)</f>
        <v>2</v>
      </c>
    </row>
    <row r="518" spans="1:16">
      <c r="A518" s="19">
        <v>44345</v>
      </c>
      <c r="B518" s="21">
        <f t="shared" si="80"/>
        <v>44345</v>
      </c>
      <c r="C518" s="17">
        <f t="shared" si="72"/>
        <v>6</v>
      </c>
      <c r="D518" s="3">
        <f>COUNTIF($C$2:C518,C518)</f>
        <v>74</v>
      </c>
      <c r="E518" s="3">
        <f>COUNTIF($C$2:C518,C518)</f>
        <v>74</v>
      </c>
      <c r="F518" s="3">
        <f>IF(COUNTIF($C$2:C518,C518)&gt;53,COUNTIF($C$2:C518,C518)-53,COUNTIF($C$2:C518,C518))</f>
        <v>21</v>
      </c>
      <c r="G518" s="29">
        <f t="shared" si="73"/>
        <v>22</v>
      </c>
      <c r="H518" s="29">
        <f t="shared" si="74"/>
        <v>22</v>
      </c>
      <c r="I518" s="3">
        <f>COUNTIF($C$2:$C$736,C518)</f>
        <v>105</v>
      </c>
      <c r="J518" s="3">
        <f t="shared" si="75"/>
        <v>2021</v>
      </c>
      <c r="K518" s="3">
        <f t="shared" si="76"/>
        <v>2021</v>
      </c>
      <c r="L518" s="3">
        <f t="shared" si="77"/>
        <v>22</v>
      </c>
      <c r="M518" s="29">
        <f t="shared" ca="1" si="78"/>
        <v>22</v>
      </c>
      <c r="N518" s="19">
        <f t="shared" si="79"/>
        <v>44352</v>
      </c>
      <c r="O518" s="30">
        <f>INT((N518-A518)/7)+MAX(1,(WEEKDAY(N518,2)&lt;WEEKDAY(A518,2))+1)</f>
        <v>2</v>
      </c>
      <c r="P518" s="30">
        <f>INT((N518-A518)/7)+MAX(1,(WEEKDAY(N518,1)&lt;WEEKDAY(A518,1))+1)</f>
        <v>2</v>
      </c>
    </row>
    <row r="519" spans="1:16">
      <c r="A519" s="19">
        <v>44346</v>
      </c>
      <c r="B519" s="21">
        <f t="shared" si="80"/>
        <v>44346</v>
      </c>
      <c r="C519" s="17">
        <f t="shared" si="72"/>
        <v>7</v>
      </c>
      <c r="D519" s="3">
        <f>COUNTIF($C$2:C519,C519)</f>
        <v>74</v>
      </c>
      <c r="E519" s="3">
        <f>COUNTIF($C$2:C519,C519)</f>
        <v>74</v>
      </c>
      <c r="F519" s="3">
        <f>IF(COUNTIF($C$2:C519,C519)&gt;53,COUNTIF($C$2:C519,C519)-53,COUNTIF($C$2:C519,C519))</f>
        <v>21</v>
      </c>
      <c r="G519" s="29">
        <f t="shared" si="73"/>
        <v>22</v>
      </c>
      <c r="H519" s="29">
        <f t="shared" si="74"/>
        <v>23</v>
      </c>
      <c r="I519" s="3">
        <f>COUNTIF($C$2:$C$736,C519)</f>
        <v>105</v>
      </c>
      <c r="J519" s="3">
        <f t="shared" si="75"/>
        <v>2021</v>
      </c>
      <c r="K519" s="3">
        <f t="shared" si="76"/>
        <v>2021</v>
      </c>
      <c r="L519" s="3">
        <f t="shared" si="77"/>
        <v>22</v>
      </c>
      <c r="M519" s="29">
        <f t="shared" ca="1" si="78"/>
        <v>22</v>
      </c>
      <c r="N519" s="19">
        <f t="shared" si="79"/>
        <v>44353</v>
      </c>
      <c r="O519" s="30">
        <f>INT((N519-A519)/7)+MAX(1,(WEEKDAY(N519,2)&lt;WEEKDAY(A519,2))+1)</f>
        <v>2</v>
      </c>
      <c r="P519" s="30">
        <f>INT((N519-A519)/7)+MAX(1,(WEEKDAY(N519,1)&lt;WEEKDAY(A519,1))+1)</f>
        <v>2</v>
      </c>
    </row>
    <row r="520" spans="1:16">
      <c r="A520" s="19">
        <v>44347</v>
      </c>
      <c r="B520" s="21">
        <f t="shared" si="80"/>
        <v>44347</v>
      </c>
      <c r="C520" s="17">
        <f t="shared" si="72"/>
        <v>1</v>
      </c>
      <c r="D520" s="3">
        <f>COUNTIF($C$2:C520,C520)</f>
        <v>75</v>
      </c>
      <c r="E520" s="3">
        <f>COUNTIF($C$2:C520,C520)</f>
        <v>75</v>
      </c>
      <c r="F520" s="3">
        <f>IF(COUNTIF($C$2:C520,C520)&gt;53,COUNTIF($C$2:C520,C520)-53,COUNTIF($C$2:C520,C520))</f>
        <v>22</v>
      </c>
      <c r="G520" s="29">
        <f t="shared" si="73"/>
        <v>23</v>
      </c>
      <c r="H520" s="29">
        <f t="shared" si="74"/>
        <v>23</v>
      </c>
      <c r="I520" s="3">
        <f>COUNTIF($C$2:$C$736,C520)</f>
        <v>105</v>
      </c>
      <c r="J520" s="3">
        <f t="shared" si="75"/>
        <v>2021</v>
      </c>
      <c r="K520" s="3">
        <f t="shared" si="76"/>
        <v>2021</v>
      </c>
      <c r="L520" s="3">
        <f t="shared" si="77"/>
        <v>22</v>
      </c>
      <c r="M520" s="29">
        <f t="shared" ca="1" si="78"/>
        <v>22</v>
      </c>
      <c r="N520" s="19">
        <f t="shared" si="79"/>
        <v>44354</v>
      </c>
      <c r="O520" s="30">
        <f>INT((N520-A520)/7)+MAX(1,(WEEKDAY(N520,2)&lt;WEEKDAY(A520,2))+1)</f>
        <v>2</v>
      </c>
      <c r="P520" s="30">
        <f>INT((N520-A520)/7)+MAX(1,(WEEKDAY(N520,1)&lt;WEEKDAY(A520,1))+1)</f>
        <v>2</v>
      </c>
    </row>
    <row r="521" spans="1:16">
      <c r="A521" s="19">
        <v>44348</v>
      </c>
      <c r="B521" s="21">
        <f t="shared" si="80"/>
        <v>44348</v>
      </c>
      <c r="C521" s="17">
        <f t="shared" si="72"/>
        <v>2</v>
      </c>
      <c r="D521" s="3">
        <f>COUNTIF($C$2:C521,C521)</f>
        <v>75</v>
      </c>
      <c r="E521" s="3">
        <f>COUNTIF($C$2:C521,C521)</f>
        <v>75</v>
      </c>
      <c r="F521" s="3">
        <f>IF(COUNTIF($C$2:C521,C521)&gt;53,COUNTIF($C$2:C521,C521)-53,COUNTIF($C$2:C521,C521))</f>
        <v>22</v>
      </c>
      <c r="G521" s="29">
        <f t="shared" si="73"/>
        <v>23</v>
      </c>
      <c r="H521" s="29">
        <f t="shared" si="74"/>
        <v>23</v>
      </c>
      <c r="I521" s="3">
        <f>COUNTIF($C$2:$C$736,C521)</f>
        <v>105</v>
      </c>
      <c r="J521" s="3">
        <f t="shared" si="75"/>
        <v>2021</v>
      </c>
      <c r="K521" s="3">
        <f t="shared" si="76"/>
        <v>2021</v>
      </c>
      <c r="L521" s="3">
        <f t="shared" si="77"/>
        <v>22</v>
      </c>
      <c r="M521" s="29">
        <f t="shared" ca="1" si="78"/>
        <v>22</v>
      </c>
      <c r="N521" s="19">
        <f t="shared" si="79"/>
        <v>44355</v>
      </c>
      <c r="O521" s="30">
        <f>INT((N521-A521)/7)+MAX(1,(WEEKDAY(N521,2)&lt;WEEKDAY(A521,2))+1)</f>
        <v>2</v>
      </c>
      <c r="P521" s="30">
        <f>INT((N521-A521)/7)+MAX(1,(WEEKDAY(N521,1)&lt;WEEKDAY(A521,1))+1)</f>
        <v>2</v>
      </c>
    </row>
    <row r="522" spans="1:16">
      <c r="A522" s="19">
        <v>44349</v>
      </c>
      <c r="B522" s="21">
        <f t="shared" si="80"/>
        <v>44349</v>
      </c>
      <c r="C522" s="17">
        <f t="shared" si="72"/>
        <v>3</v>
      </c>
      <c r="D522" s="3">
        <f>COUNTIF($C$2:C522,C522)</f>
        <v>75</v>
      </c>
      <c r="E522" s="3">
        <f>COUNTIF($C$2:C522,C522)</f>
        <v>75</v>
      </c>
      <c r="F522" s="3">
        <f>IF(COUNTIF($C$2:C522,C522)&gt;53,COUNTIF($C$2:C522,C522)-53,COUNTIF($C$2:C522,C522))</f>
        <v>22</v>
      </c>
      <c r="G522" s="29">
        <f t="shared" si="73"/>
        <v>23</v>
      </c>
      <c r="H522" s="29">
        <f t="shared" si="74"/>
        <v>23</v>
      </c>
      <c r="I522" s="3">
        <f>COUNTIF($C$2:$C$736,C522)</f>
        <v>105</v>
      </c>
      <c r="J522" s="3">
        <f t="shared" si="75"/>
        <v>2021</v>
      </c>
      <c r="K522" s="3">
        <f t="shared" si="76"/>
        <v>2021</v>
      </c>
      <c r="L522" s="3">
        <f t="shared" si="77"/>
        <v>22</v>
      </c>
      <c r="M522" s="29">
        <f t="shared" ca="1" si="78"/>
        <v>22</v>
      </c>
      <c r="N522" s="19">
        <f t="shared" si="79"/>
        <v>44356</v>
      </c>
      <c r="O522" s="30">
        <f>INT((N522-A522)/7)+MAX(1,(WEEKDAY(N522,2)&lt;WEEKDAY(A522,2))+1)</f>
        <v>2</v>
      </c>
      <c r="P522" s="30">
        <f>INT((N522-A522)/7)+MAX(1,(WEEKDAY(N522,1)&lt;WEEKDAY(A522,1))+1)</f>
        <v>2</v>
      </c>
    </row>
    <row r="523" spans="1:16">
      <c r="A523" s="19">
        <v>44350</v>
      </c>
      <c r="B523" s="21">
        <f t="shared" si="80"/>
        <v>44350</v>
      </c>
      <c r="C523" s="17">
        <f t="shared" si="72"/>
        <v>4</v>
      </c>
      <c r="D523" s="3">
        <f>COUNTIF($C$2:C523,C523)</f>
        <v>75</v>
      </c>
      <c r="E523" s="3">
        <f>COUNTIF($C$2:C523,C523)</f>
        <v>75</v>
      </c>
      <c r="F523" s="3">
        <f>IF(COUNTIF($C$2:C523,C523)&gt;53,COUNTIF($C$2:C523,C523)-53,COUNTIF($C$2:C523,C523))</f>
        <v>22</v>
      </c>
      <c r="G523" s="29">
        <f t="shared" si="73"/>
        <v>23</v>
      </c>
      <c r="H523" s="29">
        <f t="shared" si="74"/>
        <v>23</v>
      </c>
      <c r="I523" s="3">
        <f>COUNTIF($C$2:$C$736,C523)</f>
        <v>105</v>
      </c>
      <c r="J523" s="3">
        <f t="shared" si="75"/>
        <v>2021</v>
      </c>
      <c r="K523" s="3">
        <f t="shared" si="76"/>
        <v>2021</v>
      </c>
      <c r="L523" s="3">
        <f t="shared" si="77"/>
        <v>22</v>
      </c>
      <c r="M523" s="29">
        <f t="shared" ca="1" si="78"/>
        <v>22</v>
      </c>
      <c r="N523" s="19">
        <f t="shared" si="79"/>
        <v>44357</v>
      </c>
      <c r="O523" s="30">
        <f>INT((N523-A523)/7)+MAX(1,(WEEKDAY(N523,2)&lt;WEEKDAY(A523,2))+1)</f>
        <v>2</v>
      </c>
      <c r="P523" s="30">
        <f>INT((N523-A523)/7)+MAX(1,(WEEKDAY(N523,1)&lt;WEEKDAY(A523,1))+1)</f>
        <v>2</v>
      </c>
    </row>
    <row r="524" spans="1:16">
      <c r="A524" s="19">
        <v>44351</v>
      </c>
      <c r="B524" s="21">
        <f t="shared" si="80"/>
        <v>44351</v>
      </c>
      <c r="C524" s="17">
        <f t="shared" si="72"/>
        <v>5</v>
      </c>
      <c r="D524" s="3">
        <f>COUNTIF($C$2:C524,C524)</f>
        <v>75</v>
      </c>
      <c r="E524" s="3">
        <f>COUNTIF($C$2:C524,C524)</f>
        <v>75</v>
      </c>
      <c r="F524" s="3">
        <f>IF(COUNTIF($C$2:C524,C524)&gt;53,COUNTIF($C$2:C524,C524)-53,COUNTIF($C$2:C524,C524))</f>
        <v>22</v>
      </c>
      <c r="G524" s="29">
        <f t="shared" si="73"/>
        <v>23</v>
      </c>
      <c r="H524" s="29">
        <f t="shared" si="74"/>
        <v>23</v>
      </c>
      <c r="I524" s="3">
        <f>COUNTIF($C$2:$C$736,C524)</f>
        <v>105</v>
      </c>
      <c r="J524" s="3">
        <f t="shared" si="75"/>
        <v>2021</v>
      </c>
      <c r="K524" s="3">
        <f t="shared" si="76"/>
        <v>2021</v>
      </c>
      <c r="L524" s="3">
        <f t="shared" si="77"/>
        <v>23</v>
      </c>
      <c r="M524" s="29">
        <f t="shared" ca="1" si="78"/>
        <v>22</v>
      </c>
      <c r="N524" s="19">
        <f t="shared" si="79"/>
        <v>44358</v>
      </c>
      <c r="O524" s="30">
        <f>INT((N524-A524)/7)+MAX(1,(WEEKDAY(N524,2)&lt;WEEKDAY(A524,2))+1)</f>
        <v>2</v>
      </c>
      <c r="P524" s="30">
        <f>INT((N524-A524)/7)+MAX(1,(WEEKDAY(N524,1)&lt;WEEKDAY(A524,1))+1)</f>
        <v>2</v>
      </c>
    </row>
    <row r="525" spans="1:16">
      <c r="A525" s="19">
        <v>44352</v>
      </c>
      <c r="B525" s="21">
        <f t="shared" si="80"/>
        <v>44352</v>
      </c>
      <c r="C525" s="17">
        <f t="shared" si="72"/>
        <v>6</v>
      </c>
      <c r="D525" s="3">
        <f>COUNTIF($C$2:C525,C525)</f>
        <v>75</v>
      </c>
      <c r="E525" s="3">
        <f>COUNTIF($C$2:C525,C525)</f>
        <v>75</v>
      </c>
      <c r="F525" s="3">
        <f>IF(COUNTIF($C$2:C525,C525)&gt;53,COUNTIF($C$2:C525,C525)-53,COUNTIF($C$2:C525,C525))</f>
        <v>22</v>
      </c>
      <c r="G525" s="29">
        <f t="shared" si="73"/>
        <v>23</v>
      </c>
      <c r="H525" s="29">
        <f t="shared" si="74"/>
        <v>23</v>
      </c>
      <c r="I525" s="3">
        <f>COUNTIF($C$2:$C$736,C525)</f>
        <v>105</v>
      </c>
      <c r="J525" s="3">
        <f t="shared" si="75"/>
        <v>2021</v>
      </c>
      <c r="K525" s="3">
        <f t="shared" si="76"/>
        <v>2021</v>
      </c>
      <c r="L525" s="3">
        <f t="shared" si="77"/>
        <v>23</v>
      </c>
      <c r="M525" s="29">
        <f t="shared" ca="1" si="78"/>
        <v>22</v>
      </c>
      <c r="N525" s="19">
        <f t="shared" si="79"/>
        <v>44359</v>
      </c>
      <c r="O525" s="30">
        <f>INT((N525-A525)/7)+MAX(1,(WEEKDAY(N525,2)&lt;WEEKDAY(A525,2))+1)</f>
        <v>2</v>
      </c>
      <c r="P525" s="30">
        <f>INT((N525-A525)/7)+MAX(1,(WEEKDAY(N525,1)&lt;WEEKDAY(A525,1))+1)</f>
        <v>2</v>
      </c>
    </row>
    <row r="526" spans="1:16">
      <c r="A526" s="19">
        <v>44353</v>
      </c>
      <c r="B526" s="21">
        <f t="shared" si="80"/>
        <v>44353</v>
      </c>
      <c r="C526" s="17">
        <f t="shared" si="72"/>
        <v>7</v>
      </c>
      <c r="D526" s="3">
        <f>COUNTIF($C$2:C526,C526)</f>
        <v>75</v>
      </c>
      <c r="E526" s="3">
        <f>COUNTIF($C$2:C526,C526)</f>
        <v>75</v>
      </c>
      <c r="F526" s="3">
        <f>IF(COUNTIF($C$2:C526,C526)&gt;53,COUNTIF($C$2:C526,C526)-53,COUNTIF($C$2:C526,C526))</f>
        <v>22</v>
      </c>
      <c r="G526" s="29">
        <f t="shared" si="73"/>
        <v>23</v>
      </c>
      <c r="H526" s="29">
        <f t="shared" si="74"/>
        <v>24</v>
      </c>
      <c r="I526" s="3">
        <f>COUNTIF($C$2:$C$736,C526)</f>
        <v>105</v>
      </c>
      <c r="J526" s="3">
        <f t="shared" si="75"/>
        <v>2021</v>
      </c>
      <c r="K526" s="3">
        <f t="shared" si="76"/>
        <v>2021</v>
      </c>
      <c r="L526" s="3">
        <f t="shared" si="77"/>
        <v>23</v>
      </c>
      <c r="M526" s="29">
        <f t="shared" ca="1" si="78"/>
        <v>22</v>
      </c>
      <c r="N526" s="19">
        <f t="shared" si="79"/>
        <v>44360</v>
      </c>
      <c r="O526" s="30">
        <f>INT((N526-A526)/7)+MAX(1,(WEEKDAY(N526,2)&lt;WEEKDAY(A526,2))+1)</f>
        <v>2</v>
      </c>
      <c r="P526" s="30">
        <f>INT((N526-A526)/7)+MAX(1,(WEEKDAY(N526,1)&lt;WEEKDAY(A526,1))+1)</f>
        <v>2</v>
      </c>
    </row>
    <row r="527" spans="1:16">
      <c r="A527" s="19">
        <v>44354</v>
      </c>
      <c r="B527" s="21">
        <f t="shared" si="80"/>
        <v>44354</v>
      </c>
      <c r="C527" s="17">
        <f t="shared" si="72"/>
        <v>1</v>
      </c>
      <c r="D527" s="3">
        <f>COUNTIF($C$2:C527,C527)</f>
        <v>76</v>
      </c>
      <c r="E527" s="3">
        <f>COUNTIF($C$2:C527,C527)</f>
        <v>76</v>
      </c>
      <c r="F527" s="3">
        <f>IF(COUNTIF($C$2:C527,C527)&gt;53,COUNTIF($C$2:C527,C527)-53,COUNTIF($C$2:C527,C527))</f>
        <v>23</v>
      </c>
      <c r="G527" s="29">
        <f t="shared" si="73"/>
        <v>24</v>
      </c>
      <c r="H527" s="29">
        <f t="shared" si="74"/>
        <v>24</v>
      </c>
      <c r="I527" s="3">
        <f>COUNTIF($C$2:$C$736,C527)</f>
        <v>105</v>
      </c>
      <c r="J527" s="3">
        <f t="shared" si="75"/>
        <v>2021</v>
      </c>
      <c r="K527" s="3">
        <f t="shared" si="76"/>
        <v>2021</v>
      </c>
      <c r="L527" s="3">
        <f t="shared" si="77"/>
        <v>23</v>
      </c>
      <c r="M527" s="29">
        <f t="shared" ca="1" si="78"/>
        <v>22</v>
      </c>
      <c r="N527" s="19">
        <f t="shared" si="79"/>
        <v>44361</v>
      </c>
      <c r="O527" s="30">
        <f>INT((N527-A527)/7)+MAX(1,(WEEKDAY(N527,2)&lt;WEEKDAY(A527,2))+1)</f>
        <v>2</v>
      </c>
      <c r="P527" s="30">
        <f>INT((N527-A527)/7)+MAX(1,(WEEKDAY(N527,1)&lt;WEEKDAY(A527,1))+1)</f>
        <v>2</v>
      </c>
    </row>
    <row r="528" spans="1:16">
      <c r="A528" s="19">
        <v>44355</v>
      </c>
      <c r="B528" s="21">
        <f t="shared" si="80"/>
        <v>44355</v>
      </c>
      <c r="C528" s="17">
        <f t="shared" si="72"/>
        <v>2</v>
      </c>
      <c r="D528" s="3">
        <f>COUNTIF($C$2:C528,C528)</f>
        <v>76</v>
      </c>
      <c r="E528" s="3">
        <f>COUNTIF($C$2:C528,C528)</f>
        <v>76</v>
      </c>
      <c r="F528" s="3">
        <f>IF(COUNTIF($C$2:C528,C528)&gt;53,COUNTIF($C$2:C528,C528)-53,COUNTIF($C$2:C528,C528))</f>
        <v>23</v>
      </c>
      <c r="G528" s="29">
        <f t="shared" si="73"/>
        <v>24</v>
      </c>
      <c r="H528" s="29">
        <f t="shared" si="74"/>
        <v>24</v>
      </c>
      <c r="I528" s="3">
        <f>COUNTIF($C$2:$C$736,C528)</f>
        <v>105</v>
      </c>
      <c r="J528" s="3">
        <f t="shared" si="75"/>
        <v>2021</v>
      </c>
      <c r="K528" s="3">
        <f t="shared" si="76"/>
        <v>2021</v>
      </c>
      <c r="L528" s="3">
        <f t="shared" si="77"/>
        <v>23</v>
      </c>
      <c r="M528" s="29">
        <f t="shared" ca="1" si="78"/>
        <v>22</v>
      </c>
      <c r="N528" s="19">
        <f t="shared" si="79"/>
        <v>44362</v>
      </c>
      <c r="O528" s="30">
        <f>INT((N528-A528)/7)+MAX(1,(WEEKDAY(N528,2)&lt;WEEKDAY(A528,2))+1)</f>
        <v>2</v>
      </c>
      <c r="P528" s="30">
        <f>INT((N528-A528)/7)+MAX(1,(WEEKDAY(N528,1)&lt;WEEKDAY(A528,1))+1)</f>
        <v>2</v>
      </c>
    </row>
    <row r="529" spans="1:16">
      <c r="A529" s="19">
        <v>44356</v>
      </c>
      <c r="B529" s="21">
        <f t="shared" si="80"/>
        <v>44356</v>
      </c>
      <c r="C529" s="17">
        <f t="shared" si="72"/>
        <v>3</v>
      </c>
      <c r="D529" s="3">
        <f>COUNTIF($C$2:C529,C529)</f>
        <v>76</v>
      </c>
      <c r="E529" s="3">
        <f>COUNTIF($C$2:C529,C529)</f>
        <v>76</v>
      </c>
      <c r="F529" s="3">
        <f>IF(COUNTIF($C$2:C529,C529)&gt;53,COUNTIF($C$2:C529,C529)-53,COUNTIF($C$2:C529,C529))</f>
        <v>23</v>
      </c>
      <c r="G529" s="29">
        <f t="shared" si="73"/>
        <v>24</v>
      </c>
      <c r="H529" s="29">
        <f t="shared" si="74"/>
        <v>24</v>
      </c>
      <c r="I529" s="3">
        <f>COUNTIF($C$2:$C$736,C529)</f>
        <v>105</v>
      </c>
      <c r="J529" s="3">
        <f t="shared" si="75"/>
        <v>2021</v>
      </c>
      <c r="K529" s="3">
        <f t="shared" si="76"/>
        <v>2021</v>
      </c>
      <c r="L529" s="3">
        <f t="shared" si="77"/>
        <v>23</v>
      </c>
      <c r="M529" s="29">
        <f t="shared" ca="1" si="78"/>
        <v>22</v>
      </c>
      <c r="N529" s="19">
        <f t="shared" si="79"/>
        <v>44363</v>
      </c>
      <c r="O529" s="30">
        <f>INT((N529-A529)/7)+MAX(1,(WEEKDAY(N529,2)&lt;WEEKDAY(A529,2))+1)</f>
        <v>2</v>
      </c>
      <c r="P529" s="30">
        <f>INT((N529-A529)/7)+MAX(1,(WEEKDAY(N529,1)&lt;WEEKDAY(A529,1))+1)</f>
        <v>2</v>
      </c>
    </row>
    <row r="530" spans="1:16">
      <c r="A530" s="19">
        <v>44357</v>
      </c>
      <c r="B530" s="21">
        <f t="shared" si="80"/>
        <v>44357</v>
      </c>
      <c r="C530" s="17">
        <f t="shared" si="72"/>
        <v>4</v>
      </c>
      <c r="D530" s="3">
        <f>COUNTIF($C$2:C530,C530)</f>
        <v>76</v>
      </c>
      <c r="E530" s="3">
        <f>COUNTIF($C$2:C530,C530)</f>
        <v>76</v>
      </c>
      <c r="F530" s="3">
        <f>IF(COUNTIF($C$2:C530,C530)&gt;53,COUNTIF($C$2:C530,C530)-53,COUNTIF($C$2:C530,C530))</f>
        <v>23</v>
      </c>
      <c r="G530" s="29">
        <f t="shared" si="73"/>
        <v>24</v>
      </c>
      <c r="H530" s="29">
        <f t="shared" si="74"/>
        <v>24</v>
      </c>
      <c r="I530" s="3">
        <f>COUNTIF($C$2:$C$736,C530)</f>
        <v>105</v>
      </c>
      <c r="J530" s="3">
        <f t="shared" si="75"/>
        <v>2021</v>
      </c>
      <c r="K530" s="3">
        <f t="shared" si="76"/>
        <v>2021</v>
      </c>
      <c r="L530" s="3">
        <f t="shared" si="77"/>
        <v>23</v>
      </c>
      <c r="M530" s="29">
        <f t="shared" ca="1" si="78"/>
        <v>22</v>
      </c>
      <c r="N530" s="19">
        <f t="shared" si="79"/>
        <v>44364</v>
      </c>
      <c r="O530" s="30">
        <f>INT((N530-A530)/7)+MAX(1,(WEEKDAY(N530,2)&lt;WEEKDAY(A530,2))+1)</f>
        <v>2</v>
      </c>
      <c r="P530" s="30">
        <f>INT((N530-A530)/7)+MAX(1,(WEEKDAY(N530,1)&lt;WEEKDAY(A530,1))+1)</f>
        <v>2</v>
      </c>
    </row>
    <row r="531" spans="1:16">
      <c r="A531" s="19">
        <v>44358</v>
      </c>
      <c r="B531" s="21">
        <f t="shared" si="80"/>
        <v>44358</v>
      </c>
      <c r="C531" s="17">
        <f t="shared" si="72"/>
        <v>5</v>
      </c>
      <c r="D531" s="3">
        <f>COUNTIF($C$2:C531,C531)</f>
        <v>76</v>
      </c>
      <c r="E531" s="3">
        <f>COUNTIF($C$2:C531,C531)</f>
        <v>76</v>
      </c>
      <c r="F531" s="3">
        <f>IF(COUNTIF($C$2:C531,C531)&gt;53,COUNTIF($C$2:C531,C531)-53,COUNTIF($C$2:C531,C531))</f>
        <v>23</v>
      </c>
      <c r="G531" s="29">
        <f t="shared" si="73"/>
        <v>24</v>
      </c>
      <c r="H531" s="29">
        <f t="shared" si="74"/>
        <v>24</v>
      </c>
      <c r="I531" s="3">
        <f>COUNTIF($C$2:$C$736,C531)</f>
        <v>105</v>
      </c>
      <c r="J531" s="3">
        <f t="shared" si="75"/>
        <v>2021</v>
      </c>
      <c r="K531" s="3">
        <f t="shared" si="76"/>
        <v>2021</v>
      </c>
      <c r="L531" s="3">
        <f t="shared" si="77"/>
        <v>24</v>
      </c>
      <c r="M531" s="29">
        <f t="shared" ca="1" si="78"/>
        <v>22</v>
      </c>
      <c r="N531" s="19">
        <f t="shared" si="79"/>
        <v>44365</v>
      </c>
      <c r="O531" s="30">
        <f>INT((N531-A531)/7)+MAX(1,(WEEKDAY(N531,2)&lt;WEEKDAY(A531,2))+1)</f>
        <v>2</v>
      </c>
      <c r="P531" s="30">
        <f>INT((N531-A531)/7)+MAX(1,(WEEKDAY(N531,1)&lt;WEEKDAY(A531,1))+1)</f>
        <v>2</v>
      </c>
    </row>
    <row r="532" spans="1:16">
      <c r="A532" s="19">
        <v>44359</v>
      </c>
      <c r="B532" s="21">
        <f t="shared" si="80"/>
        <v>44359</v>
      </c>
      <c r="C532" s="17">
        <f t="shared" si="72"/>
        <v>6</v>
      </c>
      <c r="D532" s="3">
        <f>COUNTIF($C$2:C532,C532)</f>
        <v>76</v>
      </c>
      <c r="E532" s="3">
        <f>COUNTIF($C$2:C532,C532)</f>
        <v>76</v>
      </c>
      <c r="F532" s="3">
        <f>IF(COUNTIF($C$2:C532,C532)&gt;53,COUNTIF($C$2:C532,C532)-53,COUNTIF($C$2:C532,C532))</f>
        <v>23</v>
      </c>
      <c r="G532" s="29">
        <f t="shared" si="73"/>
        <v>24</v>
      </c>
      <c r="H532" s="29">
        <f t="shared" si="74"/>
        <v>24</v>
      </c>
      <c r="I532" s="3">
        <f>COUNTIF($C$2:$C$736,C532)</f>
        <v>105</v>
      </c>
      <c r="J532" s="3">
        <f t="shared" si="75"/>
        <v>2021</v>
      </c>
      <c r="K532" s="3">
        <f t="shared" si="76"/>
        <v>2021</v>
      </c>
      <c r="L532" s="3">
        <f t="shared" si="77"/>
        <v>24</v>
      </c>
      <c r="M532" s="29">
        <f t="shared" ca="1" si="78"/>
        <v>22</v>
      </c>
      <c r="N532" s="19">
        <f t="shared" si="79"/>
        <v>44366</v>
      </c>
      <c r="O532" s="30">
        <f>INT((N532-A532)/7)+MAX(1,(WEEKDAY(N532,2)&lt;WEEKDAY(A532,2))+1)</f>
        <v>2</v>
      </c>
      <c r="P532" s="30">
        <f>INT((N532-A532)/7)+MAX(1,(WEEKDAY(N532,1)&lt;WEEKDAY(A532,1))+1)</f>
        <v>2</v>
      </c>
    </row>
    <row r="533" spans="1:16">
      <c r="A533" s="19">
        <v>44360</v>
      </c>
      <c r="B533" s="21">
        <f t="shared" si="80"/>
        <v>44360</v>
      </c>
      <c r="C533" s="17">
        <f t="shared" si="72"/>
        <v>7</v>
      </c>
      <c r="D533" s="3">
        <f>COUNTIF($C$2:C533,C533)</f>
        <v>76</v>
      </c>
      <c r="E533" s="3">
        <f>COUNTIF($C$2:C533,C533)</f>
        <v>76</v>
      </c>
      <c r="F533" s="3">
        <f>IF(COUNTIF($C$2:C533,C533)&gt;53,COUNTIF($C$2:C533,C533)-53,COUNTIF($C$2:C533,C533))</f>
        <v>23</v>
      </c>
      <c r="G533" s="29">
        <f t="shared" si="73"/>
        <v>24</v>
      </c>
      <c r="H533" s="29">
        <f t="shared" si="74"/>
        <v>25</v>
      </c>
      <c r="I533" s="3">
        <f>COUNTIF($C$2:$C$736,C533)</f>
        <v>105</v>
      </c>
      <c r="J533" s="3">
        <f t="shared" si="75"/>
        <v>2021</v>
      </c>
      <c r="K533" s="3">
        <f t="shared" si="76"/>
        <v>2021</v>
      </c>
      <c r="L533" s="3">
        <f t="shared" si="77"/>
        <v>24</v>
      </c>
      <c r="M533" s="29">
        <f t="shared" ca="1" si="78"/>
        <v>22</v>
      </c>
      <c r="N533" s="19">
        <f t="shared" si="79"/>
        <v>44367</v>
      </c>
      <c r="O533" s="30">
        <f>INT((N533-A533)/7)+MAX(1,(WEEKDAY(N533,2)&lt;WEEKDAY(A533,2))+1)</f>
        <v>2</v>
      </c>
      <c r="P533" s="30">
        <f>INT((N533-A533)/7)+MAX(1,(WEEKDAY(N533,1)&lt;WEEKDAY(A533,1))+1)</f>
        <v>2</v>
      </c>
    </row>
    <row r="534" spans="1:16">
      <c r="A534" s="19">
        <v>44361</v>
      </c>
      <c r="B534" s="21">
        <f t="shared" si="80"/>
        <v>44361</v>
      </c>
      <c r="C534" s="17">
        <f t="shared" si="72"/>
        <v>1</v>
      </c>
      <c r="D534" s="3">
        <f>COUNTIF($C$2:C534,C534)</f>
        <v>77</v>
      </c>
      <c r="E534" s="3">
        <f>COUNTIF($C$2:C534,C534)</f>
        <v>77</v>
      </c>
      <c r="F534" s="3">
        <f>IF(COUNTIF($C$2:C534,C534)&gt;53,COUNTIF($C$2:C534,C534)-53,COUNTIF($C$2:C534,C534))</f>
        <v>24</v>
      </c>
      <c r="G534" s="29">
        <f t="shared" si="73"/>
        <v>25</v>
      </c>
      <c r="H534" s="29">
        <f t="shared" si="74"/>
        <v>25</v>
      </c>
      <c r="I534" s="3">
        <f>COUNTIF($C$2:$C$736,C534)</f>
        <v>105</v>
      </c>
      <c r="J534" s="3">
        <f t="shared" si="75"/>
        <v>2021</v>
      </c>
      <c r="K534" s="3">
        <f t="shared" si="76"/>
        <v>2021</v>
      </c>
      <c r="L534" s="3">
        <f t="shared" si="77"/>
        <v>24</v>
      </c>
      <c r="M534" s="29">
        <f t="shared" ca="1" si="78"/>
        <v>22</v>
      </c>
      <c r="N534" s="19">
        <f t="shared" si="79"/>
        <v>44368</v>
      </c>
      <c r="O534" s="30">
        <f>INT((N534-A534)/7)+MAX(1,(WEEKDAY(N534,2)&lt;WEEKDAY(A534,2))+1)</f>
        <v>2</v>
      </c>
      <c r="P534" s="30">
        <f>INT((N534-A534)/7)+MAX(1,(WEEKDAY(N534,1)&lt;WEEKDAY(A534,1))+1)</f>
        <v>2</v>
      </c>
    </row>
    <row r="535" spans="1:16">
      <c r="A535" s="19">
        <v>44362</v>
      </c>
      <c r="B535" s="21">
        <f t="shared" si="80"/>
        <v>44362</v>
      </c>
      <c r="C535" s="17">
        <f t="shared" si="72"/>
        <v>2</v>
      </c>
      <c r="D535" s="3">
        <f>COUNTIF($C$2:C535,C535)</f>
        <v>77</v>
      </c>
      <c r="E535" s="3">
        <f>COUNTIF($C$2:C535,C535)</f>
        <v>77</v>
      </c>
      <c r="F535" s="3">
        <f>IF(COUNTIF($C$2:C535,C535)&gt;53,COUNTIF($C$2:C535,C535)-53,COUNTIF($C$2:C535,C535))</f>
        <v>24</v>
      </c>
      <c r="G535" s="29">
        <f t="shared" si="73"/>
        <v>25</v>
      </c>
      <c r="H535" s="29">
        <f t="shared" si="74"/>
        <v>25</v>
      </c>
      <c r="I535" s="3">
        <f>COUNTIF($C$2:$C$736,C535)</f>
        <v>105</v>
      </c>
      <c r="J535" s="3">
        <f t="shared" si="75"/>
        <v>2021</v>
      </c>
      <c r="K535" s="3">
        <f t="shared" si="76"/>
        <v>2021</v>
      </c>
      <c r="L535" s="3">
        <f t="shared" si="77"/>
        <v>24</v>
      </c>
      <c r="M535" s="29">
        <f t="shared" ca="1" si="78"/>
        <v>22</v>
      </c>
      <c r="N535" s="19">
        <f t="shared" si="79"/>
        <v>44369</v>
      </c>
      <c r="O535" s="30">
        <f>INT((N535-A535)/7)+MAX(1,(WEEKDAY(N535,2)&lt;WEEKDAY(A535,2))+1)</f>
        <v>2</v>
      </c>
      <c r="P535" s="30">
        <f>INT((N535-A535)/7)+MAX(1,(WEEKDAY(N535,1)&lt;WEEKDAY(A535,1))+1)</f>
        <v>2</v>
      </c>
    </row>
    <row r="536" spans="1:16">
      <c r="A536" s="19">
        <v>44363</v>
      </c>
      <c r="B536" s="21">
        <f t="shared" si="80"/>
        <v>44363</v>
      </c>
      <c r="C536" s="17">
        <f t="shared" si="72"/>
        <v>3</v>
      </c>
      <c r="D536" s="3">
        <f>COUNTIF($C$2:C536,C536)</f>
        <v>77</v>
      </c>
      <c r="E536" s="3">
        <f>COUNTIF($C$2:C536,C536)</f>
        <v>77</v>
      </c>
      <c r="F536" s="3">
        <f>IF(COUNTIF($C$2:C536,C536)&gt;53,COUNTIF($C$2:C536,C536)-53,COUNTIF($C$2:C536,C536))</f>
        <v>24</v>
      </c>
      <c r="G536" s="29">
        <f t="shared" si="73"/>
        <v>25</v>
      </c>
      <c r="H536" s="29">
        <f t="shared" si="74"/>
        <v>25</v>
      </c>
      <c r="I536" s="3">
        <f>COUNTIF($C$2:$C$736,C536)</f>
        <v>105</v>
      </c>
      <c r="J536" s="3">
        <f t="shared" si="75"/>
        <v>2021</v>
      </c>
      <c r="K536" s="3">
        <f t="shared" si="76"/>
        <v>2021</v>
      </c>
      <c r="L536" s="3">
        <f t="shared" si="77"/>
        <v>24</v>
      </c>
      <c r="M536" s="29">
        <f t="shared" ca="1" si="78"/>
        <v>22</v>
      </c>
      <c r="N536" s="19">
        <f t="shared" si="79"/>
        <v>44370</v>
      </c>
      <c r="O536" s="30">
        <f>INT((N536-A536)/7)+MAX(1,(WEEKDAY(N536,2)&lt;WEEKDAY(A536,2))+1)</f>
        <v>2</v>
      </c>
      <c r="P536" s="30">
        <f>INT((N536-A536)/7)+MAX(1,(WEEKDAY(N536,1)&lt;WEEKDAY(A536,1))+1)</f>
        <v>2</v>
      </c>
    </row>
    <row r="537" spans="1:16">
      <c r="A537" s="19">
        <v>44364</v>
      </c>
      <c r="B537" s="21">
        <f t="shared" si="80"/>
        <v>44364</v>
      </c>
      <c r="C537" s="17">
        <f t="shared" si="72"/>
        <v>4</v>
      </c>
      <c r="D537" s="3">
        <f>COUNTIF($C$2:C537,C537)</f>
        <v>77</v>
      </c>
      <c r="E537" s="3">
        <f>COUNTIF($C$2:C537,C537)</f>
        <v>77</v>
      </c>
      <c r="F537" s="3">
        <f>IF(COUNTIF($C$2:C537,C537)&gt;53,COUNTIF($C$2:C537,C537)-53,COUNTIF($C$2:C537,C537))</f>
        <v>24</v>
      </c>
      <c r="G537" s="29">
        <f t="shared" si="73"/>
        <v>25</v>
      </c>
      <c r="H537" s="29">
        <f t="shared" si="74"/>
        <v>25</v>
      </c>
      <c r="I537" s="3">
        <f>COUNTIF($C$2:$C$736,C537)</f>
        <v>105</v>
      </c>
      <c r="J537" s="3">
        <f t="shared" si="75"/>
        <v>2021</v>
      </c>
      <c r="K537" s="3">
        <f t="shared" si="76"/>
        <v>2021</v>
      </c>
      <c r="L537" s="3">
        <f t="shared" si="77"/>
        <v>24</v>
      </c>
      <c r="M537" s="29">
        <f t="shared" ca="1" si="78"/>
        <v>22</v>
      </c>
      <c r="N537" s="19">
        <f t="shared" si="79"/>
        <v>44371</v>
      </c>
      <c r="O537" s="30">
        <f>INT((N537-A537)/7)+MAX(1,(WEEKDAY(N537,2)&lt;WEEKDAY(A537,2))+1)</f>
        <v>2</v>
      </c>
      <c r="P537" s="30">
        <f>INT((N537-A537)/7)+MAX(1,(WEEKDAY(N537,1)&lt;WEEKDAY(A537,1))+1)</f>
        <v>2</v>
      </c>
    </row>
    <row r="538" spans="1:16">
      <c r="A538" s="19">
        <v>44365</v>
      </c>
      <c r="B538" s="21">
        <f t="shared" si="80"/>
        <v>44365</v>
      </c>
      <c r="C538" s="17">
        <f t="shared" si="72"/>
        <v>5</v>
      </c>
      <c r="D538" s="3">
        <f>COUNTIF($C$2:C538,C538)</f>
        <v>77</v>
      </c>
      <c r="E538" s="3">
        <f>COUNTIF($C$2:C538,C538)</f>
        <v>77</v>
      </c>
      <c r="F538" s="3">
        <f>IF(COUNTIF($C$2:C538,C538)&gt;53,COUNTIF($C$2:C538,C538)-53,COUNTIF($C$2:C538,C538))</f>
        <v>24</v>
      </c>
      <c r="G538" s="29">
        <f t="shared" si="73"/>
        <v>25</v>
      </c>
      <c r="H538" s="29">
        <f t="shared" si="74"/>
        <v>25</v>
      </c>
      <c r="I538" s="3">
        <f>COUNTIF($C$2:$C$736,C538)</f>
        <v>105</v>
      </c>
      <c r="J538" s="3">
        <f t="shared" si="75"/>
        <v>2021</v>
      </c>
      <c r="K538" s="3">
        <f t="shared" si="76"/>
        <v>2021</v>
      </c>
      <c r="L538" s="3">
        <f t="shared" si="77"/>
        <v>25</v>
      </c>
      <c r="M538" s="29">
        <f t="shared" ca="1" si="78"/>
        <v>22</v>
      </c>
      <c r="N538" s="19">
        <f t="shared" si="79"/>
        <v>44372</v>
      </c>
      <c r="O538" s="30">
        <f>INT((N538-A538)/7)+MAX(1,(WEEKDAY(N538,2)&lt;WEEKDAY(A538,2))+1)</f>
        <v>2</v>
      </c>
      <c r="P538" s="30">
        <f>INT((N538-A538)/7)+MAX(1,(WEEKDAY(N538,1)&lt;WEEKDAY(A538,1))+1)</f>
        <v>2</v>
      </c>
    </row>
    <row r="539" spans="1:16">
      <c r="A539" s="19">
        <v>44366</v>
      </c>
      <c r="B539" s="21">
        <f t="shared" si="80"/>
        <v>44366</v>
      </c>
      <c r="C539" s="17">
        <f t="shared" si="72"/>
        <v>6</v>
      </c>
      <c r="D539" s="3">
        <f>COUNTIF($C$2:C539,C539)</f>
        <v>77</v>
      </c>
      <c r="E539" s="3">
        <f>COUNTIF($C$2:C539,C539)</f>
        <v>77</v>
      </c>
      <c r="F539" s="3">
        <f>IF(COUNTIF($C$2:C539,C539)&gt;53,COUNTIF($C$2:C539,C539)-53,COUNTIF($C$2:C539,C539))</f>
        <v>24</v>
      </c>
      <c r="G539" s="29">
        <f t="shared" si="73"/>
        <v>25</v>
      </c>
      <c r="H539" s="29">
        <f t="shared" si="74"/>
        <v>25</v>
      </c>
      <c r="I539" s="3">
        <f>COUNTIF($C$2:$C$736,C539)</f>
        <v>105</v>
      </c>
      <c r="J539" s="3">
        <f t="shared" si="75"/>
        <v>2021</v>
      </c>
      <c r="K539" s="3">
        <f t="shared" si="76"/>
        <v>2021</v>
      </c>
      <c r="L539" s="3">
        <f t="shared" si="77"/>
        <v>25</v>
      </c>
      <c r="M539" s="29">
        <f t="shared" ca="1" si="78"/>
        <v>22</v>
      </c>
      <c r="N539" s="19">
        <f t="shared" si="79"/>
        <v>44373</v>
      </c>
      <c r="O539" s="30">
        <f>INT((N539-A539)/7)+MAX(1,(WEEKDAY(N539,2)&lt;WEEKDAY(A539,2))+1)</f>
        <v>2</v>
      </c>
      <c r="P539" s="30">
        <f>INT((N539-A539)/7)+MAX(1,(WEEKDAY(N539,1)&lt;WEEKDAY(A539,1))+1)</f>
        <v>2</v>
      </c>
    </row>
    <row r="540" spans="1:16">
      <c r="A540" s="19">
        <v>44367</v>
      </c>
      <c r="B540" s="21">
        <f t="shared" si="80"/>
        <v>44367</v>
      </c>
      <c r="C540" s="17">
        <f t="shared" si="72"/>
        <v>7</v>
      </c>
      <c r="D540" s="3">
        <f>COUNTIF($C$2:C540,C540)</f>
        <v>77</v>
      </c>
      <c r="E540" s="3">
        <f>COUNTIF($C$2:C540,C540)</f>
        <v>77</v>
      </c>
      <c r="F540" s="3">
        <f>IF(COUNTIF($C$2:C540,C540)&gt;53,COUNTIF($C$2:C540,C540)-53,COUNTIF($C$2:C540,C540))</f>
        <v>24</v>
      </c>
      <c r="G540" s="29">
        <f t="shared" si="73"/>
        <v>25</v>
      </c>
      <c r="H540" s="29">
        <f t="shared" si="74"/>
        <v>26</v>
      </c>
      <c r="I540" s="3">
        <f>COUNTIF($C$2:$C$736,C540)</f>
        <v>105</v>
      </c>
      <c r="J540" s="3">
        <f t="shared" si="75"/>
        <v>2021</v>
      </c>
      <c r="K540" s="3">
        <f t="shared" si="76"/>
        <v>2021</v>
      </c>
      <c r="L540" s="3">
        <f t="shared" si="77"/>
        <v>25</v>
      </c>
      <c r="M540" s="29">
        <f t="shared" ca="1" si="78"/>
        <v>22</v>
      </c>
      <c r="N540" s="19">
        <f t="shared" si="79"/>
        <v>44374</v>
      </c>
      <c r="O540" s="30">
        <f>INT((N540-A540)/7)+MAX(1,(WEEKDAY(N540,2)&lt;WEEKDAY(A540,2))+1)</f>
        <v>2</v>
      </c>
      <c r="P540" s="30">
        <f>INT((N540-A540)/7)+MAX(1,(WEEKDAY(N540,1)&lt;WEEKDAY(A540,1))+1)</f>
        <v>2</v>
      </c>
    </row>
    <row r="541" spans="1:16">
      <c r="A541" s="19">
        <v>44368</v>
      </c>
      <c r="B541" s="21">
        <f t="shared" si="80"/>
        <v>44368</v>
      </c>
      <c r="C541" s="17">
        <f t="shared" si="72"/>
        <v>1</v>
      </c>
      <c r="D541" s="3">
        <f>COUNTIF($C$2:C541,C541)</f>
        <v>78</v>
      </c>
      <c r="E541" s="3">
        <f>COUNTIF($C$2:C541,C541)</f>
        <v>78</v>
      </c>
      <c r="F541" s="3">
        <f>IF(COUNTIF($C$2:C541,C541)&gt;53,COUNTIF($C$2:C541,C541)-53,COUNTIF($C$2:C541,C541))</f>
        <v>25</v>
      </c>
      <c r="G541" s="29">
        <f t="shared" si="73"/>
        <v>26</v>
      </c>
      <c r="H541" s="29">
        <f t="shared" si="74"/>
        <v>26</v>
      </c>
      <c r="I541" s="3">
        <f>COUNTIF($C$2:$C$736,C541)</f>
        <v>105</v>
      </c>
      <c r="J541" s="3">
        <f t="shared" si="75"/>
        <v>2021</v>
      </c>
      <c r="K541" s="3">
        <f t="shared" si="76"/>
        <v>2021</v>
      </c>
      <c r="L541" s="3">
        <f t="shared" si="77"/>
        <v>25</v>
      </c>
      <c r="M541" s="29">
        <f t="shared" ca="1" si="78"/>
        <v>22</v>
      </c>
      <c r="N541" s="19">
        <f t="shared" si="79"/>
        <v>44375</v>
      </c>
      <c r="O541" s="30">
        <f>INT((N541-A541)/7)+MAX(1,(WEEKDAY(N541,2)&lt;WEEKDAY(A541,2))+1)</f>
        <v>2</v>
      </c>
      <c r="P541" s="30">
        <f>INT((N541-A541)/7)+MAX(1,(WEEKDAY(N541,1)&lt;WEEKDAY(A541,1))+1)</f>
        <v>2</v>
      </c>
    </row>
    <row r="542" spans="1:16">
      <c r="A542" s="19">
        <v>44369</v>
      </c>
      <c r="B542" s="21">
        <f t="shared" si="80"/>
        <v>44369</v>
      </c>
      <c r="C542" s="17">
        <f t="shared" si="72"/>
        <v>2</v>
      </c>
      <c r="D542" s="3">
        <f>COUNTIF($C$2:C542,C542)</f>
        <v>78</v>
      </c>
      <c r="E542" s="3">
        <f>COUNTIF($C$2:C542,C542)</f>
        <v>78</v>
      </c>
      <c r="F542" s="3">
        <f>IF(COUNTIF($C$2:C542,C542)&gt;53,COUNTIF($C$2:C542,C542)-53,COUNTIF($C$2:C542,C542))</f>
        <v>25</v>
      </c>
      <c r="G542" s="29">
        <f t="shared" si="73"/>
        <v>26</v>
      </c>
      <c r="H542" s="29">
        <f t="shared" si="74"/>
        <v>26</v>
      </c>
      <c r="I542" s="3">
        <f>COUNTIF($C$2:$C$736,C542)</f>
        <v>105</v>
      </c>
      <c r="J542" s="3">
        <f t="shared" si="75"/>
        <v>2021</v>
      </c>
      <c r="K542" s="3">
        <f t="shared" si="76"/>
        <v>2021</v>
      </c>
      <c r="L542" s="3">
        <f t="shared" si="77"/>
        <v>25</v>
      </c>
      <c r="M542" s="29">
        <f t="shared" ca="1" si="78"/>
        <v>22</v>
      </c>
      <c r="N542" s="19">
        <f t="shared" si="79"/>
        <v>44376</v>
      </c>
      <c r="O542" s="30">
        <f>INT((N542-A542)/7)+MAX(1,(WEEKDAY(N542,2)&lt;WEEKDAY(A542,2))+1)</f>
        <v>2</v>
      </c>
      <c r="P542" s="30">
        <f>INT((N542-A542)/7)+MAX(1,(WEEKDAY(N542,1)&lt;WEEKDAY(A542,1))+1)</f>
        <v>2</v>
      </c>
    </row>
    <row r="543" spans="1:16">
      <c r="A543" s="19">
        <v>44370</v>
      </c>
      <c r="B543" s="21">
        <f t="shared" si="80"/>
        <v>44370</v>
      </c>
      <c r="C543" s="17">
        <f t="shared" si="72"/>
        <v>3</v>
      </c>
      <c r="D543" s="3">
        <f>COUNTIF($C$2:C543,C543)</f>
        <v>78</v>
      </c>
      <c r="E543" s="3">
        <f>COUNTIF($C$2:C543,C543)</f>
        <v>78</v>
      </c>
      <c r="F543" s="3">
        <f>IF(COUNTIF($C$2:C543,C543)&gt;53,COUNTIF($C$2:C543,C543)-53,COUNTIF($C$2:C543,C543))</f>
        <v>25</v>
      </c>
      <c r="G543" s="29">
        <f t="shared" si="73"/>
        <v>26</v>
      </c>
      <c r="H543" s="29">
        <f t="shared" si="74"/>
        <v>26</v>
      </c>
      <c r="I543" s="3">
        <f>COUNTIF($C$2:$C$736,C543)</f>
        <v>105</v>
      </c>
      <c r="J543" s="3">
        <f t="shared" si="75"/>
        <v>2021</v>
      </c>
      <c r="K543" s="3">
        <f t="shared" si="76"/>
        <v>2021</v>
      </c>
      <c r="L543" s="3">
        <f t="shared" si="77"/>
        <v>25</v>
      </c>
      <c r="M543" s="29">
        <f t="shared" ca="1" si="78"/>
        <v>22</v>
      </c>
      <c r="N543" s="19">
        <f t="shared" si="79"/>
        <v>44377</v>
      </c>
      <c r="O543" s="30">
        <f>INT((N543-A543)/7)+MAX(1,(WEEKDAY(N543,2)&lt;WEEKDAY(A543,2))+1)</f>
        <v>2</v>
      </c>
      <c r="P543" s="30">
        <f>INT((N543-A543)/7)+MAX(1,(WEEKDAY(N543,1)&lt;WEEKDAY(A543,1))+1)</f>
        <v>2</v>
      </c>
    </row>
    <row r="544" spans="1:16">
      <c r="A544" s="19">
        <v>44371</v>
      </c>
      <c r="B544" s="21">
        <f t="shared" si="80"/>
        <v>44371</v>
      </c>
      <c r="C544" s="17">
        <f t="shared" si="72"/>
        <v>4</v>
      </c>
      <c r="D544" s="3">
        <f>COUNTIF($C$2:C544,C544)</f>
        <v>78</v>
      </c>
      <c r="E544" s="3">
        <f>COUNTIF($C$2:C544,C544)</f>
        <v>78</v>
      </c>
      <c r="F544" s="3">
        <f>IF(COUNTIF($C$2:C544,C544)&gt;53,COUNTIF($C$2:C544,C544)-53,COUNTIF($C$2:C544,C544))</f>
        <v>25</v>
      </c>
      <c r="G544" s="29">
        <f t="shared" si="73"/>
        <v>26</v>
      </c>
      <c r="H544" s="29">
        <f t="shared" si="74"/>
        <v>26</v>
      </c>
      <c r="I544" s="3">
        <f>COUNTIF($C$2:$C$736,C544)</f>
        <v>105</v>
      </c>
      <c r="J544" s="3">
        <f t="shared" si="75"/>
        <v>2021</v>
      </c>
      <c r="K544" s="3">
        <f t="shared" si="76"/>
        <v>2021</v>
      </c>
      <c r="L544" s="3">
        <f t="shared" si="77"/>
        <v>25</v>
      </c>
      <c r="M544" s="29">
        <f t="shared" ca="1" si="78"/>
        <v>22</v>
      </c>
      <c r="N544" s="19">
        <f t="shared" si="79"/>
        <v>44378</v>
      </c>
      <c r="O544" s="30">
        <f>INT((N544-A544)/7)+MAX(1,(WEEKDAY(N544,2)&lt;WEEKDAY(A544,2))+1)</f>
        <v>2</v>
      </c>
      <c r="P544" s="30">
        <f>INT((N544-A544)/7)+MAX(1,(WEEKDAY(N544,1)&lt;WEEKDAY(A544,1))+1)</f>
        <v>2</v>
      </c>
    </row>
    <row r="545" spans="1:16">
      <c r="A545" s="19">
        <v>44372</v>
      </c>
      <c r="B545" s="21">
        <f t="shared" si="80"/>
        <v>44372</v>
      </c>
      <c r="C545" s="17">
        <f t="shared" si="72"/>
        <v>5</v>
      </c>
      <c r="D545" s="3">
        <f>COUNTIF($C$2:C545,C545)</f>
        <v>78</v>
      </c>
      <c r="E545" s="3">
        <f>COUNTIF($C$2:C545,C545)</f>
        <v>78</v>
      </c>
      <c r="F545" s="3">
        <f>IF(COUNTIF($C$2:C545,C545)&gt;53,COUNTIF($C$2:C545,C545)-53,COUNTIF($C$2:C545,C545))</f>
        <v>25</v>
      </c>
      <c r="G545" s="29">
        <f t="shared" si="73"/>
        <v>26</v>
      </c>
      <c r="H545" s="29">
        <f t="shared" si="74"/>
        <v>26</v>
      </c>
      <c r="I545" s="3">
        <f>COUNTIF($C$2:$C$736,C545)</f>
        <v>105</v>
      </c>
      <c r="J545" s="3">
        <f t="shared" si="75"/>
        <v>2021</v>
      </c>
      <c r="K545" s="3">
        <f t="shared" si="76"/>
        <v>2021</v>
      </c>
      <c r="L545" s="3">
        <f t="shared" si="77"/>
        <v>26</v>
      </c>
      <c r="M545" s="29">
        <f t="shared" ca="1" si="78"/>
        <v>22</v>
      </c>
      <c r="N545" s="19">
        <f t="shared" si="79"/>
        <v>44379</v>
      </c>
      <c r="O545" s="30">
        <f>INT((N545-A545)/7)+MAX(1,(WEEKDAY(N545,2)&lt;WEEKDAY(A545,2))+1)</f>
        <v>2</v>
      </c>
      <c r="P545" s="30">
        <f>INT((N545-A545)/7)+MAX(1,(WEEKDAY(N545,1)&lt;WEEKDAY(A545,1))+1)</f>
        <v>2</v>
      </c>
    </row>
    <row r="546" spans="1:16">
      <c r="A546" s="19">
        <v>44373</v>
      </c>
      <c r="B546" s="21">
        <f t="shared" si="80"/>
        <v>44373</v>
      </c>
      <c r="C546" s="17">
        <f t="shared" si="72"/>
        <v>6</v>
      </c>
      <c r="D546" s="3">
        <f>COUNTIF($C$2:C546,C546)</f>
        <v>78</v>
      </c>
      <c r="E546" s="3">
        <f>COUNTIF($C$2:C546,C546)</f>
        <v>78</v>
      </c>
      <c r="F546" s="3">
        <f>IF(COUNTIF($C$2:C546,C546)&gt;53,COUNTIF($C$2:C546,C546)-53,COUNTIF($C$2:C546,C546))</f>
        <v>25</v>
      </c>
      <c r="G546" s="29">
        <f t="shared" si="73"/>
        <v>26</v>
      </c>
      <c r="H546" s="29">
        <f t="shared" si="74"/>
        <v>26</v>
      </c>
      <c r="I546" s="3">
        <f>COUNTIF($C$2:$C$736,C546)</f>
        <v>105</v>
      </c>
      <c r="J546" s="3">
        <f t="shared" si="75"/>
        <v>2021</v>
      </c>
      <c r="K546" s="3">
        <f t="shared" si="76"/>
        <v>2021</v>
      </c>
      <c r="L546" s="3">
        <f t="shared" si="77"/>
        <v>26</v>
      </c>
      <c r="M546" s="29">
        <f t="shared" ca="1" si="78"/>
        <v>22</v>
      </c>
      <c r="N546" s="19">
        <f t="shared" si="79"/>
        <v>44380</v>
      </c>
      <c r="O546" s="30">
        <f>INT((N546-A546)/7)+MAX(1,(WEEKDAY(N546,2)&lt;WEEKDAY(A546,2))+1)</f>
        <v>2</v>
      </c>
      <c r="P546" s="30">
        <f>INT((N546-A546)/7)+MAX(1,(WEEKDAY(N546,1)&lt;WEEKDAY(A546,1))+1)</f>
        <v>2</v>
      </c>
    </row>
    <row r="547" spans="1:16">
      <c r="A547" s="19">
        <v>44374</v>
      </c>
      <c r="B547" s="21">
        <f t="shared" si="80"/>
        <v>44374</v>
      </c>
      <c r="C547" s="17">
        <f t="shared" si="72"/>
        <v>7</v>
      </c>
      <c r="D547" s="3">
        <f>COUNTIF($C$2:C547,C547)</f>
        <v>78</v>
      </c>
      <c r="E547" s="3">
        <f>COUNTIF($C$2:C547,C547)</f>
        <v>78</v>
      </c>
      <c r="F547" s="3">
        <f>IF(COUNTIF($C$2:C547,C547)&gt;53,COUNTIF($C$2:C547,C547)-53,COUNTIF($C$2:C547,C547))</f>
        <v>25</v>
      </c>
      <c r="G547" s="29">
        <f t="shared" si="73"/>
        <v>26</v>
      </c>
      <c r="H547" s="29">
        <f t="shared" si="74"/>
        <v>27</v>
      </c>
      <c r="I547" s="3">
        <f>COUNTIF($C$2:$C$736,C547)</f>
        <v>105</v>
      </c>
      <c r="J547" s="3">
        <f t="shared" si="75"/>
        <v>2021</v>
      </c>
      <c r="K547" s="3">
        <f t="shared" si="76"/>
        <v>2021</v>
      </c>
      <c r="L547" s="3">
        <f t="shared" si="77"/>
        <v>26</v>
      </c>
      <c r="M547" s="29">
        <f t="shared" ca="1" si="78"/>
        <v>22</v>
      </c>
      <c r="N547" s="19">
        <f t="shared" si="79"/>
        <v>44381</v>
      </c>
      <c r="O547" s="30">
        <f>INT((N547-A547)/7)+MAX(1,(WEEKDAY(N547,2)&lt;WEEKDAY(A547,2))+1)</f>
        <v>2</v>
      </c>
      <c r="P547" s="30">
        <f>INT((N547-A547)/7)+MAX(1,(WEEKDAY(N547,1)&lt;WEEKDAY(A547,1))+1)</f>
        <v>2</v>
      </c>
    </row>
    <row r="548" spans="1:16">
      <c r="A548" s="19">
        <v>44375</v>
      </c>
      <c r="B548" s="21">
        <f t="shared" si="80"/>
        <v>44375</v>
      </c>
      <c r="C548" s="17">
        <f t="shared" si="72"/>
        <v>1</v>
      </c>
      <c r="D548" s="3">
        <f>COUNTIF($C$2:C548,C548)</f>
        <v>79</v>
      </c>
      <c r="E548" s="3">
        <f>COUNTIF($C$2:C548,C548)</f>
        <v>79</v>
      </c>
      <c r="F548" s="3">
        <f>IF(COUNTIF($C$2:C548,C548)&gt;53,COUNTIF($C$2:C548,C548)-53,COUNTIF($C$2:C548,C548))</f>
        <v>26</v>
      </c>
      <c r="G548" s="29">
        <f t="shared" si="73"/>
        <v>27</v>
      </c>
      <c r="H548" s="29">
        <f t="shared" si="74"/>
        <v>27</v>
      </c>
      <c r="I548" s="3">
        <f>COUNTIF($C$2:$C$736,C548)</f>
        <v>105</v>
      </c>
      <c r="J548" s="3">
        <f t="shared" si="75"/>
        <v>2021</v>
      </c>
      <c r="K548" s="3">
        <f t="shared" si="76"/>
        <v>2021</v>
      </c>
      <c r="L548" s="3">
        <f t="shared" si="77"/>
        <v>26</v>
      </c>
      <c r="M548" s="29">
        <f t="shared" ca="1" si="78"/>
        <v>22</v>
      </c>
      <c r="N548" s="19">
        <f t="shared" si="79"/>
        <v>44382</v>
      </c>
      <c r="O548" s="30">
        <f>INT((N548-A548)/7)+MAX(1,(WEEKDAY(N548,2)&lt;WEEKDAY(A548,2))+1)</f>
        <v>2</v>
      </c>
      <c r="P548" s="30">
        <f>INT((N548-A548)/7)+MAX(1,(WEEKDAY(N548,1)&lt;WEEKDAY(A548,1))+1)</f>
        <v>2</v>
      </c>
    </row>
    <row r="549" spans="1:16">
      <c r="A549" s="19">
        <v>44376</v>
      </c>
      <c r="B549" s="21">
        <f t="shared" si="80"/>
        <v>44376</v>
      </c>
      <c r="C549" s="17">
        <f t="shared" si="72"/>
        <v>2</v>
      </c>
      <c r="D549" s="3">
        <f>COUNTIF($C$2:C549,C549)</f>
        <v>79</v>
      </c>
      <c r="E549" s="3">
        <f>COUNTIF($C$2:C549,C549)</f>
        <v>79</v>
      </c>
      <c r="F549" s="3">
        <f>IF(COUNTIF($C$2:C549,C549)&gt;53,COUNTIF($C$2:C549,C549)-53,COUNTIF($C$2:C549,C549))</f>
        <v>26</v>
      </c>
      <c r="G549" s="29">
        <f t="shared" si="73"/>
        <v>27</v>
      </c>
      <c r="H549" s="29">
        <f t="shared" si="74"/>
        <v>27</v>
      </c>
      <c r="I549" s="3">
        <f>COUNTIF($C$2:$C$736,C549)</f>
        <v>105</v>
      </c>
      <c r="J549" s="3">
        <f t="shared" si="75"/>
        <v>2021</v>
      </c>
      <c r="K549" s="3">
        <f t="shared" si="76"/>
        <v>2021</v>
      </c>
      <c r="L549" s="3">
        <f t="shared" si="77"/>
        <v>26</v>
      </c>
      <c r="M549" s="29">
        <f t="shared" ca="1" si="78"/>
        <v>22</v>
      </c>
      <c r="N549" s="19">
        <f t="shared" si="79"/>
        <v>44383</v>
      </c>
      <c r="O549" s="30">
        <f>INT((N549-A549)/7)+MAX(1,(WEEKDAY(N549,2)&lt;WEEKDAY(A549,2))+1)</f>
        <v>2</v>
      </c>
      <c r="P549" s="30">
        <f>INT((N549-A549)/7)+MAX(1,(WEEKDAY(N549,1)&lt;WEEKDAY(A549,1))+1)</f>
        <v>2</v>
      </c>
    </row>
    <row r="550" spans="1:16">
      <c r="A550" s="19">
        <v>44377</v>
      </c>
      <c r="B550" s="21">
        <f t="shared" si="80"/>
        <v>44377</v>
      </c>
      <c r="C550" s="17">
        <f t="shared" si="72"/>
        <v>3</v>
      </c>
      <c r="D550" s="3">
        <f>COUNTIF($C$2:C550,C550)</f>
        <v>79</v>
      </c>
      <c r="E550" s="3">
        <f>COUNTIF($C$2:C550,C550)</f>
        <v>79</v>
      </c>
      <c r="F550" s="3">
        <f>IF(COUNTIF($C$2:C550,C550)&gt;53,COUNTIF($C$2:C550,C550)-53,COUNTIF($C$2:C550,C550))</f>
        <v>26</v>
      </c>
      <c r="G550" s="29">
        <f t="shared" si="73"/>
        <v>27</v>
      </c>
      <c r="H550" s="29">
        <f t="shared" si="74"/>
        <v>27</v>
      </c>
      <c r="I550" s="3">
        <f>COUNTIF($C$2:$C$736,C550)</f>
        <v>105</v>
      </c>
      <c r="J550" s="3">
        <f t="shared" si="75"/>
        <v>2021</v>
      </c>
      <c r="K550" s="3">
        <f t="shared" si="76"/>
        <v>2021</v>
      </c>
      <c r="L550" s="3">
        <f t="shared" si="77"/>
        <v>26</v>
      </c>
      <c r="M550" s="29">
        <f t="shared" ca="1" si="78"/>
        <v>22</v>
      </c>
      <c r="N550" s="19">
        <f t="shared" si="79"/>
        <v>44384</v>
      </c>
      <c r="O550" s="30">
        <f>INT((N550-A550)/7)+MAX(1,(WEEKDAY(N550,2)&lt;WEEKDAY(A550,2))+1)</f>
        <v>2</v>
      </c>
      <c r="P550" s="30">
        <f>INT((N550-A550)/7)+MAX(1,(WEEKDAY(N550,1)&lt;WEEKDAY(A550,1))+1)</f>
        <v>2</v>
      </c>
    </row>
    <row r="551" spans="1:16">
      <c r="A551" s="19">
        <v>44378</v>
      </c>
      <c r="B551" s="21">
        <f t="shared" si="80"/>
        <v>44378</v>
      </c>
      <c r="C551" s="17">
        <f t="shared" si="72"/>
        <v>4</v>
      </c>
      <c r="D551" s="3">
        <f>COUNTIF($C$2:C551,C551)</f>
        <v>79</v>
      </c>
      <c r="E551" s="3">
        <f>COUNTIF($C$2:C551,C551)</f>
        <v>79</v>
      </c>
      <c r="F551" s="3">
        <f>IF(COUNTIF($C$2:C551,C551)&gt;53,COUNTIF($C$2:C551,C551)-53,COUNTIF($C$2:C551,C551))</f>
        <v>26</v>
      </c>
      <c r="G551" s="29">
        <f t="shared" si="73"/>
        <v>27</v>
      </c>
      <c r="H551" s="29">
        <f t="shared" si="74"/>
        <v>27</v>
      </c>
      <c r="I551" s="3">
        <f>COUNTIF($C$2:$C$736,C551)</f>
        <v>105</v>
      </c>
      <c r="J551" s="3">
        <f t="shared" si="75"/>
        <v>2021</v>
      </c>
      <c r="K551" s="3">
        <f t="shared" si="76"/>
        <v>2021</v>
      </c>
      <c r="L551" s="3">
        <f t="shared" si="77"/>
        <v>26</v>
      </c>
      <c r="M551" s="29">
        <f t="shared" ca="1" si="78"/>
        <v>22</v>
      </c>
      <c r="N551" s="19">
        <f t="shared" si="79"/>
        <v>44385</v>
      </c>
      <c r="O551" s="30">
        <f>INT((N551-A551)/7)+MAX(1,(WEEKDAY(N551,2)&lt;WEEKDAY(A551,2))+1)</f>
        <v>2</v>
      </c>
      <c r="P551" s="30">
        <f>INT((N551-A551)/7)+MAX(1,(WEEKDAY(N551,1)&lt;WEEKDAY(A551,1))+1)</f>
        <v>2</v>
      </c>
    </row>
    <row r="552" spans="1:16">
      <c r="A552" s="19">
        <v>44379</v>
      </c>
      <c r="B552" s="21">
        <f t="shared" si="80"/>
        <v>44379</v>
      </c>
      <c r="C552" s="17">
        <f t="shared" si="72"/>
        <v>5</v>
      </c>
      <c r="D552" s="3">
        <f>COUNTIF($C$2:C552,C552)</f>
        <v>79</v>
      </c>
      <c r="E552" s="3">
        <f>COUNTIF($C$2:C552,C552)</f>
        <v>79</v>
      </c>
      <c r="F552" s="3">
        <f>IF(COUNTIF($C$2:C552,C552)&gt;53,COUNTIF($C$2:C552,C552)-53,COUNTIF($C$2:C552,C552))</f>
        <v>26</v>
      </c>
      <c r="G552" s="29">
        <f t="shared" si="73"/>
        <v>27</v>
      </c>
      <c r="H552" s="29">
        <f t="shared" si="74"/>
        <v>27</v>
      </c>
      <c r="I552" s="3">
        <f>COUNTIF($C$2:$C$736,C552)</f>
        <v>105</v>
      </c>
      <c r="J552" s="3">
        <f t="shared" si="75"/>
        <v>2021</v>
      </c>
      <c r="K552" s="3">
        <f t="shared" si="76"/>
        <v>2021</v>
      </c>
      <c r="L552" s="3">
        <f t="shared" si="77"/>
        <v>27</v>
      </c>
      <c r="M552" s="29">
        <f t="shared" ca="1" si="78"/>
        <v>22</v>
      </c>
      <c r="N552" s="19">
        <f t="shared" si="79"/>
        <v>44386</v>
      </c>
      <c r="O552" s="30">
        <f>INT((N552-A552)/7)+MAX(1,(WEEKDAY(N552,2)&lt;WEEKDAY(A552,2))+1)</f>
        <v>2</v>
      </c>
      <c r="P552" s="30">
        <f>INT((N552-A552)/7)+MAX(1,(WEEKDAY(N552,1)&lt;WEEKDAY(A552,1))+1)</f>
        <v>2</v>
      </c>
    </row>
    <row r="553" spans="1:16">
      <c r="A553" s="19">
        <v>44380</v>
      </c>
      <c r="B553" s="21">
        <f t="shared" si="80"/>
        <v>44380</v>
      </c>
      <c r="C553" s="17">
        <f t="shared" si="72"/>
        <v>6</v>
      </c>
      <c r="D553" s="3">
        <f>COUNTIF($C$2:C553,C553)</f>
        <v>79</v>
      </c>
      <c r="E553" s="3">
        <f>COUNTIF($C$2:C553,C553)</f>
        <v>79</v>
      </c>
      <c r="F553" s="3">
        <f>IF(COUNTIF($C$2:C553,C553)&gt;53,COUNTIF($C$2:C553,C553)-53,COUNTIF($C$2:C553,C553))</f>
        <v>26</v>
      </c>
      <c r="G553" s="29">
        <f t="shared" si="73"/>
        <v>27</v>
      </c>
      <c r="H553" s="29">
        <f t="shared" si="74"/>
        <v>27</v>
      </c>
      <c r="I553" s="3">
        <f>COUNTIF($C$2:$C$736,C553)</f>
        <v>105</v>
      </c>
      <c r="J553" s="3">
        <f t="shared" si="75"/>
        <v>2021</v>
      </c>
      <c r="K553" s="3">
        <f t="shared" si="76"/>
        <v>2021</v>
      </c>
      <c r="L553" s="3">
        <f t="shared" si="77"/>
        <v>27</v>
      </c>
      <c r="M553" s="29">
        <f t="shared" ca="1" si="78"/>
        <v>22</v>
      </c>
      <c r="N553" s="19">
        <f t="shared" si="79"/>
        <v>44387</v>
      </c>
      <c r="O553" s="30">
        <f>INT((N553-A553)/7)+MAX(1,(WEEKDAY(N553,2)&lt;WEEKDAY(A553,2))+1)</f>
        <v>2</v>
      </c>
      <c r="P553" s="30">
        <f>INT((N553-A553)/7)+MAX(1,(WEEKDAY(N553,1)&lt;WEEKDAY(A553,1))+1)</f>
        <v>2</v>
      </c>
    </row>
    <row r="554" spans="1:16">
      <c r="A554" s="19">
        <v>44381</v>
      </c>
      <c r="B554" s="21">
        <f t="shared" si="80"/>
        <v>44381</v>
      </c>
      <c r="C554" s="17">
        <f t="shared" si="72"/>
        <v>7</v>
      </c>
      <c r="D554" s="3">
        <f>COUNTIF($C$2:C554,C554)</f>
        <v>79</v>
      </c>
      <c r="E554" s="3">
        <f>COUNTIF($C$2:C554,C554)</f>
        <v>79</v>
      </c>
      <c r="F554" s="3">
        <f>IF(COUNTIF($C$2:C554,C554)&gt;53,COUNTIF($C$2:C554,C554)-53,COUNTIF($C$2:C554,C554))</f>
        <v>26</v>
      </c>
      <c r="G554" s="29">
        <f t="shared" si="73"/>
        <v>27</v>
      </c>
      <c r="H554" s="29">
        <f t="shared" si="74"/>
        <v>28</v>
      </c>
      <c r="I554" s="3">
        <f>COUNTIF($C$2:$C$736,C554)</f>
        <v>105</v>
      </c>
      <c r="J554" s="3">
        <f t="shared" si="75"/>
        <v>2021</v>
      </c>
      <c r="K554" s="3">
        <f t="shared" si="76"/>
        <v>2021</v>
      </c>
      <c r="L554" s="3">
        <f t="shared" si="77"/>
        <v>27</v>
      </c>
      <c r="M554" s="29">
        <f t="shared" ca="1" si="78"/>
        <v>22</v>
      </c>
      <c r="N554" s="19">
        <f t="shared" si="79"/>
        <v>44388</v>
      </c>
      <c r="O554" s="30">
        <f>INT((N554-A554)/7)+MAX(1,(WEEKDAY(N554,2)&lt;WEEKDAY(A554,2))+1)</f>
        <v>2</v>
      </c>
      <c r="P554" s="30">
        <f>INT((N554-A554)/7)+MAX(1,(WEEKDAY(N554,1)&lt;WEEKDAY(A554,1))+1)</f>
        <v>2</v>
      </c>
    </row>
    <row r="555" spans="1:16">
      <c r="A555" s="19">
        <v>44382</v>
      </c>
      <c r="B555" s="21">
        <f t="shared" si="80"/>
        <v>44382</v>
      </c>
      <c r="C555" s="17">
        <f t="shared" si="72"/>
        <v>1</v>
      </c>
      <c r="D555" s="3">
        <f>COUNTIF($C$2:C555,C555)</f>
        <v>80</v>
      </c>
      <c r="E555" s="3">
        <f>COUNTIF($C$2:C555,C555)</f>
        <v>80</v>
      </c>
      <c r="F555" s="3">
        <f>IF(COUNTIF($C$2:C555,C555)&gt;53,COUNTIF($C$2:C555,C555)-53,COUNTIF($C$2:C555,C555))</f>
        <v>27</v>
      </c>
      <c r="G555" s="29">
        <f t="shared" si="73"/>
        <v>28</v>
      </c>
      <c r="H555" s="29">
        <f t="shared" si="74"/>
        <v>28</v>
      </c>
      <c r="I555" s="3">
        <f>COUNTIF($C$2:$C$736,C555)</f>
        <v>105</v>
      </c>
      <c r="J555" s="3">
        <f t="shared" si="75"/>
        <v>2021</v>
      </c>
      <c r="K555" s="3">
        <f t="shared" si="76"/>
        <v>2021</v>
      </c>
      <c r="L555" s="3">
        <f t="shared" si="77"/>
        <v>27</v>
      </c>
      <c r="M555" s="29">
        <f t="shared" ca="1" si="78"/>
        <v>22</v>
      </c>
      <c r="N555" s="19">
        <f t="shared" si="79"/>
        <v>44389</v>
      </c>
      <c r="O555" s="30">
        <f>INT((N555-A555)/7)+MAX(1,(WEEKDAY(N555,2)&lt;WEEKDAY(A555,2))+1)</f>
        <v>2</v>
      </c>
      <c r="P555" s="30">
        <f>INT((N555-A555)/7)+MAX(1,(WEEKDAY(N555,1)&lt;WEEKDAY(A555,1))+1)</f>
        <v>2</v>
      </c>
    </row>
    <row r="556" spans="1:16">
      <c r="A556" s="19">
        <v>44383</v>
      </c>
      <c r="B556" s="21">
        <f t="shared" si="80"/>
        <v>44383</v>
      </c>
      <c r="C556" s="17">
        <f t="shared" si="72"/>
        <v>2</v>
      </c>
      <c r="D556" s="3">
        <f>COUNTIF($C$2:C556,C556)</f>
        <v>80</v>
      </c>
      <c r="E556" s="3">
        <f>COUNTIF($C$2:C556,C556)</f>
        <v>80</v>
      </c>
      <c r="F556" s="3">
        <f>IF(COUNTIF($C$2:C556,C556)&gt;53,COUNTIF($C$2:C556,C556)-53,COUNTIF($C$2:C556,C556))</f>
        <v>27</v>
      </c>
      <c r="G556" s="29">
        <f t="shared" si="73"/>
        <v>28</v>
      </c>
      <c r="H556" s="29">
        <f t="shared" si="74"/>
        <v>28</v>
      </c>
      <c r="I556" s="3">
        <f>COUNTIF($C$2:$C$736,C556)</f>
        <v>105</v>
      </c>
      <c r="J556" s="3">
        <f t="shared" si="75"/>
        <v>2021</v>
      </c>
      <c r="K556" s="3">
        <f t="shared" si="76"/>
        <v>2021</v>
      </c>
      <c r="L556" s="3">
        <f t="shared" si="77"/>
        <v>27</v>
      </c>
      <c r="M556" s="29">
        <f t="shared" ca="1" si="78"/>
        <v>22</v>
      </c>
      <c r="N556" s="19">
        <f t="shared" si="79"/>
        <v>44390</v>
      </c>
      <c r="O556" s="30">
        <f>INT((N556-A556)/7)+MAX(1,(WEEKDAY(N556,2)&lt;WEEKDAY(A556,2))+1)</f>
        <v>2</v>
      </c>
      <c r="P556" s="30">
        <f>INT((N556-A556)/7)+MAX(1,(WEEKDAY(N556,1)&lt;WEEKDAY(A556,1))+1)</f>
        <v>2</v>
      </c>
    </row>
    <row r="557" spans="1:16">
      <c r="A557" s="19">
        <v>44384</v>
      </c>
      <c r="B557" s="21">
        <f t="shared" si="80"/>
        <v>44384</v>
      </c>
      <c r="C557" s="17">
        <f t="shared" si="72"/>
        <v>3</v>
      </c>
      <c r="D557" s="3">
        <f>COUNTIF($C$2:C557,C557)</f>
        <v>80</v>
      </c>
      <c r="E557" s="3">
        <f>COUNTIF($C$2:C557,C557)</f>
        <v>80</v>
      </c>
      <c r="F557" s="3">
        <f>IF(COUNTIF($C$2:C557,C557)&gt;53,COUNTIF($C$2:C557,C557)-53,COUNTIF($C$2:C557,C557))</f>
        <v>27</v>
      </c>
      <c r="G557" s="29">
        <f t="shared" si="73"/>
        <v>28</v>
      </c>
      <c r="H557" s="29">
        <f t="shared" si="74"/>
        <v>28</v>
      </c>
      <c r="I557" s="3">
        <f>COUNTIF($C$2:$C$736,C557)</f>
        <v>105</v>
      </c>
      <c r="J557" s="3">
        <f t="shared" si="75"/>
        <v>2021</v>
      </c>
      <c r="K557" s="3">
        <f t="shared" si="76"/>
        <v>2021</v>
      </c>
      <c r="L557" s="3">
        <f t="shared" si="77"/>
        <v>27</v>
      </c>
      <c r="M557" s="29">
        <f t="shared" ca="1" si="78"/>
        <v>22</v>
      </c>
      <c r="N557" s="19">
        <f t="shared" si="79"/>
        <v>44391</v>
      </c>
      <c r="O557" s="30">
        <f>INT((N557-A557)/7)+MAX(1,(WEEKDAY(N557,2)&lt;WEEKDAY(A557,2))+1)</f>
        <v>2</v>
      </c>
      <c r="P557" s="30">
        <f>INT((N557-A557)/7)+MAX(1,(WEEKDAY(N557,1)&lt;WEEKDAY(A557,1))+1)</f>
        <v>2</v>
      </c>
    </row>
    <row r="558" spans="1:16">
      <c r="A558" s="19">
        <v>44385</v>
      </c>
      <c r="B558" s="21">
        <f t="shared" si="80"/>
        <v>44385</v>
      </c>
      <c r="C558" s="17">
        <f t="shared" si="72"/>
        <v>4</v>
      </c>
      <c r="D558" s="3">
        <f>COUNTIF($C$2:C558,C558)</f>
        <v>80</v>
      </c>
      <c r="E558" s="3">
        <f>COUNTIF($C$2:C558,C558)</f>
        <v>80</v>
      </c>
      <c r="F558" s="3">
        <f>IF(COUNTIF($C$2:C558,C558)&gt;53,COUNTIF($C$2:C558,C558)-53,COUNTIF($C$2:C558,C558))</f>
        <v>27</v>
      </c>
      <c r="G558" s="29">
        <f t="shared" si="73"/>
        <v>28</v>
      </c>
      <c r="H558" s="29">
        <f t="shared" si="74"/>
        <v>28</v>
      </c>
      <c r="I558" s="3">
        <f>COUNTIF($C$2:$C$736,C558)</f>
        <v>105</v>
      </c>
      <c r="J558" s="3">
        <f t="shared" si="75"/>
        <v>2021</v>
      </c>
      <c r="K558" s="3">
        <f t="shared" si="76"/>
        <v>2021</v>
      </c>
      <c r="L558" s="3">
        <f t="shared" si="77"/>
        <v>27</v>
      </c>
      <c r="M558" s="29">
        <f t="shared" ca="1" si="78"/>
        <v>22</v>
      </c>
      <c r="N558" s="19">
        <f t="shared" si="79"/>
        <v>44392</v>
      </c>
      <c r="O558" s="30">
        <f>INT((N558-A558)/7)+MAX(1,(WEEKDAY(N558,2)&lt;WEEKDAY(A558,2))+1)</f>
        <v>2</v>
      </c>
      <c r="P558" s="30">
        <f>INT((N558-A558)/7)+MAX(1,(WEEKDAY(N558,1)&lt;WEEKDAY(A558,1))+1)</f>
        <v>2</v>
      </c>
    </row>
    <row r="559" spans="1:16">
      <c r="A559" s="19">
        <v>44386</v>
      </c>
      <c r="B559" s="21">
        <f t="shared" si="80"/>
        <v>44386</v>
      </c>
      <c r="C559" s="17">
        <f t="shared" si="72"/>
        <v>5</v>
      </c>
      <c r="D559" s="3">
        <f>COUNTIF($C$2:C559,C559)</f>
        <v>80</v>
      </c>
      <c r="E559" s="3">
        <f>COUNTIF($C$2:C559,C559)</f>
        <v>80</v>
      </c>
      <c r="F559" s="3">
        <f>IF(COUNTIF($C$2:C559,C559)&gt;53,COUNTIF($C$2:C559,C559)-53,COUNTIF($C$2:C559,C559))</f>
        <v>27</v>
      </c>
      <c r="G559" s="29">
        <f t="shared" si="73"/>
        <v>28</v>
      </c>
      <c r="H559" s="29">
        <f t="shared" si="74"/>
        <v>28</v>
      </c>
      <c r="I559" s="3">
        <f>COUNTIF($C$2:$C$736,C559)</f>
        <v>105</v>
      </c>
      <c r="J559" s="3">
        <f t="shared" si="75"/>
        <v>2021</v>
      </c>
      <c r="K559" s="3">
        <f t="shared" si="76"/>
        <v>2021</v>
      </c>
      <c r="L559" s="3">
        <f t="shared" si="77"/>
        <v>28</v>
      </c>
      <c r="M559" s="29">
        <f t="shared" ca="1" si="78"/>
        <v>22</v>
      </c>
      <c r="N559" s="19">
        <f t="shared" si="79"/>
        <v>44393</v>
      </c>
      <c r="O559" s="30">
        <f>INT((N559-A559)/7)+MAX(1,(WEEKDAY(N559,2)&lt;WEEKDAY(A559,2))+1)</f>
        <v>2</v>
      </c>
      <c r="P559" s="30">
        <f>INT((N559-A559)/7)+MAX(1,(WEEKDAY(N559,1)&lt;WEEKDAY(A559,1))+1)</f>
        <v>2</v>
      </c>
    </row>
    <row r="560" spans="1:16">
      <c r="A560" s="19">
        <v>44387</v>
      </c>
      <c r="B560" s="21">
        <f t="shared" si="80"/>
        <v>44387</v>
      </c>
      <c r="C560" s="17">
        <f t="shared" si="72"/>
        <v>6</v>
      </c>
      <c r="D560" s="3">
        <f>COUNTIF($C$2:C560,C560)</f>
        <v>80</v>
      </c>
      <c r="E560" s="3">
        <f>COUNTIF($C$2:C560,C560)</f>
        <v>80</v>
      </c>
      <c r="F560" s="3">
        <f>IF(COUNTIF($C$2:C560,C560)&gt;53,COUNTIF($C$2:C560,C560)-53,COUNTIF($C$2:C560,C560))</f>
        <v>27</v>
      </c>
      <c r="G560" s="29">
        <f t="shared" si="73"/>
        <v>28</v>
      </c>
      <c r="H560" s="29">
        <f t="shared" si="74"/>
        <v>28</v>
      </c>
      <c r="I560" s="3">
        <f>COUNTIF($C$2:$C$736,C560)</f>
        <v>105</v>
      </c>
      <c r="J560" s="3">
        <f t="shared" si="75"/>
        <v>2021</v>
      </c>
      <c r="K560" s="3">
        <f t="shared" si="76"/>
        <v>2021</v>
      </c>
      <c r="L560" s="3">
        <f t="shared" si="77"/>
        <v>28</v>
      </c>
      <c r="M560" s="29">
        <f t="shared" ca="1" si="78"/>
        <v>22</v>
      </c>
      <c r="N560" s="19">
        <f t="shared" si="79"/>
        <v>44394</v>
      </c>
      <c r="O560" s="30">
        <f>INT((N560-A560)/7)+MAX(1,(WEEKDAY(N560,2)&lt;WEEKDAY(A560,2))+1)</f>
        <v>2</v>
      </c>
      <c r="P560" s="30">
        <f>INT((N560-A560)/7)+MAX(1,(WEEKDAY(N560,1)&lt;WEEKDAY(A560,1))+1)</f>
        <v>2</v>
      </c>
    </row>
    <row r="561" spans="1:16">
      <c r="A561" s="19">
        <v>44388</v>
      </c>
      <c r="B561" s="21">
        <f t="shared" si="80"/>
        <v>44388</v>
      </c>
      <c r="C561" s="17">
        <f t="shared" si="72"/>
        <v>7</v>
      </c>
      <c r="D561" s="3">
        <f>COUNTIF($C$2:C561,C561)</f>
        <v>80</v>
      </c>
      <c r="E561" s="3">
        <f>COUNTIF($C$2:C561,C561)</f>
        <v>80</v>
      </c>
      <c r="F561" s="3">
        <f>IF(COUNTIF($C$2:C561,C561)&gt;53,COUNTIF($C$2:C561,C561)-53,COUNTIF($C$2:C561,C561))</f>
        <v>27</v>
      </c>
      <c r="G561" s="29">
        <f t="shared" si="73"/>
        <v>28</v>
      </c>
      <c r="H561" s="29">
        <f t="shared" si="74"/>
        <v>29</v>
      </c>
      <c r="I561" s="3">
        <f>COUNTIF($C$2:$C$736,C561)</f>
        <v>105</v>
      </c>
      <c r="J561" s="3">
        <f t="shared" si="75"/>
        <v>2021</v>
      </c>
      <c r="K561" s="3">
        <f t="shared" si="76"/>
        <v>2021</v>
      </c>
      <c r="L561" s="3">
        <f t="shared" si="77"/>
        <v>28</v>
      </c>
      <c r="M561" s="29">
        <f t="shared" ca="1" si="78"/>
        <v>22</v>
      </c>
      <c r="N561" s="19">
        <f t="shared" si="79"/>
        <v>44395</v>
      </c>
      <c r="O561" s="30">
        <f>INT((N561-A561)/7)+MAX(1,(WEEKDAY(N561,2)&lt;WEEKDAY(A561,2))+1)</f>
        <v>2</v>
      </c>
      <c r="P561" s="30">
        <f>INT((N561-A561)/7)+MAX(1,(WEEKDAY(N561,1)&lt;WEEKDAY(A561,1))+1)</f>
        <v>2</v>
      </c>
    </row>
    <row r="562" spans="1:16">
      <c r="A562" s="19">
        <v>44389</v>
      </c>
      <c r="B562" s="21">
        <f t="shared" si="80"/>
        <v>44389</v>
      </c>
      <c r="C562" s="17">
        <f t="shared" si="72"/>
        <v>1</v>
      </c>
      <c r="D562" s="3">
        <f>COUNTIF($C$2:C562,C562)</f>
        <v>81</v>
      </c>
      <c r="E562" s="3">
        <f>COUNTIF($C$2:C562,C562)</f>
        <v>81</v>
      </c>
      <c r="F562" s="3">
        <f>IF(COUNTIF($C$2:C562,C562)&gt;53,COUNTIF($C$2:C562,C562)-53,COUNTIF($C$2:C562,C562))</f>
        <v>28</v>
      </c>
      <c r="G562" s="29">
        <f t="shared" si="73"/>
        <v>29</v>
      </c>
      <c r="H562" s="29">
        <f t="shared" si="74"/>
        <v>29</v>
      </c>
      <c r="I562" s="3">
        <f>COUNTIF($C$2:$C$736,C562)</f>
        <v>105</v>
      </c>
      <c r="J562" s="3">
        <f t="shared" si="75"/>
        <v>2021</v>
      </c>
      <c r="K562" s="3">
        <f t="shared" si="76"/>
        <v>2021</v>
      </c>
      <c r="L562" s="3">
        <f t="shared" si="77"/>
        <v>28</v>
      </c>
      <c r="M562" s="29">
        <f t="shared" ca="1" si="78"/>
        <v>22</v>
      </c>
      <c r="N562" s="19">
        <f t="shared" si="79"/>
        <v>44396</v>
      </c>
      <c r="O562" s="30">
        <f>INT((N562-A562)/7)+MAX(1,(WEEKDAY(N562,2)&lt;WEEKDAY(A562,2))+1)</f>
        <v>2</v>
      </c>
      <c r="P562" s="30">
        <f>INT((N562-A562)/7)+MAX(1,(WEEKDAY(N562,1)&lt;WEEKDAY(A562,1))+1)</f>
        <v>2</v>
      </c>
    </row>
    <row r="563" spans="1:16">
      <c r="A563" s="19">
        <v>44390</v>
      </c>
      <c r="B563" s="21">
        <f t="shared" si="80"/>
        <v>44390</v>
      </c>
      <c r="C563" s="17">
        <f t="shared" si="72"/>
        <v>2</v>
      </c>
      <c r="D563" s="3">
        <f>COUNTIF($C$2:C563,C563)</f>
        <v>81</v>
      </c>
      <c r="E563" s="3">
        <f>COUNTIF($C$2:C563,C563)</f>
        <v>81</v>
      </c>
      <c r="F563" s="3">
        <f>IF(COUNTIF($C$2:C563,C563)&gt;53,COUNTIF($C$2:C563,C563)-53,COUNTIF($C$2:C563,C563))</f>
        <v>28</v>
      </c>
      <c r="G563" s="29">
        <f t="shared" si="73"/>
        <v>29</v>
      </c>
      <c r="H563" s="29">
        <f t="shared" si="74"/>
        <v>29</v>
      </c>
      <c r="I563" s="3">
        <f>COUNTIF($C$2:$C$736,C563)</f>
        <v>105</v>
      </c>
      <c r="J563" s="3">
        <f t="shared" si="75"/>
        <v>2021</v>
      </c>
      <c r="K563" s="3">
        <f t="shared" si="76"/>
        <v>2021</v>
      </c>
      <c r="L563" s="3">
        <f t="shared" si="77"/>
        <v>28</v>
      </c>
      <c r="M563" s="29">
        <f t="shared" ca="1" si="78"/>
        <v>22</v>
      </c>
      <c r="N563" s="19">
        <f t="shared" si="79"/>
        <v>44397</v>
      </c>
      <c r="O563" s="30">
        <f>INT((N563-A563)/7)+MAX(1,(WEEKDAY(N563,2)&lt;WEEKDAY(A563,2))+1)</f>
        <v>2</v>
      </c>
      <c r="P563" s="30">
        <f>INT((N563-A563)/7)+MAX(1,(WEEKDAY(N563,1)&lt;WEEKDAY(A563,1))+1)</f>
        <v>2</v>
      </c>
    </row>
    <row r="564" spans="1:16">
      <c r="A564" s="19">
        <v>44391</v>
      </c>
      <c r="B564" s="21">
        <f t="shared" si="80"/>
        <v>44391</v>
      </c>
      <c r="C564" s="17">
        <f t="shared" si="72"/>
        <v>3</v>
      </c>
      <c r="D564" s="3">
        <f>COUNTIF($C$2:C564,C564)</f>
        <v>81</v>
      </c>
      <c r="E564" s="3">
        <f>COUNTIF($C$2:C564,C564)</f>
        <v>81</v>
      </c>
      <c r="F564" s="3">
        <f>IF(COUNTIF($C$2:C564,C564)&gt;53,COUNTIF($C$2:C564,C564)-53,COUNTIF($C$2:C564,C564))</f>
        <v>28</v>
      </c>
      <c r="G564" s="29">
        <f t="shared" si="73"/>
        <v>29</v>
      </c>
      <c r="H564" s="29">
        <f t="shared" si="74"/>
        <v>29</v>
      </c>
      <c r="I564" s="3">
        <f>COUNTIF($C$2:$C$736,C564)</f>
        <v>105</v>
      </c>
      <c r="J564" s="3">
        <f t="shared" si="75"/>
        <v>2021</v>
      </c>
      <c r="K564" s="3">
        <f t="shared" si="76"/>
        <v>2021</v>
      </c>
      <c r="L564" s="3">
        <f t="shared" si="77"/>
        <v>28</v>
      </c>
      <c r="M564" s="29">
        <f t="shared" ca="1" si="78"/>
        <v>22</v>
      </c>
      <c r="N564" s="19">
        <f t="shared" si="79"/>
        <v>44398</v>
      </c>
      <c r="O564" s="30">
        <f>INT((N564-A564)/7)+MAX(1,(WEEKDAY(N564,2)&lt;WEEKDAY(A564,2))+1)</f>
        <v>2</v>
      </c>
      <c r="P564" s="30">
        <f>INT((N564-A564)/7)+MAX(1,(WEEKDAY(N564,1)&lt;WEEKDAY(A564,1))+1)</f>
        <v>2</v>
      </c>
    </row>
    <row r="565" spans="1:16">
      <c r="A565" s="19">
        <v>44392</v>
      </c>
      <c r="B565" s="21">
        <f t="shared" si="80"/>
        <v>44392</v>
      </c>
      <c r="C565" s="17">
        <f t="shared" si="72"/>
        <v>4</v>
      </c>
      <c r="D565" s="3">
        <f>COUNTIF($C$2:C565,C565)</f>
        <v>81</v>
      </c>
      <c r="E565" s="3">
        <f>COUNTIF($C$2:C565,C565)</f>
        <v>81</v>
      </c>
      <c r="F565" s="3">
        <f>IF(COUNTIF($C$2:C565,C565)&gt;53,COUNTIF($C$2:C565,C565)-53,COUNTIF($C$2:C565,C565))</f>
        <v>28</v>
      </c>
      <c r="G565" s="29">
        <f t="shared" si="73"/>
        <v>29</v>
      </c>
      <c r="H565" s="29">
        <f t="shared" si="74"/>
        <v>29</v>
      </c>
      <c r="I565" s="3">
        <f>COUNTIF($C$2:$C$736,C565)</f>
        <v>105</v>
      </c>
      <c r="J565" s="3">
        <f t="shared" si="75"/>
        <v>2021</v>
      </c>
      <c r="K565" s="3">
        <f t="shared" si="76"/>
        <v>2021</v>
      </c>
      <c r="L565" s="3">
        <f t="shared" si="77"/>
        <v>28</v>
      </c>
      <c r="M565" s="29">
        <f t="shared" ca="1" si="78"/>
        <v>22</v>
      </c>
      <c r="N565" s="19">
        <f t="shared" si="79"/>
        <v>44399</v>
      </c>
      <c r="O565" s="30">
        <f>INT((N565-A565)/7)+MAX(1,(WEEKDAY(N565,2)&lt;WEEKDAY(A565,2))+1)</f>
        <v>2</v>
      </c>
      <c r="P565" s="30">
        <f>INT((N565-A565)/7)+MAX(1,(WEEKDAY(N565,1)&lt;WEEKDAY(A565,1))+1)</f>
        <v>2</v>
      </c>
    </row>
    <row r="566" spans="1:16">
      <c r="A566" s="19">
        <v>44393</v>
      </c>
      <c r="B566" s="21">
        <f t="shared" si="80"/>
        <v>44393</v>
      </c>
      <c r="C566" s="17">
        <f t="shared" si="72"/>
        <v>5</v>
      </c>
      <c r="D566" s="3">
        <f>COUNTIF($C$2:C566,C566)</f>
        <v>81</v>
      </c>
      <c r="E566" s="3">
        <f>COUNTIF($C$2:C566,C566)</f>
        <v>81</v>
      </c>
      <c r="F566" s="3">
        <f>IF(COUNTIF($C$2:C566,C566)&gt;53,COUNTIF($C$2:C566,C566)-53,COUNTIF($C$2:C566,C566))</f>
        <v>28</v>
      </c>
      <c r="G566" s="29">
        <f t="shared" si="73"/>
        <v>29</v>
      </c>
      <c r="H566" s="29">
        <f t="shared" si="74"/>
        <v>29</v>
      </c>
      <c r="I566" s="3">
        <f>COUNTIF($C$2:$C$736,C566)</f>
        <v>105</v>
      </c>
      <c r="J566" s="3">
        <f t="shared" si="75"/>
        <v>2021</v>
      </c>
      <c r="K566" s="3">
        <f t="shared" si="76"/>
        <v>2021</v>
      </c>
      <c r="L566" s="3">
        <f t="shared" si="77"/>
        <v>29</v>
      </c>
      <c r="M566" s="29">
        <f t="shared" ca="1" si="78"/>
        <v>22</v>
      </c>
      <c r="N566" s="19">
        <f t="shared" si="79"/>
        <v>44400</v>
      </c>
      <c r="O566" s="30">
        <f>INT((N566-A566)/7)+MAX(1,(WEEKDAY(N566,2)&lt;WEEKDAY(A566,2))+1)</f>
        <v>2</v>
      </c>
      <c r="P566" s="30">
        <f>INT((N566-A566)/7)+MAX(1,(WEEKDAY(N566,1)&lt;WEEKDAY(A566,1))+1)</f>
        <v>2</v>
      </c>
    </row>
    <row r="567" spans="1:16">
      <c r="A567" s="19">
        <v>44394</v>
      </c>
      <c r="B567" s="21">
        <f t="shared" si="80"/>
        <v>44394</v>
      </c>
      <c r="C567" s="17">
        <f t="shared" si="72"/>
        <v>6</v>
      </c>
      <c r="D567" s="3">
        <f>COUNTIF($C$2:C567,C567)</f>
        <v>81</v>
      </c>
      <c r="E567" s="3">
        <f>COUNTIF($C$2:C567,C567)</f>
        <v>81</v>
      </c>
      <c r="F567" s="3">
        <f>IF(COUNTIF($C$2:C567,C567)&gt;53,COUNTIF($C$2:C567,C567)-53,COUNTIF($C$2:C567,C567))</f>
        <v>28</v>
      </c>
      <c r="G567" s="29">
        <f t="shared" si="73"/>
        <v>29</v>
      </c>
      <c r="H567" s="29">
        <f t="shared" si="74"/>
        <v>29</v>
      </c>
      <c r="I567" s="3">
        <f>COUNTIF($C$2:$C$736,C567)</f>
        <v>105</v>
      </c>
      <c r="J567" s="3">
        <f t="shared" si="75"/>
        <v>2021</v>
      </c>
      <c r="K567" s="3">
        <f t="shared" si="76"/>
        <v>2021</v>
      </c>
      <c r="L567" s="3">
        <f t="shared" si="77"/>
        <v>29</v>
      </c>
      <c r="M567" s="29">
        <f t="shared" ca="1" si="78"/>
        <v>22</v>
      </c>
      <c r="N567" s="19">
        <f t="shared" si="79"/>
        <v>44401</v>
      </c>
      <c r="O567" s="30">
        <f>INT((N567-A567)/7)+MAX(1,(WEEKDAY(N567,2)&lt;WEEKDAY(A567,2))+1)</f>
        <v>2</v>
      </c>
      <c r="P567" s="30">
        <f>INT((N567-A567)/7)+MAX(1,(WEEKDAY(N567,1)&lt;WEEKDAY(A567,1))+1)</f>
        <v>2</v>
      </c>
    </row>
    <row r="568" spans="1:16">
      <c r="A568" s="19">
        <v>44395</v>
      </c>
      <c r="B568" s="21">
        <f t="shared" si="80"/>
        <v>44395</v>
      </c>
      <c r="C568" s="17">
        <f t="shared" si="72"/>
        <v>7</v>
      </c>
      <c r="D568" s="3">
        <f>COUNTIF($C$2:C568,C568)</f>
        <v>81</v>
      </c>
      <c r="E568" s="3">
        <f>COUNTIF($C$2:C568,C568)</f>
        <v>81</v>
      </c>
      <c r="F568" s="3">
        <f>IF(COUNTIF($C$2:C568,C568)&gt;53,COUNTIF($C$2:C568,C568)-53,COUNTIF($C$2:C568,C568))</f>
        <v>28</v>
      </c>
      <c r="G568" s="29">
        <f t="shared" si="73"/>
        <v>29</v>
      </c>
      <c r="H568" s="29">
        <f t="shared" si="74"/>
        <v>30</v>
      </c>
      <c r="I568" s="3">
        <f>COUNTIF($C$2:$C$736,C568)</f>
        <v>105</v>
      </c>
      <c r="J568" s="3">
        <f t="shared" si="75"/>
        <v>2021</v>
      </c>
      <c r="K568" s="3">
        <f t="shared" si="76"/>
        <v>2021</v>
      </c>
      <c r="L568" s="3">
        <f t="shared" si="77"/>
        <v>29</v>
      </c>
      <c r="M568" s="29">
        <f t="shared" ca="1" si="78"/>
        <v>22</v>
      </c>
      <c r="N568" s="19">
        <f t="shared" si="79"/>
        <v>44402</v>
      </c>
      <c r="O568" s="30">
        <f>INT((N568-A568)/7)+MAX(1,(WEEKDAY(N568,2)&lt;WEEKDAY(A568,2))+1)</f>
        <v>2</v>
      </c>
      <c r="P568" s="30">
        <f>INT((N568-A568)/7)+MAX(1,(WEEKDAY(N568,1)&lt;WEEKDAY(A568,1))+1)</f>
        <v>2</v>
      </c>
    </row>
    <row r="569" spans="1:16">
      <c r="A569" s="19">
        <v>44396</v>
      </c>
      <c r="B569" s="21">
        <f t="shared" si="80"/>
        <v>44396</v>
      </c>
      <c r="C569" s="17">
        <f t="shared" si="72"/>
        <v>1</v>
      </c>
      <c r="D569" s="3">
        <f>COUNTIF($C$2:C569,C569)</f>
        <v>82</v>
      </c>
      <c r="E569" s="3">
        <f>COUNTIF($C$2:C569,C569)</f>
        <v>82</v>
      </c>
      <c r="F569" s="3">
        <f>IF(COUNTIF($C$2:C569,C569)&gt;53,COUNTIF($C$2:C569,C569)-53,COUNTIF($C$2:C569,C569))</f>
        <v>29</v>
      </c>
      <c r="G569" s="29">
        <f t="shared" si="73"/>
        <v>30</v>
      </c>
      <c r="H569" s="29">
        <f t="shared" si="74"/>
        <v>30</v>
      </c>
      <c r="I569" s="3">
        <f>COUNTIF($C$2:$C$736,C569)</f>
        <v>105</v>
      </c>
      <c r="J569" s="3">
        <f t="shared" si="75"/>
        <v>2021</v>
      </c>
      <c r="K569" s="3">
        <f t="shared" si="76"/>
        <v>2021</v>
      </c>
      <c r="L569" s="3">
        <f t="shared" si="77"/>
        <v>29</v>
      </c>
      <c r="M569" s="29">
        <f t="shared" ca="1" si="78"/>
        <v>22</v>
      </c>
      <c r="N569" s="19">
        <f t="shared" si="79"/>
        <v>44403</v>
      </c>
      <c r="O569" s="30">
        <f>INT((N569-A569)/7)+MAX(1,(WEEKDAY(N569,2)&lt;WEEKDAY(A569,2))+1)</f>
        <v>2</v>
      </c>
      <c r="P569" s="30">
        <f>INT((N569-A569)/7)+MAX(1,(WEEKDAY(N569,1)&lt;WEEKDAY(A569,1))+1)</f>
        <v>2</v>
      </c>
    </row>
    <row r="570" spans="1:16">
      <c r="A570" s="19">
        <v>44397</v>
      </c>
      <c r="B570" s="21">
        <f t="shared" si="80"/>
        <v>44397</v>
      </c>
      <c r="C570" s="17">
        <f t="shared" si="72"/>
        <v>2</v>
      </c>
      <c r="D570" s="3">
        <f>COUNTIF($C$2:C570,C570)</f>
        <v>82</v>
      </c>
      <c r="E570" s="3">
        <f>COUNTIF($C$2:C570,C570)</f>
        <v>82</v>
      </c>
      <c r="F570" s="3">
        <f>IF(COUNTIF($C$2:C570,C570)&gt;53,COUNTIF($C$2:C570,C570)-53,COUNTIF($C$2:C570,C570))</f>
        <v>29</v>
      </c>
      <c r="G570" s="29">
        <f t="shared" si="73"/>
        <v>30</v>
      </c>
      <c r="H570" s="29">
        <f t="shared" si="74"/>
        <v>30</v>
      </c>
      <c r="I570" s="3">
        <f>COUNTIF($C$2:$C$736,C570)</f>
        <v>105</v>
      </c>
      <c r="J570" s="3">
        <f t="shared" si="75"/>
        <v>2021</v>
      </c>
      <c r="K570" s="3">
        <f t="shared" si="76"/>
        <v>2021</v>
      </c>
      <c r="L570" s="3">
        <f t="shared" si="77"/>
        <v>29</v>
      </c>
      <c r="M570" s="29">
        <f t="shared" ca="1" si="78"/>
        <v>22</v>
      </c>
      <c r="N570" s="19">
        <f t="shared" si="79"/>
        <v>44404</v>
      </c>
      <c r="O570" s="30">
        <f>INT((N570-A570)/7)+MAX(1,(WEEKDAY(N570,2)&lt;WEEKDAY(A570,2))+1)</f>
        <v>2</v>
      </c>
      <c r="P570" s="30">
        <f>INT((N570-A570)/7)+MAX(1,(WEEKDAY(N570,1)&lt;WEEKDAY(A570,1))+1)</f>
        <v>2</v>
      </c>
    </row>
    <row r="571" spans="1:16">
      <c r="A571" s="19">
        <v>44398</v>
      </c>
      <c r="B571" s="21">
        <f t="shared" si="80"/>
        <v>44398</v>
      </c>
      <c r="C571" s="17">
        <f t="shared" si="72"/>
        <v>3</v>
      </c>
      <c r="D571" s="3">
        <f>COUNTIF($C$2:C571,C571)</f>
        <v>82</v>
      </c>
      <c r="E571" s="3">
        <f>COUNTIF($C$2:C571,C571)</f>
        <v>82</v>
      </c>
      <c r="F571" s="3">
        <f>IF(COUNTIF($C$2:C571,C571)&gt;53,COUNTIF($C$2:C571,C571)-53,COUNTIF($C$2:C571,C571))</f>
        <v>29</v>
      </c>
      <c r="G571" s="29">
        <f t="shared" si="73"/>
        <v>30</v>
      </c>
      <c r="H571" s="29">
        <f t="shared" si="74"/>
        <v>30</v>
      </c>
      <c r="I571" s="3">
        <f>COUNTIF($C$2:$C$736,C571)</f>
        <v>105</v>
      </c>
      <c r="J571" s="3">
        <f t="shared" si="75"/>
        <v>2021</v>
      </c>
      <c r="K571" s="3">
        <f t="shared" si="76"/>
        <v>2021</v>
      </c>
      <c r="L571" s="3">
        <f t="shared" si="77"/>
        <v>29</v>
      </c>
      <c r="M571" s="29">
        <f t="shared" ca="1" si="78"/>
        <v>22</v>
      </c>
      <c r="N571" s="19">
        <f t="shared" si="79"/>
        <v>44405</v>
      </c>
      <c r="O571" s="30">
        <f>INT((N571-A571)/7)+MAX(1,(WEEKDAY(N571,2)&lt;WEEKDAY(A571,2))+1)</f>
        <v>2</v>
      </c>
      <c r="P571" s="30">
        <f>INT((N571-A571)/7)+MAX(1,(WEEKDAY(N571,1)&lt;WEEKDAY(A571,1))+1)</f>
        <v>2</v>
      </c>
    </row>
    <row r="572" spans="1:16">
      <c r="A572" s="19">
        <v>44399</v>
      </c>
      <c r="B572" s="21">
        <f t="shared" si="80"/>
        <v>44399</v>
      </c>
      <c r="C572" s="17">
        <f t="shared" si="72"/>
        <v>4</v>
      </c>
      <c r="D572" s="3">
        <f>COUNTIF($C$2:C572,C572)</f>
        <v>82</v>
      </c>
      <c r="E572" s="3">
        <f>COUNTIF($C$2:C572,C572)</f>
        <v>82</v>
      </c>
      <c r="F572" s="3">
        <f>IF(COUNTIF($C$2:C572,C572)&gt;53,COUNTIF($C$2:C572,C572)-53,COUNTIF($C$2:C572,C572))</f>
        <v>29</v>
      </c>
      <c r="G572" s="29">
        <f t="shared" si="73"/>
        <v>30</v>
      </c>
      <c r="H572" s="29">
        <f t="shared" si="74"/>
        <v>30</v>
      </c>
      <c r="I572" s="3">
        <f>COUNTIF($C$2:$C$736,C572)</f>
        <v>105</v>
      </c>
      <c r="J572" s="3">
        <f t="shared" si="75"/>
        <v>2021</v>
      </c>
      <c r="K572" s="3">
        <f t="shared" si="76"/>
        <v>2021</v>
      </c>
      <c r="L572" s="3">
        <f t="shared" si="77"/>
        <v>29</v>
      </c>
      <c r="M572" s="29">
        <f t="shared" ca="1" si="78"/>
        <v>22</v>
      </c>
      <c r="N572" s="19">
        <f t="shared" si="79"/>
        <v>44406</v>
      </c>
      <c r="O572" s="30">
        <f>INT((N572-A572)/7)+MAX(1,(WEEKDAY(N572,2)&lt;WEEKDAY(A572,2))+1)</f>
        <v>2</v>
      </c>
      <c r="P572" s="30">
        <f>INT((N572-A572)/7)+MAX(1,(WEEKDAY(N572,1)&lt;WEEKDAY(A572,1))+1)</f>
        <v>2</v>
      </c>
    </row>
    <row r="573" spans="1:16">
      <c r="A573" s="19">
        <v>44400</v>
      </c>
      <c r="B573" s="21">
        <f t="shared" si="80"/>
        <v>44400</v>
      </c>
      <c r="C573" s="17">
        <f t="shared" si="72"/>
        <v>5</v>
      </c>
      <c r="D573" s="3">
        <f>COUNTIF($C$2:C573,C573)</f>
        <v>82</v>
      </c>
      <c r="E573" s="3">
        <f>COUNTIF($C$2:C573,C573)</f>
        <v>82</v>
      </c>
      <c r="F573" s="3">
        <f>IF(COUNTIF($C$2:C573,C573)&gt;53,COUNTIF($C$2:C573,C573)-53,COUNTIF($C$2:C573,C573))</f>
        <v>29</v>
      </c>
      <c r="G573" s="29">
        <f t="shared" si="73"/>
        <v>30</v>
      </c>
      <c r="H573" s="29">
        <f t="shared" si="74"/>
        <v>30</v>
      </c>
      <c r="I573" s="3">
        <f>COUNTIF($C$2:$C$736,C573)</f>
        <v>105</v>
      </c>
      <c r="J573" s="3">
        <f t="shared" si="75"/>
        <v>2021</v>
      </c>
      <c r="K573" s="3">
        <f t="shared" si="76"/>
        <v>2021</v>
      </c>
      <c r="L573" s="3">
        <f t="shared" si="77"/>
        <v>30</v>
      </c>
      <c r="M573" s="29">
        <f t="shared" ca="1" si="78"/>
        <v>22</v>
      </c>
      <c r="N573" s="19">
        <f t="shared" si="79"/>
        <v>44407</v>
      </c>
      <c r="O573" s="30">
        <f>INT((N573-A573)/7)+MAX(1,(WEEKDAY(N573,2)&lt;WEEKDAY(A573,2))+1)</f>
        <v>2</v>
      </c>
      <c r="P573" s="30">
        <f>INT((N573-A573)/7)+MAX(1,(WEEKDAY(N573,1)&lt;WEEKDAY(A573,1))+1)</f>
        <v>2</v>
      </c>
    </row>
    <row r="574" spans="1:16">
      <c r="A574" s="19">
        <v>44401</v>
      </c>
      <c r="B574" s="21">
        <f t="shared" si="80"/>
        <v>44401</v>
      </c>
      <c r="C574" s="17">
        <f t="shared" si="72"/>
        <v>6</v>
      </c>
      <c r="D574" s="3">
        <f>COUNTIF($C$2:C574,C574)</f>
        <v>82</v>
      </c>
      <c r="E574" s="3">
        <f>COUNTIF($C$2:C574,C574)</f>
        <v>82</v>
      </c>
      <c r="F574" s="3">
        <f>IF(COUNTIF($C$2:C574,C574)&gt;53,COUNTIF($C$2:C574,C574)-53,COUNTIF($C$2:C574,C574))</f>
        <v>29</v>
      </c>
      <c r="G574" s="29">
        <f t="shared" si="73"/>
        <v>30</v>
      </c>
      <c r="H574" s="29">
        <f t="shared" si="74"/>
        <v>30</v>
      </c>
      <c r="I574" s="3">
        <f>COUNTIF($C$2:$C$736,C574)</f>
        <v>105</v>
      </c>
      <c r="J574" s="3">
        <f t="shared" si="75"/>
        <v>2021</v>
      </c>
      <c r="K574" s="3">
        <f t="shared" si="76"/>
        <v>2021</v>
      </c>
      <c r="L574" s="3">
        <f t="shared" si="77"/>
        <v>30</v>
      </c>
      <c r="M574" s="29">
        <f t="shared" ca="1" si="78"/>
        <v>22</v>
      </c>
      <c r="N574" s="19">
        <f t="shared" si="79"/>
        <v>44408</v>
      </c>
      <c r="O574" s="30">
        <f>INT((N574-A574)/7)+MAX(1,(WEEKDAY(N574,2)&lt;WEEKDAY(A574,2))+1)</f>
        <v>2</v>
      </c>
      <c r="P574" s="30">
        <f>INT((N574-A574)/7)+MAX(1,(WEEKDAY(N574,1)&lt;WEEKDAY(A574,1))+1)</f>
        <v>2</v>
      </c>
    </row>
    <row r="575" spans="1:16">
      <c r="A575" s="19">
        <v>44402</v>
      </c>
      <c r="B575" s="21">
        <f t="shared" si="80"/>
        <v>44402</v>
      </c>
      <c r="C575" s="17">
        <f t="shared" si="72"/>
        <v>7</v>
      </c>
      <c r="D575" s="3">
        <f>COUNTIF($C$2:C575,C575)</f>
        <v>82</v>
      </c>
      <c r="E575" s="3">
        <f>COUNTIF($C$2:C575,C575)</f>
        <v>82</v>
      </c>
      <c r="F575" s="3">
        <f>IF(COUNTIF($C$2:C575,C575)&gt;53,COUNTIF($C$2:C575,C575)-53,COUNTIF($C$2:C575,C575))</f>
        <v>29</v>
      </c>
      <c r="G575" s="29">
        <f t="shared" si="73"/>
        <v>30</v>
      </c>
      <c r="H575" s="29">
        <f t="shared" si="74"/>
        <v>31</v>
      </c>
      <c r="I575" s="3">
        <f>COUNTIF($C$2:$C$736,C575)</f>
        <v>105</v>
      </c>
      <c r="J575" s="3">
        <f t="shared" si="75"/>
        <v>2021</v>
      </c>
      <c r="K575" s="3">
        <f t="shared" si="76"/>
        <v>2021</v>
      </c>
      <c r="L575" s="3">
        <f t="shared" si="77"/>
        <v>30</v>
      </c>
      <c r="M575" s="29">
        <f t="shared" ca="1" si="78"/>
        <v>22</v>
      </c>
      <c r="N575" s="19">
        <f t="shared" si="79"/>
        <v>44409</v>
      </c>
      <c r="O575" s="30">
        <f>INT((N575-A575)/7)+MAX(1,(WEEKDAY(N575,2)&lt;WEEKDAY(A575,2))+1)</f>
        <v>2</v>
      </c>
      <c r="P575" s="30">
        <f>INT((N575-A575)/7)+MAX(1,(WEEKDAY(N575,1)&lt;WEEKDAY(A575,1))+1)</f>
        <v>2</v>
      </c>
    </row>
    <row r="576" spans="1:16">
      <c r="A576" s="19">
        <v>44403</v>
      </c>
      <c r="B576" s="21">
        <f t="shared" si="80"/>
        <v>44403</v>
      </c>
      <c r="C576" s="17">
        <f t="shared" si="72"/>
        <v>1</v>
      </c>
      <c r="D576" s="3">
        <f>COUNTIF($C$2:C576,C576)</f>
        <v>83</v>
      </c>
      <c r="E576" s="3">
        <f>COUNTIF($C$2:C576,C576)</f>
        <v>83</v>
      </c>
      <c r="F576" s="3">
        <f>IF(COUNTIF($C$2:C576,C576)&gt;53,COUNTIF($C$2:C576,C576)-53,COUNTIF($C$2:C576,C576))</f>
        <v>30</v>
      </c>
      <c r="G576" s="29">
        <f t="shared" si="73"/>
        <v>31</v>
      </c>
      <c r="H576" s="29">
        <f t="shared" si="74"/>
        <v>31</v>
      </c>
      <c r="I576" s="3">
        <f>COUNTIF($C$2:$C$736,C576)</f>
        <v>105</v>
      </c>
      <c r="J576" s="3">
        <f t="shared" si="75"/>
        <v>2021</v>
      </c>
      <c r="K576" s="3">
        <f t="shared" si="76"/>
        <v>2021</v>
      </c>
      <c r="L576" s="3">
        <f t="shared" si="77"/>
        <v>30</v>
      </c>
      <c r="M576" s="29">
        <f t="shared" ca="1" si="78"/>
        <v>22</v>
      </c>
      <c r="N576" s="19">
        <f t="shared" si="79"/>
        <v>44410</v>
      </c>
      <c r="O576" s="30">
        <f>INT((N576-A576)/7)+MAX(1,(WEEKDAY(N576,2)&lt;WEEKDAY(A576,2))+1)</f>
        <v>2</v>
      </c>
      <c r="P576" s="30">
        <f>INT((N576-A576)/7)+MAX(1,(WEEKDAY(N576,1)&lt;WEEKDAY(A576,1))+1)</f>
        <v>2</v>
      </c>
    </row>
    <row r="577" spans="1:16">
      <c r="A577" s="19">
        <v>44404</v>
      </c>
      <c r="B577" s="21">
        <f t="shared" si="80"/>
        <v>44404</v>
      </c>
      <c r="C577" s="17">
        <f t="shared" si="72"/>
        <v>2</v>
      </c>
      <c r="D577" s="3">
        <f>COUNTIF($C$2:C577,C577)</f>
        <v>83</v>
      </c>
      <c r="E577" s="3">
        <f>COUNTIF($C$2:C577,C577)</f>
        <v>83</v>
      </c>
      <c r="F577" s="3">
        <f>IF(COUNTIF($C$2:C577,C577)&gt;53,COUNTIF($C$2:C577,C577)-53,COUNTIF($C$2:C577,C577))</f>
        <v>30</v>
      </c>
      <c r="G577" s="29">
        <f t="shared" si="73"/>
        <v>31</v>
      </c>
      <c r="H577" s="29">
        <f t="shared" si="74"/>
        <v>31</v>
      </c>
      <c r="I577" s="3">
        <f>COUNTIF($C$2:$C$736,C577)</f>
        <v>105</v>
      </c>
      <c r="J577" s="3">
        <f t="shared" si="75"/>
        <v>2021</v>
      </c>
      <c r="K577" s="3">
        <f t="shared" si="76"/>
        <v>2021</v>
      </c>
      <c r="L577" s="3">
        <f t="shared" si="77"/>
        <v>30</v>
      </c>
      <c r="M577" s="29">
        <f t="shared" ca="1" si="78"/>
        <v>22</v>
      </c>
      <c r="N577" s="19">
        <f t="shared" si="79"/>
        <v>44411</v>
      </c>
      <c r="O577" s="30">
        <f>INT((N577-A577)/7)+MAX(1,(WEEKDAY(N577,2)&lt;WEEKDAY(A577,2))+1)</f>
        <v>2</v>
      </c>
      <c r="P577" s="30">
        <f>INT((N577-A577)/7)+MAX(1,(WEEKDAY(N577,1)&lt;WEEKDAY(A577,1))+1)</f>
        <v>2</v>
      </c>
    </row>
    <row r="578" spans="1:16">
      <c r="A578" s="19">
        <v>44405</v>
      </c>
      <c r="B578" s="21">
        <f t="shared" si="80"/>
        <v>44405</v>
      </c>
      <c r="C578" s="17">
        <f t="shared" si="72"/>
        <v>3</v>
      </c>
      <c r="D578" s="3">
        <f>COUNTIF($C$2:C578,C578)</f>
        <v>83</v>
      </c>
      <c r="E578" s="3">
        <f>COUNTIF($C$2:C578,C578)</f>
        <v>83</v>
      </c>
      <c r="F578" s="3">
        <f>IF(COUNTIF($C$2:C578,C578)&gt;53,COUNTIF($C$2:C578,C578)-53,COUNTIF($C$2:C578,C578))</f>
        <v>30</v>
      </c>
      <c r="G578" s="29">
        <f t="shared" si="73"/>
        <v>31</v>
      </c>
      <c r="H578" s="29">
        <f t="shared" si="74"/>
        <v>31</v>
      </c>
      <c r="I578" s="3">
        <f>COUNTIF($C$2:$C$736,C578)</f>
        <v>105</v>
      </c>
      <c r="J578" s="3">
        <f t="shared" si="75"/>
        <v>2021</v>
      </c>
      <c r="K578" s="3">
        <f t="shared" si="76"/>
        <v>2021</v>
      </c>
      <c r="L578" s="3">
        <f t="shared" si="77"/>
        <v>30</v>
      </c>
      <c r="M578" s="29">
        <f t="shared" ca="1" si="78"/>
        <v>22</v>
      </c>
      <c r="N578" s="19">
        <f t="shared" si="79"/>
        <v>44412</v>
      </c>
      <c r="O578" s="30">
        <f>INT((N578-A578)/7)+MAX(1,(WEEKDAY(N578,2)&lt;WEEKDAY(A578,2))+1)</f>
        <v>2</v>
      </c>
      <c r="P578" s="30">
        <f>INT((N578-A578)/7)+MAX(1,(WEEKDAY(N578,1)&lt;WEEKDAY(A578,1))+1)</f>
        <v>2</v>
      </c>
    </row>
    <row r="579" spans="1:16">
      <c r="A579" s="19">
        <v>44406</v>
      </c>
      <c r="B579" s="21">
        <f t="shared" si="80"/>
        <v>44406</v>
      </c>
      <c r="C579" s="17">
        <f t="shared" ref="C579:C642" si="81">WEEKDAY(B579,2)</f>
        <v>4</v>
      </c>
      <c r="D579" s="3">
        <f>COUNTIF($C$2:C579,C579)</f>
        <v>83</v>
      </c>
      <c r="E579" s="3">
        <f>COUNTIF($C$2:C579,C579)</f>
        <v>83</v>
      </c>
      <c r="F579" s="3">
        <f>IF(COUNTIF($C$2:C579,C579)&gt;53,COUNTIF($C$2:C579,C579)-53,COUNTIF($C$2:C579,C579))</f>
        <v>30</v>
      </c>
      <c r="G579" s="29">
        <f t="shared" ref="G579:G642" si="82">WEEKNUM(A579,2)</f>
        <v>31</v>
      </c>
      <c r="H579" s="29">
        <f t="shared" ref="H579:H642" si="83">WEEKNUM(A579,1)</f>
        <v>31</v>
      </c>
      <c r="I579" s="3">
        <f>COUNTIF($C$2:$C$736,C579)</f>
        <v>105</v>
      </c>
      <c r="J579" s="3">
        <f t="shared" ref="J579:J642" si="84">YEAR(A579)</f>
        <v>2021</v>
      </c>
      <c r="K579" s="3">
        <f t="shared" ref="K579:K642" si="85">IF(E579&lt;=53,2020,2021)</f>
        <v>2021</v>
      </c>
      <c r="L579" s="3">
        <f t="shared" ref="L579:L642" si="86">INT((A579-DATE(YEAR(A579),1,1))/7)+1</f>
        <v>30</v>
      </c>
      <c r="M579" s="29">
        <f t="shared" ref="M579:M642" ca="1" si="87">WEEKNUM(TODAY())</f>
        <v>22</v>
      </c>
      <c r="N579" s="19">
        <f t="shared" ref="N579:N642" si="88">A579+7</f>
        <v>44413</v>
      </c>
      <c r="O579" s="30">
        <f>INT((N579-A579)/7)+MAX(1,(WEEKDAY(N579,2)&lt;WEEKDAY(A579,2))+1)</f>
        <v>2</v>
      </c>
      <c r="P579" s="30">
        <f>INT((N579-A579)/7)+MAX(1,(WEEKDAY(N579,1)&lt;WEEKDAY(A579,1))+1)</f>
        <v>2</v>
      </c>
    </row>
    <row r="580" spans="1:16">
      <c r="A580" s="19">
        <v>44407</v>
      </c>
      <c r="B580" s="21">
        <f t="shared" si="80"/>
        <v>44407</v>
      </c>
      <c r="C580" s="17">
        <f t="shared" si="81"/>
        <v>5</v>
      </c>
      <c r="D580" s="3">
        <f>COUNTIF($C$2:C580,C580)</f>
        <v>83</v>
      </c>
      <c r="E580" s="3">
        <f>COUNTIF($C$2:C580,C580)</f>
        <v>83</v>
      </c>
      <c r="F580" s="3">
        <f>IF(COUNTIF($C$2:C580,C580)&gt;53,COUNTIF($C$2:C580,C580)-53,COUNTIF($C$2:C580,C580))</f>
        <v>30</v>
      </c>
      <c r="G580" s="29">
        <f t="shared" si="82"/>
        <v>31</v>
      </c>
      <c r="H580" s="29">
        <f t="shared" si="83"/>
        <v>31</v>
      </c>
      <c r="I580" s="3">
        <f>COUNTIF($C$2:$C$736,C580)</f>
        <v>105</v>
      </c>
      <c r="J580" s="3">
        <f t="shared" si="84"/>
        <v>2021</v>
      </c>
      <c r="K580" s="3">
        <f t="shared" si="85"/>
        <v>2021</v>
      </c>
      <c r="L580" s="3">
        <f t="shared" si="86"/>
        <v>31</v>
      </c>
      <c r="M580" s="29">
        <f t="shared" ca="1" si="87"/>
        <v>22</v>
      </c>
      <c r="N580" s="19">
        <f t="shared" si="88"/>
        <v>44414</v>
      </c>
      <c r="O580" s="30">
        <f>INT((N580-A580)/7)+MAX(1,(WEEKDAY(N580,2)&lt;WEEKDAY(A580,2))+1)</f>
        <v>2</v>
      </c>
      <c r="P580" s="30">
        <f>INT((N580-A580)/7)+MAX(1,(WEEKDAY(N580,1)&lt;WEEKDAY(A580,1))+1)</f>
        <v>2</v>
      </c>
    </row>
    <row r="581" spans="1:16">
      <c r="A581" s="19">
        <v>44408</v>
      </c>
      <c r="B581" s="21">
        <f t="shared" ref="B581:B644" si="89">A581</f>
        <v>44408</v>
      </c>
      <c r="C581" s="17">
        <f t="shared" si="81"/>
        <v>6</v>
      </c>
      <c r="D581" s="3">
        <f>COUNTIF($C$2:C581,C581)</f>
        <v>83</v>
      </c>
      <c r="E581" s="3">
        <f>COUNTIF($C$2:C581,C581)</f>
        <v>83</v>
      </c>
      <c r="F581" s="3">
        <f>IF(COUNTIF($C$2:C581,C581)&gt;53,COUNTIF($C$2:C581,C581)-53,COUNTIF($C$2:C581,C581))</f>
        <v>30</v>
      </c>
      <c r="G581" s="29">
        <f t="shared" si="82"/>
        <v>31</v>
      </c>
      <c r="H581" s="29">
        <f t="shared" si="83"/>
        <v>31</v>
      </c>
      <c r="I581" s="3">
        <f>COUNTIF($C$2:$C$736,C581)</f>
        <v>105</v>
      </c>
      <c r="J581" s="3">
        <f t="shared" si="84"/>
        <v>2021</v>
      </c>
      <c r="K581" s="3">
        <f t="shared" si="85"/>
        <v>2021</v>
      </c>
      <c r="L581" s="3">
        <f t="shared" si="86"/>
        <v>31</v>
      </c>
      <c r="M581" s="29">
        <f t="shared" ca="1" si="87"/>
        <v>22</v>
      </c>
      <c r="N581" s="19">
        <f t="shared" si="88"/>
        <v>44415</v>
      </c>
      <c r="O581" s="30">
        <f>INT((N581-A581)/7)+MAX(1,(WEEKDAY(N581,2)&lt;WEEKDAY(A581,2))+1)</f>
        <v>2</v>
      </c>
      <c r="P581" s="30">
        <f>INT((N581-A581)/7)+MAX(1,(WEEKDAY(N581,1)&lt;WEEKDAY(A581,1))+1)</f>
        <v>2</v>
      </c>
    </row>
    <row r="582" spans="1:16">
      <c r="A582" s="19">
        <v>44409</v>
      </c>
      <c r="B582" s="21">
        <f t="shared" si="89"/>
        <v>44409</v>
      </c>
      <c r="C582" s="17">
        <f t="shared" si="81"/>
        <v>7</v>
      </c>
      <c r="D582" s="3">
        <f>COUNTIF($C$2:C582,C582)</f>
        <v>83</v>
      </c>
      <c r="E582" s="3">
        <f>COUNTIF($C$2:C582,C582)</f>
        <v>83</v>
      </c>
      <c r="F582" s="3">
        <f>IF(COUNTIF($C$2:C582,C582)&gt;53,COUNTIF($C$2:C582,C582)-53,COUNTIF($C$2:C582,C582))</f>
        <v>30</v>
      </c>
      <c r="G582" s="29">
        <f t="shared" si="82"/>
        <v>31</v>
      </c>
      <c r="H582" s="29">
        <f t="shared" si="83"/>
        <v>32</v>
      </c>
      <c r="I582" s="3">
        <f>COUNTIF($C$2:$C$736,C582)</f>
        <v>105</v>
      </c>
      <c r="J582" s="3">
        <f t="shared" si="84"/>
        <v>2021</v>
      </c>
      <c r="K582" s="3">
        <f t="shared" si="85"/>
        <v>2021</v>
      </c>
      <c r="L582" s="3">
        <f t="shared" si="86"/>
        <v>31</v>
      </c>
      <c r="M582" s="29">
        <f t="shared" ca="1" si="87"/>
        <v>22</v>
      </c>
      <c r="N582" s="19">
        <f t="shared" si="88"/>
        <v>44416</v>
      </c>
      <c r="O582" s="30">
        <f>INT((N582-A582)/7)+MAX(1,(WEEKDAY(N582,2)&lt;WEEKDAY(A582,2))+1)</f>
        <v>2</v>
      </c>
      <c r="P582" s="30">
        <f>INT((N582-A582)/7)+MAX(1,(WEEKDAY(N582,1)&lt;WEEKDAY(A582,1))+1)</f>
        <v>2</v>
      </c>
    </row>
    <row r="583" spans="1:16">
      <c r="A583" s="19">
        <v>44410</v>
      </c>
      <c r="B583" s="21">
        <f t="shared" si="89"/>
        <v>44410</v>
      </c>
      <c r="C583" s="17">
        <f t="shared" si="81"/>
        <v>1</v>
      </c>
      <c r="D583" s="3">
        <f>COUNTIF($C$2:C583,C583)</f>
        <v>84</v>
      </c>
      <c r="E583" s="3">
        <f>COUNTIF($C$2:C583,C583)</f>
        <v>84</v>
      </c>
      <c r="F583" s="3">
        <f>IF(COUNTIF($C$2:C583,C583)&gt;53,COUNTIF($C$2:C583,C583)-53,COUNTIF($C$2:C583,C583))</f>
        <v>31</v>
      </c>
      <c r="G583" s="29">
        <f t="shared" si="82"/>
        <v>32</v>
      </c>
      <c r="H583" s="29">
        <f t="shared" si="83"/>
        <v>32</v>
      </c>
      <c r="I583" s="3">
        <f>COUNTIF($C$2:$C$736,C583)</f>
        <v>105</v>
      </c>
      <c r="J583" s="3">
        <f t="shared" si="84"/>
        <v>2021</v>
      </c>
      <c r="K583" s="3">
        <f t="shared" si="85"/>
        <v>2021</v>
      </c>
      <c r="L583" s="3">
        <f t="shared" si="86"/>
        <v>31</v>
      </c>
      <c r="M583" s="29">
        <f t="shared" ca="1" si="87"/>
        <v>22</v>
      </c>
      <c r="N583" s="19">
        <f t="shared" si="88"/>
        <v>44417</v>
      </c>
      <c r="O583" s="30">
        <f>INT((N583-A583)/7)+MAX(1,(WEEKDAY(N583,2)&lt;WEEKDAY(A583,2))+1)</f>
        <v>2</v>
      </c>
      <c r="P583" s="30">
        <f>INT((N583-A583)/7)+MAX(1,(WEEKDAY(N583,1)&lt;WEEKDAY(A583,1))+1)</f>
        <v>2</v>
      </c>
    </row>
    <row r="584" spans="1:16">
      <c r="A584" s="19">
        <v>44411</v>
      </c>
      <c r="B584" s="21">
        <f t="shared" si="89"/>
        <v>44411</v>
      </c>
      <c r="C584" s="17">
        <f t="shared" si="81"/>
        <v>2</v>
      </c>
      <c r="D584" s="3">
        <f>COUNTIF($C$2:C584,C584)</f>
        <v>84</v>
      </c>
      <c r="E584" s="3">
        <f>COUNTIF($C$2:C584,C584)</f>
        <v>84</v>
      </c>
      <c r="F584" s="3">
        <f>IF(COUNTIF($C$2:C584,C584)&gt;53,COUNTIF($C$2:C584,C584)-53,COUNTIF($C$2:C584,C584))</f>
        <v>31</v>
      </c>
      <c r="G584" s="29">
        <f t="shared" si="82"/>
        <v>32</v>
      </c>
      <c r="H584" s="29">
        <f t="shared" si="83"/>
        <v>32</v>
      </c>
      <c r="I584" s="3">
        <f>COUNTIF($C$2:$C$736,C584)</f>
        <v>105</v>
      </c>
      <c r="J584" s="3">
        <f t="shared" si="84"/>
        <v>2021</v>
      </c>
      <c r="K584" s="3">
        <f t="shared" si="85"/>
        <v>2021</v>
      </c>
      <c r="L584" s="3">
        <f t="shared" si="86"/>
        <v>31</v>
      </c>
      <c r="M584" s="29">
        <f t="shared" ca="1" si="87"/>
        <v>22</v>
      </c>
      <c r="N584" s="19">
        <f t="shared" si="88"/>
        <v>44418</v>
      </c>
      <c r="O584" s="30">
        <f>INT((N584-A584)/7)+MAX(1,(WEEKDAY(N584,2)&lt;WEEKDAY(A584,2))+1)</f>
        <v>2</v>
      </c>
      <c r="P584" s="30">
        <f>INT((N584-A584)/7)+MAX(1,(WEEKDAY(N584,1)&lt;WEEKDAY(A584,1))+1)</f>
        <v>2</v>
      </c>
    </row>
    <row r="585" spans="1:16">
      <c r="A585" s="19">
        <v>44412</v>
      </c>
      <c r="B585" s="21">
        <f t="shared" si="89"/>
        <v>44412</v>
      </c>
      <c r="C585" s="17">
        <f t="shared" si="81"/>
        <v>3</v>
      </c>
      <c r="D585" s="3">
        <f>COUNTIF($C$2:C585,C585)</f>
        <v>84</v>
      </c>
      <c r="E585" s="3">
        <f>COUNTIF($C$2:C585,C585)</f>
        <v>84</v>
      </c>
      <c r="F585" s="3">
        <f>IF(COUNTIF($C$2:C585,C585)&gt;53,COUNTIF($C$2:C585,C585)-53,COUNTIF($C$2:C585,C585))</f>
        <v>31</v>
      </c>
      <c r="G585" s="29">
        <f t="shared" si="82"/>
        <v>32</v>
      </c>
      <c r="H585" s="29">
        <f t="shared" si="83"/>
        <v>32</v>
      </c>
      <c r="I585" s="3">
        <f>COUNTIF($C$2:$C$736,C585)</f>
        <v>105</v>
      </c>
      <c r="J585" s="3">
        <f t="shared" si="84"/>
        <v>2021</v>
      </c>
      <c r="K585" s="3">
        <f t="shared" si="85"/>
        <v>2021</v>
      </c>
      <c r="L585" s="3">
        <f t="shared" si="86"/>
        <v>31</v>
      </c>
      <c r="M585" s="29">
        <f t="shared" ca="1" si="87"/>
        <v>22</v>
      </c>
      <c r="N585" s="19">
        <f t="shared" si="88"/>
        <v>44419</v>
      </c>
      <c r="O585" s="30">
        <f>INT((N585-A585)/7)+MAX(1,(WEEKDAY(N585,2)&lt;WEEKDAY(A585,2))+1)</f>
        <v>2</v>
      </c>
      <c r="P585" s="30">
        <f>INT((N585-A585)/7)+MAX(1,(WEEKDAY(N585,1)&lt;WEEKDAY(A585,1))+1)</f>
        <v>2</v>
      </c>
    </row>
    <row r="586" spans="1:16">
      <c r="A586" s="19">
        <v>44413</v>
      </c>
      <c r="B586" s="21">
        <f t="shared" si="89"/>
        <v>44413</v>
      </c>
      <c r="C586" s="17">
        <f t="shared" si="81"/>
        <v>4</v>
      </c>
      <c r="D586" s="3">
        <f>COUNTIF($C$2:C586,C586)</f>
        <v>84</v>
      </c>
      <c r="E586" s="3">
        <f>COUNTIF($C$2:C586,C586)</f>
        <v>84</v>
      </c>
      <c r="F586" s="3">
        <f>IF(COUNTIF($C$2:C586,C586)&gt;53,COUNTIF($C$2:C586,C586)-53,COUNTIF($C$2:C586,C586))</f>
        <v>31</v>
      </c>
      <c r="G586" s="29">
        <f t="shared" si="82"/>
        <v>32</v>
      </c>
      <c r="H586" s="29">
        <f t="shared" si="83"/>
        <v>32</v>
      </c>
      <c r="I586" s="3">
        <f>COUNTIF($C$2:$C$736,C586)</f>
        <v>105</v>
      </c>
      <c r="J586" s="3">
        <f t="shared" si="84"/>
        <v>2021</v>
      </c>
      <c r="K586" s="3">
        <f t="shared" si="85"/>
        <v>2021</v>
      </c>
      <c r="L586" s="3">
        <f t="shared" si="86"/>
        <v>31</v>
      </c>
      <c r="M586" s="29">
        <f t="shared" ca="1" si="87"/>
        <v>22</v>
      </c>
      <c r="N586" s="19">
        <f t="shared" si="88"/>
        <v>44420</v>
      </c>
      <c r="O586" s="30">
        <f>INT((N586-A586)/7)+MAX(1,(WEEKDAY(N586,2)&lt;WEEKDAY(A586,2))+1)</f>
        <v>2</v>
      </c>
      <c r="P586" s="30">
        <f>INT((N586-A586)/7)+MAX(1,(WEEKDAY(N586,1)&lt;WEEKDAY(A586,1))+1)</f>
        <v>2</v>
      </c>
    </row>
    <row r="587" spans="1:16">
      <c r="A587" s="19">
        <v>44414</v>
      </c>
      <c r="B587" s="21">
        <f t="shared" si="89"/>
        <v>44414</v>
      </c>
      <c r="C587" s="17">
        <f t="shared" si="81"/>
        <v>5</v>
      </c>
      <c r="D587" s="3">
        <f>COUNTIF($C$2:C587,C587)</f>
        <v>84</v>
      </c>
      <c r="E587" s="3">
        <f>COUNTIF($C$2:C587,C587)</f>
        <v>84</v>
      </c>
      <c r="F587" s="3">
        <f>IF(COUNTIF($C$2:C587,C587)&gt;53,COUNTIF($C$2:C587,C587)-53,COUNTIF($C$2:C587,C587))</f>
        <v>31</v>
      </c>
      <c r="G587" s="29">
        <f t="shared" si="82"/>
        <v>32</v>
      </c>
      <c r="H587" s="29">
        <f t="shared" si="83"/>
        <v>32</v>
      </c>
      <c r="I587" s="3">
        <f>COUNTIF($C$2:$C$736,C587)</f>
        <v>105</v>
      </c>
      <c r="J587" s="3">
        <f t="shared" si="84"/>
        <v>2021</v>
      </c>
      <c r="K587" s="3">
        <f t="shared" si="85"/>
        <v>2021</v>
      </c>
      <c r="L587" s="3">
        <f t="shared" si="86"/>
        <v>32</v>
      </c>
      <c r="M587" s="29">
        <f t="shared" ca="1" si="87"/>
        <v>22</v>
      </c>
      <c r="N587" s="19">
        <f t="shared" si="88"/>
        <v>44421</v>
      </c>
      <c r="O587" s="30">
        <f>INT((N587-A587)/7)+MAX(1,(WEEKDAY(N587,2)&lt;WEEKDAY(A587,2))+1)</f>
        <v>2</v>
      </c>
      <c r="P587" s="30">
        <f>INT((N587-A587)/7)+MAX(1,(WEEKDAY(N587,1)&lt;WEEKDAY(A587,1))+1)</f>
        <v>2</v>
      </c>
    </row>
    <row r="588" spans="1:16">
      <c r="A588" s="19">
        <v>44415</v>
      </c>
      <c r="B588" s="21">
        <f t="shared" si="89"/>
        <v>44415</v>
      </c>
      <c r="C588" s="17">
        <f t="shared" si="81"/>
        <v>6</v>
      </c>
      <c r="D588" s="3">
        <f>COUNTIF($C$2:C588,C588)</f>
        <v>84</v>
      </c>
      <c r="E588" s="3">
        <f>COUNTIF($C$2:C588,C588)</f>
        <v>84</v>
      </c>
      <c r="F588" s="3">
        <f>IF(COUNTIF($C$2:C588,C588)&gt;53,COUNTIF($C$2:C588,C588)-53,COUNTIF($C$2:C588,C588))</f>
        <v>31</v>
      </c>
      <c r="G588" s="29">
        <f t="shared" si="82"/>
        <v>32</v>
      </c>
      <c r="H588" s="29">
        <f t="shared" si="83"/>
        <v>32</v>
      </c>
      <c r="I588" s="3">
        <f>COUNTIF($C$2:$C$736,C588)</f>
        <v>105</v>
      </c>
      <c r="J588" s="3">
        <f t="shared" si="84"/>
        <v>2021</v>
      </c>
      <c r="K588" s="3">
        <f t="shared" si="85"/>
        <v>2021</v>
      </c>
      <c r="L588" s="3">
        <f t="shared" si="86"/>
        <v>32</v>
      </c>
      <c r="M588" s="29">
        <f t="shared" ca="1" si="87"/>
        <v>22</v>
      </c>
      <c r="N588" s="19">
        <f t="shared" si="88"/>
        <v>44422</v>
      </c>
      <c r="O588" s="30">
        <f>INT((N588-A588)/7)+MAX(1,(WEEKDAY(N588,2)&lt;WEEKDAY(A588,2))+1)</f>
        <v>2</v>
      </c>
      <c r="P588" s="30">
        <f>INT((N588-A588)/7)+MAX(1,(WEEKDAY(N588,1)&lt;WEEKDAY(A588,1))+1)</f>
        <v>2</v>
      </c>
    </row>
    <row r="589" spans="1:16">
      <c r="A589" s="19">
        <v>44416</v>
      </c>
      <c r="B589" s="21">
        <f t="shared" si="89"/>
        <v>44416</v>
      </c>
      <c r="C589" s="17">
        <f t="shared" si="81"/>
        <v>7</v>
      </c>
      <c r="D589" s="3">
        <f>COUNTIF($C$2:C589,C589)</f>
        <v>84</v>
      </c>
      <c r="E589" s="3">
        <f>COUNTIF($C$2:C589,C589)</f>
        <v>84</v>
      </c>
      <c r="F589" s="3">
        <f>IF(COUNTIF($C$2:C589,C589)&gt;53,COUNTIF($C$2:C589,C589)-53,COUNTIF($C$2:C589,C589))</f>
        <v>31</v>
      </c>
      <c r="G589" s="29">
        <f t="shared" si="82"/>
        <v>32</v>
      </c>
      <c r="H589" s="29">
        <f t="shared" si="83"/>
        <v>33</v>
      </c>
      <c r="I589" s="3">
        <f>COUNTIF($C$2:$C$736,C589)</f>
        <v>105</v>
      </c>
      <c r="J589" s="3">
        <f t="shared" si="84"/>
        <v>2021</v>
      </c>
      <c r="K589" s="3">
        <f t="shared" si="85"/>
        <v>2021</v>
      </c>
      <c r="L589" s="3">
        <f t="shared" si="86"/>
        <v>32</v>
      </c>
      <c r="M589" s="29">
        <f t="shared" ca="1" si="87"/>
        <v>22</v>
      </c>
      <c r="N589" s="19">
        <f t="shared" si="88"/>
        <v>44423</v>
      </c>
      <c r="O589" s="30">
        <f>INT((N589-A589)/7)+MAX(1,(WEEKDAY(N589,2)&lt;WEEKDAY(A589,2))+1)</f>
        <v>2</v>
      </c>
      <c r="P589" s="30">
        <f>INT((N589-A589)/7)+MAX(1,(WEEKDAY(N589,1)&lt;WEEKDAY(A589,1))+1)</f>
        <v>2</v>
      </c>
    </row>
    <row r="590" spans="1:16">
      <c r="A590" s="19">
        <v>44417</v>
      </c>
      <c r="B590" s="21">
        <f t="shared" si="89"/>
        <v>44417</v>
      </c>
      <c r="C590" s="17">
        <f t="shared" si="81"/>
        <v>1</v>
      </c>
      <c r="D590" s="3">
        <f>COUNTIF($C$2:C590,C590)</f>
        <v>85</v>
      </c>
      <c r="E590" s="3">
        <f>COUNTIF($C$2:C590,C590)</f>
        <v>85</v>
      </c>
      <c r="F590" s="3">
        <f>IF(COUNTIF($C$2:C590,C590)&gt;53,COUNTIF($C$2:C590,C590)-53,COUNTIF($C$2:C590,C590))</f>
        <v>32</v>
      </c>
      <c r="G590" s="29">
        <f t="shared" si="82"/>
        <v>33</v>
      </c>
      <c r="H590" s="29">
        <f t="shared" si="83"/>
        <v>33</v>
      </c>
      <c r="I590" s="3">
        <f>COUNTIF($C$2:$C$736,C590)</f>
        <v>105</v>
      </c>
      <c r="J590" s="3">
        <f t="shared" si="84"/>
        <v>2021</v>
      </c>
      <c r="K590" s="3">
        <f t="shared" si="85"/>
        <v>2021</v>
      </c>
      <c r="L590" s="3">
        <f t="shared" si="86"/>
        <v>32</v>
      </c>
      <c r="M590" s="29">
        <f t="shared" ca="1" si="87"/>
        <v>22</v>
      </c>
      <c r="N590" s="19">
        <f t="shared" si="88"/>
        <v>44424</v>
      </c>
      <c r="O590" s="30">
        <f>INT((N590-A590)/7)+MAX(1,(WEEKDAY(N590,2)&lt;WEEKDAY(A590,2))+1)</f>
        <v>2</v>
      </c>
      <c r="P590" s="30">
        <f>INT((N590-A590)/7)+MAX(1,(WEEKDAY(N590,1)&lt;WEEKDAY(A590,1))+1)</f>
        <v>2</v>
      </c>
    </row>
    <row r="591" spans="1:16">
      <c r="A591" s="19">
        <v>44418</v>
      </c>
      <c r="B591" s="21">
        <f t="shared" si="89"/>
        <v>44418</v>
      </c>
      <c r="C591" s="17">
        <f t="shared" si="81"/>
        <v>2</v>
      </c>
      <c r="D591" s="3">
        <f>COUNTIF($C$2:C591,C591)</f>
        <v>85</v>
      </c>
      <c r="E591" s="3">
        <f>COUNTIF($C$2:C591,C591)</f>
        <v>85</v>
      </c>
      <c r="F591" s="3">
        <f>IF(COUNTIF($C$2:C591,C591)&gt;53,COUNTIF($C$2:C591,C591)-53,COUNTIF($C$2:C591,C591))</f>
        <v>32</v>
      </c>
      <c r="G591" s="29">
        <f t="shared" si="82"/>
        <v>33</v>
      </c>
      <c r="H591" s="29">
        <f t="shared" si="83"/>
        <v>33</v>
      </c>
      <c r="I591" s="3">
        <f>COUNTIF($C$2:$C$736,C591)</f>
        <v>105</v>
      </c>
      <c r="J591" s="3">
        <f t="shared" si="84"/>
        <v>2021</v>
      </c>
      <c r="K591" s="3">
        <f t="shared" si="85"/>
        <v>2021</v>
      </c>
      <c r="L591" s="3">
        <f t="shared" si="86"/>
        <v>32</v>
      </c>
      <c r="M591" s="29">
        <f t="shared" ca="1" si="87"/>
        <v>22</v>
      </c>
      <c r="N591" s="19">
        <f t="shared" si="88"/>
        <v>44425</v>
      </c>
      <c r="O591" s="30">
        <f>INT((N591-A591)/7)+MAX(1,(WEEKDAY(N591,2)&lt;WEEKDAY(A591,2))+1)</f>
        <v>2</v>
      </c>
      <c r="P591" s="30">
        <f>INT((N591-A591)/7)+MAX(1,(WEEKDAY(N591,1)&lt;WEEKDAY(A591,1))+1)</f>
        <v>2</v>
      </c>
    </row>
    <row r="592" spans="1:16">
      <c r="A592" s="19">
        <v>44419</v>
      </c>
      <c r="B592" s="21">
        <f t="shared" si="89"/>
        <v>44419</v>
      </c>
      <c r="C592" s="17">
        <f t="shared" si="81"/>
        <v>3</v>
      </c>
      <c r="D592" s="3">
        <f>COUNTIF($C$2:C592,C592)</f>
        <v>85</v>
      </c>
      <c r="E592" s="3">
        <f>COUNTIF($C$2:C592,C592)</f>
        <v>85</v>
      </c>
      <c r="F592" s="3">
        <f>IF(COUNTIF($C$2:C592,C592)&gt;53,COUNTIF($C$2:C592,C592)-53,COUNTIF($C$2:C592,C592))</f>
        <v>32</v>
      </c>
      <c r="G592" s="29">
        <f t="shared" si="82"/>
        <v>33</v>
      </c>
      <c r="H592" s="29">
        <f t="shared" si="83"/>
        <v>33</v>
      </c>
      <c r="I592" s="3">
        <f>COUNTIF($C$2:$C$736,C592)</f>
        <v>105</v>
      </c>
      <c r="J592" s="3">
        <f t="shared" si="84"/>
        <v>2021</v>
      </c>
      <c r="K592" s="3">
        <f t="shared" si="85"/>
        <v>2021</v>
      </c>
      <c r="L592" s="3">
        <f t="shared" si="86"/>
        <v>32</v>
      </c>
      <c r="M592" s="29">
        <f t="shared" ca="1" si="87"/>
        <v>22</v>
      </c>
      <c r="N592" s="19">
        <f t="shared" si="88"/>
        <v>44426</v>
      </c>
      <c r="O592" s="30">
        <f>INT((N592-A592)/7)+MAX(1,(WEEKDAY(N592,2)&lt;WEEKDAY(A592,2))+1)</f>
        <v>2</v>
      </c>
      <c r="P592" s="30">
        <f>INT((N592-A592)/7)+MAX(1,(WEEKDAY(N592,1)&lt;WEEKDAY(A592,1))+1)</f>
        <v>2</v>
      </c>
    </row>
    <row r="593" spans="1:16">
      <c r="A593" s="19">
        <v>44420</v>
      </c>
      <c r="B593" s="21">
        <f t="shared" si="89"/>
        <v>44420</v>
      </c>
      <c r="C593" s="17">
        <f t="shared" si="81"/>
        <v>4</v>
      </c>
      <c r="D593" s="3">
        <f>COUNTIF($C$2:C593,C593)</f>
        <v>85</v>
      </c>
      <c r="E593" s="3">
        <f>COUNTIF($C$2:C593,C593)</f>
        <v>85</v>
      </c>
      <c r="F593" s="3">
        <f>IF(COUNTIF($C$2:C593,C593)&gt;53,COUNTIF($C$2:C593,C593)-53,COUNTIF($C$2:C593,C593))</f>
        <v>32</v>
      </c>
      <c r="G593" s="29">
        <f t="shared" si="82"/>
        <v>33</v>
      </c>
      <c r="H593" s="29">
        <f t="shared" si="83"/>
        <v>33</v>
      </c>
      <c r="I593" s="3">
        <f>COUNTIF($C$2:$C$736,C593)</f>
        <v>105</v>
      </c>
      <c r="J593" s="3">
        <f t="shared" si="84"/>
        <v>2021</v>
      </c>
      <c r="K593" s="3">
        <f t="shared" si="85"/>
        <v>2021</v>
      </c>
      <c r="L593" s="3">
        <f t="shared" si="86"/>
        <v>32</v>
      </c>
      <c r="M593" s="29">
        <f t="shared" ca="1" si="87"/>
        <v>22</v>
      </c>
      <c r="N593" s="19">
        <f t="shared" si="88"/>
        <v>44427</v>
      </c>
      <c r="O593" s="30">
        <f>INT((N593-A593)/7)+MAX(1,(WEEKDAY(N593,2)&lt;WEEKDAY(A593,2))+1)</f>
        <v>2</v>
      </c>
      <c r="P593" s="30">
        <f>INT((N593-A593)/7)+MAX(1,(WEEKDAY(N593,1)&lt;WEEKDAY(A593,1))+1)</f>
        <v>2</v>
      </c>
    </row>
    <row r="594" spans="1:16">
      <c r="A594" s="19">
        <v>44421</v>
      </c>
      <c r="B594" s="21">
        <f t="shared" si="89"/>
        <v>44421</v>
      </c>
      <c r="C594" s="17">
        <f t="shared" si="81"/>
        <v>5</v>
      </c>
      <c r="D594" s="3">
        <f>COUNTIF($C$2:C594,C594)</f>
        <v>85</v>
      </c>
      <c r="E594" s="3">
        <f>COUNTIF($C$2:C594,C594)</f>
        <v>85</v>
      </c>
      <c r="F594" s="3">
        <f>IF(COUNTIF($C$2:C594,C594)&gt;53,COUNTIF($C$2:C594,C594)-53,COUNTIF($C$2:C594,C594))</f>
        <v>32</v>
      </c>
      <c r="G594" s="29">
        <f t="shared" si="82"/>
        <v>33</v>
      </c>
      <c r="H594" s="29">
        <f t="shared" si="83"/>
        <v>33</v>
      </c>
      <c r="I594" s="3">
        <f>COUNTIF($C$2:$C$736,C594)</f>
        <v>105</v>
      </c>
      <c r="J594" s="3">
        <f t="shared" si="84"/>
        <v>2021</v>
      </c>
      <c r="K594" s="3">
        <f t="shared" si="85"/>
        <v>2021</v>
      </c>
      <c r="L594" s="3">
        <f t="shared" si="86"/>
        <v>33</v>
      </c>
      <c r="M594" s="29">
        <f t="shared" ca="1" si="87"/>
        <v>22</v>
      </c>
      <c r="N594" s="19">
        <f t="shared" si="88"/>
        <v>44428</v>
      </c>
      <c r="O594" s="30">
        <f>INT((N594-A594)/7)+MAX(1,(WEEKDAY(N594,2)&lt;WEEKDAY(A594,2))+1)</f>
        <v>2</v>
      </c>
      <c r="P594" s="30">
        <f>INT((N594-A594)/7)+MAX(1,(WEEKDAY(N594,1)&lt;WEEKDAY(A594,1))+1)</f>
        <v>2</v>
      </c>
    </row>
    <row r="595" spans="1:16">
      <c r="A595" s="19">
        <v>44422</v>
      </c>
      <c r="B595" s="21">
        <f t="shared" si="89"/>
        <v>44422</v>
      </c>
      <c r="C595" s="17">
        <f t="shared" si="81"/>
        <v>6</v>
      </c>
      <c r="D595" s="3">
        <f>COUNTIF($C$2:C595,C595)</f>
        <v>85</v>
      </c>
      <c r="E595" s="3">
        <f>COUNTIF($C$2:C595,C595)</f>
        <v>85</v>
      </c>
      <c r="F595" s="3">
        <f>IF(COUNTIF($C$2:C595,C595)&gt;53,COUNTIF($C$2:C595,C595)-53,COUNTIF($C$2:C595,C595))</f>
        <v>32</v>
      </c>
      <c r="G595" s="29">
        <f t="shared" si="82"/>
        <v>33</v>
      </c>
      <c r="H595" s="29">
        <f t="shared" si="83"/>
        <v>33</v>
      </c>
      <c r="I595" s="3">
        <f>COUNTIF($C$2:$C$736,C595)</f>
        <v>105</v>
      </c>
      <c r="J595" s="3">
        <f t="shared" si="84"/>
        <v>2021</v>
      </c>
      <c r="K595" s="3">
        <f t="shared" si="85"/>
        <v>2021</v>
      </c>
      <c r="L595" s="3">
        <f t="shared" si="86"/>
        <v>33</v>
      </c>
      <c r="M595" s="29">
        <f t="shared" ca="1" si="87"/>
        <v>22</v>
      </c>
      <c r="N595" s="19">
        <f t="shared" si="88"/>
        <v>44429</v>
      </c>
      <c r="O595" s="30">
        <f>INT((N595-A595)/7)+MAX(1,(WEEKDAY(N595,2)&lt;WEEKDAY(A595,2))+1)</f>
        <v>2</v>
      </c>
      <c r="P595" s="30">
        <f>INT((N595-A595)/7)+MAX(1,(WEEKDAY(N595,1)&lt;WEEKDAY(A595,1))+1)</f>
        <v>2</v>
      </c>
    </row>
    <row r="596" spans="1:16">
      <c r="A596" s="19">
        <v>44423</v>
      </c>
      <c r="B596" s="21">
        <f t="shared" si="89"/>
        <v>44423</v>
      </c>
      <c r="C596" s="17">
        <f t="shared" si="81"/>
        <v>7</v>
      </c>
      <c r="D596" s="3">
        <f>COUNTIF($C$2:C596,C596)</f>
        <v>85</v>
      </c>
      <c r="E596" s="3">
        <f>COUNTIF($C$2:C596,C596)</f>
        <v>85</v>
      </c>
      <c r="F596" s="3">
        <f>IF(COUNTIF($C$2:C596,C596)&gt;53,COUNTIF($C$2:C596,C596)-53,COUNTIF($C$2:C596,C596))</f>
        <v>32</v>
      </c>
      <c r="G596" s="29">
        <f t="shared" si="82"/>
        <v>33</v>
      </c>
      <c r="H596" s="29">
        <f t="shared" si="83"/>
        <v>34</v>
      </c>
      <c r="I596" s="3">
        <f>COUNTIF($C$2:$C$736,C596)</f>
        <v>105</v>
      </c>
      <c r="J596" s="3">
        <f t="shared" si="84"/>
        <v>2021</v>
      </c>
      <c r="K596" s="3">
        <f t="shared" si="85"/>
        <v>2021</v>
      </c>
      <c r="L596" s="3">
        <f t="shared" si="86"/>
        <v>33</v>
      </c>
      <c r="M596" s="29">
        <f t="shared" ca="1" si="87"/>
        <v>22</v>
      </c>
      <c r="N596" s="19">
        <f t="shared" si="88"/>
        <v>44430</v>
      </c>
      <c r="O596" s="30">
        <f>INT((N596-A596)/7)+MAX(1,(WEEKDAY(N596,2)&lt;WEEKDAY(A596,2))+1)</f>
        <v>2</v>
      </c>
      <c r="P596" s="30">
        <f>INT((N596-A596)/7)+MAX(1,(WEEKDAY(N596,1)&lt;WEEKDAY(A596,1))+1)</f>
        <v>2</v>
      </c>
    </row>
    <row r="597" spans="1:16">
      <c r="A597" s="19">
        <v>44424</v>
      </c>
      <c r="B597" s="21">
        <f t="shared" si="89"/>
        <v>44424</v>
      </c>
      <c r="C597" s="17">
        <f t="shared" si="81"/>
        <v>1</v>
      </c>
      <c r="D597" s="3">
        <f>COUNTIF($C$2:C597,C597)</f>
        <v>86</v>
      </c>
      <c r="E597" s="3">
        <f>COUNTIF($C$2:C597,C597)</f>
        <v>86</v>
      </c>
      <c r="F597" s="3">
        <f>IF(COUNTIF($C$2:C597,C597)&gt;53,COUNTIF($C$2:C597,C597)-53,COUNTIF($C$2:C597,C597))</f>
        <v>33</v>
      </c>
      <c r="G597" s="29">
        <f t="shared" si="82"/>
        <v>34</v>
      </c>
      <c r="H597" s="29">
        <f t="shared" si="83"/>
        <v>34</v>
      </c>
      <c r="I597" s="3">
        <f>COUNTIF($C$2:$C$736,C597)</f>
        <v>105</v>
      </c>
      <c r="J597" s="3">
        <f t="shared" si="84"/>
        <v>2021</v>
      </c>
      <c r="K597" s="3">
        <f t="shared" si="85"/>
        <v>2021</v>
      </c>
      <c r="L597" s="3">
        <f t="shared" si="86"/>
        <v>33</v>
      </c>
      <c r="M597" s="29">
        <f t="shared" ca="1" si="87"/>
        <v>22</v>
      </c>
      <c r="N597" s="19">
        <f t="shared" si="88"/>
        <v>44431</v>
      </c>
      <c r="O597" s="30">
        <f>INT((N597-A597)/7)+MAX(1,(WEEKDAY(N597,2)&lt;WEEKDAY(A597,2))+1)</f>
        <v>2</v>
      </c>
      <c r="P597" s="30">
        <f>INT((N597-A597)/7)+MAX(1,(WEEKDAY(N597,1)&lt;WEEKDAY(A597,1))+1)</f>
        <v>2</v>
      </c>
    </row>
    <row r="598" spans="1:16">
      <c r="A598" s="19">
        <v>44425</v>
      </c>
      <c r="B598" s="21">
        <f t="shared" si="89"/>
        <v>44425</v>
      </c>
      <c r="C598" s="17">
        <f t="shared" si="81"/>
        <v>2</v>
      </c>
      <c r="D598" s="3">
        <f>COUNTIF($C$2:C598,C598)</f>
        <v>86</v>
      </c>
      <c r="E598" s="3">
        <f>COUNTIF($C$2:C598,C598)</f>
        <v>86</v>
      </c>
      <c r="F598" s="3">
        <f>IF(COUNTIF($C$2:C598,C598)&gt;53,COUNTIF($C$2:C598,C598)-53,COUNTIF($C$2:C598,C598))</f>
        <v>33</v>
      </c>
      <c r="G598" s="29">
        <f t="shared" si="82"/>
        <v>34</v>
      </c>
      <c r="H598" s="29">
        <f t="shared" si="83"/>
        <v>34</v>
      </c>
      <c r="I598" s="3">
        <f>COUNTIF($C$2:$C$736,C598)</f>
        <v>105</v>
      </c>
      <c r="J598" s="3">
        <f t="shared" si="84"/>
        <v>2021</v>
      </c>
      <c r="K598" s="3">
        <f t="shared" si="85"/>
        <v>2021</v>
      </c>
      <c r="L598" s="3">
        <f t="shared" si="86"/>
        <v>33</v>
      </c>
      <c r="M598" s="29">
        <f t="shared" ca="1" si="87"/>
        <v>22</v>
      </c>
      <c r="N598" s="19">
        <f t="shared" si="88"/>
        <v>44432</v>
      </c>
      <c r="O598" s="30">
        <f>INT((N598-A598)/7)+MAX(1,(WEEKDAY(N598,2)&lt;WEEKDAY(A598,2))+1)</f>
        <v>2</v>
      </c>
      <c r="P598" s="30">
        <f>INT((N598-A598)/7)+MAX(1,(WEEKDAY(N598,1)&lt;WEEKDAY(A598,1))+1)</f>
        <v>2</v>
      </c>
    </row>
    <row r="599" spans="1:16">
      <c r="A599" s="19">
        <v>44426</v>
      </c>
      <c r="B599" s="21">
        <f t="shared" si="89"/>
        <v>44426</v>
      </c>
      <c r="C599" s="17">
        <f t="shared" si="81"/>
        <v>3</v>
      </c>
      <c r="D599" s="3">
        <f>COUNTIF($C$2:C599,C599)</f>
        <v>86</v>
      </c>
      <c r="E599" s="3">
        <f>COUNTIF($C$2:C599,C599)</f>
        <v>86</v>
      </c>
      <c r="F599" s="3">
        <f>IF(COUNTIF($C$2:C599,C599)&gt;53,COUNTIF($C$2:C599,C599)-53,COUNTIF($C$2:C599,C599))</f>
        <v>33</v>
      </c>
      <c r="G599" s="29">
        <f t="shared" si="82"/>
        <v>34</v>
      </c>
      <c r="H599" s="29">
        <f t="shared" si="83"/>
        <v>34</v>
      </c>
      <c r="I599" s="3">
        <f>COUNTIF($C$2:$C$736,C599)</f>
        <v>105</v>
      </c>
      <c r="J599" s="3">
        <f t="shared" si="84"/>
        <v>2021</v>
      </c>
      <c r="K599" s="3">
        <f t="shared" si="85"/>
        <v>2021</v>
      </c>
      <c r="L599" s="3">
        <f t="shared" si="86"/>
        <v>33</v>
      </c>
      <c r="M599" s="29">
        <f t="shared" ca="1" si="87"/>
        <v>22</v>
      </c>
      <c r="N599" s="19">
        <f t="shared" si="88"/>
        <v>44433</v>
      </c>
      <c r="O599" s="30">
        <f>INT((N599-A599)/7)+MAX(1,(WEEKDAY(N599,2)&lt;WEEKDAY(A599,2))+1)</f>
        <v>2</v>
      </c>
      <c r="P599" s="30">
        <f>INT((N599-A599)/7)+MAX(1,(WEEKDAY(N599,1)&lt;WEEKDAY(A599,1))+1)</f>
        <v>2</v>
      </c>
    </row>
    <row r="600" spans="1:16">
      <c r="A600" s="19">
        <v>44427</v>
      </c>
      <c r="B600" s="21">
        <f t="shared" si="89"/>
        <v>44427</v>
      </c>
      <c r="C600" s="17">
        <f t="shared" si="81"/>
        <v>4</v>
      </c>
      <c r="D600" s="3">
        <f>COUNTIF($C$2:C600,C600)</f>
        <v>86</v>
      </c>
      <c r="E600" s="3">
        <f>COUNTIF($C$2:C600,C600)</f>
        <v>86</v>
      </c>
      <c r="F600" s="3">
        <f>IF(COUNTIF($C$2:C600,C600)&gt;53,COUNTIF($C$2:C600,C600)-53,COUNTIF($C$2:C600,C600))</f>
        <v>33</v>
      </c>
      <c r="G600" s="29">
        <f t="shared" si="82"/>
        <v>34</v>
      </c>
      <c r="H600" s="29">
        <f t="shared" si="83"/>
        <v>34</v>
      </c>
      <c r="I600" s="3">
        <f>COUNTIF($C$2:$C$736,C600)</f>
        <v>105</v>
      </c>
      <c r="J600" s="3">
        <f t="shared" si="84"/>
        <v>2021</v>
      </c>
      <c r="K600" s="3">
        <f t="shared" si="85"/>
        <v>2021</v>
      </c>
      <c r="L600" s="3">
        <f t="shared" si="86"/>
        <v>33</v>
      </c>
      <c r="M600" s="29">
        <f t="shared" ca="1" si="87"/>
        <v>22</v>
      </c>
      <c r="N600" s="19">
        <f t="shared" si="88"/>
        <v>44434</v>
      </c>
      <c r="O600" s="30">
        <f>INT((N600-A600)/7)+MAX(1,(WEEKDAY(N600,2)&lt;WEEKDAY(A600,2))+1)</f>
        <v>2</v>
      </c>
      <c r="P600" s="30">
        <f>INT((N600-A600)/7)+MAX(1,(WEEKDAY(N600,1)&lt;WEEKDAY(A600,1))+1)</f>
        <v>2</v>
      </c>
    </row>
    <row r="601" spans="1:16">
      <c r="A601" s="19">
        <v>44428</v>
      </c>
      <c r="B601" s="21">
        <f t="shared" si="89"/>
        <v>44428</v>
      </c>
      <c r="C601" s="17">
        <f t="shared" si="81"/>
        <v>5</v>
      </c>
      <c r="D601" s="3">
        <f>COUNTIF($C$2:C601,C601)</f>
        <v>86</v>
      </c>
      <c r="E601" s="3">
        <f>COUNTIF($C$2:C601,C601)</f>
        <v>86</v>
      </c>
      <c r="F601" s="3">
        <f>IF(COUNTIF($C$2:C601,C601)&gt;53,COUNTIF($C$2:C601,C601)-53,COUNTIF($C$2:C601,C601))</f>
        <v>33</v>
      </c>
      <c r="G601" s="29">
        <f t="shared" si="82"/>
        <v>34</v>
      </c>
      <c r="H601" s="29">
        <f t="shared" si="83"/>
        <v>34</v>
      </c>
      <c r="I601" s="3">
        <f>COUNTIF($C$2:$C$736,C601)</f>
        <v>105</v>
      </c>
      <c r="J601" s="3">
        <f t="shared" si="84"/>
        <v>2021</v>
      </c>
      <c r="K601" s="3">
        <f t="shared" si="85"/>
        <v>2021</v>
      </c>
      <c r="L601" s="3">
        <f t="shared" si="86"/>
        <v>34</v>
      </c>
      <c r="M601" s="29">
        <f t="shared" ca="1" si="87"/>
        <v>22</v>
      </c>
      <c r="N601" s="19">
        <f t="shared" si="88"/>
        <v>44435</v>
      </c>
      <c r="O601" s="30">
        <f>INT((N601-A601)/7)+MAX(1,(WEEKDAY(N601,2)&lt;WEEKDAY(A601,2))+1)</f>
        <v>2</v>
      </c>
      <c r="P601" s="30">
        <f>INT((N601-A601)/7)+MAX(1,(WEEKDAY(N601,1)&lt;WEEKDAY(A601,1))+1)</f>
        <v>2</v>
      </c>
    </row>
    <row r="602" spans="1:16">
      <c r="A602" s="19">
        <v>44429</v>
      </c>
      <c r="B602" s="21">
        <f t="shared" si="89"/>
        <v>44429</v>
      </c>
      <c r="C602" s="17">
        <f t="shared" si="81"/>
        <v>6</v>
      </c>
      <c r="D602" s="3">
        <f>COUNTIF($C$2:C602,C602)</f>
        <v>86</v>
      </c>
      <c r="E602" s="3">
        <f>COUNTIF($C$2:C602,C602)</f>
        <v>86</v>
      </c>
      <c r="F602" s="3">
        <f>IF(COUNTIF($C$2:C602,C602)&gt;53,COUNTIF($C$2:C602,C602)-53,COUNTIF($C$2:C602,C602))</f>
        <v>33</v>
      </c>
      <c r="G602" s="29">
        <f t="shared" si="82"/>
        <v>34</v>
      </c>
      <c r="H602" s="29">
        <f t="shared" si="83"/>
        <v>34</v>
      </c>
      <c r="I602" s="3">
        <f>COUNTIF($C$2:$C$736,C602)</f>
        <v>105</v>
      </c>
      <c r="J602" s="3">
        <f t="shared" si="84"/>
        <v>2021</v>
      </c>
      <c r="K602" s="3">
        <f t="shared" si="85"/>
        <v>2021</v>
      </c>
      <c r="L602" s="3">
        <f t="shared" si="86"/>
        <v>34</v>
      </c>
      <c r="M602" s="29">
        <f t="shared" ca="1" si="87"/>
        <v>22</v>
      </c>
      <c r="N602" s="19">
        <f t="shared" si="88"/>
        <v>44436</v>
      </c>
      <c r="O602" s="30">
        <f>INT((N602-A602)/7)+MAX(1,(WEEKDAY(N602,2)&lt;WEEKDAY(A602,2))+1)</f>
        <v>2</v>
      </c>
      <c r="P602" s="30">
        <f>INT((N602-A602)/7)+MAX(1,(WEEKDAY(N602,1)&lt;WEEKDAY(A602,1))+1)</f>
        <v>2</v>
      </c>
    </row>
    <row r="603" spans="1:16">
      <c r="A603" s="19">
        <v>44430</v>
      </c>
      <c r="B603" s="21">
        <f t="shared" si="89"/>
        <v>44430</v>
      </c>
      <c r="C603" s="17">
        <f t="shared" si="81"/>
        <v>7</v>
      </c>
      <c r="D603" s="3">
        <f>COUNTIF($C$2:C603,C603)</f>
        <v>86</v>
      </c>
      <c r="E603" s="3">
        <f>COUNTIF($C$2:C603,C603)</f>
        <v>86</v>
      </c>
      <c r="F603" s="3">
        <f>IF(COUNTIF($C$2:C603,C603)&gt;53,COUNTIF($C$2:C603,C603)-53,COUNTIF($C$2:C603,C603))</f>
        <v>33</v>
      </c>
      <c r="G603" s="29">
        <f t="shared" si="82"/>
        <v>34</v>
      </c>
      <c r="H603" s="29">
        <f t="shared" si="83"/>
        <v>35</v>
      </c>
      <c r="I603" s="3">
        <f>COUNTIF($C$2:$C$736,C603)</f>
        <v>105</v>
      </c>
      <c r="J603" s="3">
        <f t="shared" si="84"/>
        <v>2021</v>
      </c>
      <c r="K603" s="3">
        <f t="shared" si="85"/>
        <v>2021</v>
      </c>
      <c r="L603" s="3">
        <f t="shared" si="86"/>
        <v>34</v>
      </c>
      <c r="M603" s="29">
        <f t="shared" ca="1" si="87"/>
        <v>22</v>
      </c>
      <c r="N603" s="19">
        <f t="shared" si="88"/>
        <v>44437</v>
      </c>
      <c r="O603" s="30">
        <f>INT((N603-A603)/7)+MAX(1,(WEEKDAY(N603,2)&lt;WEEKDAY(A603,2))+1)</f>
        <v>2</v>
      </c>
      <c r="P603" s="30">
        <f>INT((N603-A603)/7)+MAX(1,(WEEKDAY(N603,1)&lt;WEEKDAY(A603,1))+1)</f>
        <v>2</v>
      </c>
    </row>
    <row r="604" spans="1:16">
      <c r="A604" s="19">
        <v>44431</v>
      </c>
      <c r="B604" s="21">
        <f t="shared" si="89"/>
        <v>44431</v>
      </c>
      <c r="C604" s="17">
        <f t="shared" si="81"/>
        <v>1</v>
      </c>
      <c r="D604" s="3">
        <f>COUNTIF($C$2:C604,C604)</f>
        <v>87</v>
      </c>
      <c r="E604" s="3">
        <f>COUNTIF($C$2:C604,C604)</f>
        <v>87</v>
      </c>
      <c r="F604" s="3">
        <f>IF(COUNTIF($C$2:C604,C604)&gt;53,COUNTIF($C$2:C604,C604)-53,COUNTIF($C$2:C604,C604))</f>
        <v>34</v>
      </c>
      <c r="G604" s="29">
        <f t="shared" si="82"/>
        <v>35</v>
      </c>
      <c r="H604" s="29">
        <f t="shared" si="83"/>
        <v>35</v>
      </c>
      <c r="I604" s="3">
        <f>COUNTIF($C$2:$C$736,C604)</f>
        <v>105</v>
      </c>
      <c r="J604" s="3">
        <f t="shared" si="84"/>
        <v>2021</v>
      </c>
      <c r="K604" s="3">
        <f t="shared" si="85"/>
        <v>2021</v>
      </c>
      <c r="L604" s="3">
        <f t="shared" si="86"/>
        <v>34</v>
      </c>
      <c r="M604" s="29">
        <f t="shared" ca="1" si="87"/>
        <v>22</v>
      </c>
      <c r="N604" s="19">
        <f t="shared" si="88"/>
        <v>44438</v>
      </c>
      <c r="O604" s="30">
        <f>INT((N604-A604)/7)+MAX(1,(WEEKDAY(N604,2)&lt;WEEKDAY(A604,2))+1)</f>
        <v>2</v>
      </c>
      <c r="P604" s="30">
        <f>INT((N604-A604)/7)+MAX(1,(WEEKDAY(N604,1)&lt;WEEKDAY(A604,1))+1)</f>
        <v>2</v>
      </c>
    </row>
    <row r="605" spans="1:16">
      <c r="A605" s="19">
        <v>44432</v>
      </c>
      <c r="B605" s="21">
        <f t="shared" si="89"/>
        <v>44432</v>
      </c>
      <c r="C605" s="17">
        <f t="shared" si="81"/>
        <v>2</v>
      </c>
      <c r="D605" s="3">
        <f>COUNTIF($C$2:C605,C605)</f>
        <v>87</v>
      </c>
      <c r="E605" s="3">
        <f>COUNTIF($C$2:C605,C605)</f>
        <v>87</v>
      </c>
      <c r="F605" s="3">
        <f>IF(COUNTIF($C$2:C605,C605)&gt;53,COUNTIF($C$2:C605,C605)-53,COUNTIF($C$2:C605,C605))</f>
        <v>34</v>
      </c>
      <c r="G605" s="29">
        <f t="shared" si="82"/>
        <v>35</v>
      </c>
      <c r="H605" s="29">
        <f t="shared" si="83"/>
        <v>35</v>
      </c>
      <c r="I605" s="3">
        <f>COUNTIF($C$2:$C$736,C605)</f>
        <v>105</v>
      </c>
      <c r="J605" s="3">
        <f t="shared" si="84"/>
        <v>2021</v>
      </c>
      <c r="K605" s="3">
        <f t="shared" si="85"/>
        <v>2021</v>
      </c>
      <c r="L605" s="3">
        <f t="shared" si="86"/>
        <v>34</v>
      </c>
      <c r="M605" s="29">
        <f t="shared" ca="1" si="87"/>
        <v>22</v>
      </c>
      <c r="N605" s="19">
        <f t="shared" si="88"/>
        <v>44439</v>
      </c>
      <c r="O605" s="30">
        <f>INT((N605-A605)/7)+MAX(1,(WEEKDAY(N605,2)&lt;WEEKDAY(A605,2))+1)</f>
        <v>2</v>
      </c>
      <c r="P605" s="30">
        <f>INT((N605-A605)/7)+MAX(1,(WEEKDAY(N605,1)&lt;WEEKDAY(A605,1))+1)</f>
        <v>2</v>
      </c>
    </row>
    <row r="606" spans="1:16">
      <c r="A606" s="19">
        <v>44433</v>
      </c>
      <c r="B606" s="21">
        <f t="shared" si="89"/>
        <v>44433</v>
      </c>
      <c r="C606" s="17">
        <f t="shared" si="81"/>
        <v>3</v>
      </c>
      <c r="D606" s="3">
        <f>COUNTIF($C$2:C606,C606)</f>
        <v>87</v>
      </c>
      <c r="E606" s="3">
        <f>COUNTIF($C$2:C606,C606)</f>
        <v>87</v>
      </c>
      <c r="F606" s="3">
        <f>IF(COUNTIF($C$2:C606,C606)&gt;53,COUNTIF($C$2:C606,C606)-53,COUNTIF($C$2:C606,C606))</f>
        <v>34</v>
      </c>
      <c r="G606" s="29">
        <f t="shared" si="82"/>
        <v>35</v>
      </c>
      <c r="H606" s="29">
        <f t="shared" si="83"/>
        <v>35</v>
      </c>
      <c r="I606" s="3">
        <f>COUNTIF($C$2:$C$736,C606)</f>
        <v>105</v>
      </c>
      <c r="J606" s="3">
        <f t="shared" si="84"/>
        <v>2021</v>
      </c>
      <c r="K606" s="3">
        <f t="shared" si="85"/>
        <v>2021</v>
      </c>
      <c r="L606" s="3">
        <f t="shared" si="86"/>
        <v>34</v>
      </c>
      <c r="M606" s="29">
        <f t="shared" ca="1" si="87"/>
        <v>22</v>
      </c>
      <c r="N606" s="19">
        <f t="shared" si="88"/>
        <v>44440</v>
      </c>
      <c r="O606" s="30">
        <f>INT((N606-A606)/7)+MAX(1,(WEEKDAY(N606,2)&lt;WEEKDAY(A606,2))+1)</f>
        <v>2</v>
      </c>
      <c r="P606" s="30">
        <f>INT((N606-A606)/7)+MAX(1,(WEEKDAY(N606,1)&lt;WEEKDAY(A606,1))+1)</f>
        <v>2</v>
      </c>
    </row>
    <row r="607" spans="1:16">
      <c r="A607" s="19">
        <v>44434</v>
      </c>
      <c r="B607" s="21">
        <f t="shared" si="89"/>
        <v>44434</v>
      </c>
      <c r="C607" s="17">
        <f t="shared" si="81"/>
        <v>4</v>
      </c>
      <c r="D607" s="3">
        <f>COUNTIF($C$2:C607,C607)</f>
        <v>87</v>
      </c>
      <c r="E607" s="3">
        <f>COUNTIF($C$2:C607,C607)</f>
        <v>87</v>
      </c>
      <c r="F607" s="3">
        <f>IF(COUNTIF($C$2:C607,C607)&gt;53,COUNTIF($C$2:C607,C607)-53,COUNTIF($C$2:C607,C607))</f>
        <v>34</v>
      </c>
      <c r="G607" s="29">
        <f t="shared" si="82"/>
        <v>35</v>
      </c>
      <c r="H607" s="29">
        <f t="shared" si="83"/>
        <v>35</v>
      </c>
      <c r="I607" s="3">
        <f>COUNTIF($C$2:$C$736,C607)</f>
        <v>105</v>
      </c>
      <c r="J607" s="3">
        <f t="shared" si="84"/>
        <v>2021</v>
      </c>
      <c r="K607" s="3">
        <f t="shared" si="85"/>
        <v>2021</v>
      </c>
      <c r="L607" s="3">
        <f t="shared" si="86"/>
        <v>34</v>
      </c>
      <c r="M607" s="29">
        <f t="shared" ca="1" si="87"/>
        <v>22</v>
      </c>
      <c r="N607" s="19">
        <f t="shared" si="88"/>
        <v>44441</v>
      </c>
      <c r="O607" s="30">
        <f>INT((N607-A607)/7)+MAX(1,(WEEKDAY(N607,2)&lt;WEEKDAY(A607,2))+1)</f>
        <v>2</v>
      </c>
      <c r="P607" s="30">
        <f>INT((N607-A607)/7)+MAX(1,(WEEKDAY(N607,1)&lt;WEEKDAY(A607,1))+1)</f>
        <v>2</v>
      </c>
    </row>
    <row r="608" spans="1:16">
      <c r="A608" s="19">
        <v>44435</v>
      </c>
      <c r="B608" s="21">
        <f t="shared" si="89"/>
        <v>44435</v>
      </c>
      <c r="C608" s="17">
        <f t="shared" si="81"/>
        <v>5</v>
      </c>
      <c r="D608" s="3">
        <f>COUNTIF($C$2:C608,C608)</f>
        <v>87</v>
      </c>
      <c r="E608" s="3">
        <f>COUNTIF($C$2:C608,C608)</f>
        <v>87</v>
      </c>
      <c r="F608" s="3">
        <f>IF(COUNTIF($C$2:C608,C608)&gt;53,COUNTIF($C$2:C608,C608)-53,COUNTIF($C$2:C608,C608))</f>
        <v>34</v>
      </c>
      <c r="G608" s="29">
        <f t="shared" si="82"/>
        <v>35</v>
      </c>
      <c r="H608" s="29">
        <f t="shared" si="83"/>
        <v>35</v>
      </c>
      <c r="I608" s="3">
        <f>COUNTIF($C$2:$C$736,C608)</f>
        <v>105</v>
      </c>
      <c r="J608" s="3">
        <f t="shared" si="84"/>
        <v>2021</v>
      </c>
      <c r="K608" s="3">
        <f t="shared" si="85"/>
        <v>2021</v>
      </c>
      <c r="L608" s="3">
        <f t="shared" si="86"/>
        <v>35</v>
      </c>
      <c r="M608" s="29">
        <f t="shared" ca="1" si="87"/>
        <v>22</v>
      </c>
      <c r="N608" s="19">
        <f t="shared" si="88"/>
        <v>44442</v>
      </c>
      <c r="O608" s="30">
        <f>INT((N608-A608)/7)+MAX(1,(WEEKDAY(N608,2)&lt;WEEKDAY(A608,2))+1)</f>
        <v>2</v>
      </c>
      <c r="P608" s="30">
        <f>INT((N608-A608)/7)+MAX(1,(WEEKDAY(N608,1)&lt;WEEKDAY(A608,1))+1)</f>
        <v>2</v>
      </c>
    </row>
    <row r="609" spans="1:16">
      <c r="A609" s="19">
        <v>44436</v>
      </c>
      <c r="B609" s="21">
        <f t="shared" si="89"/>
        <v>44436</v>
      </c>
      <c r="C609" s="17">
        <f t="shared" si="81"/>
        <v>6</v>
      </c>
      <c r="D609" s="3">
        <f>COUNTIF($C$2:C609,C609)</f>
        <v>87</v>
      </c>
      <c r="E609" s="3">
        <f>COUNTIF($C$2:C609,C609)</f>
        <v>87</v>
      </c>
      <c r="F609" s="3">
        <f>IF(COUNTIF($C$2:C609,C609)&gt;53,COUNTIF($C$2:C609,C609)-53,COUNTIF($C$2:C609,C609))</f>
        <v>34</v>
      </c>
      <c r="G609" s="29">
        <f t="shared" si="82"/>
        <v>35</v>
      </c>
      <c r="H609" s="29">
        <f t="shared" si="83"/>
        <v>35</v>
      </c>
      <c r="I609" s="3">
        <f>COUNTIF($C$2:$C$736,C609)</f>
        <v>105</v>
      </c>
      <c r="J609" s="3">
        <f t="shared" si="84"/>
        <v>2021</v>
      </c>
      <c r="K609" s="3">
        <f t="shared" si="85"/>
        <v>2021</v>
      </c>
      <c r="L609" s="3">
        <f t="shared" si="86"/>
        <v>35</v>
      </c>
      <c r="M609" s="29">
        <f t="shared" ca="1" si="87"/>
        <v>22</v>
      </c>
      <c r="N609" s="19">
        <f t="shared" si="88"/>
        <v>44443</v>
      </c>
      <c r="O609" s="30">
        <f>INT((N609-A609)/7)+MAX(1,(WEEKDAY(N609,2)&lt;WEEKDAY(A609,2))+1)</f>
        <v>2</v>
      </c>
      <c r="P609" s="30">
        <f>INT((N609-A609)/7)+MAX(1,(WEEKDAY(N609,1)&lt;WEEKDAY(A609,1))+1)</f>
        <v>2</v>
      </c>
    </row>
    <row r="610" spans="1:16">
      <c r="A610" s="19">
        <v>44437</v>
      </c>
      <c r="B610" s="21">
        <f t="shared" si="89"/>
        <v>44437</v>
      </c>
      <c r="C610" s="17">
        <f t="shared" si="81"/>
        <v>7</v>
      </c>
      <c r="D610" s="3">
        <f>COUNTIF($C$2:C610,C610)</f>
        <v>87</v>
      </c>
      <c r="E610" s="3">
        <f>COUNTIF($C$2:C610,C610)</f>
        <v>87</v>
      </c>
      <c r="F610" s="3">
        <f>IF(COUNTIF($C$2:C610,C610)&gt;53,COUNTIF($C$2:C610,C610)-53,COUNTIF($C$2:C610,C610))</f>
        <v>34</v>
      </c>
      <c r="G610" s="29">
        <f t="shared" si="82"/>
        <v>35</v>
      </c>
      <c r="H610" s="29">
        <f t="shared" si="83"/>
        <v>36</v>
      </c>
      <c r="I610" s="3">
        <f>COUNTIF($C$2:$C$736,C610)</f>
        <v>105</v>
      </c>
      <c r="J610" s="3">
        <f t="shared" si="84"/>
        <v>2021</v>
      </c>
      <c r="K610" s="3">
        <f t="shared" si="85"/>
        <v>2021</v>
      </c>
      <c r="L610" s="3">
        <f t="shared" si="86"/>
        <v>35</v>
      </c>
      <c r="M610" s="29">
        <f t="shared" ca="1" si="87"/>
        <v>22</v>
      </c>
      <c r="N610" s="19">
        <f t="shared" si="88"/>
        <v>44444</v>
      </c>
      <c r="O610" s="30">
        <f>INT((N610-A610)/7)+MAX(1,(WEEKDAY(N610,2)&lt;WEEKDAY(A610,2))+1)</f>
        <v>2</v>
      </c>
      <c r="P610" s="30">
        <f>INT((N610-A610)/7)+MAX(1,(WEEKDAY(N610,1)&lt;WEEKDAY(A610,1))+1)</f>
        <v>2</v>
      </c>
    </row>
    <row r="611" spans="1:16">
      <c r="A611" s="19">
        <v>44438</v>
      </c>
      <c r="B611" s="21">
        <f t="shared" si="89"/>
        <v>44438</v>
      </c>
      <c r="C611" s="17">
        <f t="shared" si="81"/>
        <v>1</v>
      </c>
      <c r="D611" s="3">
        <f>COUNTIF($C$2:C611,C611)</f>
        <v>88</v>
      </c>
      <c r="E611" s="3">
        <f>COUNTIF($C$2:C611,C611)</f>
        <v>88</v>
      </c>
      <c r="F611" s="3">
        <f>IF(COUNTIF($C$2:C611,C611)&gt;53,COUNTIF($C$2:C611,C611)-53,COUNTIF($C$2:C611,C611))</f>
        <v>35</v>
      </c>
      <c r="G611" s="29">
        <f t="shared" si="82"/>
        <v>36</v>
      </c>
      <c r="H611" s="29">
        <f t="shared" si="83"/>
        <v>36</v>
      </c>
      <c r="I611" s="3">
        <f>COUNTIF($C$2:$C$736,C611)</f>
        <v>105</v>
      </c>
      <c r="J611" s="3">
        <f t="shared" si="84"/>
        <v>2021</v>
      </c>
      <c r="K611" s="3">
        <f t="shared" si="85"/>
        <v>2021</v>
      </c>
      <c r="L611" s="3">
        <f t="shared" si="86"/>
        <v>35</v>
      </c>
      <c r="M611" s="29">
        <f t="shared" ca="1" si="87"/>
        <v>22</v>
      </c>
      <c r="N611" s="19">
        <f t="shared" si="88"/>
        <v>44445</v>
      </c>
      <c r="O611" s="30">
        <f>INT((N611-A611)/7)+MAX(1,(WEEKDAY(N611,2)&lt;WEEKDAY(A611,2))+1)</f>
        <v>2</v>
      </c>
      <c r="P611" s="30">
        <f>INT((N611-A611)/7)+MAX(1,(WEEKDAY(N611,1)&lt;WEEKDAY(A611,1))+1)</f>
        <v>2</v>
      </c>
    </row>
    <row r="612" spans="1:16">
      <c r="A612" s="19">
        <v>44439</v>
      </c>
      <c r="B612" s="21">
        <f t="shared" si="89"/>
        <v>44439</v>
      </c>
      <c r="C612" s="17">
        <f t="shared" si="81"/>
        <v>2</v>
      </c>
      <c r="D612" s="3">
        <f>COUNTIF($C$2:C612,C612)</f>
        <v>88</v>
      </c>
      <c r="E612" s="3">
        <f>COUNTIF($C$2:C612,C612)</f>
        <v>88</v>
      </c>
      <c r="F612" s="3">
        <f>IF(COUNTIF($C$2:C612,C612)&gt;53,COUNTIF($C$2:C612,C612)-53,COUNTIF($C$2:C612,C612))</f>
        <v>35</v>
      </c>
      <c r="G612" s="29">
        <f t="shared" si="82"/>
        <v>36</v>
      </c>
      <c r="H612" s="29">
        <f t="shared" si="83"/>
        <v>36</v>
      </c>
      <c r="I612" s="3">
        <f>COUNTIF($C$2:$C$736,C612)</f>
        <v>105</v>
      </c>
      <c r="J612" s="3">
        <f t="shared" si="84"/>
        <v>2021</v>
      </c>
      <c r="K612" s="3">
        <f t="shared" si="85"/>
        <v>2021</v>
      </c>
      <c r="L612" s="3">
        <f t="shared" si="86"/>
        <v>35</v>
      </c>
      <c r="M612" s="29">
        <f t="shared" ca="1" si="87"/>
        <v>22</v>
      </c>
      <c r="N612" s="19">
        <f t="shared" si="88"/>
        <v>44446</v>
      </c>
      <c r="O612" s="30">
        <f>INT((N612-A612)/7)+MAX(1,(WEEKDAY(N612,2)&lt;WEEKDAY(A612,2))+1)</f>
        <v>2</v>
      </c>
      <c r="P612" s="30">
        <f>INT((N612-A612)/7)+MAX(1,(WEEKDAY(N612,1)&lt;WEEKDAY(A612,1))+1)</f>
        <v>2</v>
      </c>
    </row>
    <row r="613" spans="1:16">
      <c r="A613" s="19">
        <v>44440</v>
      </c>
      <c r="B613" s="21">
        <f t="shared" si="89"/>
        <v>44440</v>
      </c>
      <c r="C613" s="17">
        <f t="shared" si="81"/>
        <v>3</v>
      </c>
      <c r="D613" s="3">
        <f>COUNTIF($C$2:C613,C613)</f>
        <v>88</v>
      </c>
      <c r="E613" s="3">
        <f>COUNTIF($C$2:C613,C613)</f>
        <v>88</v>
      </c>
      <c r="F613" s="3">
        <f>IF(COUNTIF($C$2:C613,C613)&gt;53,COUNTIF($C$2:C613,C613)-53,COUNTIF($C$2:C613,C613))</f>
        <v>35</v>
      </c>
      <c r="G613" s="29">
        <f t="shared" si="82"/>
        <v>36</v>
      </c>
      <c r="H613" s="29">
        <f t="shared" si="83"/>
        <v>36</v>
      </c>
      <c r="I613" s="3">
        <f>COUNTIF($C$2:$C$736,C613)</f>
        <v>105</v>
      </c>
      <c r="J613" s="3">
        <f t="shared" si="84"/>
        <v>2021</v>
      </c>
      <c r="K613" s="3">
        <f t="shared" si="85"/>
        <v>2021</v>
      </c>
      <c r="L613" s="3">
        <f t="shared" si="86"/>
        <v>35</v>
      </c>
      <c r="M613" s="29">
        <f t="shared" ca="1" si="87"/>
        <v>22</v>
      </c>
      <c r="N613" s="19">
        <f t="shared" si="88"/>
        <v>44447</v>
      </c>
      <c r="O613" s="30">
        <f>INT((N613-A613)/7)+MAX(1,(WEEKDAY(N613,2)&lt;WEEKDAY(A613,2))+1)</f>
        <v>2</v>
      </c>
      <c r="P613" s="30">
        <f>INT((N613-A613)/7)+MAX(1,(WEEKDAY(N613,1)&lt;WEEKDAY(A613,1))+1)</f>
        <v>2</v>
      </c>
    </row>
    <row r="614" spans="1:16">
      <c r="A614" s="19">
        <v>44441</v>
      </c>
      <c r="B614" s="21">
        <f t="shared" si="89"/>
        <v>44441</v>
      </c>
      <c r="C614" s="17">
        <f t="shared" si="81"/>
        <v>4</v>
      </c>
      <c r="D614" s="3">
        <f>COUNTIF($C$2:C614,C614)</f>
        <v>88</v>
      </c>
      <c r="E614" s="3">
        <f>COUNTIF($C$2:C614,C614)</f>
        <v>88</v>
      </c>
      <c r="F614" s="3">
        <f>IF(COUNTIF($C$2:C614,C614)&gt;53,COUNTIF($C$2:C614,C614)-53,COUNTIF($C$2:C614,C614))</f>
        <v>35</v>
      </c>
      <c r="G614" s="29">
        <f t="shared" si="82"/>
        <v>36</v>
      </c>
      <c r="H614" s="29">
        <f t="shared" si="83"/>
        <v>36</v>
      </c>
      <c r="I614" s="3">
        <f>COUNTIF($C$2:$C$736,C614)</f>
        <v>105</v>
      </c>
      <c r="J614" s="3">
        <f t="shared" si="84"/>
        <v>2021</v>
      </c>
      <c r="K614" s="3">
        <f t="shared" si="85"/>
        <v>2021</v>
      </c>
      <c r="L614" s="3">
        <f t="shared" si="86"/>
        <v>35</v>
      </c>
      <c r="M614" s="29">
        <f t="shared" ca="1" si="87"/>
        <v>22</v>
      </c>
      <c r="N614" s="19">
        <f t="shared" si="88"/>
        <v>44448</v>
      </c>
      <c r="O614" s="30">
        <f>INT((N614-A614)/7)+MAX(1,(WEEKDAY(N614,2)&lt;WEEKDAY(A614,2))+1)</f>
        <v>2</v>
      </c>
      <c r="P614" s="30">
        <f>INT((N614-A614)/7)+MAX(1,(WEEKDAY(N614,1)&lt;WEEKDAY(A614,1))+1)</f>
        <v>2</v>
      </c>
    </row>
    <row r="615" spans="1:16">
      <c r="A615" s="19">
        <v>44442</v>
      </c>
      <c r="B615" s="21">
        <f t="shared" si="89"/>
        <v>44442</v>
      </c>
      <c r="C615" s="17">
        <f t="shared" si="81"/>
        <v>5</v>
      </c>
      <c r="D615" s="3">
        <f>COUNTIF($C$2:C615,C615)</f>
        <v>88</v>
      </c>
      <c r="E615" s="3">
        <f>COUNTIF($C$2:C615,C615)</f>
        <v>88</v>
      </c>
      <c r="F615" s="3">
        <f>IF(COUNTIF($C$2:C615,C615)&gt;53,COUNTIF($C$2:C615,C615)-53,COUNTIF($C$2:C615,C615))</f>
        <v>35</v>
      </c>
      <c r="G615" s="29">
        <f t="shared" si="82"/>
        <v>36</v>
      </c>
      <c r="H615" s="29">
        <f t="shared" si="83"/>
        <v>36</v>
      </c>
      <c r="I615" s="3">
        <f>COUNTIF($C$2:$C$736,C615)</f>
        <v>105</v>
      </c>
      <c r="J615" s="3">
        <f t="shared" si="84"/>
        <v>2021</v>
      </c>
      <c r="K615" s="3">
        <f t="shared" si="85"/>
        <v>2021</v>
      </c>
      <c r="L615" s="3">
        <f t="shared" si="86"/>
        <v>36</v>
      </c>
      <c r="M615" s="29">
        <f t="shared" ca="1" si="87"/>
        <v>22</v>
      </c>
      <c r="N615" s="19">
        <f t="shared" si="88"/>
        <v>44449</v>
      </c>
      <c r="O615" s="30">
        <f>INT((N615-A615)/7)+MAX(1,(WEEKDAY(N615,2)&lt;WEEKDAY(A615,2))+1)</f>
        <v>2</v>
      </c>
      <c r="P615" s="30">
        <f>INT((N615-A615)/7)+MAX(1,(WEEKDAY(N615,1)&lt;WEEKDAY(A615,1))+1)</f>
        <v>2</v>
      </c>
    </row>
    <row r="616" spans="1:16">
      <c r="A616" s="19">
        <v>44443</v>
      </c>
      <c r="B616" s="21">
        <f t="shared" si="89"/>
        <v>44443</v>
      </c>
      <c r="C616" s="17">
        <f t="shared" si="81"/>
        <v>6</v>
      </c>
      <c r="D616" s="3">
        <f>COUNTIF($C$2:C616,C616)</f>
        <v>88</v>
      </c>
      <c r="E616" s="3">
        <f>COUNTIF($C$2:C616,C616)</f>
        <v>88</v>
      </c>
      <c r="F616" s="3">
        <f>IF(COUNTIF($C$2:C616,C616)&gt;53,COUNTIF($C$2:C616,C616)-53,COUNTIF($C$2:C616,C616))</f>
        <v>35</v>
      </c>
      <c r="G616" s="29">
        <f t="shared" si="82"/>
        <v>36</v>
      </c>
      <c r="H616" s="29">
        <f t="shared" si="83"/>
        <v>36</v>
      </c>
      <c r="I616" s="3">
        <f>COUNTIF($C$2:$C$736,C616)</f>
        <v>105</v>
      </c>
      <c r="J616" s="3">
        <f t="shared" si="84"/>
        <v>2021</v>
      </c>
      <c r="K616" s="3">
        <f t="shared" si="85"/>
        <v>2021</v>
      </c>
      <c r="L616" s="3">
        <f t="shared" si="86"/>
        <v>36</v>
      </c>
      <c r="M616" s="29">
        <f t="shared" ca="1" si="87"/>
        <v>22</v>
      </c>
      <c r="N616" s="19">
        <f t="shared" si="88"/>
        <v>44450</v>
      </c>
      <c r="O616" s="30">
        <f>INT((N616-A616)/7)+MAX(1,(WEEKDAY(N616,2)&lt;WEEKDAY(A616,2))+1)</f>
        <v>2</v>
      </c>
      <c r="P616" s="30">
        <f>INT((N616-A616)/7)+MAX(1,(WEEKDAY(N616,1)&lt;WEEKDAY(A616,1))+1)</f>
        <v>2</v>
      </c>
    </row>
    <row r="617" spans="1:16">
      <c r="A617" s="19">
        <v>44444</v>
      </c>
      <c r="B617" s="21">
        <f t="shared" si="89"/>
        <v>44444</v>
      </c>
      <c r="C617" s="17">
        <f t="shared" si="81"/>
        <v>7</v>
      </c>
      <c r="D617" s="3">
        <f>COUNTIF($C$2:C617,C617)</f>
        <v>88</v>
      </c>
      <c r="E617" s="3">
        <f>COUNTIF($C$2:C617,C617)</f>
        <v>88</v>
      </c>
      <c r="F617" s="3">
        <f>IF(COUNTIF($C$2:C617,C617)&gt;53,COUNTIF($C$2:C617,C617)-53,COUNTIF($C$2:C617,C617))</f>
        <v>35</v>
      </c>
      <c r="G617" s="29">
        <f t="shared" si="82"/>
        <v>36</v>
      </c>
      <c r="H617" s="29">
        <f t="shared" si="83"/>
        <v>37</v>
      </c>
      <c r="I617" s="3">
        <f>COUNTIF($C$2:$C$736,C617)</f>
        <v>105</v>
      </c>
      <c r="J617" s="3">
        <f t="shared" si="84"/>
        <v>2021</v>
      </c>
      <c r="K617" s="3">
        <f t="shared" si="85"/>
        <v>2021</v>
      </c>
      <c r="L617" s="3">
        <f t="shared" si="86"/>
        <v>36</v>
      </c>
      <c r="M617" s="29">
        <f t="shared" ca="1" si="87"/>
        <v>22</v>
      </c>
      <c r="N617" s="19">
        <f t="shared" si="88"/>
        <v>44451</v>
      </c>
      <c r="O617" s="30">
        <f>INT((N617-A617)/7)+MAX(1,(WEEKDAY(N617,2)&lt;WEEKDAY(A617,2))+1)</f>
        <v>2</v>
      </c>
      <c r="P617" s="30">
        <f>INT((N617-A617)/7)+MAX(1,(WEEKDAY(N617,1)&lt;WEEKDAY(A617,1))+1)</f>
        <v>2</v>
      </c>
    </row>
    <row r="618" spans="1:16">
      <c r="A618" s="19">
        <v>44445</v>
      </c>
      <c r="B618" s="21">
        <f t="shared" si="89"/>
        <v>44445</v>
      </c>
      <c r="C618" s="17">
        <f t="shared" si="81"/>
        <v>1</v>
      </c>
      <c r="D618" s="3">
        <f>COUNTIF($C$2:C618,C618)</f>
        <v>89</v>
      </c>
      <c r="E618" s="3">
        <f>COUNTIF($C$2:C618,C618)</f>
        <v>89</v>
      </c>
      <c r="F618" s="3">
        <f>IF(COUNTIF($C$2:C618,C618)&gt;53,COUNTIF($C$2:C618,C618)-53,COUNTIF($C$2:C618,C618))</f>
        <v>36</v>
      </c>
      <c r="G618" s="29">
        <f t="shared" si="82"/>
        <v>37</v>
      </c>
      <c r="H618" s="29">
        <f t="shared" si="83"/>
        <v>37</v>
      </c>
      <c r="I618" s="3">
        <f>COUNTIF($C$2:$C$736,C618)</f>
        <v>105</v>
      </c>
      <c r="J618" s="3">
        <f t="shared" si="84"/>
        <v>2021</v>
      </c>
      <c r="K618" s="3">
        <f t="shared" si="85"/>
        <v>2021</v>
      </c>
      <c r="L618" s="3">
        <f t="shared" si="86"/>
        <v>36</v>
      </c>
      <c r="M618" s="29">
        <f t="shared" ca="1" si="87"/>
        <v>22</v>
      </c>
      <c r="N618" s="19">
        <f t="shared" si="88"/>
        <v>44452</v>
      </c>
      <c r="O618" s="30">
        <f>INT((N618-A618)/7)+MAX(1,(WEEKDAY(N618,2)&lt;WEEKDAY(A618,2))+1)</f>
        <v>2</v>
      </c>
      <c r="P618" s="30">
        <f>INT((N618-A618)/7)+MAX(1,(WEEKDAY(N618,1)&lt;WEEKDAY(A618,1))+1)</f>
        <v>2</v>
      </c>
    </row>
    <row r="619" spans="1:16">
      <c r="A619" s="19">
        <v>44446</v>
      </c>
      <c r="B619" s="21">
        <f t="shared" si="89"/>
        <v>44446</v>
      </c>
      <c r="C619" s="17">
        <f t="shared" si="81"/>
        <v>2</v>
      </c>
      <c r="D619" s="3">
        <f>COUNTIF($C$2:C619,C619)</f>
        <v>89</v>
      </c>
      <c r="E619" s="3">
        <f>COUNTIF($C$2:C619,C619)</f>
        <v>89</v>
      </c>
      <c r="F619" s="3">
        <f>IF(COUNTIF($C$2:C619,C619)&gt;53,COUNTIF($C$2:C619,C619)-53,COUNTIF($C$2:C619,C619))</f>
        <v>36</v>
      </c>
      <c r="G619" s="29">
        <f t="shared" si="82"/>
        <v>37</v>
      </c>
      <c r="H619" s="29">
        <f t="shared" si="83"/>
        <v>37</v>
      </c>
      <c r="I619" s="3">
        <f>COUNTIF($C$2:$C$736,C619)</f>
        <v>105</v>
      </c>
      <c r="J619" s="3">
        <f t="shared" si="84"/>
        <v>2021</v>
      </c>
      <c r="K619" s="3">
        <f t="shared" si="85"/>
        <v>2021</v>
      </c>
      <c r="L619" s="3">
        <f t="shared" si="86"/>
        <v>36</v>
      </c>
      <c r="M619" s="29">
        <f t="shared" ca="1" si="87"/>
        <v>22</v>
      </c>
      <c r="N619" s="19">
        <f t="shared" si="88"/>
        <v>44453</v>
      </c>
      <c r="O619" s="30">
        <f>INT((N619-A619)/7)+MAX(1,(WEEKDAY(N619,2)&lt;WEEKDAY(A619,2))+1)</f>
        <v>2</v>
      </c>
      <c r="P619" s="30">
        <f>INT((N619-A619)/7)+MAX(1,(WEEKDAY(N619,1)&lt;WEEKDAY(A619,1))+1)</f>
        <v>2</v>
      </c>
    </row>
    <row r="620" spans="1:16">
      <c r="A620" s="19">
        <v>44447</v>
      </c>
      <c r="B620" s="21">
        <f t="shared" si="89"/>
        <v>44447</v>
      </c>
      <c r="C620" s="17">
        <f t="shared" si="81"/>
        <v>3</v>
      </c>
      <c r="D620" s="3">
        <f>COUNTIF($C$2:C620,C620)</f>
        <v>89</v>
      </c>
      <c r="E620" s="3">
        <f>COUNTIF($C$2:C620,C620)</f>
        <v>89</v>
      </c>
      <c r="F620" s="3">
        <f>IF(COUNTIF($C$2:C620,C620)&gt;53,COUNTIF($C$2:C620,C620)-53,COUNTIF($C$2:C620,C620))</f>
        <v>36</v>
      </c>
      <c r="G620" s="29">
        <f t="shared" si="82"/>
        <v>37</v>
      </c>
      <c r="H620" s="29">
        <f t="shared" si="83"/>
        <v>37</v>
      </c>
      <c r="I620" s="3">
        <f>COUNTIF($C$2:$C$736,C620)</f>
        <v>105</v>
      </c>
      <c r="J620" s="3">
        <f t="shared" si="84"/>
        <v>2021</v>
      </c>
      <c r="K620" s="3">
        <f t="shared" si="85"/>
        <v>2021</v>
      </c>
      <c r="L620" s="3">
        <f t="shared" si="86"/>
        <v>36</v>
      </c>
      <c r="M620" s="29">
        <f t="shared" ca="1" si="87"/>
        <v>22</v>
      </c>
      <c r="N620" s="19">
        <f t="shared" si="88"/>
        <v>44454</v>
      </c>
      <c r="O620" s="30">
        <f>INT((N620-A620)/7)+MAX(1,(WEEKDAY(N620,2)&lt;WEEKDAY(A620,2))+1)</f>
        <v>2</v>
      </c>
      <c r="P620" s="30">
        <f>INT((N620-A620)/7)+MAX(1,(WEEKDAY(N620,1)&lt;WEEKDAY(A620,1))+1)</f>
        <v>2</v>
      </c>
    </row>
    <row r="621" spans="1:16">
      <c r="A621" s="19">
        <v>44448</v>
      </c>
      <c r="B621" s="21">
        <f t="shared" si="89"/>
        <v>44448</v>
      </c>
      <c r="C621" s="17">
        <f t="shared" si="81"/>
        <v>4</v>
      </c>
      <c r="D621" s="3">
        <f>COUNTIF($C$2:C621,C621)</f>
        <v>89</v>
      </c>
      <c r="E621" s="3">
        <f>COUNTIF($C$2:C621,C621)</f>
        <v>89</v>
      </c>
      <c r="F621" s="3">
        <f>IF(COUNTIF($C$2:C621,C621)&gt;53,COUNTIF($C$2:C621,C621)-53,COUNTIF($C$2:C621,C621))</f>
        <v>36</v>
      </c>
      <c r="G621" s="29">
        <f t="shared" si="82"/>
        <v>37</v>
      </c>
      <c r="H621" s="29">
        <f t="shared" si="83"/>
        <v>37</v>
      </c>
      <c r="I621" s="3">
        <f>COUNTIF($C$2:$C$736,C621)</f>
        <v>105</v>
      </c>
      <c r="J621" s="3">
        <f t="shared" si="84"/>
        <v>2021</v>
      </c>
      <c r="K621" s="3">
        <f t="shared" si="85"/>
        <v>2021</v>
      </c>
      <c r="L621" s="3">
        <f t="shared" si="86"/>
        <v>36</v>
      </c>
      <c r="M621" s="29">
        <f t="shared" ca="1" si="87"/>
        <v>22</v>
      </c>
      <c r="N621" s="19">
        <f t="shared" si="88"/>
        <v>44455</v>
      </c>
      <c r="O621" s="30">
        <f>INT((N621-A621)/7)+MAX(1,(WEEKDAY(N621,2)&lt;WEEKDAY(A621,2))+1)</f>
        <v>2</v>
      </c>
      <c r="P621" s="30">
        <f>INT((N621-A621)/7)+MAX(1,(WEEKDAY(N621,1)&lt;WEEKDAY(A621,1))+1)</f>
        <v>2</v>
      </c>
    </row>
    <row r="622" spans="1:16">
      <c r="A622" s="19">
        <v>44449</v>
      </c>
      <c r="B622" s="21">
        <f t="shared" si="89"/>
        <v>44449</v>
      </c>
      <c r="C622" s="17">
        <f t="shared" si="81"/>
        <v>5</v>
      </c>
      <c r="D622" s="3">
        <f>COUNTIF($C$2:C622,C622)</f>
        <v>89</v>
      </c>
      <c r="E622" s="3">
        <f>COUNTIF($C$2:C622,C622)</f>
        <v>89</v>
      </c>
      <c r="F622" s="3">
        <f>IF(COUNTIF($C$2:C622,C622)&gt;53,COUNTIF($C$2:C622,C622)-53,COUNTIF($C$2:C622,C622))</f>
        <v>36</v>
      </c>
      <c r="G622" s="29">
        <f t="shared" si="82"/>
        <v>37</v>
      </c>
      <c r="H622" s="29">
        <f t="shared" si="83"/>
        <v>37</v>
      </c>
      <c r="I622" s="3">
        <f>COUNTIF($C$2:$C$736,C622)</f>
        <v>105</v>
      </c>
      <c r="J622" s="3">
        <f t="shared" si="84"/>
        <v>2021</v>
      </c>
      <c r="K622" s="3">
        <f t="shared" si="85"/>
        <v>2021</v>
      </c>
      <c r="L622" s="3">
        <f t="shared" si="86"/>
        <v>37</v>
      </c>
      <c r="M622" s="29">
        <f t="shared" ca="1" si="87"/>
        <v>22</v>
      </c>
      <c r="N622" s="19">
        <f t="shared" si="88"/>
        <v>44456</v>
      </c>
      <c r="O622" s="30">
        <f>INT((N622-A622)/7)+MAX(1,(WEEKDAY(N622,2)&lt;WEEKDAY(A622,2))+1)</f>
        <v>2</v>
      </c>
      <c r="P622" s="30">
        <f>INT((N622-A622)/7)+MAX(1,(WEEKDAY(N622,1)&lt;WEEKDAY(A622,1))+1)</f>
        <v>2</v>
      </c>
    </row>
    <row r="623" spans="1:16">
      <c r="A623" s="19">
        <v>44450</v>
      </c>
      <c r="B623" s="21">
        <f t="shared" si="89"/>
        <v>44450</v>
      </c>
      <c r="C623" s="17">
        <f t="shared" si="81"/>
        <v>6</v>
      </c>
      <c r="D623" s="3">
        <f>COUNTIF($C$2:C623,C623)</f>
        <v>89</v>
      </c>
      <c r="E623" s="3">
        <f>COUNTIF($C$2:C623,C623)</f>
        <v>89</v>
      </c>
      <c r="F623" s="3">
        <f>IF(COUNTIF($C$2:C623,C623)&gt;53,COUNTIF($C$2:C623,C623)-53,COUNTIF($C$2:C623,C623))</f>
        <v>36</v>
      </c>
      <c r="G623" s="29">
        <f t="shared" si="82"/>
        <v>37</v>
      </c>
      <c r="H623" s="29">
        <f t="shared" si="83"/>
        <v>37</v>
      </c>
      <c r="I623" s="3">
        <f>COUNTIF($C$2:$C$736,C623)</f>
        <v>105</v>
      </c>
      <c r="J623" s="3">
        <f t="shared" si="84"/>
        <v>2021</v>
      </c>
      <c r="K623" s="3">
        <f t="shared" si="85"/>
        <v>2021</v>
      </c>
      <c r="L623" s="3">
        <f t="shared" si="86"/>
        <v>37</v>
      </c>
      <c r="M623" s="29">
        <f t="shared" ca="1" si="87"/>
        <v>22</v>
      </c>
      <c r="N623" s="19">
        <f t="shared" si="88"/>
        <v>44457</v>
      </c>
      <c r="O623" s="30">
        <f>INT((N623-A623)/7)+MAX(1,(WEEKDAY(N623,2)&lt;WEEKDAY(A623,2))+1)</f>
        <v>2</v>
      </c>
      <c r="P623" s="30">
        <f>INT((N623-A623)/7)+MAX(1,(WEEKDAY(N623,1)&lt;WEEKDAY(A623,1))+1)</f>
        <v>2</v>
      </c>
    </row>
    <row r="624" spans="1:16">
      <c r="A624" s="19">
        <v>44451</v>
      </c>
      <c r="B624" s="21">
        <f t="shared" si="89"/>
        <v>44451</v>
      </c>
      <c r="C624" s="17">
        <f t="shared" si="81"/>
        <v>7</v>
      </c>
      <c r="D624" s="3">
        <f>COUNTIF($C$2:C624,C624)</f>
        <v>89</v>
      </c>
      <c r="E624" s="3">
        <f>COUNTIF($C$2:C624,C624)</f>
        <v>89</v>
      </c>
      <c r="F624" s="3">
        <f>IF(COUNTIF($C$2:C624,C624)&gt;53,COUNTIF($C$2:C624,C624)-53,COUNTIF($C$2:C624,C624))</f>
        <v>36</v>
      </c>
      <c r="G624" s="29">
        <f t="shared" si="82"/>
        <v>37</v>
      </c>
      <c r="H624" s="29">
        <f t="shared" si="83"/>
        <v>38</v>
      </c>
      <c r="I624" s="3">
        <f>COUNTIF($C$2:$C$736,C624)</f>
        <v>105</v>
      </c>
      <c r="J624" s="3">
        <f t="shared" si="84"/>
        <v>2021</v>
      </c>
      <c r="K624" s="3">
        <f t="shared" si="85"/>
        <v>2021</v>
      </c>
      <c r="L624" s="3">
        <f t="shared" si="86"/>
        <v>37</v>
      </c>
      <c r="M624" s="29">
        <f t="shared" ca="1" si="87"/>
        <v>22</v>
      </c>
      <c r="N624" s="19">
        <f t="shared" si="88"/>
        <v>44458</v>
      </c>
      <c r="O624" s="30">
        <f>INT((N624-A624)/7)+MAX(1,(WEEKDAY(N624,2)&lt;WEEKDAY(A624,2))+1)</f>
        <v>2</v>
      </c>
      <c r="P624" s="30">
        <f>INT((N624-A624)/7)+MAX(1,(WEEKDAY(N624,1)&lt;WEEKDAY(A624,1))+1)</f>
        <v>2</v>
      </c>
    </row>
    <row r="625" spans="1:16">
      <c r="A625" s="19">
        <v>44452</v>
      </c>
      <c r="B625" s="21">
        <f t="shared" si="89"/>
        <v>44452</v>
      </c>
      <c r="C625" s="17">
        <f t="shared" si="81"/>
        <v>1</v>
      </c>
      <c r="D625" s="3">
        <f>COUNTIF($C$2:C625,C625)</f>
        <v>90</v>
      </c>
      <c r="E625" s="3">
        <f>COUNTIF($C$2:C625,C625)</f>
        <v>90</v>
      </c>
      <c r="F625" s="3">
        <f>IF(COUNTIF($C$2:C625,C625)&gt;53,COUNTIF($C$2:C625,C625)-53,COUNTIF($C$2:C625,C625))</f>
        <v>37</v>
      </c>
      <c r="G625" s="29">
        <f t="shared" si="82"/>
        <v>38</v>
      </c>
      <c r="H625" s="29">
        <f t="shared" si="83"/>
        <v>38</v>
      </c>
      <c r="I625" s="3">
        <f>COUNTIF($C$2:$C$736,C625)</f>
        <v>105</v>
      </c>
      <c r="J625" s="3">
        <f t="shared" si="84"/>
        <v>2021</v>
      </c>
      <c r="K625" s="3">
        <f t="shared" si="85"/>
        <v>2021</v>
      </c>
      <c r="L625" s="3">
        <f t="shared" si="86"/>
        <v>37</v>
      </c>
      <c r="M625" s="29">
        <f t="shared" ca="1" si="87"/>
        <v>22</v>
      </c>
      <c r="N625" s="19">
        <f t="shared" si="88"/>
        <v>44459</v>
      </c>
      <c r="O625" s="30">
        <f>INT((N625-A625)/7)+MAX(1,(WEEKDAY(N625,2)&lt;WEEKDAY(A625,2))+1)</f>
        <v>2</v>
      </c>
      <c r="P625" s="30">
        <f>INT((N625-A625)/7)+MAX(1,(WEEKDAY(N625,1)&lt;WEEKDAY(A625,1))+1)</f>
        <v>2</v>
      </c>
    </row>
    <row r="626" spans="1:16">
      <c r="A626" s="19">
        <v>44453</v>
      </c>
      <c r="B626" s="21">
        <f t="shared" si="89"/>
        <v>44453</v>
      </c>
      <c r="C626" s="17">
        <f t="shared" si="81"/>
        <v>2</v>
      </c>
      <c r="D626" s="3">
        <f>COUNTIF($C$2:C626,C626)</f>
        <v>90</v>
      </c>
      <c r="E626" s="3">
        <f>COUNTIF($C$2:C626,C626)</f>
        <v>90</v>
      </c>
      <c r="F626" s="3">
        <f>IF(COUNTIF($C$2:C626,C626)&gt;53,COUNTIF($C$2:C626,C626)-53,COUNTIF($C$2:C626,C626))</f>
        <v>37</v>
      </c>
      <c r="G626" s="29">
        <f t="shared" si="82"/>
        <v>38</v>
      </c>
      <c r="H626" s="29">
        <f t="shared" si="83"/>
        <v>38</v>
      </c>
      <c r="I626" s="3">
        <f>COUNTIF($C$2:$C$736,C626)</f>
        <v>105</v>
      </c>
      <c r="J626" s="3">
        <f t="shared" si="84"/>
        <v>2021</v>
      </c>
      <c r="K626" s="3">
        <f t="shared" si="85"/>
        <v>2021</v>
      </c>
      <c r="L626" s="3">
        <f t="shared" si="86"/>
        <v>37</v>
      </c>
      <c r="M626" s="29">
        <f t="shared" ca="1" si="87"/>
        <v>22</v>
      </c>
      <c r="N626" s="19">
        <f t="shared" si="88"/>
        <v>44460</v>
      </c>
      <c r="O626" s="30">
        <f>INT((N626-A626)/7)+MAX(1,(WEEKDAY(N626,2)&lt;WEEKDAY(A626,2))+1)</f>
        <v>2</v>
      </c>
      <c r="P626" s="30">
        <f>INT((N626-A626)/7)+MAX(1,(WEEKDAY(N626,1)&lt;WEEKDAY(A626,1))+1)</f>
        <v>2</v>
      </c>
    </row>
    <row r="627" spans="1:16">
      <c r="A627" s="19">
        <v>44454</v>
      </c>
      <c r="B627" s="21">
        <f t="shared" si="89"/>
        <v>44454</v>
      </c>
      <c r="C627" s="17">
        <f t="shared" si="81"/>
        <v>3</v>
      </c>
      <c r="D627" s="3">
        <f>COUNTIF($C$2:C627,C627)</f>
        <v>90</v>
      </c>
      <c r="E627" s="3">
        <f>COUNTIF($C$2:C627,C627)</f>
        <v>90</v>
      </c>
      <c r="F627" s="3">
        <f>IF(COUNTIF($C$2:C627,C627)&gt;53,COUNTIF($C$2:C627,C627)-53,COUNTIF($C$2:C627,C627))</f>
        <v>37</v>
      </c>
      <c r="G627" s="29">
        <f t="shared" si="82"/>
        <v>38</v>
      </c>
      <c r="H627" s="29">
        <f t="shared" si="83"/>
        <v>38</v>
      </c>
      <c r="I627" s="3">
        <f>COUNTIF($C$2:$C$736,C627)</f>
        <v>105</v>
      </c>
      <c r="J627" s="3">
        <f t="shared" si="84"/>
        <v>2021</v>
      </c>
      <c r="K627" s="3">
        <f t="shared" si="85"/>
        <v>2021</v>
      </c>
      <c r="L627" s="3">
        <f t="shared" si="86"/>
        <v>37</v>
      </c>
      <c r="M627" s="29">
        <f t="shared" ca="1" si="87"/>
        <v>22</v>
      </c>
      <c r="N627" s="19">
        <f t="shared" si="88"/>
        <v>44461</v>
      </c>
      <c r="O627" s="30">
        <f>INT((N627-A627)/7)+MAX(1,(WEEKDAY(N627,2)&lt;WEEKDAY(A627,2))+1)</f>
        <v>2</v>
      </c>
      <c r="P627" s="30">
        <f>INT((N627-A627)/7)+MAX(1,(WEEKDAY(N627,1)&lt;WEEKDAY(A627,1))+1)</f>
        <v>2</v>
      </c>
    </row>
    <row r="628" spans="1:16">
      <c r="A628" s="19">
        <v>44455</v>
      </c>
      <c r="B628" s="21">
        <f t="shared" si="89"/>
        <v>44455</v>
      </c>
      <c r="C628" s="17">
        <f t="shared" si="81"/>
        <v>4</v>
      </c>
      <c r="D628" s="3">
        <f>COUNTIF($C$2:C628,C628)</f>
        <v>90</v>
      </c>
      <c r="E628" s="3">
        <f>COUNTIF($C$2:C628,C628)</f>
        <v>90</v>
      </c>
      <c r="F628" s="3">
        <f>IF(COUNTIF($C$2:C628,C628)&gt;53,COUNTIF($C$2:C628,C628)-53,COUNTIF($C$2:C628,C628))</f>
        <v>37</v>
      </c>
      <c r="G628" s="29">
        <f t="shared" si="82"/>
        <v>38</v>
      </c>
      <c r="H628" s="29">
        <f t="shared" si="83"/>
        <v>38</v>
      </c>
      <c r="I628" s="3">
        <f>COUNTIF($C$2:$C$736,C628)</f>
        <v>105</v>
      </c>
      <c r="J628" s="3">
        <f t="shared" si="84"/>
        <v>2021</v>
      </c>
      <c r="K628" s="3">
        <f t="shared" si="85"/>
        <v>2021</v>
      </c>
      <c r="L628" s="3">
        <f t="shared" si="86"/>
        <v>37</v>
      </c>
      <c r="M628" s="29">
        <f t="shared" ca="1" si="87"/>
        <v>22</v>
      </c>
      <c r="N628" s="19">
        <f t="shared" si="88"/>
        <v>44462</v>
      </c>
      <c r="O628" s="30">
        <f>INT((N628-A628)/7)+MAX(1,(WEEKDAY(N628,2)&lt;WEEKDAY(A628,2))+1)</f>
        <v>2</v>
      </c>
      <c r="P628" s="30">
        <f>INT((N628-A628)/7)+MAX(1,(WEEKDAY(N628,1)&lt;WEEKDAY(A628,1))+1)</f>
        <v>2</v>
      </c>
    </row>
    <row r="629" spans="1:16">
      <c r="A629" s="19">
        <v>44456</v>
      </c>
      <c r="B629" s="21">
        <f t="shared" si="89"/>
        <v>44456</v>
      </c>
      <c r="C629" s="17">
        <f t="shared" si="81"/>
        <v>5</v>
      </c>
      <c r="D629" s="3">
        <f>COUNTIF($C$2:C629,C629)</f>
        <v>90</v>
      </c>
      <c r="E629" s="3">
        <f>COUNTIF($C$2:C629,C629)</f>
        <v>90</v>
      </c>
      <c r="F629" s="3">
        <f>IF(COUNTIF($C$2:C629,C629)&gt;53,COUNTIF($C$2:C629,C629)-53,COUNTIF($C$2:C629,C629))</f>
        <v>37</v>
      </c>
      <c r="G629" s="29">
        <f t="shared" si="82"/>
        <v>38</v>
      </c>
      <c r="H629" s="29">
        <f t="shared" si="83"/>
        <v>38</v>
      </c>
      <c r="I629" s="3">
        <f>COUNTIF($C$2:$C$736,C629)</f>
        <v>105</v>
      </c>
      <c r="J629" s="3">
        <f t="shared" si="84"/>
        <v>2021</v>
      </c>
      <c r="K629" s="3">
        <f t="shared" si="85"/>
        <v>2021</v>
      </c>
      <c r="L629" s="3">
        <f t="shared" si="86"/>
        <v>38</v>
      </c>
      <c r="M629" s="29">
        <f t="shared" ca="1" si="87"/>
        <v>22</v>
      </c>
      <c r="N629" s="19">
        <f t="shared" si="88"/>
        <v>44463</v>
      </c>
      <c r="O629" s="30">
        <f>INT((N629-A629)/7)+MAX(1,(WEEKDAY(N629,2)&lt;WEEKDAY(A629,2))+1)</f>
        <v>2</v>
      </c>
      <c r="P629" s="30">
        <f>INT((N629-A629)/7)+MAX(1,(WEEKDAY(N629,1)&lt;WEEKDAY(A629,1))+1)</f>
        <v>2</v>
      </c>
    </row>
    <row r="630" spans="1:16">
      <c r="A630" s="19">
        <v>44457</v>
      </c>
      <c r="B630" s="21">
        <f t="shared" si="89"/>
        <v>44457</v>
      </c>
      <c r="C630" s="17">
        <f t="shared" si="81"/>
        <v>6</v>
      </c>
      <c r="D630" s="3">
        <f>COUNTIF($C$2:C630,C630)</f>
        <v>90</v>
      </c>
      <c r="E630" s="3">
        <f>COUNTIF($C$2:C630,C630)</f>
        <v>90</v>
      </c>
      <c r="F630" s="3">
        <f>IF(COUNTIF($C$2:C630,C630)&gt;53,COUNTIF($C$2:C630,C630)-53,COUNTIF($C$2:C630,C630))</f>
        <v>37</v>
      </c>
      <c r="G630" s="29">
        <f t="shared" si="82"/>
        <v>38</v>
      </c>
      <c r="H630" s="29">
        <f t="shared" si="83"/>
        <v>38</v>
      </c>
      <c r="I630" s="3">
        <f>COUNTIF($C$2:$C$736,C630)</f>
        <v>105</v>
      </c>
      <c r="J630" s="3">
        <f t="shared" si="84"/>
        <v>2021</v>
      </c>
      <c r="K630" s="3">
        <f t="shared" si="85"/>
        <v>2021</v>
      </c>
      <c r="L630" s="3">
        <f t="shared" si="86"/>
        <v>38</v>
      </c>
      <c r="M630" s="29">
        <f t="shared" ca="1" si="87"/>
        <v>22</v>
      </c>
      <c r="N630" s="19">
        <f t="shared" si="88"/>
        <v>44464</v>
      </c>
      <c r="O630" s="30">
        <f>INT((N630-A630)/7)+MAX(1,(WEEKDAY(N630,2)&lt;WEEKDAY(A630,2))+1)</f>
        <v>2</v>
      </c>
      <c r="P630" s="30">
        <f>INT((N630-A630)/7)+MAX(1,(WEEKDAY(N630,1)&lt;WEEKDAY(A630,1))+1)</f>
        <v>2</v>
      </c>
    </row>
    <row r="631" spans="1:16">
      <c r="A631" s="19">
        <v>44458</v>
      </c>
      <c r="B631" s="21">
        <f t="shared" si="89"/>
        <v>44458</v>
      </c>
      <c r="C631" s="17">
        <f t="shared" si="81"/>
        <v>7</v>
      </c>
      <c r="D631" s="3">
        <f>COUNTIF($C$2:C631,C631)</f>
        <v>90</v>
      </c>
      <c r="E631" s="3">
        <f>COUNTIF($C$2:C631,C631)</f>
        <v>90</v>
      </c>
      <c r="F631" s="3">
        <f>IF(COUNTIF($C$2:C631,C631)&gt;53,COUNTIF($C$2:C631,C631)-53,COUNTIF($C$2:C631,C631))</f>
        <v>37</v>
      </c>
      <c r="G631" s="29">
        <f t="shared" si="82"/>
        <v>38</v>
      </c>
      <c r="H631" s="29">
        <f t="shared" si="83"/>
        <v>39</v>
      </c>
      <c r="I631" s="3">
        <f>COUNTIF($C$2:$C$736,C631)</f>
        <v>105</v>
      </c>
      <c r="J631" s="3">
        <f t="shared" si="84"/>
        <v>2021</v>
      </c>
      <c r="K631" s="3">
        <f t="shared" si="85"/>
        <v>2021</v>
      </c>
      <c r="L631" s="3">
        <f t="shared" si="86"/>
        <v>38</v>
      </c>
      <c r="M631" s="29">
        <f t="shared" ca="1" si="87"/>
        <v>22</v>
      </c>
      <c r="N631" s="19">
        <f t="shared" si="88"/>
        <v>44465</v>
      </c>
      <c r="O631" s="30">
        <f>INT((N631-A631)/7)+MAX(1,(WEEKDAY(N631,2)&lt;WEEKDAY(A631,2))+1)</f>
        <v>2</v>
      </c>
      <c r="P631" s="30">
        <f>INT((N631-A631)/7)+MAX(1,(WEEKDAY(N631,1)&lt;WEEKDAY(A631,1))+1)</f>
        <v>2</v>
      </c>
    </row>
    <row r="632" spans="1:16">
      <c r="A632" s="19">
        <v>44459</v>
      </c>
      <c r="B632" s="21">
        <f t="shared" si="89"/>
        <v>44459</v>
      </c>
      <c r="C632" s="17">
        <f t="shared" si="81"/>
        <v>1</v>
      </c>
      <c r="D632" s="3">
        <f>COUNTIF($C$2:C632,C632)</f>
        <v>91</v>
      </c>
      <c r="E632" s="3">
        <f>COUNTIF($C$2:C632,C632)</f>
        <v>91</v>
      </c>
      <c r="F632" s="3">
        <f>IF(COUNTIF($C$2:C632,C632)&gt;53,COUNTIF($C$2:C632,C632)-53,COUNTIF($C$2:C632,C632))</f>
        <v>38</v>
      </c>
      <c r="G632" s="29">
        <f t="shared" si="82"/>
        <v>39</v>
      </c>
      <c r="H632" s="29">
        <f t="shared" si="83"/>
        <v>39</v>
      </c>
      <c r="I632" s="3">
        <f>COUNTIF($C$2:$C$736,C632)</f>
        <v>105</v>
      </c>
      <c r="J632" s="3">
        <f t="shared" si="84"/>
        <v>2021</v>
      </c>
      <c r="K632" s="3">
        <f t="shared" si="85"/>
        <v>2021</v>
      </c>
      <c r="L632" s="3">
        <f t="shared" si="86"/>
        <v>38</v>
      </c>
      <c r="M632" s="29">
        <f t="shared" ca="1" si="87"/>
        <v>22</v>
      </c>
      <c r="N632" s="19">
        <f t="shared" si="88"/>
        <v>44466</v>
      </c>
      <c r="O632" s="30">
        <f>INT((N632-A632)/7)+MAX(1,(WEEKDAY(N632,2)&lt;WEEKDAY(A632,2))+1)</f>
        <v>2</v>
      </c>
      <c r="P632" s="30">
        <f>INT((N632-A632)/7)+MAX(1,(WEEKDAY(N632,1)&lt;WEEKDAY(A632,1))+1)</f>
        <v>2</v>
      </c>
    </row>
    <row r="633" spans="1:16">
      <c r="A633" s="19">
        <v>44460</v>
      </c>
      <c r="B633" s="21">
        <f t="shared" si="89"/>
        <v>44460</v>
      </c>
      <c r="C633" s="17">
        <f t="shared" si="81"/>
        <v>2</v>
      </c>
      <c r="D633" s="3">
        <f>COUNTIF($C$2:C633,C633)</f>
        <v>91</v>
      </c>
      <c r="E633" s="3">
        <f>COUNTIF($C$2:C633,C633)</f>
        <v>91</v>
      </c>
      <c r="F633" s="3">
        <f>IF(COUNTIF($C$2:C633,C633)&gt;53,COUNTIF($C$2:C633,C633)-53,COUNTIF($C$2:C633,C633))</f>
        <v>38</v>
      </c>
      <c r="G633" s="29">
        <f t="shared" si="82"/>
        <v>39</v>
      </c>
      <c r="H633" s="29">
        <f t="shared" si="83"/>
        <v>39</v>
      </c>
      <c r="I633" s="3">
        <f>COUNTIF($C$2:$C$736,C633)</f>
        <v>105</v>
      </c>
      <c r="J633" s="3">
        <f t="shared" si="84"/>
        <v>2021</v>
      </c>
      <c r="K633" s="3">
        <f t="shared" si="85"/>
        <v>2021</v>
      </c>
      <c r="L633" s="3">
        <f t="shared" si="86"/>
        <v>38</v>
      </c>
      <c r="M633" s="29">
        <f t="shared" ca="1" si="87"/>
        <v>22</v>
      </c>
      <c r="N633" s="19">
        <f t="shared" si="88"/>
        <v>44467</v>
      </c>
      <c r="O633" s="30">
        <f>INT((N633-A633)/7)+MAX(1,(WEEKDAY(N633,2)&lt;WEEKDAY(A633,2))+1)</f>
        <v>2</v>
      </c>
      <c r="P633" s="30">
        <f>INT((N633-A633)/7)+MAX(1,(WEEKDAY(N633,1)&lt;WEEKDAY(A633,1))+1)</f>
        <v>2</v>
      </c>
    </row>
    <row r="634" spans="1:16">
      <c r="A634" s="19">
        <v>44461</v>
      </c>
      <c r="B634" s="21">
        <f t="shared" si="89"/>
        <v>44461</v>
      </c>
      <c r="C634" s="17">
        <f t="shared" si="81"/>
        <v>3</v>
      </c>
      <c r="D634" s="3">
        <f>COUNTIF($C$2:C634,C634)</f>
        <v>91</v>
      </c>
      <c r="E634" s="3">
        <f>COUNTIF($C$2:C634,C634)</f>
        <v>91</v>
      </c>
      <c r="F634" s="3">
        <f>IF(COUNTIF($C$2:C634,C634)&gt;53,COUNTIF($C$2:C634,C634)-53,COUNTIF($C$2:C634,C634))</f>
        <v>38</v>
      </c>
      <c r="G634" s="29">
        <f t="shared" si="82"/>
        <v>39</v>
      </c>
      <c r="H634" s="29">
        <f t="shared" si="83"/>
        <v>39</v>
      </c>
      <c r="I634" s="3">
        <f>COUNTIF($C$2:$C$736,C634)</f>
        <v>105</v>
      </c>
      <c r="J634" s="3">
        <f t="shared" si="84"/>
        <v>2021</v>
      </c>
      <c r="K634" s="3">
        <f t="shared" si="85"/>
        <v>2021</v>
      </c>
      <c r="L634" s="3">
        <f t="shared" si="86"/>
        <v>38</v>
      </c>
      <c r="M634" s="29">
        <f t="shared" ca="1" si="87"/>
        <v>22</v>
      </c>
      <c r="N634" s="19">
        <f t="shared" si="88"/>
        <v>44468</v>
      </c>
      <c r="O634" s="30">
        <f>INT((N634-A634)/7)+MAX(1,(WEEKDAY(N634,2)&lt;WEEKDAY(A634,2))+1)</f>
        <v>2</v>
      </c>
      <c r="P634" s="30">
        <f>INT((N634-A634)/7)+MAX(1,(WEEKDAY(N634,1)&lt;WEEKDAY(A634,1))+1)</f>
        <v>2</v>
      </c>
    </row>
    <row r="635" spans="1:16">
      <c r="A635" s="19">
        <v>44462</v>
      </c>
      <c r="B635" s="21">
        <f t="shared" si="89"/>
        <v>44462</v>
      </c>
      <c r="C635" s="17">
        <f t="shared" si="81"/>
        <v>4</v>
      </c>
      <c r="D635" s="3">
        <f>COUNTIF($C$2:C635,C635)</f>
        <v>91</v>
      </c>
      <c r="E635" s="3">
        <f>COUNTIF($C$2:C635,C635)</f>
        <v>91</v>
      </c>
      <c r="F635" s="3">
        <f>IF(COUNTIF($C$2:C635,C635)&gt;53,COUNTIF($C$2:C635,C635)-53,COUNTIF($C$2:C635,C635))</f>
        <v>38</v>
      </c>
      <c r="G635" s="29">
        <f t="shared" si="82"/>
        <v>39</v>
      </c>
      <c r="H635" s="29">
        <f t="shared" si="83"/>
        <v>39</v>
      </c>
      <c r="I635" s="3">
        <f>COUNTIF($C$2:$C$736,C635)</f>
        <v>105</v>
      </c>
      <c r="J635" s="3">
        <f t="shared" si="84"/>
        <v>2021</v>
      </c>
      <c r="K635" s="3">
        <f t="shared" si="85"/>
        <v>2021</v>
      </c>
      <c r="L635" s="3">
        <f t="shared" si="86"/>
        <v>38</v>
      </c>
      <c r="M635" s="29">
        <f t="shared" ca="1" si="87"/>
        <v>22</v>
      </c>
      <c r="N635" s="19">
        <f t="shared" si="88"/>
        <v>44469</v>
      </c>
      <c r="O635" s="30">
        <f>INT((N635-A635)/7)+MAX(1,(WEEKDAY(N635,2)&lt;WEEKDAY(A635,2))+1)</f>
        <v>2</v>
      </c>
      <c r="P635" s="30">
        <f>INT((N635-A635)/7)+MAX(1,(WEEKDAY(N635,1)&lt;WEEKDAY(A635,1))+1)</f>
        <v>2</v>
      </c>
    </row>
    <row r="636" spans="1:16">
      <c r="A636" s="19">
        <v>44463</v>
      </c>
      <c r="B636" s="21">
        <f t="shared" si="89"/>
        <v>44463</v>
      </c>
      <c r="C636" s="17">
        <f t="shared" si="81"/>
        <v>5</v>
      </c>
      <c r="D636" s="3">
        <f>COUNTIF($C$2:C636,C636)</f>
        <v>91</v>
      </c>
      <c r="E636" s="3">
        <f>COUNTIF($C$2:C636,C636)</f>
        <v>91</v>
      </c>
      <c r="F636" s="3">
        <f>IF(COUNTIF($C$2:C636,C636)&gt;53,COUNTIF($C$2:C636,C636)-53,COUNTIF($C$2:C636,C636))</f>
        <v>38</v>
      </c>
      <c r="G636" s="29">
        <f t="shared" si="82"/>
        <v>39</v>
      </c>
      <c r="H636" s="29">
        <f t="shared" si="83"/>
        <v>39</v>
      </c>
      <c r="I636" s="3">
        <f>COUNTIF($C$2:$C$736,C636)</f>
        <v>105</v>
      </c>
      <c r="J636" s="3">
        <f t="shared" si="84"/>
        <v>2021</v>
      </c>
      <c r="K636" s="3">
        <f t="shared" si="85"/>
        <v>2021</v>
      </c>
      <c r="L636" s="3">
        <f t="shared" si="86"/>
        <v>39</v>
      </c>
      <c r="M636" s="29">
        <f t="shared" ca="1" si="87"/>
        <v>22</v>
      </c>
      <c r="N636" s="19">
        <f t="shared" si="88"/>
        <v>44470</v>
      </c>
      <c r="O636" s="30">
        <f>INT((N636-A636)/7)+MAX(1,(WEEKDAY(N636,2)&lt;WEEKDAY(A636,2))+1)</f>
        <v>2</v>
      </c>
      <c r="P636" s="30">
        <f>INT((N636-A636)/7)+MAX(1,(WEEKDAY(N636,1)&lt;WEEKDAY(A636,1))+1)</f>
        <v>2</v>
      </c>
    </row>
    <row r="637" spans="1:16">
      <c r="A637" s="19">
        <v>44464</v>
      </c>
      <c r="B637" s="21">
        <f t="shared" si="89"/>
        <v>44464</v>
      </c>
      <c r="C637" s="17">
        <f t="shared" si="81"/>
        <v>6</v>
      </c>
      <c r="D637" s="3">
        <f>COUNTIF($C$2:C637,C637)</f>
        <v>91</v>
      </c>
      <c r="E637" s="3">
        <f>COUNTIF($C$2:C637,C637)</f>
        <v>91</v>
      </c>
      <c r="F637" s="3">
        <f>IF(COUNTIF($C$2:C637,C637)&gt;53,COUNTIF($C$2:C637,C637)-53,COUNTIF($C$2:C637,C637))</f>
        <v>38</v>
      </c>
      <c r="G637" s="29">
        <f t="shared" si="82"/>
        <v>39</v>
      </c>
      <c r="H637" s="29">
        <f t="shared" si="83"/>
        <v>39</v>
      </c>
      <c r="I637" s="3">
        <f>COUNTIF($C$2:$C$736,C637)</f>
        <v>105</v>
      </c>
      <c r="J637" s="3">
        <f t="shared" si="84"/>
        <v>2021</v>
      </c>
      <c r="K637" s="3">
        <f t="shared" si="85"/>
        <v>2021</v>
      </c>
      <c r="L637" s="3">
        <f t="shared" si="86"/>
        <v>39</v>
      </c>
      <c r="M637" s="29">
        <f t="shared" ca="1" si="87"/>
        <v>22</v>
      </c>
      <c r="N637" s="19">
        <f t="shared" si="88"/>
        <v>44471</v>
      </c>
      <c r="O637" s="30">
        <f>INT((N637-A637)/7)+MAX(1,(WEEKDAY(N637,2)&lt;WEEKDAY(A637,2))+1)</f>
        <v>2</v>
      </c>
      <c r="P637" s="30">
        <f>INT((N637-A637)/7)+MAX(1,(WEEKDAY(N637,1)&lt;WEEKDAY(A637,1))+1)</f>
        <v>2</v>
      </c>
    </row>
    <row r="638" spans="1:16">
      <c r="A638" s="19">
        <v>44465</v>
      </c>
      <c r="B638" s="21">
        <f t="shared" si="89"/>
        <v>44465</v>
      </c>
      <c r="C638" s="17">
        <f t="shared" si="81"/>
        <v>7</v>
      </c>
      <c r="D638" s="3">
        <f>COUNTIF($C$2:C638,C638)</f>
        <v>91</v>
      </c>
      <c r="E638" s="3">
        <f>COUNTIF($C$2:C638,C638)</f>
        <v>91</v>
      </c>
      <c r="F638" s="3">
        <f>IF(COUNTIF($C$2:C638,C638)&gt;53,COUNTIF($C$2:C638,C638)-53,COUNTIF($C$2:C638,C638))</f>
        <v>38</v>
      </c>
      <c r="G638" s="29">
        <f t="shared" si="82"/>
        <v>39</v>
      </c>
      <c r="H638" s="29">
        <f t="shared" si="83"/>
        <v>40</v>
      </c>
      <c r="I638" s="3">
        <f>COUNTIF($C$2:$C$736,C638)</f>
        <v>105</v>
      </c>
      <c r="J638" s="3">
        <f t="shared" si="84"/>
        <v>2021</v>
      </c>
      <c r="K638" s="3">
        <f t="shared" si="85"/>
        <v>2021</v>
      </c>
      <c r="L638" s="3">
        <f t="shared" si="86"/>
        <v>39</v>
      </c>
      <c r="M638" s="29">
        <f t="shared" ca="1" si="87"/>
        <v>22</v>
      </c>
      <c r="N638" s="19">
        <f t="shared" si="88"/>
        <v>44472</v>
      </c>
      <c r="O638" s="30">
        <f>INT((N638-A638)/7)+MAX(1,(WEEKDAY(N638,2)&lt;WEEKDAY(A638,2))+1)</f>
        <v>2</v>
      </c>
      <c r="P638" s="30">
        <f>INT((N638-A638)/7)+MAX(1,(WEEKDAY(N638,1)&lt;WEEKDAY(A638,1))+1)</f>
        <v>2</v>
      </c>
    </row>
    <row r="639" spans="1:16">
      <c r="A639" s="19">
        <v>44466</v>
      </c>
      <c r="B639" s="21">
        <f t="shared" si="89"/>
        <v>44466</v>
      </c>
      <c r="C639" s="17">
        <f t="shared" si="81"/>
        <v>1</v>
      </c>
      <c r="D639" s="3">
        <f>COUNTIF($C$2:C639,C639)</f>
        <v>92</v>
      </c>
      <c r="E639" s="3">
        <f>COUNTIF($C$2:C639,C639)</f>
        <v>92</v>
      </c>
      <c r="F639" s="3">
        <f>IF(COUNTIF($C$2:C639,C639)&gt;53,COUNTIF($C$2:C639,C639)-53,COUNTIF($C$2:C639,C639))</f>
        <v>39</v>
      </c>
      <c r="G639" s="29">
        <f t="shared" si="82"/>
        <v>40</v>
      </c>
      <c r="H639" s="29">
        <f t="shared" si="83"/>
        <v>40</v>
      </c>
      <c r="I639" s="3">
        <f>COUNTIF($C$2:$C$736,C639)</f>
        <v>105</v>
      </c>
      <c r="J639" s="3">
        <f t="shared" si="84"/>
        <v>2021</v>
      </c>
      <c r="K639" s="3">
        <f t="shared" si="85"/>
        <v>2021</v>
      </c>
      <c r="L639" s="3">
        <f t="shared" si="86"/>
        <v>39</v>
      </c>
      <c r="M639" s="29">
        <f t="shared" ca="1" si="87"/>
        <v>22</v>
      </c>
      <c r="N639" s="19">
        <f t="shared" si="88"/>
        <v>44473</v>
      </c>
      <c r="O639" s="30">
        <f>INT((N639-A639)/7)+MAX(1,(WEEKDAY(N639,2)&lt;WEEKDAY(A639,2))+1)</f>
        <v>2</v>
      </c>
      <c r="P639" s="30">
        <f>INT((N639-A639)/7)+MAX(1,(WEEKDAY(N639,1)&lt;WEEKDAY(A639,1))+1)</f>
        <v>2</v>
      </c>
    </row>
    <row r="640" spans="1:16">
      <c r="A640" s="19">
        <v>44467</v>
      </c>
      <c r="B640" s="21">
        <f t="shared" si="89"/>
        <v>44467</v>
      </c>
      <c r="C640" s="17">
        <f t="shared" si="81"/>
        <v>2</v>
      </c>
      <c r="D640" s="3">
        <f>COUNTIF($C$2:C640,C640)</f>
        <v>92</v>
      </c>
      <c r="E640" s="3">
        <f>COUNTIF($C$2:C640,C640)</f>
        <v>92</v>
      </c>
      <c r="F640" s="3">
        <f>IF(COUNTIF($C$2:C640,C640)&gt;53,COUNTIF($C$2:C640,C640)-53,COUNTIF($C$2:C640,C640))</f>
        <v>39</v>
      </c>
      <c r="G640" s="29">
        <f t="shared" si="82"/>
        <v>40</v>
      </c>
      <c r="H640" s="29">
        <f t="shared" si="83"/>
        <v>40</v>
      </c>
      <c r="I640" s="3">
        <f>COUNTIF($C$2:$C$736,C640)</f>
        <v>105</v>
      </c>
      <c r="J640" s="3">
        <f t="shared" si="84"/>
        <v>2021</v>
      </c>
      <c r="K640" s="3">
        <f t="shared" si="85"/>
        <v>2021</v>
      </c>
      <c r="L640" s="3">
        <f t="shared" si="86"/>
        <v>39</v>
      </c>
      <c r="M640" s="29">
        <f t="shared" ca="1" si="87"/>
        <v>22</v>
      </c>
      <c r="N640" s="19">
        <f t="shared" si="88"/>
        <v>44474</v>
      </c>
      <c r="O640" s="30">
        <f>INT((N640-A640)/7)+MAX(1,(WEEKDAY(N640,2)&lt;WEEKDAY(A640,2))+1)</f>
        <v>2</v>
      </c>
      <c r="P640" s="30">
        <f>INT((N640-A640)/7)+MAX(1,(WEEKDAY(N640,1)&lt;WEEKDAY(A640,1))+1)</f>
        <v>2</v>
      </c>
    </row>
    <row r="641" spans="1:16">
      <c r="A641" s="19">
        <v>44468</v>
      </c>
      <c r="B641" s="21">
        <f t="shared" si="89"/>
        <v>44468</v>
      </c>
      <c r="C641" s="17">
        <f t="shared" si="81"/>
        <v>3</v>
      </c>
      <c r="D641" s="3">
        <f>COUNTIF($C$2:C641,C641)</f>
        <v>92</v>
      </c>
      <c r="E641" s="3">
        <f>COUNTIF($C$2:C641,C641)</f>
        <v>92</v>
      </c>
      <c r="F641" s="3">
        <f>IF(COUNTIF($C$2:C641,C641)&gt;53,COUNTIF($C$2:C641,C641)-53,COUNTIF($C$2:C641,C641))</f>
        <v>39</v>
      </c>
      <c r="G641" s="29">
        <f t="shared" si="82"/>
        <v>40</v>
      </c>
      <c r="H641" s="29">
        <f t="shared" si="83"/>
        <v>40</v>
      </c>
      <c r="I641" s="3">
        <f>COUNTIF($C$2:$C$736,C641)</f>
        <v>105</v>
      </c>
      <c r="J641" s="3">
        <f t="shared" si="84"/>
        <v>2021</v>
      </c>
      <c r="K641" s="3">
        <f t="shared" si="85"/>
        <v>2021</v>
      </c>
      <c r="L641" s="3">
        <f t="shared" si="86"/>
        <v>39</v>
      </c>
      <c r="M641" s="29">
        <f t="shared" ca="1" si="87"/>
        <v>22</v>
      </c>
      <c r="N641" s="19">
        <f t="shared" si="88"/>
        <v>44475</v>
      </c>
      <c r="O641" s="30">
        <f>INT((N641-A641)/7)+MAX(1,(WEEKDAY(N641,2)&lt;WEEKDAY(A641,2))+1)</f>
        <v>2</v>
      </c>
      <c r="P641" s="30">
        <f>INT((N641-A641)/7)+MAX(1,(WEEKDAY(N641,1)&lt;WEEKDAY(A641,1))+1)</f>
        <v>2</v>
      </c>
    </row>
    <row r="642" spans="1:16">
      <c r="A642" s="19">
        <v>44469</v>
      </c>
      <c r="B642" s="21">
        <f t="shared" si="89"/>
        <v>44469</v>
      </c>
      <c r="C642" s="17">
        <f t="shared" si="81"/>
        <v>4</v>
      </c>
      <c r="D642" s="3">
        <f>COUNTIF($C$2:C642,C642)</f>
        <v>92</v>
      </c>
      <c r="E642" s="3">
        <f>COUNTIF($C$2:C642,C642)</f>
        <v>92</v>
      </c>
      <c r="F642" s="3">
        <f>IF(COUNTIF($C$2:C642,C642)&gt;53,COUNTIF($C$2:C642,C642)-53,COUNTIF($C$2:C642,C642))</f>
        <v>39</v>
      </c>
      <c r="G642" s="29">
        <f t="shared" si="82"/>
        <v>40</v>
      </c>
      <c r="H642" s="29">
        <f t="shared" si="83"/>
        <v>40</v>
      </c>
      <c r="I642" s="3">
        <f>COUNTIF($C$2:$C$736,C642)</f>
        <v>105</v>
      </c>
      <c r="J642" s="3">
        <f t="shared" si="84"/>
        <v>2021</v>
      </c>
      <c r="K642" s="3">
        <f t="shared" si="85"/>
        <v>2021</v>
      </c>
      <c r="L642" s="3">
        <f t="shared" si="86"/>
        <v>39</v>
      </c>
      <c r="M642" s="29">
        <f t="shared" ca="1" si="87"/>
        <v>22</v>
      </c>
      <c r="N642" s="19">
        <f t="shared" si="88"/>
        <v>44476</v>
      </c>
      <c r="O642" s="30">
        <f>INT((N642-A642)/7)+MAX(1,(WEEKDAY(N642,2)&lt;WEEKDAY(A642,2))+1)</f>
        <v>2</v>
      </c>
      <c r="P642" s="30">
        <f>INT((N642-A642)/7)+MAX(1,(WEEKDAY(N642,1)&lt;WEEKDAY(A642,1))+1)</f>
        <v>2</v>
      </c>
    </row>
    <row r="643" spans="1:16">
      <c r="A643" s="19">
        <v>44470</v>
      </c>
      <c r="B643" s="21">
        <f t="shared" si="89"/>
        <v>44470</v>
      </c>
      <c r="C643" s="17">
        <f t="shared" ref="C643:C706" si="90">WEEKDAY(B643,2)</f>
        <v>5</v>
      </c>
      <c r="D643" s="3">
        <f>COUNTIF($C$2:C643,C643)</f>
        <v>92</v>
      </c>
      <c r="E643" s="3">
        <f>COUNTIF($C$2:C643,C643)</f>
        <v>92</v>
      </c>
      <c r="F643" s="3">
        <f>IF(COUNTIF($C$2:C643,C643)&gt;53,COUNTIF($C$2:C643,C643)-53,COUNTIF($C$2:C643,C643))</f>
        <v>39</v>
      </c>
      <c r="G643" s="29">
        <f t="shared" ref="G643:G706" si="91">WEEKNUM(A643,2)</f>
        <v>40</v>
      </c>
      <c r="H643" s="29">
        <f t="shared" ref="H643:H706" si="92">WEEKNUM(A643,1)</f>
        <v>40</v>
      </c>
      <c r="I643" s="3">
        <f>COUNTIF($C$2:$C$736,C643)</f>
        <v>105</v>
      </c>
      <c r="J643" s="3">
        <f t="shared" ref="J643:J706" si="93">YEAR(A643)</f>
        <v>2021</v>
      </c>
      <c r="K643" s="3">
        <f t="shared" ref="K643:K706" si="94">IF(E643&lt;=53,2020,2021)</f>
        <v>2021</v>
      </c>
      <c r="L643" s="3">
        <f t="shared" ref="L643:L706" si="95">INT((A643-DATE(YEAR(A643),1,1))/7)+1</f>
        <v>40</v>
      </c>
      <c r="M643" s="29">
        <f t="shared" ref="M643:M706" ca="1" si="96">WEEKNUM(TODAY())</f>
        <v>22</v>
      </c>
      <c r="N643" s="19">
        <f t="shared" ref="N643:N706" si="97">A643+7</f>
        <v>44477</v>
      </c>
      <c r="O643" s="30">
        <f>INT((N643-A643)/7)+MAX(1,(WEEKDAY(N643,2)&lt;WEEKDAY(A643,2))+1)</f>
        <v>2</v>
      </c>
      <c r="P643" s="30">
        <f>INT((N643-A643)/7)+MAX(1,(WEEKDAY(N643,1)&lt;WEEKDAY(A643,1))+1)</f>
        <v>2</v>
      </c>
    </row>
    <row r="644" spans="1:16">
      <c r="A644" s="19">
        <v>44471</v>
      </c>
      <c r="B644" s="21">
        <f t="shared" si="89"/>
        <v>44471</v>
      </c>
      <c r="C644" s="17">
        <f t="shared" si="90"/>
        <v>6</v>
      </c>
      <c r="D644" s="3">
        <f>COUNTIF($C$2:C644,C644)</f>
        <v>92</v>
      </c>
      <c r="E644" s="3">
        <f>COUNTIF($C$2:C644,C644)</f>
        <v>92</v>
      </c>
      <c r="F644" s="3">
        <f>IF(COUNTIF($C$2:C644,C644)&gt;53,COUNTIF($C$2:C644,C644)-53,COUNTIF($C$2:C644,C644))</f>
        <v>39</v>
      </c>
      <c r="G644" s="29">
        <f t="shared" si="91"/>
        <v>40</v>
      </c>
      <c r="H644" s="29">
        <f t="shared" si="92"/>
        <v>40</v>
      </c>
      <c r="I644" s="3">
        <f>COUNTIF($C$2:$C$736,C644)</f>
        <v>105</v>
      </c>
      <c r="J644" s="3">
        <f t="shared" si="93"/>
        <v>2021</v>
      </c>
      <c r="K644" s="3">
        <f t="shared" si="94"/>
        <v>2021</v>
      </c>
      <c r="L644" s="3">
        <f t="shared" si="95"/>
        <v>40</v>
      </c>
      <c r="M644" s="29">
        <f t="shared" ca="1" si="96"/>
        <v>22</v>
      </c>
      <c r="N644" s="19">
        <f t="shared" si="97"/>
        <v>44478</v>
      </c>
      <c r="O644" s="30">
        <f>INT((N644-A644)/7)+MAX(1,(WEEKDAY(N644,2)&lt;WEEKDAY(A644,2))+1)</f>
        <v>2</v>
      </c>
      <c r="P644" s="30">
        <f>INT((N644-A644)/7)+MAX(1,(WEEKDAY(N644,1)&lt;WEEKDAY(A644,1))+1)</f>
        <v>2</v>
      </c>
    </row>
    <row r="645" spans="1:16">
      <c r="A645" s="19">
        <v>44472</v>
      </c>
      <c r="B645" s="21">
        <f t="shared" ref="B645:B708" si="98">A645</f>
        <v>44472</v>
      </c>
      <c r="C645" s="17">
        <f t="shared" si="90"/>
        <v>7</v>
      </c>
      <c r="D645" s="3">
        <f>COUNTIF($C$2:C645,C645)</f>
        <v>92</v>
      </c>
      <c r="E645" s="3">
        <f>COUNTIF($C$2:C645,C645)</f>
        <v>92</v>
      </c>
      <c r="F645" s="3">
        <f>IF(COUNTIF($C$2:C645,C645)&gt;53,COUNTIF($C$2:C645,C645)-53,COUNTIF($C$2:C645,C645))</f>
        <v>39</v>
      </c>
      <c r="G645" s="29">
        <f t="shared" si="91"/>
        <v>40</v>
      </c>
      <c r="H645" s="29">
        <f t="shared" si="92"/>
        <v>41</v>
      </c>
      <c r="I645" s="3">
        <f>COUNTIF($C$2:$C$736,C645)</f>
        <v>105</v>
      </c>
      <c r="J645" s="3">
        <f t="shared" si="93"/>
        <v>2021</v>
      </c>
      <c r="K645" s="3">
        <f t="shared" si="94"/>
        <v>2021</v>
      </c>
      <c r="L645" s="3">
        <f t="shared" si="95"/>
        <v>40</v>
      </c>
      <c r="M645" s="29">
        <f t="shared" ca="1" si="96"/>
        <v>22</v>
      </c>
      <c r="N645" s="19">
        <f t="shared" si="97"/>
        <v>44479</v>
      </c>
      <c r="O645" s="30">
        <f>INT((N645-A645)/7)+MAX(1,(WEEKDAY(N645,2)&lt;WEEKDAY(A645,2))+1)</f>
        <v>2</v>
      </c>
      <c r="P645" s="30">
        <f>INT((N645-A645)/7)+MAX(1,(WEEKDAY(N645,1)&lt;WEEKDAY(A645,1))+1)</f>
        <v>2</v>
      </c>
    </row>
    <row r="646" spans="1:16">
      <c r="A646" s="19">
        <v>44473</v>
      </c>
      <c r="B646" s="21">
        <f t="shared" si="98"/>
        <v>44473</v>
      </c>
      <c r="C646" s="17">
        <f t="shared" si="90"/>
        <v>1</v>
      </c>
      <c r="D646" s="3">
        <f>COUNTIF($C$2:C646,C646)</f>
        <v>93</v>
      </c>
      <c r="E646" s="3">
        <f>COUNTIF($C$2:C646,C646)</f>
        <v>93</v>
      </c>
      <c r="F646" s="3">
        <f>IF(COUNTIF($C$2:C646,C646)&gt;53,COUNTIF($C$2:C646,C646)-53,COUNTIF($C$2:C646,C646))</f>
        <v>40</v>
      </c>
      <c r="G646" s="29">
        <f t="shared" si="91"/>
        <v>41</v>
      </c>
      <c r="H646" s="29">
        <f t="shared" si="92"/>
        <v>41</v>
      </c>
      <c r="I646" s="3">
        <f>COUNTIF($C$2:$C$736,C646)</f>
        <v>105</v>
      </c>
      <c r="J646" s="3">
        <f t="shared" si="93"/>
        <v>2021</v>
      </c>
      <c r="K646" s="3">
        <f t="shared" si="94"/>
        <v>2021</v>
      </c>
      <c r="L646" s="3">
        <f t="shared" si="95"/>
        <v>40</v>
      </c>
      <c r="M646" s="29">
        <f t="shared" ca="1" si="96"/>
        <v>22</v>
      </c>
      <c r="N646" s="19">
        <f t="shared" si="97"/>
        <v>44480</v>
      </c>
      <c r="O646" s="30">
        <f>INT((N646-A646)/7)+MAX(1,(WEEKDAY(N646,2)&lt;WEEKDAY(A646,2))+1)</f>
        <v>2</v>
      </c>
      <c r="P646" s="30">
        <f>INT((N646-A646)/7)+MAX(1,(WEEKDAY(N646,1)&lt;WEEKDAY(A646,1))+1)</f>
        <v>2</v>
      </c>
    </row>
    <row r="647" spans="1:16">
      <c r="A647" s="19">
        <v>44474</v>
      </c>
      <c r="B647" s="21">
        <f t="shared" si="98"/>
        <v>44474</v>
      </c>
      <c r="C647" s="17">
        <f t="shared" si="90"/>
        <v>2</v>
      </c>
      <c r="D647" s="3">
        <f>COUNTIF($C$2:C647,C647)</f>
        <v>93</v>
      </c>
      <c r="E647" s="3">
        <f>COUNTIF($C$2:C647,C647)</f>
        <v>93</v>
      </c>
      <c r="F647" s="3">
        <f>IF(COUNTIF($C$2:C647,C647)&gt;53,COUNTIF($C$2:C647,C647)-53,COUNTIF($C$2:C647,C647))</f>
        <v>40</v>
      </c>
      <c r="G647" s="29">
        <f t="shared" si="91"/>
        <v>41</v>
      </c>
      <c r="H647" s="29">
        <f t="shared" si="92"/>
        <v>41</v>
      </c>
      <c r="I647" s="3">
        <f>COUNTIF($C$2:$C$736,C647)</f>
        <v>105</v>
      </c>
      <c r="J647" s="3">
        <f t="shared" si="93"/>
        <v>2021</v>
      </c>
      <c r="K647" s="3">
        <f t="shared" si="94"/>
        <v>2021</v>
      </c>
      <c r="L647" s="3">
        <f t="shared" si="95"/>
        <v>40</v>
      </c>
      <c r="M647" s="29">
        <f t="shared" ca="1" si="96"/>
        <v>22</v>
      </c>
      <c r="N647" s="19">
        <f t="shared" si="97"/>
        <v>44481</v>
      </c>
      <c r="O647" s="30">
        <f>INT((N647-A647)/7)+MAX(1,(WEEKDAY(N647,2)&lt;WEEKDAY(A647,2))+1)</f>
        <v>2</v>
      </c>
      <c r="P647" s="30">
        <f>INT((N647-A647)/7)+MAX(1,(WEEKDAY(N647,1)&lt;WEEKDAY(A647,1))+1)</f>
        <v>2</v>
      </c>
    </row>
    <row r="648" spans="1:16">
      <c r="A648" s="19">
        <v>44475</v>
      </c>
      <c r="B648" s="21">
        <f t="shared" si="98"/>
        <v>44475</v>
      </c>
      <c r="C648" s="17">
        <f t="shared" si="90"/>
        <v>3</v>
      </c>
      <c r="D648" s="3">
        <f>COUNTIF($C$2:C648,C648)</f>
        <v>93</v>
      </c>
      <c r="E648" s="3">
        <f>COUNTIF($C$2:C648,C648)</f>
        <v>93</v>
      </c>
      <c r="F648" s="3">
        <f>IF(COUNTIF($C$2:C648,C648)&gt;53,COUNTIF($C$2:C648,C648)-53,COUNTIF($C$2:C648,C648))</f>
        <v>40</v>
      </c>
      <c r="G648" s="29">
        <f t="shared" si="91"/>
        <v>41</v>
      </c>
      <c r="H648" s="29">
        <f t="shared" si="92"/>
        <v>41</v>
      </c>
      <c r="I648" s="3">
        <f>COUNTIF($C$2:$C$736,C648)</f>
        <v>105</v>
      </c>
      <c r="J648" s="3">
        <f t="shared" si="93"/>
        <v>2021</v>
      </c>
      <c r="K648" s="3">
        <f t="shared" si="94"/>
        <v>2021</v>
      </c>
      <c r="L648" s="3">
        <f t="shared" si="95"/>
        <v>40</v>
      </c>
      <c r="M648" s="29">
        <f t="shared" ca="1" si="96"/>
        <v>22</v>
      </c>
      <c r="N648" s="19">
        <f t="shared" si="97"/>
        <v>44482</v>
      </c>
      <c r="O648" s="30">
        <f>INT((N648-A648)/7)+MAX(1,(WEEKDAY(N648,2)&lt;WEEKDAY(A648,2))+1)</f>
        <v>2</v>
      </c>
      <c r="P648" s="30">
        <f>INT((N648-A648)/7)+MAX(1,(WEEKDAY(N648,1)&lt;WEEKDAY(A648,1))+1)</f>
        <v>2</v>
      </c>
    </row>
    <row r="649" spans="1:16">
      <c r="A649" s="19">
        <v>44476</v>
      </c>
      <c r="B649" s="21">
        <f t="shared" si="98"/>
        <v>44476</v>
      </c>
      <c r="C649" s="17">
        <f t="shared" si="90"/>
        <v>4</v>
      </c>
      <c r="D649" s="3">
        <f>COUNTIF($C$2:C649,C649)</f>
        <v>93</v>
      </c>
      <c r="E649" s="3">
        <f>COUNTIF($C$2:C649,C649)</f>
        <v>93</v>
      </c>
      <c r="F649" s="3">
        <f>IF(COUNTIF($C$2:C649,C649)&gt;53,COUNTIF($C$2:C649,C649)-53,COUNTIF($C$2:C649,C649))</f>
        <v>40</v>
      </c>
      <c r="G649" s="29">
        <f t="shared" si="91"/>
        <v>41</v>
      </c>
      <c r="H649" s="29">
        <f t="shared" si="92"/>
        <v>41</v>
      </c>
      <c r="I649" s="3">
        <f>COUNTIF($C$2:$C$736,C649)</f>
        <v>105</v>
      </c>
      <c r="J649" s="3">
        <f t="shared" si="93"/>
        <v>2021</v>
      </c>
      <c r="K649" s="3">
        <f t="shared" si="94"/>
        <v>2021</v>
      </c>
      <c r="L649" s="3">
        <f t="shared" si="95"/>
        <v>40</v>
      </c>
      <c r="M649" s="29">
        <f t="shared" ca="1" si="96"/>
        <v>22</v>
      </c>
      <c r="N649" s="19">
        <f t="shared" si="97"/>
        <v>44483</v>
      </c>
      <c r="O649" s="30">
        <f>INT((N649-A649)/7)+MAX(1,(WEEKDAY(N649,2)&lt;WEEKDAY(A649,2))+1)</f>
        <v>2</v>
      </c>
      <c r="P649" s="30">
        <f>INT((N649-A649)/7)+MAX(1,(WEEKDAY(N649,1)&lt;WEEKDAY(A649,1))+1)</f>
        <v>2</v>
      </c>
    </row>
    <row r="650" spans="1:16">
      <c r="A650" s="19">
        <v>44477</v>
      </c>
      <c r="B650" s="21">
        <f t="shared" si="98"/>
        <v>44477</v>
      </c>
      <c r="C650" s="17">
        <f t="shared" si="90"/>
        <v>5</v>
      </c>
      <c r="D650" s="3">
        <f>COUNTIF($C$2:C650,C650)</f>
        <v>93</v>
      </c>
      <c r="E650" s="3">
        <f>COUNTIF($C$2:C650,C650)</f>
        <v>93</v>
      </c>
      <c r="F650" s="3">
        <f>IF(COUNTIF($C$2:C650,C650)&gt;53,COUNTIF($C$2:C650,C650)-53,COUNTIF($C$2:C650,C650))</f>
        <v>40</v>
      </c>
      <c r="G650" s="29">
        <f t="shared" si="91"/>
        <v>41</v>
      </c>
      <c r="H650" s="29">
        <f t="shared" si="92"/>
        <v>41</v>
      </c>
      <c r="I650" s="3">
        <f>COUNTIF($C$2:$C$736,C650)</f>
        <v>105</v>
      </c>
      <c r="J650" s="3">
        <f t="shared" si="93"/>
        <v>2021</v>
      </c>
      <c r="K650" s="3">
        <f t="shared" si="94"/>
        <v>2021</v>
      </c>
      <c r="L650" s="3">
        <f t="shared" si="95"/>
        <v>41</v>
      </c>
      <c r="M650" s="29">
        <f t="shared" ca="1" si="96"/>
        <v>22</v>
      </c>
      <c r="N650" s="19">
        <f t="shared" si="97"/>
        <v>44484</v>
      </c>
      <c r="O650" s="30">
        <f>INT((N650-A650)/7)+MAX(1,(WEEKDAY(N650,2)&lt;WEEKDAY(A650,2))+1)</f>
        <v>2</v>
      </c>
      <c r="P650" s="30">
        <f>INT((N650-A650)/7)+MAX(1,(WEEKDAY(N650,1)&lt;WEEKDAY(A650,1))+1)</f>
        <v>2</v>
      </c>
    </row>
    <row r="651" spans="1:16">
      <c r="A651" s="19">
        <v>44478</v>
      </c>
      <c r="B651" s="21">
        <f t="shared" si="98"/>
        <v>44478</v>
      </c>
      <c r="C651" s="17">
        <f t="shared" si="90"/>
        <v>6</v>
      </c>
      <c r="D651" s="3">
        <f>COUNTIF($C$2:C651,C651)</f>
        <v>93</v>
      </c>
      <c r="E651" s="3">
        <f>COUNTIF($C$2:C651,C651)</f>
        <v>93</v>
      </c>
      <c r="F651" s="3">
        <f>IF(COUNTIF($C$2:C651,C651)&gt;53,COUNTIF($C$2:C651,C651)-53,COUNTIF($C$2:C651,C651))</f>
        <v>40</v>
      </c>
      <c r="G651" s="29">
        <f t="shared" si="91"/>
        <v>41</v>
      </c>
      <c r="H651" s="29">
        <f t="shared" si="92"/>
        <v>41</v>
      </c>
      <c r="I651" s="3">
        <f>COUNTIF($C$2:$C$736,C651)</f>
        <v>105</v>
      </c>
      <c r="J651" s="3">
        <f t="shared" si="93"/>
        <v>2021</v>
      </c>
      <c r="K651" s="3">
        <f t="shared" si="94"/>
        <v>2021</v>
      </c>
      <c r="L651" s="3">
        <f t="shared" si="95"/>
        <v>41</v>
      </c>
      <c r="M651" s="29">
        <f t="shared" ca="1" si="96"/>
        <v>22</v>
      </c>
      <c r="N651" s="19">
        <f t="shared" si="97"/>
        <v>44485</v>
      </c>
      <c r="O651" s="30">
        <f>INT((N651-A651)/7)+MAX(1,(WEEKDAY(N651,2)&lt;WEEKDAY(A651,2))+1)</f>
        <v>2</v>
      </c>
      <c r="P651" s="30">
        <f>INT((N651-A651)/7)+MAX(1,(WEEKDAY(N651,1)&lt;WEEKDAY(A651,1))+1)</f>
        <v>2</v>
      </c>
    </row>
    <row r="652" spans="1:16">
      <c r="A652" s="19">
        <v>44479</v>
      </c>
      <c r="B652" s="21">
        <f t="shared" si="98"/>
        <v>44479</v>
      </c>
      <c r="C652" s="17">
        <f t="shared" si="90"/>
        <v>7</v>
      </c>
      <c r="D652" s="3">
        <f>COUNTIF($C$2:C652,C652)</f>
        <v>93</v>
      </c>
      <c r="E652" s="3">
        <f>COUNTIF($C$2:C652,C652)</f>
        <v>93</v>
      </c>
      <c r="F652" s="3">
        <f>IF(COUNTIF($C$2:C652,C652)&gt;53,COUNTIF($C$2:C652,C652)-53,COUNTIF($C$2:C652,C652))</f>
        <v>40</v>
      </c>
      <c r="G652" s="29">
        <f t="shared" si="91"/>
        <v>41</v>
      </c>
      <c r="H652" s="29">
        <f t="shared" si="92"/>
        <v>42</v>
      </c>
      <c r="I652" s="3">
        <f>COUNTIF($C$2:$C$736,C652)</f>
        <v>105</v>
      </c>
      <c r="J652" s="3">
        <f t="shared" si="93"/>
        <v>2021</v>
      </c>
      <c r="K652" s="3">
        <f t="shared" si="94"/>
        <v>2021</v>
      </c>
      <c r="L652" s="3">
        <f t="shared" si="95"/>
        <v>41</v>
      </c>
      <c r="M652" s="29">
        <f t="shared" ca="1" si="96"/>
        <v>22</v>
      </c>
      <c r="N652" s="19">
        <f t="shared" si="97"/>
        <v>44486</v>
      </c>
      <c r="O652" s="30">
        <f>INT((N652-A652)/7)+MAX(1,(WEEKDAY(N652,2)&lt;WEEKDAY(A652,2))+1)</f>
        <v>2</v>
      </c>
      <c r="P652" s="30">
        <f>INT((N652-A652)/7)+MAX(1,(WEEKDAY(N652,1)&lt;WEEKDAY(A652,1))+1)</f>
        <v>2</v>
      </c>
    </row>
    <row r="653" spans="1:16">
      <c r="A653" s="19">
        <v>44480</v>
      </c>
      <c r="B653" s="21">
        <f t="shared" si="98"/>
        <v>44480</v>
      </c>
      <c r="C653" s="17">
        <f t="shared" si="90"/>
        <v>1</v>
      </c>
      <c r="D653" s="3">
        <f>COUNTIF($C$2:C653,C653)</f>
        <v>94</v>
      </c>
      <c r="E653" s="3">
        <f>COUNTIF($C$2:C653,C653)</f>
        <v>94</v>
      </c>
      <c r="F653" s="3">
        <f>IF(COUNTIF($C$2:C653,C653)&gt;53,COUNTIF($C$2:C653,C653)-53,COUNTIF($C$2:C653,C653))</f>
        <v>41</v>
      </c>
      <c r="G653" s="29">
        <f t="shared" si="91"/>
        <v>42</v>
      </c>
      <c r="H653" s="29">
        <f t="shared" si="92"/>
        <v>42</v>
      </c>
      <c r="I653" s="3">
        <f>COUNTIF($C$2:$C$736,C653)</f>
        <v>105</v>
      </c>
      <c r="J653" s="3">
        <f t="shared" si="93"/>
        <v>2021</v>
      </c>
      <c r="K653" s="3">
        <f t="shared" si="94"/>
        <v>2021</v>
      </c>
      <c r="L653" s="3">
        <f t="shared" si="95"/>
        <v>41</v>
      </c>
      <c r="M653" s="29">
        <f t="shared" ca="1" si="96"/>
        <v>22</v>
      </c>
      <c r="N653" s="19">
        <f t="shared" si="97"/>
        <v>44487</v>
      </c>
      <c r="O653" s="30">
        <f>INT((N653-A653)/7)+MAX(1,(WEEKDAY(N653,2)&lt;WEEKDAY(A653,2))+1)</f>
        <v>2</v>
      </c>
      <c r="P653" s="30">
        <f>INT((N653-A653)/7)+MAX(1,(WEEKDAY(N653,1)&lt;WEEKDAY(A653,1))+1)</f>
        <v>2</v>
      </c>
    </row>
    <row r="654" spans="1:16">
      <c r="A654" s="19">
        <v>44481</v>
      </c>
      <c r="B654" s="21">
        <f t="shared" si="98"/>
        <v>44481</v>
      </c>
      <c r="C654" s="17">
        <f t="shared" si="90"/>
        <v>2</v>
      </c>
      <c r="D654" s="3">
        <f>COUNTIF($C$2:C654,C654)</f>
        <v>94</v>
      </c>
      <c r="E654" s="3">
        <f>COUNTIF($C$2:C654,C654)</f>
        <v>94</v>
      </c>
      <c r="F654" s="3">
        <f>IF(COUNTIF($C$2:C654,C654)&gt;53,COUNTIF($C$2:C654,C654)-53,COUNTIF($C$2:C654,C654))</f>
        <v>41</v>
      </c>
      <c r="G654" s="29">
        <f t="shared" si="91"/>
        <v>42</v>
      </c>
      <c r="H654" s="29">
        <f t="shared" si="92"/>
        <v>42</v>
      </c>
      <c r="I654" s="3">
        <f>COUNTIF($C$2:$C$736,C654)</f>
        <v>105</v>
      </c>
      <c r="J654" s="3">
        <f t="shared" si="93"/>
        <v>2021</v>
      </c>
      <c r="K654" s="3">
        <f t="shared" si="94"/>
        <v>2021</v>
      </c>
      <c r="L654" s="3">
        <f t="shared" si="95"/>
        <v>41</v>
      </c>
      <c r="M654" s="29">
        <f t="shared" ca="1" si="96"/>
        <v>22</v>
      </c>
      <c r="N654" s="19">
        <f t="shared" si="97"/>
        <v>44488</v>
      </c>
      <c r="O654" s="30">
        <f>INT((N654-A654)/7)+MAX(1,(WEEKDAY(N654,2)&lt;WEEKDAY(A654,2))+1)</f>
        <v>2</v>
      </c>
      <c r="P654" s="30">
        <f>INT((N654-A654)/7)+MAX(1,(WEEKDAY(N654,1)&lt;WEEKDAY(A654,1))+1)</f>
        <v>2</v>
      </c>
    </row>
    <row r="655" spans="1:16">
      <c r="A655" s="19">
        <v>44482</v>
      </c>
      <c r="B655" s="21">
        <f t="shared" si="98"/>
        <v>44482</v>
      </c>
      <c r="C655" s="17">
        <f t="shared" si="90"/>
        <v>3</v>
      </c>
      <c r="D655" s="3">
        <f>COUNTIF($C$2:C655,C655)</f>
        <v>94</v>
      </c>
      <c r="E655" s="3">
        <f>COUNTIF($C$2:C655,C655)</f>
        <v>94</v>
      </c>
      <c r="F655" s="3">
        <f>IF(COUNTIF($C$2:C655,C655)&gt;53,COUNTIF($C$2:C655,C655)-53,COUNTIF($C$2:C655,C655))</f>
        <v>41</v>
      </c>
      <c r="G655" s="29">
        <f t="shared" si="91"/>
        <v>42</v>
      </c>
      <c r="H655" s="29">
        <f t="shared" si="92"/>
        <v>42</v>
      </c>
      <c r="I655" s="3">
        <f>COUNTIF($C$2:$C$736,C655)</f>
        <v>105</v>
      </c>
      <c r="J655" s="3">
        <f t="shared" si="93"/>
        <v>2021</v>
      </c>
      <c r="K655" s="3">
        <f t="shared" si="94"/>
        <v>2021</v>
      </c>
      <c r="L655" s="3">
        <f t="shared" si="95"/>
        <v>41</v>
      </c>
      <c r="M655" s="29">
        <f t="shared" ca="1" si="96"/>
        <v>22</v>
      </c>
      <c r="N655" s="19">
        <f t="shared" si="97"/>
        <v>44489</v>
      </c>
      <c r="O655" s="30">
        <f>INT((N655-A655)/7)+MAX(1,(WEEKDAY(N655,2)&lt;WEEKDAY(A655,2))+1)</f>
        <v>2</v>
      </c>
      <c r="P655" s="30">
        <f>INT((N655-A655)/7)+MAX(1,(WEEKDAY(N655,1)&lt;WEEKDAY(A655,1))+1)</f>
        <v>2</v>
      </c>
    </row>
    <row r="656" spans="1:16">
      <c r="A656" s="19">
        <v>44483</v>
      </c>
      <c r="B656" s="21">
        <f t="shared" si="98"/>
        <v>44483</v>
      </c>
      <c r="C656" s="17">
        <f t="shared" si="90"/>
        <v>4</v>
      </c>
      <c r="D656" s="3">
        <f>COUNTIF($C$2:C656,C656)</f>
        <v>94</v>
      </c>
      <c r="E656" s="3">
        <f>COUNTIF($C$2:C656,C656)</f>
        <v>94</v>
      </c>
      <c r="F656" s="3">
        <f>IF(COUNTIF($C$2:C656,C656)&gt;53,COUNTIF($C$2:C656,C656)-53,COUNTIF($C$2:C656,C656))</f>
        <v>41</v>
      </c>
      <c r="G656" s="29">
        <f t="shared" si="91"/>
        <v>42</v>
      </c>
      <c r="H656" s="29">
        <f t="shared" si="92"/>
        <v>42</v>
      </c>
      <c r="I656" s="3">
        <f>COUNTIF($C$2:$C$736,C656)</f>
        <v>105</v>
      </c>
      <c r="J656" s="3">
        <f t="shared" si="93"/>
        <v>2021</v>
      </c>
      <c r="K656" s="3">
        <f t="shared" si="94"/>
        <v>2021</v>
      </c>
      <c r="L656" s="3">
        <f t="shared" si="95"/>
        <v>41</v>
      </c>
      <c r="M656" s="29">
        <f t="shared" ca="1" si="96"/>
        <v>22</v>
      </c>
      <c r="N656" s="19">
        <f t="shared" si="97"/>
        <v>44490</v>
      </c>
      <c r="O656" s="30">
        <f>INT((N656-A656)/7)+MAX(1,(WEEKDAY(N656,2)&lt;WEEKDAY(A656,2))+1)</f>
        <v>2</v>
      </c>
      <c r="P656" s="30">
        <f>INT((N656-A656)/7)+MAX(1,(WEEKDAY(N656,1)&lt;WEEKDAY(A656,1))+1)</f>
        <v>2</v>
      </c>
    </row>
    <row r="657" spans="1:16">
      <c r="A657" s="19">
        <v>44484</v>
      </c>
      <c r="B657" s="21">
        <f t="shared" si="98"/>
        <v>44484</v>
      </c>
      <c r="C657" s="17">
        <f t="shared" si="90"/>
        <v>5</v>
      </c>
      <c r="D657" s="3">
        <f>COUNTIF($C$2:C657,C657)</f>
        <v>94</v>
      </c>
      <c r="E657" s="3">
        <f>COUNTIF($C$2:C657,C657)</f>
        <v>94</v>
      </c>
      <c r="F657" s="3">
        <f>IF(COUNTIF($C$2:C657,C657)&gt;53,COUNTIF($C$2:C657,C657)-53,COUNTIF($C$2:C657,C657))</f>
        <v>41</v>
      </c>
      <c r="G657" s="29">
        <f t="shared" si="91"/>
        <v>42</v>
      </c>
      <c r="H657" s="29">
        <f t="shared" si="92"/>
        <v>42</v>
      </c>
      <c r="I657" s="3">
        <f>COUNTIF($C$2:$C$736,C657)</f>
        <v>105</v>
      </c>
      <c r="J657" s="3">
        <f t="shared" si="93"/>
        <v>2021</v>
      </c>
      <c r="K657" s="3">
        <f t="shared" si="94"/>
        <v>2021</v>
      </c>
      <c r="L657" s="3">
        <f t="shared" si="95"/>
        <v>42</v>
      </c>
      <c r="M657" s="29">
        <f t="shared" ca="1" si="96"/>
        <v>22</v>
      </c>
      <c r="N657" s="19">
        <f t="shared" si="97"/>
        <v>44491</v>
      </c>
      <c r="O657" s="30">
        <f>INT((N657-A657)/7)+MAX(1,(WEEKDAY(N657,2)&lt;WEEKDAY(A657,2))+1)</f>
        <v>2</v>
      </c>
      <c r="P657" s="30">
        <f>INT((N657-A657)/7)+MAX(1,(WEEKDAY(N657,1)&lt;WEEKDAY(A657,1))+1)</f>
        <v>2</v>
      </c>
    </row>
    <row r="658" spans="1:16">
      <c r="A658" s="19">
        <v>44485</v>
      </c>
      <c r="B658" s="21">
        <f t="shared" si="98"/>
        <v>44485</v>
      </c>
      <c r="C658" s="17">
        <f t="shared" si="90"/>
        <v>6</v>
      </c>
      <c r="D658" s="3">
        <f>COUNTIF($C$2:C658,C658)</f>
        <v>94</v>
      </c>
      <c r="E658" s="3">
        <f>COUNTIF($C$2:C658,C658)</f>
        <v>94</v>
      </c>
      <c r="F658" s="3">
        <f>IF(COUNTIF($C$2:C658,C658)&gt;53,COUNTIF($C$2:C658,C658)-53,COUNTIF($C$2:C658,C658))</f>
        <v>41</v>
      </c>
      <c r="G658" s="29">
        <f t="shared" si="91"/>
        <v>42</v>
      </c>
      <c r="H658" s="29">
        <f t="shared" si="92"/>
        <v>42</v>
      </c>
      <c r="I658" s="3">
        <f>COUNTIF($C$2:$C$736,C658)</f>
        <v>105</v>
      </c>
      <c r="J658" s="3">
        <f t="shared" si="93"/>
        <v>2021</v>
      </c>
      <c r="K658" s="3">
        <f t="shared" si="94"/>
        <v>2021</v>
      </c>
      <c r="L658" s="3">
        <f t="shared" si="95"/>
        <v>42</v>
      </c>
      <c r="M658" s="29">
        <f t="shared" ca="1" si="96"/>
        <v>22</v>
      </c>
      <c r="N658" s="19">
        <f t="shared" si="97"/>
        <v>44492</v>
      </c>
      <c r="O658" s="30">
        <f>INT((N658-A658)/7)+MAX(1,(WEEKDAY(N658,2)&lt;WEEKDAY(A658,2))+1)</f>
        <v>2</v>
      </c>
      <c r="P658" s="30">
        <f>INT((N658-A658)/7)+MAX(1,(WEEKDAY(N658,1)&lt;WEEKDAY(A658,1))+1)</f>
        <v>2</v>
      </c>
    </row>
    <row r="659" spans="1:16">
      <c r="A659" s="19">
        <v>44486</v>
      </c>
      <c r="B659" s="21">
        <f t="shared" si="98"/>
        <v>44486</v>
      </c>
      <c r="C659" s="17">
        <f t="shared" si="90"/>
        <v>7</v>
      </c>
      <c r="D659" s="3">
        <f>COUNTIF($C$2:C659,C659)</f>
        <v>94</v>
      </c>
      <c r="E659" s="3">
        <f>COUNTIF($C$2:C659,C659)</f>
        <v>94</v>
      </c>
      <c r="F659" s="3">
        <f>IF(COUNTIF($C$2:C659,C659)&gt;53,COUNTIF($C$2:C659,C659)-53,COUNTIF($C$2:C659,C659))</f>
        <v>41</v>
      </c>
      <c r="G659" s="29">
        <f t="shared" si="91"/>
        <v>42</v>
      </c>
      <c r="H659" s="29">
        <f t="shared" si="92"/>
        <v>43</v>
      </c>
      <c r="I659" s="3">
        <f>COUNTIF($C$2:$C$736,C659)</f>
        <v>105</v>
      </c>
      <c r="J659" s="3">
        <f t="shared" si="93"/>
        <v>2021</v>
      </c>
      <c r="K659" s="3">
        <f t="shared" si="94"/>
        <v>2021</v>
      </c>
      <c r="L659" s="3">
        <f t="shared" si="95"/>
        <v>42</v>
      </c>
      <c r="M659" s="29">
        <f t="shared" ca="1" si="96"/>
        <v>22</v>
      </c>
      <c r="N659" s="19">
        <f t="shared" si="97"/>
        <v>44493</v>
      </c>
      <c r="O659" s="30">
        <f>INT((N659-A659)/7)+MAX(1,(WEEKDAY(N659,2)&lt;WEEKDAY(A659,2))+1)</f>
        <v>2</v>
      </c>
      <c r="P659" s="30">
        <f>INT((N659-A659)/7)+MAX(1,(WEEKDAY(N659,1)&lt;WEEKDAY(A659,1))+1)</f>
        <v>2</v>
      </c>
    </row>
    <row r="660" spans="1:16">
      <c r="A660" s="19">
        <v>44487</v>
      </c>
      <c r="B660" s="21">
        <f t="shared" si="98"/>
        <v>44487</v>
      </c>
      <c r="C660" s="17">
        <f t="shared" si="90"/>
        <v>1</v>
      </c>
      <c r="D660" s="3">
        <f>COUNTIF($C$2:C660,C660)</f>
        <v>95</v>
      </c>
      <c r="E660" s="3">
        <f>COUNTIF($C$2:C660,C660)</f>
        <v>95</v>
      </c>
      <c r="F660" s="3">
        <f>IF(COUNTIF($C$2:C660,C660)&gt;53,COUNTIF($C$2:C660,C660)-53,COUNTIF($C$2:C660,C660))</f>
        <v>42</v>
      </c>
      <c r="G660" s="29">
        <f t="shared" si="91"/>
        <v>43</v>
      </c>
      <c r="H660" s="29">
        <f t="shared" si="92"/>
        <v>43</v>
      </c>
      <c r="I660" s="3">
        <f>COUNTIF($C$2:$C$736,C660)</f>
        <v>105</v>
      </c>
      <c r="J660" s="3">
        <f t="shared" si="93"/>
        <v>2021</v>
      </c>
      <c r="K660" s="3">
        <f t="shared" si="94"/>
        <v>2021</v>
      </c>
      <c r="L660" s="3">
        <f t="shared" si="95"/>
        <v>42</v>
      </c>
      <c r="M660" s="29">
        <f t="shared" ca="1" si="96"/>
        <v>22</v>
      </c>
      <c r="N660" s="19">
        <f t="shared" si="97"/>
        <v>44494</v>
      </c>
      <c r="O660" s="30">
        <f>INT((N660-A660)/7)+MAX(1,(WEEKDAY(N660,2)&lt;WEEKDAY(A660,2))+1)</f>
        <v>2</v>
      </c>
      <c r="P660" s="30">
        <f>INT((N660-A660)/7)+MAX(1,(WEEKDAY(N660,1)&lt;WEEKDAY(A660,1))+1)</f>
        <v>2</v>
      </c>
    </row>
    <row r="661" spans="1:16">
      <c r="A661" s="19">
        <v>44488</v>
      </c>
      <c r="B661" s="21">
        <f t="shared" si="98"/>
        <v>44488</v>
      </c>
      <c r="C661" s="17">
        <f t="shared" si="90"/>
        <v>2</v>
      </c>
      <c r="D661" s="3">
        <f>COUNTIF($C$2:C661,C661)</f>
        <v>95</v>
      </c>
      <c r="E661" s="3">
        <f>COUNTIF($C$2:C661,C661)</f>
        <v>95</v>
      </c>
      <c r="F661" s="3">
        <f>IF(COUNTIF($C$2:C661,C661)&gt;53,COUNTIF($C$2:C661,C661)-53,COUNTIF($C$2:C661,C661))</f>
        <v>42</v>
      </c>
      <c r="G661" s="29">
        <f t="shared" si="91"/>
        <v>43</v>
      </c>
      <c r="H661" s="29">
        <f t="shared" si="92"/>
        <v>43</v>
      </c>
      <c r="I661" s="3">
        <f>COUNTIF($C$2:$C$736,C661)</f>
        <v>105</v>
      </c>
      <c r="J661" s="3">
        <f t="shared" si="93"/>
        <v>2021</v>
      </c>
      <c r="K661" s="3">
        <f t="shared" si="94"/>
        <v>2021</v>
      </c>
      <c r="L661" s="3">
        <f t="shared" si="95"/>
        <v>42</v>
      </c>
      <c r="M661" s="29">
        <f t="shared" ca="1" si="96"/>
        <v>22</v>
      </c>
      <c r="N661" s="19">
        <f t="shared" si="97"/>
        <v>44495</v>
      </c>
      <c r="O661" s="30">
        <f>INT((N661-A661)/7)+MAX(1,(WEEKDAY(N661,2)&lt;WEEKDAY(A661,2))+1)</f>
        <v>2</v>
      </c>
      <c r="P661" s="30">
        <f>INT((N661-A661)/7)+MAX(1,(WEEKDAY(N661,1)&lt;WEEKDAY(A661,1))+1)</f>
        <v>2</v>
      </c>
    </row>
    <row r="662" spans="1:16">
      <c r="A662" s="19">
        <v>44489</v>
      </c>
      <c r="B662" s="21">
        <f t="shared" si="98"/>
        <v>44489</v>
      </c>
      <c r="C662" s="17">
        <f t="shared" si="90"/>
        <v>3</v>
      </c>
      <c r="D662" s="3">
        <f>COUNTIF($C$2:C662,C662)</f>
        <v>95</v>
      </c>
      <c r="E662" s="3">
        <f>COUNTIF($C$2:C662,C662)</f>
        <v>95</v>
      </c>
      <c r="F662" s="3">
        <f>IF(COUNTIF($C$2:C662,C662)&gt;53,COUNTIF($C$2:C662,C662)-53,COUNTIF($C$2:C662,C662))</f>
        <v>42</v>
      </c>
      <c r="G662" s="29">
        <f t="shared" si="91"/>
        <v>43</v>
      </c>
      <c r="H662" s="29">
        <f t="shared" si="92"/>
        <v>43</v>
      </c>
      <c r="I662" s="3">
        <f>COUNTIF($C$2:$C$736,C662)</f>
        <v>105</v>
      </c>
      <c r="J662" s="3">
        <f t="shared" si="93"/>
        <v>2021</v>
      </c>
      <c r="K662" s="3">
        <f t="shared" si="94"/>
        <v>2021</v>
      </c>
      <c r="L662" s="3">
        <f t="shared" si="95"/>
        <v>42</v>
      </c>
      <c r="M662" s="29">
        <f t="shared" ca="1" si="96"/>
        <v>22</v>
      </c>
      <c r="N662" s="19">
        <f t="shared" si="97"/>
        <v>44496</v>
      </c>
      <c r="O662" s="30">
        <f>INT((N662-A662)/7)+MAX(1,(WEEKDAY(N662,2)&lt;WEEKDAY(A662,2))+1)</f>
        <v>2</v>
      </c>
      <c r="P662" s="30">
        <f>INT((N662-A662)/7)+MAX(1,(WEEKDAY(N662,1)&lt;WEEKDAY(A662,1))+1)</f>
        <v>2</v>
      </c>
    </row>
    <row r="663" spans="1:16">
      <c r="A663" s="19">
        <v>44490</v>
      </c>
      <c r="B663" s="21">
        <f t="shared" si="98"/>
        <v>44490</v>
      </c>
      <c r="C663" s="17">
        <f t="shared" si="90"/>
        <v>4</v>
      </c>
      <c r="D663" s="3">
        <f>COUNTIF($C$2:C663,C663)</f>
        <v>95</v>
      </c>
      <c r="E663" s="3">
        <f>COUNTIF($C$2:C663,C663)</f>
        <v>95</v>
      </c>
      <c r="F663" s="3">
        <f>IF(COUNTIF($C$2:C663,C663)&gt;53,COUNTIF($C$2:C663,C663)-53,COUNTIF($C$2:C663,C663))</f>
        <v>42</v>
      </c>
      <c r="G663" s="29">
        <f t="shared" si="91"/>
        <v>43</v>
      </c>
      <c r="H663" s="29">
        <f t="shared" si="92"/>
        <v>43</v>
      </c>
      <c r="I663" s="3">
        <f>COUNTIF($C$2:$C$736,C663)</f>
        <v>105</v>
      </c>
      <c r="J663" s="3">
        <f t="shared" si="93"/>
        <v>2021</v>
      </c>
      <c r="K663" s="3">
        <f t="shared" si="94"/>
        <v>2021</v>
      </c>
      <c r="L663" s="3">
        <f t="shared" si="95"/>
        <v>42</v>
      </c>
      <c r="M663" s="29">
        <f t="shared" ca="1" si="96"/>
        <v>22</v>
      </c>
      <c r="N663" s="19">
        <f t="shared" si="97"/>
        <v>44497</v>
      </c>
      <c r="O663" s="30">
        <f>INT((N663-A663)/7)+MAX(1,(WEEKDAY(N663,2)&lt;WEEKDAY(A663,2))+1)</f>
        <v>2</v>
      </c>
      <c r="P663" s="30">
        <f>INT((N663-A663)/7)+MAX(1,(WEEKDAY(N663,1)&lt;WEEKDAY(A663,1))+1)</f>
        <v>2</v>
      </c>
    </row>
    <row r="664" spans="1:16">
      <c r="A664" s="19">
        <v>44491</v>
      </c>
      <c r="B664" s="21">
        <f t="shared" si="98"/>
        <v>44491</v>
      </c>
      <c r="C664" s="17">
        <f t="shared" si="90"/>
        <v>5</v>
      </c>
      <c r="D664" s="3">
        <f>COUNTIF($C$2:C664,C664)</f>
        <v>95</v>
      </c>
      <c r="E664" s="3">
        <f>COUNTIF($C$2:C664,C664)</f>
        <v>95</v>
      </c>
      <c r="F664" s="3">
        <f>IF(COUNTIF($C$2:C664,C664)&gt;53,COUNTIF($C$2:C664,C664)-53,COUNTIF($C$2:C664,C664))</f>
        <v>42</v>
      </c>
      <c r="G664" s="29">
        <f t="shared" si="91"/>
        <v>43</v>
      </c>
      <c r="H664" s="29">
        <f t="shared" si="92"/>
        <v>43</v>
      </c>
      <c r="I664" s="3">
        <f>COUNTIF($C$2:$C$736,C664)</f>
        <v>105</v>
      </c>
      <c r="J664" s="3">
        <f t="shared" si="93"/>
        <v>2021</v>
      </c>
      <c r="K664" s="3">
        <f t="shared" si="94"/>
        <v>2021</v>
      </c>
      <c r="L664" s="3">
        <f t="shared" si="95"/>
        <v>43</v>
      </c>
      <c r="M664" s="29">
        <f t="shared" ca="1" si="96"/>
        <v>22</v>
      </c>
      <c r="N664" s="19">
        <f t="shared" si="97"/>
        <v>44498</v>
      </c>
      <c r="O664" s="30">
        <f>INT((N664-A664)/7)+MAX(1,(WEEKDAY(N664,2)&lt;WEEKDAY(A664,2))+1)</f>
        <v>2</v>
      </c>
      <c r="P664" s="30">
        <f>INT((N664-A664)/7)+MAX(1,(WEEKDAY(N664,1)&lt;WEEKDAY(A664,1))+1)</f>
        <v>2</v>
      </c>
    </row>
    <row r="665" spans="1:16">
      <c r="A665" s="19">
        <v>44492</v>
      </c>
      <c r="B665" s="21">
        <f t="shared" si="98"/>
        <v>44492</v>
      </c>
      <c r="C665" s="17">
        <f t="shared" si="90"/>
        <v>6</v>
      </c>
      <c r="D665" s="3">
        <f>COUNTIF($C$2:C665,C665)</f>
        <v>95</v>
      </c>
      <c r="E665" s="3">
        <f>COUNTIF($C$2:C665,C665)</f>
        <v>95</v>
      </c>
      <c r="F665" s="3">
        <f>IF(COUNTIF($C$2:C665,C665)&gt;53,COUNTIF($C$2:C665,C665)-53,COUNTIF($C$2:C665,C665))</f>
        <v>42</v>
      </c>
      <c r="G665" s="29">
        <f t="shared" si="91"/>
        <v>43</v>
      </c>
      <c r="H665" s="29">
        <f t="shared" si="92"/>
        <v>43</v>
      </c>
      <c r="I665" s="3">
        <f>COUNTIF($C$2:$C$736,C665)</f>
        <v>105</v>
      </c>
      <c r="J665" s="3">
        <f t="shared" si="93"/>
        <v>2021</v>
      </c>
      <c r="K665" s="3">
        <f t="shared" si="94"/>
        <v>2021</v>
      </c>
      <c r="L665" s="3">
        <f t="shared" si="95"/>
        <v>43</v>
      </c>
      <c r="M665" s="29">
        <f t="shared" ca="1" si="96"/>
        <v>22</v>
      </c>
      <c r="N665" s="19">
        <f t="shared" si="97"/>
        <v>44499</v>
      </c>
      <c r="O665" s="30">
        <f>INT((N665-A665)/7)+MAX(1,(WEEKDAY(N665,2)&lt;WEEKDAY(A665,2))+1)</f>
        <v>2</v>
      </c>
      <c r="P665" s="30">
        <f>INT((N665-A665)/7)+MAX(1,(WEEKDAY(N665,1)&lt;WEEKDAY(A665,1))+1)</f>
        <v>2</v>
      </c>
    </row>
    <row r="666" spans="1:16">
      <c r="A666" s="19">
        <v>44493</v>
      </c>
      <c r="B666" s="21">
        <f t="shared" si="98"/>
        <v>44493</v>
      </c>
      <c r="C666" s="17">
        <f t="shared" si="90"/>
        <v>7</v>
      </c>
      <c r="D666" s="3">
        <f>COUNTIF($C$2:C666,C666)</f>
        <v>95</v>
      </c>
      <c r="E666" s="3">
        <f>COUNTIF($C$2:C666,C666)</f>
        <v>95</v>
      </c>
      <c r="F666" s="3">
        <f>IF(COUNTIF($C$2:C666,C666)&gt;53,COUNTIF($C$2:C666,C666)-53,COUNTIF($C$2:C666,C666))</f>
        <v>42</v>
      </c>
      <c r="G666" s="29">
        <f t="shared" si="91"/>
        <v>43</v>
      </c>
      <c r="H666" s="29">
        <f t="shared" si="92"/>
        <v>44</v>
      </c>
      <c r="I666" s="3">
        <f>COUNTIF($C$2:$C$736,C666)</f>
        <v>105</v>
      </c>
      <c r="J666" s="3">
        <f t="shared" si="93"/>
        <v>2021</v>
      </c>
      <c r="K666" s="3">
        <f t="shared" si="94"/>
        <v>2021</v>
      </c>
      <c r="L666" s="3">
        <f t="shared" si="95"/>
        <v>43</v>
      </c>
      <c r="M666" s="29">
        <f t="shared" ca="1" si="96"/>
        <v>22</v>
      </c>
      <c r="N666" s="19">
        <f t="shared" si="97"/>
        <v>44500</v>
      </c>
      <c r="O666" s="30">
        <f>INT((N666-A666)/7)+MAX(1,(WEEKDAY(N666,2)&lt;WEEKDAY(A666,2))+1)</f>
        <v>2</v>
      </c>
      <c r="P666" s="30">
        <f>INT((N666-A666)/7)+MAX(1,(WEEKDAY(N666,1)&lt;WEEKDAY(A666,1))+1)</f>
        <v>2</v>
      </c>
    </row>
    <row r="667" spans="1:16">
      <c r="A667" s="19">
        <v>44494</v>
      </c>
      <c r="B667" s="21">
        <f t="shared" si="98"/>
        <v>44494</v>
      </c>
      <c r="C667" s="17">
        <f t="shared" si="90"/>
        <v>1</v>
      </c>
      <c r="D667" s="3">
        <f>COUNTIF($C$2:C667,C667)</f>
        <v>96</v>
      </c>
      <c r="E667" s="3">
        <f>COUNTIF($C$2:C667,C667)</f>
        <v>96</v>
      </c>
      <c r="F667" s="3">
        <f>IF(COUNTIF($C$2:C667,C667)&gt;53,COUNTIF($C$2:C667,C667)-53,COUNTIF($C$2:C667,C667))</f>
        <v>43</v>
      </c>
      <c r="G667" s="29">
        <f t="shared" si="91"/>
        <v>44</v>
      </c>
      <c r="H667" s="29">
        <f t="shared" si="92"/>
        <v>44</v>
      </c>
      <c r="I667" s="3">
        <f>COUNTIF($C$2:$C$736,C667)</f>
        <v>105</v>
      </c>
      <c r="J667" s="3">
        <f t="shared" si="93"/>
        <v>2021</v>
      </c>
      <c r="K667" s="3">
        <f t="shared" si="94"/>
        <v>2021</v>
      </c>
      <c r="L667" s="3">
        <f t="shared" si="95"/>
        <v>43</v>
      </c>
      <c r="M667" s="29">
        <f t="shared" ca="1" si="96"/>
        <v>22</v>
      </c>
      <c r="N667" s="19">
        <f t="shared" si="97"/>
        <v>44501</v>
      </c>
      <c r="O667" s="30">
        <f>INT((N667-A667)/7)+MAX(1,(WEEKDAY(N667,2)&lt;WEEKDAY(A667,2))+1)</f>
        <v>2</v>
      </c>
      <c r="P667" s="30">
        <f>INT((N667-A667)/7)+MAX(1,(WEEKDAY(N667,1)&lt;WEEKDAY(A667,1))+1)</f>
        <v>2</v>
      </c>
    </row>
    <row r="668" spans="1:16">
      <c r="A668" s="19">
        <v>44495</v>
      </c>
      <c r="B668" s="21">
        <f t="shared" si="98"/>
        <v>44495</v>
      </c>
      <c r="C668" s="17">
        <f t="shared" si="90"/>
        <v>2</v>
      </c>
      <c r="D668" s="3">
        <f>COUNTIF($C$2:C668,C668)</f>
        <v>96</v>
      </c>
      <c r="E668" s="3">
        <f>COUNTIF($C$2:C668,C668)</f>
        <v>96</v>
      </c>
      <c r="F668" s="3">
        <f>IF(COUNTIF($C$2:C668,C668)&gt;53,COUNTIF($C$2:C668,C668)-53,COUNTIF($C$2:C668,C668))</f>
        <v>43</v>
      </c>
      <c r="G668" s="29">
        <f t="shared" si="91"/>
        <v>44</v>
      </c>
      <c r="H668" s="29">
        <f t="shared" si="92"/>
        <v>44</v>
      </c>
      <c r="I668" s="3">
        <f>COUNTIF($C$2:$C$736,C668)</f>
        <v>105</v>
      </c>
      <c r="J668" s="3">
        <f t="shared" si="93"/>
        <v>2021</v>
      </c>
      <c r="K668" s="3">
        <f t="shared" si="94"/>
        <v>2021</v>
      </c>
      <c r="L668" s="3">
        <f t="shared" si="95"/>
        <v>43</v>
      </c>
      <c r="M668" s="29">
        <f t="shared" ca="1" si="96"/>
        <v>22</v>
      </c>
      <c r="N668" s="19">
        <f t="shared" si="97"/>
        <v>44502</v>
      </c>
      <c r="O668" s="30">
        <f>INT((N668-A668)/7)+MAX(1,(WEEKDAY(N668,2)&lt;WEEKDAY(A668,2))+1)</f>
        <v>2</v>
      </c>
      <c r="P668" s="30">
        <f>INT((N668-A668)/7)+MAX(1,(WEEKDAY(N668,1)&lt;WEEKDAY(A668,1))+1)</f>
        <v>2</v>
      </c>
    </row>
    <row r="669" spans="1:16">
      <c r="A669" s="19">
        <v>44496</v>
      </c>
      <c r="B669" s="21">
        <f t="shared" si="98"/>
        <v>44496</v>
      </c>
      <c r="C669" s="17">
        <f t="shared" si="90"/>
        <v>3</v>
      </c>
      <c r="D669" s="3">
        <f>COUNTIF($C$2:C669,C669)</f>
        <v>96</v>
      </c>
      <c r="E669" s="3">
        <f>COUNTIF($C$2:C669,C669)</f>
        <v>96</v>
      </c>
      <c r="F669" s="3">
        <f>IF(COUNTIF($C$2:C669,C669)&gt;53,COUNTIF($C$2:C669,C669)-53,COUNTIF($C$2:C669,C669))</f>
        <v>43</v>
      </c>
      <c r="G669" s="29">
        <f t="shared" si="91"/>
        <v>44</v>
      </c>
      <c r="H669" s="29">
        <f t="shared" si="92"/>
        <v>44</v>
      </c>
      <c r="I669" s="3">
        <f>COUNTIF($C$2:$C$736,C669)</f>
        <v>105</v>
      </c>
      <c r="J669" s="3">
        <f t="shared" si="93"/>
        <v>2021</v>
      </c>
      <c r="K669" s="3">
        <f t="shared" si="94"/>
        <v>2021</v>
      </c>
      <c r="L669" s="3">
        <f t="shared" si="95"/>
        <v>43</v>
      </c>
      <c r="M669" s="29">
        <f t="shared" ca="1" si="96"/>
        <v>22</v>
      </c>
      <c r="N669" s="19">
        <f t="shared" si="97"/>
        <v>44503</v>
      </c>
      <c r="O669" s="30">
        <f>INT((N669-A669)/7)+MAX(1,(WEEKDAY(N669,2)&lt;WEEKDAY(A669,2))+1)</f>
        <v>2</v>
      </c>
      <c r="P669" s="30">
        <f>INT((N669-A669)/7)+MAX(1,(WEEKDAY(N669,1)&lt;WEEKDAY(A669,1))+1)</f>
        <v>2</v>
      </c>
    </row>
    <row r="670" spans="1:16">
      <c r="A670" s="19">
        <v>44497</v>
      </c>
      <c r="B670" s="21">
        <f t="shared" si="98"/>
        <v>44497</v>
      </c>
      <c r="C670" s="17">
        <f t="shared" si="90"/>
        <v>4</v>
      </c>
      <c r="D670" s="3">
        <f>COUNTIF($C$2:C670,C670)</f>
        <v>96</v>
      </c>
      <c r="E670" s="3">
        <f>COUNTIF($C$2:C670,C670)</f>
        <v>96</v>
      </c>
      <c r="F670" s="3">
        <f>IF(COUNTIF($C$2:C670,C670)&gt;53,COUNTIF($C$2:C670,C670)-53,COUNTIF($C$2:C670,C670))</f>
        <v>43</v>
      </c>
      <c r="G670" s="29">
        <f t="shared" si="91"/>
        <v>44</v>
      </c>
      <c r="H670" s="29">
        <f t="shared" si="92"/>
        <v>44</v>
      </c>
      <c r="I670" s="3">
        <f>COUNTIF($C$2:$C$736,C670)</f>
        <v>105</v>
      </c>
      <c r="J670" s="3">
        <f t="shared" si="93"/>
        <v>2021</v>
      </c>
      <c r="K670" s="3">
        <f t="shared" si="94"/>
        <v>2021</v>
      </c>
      <c r="L670" s="3">
        <f t="shared" si="95"/>
        <v>43</v>
      </c>
      <c r="M670" s="29">
        <f t="shared" ca="1" si="96"/>
        <v>22</v>
      </c>
      <c r="N670" s="19">
        <f t="shared" si="97"/>
        <v>44504</v>
      </c>
      <c r="O670" s="30">
        <f>INT((N670-A670)/7)+MAX(1,(WEEKDAY(N670,2)&lt;WEEKDAY(A670,2))+1)</f>
        <v>2</v>
      </c>
      <c r="P670" s="30">
        <f>INT((N670-A670)/7)+MAX(1,(WEEKDAY(N670,1)&lt;WEEKDAY(A670,1))+1)</f>
        <v>2</v>
      </c>
    </row>
    <row r="671" spans="1:16">
      <c r="A671" s="19">
        <v>44498</v>
      </c>
      <c r="B671" s="21">
        <f t="shared" si="98"/>
        <v>44498</v>
      </c>
      <c r="C671" s="17">
        <f t="shared" si="90"/>
        <v>5</v>
      </c>
      <c r="D671" s="3">
        <f>COUNTIF($C$2:C671,C671)</f>
        <v>96</v>
      </c>
      <c r="E671" s="3">
        <f>COUNTIF($C$2:C671,C671)</f>
        <v>96</v>
      </c>
      <c r="F671" s="3">
        <f>IF(COUNTIF($C$2:C671,C671)&gt;53,COUNTIF($C$2:C671,C671)-53,COUNTIF($C$2:C671,C671))</f>
        <v>43</v>
      </c>
      <c r="G671" s="29">
        <f t="shared" si="91"/>
        <v>44</v>
      </c>
      <c r="H671" s="29">
        <f t="shared" si="92"/>
        <v>44</v>
      </c>
      <c r="I671" s="3">
        <f>COUNTIF($C$2:$C$736,C671)</f>
        <v>105</v>
      </c>
      <c r="J671" s="3">
        <f t="shared" si="93"/>
        <v>2021</v>
      </c>
      <c r="K671" s="3">
        <f t="shared" si="94"/>
        <v>2021</v>
      </c>
      <c r="L671" s="3">
        <f t="shared" si="95"/>
        <v>44</v>
      </c>
      <c r="M671" s="29">
        <f t="shared" ca="1" si="96"/>
        <v>22</v>
      </c>
      <c r="N671" s="19">
        <f t="shared" si="97"/>
        <v>44505</v>
      </c>
      <c r="O671" s="30">
        <f>INT((N671-A671)/7)+MAX(1,(WEEKDAY(N671,2)&lt;WEEKDAY(A671,2))+1)</f>
        <v>2</v>
      </c>
      <c r="P671" s="30">
        <f>INT((N671-A671)/7)+MAX(1,(WEEKDAY(N671,1)&lt;WEEKDAY(A671,1))+1)</f>
        <v>2</v>
      </c>
    </row>
    <row r="672" spans="1:16">
      <c r="A672" s="19">
        <v>44499</v>
      </c>
      <c r="B672" s="21">
        <f t="shared" si="98"/>
        <v>44499</v>
      </c>
      <c r="C672" s="17">
        <f t="shared" si="90"/>
        <v>6</v>
      </c>
      <c r="D672" s="3">
        <f>COUNTIF($C$2:C672,C672)</f>
        <v>96</v>
      </c>
      <c r="E672" s="3">
        <f>COUNTIF($C$2:C672,C672)</f>
        <v>96</v>
      </c>
      <c r="F672" s="3">
        <f>IF(COUNTIF($C$2:C672,C672)&gt;53,COUNTIF($C$2:C672,C672)-53,COUNTIF($C$2:C672,C672))</f>
        <v>43</v>
      </c>
      <c r="G672" s="29">
        <f t="shared" si="91"/>
        <v>44</v>
      </c>
      <c r="H672" s="29">
        <f t="shared" si="92"/>
        <v>44</v>
      </c>
      <c r="I672" s="3">
        <f>COUNTIF($C$2:$C$736,C672)</f>
        <v>105</v>
      </c>
      <c r="J672" s="3">
        <f t="shared" si="93"/>
        <v>2021</v>
      </c>
      <c r="K672" s="3">
        <f t="shared" si="94"/>
        <v>2021</v>
      </c>
      <c r="L672" s="3">
        <f t="shared" si="95"/>
        <v>44</v>
      </c>
      <c r="M672" s="29">
        <f t="shared" ca="1" si="96"/>
        <v>22</v>
      </c>
      <c r="N672" s="19">
        <f t="shared" si="97"/>
        <v>44506</v>
      </c>
      <c r="O672" s="30">
        <f>INT((N672-A672)/7)+MAX(1,(WEEKDAY(N672,2)&lt;WEEKDAY(A672,2))+1)</f>
        <v>2</v>
      </c>
      <c r="P672" s="30">
        <f>INT((N672-A672)/7)+MAX(1,(WEEKDAY(N672,1)&lt;WEEKDAY(A672,1))+1)</f>
        <v>2</v>
      </c>
    </row>
    <row r="673" spans="1:16">
      <c r="A673" s="19">
        <v>44500</v>
      </c>
      <c r="B673" s="21">
        <f t="shared" si="98"/>
        <v>44500</v>
      </c>
      <c r="C673" s="17">
        <f t="shared" si="90"/>
        <v>7</v>
      </c>
      <c r="D673" s="3">
        <f>COUNTIF($C$2:C673,C673)</f>
        <v>96</v>
      </c>
      <c r="E673" s="3">
        <f>COUNTIF($C$2:C673,C673)</f>
        <v>96</v>
      </c>
      <c r="F673" s="3">
        <f>IF(COUNTIF($C$2:C673,C673)&gt;53,COUNTIF($C$2:C673,C673)-53,COUNTIF($C$2:C673,C673))</f>
        <v>43</v>
      </c>
      <c r="G673" s="29">
        <f t="shared" si="91"/>
        <v>44</v>
      </c>
      <c r="H673" s="29">
        <f t="shared" si="92"/>
        <v>45</v>
      </c>
      <c r="I673" s="3">
        <f>COUNTIF($C$2:$C$736,C673)</f>
        <v>105</v>
      </c>
      <c r="J673" s="3">
        <f t="shared" si="93"/>
        <v>2021</v>
      </c>
      <c r="K673" s="3">
        <f t="shared" si="94"/>
        <v>2021</v>
      </c>
      <c r="L673" s="3">
        <f t="shared" si="95"/>
        <v>44</v>
      </c>
      <c r="M673" s="29">
        <f t="shared" ca="1" si="96"/>
        <v>22</v>
      </c>
      <c r="N673" s="19">
        <f t="shared" si="97"/>
        <v>44507</v>
      </c>
      <c r="O673" s="30">
        <f>INT((N673-A673)/7)+MAX(1,(WEEKDAY(N673,2)&lt;WEEKDAY(A673,2))+1)</f>
        <v>2</v>
      </c>
      <c r="P673" s="30">
        <f>INT((N673-A673)/7)+MAX(1,(WEEKDAY(N673,1)&lt;WEEKDAY(A673,1))+1)</f>
        <v>2</v>
      </c>
    </row>
    <row r="674" spans="1:16">
      <c r="A674" s="19">
        <v>44501</v>
      </c>
      <c r="B674" s="21">
        <f t="shared" si="98"/>
        <v>44501</v>
      </c>
      <c r="C674" s="17">
        <f t="shared" si="90"/>
        <v>1</v>
      </c>
      <c r="D674" s="3">
        <f>COUNTIF($C$2:C674,C674)</f>
        <v>97</v>
      </c>
      <c r="E674" s="3">
        <f>COUNTIF($C$2:C674,C674)</f>
        <v>97</v>
      </c>
      <c r="F674" s="3">
        <f>IF(COUNTIF($C$2:C674,C674)&gt;53,COUNTIF($C$2:C674,C674)-53,COUNTIF($C$2:C674,C674))</f>
        <v>44</v>
      </c>
      <c r="G674" s="29">
        <f t="shared" si="91"/>
        <v>45</v>
      </c>
      <c r="H674" s="29">
        <f t="shared" si="92"/>
        <v>45</v>
      </c>
      <c r="I674" s="3">
        <f>COUNTIF($C$2:$C$736,C674)</f>
        <v>105</v>
      </c>
      <c r="J674" s="3">
        <f t="shared" si="93"/>
        <v>2021</v>
      </c>
      <c r="K674" s="3">
        <f t="shared" si="94"/>
        <v>2021</v>
      </c>
      <c r="L674" s="3">
        <f t="shared" si="95"/>
        <v>44</v>
      </c>
      <c r="M674" s="29">
        <f t="shared" ca="1" si="96"/>
        <v>22</v>
      </c>
      <c r="N674" s="19">
        <f t="shared" si="97"/>
        <v>44508</v>
      </c>
      <c r="O674" s="30">
        <f>INT((N674-A674)/7)+MAX(1,(WEEKDAY(N674,2)&lt;WEEKDAY(A674,2))+1)</f>
        <v>2</v>
      </c>
      <c r="P674" s="30">
        <f>INT((N674-A674)/7)+MAX(1,(WEEKDAY(N674,1)&lt;WEEKDAY(A674,1))+1)</f>
        <v>2</v>
      </c>
    </row>
    <row r="675" spans="1:16">
      <c r="A675" s="19">
        <v>44502</v>
      </c>
      <c r="B675" s="21">
        <f t="shared" si="98"/>
        <v>44502</v>
      </c>
      <c r="C675" s="17">
        <f t="shared" si="90"/>
        <v>2</v>
      </c>
      <c r="D675" s="3">
        <f>COUNTIF($C$2:C675,C675)</f>
        <v>97</v>
      </c>
      <c r="E675" s="3">
        <f>COUNTIF($C$2:C675,C675)</f>
        <v>97</v>
      </c>
      <c r="F675" s="3">
        <f>IF(COUNTIF($C$2:C675,C675)&gt;53,COUNTIF($C$2:C675,C675)-53,COUNTIF($C$2:C675,C675))</f>
        <v>44</v>
      </c>
      <c r="G675" s="29">
        <f t="shared" si="91"/>
        <v>45</v>
      </c>
      <c r="H675" s="29">
        <f t="shared" si="92"/>
        <v>45</v>
      </c>
      <c r="I675" s="3">
        <f>COUNTIF($C$2:$C$736,C675)</f>
        <v>105</v>
      </c>
      <c r="J675" s="3">
        <f t="shared" si="93"/>
        <v>2021</v>
      </c>
      <c r="K675" s="3">
        <f t="shared" si="94"/>
        <v>2021</v>
      </c>
      <c r="L675" s="3">
        <f t="shared" si="95"/>
        <v>44</v>
      </c>
      <c r="M675" s="29">
        <f t="shared" ca="1" si="96"/>
        <v>22</v>
      </c>
      <c r="N675" s="19">
        <f t="shared" si="97"/>
        <v>44509</v>
      </c>
      <c r="O675" s="30">
        <f>INT((N675-A675)/7)+MAX(1,(WEEKDAY(N675,2)&lt;WEEKDAY(A675,2))+1)</f>
        <v>2</v>
      </c>
      <c r="P675" s="30">
        <f>INT((N675-A675)/7)+MAX(1,(WEEKDAY(N675,1)&lt;WEEKDAY(A675,1))+1)</f>
        <v>2</v>
      </c>
    </row>
    <row r="676" spans="1:16">
      <c r="A676" s="19">
        <v>44503</v>
      </c>
      <c r="B676" s="21">
        <f t="shared" si="98"/>
        <v>44503</v>
      </c>
      <c r="C676" s="17">
        <f t="shared" si="90"/>
        <v>3</v>
      </c>
      <c r="D676" s="3">
        <f>COUNTIF($C$2:C676,C676)</f>
        <v>97</v>
      </c>
      <c r="E676" s="3">
        <f>COUNTIF($C$2:C676,C676)</f>
        <v>97</v>
      </c>
      <c r="F676" s="3">
        <f>IF(COUNTIF($C$2:C676,C676)&gt;53,COUNTIF($C$2:C676,C676)-53,COUNTIF($C$2:C676,C676))</f>
        <v>44</v>
      </c>
      <c r="G676" s="29">
        <f t="shared" si="91"/>
        <v>45</v>
      </c>
      <c r="H676" s="29">
        <f t="shared" si="92"/>
        <v>45</v>
      </c>
      <c r="I676" s="3">
        <f>COUNTIF($C$2:$C$736,C676)</f>
        <v>105</v>
      </c>
      <c r="J676" s="3">
        <f t="shared" si="93"/>
        <v>2021</v>
      </c>
      <c r="K676" s="3">
        <f t="shared" si="94"/>
        <v>2021</v>
      </c>
      <c r="L676" s="3">
        <f t="shared" si="95"/>
        <v>44</v>
      </c>
      <c r="M676" s="29">
        <f t="shared" ca="1" si="96"/>
        <v>22</v>
      </c>
      <c r="N676" s="19">
        <f t="shared" si="97"/>
        <v>44510</v>
      </c>
      <c r="O676" s="30">
        <f>INT((N676-A676)/7)+MAX(1,(WEEKDAY(N676,2)&lt;WEEKDAY(A676,2))+1)</f>
        <v>2</v>
      </c>
      <c r="P676" s="30">
        <f>INT((N676-A676)/7)+MAX(1,(WEEKDAY(N676,1)&lt;WEEKDAY(A676,1))+1)</f>
        <v>2</v>
      </c>
    </row>
    <row r="677" spans="1:16">
      <c r="A677" s="19">
        <v>44504</v>
      </c>
      <c r="B677" s="21">
        <f t="shared" si="98"/>
        <v>44504</v>
      </c>
      <c r="C677" s="17">
        <f t="shared" si="90"/>
        <v>4</v>
      </c>
      <c r="D677" s="3">
        <f>COUNTIF($C$2:C677,C677)</f>
        <v>97</v>
      </c>
      <c r="E677" s="3">
        <f>COUNTIF($C$2:C677,C677)</f>
        <v>97</v>
      </c>
      <c r="F677" s="3">
        <f>IF(COUNTIF($C$2:C677,C677)&gt;53,COUNTIF($C$2:C677,C677)-53,COUNTIF($C$2:C677,C677))</f>
        <v>44</v>
      </c>
      <c r="G677" s="29">
        <f t="shared" si="91"/>
        <v>45</v>
      </c>
      <c r="H677" s="29">
        <f t="shared" si="92"/>
        <v>45</v>
      </c>
      <c r="I677" s="3">
        <f>COUNTIF($C$2:$C$736,C677)</f>
        <v>105</v>
      </c>
      <c r="J677" s="3">
        <f t="shared" si="93"/>
        <v>2021</v>
      </c>
      <c r="K677" s="3">
        <f t="shared" si="94"/>
        <v>2021</v>
      </c>
      <c r="L677" s="3">
        <f t="shared" si="95"/>
        <v>44</v>
      </c>
      <c r="M677" s="29">
        <f t="shared" ca="1" si="96"/>
        <v>22</v>
      </c>
      <c r="N677" s="19">
        <f t="shared" si="97"/>
        <v>44511</v>
      </c>
      <c r="O677" s="30">
        <f>INT((N677-A677)/7)+MAX(1,(WEEKDAY(N677,2)&lt;WEEKDAY(A677,2))+1)</f>
        <v>2</v>
      </c>
      <c r="P677" s="30">
        <f>INT((N677-A677)/7)+MAX(1,(WEEKDAY(N677,1)&lt;WEEKDAY(A677,1))+1)</f>
        <v>2</v>
      </c>
    </row>
    <row r="678" spans="1:16">
      <c r="A678" s="19">
        <v>44505</v>
      </c>
      <c r="B678" s="21">
        <f t="shared" si="98"/>
        <v>44505</v>
      </c>
      <c r="C678" s="17">
        <f t="shared" si="90"/>
        <v>5</v>
      </c>
      <c r="D678" s="3">
        <f>COUNTIF($C$2:C678,C678)</f>
        <v>97</v>
      </c>
      <c r="E678" s="3">
        <f>COUNTIF($C$2:C678,C678)</f>
        <v>97</v>
      </c>
      <c r="F678" s="3">
        <f>IF(COUNTIF($C$2:C678,C678)&gt;53,COUNTIF($C$2:C678,C678)-53,COUNTIF($C$2:C678,C678))</f>
        <v>44</v>
      </c>
      <c r="G678" s="29">
        <f t="shared" si="91"/>
        <v>45</v>
      </c>
      <c r="H678" s="29">
        <f t="shared" si="92"/>
        <v>45</v>
      </c>
      <c r="I678" s="3">
        <f>COUNTIF($C$2:$C$736,C678)</f>
        <v>105</v>
      </c>
      <c r="J678" s="3">
        <f t="shared" si="93"/>
        <v>2021</v>
      </c>
      <c r="K678" s="3">
        <f t="shared" si="94"/>
        <v>2021</v>
      </c>
      <c r="L678" s="3">
        <f t="shared" si="95"/>
        <v>45</v>
      </c>
      <c r="M678" s="29">
        <f t="shared" ca="1" si="96"/>
        <v>22</v>
      </c>
      <c r="N678" s="19">
        <f t="shared" si="97"/>
        <v>44512</v>
      </c>
      <c r="O678" s="30">
        <f>INT((N678-A678)/7)+MAX(1,(WEEKDAY(N678,2)&lt;WEEKDAY(A678,2))+1)</f>
        <v>2</v>
      </c>
      <c r="P678" s="30">
        <f>INT((N678-A678)/7)+MAX(1,(WEEKDAY(N678,1)&lt;WEEKDAY(A678,1))+1)</f>
        <v>2</v>
      </c>
    </row>
    <row r="679" spans="1:16">
      <c r="A679" s="19">
        <v>44506</v>
      </c>
      <c r="B679" s="21">
        <f t="shared" si="98"/>
        <v>44506</v>
      </c>
      <c r="C679" s="17">
        <f t="shared" si="90"/>
        <v>6</v>
      </c>
      <c r="D679" s="3">
        <f>COUNTIF($C$2:C679,C679)</f>
        <v>97</v>
      </c>
      <c r="E679" s="3">
        <f>COUNTIF($C$2:C679,C679)</f>
        <v>97</v>
      </c>
      <c r="F679" s="3">
        <f>IF(COUNTIF($C$2:C679,C679)&gt;53,COUNTIF($C$2:C679,C679)-53,COUNTIF($C$2:C679,C679))</f>
        <v>44</v>
      </c>
      <c r="G679" s="29">
        <f t="shared" si="91"/>
        <v>45</v>
      </c>
      <c r="H679" s="29">
        <f t="shared" si="92"/>
        <v>45</v>
      </c>
      <c r="I679" s="3">
        <f>COUNTIF($C$2:$C$736,C679)</f>
        <v>105</v>
      </c>
      <c r="J679" s="3">
        <f t="shared" si="93"/>
        <v>2021</v>
      </c>
      <c r="K679" s="3">
        <f t="shared" si="94"/>
        <v>2021</v>
      </c>
      <c r="L679" s="3">
        <f t="shared" si="95"/>
        <v>45</v>
      </c>
      <c r="M679" s="29">
        <f t="shared" ca="1" si="96"/>
        <v>22</v>
      </c>
      <c r="N679" s="19">
        <f t="shared" si="97"/>
        <v>44513</v>
      </c>
      <c r="O679" s="30">
        <f>INT((N679-A679)/7)+MAX(1,(WEEKDAY(N679,2)&lt;WEEKDAY(A679,2))+1)</f>
        <v>2</v>
      </c>
      <c r="P679" s="30">
        <f>INT((N679-A679)/7)+MAX(1,(WEEKDAY(N679,1)&lt;WEEKDAY(A679,1))+1)</f>
        <v>2</v>
      </c>
    </row>
    <row r="680" spans="1:16">
      <c r="A680" s="19">
        <v>44507</v>
      </c>
      <c r="B680" s="21">
        <f t="shared" si="98"/>
        <v>44507</v>
      </c>
      <c r="C680" s="17">
        <f t="shared" si="90"/>
        <v>7</v>
      </c>
      <c r="D680" s="3">
        <f>COUNTIF($C$2:C680,C680)</f>
        <v>97</v>
      </c>
      <c r="E680" s="3">
        <f>COUNTIF($C$2:C680,C680)</f>
        <v>97</v>
      </c>
      <c r="F680" s="3">
        <f>IF(COUNTIF($C$2:C680,C680)&gt;53,COUNTIF($C$2:C680,C680)-53,COUNTIF($C$2:C680,C680))</f>
        <v>44</v>
      </c>
      <c r="G680" s="29">
        <f t="shared" si="91"/>
        <v>45</v>
      </c>
      <c r="H680" s="29">
        <f t="shared" si="92"/>
        <v>46</v>
      </c>
      <c r="I680" s="3">
        <f>COUNTIF($C$2:$C$736,C680)</f>
        <v>105</v>
      </c>
      <c r="J680" s="3">
        <f t="shared" si="93"/>
        <v>2021</v>
      </c>
      <c r="K680" s="3">
        <f t="shared" si="94"/>
        <v>2021</v>
      </c>
      <c r="L680" s="3">
        <f t="shared" si="95"/>
        <v>45</v>
      </c>
      <c r="M680" s="29">
        <f t="shared" ca="1" si="96"/>
        <v>22</v>
      </c>
      <c r="N680" s="19">
        <f t="shared" si="97"/>
        <v>44514</v>
      </c>
      <c r="O680" s="30">
        <f>INT((N680-A680)/7)+MAX(1,(WEEKDAY(N680,2)&lt;WEEKDAY(A680,2))+1)</f>
        <v>2</v>
      </c>
      <c r="P680" s="30">
        <f>INT((N680-A680)/7)+MAX(1,(WEEKDAY(N680,1)&lt;WEEKDAY(A680,1))+1)</f>
        <v>2</v>
      </c>
    </row>
    <row r="681" spans="1:16">
      <c r="A681" s="19">
        <v>44508</v>
      </c>
      <c r="B681" s="21">
        <f t="shared" si="98"/>
        <v>44508</v>
      </c>
      <c r="C681" s="17">
        <f t="shared" si="90"/>
        <v>1</v>
      </c>
      <c r="D681" s="3">
        <f>COUNTIF($C$2:C681,C681)</f>
        <v>98</v>
      </c>
      <c r="E681" s="3">
        <f>COUNTIF($C$2:C681,C681)</f>
        <v>98</v>
      </c>
      <c r="F681" s="3">
        <f>IF(COUNTIF($C$2:C681,C681)&gt;53,COUNTIF($C$2:C681,C681)-53,COUNTIF($C$2:C681,C681))</f>
        <v>45</v>
      </c>
      <c r="G681" s="29">
        <f t="shared" si="91"/>
        <v>46</v>
      </c>
      <c r="H681" s="29">
        <f t="shared" si="92"/>
        <v>46</v>
      </c>
      <c r="I681" s="3">
        <f>COUNTIF($C$2:$C$736,C681)</f>
        <v>105</v>
      </c>
      <c r="J681" s="3">
        <f t="shared" si="93"/>
        <v>2021</v>
      </c>
      <c r="K681" s="3">
        <f t="shared" si="94"/>
        <v>2021</v>
      </c>
      <c r="L681" s="3">
        <f t="shared" si="95"/>
        <v>45</v>
      </c>
      <c r="M681" s="29">
        <f t="shared" ca="1" si="96"/>
        <v>22</v>
      </c>
      <c r="N681" s="19">
        <f t="shared" si="97"/>
        <v>44515</v>
      </c>
      <c r="O681" s="30">
        <f>INT((N681-A681)/7)+MAX(1,(WEEKDAY(N681,2)&lt;WEEKDAY(A681,2))+1)</f>
        <v>2</v>
      </c>
      <c r="P681" s="30">
        <f>INT((N681-A681)/7)+MAX(1,(WEEKDAY(N681,1)&lt;WEEKDAY(A681,1))+1)</f>
        <v>2</v>
      </c>
    </row>
    <row r="682" spans="1:16">
      <c r="A682" s="19">
        <v>44509</v>
      </c>
      <c r="B682" s="21">
        <f t="shared" si="98"/>
        <v>44509</v>
      </c>
      <c r="C682" s="17">
        <f t="shared" si="90"/>
        <v>2</v>
      </c>
      <c r="D682" s="3">
        <f>COUNTIF($C$2:C682,C682)</f>
        <v>98</v>
      </c>
      <c r="E682" s="3">
        <f>COUNTIF($C$2:C682,C682)</f>
        <v>98</v>
      </c>
      <c r="F682" s="3">
        <f>IF(COUNTIF($C$2:C682,C682)&gt;53,COUNTIF($C$2:C682,C682)-53,COUNTIF($C$2:C682,C682))</f>
        <v>45</v>
      </c>
      <c r="G682" s="29">
        <f t="shared" si="91"/>
        <v>46</v>
      </c>
      <c r="H682" s="29">
        <f t="shared" si="92"/>
        <v>46</v>
      </c>
      <c r="I682" s="3">
        <f>COUNTIF($C$2:$C$736,C682)</f>
        <v>105</v>
      </c>
      <c r="J682" s="3">
        <f t="shared" si="93"/>
        <v>2021</v>
      </c>
      <c r="K682" s="3">
        <f t="shared" si="94"/>
        <v>2021</v>
      </c>
      <c r="L682" s="3">
        <f t="shared" si="95"/>
        <v>45</v>
      </c>
      <c r="M682" s="29">
        <f t="shared" ca="1" si="96"/>
        <v>22</v>
      </c>
      <c r="N682" s="19">
        <f t="shared" si="97"/>
        <v>44516</v>
      </c>
      <c r="O682" s="30">
        <f>INT((N682-A682)/7)+MAX(1,(WEEKDAY(N682,2)&lt;WEEKDAY(A682,2))+1)</f>
        <v>2</v>
      </c>
      <c r="P682" s="30">
        <f>INT((N682-A682)/7)+MAX(1,(WEEKDAY(N682,1)&lt;WEEKDAY(A682,1))+1)</f>
        <v>2</v>
      </c>
    </row>
    <row r="683" spans="1:16">
      <c r="A683" s="19">
        <v>44510</v>
      </c>
      <c r="B683" s="21">
        <f t="shared" si="98"/>
        <v>44510</v>
      </c>
      <c r="C683" s="17">
        <f t="shared" si="90"/>
        <v>3</v>
      </c>
      <c r="D683" s="3">
        <f>COUNTIF($C$2:C683,C683)</f>
        <v>98</v>
      </c>
      <c r="E683" s="3">
        <f>COUNTIF($C$2:C683,C683)</f>
        <v>98</v>
      </c>
      <c r="F683" s="3">
        <f>IF(COUNTIF($C$2:C683,C683)&gt;53,COUNTIF($C$2:C683,C683)-53,COUNTIF($C$2:C683,C683))</f>
        <v>45</v>
      </c>
      <c r="G683" s="29">
        <f t="shared" si="91"/>
        <v>46</v>
      </c>
      <c r="H683" s="29">
        <f t="shared" si="92"/>
        <v>46</v>
      </c>
      <c r="I683" s="3">
        <f>COUNTIF($C$2:$C$736,C683)</f>
        <v>105</v>
      </c>
      <c r="J683" s="3">
        <f t="shared" si="93"/>
        <v>2021</v>
      </c>
      <c r="K683" s="3">
        <f t="shared" si="94"/>
        <v>2021</v>
      </c>
      <c r="L683" s="3">
        <f t="shared" si="95"/>
        <v>45</v>
      </c>
      <c r="M683" s="29">
        <f t="shared" ca="1" si="96"/>
        <v>22</v>
      </c>
      <c r="N683" s="19">
        <f t="shared" si="97"/>
        <v>44517</v>
      </c>
      <c r="O683" s="30">
        <f>INT((N683-A683)/7)+MAX(1,(WEEKDAY(N683,2)&lt;WEEKDAY(A683,2))+1)</f>
        <v>2</v>
      </c>
      <c r="P683" s="30">
        <f>INT((N683-A683)/7)+MAX(1,(WEEKDAY(N683,1)&lt;WEEKDAY(A683,1))+1)</f>
        <v>2</v>
      </c>
    </row>
    <row r="684" spans="1:16">
      <c r="A684" s="19">
        <v>44511</v>
      </c>
      <c r="B684" s="21">
        <f t="shared" si="98"/>
        <v>44511</v>
      </c>
      <c r="C684" s="17">
        <f t="shared" si="90"/>
        <v>4</v>
      </c>
      <c r="D684" s="3">
        <f>COUNTIF($C$2:C684,C684)</f>
        <v>98</v>
      </c>
      <c r="E684" s="3">
        <f>COUNTIF($C$2:C684,C684)</f>
        <v>98</v>
      </c>
      <c r="F684" s="3">
        <f>IF(COUNTIF($C$2:C684,C684)&gt;53,COUNTIF($C$2:C684,C684)-53,COUNTIF($C$2:C684,C684))</f>
        <v>45</v>
      </c>
      <c r="G684" s="29">
        <f t="shared" si="91"/>
        <v>46</v>
      </c>
      <c r="H684" s="29">
        <f t="shared" si="92"/>
        <v>46</v>
      </c>
      <c r="I684" s="3">
        <f>COUNTIF($C$2:$C$736,C684)</f>
        <v>105</v>
      </c>
      <c r="J684" s="3">
        <f t="shared" si="93"/>
        <v>2021</v>
      </c>
      <c r="K684" s="3">
        <f t="shared" si="94"/>
        <v>2021</v>
      </c>
      <c r="L684" s="3">
        <f t="shared" si="95"/>
        <v>45</v>
      </c>
      <c r="M684" s="29">
        <f t="shared" ca="1" si="96"/>
        <v>22</v>
      </c>
      <c r="N684" s="19">
        <f t="shared" si="97"/>
        <v>44518</v>
      </c>
      <c r="O684" s="30">
        <f>INT((N684-A684)/7)+MAX(1,(WEEKDAY(N684,2)&lt;WEEKDAY(A684,2))+1)</f>
        <v>2</v>
      </c>
      <c r="P684" s="30">
        <f>INT((N684-A684)/7)+MAX(1,(WEEKDAY(N684,1)&lt;WEEKDAY(A684,1))+1)</f>
        <v>2</v>
      </c>
    </row>
    <row r="685" spans="1:16">
      <c r="A685" s="19">
        <v>44512</v>
      </c>
      <c r="B685" s="21">
        <f t="shared" si="98"/>
        <v>44512</v>
      </c>
      <c r="C685" s="17">
        <f t="shared" si="90"/>
        <v>5</v>
      </c>
      <c r="D685" s="3">
        <f>COUNTIF($C$2:C685,C685)</f>
        <v>98</v>
      </c>
      <c r="E685" s="3">
        <f>COUNTIF($C$2:C685,C685)</f>
        <v>98</v>
      </c>
      <c r="F685" s="3">
        <f>IF(COUNTIF($C$2:C685,C685)&gt;53,COUNTIF($C$2:C685,C685)-53,COUNTIF($C$2:C685,C685))</f>
        <v>45</v>
      </c>
      <c r="G685" s="29">
        <f t="shared" si="91"/>
        <v>46</v>
      </c>
      <c r="H685" s="29">
        <f t="shared" si="92"/>
        <v>46</v>
      </c>
      <c r="I685" s="3">
        <f>COUNTIF($C$2:$C$736,C685)</f>
        <v>105</v>
      </c>
      <c r="J685" s="3">
        <f t="shared" si="93"/>
        <v>2021</v>
      </c>
      <c r="K685" s="3">
        <f t="shared" si="94"/>
        <v>2021</v>
      </c>
      <c r="L685" s="3">
        <f t="shared" si="95"/>
        <v>46</v>
      </c>
      <c r="M685" s="29">
        <f t="shared" ca="1" si="96"/>
        <v>22</v>
      </c>
      <c r="N685" s="19">
        <f t="shared" si="97"/>
        <v>44519</v>
      </c>
      <c r="O685" s="30">
        <f>INT((N685-A685)/7)+MAX(1,(WEEKDAY(N685,2)&lt;WEEKDAY(A685,2))+1)</f>
        <v>2</v>
      </c>
      <c r="P685" s="30">
        <f>INT((N685-A685)/7)+MAX(1,(WEEKDAY(N685,1)&lt;WEEKDAY(A685,1))+1)</f>
        <v>2</v>
      </c>
    </row>
    <row r="686" spans="1:16">
      <c r="A686" s="19">
        <v>44513</v>
      </c>
      <c r="B686" s="21">
        <f t="shared" si="98"/>
        <v>44513</v>
      </c>
      <c r="C686" s="17">
        <f t="shared" si="90"/>
        <v>6</v>
      </c>
      <c r="D686" s="3">
        <f>COUNTIF($C$2:C686,C686)</f>
        <v>98</v>
      </c>
      <c r="E686" s="3">
        <f>COUNTIF($C$2:C686,C686)</f>
        <v>98</v>
      </c>
      <c r="F686" s="3">
        <f>IF(COUNTIF($C$2:C686,C686)&gt;53,COUNTIF($C$2:C686,C686)-53,COUNTIF($C$2:C686,C686))</f>
        <v>45</v>
      </c>
      <c r="G686" s="29">
        <f t="shared" si="91"/>
        <v>46</v>
      </c>
      <c r="H686" s="29">
        <f t="shared" si="92"/>
        <v>46</v>
      </c>
      <c r="I686" s="3">
        <f>COUNTIF($C$2:$C$736,C686)</f>
        <v>105</v>
      </c>
      <c r="J686" s="3">
        <f t="shared" si="93"/>
        <v>2021</v>
      </c>
      <c r="K686" s="3">
        <f t="shared" si="94"/>
        <v>2021</v>
      </c>
      <c r="L686" s="3">
        <f t="shared" si="95"/>
        <v>46</v>
      </c>
      <c r="M686" s="29">
        <f t="shared" ca="1" si="96"/>
        <v>22</v>
      </c>
      <c r="N686" s="19">
        <f t="shared" si="97"/>
        <v>44520</v>
      </c>
      <c r="O686" s="30">
        <f>INT((N686-A686)/7)+MAX(1,(WEEKDAY(N686,2)&lt;WEEKDAY(A686,2))+1)</f>
        <v>2</v>
      </c>
      <c r="P686" s="30">
        <f>INT((N686-A686)/7)+MAX(1,(WEEKDAY(N686,1)&lt;WEEKDAY(A686,1))+1)</f>
        <v>2</v>
      </c>
    </row>
    <row r="687" spans="1:16">
      <c r="A687" s="19">
        <v>44514</v>
      </c>
      <c r="B687" s="21">
        <f t="shared" si="98"/>
        <v>44514</v>
      </c>
      <c r="C687" s="17">
        <f t="shared" si="90"/>
        <v>7</v>
      </c>
      <c r="D687" s="3">
        <f>COUNTIF($C$2:C687,C687)</f>
        <v>98</v>
      </c>
      <c r="E687" s="3">
        <f>COUNTIF($C$2:C687,C687)</f>
        <v>98</v>
      </c>
      <c r="F687" s="3">
        <f>IF(COUNTIF($C$2:C687,C687)&gt;53,COUNTIF($C$2:C687,C687)-53,COUNTIF($C$2:C687,C687))</f>
        <v>45</v>
      </c>
      <c r="G687" s="29">
        <f t="shared" si="91"/>
        <v>46</v>
      </c>
      <c r="H687" s="29">
        <f t="shared" si="92"/>
        <v>47</v>
      </c>
      <c r="I687" s="3">
        <f>COUNTIF($C$2:$C$736,C687)</f>
        <v>105</v>
      </c>
      <c r="J687" s="3">
        <f t="shared" si="93"/>
        <v>2021</v>
      </c>
      <c r="K687" s="3">
        <f t="shared" si="94"/>
        <v>2021</v>
      </c>
      <c r="L687" s="3">
        <f t="shared" si="95"/>
        <v>46</v>
      </c>
      <c r="M687" s="29">
        <f t="shared" ca="1" si="96"/>
        <v>22</v>
      </c>
      <c r="N687" s="19">
        <f t="shared" si="97"/>
        <v>44521</v>
      </c>
      <c r="O687" s="30">
        <f>INT((N687-A687)/7)+MAX(1,(WEEKDAY(N687,2)&lt;WEEKDAY(A687,2))+1)</f>
        <v>2</v>
      </c>
      <c r="P687" s="30">
        <f>INT((N687-A687)/7)+MAX(1,(WEEKDAY(N687,1)&lt;WEEKDAY(A687,1))+1)</f>
        <v>2</v>
      </c>
    </row>
    <row r="688" spans="1:16">
      <c r="A688" s="19">
        <v>44515</v>
      </c>
      <c r="B688" s="21">
        <f t="shared" si="98"/>
        <v>44515</v>
      </c>
      <c r="C688" s="17">
        <f t="shared" si="90"/>
        <v>1</v>
      </c>
      <c r="D688" s="3">
        <f>COUNTIF($C$2:C688,C688)</f>
        <v>99</v>
      </c>
      <c r="E688" s="3">
        <f>COUNTIF($C$2:C688,C688)</f>
        <v>99</v>
      </c>
      <c r="F688" s="3">
        <f>IF(COUNTIF($C$2:C688,C688)&gt;53,COUNTIF($C$2:C688,C688)-53,COUNTIF($C$2:C688,C688))</f>
        <v>46</v>
      </c>
      <c r="G688" s="29">
        <f t="shared" si="91"/>
        <v>47</v>
      </c>
      <c r="H688" s="29">
        <f t="shared" si="92"/>
        <v>47</v>
      </c>
      <c r="I688" s="3">
        <f>COUNTIF($C$2:$C$736,C688)</f>
        <v>105</v>
      </c>
      <c r="J688" s="3">
        <f t="shared" si="93"/>
        <v>2021</v>
      </c>
      <c r="K688" s="3">
        <f t="shared" si="94"/>
        <v>2021</v>
      </c>
      <c r="L688" s="3">
        <f t="shared" si="95"/>
        <v>46</v>
      </c>
      <c r="M688" s="29">
        <f t="shared" ca="1" si="96"/>
        <v>22</v>
      </c>
      <c r="N688" s="19">
        <f t="shared" si="97"/>
        <v>44522</v>
      </c>
      <c r="O688" s="30">
        <f>INT((N688-A688)/7)+MAX(1,(WEEKDAY(N688,2)&lt;WEEKDAY(A688,2))+1)</f>
        <v>2</v>
      </c>
      <c r="P688" s="30">
        <f>INT((N688-A688)/7)+MAX(1,(WEEKDAY(N688,1)&lt;WEEKDAY(A688,1))+1)</f>
        <v>2</v>
      </c>
    </row>
    <row r="689" spans="1:16">
      <c r="A689" s="19">
        <v>44516</v>
      </c>
      <c r="B689" s="21">
        <f t="shared" si="98"/>
        <v>44516</v>
      </c>
      <c r="C689" s="17">
        <f t="shared" si="90"/>
        <v>2</v>
      </c>
      <c r="D689" s="3">
        <f>COUNTIF($C$2:C689,C689)</f>
        <v>99</v>
      </c>
      <c r="E689" s="3">
        <f>COUNTIF($C$2:C689,C689)</f>
        <v>99</v>
      </c>
      <c r="F689" s="3">
        <f>IF(COUNTIF($C$2:C689,C689)&gt;53,COUNTIF($C$2:C689,C689)-53,COUNTIF($C$2:C689,C689))</f>
        <v>46</v>
      </c>
      <c r="G689" s="29">
        <f t="shared" si="91"/>
        <v>47</v>
      </c>
      <c r="H689" s="29">
        <f t="shared" si="92"/>
        <v>47</v>
      </c>
      <c r="I689" s="3">
        <f>COUNTIF($C$2:$C$736,C689)</f>
        <v>105</v>
      </c>
      <c r="J689" s="3">
        <f t="shared" si="93"/>
        <v>2021</v>
      </c>
      <c r="K689" s="3">
        <f t="shared" si="94"/>
        <v>2021</v>
      </c>
      <c r="L689" s="3">
        <f t="shared" si="95"/>
        <v>46</v>
      </c>
      <c r="M689" s="29">
        <f t="shared" ca="1" si="96"/>
        <v>22</v>
      </c>
      <c r="N689" s="19">
        <f t="shared" si="97"/>
        <v>44523</v>
      </c>
      <c r="O689" s="30">
        <f>INT((N689-A689)/7)+MAX(1,(WEEKDAY(N689,2)&lt;WEEKDAY(A689,2))+1)</f>
        <v>2</v>
      </c>
      <c r="P689" s="30">
        <f>INT((N689-A689)/7)+MAX(1,(WEEKDAY(N689,1)&lt;WEEKDAY(A689,1))+1)</f>
        <v>2</v>
      </c>
    </row>
    <row r="690" spans="1:16">
      <c r="A690" s="19">
        <v>44517</v>
      </c>
      <c r="B690" s="21">
        <f t="shared" si="98"/>
        <v>44517</v>
      </c>
      <c r="C690" s="17">
        <f t="shared" si="90"/>
        <v>3</v>
      </c>
      <c r="D690" s="3">
        <f>COUNTIF($C$2:C690,C690)</f>
        <v>99</v>
      </c>
      <c r="E690" s="3">
        <f>COUNTIF($C$2:C690,C690)</f>
        <v>99</v>
      </c>
      <c r="F690" s="3">
        <f>IF(COUNTIF($C$2:C690,C690)&gt;53,COUNTIF($C$2:C690,C690)-53,COUNTIF($C$2:C690,C690))</f>
        <v>46</v>
      </c>
      <c r="G690" s="29">
        <f t="shared" si="91"/>
        <v>47</v>
      </c>
      <c r="H690" s="29">
        <f t="shared" si="92"/>
        <v>47</v>
      </c>
      <c r="I690" s="3">
        <f>COUNTIF($C$2:$C$736,C690)</f>
        <v>105</v>
      </c>
      <c r="J690" s="3">
        <f t="shared" si="93"/>
        <v>2021</v>
      </c>
      <c r="K690" s="3">
        <f t="shared" si="94"/>
        <v>2021</v>
      </c>
      <c r="L690" s="3">
        <f t="shared" si="95"/>
        <v>46</v>
      </c>
      <c r="M690" s="29">
        <f t="shared" ca="1" si="96"/>
        <v>22</v>
      </c>
      <c r="N690" s="19">
        <f t="shared" si="97"/>
        <v>44524</v>
      </c>
      <c r="O690" s="30">
        <f>INT((N690-A690)/7)+MAX(1,(WEEKDAY(N690,2)&lt;WEEKDAY(A690,2))+1)</f>
        <v>2</v>
      </c>
      <c r="P690" s="30">
        <f>INT((N690-A690)/7)+MAX(1,(WEEKDAY(N690,1)&lt;WEEKDAY(A690,1))+1)</f>
        <v>2</v>
      </c>
    </row>
    <row r="691" spans="1:16">
      <c r="A691" s="19">
        <v>44518</v>
      </c>
      <c r="B691" s="21">
        <f t="shared" si="98"/>
        <v>44518</v>
      </c>
      <c r="C691" s="17">
        <f t="shared" si="90"/>
        <v>4</v>
      </c>
      <c r="D691" s="3">
        <f>COUNTIF($C$2:C691,C691)</f>
        <v>99</v>
      </c>
      <c r="E691" s="3">
        <f>COUNTIF($C$2:C691,C691)</f>
        <v>99</v>
      </c>
      <c r="F691" s="3">
        <f>IF(COUNTIF($C$2:C691,C691)&gt;53,COUNTIF($C$2:C691,C691)-53,COUNTIF($C$2:C691,C691))</f>
        <v>46</v>
      </c>
      <c r="G691" s="29">
        <f t="shared" si="91"/>
        <v>47</v>
      </c>
      <c r="H691" s="29">
        <f t="shared" si="92"/>
        <v>47</v>
      </c>
      <c r="I691" s="3">
        <f>COUNTIF($C$2:$C$736,C691)</f>
        <v>105</v>
      </c>
      <c r="J691" s="3">
        <f t="shared" si="93"/>
        <v>2021</v>
      </c>
      <c r="K691" s="3">
        <f t="shared" si="94"/>
        <v>2021</v>
      </c>
      <c r="L691" s="3">
        <f t="shared" si="95"/>
        <v>46</v>
      </c>
      <c r="M691" s="29">
        <f t="shared" ca="1" si="96"/>
        <v>22</v>
      </c>
      <c r="N691" s="19">
        <f t="shared" si="97"/>
        <v>44525</v>
      </c>
      <c r="O691" s="30">
        <f>INT((N691-A691)/7)+MAX(1,(WEEKDAY(N691,2)&lt;WEEKDAY(A691,2))+1)</f>
        <v>2</v>
      </c>
      <c r="P691" s="30">
        <f>INT((N691-A691)/7)+MAX(1,(WEEKDAY(N691,1)&lt;WEEKDAY(A691,1))+1)</f>
        <v>2</v>
      </c>
    </row>
    <row r="692" spans="1:16">
      <c r="A692" s="19">
        <v>44519</v>
      </c>
      <c r="B692" s="21">
        <f t="shared" si="98"/>
        <v>44519</v>
      </c>
      <c r="C692" s="17">
        <f t="shared" si="90"/>
        <v>5</v>
      </c>
      <c r="D692" s="3">
        <f>COUNTIF($C$2:C692,C692)</f>
        <v>99</v>
      </c>
      <c r="E692" s="3">
        <f>COUNTIF($C$2:C692,C692)</f>
        <v>99</v>
      </c>
      <c r="F692" s="3">
        <f>IF(COUNTIF($C$2:C692,C692)&gt;53,COUNTIF($C$2:C692,C692)-53,COUNTIF($C$2:C692,C692))</f>
        <v>46</v>
      </c>
      <c r="G692" s="29">
        <f t="shared" si="91"/>
        <v>47</v>
      </c>
      <c r="H692" s="29">
        <f t="shared" si="92"/>
        <v>47</v>
      </c>
      <c r="I692" s="3">
        <f>COUNTIF($C$2:$C$736,C692)</f>
        <v>105</v>
      </c>
      <c r="J692" s="3">
        <f t="shared" si="93"/>
        <v>2021</v>
      </c>
      <c r="K692" s="3">
        <f t="shared" si="94"/>
        <v>2021</v>
      </c>
      <c r="L692" s="3">
        <f t="shared" si="95"/>
        <v>47</v>
      </c>
      <c r="M692" s="29">
        <f t="shared" ca="1" si="96"/>
        <v>22</v>
      </c>
      <c r="N692" s="19">
        <f t="shared" si="97"/>
        <v>44526</v>
      </c>
      <c r="O692" s="30">
        <f>INT((N692-A692)/7)+MAX(1,(WEEKDAY(N692,2)&lt;WEEKDAY(A692,2))+1)</f>
        <v>2</v>
      </c>
      <c r="P692" s="30">
        <f>INT((N692-A692)/7)+MAX(1,(WEEKDAY(N692,1)&lt;WEEKDAY(A692,1))+1)</f>
        <v>2</v>
      </c>
    </row>
    <row r="693" spans="1:16">
      <c r="A693" s="19">
        <v>44520</v>
      </c>
      <c r="B693" s="21">
        <f t="shared" si="98"/>
        <v>44520</v>
      </c>
      <c r="C693" s="17">
        <f t="shared" si="90"/>
        <v>6</v>
      </c>
      <c r="D693" s="3">
        <f>COUNTIF($C$2:C693,C693)</f>
        <v>99</v>
      </c>
      <c r="E693" s="3">
        <f>COUNTIF($C$2:C693,C693)</f>
        <v>99</v>
      </c>
      <c r="F693" s="3">
        <f>IF(COUNTIF($C$2:C693,C693)&gt;53,COUNTIF($C$2:C693,C693)-53,COUNTIF($C$2:C693,C693))</f>
        <v>46</v>
      </c>
      <c r="G693" s="29">
        <f t="shared" si="91"/>
        <v>47</v>
      </c>
      <c r="H693" s="29">
        <f t="shared" si="92"/>
        <v>47</v>
      </c>
      <c r="I693" s="3">
        <f>COUNTIF($C$2:$C$736,C693)</f>
        <v>105</v>
      </c>
      <c r="J693" s="3">
        <f t="shared" si="93"/>
        <v>2021</v>
      </c>
      <c r="K693" s="3">
        <f t="shared" si="94"/>
        <v>2021</v>
      </c>
      <c r="L693" s="3">
        <f t="shared" si="95"/>
        <v>47</v>
      </c>
      <c r="M693" s="29">
        <f t="shared" ca="1" si="96"/>
        <v>22</v>
      </c>
      <c r="N693" s="19">
        <f t="shared" si="97"/>
        <v>44527</v>
      </c>
      <c r="O693" s="30">
        <f>INT((N693-A693)/7)+MAX(1,(WEEKDAY(N693,2)&lt;WEEKDAY(A693,2))+1)</f>
        <v>2</v>
      </c>
      <c r="P693" s="30">
        <f>INT((N693-A693)/7)+MAX(1,(WEEKDAY(N693,1)&lt;WEEKDAY(A693,1))+1)</f>
        <v>2</v>
      </c>
    </row>
    <row r="694" spans="1:16">
      <c r="A694" s="19">
        <v>44521</v>
      </c>
      <c r="B694" s="21">
        <f t="shared" si="98"/>
        <v>44521</v>
      </c>
      <c r="C694" s="17">
        <f t="shared" si="90"/>
        <v>7</v>
      </c>
      <c r="D694" s="3">
        <f>COUNTIF($C$2:C694,C694)</f>
        <v>99</v>
      </c>
      <c r="E694" s="3">
        <f>COUNTIF($C$2:C694,C694)</f>
        <v>99</v>
      </c>
      <c r="F694" s="3">
        <f>IF(COUNTIF($C$2:C694,C694)&gt;53,COUNTIF($C$2:C694,C694)-53,COUNTIF($C$2:C694,C694))</f>
        <v>46</v>
      </c>
      <c r="G694" s="29">
        <f t="shared" si="91"/>
        <v>47</v>
      </c>
      <c r="H694" s="29">
        <f t="shared" si="92"/>
        <v>48</v>
      </c>
      <c r="I694" s="3">
        <f>COUNTIF($C$2:$C$736,C694)</f>
        <v>105</v>
      </c>
      <c r="J694" s="3">
        <f t="shared" si="93"/>
        <v>2021</v>
      </c>
      <c r="K694" s="3">
        <f t="shared" si="94"/>
        <v>2021</v>
      </c>
      <c r="L694" s="3">
        <f t="shared" si="95"/>
        <v>47</v>
      </c>
      <c r="M694" s="29">
        <f t="shared" ca="1" si="96"/>
        <v>22</v>
      </c>
      <c r="N694" s="19">
        <f t="shared" si="97"/>
        <v>44528</v>
      </c>
      <c r="O694" s="30">
        <f>INT((N694-A694)/7)+MAX(1,(WEEKDAY(N694,2)&lt;WEEKDAY(A694,2))+1)</f>
        <v>2</v>
      </c>
      <c r="P694" s="30">
        <f>INT((N694-A694)/7)+MAX(1,(WEEKDAY(N694,1)&lt;WEEKDAY(A694,1))+1)</f>
        <v>2</v>
      </c>
    </row>
    <row r="695" spans="1:16">
      <c r="A695" s="19">
        <v>44522</v>
      </c>
      <c r="B695" s="21">
        <f t="shared" si="98"/>
        <v>44522</v>
      </c>
      <c r="C695" s="17">
        <f t="shared" si="90"/>
        <v>1</v>
      </c>
      <c r="D695" s="3">
        <f>COUNTIF($C$2:C695,C695)</f>
        <v>100</v>
      </c>
      <c r="E695" s="3">
        <f>COUNTIF($C$2:C695,C695)</f>
        <v>100</v>
      </c>
      <c r="F695" s="3">
        <f>IF(COUNTIF($C$2:C695,C695)&gt;53,COUNTIF($C$2:C695,C695)-53,COUNTIF($C$2:C695,C695))</f>
        <v>47</v>
      </c>
      <c r="G695" s="29">
        <f t="shared" si="91"/>
        <v>48</v>
      </c>
      <c r="H695" s="29">
        <f t="shared" si="92"/>
        <v>48</v>
      </c>
      <c r="I695" s="3">
        <f>COUNTIF($C$2:$C$736,C695)</f>
        <v>105</v>
      </c>
      <c r="J695" s="3">
        <f t="shared" si="93"/>
        <v>2021</v>
      </c>
      <c r="K695" s="3">
        <f t="shared" si="94"/>
        <v>2021</v>
      </c>
      <c r="L695" s="3">
        <f t="shared" si="95"/>
        <v>47</v>
      </c>
      <c r="M695" s="29">
        <f t="shared" ca="1" si="96"/>
        <v>22</v>
      </c>
      <c r="N695" s="19">
        <f t="shared" si="97"/>
        <v>44529</v>
      </c>
      <c r="O695" s="30">
        <f>INT((N695-A695)/7)+MAX(1,(WEEKDAY(N695,2)&lt;WEEKDAY(A695,2))+1)</f>
        <v>2</v>
      </c>
      <c r="P695" s="30">
        <f>INT((N695-A695)/7)+MAX(1,(WEEKDAY(N695,1)&lt;WEEKDAY(A695,1))+1)</f>
        <v>2</v>
      </c>
    </row>
    <row r="696" spans="1:16">
      <c r="A696" s="19">
        <v>44523</v>
      </c>
      <c r="B696" s="21">
        <f t="shared" si="98"/>
        <v>44523</v>
      </c>
      <c r="C696" s="17">
        <f t="shared" si="90"/>
        <v>2</v>
      </c>
      <c r="D696" s="3">
        <f>COUNTIF($C$2:C696,C696)</f>
        <v>100</v>
      </c>
      <c r="E696" s="3">
        <f>COUNTIF($C$2:C696,C696)</f>
        <v>100</v>
      </c>
      <c r="F696" s="3">
        <f>IF(COUNTIF($C$2:C696,C696)&gt;53,COUNTIF($C$2:C696,C696)-53,COUNTIF($C$2:C696,C696))</f>
        <v>47</v>
      </c>
      <c r="G696" s="29">
        <f t="shared" si="91"/>
        <v>48</v>
      </c>
      <c r="H696" s="29">
        <f t="shared" si="92"/>
        <v>48</v>
      </c>
      <c r="I696" s="3">
        <f>COUNTIF($C$2:$C$736,C696)</f>
        <v>105</v>
      </c>
      <c r="J696" s="3">
        <f t="shared" si="93"/>
        <v>2021</v>
      </c>
      <c r="K696" s="3">
        <f t="shared" si="94"/>
        <v>2021</v>
      </c>
      <c r="L696" s="3">
        <f t="shared" si="95"/>
        <v>47</v>
      </c>
      <c r="M696" s="29">
        <f t="shared" ca="1" si="96"/>
        <v>22</v>
      </c>
      <c r="N696" s="19">
        <f t="shared" si="97"/>
        <v>44530</v>
      </c>
      <c r="O696" s="30">
        <f>INT((N696-A696)/7)+MAX(1,(WEEKDAY(N696,2)&lt;WEEKDAY(A696,2))+1)</f>
        <v>2</v>
      </c>
      <c r="P696" s="30">
        <f>INT((N696-A696)/7)+MAX(1,(WEEKDAY(N696,1)&lt;WEEKDAY(A696,1))+1)</f>
        <v>2</v>
      </c>
    </row>
    <row r="697" spans="1:16">
      <c r="A697" s="19">
        <v>44524</v>
      </c>
      <c r="B697" s="21">
        <f t="shared" si="98"/>
        <v>44524</v>
      </c>
      <c r="C697" s="17">
        <f t="shared" si="90"/>
        <v>3</v>
      </c>
      <c r="D697" s="3">
        <f>COUNTIF($C$2:C697,C697)</f>
        <v>100</v>
      </c>
      <c r="E697" s="3">
        <f>COUNTIF($C$2:C697,C697)</f>
        <v>100</v>
      </c>
      <c r="F697" s="3">
        <f>IF(COUNTIF($C$2:C697,C697)&gt;53,COUNTIF($C$2:C697,C697)-53,COUNTIF($C$2:C697,C697))</f>
        <v>47</v>
      </c>
      <c r="G697" s="29">
        <f t="shared" si="91"/>
        <v>48</v>
      </c>
      <c r="H697" s="29">
        <f t="shared" si="92"/>
        <v>48</v>
      </c>
      <c r="I697" s="3">
        <f>COUNTIF($C$2:$C$736,C697)</f>
        <v>105</v>
      </c>
      <c r="J697" s="3">
        <f t="shared" si="93"/>
        <v>2021</v>
      </c>
      <c r="K697" s="3">
        <f t="shared" si="94"/>
        <v>2021</v>
      </c>
      <c r="L697" s="3">
        <f t="shared" si="95"/>
        <v>47</v>
      </c>
      <c r="M697" s="29">
        <f t="shared" ca="1" si="96"/>
        <v>22</v>
      </c>
      <c r="N697" s="19">
        <f t="shared" si="97"/>
        <v>44531</v>
      </c>
      <c r="O697" s="30">
        <f>INT((N697-A697)/7)+MAX(1,(WEEKDAY(N697,2)&lt;WEEKDAY(A697,2))+1)</f>
        <v>2</v>
      </c>
      <c r="P697" s="30">
        <f>INT((N697-A697)/7)+MAX(1,(WEEKDAY(N697,1)&lt;WEEKDAY(A697,1))+1)</f>
        <v>2</v>
      </c>
    </row>
    <row r="698" spans="1:16">
      <c r="A698" s="19">
        <v>44525</v>
      </c>
      <c r="B698" s="21">
        <f t="shared" si="98"/>
        <v>44525</v>
      </c>
      <c r="C698" s="17">
        <f t="shared" si="90"/>
        <v>4</v>
      </c>
      <c r="D698" s="3">
        <f>COUNTIF($C$2:C698,C698)</f>
        <v>100</v>
      </c>
      <c r="E698" s="3">
        <f>COUNTIF($C$2:C698,C698)</f>
        <v>100</v>
      </c>
      <c r="F698" s="3">
        <f>IF(COUNTIF($C$2:C698,C698)&gt;53,COUNTIF($C$2:C698,C698)-53,COUNTIF($C$2:C698,C698))</f>
        <v>47</v>
      </c>
      <c r="G698" s="29">
        <f t="shared" si="91"/>
        <v>48</v>
      </c>
      <c r="H698" s="29">
        <f t="shared" si="92"/>
        <v>48</v>
      </c>
      <c r="I698" s="3">
        <f>COUNTIF($C$2:$C$736,C698)</f>
        <v>105</v>
      </c>
      <c r="J698" s="3">
        <f t="shared" si="93"/>
        <v>2021</v>
      </c>
      <c r="K698" s="3">
        <f t="shared" si="94"/>
        <v>2021</v>
      </c>
      <c r="L698" s="3">
        <f t="shared" si="95"/>
        <v>47</v>
      </c>
      <c r="M698" s="29">
        <f t="shared" ca="1" si="96"/>
        <v>22</v>
      </c>
      <c r="N698" s="19">
        <f t="shared" si="97"/>
        <v>44532</v>
      </c>
      <c r="O698" s="30">
        <f>INT((N698-A698)/7)+MAX(1,(WEEKDAY(N698,2)&lt;WEEKDAY(A698,2))+1)</f>
        <v>2</v>
      </c>
      <c r="P698" s="30">
        <f>INT((N698-A698)/7)+MAX(1,(WEEKDAY(N698,1)&lt;WEEKDAY(A698,1))+1)</f>
        <v>2</v>
      </c>
    </row>
    <row r="699" spans="1:16">
      <c r="A699" s="19">
        <v>44526</v>
      </c>
      <c r="B699" s="21">
        <f t="shared" si="98"/>
        <v>44526</v>
      </c>
      <c r="C699" s="17">
        <f t="shared" si="90"/>
        <v>5</v>
      </c>
      <c r="D699" s="3">
        <f>COUNTIF($C$2:C699,C699)</f>
        <v>100</v>
      </c>
      <c r="E699" s="3">
        <f>COUNTIF($C$2:C699,C699)</f>
        <v>100</v>
      </c>
      <c r="F699" s="3">
        <f>IF(COUNTIF($C$2:C699,C699)&gt;53,COUNTIF($C$2:C699,C699)-53,COUNTIF($C$2:C699,C699))</f>
        <v>47</v>
      </c>
      <c r="G699" s="29">
        <f t="shared" si="91"/>
        <v>48</v>
      </c>
      <c r="H699" s="29">
        <f t="shared" si="92"/>
        <v>48</v>
      </c>
      <c r="I699" s="3">
        <f>COUNTIF($C$2:$C$736,C699)</f>
        <v>105</v>
      </c>
      <c r="J699" s="3">
        <f t="shared" si="93"/>
        <v>2021</v>
      </c>
      <c r="K699" s="3">
        <f t="shared" si="94"/>
        <v>2021</v>
      </c>
      <c r="L699" s="3">
        <f t="shared" si="95"/>
        <v>48</v>
      </c>
      <c r="M699" s="29">
        <f t="shared" ca="1" si="96"/>
        <v>22</v>
      </c>
      <c r="N699" s="19">
        <f t="shared" si="97"/>
        <v>44533</v>
      </c>
      <c r="O699" s="30">
        <f>INT((N699-A699)/7)+MAX(1,(WEEKDAY(N699,2)&lt;WEEKDAY(A699,2))+1)</f>
        <v>2</v>
      </c>
      <c r="P699" s="30">
        <f>INT((N699-A699)/7)+MAX(1,(WEEKDAY(N699,1)&lt;WEEKDAY(A699,1))+1)</f>
        <v>2</v>
      </c>
    </row>
    <row r="700" spans="1:16">
      <c r="A700" s="19">
        <v>44527</v>
      </c>
      <c r="B700" s="21">
        <f t="shared" si="98"/>
        <v>44527</v>
      </c>
      <c r="C700" s="17">
        <f t="shared" si="90"/>
        <v>6</v>
      </c>
      <c r="D700" s="3">
        <f>COUNTIF($C$2:C700,C700)</f>
        <v>100</v>
      </c>
      <c r="E700" s="3">
        <f>COUNTIF($C$2:C700,C700)</f>
        <v>100</v>
      </c>
      <c r="F700" s="3">
        <f>IF(COUNTIF($C$2:C700,C700)&gt;53,COUNTIF($C$2:C700,C700)-53,COUNTIF($C$2:C700,C700))</f>
        <v>47</v>
      </c>
      <c r="G700" s="29">
        <f t="shared" si="91"/>
        <v>48</v>
      </c>
      <c r="H700" s="29">
        <f t="shared" si="92"/>
        <v>48</v>
      </c>
      <c r="I700" s="3">
        <f>COUNTIF($C$2:$C$736,C700)</f>
        <v>105</v>
      </c>
      <c r="J700" s="3">
        <f t="shared" si="93"/>
        <v>2021</v>
      </c>
      <c r="K700" s="3">
        <f t="shared" si="94"/>
        <v>2021</v>
      </c>
      <c r="L700" s="3">
        <f t="shared" si="95"/>
        <v>48</v>
      </c>
      <c r="M700" s="29">
        <f t="shared" ca="1" si="96"/>
        <v>22</v>
      </c>
      <c r="N700" s="19">
        <f t="shared" si="97"/>
        <v>44534</v>
      </c>
      <c r="O700" s="30">
        <f>INT((N700-A700)/7)+MAX(1,(WEEKDAY(N700,2)&lt;WEEKDAY(A700,2))+1)</f>
        <v>2</v>
      </c>
      <c r="P700" s="30">
        <f>INT((N700-A700)/7)+MAX(1,(WEEKDAY(N700,1)&lt;WEEKDAY(A700,1))+1)</f>
        <v>2</v>
      </c>
    </row>
    <row r="701" spans="1:16">
      <c r="A701" s="19">
        <v>44528</v>
      </c>
      <c r="B701" s="21">
        <f t="shared" si="98"/>
        <v>44528</v>
      </c>
      <c r="C701" s="17">
        <f t="shared" si="90"/>
        <v>7</v>
      </c>
      <c r="D701" s="3">
        <f>COUNTIF($C$2:C701,C701)</f>
        <v>100</v>
      </c>
      <c r="E701" s="3">
        <f>COUNTIF($C$2:C701,C701)</f>
        <v>100</v>
      </c>
      <c r="F701" s="3">
        <f>IF(COUNTIF($C$2:C701,C701)&gt;53,COUNTIF($C$2:C701,C701)-53,COUNTIF($C$2:C701,C701))</f>
        <v>47</v>
      </c>
      <c r="G701" s="29">
        <f t="shared" si="91"/>
        <v>48</v>
      </c>
      <c r="H701" s="29">
        <f t="shared" si="92"/>
        <v>49</v>
      </c>
      <c r="I701" s="3">
        <f>COUNTIF($C$2:$C$736,C701)</f>
        <v>105</v>
      </c>
      <c r="J701" s="3">
        <f t="shared" si="93"/>
        <v>2021</v>
      </c>
      <c r="K701" s="3">
        <f t="shared" si="94"/>
        <v>2021</v>
      </c>
      <c r="L701" s="3">
        <f t="shared" si="95"/>
        <v>48</v>
      </c>
      <c r="M701" s="29">
        <f t="shared" ca="1" si="96"/>
        <v>22</v>
      </c>
      <c r="N701" s="19">
        <f t="shared" si="97"/>
        <v>44535</v>
      </c>
      <c r="O701" s="30">
        <f>INT((N701-A701)/7)+MAX(1,(WEEKDAY(N701,2)&lt;WEEKDAY(A701,2))+1)</f>
        <v>2</v>
      </c>
      <c r="P701" s="30">
        <f>INT((N701-A701)/7)+MAX(1,(WEEKDAY(N701,1)&lt;WEEKDAY(A701,1))+1)</f>
        <v>2</v>
      </c>
    </row>
    <row r="702" spans="1:16">
      <c r="A702" s="19">
        <v>44529</v>
      </c>
      <c r="B702" s="21">
        <f t="shared" si="98"/>
        <v>44529</v>
      </c>
      <c r="C702" s="17">
        <f t="shared" si="90"/>
        <v>1</v>
      </c>
      <c r="D702" s="3">
        <f>COUNTIF($C$2:C702,C702)</f>
        <v>101</v>
      </c>
      <c r="E702" s="3">
        <f>COUNTIF($C$2:C702,C702)</f>
        <v>101</v>
      </c>
      <c r="F702" s="3">
        <f>IF(COUNTIF($C$2:C702,C702)&gt;53,COUNTIF($C$2:C702,C702)-53,COUNTIF($C$2:C702,C702))</f>
        <v>48</v>
      </c>
      <c r="G702" s="29">
        <f t="shared" si="91"/>
        <v>49</v>
      </c>
      <c r="H702" s="29">
        <f t="shared" si="92"/>
        <v>49</v>
      </c>
      <c r="I702" s="3">
        <f>COUNTIF($C$2:$C$736,C702)</f>
        <v>105</v>
      </c>
      <c r="J702" s="3">
        <f t="shared" si="93"/>
        <v>2021</v>
      </c>
      <c r="K702" s="3">
        <f t="shared" si="94"/>
        <v>2021</v>
      </c>
      <c r="L702" s="3">
        <f t="shared" si="95"/>
        <v>48</v>
      </c>
      <c r="M702" s="29">
        <f t="shared" ca="1" si="96"/>
        <v>22</v>
      </c>
      <c r="N702" s="19">
        <f t="shared" si="97"/>
        <v>44536</v>
      </c>
      <c r="O702" s="30">
        <f>INT((N702-A702)/7)+MAX(1,(WEEKDAY(N702,2)&lt;WEEKDAY(A702,2))+1)</f>
        <v>2</v>
      </c>
      <c r="P702" s="30">
        <f>INT((N702-A702)/7)+MAX(1,(WEEKDAY(N702,1)&lt;WEEKDAY(A702,1))+1)</f>
        <v>2</v>
      </c>
    </row>
    <row r="703" spans="1:16">
      <c r="A703" s="19">
        <v>44530</v>
      </c>
      <c r="B703" s="21">
        <f t="shared" si="98"/>
        <v>44530</v>
      </c>
      <c r="C703" s="17">
        <f t="shared" si="90"/>
        <v>2</v>
      </c>
      <c r="D703" s="3">
        <f>COUNTIF($C$2:C703,C703)</f>
        <v>101</v>
      </c>
      <c r="E703" s="3">
        <f>COUNTIF($C$2:C703,C703)</f>
        <v>101</v>
      </c>
      <c r="F703" s="3">
        <f>IF(COUNTIF($C$2:C703,C703)&gt;53,COUNTIF($C$2:C703,C703)-53,COUNTIF($C$2:C703,C703))</f>
        <v>48</v>
      </c>
      <c r="G703" s="29">
        <f t="shared" si="91"/>
        <v>49</v>
      </c>
      <c r="H703" s="29">
        <f t="shared" si="92"/>
        <v>49</v>
      </c>
      <c r="I703" s="3">
        <f>COUNTIF($C$2:$C$736,C703)</f>
        <v>105</v>
      </c>
      <c r="J703" s="3">
        <f t="shared" si="93"/>
        <v>2021</v>
      </c>
      <c r="K703" s="3">
        <f t="shared" si="94"/>
        <v>2021</v>
      </c>
      <c r="L703" s="3">
        <f t="shared" si="95"/>
        <v>48</v>
      </c>
      <c r="M703" s="29">
        <f t="shared" ca="1" si="96"/>
        <v>22</v>
      </c>
      <c r="N703" s="19">
        <f t="shared" si="97"/>
        <v>44537</v>
      </c>
      <c r="O703" s="30">
        <f>INT((N703-A703)/7)+MAX(1,(WEEKDAY(N703,2)&lt;WEEKDAY(A703,2))+1)</f>
        <v>2</v>
      </c>
      <c r="P703" s="30">
        <f>INT((N703-A703)/7)+MAX(1,(WEEKDAY(N703,1)&lt;WEEKDAY(A703,1))+1)</f>
        <v>2</v>
      </c>
    </row>
    <row r="704" spans="1:16">
      <c r="A704" s="19">
        <v>44531</v>
      </c>
      <c r="B704" s="21">
        <f t="shared" si="98"/>
        <v>44531</v>
      </c>
      <c r="C704" s="17">
        <f t="shared" si="90"/>
        <v>3</v>
      </c>
      <c r="D704" s="3">
        <f>COUNTIF($C$2:C704,C704)</f>
        <v>101</v>
      </c>
      <c r="E704" s="3">
        <f>COUNTIF($C$2:C704,C704)</f>
        <v>101</v>
      </c>
      <c r="F704" s="3">
        <f>IF(COUNTIF($C$2:C704,C704)&gt;53,COUNTIF($C$2:C704,C704)-53,COUNTIF($C$2:C704,C704))</f>
        <v>48</v>
      </c>
      <c r="G704" s="29">
        <f t="shared" si="91"/>
        <v>49</v>
      </c>
      <c r="H704" s="29">
        <f t="shared" si="92"/>
        <v>49</v>
      </c>
      <c r="I704" s="3">
        <f>COUNTIF($C$2:$C$736,C704)</f>
        <v>105</v>
      </c>
      <c r="J704" s="3">
        <f t="shared" si="93"/>
        <v>2021</v>
      </c>
      <c r="K704" s="3">
        <f t="shared" si="94"/>
        <v>2021</v>
      </c>
      <c r="L704" s="3">
        <f t="shared" si="95"/>
        <v>48</v>
      </c>
      <c r="M704" s="29">
        <f t="shared" ca="1" si="96"/>
        <v>22</v>
      </c>
      <c r="N704" s="19">
        <f t="shared" si="97"/>
        <v>44538</v>
      </c>
      <c r="O704" s="30">
        <f>INT((N704-A704)/7)+MAX(1,(WEEKDAY(N704,2)&lt;WEEKDAY(A704,2))+1)</f>
        <v>2</v>
      </c>
      <c r="P704" s="30">
        <f>INT((N704-A704)/7)+MAX(1,(WEEKDAY(N704,1)&lt;WEEKDAY(A704,1))+1)</f>
        <v>2</v>
      </c>
    </row>
    <row r="705" spans="1:16">
      <c r="A705" s="19">
        <v>44532</v>
      </c>
      <c r="B705" s="21">
        <f t="shared" si="98"/>
        <v>44532</v>
      </c>
      <c r="C705" s="17">
        <f t="shared" si="90"/>
        <v>4</v>
      </c>
      <c r="D705" s="3">
        <f>COUNTIF($C$2:C705,C705)</f>
        <v>101</v>
      </c>
      <c r="E705" s="3">
        <f>COUNTIF($C$2:C705,C705)</f>
        <v>101</v>
      </c>
      <c r="F705" s="3">
        <f>IF(COUNTIF($C$2:C705,C705)&gt;53,COUNTIF($C$2:C705,C705)-53,COUNTIF($C$2:C705,C705))</f>
        <v>48</v>
      </c>
      <c r="G705" s="29">
        <f t="shared" si="91"/>
        <v>49</v>
      </c>
      <c r="H705" s="29">
        <f t="shared" si="92"/>
        <v>49</v>
      </c>
      <c r="I705" s="3">
        <f>COUNTIF($C$2:$C$736,C705)</f>
        <v>105</v>
      </c>
      <c r="J705" s="3">
        <f t="shared" si="93"/>
        <v>2021</v>
      </c>
      <c r="K705" s="3">
        <f t="shared" si="94"/>
        <v>2021</v>
      </c>
      <c r="L705" s="3">
        <f t="shared" si="95"/>
        <v>48</v>
      </c>
      <c r="M705" s="29">
        <f t="shared" ca="1" si="96"/>
        <v>22</v>
      </c>
      <c r="N705" s="19">
        <f t="shared" si="97"/>
        <v>44539</v>
      </c>
      <c r="O705" s="30">
        <f>INT((N705-A705)/7)+MAX(1,(WEEKDAY(N705,2)&lt;WEEKDAY(A705,2))+1)</f>
        <v>2</v>
      </c>
      <c r="P705" s="30">
        <f>INT((N705-A705)/7)+MAX(1,(WEEKDAY(N705,1)&lt;WEEKDAY(A705,1))+1)</f>
        <v>2</v>
      </c>
    </row>
    <row r="706" spans="1:16">
      <c r="A706" s="19">
        <v>44533</v>
      </c>
      <c r="B706" s="21">
        <f t="shared" si="98"/>
        <v>44533</v>
      </c>
      <c r="C706" s="17">
        <f t="shared" si="90"/>
        <v>5</v>
      </c>
      <c r="D706" s="3">
        <f>COUNTIF($C$2:C706,C706)</f>
        <v>101</v>
      </c>
      <c r="E706" s="3">
        <f>COUNTIF($C$2:C706,C706)</f>
        <v>101</v>
      </c>
      <c r="F706" s="3">
        <f>IF(COUNTIF($C$2:C706,C706)&gt;53,COUNTIF($C$2:C706,C706)-53,COUNTIF($C$2:C706,C706))</f>
        <v>48</v>
      </c>
      <c r="G706" s="29">
        <f t="shared" si="91"/>
        <v>49</v>
      </c>
      <c r="H706" s="29">
        <f t="shared" si="92"/>
        <v>49</v>
      </c>
      <c r="I706" s="3">
        <f>COUNTIF($C$2:$C$736,C706)</f>
        <v>105</v>
      </c>
      <c r="J706" s="3">
        <f t="shared" si="93"/>
        <v>2021</v>
      </c>
      <c r="K706" s="3">
        <f t="shared" si="94"/>
        <v>2021</v>
      </c>
      <c r="L706" s="3">
        <f t="shared" si="95"/>
        <v>49</v>
      </c>
      <c r="M706" s="29">
        <f t="shared" ca="1" si="96"/>
        <v>22</v>
      </c>
      <c r="N706" s="19">
        <f t="shared" si="97"/>
        <v>44540</v>
      </c>
      <c r="O706" s="30">
        <f>INT((N706-A706)/7)+MAX(1,(WEEKDAY(N706,2)&lt;WEEKDAY(A706,2))+1)</f>
        <v>2</v>
      </c>
      <c r="P706" s="30">
        <f>INT((N706-A706)/7)+MAX(1,(WEEKDAY(N706,1)&lt;WEEKDAY(A706,1))+1)</f>
        <v>2</v>
      </c>
    </row>
    <row r="707" spans="1:16">
      <c r="A707" s="19">
        <v>44534</v>
      </c>
      <c r="B707" s="21">
        <f t="shared" si="98"/>
        <v>44534</v>
      </c>
      <c r="C707" s="17">
        <f t="shared" ref="C707:C736" si="99">WEEKDAY(B707,2)</f>
        <v>6</v>
      </c>
      <c r="D707" s="3">
        <f>COUNTIF($C$2:C707,C707)</f>
        <v>101</v>
      </c>
      <c r="E707" s="3">
        <f>COUNTIF($C$2:C707,C707)</f>
        <v>101</v>
      </c>
      <c r="F707" s="3">
        <f>IF(COUNTIF($C$2:C707,C707)&gt;53,COUNTIF($C$2:C707,C707)-53,COUNTIF($C$2:C707,C707))</f>
        <v>48</v>
      </c>
      <c r="G707" s="29">
        <f t="shared" ref="G707:G736" si="100">WEEKNUM(A707,2)</f>
        <v>49</v>
      </c>
      <c r="H707" s="29">
        <f t="shared" ref="H707:H736" si="101">WEEKNUM(A707,1)</f>
        <v>49</v>
      </c>
      <c r="I707" s="3">
        <f>COUNTIF($C$2:$C$736,C707)</f>
        <v>105</v>
      </c>
      <c r="J707" s="3">
        <f t="shared" ref="J707:J734" si="102">YEAR(A707)</f>
        <v>2021</v>
      </c>
      <c r="K707" s="3">
        <f t="shared" ref="K707:K736" si="103">IF(E707&lt;=53,2020,2021)</f>
        <v>2021</v>
      </c>
      <c r="L707" s="3">
        <f t="shared" ref="L707:L736" si="104">INT((A707-DATE(YEAR(A707),1,1))/7)+1</f>
        <v>49</v>
      </c>
      <c r="M707" s="29">
        <f t="shared" ref="M707:M736" ca="1" si="105">WEEKNUM(TODAY())</f>
        <v>22</v>
      </c>
      <c r="N707" s="19">
        <f t="shared" ref="N707:N736" si="106">A707+7</f>
        <v>44541</v>
      </c>
      <c r="O707" s="30">
        <f>INT((N707-A707)/7)+MAX(1,(WEEKDAY(N707,2)&lt;WEEKDAY(A707,2))+1)</f>
        <v>2</v>
      </c>
      <c r="P707" s="30">
        <f>INT((N707-A707)/7)+MAX(1,(WEEKDAY(N707,1)&lt;WEEKDAY(A707,1))+1)</f>
        <v>2</v>
      </c>
    </row>
    <row r="708" spans="1:16">
      <c r="A708" s="19">
        <v>44535</v>
      </c>
      <c r="B708" s="21">
        <f t="shared" si="98"/>
        <v>44535</v>
      </c>
      <c r="C708" s="17">
        <f t="shared" si="99"/>
        <v>7</v>
      </c>
      <c r="D708" s="3">
        <f>COUNTIF($C$2:C708,C708)</f>
        <v>101</v>
      </c>
      <c r="E708" s="3">
        <f>COUNTIF($C$2:C708,C708)</f>
        <v>101</v>
      </c>
      <c r="F708" s="3">
        <f>IF(COUNTIF($C$2:C708,C708)&gt;53,COUNTIF($C$2:C708,C708)-53,COUNTIF($C$2:C708,C708))</f>
        <v>48</v>
      </c>
      <c r="G708" s="29">
        <f t="shared" si="100"/>
        <v>49</v>
      </c>
      <c r="H708" s="29">
        <f t="shared" si="101"/>
        <v>50</v>
      </c>
      <c r="I708" s="3">
        <f>COUNTIF($C$2:$C$736,C708)</f>
        <v>105</v>
      </c>
      <c r="J708" s="3">
        <f t="shared" si="102"/>
        <v>2021</v>
      </c>
      <c r="K708" s="3">
        <f t="shared" si="103"/>
        <v>2021</v>
      </c>
      <c r="L708" s="3">
        <f t="shared" si="104"/>
        <v>49</v>
      </c>
      <c r="M708" s="29">
        <f t="shared" ca="1" si="105"/>
        <v>22</v>
      </c>
      <c r="N708" s="19">
        <f t="shared" si="106"/>
        <v>44542</v>
      </c>
      <c r="O708" s="30">
        <f>INT((N708-A708)/7)+MAX(1,(WEEKDAY(N708,2)&lt;WEEKDAY(A708,2))+1)</f>
        <v>2</v>
      </c>
      <c r="P708" s="30">
        <f>INT((N708-A708)/7)+MAX(1,(WEEKDAY(N708,1)&lt;WEEKDAY(A708,1))+1)</f>
        <v>2</v>
      </c>
    </row>
    <row r="709" spans="1:16">
      <c r="A709" s="19">
        <v>44536</v>
      </c>
      <c r="B709" s="21">
        <f t="shared" ref="B709:B736" si="107">A709</f>
        <v>44536</v>
      </c>
      <c r="C709" s="17">
        <f t="shared" si="99"/>
        <v>1</v>
      </c>
      <c r="D709" s="3">
        <f>COUNTIF($C$2:C709,C709)</f>
        <v>102</v>
      </c>
      <c r="E709" s="3">
        <f>COUNTIF($C$2:C709,C709)</f>
        <v>102</v>
      </c>
      <c r="F709" s="3">
        <f>IF(COUNTIF($C$2:C709,C709)&gt;53,COUNTIF($C$2:C709,C709)-53,COUNTIF($C$2:C709,C709))</f>
        <v>49</v>
      </c>
      <c r="G709" s="29">
        <f t="shared" si="100"/>
        <v>50</v>
      </c>
      <c r="H709" s="29">
        <f t="shared" si="101"/>
        <v>50</v>
      </c>
      <c r="I709" s="3">
        <f>COUNTIF($C$2:$C$736,C709)</f>
        <v>105</v>
      </c>
      <c r="J709" s="3">
        <f t="shared" si="102"/>
        <v>2021</v>
      </c>
      <c r="K709" s="3">
        <f t="shared" si="103"/>
        <v>2021</v>
      </c>
      <c r="L709" s="3">
        <f t="shared" si="104"/>
        <v>49</v>
      </c>
      <c r="M709" s="29">
        <f t="shared" ca="1" si="105"/>
        <v>22</v>
      </c>
      <c r="N709" s="19">
        <f t="shared" si="106"/>
        <v>44543</v>
      </c>
      <c r="O709" s="30">
        <f>INT((N709-A709)/7)+MAX(1,(WEEKDAY(N709,2)&lt;WEEKDAY(A709,2))+1)</f>
        <v>2</v>
      </c>
      <c r="P709" s="30">
        <f>INT((N709-A709)/7)+MAX(1,(WEEKDAY(N709,1)&lt;WEEKDAY(A709,1))+1)</f>
        <v>2</v>
      </c>
    </row>
    <row r="710" spans="1:16">
      <c r="A710" s="19">
        <v>44537</v>
      </c>
      <c r="B710" s="21">
        <f t="shared" si="107"/>
        <v>44537</v>
      </c>
      <c r="C710" s="17">
        <f t="shared" si="99"/>
        <v>2</v>
      </c>
      <c r="D710" s="3">
        <f>COUNTIF($C$2:C710,C710)</f>
        <v>102</v>
      </c>
      <c r="E710" s="3">
        <f>COUNTIF($C$2:C710,C710)</f>
        <v>102</v>
      </c>
      <c r="F710" s="3">
        <f>IF(COUNTIF($C$2:C710,C710)&gt;53,COUNTIF($C$2:C710,C710)-53,COUNTIF($C$2:C710,C710))</f>
        <v>49</v>
      </c>
      <c r="G710" s="29">
        <f t="shared" si="100"/>
        <v>50</v>
      </c>
      <c r="H710" s="29">
        <f t="shared" si="101"/>
        <v>50</v>
      </c>
      <c r="I710" s="3">
        <f>COUNTIF($C$2:$C$736,C710)</f>
        <v>105</v>
      </c>
      <c r="J710" s="3">
        <f t="shared" si="102"/>
        <v>2021</v>
      </c>
      <c r="K710" s="3">
        <f t="shared" si="103"/>
        <v>2021</v>
      </c>
      <c r="L710" s="3">
        <f t="shared" si="104"/>
        <v>49</v>
      </c>
      <c r="M710" s="29">
        <f t="shared" ca="1" si="105"/>
        <v>22</v>
      </c>
      <c r="N710" s="19">
        <f t="shared" si="106"/>
        <v>44544</v>
      </c>
      <c r="O710" s="30">
        <f>INT((N710-A710)/7)+MAX(1,(WEEKDAY(N710,2)&lt;WEEKDAY(A710,2))+1)</f>
        <v>2</v>
      </c>
      <c r="P710" s="30">
        <f>INT((N710-A710)/7)+MAX(1,(WEEKDAY(N710,1)&lt;WEEKDAY(A710,1))+1)</f>
        <v>2</v>
      </c>
    </row>
    <row r="711" spans="1:16">
      <c r="A711" s="19">
        <v>44538</v>
      </c>
      <c r="B711" s="21">
        <f t="shared" si="107"/>
        <v>44538</v>
      </c>
      <c r="C711" s="17">
        <f t="shared" si="99"/>
        <v>3</v>
      </c>
      <c r="D711" s="3">
        <f>COUNTIF($C$2:C711,C711)</f>
        <v>102</v>
      </c>
      <c r="E711" s="3">
        <f>COUNTIF($C$2:C711,C711)</f>
        <v>102</v>
      </c>
      <c r="F711" s="3">
        <f>IF(COUNTIF($C$2:C711,C711)&gt;53,COUNTIF($C$2:C711,C711)-53,COUNTIF($C$2:C711,C711))</f>
        <v>49</v>
      </c>
      <c r="G711" s="29">
        <f t="shared" si="100"/>
        <v>50</v>
      </c>
      <c r="H711" s="29">
        <f t="shared" si="101"/>
        <v>50</v>
      </c>
      <c r="I711" s="3">
        <f>COUNTIF($C$2:$C$736,C711)</f>
        <v>105</v>
      </c>
      <c r="J711" s="3">
        <f t="shared" si="102"/>
        <v>2021</v>
      </c>
      <c r="K711" s="3">
        <f t="shared" si="103"/>
        <v>2021</v>
      </c>
      <c r="L711" s="3">
        <f t="shared" si="104"/>
        <v>49</v>
      </c>
      <c r="M711" s="29">
        <f t="shared" ca="1" si="105"/>
        <v>22</v>
      </c>
      <c r="N711" s="19">
        <f t="shared" si="106"/>
        <v>44545</v>
      </c>
      <c r="O711" s="30">
        <f>INT((N711-A711)/7)+MAX(1,(WEEKDAY(N711,2)&lt;WEEKDAY(A711,2))+1)</f>
        <v>2</v>
      </c>
      <c r="P711" s="30">
        <f>INT((N711-A711)/7)+MAX(1,(WEEKDAY(N711,1)&lt;WEEKDAY(A711,1))+1)</f>
        <v>2</v>
      </c>
    </row>
    <row r="712" spans="1:16">
      <c r="A712" s="19">
        <v>44539</v>
      </c>
      <c r="B712" s="21">
        <f t="shared" si="107"/>
        <v>44539</v>
      </c>
      <c r="C712" s="17">
        <f t="shared" si="99"/>
        <v>4</v>
      </c>
      <c r="D712" s="3">
        <f>COUNTIF($C$2:C712,C712)</f>
        <v>102</v>
      </c>
      <c r="E712" s="3">
        <f>COUNTIF($C$2:C712,C712)</f>
        <v>102</v>
      </c>
      <c r="F712" s="3">
        <f>IF(COUNTIF($C$2:C712,C712)&gt;53,COUNTIF($C$2:C712,C712)-53,COUNTIF($C$2:C712,C712))</f>
        <v>49</v>
      </c>
      <c r="G712" s="29">
        <f t="shared" si="100"/>
        <v>50</v>
      </c>
      <c r="H712" s="29">
        <f t="shared" si="101"/>
        <v>50</v>
      </c>
      <c r="I712" s="3">
        <f>COUNTIF($C$2:$C$736,C712)</f>
        <v>105</v>
      </c>
      <c r="J712" s="3">
        <f t="shared" si="102"/>
        <v>2021</v>
      </c>
      <c r="K712" s="3">
        <f t="shared" si="103"/>
        <v>2021</v>
      </c>
      <c r="L712" s="3">
        <f t="shared" si="104"/>
        <v>49</v>
      </c>
      <c r="M712" s="29">
        <f t="shared" ca="1" si="105"/>
        <v>22</v>
      </c>
      <c r="N712" s="19">
        <f t="shared" si="106"/>
        <v>44546</v>
      </c>
      <c r="O712" s="30">
        <f>INT((N712-A712)/7)+MAX(1,(WEEKDAY(N712,2)&lt;WEEKDAY(A712,2))+1)</f>
        <v>2</v>
      </c>
      <c r="P712" s="30">
        <f>INT((N712-A712)/7)+MAX(1,(WEEKDAY(N712,1)&lt;WEEKDAY(A712,1))+1)</f>
        <v>2</v>
      </c>
    </row>
    <row r="713" spans="1:16">
      <c r="A713" s="19">
        <v>44540</v>
      </c>
      <c r="B713" s="21">
        <f t="shared" si="107"/>
        <v>44540</v>
      </c>
      <c r="C713" s="17">
        <f t="shared" si="99"/>
        <v>5</v>
      </c>
      <c r="D713" s="3">
        <f>COUNTIF($C$2:C713,C713)</f>
        <v>102</v>
      </c>
      <c r="E713" s="3">
        <f>COUNTIF($C$2:C713,C713)</f>
        <v>102</v>
      </c>
      <c r="F713" s="3">
        <f>IF(COUNTIF($C$2:C713,C713)&gt;53,COUNTIF($C$2:C713,C713)-53,COUNTIF($C$2:C713,C713))</f>
        <v>49</v>
      </c>
      <c r="G713" s="29">
        <f t="shared" si="100"/>
        <v>50</v>
      </c>
      <c r="H713" s="29">
        <f t="shared" si="101"/>
        <v>50</v>
      </c>
      <c r="I713" s="3">
        <f>COUNTIF($C$2:$C$736,C713)</f>
        <v>105</v>
      </c>
      <c r="J713" s="3">
        <f t="shared" si="102"/>
        <v>2021</v>
      </c>
      <c r="K713" s="3">
        <f t="shared" si="103"/>
        <v>2021</v>
      </c>
      <c r="L713" s="3">
        <f t="shared" si="104"/>
        <v>50</v>
      </c>
      <c r="M713" s="29">
        <f t="shared" ca="1" si="105"/>
        <v>22</v>
      </c>
      <c r="N713" s="19">
        <f t="shared" si="106"/>
        <v>44547</v>
      </c>
      <c r="O713" s="30">
        <f>INT((N713-A713)/7)+MAX(1,(WEEKDAY(N713,2)&lt;WEEKDAY(A713,2))+1)</f>
        <v>2</v>
      </c>
      <c r="P713" s="30">
        <f>INT((N713-A713)/7)+MAX(1,(WEEKDAY(N713,1)&lt;WEEKDAY(A713,1))+1)</f>
        <v>2</v>
      </c>
    </row>
    <row r="714" spans="1:16">
      <c r="A714" s="19">
        <v>44541</v>
      </c>
      <c r="B714" s="21">
        <f t="shared" si="107"/>
        <v>44541</v>
      </c>
      <c r="C714" s="17">
        <f t="shared" si="99"/>
        <v>6</v>
      </c>
      <c r="D714" s="3">
        <f>COUNTIF($C$2:C714,C714)</f>
        <v>102</v>
      </c>
      <c r="E714" s="3">
        <f>COUNTIF($C$2:C714,C714)</f>
        <v>102</v>
      </c>
      <c r="F714" s="3">
        <f>IF(COUNTIF($C$2:C714,C714)&gt;53,COUNTIF($C$2:C714,C714)-53,COUNTIF($C$2:C714,C714))</f>
        <v>49</v>
      </c>
      <c r="G714" s="29">
        <f t="shared" si="100"/>
        <v>50</v>
      </c>
      <c r="H714" s="29">
        <f t="shared" si="101"/>
        <v>50</v>
      </c>
      <c r="I714" s="3">
        <f>COUNTIF($C$2:$C$736,C714)</f>
        <v>105</v>
      </c>
      <c r="J714" s="3">
        <f t="shared" si="102"/>
        <v>2021</v>
      </c>
      <c r="K714" s="3">
        <f t="shared" si="103"/>
        <v>2021</v>
      </c>
      <c r="L714" s="3">
        <f t="shared" si="104"/>
        <v>50</v>
      </c>
      <c r="M714" s="29">
        <f t="shared" ca="1" si="105"/>
        <v>22</v>
      </c>
      <c r="N714" s="19">
        <f t="shared" si="106"/>
        <v>44548</v>
      </c>
      <c r="O714" s="30">
        <f>INT((N714-A714)/7)+MAX(1,(WEEKDAY(N714,2)&lt;WEEKDAY(A714,2))+1)</f>
        <v>2</v>
      </c>
      <c r="P714" s="30">
        <f>INT((N714-A714)/7)+MAX(1,(WEEKDAY(N714,1)&lt;WEEKDAY(A714,1))+1)</f>
        <v>2</v>
      </c>
    </row>
    <row r="715" spans="1:16">
      <c r="A715" s="19">
        <v>44542</v>
      </c>
      <c r="B715" s="21">
        <f t="shared" si="107"/>
        <v>44542</v>
      </c>
      <c r="C715" s="17">
        <f t="shared" si="99"/>
        <v>7</v>
      </c>
      <c r="D715" s="3">
        <f>COUNTIF($C$2:C715,C715)</f>
        <v>102</v>
      </c>
      <c r="E715" s="3">
        <f>COUNTIF($C$2:C715,C715)</f>
        <v>102</v>
      </c>
      <c r="F715" s="3">
        <f>IF(COUNTIF($C$2:C715,C715)&gt;53,COUNTIF($C$2:C715,C715)-53,COUNTIF($C$2:C715,C715))</f>
        <v>49</v>
      </c>
      <c r="G715" s="29">
        <f t="shared" si="100"/>
        <v>50</v>
      </c>
      <c r="H715" s="29">
        <f t="shared" si="101"/>
        <v>51</v>
      </c>
      <c r="I715" s="3">
        <f>COUNTIF($C$2:$C$736,C715)</f>
        <v>105</v>
      </c>
      <c r="J715" s="3">
        <f t="shared" si="102"/>
        <v>2021</v>
      </c>
      <c r="K715" s="3">
        <f t="shared" si="103"/>
        <v>2021</v>
      </c>
      <c r="L715" s="3">
        <f t="shared" si="104"/>
        <v>50</v>
      </c>
      <c r="M715" s="29">
        <f t="shared" ca="1" si="105"/>
        <v>22</v>
      </c>
      <c r="N715" s="19">
        <f t="shared" si="106"/>
        <v>44549</v>
      </c>
      <c r="O715" s="30">
        <f>INT((N715-A715)/7)+MAX(1,(WEEKDAY(N715,2)&lt;WEEKDAY(A715,2))+1)</f>
        <v>2</v>
      </c>
      <c r="P715" s="30">
        <f>INT((N715-A715)/7)+MAX(1,(WEEKDAY(N715,1)&lt;WEEKDAY(A715,1))+1)</f>
        <v>2</v>
      </c>
    </row>
    <row r="716" spans="1:16">
      <c r="A716" s="19">
        <v>44543</v>
      </c>
      <c r="B716" s="21">
        <f t="shared" si="107"/>
        <v>44543</v>
      </c>
      <c r="C716" s="17">
        <f t="shared" si="99"/>
        <v>1</v>
      </c>
      <c r="D716" s="3">
        <f>COUNTIF($C$2:C716,C716)</f>
        <v>103</v>
      </c>
      <c r="E716" s="3">
        <f>COUNTIF($C$2:C716,C716)</f>
        <v>103</v>
      </c>
      <c r="F716" s="3">
        <f>IF(COUNTIF($C$2:C716,C716)&gt;53,COUNTIF($C$2:C716,C716)-53,COUNTIF($C$2:C716,C716))</f>
        <v>50</v>
      </c>
      <c r="G716" s="29">
        <f t="shared" si="100"/>
        <v>51</v>
      </c>
      <c r="H716" s="29">
        <f t="shared" si="101"/>
        <v>51</v>
      </c>
      <c r="I716" s="3">
        <f>COUNTIF($C$2:$C$736,C716)</f>
        <v>105</v>
      </c>
      <c r="J716" s="3">
        <f t="shared" si="102"/>
        <v>2021</v>
      </c>
      <c r="K716" s="3">
        <f t="shared" si="103"/>
        <v>2021</v>
      </c>
      <c r="L716" s="3">
        <f t="shared" si="104"/>
        <v>50</v>
      </c>
      <c r="M716" s="29">
        <f t="shared" ca="1" si="105"/>
        <v>22</v>
      </c>
      <c r="N716" s="19">
        <f t="shared" si="106"/>
        <v>44550</v>
      </c>
      <c r="O716" s="30">
        <f>INT((N716-A716)/7)+MAX(1,(WEEKDAY(N716,2)&lt;WEEKDAY(A716,2))+1)</f>
        <v>2</v>
      </c>
      <c r="P716" s="30">
        <f>INT((N716-A716)/7)+MAX(1,(WEEKDAY(N716,1)&lt;WEEKDAY(A716,1))+1)</f>
        <v>2</v>
      </c>
    </row>
    <row r="717" spans="1:16">
      <c r="A717" s="19">
        <v>44544</v>
      </c>
      <c r="B717" s="21">
        <f t="shared" si="107"/>
        <v>44544</v>
      </c>
      <c r="C717" s="17">
        <f t="shared" si="99"/>
        <v>2</v>
      </c>
      <c r="D717" s="3">
        <f>COUNTIF($C$2:C717,C717)</f>
        <v>103</v>
      </c>
      <c r="E717" s="3">
        <f>COUNTIF($C$2:C717,C717)</f>
        <v>103</v>
      </c>
      <c r="F717" s="3">
        <f>IF(COUNTIF($C$2:C717,C717)&gt;53,COUNTIF($C$2:C717,C717)-53,COUNTIF($C$2:C717,C717))</f>
        <v>50</v>
      </c>
      <c r="G717" s="29">
        <f t="shared" si="100"/>
        <v>51</v>
      </c>
      <c r="H717" s="29">
        <f t="shared" si="101"/>
        <v>51</v>
      </c>
      <c r="I717" s="3">
        <f>COUNTIF($C$2:$C$736,C717)</f>
        <v>105</v>
      </c>
      <c r="J717" s="3">
        <f t="shared" si="102"/>
        <v>2021</v>
      </c>
      <c r="K717" s="3">
        <f t="shared" si="103"/>
        <v>2021</v>
      </c>
      <c r="L717" s="3">
        <f t="shared" si="104"/>
        <v>50</v>
      </c>
      <c r="M717" s="29">
        <f t="shared" ca="1" si="105"/>
        <v>22</v>
      </c>
      <c r="N717" s="19">
        <f t="shared" si="106"/>
        <v>44551</v>
      </c>
      <c r="O717" s="30">
        <f>INT((N717-A717)/7)+MAX(1,(WEEKDAY(N717,2)&lt;WEEKDAY(A717,2))+1)</f>
        <v>2</v>
      </c>
      <c r="P717" s="30">
        <f>INT((N717-A717)/7)+MAX(1,(WEEKDAY(N717,1)&lt;WEEKDAY(A717,1))+1)</f>
        <v>2</v>
      </c>
    </row>
    <row r="718" spans="1:16">
      <c r="A718" s="19">
        <v>44545</v>
      </c>
      <c r="B718" s="21">
        <f t="shared" si="107"/>
        <v>44545</v>
      </c>
      <c r="C718" s="17">
        <f t="shared" si="99"/>
        <v>3</v>
      </c>
      <c r="D718" s="3">
        <f>COUNTIF($C$2:C718,C718)</f>
        <v>103</v>
      </c>
      <c r="E718" s="3">
        <f>COUNTIF($C$2:C718,C718)</f>
        <v>103</v>
      </c>
      <c r="F718" s="3">
        <f>IF(COUNTIF($C$2:C718,C718)&gt;53,COUNTIF($C$2:C718,C718)-53,COUNTIF($C$2:C718,C718))</f>
        <v>50</v>
      </c>
      <c r="G718" s="29">
        <f t="shared" si="100"/>
        <v>51</v>
      </c>
      <c r="H718" s="29">
        <f t="shared" si="101"/>
        <v>51</v>
      </c>
      <c r="I718" s="3">
        <f>COUNTIF($C$2:$C$736,C718)</f>
        <v>105</v>
      </c>
      <c r="J718" s="3">
        <f t="shared" si="102"/>
        <v>2021</v>
      </c>
      <c r="K718" s="3">
        <f t="shared" si="103"/>
        <v>2021</v>
      </c>
      <c r="L718" s="3">
        <f t="shared" si="104"/>
        <v>50</v>
      </c>
      <c r="M718" s="29">
        <f t="shared" ca="1" si="105"/>
        <v>22</v>
      </c>
      <c r="N718" s="19">
        <f t="shared" si="106"/>
        <v>44552</v>
      </c>
      <c r="O718" s="30">
        <f>INT((N718-A718)/7)+MAX(1,(WEEKDAY(N718,2)&lt;WEEKDAY(A718,2))+1)</f>
        <v>2</v>
      </c>
      <c r="P718" s="30">
        <f>INT((N718-A718)/7)+MAX(1,(WEEKDAY(N718,1)&lt;WEEKDAY(A718,1))+1)</f>
        <v>2</v>
      </c>
    </row>
    <row r="719" spans="1:16">
      <c r="A719" s="19">
        <v>44546</v>
      </c>
      <c r="B719" s="21">
        <f t="shared" si="107"/>
        <v>44546</v>
      </c>
      <c r="C719" s="17">
        <f t="shared" si="99"/>
        <v>4</v>
      </c>
      <c r="D719" s="3">
        <f>COUNTIF($C$2:C719,C719)</f>
        <v>103</v>
      </c>
      <c r="E719" s="3">
        <f>COUNTIF($C$2:C719,C719)</f>
        <v>103</v>
      </c>
      <c r="F719" s="3">
        <f>IF(COUNTIF($C$2:C719,C719)&gt;53,COUNTIF($C$2:C719,C719)-53,COUNTIF($C$2:C719,C719))</f>
        <v>50</v>
      </c>
      <c r="G719" s="29">
        <f t="shared" si="100"/>
        <v>51</v>
      </c>
      <c r="H719" s="29">
        <f t="shared" si="101"/>
        <v>51</v>
      </c>
      <c r="I719" s="3">
        <f>COUNTIF($C$2:$C$736,C719)</f>
        <v>105</v>
      </c>
      <c r="J719" s="3">
        <f t="shared" si="102"/>
        <v>2021</v>
      </c>
      <c r="K719" s="3">
        <f t="shared" si="103"/>
        <v>2021</v>
      </c>
      <c r="L719" s="3">
        <f t="shared" si="104"/>
        <v>50</v>
      </c>
      <c r="M719" s="29">
        <f t="shared" ca="1" si="105"/>
        <v>22</v>
      </c>
      <c r="N719" s="19">
        <f t="shared" si="106"/>
        <v>44553</v>
      </c>
      <c r="O719" s="30">
        <f>INT((N719-A719)/7)+MAX(1,(WEEKDAY(N719,2)&lt;WEEKDAY(A719,2))+1)</f>
        <v>2</v>
      </c>
      <c r="P719" s="30">
        <f>INT((N719-A719)/7)+MAX(1,(WEEKDAY(N719,1)&lt;WEEKDAY(A719,1))+1)</f>
        <v>2</v>
      </c>
    </row>
    <row r="720" spans="1:16">
      <c r="A720" s="19">
        <v>44547</v>
      </c>
      <c r="B720" s="21">
        <f t="shared" si="107"/>
        <v>44547</v>
      </c>
      <c r="C720" s="17">
        <f t="shared" si="99"/>
        <v>5</v>
      </c>
      <c r="D720" s="3">
        <f>COUNTIF($C$2:C720,C720)</f>
        <v>103</v>
      </c>
      <c r="E720" s="3">
        <f>COUNTIF($C$2:C720,C720)</f>
        <v>103</v>
      </c>
      <c r="F720" s="3">
        <f>IF(COUNTIF($C$2:C720,C720)&gt;53,COUNTIF($C$2:C720,C720)-53,COUNTIF($C$2:C720,C720))</f>
        <v>50</v>
      </c>
      <c r="G720" s="29">
        <f t="shared" si="100"/>
        <v>51</v>
      </c>
      <c r="H720" s="29">
        <f t="shared" si="101"/>
        <v>51</v>
      </c>
      <c r="I720" s="3">
        <f>COUNTIF($C$2:$C$736,C720)</f>
        <v>105</v>
      </c>
      <c r="J720" s="3">
        <f t="shared" si="102"/>
        <v>2021</v>
      </c>
      <c r="K720" s="3">
        <f t="shared" si="103"/>
        <v>2021</v>
      </c>
      <c r="L720" s="3">
        <f t="shared" si="104"/>
        <v>51</v>
      </c>
      <c r="M720" s="29">
        <f t="shared" ca="1" si="105"/>
        <v>22</v>
      </c>
      <c r="N720" s="19">
        <f t="shared" si="106"/>
        <v>44554</v>
      </c>
      <c r="O720" s="30">
        <f>INT((N720-A720)/7)+MAX(1,(WEEKDAY(N720,2)&lt;WEEKDAY(A720,2))+1)</f>
        <v>2</v>
      </c>
      <c r="P720" s="30">
        <f>INT((N720-A720)/7)+MAX(1,(WEEKDAY(N720,1)&lt;WEEKDAY(A720,1))+1)</f>
        <v>2</v>
      </c>
    </row>
    <row r="721" spans="1:16">
      <c r="A721" s="19">
        <v>44548</v>
      </c>
      <c r="B721" s="21">
        <f t="shared" si="107"/>
        <v>44548</v>
      </c>
      <c r="C721" s="17">
        <f t="shared" si="99"/>
        <v>6</v>
      </c>
      <c r="D721" s="3">
        <f>COUNTIF($C$2:C721,C721)</f>
        <v>103</v>
      </c>
      <c r="E721" s="3">
        <f>COUNTIF($C$2:C721,C721)</f>
        <v>103</v>
      </c>
      <c r="F721" s="3">
        <f>IF(COUNTIF($C$2:C721,C721)&gt;53,COUNTIF($C$2:C721,C721)-53,COUNTIF($C$2:C721,C721))</f>
        <v>50</v>
      </c>
      <c r="G721" s="29">
        <f t="shared" si="100"/>
        <v>51</v>
      </c>
      <c r="H721" s="29">
        <f t="shared" si="101"/>
        <v>51</v>
      </c>
      <c r="I721" s="3">
        <f>COUNTIF($C$2:$C$736,C721)</f>
        <v>105</v>
      </c>
      <c r="J721" s="3">
        <f t="shared" si="102"/>
        <v>2021</v>
      </c>
      <c r="K721" s="3">
        <f t="shared" si="103"/>
        <v>2021</v>
      </c>
      <c r="L721" s="3">
        <f t="shared" si="104"/>
        <v>51</v>
      </c>
      <c r="M721" s="29">
        <f t="shared" ca="1" si="105"/>
        <v>22</v>
      </c>
      <c r="N721" s="19">
        <f t="shared" si="106"/>
        <v>44555</v>
      </c>
      <c r="O721" s="30">
        <f>INT((N721-A721)/7)+MAX(1,(WEEKDAY(N721,2)&lt;WEEKDAY(A721,2))+1)</f>
        <v>2</v>
      </c>
      <c r="P721" s="30">
        <f>INT((N721-A721)/7)+MAX(1,(WEEKDAY(N721,1)&lt;WEEKDAY(A721,1))+1)</f>
        <v>2</v>
      </c>
    </row>
    <row r="722" spans="1:16">
      <c r="A722" s="19">
        <v>44549</v>
      </c>
      <c r="B722" s="21">
        <f t="shared" si="107"/>
        <v>44549</v>
      </c>
      <c r="C722" s="17">
        <f t="shared" si="99"/>
        <v>7</v>
      </c>
      <c r="D722" s="3">
        <f>COUNTIF($C$2:C722,C722)</f>
        <v>103</v>
      </c>
      <c r="E722" s="3">
        <f>COUNTIF($C$2:C722,C722)</f>
        <v>103</v>
      </c>
      <c r="F722" s="3">
        <f>IF(COUNTIF($C$2:C722,C722)&gt;53,COUNTIF($C$2:C722,C722)-53,COUNTIF($C$2:C722,C722))</f>
        <v>50</v>
      </c>
      <c r="G722" s="29">
        <f t="shared" si="100"/>
        <v>51</v>
      </c>
      <c r="H722" s="29">
        <f t="shared" si="101"/>
        <v>52</v>
      </c>
      <c r="I722" s="3">
        <f>COUNTIF($C$2:$C$736,C722)</f>
        <v>105</v>
      </c>
      <c r="J722" s="3">
        <f t="shared" si="102"/>
        <v>2021</v>
      </c>
      <c r="K722" s="3">
        <f t="shared" si="103"/>
        <v>2021</v>
      </c>
      <c r="L722" s="3">
        <f t="shared" si="104"/>
        <v>51</v>
      </c>
      <c r="M722" s="29">
        <f t="shared" ca="1" si="105"/>
        <v>22</v>
      </c>
      <c r="N722" s="19">
        <f t="shared" si="106"/>
        <v>44556</v>
      </c>
      <c r="O722" s="30">
        <f>INT((N722-A722)/7)+MAX(1,(WEEKDAY(N722,2)&lt;WEEKDAY(A722,2))+1)</f>
        <v>2</v>
      </c>
      <c r="P722" s="30">
        <f>INT((N722-A722)/7)+MAX(1,(WEEKDAY(N722,1)&lt;WEEKDAY(A722,1))+1)</f>
        <v>2</v>
      </c>
    </row>
    <row r="723" spans="1:16">
      <c r="A723" s="19">
        <v>44550</v>
      </c>
      <c r="B723" s="21">
        <f t="shared" si="107"/>
        <v>44550</v>
      </c>
      <c r="C723" s="17">
        <f t="shared" si="99"/>
        <v>1</v>
      </c>
      <c r="D723" s="3">
        <f>COUNTIF($C$2:C723,C723)</f>
        <v>104</v>
      </c>
      <c r="E723" s="3">
        <f>COUNTIF($C$2:C723,C723)</f>
        <v>104</v>
      </c>
      <c r="F723" s="3">
        <f>IF(COUNTIF($C$2:C723,C723)&gt;53,COUNTIF($C$2:C723,C723)-53,COUNTIF($C$2:C723,C723))</f>
        <v>51</v>
      </c>
      <c r="G723" s="29">
        <f t="shared" si="100"/>
        <v>52</v>
      </c>
      <c r="H723" s="29">
        <f t="shared" si="101"/>
        <v>52</v>
      </c>
      <c r="I723" s="3">
        <f>COUNTIF($C$2:$C$736,C723)</f>
        <v>105</v>
      </c>
      <c r="J723" s="3">
        <f t="shared" si="102"/>
        <v>2021</v>
      </c>
      <c r="K723" s="3">
        <f t="shared" si="103"/>
        <v>2021</v>
      </c>
      <c r="L723" s="3">
        <f t="shared" si="104"/>
        <v>51</v>
      </c>
      <c r="M723" s="29">
        <f t="shared" ca="1" si="105"/>
        <v>22</v>
      </c>
      <c r="N723" s="19">
        <f t="shared" si="106"/>
        <v>44557</v>
      </c>
      <c r="O723" s="30">
        <f>INT((N723-A723)/7)+MAX(1,(WEEKDAY(N723,2)&lt;WEEKDAY(A723,2))+1)</f>
        <v>2</v>
      </c>
      <c r="P723" s="30">
        <f>INT((N723-A723)/7)+MAX(1,(WEEKDAY(N723,1)&lt;WEEKDAY(A723,1))+1)</f>
        <v>2</v>
      </c>
    </row>
    <row r="724" spans="1:16">
      <c r="A724" s="19">
        <v>44551</v>
      </c>
      <c r="B724" s="21">
        <f t="shared" si="107"/>
        <v>44551</v>
      </c>
      <c r="C724" s="17">
        <f t="shared" si="99"/>
        <v>2</v>
      </c>
      <c r="D724" s="3">
        <f>COUNTIF($C$2:C724,C724)</f>
        <v>104</v>
      </c>
      <c r="E724" s="3">
        <f>COUNTIF($C$2:C724,C724)</f>
        <v>104</v>
      </c>
      <c r="F724" s="3">
        <f>IF(COUNTIF($C$2:C724,C724)&gt;53,COUNTIF($C$2:C724,C724)-53,COUNTIF($C$2:C724,C724))</f>
        <v>51</v>
      </c>
      <c r="G724" s="29">
        <f t="shared" si="100"/>
        <v>52</v>
      </c>
      <c r="H724" s="29">
        <f t="shared" si="101"/>
        <v>52</v>
      </c>
      <c r="I724" s="3">
        <f>COUNTIF($C$2:$C$736,C724)</f>
        <v>105</v>
      </c>
      <c r="J724" s="3">
        <f t="shared" si="102"/>
        <v>2021</v>
      </c>
      <c r="K724" s="3">
        <f t="shared" si="103"/>
        <v>2021</v>
      </c>
      <c r="L724" s="3">
        <f t="shared" si="104"/>
        <v>51</v>
      </c>
      <c r="M724" s="29">
        <f t="shared" ca="1" si="105"/>
        <v>22</v>
      </c>
      <c r="N724" s="19">
        <f t="shared" si="106"/>
        <v>44558</v>
      </c>
      <c r="O724" s="30">
        <f>INT((N724-A724)/7)+MAX(1,(WEEKDAY(N724,2)&lt;WEEKDAY(A724,2))+1)</f>
        <v>2</v>
      </c>
      <c r="P724" s="30">
        <f>INT((N724-A724)/7)+MAX(1,(WEEKDAY(N724,1)&lt;WEEKDAY(A724,1))+1)</f>
        <v>2</v>
      </c>
    </row>
    <row r="725" spans="1:16">
      <c r="A725" s="19">
        <v>44552</v>
      </c>
      <c r="B725" s="21">
        <f t="shared" si="107"/>
        <v>44552</v>
      </c>
      <c r="C725" s="17">
        <f t="shared" si="99"/>
        <v>3</v>
      </c>
      <c r="D725" s="3">
        <f>COUNTIF($C$2:C725,C725)</f>
        <v>104</v>
      </c>
      <c r="E725" s="3">
        <f>COUNTIF($C$2:C725,C725)</f>
        <v>104</v>
      </c>
      <c r="F725" s="3">
        <f>IF(COUNTIF($C$2:C725,C725)&gt;53,COUNTIF($C$2:C725,C725)-53,COUNTIF($C$2:C725,C725))</f>
        <v>51</v>
      </c>
      <c r="G725" s="29">
        <f t="shared" si="100"/>
        <v>52</v>
      </c>
      <c r="H725" s="29">
        <f t="shared" si="101"/>
        <v>52</v>
      </c>
      <c r="I725" s="3">
        <f>COUNTIF($C$2:$C$736,C725)</f>
        <v>105</v>
      </c>
      <c r="J725" s="3">
        <f t="shared" si="102"/>
        <v>2021</v>
      </c>
      <c r="K725" s="3">
        <f t="shared" si="103"/>
        <v>2021</v>
      </c>
      <c r="L725" s="3">
        <f t="shared" si="104"/>
        <v>51</v>
      </c>
      <c r="M725" s="29">
        <f t="shared" ca="1" si="105"/>
        <v>22</v>
      </c>
      <c r="N725" s="19">
        <f t="shared" si="106"/>
        <v>44559</v>
      </c>
      <c r="O725" s="30">
        <f>INT((N725-A725)/7)+MAX(1,(WEEKDAY(N725,2)&lt;WEEKDAY(A725,2))+1)</f>
        <v>2</v>
      </c>
      <c r="P725" s="30">
        <f>INT((N725-A725)/7)+MAX(1,(WEEKDAY(N725,1)&lt;WEEKDAY(A725,1))+1)</f>
        <v>2</v>
      </c>
    </row>
    <row r="726" spans="1:16">
      <c r="A726" s="19">
        <v>44553</v>
      </c>
      <c r="B726" s="21">
        <f t="shared" si="107"/>
        <v>44553</v>
      </c>
      <c r="C726" s="17">
        <f t="shared" si="99"/>
        <v>4</v>
      </c>
      <c r="D726" s="3">
        <f>COUNTIF($C$2:C726,C726)</f>
        <v>104</v>
      </c>
      <c r="E726" s="3">
        <f>COUNTIF($C$2:C726,C726)</f>
        <v>104</v>
      </c>
      <c r="F726" s="3">
        <f>IF(COUNTIF($C$2:C726,C726)&gt;53,COUNTIF($C$2:C726,C726)-53,COUNTIF($C$2:C726,C726))</f>
        <v>51</v>
      </c>
      <c r="G726" s="29">
        <f t="shared" si="100"/>
        <v>52</v>
      </c>
      <c r="H726" s="29">
        <f t="shared" si="101"/>
        <v>52</v>
      </c>
      <c r="I726" s="3">
        <f>COUNTIF($C$2:$C$736,C726)</f>
        <v>105</v>
      </c>
      <c r="J726" s="3">
        <f t="shared" si="102"/>
        <v>2021</v>
      </c>
      <c r="K726" s="3">
        <f t="shared" si="103"/>
        <v>2021</v>
      </c>
      <c r="L726" s="3">
        <f t="shared" si="104"/>
        <v>51</v>
      </c>
      <c r="M726" s="29">
        <f t="shared" ca="1" si="105"/>
        <v>22</v>
      </c>
      <c r="N726" s="19">
        <f t="shared" si="106"/>
        <v>44560</v>
      </c>
      <c r="O726" s="30">
        <f>INT((N726-A726)/7)+MAX(1,(WEEKDAY(N726,2)&lt;WEEKDAY(A726,2))+1)</f>
        <v>2</v>
      </c>
      <c r="P726" s="30">
        <f>INT((N726-A726)/7)+MAX(1,(WEEKDAY(N726,1)&lt;WEEKDAY(A726,1))+1)</f>
        <v>2</v>
      </c>
    </row>
    <row r="727" spans="1:16">
      <c r="A727" s="19">
        <v>44554</v>
      </c>
      <c r="B727" s="21">
        <f t="shared" si="107"/>
        <v>44554</v>
      </c>
      <c r="C727" s="17">
        <f t="shared" si="99"/>
        <v>5</v>
      </c>
      <c r="D727" s="3">
        <f>COUNTIF($C$2:C727,C727)</f>
        <v>104</v>
      </c>
      <c r="E727" s="3">
        <f>COUNTIF($C$2:C727,C727)</f>
        <v>104</v>
      </c>
      <c r="F727" s="3">
        <f>IF(COUNTIF($C$2:C727,C727)&gt;53,COUNTIF($C$2:C727,C727)-53,COUNTIF($C$2:C727,C727))</f>
        <v>51</v>
      </c>
      <c r="G727" s="29">
        <f t="shared" si="100"/>
        <v>52</v>
      </c>
      <c r="H727" s="29">
        <f t="shared" si="101"/>
        <v>52</v>
      </c>
      <c r="I727" s="3">
        <f>COUNTIF($C$2:$C$736,C727)</f>
        <v>105</v>
      </c>
      <c r="J727" s="3">
        <f t="shared" si="102"/>
        <v>2021</v>
      </c>
      <c r="K727" s="3">
        <f t="shared" si="103"/>
        <v>2021</v>
      </c>
      <c r="L727" s="3">
        <f t="shared" si="104"/>
        <v>52</v>
      </c>
      <c r="M727" s="29">
        <f t="shared" ca="1" si="105"/>
        <v>22</v>
      </c>
      <c r="N727" s="19">
        <f t="shared" si="106"/>
        <v>44561</v>
      </c>
      <c r="O727" s="30">
        <f>INT((N727-A727)/7)+MAX(1,(WEEKDAY(N727,2)&lt;WEEKDAY(A727,2))+1)</f>
        <v>2</v>
      </c>
      <c r="P727" s="30">
        <f>INT((N727-A727)/7)+MAX(1,(WEEKDAY(N727,1)&lt;WEEKDAY(A727,1))+1)</f>
        <v>2</v>
      </c>
    </row>
    <row r="728" spans="1:16">
      <c r="A728" s="19">
        <v>44555</v>
      </c>
      <c r="B728" s="21">
        <f t="shared" si="107"/>
        <v>44555</v>
      </c>
      <c r="C728" s="17">
        <f t="shared" si="99"/>
        <v>6</v>
      </c>
      <c r="D728" s="3">
        <f>COUNTIF($C$2:C728,C728)</f>
        <v>104</v>
      </c>
      <c r="E728" s="3">
        <f>COUNTIF($C$2:C728,C728)</f>
        <v>104</v>
      </c>
      <c r="F728" s="3">
        <f>IF(COUNTIF($C$2:C728,C728)&gt;53,COUNTIF($C$2:C728,C728)-53,COUNTIF($C$2:C728,C728))</f>
        <v>51</v>
      </c>
      <c r="G728" s="29">
        <f t="shared" si="100"/>
        <v>52</v>
      </c>
      <c r="H728" s="29">
        <f t="shared" si="101"/>
        <v>52</v>
      </c>
      <c r="I728" s="3">
        <f>COUNTIF($C$2:$C$736,C728)</f>
        <v>105</v>
      </c>
      <c r="J728" s="3">
        <f t="shared" si="102"/>
        <v>2021</v>
      </c>
      <c r="K728" s="3">
        <f t="shared" si="103"/>
        <v>2021</v>
      </c>
      <c r="L728" s="3">
        <f t="shared" si="104"/>
        <v>52</v>
      </c>
      <c r="M728" s="29">
        <f t="shared" ca="1" si="105"/>
        <v>22</v>
      </c>
      <c r="N728" s="19">
        <f t="shared" si="106"/>
        <v>44562</v>
      </c>
      <c r="O728" s="30">
        <f>INT((N728-A728)/7)+MAX(1,(WEEKDAY(N728,2)&lt;WEEKDAY(A728,2))+1)</f>
        <v>2</v>
      </c>
      <c r="P728" s="30">
        <f>INT((N728-A728)/7)+MAX(1,(WEEKDAY(N728,1)&lt;WEEKDAY(A728,1))+1)</f>
        <v>2</v>
      </c>
    </row>
    <row r="729" spans="1:16">
      <c r="A729" s="19">
        <v>44556</v>
      </c>
      <c r="B729" s="21">
        <f t="shared" si="107"/>
        <v>44556</v>
      </c>
      <c r="C729" s="17">
        <f t="shared" si="99"/>
        <v>7</v>
      </c>
      <c r="D729" s="3">
        <f>COUNTIF($C$2:C729,C729)</f>
        <v>104</v>
      </c>
      <c r="E729" s="3">
        <f>COUNTIF($C$2:C729,C729)</f>
        <v>104</v>
      </c>
      <c r="F729" s="3">
        <f>IF(COUNTIF($C$2:C729,C729)&gt;53,COUNTIF($C$2:C729,C729)-53,COUNTIF($C$2:C729,C729))</f>
        <v>51</v>
      </c>
      <c r="G729" s="29">
        <f t="shared" si="100"/>
        <v>52</v>
      </c>
      <c r="H729" s="29">
        <f t="shared" si="101"/>
        <v>53</v>
      </c>
      <c r="I729" s="3">
        <f>COUNTIF($C$2:$C$736,C729)</f>
        <v>105</v>
      </c>
      <c r="J729" s="3">
        <f t="shared" si="102"/>
        <v>2021</v>
      </c>
      <c r="K729" s="3">
        <f t="shared" si="103"/>
        <v>2021</v>
      </c>
      <c r="L729" s="3">
        <f t="shared" si="104"/>
        <v>52</v>
      </c>
      <c r="M729" s="29">
        <f t="shared" ca="1" si="105"/>
        <v>22</v>
      </c>
      <c r="N729" s="19">
        <f t="shared" si="106"/>
        <v>44563</v>
      </c>
      <c r="O729" s="30">
        <f>INT((N729-A729)/7)+MAX(1,(WEEKDAY(N729,2)&lt;WEEKDAY(A729,2))+1)</f>
        <v>2</v>
      </c>
      <c r="P729" s="30">
        <f>INT((N729-A729)/7)+MAX(1,(WEEKDAY(N729,1)&lt;WEEKDAY(A729,1))+1)</f>
        <v>2</v>
      </c>
    </row>
    <row r="730" spans="1:16">
      <c r="A730" s="19">
        <v>44557</v>
      </c>
      <c r="B730" s="21">
        <f t="shared" si="107"/>
        <v>44557</v>
      </c>
      <c r="C730" s="17">
        <f t="shared" si="99"/>
        <v>1</v>
      </c>
      <c r="D730" s="3">
        <f>COUNTIF($C$2:C730,C730)</f>
        <v>105</v>
      </c>
      <c r="E730" s="3">
        <f>COUNTIF($C$2:C730,C730)</f>
        <v>105</v>
      </c>
      <c r="F730" s="3">
        <f>IF(COUNTIF($C$2:C730,C730)&gt;53,COUNTIF($C$2:C730,C730)-53,COUNTIF($C$2:C730,C730))</f>
        <v>52</v>
      </c>
      <c r="G730" s="29">
        <f t="shared" si="100"/>
        <v>53</v>
      </c>
      <c r="H730" s="29">
        <f t="shared" si="101"/>
        <v>53</v>
      </c>
      <c r="I730" s="3">
        <f>COUNTIF($C$2:$C$736,C730)</f>
        <v>105</v>
      </c>
      <c r="J730" s="3">
        <f t="shared" si="102"/>
        <v>2021</v>
      </c>
      <c r="K730" s="3">
        <f t="shared" si="103"/>
        <v>2021</v>
      </c>
      <c r="L730" s="3">
        <f t="shared" si="104"/>
        <v>52</v>
      </c>
      <c r="M730" s="29">
        <f t="shared" ca="1" si="105"/>
        <v>22</v>
      </c>
      <c r="N730" s="19">
        <f t="shared" si="106"/>
        <v>44564</v>
      </c>
      <c r="O730" s="30">
        <f>INT((N730-A730)/7)+MAX(1,(WEEKDAY(N730,2)&lt;WEEKDAY(A730,2))+1)</f>
        <v>2</v>
      </c>
      <c r="P730" s="30">
        <f>INT((N730-A730)/7)+MAX(1,(WEEKDAY(N730,1)&lt;WEEKDAY(A730,1))+1)</f>
        <v>2</v>
      </c>
    </row>
    <row r="731" spans="1:16">
      <c r="A731" s="19">
        <v>44558</v>
      </c>
      <c r="B731" s="21">
        <f t="shared" si="107"/>
        <v>44558</v>
      </c>
      <c r="C731" s="17">
        <f t="shared" si="99"/>
        <v>2</v>
      </c>
      <c r="D731" s="3">
        <f>COUNTIF($C$2:C731,C731)</f>
        <v>105</v>
      </c>
      <c r="E731" s="3">
        <f>COUNTIF($C$2:C731,C731)</f>
        <v>105</v>
      </c>
      <c r="F731" s="3">
        <f>IF(COUNTIF($C$2:C731,C731)&gt;53,COUNTIF($C$2:C731,C731)-53,COUNTIF($C$2:C731,C731))</f>
        <v>52</v>
      </c>
      <c r="G731" s="29">
        <f t="shared" si="100"/>
        <v>53</v>
      </c>
      <c r="H731" s="29">
        <f t="shared" si="101"/>
        <v>53</v>
      </c>
      <c r="I731" s="3">
        <f>COUNTIF($C$2:$C$736,C731)</f>
        <v>105</v>
      </c>
      <c r="J731" s="3">
        <f t="shared" si="102"/>
        <v>2021</v>
      </c>
      <c r="K731" s="3">
        <f t="shared" si="103"/>
        <v>2021</v>
      </c>
      <c r="L731" s="3">
        <f t="shared" si="104"/>
        <v>52</v>
      </c>
      <c r="M731" s="29">
        <f t="shared" ca="1" si="105"/>
        <v>22</v>
      </c>
      <c r="N731" s="19">
        <f t="shared" si="106"/>
        <v>44565</v>
      </c>
      <c r="O731" s="30">
        <f>INT((N731-A731)/7)+MAX(1,(WEEKDAY(N731,2)&lt;WEEKDAY(A731,2))+1)</f>
        <v>2</v>
      </c>
      <c r="P731" s="30">
        <f>INT((N731-A731)/7)+MAX(1,(WEEKDAY(N731,1)&lt;WEEKDAY(A731,1))+1)</f>
        <v>2</v>
      </c>
    </row>
    <row r="732" spans="1:16">
      <c r="A732" s="19">
        <v>44559</v>
      </c>
      <c r="B732" s="21">
        <f t="shared" si="107"/>
        <v>44559</v>
      </c>
      <c r="C732" s="17">
        <f t="shared" si="99"/>
        <v>3</v>
      </c>
      <c r="D732" s="3">
        <f>COUNTIF($C$2:C732,C732)</f>
        <v>105</v>
      </c>
      <c r="E732" s="3">
        <f>COUNTIF($C$2:C732,C732)</f>
        <v>105</v>
      </c>
      <c r="F732" s="3">
        <f>IF(COUNTIF($C$2:C732,C732)&gt;53,COUNTIF($C$2:C732,C732)-53,COUNTIF($C$2:C732,C732))</f>
        <v>52</v>
      </c>
      <c r="G732" s="29">
        <f t="shared" si="100"/>
        <v>53</v>
      </c>
      <c r="H732" s="29">
        <f t="shared" si="101"/>
        <v>53</v>
      </c>
      <c r="I732" s="3">
        <f>COUNTIF($C$2:$C$736,C732)</f>
        <v>105</v>
      </c>
      <c r="J732" s="3">
        <f t="shared" si="102"/>
        <v>2021</v>
      </c>
      <c r="K732" s="3">
        <f t="shared" si="103"/>
        <v>2021</v>
      </c>
      <c r="L732" s="3">
        <f t="shared" si="104"/>
        <v>52</v>
      </c>
      <c r="M732" s="29">
        <f t="shared" ca="1" si="105"/>
        <v>22</v>
      </c>
      <c r="N732" s="19">
        <f t="shared" si="106"/>
        <v>44566</v>
      </c>
      <c r="O732" s="30">
        <f>INT((N732-A732)/7)+MAX(1,(WEEKDAY(N732,2)&lt;WEEKDAY(A732,2))+1)</f>
        <v>2</v>
      </c>
      <c r="P732" s="30">
        <f>INT((N732-A732)/7)+MAX(1,(WEEKDAY(N732,1)&lt;WEEKDAY(A732,1))+1)</f>
        <v>2</v>
      </c>
    </row>
    <row r="733" spans="1:16">
      <c r="A733" s="19">
        <v>44560</v>
      </c>
      <c r="B733" s="21">
        <f t="shared" si="107"/>
        <v>44560</v>
      </c>
      <c r="C733" s="17">
        <f t="shared" si="99"/>
        <v>4</v>
      </c>
      <c r="D733" s="3">
        <f>COUNTIF($C$2:C733,C733)</f>
        <v>105</v>
      </c>
      <c r="E733" s="3">
        <f>COUNTIF($C$2:C733,C733)</f>
        <v>105</v>
      </c>
      <c r="F733" s="3">
        <f>IF(COUNTIF($C$2:C733,C733)&gt;53,COUNTIF($C$2:C733,C733)-53,COUNTIF($C$2:C733,C733))</f>
        <v>52</v>
      </c>
      <c r="G733" s="29">
        <f t="shared" si="100"/>
        <v>53</v>
      </c>
      <c r="H733" s="29">
        <f t="shared" si="101"/>
        <v>53</v>
      </c>
      <c r="I733" s="3">
        <f>COUNTIF($C$2:$C$736,C733)</f>
        <v>105</v>
      </c>
      <c r="J733" s="3">
        <f t="shared" si="102"/>
        <v>2021</v>
      </c>
      <c r="K733" s="3">
        <f t="shared" si="103"/>
        <v>2021</v>
      </c>
      <c r="L733" s="3">
        <f t="shared" si="104"/>
        <v>52</v>
      </c>
      <c r="M733" s="29">
        <f t="shared" ca="1" si="105"/>
        <v>22</v>
      </c>
      <c r="N733" s="19">
        <f t="shared" si="106"/>
        <v>44567</v>
      </c>
      <c r="O733" s="30">
        <f>INT((N733-A733)/7)+MAX(1,(WEEKDAY(N733,2)&lt;WEEKDAY(A733,2))+1)</f>
        <v>2</v>
      </c>
      <c r="P733" s="30">
        <f>INT((N733-A733)/7)+MAX(1,(WEEKDAY(N733,1)&lt;WEEKDAY(A733,1))+1)</f>
        <v>2</v>
      </c>
    </row>
    <row r="734" spans="1:16">
      <c r="A734" s="19">
        <v>44561</v>
      </c>
      <c r="B734" s="21">
        <f t="shared" si="107"/>
        <v>44561</v>
      </c>
      <c r="C734" s="17">
        <f t="shared" si="99"/>
        <v>5</v>
      </c>
      <c r="D734" s="3">
        <f>COUNTIF($C$2:C734,C734)</f>
        <v>105</v>
      </c>
      <c r="E734" s="3">
        <f>COUNTIF($C$2:C734,C734)</f>
        <v>105</v>
      </c>
      <c r="F734" s="3">
        <f>IF(COUNTIF($C$2:C734,C734)&gt;53,COUNTIF($C$2:C734,C734)-53,COUNTIF($C$2:C734,C734))</f>
        <v>52</v>
      </c>
      <c r="G734" s="29">
        <f t="shared" si="100"/>
        <v>53</v>
      </c>
      <c r="H734" s="29">
        <f t="shared" si="101"/>
        <v>53</v>
      </c>
      <c r="I734" s="3">
        <f>COUNTIF($C$2:$C$736,C734)</f>
        <v>105</v>
      </c>
      <c r="J734" s="3">
        <f t="shared" si="102"/>
        <v>2021</v>
      </c>
      <c r="K734" s="3">
        <f t="shared" si="103"/>
        <v>2021</v>
      </c>
      <c r="L734" s="3">
        <f t="shared" si="104"/>
        <v>53</v>
      </c>
      <c r="M734" s="29">
        <f t="shared" ca="1" si="105"/>
        <v>22</v>
      </c>
      <c r="N734" s="19">
        <f t="shared" si="106"/>
        <v>44568</v>
      </c>
      <c r="O734" s="30">
        <f>INT((N734-A734)/7)+MAX(1,(WEEKDAY(N734,2)&lt;WEEKDAY(A734,2))+1)</f>
        <v>2</v>
      </c>
      <c r="P734" s="30">
        <f>INT((N734-A734)/7)+MAX(1,(WEEKDAY(N734,1)&lt;WEEKDAY(A734,1))+1)</f>
        <v>2</v>
      </c>
    </row>
    <row r="735" spans="1:16">
      <c r="A735" s="19">
        <v>44562</v>
      </c>
      <c r="B735" s="21">
        <f t="shared" si="107"/>
        <v>44562</v>
      </c>
      <c r="C735" s="17">
        <f t="shared" si="99"/>
        <v>6</v>
      </c>
      <c r="D735" s="3">
        <f>COUNTIF($C$2:C735,C735)</f>
        <v>105</v>
      </c>
      <c r="E735" s="3">
        <f>COUNTIF($C$2:C735,C735)</f>
        <v>105</v>
      </c>
      <c r="F735" s="3">
        <f>IF(COUNTIF($C$2:C735,C735)&gt;53,COUNTIF($C$2:C735,C735)-53,COUNTIF($C$2:C735,C735))</f>
        <v>52</v>
      </c>
      <c r="G735" s="29">
        <f t="shared" si="100"/>
        <v>1</v>
      </c>
      <c r="H735" s="29">
        <f t="shared" si="101"/>
        <v>1</v>
      </c>
      <c r="I735" s="3">
        <f>COUNTIF($C$2:$C$736,C735)</f>
        <v>105</v>
      </c>
      <c r="J735" s="3">
        <f t="shared" ref="J735:J736" si="108">YEAR(A735)</f>
        <v>2022</v>
      </c>
      <c r="K735" s="3">
        <f t="shared" si="103"/>
        <v>2021</v>
      </c>
      <c r="L735" s="3">
        <f t="shared" si="104"/>
        <v>1</v>
      </c>
      <c r="M735" s="29">
        <f t="shared" ca="1" si="105"/>
        <v>22</v>
      </c>
      <c r="N735" s="19">
        <f t="shared" si="106"/>
        <v>44569</v>
      </c>
      <c r="O735" s="30">
        <f>INT((N735-A735)/7)+MAX(1,(WEEKDAY(N735,2)&lt;WEEKDAY(A735,2))+1)</f>
        <v>2</v>
      </c>
      <c r="P735" s="30">
        <f>INT((N735-A735)/7)+MAX(1,(WEEKDAY(N735,1)&lt;WEEKDAY(A735,1))+1)</f>
        <v>2</v>
      </c>
    </row>
    <row r="736" spans="1:16">
      <c r="A736" s="19">
        <v>44563</v>
      </c>
      <c r="B736" s="21">
        <f t="shared" si="107"/>
        <v>44563</v>
      </c>
      <c r="C736" s="17">
        <f t="shared" si="99"/>
        <v>7</v>
      </c>
      <c r="D736" s="3">
        <f>COUNTIF($C$2:C736,C736)</f>
        <v>105</v>
      </c>
      <c r="E736" s="3">
        <f>COUNTIF($C$2:C736,C736)</f>
        <v>105</v>
      </c>
      <c r="F736" s="3">
        <f>IF(COUNTIF($C$2:C736,C736)&gt;53,COUNTIF($C$2:C736,C736)-53,COUNTIF($C$2:C736,C736))</f>
        <v>52</v>
      </c>
      <c r="G736" s="29">
        <f t="shared" si="100"/>
        <v>1</v>
      </c>
      <c r="H736" s="29">
        <f t="shared" si="101"/>
        <v>2</v>
      </c>
      <c r="I736" s="3">
        <f>COUNTIF($C$2:$C$736,C736)</f>
        <v>105</v>
      </c>
      <c r="J736" s="3">
        <f t="shared" si="108"/>
        <v>2022</v>
      </c>
      <c r="K736" s="3">
        <f t="shared" si="103"/>
        <v>2021</v>
      </c>
      <c r="L736" s="3">
        <f t="shared" si="104"/>
        <v>1</v>
      </c>
      <c r="M736" s="29">
        <f t="shared" ca="1" si="105"/>
        <v>22</v>
      </c>
      <c r="N736" s="19">
        <f t="shared" si="106"/>
        <v>44570</v>
      </c>
      <c r="O736" s="30">
        <f>INT((N736-A736)/7)+MAX(1,(WEEKDAY(N736,2)&lt;WEEKDAY(A736,2))+1)</f>
        <v>2</v>
      </c>
      <c r="P736" s="30">
        <f>INT((N736-A736)/7)+MAX(1,(WEEKDAY(N736,1)&lt;WEEKDAY(A736,1))+1)</f>
        <v>2</v>
      </c>
    </row>
  </sheetData>
  <autoFilter ref="A1:P736" xr:uid="{C972C25A-19AE-40FE-B81C-4B6FACB4D091}"/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503E-8C88-4B21-93A2-DEF0C6D2B4CC}">
  <dimension ref="A1:F1292"/>
  <sheetViews>
    <sheetView topLeftCell="A2" workbookViewId="0">
      <pane xSplit="3" ySplit="1" topLeftCell="D1273" activePane="bottomRight" state="frozen"/>
      <selection activeCell="A2" sqref="A2"/>
      <selection pane="topRight" activeCell="D2" sqref="D2"/>
      <selection pane="bottomLeft" activeCell="A3" sqref="A3"/>
      <selection pane="bottomRight" activeCell="F1286" sqref="F1286"/>
    </sheetView>
  </sheetViews>
  <sheetFormatPr defaultRowHeight="14.5"/>
  <cols>
    <col min="1" max="1" width="5.26953125" style="62" bestFit="1" customWidth="1"/>
    <col min="2" max="2" width="7.26953125" style="62" bestFit="1" customWidth="1"/>
    <col min="3" max="3" width="11.7265625" style="62" customWidth="1"/>
    <col min="4" max="4" width="5.453125" style="62" customWidth="1"/>
    <col min="5" max="5" width="8.08984375" style="62" customWidth="1"/>
    <col min="6" max="6" width="80.6328125" style="58" customWidth="1"/>
    <col min="7" max="16384" width="8.7265625" style="13"/>
  </cols>
  <sheetData>
    <row r="1" spans="1:6">
      <c r="A1" s="57" t="s">
        <v>0</v>
      </c>
      <c r="B1" s="57"/>
      <c r="C1" s="57"/>
      <c r="D1" s="57"/>
      <c r="E1" s="57"/>
    </row>
    <row r="2" spans="1:6">
      <c r="A2" s="59" t="s">
        <v>1</v>
      </c>
      <c r="B2" s="59" t="s">
        <v>66</v>
      </c>
      <c r="C2" s="59" t="s">
        <v>67</v>
      </c>
      <c r="D2" s="59" t="s">
        <v>6</v>
      </c>
      <c r="E2" s="59" t="s">
        <v>68</v>
      </c>
      <c r="F2" s="60" t="s">
        <v>69</v>
      </c>
    </row>
    <row r="3" spans="1:6" ht="39.5">
      <c r="A3" s="61">
        <v>1290</v>
      </c>
      <c r="B3" s="61">
        <v>1</v>
      </c>
      <c r="C3" s="62" t="s">
        <v>70</v>
      </c>
      <c r="D3" s="62" t="s">
        <v>71</v>
      </c>
      <c r="E3" s="62" t="s">
        <v>72</v>
      </c>
      <c r="F3" s="58" t="s">
        <v>73</v>
      </c>
    </row>
    <row r="4" spans="1:6" ht="26.5">
      <c r="A4" s="61">
        <v>1289</v>
      </c>
      <c r="B4" s="61">
        <v>2</v>
      </c>
      <c r="C4" s="62" t="s">
        <v>74</v>
      </c>
      <c r="D4" s="62" t="s">
        <v>71</v>
      </c>
      <c r="E4" s="62" t="s">
        <v>72</v>
      </c>
      <c r="F4" s="58" t="s">
        <v>75</v>
      </c>
    </row>
    <row r="5" spans="1:6" ht="39.5">
      <c r="A5" s="61">
        <v>1288</v>
      </c>
      <c r="B5" s="61">
        <v>3</v>
      </c>
      <c r="C5" s="62" t="s">
        <v>74</v>
      </c>
      <c r="D5" s="62" t="s">
        <v>76</v>
      </c>
      <c r="E5" s="62" t="s">
        <v>72</v>
      </c>
      <c r="F5" s="58" t="s">
        <v>77</v>
      </c>
    </row>
    <row r="6" spans="1:6" ht="39.5">
      <c r="A6" s="61">
        <v>1287</v>
      </c>
      <c r="B6" s="61">
        <v>4</v>
      </c>
      <c r="C6" s="62" t="s">
        <v>78</v>
      </c>
      <c r="D6" s="62" t="s">
        <v>71</v>
      </c>
      <c r="E6" s="62" t="s">
        <v>72</v>
      </c>
      <c r="F6" s="58" t="s">
        <v>79</v>
      </c>
    </row>
    <row r="7" spans="1:6" ht="26.5">
      <c r="A7" s="61">
        <v>1286</v>
      </c>
      <c r="B7" s="61">
        <v>5</v>
      </c>
      <c r="C7" s="62" t="s">
        <v>80</v>
      </c>
      <c r="D7" s="62" t="s">
        <v>71</v>
      </c>
      <c r="E7" s="62" t="s">
        <v>72</v>
      </c>
      <c r="F7" s="58" t="s">
        <v>81</v>
      </c>
    </row>
    <row r="8" spans="1:6" ht="26.5">
      <c r="A8" s="61">
        <v>1285</v>
      </c>
      <c r="B8" s="61">
        <v>6</v>
      </c>
      <c r="C8" s="62" t="s">
        <v>82</v>
      </c>
      <c r="D8" s="62" t="s">
        <v>71</v>
      </c>
      <c r="E8" s="62" t="s">
        <v>83</v>
      </c>
      <c r="F8" s="58" t="s">
        <v>84</v>
      </c>
    </row>
    <row r="9" spans="1:6" ht="26.5">
      <c r="A9" s="61">
        <v>1284</v>
      </c>
      <c r="B9" s="61">
        <v>7</v>
      </c>
      <c r="C9" s="62" t="s">
        <v>82</v>
      </c>
      <c r="D9" s="62" t="s">
        <v>71</v>
      </c>
      <c r="E9" s="62" t="s">
        <v>83</v>
      </c>
      <c r="F9" s="58" t="s">
        <v>85</v>
      </c>
    </row>
    <row r="10" spans="1:6" ht="26.5">
      <c r="A10" s="61">
        <v>1283</v>
      </c>
      <c r="B10" s="61">
        <v>8</v>
      </c>
      <c r="C10" s="62" t="s">
        <v>82</v>
      </c>
      <c r="D10" s="62" t="s">
        <v>76</v>
      </c>
      <c r="E10" s="62" t="s">
        <v>72</v>
      </c>
      <c r="F10" s="58" t="s">
        <v>86</v>
      </c>
    </row>
    <row r="11" spans="1:6" ht="39.5">
      <c r="A11" s="61">
        <v>1282</v>
      </c>
      <c r="B11" s="61">
        <v>9</v>
      </c>
      <c r="C11" s="62" t="s">
        <v>87</v>
      </c>
      <c r="D11" s="62" t="s">
        <v>71</v>
      </c>
      <c r="E11" s="62" t="s">
        <v>88</v>
      </c>
      <c r="F11" s="58" t="s">
        <v>89</v>
      </c>
    </row>
    <row r="12" spans="1:6" ht="26.5">
      <c r="A12" s="61">
        <v>1281</v>
      </c>
      <c r="B12" s="61">
        <v>10</v>
      </c>
      <c r="C12" s="62" t="s">
        <v>90</v>
      </c>
      <c r="D12" s="62" t="s">
        <v>76</v>
      </c>
      <c r="E12" s="62" t="s">
        <v>88</v>
      </c>
      <c r="F12" s="58" t="s">
        <v>91</v>
      </c>
    </row>
    <row r="13" spans="1:6">
      <c r="A13" s="61">
        <v>1280</v>
      </c>
      <c r="B13" s="61">
        <v>11</v>
      </c>
      <c r="C13" s="62" t="s">
        <v>92</v>
      </c>
      <c r="D13" s="62" t="s">
        <v>76</v>
      </c>
      <c r="E13" s="62" t="s">
        <v>72</v>
      </c>
      <c r="F13" s="58" t="s">
        <v>93</v>
      </c>
    </row>
    <row r="14" spans="1:6">
      <c r="A14" s="61">
        <v>1279</v>
      </c>
      <c r="B14" s="61">
        <v>12</v>
      </c>
      <c r="C14" s="62" t="s">
        <v>94</v>
      </c>
      <c r="D14" s="62" t="s">
        <v>76</v>
      </c>
      <c r="E14" s="62" t="s">
        <v>88</v>
      </c>
      <c r="F14" s="58" t="s">
        <v>95</v>
      </c>
    </row>
    <row r="15" spans="1:6">
      <c r="A15" s="61">
        <v>1278</v>
      </c>
      <c r="B15" s="61">
        <v>13</v>
      </c>
      <c r="C15" s="62" t="s">
        <v>94</v>
      </c>
      <c r="D15" s="62" t="s">
        <v>71</v>
      </c>
      <c r="E15" s="62" t="s">
        <v>96</v>
      </c>
      <c r="F15" s="58" t="s">
        <v>97</v>
      </c>
    </row>
    <row r="16" spans="1:6" ht="26.5">
      <c r="A16" s="61">
        <v>1277</v>
      </c>
      <c r="B16" s="61">
        <v>14</v>
      </c>
      <c r="C16" s="62" t="s">
        <v>94</v>
      </c>
      <c r="D16" s="62" t="s">
        <v>76</v>
      </c>
      <c r="E16" s="62" t="s">
        <v>72</v>
      </c>
      <c r="F16" s="58" t="s">
        <v>98</v>
      </c>
    </row>
    <row r="17" spans="1:6" ht="26.5">
      <c r="A17" s="61">
        <v>1276</v>
      </c>
      <c r="B17" s="61">
        <v>15</v>
      </c>
      <c r="C17" s="62" t="s">
        <v>94</v>
      </c>
      <c r="D17" s="62" t="s">
        <v>71</v>
      </c>
      <c r="E17" s="62" t="s">
        <v>72</v>
      </c>
      <c r="F17" s="58" t="s">
        <v>99</v>
      </c>
    </row>
    <row r="18" spans="1:6" ht="26.5">
      <c r="A18" s="61">
        <v>1275</v>
      </c>
      <c r="B18" s="61">
        <v>16</v>
      </c>
      <c r="C18" s="62" t="s">
        <v>94</v>
      </c>
      <c r="D18" s="62" t="s">
        <v>71</v>
      </c>
      <c r="E18" s="62" t="s">
        <v>88</v>
      </c>
      <c r="F18" s="58" t="s">
        <v>100</v>
      </c>
    </row>
    <row r="19" spans="1:6" ht="26.5">
      <c r="A19" s="61">
        <v>1274</v>
      </c>
      <c r="B19" s="61">
        <v>17</v>
      </c>
      <c r="C19" s="62" t="s">
        <v>101</v>
      </c>
      <c r="D19" s="62" t="s">
        <v>76</v>
      </c>
      <c r="E19" s="62" t="s">
        <v>96</v>
      </c>
      <c r="F19" s="58" t="s">
        <v>102</v>
      </c>
    </row>
    <row r="20" spans="1:6" ht="26.5">
      <c r="A20" s="61">
        <v>1273</v>
      </c>
      <c r="B20" s="61">
        <v>18</v>
      </c>
      <c r="C20" s="62" t="s">
        <v>103</v>
      </c>
      <c r="D20" s="62" t="s">
        <v>76</v>
      </c>
      <c r="E20" s="62" t="s">
        <v>96</v>
      </c>
      <c r="F20" s="58" t="s">
        <v>104</v>
      </c>
    </row>
    <row r="21" spans="1:6" ht="39.5">
      <c r="A21" s="61">
        <v>1272</v>
      </c>
      <c r="B21" s="61">
        <v>19</v>
      </c>
      <c r="C21" s="62" t="s">
        <v>105</v>
      </c>
      <c r="D21" s="62" t="s">
        <v>76</v>
      </c>
      <c r="E21" s="62" t="s">
        <v>106</v>
      </c>
      <c r="F21" s="58" t="s">
        <v>107</v>
      </c>
    </row>
    <row r="22" spans="1:6">
      <c r="A22" s="61">
        <v>1271</v>
      </c>
      <c r="B22" s="61">
        <v>20</v>
      </c>
      <c r="C22" s="62" t="s">
        <v>105</v>
      </c>
      <c r="D22" s="62" t="s">
        <v>76</v>
      </c>
      <c r="E22" s="62" t="s">
        <v>72</v>
      </c>
      <c r="F22" s="58" t="s">
        <v>108</v>
      </c>
    </row>
    <row r="23" spans="1:6">
      <c r="A23" s="61">
        <v>1270</v>
      </c>
      <c r="B23" s="61">
        <v>21</v>
      </c>
      <c r="C23" s="62" t="s">
        <v>109</v>
      </c>
      <c r="D23" s="62" t="s">
        <v>71</v>
      </c>
      <c r="E23" s="62" t="s">
        <v>110</v>
      </c>
      <c r="F23" s="58" t="s">
        <v>111</v>
      </c>
    </row>
    <row r="24" spans="1:6">
      <c r="A24" s="61">
        <v>1269</v>
      </c>
      <c r="B24" s="61">
        <v>22</v>
      </c>
      <c r="C24" s="62" t="s">
        <v>109</v>
      </c>
      <c r="D24" s="62" t="s">
        <v>76</v>
      </c>
      <c r="E24" s="62" t="s">
        <v>112</v>
      </c>
      <c r="F24" s="58" t="s">
        <v>111</v>
      </c>
    </row>
    <row r="25" spans="1:6">
      <c r="A25" s="61">
        <v>1268</v>
      </c>
      <c r="B25" s="61">
        <v>23</v>
      </c>
      <c r="C25" s="62" t="s">
        <v>113</v>
      </c>
      <c r="D25" s="62" t="s">
        <v>71</v>
      </c>
      <c r="E25" s="62" t="s">
        <v>106</v>
      </c>
      <c r="F25" s="58" t="s">
        <v>111</v>
      </c>
    </row>
    <row r="26" spans="1:6" ht="39.5">
      <c r="A26" s="61">
        <v>1267</v>
      </c>
      <c r="B26" s="61">
        <v>24</v>
      </c>
      <c r="C26" s="62" t="s">
        <v>113</v>
      </c>
      <c r="D26" s="62" t="s">
        <v>71</v>
      </c>
      <c r="E26" s="62" t="s">
        <v>106</v>
      </c>
      <c r="F26" s="58" t="s">
        <v>114</v>
      </c>
    </row>
    <row r="27" spans="1:6">
      <c r="A27" s="61">
        <v>1266</v>
      </c>
      <c r="B27" s="61">
        <v>25</v>
      </c>
      <c r="C27" s="62" t="s">
        <v>115</v>
      </c>
      <c r="D27" s="62" t="s">
        <v>71</v>
      </c>
      <c r="E27" s="62" t="s">
        <v>96</v>
      </c>
      <c r="F27" s="58" t="s">
        <v>116</v>
      </c>
    </row>
    <row r="28" spans="1:6">
      <c r="A28" s="61">
        <v>1265</v>
      </c>
      <c r="B28" s="61">
        <v>26</v>
      </c>
      <c r="C28" s="62" t="s">
        <v>115</v>
      </c>
      <c r="D28" s="62" t="s">
        <v>71</v>
      </c>
      <c r="E28" s="62" t="s">
        <v>88</v>
      </c>
      <c r="F28" s="58" t="s">
        <v>117</v>
      </c>
    </row>
    <row r="29" spans="1:6" ht="39.5">
      <c r="A29" s="61">
        <v>1264</v>
      </c>
      <c r="B29" s="61">
        <v>27</v>
      </c>
      <c r="C29" s="62" t="s">
        <v>118</v>
      </c>
      <c r="D29" s="62" t="s">
        <v>76</v>
      </c>
      <c r="E29" s="62" t="s">
        <v>110</v>
      </c>
      <c r="F29" s="58" t="s">
        <v>119</v>
      </c>
    </row>
    <row r="30" spans="1:6">
      <c r="A30" s="61">
        <v>1263</v>
      </c>
      <c r="B30" s="61">
        <v>28</v>
      </c>
      <c r="C30" s="62" t="s">
        <v>118</v>
      </c>
      <c r="D30" s="62" t="s">
        <v>76</v>
      </c>
      <c r="E30" s="62" t="s">
        <v>72</v>
      </c>
      <c r="F30" s="58" t="s">
        <v>120</v>
      </c>
    </row>
    <row r="31" spans="1:6" ht="26.5">
      <c r="A31" s="61">
        <v>1262</v>
      </c>
      <c r="B31" s="61">
        <v>29</v>
      </c>
      <c r="C31" s="62" t="s">
        <v>121</v>
      </c>
      <c r="D31" s="62" t="s">
        <v>76</v>
      </c>
      <c r="E31" s="62" t="s">
        <v>88</v>
      </c>
      <c r="F31" s="58" t="s">
        <v>122</v>
      </c>
    </row>
    <row r="32" spans="1:6">
      <c r="A32" s="61">
        <v>1261</v>
      </c>
      <c r="B32" s="61">
        <v>30</v>
      </c>
      <c r="C32" s="62" t="s">
        <v>121</v>
      </c>
      <c r="D32" s="62" t="s">
        <v>71</v>
      </c>
      <c r="E32" s="62" t="s">
        <v>83</v>
      </c>
      <c r="F32" s="58" t="s">
        <v>123</v>
      </c>
    </row>
    <row r="33" spans="1:6">
      <c r="A33" s="61">
        <v>1260</v>
      </c>
      <c r="B33" s="61">
        <v>31</v>
      </c>
      <c r="C33" s="62" t="s">
        <v>124</v>
      </c>
      <c r="D33" s="62" t="s">
        <v>76</v>
      </c>
      <c r="E33" s="62" t="s">
        <v>125</v>
      </c>
      <c r="F33" s="58" t="s">
        <v>126</v>
      </c>
    </row>
    <row r="34" spans="1:6">
      <c r="A34" s="61">
        <v>1259</v>
      </c>
      <c r="B34" s="61">
        <v>32</v>
      </c>
      <c r="C34" s="62" t="s">
        <v>127</v>
      </c>
      <c r="D34" s="62" t="s">
        <v>71</v>
      </c>
      <c r="E34" s="62" t="s">
        <v>112</v>
      </c>
      <c r="F34" s="58" t="s">
        <v>128</v>
      </c>
    </row>
    <row r="35" spans="1:6" ht="26.5">
      <c r="A35" s="61">
        <v>1258</v>
      </c>
      <c r="B35" s="61">
        <v>33</v>
      </c>
      <c r="C35" s="62" t="s">
        <v>129</v>
      </c>
      <c r="D35" s="62" t="s">
        <v>76</v>
      </c>
      <c r="E35" s="62" t="s">
        <v>112</v>
      </c>
      <c r="F35" s="58" t="s">
        <v>130</v>
      </c>
    </row>
    <row r="36" spans="1:6" ht="26.5">
      <c r="A36" s="61">
        <v>1257</v>
      </c>
      <c r="B36" s="61">
        <v>34</v>
      </c>
      <c r="C36" s="62" t="s">
        <v>129</v>
      </c>
      <c r="D36" s="62" t="s">
        <v>71</v>
      </c>
      <c r="E36" s="62" t="s">
        <v>72</v>
      </c>
      <c r="F36" s="58" t="s">
        <v>131</v>
      </c>
    </row>
    <row r="37" spans="1:6">
      <c r="A37" s="61">
        <v>1256</v>
      </c>
      <c r="B37" s="61">
        <v>35</v>
      </c>
      <c r="C37" s="62" t="s">
        <v>132</v>
      </c>
      <c r="D37" s="62" t="s">
        <v>71</v>
      </c>
      <c r="E37" s="62" t="s">
        <v>72</v>
      </c>
      <c r="F37" s="58" t="s">
        <v>133</v>
      </c>
    </row>
    <row r="38" spans="1:6">
      <c r="A38" s="61">
        <v>1255</v>
      </c>
      <c r="B38" s="61">
        <v>36</v>
      </c>
      <c r="C38" s="62" t="s">
        <v>132</v>
      </c>
      <c r="D38" s="62" t="s">
        <v>71</v>
      </c>
      <c r="E38" s="62" t="s">
        <v>96</v>
      </c>
      <c r="F38" s="58" t="s">
        <v>133</v>
      </c>
    </row>
    <row r="39" spans="1:6">
      <c r="A39" s="61">
        <v>1254</v>
      </c>
      <c r="B39" s="61">
        <v>37</v>
      </c>
      <c r="C39" s="62" t="s">
        <v>132</v>
      </c>
      <c r="D39" s="62" t="s">
        <v>71</v>
      </c>
      <c r="E39" s="62" t="s">
        <v>96</v>
      </c>
      <c r="F39" s="58" t="s">
        <v>133</v>
      </c>
    </row>
    <row r="40" spans="1:6">
      <c r="A40" s="61">
        <v>1253</v>
      </c>
      <c r="B40" s="61">
        <v>38</v>
      </c>
      <c r="C40" s="62" t="s">
        <v>132</v>
      </c>
      <c r="D40" s="62" t="s">
        <v>71</v>
      </c>
      <c r="E40" s="62" t="s">
        <v>88</v>
      </c>
      <c r="F40" s="58" t="s">
        <v>133</v>
      </c>
    </row>
    <row r="41" spans="1:6" ht="26.5">
      <c r="A41" s="61">
        <v>1252</v>
      </c>
      <c r="B41" s="61">
        <v>39</v>
      </c>
      <c r="C41" s="62" t="s">
        <v>132</v>
      </c>
      <c r="D41" s="62" t="s">
        <v>71</v>
      </c>
      <c r="E41" s="62" t="s">
        <v>106</v>
      </c>
      <c r="F41" s="58" t="s">
        <v>134</v>
      </c>
    </row>
    <row r="42" spans="1:6">
      <c r="A42" s="61">
        <v>1251</v>
      </c>
      <c r="B42" s="61">
        <v>40</v>
      </c>
      <c r="C42" s="62" t="s">
        <v>135</v>
      </c>
      <c r="D42" s="62" t="s">
        <v>71</v>
      </c>
      <c r="E42" s="62" t="s">
        <v>83</v>
      </c>
      <c r="F42" s="58" t="s">
        <v>136</v>
      </c>
    </row>
    <row r="43" spans="1:6">
      <c r="A43" s="61">
        <v>1250</v>
      </c>
      <c r="B43" s="61">
        <v>41</v>
      </c>
      <c r="C43" s="62" t="s">
        <v>137</v>
      </c>
      <c r="D43" s="62" t="s">
        <v>71</v>
      </c>
      <c r="E43" s="62" t="s">
        <v>96</v>
      </c>
      <c r="F43" s="58" t="s">
        <v>138</v>
      </c>
    </row>
    <row r="44" spans="1:6">
      <c r="A44" s="61">
        <v>1249</v>
      </c>
      <c r="B44" s="61">
        <v>42</v>
      </c>
      <c r="C44" s="62" t="s">
        <v>139</v>
      </c>
      <c r="D44" s="62" t="s">
        <v>71</v>
      </c>
      <c r="E44" s="62" t="s">
        <v>72</v>
      </c>
      <c r="F44" s="58" t="s">
        <v>140</v>
      </c>
    </row>
    <row r="45" spans="1:6">
      <c r="A45" s="61">
        <v>1248</v>
      </c>
      <c r="B45" s="61">
        <v>43</v>
      </c>
      <c r="C45" s="62" t="s">
        <v>141</v>
      </c>
      <c r="D45" s="62" t="s">
        <v>71</v>
      </c>
      <c r="E45" s="62" t="s">
        <v>72</v>
      </c>
      <c r="F45" s="58" t="s">
        <v>142</v>
      </c>
    </row>
    <row r="46" spans="1:6">
      <c r="A46" s="61">
        <v>1247</v>
      </c>
      <c r="B46" s="61">
        <v>44</v>
      </c>
      <c r="C46" s="62" t="s">
        <v>141</v>
      </c>
      <c r="D46" s="62" t="s">
        <v>76</v>
      </c>
      <c r="E46" s="62" t="s">
        <v>112</v>
      </c>
      <c r="F46" s="58" t="s">
        <v>143</v>
      </c>
    </row>
    <row r="47" spans="1:6">
      <c r="A47" s="61">
        <v>1246</v>
      </c>
      <c r="B47" s="61">
        <v>45</v>
      </c>
      <c r="C47" s="62" t="s">
        <v>144</v>
      </c>
      <c r="D47" s="62" t="s">
        <v>71</v>
      </c>
      <c r="E47" s="62" t="s">
        <v>72</v>
      </c>
      <c r="F47" s="58" t="s">
        <v>145</v>
      </c>
    </row>
    <row r="48" spans="1:6">
      <c r="A48" s="61">
        <v>1245</v>
      </c>
      <c r="B48" s="61">
        <v>46</v>
      </c>
      <c r="C48" s="62" t="s">
        <v>146</v>
      </c>
      <c r="D48" s="62" t="s">
        <v>76</v>
      </c>
      <c r="E48" s="62" t="s">
        <v>96</v>
      </c>
      <c r="F48" s="58" t="s">
        <v>147</v>
      </c>
    </row>
    <row r="49" spans="1:6">
      <c r="A49" s="61">
        <v>1244</v>
      </c>
      <c r="B49" s="61">
        <v>47</v>
      </c>
      <c r="C49" s="62" t="s">
        <v>146</v>
      </c>
      <c r="D49" s="62" t="s">
        <v>76</v>
      </c>
      <c r="E49" s="62" t="s">
        <v>112</v>
      </c>
      <c r="F49" s="58" t="s">
        <v>148</v>
      </c>
    </row>
    <row r="50" spans="1:6">
      <c r="A50" s="61">
        <v>1243</v>
      </c>
      <c r="B50" s="61">
        <v>48</v>
      </c>
      <c r="C50" s="62" t="s">
        <v>149</v>
      </c>
      <c r="D50" s="62" t="s">
        <v>71</v>
      </c>
      <c r="E50" s="62" t="s">
        <v>112</v>
      </c>
      <c r="F50" s="58" t="s">
        <v>150</v>
      </c>
    </row>
    <row r="51" spans="1:6" ht="39.5">
      <c r="A51" s="61">
        <v>1242</v>
      </c>
      <c r="B51" s="61">
        <v>49</v>
      </c>
      <c r="C51" s="62" t="s">
        <v>151</v>
      </c>
      <c r="D51" s="62" t="s">
        <v>71</v>
      </c>
      <c r="E51" s="62" t="s">
        <v>88</v>
      </c>
      <c r="F51" s="58" t="s">
        <v>152</v>
      </c>
    </row>
    <row r="52" spans="1:6" ht="39.5">
      <c r="A52" s="61">
        <v>1241</v>
      </c>
      <c r="B52" s="61">
        <v>50</v>
      </c>
      <c r="C52" s="62" t="s">
        <v>153</v>
      </c>
      <c r="D52" s="62" t="s">
        <v>76</v>
      </c>
      <c r="E52" s="62" t="s">
        <v>72</v>
      </c>
      <c r="F52" s="58" t="s">
        <v>154</v>
      </c>
    </row>
    <row r="53" spans="1:6">
      <c r="A53" s="61">
        <v>1240</v>
      </c>
      <c r="B53" s="61">
        <v>51</v>
      </c>
      <c r="C53" s="62" t="s">
        <v>155</v>
      </c>
      <c r="D53" s="62" t="s">
        <v>76</v>
      </c>
      <c r="E53" s="62" t="s">
        <v>112</v>
      </c>
      <c r="F53" s="58" t="s">
        <v>156</v>
      </c>
    </row>
    <row r="54" spans="1:6" ht="26.5">
      <c r="A54" s="61">
        <v>1239</v>
      </c>
      <c r="B54" s="61">
        <v>52</v>
      </c>
      <c r="C54" s="62" t="s">
        <v>155</v>
      </c>
      <c r="D54" s="62" t="s">
        <v>76</v>
      </c>
      <c r="E54" s="62" t="s">
        <v>112</v>
      </c>
      <c r="F54" s="58" t="s">
        <v>157</v>
      </c>
    </row>
    <row r="55" spans="1:6">
      <c r="A55" s="61">
        <v>1238</v>
      </c>
      <c r="B55" s="61">
        <v>53</v>
      </c>
      <c r="C55" s="62" t="s">
        <v>155</v>
      </c>
      <c r="D55" s="62" t="s">
        <v>76</v>
      </c>
      <c r="E55" s="62" t="s">
        <v>112</v>
      </c>
      <c r="F55" s="58" t="s">
        <v>158</v>
      </c>
    </row>
    <row r="56" spans="1:6" ht="26.5">
      <c r="A56" s="61">
        <v>1237</v>
      </c>
      <c r="B56" s="61">
        <v>54</v>
      </c>
      <c r="C56" s="62" t="s">
        <v>159</v>
      </c>
      <c r="D56" s="62" t="s">
        <v>76</v>
      </c>
      <c r="E56" s="62" t="s">
        <v>112</v>
      </c>
      <c r="F56" s="58" t="s">
        <v>160</v>
      </c>
    </row>
    <row r="57" spans="1:6" ht="26.5">
      <c r="A57" s="61">
        <v>1236</v>
      </c>
      <c r="B57" s="61">
        <v>55</v>
      </c>
      <c r="C57" s="62" t="s">
        <v>159</v>
      </c>
      <c r="D57" s="62" t="s">
        <v>76</v>
      </c>
      <c r="E57" s="62" t="s">
        <v>72</v>
      </c>
      <c r="F57" s="58" t="s">
        <v>161</v>
      </c>
    </row>
    <row r="58" spans="1:6" ht="26.5">
      <c r="A58" s="61">
        <v>1235</v>
      </c>
      <c r="B58" s="61">
        <v>56</v>
      </c>
      <c r="C58" s="62" t="s">
        <v>159</v>
      </c>
      <c r="D58" s="62" t="s">
        <v>76</v>
      </c>
      <c r="E58" s="62" t="s">
        <v>88</v>
      </c>
      <c r="F58" s="58" t="s">
        <v>162</v>
      </c>
    </row>
    <row r="59" spans="1:6">
      <c r="A59" s="61">
        <v>1234</v>
      </c>
      <c r="B59" s="61">
        <v>57</v>
      </c>
      <c r="C59" s="62" t="s">
        <v>159</v>
      </c>
      <c r="D59" s="62" t="s">
        <v>71</v>
      </c>
      <c r="E59" s="62" t="s">
        <v>83</v>
      </c>
      <c r="F59" s="58" t="s">
        <v>163</v>
      </c>
    </row>
    <row r="60" spans="1:6">
      <c r="A60" s="61">
        <v>1233</v>
      </c>
      <c r="B60" s="61">
        <v>58</v>
      </c>
      <c r="C60" s="62" t="s">
        <v>159</v>
      </c>
      <c r="D60" s="62" t="s">
        <v>71</v>
      </c>
      <c r="E60" s="62" t="s">
        <v>96</v>
      </c>
      <c r="F60" s="58" t="s">
        <v>164</v>
      </c>
    </row>
    <row r="61" spans="1:6" ht="26.5">
      <c r="A61" s="61">
        <v>1232</v>
      </c>
      <c r="B61" s="61">
        <v>59</v>
      </c>
      <c r="C61" s="62" t="s">
        <v>159</v>
      </c>
      <c r="D61" s="62" t="s">
        <v>76</v>
      </c>
      <c r="E61" s="62" t="s">
        <v>125</v>
      </c>
      <c r="F61" s="58" t="s">
        <v>165</v>
      </c>
    </row>
    <row r="62" spans="1:6" ht="26.5">
      <c r="A62" s="61">
        <v>1231</v>
      </c>
      <c r="B62" s="61">
        <v>60</v>
      </c>
      <c r="C62" s="62" t="s">
        <v>166</v>
      </c>
      <c r="D62" s="62" t="s">
        <v>71</v>
      </c>
      <c r="E62" s="62" t="s">
        <v>96</v>
      </c>
      <c r="F62" s="58" t="s">
        <v>167</v>
      </c>
    </row>
    <row r="63" spans="1:6" ht="26.5">
      <c r="A63" s="61">
        <v>1230</v>
      </c>
      <c r="B63" s="61">
        <v>61</v>
      </c>
      <c r="C63" s="62" t="s">
        <v>166</v>
      </c>
      <c r="D63" s="62" t="s">
        <v>71</v>
      </c>
      <c r="E63" s="62" t="s">
        <v>72</v>
      </c>
      <c r="F63" s="58" t="s">
        <v>168</v>
      </c>
    </row>
    <row r="64" spans="1:6" ht="26.5">
      <c r="A64" s="61">
        <v>1229</v>
      </c>
      <c r="B64" s="61">
        <v>62</v>
      </c>
      <c r="C64" s="62" t="s">
        <v>166</v>
      </c>
      <c r="D64" s="62" t="s">
        <v>71</v>
      </c>
      <c r="E64" s="62" t="s">
        <v>106</v>
      </c>
      <c r="F64" s="58" t="s">
        <v>169</v>
      </c>
    </row>
    <row r="65" spans="1:6" ht="26.5">
      <c r="A65" s="61">
        <v>1228</v>
      </c>
      <c r="B65" s="61">
        <v>63</v>
      </c>
      <c r="C65" s="62" t="s">
        <v>166</v>
      </c>
      <c r="D65" s="62" t="s">
        <v>76</v>
      </c>
      <c r="E65" s="62" t="s">
        <v>72</v>
      </c>
      <c r="F65" s="58" t="s">
        <v>170</v>
      </c>
    </row>
    <row r="66" spans="1:6" ht="39.5">
      <c r="A66" s="61">
        <v>1227</v>
      </c>
      <c r="B66" s="61">
        <v>64</v>
      </c>
      <c r="C66" s="62" t="s">
        <v>166</v>
      </c>
      <c r="D66" s="62" t="s">
        <v>76</v>
      </c>
      <c r="E66" s="62" t="s">
        <v>96</v>
      </c>
      <c r="F66" s="58" t="s">
        <v>171</v>
      </c>
    </row>
    <row r="67" spans="1:6" ht="26.5">
      <c r="A67" s="61">
        <v>1226</v>
      </c>
      <c r="B67" s="61">
        <v>65</v>
      </c>
      <c r="C67" s="62" t="s">
        <v>166</v>
      </c>
      <c r="D67" s="62" t="s">
        <v>71</v>
      </c>
      <c r="E67" s="62" t="s">
        <v>72</v>
      </c>
      <c r="F67" s="58" t="s">
        <v>172</v>
      </c>
    </row>
    <row r="68" spans="1:6" ht="26.5">
      <c r="A68" s="61">
        <v>1225</v>
      </c>
      <c r="B68" s="61">
        <v>66</v>
      </c>
      <c r="C68" s="62" t="s">
        <v>166</v>
      </c>
      <c r="D68" s="62" t="s">
        <v>71</v>
      </c>
      <c r="E68" s="62" t="s">
        <v>72</v>
      </c>
      <c r="F68" s="58" t="s">
        <v>172</v>
      </c>
    </row>
    <row r="69" spans="1:6" ht="26.5">
      <c r="A69" s="61">
        <v>1224</v>
      </c>
      <c r="B69" s="61">
        <v>67</v>
      </c>
      <c r="C69" s="62" t="s">
        <v>166</v>
      </c>
      <c r="D69" s="62" t="s">
        <v>76</v>
      </c>
      <c r="E69" s="62" t="s">
        <v>106</v>
      </c>
      <c r="F69" s="58" t="s">
        <v>172</v>
      </c>
    </row>
    <row r="70" spans="1:6" ht="26.5">
      <c r="A70" s="61">
        <v>1223</v>
      </c>
      <c r="B70" s="61">
        <v>68</v>
      </c>
      <c r="C70" s="62" t="s">
        <v>173</v>
      </c>
      <c r="D70" s="62" t="s">
        <v>71</v>
      </c>
      <c r="E70" s="62" t="s">
        <v>106</v>
      </c>
      <c r="F70" s="58" t="s">
        <v>174</v>
      </c>
    </row>
    <row r="71" spans="1:6" ht="26.5">
      <c r="A71" s="61">
        <v>1222</v>
      </c>
      <c r="B71" s="61">
        <v>69</v>
      </c>
      <c r="C71" s="62" t="s">
        <v>173</v>
      </c>
      <c r="D71" s="62" t="s">
        <v>71</v>
      </c>
      <c r="E71" s="62" t="s">
        <v>72</v>
      </c>
      <c r="F71" s="58" t="s">
        <v>174</v>
      </c>
    </row>
    <row r="72" spans="1:6" ht="26.5">
      <c r="A72" s="61">
        <v>1221</v>
      </c>
      <c r="B72" s="61">
        <v>70</v>
      </c>
      <c r="C72" s="62" t="s">
        <v>173</v>
      </c>
      <c r="D72" s="62" t="s">
        <v>76</v>
      </c>
      <c r="E72" s="62" t="s">
        <v>96</v>
      </c>
      <c r="F72" s="58" t="s">
        <v>174</v>
      </c>
    </row>
    <row r="73" spans="1:6" ht="26.5">
      <c r="A73" s="61">
        <v>1220</v>
      </c>
      <c r="B73" s="61">
        <v>71</v>
      </c>
      <c r="C73" s="62" t="s">
        <v>173</v>
      </c>
      <c r="D73" s="62" t="s">
        <v>76</v>
      </c>
      <c r="E73" s="62" t="s">
        <v>106</v>
      </c>
      <c r="F73" s="58" t="s">
        <v>175</v>
      </c>
    </row>
    <row r="74" spans="1:6" ht="26.5">
      <c r="A74" s="61">
        <v>1219</v>
      </c>
      <c r="B74" s="61">
        <v>72</v>
      </c>
      <c r="C74" s="62" t="s">
        <v>173</v>
      </c>
      <c r="D74" s="62" t="s">
        <v>71</v>
      </c>
      <c r="E74" s="62" t="s">
        <v>83</v>
      </c>
      <c r="F74" s="58" t="s">
        <v>176</v>
      </c>
    </row>
    <row r="75" spans="1:6" ht="26.5">
      <c r="A75" s="61">
        <v>1218</v>
      </c>
      <c r="B75" s="61">
        <v>73</v>
      </c>
      <c r="C75" s="62" t="s">
        <v>173</v>
      </c>
      <c r="D75" s="62" t="s">
        <v>76</v>
      </c>
      <c r="E75" s="62" t="s">
        <v>88</v>
      </c>
      <c r="F75" s="58" t="s">
        <v>174</v>
      </c>
    </row>
    <row r="76" spans="1:6" ht="26.5">
      <c r="A76" s="61">
        <v>1217</v>
      </c>
      <c r="B76" s="61">
        <v>74</v>
      </c>
      <c r="C76" s="62" t="s">
        <v>173</v>
      </c>
      <c r="D76" s="62" t="s">
        <v>76</v>
      </c>
      <c r="E76" s="62" t="s">
        <v>112</v>
      </c>
      <c r="F76" s="58" t="s">
        <v>177</v>
      </c>
    </row>
    <row r="77" spans="1:6" ht="26.5">
      <c r="A77" s="61">
        <v>1216</v>
      </c>
      <c r="B77" s="61">
        <v>75</v>
      </c>
      <c r="C77" s="62" t="s">
        <v>173</v>
      </c>
      <c r="D77" s="62" t="s">
        <v>76</v>
      </c>
      <c r="E77" s="62" t="s">
        <v>96</v>
      </c>
      <c r="F77" s="58" t="s">
        <v>178</v>
      </c>
    </row>
    <row r="78" spans="1:6" ht="26.5">
      <c r="A78" s="61">
        <v>1215</v>
      </c>
      <c r="B78" s="61">
        <v>76</v>
      </c>
      <c r="C78" s="62" t="s">
        <v>173</v>
      </c>
      <c r="D78" s="62" t="s">
        <v>71</v>
      </c>
      <c r="E78" s="62" t="s">
        <v>112</v>
      </c>
      <c r="F78" s="58" t="s">
        <v>179</v>
      </c>
    </row>
    <row r="79" spans="1:6" ht="39.5">
      <c r="A79" s="61">
        <v>1214</v>
      </c>
      <c r="B79" s="61">
        <v>77</v>
      </c>
      <c r="C79" s="62" t="s">
        <v>173</v>
      </c>
      <c r="D79" s="62" t="s">
        <v>71</v>
      </c>
      <c r="E79" s="62" t="s">
        <v>106</v>
      </c>
      <c r="F79" s="58" t="s">
        <v>180</v>
      </c>
    </row>
    <row r="80" spans="1:6">
      <c r="A80" s="61">
        <v>1213</v>
      </c>
      <c r="B80" s="61">
        <v>78</v>
      </c>
      <c r="C80" s="62" t="s">
        <v>181</v>
      </c>
      <c r="D80" s="62" t="s">
        <v>76</v>
      </c>
      <c r="E80" s="62" t="s">
        <v>72</v>
      </c>
      <c r="F80" s="58" t="s">
        <v>182</v>
      </c>
    </row>
    <row r="81" spans="1:6">
      <c r="A81" s="61">
        <v>1212</v>
      </c>
      <c r="B81" s="61">
        <v>79</v>
      </c>
      <c r="C81" s="62" t="s">
        <v>181</v>
      </c>
      <c r="D81" s="62" t="s">
        <v>71</v>
      </c>
      <c r="E81" s="62" t="s">
        <v>88</v>
      </c>
      <c r="F81" s="58" t="s">
        <v>183</v>
      </c>
    </row>
    <row r="82" spans="1:6">
      <c r="A82" s="61">
        <v>1211</v>
      </c>
      <c r="B82" s="61">
        <v>80</v>
      </c>
      <c r="C82" s="62" t="s">
        <v>181</v>
      </c>
      <c r="D82" s="62" t="s">
        <v>71</v>
      </c>
      <c r="E82" s="62" t="s">
        <v>96</v>
      </c>
      <c r="F82" s="58" t="s">
        <v>184</v>
      </c>
    </row>
    <row r="83" spans="1:6">
      <c r="A83" s="61">
        <v>1210</v>
      </c>
      <c r="B83" s="61">
        <v>81</v>
      </c>
      <c r="C83" s="62" t="s">
        <v>181</v>
      </c>
      <c r="D83" s="62" t="s">
        <v>71</v>
      </c>
      <c r="E83" s="62" t="s">
        <v>72</v>
      </c>
      <c r="F83" s="58" t="s">
        <v>185</v>
      </c>
    </row>
    <row r="84" spans="1:6" ht="26.5">
      <c r="A84" s="61">
        <v>1209</v>
      </c>
      <c r="B84" s="61">
        <v>82</v>
      </c>
      <c r="C84" s="62" t="s">
        <v>181</v>
      </c>
      <c r="D84" s="62" t="s">
        <v>71</v>
      </c>
      <c r="E84" s="62" t="s">
        <v>96</v>
      </c>
      <c r="F84" s="58" t="s">
        <v>186</v>
      </c>
    </row>
    <row r="85" spans="1:6">
      <c r="A85" s="61">
        <v>1208</v>
      </c>
      <c r="B85" s="61">
        <v>83</v>
      </c>
      <c r="C85" s="62" t="s">
        <v>181</v>
      </c>
      <c r="D85" s="62" t="s">
        <v>71</v>
      </c>
      <c r="E85" s="62" t="s">
        <v>88</v>
      </c>
      <c r="F85" s="58" t="s">
        <v>187</v>
      </c>
    </row>
    <row r="86" spans="1:6" ht="26.5">
      <c r="A86" s="61">
        <v>1207</v>
      </c>
      <c r="B86" s="61">
        <v>84</v>
      </c>
      <c r="C86" s="62" t="s">
        <v>181</v>
      </c>
      <c r="D86" s="62" t="s">
        <v>76</v>
      </c>
      <c r="E86" s="62" t="s">
        <v>96</v>
      </c>
      <c r="F86" s="58" t="s">
        <v>188</v>
      </c>
    </row>
    <row r="87" spans="1:6" ht="26.5">
      <c r="A87" s="61">
        <v>1206</v>
      </c>
      <c r="B87" s="61">
        <v>85</v>
      </c>
      <c r="C87" s="62" t="s">
        <v>181</v>
      </c>
      <c r="D87" s="62" t="s">
        <v>71</v>
      </c>
      <c r="E87" s="62" t="s">
        <v>112</v>
      </c>
      <c r="F87" s="58" t="s">
        <v>189</v>
      </c>
    </row>
    <row r="88" spans="1:6">
      <c r="A88" s="61">
        <v>1205</v>
      </c>
      <c r="B88" s="61">
        <v>86</v>
      </c>
      <c r="C88" s="62" t="s">
        <v>181</v>
      </c>
      <c r="D88" s="62" t="s">
        <v>76</v>
      </c>
      <c r="E88" s="62" t="s">
        <v>96</v>
      </c>
      <c r="F88" s="58" t="s">
        <v>190</v>
      </c>
    </row>
    <row r="89" spans="1:6" ht="26.5">
      <c r="A89" s="61">
        <v>1204</v>
      </c>
      <c r="B89" s="61">
        <v>87</v>
      </c>
      <c r="C89" s="62" t="s">
        <v>181</v>
      </c>
      <c r="D89" s="62" t="s">
        <v>76</v>
      </c>
      <c r="E89" s="62" t="s">
        <v>112</v>
      </c>
      <c r="F89" s="58" t="s">
        <v>191</v>
      </c>
    </row>
    <row r="90" spans="1:6" ht="26.5">
      <c r="A90" s="61">
        <v>1203</v>
      </c>
      <c r="B90" s="61">
        <v>88</v>
      </c>
      <c r="C90" s="62" t="s">
        <v>181</v>
      </c>
      <c r="D90" s="62" t="s">
        <v>71</v>
      </c>
      <c r="E90" s="62" t="s">
        <v>96</v>
      </c>
      <c r="F90" s="58" t="s">
        <v>192</v>
      </c>
    </row>
    <row r="91" spans="1:6" ht="26.5">
      <c r="A91" s="61">
        <v>1202</v>
      </c>
      <c r="B91" s="61">
        <v>89</v>
      </c>
      <c r="C91" s="62" t="s">
        <v>181</v>
      </c>
      <c r="D91" s="62" t="s">
        <v>71</v>
      </c>
      <c r="E91" s="62" t="s">
        <v>112</v>
      </c>
      <c r="F91" s="58" t="s">
        <v>193</v>
      </c>
    </row>
    <row r="92" spans="1:6" ht="26.5">
      <c r="A92" s="61">
        <v>1201</v>
      </c>
      <c r="B92" s="61">
        <v>90</v>
      </c>
      <c r="C92" s="62" t="s">
        <v>181</v>
      </c>
      <c r="D92" s="62" t="s">
        <v>76</v>
      </c>
      <c r="E92" s="62" t="s">
        <v>112</v>
      </c>
      <c r="F92" s="58" t="s">
        <v>194</v>
      </c>
    </row>
    <row r="93" spans="1:6" ht="26.5">
      <c r="A93" s="61">
        <v>1200</v>
      </c>
      <c r="B93" s="61">
        <v>91</v>
      </c>
      <c r="C93" s="62" t="s">
        <v>181</v>
      </c>
      <c r="D93" s="62" t="s">
        <v>76</v>
      </c>
      <c r="E93" s="62" t="s">
        <v>112</v>
      </c>
      <c r="F93" s="58" t="s">
        <v>195</v>
      </c>
    </row>
    <row r="94" spans="1:6">
      <c r="A94" s="61">
        <v>1199</v>
      </c>
      <c r="B94" s="61">
        <v>92</v>
      </c>
      <c r="C94" s="62" t="s">
        <v>181</v>
      </c>
      <c r="D94" s="62" t="s">
        <v>76</v>
      </c>
      <c r="E94" s="62" t="s">
        <v>96</v>
      </c>
      <c r="F94" s="58" t="s">
        <v>196</v>
      </c>
    </row>
    <row r="95" spans="1:6">
      <c r="A95" s="61">
        <v>1198</v>
      </c>
      <c r="B95" s="61">
        <v>93</v>
      </c>
      <c r="C95" s="62" t="s">
        <v>181</v>
      </c>
      <c r="D95" s="62" t="s">
        <v>71</v>
      </c>
      <c r="E95" s="62" t="s">
        <v>112</v>
      </c>
      <c r="F95" s="58" t="s">
        <v>197</v>
      </c>
    </row>
    <row r="96" spans="1:6">
      <c r="A96" s="61">
        <v>1197</v>
      </c>
      <c r="B96" s="61">
        <v>94</v>
      </c>
      <c r="C96" s="62" t="s">
        <v>181</v>
      </c>
      <c r="D96" s="62" t="s">
        <v>76</v>
      </c>
      <c r="E96" s="62" t="s">
        <v>112</v>
      </c>
      <c r="F96" s="58" t="s">
        <v>198</v>
      </c>
    </row>
    <row r="97" spans="1:6" ht="26.5">
      <c r="A97" s="61">
        <v>1196</v>
      </c>
      <c r="B97" s="61">
        <v>95</v>
      </c>
      <c r="C97" s="62" t="s">
        <v>181</v>
      </c>
      <c r="D97" s="62" t="s">
        <v>71</v>
      </c>
      <c r="E97" s="62" t="s">
        <v>96</v>
      </c>
      <c r="F97" s="58" t="s">
        <v>199</v>
      </c>
    </row>
    <row r="98" spans="1:6" ht="26.5">
      <c r="A98" s="61">
        <v>1195</v>
      </c>
      <c r="B98" s="61">
        <v>96</v>
      </c>
      <c r="C98" s="62" t="s">
        <v>181</v>
      </c>
      <c r="D98" s="62" t="s">
        <v>71</v>
      </c>
      <c r="E98" s="62" t="s">
        <v>96</v>
      </c>
      <c r="F98" s="58" t="s">
        <v>200</v>
      </c>
    </row>
    <row r="99" spans="1:6" ht="26.5">
      <c r="A99" s="61">
        <v>1194</v>
      </c>
      <c r="B99" s="61">
        <v>97</v>
      </c>
      <c r="C99" s="62" t="s">
        <v>181</v>
      </c>
      <c r="D99" s="62" t="s">
        <v>76</v>
      </c>
      <c r="E99" s="62" t="s">
        <v>96</v>
      </c>
      <c r="F99" s="58" t="s">
        <v>201</v>
      </c>
    </row>
    <row r="100" spans="1:6">
      <c r="A100" s="61">
        <v>1193</v>
      </c>
      <c r="B100" s="61">
        <v>98</v>
      </c>
      <c r="C100" s="62" t="s">
        <v>181</v>
      </c>
      <c r="D100" s="62" t="s">
        <v>71</v>
      </c>
      <c r="E100" s="62" t="s">
        <v>96</v>
      </c>
      <c r="F100" s="58" t="s">
        <v>202</v>
      </c>
    </row>
    <row r="101" spans="1:6">
      <c r="A101" s="61">
        <v>1192</v>
      </c>
      <c r="B101" s="61">
        <v>99</v>
      </c>
      <c r="C101" s="62" t="s">
        <v>181</v>
      </c>
      <c r="D101" s="62" t="s">
        <v>71</v>
      </c>
      <c r="E101" s="62" t="s">
        <v>96</v>
      </c>
      <c r="F101" s="58" t="s">
        <v>203</v>
      </c>
    </row>
    <row r="102" spans="1:6" ht="26.5">
      <c r="A102" s="61">
        <v>1191</v>
      </c>
      <c r="B102" s="61">
        <v>100</v>
      </c>
      <c r="C102" s="62" t="s">
        <v>181</v>
      </c>
      <c r="D102" s="62" t="s">
        <v>71</v>
      </c>
      <c r="E102" s="62" t="s">
        <v>96</v>
      </c>
      <c r="F102" s="58" t="s">
        <v>204</v>
      </c>
    </row>
    <row r="103" spans="1:6" ht="39.5">
      <c r="A103" s="61">
        <v>1190</v>
      </c>
      <c r="B103" s="61">
        <v>101</v>
      </c>
      <c r="C103" s="62" t="s">
        <v>205</v>
      </c>
      <c r="D103" s="62" t="s">
        <v>76</v>
      </c>
      <c r="E103" s="62" t="s">
        <v>83</v>
      </c>
      <c r="F103" s="58" t="s">
        <v>206</v>
      </c>
    </row>
    <row r="104" spans="1:6" ht="26.5">
      <c r="A104" s="61">
        <v>1189</v>
      </c>
      <c r="B104" s="61">
        <v>102</v>
      </c>
      <c r="C104" s="62" t="s">
        <v>205</v>
      </c>
      <c r="D104" s="62" t="s">
        <v>71</v>
      </c>
      <c r="E104" s="62" t="s">
        <v>72</v>
      </c>
      <c r="F104" s="58" t="s">
        <v>207</v>
      </c>
    </row>
    <row r="105" spans="1:6" ht="39.5">
      <c r="A105" s="61">
        <v>1188</v>
      </c>
      <c r="B105" s="61">
        <v>103</v>
      </c>
      <c r="C105" s="62" t="s">
        <v>205</v>
      </c>
      <c r="D105" s="62" t="s">
        <v>76</v>
      </c>
      <c r="E105" s="62" t="s">
        <v>125</v>
      </c>
      <c r="F105" s="58" t="s">
        <v>208</v>
      </c>
    </row>
    <row r="106" spans="1:6" ht="26.5">
      <c r="A106" s="61">
        <v>1187</v>
      </c>
      <c r="B106" s="61">
        <v>104</v>
      </c>
      <c r="C106" s="62" t="s">
        <v>205</v>
      </c>
      <c r="D106" s="62" t="s">
        <v>71</v>
      </c>
      <c r="E106" s="62" t="s">
        <v>88</v>
      </c>
      <c r="F106" s="58" t="s">
        <v>209</v>
      </c>
    </row>
    <row r="107" spans="1:6" ht="26.5">
      <c r="A107" s="61">
        <v>1186</v>
      </c>
      <c r="B107" s="61">
        <v>105</v>
      </c>
      <c r="C107" s="62" t="s">
        <v>205</v>
      </c>
      <c r="D107" s="62" t="s">
        <v>76</v>
      </c>
      <c r="E107" s="62" t="s">
        <v>96</v>
      </c>
      <c r="F107" s="58" t="s">
        <v>210</v>
      </c>
    </row>
    <row r="108" spans="1:6" ht="26.5">
      <c r="A108" s="61">
        <v>1185</v>
      </c>
      <c r="B108" s="61">
        <v>106</v>
      </c>
      <c r="C108" s="62" t="s">
        <v>205</v>
      </c>
      <c r="D108" s="62" t="s">
        <v>76</v>
      </c>
      <c r="E108" s="62" t="s">
        <v>96</v>
      </c>
      <c r="F108" s="58" t="s">
        <v>211</v>
      </c>
    </row>
    <row r="109" spans="1:6" ht="26.5">
      <c r="A109" s="61">
        <v>1184</v>
      </c>
      <c r="B109" s="61">
        <v>107</v>
      </c>
      <c r="C109" s="62" t="s">
        <v>205</v>
      </c>
      <c r="D109" s="62" t="s">
        <v>76</v>
      </c>
      <c r="E109" s="62" t="s">
        <v>72</v>
      </c>
      <c r="F109" s="58" t="s">
        <v>212</v>
      </c>
    </row>
    <row r="110" spans="1:6" ht="26.5">
      <c r="A110" s="61">
        <v>1183</v>
      </c>
      <c r="B110" s="61">
        <v>108</v>
      </c>
      <c r="C110" s="62" t="s">
        <v>205</v>
      </c>
      <c r="D110" s="62" t="s">
        <v>76</v>
      </c>
      <c r="E110" s="62" t="s">
        <v>88</v>
      </c>
      <c r="F110" s="58" t="s">
        <v>213</v>
      </c>
    </row>
    <row r="111" spans="1:6">
      <c r="A111" s="61">
        <v>1182</v>
      </c>
      <c r="B111" s="61">
        <v>109</v>
      </c>
      <c r="C111" s="62" t="s">
        <v>214</v>
      </c>
      <c r="D111" s="62" t="s">
        <v>76</v>
      </c>
      <c r="E111" s="62" t="s">
        <v>110</v>
      </c>
      <c r="F111" s="58" t="s">
        <v>215</v>
      </c>
    </row>
    <row r="112" spans="1:6">
      <c r="A112" s="61">
        <v>1181</v>
      </c>
      <c r="B112" s="61">
        <v>110</v>
      </c>
      <c r="C112" s="62" t="s">
        <v>214</v>
      </c>
      <c r="D112" s="62" t="s">
        <v>71</v>
      </c>
      <c r="E112" s="62" t="s">
        <v>112</v>
      </c>
      <c r="F112" s="58" t="s">
        <v>216</v>
      </c>
    </row>
    <row r="113" spans="1:6">
      <c r="A113" s="61">
        <v>1180</v>
      </c>
      <c r="B113" s="61">
        <v>111</v>
      </c>
      <c r="C113" s="62" t="s">
        <v>214</v>
      </c>
      <c r="D113" s="62" t="s">
        <v>71</v>
      </c>
      <c r="E113" s="62" t="s">
        <v>72</v>
      </c>
      <c r="F113" s="58" t="s">
        <v>217</v>
      </c>
    </row>
    <row r="114" spans="1:6">
      <c r="A114" s="61">
        <v>1179</v>
      </c>
      <c r="B114" s="61">
        <v>112</v>
      </c>
      <c r="C114" s="62" t="s">
        <v>214</v>
      </c>
      <c r="D114" s="62" t="s">
        <v>71</v>
      </c>
      <c r="E114" s="62" t="s">
        <v>96</v>
      </c>
      <c r="F114" s="58" t="s">
        <v>218</v>
      </c>
    </row>
    <row r="115" spans="1:6">
      <c r="A115" s="61">
        <v>1178</v>
      </c>
      <c r="B115" s="61">
        <v>113</v>
      </c>
      <c r="C115" s="62" t="s">
        <v>214</v>
      </c>
      <c r="D115" s="62" t="s">
        <v>76</v>
      </c>
      <c r="E115" s="62" t="s">
        <v>112</v>
      </c>
      <c r="F115" s="58" t="s">
        <v>219</v>
      </c>
    </row>
    <row r="116" spans="1:6">
      <c r="A116" s="61">
        <v>1177</v>
      </c>
      <c r="B116" s="61">
        <v>114</v>
      </c>
      <c r="C116" s="62" t="s">
        <v>214</v>
      </c>
      <c r="D116" s="62" t="s">
        <v>76</v>
      </c>
      <c r="E116" s="62" t="s">
        <v>125</v>
      </c>
      <c r="F116" s="58" t="s">
        <v>220</v>
      </c>
    </row>
    <row r="117" spans="1:6">
      <c r="A117" s="61">
        <v>1176</v>
      </c>
      <c r="B117" s="61">
        <v>115</v>
      </c>
      <c r="C117" s="62" t="s">
        <v>214</v>
      </c>
      <c r="D117" s="62" t="s">
        <v>71</v>
      </c>
      <c r="E117" s="62" t="s">
        <v>96</v>
      </c>
      <c r="F117" s="58" t="s">
        <v>221</v>
      </c>
    </row>
    <row r="118" spans="1:6">
      <c r="A118" s="61">
        <v>1175</v>
      </c>
      <c r="B118" s="61">
        <v>116</v>
      </c>
      <c r="C118" s="62" t="s">
        <v>214</v>
      </c>
      <c r="D118" s="62" t="s">
        <v>71</v>
      </c>
      <c r="E118" s="62" t="s">
        <v>96</v>
      </c>
      <c r="F118" s="58" t="s">
        <v>222</v>
      </c>
    </row>
    <row r="119" spans="1:6">
      <c r="A119" s="61">
        <v>1174</v>
      </c>
      <c r="B119" s="61">
        <v>117</v>
      </c>
      <c r="C119" s="62" t="s">
        <v>214</v>
      </c>
      <c r="D119" s="62" t="s">
        <v>76</v>
      </c>
      <c r="E119" s="62" t="s">
        <v>88</v>
      </c>
      <c r="F119" s="58" t="s">
        <v>223</v>
      </c>
    </row>
    <row r="120" spans="1:6">
      <c r="A120" s="61">
        <v>1173</v>
      </c>
      <c r="B120" s="61">
        <v>118</v>
      </c>
      <c r="C120" s="62" t="s">
        <v>214</v>
      </c>
      <c r="D120" s="62" t="s">
        <v>71</v>
      </c>
      <c r="E120" s="62" t="s">
        <v>112</v>
      </c>
      <c r="F120" s="58" t="s">
        <v>224</v>
      </c>
    </row>
    <row r="121" spans="1:6">
      <c r="A121" s="61">
        <v>1172</v>
      </c>
      <c r="B121" s="61">
        <v>119</v>
      </c>
      <c r="C121" s="62" t="s">
        <v>214</v>
      </c>
      <c r="D121" s="62" t="s">
        <v>76</v>
      </c>
      <c r="E121" s="62" t="s">
        <v>106</v>
      </c>
      <c r="F121" s="58" t="s">
        <v>225</v>
      </c>
    </row>
    <row r="122" spans="1:6">
      <c r="A122" s="61">
        <v>1171</v>
      </c>
      <c r="B122" s="61">
        <v>120</v>
      </c>
      <c r="C122" s="62" t="s">
        <v>214</v>
      </c>
      <c r="D122" s="62" t="s">
        <v>71</v>
      </c>
      <c r="E122" s="62" t="s">
        <v>96</v>
      </c>
      <c r="F122" s="58" t="s">
        <v>226</v>
      </c>
    </row>
    <row r="123" spans="1:6">
      <c r="A123" s="61">
        <v>1170</v>
      </c>
      <c r="B123" s="61">
        <v>121</v>
      </c>
      <c r="C123" s="62" t="s">
        <v>214</v>
      </c>
      <c r="D123" s="62" t="s">
        <v>71</v>
      </c>
      <c r="E123" s="62" t="s">
        <v>96</v>
      </c>
      <c r="F123" s="58" t="s">
        <v>227</v>
      </c>
    </row>
    <row r="124" spans="1:6">
      <c r="A124" s="61">
        <v>1169</v>
      </c>
      <c r="B124" s="61">
        <v>122</v>
      </c>
      <c r="C124" s="62" t="s">
        <v>214</v>
      </c>
      <c r="D124" s="62" t="s">
        <v>71</v>
      </c>
      <c r="E124" s="62" t="s">
        <v>106</v>
      </c>
      <c r="F124" s="58" t="s">
        <v>228</v>
      </c>
    </row>
    <row r="125" spans="1:6">
      <c r="A125" s="61">
        <v>1168</v>
      </c>
      <c r="B125" s="61">
        <v>123</v>
      </c>
      <c r="C125" s="62" t="s">
        <v>214</v>
      </c>
      <c r="D125" s="62" t="s">
        <v>76</v>
      </c>
      <c r="E125" s="62" t="s">
        <v>88</v>
      </c>
      <c r="F125" s="58" t="s">
        <v>229</v>
      </c>
    </row>
    <row r="126" spans="1:6">
      <c r="A126" s="61">
        <v>1167</v>
      </c>
      <c r="B126" s="61">
        <v>124</v>
      </c>
      <c r="C126" s="62" t="s">
        <v>214</v>
      </c>
      <c r="D126" s="62" t="s">
        <v>76</v>
      </c>
      <c r="E126" s="62" t="s">
        <v>112</v>
      </c>
      <c r="F126" s="58" t="s">
        <v>230</v>
      </c>
    </row>
    <row r="127" spans="1:6">
      <c r="A127" s="61">
        <v>1166</v>
      </c>
      <c r="B127" s="61">
        <v>125</v>
      </c>
      <c r="C127" s="62" t="s">
        <v>214</v>
      </c>
      <c r="D127" s="62" t="s">
        <v>71</v>
      </c>
      <c r="E127" s="62" t="s">
        <v>96</v>
      </c>
      <c r="F127" s="58" t="s">
        <v>231</v>
      </c>
    </row>
    <row r="128" spans="1:6">
      <c r="A128" s="61">
        <v>1165</v>
      </c>
      <c r="B128" s="61">
        <v>126</v>
      </c>
      <c r="C128" s="62" t="s">
        <v>214</v>
      </c>
      <c r="D128" s="62" t="s">
        <v>76</v>
      </c>
      <c r="E128" s="62" t="s">
        <v>112</v>
      </c>
      <c r="F128" s="58" t="s">
        <v>232</v>
      </c>
    </row>
    <row r="129" spans="1:6">
      <c r="A129" s="61">
        <v>1164</v>
      </c>
      <c r="B129" s="61">
        <v>127</v>
      </c>
      <c r="C129" s="62" t="s">
        <v>214</v>
      </c>
      <c r="D129" s="62" t="s">
        <v>76</v>
      </c>
      <c r="E129" s="62" t="s">
        <v>96</v>
      </c>
      <c r="F129" s="58" t="s">
        <v>233</v>
      </c>
    </row>
    <row r="130" spans="1:6">
      <c r="A130" s="61">
        <v>1163</v>
      </c>
      <c r="B130" s="61">
        <v>128</v>
      </c>
      <c r="C130" s="62" t="s">
        <v>214</v>
      </c>
      <c r="D130" s="62" t="s">
        <v>71</v>
      </c>
      <c r="E130" s="62" t="s">
        <v>96</v>
      </c>
      <c r="F130" s="58" t="s">
        <v>234</v>
      </c>
    </row>
    <row r="131" spans="1:6">
      <c r="A131" s="61">
        <v>1162</v>
      </c>
      <c r="B131" s="61">
        <v>129</v>
      </c>
      <c r="C131" s="62" t="s">
        <v>214</v>
      </c>
      <c r="D131" s="62" t="s">
        <v>76</v>
      </c>
      <c r="E131" s="62" t="s">
        <v>88</v>
      </c>
      <c r="F131" s="58" t="s">
        <v>235</v>
      </c>
    </row>
    <row r="132" spans="1:6">
      <c r="A132" s="61">
        <v>1161</v>
      </c>
      <c r="B132" s="61">
        <v>130</v>
      </c>
      <c r="C132" s="62" t="s">
        <v>214</v>
      </c>
      <c r="D132" s="62" t="s">
        <v>71</v>
      </c>
      <c r="E132" s="62" t="s">
        <v>125</v>
      </c>
      <c r="F132" s="58" t="s">
        <v>236</v>
      </c>
    </row>
    <row r="133" spans="1:6">
      <c r="A133" s="61">
        <v>1160</v>
      </c>
      <c r="B133" s="61">
        <v>131</v>
      </c>
      <c r="C133" s="62" t="s">
        <v>214</v>
      </c>
      <c r="D133" s="62" t="s">
        <v>71</v>
      </c>
      <c r="E133" s="62" t="s">
        <v>88</v>
      </c>
      <c r="F133" s="58" t="s">
        <v>237</v>
      </c>
    </row>
    <row r="134" spans="1:6">
      <c r="A134" s="61">
        <v>1159</v>
      </c>
      <c r="B134" s="61">
        <v>132</v>
      </c>
      <c r="C134" s="62" t="s">
        <v>214</v>
      </c>
      <c r="D134" s="62" t="s">
        <v>71</v>
      </c>
      <c r="E134" s="62" t="s">
        <v>96</v>
      </c>
      <c r="F134" s="58" t="s">
        <v>238</v>
      </c>
    </row>
    <row r="135" spans="1:6">
      <c r="A135" s="61">
        <v>1158</v>
      </c>
      <c r="B135" s="61">
        <v>133</v>
      </c>
      <c r="C135" s="62" t="s">
        <v>214</v>
      </c>
      <c r="D135" s="62" t="s">
        <v>71</v>
      </c>
      <c r="E135" s="62" t="s">
        <v>125</v>
      </c>
      <c r="F135" s="58" t="s">
        <v>239</v>
      </c>
    </row>
    <row r="136" spans="1:6">
      <c r="A136" s="61">
        <v>1157</v>
      </c>
      <c r="B136" s="61">
        <v>134</v>
      </c>
      <c r="C136" s="62" t="s">
        <v>214</v>
      </c>
      <c r="D136" s="62" t="s">
        <v>71</v>
      </c>
      <c r="E136" s="62" t="s">
        <v>112</v>
      </c>
      <c r="F136" s="58" t="s">
        <v>240</v>
      </c>
    </row>
    <row r="137" spans="1:6">
      <c r="A137" s="61">
        <v>1156</v>
      </c>
      <c r="B137" s="61">
        <v>135</v>
      </c>
      <c r="C137" s="62" t="s">
        <v>214</v>
      </c>
      <c r="D137" s="62" t="s">
        <v>71</v>
      </c>
      <c r="E137" s="62" t="s">
        <v>96</v>
      </c>
      <c r="F137" s="58" t="s">
        <v>241</v>
      </c>
    </row>
    <row r="138" spans="1:6">
      <c r="A138" s="61">
        <v>1155</v>
      </c>
      <c r="B138" s="61">
        <v>136</v>
      </c>
      <c r="C138" s="62" t="s">
        <v>242</v>
      </c>
      <c r="D138" s="62" t="s">
        <v>71</v>
      </c>
      <c r="E138" s="62" t="s">
        <v>112</v>
      </c>
      <c r="F138" s="58" t="s">
        <v>243</v>
      </c>
    </row>
    <row r="139" spans="1:6">
      <c r="A139" s="61">
        <v>1154</v>
      </c>
      <c r="B139" s="61">
        <v>137</v>
      </c>
      <c r="C139" s="62" t="s">
        <v>242</v>
      </c>
      <c r="D139" s="62" t="s">
        <v>71</v>
      </c>
      <c r="E139" s="62" t="s">
        <v>96</v>
      </c>
      <c r="F139" s="58" t="s">
        <v>244</v>
      </c>
    </row>
    <row r="140" spans="1:6">
      <c r="A140" s="61">
        <v>1153</v>
      </c>
      <c r="B140" s="61">
        <v>138</v>
      </c>
      <c r="C140" s="62" t="s">
        <v>242</v>
      </c>
      <c r="D140" s="62" t="s">
        <v>76</v>
      </c>
      <c r="E140" s="62" t="s">
        <v>96</v>
      </c>
      <c r="F140" s="58" t="s">
        <v>245</v>
      </c>
    </row>
    <row r="141" spans="1:6">
      <c r="A141" s="61">
        <v>1152</v>
      </c>
      <c r="B141" s="61">
        <v>139</v>
      </c>
      <c r="C141" s="62" t="s">
        <v>242</v>
      </c>
      <c r="D141" s="62" t="s">
        <v>71</v>
      </c>
      <c r="E141" s="62" t="s">
        <v>96</v>
      </c>
      <c r="F141" s="58" t="s">
        <v>246</v>
      </c>
    </row>
    <row r="142" spans="1:6">
      <c r="A142" s="61">
        <v>1151</v>
      </c>
      <c r="B142" s="61">
        <v>140</v>
      </c>
      <c r="C142" s="62" t="s">
        <v>242</v>
      </c>
      <c r="D142" s="62" t="s">
        <v>71</v>
      </c>
      <c r="E142" s="62" t="s">
        <v>72</v>
      </c>
      <c r="F142" s="58" t="s">
        <v>247</v>
      </c>
    </row>
    <row r="143" spans="1:6">
      <c r="A143" s="61">
        <v>1150</v>
      </c>
      <c r="B143" s="61">
        <v>141</v>
      </c>
      <c r="C143" s="62" t="s">
        <v>242</v>
      </c>
      <c r="D143" s="62" t="s">
        <v>71</v>
      </c>
      <c r="E143" s="62" t="s">
        <v>96</v>
      </c>
      <c r="F143" s="58" t="s">
        <v>248</v>
      </c>
    </row>
    <row r="144" spans="1:6">
      <c r="A144" s="61">
        <v>1149</v>
      </c>
      <c r="B144" s="61">
        <v>142</v>
      </c>
      <c r="C144" s="62" t="s">
        <v>242</v>
      </c>
      <c r="D144" s="62" t="s">
        <v>71</v>
      </c>
      <c r="E144" s="62" t="s">
        <v>112</v>
      </c>
      <c r="F144" s="58" t="s">
        <v>249</v>
      </c>
    </row>
    <row r="145" spans="1:6" ht="26.5">
      <c r="A145" s="61">
        <v>1148</v>
      </c>
      <c r="B145" s="61">
        <v>143</v>
      </c>
      <c r="C145" s="62" t="s">
        <v>242</v>
      </c>
      <c r="D145" s="62" t="s">
        <v>76</v>
      </c>
      <c r="E145" s="62" t="s">
        <v>72</v>
      </c>
      <c r="F145" s="58" t="s">
        <v>250</v>
      </c>
    </row>
    <row r="146" spans="1:6" ht="26.5">
      <c r="A146" s="61">
        <v>1147</v>
      </c>
      <c r="B146" s="61">
        <v>144</v>
      </c>
      <c r="C146" s="62" t="s">
        <v>242</v>
      </c>
      <c r="D146" s="62" t="s">
        <v>71</v>
      </c>
      <c r="E146" s="62" t="s">
        <v>112</v>
      </c>
      <c r="F146" s="58" t="s">
        <v>251</v>
      </c>
    </row>
    <row r="147" spans="1:6">
      <c r="A147" s="61">
        <v>1146</v>
      </c>
      <c r="B147" s="61">
        <v>145</v>
      </c>
      <c r="C147" s="62" t="s">
        <v>242</v>
      </c>
      <c r="D147" s="62" t="s">
        <v>71</v>
      </c>
      <c r="E147" s="62" t="s">
        <v>96</v>
      </c>
      <c r="F147" s="58" t="s">
        <v>252</v>
      </c>
    </row>
    <row r="148" spans="1:6">
      <c r="A148" s="61">
        <v>1145</v>
      </c>
      <c r="B148" s="61">
        <v>146</v>
      </c>
      <c r="C148" s="62" t="s">
        <v>242</v>
      </c>
      <c r="D148" s="62" t="s">
        <v>76</v>
      </c>
      <c r="E148" s="62" t="s">
        <v>72</v>
      </c>
      <c r="F148" s="58" t="s">
        <v>253</v>
      </c>
    </row>
    <row r="149" spans="1:6">
      <c r="A149" s="61">
        <v>1144</v>
      </c>
      <c r="B149" s="61">
        <v>147</v>
      </c>
      <c r="C149" s="62" t="s">
        <v>242</v>
      </c>
      <c r="D149" s="62" t="s">
        <v>71</v>
      </c>
      <c r="E149" s="62" t="s">
        <v>96</v>
      </c>
      <c r="F149" s="58" t="s">
        <v>254</v>
      </c>
    </row>
    <row r="150" spans="1:6">
      <c r="A150" s="61">
        <v>1143</v>
      </c>
      <c r="B150" s="61">
        <v>148</v>
      </c>
      <c r="C150" s="62" t="s">
        <v>242</v>
      </c>
      <c r="D150" s="62" t="s">
        <v>71</v>
      </c>
      <c r="E150" s="62" t="s">
        <v>96</v>
      </c>
      <c r="F150" s="58" t="s">
        <v>255</v>
      </c>
    </row>
    <row r="151" spans="1:6">
      <c r="A151" s="61">
        <v>1142</v>
      </c>
      <c r="B151" s="61">
        <v>149</v>
      </c>
      <c r="C151" s="62" t="s">
        <v>242</v>
      </c>
      <c r="D151" s="62" t="s">
        <v>76</v>
      </c>
      <c r="E151" s="62" t="s">
        <v>83</v>
      </c>
      <c r="F151" s="58" t="s">
        <v>256</v>
      </c>
    </row>
    <row r="152" spans="1:6" ht="26.5">
      <c r="A152" s="61">
        <v>1141</v>
      </c>
      <c r="B152" s="61">
        <v>150</v>
      </c>
      <c r="C152" s="62" t="s">
        <v>242</v>
      </c>
      <c r="D152" s="62" t="s">
        <v>76</v>
      </c>
      <c r="E152" s="62" t="s">
        <v>96</v>
      </c>
      <c r="F152" s="58" t="s">
        <v>257</v>
      </c>
    </row>
    <row r="153" spans="1:6">
      <c r="A153" s="61">
        <v>1140</v>
      </c>
      <c r="B153" s="61">
        <v>151</v>
      </c>
      <c r="C153" s="62" t="s">
        <v>242</v>
      </c>
      <c r="D153" s="62" t="s">
        <v>76</v>
      </c>
      <c r="E153" s="62" t="s">
        <v>112</v>
      </c>
      <c r="F153" s="58" t="s">
        <v>258</v>
      </c>
    </row>
    <row r="154" spans="1:6">
      <c r="A154" s="61">
        <v>1139</v>
      </c>
      <c r="B154" s="61">
        <v>152</v>
      </c>
      <c r="C154" s="62" t="s">
        <v>242</v>
      </c>
      <c r="D154" s="62" t="s">
        <v>71</v>
      </c>
      <c r="E154" s="62" t="s">
        <v>96</v>
      </c>
      <c r="F154" s="58" t="s">
        <v>259</v>
      </c>
    </row>
    <row r="155" spans="1:6">
      <c r="A155" s="61">
        <v>1138</v>
      </c>
      <c r="B155" s="61">
        <v>153</v>
      </c>
      <c r="C155" s="62" t="s">
        <v>242</v>
      </c>
      <c r="D155" s="62" t="s">
        <v>71</v>
      </c>
      <c r="E155" s="62" t="s">
        <v>96</v>
      </c>
      <c r="F155" s="58" t="s">
        <v>260</v>
      </c>
    </row>
    <row r="156" spans="1:6" ht="26.5">
      <c r="A156" s="61">
        <v>1137</v>
      </c>
      <c r="B156" s="61">
        <v>154</v>
      </c>
      <c r="C156" s="62" t="s">
        <v>261</v>
      </c>
      <c r="D156" s="62" t="s">
        <v>76</v>
      </c>
      <c r="E156" s="62" t="s">
        <v>112</v>
      </c>
      <c r="F156" s="58" t="s">
        <v>262</v>
      </c>
    </row>
    <row r="157" spans="1:6" ht="26.5">
      <c r="A157" s="61">
        <v>1136</v>
      </c>
      <c r="B157" s="61">
        <v>155</v>
      </c>
      <c r="C157" s="62" t="s">
        <v>261</v>
      </c>
      <c r="D157" s="62" t="s">
        <v>76</v>
      </c>
      <c r="E157" s="62" t="s">
        <v>83</v>
      </c>
      <c r="F157" s="58" t="s">
        <v>263</v>
      </c>
    </row>
    <row r="158" spans="1:6" ht="26.5">
      <c r="A158" s="61">
        <v>1135</v>
      </c>
      <c r="B158" s="61">
        <v>156</v>
      </c>
      <c r="C158" s="62" t="s">
        <v>261</v>
      </c>
      <c r="D158" s="62" t="s">
        <v>71</v>
      </c>
      <c r="E158" s="62" t="s">
        <v>96</v>
      </c>
      <c r="F158" s="58" t="s">
        <v>264</v>
      </c>
    </row>
    <row r="159" spans="1:6" ht="26.5">
      <c r="A159" s="61">
        <v>1134</v>
      </c>
      <c r="B159" s="61">
        <v>157</v>
      </c>
      <c r="C159" s="62" t="s">
        <v>261</v>
      </c>
      <c r="D159" s="62" t="s">
        <v>76</v>
      </c>
      <c r="E159" s="62" t="s">
        <v>96</v>
      </c>
      <c r="F159" s="58" t="s">
        <v>265</v>
      </c>
    </row>
    <row r="160" spans="1:6" ht="26.5">
      <c r="A160" s="61">
        <v>1133</v>
      </c>
      <c r="B160" s="61">
        <v>158</v>
      </c>
      <c r="C160" s="62" t="s">
        <v>261</v>
      </c>
      <c r="D160" s="62" t="s">
        <v>71</v>
      </c>
      <c r="E160" s="62" t="s">
        <v>125</v>
      </c>
      <c r="F160" s="58" t="s">
        <v>266</v>
      </c>
    </row>
    <row r="161" spans="1:6" ht="26.5">
      <c r="A161" s="61">
        <v>1132</v>
      </c>
      <c r="B161" s="61">
        <v>159</v>
      </c>
      <c r="C161" s="62" t="s">
        <v>261</v>
      </c>
      <c r="D161" s="62" t="s">
        <v>76</v>
      </c>
      <c r="E161" s="62" t="s">
        <v>106</v>
      </c>
      <c r="F161" s="58" t="s">
        <v>267</v>
      </c>
    </row>
    <row r="162" spans="1:6" ht="26.5">
      <c r="A162" s="61">
        <v>1131</v>
      </c>
      <c r="B162" s="61">
        <v>160</v>
      </c>
      <c r="C162" s="62" t="s">
        <v>261</v>
      </c>
      <c r="D162" s="62" t="s">
        <v>76</v>
      </c>
      <c r="E162" s="62" t="s">
        <v>72</v>
      </c>
      <c r="F162" s="58" t="s">
        <v>268</v>
      </c>
    </row>
    <row r="163" spans="1:6">
      <c r="A163" s="61">
        <v>1130</v>
      </c>
      <c r="B163" s="61">
        <v>161</v>
      </c>
      <c r="C163" s="62" t="s">
        <v>261</v>
      </c>
      <c r="D163" s="62" t="s">
        <v>76</v>
      </c>
      <c r="E163" s="62" t="s">
        <v>106</v>
      </c>
      <c r="F163" s="58" t="s">
        <v>269</v>
      </c>
    </row>
    <row r="164" spans="1:6">
      <c r="A164" s="61">
        <v>1129</v>
      </c>
      <c r="B164" s="61">
        <v>162</v>
      </c>
      <c r="C164" s="62" t="s">
        <v>261</v>
      </c>
      <c r="D164" s="62" t="s">
        <v>71</v>
      </c>
      <c r="E164" s="62" t="s">
        <v>106</v>
      </c>
      <c r="F164" s="58" t="s">
        <v>269</v>
      </c>
    </row>
    <row r="165" spans="1:6">
      <c r="A165" s="61">
        <v>1128</v>
      </c>
      <c r="B165" s="61">
        <v>163</v>
      </c>
      <c r="C165" s="62" t="s">
        <v>261</v>
      </c>
      <c r="D165" s="62" t="s">
        <v>71</v>
      </c>
      <c r="E165" s="62" t="s">
        <v>96</v>
      </c>
      <c r="F165" s="58" t="s">
        <v>270</v>
      </c>
    </row>
    <row r="166" spans="1:6">
      <c r="A166" s="61">
        <v>1127</v>
      </c>
      <c r="B166" s="61">
        <v>164</v>
      </c>
      <c r="C166" s="62" t="s">
        <v>261</v>
      </c>
      <c r="D166" s="62" t="s">
        <v>71</v>
      </c>
      <c r="E166" s="62" t="s">
        <v>96</v>
      </c>
      <c r="F166" s="58" t="s">
        <v>271</v>
      </c>
    </row>
    <row r="167" spans="1:6">
      <c r="A167" s="61">
        <v>1126</v>
      </c>
      <c r="B167" s="61">
        <v>165</v>
      </c>
      <c r="C167" s="62" t="s">
        <v>261</v>
      </c>
      <c r="D167" s="62" t="s">
        <v>71</v>
      </c>
      <c r="E167" s="62" t="s">
        <v>96</v>
      </c>
      <c r="F167" s="58" t="s">
        <v>272</v>
      </c>
    </row>
    <row r="168" spans="1:6">
      <c r="A168" s="61">
        <v>1125</v>
      </c>
      <c r="B168" s="61">
        <v>166</v>
      </c>
      <c r="C168" s="62" t="s">
        <v>261</v>
      </c>
      <c r="D168" s="62" t="s">
        <v>76</v>
      </c>
      <c r="E168" s="62" t="s">
        <v>96</v>
      </c>
      <c r="F168" s="58" t="s">
        <v>273</v>
      </c>
    </row>
    <row r="169" spans="1:6">
      <c r="A169" s="61">
        <v>1124</v>
      </c>
      <c r="B169" s="61">
        <v>167</v>
      </c>
      <c r="C169" s="62" t="s">
        <v>261</v>
      </c>
      <c r="D169" s="62" t="s">
        <v>76</v>
      </c>
      <c r="E169" s="62" t="s">
        <v>125</v>
      </c>
      <c r="F169" s="58" t="s">
        <v>274</v>
      </c>
    </row>
    <row r="170" spans="1:6">
      <c r="A170" s="61">
        <v>1123</v>
      </c>
      <c r="B170" s="61">
        <v>168</v>
      </c>
      <c r="C170" s="62" t="s">
        <v>261</v>
      </c>
      <c r="D170" s="62" t="s">
        <v>76</v>
      </c>
      <c r="E170" s="62" t="s">
        <v>112</v>
      </c>
      <c r="F170" s="58" t="s">
        <v>275</v>
      </c>
    </row>
    <row r="171" spans="1:6">
      <c r="A171" s="61">
        <v>1122</v>
      </c>
      <c r="B171" s="61">
        <v>169</v>
      </c>
      <c r="C171" s="62" t="s">
        <v>261</v>
      </c>
      <c r="D171" s="62" t="s">
        <v>71</v>
      </c>
      <c r="E171" s="62" t="s">
        <v>112</v>
      </c>
      <c r="F171" s="58" t="s">
        <v>276</v>
      </c>
    </row>
    <row r="172" spans="1:6">
      <c r="A172" s="61">
        <v>1121</v>
      </c>
      <c r="B172" s="61">
        <v>170</v>
      </c>
      <c r="C172" s="62" t="s">
        <v>277</v>
      </c>
      <c r="D172" s="62" t="s">
        <v>76</v>
      </c>
      <c r="E172" s="62" t="s">
        <v>106</v>
      </c>
      <c r="F172" s="58" t="s">
        <v>278</v>
      </c>
    </row>
    <row r="173" spans="1:6">
      <c r="A173" s="61">
        <v>1120</v>
      </c>
      <c r="B173" s="61">
        <v>171</v>
      </c>
      <c r="C173" s="62" t="s">
        <v>277</v>
      </c>
      <c r="D173" s="62" t="s">
        <v>76</v>
      </c>
      <c r="E173" s="62" t="s">
        <v>112</v>
      </c>
      <c r="F173" s="58" t="s">
        <v>279</v>
      </c>
    </row>
    <row r="174" spans="1:6">
      <c r="A174" s="61">
        <v>1119</v>
      </c>
      <c r="B174" s="61">
        <v>172</v>
      </c>
      <c r="C174" s="62" t="s">
        <v>277</v>
      </c>
      <c r="D174" s="62" t="s">
        <v>76</v>
      </c>
      <c r="E174" s="62" t="s">
        <v>112</v>
      </c>
      <c r="F174" s="58" t="s">
        <v>280</v>
      </c>
    </row>
    <row r="175" spans="1:6">
      <c r="A175" s="61">
        <v>1118</v>
      </c>
      <c r="B175" s="61">
        <v>173</v>
      </c>
      <c r="C175" s="62" t="s">
        <v>277</v>
      </c>
      <c r="D175" s="62" t="s">
        <v>71</v>
      </c>
      <c r="E175" s="62" t="s">
        <v>112</v>
      </c>
      <c r="F175" s="58" t="s">
        <v>281</v>
      </c>
    </row>
    <row r="176" spans="1:6">
      <c r="A176" s="61">
        <v>1117</v>
      </c>
      <c r="B176" s="61">
        <v>174</v>
      </c>
      <c r="C176" s="62" t="s">
        <v>277</v>
      </c>
      <c r="D176" s="62" t="s">
        <v>76</v>
      </c>
      <c r="E176" s="62" t="s">
        <v>112</v>
      </c>
      <c r="F176" s="58" t="s">
        <v>282</v>
      </c>
    </row>
    <row r="177" spans="1:6">
      <c r="A177" s="61">
        <v>1116</v>
      </c>
      <c r="B177" s="61">
        <v>175</v>
      </c>
      <c r="C177" s="62" t="s">
        <v>277</v>
      </c>
      <c r="D177" s="62" t="s">
        <v>76</v>
      </c>
      <c r="E177" s="62" t="s">
        <v>283</v>
      </c>
      <c r="F177" s="58" t="s">
        <v>284</v>
      </c>
    </row>
    <row r="178" spans="1:6">
      <c r="A178" s="61">
        <v>1115</v>
      </c>
      <c r="B178" s="61">
        <v>176</v>
      </c>
      <c r="C178" s="62" t="s">
        <v>277</v>
      </c>
      <c r="D178" s="62" t="s">
        <v>76</v>
      </c>
      <c r="E178" s="62" t="s">
        <v>96</v>
      </c>
      <c r="F178" s="58" t="s">
        <v>285</v>
      </c>
    </row>
    <row r="179" spans="1:6">
      <c r="A179" s="61">
        <v>1114</v>
      </c>
      <c r="B179" s="61">
        <v>177</v>
      </c>
      <c r="C179" s="62" t="s">
        <v>277</v>
      </c>
      <c r="D179" s="62" t="s">
        <v>76</v>
      </c>
      <c r="E179" s="62" t="s">
        <v>88</v>
      </c>
      <c r="F179" s="58" t="s">
        <v>286</v>
      </c>
    </row>
    <row r="180" spans="1:6">
      <c r="A180" s="61">
        <v>1113</v>
      </c>
      <c r="B180" s="61">
        <v>178</v>
      </c>
      <c r="C180" s="62" t="s">
        <v>277</v>
      </c>
      <c r="D180" s="62" t="s">
        <v>71</v>
      </c>
      <c r="E180" s="62" t="s">
        <v>112</v>
      </c>
      <c r="F180" s="58" t="s">
        <v>284</v>
      </c>
    </row>
    <row r="181" spans="1:6">
      <c r="A181" s="61">
        <v>1112</v>
      </c>
      <c r="B181" s="61">
        <v>179</v>
      </c>
      <c r="C181" s="62" t="s">
        <v>277</v>
      </c>
      <c r="D181" s="62" t="s">
        <v>71</v>
      </c>
      <c r="E181" s="62" t="s">
        <v>96</v>
      </c>
      <c r="F181" s="58" t="s">
        <v>287</v>
      </c>
    </row>
    <row r="182" spans="1:6">
      <c r="A182" s="61">
        <v>1111</v>
      </c>
      <c r="B182" s="61">
        <v>180</v>
      </c>
      <c r="C182" s="62" t="s">
        <v>277</v>
      </c>
      <c r="D182" s="62" t="s">
        <v>76</v>
      </c>
      <c r="E182" s="62" t="s">
        <v>96</v>
      </c>
      <c r="F182" s="58" t="s">
        <v>288</v>
      </c>
    </row>
    <row r="183" spans="1:6">
      <c r="A183" s="61">
        <v>1110</v>
      </c>
      <c r="B183" s="61">
        <v>181</v>
      </c>
      <c r="C183" s="62" t="s">
        <v>277</v>
      </c>
      <c r="D183" s="62" t="s">
        <v>71</v>
      </c>
      <c r="E183" s="62" t="s">
        <v>112</v>
      </c>
      <c r="F183" s="58" t="s">
        <v>289</v>
      </c>
    </row>
    <row r="184" spans="1:6">
      <c r="A184" s="61">
        <v>1109</v>
      </c>
      <c r="B184" s="61">
        <v>182</v>
      </c>
      <c r="C184" s="62" t="s">
        <v>277</v>
      </c>
      <c r="D184" s="62" t="s">
        <v>76</v>
      </c>
      <c r="E184" s="62" t="s">
        <v>88</v>
      </c>
      <c r="F184" s="58" t="s">
        <v>290</v>
      </c>
    </row>
    <row r="185" spans="1:6">
      <c r="A185" s="61">
        <v>1108</v>
      </c>
      <c r="B185" s="61">
        <v>183</v>
      </c>
      <c r="C185" s="62" t="s">
        <v>277</v>
      </c>
      <c r="D185" s="62" t="s">
        <v>71</v>
      </c>
      <c r="E185" s="62" t="s">
        <v>83</v>
      </c>
      <c r="F185" s="58" t="s">
        <v>291</v>
      </c>
    </row>
    <row r="186" spans="1:6">
      <c r="A186" s="61">
        <v>1107</v>
      </c>
      <c r="B186" s="61">
        <v>184</v>
      </c>
      <c r="C186" s="62" t="s">
        <v>277</v>
      </c>
      <c r="D186" s="62" t="s">
        <v>71</v>
      </c>
      <c r="E186" s="62" t="s">
        <v>112</v>
      </c>
      <c r="F186" s="58" t="s">
        <v>292</v>
      </c>
    </row>
    <row r="187" spans="1:6">
      <c r="A187" s="61">
        <v>1106</v>
      </c>
      <c r="B187" s="61">
        <v>185</v>
      </c>
      <c r="C187" s="62" t="s">
        <v>277</v>
      </c>
      <c r="D187" s="62" t="s">
        <v>76</v>
      </c>
      <c r="E187" s="62" t="s">
        <v>96</v>
      </c>
      <c r="F187" s="58" t="s">
        <v>293</v>
      </c>
    </row>
    <row r="188" spans="1:6">
      <c r="A188" s="61">
        <v>1105</v>
      </c>
      <c r="B188" s="61">
        <v>186</v>
      </c>
      <c r="C188" s="62" t="s">
        <v>277</v>
      </c>
      <c r="D188" s="62" t="s">
        <v>71</v>
      </c>
      <c r="E188" s="62" t="s">
        <v>112</v>
      </c>
      <c r="F188" s="58" t="s">
        <v>294</v>
      </c>
    </row>
    <row r="189" spans="1:6">
      <c r="A189" s="61">
        <v>1104</v>
      </c>
      <c r="B189" s="61">
        <v>187</v>
      </c>
      <c r="C189" s="62" t="s">
        <v>277</v>
      </c>
      <c r="D189" s="62" t="s">
        <v>71</v>
      </c>
      <c r="E189" s="62" t="s">
        <v>112</v>
      </c>
      <c r="F189" s="58" t="s">
        <v>295</v>
      </c>
    </row>
    <row r="190" spans="1:6">
      <c r="A190" s="61">
        <v>1103</v>
      </c>
      <c r="B190" s="61">
        <v>188</v>
      </c>
      <c r="C190" s="62" t="s">
        <v>277</v>
      </c>
      <c r="D190" s="62" t="s">
        <v>71</v>
      </c>
      <c r="E190" s="62" t="s">
        <v>96</v>
      </c>
      <c r="F190" s="58" t="s">
        <v>296</v>
      </c>
    </row>
    <row r="191" spans="1:6">
      <c r="A191" s="61">
        <v>1102</v>
      </c>
      <c r="B191" s="61">
        <v>189</v>
      </c>
      <c r="C191" s="62" t="s">
        <v>277</v>
      </c>
      <c r="D191" s="62" t="s">
        <v>71</v>
      </c>
      <c r="E191" s="62" t="s">
        <v>72</v>
      </c>
      <c r="F191" s="58" t="s">
        <v>297</v>
      </c>
    </row>
    <row r="192" spans="1:6">
      <c r="A192" s="61">
        <v>1101</v>
      </c>
      <c r="B192" s="61">
        <v>190</v>
      </c>
      <c r="C192" s="62" t="s">
        <v>277</v>
      </c>
      <c r="D192" s="62" t="s">
        <v>71</v>
      </c>
      <c r="E192" s="62" t="s">
        <v>96</v>
      </c>
      <c r="F192" s="58" t="s">
        <v>298</v>
      </c>
    </row>
    <row r="193" spans="1:6">
      <c r="A193" s="61">
        <v>1100</v>
      </c>
      <c r="B193" s="61">
        <v>191</v>
      </c>
      <c r="C193" s="62" t="s">
        <v>277</v>
      </c>
      <c r="D193" s="62" t="s">
        <v>76</v>
      </c>
      <c r="E193" s="62" t="s">
        <v>96</v>
      </c>
      <c r="F193" s="58" t="s">
        <v>299</v>
      </c>
    </row>
    <row r="194" spans="1:6">
      <c r="A194" s="61">
        <v>1099</v>
      </c>
      <c r="B194" s="61">
        <v>192</v>
      </c>
      <c r="C194" s="62" t="s">
        <v>277</v>
      </c>
      <c r="D194" s="62" t="s">
        <v>71</v>
      </c>
      <c r="E194" s="62" t="s">
        <v>96</v>
      </c>
      <c r="F194" s="58" t="s">
        <v>300</v>
      </c>
    </row>
    <row r="195" spans="1:6">
      <c r="A195" s="61">
        <v>1098</v>
      </c>
      <c r="B195" s="61">
        <v>193</v>
      </c>
      <c r="C195" s="62" t="s">
        <v>277</v>
      </c>
      <c r="D195" s="62" t="s">
        <v>76</v>
      </c>
      <c r="E195" s="62" t="s">
        <v>112</v>
      </c>
      <c r="F195" s="58" t="s">
        <v>301</v>
      </c>
    </row>
    <row r="196" spans="1:6">
      <c r="A196" s="61">
        <v>1097</v>
      </c>
      <c r="B196" s="61">
        <v>194</v>
      </c>
      <c r="C196" s="62" t="s">
        <v>277</v>
      </c>
      <c r="D196" s="62" t="s">
        <v>71</v>
      </c>
      <c r="E196" s="62" t="s">
        <v>96</v>
      </c>
      <c r="F196" s="58" t="s">
        <v>302</v>
      </c>
    </row>
    <row r="197" spans="1:6">
      <c r="A197" s="61">
        <v>1096</v>
      </c>
      <c r="B197" s="61">
        <v>195</v>
      </c>
      <c r="C197" s="62" t="s">
        <v>277</v>
      </c>
      <c r="D197" s="62" t="s">
        <v>71</v>
      </c>
      <c r="E197" s="62" t="s">
        <v>96</v>
      </c>
      <c r="F197" s="58" t="s">
        <v>303</v>
      </c>
    </row>
    <row r="198" spans="1:6">
      <c r="A198" s="61">
        <v>1095</v>
      </c>
      <c r="B198" s="61">
        <v>196</v>
      </c>
      <c r="C198" s="62" t="s">
        <v>304</v>
      </c>
      <c r="D198" s="62" t="s">
        <v>76</v>
      </c>
      <c r="E198" s="62" t="s">
        <v>72</v>
      </c>
      <c r="F198" s="58" t="s">
        <v>305</v>
      </c>
    </row>
    <row r="199" spans="1:6" ht="39.5">
      <c r="A199" s="61">
        <v>1094</v>
      </c>
      <c r="B199" s="61">
        <v>197</v>
      </c>
      <c r="C199" s="62" t="s">
        <v>304</v>
      </c>
      <c r="D199" s="62" t="s">
        <v>76</v>
      </c>
      <c r="E199" s="62" t="s">
        <v>88</v>
      </c>
      <c r="F199" s="58" t="s">
        <v>306</v>
      </c>
    </row>
    <row r="200" spans="1:6">
      <c r="A200" s="61">
        <v>1093</v>
      </c>
      <c r="B200" s="61">
        <v>198</v>
      </c>
      <c r="C200" s="62" t="s">
        <v>304</v>
      </c>
      <c r="D200" s="62" t="s">
        <v>71</v>
      </c>
      <c r="E200" s="62" t="s">
        <v>96</v>
      </c>
      <c r="F200" s="58" t="s">
        <v>307</v>
      </c>
    </row>
    <row r="201" spans="1:6">
      <c r="A201" s="61">
        <v>1092</v>
      </c>
      <c r="B201" s="61">
        <v>199</v>
      </c>
      <c r="C201" s="62" t="s">
        <v>304</v>
      </c>
      <c r="D201" s="62" t="s">
        <v>76</v>
      </c>
      <c r="E201" s="62" t="s">
        <v>96</v>
      </c>
      <c r="F201" s="58" t="s">
        <v>308</v>
      </c>
    </row>
    <row r="202" spans="1:6">
      <c r="A202" s="61">
        <v>1091</v>
      </c>
      <c r="B202" s="61">
        <v>200</v>
      </c>
      <c r="C202" s="62" t="s">
        <v>304</v>
      </c>
      <c r="D202" s="62" t="s">
        <v>71</v>
      </c>
      <c r="E202" s="62" t="s">
        <v>96</v>
      </c>
      <c r="F202" s="58" t="s">
        <v>309</v>
      </c>
    </row>
    <row r="203" spans="1:6">
      <c r="A203" s="61">
        <v>1090</v>
      </c>
      <c r="B203" s="61">
        <v>201</v>
      </c>
      <c r="C203" s="62" t="s">
        <v>304</v>
      </c>
      <c r="D203" s="62" t="s">
        <v>71</v>
      </c>
      <c r="E203" s="62" t="s">
        <v>112</v>
      </c>
      <c r="F203" s="58" t="s">
        <v>310</v>
      </c>
    </row>
    <row r="204" spans="1:6">
      <c r="A204" s="61">
        <v>1089</v>
      </c>
      <c r="B204" s="61">
        <v>202</v>
      </c>
      <c r="C204" s="62" t="s">
        <v>304</v>
      </c>
      <c r="D204" s="62" t="s">
        <v>71</v>
      </c>
      <c r="E204" s="62" t="s">
        <v>88</v>
      </c>
      <c r="F204" s="58" t="s">
        <v>311</v>
      </c>
    </row>
    <row r="205" spans="1:6">
      <c r="A205" s="61">
        <v>1088</v>
      </c>
      <c r="B205" s="61">
        <v>203</v>
      </c>
      <c r="C205" s="62" t="s">
        <v>304</v>
      </c>
      <c r="D205" s="62" t="s">
        <v>76</v>
      </c>
      <c r="E205" s="62" t="s">
        <v>112</v>
      </c>
      <c r="F205" s="58" t="s">
        <v>312</v>
      </c>
    </row>
    <row r="206" spans="1:6">
      <c r="A206" s="61">
        <v>1087</v>
      </c>
      <c r="B206" s="61">
        <v>204</v>
      </c>
      <c r="C206" s="62" t="s">
        <v>304</v>
      </c>
      <c r="D206" s="62" t="s">
        <v>71</v>
      </c>
      <c r="E206" s="62" t="s">
        <v>96</v>
      </c>
      <c r="F206" s="58" t="s">
        <v>313</v>
      </c>
    </row>
    <row r="207" spans="1:6">
      <c r="A207" s="61">
        <v>1086</v>
      </c>
      <c r="B207" s="61">
        <v>205</v>
      </c>
      <c r="C207" s="62" t="s">
        <v>304</v>
      </c>
      <c r="D207" s="62" t="s">
        <v>71</v>
      </c>
      <c r="E207" s="62" t="s">
        <v>283</v>
      </c>
      <c r="F207" s="58" t="s">
        <v>314</v>
      </c>
    </row>
    <row r="208" spans="1:6">
      <c r="A208" s="61">
        <v>1085</v>
      </c>
      <c r="B208" s="61">
        <v>206</v>
      </c>
      <c r="C208" s="62" t="s">
        <v>304</v>
      </c>
      <c r="D208" s="62" t="s">
        <v>71</v>
      </c>
      <c r="E208" s="62" t="s">
        <v>96</v>
      </c>
      <c r="F208" s="58" t="s">
        <v>313</v>
      </c>
    </row>
    <row r="209" spans="1:6">
      <c r="A209" s="61">
        <v>1084</v>
      </c>
      <c r="B209" s="61">
        <v>207</v>
      </c>
      <c r="C209" s="62" t="s">
        <v>304</v>
      </c>
      <c r="D209" s="62" t="s">
        <v>71</v>
      </c>
      <c r="E209" s="62" t="s">
        <v>96</v>
      </c>
      <c r="F209" s="58" t="s">
        <v>315</v>
      </c>
    </row>
    <row r="210" spans="1:6">
      <c r="A210" s="61">
        <v>1083</v>
      </c>
      <c r="B210" s="61">
        <v>208</v>
      </c>
      <c r="C210" s="62" t="s">
        <v>304</v>
      </c>
      <c r="D210" s="62" t="s">
        <v>71</v>
      </c>
      <c r="E210" s="62" t="s">
        <v>112</v>
      </c>
      <c r="F210" s="58" t="s">
        <v>316</v>
      </c>
    </row>
    <row r="211" spans="1:6">
      <c r="A211" s="61">
        <v>1082</v>
      </c>
      <c r="B211" s="61">
        <v>209</v>
      </c>
      <c r="C211" s="62" t="s">
        <v>304</v>
      </c>
      <c r="D211" s="62" t="s">
        <v>71</v>
      </c>
      <c r="E211" s="62" t="s">
        <v>106</v>
      </c>
      <c r="F211" s="58" t="s">
        <v>317</v>
      </c>
    </row>
    <row r="212" spans="1:6">
      <c r="A212" s="61">
        <v>1081</v>
      </c>
      <c r="B212" s="61">
        <v>210</v>
      </c>
      <c r="C212" s="62" t="s">
        <v>304</v>
      </c>
      <c r="D212" s="62" t="s">
        <v>71</v>
      </c>
      <c r="E212" s="62" t="s">
        <v>96</v>
      </c>
      <c r="F212" s="58" t="s">
        <v>318</v>
      </c>
    </row>
    <row r="213" spans="1:6">
      <c r="A213" s="61">
        <v>1080</v>
      </c>
      <c r="B213" s="61">
        <v>211</v>
      </c>
      <c r="C213" s="62" t="s">
        <v>304</v>
      </c>
      <c r="D213" s="62" t="s">
        <v>76</v>
      </c>
      <c r="E213" s="62" t="s">
        <v>88</v>
      </c>
      <c r="F213" s="58" t="s">
        <v>319</v>
      </c>
    </row>
    <row r="214" spans="1:6">
      <c r="A214" s="61">
        <v>1079</v>
      </c>
      <c r="B214" s="61">
        <v>212</v>
      </c>
      <c r="C214" s="62" t="s">
        <v>304</v>
      </c>
      <c r="D214" s="62" t="s">
        <v>71</v>
      </c>
      <c r="E214" s="62" t="s">
        <v>112</v>
      </c>
      <c r="F214" s="58" t="s">
        <v>320</v>
      </c>
    </row>
    <row r="215" spans="1:6">
      <c r="A215" s="61">
        <v>1078</v>
      </c>
      <c r="B215" s="61">
        <v>213</v>
      </c>
      <c r="C215" s="62" t="s">
        <v>304</v>
      </c>
      <c r="D215" s="62" t="s">
        <v>76</v>
      </c>
      <c r="E215" s="62" t="s">
        <v>96</v>
      </c>
      <c r="F215" s="58" t="s">
        <v>321</v>
      </c>
    </row>
    <row r="216" spans="1:6">
      <c r="A216" s="61">
        <v>1077</v>
      </c>
      <c r="B216" s="61">
        <v>214</v>
      </c>
      <c r="C216" s="62" t="s">
        <v>304</v>
      </c>
      <c r="D216" s="62" t="s">
        <v>76</v>
      </c>
      <c r="E216" s="62" t="s">
        <v>96</v>
      </c>
      <c r="F216" s="58" t="s">
        <v>322</v>
      </c>
    </row>
    <row r="217" spans="1:6">
      <c r="A217" s="61">
        <v>1076</v>
      </c>
      <c r="B217" s="61">
        <v>215</v>
      </c>
      <c r="C217" s="62" t="s">
        <v>304</v>
      </c>
      <c r="D217" s="62" t="s">
        <v>71</v>
      </c>
      <c r="E217" s="62" t="s">
        <v>125</v>
      </c>
      <c r="F217" s="58" t="s">
        <v>323</v>
      </c>
    </row>
    <row r="218" spans="1:6">
      <c r="A218" s="61">
        <v>1075</v>
      </c>
      <c r="B218" s="61">
        <v>216</v>
      </c>
      <c r="C218" s="62" t="s">
        <v>304</v>
      </c>
      <c r="D218" s="62" t="s">
        <v>76</v>
      </c>
      <c r="E218" s="62" t="s">
        <v>112</v>
      </c>
      <c r="F218" s="58" t="s">
        <v>324</v>
      </c>
    </row>
    <row r="219" spans="1:6">
      <c r="A219" s="61">
        <v>1074</v>
      </c>
      <c r="B219" s="61">
        <v>217</v>
      </c>
      <c r="C219" s="62" t="s">
        <v>325</v>
      </c>
      <c r="D219" s="62" t="s">
        <v>76</v>
      </c>
      <c r="E219" s="62" t="s">
        <v>125</v>
      </c>
      <c r="F219" s="58" t="s">
        <v>326</v>
      </c>
    </row>
    <row r="220" spans="1:6">
      <c r="A220" s="61">
        <v>1073</v>
      </c>
      <c r="B220" s="61">
        <v>218</v>
      </c>
      <c r="C220" s="62" t="s">
        <v>325</v>
      </c>
      <c r="D220" s="62" t="s">
        <v>71</v>
      </c>
      <c r="E220" s="62" t="s">
        <v>96</v>
      </c>
      <c r="F220" s="58" t="s">
        <v>327</v>
      </c>
    </row>
    <row r="221" spans="1:6">
      <c r="A221" s="61">
        <v>1072</v>
      </c>
      <c r="B221" s="61">
        <v>219</v>
      </c>
      <c r="C221" s="62" t="s">
        <v>325</v>
      </c>
      <c r="D221" s="62" t="s">
        <v>76</v>
      </c>
      <c r="E221" s="62" t="s">
        <v>96</v>
      </c>
      <c r="F221" s="58" t="s">
        <v>328</v>
      </c>
    </row>
    <row r="222" spans="1:6">
      <c r="A222" s="61">
        <v>1071</v>
      </c>
      <c r="B222" s="61">
        <v>220</v>
      </c>
      <c r="C222" s="62" t="s">
        <v>325</v>
      </c>
      <c r="D222" s="62" t="s">
        <v>71</v>
      </c>
      <c r="E222" s="62" t="s">
        <v>112</v>
      </c>
      <c r="F222" s="58" t="s">
        <v>329</v>
      </c>
    </row>
    <row r="223" spans="1:6">
      <c r="A223" s="61">
        <v>1070</v>
      </c>
      <c r="B223" s="61">
        <v>221</v>
      </c>
      <c r="C223" s="62" t="s">
        <v>325</v>
      </c>
      <c r="D223" s="62" t="s">
        <v>76</v>
      </c>
      <c r="E223" s="62" t="s">
        <v>96</v>
      </c>
      <c r="F223" s="58" t="s">
        <v>330</v>
      </c>
    </row>
    <row r="224" spans="1:6">
      <c r="A224" s="61">
        <v>1069</v>
      </c>
      <c r="B224" s="61">
        <v>222</v>
      </c>
      <c r="C224" s="62" t="s">
        <v>325</v>
      </c>
      <c r="D224" s="62" t="s">
        <v>71</v>
      </c>
      <c r="E224" s="62" t="s">
        <v>96</v>
      </c>
      <c r="F224" s="58" t="s">
        <v>331</v>
      </c>
    </row>
    <row r="225" spans="1:6">
      <c r="A225" s="61">
        <v>1068</v>
      </c>
      <c r="B225" s="61">
        <v>223</v>
      </c>
      <c r="C225" s="62" t="s">
        <v>325</v>
      </c>
      <c r="D225" s="62" t="s">
        <v>71</v>
      </c>
      <c r="E225" s="62" t="s">
        <v>96</v>
      </c>
      <c r="F225" s="58" t="s">
        <v>332</v>
      </c>
    </row>
    <row r="226" spans="1:6">
      <c r="A226" s="61">
        <v>1067</v>
      </c>
      <c r="B226" s="61">
        <v>224</v>
      </c>
      <c r="C226" s="62" t="s">
        <v>325</v>
      </c>
      <c r="D226" s="62" t="s">
        <v>71</v>
      </c>
      <c r="E226" s="62" t="s">
        <v>96</v>
      </c>
      <c r="F226" s="58" t="s">
        <v>333</v>
      </c>
    </row>
    <row r="227" spans="1:6">
      <c r="A227" s="61">
        <v>1066</v>
      </c>
      <c r="B227" s="61">
        <v>225</v>
      </c>
      <c r="C227" s="62" t="s">
        <v>325</v>
      </c>
      <c r="D227" s="62" t="s">
        <v>76</v>
      </c>
      <c r="E227" s="62" t="s">
        <v>96</v>
      </c>
      <c r="F227" s="58" t="s">
        <v>334</v>
      </c>
    </row>
    <row r="228" spans="1:6">
      <c r="A228" s="61">
        <v>1065</v>
      </c>
      <c r="B228" s="61">
        <v>226</v>
      </c>
      <c r="C228" s="62" t="s">
        <v>325</v>
      </c>
      <c r="D228" s="62" t="s">
        <v>76</v>
      </c>
      <c r="E228" s="62" t="s">
        <v>106</v>
      </c>
      <c r="F228" s="58" t="s">
        <v>335</v>
      </c>
    </row>
    <row r="229" spans="1:6">
      <c r="A229" s="61">
        <v>1064</v>
      </c>
      <c r="B229" s="61">
        <v>227</v>
      </c>
      <c r="C229" s="62" t="s">
        <v>325</v>
      </c>
      <c r="D229" s="62" t="s">
        <v>71</v>
      </c>
      <c r="E229" s="62" t="s">
        <v>112</v>
      </c>
      <c r="F229" s="58" t="s">
        <v>336</v>
      </c>
    </row>
    <row r="230" spans="1:6">
      <c r="A230" s="61">
        <v>1063</v>
      </c>
      <c r="B230" s="61">
        <v>228</v>
      </c>
      <c r="C230" s="62" t="s">
        <v>325</v>
      </c>
      <c r="D230" s="62" t="s">
        <v>71</v>
      </c>
      <c r="E230" s="62" t="s">
        <v>96</v>
      </c>
      <c r="F230" s="58" t="s">
        <v>337</v>
      </c>
    </row>
    <row r="231" spans="1:6">
      <c r="A231" s="61">
        <v>1062</v>
      </c>
      <c r="B231" s="61">
        <v>229</v>
      </c>
      <c r="C231" s="62" t="s">
        <v>325</v>
      </c>
      <c r="D231" s="62" t="s">
        <v>76</v>
      </c>
      <c r="E231" s="62" t="s">
        <v>112</v>
      </c>
      <c r="F231" s="58" t="s">
        <v>338</v>
      </c>
    </row>
    <row r="232" spans="1:6">
      <c r="A232" s="61">
        <v>1061</v>
      </c>
      <c r="B232" s="61">
        <v>230</v>
      </c>
      <c r="C232" s="62" t="s">
        <v>325</v>
      </c>
      <c r="D232" s="62" t="s">
        <v>71</v>
      </c>
      <c r="E232" s="62" t="s">
        <v>125</v>
      </c>
      <c r="F232" s="58" t="s">
        <v>339</v>
      </c>
    </row>
    <row r="233" spans="1:6">
      <c r="A233" s="61">
        <v>1060</v>
      </c>
      <c r="B233" s="61">
        <v>231</v>
      </c>
      <c r="C233" s="62" t="s">
        <v>325</v>
      </c>
      <c r="D233" s="62" t="s">
        <v>71</v>
      </c>
      <c r="E233" s="62" t="s">
        <v>125</v>
      </c>
      <c r="F233" s="58" t="s">
        <v>340</v>
      </c>
    </row>
    <row r="234" spans="1:6">
      <c r="A234" s="61">
        <v>1059</v>
      </c>
      <c r="B234" s="61">
        <v>232</v>
      </c>
      <c r="C234" s="62" t="s">
        <v>325</v>
      </c>
      <c r="D234" s="62" t="s">
        <v>71</v>
      </c>
      <c r="E234" s="62" t="s">
        <v>96</v>
      </c>
      <c r="F234" s="58" t="s">
        <v>341</v>
      </c>
    </row>
    <row r="235" spans="1:6">
      <c r="A235" s="61">
        <v>1058</v>
      </c>
      <c r="B235" s="61">
        <v>233</v>
      </c>
      <c r="C235" s="62" t="s">
        <v>325</v>
      </c>
      <c r="D235" s="62" t="s">
        <v>71</v>
      </c>
      <c r="E235" s="62" t="s">
        <v>96</v>
      </c>
      <c r="F235" s="58" t="s">
        <v>342</v>
      </c>
    </row>
    <row r="236" spans="1:6">
      <c r="A236" s="61">
        <v>1057</v>
      </c>
      <c r="B236" s="61">
        <v>234</v>
      </c>
      <c r="C236" s="62" t="s">
        <v>325</v>
      </c>
      <c r="D236" s="62" t="s">
        <v>71</v>
      </c>
      <c r="E236" s="62" t="s">
        <v>96</v>
      </c>
      <c r="F236" s="58" t="s">
        <v>343</v>
      </c>
    </row>
    <row r="237" spans="1:6">
      <c r="A237" s="61">
        <v>1056</v>
      </c>
      <c r="B237" s="61">
        <v>235</v>
      </c>
      <c r="C237" s="62" t="s">
        <v>325</v>
      </c>
      <c r="D237" s="62" t="s">
        <v>76</v>
      </c>
      <c r="E237" s="62" t="s">
        <v>96</v>
      </c>
      <c r="F237" s="58" t="s">
        <v>344</v>
      </c>
    </row>
    <row r="238" spans="1:6">
      <c r="A238" s="61">
        <v>1055</v>
      </c>
      <c r="B238" s="61">
        <v>236</v>
      </c>
      <c r="C238" s="62" t="s">
        <v>345</v>
      </c>
      <c r="D238" s="62" t="s">
        <v>71</v>
      </c>
      <c r="E238" s="62" t="s">
        <v>96</v>
      </c>
      <c r="F238" s="58" t="s">
        <v>346</v>
      </c>
    </row>
    <row r="239" spans="1:6" ht="26.5">
      <c r="A239" s="61">
        <v>1054</v>
      </c>
      <c r="B239" s="61">
        <v>237</v>
      </c>
      <c r="C239" s="62" t="s">
        <v>345</v>
      </c>
      <c r="D239" s="62" t="s">
        <v>76</v>
      </c>
      <c r="E239" s="62" t="s">
        <v>72</v>
      </c>
      <c r="F239" s="58" t="s">
        <v>347</v>
      </c>
    </row>
    <row r="240" spans="1:6">
      <c r="A240" s="61">
        <v>1053</v>
      </c>
      <c r="B240" s="61">
        <v>238</v>
      </c>
      <c r="C240" s="62" t="s">
        <v>345</v>
      </c>
      <c r="D240" s="62" t="s">
        <v>76</v>
      </c>
      <c r="E240" s="62" t="s">
        <v>112</v>
      </c>
      <c r="F240" s="58" t="s">
        <v>348</v>
      </c>
    </row>
    <row r="241" spans="1:6">
      <c r="A241" s="61">
        <v>1052</v>
      </c>
      <c r="B241" s="61">
        <v>239</v>
      </c>
      <c r="C241" s="62" t="s">
        <v>345</v>
      </c>
      <c r="D241" s="62" t="s">
        <v>71</v>
      </c>
      <c r="E241" s="62" t="s">
        <v>96</v>
      </c>
      <c r="F241" s="58" t="s">
        <v>349</v>
      </c>
    </row>
    <row r="242" spans="1:6">
      <c r="A242" s="61">
        <v>1051</v>
      </c>
      <c r="B242" s="61">
        <v>240</v>
      </c>
      <c r="C242" s="62" t="s">
        <v>345</v>
      </c>
      <c r="D242" s="62" t="s">
        <v>71</v>
      </c>
      <c r="E242" s="62" t="s">
        <v>112</v>
      </c>
      <c r="F242" s="58" t="s">
        <v>350</v>
      </c>
    </row>
    <row r="243" spans="1:6">
      <c r="A243" s="61">
        <v>1050</v>
      </c>
      <c r="B243" s="61">
        <v>241</v>
      </c>
      <c r="C243" s="62" t="s">
        <v>345</v>
      </c>
      <c r="D243" s="62" t="s">
        <v>71</v>
      </c>
      <c r="E243" s="62" t="s">
        <v>88</v>
      </c>
      <c r="F243" s="58" t="s">
        <v>351</v>
      </c>
    </row>
    <row r="244" spans="1:6">
      <c r="A244" s="61">
        <v>1049</v>
      </c>
      <c r="B244" s="61">
        <v>242</v>
      </c>
      <c r="C244" s="62" t="s">
        <v>345</v>
      </c>
      <c r="D244" s="62" t="s">
        <v>76</v>
      </c>
      <c r="E244" s="62" t="s">
        <v>96</v>
      </c>
      <c r="F244" s="58" t="s">
        <v>352</v>
      </c>
    </row>
    <row r="245" spans="1:6">
      <c r="A245" s="61">
        <v>1048</v>
      </c>
      <c r="B245" s="61">
        <v>243</v>
      </c>
      <c r="C245" s="62" t="s">
        <v>345</v>
      </c>
      <c r="D245" s="62" t="s">
        <v>71</v>
      </c>
      <c r="E245" s="62" t="s">
        <v>96</v>
      </c>
      <c r="F245" s="58" t="s">
        <v>353</v>
      </c>
    </row>
    <row r="246" spans="1:6">
      <c r="A246" s="61">
        <v>1047</v>
      </c>
      <c r="B246" s="61">
        <v>244</v>
      </c>
      <c r="C246" s="62" t="s">
        <v>345</v>
      </c>
      <c r="D246" s="62" t="s">
        <v>76</v>
      </c>
      <c r="E246" s="62" t="s">
        <v>112</v>
      </c>
      <c r="F246" s="58" t="s">
        <v>354</v>
      </c>
    </row>
    <row r="247" spans="1:6">
      <c r="A247" s="61">
        <v>1046</v>
      </c>
      <c r="B247" s="61">
        <v>245</v>
      </c>
      <c r="C247" s="62" t="s">
        <v>345</v>
      </c>
      <c r="D247" s="62" t="s">
        <v>71</v>
      </c>
      <c r="E247" s="62" t="s">
        <v>96</v>
      </c>
      <c r="F247" s="58" t="s">
        <v>355</v>
      </c>
    </row>
    <row r="248" spans="1:6">
      <c r="A248" s="61">
        <v>1045</v>
      </c>
      <c r="B248" s="61">
        <v>246</v>
      </c>
      <c r="C248" s="62" t="s">
        <v>345</v>
      </c>
      <c r="D248" s="62" t="s">
        <v>76</v>
      </c>
      <c r="E248" s="62" t="s">
        <v>106</v>
      </c>
      <c r="F248" s="58" t="s">
        <v>356</v>
      </c>
    </row>
    <row r="249" spans="1:6">
      <c r="A249" s="61">
        <v>1044</v>
      </c>
      <c r="B249" s="61">
        <v>247</v>
      </c>
      <c r="C249" s="62" t="s">
        <v>345</v>
      </c>
      <c r="D249" s="62" t="s">
        <v>71</v>
      </c>
      <c r="E249" s="62" t="s">
        <v>88</v>
      </c>
      <c r="F249" s="58" t="s">
        <v>357</v>
      </c>
    </row>
    <row r="250" spans="1:6" ht="26.5">
      <c r="A250" s="61">
        <v>1043</v>
      </c>
      <c r="B250" s="61">
        <v>248</v>
      </c>
      <c r="C250" s="62" t="s">
        <v>345</v>
      </c>
      <c r="D250" s="62" t="s">
        <v>76</v>
      </c>
      <c r="E250" s="62" t="s">
        <v>96</v>
      </c>
      <c r="F250" s="58" t="s">
        <v>358</v>
      </c>
    </row>
    <row r="251" spans="1:6">
      <c r="A251" s="61">
        <v>1042</v>
      </c>
      <c r="B251" s="61">
        <v>249</v>
      </c>
      <c r="C251" s="62" t="s">
        <v>345</v>
      </c>
      <c r="D251" s="62" t="s">
        <v>76</v>
      </c>
      <c r="E251" s="62" t="s">
        <v>106</v>
      </c>
      <c r="F251" s="58" t="s">
        <v>359</v>
      </c>
    </row>
    <row r="252" spans="1:6">
      <c r="A252" s="61">
        <v>1041</v>
      </c>
      <c r="B252" s="61">
        <v>250</v>
      </c>
      <c r="C252" s="62" t="s">
        <v>345</v>
      </c>
      <c r="D252" s="62" t="s">
        <v>71</v>
      </c>
      <c r="E252" s="62" t="s">
        <v>112</v>
      </c>
      <c r="F252" s="58" t="s">
        <v>360</v>
      </c>
    </row>
    <row r="253" spans="1:6">
      <c r="A253" s="61">
        <v>1040</v>
      </c>
      <c r="B253" s="61">
        <v>251</v>
      </c>
      <c r="C253" s="62" t="s">
        <v>345</v>
      </c>
      <c r="D253" s="62" t="s">
        <v>76</v>
      </c>
      <c r="E253" s="62" t="s">
        <v>106</v>
      </c>
      <c r="F253" s="58" t="s">
        <v>361</v>
      </c>
    </row>
    <row r="254" spans="1:6">
      <c r="A254" s="61">
        <v>1039</v>
      </c>
      <c r="B254" s="61">
        <v>252</v>
      </c>
      <c r="C254" s="62" t="s">
        <v>345</v>
      </c>
      <c r="D254" s="62" t="s">
        <v>76</v>
      </c>
      <c r="E254" s="62" t="s">
        <v>96</v>
      </c>
      <c r="F254" s="58" t="s">
        <v>362</v>
      </c>
    </row>
    <row r="255" spans="1:6">
      <c r="A255" s="61">
        <v>1038</v>
      </c>
      <c r="B255" s="61">
        <v>253</v>
      </c>
      <c r="C255" s="62" t="s">
        <v>363</v>
      </c>
      <c r="D255" s="62" t="s">
        <v>71</v>
      </c>
      <c r="E255" s="62" t="s">
        <v>72</v>
      </c>
      <c r="F255" s="58" t="s">
        <v>364</v>
      </c>
    </row>
    <row r="256" spans="1:6">
      <c r="A256" s="61">
        <v>1037</v>
      </c>
      <c r="B256" s="61">
        <v>254</v>
      </c>
      <c r="C256" s="62" t="s">
        <v>363</v>
      </c>
      <c r="D256" s="62" t="s">
        <v>76</v>
      </c>
      <c r="E256" s="62" t="s">
        <v>96</v>
      </c>
      <c r="F256" s="58" t="s">
        <v>365</v>
      </c>
    </row>
    <row r="257" spans="1:6">
      <c r="A257" s="61">
        <v>1036</v>
      </c>
      <c r="B257" s="61">
        <v>255</v>
      </c>
      <c r="C257" s="62" t="s">
        <v>363</v>
      </c>
      <c r="D257" s="62" t="s">
        <v>76</v>
      </c>
      <c r="E257" s="62" t="s">
        <v>112</v>
      </c>
      <c r="F257" s="58" t="s">
        <v>366</v>
      </c>
    </row>
    <row r="258" spans="1:6">
      <c r="A258" s="61">
        <v>1035</v>
      </c>
      <c r="B258" s="61">
        <v>256</v>
      </c>
      <c r="C258" s="62" t="s">
        <v>363</v>
      </c>
      <c r="D258" s="62" t="s">
        <v>76</v>
      </c>
      <c r="E258" s="62" t="s">
        <v>112</v>
      </c>
      <c r="F258" s="58" t="s">
        <v>367</v>
      </c>
    </row>
    <row r="259" spans="1:6">
      <c r="A259" s="61">
        <v>1034</v>
      </c>
      <c r="B259" s="61">
        <v>257</v>
      </c>
      <c r="C259" s="62" t="s">
        <v>363</v>
      </c>
      <c r="D259" s="62" t="s">
        <v>76</v>
      </c>
      <c r="E259" s="62" t="s">
        <v>96</v>
      </c>
      <c r="F259" s="58" t="s">
        <v>368</v>
      </c>
    </row>
    <row r="260" spans="1:6">
      <c r="A260" s="61">
        <v>1033</v>
      </c>
      <c r="B260" s="61">
        <v>258</v>
      </c>
      <c r="C260" s="62" t="s">
        <v>363</v>
      </c>
      <c r="D260" s="62" t="s">
        <v>71</v>
      </c>
      <c r="E260" s="62" t="s">
        <v>96</v>
      </c>
      <c r="F260" s="58" t="s">
        <v>369</v>
      </c>
    </row>
    <row r="261" spans="1:6">
      <c r="A261" s="61">
        <v>1032</v>
      </c>
      <c r="B261" s="61">
        <v>259</v>
      </c>
      <c r="C261" s="62" t="s">
        <v>363</v>
      </c>
      <c r="D261" s="62" t="s">
        <v>71</v>
      </c>
      <c r="E261" s="62" t="s">
        <v>106</v>
      </c>
      <c r="F261" s="58" t="s">
        <v>370</v>
      </c>
    </row>
    <row r="262" spans="1:6">
      <c r="A262" s="61">
        <v>1031</v>
      </c>
      <c r="B262" s="61">
        <v>260</v>
      </c>
      <c r="C262" s="62" t="s">
        <v>363</v>
      </c>
      <c r="D262" s="62" t="s">
        <v>76</v>
      </c>
      <c r="E262" s="62" t="s">
        <v>88</v>
      </c>
      <c r="F262" s="58" t="s">
        <v>371</v>
      </c>
    </row>
    <row r="263" spans="1:6">
      <c r="A263" s="61">
        <v>1030</v>
      </c>
      <c r="B263" s="61">
        <v>261</v>
      </c>
      <c r="C263" s="62" t="s">
        <v>363</v>
      </c>
      <c r="D263" s="62" t="s">
        <v>71</v>
      </c>
      <c r="E263" s="62" t="s">
        <v>106</v>
      </c>
      <c r="F263" s="58" t="s">
        <v>372</v>
      </c>
    </row>
    <row r="264" spans="1:6">
      <c r="A264" s="61">
        <v>1029</v>
      </c>
      <c r="B264" s="61">
        <v>262</v>
      </c>
      <c r="C264" s="62" t="s">
        <v>363</v>
      </c>
      <c r="D264" s="62" t="s">
        <v>76</v>
      </c>
      <c r="E264" s="62" t="s">
        <v>112</v>
      </c>
      <c r="F264" s="58" t="s">
        <v>373</v>
      </c>
    </row>
    <row r="265" spans="1:6">
      <c r="A265" s="61">
        <v>1028</v>
      </c>
      <c r="B265" s="61">
        <v>263</v>
      </c>
      <c r="C265" s="62" t="s">
        <v>363</v>
      </c>
      <c r="D265" s="62" t="s">
        <v>76</v>
      </c>
      <c r="E265" s="62" t="s">
        <v>112</v>
      </c>
      <c r="F265" s="58" t="s">
        <v>374</v>
      </c>
    </row>
    <row r="266" spans="1:6">
      <c r="A266" s="61">
        <v>1027</v>
      </c>
      <c r="B266" s="61">
        <v>264</v>
      </c>
      <c r="C266" s="62" t="s">
        <v>363</v>
      </c>
      <c r="D266" s="62" t="s">
        <v>71</v>
      </c>
      <c r="E266" s="62" t="s">
        <v>72</v>
      </c>
      <c r="F266" s="58" t="s">
        <v>375</v>
      </c>
    </row>
    <row r="267" spans="1:6">
      <c r="A267" s="61">
        <v>1026</v>
      </c>
      <c r="B267" s="61">
        <v>265</v>
      </c>
      <c r="C267" s="62" t="s">
        <v>363</v>
      </c>
      <c r="D267" s="62" t="s">
        <v>71</v>
      </c>
      <c r="E267" s="62" t="s">
        <v>125</v>
      </c>
      <c r="F267" s="58" t="s">
        <v>376</v>
      </c>
    </row>
    <row r="268" spans="1:6">
      <c r="A268" s="61">
        <v>1025</v>
      </c>
      <c r="B268" s="61">
        <v>266</v>
      </c>
      <c r="C268" s="62" t="s">
        <v>363</v>
      </c>
      <c r="D268" s="62" t="s">
        <v>76</v>
      </c>
      <c r="E268" s="62" t="s">
        <v>112</v>
      </c>
      <c r="F268" s="58" t="s">
        <v>377</v>
      </c>
    </row>
    <row r="269" spans="1:6">
      <c r="A269" s="61">
        <v>1024</v>
      </c>
      <c r="B269" s="61">
        <v>267</v>
      </c>
      <c r="C269" s="62" t="s">
        <v>363</v>
      </c>
      <c r="D269" s="62" t="s">
        <v>76</v>
      </c>
      <c r="E269" s="62" t="s">
        <v>72</v>
      </c>
      <c r="F269" s="58" t="s">
        <v>378</v>
      </c>
    </row>
    <row r="270" spans="1:6" ht="26.5">
      <c r="A270" s="61">
        <v>1023</v>
      </c>
      <c r="B270" s="61">
        <v>268</v>
      </c>
      <c r="C270" s="62" t="s">
        <v>379</v>
      </c>
      <c r="D270" s="62" t="s">
        <v>76</v>
      </c>
      <c r="E270" s="62" t="s">
        <v>72</v>
      </c>
      <c r="F270" s="58" t="s">
        <v>380</v>
      </c>
    </row>
    <row r="271" spans="1:6">
      <c r="A271" s="61">
        <v>1022</v>
      </c>
      <c r="B271" s="61">
        <v>269</v>
      </c>
      <c r="C271" s="62" t="s">
        <v>379</v>
      </c>
      <c r="D271" s="62" t="s">
        <v>76</v>
      </c>
      <c r="E271" s="62" t="s">
        <v>112</v>
      </c>
      <c r="F271" s="58" t="s">
        <v>381</v>
      </c>
    </row>
    <row r="272" spans="1:6">
      <c r="A272" s="61">
        <v>1021</v>
      </c>
      <c r="B272" s="61">
        <v>270</v>
      </c>
      <c r="C272" s="62" t="s">
        <v>379</v>
      </c>
      <c r="D272" s="62" t="s">
        <v>71</v>
      </c>
      <c r="E272" s="62" t="s">
        <v>96</v>
      </c>
      <c r="F272" s="58" t="s">
        <v>382</v>
      </c>
    </row>
    <row r="273" spans="1:6">
      <c r="A273" s="61">
        <v>1020</v>
      </c>
      <c r="B273" s="61">
        <v>271</v>
      </c>
      <c r="C273" s="62" t="s">
        <v>379</v>
      </c>
      <c r="D273" s="62" t="s">
        <v>71</v>
      </c>
      <c r="E273" s="62" t="s">
        <v>96</v>
      </c>
      <c r="F273" s="58" t="s">
        <v>383</v>
      </c>
    </row>
    <row r="274" spans="1:6" ht="26.5">
      <c r="A274" s="61">
        <v>1019</v>
      </c>
      <c r="B274" s="61">
        <v>272</v>
      </c>
      <c r="C274" s="62" t="s">
        <v>379</v>
      </c>
      <c r="D274" s="62" t="s">
        <v>76</v>
      </c>
      <c r="E274" s="62" t="s">
        <v>96</v>
      </c>
      <c r="F274" s="58" t="s">
        <v>384</v>
      </c>
    </row>
    <row r="275" spans="1:6">
      <c r="A275" s="61">
        <v>1018</v>
      </c>
      <c r="B275" s="61">
        <v>273</v>
      </c>
      <c r="C275" s="62" t="s">
        <v>379</v>
      </c>
      <c r="D275" s="62" t="s">
        <v>71</v>
      </c>
      <c r="E275" s="62" t="s">
        <v>106</v>
      </c>
      <c r="F275" s="58" t="s">
        <v>385</v>
      </c>
    </row>
    <row r="276" spans="1:6">
      <c r="A276" s="61">
        <v>1017</v>
      </c>
      <c r="B276" s="61">
        <v>274</v>
      </c>
      <c r="C276" s="62" t="s">
        <v>379</v>
      </c>
      <c r="D276" s="62" t="s">
        <v>76</v>
      </c>
      <c r="E276" s="62" t="s">
        <v>112</v>
      </c>
      <c r="F276" s="58" t="s">
        <v>386</v>
      </c>
    </row>
    <row r="277" spans="1:6">
      <c r="A277" s="61">
        <v>1016</v>
      </c>
      <c r="B277" s="61">
        <v>275</v>
      </c>
      <c r="C277" s="62" t="s">
        <v>379</v>
      </c>
      <c r="D277" s="62" t="s">
        <v>71</v>
      </c>
      <c r="E277" s="62" t="s">
        <v>88</v>
      </c>
      <c r="F277" s="58" t="s">
        <v>387</v>
      </c>
    </row>
    <row r="278" spans="1:6">
      <c r="A278" s="61">
        <v>1015</v>
      </c>
      <c r="B278" s="61">
        <v>276</v>
      </c>
      <c r="C278" s="62" t="s">
        <v>379</v>
      </c>
      <c r="D278" s="62" t="s">
        <v>71</v>
      </c>
      <c r="E278" s="62" t="s">
        <v>125</v>
      </c>
      <c r="F278" s="58" t="s">
        <v>388</v>
      </c>
    </row>
    <row r="279" spans="1:6">
      <c r="A279" s="61">
        <v>1014</v>
      </c>
      <c r="B279" s="61">
        <v>277</v>
      </c>
      <c r="C279" s="62" t="s">
        <v>379</v>
      </c>
      <c r="D279" s="62" t="s">
        <v>76</v>
      </c>
      <c r="E279" s="62" t="s">
        <v>96</v>
      </c>
      <c r="F279" s="58" t="s">
        <v>389</v>
      </c>
    </row>
    <row r="280" spans="1:6">
      <c r="A280" s="61">
        <v>1013</v>
      </c>
      <c r="B280" s="61">
        <v>278</v>
      </c>
      <c r="C280" s="62" t="s">
        <v>379</v>
      </c>
      <c r="D280" s="62" t="s">
        <v>76</v>
      </c>
      <c r="E280" s="62" t="s">
        <v>72</v>
      </c>
      <c r="F280" s="58" t="s">
        <v>390</v>
      </c>
    </row>
    <row r="281" spans="1:6">
      <c r="A281" s="61">
        <v>1012</v>
      </c>
      <c r="B281" s="61">
        <v>279</v>
      </c>
      <c r="C281" s="62" t="s">
        <v>379</v>
      </c>
      <c r="D281" s="62" t="s">
        <v>71</v>
      </c>
      <c r="E281" s="62" t="s">
        <v>125</v>
      </c>
      <c r="F281" s="58" t="s">
        <v>391</v>
      </c>
    </row>
    <row r="282" spans="1:6">
      <c r="A282" s="61">
        <v>1011</v>
      </c>
      <c r="B282" s="61">
        <v>280</v>
      </c>
      <c r="C282" s="62" t="s">
        <v>379</v>
      </c>
      <c r="D282" s="62" t="s">
        <v>76</v>
      </c>
      <c r="E282" s="62" t="s">
        <v>96</v>
      </c>
      <c r="F282" s="58" t="s">
        <v>392</v>
      </c>
    </row>
    <row r="283" spans="1:6">
      <c r="A283" s="61">
        <v>1010</v>
      </c>
      <c r="B283" s="61">
        <v>281</v>
      </c>
      <c r="C283" s="62" t="s">
        <v>379</v>
      </c>
      <c r="D283" s="62" t="s">
        <v>71</v>
      </c>
      <c r="E283" s="62" t="s">
        <v>125</v>
      </c>
      <c r="F283" s="58" t="s">
        <v>393</v>
      </c>
    </row>
    <row r="284" spans="1:6">
      <c r="A284" s="61">
        <v>1009</v>
      </c>
      <c r="B284" s="61">
        <v>282</v>
      </c>
      <c r="C284" s="62" t="s">
        <v>379</v>
      </c>
      <c r="D284" s="62" t="s">
        <v>71</v>
      </c>
      <c r="E284" s="62" t="s">
        <v>96</v>
      </c>
      <c r="F284" s="58" t="s">
        <v>394</v>
      </c>
    </row>
    <row r="285" spans="1:6">
      <c r="A285" s="61">
        <v>1008</v>
      </c>
      <c r="B285" s="61">
        <v>283</v>
      </c>
      <c r="C285" s="62" t="s">
        <v>379</v>
      </c>
      <c r="D285" s="62" t="s">
        <v>71</v>
      </c>
      <c r="E285" s="62" t="s">
        <v>96</v>
      </c>
      <c r="F285" s="58" t="s">
        <v>395</v>
      </c>
    </row>
    <row r="286" spans="1:6">
      <c r="A286" s="61">
        <v>1007</v>
      </c>
      <c r="B286" s="61">
        <v>284</v>
      </c>
      <c r="C286" s="62" t="s">
        <v>396</v>
      </c>
      <c r="D286" s="62" t="s">
        <v>76</v>
      </c>
      <c r="E286" s="62" t="s">
        <v>96</v>
      </c>
      <c r="F286" s="58" t="s">
        <v>397</v>
      </c>
    </row>
    <row r="287" spans="1:6">
      <c r="A287" s="61">
        <v>1006</v>
      </c>
      <c r="B287" s="61">
        <v>285</v>
      </c>
      <c r="C287" s="62" t="s">
        <v>396</v>
      </c>
      <c r="D287" s="62" t="s">
        <v>76</v>
      </c>
      <c r="E287" s="62" t="s">
        <v>112</v>
      </c>
      <c r="F287" s="58" t="s">
        <v>398</v>
      </c>
    </row>
    <row r="288" spans="1:6">
      <c r="A288" s="61">
        <v>1005</v>
      </c>
      <c r="B288" s="61">
        <v>286</v>
      </c>
      <c r="C288" s="62" t="s">
        <v>396</v>
      </c>
      <c r="D288" s="62" t="s">
        <v>71</v>
      </c>
      <c r="E288" s="62" t="s">
        <v>112</v>
      </c>
      <c r="F288" s="58" t="s">
        <v>399</v>
      </c>
    </row>
    <row r="289" spans="1:6">
      <c r="A289" s="61">
        <v>1004</v>
      </c>
      <c r="B289" s="61">
        <v>287</v>
      </c>
      <c r="C289" s="62" t="s">
        <v>396</v>
      </c>
      <c r="D289" s="62" t="s">
        <v>76</v>
      </c>
      <c r="E289" s="62" t="s">
        <v>112</v>
      </c>
      <c r="F289" s="58" t="s">
        <v>400</v>
      </c>
    </row>
    <row r="290" spans="1:6">
      <c r="A290" s="61">
        <v>1003</v>
      </c>
      <c r="B290" s="61">
        <v>288</v>
      </c>
      <c r="C290" s="62" t="s">
        <v>396</v>
      </c>
      <c r="D290" s="62" t="s">
        <v>76</v>
      </c>
      <c r="E290" s="62" t="s">
        <v>96</v>
      </c>
      <c r="F290" s="58" t="s">
        <v>401</v>
      </c>
    </row>
    <row r="291" spans="1:6">
      <c r="A291" s="61">
        <v>1002</v>
      </c>
      <c r="B291" s="61">
        <v>289</v>
      </c>
      <c r="C291" s="62" t="s">
        <v>396</v>
      </c>
      <c r="D291" s="62" t="s">
        <v>71</v>
      </c>
      <c r="E291" s="62" t="s">
        <v>88</v>
      </c>
      <c r="F291" s="58" t="s">
        <v>402</v>
      </c>
    </row>
    <row r="292" spans="1:6">
      <c r="A292" s="61">
        <v>1001</v>
      </c>
      <c r="B292" s="61">
        <v>290</v>
      </c>
      <c r="C292" s="62" t="s">
        <v>396</v>
      </c>
      <c r="D292" s="62" t="s">
        <v>71</v>
      </c>
      <c r="E292" s="62" t="s">
        <v>72</v>
      </c>
      <c r="F292" s="58" t="s">
        <v>403</v>
      </c>
    </row>
    <row r="293" spans="1:6">
      <c r="A293" s="61">
        <v>1000</v>
      </c>
      <c r="B293" s="61">
        <v>291</v>
      </c>
      <c r="C293" s="62" t="s">
        <v>396</v>
      </c>
      <c r="D293" s="62" t="s">
        <v>76</v>
      </c>
      <c r="E293" s="62" t="s">
        <v>106</v>
      </c>
      <c r="F293" s="58" t="s">
        <v>404</v>
      </c>
    </row>
    <row r="294" spans="1:6">
      <c r="A294" s="61">
        <v>999</v>
      </c>
      <c r="B294" s="61">
        <v>292</v>
      </c>
      <c r="C294" s="62" t="s">
        <v>396</v>
      </c>
      <c r="D294" s="62" t="s">
        <v>71</v>
      </c>
      <c r="E294" s="62" t="s">
        <v>125</v>
      </c>
      <c r="F294" s="58" t="s">
        <v>405</v>
      </c>
    </row>
    <row r="295" spans="1:6">
      <c r="A295" s="61">
        <v>998</v>
      </c>
      <c r="B295" s="61">
        <v>293</v>
      </c>
      <c r="C295" s="62" t="s">
        <v>396</v>
      </c>
      <c r="D295" s="62" t="s">
        <v>76</v>
      </c>
      <c r="E295" s="62" t="s">
        <v>88</v>
      </c>
      <c r="F295" s="58" t="s">
        <v>406</v>
      </c>
    </row>
    <row r="296" spans="1:6">
      <c r="A296" s="61">
        <v>997</v>
      </c>
      <c r="B296" s="61">
        <v>294</v>
      </c>
      <c r="C296" s="62" t="s">
        <v>396</v>
      </c>
      <c r="D296" s="62" t="s">
        <v>71</v>
      </c>
      <c r="E296" s="62" t="s">
        <v>96</v>
      </c>
      <c r="F296" s="58" t="s">
        <v>407</v>
      </c>
    </row>
    <row r="297" spans="1:6">
      <c r="A297" s="61">
        <v>996</v>
      </c>
      <c r="B297" s="61">
        <v>295</v>
      </c>
      <c r="C297" s="62" t="s">
        <v>396</v>
      </c>
      <c r="D297" s="62" t="s">
        <v>76</v>
      </c>
      <c r="E297" s="62" t="s">
        <v>106</v>
      </c>
      <c r="F297" s="58" t="s">
        <v>408</v>
      </c>
    </row>
    <row r="298" spans="1:6" ht="26.5">
      <c r="A298" s="61">
        <v>995</v>
      </c>
      <c r="B298" s="61">
        <v>296</v>
      </c>
      <c r="C298" s="62" t="s">
        <v>396</v>
      </c>
      <c r="D298" s="62" t="s">
        <v>71</v>
      </c>
      <c r="E298" s="62" t="s">
        <v>96</v>
      </c>
      <c r="F298" s="58" t="s">
        <v>409</v>
      </c>
    </row>
    <row r="299" spans="1:6">
      <c r="A299" s="61">
        <v>994</v>
      </c>
      <c r="B299" s="61">
        <v>297</v>
      </c>
      <c r="C299" s="62" t="s">
        <v>396</v>
      </c>
      <c r="D299" s="62" t="s">
        <v>76</v>
      </c>
      <c r="E299" s="62" t="s">
        <v>125</v>
      </c>
      <c r="F299" s="58" t="s">
        <v>410</v>
      </c>
    </row>
    <row r="300" spans="1:6">
      <c r="A300" s="61">
        <v>993</v>
      </c>
      <c r="B300" s="61">
        <v>298</v>
      </c>
      <c r="C300" s="62" t="s">
        <v>396</v>
      </c>
      <c r="D300" s="62" t="s">
        <v>76</v>
      </c>
      <c r="E300" s="62" t="s">
        <v>112</v>
      </c>
      <c r="F300" s="58" t="s">
        <v>411</v>
      </c>
    </row>
    <row r="301" spans="1:6">
      <c r="A301" s="61">
        <v>992</v>
      </c>
      <c r="B301" s="61">
        <v>299</v>
      </c>
      <c r="C301" s="62" t="s">
        <v>412</v>
      </c>
      <c r="D301" s="62" t="s">
        <v>76</v>
      </c>
      <c r="E301" s="62" t="s">
        <v>283</v>
      </c>
      <c r="F301" s="58" t="s">
        <v>413</v>
      </c>
    </row>
    <row r="302" spans="1:6">
      <c r="A302" s="61">
        <v>991</v>
      </c>
      <c r="B302" s="61">
        <v>300</v>
      </c>
      <c r="C302" s="62" t="s">
        <v>412</v>
      </c>
      <c r="D302" s="62" t="s">
        <v>71</v>
      </c>
      <c r="E302" s="62" t="s">
        <v>96</v>
      </c>
      <c r="F302" s="58" t="s">
        <v>414</v>
      </c>
    </row>
    <row r="303" spans="1:6" ht="26.5">
      <c r="A303" s="61">
        <v>990</v>
      </c>
      <c r="B303" s="61">
        <v>301</v>
      </c>
      <c r="C303" s="62" t="s">
        <v>412</v>
      </c>
      <c r="D303" s="62" t="s">
        <v>76</v>
      </c>
      <c r="E303" s="62" t="s">
        <v>112</v>
      </c>
      <c r="F303" s="58" t="s">
        <v>415</v>
      </c>
    </row>
    <row r="304" spans="1:6" ht="26.5">
      <c r="A304" s="61">
        <v>989</v>
      </c>
      <c r="B304" s="61">
        <v>302</v>
      </c>
      <c r="C304" s="62" t="s">
        <v>412</v>
      </c>
      <c r="D304" s="62" t="s">
        <v>76</v>
      </c>
      <c r="E304" s="62" t="s">
        <v>96</v>
      </c>
      <c r="F304" s="58" t="s">
        <v>416</v>
      </c>
    </row>
    <row r="305" spans="1:6">
      <c r="A305" s="61">
        <v>988</v>
      </c>
      <c r="B305" s="61">
        <v>303</v>
      </c>
      <c r="C305" s="62" t="s">
        <v>412</v>
      </c>
      <c r="D305" s="62" t="s">
        <v>76</v>
      </c>
      <c r="E305" s="62" t="s">
        <v>72</v>
      </c>
      <c r="F305" s="58" t="s">
        <v>417</v>
      </c>
    </row>
    <row r="306" spans="1:6">
      <c r="A306" s="61">
        <v>987</v>
      </c>
      <c r="B306" s="61">
        <v>304</v>
      </c>
      <c r="C306" s="62" t="s">
        <v>412</v>
      </c>
      <c r="D306" s="62" t="s">
        <v>71</v>
      </c>
      <c r="E306" s="62" t="s">
        <v>88</v>
      </c>
      <c r="F306" s="58" t="s">
        <v>418</v>
      </c>
    </row>
    <row r="307" spans="1:6">
      <c r="A307" s="61">
        <v>986</v>
      </c>
      <c r="B307" s="61">
        <v>305</v>
      </c>
      <c r="C307" s="62" t="s">
        <v>412</v>
      </c>
      <c r="D307" s="62" t="s">
        <v>71</v>
      </c>
      <c r="E307" s="62" t="s">
        <v>83</v>
      </c>
      <c r="F307" s="58" t="s">
        <v>419</v>
      </c>
    </row>
    <row r="308" spans="1:6">
      <c r="A308" s="61">
        <v>985</v>
      </c>
      <c r="B308" s="61">
        <v>306</v>
      </c>
      <c r="C308" s="62" t="s">
        <v>412</v>
      </c>
      <c r="D308" s="62" t="s">
        <v>76</v>
      </c>
      <c r="E308" s="62" t="s">
        <v>112</v>
      </c>
      <c r="F308" s="58" t="s">
        <v>420</v>
      </c>
    </row>
    <row r="309" spans="1:6">
      <c r="A309" s="61">
        <v>984</v>
      </c>
      <c r="B309" s="61">
        <v>307</v>
      </c>
      <c r="C309" s="62" t="s">
        <v>421</v>
      </c>
      <c r="D309" s="62" t="s">
        <v>76</v>
      </c>
      <c r="E309" s="62" t="s">
        <v>83</v>
      </c>
      <c r="F309" s="58" t="s">
        <v>422</v>
      </c>
    </row>
    <row r="310" spans="1:6">
      <c r="A310" s="61">
        <v>983</v>
      </c>
      <c r="B310" s="61">
        <v>308</v>
      </c>
      <c r="C310" s="62" t="s">
        <v>421</v>
      </c>
      <c r="D310" s="62" t="s">
        <v>76</v>
      </c>
      <c r="E310" s="62" t="s">
        <v>88</v>
      </c>
      <c r="F310" s="58" t="s">
        <v>423</v>
      </c>
    </row>
    <row r="311" spans="1:6">
      <c r="A311" s="61">
        <v>982</v>
      </c>
      <c r="B311" s="61">
        <v>309</v>
      </c>
      <c r="C311" s="62" t="s">
        <v>421</v>
      </c>
      <c r="D311" s="62" t="s">
        <v>71</v>
      </c>
      <c r="E311" s="62" t="s">
        <v>112</v>
      </c>
      <c r="F311" s="58" t="s">
        <v>424</v>
      </c>
    </row>
    <row r="312" spans="1:6">
      <c r="A312" s="61">
        <v>981</v>
      </c>
      <c r="B312" s="61">
        <v>310</v>
      </c>
      <c r="C312" s="62" t="s">
        <v>421</v>
      </c>
      <c r="D312" s="62" t="s">
        <v>71</v>
      </c>
      <c r="E312" s="62" t="s">
        <v>96</v>
      </c>
      <c r="F312" s="58" t="s">
        <v>425</v>
      </c>
    </row>
    <row r="313" spans="1:6">
      <c r="A313" s="61">
        <v>980</v>
      </c>
      <c r="B313" s="61">
        <v>311</v>
      </c>
      <c r="C313" s="62" t="s">
        <v>421</v>
      </c>
      <c r="D313" s="62" t="s">
        <v>71</v>
      </c>
      <c r="E313" s="62" t="s">
        <v>112</v>
      </c>
      <c r="F313" s="58" t="s">
        <v>426</v>
      </c>
    </row>
    <row r="314" spans="1:6">
      <c r="A314" s="61">
        <v>979</v>
      </c>
      <c r="B314" s="61">
        <v>312</v>
      </c>
      <c r="C314" s="62" t="s">
        <v>421</v>
      </c>
      <c r="D314" s="62" t="s">
        <v>71</v>
      </c>
      <c r="E314" s="62" t="s">
        <v>112</v>
      </c>
      <c r="F314" s="58" t="s">
        <v>427</v>
      </c>
    </row>
    <row r="315" spans="1:6">
      <c r="A315" s="61">
        <v>978</v>
      </c>
      <c r="B315" s="61">
        <v>313</v>
      </c>
      <c r="C315" s="62" t="s">
        <v>421</v>
      </c>
      <c r="D315" s="62" t="s">
        <v>71</v>
      </c>
      <c r="E315" s="62" t="s">
        <v>88</v>
      </c>
      <c r="F315" s="58" t="s">
        <v>428</v>
      </c>
    </row>
    <row r="316" spans="1:6">
      <c r="A316" s="61">
        <v>977</v>
      </c>
      <c r="B316" s="61">
        <v>314</v>
      </c>
      <c r="C316" s="62" t="s">
        <v>421</v>
      </c>
      <c r="D316" s="62" t="s">
        <v>76</v>
      </c>
      <c r="E316" s="62" t="s">
        <v>96</v>
      </c>
      <c r="F316" s="58" t="s">
        <v>429</v>
      </c>
    </row>
    <row r="317" spans="1:6">
      <c r="A317" s="61">
        <v>976</v>
      </c>
      <c r="B317" s="61">
        <v>315</v>
      </c>
      <c r="C317" s="62" t="s">
        <v>421</v>
      </c>
      <c r="D317" s="62" t="s">
        <v>71</v>
      </c>
      <c r="E317" s="62" t="s">
        <v>96</v>
      </c>
      <c r="F317" s="58" t="s">
        <v>430</v>
      </c>
    </row>
    <row r="318" spans="1:6">
      <c r="A318" s="61">
        <v>975</v>
      </c>
      <c r="B318" s="61">
        <v>316</v>
      </c>
      <c r="C318" s="62" t="s">
        <v>421</v>
      </c>
      <c r="D318" s="62" t="s">
        <v>76</v>
      </c>
      <c r="E318" s="62" t="s">
        <v>96</v>
      </c>
      <c r="F318" s="58" t="s">
        <v>431</v>
      </c>
    </row>
    <row r="319" spans="1:6">
      <c r="A319" s="61">
        <v>974</v>
      </c>
      <c r="B319" s="61">
        <v>317</v>
      </c>
      <c r="C319" s="62" t="s">
        <v>421</v>
      </c>
      <c r="D319" s="62" t="s">
        <v>76</v>
      </c>
      <c r="E319" s="62" t="s">
        <v>106</v>
      </c>
      <c r="F319" s="58" t="s">
        <v>432</v>
      </c>
    </row>
    <row r="320" spans="1:6">
      <c r="A320" s="61">
        <v>973</v>
      </c>
      <c r="B320" s="61">
        <v>318</v>
      </c>
      <c r="C320" s="62" t="s">
        <v>421</v>
      </c>
      <c r="D320" s="62" t="s">
        <v>76</v>
      </c>
      <c r="E320" s="62" t="s">
        <v>96</v>
      </c>
      <c r="F320" s="58" t="s">
        <v>433</v>
      </c>
    </row>
    <row r="321" spans="1:6">
      <c r="A321" s="61">
        <v>972</v>
      </c>
      <c r="B321" s="61">
        <v>319</v>
      </c>
      <c r="C321" s="62" t="s">
        <v>421</v>
      </c>
      <c r="D321" s="62" t="s">
        <v>76</v>
      </c>
      <c r="E321" s="62" t="s">
        <v>112</v>
      </c>
      <c r="F321" s="58" t="s">
        <v>434</v>
      </c>
    </row>
    <row r="322" spans="1:6">
      <c r="A322" s="61">
        <v>971</v>
      </c>
      <c r="B322" s="61">
        <v>320</v>
      </c>
      <c r="C322" s="62" t="s">
        <v>421</v>
      </c>
      <c r="D322" s="62" t="s">
        <v>71</v>
      </c>
      <c r="E322" s="62" t="s">
        <v>112</v>
      </c>
      <c r="F322" s="58" t="s">
        <v>435</v>
      </c>
    </row>
    <row r="323" spans="1:6">
      <c r="A323" s="61">
        <v>970</v>
      </c>
      <c r="B323" s="61">
        <v>321</v>
      </c>
      <c r="C323" s="62" t="s">
        <v>421</v>
      </c>
      <c r="D323" s="62" t="s">
        <v>76</v>
      </c>
      <c r="E323" s="62" t="s">
        <v>96</v>
      </c>
      <c r="F323" s="58" t="s">
        <v>436</v>
      </c>
    </row>
    <row r="324" spans="1:6">
      <c r="A324" s="61">
        <v>969</v>
      </c>
      <c r="B324" s="61">
        <v>322</v>
      </c>
      <c r="C324" s="62" t="s">
        <v>421</v>
      </c>
      <c r="D324" s="62" t="s">
        <v>76</v>
      </c>
      <c r="E324" s="62" t="s">
        <v>96</v>
      </c>
      <c r="F324" s="58" t="s">
        <v>437</v>
      </c>
    </row>
    <row r="325" spans="1:6">
      <c r="A325" s="61">
        <v>968</v>
      </c>
      <c r="B325" s="61">
        <v>323</v>
      </c>
      <c r="C325" s="62" t="s">
        <v>438</v>
      </c>
      <c r="D325" s="62" t="s">
        <v>76</v>
      </c>
      <c r="E325" s="62" t="s">
        <v>96</v>
      </c>
      <c r="F325" s="58" t="s">
        <v>439</v>
      </c>
    </row>
    <row r="326" spans="1:6">
      <c r="A326" s="61">
        <v>967</v>
      </c>
      <c r="B326" s="61">
        <v>324</v>
      </c>
      <c r="C326" s="62" t="s">
        <v>438</v>
      </c>
      <c r="D326" s="62" t="s">
        <v>71</v>
      </c>
      <c r="E326" s="62" t="s">
        <v>96</v>
      </c>
      <c r="F326" s="58" t="s">
        <v>440</v>
      </c>
    </row>
    <row r="327" spans="1:6">
      <c r="A327" s="61">
        <v>966</v>
      </c>
      <c r="B327" s="61">
        <v>325</v>
      </c>
      <c r="C327" s="62" t="s">
        <v>438</v>
      </c>
      <c r="D327" s="62" t="s">
        <v>71</v>
      </c>
      <c r="E327" s="62" t="s">
        <v>96</v>
      </c>
      <c r="F327" s="58" t="s">
        <v>441</v>
      </c>
    </row>
    <row r="328" spans="1:6">
      <c r="A328" s="61">
        <v>965</v>
      </c>
      <c r="B328" s="61">
        <v>326</v>
      </c>
      <c r="C328" s="62" t="s">
        <v>438</v>
      </c>
      <c r="D328" s="62" t="s">
        <v>71</v>
      </c>
      <c r="E328" s="62" t="s">
        <v>112</v>
      </c>
      <c r="F328" s="58" t="s">
        <v>442</v>
      </c>
    </row>
    <row r="329" spans="1:6">
      <c r="A329" s="61">
        <v>964</v>
      </c>
      <c r="B329" s="61">
        <v>327</v>
      </c>
      <c r="C329" s="62" t="s">
        <v>438</v>
      </c>
      <c r="D329" s="62" t="s">
        <v>76</v>
      </c>
      <c r="E329" s="62" t="s">
        <v>112</v>
      </c>
      <c r="F329" s="58" t="s">
        <v>443</v>
      </c>
    </row>
    <row r="330" spans="1:6">
      <c r="A330" s="61">
        <v>963</v>
      </c>
      <c r="B330" s="61">
        <v>328</v>
      </c>
      <c r="C330" s="62" t="s">
        <v>438</v>
      </c>
      <c r="D330" s="62" t="s">
        <v>76</v>
      </c>
      <c r="E330" s="62" t="s">
        <v>83</v>
      </c>
      <c r="F330" s="58" t="s">
        <v>444</v>
      </c>
    </row>
    <row r="331" spans="1:6">
      <c r="A331" s="61">
        <v>962</v>
      </c>
      <c r="B331" s="61">
        <v>329</v>
      </c>
      <c r="C331" s="62" t="s">
        <v>438</v>
      </c>
      <c r="D331" s="62" t="s">
        <v>71</v>
      </c>
      <c r="E331" s="62" t="s">
        <v>96</v>
      </c>
      <c r="F331" s="58" t="s">
        <v>445</v>
      </c>
    </row>
    <row r="332" spans="1:6">
      <c r="A332" s="61">
        <v>961</v>
      </c>
      <c r="B332" s="61">
        <v>330</v>
      </c>
      <c r="C332" s="62" t="s">
        <v>446</v>
      </c>
      <c r="D332" s="62" t="s">
        <v>76</v>
      </c>
      <c r="E332" s="62" t="s">
        <v>96</v>
      </c>
      <c r="F332" s="58" t="s">
        <v>447</v>
      </c>
    </row>
    <row r="333" spans="1:6" ht="26.5">
      <c r="A333" s="61">
        <v>960</v>
      </c>
      <c r="B333" s="61">
        <v>331</v>
      </c>
      <c r="C333" s="62" t="s">
        <v>446</v>
      </c>
      <c r="D333" s="62" t="s">
        <v>76</v>
      </c>
      <c r="E333" s="62" t="s">
        <v>106</v>
      </c>
      <c r="F333" s="58" t="s">
        <v>448</v>
      </c>
    </row>
    <row r="334" spans="1:6">
      <c r="A334" s="61">
        <v>959</v>
      </c>
      <c r="B334" s="61">
        <v>332</v>
      </c>
      <c r="C334" s="62" t="s">
        <v>446</v>
      </c>
      <c r="D334" s="62" t="s">
        <v>76</v>
      </c>
      <c r="E334" s="62" t="s">
        <v>125</v>
      </c>
      <c r="F334" s="58" t="s">
        <v>449</v>
      </c>
    </row>
    <row r="335" spans="1:6">
      <c r="A335" s="61">
        <v>958</v>
      </c>
      <c r="B335" s="61">
        <v>333</v>
      </c>
      <c r="C335" s="62" t="s">
        <v>446</v>
      </c>
      <c r="D335" s="62" t="s">
        <v>71</v>
      </c>
      <c r="E335" s="62" t="s">
        <v>106</v>
      </c>
      <c r="F335" s="58" t="s">
        <v>450</v>
      </c>
    </row>
    <row r="336" spans="1:6" ht="26.5">
      <c r="A336" s="61">
        <v>957</v>
      </c>
      <c r="B336" s="61">
        <v>334</v>
      </c>
      <c r="C336" s="62" t="s">
        <v>446</v>
      </c>
      <c r="D336" s="62" t="s">
        <v>71</v>
      </c>
      <c r="E336" s="62" t="s">
        <v>112</v>
      </c>
      <c r="F336" s="58" t="s">
        <v>451</v>
      </c>
    </row>
    <row r="337" spans="1:6">
      <c r="A337" s="61">
        <v>956</v>
      </c>
      <c r="B337" s="61">
        <v>335</v>
      </c>
      <c r="C337" s="62" t="s">
        <v>446</v>
      </c>
      <c r="D337" s="62" t="s">
        <v>76</v>
      </c>
      <c r="E337" s="62" t="s">
        <v>72</v>
      </c>
      <c r="F337" s="58" t="s">
        <v>452</v>
      </c>
    </row>
    <row r="338" spans="1:6">
      <c r="A338" s="61">
        <v>955</v>
      </c>
      <c r="B338" s="61">
        <v>336</v>
      </c>
      <c r="C338" s="62" t="s">
        <v>446</v>
      </c>
      <c r="D338" s="62" t="s">
        <v>71</v>
      </c>
      <c r="E338" s="62" t="s">
        <v>72</v>
      </c>
      <c r="F338" s="58" t="s">
        <v>453</v>
      </c>
    </row>
    <row r="339" spans="1:6">
      <c r="A339" s="61">
        <v>954</v>
      </c>
      <c r="B339" s="61">
        <v>337</v>
      </c>
      <c r="C339" s="62" t="s">
        <v>446</v>
      </c>
      <c r="D339" s="62" t="s">
        <v>76</v>
      </c>
      <c r="E339" s="62" t="s">
        <v>125</v>
      </c>
      <c r="F339" s="58" t="s">
        <v>454</v>
      </c>
    </row>
    <row r="340" spans="1:6" ht="26.5">
      <c r="A340" s="61">
        <v>953</v>
      </c>
      <c r="B340" s="61">
        <v>338</v>
      </c>
      <c r="C340" s="62" t="s">
        <v>446</v>
      </c>
      <c r="D340" s="62" t="s">
        <v>76</v>
      </c>
      <c r="E340" s="62" t="s">
        <v>106</v>
      </c>
      <c r="F340" s="58" t="s">
        <v>455</v>
      </c>
    </row>
    <row r="341" spans="1:6">
      <c r="A341" s="61">
        <v>952</v>
      </c>
      <c r="B341" s="61">
        <v>339</v>
      </c>
      <c r="C341" s="62" t="s">
        <v>446</v>
      </c>
      <c r="D341" s="62" t="s">
        <v>76</v>
      </c>
      <c r="E341" s="62" t="s">
        <v>72</v>
      </c>
      <c r="F341" s="58" t="s">
        <v>456</v>
      </c>
    </row>
    <row r="342" spans="1:6">
      <c r="A342" s="61">
        <v>951</v>
      </c>
      <c r="B342" s="61">
        <v>340</v>
      </c>
      <c r="C342" s="62" t="s">
        <v>457</v>
      </c>
      <c r="D342" s="62" t="s">
        <v>76</v>
      </c>
      <c r="E342" s="62" t="s">
        <v>96</v>
      </c>
      <c r="F342" s="58" t="s">
        <v>458</v>
      </c>
    </row>
    <row r="343" spans="1:6" ht="26.5">
      <c r="A343" s="61">
        <v>950</v>
      </c>
      <c r="B343" s="61">
        <v>341</v>
      </c>
      <c r="C343" s="62" t="s">
        <v>457</v>
      </c>
      <c r="D343" s="62" t="s">
        <v>71</v>
      </c>
      <c r="E343" s="62" t="s">
        <v>106</v>
      </c>
      <c r="F343" s="58" t="s">
        <v>459</v>
      </c>
    </row>
    <row r="344" spans="1:6">
      <c r="A344" s="61">
        <v>949</v>
      </c>
      <c r="B344" s="61">
        <v>342</v>
      </c>
      <c r="C344" s="62" t="s">
        <v>457</v>
      </c>
      <c r="D344" s="62" t="s">
        <v>71</v>
      </c>
      <c r="E344" s="62" t="s">
        <v>112</v>
      </c>
      <c r="F344" s="58" t="s">
        <v>460</v>
      </c>
    </row>
    <row r="345" spans="1:6" ht="26.5">
      <c r="A345" s="61">
        <v>948</v>
      </c>
      <c r="B345" s="61">
        <v>343</v>
      </c>
      <c r="C345" s="62" t="s">
        <v>457</v>
      </c>
      <c r="D345" s="62" t="s">
        <v>71</v>
      </c>
      <c r="E345" s="62" t="s">
        <v>106</v>
      </c>
      <c r="F345" s="58" t="s">
        <v>461</v>
      </c>
    </row>
    <row r="346" spans="1:6" ht="26.5">
      <c r="A346" s="61">
        <v>947</v>
      </c>
      <c r="B346" s="61">
        <v>344</v>
      </c>
      <c r="C346" s="62" t="s">
        <v>457</v>
      </c>
      <c r="D346" s="62" t="s">
        <v>71</v>
      </c>
      <c r="E346" s="62" t="s">
        <v>88</v>
      </c>
      <c r="F346" s="58" t="s">
        <v>462</v>
      </c>
    </row>
    <row r="347" spans="1:6">
      <c r="A347" s="61">
        <v>946</v>
      </c>
      <c r="B347" s="61">
        <v>345</v>
      </c>
      <c r="C347" s="62" t="s">
        <v>457</v>
      </c>
      <c r="D347" s="62" t="s">
        <v>76</v>
      </c>
      <c r="E347" s="62" t="s">
        <v>112</v>
      </c>
      <c r="F347" s="58" t="s">
        <v>463</v>
      </c>
    </row>
    <row r="348" spans="1:6">
      <c r="A348" s="61">
        <v>945</v>
      </c>
      <c r="B348" s="61">
        <v>346</v>
      </c>
      <c r="C348" s="62" t="s">
        <v>457</v>
      </c>
      <c r="D348" s="62" t="s">
        <v>71</v>
      </c>
      <c r="E348" s="62" t="s">
        <v>96</v>
      </c>
      <c r="F348" s="58" t="s">
        <v>464</v>
      </c>
    </row>
    <row r="349" spans="1:6" ht="26.5">
      <c r="A349" s="61">
        <v>944</v>
      </c>
      <c r="B349" s="61">
        <v>347</v>
      </c>
      <c r="C349" s="62" t="s">
        <v>457</v>
      </c>
      <c r="D349" s="62" t="s">
        <v>71</v>
      </c>
      <c r="E349" s="62" t="s">
        <v>88</v>
      </c>
      <c r="F349" s="58" t="s">
        <v>465</v>
      </c>
    </row>
    <row r="350" spans="1:6">
      <c r="A350" s="61">
        <v>943</v>
      </c>
      <c r="B350" s="61">
        <v>348</v>
      </c>
      <c r="C350" s="62" t="s">
        <v>457</v>
      </c>
      <c r="D350" s="62" t="s">
        <v>71</v>
      </c>
      <c r="E350" s="62" t="s">
        <v>96</v>
      </c>
      <c r="F350" s="58" t="s">
        <v>466</v>
      </c>
    </row>
    <row r="351" spans="1:6">
      <c r="A351" s="61">
        <v>942</v>
      </c>
      <c r="B351" s="61">
        <v>349</v>
      </c>
      <c r="C351" s="62" t="s">
        <v>467</v>
      </c>
      <c r="D351" s="62" t="s">
        <v>76</v>
      </c>
      <c r="E351" s="62" t="s">
        <v>96</v>
      </c>
      <c r="F351" s="58" t="s">
        <v>468</v>
      </c>
    </row>
    <row r="352" spans="1:6" ht="26.5">
      <c r="A352" s="61">
        <v>941</v>
      </c>
      <c r="B352" s="61">
        <v>350</v>
      </c>
      <c r="C352" s="62" t="s">
        <v>467</v>
      </c>
      <c r="D352" s="62" t="s">
        <v>76</v>
      </c>
      <c r="E352" s="62" t="s">
        <v>112</v>
      </c>
      <c r="F352" s="58" t="s">
        <v>469</v>
      </c>
    </row>
    <row r="353" spans="1:6">
      <c r="A353" s="61">
        <v>940</v>
      </c>
      <c r="B353" s="61">
        <v>351</v>
      </c>
      <c r="C353" s="62" t="s">
        <v>467</v>
      </c>
      <c r="D353" s="62" t="s">
        <v>71</v>
      </c>
      <c r="E353" s="62" t="s">
        <v>96</v>
      </c>
      <c r="F353" s="58" t="s">
        <v>470</v>
      </c>
    </row>
    <row r="354" spans="1:6" ht="26.5">
      <c r="A354" s="61">
        <v>939</v>
      </c>
      <c r="B354" s="61">
        <v>352</v>
      </c>
      <c r="C354" s="62" t="s">
        <v>467</v>
      </c>
      <c r="D354" s="62" t="s">
        <v>76</v>
      </c>
      <c r="E354" s="62" t="s">
        <v>88</v>
      </c>
      <c r="F354" s="58" t="s">
        <v>471</v>
      </c>
    </row>
    <row r="355" spans="1:6">
      <c r="A355" s="61">
        <v>938</v>
      </c>
      <c r="B355" s="61">
        <v>353</v>
      </c>
      <c r="C355" s="62" t="s">
        <v>467</v>
      </c>
      <c r="D355" s="62" t="s">
        <v>71</v>
      </c>
      <c r="E355" s="62" t="s">
        <v>112</v>
      </c>
      <c r="F355" s="58" t="s">
        <v>472</v>
      </c>
    </row>
    <row r="356" spans="1:6">
      <c r="A356" s="61">
        <v>937</v>
      </c>
      <c r="B356" s="61">
        <v>354</v>
      </c>
      <c r="C356" s="62" t="s">
        <v>467</v>
      </c>
      <c r="D356" s="62" t="s">
        <v>71</v>
      </c>
      <c r="E356" s="62" t="s">
        <v>112</v>
      </c>
      <c r="F356" s="58" t="s">
        <v>473</v>
      </c>
    </row>
    <row r="357" spans="1:6" ht="26.5">
      <c r="A357" s="61">
        <v>936</v>
      </c>
      <c r="B357" s="61">
        <v>355</v>
      </c>
      <c r="C357" s="62" t="s">
        <v>467</v>
      </c>
      <c r="D357" s="62" t="s">
        <v>71</v>
      </c>
      <c r="E357" s="62" t="s">
        <v>106</v>
      </c>
      <c r="F357" s="58" t="s">
        <v>474</v>
      </c>
    </row>
    <row r="358" spans="1:6">
      <c r="A358" s="61">
        <v>935</v>
      </c>
      <c r="B358" s="61">
        <v>356</v>
      </c>
      <c r="C358" s="62" t="s">
        <v>475</v>
      </c>
      <c r="D358" s="62" t="s">
        <v>76</v>
      </c>
      <c r="E358" s="62" t="s">
        <v>106</v>
      </c>
      <c r="F358" s="58" t="s">
        <v>476</v>
      </c>
    </row>
    <row r="359" spans="1:6">
      <c r="A359" s="61">
        <v>934</v>
      </c>
      <c r="B359" s="61">
        <v>357</v>
      </c>
      <c r="C359" s="62" t="s">
        <v>475</v>
      </c>
      <c r="D359" s="62" t="s">
        <v>71</v>
      </c>
      <c r="E359" s="62" t="s">
        <v>72</v>
      </c>
      <c r="F359" s="58" t="s">
        <v>477</v>
      </c>
    </row>
    <row r="360" spans="1:6">
      <c r="A360" s="61">
        <v>933</v>
      </c>
      <c r="B360" s="61">
        <v>358</v>
      </c>
      <c r="C360" s="62" t="s">
        <v>475</v>
      </c>
      <c r="D360" s="62" t="s">
        <v>76</v>
      </c>
      <c r="E360" s="62" t="s">
        <v>88</v>
      </c>
      <c r="F360" s="58" t="s">
        <v>478</v>
      </c>
    </row>
    <row r="361" spans="1:6">
      <c r="A361" s="61">
        <v>932</v>
      </c>
      <c r="B361" s="61">
        <v>359</v>
      </c>
      <c r="C361" s="62" t="s">
        <v>475</v>
      </c>
      <c r="D361" s="62" t="s">
        <v>76</v>
      </c>
      <c r="E361" s="62" t="s">
        <v>106</v>
      </c>
      <c r="F361" s="58" t="s">
        <v>479</v>
      </c>
    </row>
    <row r="362" spans="1:6">
      <c r="A362" s="61">
        <v>931</v>
      </c>
      <c r="B362" s="61">
        <v>360</v>
      </c>
      <c r="C362" s="62" t="s">
        <v>475</v>
      </c>
      <c r="D362" s="62" t="s">
        <v>71</v>
      </c>
      <c r="E362" s="62" t="s">
        <v>106</v>
      </c>
      <c r="F362" s="58" t="s">
        <v>479</v>
      </c>
    </row>
    <row r="363" spans="1:6">
      <c r="A363" s="61">
        <v>930</v>
      </c>
      <c r="B363" s="61">
        <v>361</v>
      </c>
      <c r="C363" s="62" t="s">
        <v>475</v>
      </c>
      <c r="D363" s="62" t="s">
        <v>71</v>
      </c>
      <c r="E363" s="62" t="s">
        <v>112</v>
      </c>
      <c r="F363" s="58" t="s">
        <v>480</v>
      </c>
    </row>
    <row r="364" spans="1:6">
      <c r="A364" s="61">
        <v>929</v>
      </c>
      <c r="B364" s="61">
        <v>362</v>
      </c>
      <c r="C364" s="62" t="s">
        <v>475</v>
      </c>
      <c r="D364" s="62" t="s">
        <v>76</v>
      </c>
      <c r="E364" s="62" t="s">
        <v>72</v>
      </c>
      <c r="F364" s="58" t="s">
        <v>481</v>
      </c>
    </row>
    <row r="365" spans="1:6">
      <c r="A365" s="61">
        <v>928</v>
      </c>
      <c r="B365" s="61">
        <v>363</v>
      </c>
      <c r="C365" s="62" t="s">
        <v>475</v>
      </c>
      <c r="D365" s="62" t="s">
        <v>71</v>
      </c>
      <c r="E365" s="62" t="s">
        <v>88</v>
      </c>
      <c r="F365" s="58" t="s">
        <v>482</v>
      </c>
    </row>
    <row r="366" spans="1:6" ht="26.5">
      <c r="A366" s="61">
        <v>927</v>
      </c>
      <c r="B366" s="61">
        <v>364</v>
      </c>
      <c r="C366" s="62" t="s">
        <v>483</v>
      </c>
      <c r="D366" s="62" t="s">
        <v>71</v>
      </c>
      <c r="E366" s="62" t="s">
        <v>112</v>
      </c>
      <c r="F366" s="58" t="s">
        <v>484</v>
      </c>
    </row>
    <row r="367" spans="1:6">
      <c r="A367" s="61">
        <v>926</v>
      </c>
      <c r="B367" s="61">
        <v>365</v>
      </c>
      <c r="C367" s="62" t="s">
        <v>483</v>
      </c>
      <c r="D367" s="62" t="s">
        <v>76</v>
      </c>
      <c r="E367" s="62" t="s">
        <v>283</v>
      </c>
      <c r="F367" s="58" t="s">
        <v>485</v>
      </c>
    </row>
    <row r="368" spans="1:6" ht="26.5">
      <c r="A368" s="61">
        <v>925</v>
      </c>
      <c r="B368" s="61">
        <v>366</v>
      </c>
      <c r="C368" s="62" t="s">
        <v>483</v>
      </c>
      <c r="D368" s="62" t="s">
        <v>71</v>
      </c>
      <c r="E368" s="62" t="s">
        <v>112</v>
      </c>
      <c r="F368" s="58" t="s">
        <v>486</v>
      </c>
    </row>
    <row r="369" spans="1:6" ht="26.5">
      <c r="A369" s="61">
        <v>924</v>
      </c>
      <c r="B369" s="61">
        <v>367</v>
      </c>
      <c r="C369" s="62" t="s">
        <v>483</v>
      </c>
      <c r="D369" s="62" t="s">
        <v>76</v>
      </c>
      <c r="E369" s="62" t="s">
        <v>96</v>
      </c>
      <c r="F369" s="58" t="s">
        <v>487</v>
      </c>
    </row>
    <row r="370" spans="1:6">
      <c r="A370" s="61">
        <v>923</v>
      </c>
      <c r="B370" s="61">
        <v>368</v>
      </c>
      <c r="C370" s="62" t="s">
        <v>483</v>
      </c>
      <c r="D370" s="62" t="s">
        <v>71</v>
      </c>
      <c r="E370" s="62" t="s">
        <v>96</v>
      </c>
      <c r="F370" s="58" t="s">
        <v>488</v>
      </c>
    </row>
    <row r="371" spans="1:6">
      <c r="A371" s="61">
        <v>922</v>
      </c>
      <c r="B371" s="61">
        <v>369</v>
      </c>
      <c r="C371" s="62" t="s">
        <v>483</v>
      </c>
      <c r="D371" s="62" t="s">
        <v>76</v>
      </c>
      <c r="E371" s="62" t="s">
        <v>88</v>
      </c>
      <c r="F371" s="58" t="s">
        <v>489</v>
      </c>
    </row>
    <row r="372" spans="1:6" ht="26.5">
      <c r="A372" s="61">
        <v>921</v>
      </c>
      <c r="B372" s="61">
        <v>370</v>
      </c>
      <c r="C372" s="62" t="s">
        <v>483</v>
      </c>
      <c r="D372" s="62" t="s">
        <v>76</v>
      </c>
      <c r="E372" s="62" t="s">
        <v>96</v>
      </c>
      <c r="F372" s="58" t="s">
        <v>490</v>
      </c>
    </row>
    <row r="373" spans="1:6" ht="26.5">
      <c r="A373" s="61">
        <v>920</v>
      </c>
      <c r="B373" s="61">
        <v>371</v>
      </c>
      <c r="C373" s="62" t="s">
        <v>483</v>
      </c>
      <c r="D373" s="62" t="s">
        <v>76</v>
      </c>
      <c r="E373" s="62" t="s">
        <v>96</v>
      </c>
      <c r="F373" s="58" t="s">
        <v>491</v>
      </c>
    </row>
    <row r="374" spans="1:6">
      <c r="A374" s="61">
        <v>919</v>
      </c>
      <c r="B374" s="61">
        <v>372</v>
      </c>
      <c r="C374" s="62" t="s">
        <v>483</v>
      </c>
      <c r="D374" s="62" t="s">
        <v>76</v>
      </c>
      <c r="E374" s="62" t="s">
        <v>112</v>
      </c>
      <c r="F374" s="58" t="s">
        <v>492</v>
      </c>
    </row>
    <row r="375" spans="1:6">
      <c r="A375" s="61">
        <v>918</v>
      </c>
      <c r="B375" s="61">
        <v>373</v>
      </c>
      <c r="C375" s="62" t="s">
        <v>483</v>
      </c>
      <c r="D375" s="62" t="s">
        <v>71</v>
      </c>
      <c r="E375" s="62" t="s">
        <v>112</v>
      </c>
      <c r="F375" s="58" t="s">
        <v>493</v>
      </c>
    </row>
    <row r="376" spans="1:6">
      <c r="A376" s="61">
        <v>917</v>
      </c>
      <c r="B376" s="61">
        <v>374</v>
      </c>
      <c r="C376" s="62" t="s">
        <v>494</v>
      </c>
      <c r="D376" s="62" t="s">
        <v>71</v>
      </c>
      <c r="E376" s="62" t="s">
        <v>96</v>
      </c>
      <c r="F376" s="58" t="s">
        <v>495</v>
      </c>
    </row>
    <row r="377" spans="1:6" ht="26.5">
      <c r="A377" s="61">
        <v>916</v>
      </c>
      <c r="B377" s="61">
        <v>375</v>
      </c>
      <c r="C377" s="62" t="s">
        <v>494</v>
      </c>
      <c r="D377" s="62" t="s">
        <v>71</v>
      </c>
      <c r="E377" s="62" t="s">
        <v>96</v>
      </c>
      <c r="F377" s="58" t="s">
        <v>496</v>
      </c>
    </row>
    <row r="378" spans="1:6" ht="26.5">
      <c r="A378" s="61">
        <v>915</v>
      </c>
      <c r="B378" s="61">
        <v>376</v>
      </c>
      <c r="C378" s="62" t="s">
        <v>494</v>
      </c>
      <c r="D378" s="62" t="s">
        <v>76</v>
      </c>
      <c r="E378" s="62" t="s">
        <v>96</v>
      </c>
      <c r="F378" s="58" t="s">
        <v>496</v>
      </c>
    </row>
    <row r="379" spans="1:6">
      <c r="A379" s="61">
        <v>914</v>
      </c>
      <c r="B379" s="61">
        <v>377</v>
      </c>
      <c r="C379" s="62" t="s">
        <v>497</v>
      </c>
      <c r="D379" s="62" t="s">
        <v>71</v>
      </c>
      <c r="E379" s="62" t="s">
        <v>96</v>
      </c>
      <c r="F379" s="58" t="s">
        <v>498</v>
      </c>
    </row>
    <row r="380" spans="1:6">
      <c r="A380" s="61">
        <v>913</v>
      </c>
      <c r="B380" s="61">
        <v>378</v>
      </c>
      <c r="C380" s="62" t="s">
        <v>497</v>
      </c>
      <c r="D380" s="62" t="s">
        <v>71</v>
      </c>
      <c r="E380" s="62" t="s">
        <v>106</v>
      </c>
      <c r="F380" s="58" t="s">
        <v>499</v>
      </c>
    </row>
    <row r="381" spans="1:6">
      <c r="A381" s="61">
        <v>912</v>
      </c>
      <c r="B381" s="61">
        <v>379</v>
      </c>
      <c r="C381" s="62" t="s">
        <v>497</v>
      </c>
      <c r="D381" s="62" t="s">
        <v>71</v>
      </c>
      <c r="E381" s="62" t="s">
        <v>112</v>
      </c>
      <c r="F381" s="58" t="s">
        <v>500</v>
      </c>
    </row>
    <row r="382" spans="1:6" ht="26.5">
      <c r="A382" s="61">
        <v>911</v>
      </c>
      <c r="B382" s="61">
        <v>380</v>
      </c>
      <c r="C382" s="62" t="s">
        <v>501</v>
      </c>
      <c r="D382" s="62" t="s">
        <v>76</v>
      </c>
      <c r="E382" s="62" t="s">
        <v>96</v>
      </c>
      <c r="F382" s="58" t="s">
        <v>502</v>
      </c>
    </row>
    <row r="383" spans="1:6" ht="26.5">
      <c r="A383" s="61">
        <v>910</v>
      </c>
      <c r="B383" s="61">
        <v>381</v>
      </c>
      <c r="C383" s="62" t="s">
        <v>503</v>
      </c>
      <c r="D383" s="62" t="s">
        <v>71</v>
      </c>
      <c r="E383" s="62" t="s">
        <v>96</v>
      </c>
      <c r="F383" s="58" t="s">
        <v>504</v>
      </c>
    </row>
    <row r="384" spans="1:6" ht="26.5">
      <c r="A384" s="61">
        <v>909</v>
      </c>
      <c r="B384" s="61">
        <v>382</v>
      </c>
      <c r="C384" s="62" t="s">
        <v>503</v>
      </c>
      <c r="D384" s="62" t="s">
        <v>76</v>
      </c>
      <c r="E384" s="62" t="s">
        <v>106</v>
      </c>
      <c r="F384" s="58" t="s">
        <v>505</v>
      </c>
    </row>
    <row r="385" spans="1:6" ht="26.5">
      <c r="A385" s="61">
        <v>908</v>
      </c>
      <c r="B385" s="61">
        <v>383</v>
      </c>
      <c r="C385" s="62" t="s">
        <v>506</v>
      </c>
      <c r="D385" s="62" t="s">
        <v>76</v>
      </c>
      <c r="E385" s="62" t="s">
        <v>106</v>
      </c>
      <c r="F385" s="58" t="s">
        <v>507</v>
      </c>
    </row>
    <row r="386" spans="1:6" ht="26.5">
      <c r="A386" s="61">
        <v>907</v>
      </c>
      <c r="B386" s="61">
        <v>384</v>
      </c>
      <c r="C386" s="62" t="s">
        <v>506</v>
      </c>
      <c r="D386" s="62" t="s">
        <v>76</v>
      </c>
      <c r="E386" s="62" t="s">
        <v>83</v>
      </c>
      <c r="F386" s="58" t="s">
        <v>508</v>
      </c>
    </row>
    <row r="387" spans="1:6" ht="26.5">
      <c r="A387" s="61">
        <v>906</v>
      </c>
      <c r="B387" s="61">
        <v>385</v>
      </c>
      <c r="C387" s="62" t="s">
        <v>506</v>
      </c>
      <c r="D387" s="62" t="s">
        <v>71</v>
      </c>
      <c r="E387" s="62" t="s">
        <v>96</v>
      </c>
      <c r="F387" s="58" t="s">
        <v>509</v>
      </c>
    </row>
    <row r="388" spans="1:6">
      <c r="A388" s="61">
        <v>905</v>
      </c>
      <c r="B388" s="61">
        <v>386</v>
      </c>
      <c r="C388" s="62" t="s">
        <v>510</v>
      </c>
      <c r="D388" s="62" t="s">
        <v>76</v>
      </c>
      <c r="E388" s="62" t="s">
        <v>96</v>
      </c>
      <c r="F388" s="58" t="s">
        <v>511</v>
      </c>
    </row>
    <row r="389" spans="1:6" ht="26.5">
      <c r="A389" s="61">
        <v>904</v>
      </c>
      <c r="B389" s="61">
        <v>387</v>
      </c>
      <c r="C389" s="62" t="s">
        <v>510</v>
      </c>
      <c r="D389" s="62" t="s">
        <v>76</v>
      </c>
      <c r="E389" s="62" t="s">
        <v>88</v>
      </c>
      <c r="F389" s="58" t="s">
        <v>512</v>
      </c>
    </row>
    <row r="390" spans="1:6" ht="26.5">
      <c r="A390" s="61">
        <v>903</v>
      </c>
      <c r="B390" s="61">
        <v>388</v>
      </c>
      <c r="C390" s="62" t="s">
        <v>510</v>
      </c>
      <c r="D390" s="62" t="s">
        <v>71</v>
      </c>
      <c r="E390" s="62" t="s">
        <v>88</v>
      </c>
      <c r="F390" s="58" t="s">
        <v>513</v>
      </c>
    </row>
    <row r="391" spans="1:6" ht="26.5">
      <c r="A391" s="61">
        <v>902</v>
      </c>
      <c r="B391" s="61">
        <v>389</v>
      </c>
      <c r="C391" s="62" t="s">
        <v>514</v>
      </c>
      <c r="D391" s="62" t="s">
        <v>71</v>
      </c>
      <c r="E391" s="62" t="s">
        <v>72</v>
      </c>
      <c r="F391" s="58" t="s">
        <v>515</v>
      </c>
    </row>
    <row r="392" spans="1:6" ht="26.5">
      <c r="A392" s="61">
        <v>901</v>
      </c>
      <c r="B392" s="61">
        <v>390</v>
      </c>
      <c r="C392" s="62" t="s">
        <v>514</v>
      </c>
      <c r="D392" s="62" t="s">
        <v>76</v>
      </c>
      <c r="E392" s="62" t="s">
        <v>72</v>
      </c>
      <c r="F392" s="58" t="s">
        <v>516</v>
      </c>
    </row>
    <row r="393" spans="1:6" ht="26.5">
      <c r="A393" s="61">
        <v>900</v>
      </c>
      <c r="B393" s="61">
        <v>391</v>
      </c>
      <c r="C393" s="62" t="s">
        <v>514</v>
      </c>
      <c r="D393" s="62" t="s">
        <v>71</v>
      </c>
      <c r="E393" s="62" t="s">
        <v>106</v>
      </c>
      <c r="F393" s="58" t="s">
        <v>517</v>
      </c>
    </row>
    <row r="394" spans="1:6" ht="26.5">
      <c r="A394" s="61">
        <v>899</v>
      </c>
      <c r="B394" s="61">
        <v>392</v>
      </c>
      <c r="C394" s="62" t="s">
        <v>514</v>
      </c>
      <c r="D394" s="62" t="s">
        <v>76</v>
      </c>
      <c r="E394" s="62" t="s">
        <v>106</v>
      </c>
      <c r="F394" s="58" t="s">
        <v>517</v>
      </c>
    </row>
    <row r="395" spans="1:6">
      <c r="A395" s="61">
        <v>898</v>
      </c>
      <c r="B395" s="61">
        <v>393</v>
      </c>
      <c r="C395" s="62" t="s">
        <v>514</v>
      </c>
      <c r="D395" s="62" t="s">
        <v>71</v>
      </c>
      <c r="E395" s="62" t="s">
        <v>106</v>
      </c>
      <c r="F395" s="58" t="s">
        <v>518</v>
      </c>
    </row>
    <row r="396" spans="1:6" ht="39.5">
      <c r="A396" s="61">
        <v>897</v>
      </c>
      <c r="B396" s="61">
        <v>394</v>
      </c>
      <c r="C396" s="62" t="s">
        <v>519</v>
      </c>
      <c r="D396" s="62" t="s">
        <v>71</v>
      </c>
      <c r="E396" s="62" t="s">
        <v>106</v>
      </c>
      <c r="F396" s="58" t="s">
        <v>520</v>
      </c>
    </row>
    <row r="397" spans="1:6" ht="26.5">
      <c r="A397" s="61">
        <v>896</v>
      </c>
      <c r="B397" s="61">
        <v>395</v>
      </c>
      <c r="C397" s="62" t="s">
        <v>519</v>
      </c>
      <c r="D397" s="62" t="s">
        <v>71</v>
      </c>
      <c r="E397" s="62" t="s">
        <v>96</v>
      </c>
      <c r="F397" s="58" t="s">
        <v>521</v>
      </c>
    </row>
    <row r="398" spans="1:6" ht="26.5">
      <c r="A398" s="61">
        <v>895</v>
      </c>
      <c r="B398" s="61">
        <v>396</v>
      </c>
      <c r="C398" s="62" t="s">
        <v>522</v>
      </c>
      <c r="D398" s="62" t="s">
        <v>76</v>
      </c>
      <c r="E398" s="62" t="s">
        <v>96</v>
      </c>
      <c r="F398" s="58" t="s">
        <v>523</v>
      </c>
    </row>
    <row r="399" spans="1:6" ht="26.5">
      <c r="A399" s="61">
        <v>894</v>
      </c>
      <c r="B399" s="61">
        <v>397</v>
      </c>
      <c r="C399" s="62" t="s">
        <v>522</v>
      </c>
      <c r="D399" s="62" t="s">
        <v>76</v>
      </c>
      <c r="E399" s="62" t="s">
        <v>96</v>
      </c>
      <c r="F399" s="58" t="s">
        <v>524</v>
      </c>
    </row>
    <row r="400" spans="1:6" ht="26.5">
      <c r="A400" s="61">
        <v>893</v>
      </c>
      <c r="B400" s="61">
        <v>398</v>
      </c>
      <c r="C400" s="62" t="s">
        <v>522</v>
      </c>
      <c r="D400" s="62" t="s">
        <v>76</v>
      </c>
      <c r="E400" s="62" t="s">
        <v>96</v>
      </c>
      <c r="F400" s="58" t="s">
        <v>525</v>
      </c>
    </row>
    <row r="401" spans="1:6">
      <c r="A401" s="61">
        <v>892</v>
      </c>
      <c r="B401" s="61">
        <v>399</v>
      </c>
      <c r="C401" s="62" t="s">
        <v>526</v>
      </c>
      <c r="D401" s="62" t="s">
        <v>76</v>
      </c>
      <c r="E401" s="62" t="s">
        <v>96</v>
      </c>
      <c r="F401" s="58" t="s">
        <v>527</v>
      </c>
    </row>
    <row r="402" spans="1:6">
      <c r="A402" s="61">
        <v>891</v>
      </c>
      <c r="B402" s="61">
        <v>400</v>
      </c>
      <c r="C402" s="62" t="s">
        <v>526</v>
      </c>
      <c r="D402" s="62" t="s">
        <v>76</v>
      </c>
      <c r="E402" s="62" t="s">
        <v>96</v>
      </c>
      <c r="F402" s="58" t="s">
        <v>528</v>
      </c>
    </row>
    <row r="403" spans="1:6">
      <c r="A403" s="61">
        <v>890</v>
      </c>
      <c r="B403" s="61">
        <v>401</v>
      </c>
      <c r="C403" s="62" t="s">
        <v>526</v>
      </c>
      <c r="D403" s="62" t="s">
        <v>76</v>
      </c>
      <c r="E403" s="62" t="s">
        <v>96</v>
      </c>
      <c r="F403" s="58" t="s">
        <v>529</v>
      </c>
    </row>
    <row r="404" spans="1:6" ht="26.5">
      <c r="A404" s="61">
        <v>889</v>
      </c>
      <c r="B404" s="61">
        <v>402</v>
      </c>
      <c r="C404" s="62" t="s">
        <v>526</v>
      </c>
      <c r="D404" s="62" t="s">
        <v>71</v>
      </c>
      <c r="E404" s="62" t="s">
        <v>96</v>
      </c>
      <c r="F404" s="58" t="s">
        <v>530</v>
      </c>
    </row>
    <row r="405" spans="1:6">
      <c r="A405" s="61">
        <v>888</v>
      </c>
      <c r="B405" s="61">
        <v>403</v>
      </c>
      <c r="C405" s="62" t="s">
        <v>526</v>
      </c>
      <c r="D405" s="62" t="s">
        <v>76</v>
      </c>
      <c r="E405" s="62" t="s">
        <v>96</v>
      </c>
      <c r="F405" s="58" t="s">
        <v>531</v>
      </c>
    </row>
    <row r="406" spans="1:6">
      <c r="A406" s="61">
        <v>887</v>
      </c>
      <c r="B406" s="61">
        <v>404</v>
      </c>
      <c r="C406" s="62" t="s">
        <v>526</v>
      </c>
      <c r="D406" s="62" t="s">
        <v>76</v>
      </c>
      <c r="E406" s="62" t="s">
        <v>96</v>
      </c>
      <c r="F406" s="58" t="s">
        <v>532</v>
      </c>
    </row>
    <row r="407" spans="1:6" ht="26.5">
      <c r="A407" s="61">
        <v>886</v>
      </c>
      <c r="B407" s="61">
        <v>405</v>
      </c>
      <c r="C407" s="62" t="s">
        <v>526</v>
      </c>
      <c r="D407" s="62" t="s">
        <v>71</v>
      </c>
      <c r="E407" s="62" t="s">
        <v>96</v>
      </c>
      <c r="F407" s="58" t="s">
        <v>533</v>
      </c>
    </row>
    <row r="408" spans="1:6">
      <c r="A408" s="61">
        <v>885</v>
      </c>
      <c r="B408" s="61">
        <v>406</v>
      </c>
      <c r="C408" s="62" t="s">
        <v>526</v>
      </c>
      <c r="D408" s="62" t="s">
        <v>76</v>
      </c>
      <c r="E408" s="62" t="s">
        <v>112</v>
      </c>
      <c r="F408" s="58" t="s">
        <v>534</v>
      </c>
    </row>
    <row r="409" spans="1:6">
      <c r="A409" s="61">
        <v>884</v>
      </c>
      <c r="B409" s="61">
        <v>407</v>
      </c>
      <c r="C409" s="62" t="s">
        <v>526</v>
      </c>
      <c r="D409" s="62" t="s">
        <v>76</v>
      </c>
      <c r="E409" s="62" t="s">
        <v>96</v>
      </c>
      <c r="F409" s="58" t="s">
        <v>534</v>
      </c>
    </row>
    <row r="410" spans="1:6">
      <c r="A410" s="61">
        <v>883</v>
      </c>
      <c r="B410" s="61">
        <v>408</v>
      </c>
      <c r="C410" s="62" t="s">
        <v>526</v>
      </c>
      <c r="D410" s="62" t="s">
        <v>76</v>
      </c>
      <c r="E410" s="62" t="s">
        <v>112</v>
      </c>
      <c r="F410" s="58" t="s">
        <v>534</v>
      </c>
    </row>
    <row r="411" spans="1:6">
      <c r="A411" s="61">
        <v>882</v>
      </c>
      <c r="B411" s="61">
        <v>409</v>
      </c>
      <c r="C411" s="62" t="s">
        <v>526</v>
      </c>
      <c r="D411" s="62" t="s">
        <v>76</v>
      </c>
      <c r="E411" s="62" t="s">
        <v>96</v>
      </c>
      <c r="F411" s="58" t="s">
        <v>534</v>
      </c>
    </row>
    <row r="412" spans="1:6" ht="26.5">
      <c r="A412" s="61">
        <v>881</v>
      </c>
      <c r="B412" s="61">
        <v>410</v>
      </c>
      <c r="C412" s="62" t="s">
        <v>526</v>
      </c>
      <c r="D412" s="62" t="s">
        <v>76</v>
      </c>
      <c r="E412" s="62" t="s">
        <v>88</v>
      </c>
      <c r="F412" s="58" t="s">
        <v>535</v>
      </c>
    </row>
    <row r="413" spans="1:6" ht="26.5">
      <c r="A413" s="61">
        <v>880</v>
      </c>
      <c r="B413" s="61">
        <v>411</v>
      </c>
      <c r="C413" s="62" t="s">
        <v>526</v>
      </c>
      <c r="D413" s="62" t="s">
        <v>76</v>
      </c>
      <c r="E413" s="62" t="s">
        <v>96</v>
      </c>
      <c r="F413" s="58" t="s">
        <v>536</v>
      </c>
    </row>
    <row r="414" spans="1:6">
      <c r="A414" s="61">
        <v>879</v>
      </c>
      <c r="B414" s="61">
        <v>412</v>
      </c>
      <c r="C414" s="62" t="s">
        <v>526</v>
      </c>
      <c r="D414" s="62" t="s">
        <v>76</v>
      </c>
      <c r="E414" s="62" t="s">
        <v>112</v>
      </c>
      <c r="F414" s="58" t="s">
        <v>537</v>
      </c>
    </row>
    <row r="415" spans="1:6">
      <c r="A415" s="61">
        <v>878</v>
      </c>
      <c r="B415" s="61">
        <v>413</v>
      </c>
      <c r="C415" s="62" t="s">
        <v>526</v>
      </c>
      <c r="D415" s="62" t="s">
        <v>76</v>
      </c>
      <c r="E415" s="62" t="s">
        <v>96</v>
      </c>
      <c r="F415" s="58" t="s">
        <v>538</v>
      </c>
    </row>
    <row r="416" spans="1:6">
      <c r="A416" s="61">
        <v>877</v>
      </c>
      <c r="B416" s="61">
        <v>414</v>
      </c>
      <c r="C416" s="62" t="s">
        <v>526</v>
      </c>
      <c r="D416" s="62" t="s">
        <v>76</v>
      </c>
      <c r="E416" s="62" t="s">
        <v>112</v>
      </c>
      <c r="F416" s="58" t="s">
        <v>537</v>
      </c>
    </row>
    <row r="417" spans="1:6" ht="26.5">
      <c r="A417" s="61">
        <v>876</v>
      </c>
      <c r="B417" s="61">
        <v>415</v>
      </c>
      <c r="C417" s="62" t="s">
        <v>526</v>
      </c>
      <c r="D417" s="62" t="s">
        <v>76</v>
      </c>
      <c r="E417" s="62" t="s">
        <v>96</v>
      </c>
      <c r="F417" s="58" t="s">
        <v>539</v>
      </c>
    </row>
    <row r="418" spans="1:6" ht="26.5">
      <c r="A418" s="61">
        <v>875</v>
      </c>
      <c r="B418" s="61">
        <v>416</v>
      </c>
      <c r="C418" s="62" t="s">
        <v>526</v>
      </c>
      <c r="D418" s="62" t="s">
        <v>76</v>
      </c>
      <c r="E418" s="62" t="s">
        <v>96</v>
      </c>
      <c r="F418" s="58" t="s">
        <v>540</v>
      </c>
    </row>
    <row r="419" spans="1:6" ht="26.5">
      <c r="A419" s="61">
        <v>874</v>
      </c>
      <c r="B419" s="61">
        <v>417</v>
      </c>
      <c r="C419" s="62" t="s">
        <v>526</v>
      </c>
      <c r="D419" s="62" t="s">
        <v>76</v>
      </c>
      <c r="E419" s="62" t="s">
        <v>96</v>
      </c>
      <c r="F419" s="58" t="s">
        <v>541</v>
      </c>
    </row>
    <row r="420" spans="1:6">
      <c r="A420" s="61">
        <v>873</v>
      </c>
      <c r="B420" s="61">
        <v>418</v>
      </c>
      <c r="C420" s="62" t="s">
        <v>526</v>
      </c>
      <c r="D420" s="62" t="s">
        <v>76</v>
      </c>
      <c r="E420" s="62" t="s">
        <v>96</v>
      </c>
      <c r="F420" s="58" t="s">
        <v>542</v>
      </c>
    </row>
    <row r="421" spans="1:6">
      <c r="A421" s="61">
        <v>872</v>
      </c>
      <c r="B421" s="61">
        <v>419</v>
      </c>
      <c r="C421" s="62" t="s">
        <v>526</v>
      </c>
      <c r="D421" s="62" t="s">
        <v>76</v>
      </c>
      <c r="E421" s="62" t="s">
        <v>112</v>
      </c>
      <c r="F421" s="58" t="s">
        <v>537</v>
      </c>
    </row>
    <row r="422" spans="1:6">
      <c r="A422" s="61">
        <v>871</v>
      </c>
      <c r="B422" s="61">
        <v>420</v>
      </c>
      <c r="C422" s="62" t="s">
        <v>526</v>
      </c>
      <c r="D422" s="62" t="s">
        <v>76</v>
      </c>
      <c r="E422" s="62" t="s">
        <v>96</v>
      </c>
      <c r="F422" s="58" t="s">
        <v>534</v>
      </c>
    </row>
    <row r="423" spans="1:6">
      <c r="A423" s="61">
        <v>870</v>
      </c>
      <c r="B423" s="61">
        <v>421</v>
      </c>
      <c r="C423" s="62" t="s">
        <v>543</v>
      </c>
      <c r="D423" s="62" t="s">
        <v>71</v>
      </c>
      <c r="E423" s="62" t="s">
        <v>96</v>
      </c>
      <c r="F423" s="58" t="s">
        <v>544</v>
      </c>
    </row>
    <row r="424" spans="1:6" ht="26.5">
      <c r="A424" s="61">
        <v>869</v>
      </c>
      <c r="B424" s="61">
        <v>422</v>
      </c>
      <c r="C424" s="62" t="s">
        <v>543</v>
      </c>
      <c r="D424" s="62" t="s">
        <v>71</v>
      </c>
      <c r="E424" s="62" t="s">
        <v>96</v>
      </c>
      <c r="F424" s="58" t="s">
        <v>545</v>
      </c>
    </row>
    <row r="425" spans="1:6" ht="26.5">
      <c r="A425" s="61">
        <v>868</v>
      </c>
      <c r="B425" s="61">
        <v>423</v>
      </c>
      <c r="C425" s="62" t="s">
        <v>546</v>
      </c>
      <c r="D425" s="62" t="s">
        <v>76</v>
      </c>
      <c r="E425" s="62" t="s">
        <v>96</v>
      </c>
      <c r="F425" s="58" t="s">
        <v>547</v>
      </c>
    </row>
    <row r="426" spans="1:6" ht="26.5">
      <c r="A426" s="61">
        <v>867</v>
      </c>
      <c r="B426" s="61">
        <v>424</v>
      </c>
      <c r="C426" s="62" t="s">
        <v>546</v>
      </c>
      <c r="D426" s="62" t="s">
        <v>71</v>
      </c>
      <c r="E426" s="62" t="s">
        <v>112</v>
      </c>
      <c r="F426" s="58" t="s">
        <v>548</v>
      </c>
    </row>
    <row r="427" spans="1:6" ht="26.5">
      <c r="A427" s="61">
        <v>866</v>
      </c>
      <c r="B427" s="61">
        <v>425</v>
      </c>
      <c r="C427" s="62" t="s">
        <v>546</v>
      </c>
      <c r="D427" s="62" t="s">
        <v>76</v>
      </c>
      <c r="E427" s="62" t="s">
        <v>96</v>
      </c>
      <c r="F427" s="58" t="s">
        <v>549</v>
      </c>
    </row>
    <row r="428" spans="1:6" ht="26.5">
      <c r="A428" s="61">
        <v>865</v>
      </c>
      <c r="B428" s="61">
        <v>426</v>
      </c>
      <c r="C428" s="62" t="s">
        <v>550</v>
      </c>
      <c r="D428" s="62" t="s">
        <v>76</v>
      </c>
      <c r="E428" s="62" t="s">
        <v>96</v>
      </c>
      <c r="F428" s="58" t="s">
        <v>551</v>
      </c>
    </row>
    <row r="429" spans="1:6" ht="26.5">
      <c r="A429" s="61">
        <v>864</v>
      </c>
      <c r="B429" s="61">
        <v>427</v>
      </c>
      <c r="C429" s="62" t="s">
        <v>552</v>
      </c>
      <c r="D429" s="62" t="s">
        <v>76</v>
      </c>
      <c r="E429" s="62" t="s">
        <v>96</v>
      </c>
      <c r="F429" s="58" t="s">
        <v>553</v>
      </c>
    </row>
    <row r="430" spans="1:6" ht="26.5">
      <c r="A430" s="61">
        <v>863</v>
      </c>
      <c r="B430" s="61">
        <v>428</v>
      </c>
      <c r="C430" s="62" t="s">
        <v>554</v>
      </c>
      <c r="D430" s="62" t="s">
        <v>76</v>
      </c>
      <c r="E430" s="62" t="s">
        <v>112</v>
      </c>
      <c r="F430" s="58" t="s">
        <v>555</v>
      </c>
    </row>
    <row r="431" spans="1:6" ht="26.5">
      <c r="A431" s="61">
        <v>862</v>
      </c>
      <c r="B431" s="61">
        <v>429</v>
      </c>
      <c r="C431" s="62" t="s">
        <v>556</v>
      </c>
      <c r="D431" s="62" t="s">
        <v>76</v>
      </c>
      <c r="E431" s="62" t="s">
        <v>112</v>
      </c>
      <c r="F431" s="58" t="s">
        <v>557</v>
      </c>
    </row>
    <row r="432" spans="1:6" ht="26.5">
      <c r="A432" s="61">
        <v>861</v>
      </c>
      <c r="B432" s="61">
        <v>430</v>
      </c>
      <c r="C432" s="62" t="s">
        <v>558</v>
      </c>
      <c r="D432" s="62" t="s">
        <v>71</v>
      </c>
      <c r="E432" s="62" t="s">
        <v>106</v>
      </c>
      <c r="F432" s="58" t="s">
        <v>559</v>
      </c>
    </row>
    <row r="433" spans="1:6" ht="26.5">
      <c r="A433" s="61">
        <v>860</v>
      </c>
      <c r="B433" s="61">
        <v>431</v>
      </c>
      <c r="C433" s="62" t="s">
        <v>558</v>
      </c>
      <c r="D433" s="62" t="s">
        <v>71</v>
      </c>
      <c r="E433" s="62" t="s">
        <v>112</v>
      </c>
      <c r="F433" s="58" t="s">
        <v>560</v>
      </c>
    </row>
    <row r="434" spans="1:6" ht="26.5">
      <c r="A434" s="61">
        <v>859</v>
      </c>
      <c r="B434" s="61">
        <v>432</v>
      </c>
      <c r="C434" s="62" t="s">
        <v>558</v>
      </c>
      <c r="D434" s="62" t="s">
        <v>76</v>
      </c>
      <c r="E434" s="62" t="s">
        <v>88</v>
      </c>
      <c r="F434" s="58" t="s">
        <v>561</v>
      </c>
    </row>
    <row r="435" spans="1:6">
      <c r="A435" s="61">
        <v>858</v>
      </c>
      <c r="B435" s="61">
        <v>433</v>
      </c>
      <c r="C435" s="62" t="s">
        <v>562</v>
      </c>
      <c r="D435" s="62" t="s">
        <v>76</v>
      </c>
      <c r="E435" s="62" t="s">
        <v>96</v>
      </c>
      <c r="F435" s="58" t="s">
        <v>563</v>
      </c>
    </row>
    <row r="436" spans="1:6">
      <c r="A436" s="61">
        <v>857</v>
      </c>
      <c r="B436" s="61">
        <v>434</v>
      </c>
      <c r="C436" s="62" t="s">
        <v>562</v>
      </c>
      <c r="D436" s="62" t="s">
        <v>76</v>
      </c>
      <c r="E436" s="62" t="s">
        <v>96</v>
      </c>
      <c r="F436" s="58" t="s">
        <v>563</v>
      </c>
    </row>
    <row r="437" spans="1:6">
      <c r="A437" s="61">
        <v>856</v>
      </c>
      <c r="B437" s="61">
        <v>435</v>
      </c>
      <c r="C437" s="62" t="s">
        <v>562</v>
      </c>
      <c r="D437" s="62" t="s">
        <v>76</v>
      </c>
      <c r="E437" s="62" t="s">
        <v>96</v>
      </c>
      <c r="F437" s="58" t="s">
        <v>563</v>
      </c>
    </row>
    <row r="438" spans="1:6">
      <c r="A438" s="61">
        <v>855</v>
      </c>
      <c r="B438" s="61">
        <v>436</v>
      </c>
      <c r="C438" s="62" t="s">
        <v>562</v>
      </c>
      <c r="D438" s="62" t="s">
        <v>76</v>
      </c>
      <c r="E438" s="62" t="s">
        <v>96</v>
      </c>
      <c r="F438" s="58" t="s">
        <v>563</v>
      </c>
    </row>
    <row r="439" spans="1:6" ht="39.5">
      <c r="A439" s="61">
        <v>854</v>
      </c>
      <c r="B439" s="61">
        <v>437</v>
      </c>
      <c r="C439" s="62" t="s">
        <v>564</v>
      </c>
      <c r="D439" s="62" t="s">
        <v>71</v>
      </c>
      <c r="E439" s="62" t="s">
        <v>112</v>
      </c>
      <c r="F439" s="58" t="s">
        <v>565</v>
      </c>
    </row>
    <row r="440" spans="1:6" ht="26.5">
      <c r="A440" s="61">
        <v>853</v>
      </c>
      <c r="B440" s="61">
        <v>438</v>
      </c>
      <c r="C440" s="62" t="s">
        <v>564</v>
      </c>
      <c r="D440" s="62" t="s">
        <v>76</v>
      </c>
      <c r="E440" s="62" t="s">
        <v>96</v>
      </c>
      <c r="F440" s="58" t="s">
        <v>566</v>
      </c>
    </row>
    <row r="441" spans="1:6" ht="39.5">
      <c r="A441" s="61">
        <v>852</v>
      </c>
      <c r="B441" s="61">
        <v>439</v>
      </c>
      <c r="C441" s="62" t="s">
        <v>567</v>
      </c>
      <c r="D441" s="62" t="s">
        <v>71</v>
      </c>
      <c r="E441" s="62" t="s">
        <v>112</v>
      </c>
      <c r="F441" s="58" t="s">
        <v>568</v>
      </c>
    </row>
    <row r="442" spans="1:6" ht="52.5">
      <c r="A442" s="61">
        <v>851</v>
      </c>
      <c r="B442" s="61">
        <v>440</v>
      </c>
      <c r="C442" s="62" t="s">
        <v>569</v>
      </c>
      <c r="D442" s="62" t="s">
        <v>71</v>
      </c>
      <c r="E442" s="62" t="s">
        <v>96</v>
      </c>
      <c r="F442" s="58" t="s">
        <v>570</v>
      </c>
    </row>
    <row r="443" spans="1:6" ht="52.5">
      <c r="A443" s="61">
        <v>850</v>
      </c>
      <c r="B443" s="61">
        <v>441</v>
      </c>
      <c r="C443" s="62" t="s">
        <v>571</v>
      </c>
      <c r="D443" s="62" t="s">
        <v>76</v>
      </c>
      <c r="E443" s="62" t="s">
        <v>112</v>
      </c>
      <c r="F443" s="58" t="s">
        <v>572</v>
      </c>
    </row>
    <row r="444" spans="1:6" ht="39.5">
      <c r="A444" s="61">
        <v>849</v>
      </c>
      <c r="B444" s="61">
        <v>442</v>
      </c>
      <c r="C444" s="62" t="s">
        <v>573</v>
      </c>
      <c r="D444" s="62" t="s">
        <v>76</v>
      </c>
      <c r="E444" s="62" t="s">
        <v>96</v>
      </c>
      <c r="F444" s="58" t="s">
        <v>574</v>
      </c>
    </row>
    <row r="445" spans="1:6" ht="39.5">
      <c r="A445" s="61">
        <v>848</v>
      </c>
      <c r="B445" s="61">
        <v>443</v>
      </c>
      <c r="C445" s="62" t="s">
        <v>575</v>
      </c>
      <c r="D445" s="62" t="s">
        <v>71</v>
      </c>
      <c r="E445" s="62" t="s">
        <v>72</v>
      </c>
      <c r="F445" s="58" t="s">
        <v>576</v>
      </c>
    </row>
    <row r="446" spans="1:6">
      <c r="A446" s="61">
        <v>847</v>
      </c>
      <c r="B446" s="61">
        <v>444</v>
      </c>
      <c r="C446" s="62" t="s">
        <v>577</v>
      </c>
      <c r="D446" s="62" t="s">
        <v>76</v>
      </c>
      <c r="E446" s="62" t="s">
        <v>72</v>
      </c>
      <c r="F446" s="58" t="s">
        <v>578</v>
      </c>
    </row>
    <row r="447" spans="1:6">
      <c r="A447" s="61">
        <v>846</v>
      </c>
      <c r="B447" s="61">
        <v>445</v>
      </c>
      <c r="C447" s="62" t="s">
        <v>577</v>
      </c>
      <c r="D447" s="62" t="s">
        <v>71</v>
      </c>
      <c r="E447" s="62" t="s">
        <v>88</v>
      </c>
      <c r="F447" s="58" t="s">
        <v>579</v>
      </c>
    </row>
    <row r="448" spans="1:6" ht="26.5">
      <c r="A448" s="61">
        <v>845</v>
      </c>
      <c r="B448" s="61">
        <v>446</v>
      </c>
      <c r="C448" s="62" t="s">
        <v>580</v>
      </c>
      <c r="D448" s="62" t="s">
        <v>76</v>
      </c>
      <c r="E448" s="62" t="s">
        <v>106</v>
      </c>
      <c r="F448" s="58" t="s">
        <v>581</v>
      </c>
    </row>
    <row r="449" spans="1:6" ht="39.5">
      <c r="A449" s="61">
        <v>844</v>
      </c>
      <c r="B449" s="61">
        <v>447</v>
      </c>
      <c r="C449" s="62" t="s">
        <v>582</v>
      </c>
      <c r="D449" s="62" t="s">
        <v>76</v>
      </c>
      <c r="E449" s="62" t="s">
        <v>106</v>
      </c>
      <c r="F449" s="58" t="s">
        <v>583</v>
      </c>
    </row>
    <row r="450" spans="1:6" ht="39.5">
      <c r="A450" s="61">
        <v>843</v>
      </c>
      <c r="B450" s="61">
        <v>448</v>
      </c>
      <c r="C450" s="62" t="s">
        <v>584</v>
      </c>
      <c r="D450" s="62" t="s">
        <v>76</v>
      </c>
      <c r="E450" s="62" t="s">
        <v>72</v>
      </c>
      <c r="F450" s="58" t="s">
        <v>585</v>
      </c>
    </row>
    <row r="451" spans="1:6" ht="39.5">
      <c r="A451" s="61">
        <v>842</v>
      </c>
      <c r="B451" s="61">
        <v>449</v>
      </c>
      <c r="C451" s="62" t="s">
        <v>586</v>
      </c>
      <c r="D451" s="62" t="s">
        <v>76</v>
      </c>
      <c r="E451" s="62" t="s">
        <v>72</v>
      </c>
      <c r="F451" s="58" t="s">
        <v>587</v>
      </c>
    </row>
    <row r="452" spans="1:6" ht="26.5">
      <c r="A452" s="61">
        <v>841</v>
      </c>
      <c r="B452" s="61">
        <v>450</v>
      </c>
      <c r="C452" s="62" t="s">
        <v>588</v>
      </c>
      <c r="D452" s="62" t="s">
        <v>71</v>
      </c>
      <c r="E452" s="62" t="s">
        <v>96</v>
      </c>
      <c r="F452" s="58" t="s">
        <v>589</v>
      </c>
    </row>
    <row r="453" spans="1:6" ht="39.5">
      <c r="A453" s="61">
        <v>840</v>
      </c>
      <c r="B453" s="61">
        <v>451</v>
      </c>
      <c r="C453" s="62" t="s">
        <v>588</v>
      </c>
      <c r="D453" s="62" t="s">
        <v>76</v>
      </c>
      <c r="E453" s="62" t="s">
        <v>72</v>
      </c>
      <c r="F453" s="58" t="s">
        <v>590</v>
      </c>
    </row>
    <row r="454" spans="1:6" ht="39.5">
      <c r="A454" s="61">
        <v>839</v>
      </c>
      <c r="B454" s="61">
        <v>452</v>
      </c>
      <c r="C454" s="62" t="s">
        <v>591</v>
      </c>
      <c r="D454" s="62" t="s">
        <v>71</v>
      </c>
      <c r="E454" s="62" t="s">
        <v>112</v>
      </c>
      <c r="F454" s="58" t="s">
        <v>592</v>
      </c>
    </row>
    <row r="455" spans="1:6" ht="26.5">
      <c r="A455" s="61">
        <v>838</v>
      </c>
      <c r="B455" s="61">
        <v>453</v>
      </c>
      <c r="C455" s="62" t="s">
        <v>593</v>
      </c>
      <c r="D455" s="62" t="s">
        <v>71</v>
      </c>
      <c r="E455" s="62" t="s">
        <v>96</v>
      </c>
      <c r="F455" s="58" t="s">
        <v>594</v>
      </c>
    </row>
    <row r="456" spans="1:6" ht="39.5">
      <c r="A456" s="61">
        <v>837</v>
      </c>
      <c r="B456" s="61">
        <v>454</v>
      </c>
      <c r="C456" s="62" t="s">
        <v>593</v>
      </c>
      <c r="D456" s="62" t="s">
        <v>76</v>
      </c>
      <c r="E456" s="62" t="s">
        <v>88</v>
      </c>
      <c r="F456" s="58" t="s">
        <v>595</v>
      </c>
    </row>
    <row r="457" spans="1:6" ht="39.5">
      <c r="A457" s="61">
        <v>836</v>
      </c>
      <c r="B457" s="61">
        <v>455</v>
      </c>
      <c r="C457" s="62" t="s">
        <v>596</v>
      </c>
      <c r="D457" s="62" t="s">
        <v>76</v>
      </c>
      <c r="E457" s="62" t="s">
        <v>88</v>
      </c>
      <c r="F457" s="58" t="s">
        <v>597</v>
      </c>
    </row>
    <row r="458" spans="1:6" ht="39.5">
      <c r="A458" s="61">
        <v>835</v>
      </c>
      <c r="B458" s="61">
        <v>456</v>
      </c>
      <c r="C458" s="62" t="s">
        <v>598</v>
      </c>
      <c r="D458" s="62" t="s">
        <v>76</v>
      </c>
      <c r="E458" s="62" t="s">
        <v>72</v>
      </c>
      <c r="F458" s="58" t="s">
        <v>599</v>
      </c>
    </row>
    <row r="459" spans="1:6" ht="39.5">
      <c r="A459" s="61">
        <v>834</v>
      </c>
      <c r="B459" s="61">
        <v>457</v>
      </c>
      <c r="C459" s="62" t="s">
        <v>598</v>
      </c>
      <c r="D459" s="62" t="s">
        <v>76</v>
      </c>
      <c r="E459" s="62" t="s">
        <v>112</v>
      </c>
      <c r="F459" s="58" t="s">
        <v>600</v>
      </c>
    </row>
    <row r="460" spans="1:6" ht="39.5">
      <c r="A460" s="61">
        <v>833</v>
      </c>
      <c r="B460" s="61">
        <v>458</v>
      </c>
      <c r="C460" s="62" t="s">
        <v>598</v>
      </c>
      <c r="D460" s="62" t="s">
        <v>71</v>
      </c>
      <c r="E460" s="62" t="s">
        <v>112</v>
      </c>
      <c r="F460" s="58" t="s">
        <v>601</v>
      </c>
    </row>
    <row r="461" spans="1:6" ht="65.5">
      <c r="A461" s="61">
        <v>832</v>
      </c>
      <c r="B461" s="61">
        <v>459</v>
      </c>
      <c r="C461" s="62" t="s">
        <v>602</v>
      </c>
      <c r="D461" s="62" t="s">
        <v>71</v>
      </c>
      <c r="E461" s="62" t="s">
        <v>96</v>
      </c>
      <c r="F461" s="58" t="s">
        <v>603</v>
      </c>
    </row>
    <row r="462" spans="1:6" ht="65.5">
      <c r="A462" s="61">
        <v>831</v>
      </c>
      <c r="B462" s="61">
        <v>460</v>
      </c>
      <c r="C462" s="62" t="s">
        <v>602</v>
      </c>
      <c r="D462" s="62" t="s">
        <v>76</v>
      </c>
      <c r="E462" s="62" t="s">
        <v>96</v>
      </c>
      <c r="F462" s="58" t="s">
        <v>604</v>
      </c>
    </row>
    <row r="463" spans="1:6" ht="65.5">
      <c r="A463" s="61">
        <v>830</v>
      </c>
      <c r="B463" s="61">
        <v>461</v>
      </c>
      <c r="C463" s="62" t="s">
        <v>602</v>
      </c>
      <c r="D463" s="62" t="s">
        <v>71</v>
      </c>
      <c r="E463" s="62" t="s">
        <v>72</v>
      </c>
      <c r="F463" s="58" t="s">
        <v>604</v>
      </c>
    </row>
    <row r="464" spans="1:6" ht="52.5">
      <c r="A464" s="61">
        <v>829</v>
      </c>
      <c r="B464" s="61">
        <v>462</v>
      </c>
      <c r="C464" s="62" t="s">
        <v>602</v>
      </c>
      <c r="D464" s="62" t="s">
        <v>76</v>
      </c>
      <c r="E464" s="62" t="s">
        <v>106</v>
      </c>
      <c r="F464" s="58" t="s">
        <v>605</v>
      </c>
    </row>
    <row r="465" spans="1:6" ht="52.5">
      <c r="A465" s="61">
        <v>828</v>
      </c>
      <c r="B465" s="61">
        <v>463</v>
      </c>
      <c r="C465" s="62" t="s">
        <v>606</v>
      </c>
      <c r="D465" s="62" t="s">
        <v>76</v>
      </c>
      <c r="E465" s="62" t="s">
        <v>72</v>
      </c>
      <c r="F465" s="58" t="s">
        <v>607</v>
      </c>
    </row>
    <row r="466" spans="1:6" ht="39.5">
      <c r="A466" s="61">
        <v>827</v>
      </c>
      <c r="B466" s="61">
        <v>464</v>
      </c>
      <c r="C466" s="62" t="s">
        <v>606</v>
      </c>
      <c r="D466" s="62" t="s">
        <v>76</v>
      </c>
      <c r="E466" s="62" t="s">
        <v>112</v>
      </c>
      <c r="F466" s="58" t="s">
        <v>608</v>
      </c>
    </row>
    <row r="467" spans="1:6" ht="52.5">
      <c r="A467" s="61">
        <v>826</v>
      </c>
      <c r="B467" s="61">
        <v>465</v>
      </c>
      <c r="C467" s="62" t="s">
        <v>606</v>
      </c>
      <c r="D467" s="62" t="s">
        <v>76</v>
      </c>
      <c r="E467" s="62" t="s">
        <v>112</v>
      </c>
      <c r="F467" s="58" t="s">
        <v>609</v>
      </c>
    </row>
    <row r="468" spans="1:6" ht="52.5">
      <c r="A468" s="61">
        <v>825</v>
      </c>
      <c r="B468" s="61">
        <v>466</v>
      </c>
      <c r="C468" s="62" t="s">
        <v>606</v>
      </c>
      <c r="D468" s="62" t="s">
        <v>76</v>
      </c>
      <c r="E468" s="62" t="s">
        <v>83</v>
      </c>
      <c r="F468" s="58" t="s">
        <v>610</v>
      </c>
    </row>
    <row r="469" spans="1:6" ht="52.5">
      <c r="A469" s="61">
        <v>824</v>
      </c>
      <c r="B469" s="61">
        <v>467</v>
      </c>
      <c r="C469" s="62" t="s">
        <v>606</v>
      </c>
      <c r="D469" s="62" t="s">
        <v>71</v>
      </c>
      <c r="E469" s="62" t="s">
        <v>83</v>
      </c>
      <c r="F469" s="58" t="s">
        <v>610</v>
      </c>
    </row>
    <row r="470" spans="1:6" ht="26.5">
      <c r="A470" s="61">
        <v>823</v>
      </c>
      <c r="B470" s="61">
        <v>468</v>
      </c>
      <c r="C470" s="62" t="s">
        <v>611</v>
      </c>
      <c r="D470" s="62" t="s">
        <v>76</v>
      </c>
      <c r="E470" s="62" t="s">
        <v>72</v>
      </c>
      <c r="F470" s="58" t="s">
        <v>612</v>
      </c>
    </row>
    <row r="471" spans="1:6" ht="52.5">
      <c r="A471" s="61">
        <v>822</v>
      </c>
      <c r="B471" s="61">
        <v>469</v>
      </c>
      <c r="C471" s="62" t="s">
        <v>611</v>
      </c>
      <c r="D471" s="62" t="s">
        <v>76</v>
      </c>
      <c r="E471" s="62" t="s">
        <v>96</v>
      </c>
      <c r="F471" s="58" t="s">
        <v>613</v>
      </c>
    </row>
    <row r="472" spans="1:6" ht="39.5">
      <c r="A472" s="61">
        <v>821</v>
      </c>
      <c r="B472" s="61">
        <v>470</v>
      </c>
      <c r="C472" s="62" t="s">
        <v>611</v>
      </c>
      <c r="D472" s="62" t="s">
        <v>76</v>
      </c>
      <c r="E472" s="62" t="s">
        <v>96</v>
      </c>
      <c r="F472" s="58" t="s">
        <v>614</v>
      </c>
    </row>
    <row r="473" spans="1:6" ht="39.5">
      <c r="A473" s="61">
        <v>820</v>
      </c>
      <c r="B473" s="61">
        <v>471</v>
      </c>
      <c r="C473" s="62" t="s">
        <v>611</v>
      </c>
      <c r="D473" s="62" t="s">
        <v>76</v>
      </c>
      <c r="E473" s="62" t="s">
        <v>83</v>
      </c>
      <c r="F473" s="58" t="s">
        <v>615</v>
      </c>
    </row>
    <row r="474" spans="1:6" ht="26.5">
      <c r="A474" s="61">
        <v>819</v>
      </c>
      <c r="B474" s="61">
        <v>472</v>
      </c>
      <c r="C474" s="62" t="s">
        <v>611</v>
      </c>
      <c r="D474" s="62" t="s">
        <v>76</v>
      </c>
      <c r="E474" s="62" t="s">
        <v>106</v>
      </c>
      <c r="F474" s="58" t="s">
        <v>616</v>
      </c>
    </row>
    <row r="475" spans="1:6" ht="26.5">
      <c r="A475" s="61">
        <v>818</v>
      </c>
      <c r="B475" s="61">
        <v>473</v>
      </c>
      <c r="C475" s="62" t="s">
        <v>611</v>
      </c>
      <c r="D475" s="62" t="s">
        <v>76</v>
      </c>
      <c r="E475" s="62" t="s">
        <v>88</v>
      </c>
      <c r="F475" s="58" t="s">
        <v>617</v>
      </c>
    </row>
    <row r="476" spans="1:6" ht="26.5">
      <c r="A476" s="61">
        <v>817</v>
      </c>
      <c r="B476" s="61">
        <v>474</v>
      </c>
      <c r="C476" s="62" t="s">
        <v>611</v>
      </c>
      <c r="D476" s="62" t="s">
        <v>76</v>
      </c>
      <c r="E476" s="62" t="s">
        <v>96</v>
      </c>
      <c r="F476" s="58" t="s">
        <v>618</v>
      </c>
    </row>
    <row r="477" spans="1:6" ht="26.5">
      <c r="A477" s="61">
        <v>816</v>
      </c>
      <c r="B477" s="61">
        <v>475</v>
      </c>
      <c r="C477" s="62" t="s">
        <v>619</v>
      </c>
      <c r="D477" s="62" t="s">
        <v>71</v>
      </c>
      <c r="E477" s="62" t="s">
        <v>96</v>
      </c>
      <c r="F477" s="58" t="s">
        <v>620</v>
      </c>
    </row>
    <row r="478" spans="1:6" ht="26.5">
      <c r="A478" s="61">
        <v>815</v>
      </c>
      <c r="B478" s="61">
        <v>476</v>
      </c>
      <c r="C478" s="62" t="s">
        <v>621</v>
      </c>
      <c r="D478" s="62" t="s">
        <v>71</v>
      </c>
      <c r="E478" s="62" t="s">
        <v>72</v>
      </c>
      <c r="F478" s="58" t="s">
        <v>622</v>
      </c>
    </row>
    <row r="479" spans="1:6" ht="52.5">
      <c r="A479" s="61">
        <v>814</v>
      </c>
      <c r="B479" s="61">
        <v>477</v>
      </c>
      <c r="C479" s="62" t="s">
        <v>623</v>
      </c>
      <c r="D479" s="62" t="s">
        <v>76</v>
      </c>
      <c r="E479" s="62" t="s">
        <v>106</v>
      </c>
      <c r="F479" s="58" t="s">
        <v>624</v>
      </c>
    </row>
    <row r="480" spans="1:6" ht="39.5">
      <c r="A480" s="61">
        <v>813</v>
      </c>
      <c r="B480" s="61">
        <v>478</v>
      </c>
      <c r="C480" s="62" t="s">
        <v>625</v>
      </c>
      <c r="D480" s="62" t="s">
        <v>76</v>
      </c>
      <c r="E480" s="62" t="s">
        <v>106</v>
      </c>
      <c r="F480" s="58" t="s">
        <v>626</v>
      </c>
    </row>
    <row r="481" spans="1:6" ht="39.5">
      <c r="A481" s="61">
        <v>812</v>
      </c>
      <c r="B481" s="61">
        <v>479</v>
      </c>
      <c r="C481" s="62" t="s">
        <v>625</v>
      </c>
      <c r="D481" s="62" t="s">
        <v>71</v>
      </c>
      <c r="E481" s="62" t="s">
        <v>106</v>
      </c>
      <c r="F481" s="58" t="s">
        <v>627</v>
      </c>
    </row>
    <row r="482" spans="1:6" ht="26.5">
      <c r="A482" s="61">
        <v>811</v>
      </c>
      <c r="B482" s="61">
        <v>480</v>
      </c>
      <c r="C482" s="62" t="s">
        <v>628</v>
      </c>
      <c r="D482" s="62" t="s">
        <v>71</v>
      </c>
      <c r="E482" s="62" t="s">
        <v>96</v>
      </c>
      <c r="F482" s="58" t="s">
        <v>629</v>
      </c>
    </row>
    <row r="483" spans="1:6" ht="52.5">
      <c r="A483" s="61">
        <v>810</v>
      </c>
      <c r="B483" s="61">
        <v>481</v>
      </c>
      <c r="C483" s="62" t="s">
        <v>630</v>
      </c>
      <c r="D483" s="62" t="s">
        <v>76</v>
      </c>
      <c r="E483" s="62" t="s">
        <v>72</v>
      </c>
      <c r="F483" s="58" t="s">
        <v>631</v>
      </c>
    </row>
    <row r="484" spans="1:6" ht="52.5">
      <c r="A484" s="61">
        <v>809</v>
      </c>
      <c r="B484" s="61">
        <v>482</v>
      </c>
      <c r="C484" s="62" t="s">
        <v>632</v>
      </c>
      <c r="D484" s="62" t="s">
        <v>71</v>
      </c>
      <c r="E484" s="62" t="s">
        <v>96</v>
      </c>
      <c r="F484" s="58" t="s">
        <v>633</v>
      </c>
    </row>
    <row r="485" spans="1:6" ht="26.5">
      <c r="A485" s="61">
        <v>808</v>
      </c>
      <c r="B485" s="61">
        <v>483</v>
      </c>
      <c r="C485" s="62" t="s">
        <v>634</v>
      </c>
      <c r="D485" s="62" t="s">
        <v>71</v>
      </c>
      <c r="E485" s="62" t="s">
        <v>112</v>
      </c>
      <c r="F485" s="58" t="s">
        <v>635</v>
      </c>
    </row>
    <row r="486" spans="1:6" ht="52.5">
      <c r="A486" s="61">
        <v>807</v>
      </c>
      <c r="B486" s="61">
        <v>484</v>
      </c>
      <c r="C486" s="62" t="s">
        <v>634</v>
      </c>
      <c r="D486" s="62" t="s">
        <v>76</v>
      </c>
      <c r="E486" s="62" t="s">
        <v>88</v>
      </c>
      <c r="F486" s="58" t="s">
        <v>636</v>
      </c>
    </row>
    <row r="487" spans="1:6" ht="39.5">
      <c r="A487" s="61">
        <v>806</v>
      </c>
      <c r="B487" s="61">
        <v>485</v>
      </c>
      <c r="C487" s="62" t="s">
        <v>637</v>
      </c>
      <c r="D487" s="62" t="s">
        <v>76</v>
      </c>
      <c r="E487" s="62" t="s">
        <v>125</v>
      </c>
      <c r="F487" s="58" t="s">
        <v>638</v>
      </c>
    </row>
    <row r="488" spans="1:6" ht="52.5">
      <c r="A488" s="61">
        <v>805</v>
      </c>
      <c r="B488" s="61">
        <v>486</v>
      </c>
      <c r="C488" s="62" t="s">
        <v>639</v>
      </c>
      <c r="D488" s="62" t="s">
        <v>76</v>
      </c>
      <c r="E488" s="62" t="s">
        <v>106</v>
      </c>
      <c r="F488" s="58" t="s">
        <v>640</v>
      </c>
    </row>
    <row r="489" spans="1:6" ht="52.5">
      <c r="A489" s="61">
        <v>804</v>
      </c>
      <c r="B489" s="61">
        <v>487</v>
      </c>
      <c r="C489" s="62" t="s">
        <v>641</v>
      </c>
      <c r="D489" s="62" t="s">
        <v>71</v>
      </c>
      <c r="E489" s="62" t="s">
        <v>96</v>
      </c>
      <c r="F489" s="58" t="s">
        <v>642</v>
      </c>
    </row>
    <row r="490" spans="1:6" ht="39.5">
      <c r="A490" s="61">
        <v>803</v>
      </c>
      <c r="B490" s="61">
        <v>488</v>
      </c>
      <c r="C490" s="62" t="s">
        <v>643</v>
      </c>
      <c r="D490" s="62" t="s">
        <v>76</v>
      </c>
      <c r="E490" s="62" t="s">
        <v>88</v>
      </c>
      <c r="F490" s="58" t="s">
        <v>644</v>
      </c>
    </row>
    <row r="491" spans="1:6" ht="39.5">
      <c r="A491" s="61">
        <v>802</v>
      </c>
      <c r="B491" s="61">
        <v>489</v>
      </c>
      <c r="C491" s="62" t="s">
        <v>645</v>
      </c>
      <c r="D491" s="62" t="s">
        <v>76</v>
      </c>
      <c r="E491" s="62" t="s">
        <v>88</v>
      </c>
      <c r="F491" s="58" t="s">
        <v>646</v>
      </c>
    </row>
    <row r="492" spans="1:6" ht="39.5">
      <c r="A492" s="61">
        <v>801</v>
      </c>
      <c r="B492" s="61">
        <v>490</v>
      </c>
      <c r="C492" s="62" t="s">
        <v>647</v>
      </c>
      <c r="D492" s="62" t="s">
        <v>71</v>
      </c>
      <c r="E492" s="62" t="s">
        <v>88</v>
      </c>
      <c r="F492" s="58" t="s">
        <v>648</v>
      </c>
    </row>
    <row r="493" spans="1:6" ht="39.5">
      <c r="A493" s="61">
        <v>800</v>
      </c>
      <c r="B493" s="61">
        <v>491</v>
      </c>
      <c r="C493" s="62" t="s">
        <v>649</v>
      </c>
      <c r="D493" s="62" t="s">
        <v>76</v>
      </c>
      <c r="E493" s="62" t="s">
        <v>112</v>
      </c>
      <c r="F493" s="58" t="s">
        <v>650</v>
      </c>
    </row>
    <row r="494" spans="1:6" ht="39.5">
      <c r="A494" s="61">
        <v>799</v>
      </c>
      <c r="B494" s="61">
        <v>492</v>
      </c>
      <c r="C494" s="62" t="s">
        <v>649</v>
      </c>
      <c r="D494" s="62" t="s">
        <v>71</v>
      </c>
      <c r="E494" s="62" t="s">
        <v>112</v>
      </c>
      <c r="F494" s="58" t="s">
        <v>651</v>
      </c>
    </row>
    <row r="495" spans="1:6" ht="65.5">
      <c r="A495" s="61">
        <v>798</v>
      </c>
      <c r="B495" s="61">
        <v>493</v>
      </c>
      <c r="C495" s="62" t="s">
        <v>652</v>
      </c>
      <c r="D495" s="62" t="s">
        <v>76</v>
      </c>
      <c r="E495" s="62" t="s">
        <v>88</v>
      </c>
      <c r="F495" s="58" t="s">
        <v>653</v>
      </c>
    </row>
    <row r="496" spans="1:6" ht="39.5">
      <c r="A496" s="61">
        <v>797</v>
      </c>
      <c r="B496" s="61">
        <v>494</v>
      </c>
      <c r="C496" s="62" t="s">
        <v>654</v>
      </c>
      <c r="D496" s="62" t="s">
        <v>76</v>
      </c>
      <c r="E496" s="62" t="s">
        <v>96</v>
      </c>
      <c r="F496" s="58" t="s">
        <v>655</v>
      </c>
    </row>
    <row r="497" spans="1:6" ht="39.5">
      <c r="A497" s="61">
        <v>796</v>
      </c>
      <c r="B497" s="61">
        <v>495</v>
      </c>
      <c r="C497" s="62" t="s">
        <v>656</v>
      </c>
      <c r="D497" s="62" t="s">
        <v>71</v>
      </c>
      <c r="E497" s="62" t="s">
        <v>96</v>
      </c>
      <c r="F497" s="58" t="s">
        <v>657</v>
      </c>
    </row>
    <row r="498" spans="1:6" ht="39.5">
      <c r="A498" s="61">
        <v>795</v>
      </c>
      <c r="B498" s="61">
        <v>496</v>
      </c>
      <c r="C498" s="62" t="s">
        <v>658</v>
      </c>
      <c r="D498" s="62" t="s">
        <v>76</v>
      </c>
      <c r="E498" s="62" t="s">
        <v>106</v>
      </c>
      <c r="F498" s="58" t="s">
        <v>659</v>
      </c>
    </row>
    <row r="499" spans="1:6" ht="52.5">
      <c r="A499" s="61">
        <v>794</v>
      </c>
      <c r="B499" s="61">
        <v>497</v>
      </c>
      <c r="C499" s="62" t="s">
        <v>660</v>
      </c>
      <c r="D499" s="62" t="s">
        <v>71</v>
      </c>
      <c r="E499" s="62" t="s">
        <v>112</v>
      </c>
      <c r="F499" s="58" t="s">
        <v>661</v>
      </c>
    </row>
    <row r="500" spans="1:6" ht="65.5">
      <c r="A500" s="61">
        <v>793</v>
      </c>
      <c r="B500" s="61">
        <v>498</v>
      </c>
      <c r="C500" s="62" t="s">
        <v>660</v>
      </c>
      <c r="D500" s="62" t="s">
        <v>76</v>
      </c>
      <c r="E500" s="62" t="s">
        <v>106</v>
      </c>
      <c r="F500" s="58" t="s">
        <v>662</v>
      </c>
    </row>
    <row r="501" spans="1:6" ht="52.5">
      <c r="A501" s="61">
        <v>792</v>
      </c>
      <c r="B501" s="61">
        <v>499</v>
      </c>
      <c r="C501" s="62" t="s">
        <v>663</v>
      </c>
      <c r="D501" s="62" t="s">
        <v>71</v>
      </c>
      <c r="E501" s="62" t="s">
        <v>96</v>
      </c>
      <c r="F501" s="58" t="s">
        <v>664</v>
      </c>
    </row>
    <row r="502" spans="1:6" ht="26.5">
      <c r="A502" s="61">
        <v>791</v>
      </c>
      <c r="B502" s="61">
        <v>500</v>
      </c>
      <c r="C502" s="62" t="s">
        <v>665</v>
      </c>
      <c r="D502" s="62" t="s">
        <v>71</v>
      </c>
      <c r="E502" s="62" t="s">
        <v>112</v>
      </c>
      <c r="F502" s="58" t="s">
        <v>666</v>
      </c>
    </row>
    <row r="503" spans="1:6" ht="26.5">
      <c r="A503" s="61">
        <v>790</v>
      </c>
      <c r="B503" s="61">
        <v>501</v>
      </c>
      <c r="C503" s="62" t="s">
        <v>667</v>
      </c>
      <c r="D503" s="62" t="s">
        <v>71</v>
      </c>
      <c r="E503" s="62" t="s">
        <v>88</v>
      </c>
      <c r="F503" s="58" t="s">
        <v>668</v>
      </c>
    </row>
    <row r="504" spans="1:6" ht="39.5">
      <c r="A504" s="61">
        <v>789</v>
      </c>
      <c r="B504" s="61">
        <v>502</v>
      </c>
      <c r="C504" s="62" t="s">
        <v>667</v>
      </c>
      <c r="D504" s="62" t="s">
        <v>71</v>
      </c>
      <c r="E504" s="62" t="s">
        <v>96</v>
      </c>
      <c r="F504" s="58" t="s">
        <v>669</v>
      </c>
    </row>
    <row r="505" spans="1:6" ht="52.5">
      <c r="A505" s="61">
        <v>788</v>
      </c>
      <c r="B505" s="61">
        <v>503</v>
      </c>
      <c r="C505" s="62" t="s">
        <v>667</v>
      </c>
      <c r="D505" s="62" t="s">
        <v>76</v>
      </c>
      <c r="E505" s="62" t="s">
        <v>112</v>
      </c>
      <c r="F505" s="58" t="s">
        <v>670</v>
      </c>
    </row>
    <row r="506" spans="1:6" ht="26.5">
      <c r="A506" s="61">
        <v>787</v>
      </c>
      <c r="B506" s="61">
        <v>504</v>
      </c>
      <c r="C506" s="62" t="s">
        <v>671</v>
      </c>
      <c r="D506" s="62" t="s">
        <v>76</v>
      </c>
      <c r="E506" s="62" t="s">
        <v>96</v>
      </c>
      <c r="F506" s="58" t="s">
        <v>672</v>
      </c>
    </row>
    <row r="507" spans="1:6" ht="39.5">
      <c r="A507" s="61">
        <v>786</v>
      </c>
      <c r="B507" s="61">
        <v>505</v>
      </c>
      <c r="C507" s="62" t="s">
        <v>671</v>
      </c>
      <c r="D507" s="62" t="s">
        <v>76</v>
      </c>
      <c r="E507" s="62" t="s">
        <v>112</v>
      </c>
      <c r="F507" s="58" t="s">
        <v>673</v>
      </c>
    </row>
    <row r="508" spans="1:6" ht="39.5">
      <c r="A508" s="61">
        <v>785</v>
      </c>
      <c r="B508" s="61">
        <v>506</v>
      </c>
      <c r="C508" s="62" t="s">
        <v>671</v>
      </c>
      <c r="D508" s="62" t="s">
        <v>71</v>
      </c>
      <c r="E508" s="62" t="s">
        <v>72</v>
      </c>
      <c r="F508" s="58" t="s">
        <v>674</v>
      </c>
    </row>
    <row r="509" spans="1:6">
      <c r="A509" s="61">
        <v>784</v>
      </c>
      <c r="B509" s="61">
        <v>507</v>
      </c>
      <c r="C509" s="62" t="s">
        <v>675</v>
      </c>
      <c r="D509" s="62" t="s">
        <v>71</v>
      </c>
      <c r="E509" s="62" t="s">
        <v>112</v>
      </c>
      <c r="F509" s="58" t="s">
        <v>676</v>
      </c>
    </row>
    <row r="510" spans="1:6" ht="39.5">
      <c r="A510" s="61">
        <v>783</v>
      </c>
      <c r="B510" s="61">
        <v>508</v>
      </c>
      <c r="C510" s="62" t="s">
        <v>677</v>
      </c>
      <c r="D510" s="62" t="s">
        <v>76</v>
      </c>
      <c r="E510" s="62" t="s">
        <v>96</v>
      </c>
      <c r="F510" s="58" t="s">
        <v>678</v>
      </c>
    </row>
    <row r="511" spans="1:6" ht="39.5">
      <c r="A511" s="61">
        <v>782</v>
      </c>
      <c r="B511" s="61">
        <v>509</v>
      </c>
      <c r="C511" s="62" t="s">
        <v>677</v>
      </c>
      <c r="D511" s="62" t="s">
        <v>76</v>
      </c>
      <c r="E511" s="62" t="s">
        <v>112</v>
      </c>
      <c r="F511" s="58" t="s">
        <v>679</v>
      </c>
    </row>
    <row r="512" spans="1:6" ht="39.5">
      <c r="A512" s="61">
        <v>781</v>
      </c>
      <c r="B512" s="61">
        <v>510</v>
      </c>
      <c r="C512" s="62" t="s">
        <v>680</v>
      </c>
      <c r="D512" s="62" t="s">
        <v>76</v>
      </c>
      <c r="E512" s="62" t="s">
        <v>112</v>
      </c>
      <c r="F512" s="58" t="s">
        <v>681</v>
      </c>
    </row>
    <row r="513" spans="1:6" ht="26.5">
      <c r="A513" s="61">
        <v>780</v>
      </c>
      <c r="B513" s="61">
        <v>511</v>
      </c>
      <c r="C513" s="62" t="s">
        <v>682</v>
      </c>
      <c r="D513" s="62" t="s">
        <v>76</v>
      </c>
      <c r="E513" s="62" t="s">
        <v>96</v>
      </c>
      <c r="F513" s="58" t="s">
        <v>683</v>
      </c>
    </row>
    <row r="514" spans="1:6" ht="26.5">
      <c r="A514" s="61">
        <v>779</v>
      </c>
      <c r="B514" s="61">
        <v>512</v>
      </c>
      <c r="C514" s="62" t="s">
        <v>682</v>
      </c>
      <c r="D514" s="62" t="s">
        <v>76</v>
      </c>
      <c r="E514" s="62" t="s">
        <v>88</v>
      </c>
      <c r="F514" s="58" t="s">
        <v>684</v>
      </c>
    </row>
    <row r="515" spans="1:6" ht="39.5">
      <c r="A515" s="61">
        <v>778</v>
      </c>
      <c r="B515" s="61">
        <v>513</v>
      </c>
      <c r="C515" s="62" t="s">
        <v>682</v>
      </c>
      <c r="D515" s="62" t="s">
        <v>76</v>
      </c>
      <c r="E515" s="62" t="s">
        <v>88</v>
      </c>
      <c r="F515" s="58" t="s">
        <v>685</v>
      </c>
    </row>
    <row r="516" spans="1:6" ht="52.5">
      <c r="A516" s="61">
        <v>777</v>
      </c>
      <c r="B516" s="61">
        <v>514</v>
      </c>
      <c r="C516" s="62" t="s">
        <v>686</v>
      </c>
      <c r="D516" s="62" t="s">
        <v>76</v>
      </c>
      <c r="E516" s="62" t="s">
        <v>72</v>
      </c>
      <c r="F516" s="58" t="s">
        <v>687</v>
      </c>
    </row>
    <row r="517" spans="1:6" ht="52.5">
      <c r="A517" s="61">
        <v>776</v>
      </c>
      <c r="B517" s="61">
        <v>515</v>
      </c>
      <c r="C517" s="62" t="s">
        <v>688</v>
      </c>
      <c r="D517" s="62" t="s">
        <v>76</v>
      </c>
      <c r="E517" s="62" t="s">
        <v>88</v>
      </c>
      <c r="F517" s="58" t="s">
        <v>689</v>
      </c>
    </row>
    <row r="518" spans="1:6" ht="39.5">
      <c r="A518" s="61">
        <v>775</v>
      </c>
      <c r="B518" s="61">
        <v>516</v>
      </c>
      <c r="C518" s="62" t="s">
        <v>690</v>
      </c>
      <c r="D518" s="62" t="s">
        <v>76</v>
      </c>
      <c r="E518" s="62" t="s">
        <v>112</v>
      </c>
      <c r="F518" s="58" t="s">
        <v>691</v>
      </c>
    </row>
    <row r="519" spans="1:6" ht="39.5">
      <c r="A519" s="61">
        <v>774</v>
      </c>
      <c r="B519" s="61">
        <v>517</v>
      </c>
      <c r="C519" s="62" t="s">
        <v>690</v>
      </c>
      <c r="D519" s="62" t="s">
        <v>76</v>
      </c>
      <c r="E519" s="62" t="s">
        <v>88</v>
      </c>
      <c r="F519" s="58" t="s">
        <v>692</v>
      </c>
    </row>
    <row r="520" spans="1:6" ht="65.5">
      <c r="A520" s="61">
        <v>773</v>
      </c>
      <c r="B520" s="61">
        <v>518</v>
      </c>
      <c r="C520" s="62" t="s">
        <v>693</v>
      </c>
      <c r="D520" s="62" t="s">
        <v>71</v>
      </c>
      <c r="E520" s="62" t="s">
        <v>112</v>
      </c>
      <c r="F520" s="58" t="s">
        <v>694</v>
      </c>
    </row>
    <row r="521" spans="1:6" ht="26.5">
      <c r="A521" s="61">
        <v>772</v>
      </c>
      <c r="B521" s="61">
        <v>519</v>
      </c>
      <c r="C521" s="62" t="s">
        <v>695</v>
      </c>
      <c r="D521" s="62" t="s">
        <v>76</v>
      </c>
      <c r="E521" s="62" t="s">
        <v>112</v>
      </c>
      <c r="F521" s="58" t="s">
        <v>696</v>
      </c>
    </row>
    <row r="522" spans="1:6" ht="39.5">
      <c r="A522" s="61">
        <v>771</v>
      </c>
      <c r="B522" s="61">
        <v>520</v>
      </c>
      <c r="C522" s="62" t="s">
        <v>695</v>
      </c>
      <c r="D522" s="62" t="s">
        <v>71</v>
      </c>
      <c r="E522" s="62" t="s">
        <v>96</v>
      </c>
      <c r="F522" s="58" t="s">
        <v>697</v>
      </c>
    </row>
    <row r="523" spans="1:6" ht="26.5">
      <c r="A523" s="61">
        <v>770</v>
      </c>
      <c r="B523" s="61">
        <v>521</v>
      </c>
      <c r="C523" s="62" t="s">
        <v>695</v>
      </c>
      <c r="D523" s="62" t="s">
        <v>76</v>
      </c>
      <c r="E523" s="62" t="s">
        <v>112</v>
      </c>
      <c r="F523" s="58" t="s">
        <v>698</v>
      </c>
    </row>
    <row r="524" spans="1:6" ht="39.5">
      <c r="A524" s="61">
        <v>769</v>
      </c>
      <c r="B524" s="61">
        <v>522</v>
      </c>
      <c r="C524" s="62" t="s">
        <v>699</v>
      </c>
      <c r="D524" s="62" t="s">
        <v>71</v>
      </c>
      <c r="E524" s="62" t="s">
        <v>96</v>
      </c>
      <c r="F524" s="58" t="s">
        <v>700</v>
      </c>
    </row>
    <row r="525" spans="1:6" ht="39.5">
      <c r="A525" s="61">
        <v>768</v>
      </c>
      <c r="B525" s="61">
        <v>523</v>
      </c>
      <c r="C525" s="62" t="s">
        <v>699</v>
      </c>
      <c r="D525" s="62" t="s">
        <v>76</v>
      </c>
      <c r="E525" s="62" t="s">
        <v>112</v>
      </c>
      <c r="F525" s="58" t="s">
        <v>701</v>
      </c>
    </row>
    <row r="526" spans="1:6" ht="39.5">
      <c r="A526" s="61">
        <v>767</v>
      </c>
      <c r="B526" s="61">
        <v>524</v>
      </c>
      <c r="C526" s="62" t="s">
        <v>702</v>
      </c>
      <c r="D526" s="62" t="s">
        <v>76</v>
      </c>
      <c r="E526" s="62" t="s">
        <v>72</v>
      </c>
      <c r="F526" s="58" t="s">
        <v>703</v>
      </c>
    </row>
    <row r="527" spans="1:6" ht="39.5">
      <c r="A527" s="61">
        <v>766</v>
      </c>
      <c r="B527" s="61">
        <v>525</v>
      </c>
      <c r="C527" s="62" t="s">
        <v>704</v>
      </c>
      <c r="D527" s="62" t="s">
        <v>76</v>
      </c>
      <c r="E527" s="62" t="s">
        <v>96</v>
      </c>
      <c r="F527" s="58" t="s">
        <v>705</v>
      </c>
    </row>
    <row r="528" spans="1:6" ht="39.5">
      <c r="A528" s="61">
        <v>765</v>
      </c>
      <c r="B528" s="61">
        <v>526</v>
      </c>
      <c r="C528" s="62" t="s">
        <v>704</v>
      </c>
      <c r="D528" s="62" t="s">
        <v>71</v>
      </c>
      <c r="E528" s="62" t="s">
        <v>112</v>
      </c>
      <c r="F528" s="58" t="s">
        <v>706</v>
      </c>
    </row>
    <row r="529" spans="1:6" ht="39.5">
      <c r="A529" s="61">
        <v>764</v>
      </c>
      <c r="B529" s="61">
        <v>527</v>
      </c>
      <c r="C529" s="62" t="s">
        <v>704</v>
      </c>
      <c r="D529" s="62" t="s">
        <v>76</v>
      </c>
      <c r="E529" s="62" t="s">
        <v>112</v>
      </c>
      <c r="F529" s="58" t="s">
        <v>707</v>
      </c>
    </row>
    <row r="530" spans="1:6" ht="39.5">
      <c r="A530" s="61">
        <v>763</v>
      </c>
      <c r="B530" s="61">
        <v>528</v>
      </c>
      <c r="C530" s="62" t="s">
        <v>708</v>
      </c>
      <c r="D530" s="62" t="s">
        <v>71</v>
      </c>
      <c r="E530" s="62" t="s">
        <v>96</v>
      </c>
      <c r="F530" s="58" t="s">
        <v>709</v>
      </c>
    </row>
    <row r="531" spans="1:6" ht="39.5">
      <c r="A531" s="61">
        <v>762</v>
      </c>
      <c r="B531" s="61">
        <v>529</v>
      </c>
      <c r="C531" s="62" t="s">
        <v>708</v>
      </c>
      <c r="D531" s="62" t="s">
        <v>71</v>
      </c>
      <c r="E531" s="62" t="s">
        <v>96</v>
      </c>
      <c r="F531" s="58" t="s">
        <v>710</v>
      </c>
    </row>
    <row r="532" spans="1:6" ht="52.5">
      <c r="A532" s="61">
        <v>761</v>
      </c>
      <c r="B532" s="61">
        <v>531</v>
      </c>
      <c r="C532" s="62" t="s">
        <v>711</v>
      </c>
      <c r="D532" s="62" t="s">
        <v>76</v>
      </c>
      <c r="E532" s="62" t="s">
        <v>112</v>
      </c>
      <c r="F532" s="58" t="s">
        <v>712</v>
      </c>
    </row>
    <row r="533" spans="1:6" ht="26.5">
      <c r="A533" s="61">
        <v>760</v>
      </c>
      <c r="B533" s="61">
        <v>532</v>
      </c>
      <c r="C533" s="62" t="s">
        <v>713</v>
      </c>
      <c r="D533" s="62" t="s">
        <v>76</v>
      </c>
      <c r="E533" s="62" t="s">
        <v>96</v>
      </c>
      <c r="F533" s="58" t="s">
        <v>714</v>
      </c>
    </row>
    <row r="534" spans="1:6" ht="26.5">
      <c r="A534" s="61">
        <v>759</v>
      </c>
      <c r="B534" s="61">
        <v>533</v>
      </c>
      <c r="C534" s="62" t="s">
        <v>713</v>
      </c>
      <c r="D534" s="62" t="s">
        <v>76</v>
      </c>
      <c r="E534" s="62" t="s">
        <v>96</v>
      </c>
      <c r="F534" s="58" t="s">
        <v>714</v>
      </c>
    </row>
    <row r="535" spans="1:6" ht="26.5">
      <c r="A535" s="61">
        <v>758</v>
      </c>
      <c r="B535" s="61">
        <v>534</v>
      </c>
      <c r="C535" s="62" t="s">
        <v>713</v>
      </c>
      <c r="D535" s="62" t="s">
        <v>71</v>
      </c>
      <c r="E535" s="62" t="s">
        <v>96</v>
      </c>
      <c r="F535" s="58" t="s">
        <v>714</v>
      </c>
    </row>
    <row r="536" spans="1:6" ht="26.5">
      <c r="A536" s="61">
        <v>757</v>
      </c>
      <c r="B536" s="61">
        <v>535</v>
      </c>
      <c r="C536" s="62" t="s">
        <v>713</v>
      </c>
      <c r="D536" s="62" t="s">
        <v>71</v>
      </c>
      <c r="E536" s="62" t="s">
        <v>96</v>
      </c>
      <c r="F536" s="58" t="s">
        <v>714</v>
      </c>
    </row>
    <row r="537" spans="1:6" ht="39.5">
      <c r="A537" s="61">
        <v>756</v>
      </c>
      <c r="B537" s="61">
        <v>536</v>
      </c>
      <c r="C537" s="62" t="s">
        <v>715</v>
      </c>
      <c r="D537" s="62" t="s">
        <v>76</v>
      </c>
      <c r="E537" s="62" t="s">
        <v>96</v>
      </c>
      <c r="F537" s="58" t="s">
        <v>716</v>
      </c>
    </row>
    <row r="538" spans="1:6" ht="26.5">
      <c r="A538" s="61">
        <v>755</v>
      </c>
      <c r="B538" s="61">
        <v>537</v>
      </c>
      <c r="C538" s="62" t="s">
        <v>715</v>
      </c>
      <c r="D538" s="62" t="s">
        <v>76</v>
      </c>
      <c r="E538" s="62" t="s">
        <v>88</v>
      </c>
      <c r="F538" s="58" t="s">
        <v>717</v>
      </c>
    </row>
    <row r="539" spans="1:6" ht="26.5">
      <c r="A539" s="61">
        <v>754</v>
      </c>
      <c r="B539" s="61">
        <v>538</v>
      </c>
      <c r="C539" s="62" t="s">
        <v>715</v>
      </c>
      <c r="D539" s="62" t="s">
        <v>76</v>
      </c>
      <c r="E539" s="62" t="s">
        <v>112</v>
      </c>
      <c r="F539" s="58" t="s">
        <v>718</v>
      </c>
    </row>
    <row r="540" spans="1:6" ht="26.5">
      <c r="A540" s="61">
        <v>753</v>
      </c>
      <c r="B540" s="61">
        <v>539</v>
      </c>
      <c r="C540" s="62" t="s">
        <v>715</v>
      </c>
      <c r="D540" s="62" t="s">
        <v>71</v>
      </c>
      <c r="E540" s="62" t="s">
        <v>125</v>
      </c>
      <c r="F540" s="58" t="s">
        <v>719</v>
      </c>
    </row>
    <row r="541" spans="1:6" ht="39.5">
      <c r="A541" s="61">
        <v>752</v>
      </c>
      <c r="B541" s="61">
        <v>540</v>
      </c>
      <c r="C541" s="62" t="s">
        <v>715</v>
      </c>
      <c r="D541" s="62" t="s">
        <v>71</v>
      </c>
      <c r="E541" s="62" t="s">
        <v>125</v>
      </c>
      <c r="F541" s="58" t="s">
        <v>720</v>
      </c>
    </row>
    <row r="542" spans="1:6" ht="39.5">
      <c r="A542" s="61">
        <v>751</v>
      </c>
      <c r="B542" s="61">
        <v>541</v>
      </c>
      <c r="C542" s="62" t="s">
        <v>721</v>
      </c>
      <c r="D542" s="62" t="s">
        <v>71</v>
      </c>
      <c r="E542" s="62" t="s">
        <v>96</v>
      </c>
      <c r="F542" s="58" t="s">
        <v>722</v>
      </c>
    </row>
    <row r="543" spans="1:6" ht="39.5">
      <c r="A543" s="61">
        <v>750</v>
      </c>
      <c r="B543" s="61">
        <v>542</v>
      </c>
      <c r="C543" s="62" t="s">
        <v>721</v>
      </c>
      <c r="D543" s="62" t="s">
        <v>76</v>
      </c>
      <c r="E543" s="62" t="s">
        <v>96</v>
      </c>
      <c r="F543" s="58" t="s">
        <v>723</v>
      </c>
    </row>
    <row r="544" spans="1:6" ht="65.5">
      <c r="A544" s="61">
        <v>749</v>
      </c>
      <c r="B544" s="61">
        <v>543</v>
      </c>
      <c r="C544" s="62" t="s">
        <v>721</v>
      </c>
      <c r="D544" s="62" t="s">
        <v>76</v>
      </c>
      <c r="E544" s="62" t="s">
        <v>72</v>
      </c>
      <c r="F544" s="58" t="s">
        <v>724</v>
      </c>
    </row>
    <row r="545" spans="1:6" ht="52.5">
      <c r="A545" s="61">
        <v>748</v>
      </c>
      <c r="B545" s="61">
        <v>544</v>
      </c>
      <c r="C545" s="62" t="s">
        <v>725</v>
      </c>
      <c r="D545" s="62" t="s">
        <v>76</v>
      </c>
      <c r="E545" s="62" t="s">
        <v>125</v>
      </c>
      <c r="F545" s="58" t="s">
        <v>726</v>
      </c>
    </row>
    <row r="546" spans="1:6" ht="26.5">
      <c r="A546" s="61">
        <v>747</v>
      </c>
      <c r="B546" s="61">
        <v>545</v>
      </c>
      <c r="C546" s="62" t="s">
        <v>727</v>
      </c>
      <c r="D546" s="62" t="s">
        <v>71</v>
      </c>
      <c r="E546" s="62" t="s">
        <v>112</v>
      </c>
      <c r="F546" s="58" t="s">
        <v>728</v>
      </c>
    </row>
    <row r="547" spans="1:6" ht="39.5">
      <c r="A547" s="61">
        <v>746</v>
      </c>
      <c r="B547" s="61">
        <v>546</v>
      </c>
      <c r="C547" s="62" t="s">
        <v>727</v>
      </c>
      <c r="D547" s="62" t="s">
        <v>76</v>
      </c>
      <c r="E547" s="62" t="s">
        <v>112</v>
      </c>
      <c r="F547" s="58" t="s">
        <v>729</v>
      </c>
    </row>
    <row r="548" spans="1:6">
      <c r="A548" s="61">
        <v>745</v>
      </c>
      <c r="B548" s="61">
        <v>547</v>
      </c>
      <c r="C548" s="62" t="s">
        <v>727</v>
      </c>
      <c r="D548" s="62" t="s">
        <v>71</v>
      </c>
      <c r="E548" s="62" t="s">
        <v>112</v>
      </c>
      <c r="F548" s="58" t="s">
        <v>730</v>
      </c>
    </row>
    <row r="549" spans="1:6" ht="39.5">
      <c r="A549" s="61">
        <v>744</v>
      </c>
      <c r="B549" s="61">
        <v>548</v>
      </c>
      <c r="C549" s="62" t="s">
        <v>727</v>
      </c>
      <c r="D549" s="62" t="s">
        <v>71</v>
      </c>
      <c r="E549" s="62" t="s">
        <v>112</v>
      </c>
      <c r="F549" s="58" t="s">
        <v>731</v>
      </c>
    </row>
    <row r="550" spans="1:6" ht="39.5">
      <c r="A550" s="61">
        <v>743</v>
      </c>
      <c r="B550" s="61">
        <v>549</v>
      </c>
      <c r="C550" s="62" t="s">
        <v>732</v>
      </c>
      <c r="D550" s="62" t="s">
        <v>71</v>
      </c>
      <c r="E550" s="62" t="s">
        <v>96</v>
      </c>
      <c r="F550" s="58" t="s">
        <v>733</v>
      </c>
    </row>
    <row r="551" spans="1:6" ht="39.5">
      <c r="A551" s="61">
        <v>742</v>
      </c>
      <c r="B551" s="61">
        <v>550</v>
      </c>
      <c r="C551" s="62" t="s">
        <v>732</v>
      </c>
      <c r="D551" s="62" t="s">
        <v>76</v>
      </c>
      <c r="E551" s="62" t="s">
        <v>112</v>
      </c>
      <c r="F551" s="58" t="s">
        <v>734</v>
      </c>
    </row>
    <row r="552" spans="1:6" ht="52.5">
      <c r="A552" s="61">
        <v>741</v>
      </c>
      <c r="B552" s="61">
        <v>551</v>
      </c>
      <c r="C552" s="62" t="s">
        <v>735</v>
      </c>
      <c r="D552" s="62" t="s">
        <v>71</v>
      </c>
      <c r="E552" s="62" t="s">
        <v>125</v>
      </c>
      <c r="F552" s="58" t="s">
        <v>736</v>
      </c>
    </row>
    <row r="553" spans="1:6" ht="52.5">
      <c r="A553" s="61">
        <v>740</v>
      </c>
      <c r="B553" s="61">
        <v>552</v>
      </c>
      <c r="C553" s="62" t="s">
        <v>737</v>
      </c>
      <c r="D553" s="62" t="s">
        <v>76</v>
      </c>
      <c r="E553" s="62" t="s">
        <v>112</v>
      </c>
      <c r="F553" s="58" t="s">
        <v>738</v>
      </c>
    </row>
    <row r="554" spans="1:6" ht="52.5">
      <c r="A554" s="61">
        <v>739</v>
      </c>
      <c r="B554" s="61">
        <v>553</v>
      </c>
      <c r="C554" s="62" t="s">
        <v>737</v>
      </c>
      <c r="D554" s="62" t="s">
        <v>71</v>
      </c>
      <c r="E554" s="62" t="s">
        <v>106</v>
      </c>
      <c r="F554" s="58" t="s">
        <v>739</v>
      </c>
    </row>
    <row r="555" spans="1:6" ht="39.5">
      <c r="A555" s="61">
        <v>738</v>
      </c>
      <c r="B555" s="61">
        <v>554</v>
      </c>
      <c r="C555" s="62" t="s">
        <v>737</v>
      </c>
      <c r="D555" s="62" t="s">
        <v>71</v>
      </c>
      <c r="E555" s="62" t="s">
        <v>96</v>
      </c>
      <c r="F555" s="58" t="s">
        <v>740</v>
      </c>
    </row>
    <row r="556" spans="1:6" ht="26.5">
      <c r="A556" s="61">
        <v>737</v>
      </c>
      <c r="B556" s="61">
        <v>555</v>
      </c>
      <c r="C556" s="62" t="s">
        <v>741</v>
      </c>
      <c r="D556" s="62" t="s">
        <v>76</v>
      </c>
      <c r="E556" s="62" t="s">
        <v>112</v>
      </c>
      <c r="F556" s="58" t="s">
        <v>742</v>
      </c>
    </row>
    <row r="557" spans="1:6" ht="26.5">
      <c r="A557" s="61">
        <v>736</v>
      </c>
      <c r="B557" s="61">
        <v>556</v>
      </c>
      <c r="C557" s="62" t="s">
        <v>743</v>
      </c>
      <c r="D557" s="62" t="s">
        <v>76</v>
      </c>
      <c r="E557" s="62" t="s">
        <v>106</v>
      </c>
      <c r="F557" s="58" t="s">
        <v>744</v>
      </c>
    </row>
    <row r="558" spans="1:6" ht="26.5">
      <c r="A558" s="61">
        <v>735</v>
      </c>
      <c r="B558" s="61">
        <v>557</v>
      </c>
      <c r="C558" s="62" t="s">
        <v>745</v>
      </c>
      <c r="D558" s="62" t="s">
        <v>71</v>
      </c>
      <c r="E558" s="62" t="s">
        <v>125</v>
      </c>
      <c r="F558" s="58" t="s">
        <v>746</v>
      </c>
    </row>
    <row r="559" spans="1:6" ht="52.5">
      <c r="A559" s="61">
        <v>734</v>
      </c>
      <c r="B559" s="61">
        <v>558</v>
      </c>
      <c r="C559" s="62" t="s">
        <v>745</v>
      </c>
      <c r="D559" s="62" t="s">
        <v>76</v>
      </c>
      <c r="E559" s="62" t="s">
        <v>112</v>
      </c>
      <c r="F559" s="58" t="s">
        <v>747</v>
      </c>
    </row>
    <row r="560" spans="1:6" ht="39.5">
      <c r="A560" s="61">
        <v>733</v>
      </c>
      <c r="B560" s="61">
        <v>559</v>
      </c>
      <c r="C560" s="62" t="s">
        <v>745</v>
      </c>
      <c r="D560" s="62" t="s">
        <v>76</v>
      </c>
      <c r="E560" s="62" t="s">
        <v>72</v>
      </c>
      <c r="F560" s="58" t="s">
        <v>748</v>
      </c>
    </row>
    <row r="561" spans="1:6" ht="52.5">
      <c r="A561" s="61">
        <v>732</v>
      </c>
      <c r="B561" s="61">
        <v>560</v>
      </c>
      <c r="C561" s="62" t="s">
        <v>749</v>
      </c>
      <c r="D561" s="62" t="s">
        <v>76</v>
      </c>
      <c r="E561" s="62" t="s">
        <v>112</v>
      </c>
      <c r="F561" s="58" t="s">
        <v>750</v>
      </c>
    </row>
    <row r="562" spans="1:6" ht="26.5">
      <c r="A562" s="61">
        <v>731</v>
      </c>
      <c r="B562" s="61">
        <v>561</v>
      </c>
      <c r="C562" s="62" t="s">
        <v>749</v>
      </c>
      <c r="D562" s="62" t="s">
        <v>71</v>
      </c>
      <c r="E562" s="62" t="s">
        <v>112</v>
      </c>
      <c r="F562" s="58" t="s">
        <v>751</v>
      </c>
    </row>
    <row r="563" spans="1:6" ht="52.5">
      <c r="A563" s="61">
        <v>730</v>
      </c>
      <c r="B563" s="61">
        <v>562</v>
      </c>
      <c r="C563" s="62" t="s">
        <v>749</v>
      </c>
      <c r="D563" s="62" t="s">
        <v>71</v>
      </c>
      <c r="E563" s="62" t="s">
        <v>112</v>
      </c>
      <c r="F563" s="58" t="s">
        <v>752</v>
      </c>
    </row>
    <row r="564" spans="1:6" ht="65.5">
      <c r="A564" s="61">
        <v>729</v>
      </c>
      <c r="B564" s="61">
        <v>563</v>
      </c>
      <c r="C564" s="62" t="s">
        <v>749</v>
      </c>
      <c r="D564" s="62" t="s">
        <v>76</v>
      </c>
      <c r="E564" s="62" t="s">
        <v>96</v>
      </c>
      <c r="F564" s="58" t="s">
        <v>753</v>
      </c>
    </row>
    <row r="565" spans="1:6" ht="39.5">
      <c r="A565" s="61">
        <v>728</v>
      </c>
      <c r="B565" s="61">
        <v>564</v>
      </c>
      <c r="C565" s="62" t="s">
        <v>749</v>
      </c>
      <c r="D565" s="62" t="s">
        <v>71</v>
      </c>
      <c r="E565" s="62" t="s">
        <v>96</v>
      </c>
      <c r="F565" s="58" t="s">
        <v>754</v>
      </c>
    </row>
    <row r="566" spans="1:6" ht="39.5">
      <c r="A566" s="61">
        <v>727</v>
      </c>
      <c r="B566" s="61">
        <v>565</v>
      </c>
      <c r="C566" s="62" t="s">
        <v>755</v>
      </c>
      <c r="D566" s="62" t="s">
        <v>76</v>
      </c>
      <c r="E566" s="62" t="s">
        <v>96</v>
      </c>
      <c r="F566" s="58" t="s">
        <v>756</v>
      </c>
    </row>
    <row r="567" spans="1:6" ht="26.5">
      <c r="A567" s="61">
        <v>726</v>
      </c>
      <c r="B567" s="61">
        <v>566</v>
      </c>
      <c r="C567" s="62" t="s">
        <v>755</v>
      </c>
      <c r="D567" s="62" t="s">
        <v>71</v>
      </c>
      <c r="E567" s="62" t="s">
        <v>96</v>
      </c>
      <c r="F567" s="58" t="s">
        <v>757</v>
      </c>
    </row>
    <row r="568" spans="1:6" ht="39.5">
      <c r="A568" s="61">
        <v>725</v>
      </c>
      <c r="B568" s="61">
        <v>567</v>
      </c>
      <c r="C568" s="62" t="s">
        <v>755</v>
      </c>
      <c r="D568" s="62" t="s">
        <v>76</v>
      </c>
      <c r="E568" s="62" t="s">
        <v>125</v>
      </c>
      <c r="F568" s="58" t="s">
        <v>758</v>
      </c>
    </row>
    <row r="569" spans="1:6" ht="26.5">
      <c r="A569" s="61">
        <v>724</v>
      </c>
      <c r="B569" s="61">
        <v>568</v>
      </c>
      <c r="C569" s="62" t="s">
        <v>755</v>
      </c>
      <c r="D569" s="62" t="s">
        <v>71</v>
      </c>
      <c r="E569" s="62" t="s">
        <v>125</v>
      </c>
      <c r="F569" s="58" t="s">
        <v>759</v>
      </c>
    </row>
    <row r="570" spans="1:6" ht="39.5">
      <c r="A570" s="61">
        <v>723</v>
      </c>
      <c r="B570" s="61">
        <v>569</v>
      </c>
      <c r="C570" s="62" t="s">
        <v>760</v>
      </c>
      <c r="D570" s="62" t="s">
        <v>71</v>
      </c>
      <c r="E570" s="62" t="s">
        <v>96</v>
      </c>
      <c r="F570" s="58" t="s">
        <v>761</v>
      </c>
    </row>
    <row r="571" spans="1:6" ht="52.5">
      <c r="A571" s="61">
        <v>722</v>
      </c>
      <c r="B571" s="61">
        <v>570</v>
      </c>
      <c r="C571" s="62" t="s">
        <v>762</v>
      </c>
      <c r="D571" s="62" t="s">
        <v>71</v>
      </c>
      <c r="E571" s="62" t="s">
        <v>96</v>
      </c>
      <c r="F571" s="58" t="s">
        <v>763</v>
      </c>
    </row>
    <row r="572" spans="1:6" ht="39.5">
      <c r="A572" s="61">
        <v>721</v>
      </c>
      <c r="B572" s="61">
        <v>571</v>
      </c>
      <c r="C572" s="62" t="s">
        <v>764</v>
      </c>
      <c r="D572" s="62" t="s">
        <v>71</v>
      </c>
      <c r="E572" s="62" t="s">
        <v>96</v>
      </c>
      <c r="F572" s="58" t="s">
        <v>765</v>
      </c>
    </row>
    <row r="573" spans="1:6" ht="39.5">
      <c r="A573" s="61">
        <v>720</v>
      </c>
      <c r="B573" s="61">
        <v>572</v>
      </c>
      <c r="C573" s="62" t="s">
        <v>764</v>
      </c>
      <c r="D573" s="62" t="s">
        <v>71</v>
      </c>
      <c r="E573" s="62" t="s">
        <v>96</v>
      </c>
      <c r="F573" s="58" t="s">
        <v>765</v>
      </c>
    </row>
    <row r="574" spans="1:6" ht="39.5">
      <c r="A574" s="61">
        <v>719</v>
      </c>
      <c r="B574" s="61">
        <v>573</v>
      </c>
      <c r="C574" s="62" t="s">
        <v>764</v>
      </c>
      <c r="D574" s="62" t="s">
        <v>71</v>
      </c>
      <c r="E574" s="62" t="s">
        <v>96</v>
      </c>
      <c r="F574" s="58" t="s">
        <v>765</v>
      </c>
    </row>
    <row r="575" spans="1:6" ht="52.5">
      <c r="A575" s="61">
        <v>718</v>
      </c>
      <c r="B575" s="61">
        <v>574</v>
      </c>
      <c r="C575" s="62" t="s">
        <v>764</v>
      </c>
      <c r="D575" s="62" t="s">
        <v>71</v>
      </c>
      <c r="E575" s="62" t="s">
        <v>96</v>
      </c>
      <c r="F575" s="58" t="s">
        <v>766</v>
      </c>
    </row>
    <row r="576" spans="1:6" ht="26.5">
      <c r="A576" s="61">
        <v>717</v>
      </c>
      <c r="B576" s="61">
        <v>575</v>
      </c>
      <c r="C576" s="62" t="s">
        <v>767</v>
      </c>
      <c r="D576" s="62" t="s">
        <v>71</v>
      </c>
      <c r="E576" s="62" t="s">
        <v>112</v>
      </c>
      <c r="F576" s="58" t="s">
        <v>768</v>
      </c>
    </row>
    <row r="577" spans="1:6" ht="39.5">
      <c r="A577" s="61">
        <v>716</v>
      </c>
      <c r="B577" s="61">
        <v>576</v>
      </c>
      <c r="C577" s="62" t="s">
        <v>767</v>
      </c>
      <c r="D577" s="62" t="s">
        <v>71</v>
      </c>
      <c r="E577" s="62" t="s">
        <v>112</v>
      </c>
      <c r="F577" s="58" t="s">
        <v>769</v>
      </c>
    </row>
    <row r="578" spans="1:6" ht="39.5">
      <c r="A578" s="61">
        <v>715</v>
      </c>
      <c r="B578" s="61">
        <v>577</v>
      </c>
      <c r="C578" s="62" t="s">
        <v>767</v>
      </c>
      <c r="D578" s="62" t="s">
        <v>76</v>
      </c>
      <c r="E578" s="62" t="s">
        <v>96</v>
      </c>
      <c r="F578" s="58" t="s">
        <v>770</v>
      </c>
    </row>
    <row r="579" spans="1:6" ht="26.5">
      <c r="A579" s="61">
        <v>714</v>
      </c>
      <c r="B579" s="61">
        <v>578</v>
      </c>
      <c r="C579" s="62" t="s">
        <v>767</v>
      </c>
      <c r="D579" s="62" t="s">
        <v>76</v>
      </c>
      <c r="E579" s="62" t="s">
        <v>125</v>
      </c>
      <c r="F579" s="58" t="s">
        <v>771</v>
      </c>
    </row>
    <row r="580" spans="1:6" ht="39.5">
      <c r="A580" s="61">
        <v>713</v>
      </c>
      <c r="B580" s="61">
        <v>579</v>
      </c>
      <c r="C580" s="62" t="s">
        <v>772</v>
      </c>
      <c r="D580" s="62" t="s">
        <v>71</v>
      </c>
      <c r="E580" s="62" t="s">
        <v>96</v>
      </c>
      <c r="F580" s="58" t="s">
        <v>773</v>
      </c>
    </row>
    <row r="581" spans="1:6" ht="26.5">
      <c r="A581" s="61">
        <v>712</v>
      </c>
      <c r="B581" s="61">
        <v>580</v>
      </c>
      <c r="C581" s="62" t="s">
        <v>774</v>
      </c>
      <c r="D581" s="62" t="s">
        <v>71</v>
      </c>
      <c r="E581" s="62" t="s">
        <v>112</v>
      </c>
      <c r="F581" s="58" t="s">
        <v>775</v>
      </c>
    </row>
    <row r="582" spans="1:6" ht="26.5">
      <c r="A582" s="61">
        <v>711</v>
      </c>
      <c r="B582" s="61">
        <v>581</v>
      </c>
      <c r="C582" s="62" t="s">
        <v>774</v>
      </c>
      <c r="D582" s="62" t="s">
        <v>71</v>
      </c>
      <c r="E582" s="62" t="s">
        <v>112</v>
      </c>
      <c r="F582" s="58" t="s">
        <v>776</v>
      </c>
    </row>
    <row r="583" spans="1:6" ht="39.5">
      <c r="A583" s="61">
        <v>710</v>
      </c>
      <c r="B583" s="61">
        <v>582</v>
      </c>
      <c r="C583" s="62" t="s">
        <v>777</v>
      </c>
      <c r="D583" s="62" t="s">
        <v>71</v>
      </c>
      <c r="E583" s="62" t="s">
        <v>96</v>
      </c>
      <c r="F583" s="58" t="s">
        <v>778</v>
      </c>
    </row>
    <row r="584" spans="1:6" ht="65.5">
      <c r="A584" s="61">
        <v>709</v>
      </c>
      <c r="B584" s="61">
        <v>583</v>
      </c>
      <c r="C584" s="62" t="s">
        <v>777</v>
      </c>
      <c r="D584" s="62" t="s">
        <v>76</v>
      </c>
      <c r="E584" s="62" t="s">
        <v>112</v>
      </c>
      <c r="F584" s="58" t="s">
        <v>779</v>
      </c>
    </row>
    <row r="585" spans="1:6" ht="39.5">
      <c r="A585" s="61">
        <v>708</v>
      </c>
      <c r="B585" s="61">
        <v>584</v>
      </c>
      <c r="C585" s="62" t="s">
        <v>777</v>
      </c>
      <c r="D585" s="62" t="s">
        <v>71</v>
      </c>
      <c r="E585" s="62" t="s">
        <v>96</v>
      </c>
      <c r="F585" s="58" t="s">
        <v>780</v>
      </c>
    </row>
    <row r="586" spans="1:6" ht="52.5">
      <c r="A586" s="61">
        <v>707</v>
      </c>
      <c r="B586" s="61">
        <v>585</v>
      </c>
      <c r="C586" s="62" t="s">
        <v>777</v>
      </c>
      <c r="D586" s="62" t="s">
        <v>71</v>
      </c>
      <c r="E586" s="62" t="s">
        <v>96</v>
      </c>
      <c r="F586" s="58" t="s">
        <v>781</v>
      </c>
    </row>
    <row r="587" spans="1:6" ht="26.5">
      <c r="A587" s="61">
        <v>706</v>
      </c>
      <c r="B587" s="61">
        <v>586</v>
      </c>
      <c r="C587" s="62" t="s">
        <v>782</v>
      </c>
      <c r="D587" s="62" t="s">
        <v>71</v>
      </c>
      <c r="E587" s="62" t="s">
        <v>96</v>
      </c>
      <c r="F587" s="58" t="s">
        <v>783</v>
      </c>
    </row>
    <row r="588" spans="1:6" ht="26.5">
      <c r="A588" s="61">
        <v>705</v>
      </c>
      <c r="B588" s="61">
        <v>587</v>
      </c>
      <c r="C588" s="62" t="s">
        <v>782</v>
      </c>
      <c r="D588" s="62" t="s">
        <v>71</v>
      </c>
      <c r="E588" s="62" t="s">
        <v>112</v>
      </c>
      <c r="F588" s="58" t="s">
        <v>783</v>
      </c>
    </row>
    <row r="589" spans="1:6" ht="26.5">
      <c r="A589" s="61">
        <v>704</v>
      </c>
      <c r="B589" s="61">
        <v>588</v>
      </c>
      <c r="C589" s="62" t="s">
        <v>782</v>
      </c>
      <c r="D589" s="62" t="s">
        <v>71</v>
      </c>
      <c r="E589" s="62" t="s">
        <v>112</v>
      </c>
      <c r="F589" s="58" t="s">
        <v>783</v>
      </c>
    </row>
    <row r="590" spans="1:6" ht="26.5">
      <c r="A590" s="61">
        <v>703</v>
      </c>
      <c r="B590" s="61">
        <v>589</v>
      </c>
      <c r="C590" s="62" t="s">
        <v>782</v>
      </c>
      <c r="D590" s="62" t="s">
        <v>71</v>
      </c>
      <c r="E590" s="62" t="s">
        <v>96</v>
      </c>
      <c r="F590" s="58" t="s">
        <v>783</v>
      </c>
    </row>
    <row r="591" spans="1:6" ht="39.5">
      <c r="A591" s="61">
        <v>702</v>
      </c>
      <c r="B591" s="61">
        <v>590</v>
      </c>
      <c r="C591" s="62" t="s">
        <v>782</v>
      </c>
      <c r="D591" s="62" t="s">
        <v>71</v>
      </c>
      <c r="E591" s="62" t="s">
        <v>112</v>
      </c>
      <c r="F591" s="58" t="s">
        <v>784</v>
      </c>
    </row>
    <row r="592" spans="1:6" ht="39.5">
      <c r="A592" s="61">
        <v>701</v>
      </c>
      <c r="B592" s="61">
        <v>591</v>
      </c>
      <c r="C592" s="62" t="s">
        <v>785</v>
      </c>
      <c r="D592" s="62" t="s">
        <v>76</v>
      </c>
      <c r="E592" s="62" t="s">
        <v>96</v>
      </c>
      <c r="F592" s="58" t="s">
        <v>786</v>
      </c>
    </row>
    <row r="593" spans="1:6" ht="39.5">
      <c r="A593" s="61">
        <v>700</v>
      </c>
      <c r="B593" s="61">
        <v>592</v>
      </c>
      <c r="C593" s="62" t="s">
        <v>785</v>
      </c>
      <c r="D593" s="62" t="s">
        <v>76</v>
      </c>
      <c r="E593" s="62" t="s">
        <v>96</v>
      </c>
      <c r="F593" s="58" t="s">
        <v>786</v>
      </c>
    </row>
    <row r="594" spans="1:6" ht="52.5">
      <c r="A594" s="61">
        <v>699</v>
      </c>
      <c r="B594" s="61">
        <v>593</v>
      </c>
      <c r="C594" s="62" t="s">
        <v>785</v>
      </c>
      <c r="D594" s="62" t="s">
        <v>71</v>
      </c>
      <c r="E594" s="62" t="s">
        <v>72</v>
      </c>
      <c r="F594" s="58" t="s">
        <v>787</v>
      </c>
    </row>
    <row r="595" spans="1:6" ht="65.5">
      <c r="A595" s="61">
        <v>698</v>
      </c>
      <c r="B595" s="61">
        <v>594</v>
      </c>
      <c r="C595" s="62" t="s">
        <v>785</v>
      </c>
      <c r="D595" s="62" t="s">
        <v>76</v>
      </c>
      <c r="E595" s="62" t="s">
        <v>96</v>
      </c>
      <c r="F595" s="58" t="s">
        <v>788</v>
      </c>
    </row>
    <row r="596" spans="1:6" ht="39.5">
      <c r="A596" s="61">
        <v>697</v>
      </c>
      <c r="B596" s="61">
        <v>595</v>
      </c>
      <c r="C596" s="62" t="s">
        <v>785</v>
      </c>
      <c r="D596" s="62" t="s">
        <v>71</v>
      </c>
      <c r="E596" s="62" t="s">
        <v>96</v>
      </c>
      <c r="F596" s="58" t="s">
        <v>786</v>
      </c>
    </row>
    <row r="597" spans="1:6" ht="39.5">
      <c r="A597" s="61">
        <v>696</v>
      </c>
      <c r="B597" s="61">
        <v>596</v>
      </c>
      <c r="C597" s="62" t="s">
        <v>785</v>
      </c>
      <c r="D597" s="62" t="s">
        <v>71</v>
      </c>
      <c r="E597" s="62" t="s">
        <v>112</v>
      </c>
      <c r="F597" s="58" t="s">
        <v>786</v>
      </c>
    </row>
    <row r="598" spans="1:6" ht="39.5">
      <c r="A598" s="61">
        <v>695</v>
      </c>
      <c r="B598" s="61">
        <v>597</v>
      </c>
      <c r="C598" s="62" t="s">
        <v>785</v>
      </c>
      <c r="D598" s="62" t="s">
        <v>71</v>
      </c>
      <c r="E598" s="62" t="s">
        <v>112</v>
      </c>
      <c r="F598" s="58" t="s">
        <v>786</v>
      </c>
    </row>
    <row r="599" spans="1:6" ht="52.5">
      <c r="A599" s="61">
        <v>694</v>
      </c>
      <c r="B599" s="61">
        <v>598</v>
      </c>
      <c r="C599" s="62" t="s">
        <v>785</v>
      </c>
      <c r="D599" s="62" t="s">
        <v>76</v>
      </c>
      <c r="E599" s="62" t="s">
        <v>112</v>
      </c>
      <c r="F599" s="58" t="s">
        <v>789</v>
      </c>
    </row>
    <row r="600" spans="1:6" ht="26.5">
      <c r="A600" s="61">
        <v>693</v>
      </c>
      <c r="B600" s="61">
        <v>599</v>
      </c>
      <c r="C600" s="62" t="s">
        <v>790</v>
      </c>
      <c r="D600" s="62" t="s">
        <v>71</v>
      </c>
      <c r="E600" s="62" t="s">
        <v>88</v>
      </c>
      <c r="F600" s="58" t="s">
        <v>791</v>
      </c>
    </row>
    <row r="601" spans="1:6" ht="26.5">
      <c r="A601" s="61">
        <v>692</v>
      </c>
      <c r="B601" s="61">
        <v>600</v>
      </c>
      <c r="C601" s="62" t="s">
        <v>790</v>
      </c>
      <c r="D601" s="62" t="s">
        <v>71</v>
      </c>
      <c r="E601" s="62" t="s">
        <v>112</v>
      </c>
      <c r="F601" s="58" t="s">
        <v>792</v>
      </c>
    </row>
    <row r="602" spans="1:6" ht="39.5">
      <c r="A602" s="61">
        <v>691</v>
      </c>
      <c r="B602" s="61">
        <v>601</v>
      </c>
      <c r="C602" s="62" t="s">
        <v>790</v>
      </c>
      <c r="D602" s="62" t="s">
        <v>76</v>
      </c>
      <c r="E602" s="62" t="s">
        <v>88</v>
      </c>
      <c r="F602" s="58" t="s">
        <v>793</v>
      </c>
    </row>
    <row r="603" spans="1:6" ht="39.5">
      <c r="A603" s="61">
        <v>690</v>
      </c>
      <c r="B603" s="61">
        <v>602</v>
      </c>
      <c r="C603" s="62" t="s">
        <v>794</v>
      </c>
      <c r="D603" s="62" t="s">
        <v>71</v>
      </c>
      <c r="E603" s="62" t="s">
        <v>88</v>
      </c>
      <c r="F603" s="58" t="s">
        <v>795</v>
      </c>
    </row>
    <row r="604" spans="1:6" ht="39.5">
      <c r="A604" s="61">
        <v>689</v>
      </c>
      <c r="B604" s="61">
        <v>603</v>
      </c>
      <c r="C604" s="62" t="s">
        <v>794</v>
      </c>
      <c r="D604" s="62" t="s">
        <v>71</v>
      </c>
      <c r="E604" s="62" t="s">
        <v>112</v>
      </c>
      <c r="F604" s="58" t="s">
        <v>796</v>
      </c>
    </row>
    <row r="605" spans="1:6" ht="39.5">
      <c r="A605" s="61">
        <v>688</v>
      </c>
      <c r="B605" s="61">
        <v>604</v>
      </c>
      <c r="C605" s="62" t="s">
        <v>797</v>
      </c>
      <c r="D605" s="62" t="s">
        <v>71</v>
      </c>
      <c r="E605" s="62" t="s">
        <v>96</v>
      </c>
      <c r="F605" s="58" t="s">
        <v>798</v>
      </c>
    </row>
    <row r="606" spans="1:6" ht="26.5">
      <c r="A606" s="61">
        <v>687</v>
      </c>
      <c r="B606" s="61">
        <v>605</v>
      </c>
      <c r="C606" s="62" t="s">
        <v>799</v>
      </c>
      <c r="D606" s="62" t="s">
        <v>76</v>
      </c>
      <c r="E606" s="62" t="s">
        <v>112</v>
      </c>
      <c r="F606" s="58" t="s">
        <v>800</v>
      </c>
    </row>
    <row r="607" spans="1:6" ht="26.5">
      <c r="A607" s="61">
        <v>686</v>
      </c>
      <c r="B607" s="61">
        <v>606</v>
      </c>
      <c r="C607" s="62" t="s">
        <v>799</v>
      </c>
      <c r="D607" s="62" t="s">
        <v>76</v>
      </c>
      <c r="E607" s="62" t="s">
        <v>72</v>
      </c>
      <c r="F607" s="58" t="s">
        <v>801</v>
      </c>
    </row>
    <row r="608" spans="1:6" ht="26.5">
      <c r="A608" s="61">
        <v>685</v>
      </c>
      <c r="B608" s="61">
        <v>607</v>
      </c>
      <c r="C608" s="62" t="s">
        <v>802</v>
      </c>
      <c r="D608" s="62" t="s">
        <v>71</v>
      </c>
      <c r="E608" s="62" t="s">
        <v>112</v>
      </c>
      <c r="F608" s="58" t="s">
        <v>803</v>
      </c>
    </row>
    <row r="609" spans="1:6" ht="39.5">
      <c r="A609" s="61">
        <v>684</v>
      </c>
      <c r="B609" s="61">
        <v>608</v>
      </c>
      <c r="C609" s="62" t="s">
        <v>802</v>
      </c>
      <c r="D609" s="62" t="s">
        <v>76</v>
      </c>
      <c r="E609" s="62" t="s">
        <v>106</v>
      </c>
      <c r="F609" s="58" t="s">
        <v>804</v>
      </c>
    </row>
    <row r="610" spans="1:6" ht="39.5">
      <c r="A610" s="61">
        <v>683</v>
      </c>
      <c r="B610" s="61">
        <v>609</v>
      </c>
      <c r="C610" s="62" t="s">
        <v>805</v>
      </c>
      <c r="D610" s="62" t="s">
        <v>71</v>
      </c>
      <c r="E610" s="62" t="s">
        <v>96</v>
      </c>
      <c r="F610" s="58" t="s">
        <v>806</v>
      </c>
    </row>
    <row r="611" spans="1:6" ht="26.5">
      <c r="A611" s="61">
        <v>682</v>
      </c>
      <c r="B611" s="61">
        <v>610</v>
      </c>
      <c r="C611" s="62" t="s">
        <v>805</v>
      </c>
      <c r="D611" s="62" t="s">
        <v>71</v>
      </c>
      <c r="E611" s="62" t="s">
        <v>96</v>
      </c>
      <c r="F611" s="58" t="s">
        <v>807</v>
      </c>
    </row>
    <row r="612" spans="1:6" ht="39.5">
      <c r="A612" s="61">
        <v>681</v>
      </c>
      <c r="B612" s="61">
        <v>611</v>
      </c>
      <c r="C612" s="62" t="s">
        <v>808</v>
      </c>
      <c r="D612" s="62" t="s">
        <v>71</v>
      </c>
      <c r="E612" s="62" t="s">
        <v>112</v>
      </c>
      <c r="F612" s="58" t="s">
        <v>809</v>
      </c>
    </row>
    <row r="613" spans="1:6" ht="39.5">
      <c r="A613" s="61">
        <v>680</v>
      </c>
      <c r="B613" s="61">
        <v>612</v>
      </c>
      <c r="C613" s="62" t="s">
        <v>808</v>
      </c>
      <c r="D613" s="62" t="s">
        <v>71</v>
      </c>
      <c r="E613" s="62" t="s">
        <v>112</v>
      </c>
      <c r="F613" s="58" t="s">
        <v>809</v>
      </c>
    </row>
    <row r="614" spans="1:6" ht="26.5">
      <c r="A614" s="61">
        <v>679</v>
      </c>
      <c r="B614" s="61">
        <v>613</v>
      </c>
      <c r="C614" s="62" t="s">
        <v>810</v>
      </c>
      <c r="D614" s="62" t="s">
        <v>71</v>
      </c>
      <c r="E614" s="62" t="s">
        <v>96</v>
      </c>
      <c r="F614" s="58" t="s">
        <v>811</v>
      </c>
    </row>
    <row r="615" spans="1:6" ht="26.5">
      <c r="A615" s="61">
        <v>678</v>
      </c>
      <c r="B615" s="61">
        <v>614</v>
      </c>
      <c r="C615" s="62" t="s">
        <v>810</v>
      </c>
      <c r="D615" s="62" t="s">
        <v>71</v>
      </c>
      <c r="E615" s="62" t="s">
        <v>96</v>
      </c>
      <c r="F615" s="58" t="s">
        <v>812</v>
      </c>
    </row>
    <row r="616" spans="1:6" ht="39.5">
      <c r="A616" s="61">
        <v>677</v>
      </c>
      <c r="B616" s="61">
        <v>615</v>
      </c>
      <c r="C616" s="62" t="s">
        <v>810</v>
      </c>
      <c r="D616" s="62" t="s">
        <v>76</v>
      </c>
      <c r="E616" s="62" t="s">
        <v>96</v>
      </c>
      <c r="F616" s="58" t="s">
        <v>813</v>
      </c>
    </row>
    <row r="617" spans="1:6" ht="26.5">
      <c r="A617" s="61">
        <v>676</v>
      </c>
      <c r="B617" s="61">
        <v>616</v>
      </c>
      <c r="C617" s="62" t="s">
        <v>810</v>
      </c>
      <c r="D617" s="62" t="s">
        <v>71</v>
      </c>
      <c r="E617" s="62" t="s">
        <v>112</v>
      </c>
      <c r="F617" s="58" t="s">
        <v>814</v>
      </c>
    </row>
    <row r="618" spans="1:6" ht="26.5">
      <c r="A618" s="61">
        <v>675</v>
      </c>
      <c r="B618" s="61">
        <v>617</v>
      </c>
      <c r="C618" s="62" t="s">
        <v>810</v>
      </c>
      <c r="D618" s="62" t="s">
        <v>71</v>
      </c>
      <c r="E618" s="62" t="s">
        <v>96</v>
      </c>
      <c r="F618" s="58" t="s">
        <v>815</v>
      </c>
    </row>
    <row r="619" spans="1:6" ht="26.5">
      <c r="A619" s="61">
        <v>674</v>
      </c>
      <c r="B619" s="61">
        <v>618</v>
      </c>
      <c r="C619" s="62" t="s">
        <v>810</v>
      </c>
      <c r="D619" s="62" t="s">
        <v>76</v>
      </c>
      <c r="E619" s="62" t="s">
        <v>96</v>
      </c>
      <c r="F619" s="58" t="s">
        <v>816</v>
      </c>
    </row>
    <row r="620" spans="1:6" ht="52.5">
      <c r="A620" s="61">
        <v>673</v>
      </c>
      <c r="B620" s="61">
        <v>619</v>
      </c>
      <c r="C620" s="62" t="s">
        <v>817</v>
      </c>
      <c r="D620" s="62" t="s">
        <v>76</v>
      </c>
      <c r="E620" s="62" t="s">
        <v>72</v>
      </c>
      <c r="F620" s="58" t="s">
        <v>818</v>
      </c>
    </row>
    <row r="621" spans="1:6" ht="26.5">
      <c r="A621" s="61">
        <v>672</v>
      </c>
      <c r="B621" s="61">
        <v>620</v>
      </c>
      <c r="C621" s="62" t="s">
        <v>819</v>
      </c>
      <c r="D621" s="62" t="s">
        <v>71</v>
      </c>
      <c r="E621" s="62" t="s">
        <v>112</v>
      </c>
      <c r="F621" s="58" t="s">
        <v>820</v>
      </c>
    </row>
    <row r="622" spans="1:6" ht="26.5">
      <c r="A622" s="61">
        <v>671</v>
      </c>
      <c r="B622" s="61">
        <v>621</v>
      </c>
      <c r="C622" s="62" t="s">
        <v>819</v>
      </c>
      <c r="D622" s="62" t="s">
        <v>71</v>
      </c>
      <c r="E622" s="62" t="s">
        <v>112</v>
      </c>
      <c r="F622" s="58" t="s">
        <v>821</v>
      </c>
    </row>
    <row r="623" spans="1:6" ht="26.5">
      <c r="A623" s="61">
        <v>670</v>
      </c>
      <c r="B623" s="61">
        <v>622</v>
      </c>
      <c r="C623" s="62" t="s">
        <v>819</v>
      </c>
      <c r="D623" s="62" t="s">
        <v>71</v>
      </c>
      <c r="E623" s="62" t="s">
        <v>112</v>
      </c>
      <c r="F623" s="58" t="s">
        <v>821</v>
      </c>
    </row>
    <row r="624" spans="1:6" ht="26.5">
      <c r="A624" s="61">
        <v>669</v>
      </c>
      <c r="B624" s="61">
        <v>623</v>
      </c>
      <c r="C624" s="62" t="s">
        <v>819</v>
      </c>
      <c r="D624" s="62" t="s">
        <v>71</v>
      </c>
      <c r="E624" s="62" t="s">
        <v>96</v>
      </c>
      <c r="F624" s="58" t="s">
        <v>822</v>
      </c>
    </row>
    <row r="625" spans="1:6" ht="26.5">
      <c r="A625" s="61">
        <v>668</v>
      </c>
      <c r="B625" s="61">
        <v>624</v>
      </c>
      <c r="C625" s="62" t="s">
        <v>819</v>
      </c>
      <c r="D625" s="62" t="s">
        <v>76</v>
      </c>
      <c r="E625" s="62" t="s">
        <v>112</v>
      </c>
      <c r="F625" s="58" t="s">
        <v>823</v>
      </c>
    </row>
    <row r="626" spans="1:6" ht="26.5">
      <c r="A626" s="61">
        <v>667</v>
      </c>
      <c r="B626" s="61">
        <v>625</v>
      </c>
      <c r="C626" s="62" t="s">
        <v>824</v>
      </c>
      <c r="D626" s="62" t="s">
        <v>76</v>
      </c>
      <c r="E626" s="62" t="s">
        <v>96</v>
      </c>
      <c r="F626" s="58" t="s">
        <v>825</v>
      </c>
    </row>
    <row r="627" spans="1:6" ht="39.5">
      <c r="A627" s="61">
        <v>666</v>
      </c>
      <c r="B627" s="61">
        <v>626</v>
      </c>
      <c r="C627" s="62" t="s">
        <v>824</v>
      </c>
      <c r="D627" s="62" t="s">
        <v>71</v>
      </c>
      <c r="E627" s="62" t="s">
        <v>72</v>
      </c>
      <c r="F627" s="58" t="s">
        <v>826</v>
      </c>
    </row>
    <row r="628" spans="1:6" ht="52.5">
      <c r="A628" s="61">
        <v>665</v>
      </c>
      <c r="B628" s="61">
        <v>627</v>
      </c>
      <c r="C628" s="62" t="s">
        <v>827</v>
      </c>
      <c r="D628" s="62" t="s">
        <v>71</v>
      </c>
      <c r="E628" s="62" t="s">
        <v>112</v>
      </c>
      <c r="F628" s="58" t="s">
        <v>828</v>
      </c>
    </row>
    <row r="629" spans="1:6" ht="52.5">
      <c r="A629" s="61">
        <v>664</v>
      </c>
      <c r="B629" s="61">
        <v>628</v>
      </c>
      <c r="C629" s="62" t="s">
        <v>827</v>
      </c>
      <c r="D629" s="62" t="s">
        <v>71</v>
      </c>
      <c r="E629" s="62" t="s">
        <v>88</v>
      </c>
      <c r="F629" s="58" t="s">
        <v>828</v>
      </c>
    </row>
    <row r="630" spans="1:6" ht="52.5">
      <c r="A630" s="61">
        <v>663</v>
      </c>
      <c r="B630" s="61">
        <v>629</v>
      </c>
      <c r="C630" s="62" t="s">
        <v>827</v>
      </c>
      <c r="D630" s="62" t="s">
        <v>71</v>
      </c>
      <c r="E630" s="62" t="s">
        <v>96</v>
      </c>
      <c r="F630" s="58" t="s">
        <v>828</v>
      </c>
    </row>
    <row r="631" spans="1:6" ht="52.5">
      <c r="A631" s="61">
        <v>662</v>
      </c>
      <c r="B631" s="61">
        <v>630</v>
      </c>
      <c r="C631" s="62" t="s">
        <v>827</v>
      </c>
      <c r="D631" s="62" t="s">
        <v>71</v>
      </c>
      <c r="E631" s="62" t="s">
        <v>96</v>
      </c>
      <c r="F631" s="58" t="s">
        <v>828</v>
      </c>
    </row>
    <row r="632" spans="1:6" ht="52.5">
      <c r="A632" s="61">
        <v>661</v>
      </c>
      <c r="B632" s="61">
        <v>631</v>
      </c>
      <c r="C632" s="62" t="s">
        <v>827</v>
      </c>
      <c r="D632" s="62" t="s">
        <v>71</v>
      </c>
      <c r="E632" s="62" t="s">
        <v>96</v>
      </c>
      <c r="F632" s="58" t="s">
        <v>828</v>
      </c>
    </row>
    <row r="633" spans="1:6" ht="52.5">
      <c r="A633" s="61">
        <v>660</v>
      </c>
      <c r="B633" s="61">
        <v>632</v>
      </c>
      <c r="C633" s="62" t="s">
        <v>827</v>
      </c>
      <c r="D633" s="62" t="s">
        <v>71</v>
      </c>
      <c r="E633" s="62" t="s">
        <v>96</v>
      </c>
      <c r="F633" s="58" t="s">
        <v>828</v>
      </c>
    </row>
    <row r="634" spans="1:6" ht="52.5">
      <c r="A634" s="61">
        <v>659</v>
      </c>
      <c r="B634" s="61">
        <v>633</v>
      </c>
      <c r="C634" s="62" t="s">
        <v>827</v>
      </c>
      <c r="D634" s="62" t="s">
        <v>71</v>
      </c>
      <c r="E634" s="62" t="s">
        <v>96</v>
      </c>
      <c r="F634" s="58" t="s">
        <v>828</v>
      </c>
    </row>
    <row r="635" spans="1:6" ht="52.5">
      <c r="A635" s="61">
        <v>658</v>
      </c>
      <c r="B635" s="61">
        <v>634</v>
      </c>
      <c r="C635" s="62" t="s">
        <v>827</v>
      </c>
      <c r="D635" s="62" t="s">
        <v>71</v>
      </c>
      <c r="E635" s="62" t="s">
        <v>96</v>
      </c>
      <c r="F635" s="58" t="s">
        <v>828</v>
      </c>
    </row>
    <row r="636" spans="1:6" ht="52.5">
      <c r="A636" s="61">
        <v>657</v>
      </c>
      <c r="B636" s="61">
        <v>635</v>
      </c>
      <c r="C636" s="62" t="s">
        <v>827</v>
      </c>
      <c r="D636" s="62" t="s">
        <v>71</v>
      </c>
      <c r="E636" s="62" t="s">
        <v>96</v>
      </c>
      <c r="F636" s="58" t="s">
        <v>828</v>
      </c>
    </row>
    <row r="637" spans="1:6" ht="52.5">
      <c r="A637" s="61">
        <v>656</v>
      </c>
      <c r="B637" s="61">
        <v>636</v>
      </c>
      <c r="C637" s="62" t="s">
        <v>827</v>
      </c>
      <c r="D637" s="62" t="s">
        <v>71</v>
      </c>
      <c r="E637" s="62" t="s">
        <v>96</v>
      </c>
      <c r="F637" s="58" t="s">
        <v>828</v>
      </c>
    </row>
    <row r="638" spans="1:6" ht="52.5">
      <c r="A638" s="61">
        <v>655</v>
      </c>
      <c r="B638" s="61">
        <v>637</v>
      </c>
      <c r="C638" s="62" t="s">
        <v>827</v>
      </c>
      <c r="D638" s="62" t="s">
        <v>71</v>
      </c>
      <c r="E638" s="62" t="s">
        <v>96</v>
      </c>
      <c r="F638" s="58" t="s">
        <v>828</v>
      </c>
    </row>
    <row r="639" spans="1:6" ht="52.5">
      <c r="A639" s="61">
        <v>654</v>
      </c>
      <c r="B639" s="61">
        <v>638</v>
      </c>
      <c r="C639" s="62" t="s">
        <v>827</v>
      </c>
      <c r="D639" s="62" t="s">
        <v>71</v>
      </c>
      <c r="E639" s="62" t="s">
        <v>96</v>
      </c>
      <c r="F639" s="58" t="s">
        <v>828</v>
      </c>
    </row>
    <row r="640" spans="1:6" ht="52.5">
      <c r="A640" s="61">
        <v>653</v>
      </c>
      <c r="B640" s="61">
        <v>639</v>
      </c>
      <c r="C640" s="62" t="s">
        <v>827</v>
      </c>
      <c r="D640" s="62" t="s">
        <v>71</v>
      </c>
      <c r="E640" s="62" t="s">
        <v>96</v>
      </c>
      <c r="F640" s="58" t="s">
        <v>828</v>
      </c>
    </row>
    <row r="641" spans="1:6" ht="52.5">
      <c r="A641" s="61">
        <v>652</v>
      </c>
      <c r="B641" s="61">
        <v>640</v>
      </c>
      <c r="C641" s="62" t="s">
        <v>827</v>
      </c>
      <c r="D641" s="62" t="s">
        <v>76</v>
      </c>
      <c r="E641" s="62" t="s">
        <v>112</v>
      </c>
      <c r="F641" s="58" t="s">
        <v>829</v>
      </c>
    </row>
    <row r="642" spans="1:6" ht="39.5">
      <c r="A642" s="61">
        <v>651</v>
      </c>
      <c r="B642" s="61">
        <v>641</v>
      </c>
      <c r="C642" s="62" t="s">
        <v>830</v>
      </c>
      <c r="D642" s="62" t="s">
        <v>71</v>
      </c>
      <c r="E642" s="62" t="s">
        <v>96</v>
      </c>
      <c r="F642" s="58" t="s">
        <v>831</v>
      </c>
    </row>
    <row r="643" spans="1:6" ht="39.5">
      <c r="A643" s="61">
        <v>650</v>
      </c>
      <c r="B643" s="61">
        <v>642</v>
      </c>
      <c r="C643" s="62" t="s">
        <v>830</v>
      </c>
      <c r="D643" s="62" t="s">
        <v>71</v>
      </c>
      <c r="E643" s="62" t="s">
        <v>96</v>
      </c>
      <c r="F643" s="58" t="s">
        <v>831</v>
      </c>
    </row>
    <row r="644" spans="1:6" ht="39.5">
      <c r="A644" s="61">
        <v>649</v>
      </c>
      <c r="B644" s="61">
        <v>643</v>
      </c>
      <c r="C644" s="62" t="s">
        <v>830</v>
      </c>
      <c r="D644" s="62" t="s">
        <v>71</v>
      </c>
      <c r="E644" s="62" t="s">
        <v>96</v>
      </c>
      <c r="F644" s="58" t="s">
        <v>831</v>
      </c>
    </row>
    <row r="645" spans="1:6">
      <c r="A645" s="61">
        <v>648</v>
      </c>
      <c r="B645" s="61">
        <v>644</v>
      </c>
      <c r="C645" s="62" t="s">
        <v>830</v>
      </c>
      <c r="D645" s="62" t="s">
        <v>71</v>
      </c>
      <c r="E645" s="62" t="s">
        <v>112</v>
      </c>
      <c r="F645" s="58" t="s">
        <v>832</v>
      </c>
    </row>
    <row r="646" spans="1:6" ht="26.5">
      <c r="A646" s="61">
        <v>647</v>
      </c>
      <c r="B646" s="61">
        <v>645</v>
      </c>
      <c r="C646" s="62" t="s">
        <v>830</v>
      </c>
      <c r="D646" s="62" t="s">
        <v>71</v>
      </c>
      <c r="E646" s="62" t="s">
        <v>88</v>
      </c>
      <c r="F646" s="58" t="s">
        <v>833</v>
      </c>
    </row>
    <row r="647" spans="1:6" ht="39.5">
      <c r="A647" s="61">
        <v>646</v>
      </c>
      <c r="B647" s="61">
        <v>646</v>
      </c>
      <c r="C647" s="62" t="s">
        <v>830</v>
      </c>
      <c r="D647" s="62" t="s">
        <v>71</v>
      </c>
      <c r="E647" s="62" t="s">
        <v>96</v>
      </c>
      <c r="F647" s="58" t="s">
        <v>834</v>
      </c>
    </row>
    <row r="648" spans="1:6" ht="39.5">
      <c r="A648" s="61">
        <v>645</v>
      </c>
      <c r="B648" s="61">
        <v>647</v>
      </c>
      <c r="C648" s="62" t="s">
        <v>830</v>
      </c>
      <c r="D648" s="62" t="s">
        <v>71</v>
      </c>
      <c r="E648" s="62" t="s">
        <v>112</v>
      </c>
      <c r="F648" s="58" t="s">
        <v>834</v>
      </c>
    </row>
    <row r="649" spans="1:6" ht="39.5">
      <c r="A649" s="61">
        <v>644</v>
      </c>
      <c r="B649" s="61">
        <v>648</v>
      </c>
      <c r="C649" s="62" t="s">
        <v>830</v>
      </c>
      <c r="D649" s="62" t="s">
        <v>76</v>
      </c>
      <c r="E649" s="62" t="s">
        <v>96</v>
      </c>
      <c r="F649" s="58" t="s">
        <v>835</v>
      </c>
    </row>
    <row r="650" spans="1:6" ht="39.5">
      <c r="A650" s="61">
        <v>643</v>
      </c>
      <c r="B650" s="61">
        <v>649</v>
      </c>
      <c r="C650" s="62" t="s">
        <v>830</v>
      </c>
      <c r="D650" s="62" t="s">
        <v>71</v>
      </c>
      <c r="E650" s="62" t="s">
        <v>88</v>
      </c>
      <c r="F650" s="58" t="s">
        <v>834</v>
      </c>
    </row>
    <row r="651" spans="1:6" ht="26.5">
      <c r="A651" s="61">
        <v>642</v>
      </c>
      <c r="B651" s="61">
        <v>650</v>
      </c>
      <c r="C651" s="62" t="s">
        <v>836</v>
      </c>
      <c r="D651" s="62" t="s">
        <v>71</v>
      </c>
      <c r="E651" s="62" t="s">
        <v>88</v>
      </c>
      <c r="F651" s="58" t="s">
        <v>837</v>
      </c>
    </row>
    <row r="652" spans="1:6" ht="39.5">
      <c r="A652" s="61">
        <v>641</v>
      </c>
      <c r="B652" s="61">
        <v>651</v>
      </c>
      <c r="C652" s="62" t="s">
        <v>836</v>
      </c>
      <c r="D652" s="62" t="s">
        <v>71</v>
      </c>
      <c r="E652" s="62" t="s">
        <v>96</v>
      </c>
      <c r="F652" s="58" t="s">
        <v>838</v>
      </c>
    </row>
    <row r="653" spans="1:6" ht="26.5">
      <c r="A653" s="61">
        <v>640</v>
      </c>
      <c r="B653" s="61">
        <v>652</v>
      </c>
      <c r="C653" s="62" t="s">
        <v>836</v>
      </c>
      <c r="D653" s="62" t="s">
        <v>71</v>
      </c>
      <c r="E653" s="62" t="s">
        <v>112</v>
      </c>
      <c r="F653" s="58" t="s">
        <v>839</v>
      </c>
    </row>
    <row r="654" spans="1:6" ht="52.5">
      <c r="A654" s="61">
        <v>639</v>
      </c>
      <c r="B654" s="61">
        <v>653</v>
      </c>
      <c r="C654" s="62" t="s">
        <v>840</v>
      </c>
      <c r="D654" s="62" t="s">
        <v>76</v>
      </c>
      <c r="E654" s="62" t="s">
        <v>96</v>
      </c>
      <c r="F654" s="58" t="s">
        <v>841</v>
      </c>
    </row>
    <row r="655" spans="1:6" ht="39.5">
      <c r="A655" s="61">
        <v>638</v>
      </c>
      <c r="B655" s="61">
        <v>654</v>
      </c>
      <c r="C655" s="62" t="s">
        <v>840</v>
      </c>
      <c r="D655" s="62" t="s">
        <v>71</v>
      </c>
      <c r="E655" s="62" t="s">
        <v>96</v>
      </c>
      <c r="F655" s="58" t="s">
        <v>842</v>
      </c>
    </row>
    <row r="656" spans="1:6" ht="52.5">
      <c r="A656" s="61">
        <v>637</v>
      </c>
      <c r="B656" s="61">
        <v>655</v>
      </c>
      <c r="C656" s="62" t="s">
        <v>840</v>
      </c>
      <c r="D656" s="62" t="s">
        <v>76</v>
      </c>
      <c r="E656" s="62" t="s">
        <v>96</v>
      </c>
      <c r="F656" s="58" t="s">
        <v>841</v>
      </c>
    </row>
    <row r="657" spans="1:6" ht="52.5">
      <c r="A657" s="61">
        <v>636</v>
      </c>
      <c r="B657" s="61">
        <v>656</v>
      </c>
      <c r="C657" s="62" t="s">
        <v>840</v>
      </c>
      <c r="D657" s="62" t="s">
        <v>76</v>
      </c>
      <c r="E657" s="62" t="s">
        <v>96</v>
      </c>
      <c r="F657" s="58" t="s">
        <v>841</v>
      </c>
    </row>
    <row r="658" spans="1:6" ht="52.5">
      <c r="A658" s="61">
        <v>635</v>
      </c>
      <c r="B658" s="61">
        <v>657</v>
      </c>
      <c r="C658" s="62" t="s">
        <v>840</v>
      </c>
      <c r="D658" s="62" t="s">
        <v>71</v>
      </c>
      <c r="E658" s="62" t="s">
        <v>96</v>
      </c>
      <c r="F658" s="58" t="s">
        <v>841</v>
      </c>
    </row>
    <row r="659" spans="1:6" ht="52.5">
      <c r="A659" s="61">
        <v>634</v>
      </c>
      <c r="B659" s="61">
        <v>658</v>
      </c>
      <c r="C659" s="62" t="s">
        <v>840</v>
      </c>
      <c r="D659" s="62" t="s">
        <v>71</v>
      </c>
      <c r="E659" s="62" t="s">
        <v>96</v>
      </c>
      <c r="F659" s="58" t="s">
        <v>841</v>
      </c>
    </row>
    <row r="660" spans="1:6" ht="52.5">
      <c r="A660" s="61">
        <v>633</v>
      </c>
      <c r="B660" s="61">
        <v>659</v>
      </c>
      <c r="C660" s="62" t="s">
        <v>840</v>
      </c>
      <c r="D660" s="62" t="s">
        <v>71</v>
      </c>
      <c r="E660" s="62" t="s">
        <v>96</v>
      </c>
      <c r="F660" s="58" t="s">
        <v>841</v>
      </c>
    </row>
    <row r="661" spans="1:6" ht="52.5">
      <c r="A661" s="61">
        <v>632</v>
      </c>
      <c r="B661" s="61">
        <v>660</v>
      </c>
      <c r="C661" s="62" t="s">
        <v>840</v>
      </c>
      <c r="D661" s="62" t="s">
        <v>71</v>
      </c>
      <c r="E661" s="62" t="s">
        <v>96</v>
      </c>
      <c r="F661" s="58" t="s">
        <v>841</v>
      </c>
    </row>
    <row r="662" spans="1:6" ht="52.5">
      <c r="A662" s="61">
        <v>631</v>
      </c>
      <c r="B662" s="61">
        <v>661</v>
      </c>
      <c r="C662" s="62" t="s">
        <v>840</v>
      </c>
      <c r="D662" s="62" t="s">
        <v>71</v>
      </c>
      <c r="E662" s="62" t="s">
        <v>96</v>
      </c>
      <c r="F662" s="58" t="s">
        <v>841</v>
      </c>
    </row>
    <row r="663" spans="1:6" ht="52.5">
      <c r="A663" s="61">
        <v>630</v>
      </c>
      <c r="B663" s="61">
        <v>662</v>
      </c>
      <c r="C663" s="62" t="s">
        <v>840</v>
      </c>
      <c r="D663" s="62" t="s">
        <v>71</v>
      </c>
      <c r="E663" s="62" t="s">
        <v>96</v>
      </c>
      <c r="F663" s="58" t="s">
        <v>841</v>
      </c>
    </row>
    <row r="664" spans="1:6" ht="52.5">
      <c r="A664" s="61">
        <v>629</v>
      </c>
      <c r="B664" s="61">
        <v>663</v>
      </c>
      <c r="C664" s="62" t="s">
        <v>840</v>
      </c>
      <c r="D664" s="62" t="s">
        <v>71</v>
      </c>
      <c r="E664" s="62" t="s">
        <v>96</v>
      </c>
      <c r="F664" s="58" t="s">
        <v>841</v>
      </c>
    </row>
    <row r="665" spans="1:6" ht="52.5">
      <c r="A665" s="61">
        <v>628</v>
      </c>
      <c r="B665" s="61">
        <v>664</v>
      </c>
      <c r="C665" s="62" t="s">
        <v>840</v>
      </c>
      <c r="D665" s="62" t="s">
        <v>71</v>
      </c>
      <c r="E665" s="62" t="s">
        <v>96</v>
      </c>
      <c r="F665" s="58" t="s">
        <v>841</v>
      </c>
    </row>
    <row r="666" spans="1:6" ht="52.5">
      <c r="A666" s="61">
        <v>627</v>
      </c>
      <c r="B666" s="61">
        <v>665</v>
      </c>
      <c r="C666" s="62" t="s">
        <v>840</v>
      </c>
      <c r="D666" s="62" t="s">
        <v>71</v>
      </c>
      <c r="E666" s="62" t="s">
        <v>96</v>
      </c>
      <c r="F666" s="58" t="s">
        <v>841</v>
      </c>
    </row>
    <row r="667" spans="1:6" ht="52.5">
      <c r="A667" s="61">
        <v>626</v>
      </c>
      <c r="B667" s="61">
        <v>666</v>
      </c>
      <c r="C667" s="62" t="s">
        <v>840</v>
      </c>
      <c r="D667" s="62" t="s">
        <v>71</v>
      </c>
      <c r="E667" s="62" t="s">
        <v>96</v>
      </c>
      <c r="F667" s="58" t="s">
        <v>841</v>
      </c>
    </row>
    <row r="668" spans="1:6" ht="52.5">
      <c r="A668" s="61">
        <v>625</v>
      </c>
      <c r="B668" s="61">
        <v>667</v>
      </c>
      <c r="C668" s="62" t="s">
        <v>840</v>
      </c>
      <c r="D668" s="62" t="s">
        <v>71</v>
      </c>
      <c r="E668" s="62" t="s">
        <v>96</v>
      </c>
      <c r="F668" s="58" t="s">
        <v>841</v>
      </c>
    </row>
    <row r="669" spans="1:6" ht="52.5">
      <c r="A669" s="61">
        <v>624</v>
      </c>
      <c r="B669" s="61">
        <v>668</v>
      </c>
      <c r="C669" s="62" t="s">
        <v>840</v>
      </c>
      <c r="D669" s="62" t="s">
        <v>71</v>
      </c>
      <c r="E669" s="62" t="s">
        <v>96</v>
      </c>
      <c r="F669" s="58" t="s">
        <v>841</v>
      </c>
    </row>
    <row r="670" spans="1:6" ht="65.5">
      <c r="A670" s="61">
        <v>623</v>
      </c>
      <c r="B670" s="61">
        <v>669</v>
      </c>
      <c r="C670" s="62" t="s">
        <v>840</v>
      </c>
      <c r="D670" s="62" t="s">
        <v>76</v>
      </c>
      <c r="E670" s="62" t="s">
        <v>112</v>
      </c>
      <c r="F670" s="58" t="s">
        <v>843</v>
      </c>
    </row>
    <row r="671" spans="1:6" ht="39.5">
      <c r="A671" s="61">
        <v>622</v>
      </c>
      <c r="B671" s="61">
        <v>670</v>
      </c>
      <c r="C671" s="62" t="s">
        <v>840</v>
      </c>
      <c r="D671" s="62" t="s">
        <v>76</v>
      </c>
      <c r="E671" s="62" t="s">
        <v>112</v>
      </c>
      <c r="F671" s="58" t="s">
        <v>844</v>
      </c>
    </row>
    <row r="672" spans="1:6" ht="39.5">
      <c r="A672" s="61">
        <v>621</v>
      </c>
      <c r="B672" s="61">
        <v>671</v>
      </c>
      <c r="C672" s="62" t="s">
        <v>840</v>
      </c>
      <c r="D672" s="62" t="s">
        <v>76</v>
      </c>
      <c r="E672" s="62" t="s">
        <v>72</v>
      </c>
      <c r="F672" s="58" t="s">
        <v>845</v>
      </c>
    </row>
    <row r="673" spans="1:6" ht="52.5">
      <c r="A673" s="61">
        <v>620</v>
      </c>
      <c r="B673" s="61">
        <v>672</v>
      </c>
      <c r="C673" s="62" t="s">
        <v>840</v>
      </c>
      <c r="D673" s="62" t="s">
        <v>71</v>
      </c>
      <c r="E673" s="62" t="s">
        <v>96</v>
      </c>
      <c r="F673" s="58" t="s">
        <v>841</v>
      </c>
    </row>
    <row r="674" spans="1:6" ht="52.5">
      <c r="A674" s="61">
        <v>619</v>
      </c>
      <c r="B674" s="61">
        <v>673</v>
      </c>
      <c r="C674" s="62" t="s">
        <v>840</v>
      </c>
      <c r="D674" s="62" t="s">
        <v>71</v>
      </c>
      <c r="E674" s="62" t="s">
        <v>96</v>
      </c>
      <c r="F674" s="58" t="s">
        <v>841</v>
      </c>
    </row>
    <row r="675" spans="1:6" ht="52.5">
      <c r="A675" s="61">
        <v>618</v>
      </c>
      <c r="B675" s="61">
        <v>674</v>
      </c>
      <c r="C675" s="62" t="s">
        <v>840</v>
      </c>
      <c r="D675" s="62" t="s">
        <v>71</v>
      </c>
      <c r="E675" s="62" t="s">
        <v>96</v>
      </c>
      <c r="F675" s="58" t="s">
        <v>841</v>
      </c>
    </row>
    <row r="676" spans="1:6" ht="52.5">
      <c r="A676" s="61">
        <v>617</v>
      </c>
      <c r="B676" s="61">
        <v>675</v>
      </c>
      <c r="C676" s="62" t="s">
        <v>840</v>
      </c>
      <c r="D676" s="62" t="s">
        <v>71</v>
      </c>
      <c r="E676" s="62" t="s">
        <v>96</v>
      </c>
      <c r="F676" s="58" t="s">
        <v>841</v>
      </c>
    </row>
    <row r="677" spans="1:6" ht="52.5">
      <c r="A677" s="61">
        <v>616</v>
      </c>
      <c r="B677" s="61">
        <v>676</v>
      </c>
      <c r="C677" s="62" t="s">
        <v>840</v>
      </c>
      <c r="D677" s="62" t="s">
        <v>71</v>
      </c>
      <c r="E677" s="62" t="s">
        <v>96</v>
      </c>
      <c r="F677" s="58" t="s">
        <v>841</v>
      </c>
    </row>
    <row r="678" spans="1:6" ht="39.5">
      <c r="A678" s="61">
        <v>615</v>
      </c>
      <c r="B678" s="61">
        <v>677</v>
      </c>
      <c r="C678" s="62" t="s">
        <v>846</v>
      </c>
      <c r="D678" s="62" t="s">
        <v>76</v>
      </c>
      <c r="E678" s="62" t="s">
        <v>96</v>
      </c>
      <c r="F678" s="58" t="s">
        <v>847</v>
      </c>
    </row>
    <row r="679" spans="1:6" ht="52.5">
      <c r="A679" s="61">
        <v>614</v>
      </c>
      <c r="B679" s="61">
        <v>678</v>
      </c>
      <c r="C679" s="62" t="s">
        <v>846</v>
      </c>
      <c r="D679" s="62" t="s">
        <v>71</v>
      </c>
      <c r="E679" s="62" t="s">
        <v>112</v>
      </c>
      <c r="F679" s="58" t="s">
        <v>848</v>
      </c>
    </row>
    <row r="680" spans="1:6" ht="52.5">
      <c r="A680" s="61">
        <v>613</v>
      </c>
      <c r="B680" s="61">
        <v>679</v>
      </c>
      <c r="C680" s="62" t="s">
        <v>846</v>
      </c>
      <c r="D680" s="62" t="s">
        <v>76</v>
      </c>
      <c r="E680" s="62" t="s">
        <v>112</v>
      </c>
      <c r="F680" s="58" t="s">
        <v>849</v>
      </c>
    </row>
    <row r="681" spans="1:6" ht="52.5">
      <c r="A681" s="61">
        <v>612</v>
      </c>
      <c r="B681" s="61">
        <v>680</v>
      </c>
      <c r="C681" s="62" t="s">
        <v>846</v>
      </c>
      <c r="D681" s="62" t="s">
        <v>76</v>
      </c>
      <c r="E681" s="62" t="s">
        <v>88</v>
      </c>
      <c r="F681" s="58" t="s">
        <v>850</v>
      </c>
    </row>
    <row r="682" spans="1:6" ht="26.5">
      <c r="A682" s="61">
        <v>611</v>
      </c>
      <c r="B682" s="61">
        <v>681</v>
      </c>
      <c r="C682" s="62" t="s">
        <v>851</v>
      </c>
      <c r="D682" s="62" t="s">
        <v>71</v>
      </c>
      <c r="E682" s="62" t="s">
        <v>88</v>
      </c>
      <c r="F682" s="58" t="s">
        <v>852</v>
      </c>
    </row>
    <row r="683" spans="1:6" ht="26.5">
      <c r="A683" s="61">
        <v>610</v>
      </c>
      <c r="B683" s="61">
        <v>682</v>
      </c>
      <c r="C683" s="62" t="s">
        <v>851</v>
      </c>
      <c r="D683" s="62" t="s">
        <v>71</v>
      </c>
      <c r="E683" s="62" t="s">
        <v>96</v>
      </c>
      <c r="F683" s="58" t="s">
        <v>853</v>
      </c>
    </row>
    <row r="684" spans="1:6" ht="39.5">
      <c r="A684" s="61">
        <v>609</v>
      </c>
      <c r="B684" s="61">
        <v>683</v>
      </c>
      <c r="C684" s="62" t="s">
        <v>851</v>
      </c>
      <c r="D684" s="62" t="s">
        <v>76</v>
      </c>
      <c r="E684" s="62" t="s">
        <v>96</v>
      </c>
      <c r="F684" s="58" t="s">
        <v>854</v>
      </c>
    </row>
    <row r="685" spans="1:6" ht="39.5">
      <c r="A685" s="61">
        <v>608</v>
      </c>
      <c r="B685" s="61">
        <v>684</v>
      </c>
      <c r="C685" s="62" t="s">
        <v>851</v>
      </c>
      <c r="D685" s="62" t="s">
        <v>76</v>
      </c>
      <c r="E685" s="62" t="s">
        <v>112</v>
      </c>
      <c r="F685" s="58" t="s">
        <v>855</v>
      </c>
    </row>
    <row r="686" spans="1:6" ht="39.5">
      <c r="A686" s="61">
        <v>607</v>
      </c>
      <c r="B686" s="61">
        <v>685</v>
      </c>
      <c r="C686" s="62" t="s">
        <v>851</v>
      </c>
      <c r="D686" s="62" t="s">
        <v>76</v>
      </c>
      <c r="E686" s="62" t="s">
        <v>88</v>
      </c>
      <c r="F686" s="58" t="s">
        <v>856</v>
      </c>
    </row>
    <row r="687" spans="1:6" ht="39.5">
      <c r="A687" s="61">
        <v>606</v>
      </c>
      <c r="B687" s="61">
        <v>686</v>
      </c>
      <c r="C687" s="62" t="s">
        <v>851</v>
      </c>
      <c r="D687" s="62" t="s">
        <v>76</v>
      </c>
      <c r="E687" s="62" t="s">
        <v>72</v>
      </c>
      <c r="F687" s="58" t="s">
        <v>857</v>
      </c>
    </row>
    <row r="688" spans="1:6" ht="26.5">
      <c r="A688" s="61">
        <v>605</v>
      </c>
      <c r="B688" s="61">
        <v>687</v>
      </c>
      <c r="C688" s="62" t="s">
        <v>858</v>
      </c>
      <c r="D688" s="62" t="s">
        <v>71</v>
      </c>
      <c r="E688" s="62" t="s">
        <v>112</v>
      </c>
      <c r="F688" s="58" t="s">
        <v>859</v>
      </c>
    </row>
    <row r="689" spans="1:6" ht="52.5">
      <c r="A689" s="61">
        <v>604</v>
      </c>
      <c r="B689" s="61">
        <v>688</v>
      </c>
      <c r="C689" s="62" t="s">
        <v>860</v>
      </c>
      <c r="D689" s="62" t="s">
        <v>71</v>
      </c>
      <c r="E689" s="62" t="s">
        <v>112</v>
      </c>
      <c r="F689" s="58" t="s">
        <v>861</v>
      </c>
    </row>
    <row r="690" spans="1:6" ht="65.5">
      <c r="A690" s="61">
        <v>603</v>
      </c>
      <c r="B690" s="61">
        <v>689</v>
      </c>
      <c r="C690" s="62" t="s">
        <v>860</v>
      </c>
      <c r="D690" s="62" t="s">
        <v>76</v>
      </c>
      <c r="E690" s="62" t="s">
        <v>88</v>
      </c>
      <c r="F690" s="58" t="s">
        <v>862</v>
      </c>
    </row>
    <row r="691" spans="1:6" ht="26.5">
      <c r="A691" s="61">
        <v>602</v>
      </c>
      <c r="B691" s="61">
        <v>690</v>
      </c>
      <c r="C691" s="62" t="s">
        <v>860</v>
      </c>
      <c r="D691" s="62" t="s">
        <v>76</v>
      </c>
      <c r="E691" s="62" t="s">
        <v>96</v>
      </c>
      <c r="F691" s="58" t="s">
        <v>863</v>
      </c>
    </row>
    <row r="692" spans="1:6" ht="39.5">
      <c r="A692" s="61">
        <v>601</v>
      </c>
      <c r="B692" s="61">
        <v>691</v>
      </c>
      <c r="C692" s="62" t="s">
        <v>860</v>
      </c>
      <c r="D692" s="62" t="s">
        <v>76</v>
      </c>
      <c r="E692" s="62" t="s">
        <v>864</v>
      </c>
      <c r="F692" s="58" t="s">
        <v>865</v>
      </c>
    </row>
    <row r="693" spans="1:6" ht="39.5">
      <c r="A693" s="61">
        <v>600</v>
      </c>
      <c r="B693" s="61">
        <v>692</v>
      </c>
      <c r="C693" s="62" t="s">
        <v>866</v>
      </c>
      <c r="D693" s="62" t="s">
        <v>71</v>
      </c>
      <c r="E693" s="62" t="s">
        <v>112</v>
      </c>
      <c r="F693" s="58" t="s">
        <v>867</v>
      </c>
    </row>
    <row r="694" spans="1:6" ht="39.5">
      <c r="A694" s="61">
        <v>599</v>
      </c>
      <c r="B694" s="61">
        <v>693</v>
      </c>
      <c r="C694" s="62" t="s">
        <v>866</v>
      </c>
      <c r="D694" s="62" t="s">
        <v>76</v>
      </c>
      <c r="E694" s="62" t="s">
        <v>112</v>
      </c>
      <c r="F694" s="58" t="s">
        <v>868</v>
      </c>
    </row>
    <row r="695" spans="1:6" ht="39.5">
      <c r="A695" s="61">
        <v>598</v>
      </c>
      <c r="B695" s="61">
        <v>694</v>
      </c>
      <c r="C695" s="62" t="s">
        <v>866</v>
      </c>
      <c r="D695" s="62" t="s">
        <v>76</v>
      </c>
      <c r="E695" s="62" t="s">
        <v>112</v>
      </c>
      <c r="F695" s="58" t="s">
        <v>869</v>
      </c>
    </row>
    <row r="696" spans="1:6" ht="39.5">
      <c r="A696" s="61">
        <v>597</v>
      </c>
      <c r="B696" s="61">
        <v>695</v>
      </c>
      <c r="C696" s="62" t="s">
        <v>866</v>
      </c>
      <c r="D696" s="62" t="s">
        <v>71</v>
      </c>
      <c r="E696" s="62" t="s">
        <v>96</v>
      </c>
      <c r="F696" s="58" t="s">
        <v>870</v>
      </c>
    </row>
    <row r="697" spans="1:6">
      <c r="A697" s="61">
        <v>596</v>
      </c>
      <c r="B697" s="61">
        <v>696</v>
      </c>
      <c r="C697" s="62" t="s">
        <v>871</v>
      </c>
      <c r="D697" s="62" t="s">
        <v>71</v>
      </c>
      <c r="E697" s="62" t="s">
        <v>88</v>
      </c>
      <c r="F697" s="58" t="s">
        <v>872</v>
      </c>
    </row>
    <row r="698" spans="1:6">
      <c r="A698" s="61">
        <v>595</v>
      </c>
      <c r="B698" s="61">
        <v>697</v>
      </c>
      <c r="C698" s="62" t="s">
        <v>871</v>
      </c>
      <c r="D698" s="62" t="s">
        <v>71</v>
      </c>
      <c r="E698" s="62" t="s">
        <v>88</v>
      </c>
      <c r="F698" s="58" t="s">
        <v>873</v>
      </c>
    </row>
    <row r="699" spans="1:6">
      <c r="A699" s="61">
        <v>594</v>
      </c>
      <c r="B699" s="61">
        <v>698</v>
      </c>
      <c r="C699" s="62" t="s">
        <v>871</v>
      </c>
      <c r="D699" s="62" t="s">
        <v>71</v>
      </c>
      <c r="E699" s="62" t="s">
        <v>112</v>
      </c>
      <c r="F699" s="58" t="s">
        <v>874</v>
      </c>
    </row>
    <row r="700" spans="1:6">
      <c r="A700" s="61">
        <v>593</v>
      </c>
      <c r="B700" s="61">
        <v>699</v>
      </c>
      <c r="C700" s="62" t="s">
        <v>871</v>
      </c>
      <c r="D700" s="62" t="s">
        <v>71</v>
      </c>
      <c r="E700" s="62" t="s">
        <v>96</v>
      </c>
      <c r="F700" s="58" t="s">
        <v>875</v>
      </c>
    </row>
    <row r="701" spans="1:6">
      <c r="A701" s="61">
        <v>592</v>
      </c>
      <c r="B701" s="61">
        <v>700</v>
      </c>
      <c r="C701" s="62" t="s">
        <v>871</v>
      </c>
      <c r="D701" s="62" t="s">
        <v>71</v>
      </c>
      <c r="E701" s="62" t="s">
        <v>96</v>
      </c>
      <c r="F701" s="58" t="s">
        <v>876</v>
      </c>
    </row>
    <row r="702" spans="1:6" ht="26.5">
      <c r="A702" s="61">
        <v>591</v>
      </c>
      <c r="B702" s="61">
        <v>701</v>
      </c>
      <c r="C702" s="62" t="s">
        <v>871</v>
      </c>
      <c r="D702" s="62" t="s">
        <v>71</v>
      </c>
      <c r="E702" s="62" t="s">
        <v>112</v>
      </c>
      <c r="F702" s="58" t="s">
        <v>877</v>
      </c>
    </row>
    <row r="703" spans="1:6">
      <c r="A703" s="61">
        <v>590</v>
      </c>
      <c r="B703" s="61">
        <v>702</v>
      </c>
      <c r="C703" s="62" t="s">
        <v>871</v>
      </c>
      <c r="D703" s="62" t="s">
        <v>71</v>
      </c>
      <c r="E703" s="62" t="s">
        <v>112</v>
      </c>
      <c r="F703" s="58" t="s">
        <v>878</v>
      </c>
    </row>
    <row r="704" spans="1:6">
      <c r="A704" s="61">
        <v>589</v>
      </c>
      <c r="B704" s="61">
        <v>703</v>
      </c>
      <c r="C704" s="62" t="s">
        <v>871</v>
      </c>
      <c r="D704" s="62" t="s">
        <v>76</v>
      </c>
      <c r="E704" s="62" t="s">
        <v>96</v>
      </c>
      <c r="F704" s="58" t="s">
        <v>879</v>
      </c>
    </row>
    <row r="705" spans="1:6">
      <c r="A705" s="61">
        <v>588</v>
      </c>
      <c r="B705" s="61">
        <v>704</v>
      </c>
      <c r="C705" s="62" t="s">
        <v>871</v>
      </c>
      <c r="D705" s="62" t="s">
        <v>71</v>
      </c>
      <c r="E705" s="62" t="s">
        <v>96</v>
      </c>
      <c r="F705" s="58" t="s">
        <v>880</v>
      </c>
    </row>
    <row r="706" spans="1:6">
      <c r="A706" s="61">
        <v>587</v>
      </c>
      <c r="B706" s="61">
        <v>705</v>
      </c>
      <c r="C706" s="62" t="s">
        <v>871</v>
      </c>
      <c r="D706" s="62" t="s">
        <v>71</v>
      </c>
      <c r="E706" s="62" t="s">
        <v>96</v>
      </c>
      <c r="F706" s="58" t="s">
        <v>881</v>
      </c>
    </row>
    <row r="707" spans="1:6">
      <c r="A707" s="61">
        <v>586</v>
      </c>
      <c r="B707" s="61">
        <v>706</v>
      </c>
      <c r="C707" s="62" t="s">
        <v>871</v>
      </c>
      <c r="D707" s="62" t="s">
        <v>71</v>
      </c>
      <c r="E707" s="62" t="s">
        <v>96</v>
      </c>
      <c r="F707" s="58" t="s">
        <v>882</v>
      </c>
    </row>
    <row r="708" spans="1:6">
      <c r="A708" s="61">
        <v>585</v>
      </c>
      <c r="B708" s="61">
        <v>707</v>
      </c>
      <c r="C708" s="62" t="s">
        <v>871</v>
      </c>
      <c r="D708" s="62" t="s">
        <v>71</v>
      </c>
      <c r="E708" s="62" t="s">
        <v>96</v>
      </c>
      <c r="F708" s="58" t="s">
        <v>883</v>
      </c>
    </row>
    <row r="709" spans="1:6">
      <c r="A709" s="61">
        <v>584</v>
      </c>
      <c r="B709" s="61">
        <v>708</v>
      </c>
      <c r="C709" s="62" t="s">
        <v>871</v>
      </c>
      <c r="D709" s="62" t="s">
        <v>71</v>
      </c>
      <c r="E709" s="62" t="s">
        <v>96</v>
      </c>
      <c r="F709" s="58" t="s">
        <v>884</v>
      </c>
    </row>
    <row r="710" spans="1:6">
      <c r="A710" s="61">
        <v>583</v>
      </c>
      <c r="B710" s="61">
        <v>709</v>
      </c>
      <c r="C710" s="62" t="s">
        <v>871</v>
      </c>
      <c r="D710" s="62" t="s">
        <v>71</v>
      </c>
      <c r="E710" s="62" t="s">
        <v>112</v>
      </c>
      <c r="F710" s="58" t="s">
        <v>885</v>
      </c>
    </row>
    <row r="711" spans="1:6">
      <c r="A711" s="61">
        <v>582</v>
      </c>
      <c r="B711" s="61">
        <v>710</v>
      </c>
      <c r="C711" s="62" t="s">
        <v>871</v>
      </c>
      <c r="D711" s="62" t="s">
        <v>76</v>
      </c>
      <c r="E711" s="62" t="s">
        <v>96</v>
      </c>
      <c r="F711" s="58" t="s">
        <v>886</v>
      </c>
    </row>
    <row r="712" spans="1:6">
      <c r="A712" s="61">
        <v>581</v>
      </c>
      <c r="B712" s="61">
        <v>711</v>
      </c>
      <c r="C712" s="62" t="s">
        <v>871</v>
      </c>
      <c r="D712" s="62" t="s">
        <v>71</v>
      </c>
      <c r="E712" s="62" t="s">
        <v>88</v>
      </c>
      <c r="F712" s="58" t="s">
        <v>887</v>
      </c>
    </row>
    <row r="713" spans="1:6">
      <c r="A713" s="61">
        <v>580</v>
      </c>
      <c r="B713" s="61">
        <v>712</v>
      </c>
      <c r="C713" s="62" t="s">
        <v>871</v>
      </c>
      <c r="D713" s="62" t="s">
        <v>71</v>
      </c>
      <c r="E713" s="62" t="s">
        <v>88</v>
      </c>
      <c r="F713" s="58" t="s">
        <v>888</v>
      </c>
    </row>
    <row r="714" spans="1:6" ht="26.5">
      <c r="A714" s="61">
        <v>579</v>
      </c>
      <c r="B714" s="61">
        <v>713</v>
      </c>
      <c r="C714" s="62" t="s">
        <v>871</v>
      </c>
      <c r="D714" s="62" t="s">
        <v>76</v>
      </c>
      <c r="E714" s="62" t="s">
        <v>112</v>
      </c>
      <c r="F714" s="58" t="s">
        <v>889</v>
      </c>
    </row>
    <row r="715" spans="1:6" ht="26.5">
      <c r="A715" s="61">
        <v>578</v>
      </c>
      <c r="B715" s="61">
        <v>714</v>
      </c>
      <c r="C715" s="62" t="s">
        <v>871</v>
      </c>
      <c r="D715" s="62" t="s">
        <v>71</v>
      </c>
      <c r="E715" s="62" t="s">
        <v>112</v>
      </c>
      <c r="F715" s="58" t="s">
        <v>890</v>
      </c>
    </row>
    <row r="716" spans="1:6" ht="26.5">
      <c r="A716" s="61">
        <v>577</v>
      </c>
      <c r="B716" s="61">
        <v>715</v>
      </c>
      <c r="C716" s="62" t="s">
        <v>871</v>
      </c>
      <c r="D716" s="62" t="s">
        <v>71</v>
      </c>
      <c r="E716" s="62" t="s">
        <v>96</v>
      </c>
      <c r="F716" s="58" t="s">
        <v>891</v>
      </c>
    </row>
    <row r="717" spans="1:6" ht="26.5">
      <c r="A717" s="61">
        <v>576</v>
      </c>
      <c r="B717" s="61">
        <v>716</v>
      </c>
      <c r="C717" s="62" t="s">
        <v>871</v>
      </c>
      <c r="D717" s="62" t="s">
        <v>76</v>
      </c>
      <c r="E717" s="62" t="s">
        <v>96</v>
      </c>
      <c r="F717" s="58" t="s">
        <v>892</v>
      </c>
    </row>
    <row r="718" spans="1:6" ht="26.5">
      <c r="A718" s="61">
        <v>575</v>
      </c>
      <c r="B718" s="61">
        <v>717</v>
      </c>
      <c r="C718" s="62" t="s">
        <v>871</v>
      </c>
      <c r="D718" s="62" t="s">
        <v>71</v>
      </c>
      <c r="E718" s="62" t="s">
        <v>88</v>
      </c>
      <c r="F718" s="58" t="s">
        <v>893</v>
      </c>
    </row>
    <row r="719" spans="1:6" ht="26.5">
      <c r="A719" s="61">
        <v>574</v>
      </c>
      <c r="B719" s="61">
        <v>718</v>
      </c>
      <c r="C719" s="62" t="s">
        <v>894</v>
      </c>
      <c r="D719" s="62" t="s">
        <v>71</v>
      </c>
      <c r="E719" s="62" t="s">
        <v>96</v>
      </c>
      <c r="F719" s="58" t="s">
        <v>895</v>
      </c>
    </row>
    <row r="720" spans="1:6" ht="39.5">
      <c r="A720" s="61">
        <v>573</v>
      </c>
      <c r="B720" s="61">
        <v>719</v>
      </c>
      <c r="C720" s="62" t="s">
        <v>894</v>
      </c>
      <c r="D720" s="62" t="s">
        <v>76</v>
      </c>
      <c r="E720" s="62" t="s">
        <v>72</v>
      </c>
      <c r="F720" s="58" t="s">
        <v>896</v>
      </c>
    </row>
    <row r="721" spans="1:6" ht="39.5">
      <c r="A721" s="61">
        <v>572</v>
      </c>
      <c r="B721" s="61">
        <v>720</v>
      </c>
      <c r="C721" s="62" t="s">
        <v>897</v>
      </c>
      <c r="D721" s="62" t="s">
        <v>76</v>
      </c>
      <c r="E721" s="62" t="s">
        <v>88</v>
      </c>
      <c r="F721" s="58" t="s">
        <v>898</v>
      </c>
    </row>
    <row r="722" spans="1:6" ht="39.5">
      <c r="A722" s="61">
        <v>571</v>
      </c>
      <c r="B722" s="61">
        <v>721</v>
      </c>
      <c r="C722" s="62" t="s">
        <v>897</v>
      </c>
      <c r="D722" s="62" t="s">
        <v>76</v>
      </c>
      <c r="E722" s="62" t="s">
        <v>88</v>
      </c>
      <c r="F722" s="58" t="s">
        <v>899</v>
      </c>
    </row>
    <row r="723" spans="1:6" ht="39.5">
      <c r="A723" s="61">
        <v>570</v>
      </c>
      <c r="B723" s="61">
        <v>722</v>
      </c>
      <c r="C723" s="62" t="s">
        <v>900</v>
      </c>
      <c r="D723" s="62" t="s">
        <v>71</v>
      </c>
      <c r="E723" s="62" t="s">
        <v>112</v>
      </c>
      <c r="F723" s="58" t="s">
        <v>901</v>
      </c>
    </row>
    <row r="724" spans="1:6" ht="39.5">
      <c r="A724" s="61">
        <v>569</v>
      </c>
      <c r="B724" s="61">
        <v>723</v>
      </c>
      <c r="C724" s="62" t="s">
        <v>900</v>
      </c>
      <c r="D724" s="62" t="s">
        <v>76</v>
      </c>
      <c r="E724" s="62" t="s">
        <v>96</v>
      </c>
      <c r="F724" s="58" t="s">
        <v>902</v>
      </c>
    </row>
    <row r="725" spans="1:6" ht="39.5">
      <c r="A725" s="61">
        <v>568</v>
      </c>
      <c r="B725" s="61">
        <v>724</v>
      </c>
      <c r="C725" s="62" t="s">
        <v>900</v>
      </c>
      <c r="D725" s="62" t="s">
        <v>76</v>
      </c>
      <c r="E725" s="62" t="s">
        <v>112</v>
      </c>
      <c r="F725" s="58" t="s">
        <v>903</v>
      </c>
    </row>
    <row r="726" spans="1:6" ht="26.5">
      <c r="A726" s="61">
        <v>567</v>
      </c>
      <c r="B726" s="61">
        <v>725</v>
      </c>
      <c r="C726" s="62" t="s">
        <v>900</v>
      </c>
      <c r="D726" s="62" t="s">
        <v>71</v>
      </c>
      <c r="E726" s="62" t="s">
        <v>88</v>
      </c>
      <c r="F726" s="58" t="s">
        <v>904</v>
      </c>
    </row>
    <row r="727" spans="1:6" ht="39.5">
      <c r="A727" s="61">
        <v>566</v>
      </c>
      <c r="B727" s="61">
        <v>726</v>
      </c>
      <c r="C727" s="62" t="s">
        <v>905</v>
      </c>
      <c r="D727" s="62" t="s">
        <v>71</v>
      </c>
      <c r="E727" s="62" t="s">
        <v>96</v>
      </c>
      <c r="F727" s="58" t="s">
        <v>906</v>
      </c>
    </row>
    <row r="728" spans="1:6" ht="52.5">
      <c r="A728" s="61">
        <v>565</v>
      </c>
      <c r="B728" s="61">
        <v>727</v>
      </c>
      <c r="C728" s="62" t="s">
        <v>907</v>
      </c>
      <c r="D728" s="62" t="s">
        <v>71</v>
      </c>
      <c r="E728" s="62" t="s">
        <v>96</v>
      </c>
      <c r="F728" s="58" t="s">
        <v>908</v>
      </c>
    </row>
    <row r="729" spans="1:6" ht="52.5">
      <c r="A729" s="61">
        <v>564</v>
      </c>
      <c r="B729" s="61">
        <v>728</v>
      </c>
      <c r="C729" s="62" t="s">
        <v>907</v>
      </c>
      <c r="D729" s="62" t="s">
        <v>71</v>
      </c>
      <c r="E729" s="62" t="s">
        <v>88</v>
      </c>
      <c r="F729" s="58" t="s">
        <v>909</v>
      </c>
    </row>
    <row r="730" spans="1:6" ht="52.5">
      <c r="A730" s="61">
        <v>563</v>
      </c>
      <c r="B730" s="61">
        <v>729</v>
      </c>
      <c r="C730" s="62" t="s">
        <v>907</v>
      </c>
      <c r="D730" s="62" t="s">
        <v>71</v>
      </c>
      <c r="E730" s="62" t="s">
        <v>96</v>
      </c>
      <c r="F730" s="58" t="s">
        <v>910</v>
      </c>
    </row>
    <row r="731" spans="1:6" ht="52.5">
      <c r="A731" s="61">
        <v>562</v>
      </c>
      <c r="B731" s="61">
        <v>730</v>
      </c>
      <c r="C731" s="62" t="s">
        <v>907</v>
      </c>
      <c r="D731" s="62" t="s">
        <v>71</v>
      </c>
      <c r="E731" s="62" t="s">
        <v>96</v>
      </c>
      <c r="F731" s="58" t="s">
        <v>911</v>
      </c>
    </row>
    <row r="732" spans="1:6" ht="39.5">
      <c r="A732" s="61">
        <v>561</v>
      </c>
      <c r="B732" s="61">
        <v>731</v>
      </c>
      <c r="C732" s="62" t="s">
        <v>907</v>
      </c>
      <c r="D732" s="62" t="s">
        <v>71</v>
      </c>
      <c r="E732" s="62" t="s">
        <v>96</v>
      </c>
      <c r="F732" s="58" t="s">
        <v>912</v>
      </c>
    </row>
    <row r="733" spans="1:6" ht="39.5">
      <c r="A733" s="61">
        <v>560</v>
      </c>
      <c r="B733" s="61">
        <v>732</v>
      </c>
      <c r="C733" s="62" t="s">
        <v>907</v>
      </c>
      <c r="D733" s="62" t="s">
        <v>71</v>
      </c>
      <c r="E733" s="62" t="s">
        <v>112</v>
      </c>
      <c r="F733" s="58" t="s">
        <v>913</v>
      </c>
    </row>
    <row r="734" spans="1:6" ht="65.5">
      <c r="A734" s="61">
        <v>559</v>
      </c>
      <c r="B734" s="61">
        <v>733</v>
      </c>
      <c r="C734" s="62" t="s">
        <v>907</v>
      </c>
      <c r="D734" s="62" t="s">
        <v>71</v>
      </c>
      <c r="E734" s="62" t="s">
        <v>112</v>
      </c>
      <c r="F734" s="58" t="s">
        <v>914</v>
      </c>
    </row>
    <row r="735" spans="1:6" ht="65.5">
      <c r="A735" s="61">
        <v>558</v>
      </c>
      <c r="B735" s="61">
        <v>734</v>
      </c>
      <c r="C735" s="62" t="s">
        <v>907</v>
      </c>
      <c r="D735" s="62" t="s">
        <v>76</v>
      </c>
      <c r="E735" s="62" t="s">
        <v>283</v>
      </c>
      <c r="F735" s="58" t="s">
        <v>914</v>
      </c>
    </row>
    <row r="736" spans="1:6" ht="39.5">
      <c r="A736" s="61">
        <v>557</v>
      </c>
      <c r="B736" s="61">
        <v>735</v>
      </c>
      <c r="C736" s="62" t="s">
        <v>915</v>
      </c>
      <c r="D736" s="62" t="s">
        <v>76</v>
      </c>
      <c r="E736" s="62" t="s">
        <v>96</v>
      </c>
      <c r="F736" s="58" t="s">
        <v>916</v>
      </c>
    </row>
    <row r="737" spans="1:6" ht="39.5">
      <c r="A737" s="61">
        <v>556</v>
      </c>
      <c r="B737" s="61">
        <v>736</v>
      </c>
      <c r="C737" s="62" t="s">
        <v>915</v>
      </c>
      <c r="D737" s="62" t="s">
        <v>71</v>
      </c>
      <c r="E737" s="62" t="s">
        <v>96</v>
      </c>
      <c r="F737" s="58" t="s">
        <v>917</v>
      </c>
    </row>
    <row r="738" spans="1:6" ht="39.5">
      <c r="A738" s="61">
        <v>555</v>
      </c>
      <c r="B738" s="61">
        <v>737</v>
      </c>
      <c r="C738" s="62" t="s">
        <v>915</v>
      </c>
      <c r="D738" s="62" t="s">
        <v>71</v>
      </c>
      <c r="E738" s="62" t="s">
        <v>112</v>
      </c>
      <c r="F738" s="58" t="s">
        <v>918</v>
      </c>
    </row>
    <row r="739" spans="1:6" ht="26.5">
      <c r="A739" s="61">
        <v>554</v>
      </c>
      <c r="B739" s="61">
        <v>738</v>
      </c>
      <c r="C739" s="62" t="s">
        <v>919</v>
      </c>
      <c r="D739" s="62" t="s">
        <v>71</v>
      </c>
      <c r="E739" s="62" t="s">
        <v>96</v>
      </c>
      <c r="F739" s="58" t="s">
        <v>920</v>
      </c>
    </row>
    <row r="740" spans="1:6" ht="39.5">
      <c r="A740" s="61">
        <v>553</v>
      </c>
      <c r="B740" s="61">
        <v>739</v>
      </c>
      <c r="C740" s="62" t="s">
        <v>919</v>
      </c>
      <c r="D740" s="62" t="s">
        <v>76</v>
      </c>
      <c r="E740" s="62" t="s">
        <v>96</v>
      </c>
      <c r="F740" s="58" t="s">
        <v>921</v>
      </c>
    </row>
    <row r="741" spans="1:6" ht="39.5">
      <c r="A741" s="61">
        <v>552</v>
      </c>
      <c r="B741" s="61">
        <v>740</v>
      </c>
      <c r="C741" s="62" t="s">
        <v>919</v>
      </c>
      <c r="D741" s="62" t="s">
        <v>76</v>
      </c>
      <c r="E741" s="62" t="s">
        <v>96</v>
      </c>
      <c r="F741" s="58" t="s">
        <v>922</v>
      </c>
    </row>
    <row r="742" spans="1:6" ht="52.5">
      <c r="A742" s="61">
        <v>551</v>
      </c>
      <c r="B742" s="61">
        <v>741</v>
      </c>
      <c r="C742" s="62" t="s">
        <v>919</v>
      </c>
      <c r="D742" s="62" t="s">
        <v>71</v>
      </c>
      <c r="E742" s="62" t="s">
        <v>88</v>
      </c>
      <c r="F742" s="58" t="s">
        <v>923</v>
      </c>
    </row>
    <row r="743" spans="1:6" ht="26.5">
      <c r="A743" s="61">
        <v>550</v>
      </c>
      <c r="B743" s="61">
        <v>742</v>
      </c>
      <c r="C743" s="62" t="s">
        <v>924</v>
      </c>
      <c r="D743" s="62" t="s">
        <v>71</v>
      </c>
      <c r="E743" s="62" t="s">
        <v>112</v>
      </c>
      <c r="F743" s="58" t="s">
        <v>925</v>
      </c>
    </row>
    <row r="744" spans="1:6" ht="39.5">
      <c r="A744" s="61">
        <v>549</v>
      </c>
      <c r="B744" s="61">
        <v>743</v>
      </c>
      <c r="C744" s="62" t="s">
        <v>924</v>
      </c>
      <c r="D744" s="62" t="s">
        <v>76</v>
      </c>
      <c r="E744" s="62" t="s">
        <v>112</v>
      </c>
      <c r="F744" s="58" t="s">
        <v>926</v>
      </c>
    </row>
    <row r="745" spans="1:6" ht="26.5">
      <c r="A745" s="61">
        <v>548</v>
      </c>
      <c r="B745" s="61">
        <v>744</v>
      </c>
      <c r="C745" s="62" t="s">
        <v>927</v>
      </c>
      <c r="D745" s="62" t="s">
        <v>76</v>
      </c>
      <c r="E745" s="62" t="s">
        <v>96</v>
      </c>
      <c r="F745" s="58" t="s">
        <v>928</v>
      </c>
    </row>
    <row r="746" spans="1:6" ht="39.5">
      <c r="A746" s="61">
        <v>547</v>
      </c>
      <c r="B746" s="61">
        <v>745</v>
      </c>
      <c r="C746" s="62" t="s">
        <v>927</v>
      </c>
      <c r="D746" s="62" t="s">
        <v>76</v>
      </c>
      <c r="E746" s="62" t="s">
        <v>96</v>
      </c>
      <c r="F746" s="58" t="s">
        <v>929</v>
      </c>
    </row>
    <row r="747" spans="1:6" ht="39.5">
      <c r="A747" s="61">
        <v>546</v>
      </c>
      <c r="B747" s="61">
        <v>746</v>
      </c>
      <c r="C747" s="62" t="s">
        <v>927</v>
      </c>
      <c r="D747" s="62" t="s">
        <v>71</v>
      </c>
      <c r="E747" s="62" t="s">
        <v>96</v>
      </c>
      <c r="F747" s="58" t="s">
        <v>929</v>
      </c>
    </row>
    <row r="748" spans="1:6" ht="39.5">
      <c r="A748" s="61">
        <v>545</v>
      </c>
      <c r="B748" s="61">
        <v>747</v>
      </c>
      <c r="C748" s="62" t="s">
        <v>927</v>
      </c>
      <c r="D748" s="62" t="s">
        <v>76</v>
      </c>
      <c r="E748" s="62" t="s">
        <v>106</v>
      </c>
      <c r="F748" s="58" t="s">
        <v>929</v>
      </c>
    </row>
    <row r="749" spans="1:6" ht="39.5">
      <c r="A749" s="61">
        <v>544</v>
      </c>
      <c r="B749" s="61">
        <v>748</v>
      </c>
      <c r="C749" s="62" t="s">
        <v>927</v>
      </c>
      <c r="D749" s="62" t="s">
        <v>71</v>
      </c>
      <c r="E749" s="62" t="s">
        <v>96</v>
      </c>
      <c r="F749" s="58" t="s">
        <v>929</v>
      </c>
    </row>
    <row r="750" spans="1:6" ht="26.5">
      <c r="A750" s="61">
        <v>543</v>
      </c>
      <c r="B750" s="61">
        <v>749</v>
      </c>
      <c r="C750" s="62" t="s">
        <v>927</v>
      </c>
      <c r="D750" s="62" t="s">
        <v>76</v>
      </c>
      <c r="E750" s="62" t="s">
        <v>96</v>
      </c>
      <c r="F750" s="58" t="s">
        <v>930</v>
      </c>
    </row>
    <row r="751" spans="1:6" ht="39.5">
      <c r="A751" s="61">
        <v>542</v>
      </c>
      <c r="B751" s="61">
        <v>750</v>
      </c>
      <c r="C751" s="62" t="s">
        <v>927</v>
      </c>
      <c r="D751" s="62" t="s">
        <v>76</v>
      </c>
      <c r="E751" s="62" t="s">
        <v>88</v>
      </c>
      <c r="F751" s="58" t="s">
        <v>931</v>
      </c>
    </row>
    <row r="752" spans="1:6" ht="39.5">
      <c r="A752" s="61">
        <v>541</v>
      </c>
      <c r="B752" s="61">
        <v>751</v>
      </c>
      <c r="C752" s="62" t="s">
        <v>932</v>
      </c>
      <c r="D752" s="62" t="s">
        <v>71</v>
      </c>
      <c r="E752" s="62" t="s">
        <v>88</v>
      </c>
      <c r="F752" s="58" t="s">
        <v>933</v>
      </c>
    </row>
    <row r="753" spans="1:6" ht="39.5">
      <c r="A753" s="61">
        <v>540</v>
      </c>
      <c r="B753" s="61">
        <v>752</v>
      </c>
      <c r="C753" s="62" t="s">
        <v>932</v>
      </c>
      <c r="D753" s="62" t="s">
        <v>76</v>
      </c>
      <c r="E753" s="62" t="s">
        <v>83</v>
      </c>
      <c r="F753" s="58" t="s">
        <v>934</v>
      </c>
    </row>
    <row r="754" spans="1:6" ht="39.5">
      <c r="A754" s="61">
        <v>539</v>
      </c>
      <c r="B754" s="61">
        <v>753</v>
      </c>
      <c r="C754" s="62" t="s">
        <v>932</v>
      </c>
      <c r="D754" s="62" t="s">
        <v>71</v>
      </c>
      <c r="E754" s="62" t="s">
        <v>106</v>
      </c>
      <c r="F754" s="58" t="s">
        <v>935</v>
      </c>
    </row>
    <row r="755" spans="1:6" ht="26.5">
      <c r="A755" s="61">
        <v>538</v>
      </c>
      <c r="B755" s="61">
        <v>754</v>
      </c>
      <c r="C755" s="62" t="s">
        <v>932</v>
      </c>
      <c r="D755" s="62" t="s">
        <v>76</v>
      </c>
      <c r="E755" s="62" t="s">
        <v>72</v>
      </c>
      <c r="F755" s="58" t="s">
        <v>936</v>
      </c>
    </row>
    <row r="756" spans="1:6" ht="39.5">
      <c r="A756" s="61">
        <v>537</v>
      </c>
      <c r="B756" s="61">
        <v>755</v>
      </c>
      <c r="C756" s="62" t="s">
        <v>932</v>
      </c>
      <c r="D756" s="62" t="s">
        <v>71</v>
      </c>
      <c r="E756" s="62" t="s">
        <v>96</v>
      </c>
      <c r="F756" s="58" t="s">
        <v>937</v>
      </c>
    </row>
    <row r="757" spans="1:6" ht="39.5">
      <c r="A757" s="61">
        <v>536</v>
      </c>
      <c r="B757" s="61">
        <v>756</v>
      </c>
      <c r="C757" s="62" t="s">
        <v>932</v>
      </c>
      <c r="D757" s="62" t="s">
        <v>76</v>
      </c>
      <c r="E757" s="62" t="s">
        <v>96</v>
      </c>
      <c r="F757" s="58" t="s">
        <v>937</v>
      </c>
    </row>
    <row r="758" spans="1:6" ht="39.5">
      <c r="A758" s="61">
        <v>535</v>
      </c>
      <c r="B758" s="61">
        <v>757</v>
      </c>
      <c r="C758" s="62" t="s">
        <v>932</v>
      </c>
      <c r="D758" s="62" t="s">
        <v>71</v>
      </c>
      <c r="E758" s="62" t="s">
        <v>96</v>
      </c>
      <c r="F758" s="58" t="s">
        <v>937</v>
      </c>
    </row>
    <row r="759" spans="1:6" ht="39.5">
      <c r="A759" s="61">
        <v>534</v>
      </c>
      <c r="B759" s="61">
        <v>758</v>
      </c>
      <c r="C759" s="62" t="s">
        <v>932</v>
      </c>
      <c r="D759" s="62" t="s">
        <v>71</v>
      </c>
      <c r="E759" s="62" t="s">
        <v>112</v>
      </c>
      <c r="F759" s="58" t="s">
        <v>937</v>
      </c>
    </row>
    <row r="760" spans="1:6" ht="39.5">
      <c r="A760" s="61">
        <v>533</v>
      </c>
      <c r="B760" s="61">
        <v>759</v>
      </c>
      <c r="C760" s="62" t="s">
        <v>938</v>
      </c>
      <c r="D760" s="62" t="s">
        <v>71</v>
      </c>
      <c r="E760" s="62" t="s">
        <v>72</v>
      </c>
      <c r="F760" s="58" t="s">
        <v>939</v>
      </c>
    </row>
    <row r="761" spans="1:6" ht="65.5">
      <c r="A761" s="61">
        <v>532</v>
      </c>
      <c r="B761" s="61">
        <v>760</v>
      </c>
      <c r="C761" s="62" t="s">
        <v>938</v>
      </c>
      <c r="D761" s="62" t="s">
        <v>71</v>
      </c>
      <c r="E761" s="62" t="s">
        <v>112</v>
      </c>
      <c r="F761" s="58" t="s">
        <v>940</v>
      </c>
    </row>
    <row r="762" spans="1:6" ht="26.5">
      <c r="A762" s="61">
        <v>531</v>
      </c>
      <c r="B762" s="61">
        <v>761</v>
      </c>
      <c r="C762" s="62" t="s">
        <v>941</v>
      </c>
      <c r="D762" s="62" t="s">
        <v>76</v>
      </c>
      <c r="E762" s="62" t="s">
        <v>96</v>
      </c>
      <c r="F762" s="58" t="s">
        <v>942</v>
      </c>
    </row>
    <row r="763" spans="1:6" ht="26.5">
      <c r="A763" s="61">
        <v>530</v>
      </c>
      <c r="B763" s="61">
        <v>762</v>
      </c>
      <c r="C763" s="62" t="s">
        <v>941</v>
      </c>
      <c r="D763" s="62" t="s">
        <v>76</v>
      </c>
      <c r="E763" s="62" t="s">
        <v>112</v>
      </c>
      <c r="F763" s="58" t="s">
        <v>943</v>
      </c>
    </row>
    <row r="764" spans="1:6" ht="39.5">
      <c r="A764" s="61">
        <v>529</v>
      </c>
      <c r="B764" s="61">
        <v>763</v>
      </c>
      <c r="C764" s="62" t="s">
        <v>941</v>
      </c>
      <c r="D764" s="62" t="s">
        <v>71</v>
      </c>
      <c r="E764" s="62" t="s">
        <v>96</v>
      </c>
      <c r="F764" s="58" t="s">
        <v>944</v>
      </c>
    </row>
    <row r="765" spans="1:6" ht="52.5">
      <c r="A765" s="61">
        <v>528</v>
      </c>
      <c r="B765" s="61">
        <v>764</v>
      </c>
      <c r="C765" s="62" t="s">
        <v>941</v>
      </c>
      <c r="D765" s="62" t="s">
        <v>76</v>
      </c>
      <c r="E765" s="62" t="s">
        <v>112</v>
      </c>
      <c r="F765" s="58" t="s">
        <v>945</v>
      </c>
    </row>
    <row r="766" spans="1:6" ht="39.5">
      <c r="A766" s="61">
        <v>527</v>
      </c>
      <c r="B766" s="61">
        <v>765</v>
      </c>
      <c r="C766" s="62" t="s">
        <v>946</v>
      </c>
      <c r="D766" s="62" t="s">
        <v>76</v>
      </c>
      <c r="E766" s="62" t="s">
        <v>106</v>
      </c>
      <c r="F766" s="58" t="s">
        <v>947</v>
      </c>
    </row>
    <row r="767" spans="1:6" ht="52.5">
      <c r="A767" s="61">
        <v>526</v>
      </c>
      <c r="B767" s="61">
        <v>766</v>
      </c>
      <c r="C767" s="62" t="s">
        <v>946</v>
      </c>
      <c r="D767" s="62" t="s">
        <v>76</v>
      </c>
      <c r="E767" s="62" t="s">
        <v>96</v>
      </c>
      <c r="F767" s="58" t="s">
        <v>948</v>
      </c>
    </row>
    <row r="768" spans="1:6" ht="26.5">
      <c r="A768" s="61">
        <v>525</v>
      </c>
      <c r="B768" s="61">
        <v>767</v>
      </c>
      <c r="C768" s="62" t="s">
        <v>946</v>
      </c>
      <c r="D768" s="62" t="s">
        <v>76</v>
      </c>
      <c r="E768" s="62" t="s">
        <v>88</v>
      </c>
      <c r="F768" s="58" t="s">
        <v>949</v>
      </c>
    </row>
    <row r="769" spans="1:6" ht="26.5">
      <c r="A769" s="61">
        <v>524</v>
      </c>
      <c r="B769" s="61">
        <v>768</v>
      </c>
      <c r="C769" s="62" t="s">
        <v>950</v>
      </c>
      <c r="D769" s="62" t="s">
        <v>76</v>
      </c>
      <c r="E769" s="62" t="s">
        <v>88</v>
      </c>
      <c r="F769" s="58" t="s">
        <v>951</v>
      </c>
    </row>
    <row r="770" spans="1:6" ht="26.5">
      <c r="A770" s="61">
        <v>523</v>
      </c>
      <c r="B770" s="61">
        <v>769</v>
      </c>
      <c r="C770" s="62" t="s">
        <v>950</v>
      </c>
      <c r="D770" s="62" t="s">
        <v>71</v>
      </c>
      <c r="E770" s="62" t="s">
        <v>112</v>
      </c>
      <c r="F770" s="58" t="s">
        <v>952</v>
      </c>
    </row>
    <row r="771" spans="1:6" ht="52.5">
      <c r="A771" s="61">
        <v>522</v>
      </c>
      <c r="B771" s="61">
        <v>770</v>
      </c>
      <c r="C771" s="62" t="s">
        <v>950</v>
      </c>
      <c r="D771" s="62" t="s">
        <v>76</v>
      </c>
      <c r="E771" s="62" t="s">
        <v>112</v>
      </c>
      <c r="F771" s="58" t="s">
        <v>953</v>
      </c>
    </row>
    <row r="772" spans="1:6" ht="39.5">
      <c r="A772" s="61">
        <v>521</v>
      </c>
      <c r="B772" s="61">
        <v>771</v>
      </c>
      <c r="C772" s="62" t="s">
        <v>950</v>
      </c>
      <c r="D772" s="62" t="s">
        <v>71</v>
      </c>
      <c r="E772" s="62" t="s">
        <v>112</v>
      </c>
      <c r="F772" s="58" t="s">
        <v>954</v>
      </c>
    </row>
    <row r="773" spans="1:6" ht="26.5">
      <c r="A773" s="61">
        <v>520</v>
      </c>
      <c r="B773" s="61">
        <v>772</v>
      </c>
      <c r="C773" s="62" t="s">
        <v>955</v>
      </c>
      <c r="D773" s="62" t="s">
        <v>71</v>
      </c>
      <c r="E773" s="62" t="s">
        <v>112</v>
      </c>
      <c r="F773" s="58" t="s">
        <v>956</v>
      </c>
    </row>
    <row r="774" spans="1:6" ht="26.5">
      <c r="A774" s="61">
        <v>519</v>
      </c>
      <c r="B774" s="61">
        <v>773</v>
      </c>
      <c r="C774" s="62" t="s">
        <v>955</v>
      </c>
      <c r="D774" s="62" t="s">
        <v>76</v>
      </c>
      <c r="E774" s="62" t="s">
        <v>96</v>
      </c>
      <c r="F774" s="58" t="s">
        <v>957</v>
      </c>
    </row>
    <row r="775" spans="1:6" ht="39.5">
      <c r="A775" s="61">
        <v>518</v>
      </c>
      <c r="B775" s="61">
        <v>774</v>
      </c>
      <c r="C775" s="62" t="s">
        <v>955</v>
      </c>
      <c r="D775" s="62" t="s">
        <v>76</v>
      </c>
      <c r="E775" s="62" t="s">
        <v>112</v>
      </c>
      <c r="F775" s="58" t="s">
        <v>958</v>
      </c>
    </row>
    <row r="776" spans="1:6" ht="26.5">
      <c r="A776" s="61">
        <v>517</v>
      </c>
      <c r="B776" s="61">
        <v>775</v>
      </c>
      <c r="C776" s="62" t="s">
        <v>955</v>
      </c>
      <c r="D776" s="62" t="s">
        <v>76</v>
      </c>
      <c r="E776" s="62" t="s">
        <v>96</v>
      </c>
      <c r="F776" s="58" t="s">
        <v>959</v>
      </c>
    </row>
    <row r="777" spans="1:6" ht="39.5">
      <c r="A777" s="61">
        <v>516</v>
      </c>
      <c r="B777" s="61">
        <v>776</v>
      </c>
      <c r="C777" s="62" t="s">
        <v>955</v>
      </c>
      <c r="D777" s="62" t="s">
        <v>71</v>
      </c>
      <c r="E777" s="62" t="s">
        <v>112</v>
      </c>
      <c r="F777" s="58" t="s">
        <v>960</v>
      </c>
    </row>
    <row r="778" spans="1:6" ht="26.5">
      <c r="A778" s="61">
        <v>515</v>
      </c>
      <c r="B778" s="61">
        <v>777</v>
      </c>
      <c r="C778" s="62" t="s">
        <v>955</v>
      </c>
      <c r="D778" s="62" t="s">
        <v>71</v>
      </c>
      <c r="E778" s="62" t="s">
        <v>96</v>
      </c>
      <c r="F778" s="58" t="s">
        <v>961</v>
      </c>
    </row>
    <row r="779" spans="1:6" ht="26.5">
      <c r="A779" s="61">
        <v>514</v>
      </c>
      <c r="B779" s="61">
        <v>778</v>
      </c>
      <c r="C779" s="62" t="s">
        <v>962</v>
      </c>
      <c r="D779" s="62" t="s">
        <v>71</v>
      </c>
      <c r="E779" s="62" t="s">
        <v>112</v>
      </c>
      <c r="F779" s="58" t="s">
        <v>963</v>
      </c>
    </row>
    <row r="780" spans="1:6" ht="39.5">
      <c r="A780" s="61">
        <v>513</v>
      </c>
      <c r="B780" s="61">
        <v>779</v>
      </c>
      <c r="C780" s="62" t="s">
        <v>962</v>
      </c>
      <c r="D780" s="62" t="s">
        <v>71</v>
      </c>
      <c r="E780" s="62" t="s">
        <v>88</v>
      </c>
      <c r="F780" s="58" t="s">
        <v>964</v>
      </c>
    </row>
    <row r="781" spans="1:6" ht="39.5">
      <c r="A781" s="61">
        <v>512</v>
      </c>
      <c r="B781" s="61">
        <v>780</v>
      </c>
      <c r="C781" s="62" t="s">
        <v>962</v>
      </c>
      <c r="D781" s="62" t="s">
        <v>76</v>
      </c>
      <c r="E781" s="62" t="s">
        <v>72</v>
      </c>
      <c r="F781" s="58" t="s">
        <v>965</v>
      </c>
    </row>
    <row r="782" spans="1:6" ht="39.5">
      <c r="A782" s="61">
        <v>511</v>
      </c>
      <c r="B782" s="61">
        <v>781</v>
      </c>
      <c r="C782" s="62" t="s">
        <v>962</v>
      </c>
      <c r="D782" s="62" t="s">
        <v>76</v>
      </c>
      <c r="E782" s="62" t="s">
        <v>88</v>
      </c>
      <c r="F782" s="58" t="s">
        <v>966</v>
      </c>
    </row>
    <row r="783" spans="1:6" ht="39.5">
      <c r="A783" s="61">
        <v>510</v>
      </c>
      <c r="B783" s="61">
        <v>782</v>
      </c>
      <c r="C783" s="62" t="s">
        <v>967</v>
      </c>
      <c r="D783" s="62" t="s">
        <v>76</v>
      </c>
      <c r="E783" s="62" t="s">
        <v>96</v>
      </c>
      <c r="F783" s="58" t="s">
        <v>968</v>
      </c>
    </row>
    <row r="784" spans="1:6" ht="39.5">
      <c r="A784" s="61">
        <v>509</v>
      </c>
      <c r="B784" s="61">
        <v>783</v>
      </c>
      <c r="C784" s="62" t="s">
        <v>967</v>
      </c>
      <c r="D784" s="62" t="s">
        <v>76</v>
      </c>
      <c r="E784" s="62" t="s">
        <v>96</v>
      </c>
      <c r="F784" s="58" t="s">
        <v>968</v>
      </c>
    </row>
    <row r="785" spans="1:6" ht="39.5">
      <c r="A785" s="61">
        <v>508</v>
      </c>
      <c r="B785" s="61">
        <v>784</v>
      </c>
      <c r="C785" s="62" t="s">
        <v>967</v>
      </c>
      <c r="D785" s="62" t="s">
        <v>76</v>
      </c>
      <c r="E785" s="62" t="s">
        <v>96</v>
      </c>
      <c r="F785" s="58" t="s">
        <v>969</v>
      </c>
    </row>
    <row r="786" spans="1:6" ht="39.5">
      <c r="A786" s="61">
        <v>507</v>
      </c>
      <c r="B786" s="61">
        <v>785</v>
      </c>
      <c r="C786" s="62" t="s">
        <v>970</v>
      </c>
      <c r="D786" s="62" t="s">
        <v>76</v>
      </c>
      <c r="E786" s="62" t="s">
        <v>112</v>
      </c>
      <c r="F786" s="58" t="s">
        <v>971</v>
      </c>
    </row>
    <row r="787" spans="1:6" ht="39.5">
      <c r="A787" s="61">
        <v>506</v>
      </c>
      <c r="B787" s="61">
        <v>786</v>
      </c>
      <c r="C787" s="62" t="s">
        <v>970</v>
      </c>
      <c r="D787" s="62" t="s">
        <v>76</v>
      </c>
      <c r="E787" s="62" t="s">
        <v>96</v>
      </c>
      <c r="F787" s="58" t="s">
        <v>972</v>
      </c>
    </row>
    <row r="788" spans="1:6" ht="39.5">
      <c r="A788" s="61">
        <v>505</v>
      </c>
      <c r="B788" s="61">
        <v>787</v>
      </c>
      <c r="C788" s="62" t="s">
        <v>973</v>
      </c>
      <c r="D788" s="62" t="s">
        <v>76</v>
      </c>
      <c r="E788" s="62" t="s">
        <v>96</v>
      </c>
      <c r="F788" s="58" t="s">
        <v>974</v>
      </c>
    </row>
    <row r="789" spans="1:6" ht="26.5">
      <c r="A789" s="61">
        <v>504</v>
      </c>
      <c r="B789" s="61">
        <v>788</v>
      </c>
      <c r="C789" s="62" t="s">
        <v>973</v>
      </c>
      <c r="D789" s="62" t="s">
        <v>71</v>
      </c>
      <c r="E789" s="62" t="s">
        <v>96</v>
      </c>
      <c r="F789" s="58" t="s">
        <v>975</v>
      </c>
    </row>
    <row r="790" spans="1:6" ht="26.5">
      <c r="A790" s="61">
        <v>503</v>
      </c>
      <c r="B790" s="61">
        <v>789</v>
      </c>
      <c r="C790" s="62" t="s">
        <v>973</v>
      </c>
      <c r="D790" s="62" t="s">
        <v>76</v>
      </c>
      <c r="E790" s="62" t="s">
        <v>96</v>
      </c>
      <c r="F790" s="58" t="s">
        <v>976</v>
      </c>
    </row>
    <row r="791" spans="1:6" ht="39.5">
      <c r="A791" s="61">
        <v>502</v>
      </c>
      <c r="B791" s="61">
        <v>790</v>
      </c>
      <c r="C791" s="62" t="s">
        <v>973</v>
      </c>
      <c r="D791" s="62" t="s">
        <v>76</v>
      </c>
      <c r="E791" s="62" t="s">
        <v>96</v>
      </c>
      <c r="F791" s="58" t="s">
        <v>977</v>
      </c>
    </row>
    <row r="792" spans="1:6" ht="39.5">
      <c r="A792" s="61">
        <v>501</v>
      </c>
      <c r="B792" s="61">
        <v>791</v>
      </c>
      <c r="C792" s="62" t="s">
        <v>973</v>
      </c>
      <c r="D792" s="62" t="s">
        <v>76</v>
      </c>
      <c r="E792" s="62" t="s">
        <v>96</v>
      </c>
      <c r="F792" s="58" t="s">
        <v>978</v>
      </c>
    </row>
    <row r="793" spans="1:6" ht="26.5">
      <c r="A793" s="61">
        <v>500</v>
      </c>
      <c r="B793" s="61">
        <v>792</v>
      </c>
      <c r="C793" s="62" t="s">
        <v>973</v>
      </c>
      <c r="D793" s="62" t="s">
        <v>76</v>
      </c>
      <c r="E793" s="62" t="s">
        <v>125</v>
      </c>
      <c r="F793" s="58" t="s">
        <v>979</v>
      </c>
    </row>
    <row r="794" spans="1:6">
      <c r="A794" s="61">
        <v>499</v>
      </c>
      <c r="B794" s="61">
        <v>793</v>
      </c>
      <c r="C794" s="62" t="s">
        <v>973</v>
      </c>
      <c r="D794" s="62" t="s">
        <v>76</v>
      </c>
      <c r="E794" s="62" t="s">
        <v>112</v>
      </c>
      <c r="F794" s="58" t="s">
        <v>980</v>
      </c>
    </row>
    <row r="795" spans="1:6">
      <c r="A795" s="61">
        <v>498</v>
      </c>
      <c r="B795" s="61">
        <v>794</v>
      </c>
      <c r="C795" s="62" t="s">
        <v>973</v>
      </c>
      <c r="D795" s="62" t="s">
        <v>71</v>
      </c>
      <c r="E795" s="62" t="s">
        <v>125</v>
      </c>
      <c r="F795" s="58" t="s">
        <v>981</v>
      </c>
    </row>
    <row r="796" spans="1:6" ht="26.5">
      <c r="A796" s="61">
        <v>497</v>
      </c>
      <c r="B796" s="61">
        <v>795</v>
      </c>
      <c r="C796" s="62" t="s">
        <v>982</v>
      </c>
      <c r="D796" s="62" t="s">
        <v>76</v>
      </c>
      <c r="E796" s="62" t="s">
        <v>112</v>
      </c>
      <c r="F796" s="58" t="s">
        <v>983</v>
      </c>
    </row>
    <row r="797" spans="1:6" ht="39.5">
      <c r="A797" s="61">
        <v>496</v>
      </c>
      <c r="B797" s="61">
        <v>796</v>
      </c>
      <c r="C797" s="62" t="s">
        <v>982</v>
      </c>
      <c r="D797" s="62" t="s">
        <v>76</v>
      </c>
      <c r="E797" s="62" t="s">
        <v>112</v>
      </c>
      <c r="F797" s="58" t="s">
        <v>984</v>
      </c>
    </row>
    <row r="798" spans="1:6" ht="26.5">
      <c r="A798" s="61">
        <v>495</v>
      </c>
      <c r="B798" s="61">
        <v>797</v>
      </c>
      <c r="C798" s="62" t="s">
        <v>985</v>
      </c>
      <c r="D798" s="62" t="s">
        <v>71</v>
      </c>
      <c r="E798" s="62" t="s">
        <v>96</v>
      </c>
      <c r="F798" s="58" t="s">
        <v>986</v>
      </c>
    </row>
    <row r="799" spans="1:6" ht="26.5">
      <c r="A799" s="61">
        <v>494</v>
      </c>
      <c r="B799" s="61">
        <v>798</v>
      </c>
      <c r="C799" s="62" t="s">
        <v>985</v>
      </c>
      <c r="D799" s="62" t="s">
        <v>71</v>
      </c>
      <c r="E799" s="62" t="s">
        <v>96</v>
      </c>
      <c r="F799" s="58" t="s">
        <v>987</v>
      </c>
    </row>
    <row r="800" spans="1:6" ht="52.5">
      <c r="A800" s="61">
        <v>493</v>
      </c>
      <c r="B800" s="61">
        <v>799</v>
      </c>
      <c r="C800" s="62" t="s">
        <v>988</v>
      </c>
      <c r="D800" s="62" t="s">
        <v>76</v>
      </c>
      <c r="E800" s="62" t="s">
        <v>83</v>
      </c>
      <c r="F800" s="58" t="s">
        <v>989</v>
      </c>
    </row>
    <row r="801" spans="1:6" ht="26.5">
      <c r="A801" s="61">
        <v>492</v>
      </c>
      <c r="B801" s="61">
        <v>800</v>
      </c>
      <c r="C801" s="62" t="s">
        <v>988</v>
      </c>
      <c r="D801" s="62" t="s">
        <v>76</v>
      </c>
      <c r="E801" s="62" t="s">
        <v>96</v>
      </c>
      <c r="F801" s="58" t="s">
        <v>990</v>
      </c>
    </row>
    <row r="802" spans="1:6" ht="26.5">
      <c r="A802" s="61">
        <v>491</v>
      </c>
      <c r="B802" s="61">
        <v>801</v>
      </c>
      <c r="C802" s="62" t="s">
        <v>991</v>
      </c>
      <c r="D802" s="62" t="s">
        <v>76</v>
      </c>
      <c r="E802" s="62" t="s">
        <v>96</v>
      </c>
      <c r="F802" s="58" t="s">
        <v>992</v>
      </c>
    </row>
    <row r="803" spans="1:6" ht="26.5">
      <c r="A803" s="61">
        <v>490</v>
      </c>
      <c r="B803" s="61">
        <v>802</v>
      </c>
      <c r="C803" s="62" t="s">
        <v>991</v>
      </c>
      <c r="D803" s="62" t="s">
        <v>76</v>
      </c>
      <c r="E803" s="62" t="s">
        <v>96</v>
      </c>
      <c r="F803" s="58" t="s">
        <v>992</v>
      </c>
    </row>
    <row r="804" spans="1:6" ht="26.5">
      <c r="A804" s="61">
        <v>489</v>
      </c>
      <c r="B804" s="61">
        <v>803</v>
      </c>
      <c r="C804" s="62" t="s">
        <v>991</v>
      </c>
      <c r="D804" s="62" t="s">
        <v>76</v>
      </c>
      <c r="E804" s="62" t="s">
        <v>96</v>
      </c>
      <c r="F804" s="58" t="s">
        <v>993</v>
      </c>
    </row>
    <row r="805" spans="1:6" ht="52.5">
      <c r="A805" s="61">
        <v>488</v>
      </c>
      <c r="B805" s="61">
        <v>804</v>
      </c>
      <c r="C805" s="62" t="s">
        <v>994</v>
      </c>
      <c r="D805" s="62" t="s">
        <v>76</v>
      </c>
      <c r="E805" s="62" t="s">
        <v>112</v>
      </c>
      <c r="F805" s="58" t="s">
        <v>995</v>
      </c>
    </row>
    <row r="806" spans="1:6" ht="52.5">
      <c r="A806" s="61">
        <v>487</v>
      </c>
      <c r="B806" s="61">
        <v>805</v>
      </c>
      <c r="C806" s="62" t="s">
        <v>994</v>
      </c>
      <c r="D806" s="62" t="s">
        <v>71</v>
      </c>
      <c r="E806" s="62" t="s">
        <v>96</v>
      </c>
      <c r="F806" s="58" t="s">
        <v>996</v>
      </c>
    </row>
    <row r="807" spans="1:6" ht="52.5">
      <c r="A807" s="61">
        <v>486</v>
      </c>
      <c r="B807" s="61">
        <v>806</v>
      </c>
      <c r="C807" s="62" t="s">
        <v>994</v>
      </c>
      <c r="D807" s="62" t="s">
        <v>71</v>
      </c>
      <c r="E807" s="62" t="s">
        <v>88</v>
      </c>
      <c r="F807" s="58" t="s">
        <v>997</v>
      </c>
    </row>
    <row r="808" spans="1:6" ht="39.5">
      <c r="A808" s="61">
        <v>485</v>
      </c>
      <c r="B808" s="61">
        <v>807</v>
      </c>
      <c r="C808" s="62" t="s">
        <v>994</v>
      </c>
      <c r="D808" s="62" t="s">
        <v>71</v>
      </c>
      <c r="E808" s="62" t="s">
        <v>112</v>
      </c>
      <c r="F808" s="58" t="s">
        <v>998</v>
      </c>
    </row>
    <row r="809" spans="1:6" ht="39.5">
      <c r="A809" s="61">
        <v>484</v>
      </c>
      <c r="B809" s="61">
        <v>808</v>
      </c>
      <c r="C809" s="62" t="s">
        <v>994</v>
      </c>
      <c r="D809" s="62" t="s">
        <v>71</v>
      </c>
      <c r="E809" s="62" t="s">
        <v>112</v>
      </c>
      <c r="F809" s="58" t="s">
        <v>998</v>
      </c>
    </row>
    <row r="810" spans="1:6" ht="39.5">
      <c r="A810" s="61">
        <v>483</v>
      </c>
      <c r="B810" s="61">
        <v>809</v>
      </c>
      <c r="C810" s="62" t="s">
        <v>994</v>
      </c>
      <c r="D810" s="62" t="s">
        <v>76</v>
      </c>
      <c r="E810" s="62" t="s">
        <v>96</v>
      </c>
      <c r="F810" s="58" t="s">
        <v>999</v>
      </c>
    </row>
    <row r="811" spans="1:6" ht="39.5">
      <c r="A811" s="61">
        <v>482</v>
      </c>
      <c r="B811" s="61">
        <v>810</v>
      </c>
      <c r="C811" s="62" t="s">
        <v>1000</v>
      </c>
      <c r="D811" s="62" t="s">
        <v>71</v>
      </c>
      <c r="E811" s="62" t="s">
        <v>96</v>
      </c>
      <c r="F811" s="58" t="s">
        <v>1001</v>
      </c>
    </row>
    <row r="812" spans="1:6" ht="26.5">
      <c r="A812" s="61">
        <v>481</v>
      </c>
      <c r="B812" s="61">
        <v>811</v>
      </c>
      <c r="C812" s="62" t="s">
        <v>1000</v>
      </c>
      <c r="D812" s="62" t="s">
        <v>71</v>
      </c>
      <c r="E812" s="62" t="s">
        <v>96</v>
      </c>
      <c r="F812" s="58" t="s">
        <v>1002</v>
      </c>
    </row>
    <row r="813" spans="1:6" ht="39.5">
      <c r="A813" s="61">
        <v>480</v>
      </c>
      <c r="B813" s="61">
        <v>812</v>
      </c>
      <c r="C813" s="62" t="s">
        <v>1000</v>
      </c>
      <c r="D813" s="62" t="s">
        <v>76</v>
      </c>
      <c r="E813" s="62" t="s">
        <v>106</v>
      </c>
      <c r="F813" s="58" t="s">
        <v>1003</v>
      </c>
    </row>
    <row r="814" spans="1:6" ht="26.5">
      <c r="A814" s="61">
        <v>479</v>
      </c>
      <c r="B814" s="61">
        <v>813</v>
      </c>
      <c r="C814" s="62" t="s">
        <v>1000</v>
      </c>
      <c r="D814" s="62" t="s">
        <v>76</v>
      </c>
      <c r="E814" s="62" t="s">
        <v>112</v>
      </c>
      <c r="F814" s="58" t="s">
        <v>1004</v>
      </c>
    </row>
    <row r="815" spans="1:6" ht="39.5">
      <c r="A815" s="61">
        <v>478</v>
      </c>
      <c r="B815" s="61">
        <v>814</v>
      </c>
      <c r="C815" s="62" t="s">
        <v>1005</v>
      </c>
      <c r="D815" s="62" t="s">
        <v>71</v>
      </c>
      <c r="E815" s="62" t="s">
        <v>112</v>
      </c>
      <c r="F815" s="58" t="s">
        <v>1006</v>
      </c>
    </row>
    <row r="816" spans="1:6" ht="26.5">
      <c r="A816" s="61">
        <v>477</v>
      </c>
      <c r="B816" s="61">
        <v>815</v>
      </c>
      <c r="C816" s="62" t="s">
        <v>1005</v>
      </c>
      <c r="D816" s="62" t="s">
        <v>71</v>
      </c>
      <c r="E816" s="62" t="s">
        <v>96</v>
      </c>
      <c r="F816" s="58" t="s">
        <v>1007</v>
      </c>
    </row>
    <row r="817" spans="1:6" ht="52.5">
      <c r="A817" s="61">
        <v>476</v>
      </c>
      <c r="B817" s="61">
        <v>816</v>
      </c>
      <c r="C817" s="62" t="s">
        <v>1005</v>
      </c>
      <c r="D817" s="62" t="s">
        <v>71</v>
      </c>
      <c r="E817" s="62" t="s">
        <v>88</v>
      </c>
      <c r="F817" s="58" t="s">
        <v>1008</v>
      </c>
    </row>
    <row r="818" spans="1:6" ht="39.5">
      <c r="A818" s="61">
        <v>475</v>
      </c>
      <c r="B818" s="61">
        <v>817</v>
      </c>
      <c r="C818" s="62" t="s">
        <v>1009</v>
      </c>
      <c r="D818" s="62" t="s">
        <v>71</v>
      </c>
      <c r="E818" s="62" t="s">
        <v>83</v>
      </c>
      <c r="F818" s="58" t="s">
        <v>1010</v>
      </c>
    </row>
    <row r="819" spans="1:6" ht="52.5">
      <c r="A819" s="61">
        <v>474</v>
      </c>
      <c r="B819" s="61">
        <v>818</v>
      </c>
      <c r="C819" s="62" t="s">
        <v>1009</v>
      </c>
      <c r="D819" s="62" t="s">
        <v>71</v>
      </c>
      <c r="E819" s="62" t="s">
        <v>96</v>
      </c>
      <c r="F819" s="58" t="s">
        <v>1011</v>
      </c>
    </row>
    <row r="820" spans="1:6" ht="39.5">
      <c r="A820" s="61">
        <v>473</v>
      </c>
      <c r="B820" s="61">
        <v>819</v>
      </c>
      <c r="C820" s="62" t="s">
        <v>1012</v>
      </c>
      <c r="D820" s="62" t="s">
        <v>76</v>
      </c>
      <c r="E820" s="62" t="s">
        <v>112</v>
      </c>
      <c r="F820" s="58" t="s">
        <v>1013</v>
      </c>
    </row>
    <row r="821" spans="1:6" ht="52.5">
      <c r="A821" s="61">
        <v>472</v>
      </c>
      <c r="B821" s="61">
        <v>820</v>
      </c>
      <c r="C821" s="62" t="s">
        <v>1012</v>
      </c>
      <c r="D821" s="62" t="s">
        <v>76</v>
      </c>
      <c r="E821" s="62" t="s">
        <v>96</v>
      </c>
      <c r="F821" s="58" t="s">
        <v>1014</v>
      </c>
    </row>
    <row r="822" spans="1:6" ht="39.5">
      <c r="A822" s="61">
        <v>471</v>
      </c>
      <c r="B822" s="61">
        <v>821</v>
      </c>
      <c r="C822" s="62" t="s">
        <v>1015</v>
      </c>
      <c r="D822" s="62" t="s">
        <v>76</v>
      </c>
      <c r="E822" s="62" t="s">
        <v>72</v>
      </c>
      <c r="F822" s="58" t="s">
        <v>1016</v>
      </c>
    </row>
    <row r="823" spans="1:6" ht="26.5">
      <c r="A823" s="61">
        <v>470</v>
      </c>
      <c r="B823" s="61">
        <v>822</v>
      </c>
      <c r="C823" s="62" t="s">
        <v>1015</v>
      </c>
      <c r="D823" s="62" t="s">
        <v>71</v>
      </c>
      <c r="E823" s="62" t="s">
        <v>112</v>
      </c>
      <c r="F823" s="58" t="s">
        <v>1017</v>
      </c>
    </row>
    <row r="824" spans="1:6" ht="26.5">
      <c r="A824" s="61">
        <v>469</v>
      </c>
      <c r="B824" s="61">
        <v>823</v>
      </c>
      <c r="C824" s="62" t="s">
        <v>1015</v>
      </c>
      <c r="D824" s="62" t="s">
        <v>76</v>
      </c>
      <c r="E824" s="62" t="s">
        <v>112</v>
      </c>
      <c r="F824" s="58" t="s">
        <v>1018</v>
      </c>
    </row>
    <row r="825" spans="1:6" ht="65.5">
      <c r="A825" s="61">
        <v>468</v>
      </c>
      <c r="B825" s="61">
        <v>824</v>
      </c>
      <c r="C825" s="62" t="s">
        <v>1019</v>
      </c>
      <c r="D825" s="62" t="s">
        <v>76</v>
      </c>
      <c r="E825" s="62" t="s">
        <v>83</v>
      </c>
      <c r="F825" s="58" t="s">
        <v>1020</v>
      </c>
    </row>
    <row r="826" spans="1:6" ht="65.5">
      <c r="A826" s="61">
        <v>467</v>
      </c>
      <c r="B826" s="61">
        <v>825</v>
      </c>
      <c r="C826" s="62" t="s">
        <v>1019</v>
      </c>
      <c r="D826" s="62" t="s">
        <v>71</v>
      </c>
      <c r="E826" s="62" t="s">
        <v>283</v>
      </c>
      <c r="F826" s="58" t="s">
        <v>1021</v>
      </c>
    </row>
    <row r="827" spans="1:6" ht="39.5">
      <c r="A827" s="61">
        <v>466</v>
      </c>
      <c r="B827" s="61">
        <v>826</v>
      </c>
      <c r="C827" s="62" t="s">
        <v>1019</v>
      </c>
      <c r="D827" s="62" t="s">
        <v>71</v>
      </c>
      <c r="E827" s="62" t="s">
        <v>96</v>
      </c>
      <c r="F827" s="58" t="s">
        <v>1022</v>
      </c>
    </row>
    <row r="828" spans="1:6" ht="39.5">
      <c r="A828" s="61">
        <v>465</v>
      </c>
      <c r="B828" s="61">
        <v>827</v>
      </c>
      <c r="C828" s="62" t="s">
        <v>1023</v>
      </c>
      <c r="D828" s="62" t="s">
        <v>76</v>
      </c>
      <c r="E828" s="62" t="s">
        <v>112</v>
      </c>
      <c r="F828" s="58" t="s">
        <v>1024</v>
      </c>
    </row>
    <row r="829" spans="1:6" ht="26.5">
      <c r="A829" s="61">
        <v>464</v>
      </c>
      <c r="B829" s="61">
        <v>828</v>
      </c>
      <c r="C829" s="62" t="s">
        <v>1023</v>
      </c>
      <c r="D829" s="62" t="s">
        <v>71</v>
      </c>
      <c r="E829" s="62" t="s">
        <v>96</v>
      </c>
      <c r="F829" s="58" t="s">
        <v>1025</v>
      </c>
    </row>
    <row r="830" spans="1:6" ht="26.5">
      <c r="A830" s="61">
        <v>463</v>
      </c>
      <c r="B830" s="61">
        <v>829</v>
      </c>
      <c r="C830" s="62" t="s">
        <v>1023</v>
      </c>
      <c r="D830" s="62" t="s">
        <v>76</v>
      </c>
      <c r="E830" s="62" t="s">
        <v>112</v>
      </c>
      <c r="F830" s="58" t="s">
        <v>1025</v>
      </c>
    </row>
    <row r="831" spans="1:6" ht="39.5">
      <c r="A831" s="61">
        <v>462</v>
      </c>
      <c r="B831" s="61">
        <v>830</v>
      </c>
      <c r="C831" s="62" t="s">
        <v>1026</v>
      </c>
      <c r="D831" s="62" t="s">
        <v>76</v>
      </c>
      <c r="E831" s="62" t="s">
        <v>125</v>
      </c>
      <c r="F831" s="58" t="s">
        <v>1027</v>
      </c>
    </row>
    <row r="832" spans="1:6" ht="39.5">
      <c r="A832" s="61">
        <v>461</v>
      </c>
      <c r="B832" s="61">
        <v>831</v>
      </c>
      <c r="C832" s="62" t="s">
        <v>1026</v>
      </c>
      <c r="D832" s="62" t="s">
        <v>71</v>
      </c>
      <c r="E832" s="62" t="s">
        <v>283</v>
      </c>
      <c r="F832" s="58" t="s">
        <v>1028</v>
      </c>
    </row>
    <row r="833" spans="1:6" ht="39.5">
      <c r="A833" s="61">
        <v>460</v>
      </c>
      <c r="B833" s="61">
        <v>832</v>
      </c>
      <c r="C833" s="62" t="s">
        <v>1026</v>
      </c>
      <c r="D833" s="62" t="s">
        <v>71</v>
      </c>
      <c r="E833" s="62" t="s">
        <v>112</v>
      </c>
      <c r="F833" s="58" t="s">
        <v>1029</v>
      </c>
    </row>
    <row r="834" spans="1:6" ht="39.5">
      <c r="A834" s="61">
        <v>459</v>
      </c>
      <c r="B834" s="61">
        <v>833</v>
      </c>
      <c r="C834" s="62" t="s">
        <v>1026</v>
      </c>
      <c r="D834" s="62" t="s">
        <v>71</v>
      </c>
      <c r="E834" s="62" t="s">
        <v>88</v>
      </c>
      <c r="F834" s="58" t="s">
        <v>1030</v>
      </c>
    </row>
    <row r="835" spans="1:6" ht="39.5">
      <c r="A835" s="61">
        <v>458</v>
      </c>
      <c r="B835" s="61">
        <v>834</v>
      </c>
      <c r="C835" s="62" t="s">
        <v>1026</v>
      </c>
      <c r="D835" s="62" t="s">
        <v>76</v>
      </c>
      <c r="E835" s="62" t="s">
        <v>96</v>
      </c>
      <c r="F835" s="58" t="s">
        <v>1031</v>
      </c>
    </row>
    <row r="836" spans="1:6" ht="26.5">
      <c r="A836" s="61">
        <v>457</v>
      </c>
      <c r="B836" s="61">
        <v>835</v>
      </c>
      <c r="C836" s="62" t="s">
        <v>1026</v>
      </c>
      <c r="D836" s="62" t="s">
        <v>76</v>
      </c>
      <c r="E836" s="62" t="s">
        <v>112</v>
      </c>
      <c r="F836" s="58" t="s">
        <v>1032</v>
      </c>
    </row>
    <row r="837" spans="1:6" ht="39.5">
      <c r="A837" s="61">
        <v>456</v>
      </c>
      <c r="B837" s="61">
        <v>836</v>
      </c>
      <c r="C837" s="62" t="s">
        <v>1033</v>
      </c>
      <c r="D837" s="62" t="s">
        <v>71</v>
      </c>
      <c r="E837" s="62" t="s">
        <v>106</v>
      </c>
      <c r="F837" s="58" t="s">
        <v>1034</v>
      </c>
    </row>
    <row r="838" spans="1:6" ht="39.5">
      <c r="A838" s="61">
        <v>455</v>
      </c>
      <c r="B838" s="61">
        <v>837</v>
      </c>
      <c r="C838" s="62" t="s">
        <v>1033</v>
      </c>
      <c r="D838" s="62" t="s">
        <v>76</v>
      </c>
      <c r="E838" s="62" t="s">
        <v>112</v>
      </c>
      <c r="F838" s="58" t="s">
        <v>1035</v>
      </c>
    </row>
    <row r="839" spans="1:6" ht="26.5">
      <c r="A839" s="61">
        <v>454</v>
      </c>
      <c r="B839" s="61">
        <v>838</v>
      </c>
      <c r="C839" s="62" t="s">
        <v>1033</v>
      </c>
      <c r="D839" s="62" t="s">
        <v>76</v>
      </c>
      <c r="E839" s="62" t="s">
        <v>112</v>
      </c>
      <c r="F839" s="58" t="s">
        <v>1036</v>
      </c>
    </row>
    <row r="840" spans="1:6" ht="26.5">
      <c r="A840" s="61">
        <v>453</v>
      </c>
      <c r="B840" s="61">
        <v>839</v>
      </c>
      <c r="C840" s="62" t="s">
        <v>1033</v>
      </c>
      <c r="D840" s="62" t="s">
        <v>71</v>
      </c>
      <c r="E840" s="62" t="s">
        <v>96</v>
      </c>
      <c r="F840" s="58" t="s">
        <v>1037</v>
      </c>
    </row>
    <row r="841" spans="1:6" ht="39.5">
      <c r="A841" s="61">
        <v>452</v>
      </c>
      <c r="B841" s="61">
        <v>840</v>
      </c>
      <c r="C841" s="62" t="s">
        <v>1038</v>
      </c>
      <c r="D841" s="62" t="s">
        <v>76</v>
      </c>
      <c r="E841" s="62" t="s">
        <v>112</v>
      </c>
      <c r="F841" s="58" t="s">
        <v>1039</v>
      </c>
    </row>
    <row r="842" spans="1:6" ht="39.5">
      <c r="A842" s="61">
        <v>451</v>
      </c>
      <c r="B842" s="61">
        <v>841</v>
      </c>
      <c r="C842" s="62" t="s">
        <v>1038</v>
      </c>
      <c r="D842" s="62" t="s">
        <v>76</v>
      </c>
      <c r="E842" s="62" t="s">
        <v>96</v>
      </c>
      <c r="F842" s="58" t="s">
        <v>1040</v>
      </c>
    </row>
    <row r="843" spans="1:6" ht="39.5">
      <c r="A843" s="61">
        <v>450</v>
      </c>
      <c r="B843" s="61">
        <v>842</v>
      </c>
      <c r="C843" s="62" t="s">
        <v>1038</v>
      </c>
      <c r="D843" s="62" t="s">
        <v>76</v>
      </c>
      <c r="E843" s="62" t="s">
        <v>112</v>
      </c>
      <c r="F843" s="58" t="s">
        <v>1040</v>
      </c>
    </row>
    <row r="844" spans="1:6" ht="39.5">
      <c r="A844" s="61">
        <v>449</v>
      </c>
      <c r="B844" s="61">
        <v>843</v>
      </c>
      <c r="C844" s="62" t="s">
        <v>1038</v>
      </c>
      <c r="D844" s="62" t="s">
        <v>76</v>
      </c>
      <c r="E844" s="62" t="s">
        <v>96</v>
      </c>
      <c r="F844" s="58" t="s">
        <v>1040</v>
      </c>
    </row>
    <row r="845" spans="1:6" ht="52.5">
      <c r="A845" s="61">
        <v>448</v>
      </c>
      <c r="B845" s="61">
        <v>844</v>
      </c>
      <c r="C845" s="62" t="s">
        <v>1041</v>
      </c>
      <c r="D845" s="62" t="s">
        <v>76</v>
      </c>
      <c r="E845" s="62" t="s">
        <v>96</v>
      </c>
      <c r="F845" s="58" t="s">
        <v>1042</v>
      </c>
    </row>
    <row r="846" spans="1:6" ht="26.5">
      <c r="A846" s="61">
        <v>447</v>
      </c>
      <c r="B846" s="61">
        <v>845</v>
      </c>
      <c r="C846" s="62" t="s">
        <v>1043</v>
      </c>
      <c r="D846" s="62" t="s">
        <v>76</v>
      </c>
      <c r="E846" s="62" t="s">
        <v>112</v>
      </c>
      <c r="F846" s="58" t="s">
        <v>1044</v>
      </c>
    </row>
    <row r="847" spans="1:6" ht="26.5">
      <c r="A847" s="61">
        <v>446</v>
      </c>
      <c r="B847" s="61">
        <v>846</v>
      </c>
      <c r="C847" s="62" t="s">
        <v>1043</v>
      </c>
      <c r="D847" s="62" t="s">
        <v>76</v>
      </c>
      <c r="E847" s="62" t="s">
        <v>96</v>
      </c>
      <c r="F847" s="58" t="s">
        <v>1044</v>
      </c>
    </row>
    <row r="848" spans="1:6" ht="26.5">
      <c r="A848" s="61">
        <v>445</v>
      </c>
      <c r="B848" s="61">
        <v>847</v>
      </c>
      <c r="C848" s="62" t="s">
        <v>1043</v>
      </c>
      <c r="D848" s="62" t="s">
        <v>76</v>
      </c>
      <c r="E848" s="62" t="s">
        <v>72</v>
      </c>
      <c r="F848" s="58" t="s">
        <v>1045</v>
      </c>
    </row>
    <row r="849" spans="1:6" ht="39.5">
      <c r="A849" s="61">
        <v>444</v>
      </c>
      <c r="B849" s="61">
        <v>848</v>
      </c>
      <c r="C849" s="62" t="s">
        <v>1043</v>
      </c>
      <c r="D849" s="62" t="s">
        <v>76</v>
      </c>
      <c r="E849" s="62" t="s">
        <v>96</v>
      </c>
      <c r="F849" s="58" t="s">
        <v>1046</v>
      </c>
    </row>
    <row r="850" spans="1:6" ht="26.5">
      <c r="A850" s="61">
        <v>443</v>
      </c>
      <c r="B850" s="61">
        <v>849</v>
      </c>
      <c r="C850" s="62" t="s">
        <v>1043</v>
      </c>
      <c r="D850" s="62" t="s">
        <v>76</v>
      </c>
      <c r="E850" s="62" t="s">
        <v>88</v>
      </c>
      <c r="F850" s="58" t="s">
        <v>1047</v>
      </c>
    </row>
    <row r="851" spans="1:6" ht="39.5">
      <c r="A851" s="61">
        <v>442</v>
      </c>
      <c r="B851" s="61">
        <v>850</v>
      </c>
      <c r="C851" s="62" t="s">
        <v>1043</v>
      </c>
      <c r="D851" s="62" t="s">
        <v>71</v>
      </c>
      <c r="E851" s="62" t="s">
        <v>88</v>
      </c>
      <c r="F851" s="58" t="s">
        <v>1048</v>
      </c>
    </row>
    <row r="852" spans="1:6" ht="39.5">
      <c r="A852" s="61">
        <v>441</v>
      </c>
      <c r="B852" s="61">
        <v>851</v>
      </c>
      <c r="C852" s="62" t="s">
        <v>1043</v>
      </c>
      <c r="D852" s="62" t="s">
        <v>76</v>
      </c>
      <c r="E852" s="62" t="s">
        <v>112</v>
      </c>
      <c r="F852" s="58" t="s">
        <v>1049</v>
      </c>
    </row>
    <row r="853" spans="1:6">
      <c r="A853" s="61">
        <v>440</v>
      </c>
      <c r="B853" s="61">
        <v>852</v>
      </c>
      <c r="C853" s="62" t="s">
        <v>1043</v>
      </c>
      <c r="D853" s="62" t="s">
        <v>71</v>
      </c>
      <c r="E853" s="62" t="s">
        <v>96</v>
      </c>
      <c r="F853" s="58" t="s">
        <v>1050</v>
      </c>
    </row>
    <row r="854" spans="1:6" ht="39.5">
      <c r="A854" s="61">
        <v>439</v>
      </c>
      <c r="B854" s="61">
        <v>853</v>
      </c>
      <c r="C854" s="62" t="s">
        <v>1051</v>
      </c>
      <c r="D854" s="62" t="s">
        <v>76</v>
      </c>
      <c r="E854" s="62" t="s">
        <v>96</v>
      </c>
      <c r="F854" s="58" t="s">
        <v>1052</v>
      </c>
    </row>
    <row r="855" spans="1:6" ht="39.5">
      <c r="A855" s="61">
        <v>438</v>
      </c>
      <c r="B855" s="61">
        <v>854</v>
      </c>
      <c r="C855" s="62" t="s">
        <v>1051</v>
      </c>
      <c r="D855" s="62" t="s">
        <v>76</v>
      </c>
      <c r="E855" s="62" t="s">
        <v>96</v>
      </c>
      <c r="F855" s="58" t="s">
        <v>1053</v>
      </c>
    </row>
    <row r="856" spans="1:6" ht="39.5">
      <c r="A856" s="61">
        <v>437</v>
      </c>
      <c r="B856" s="61">
        <v>855</v>
      </c>
      <c r="C856" s="62" t="s">
        <v>1051</v>
      </c>
      <c r="D856" s="62" t="s">
        <v>76</v>
      </c>
      <c r="E856" s="62" t="s">
        <v>96</v>
      </c>
      <c r="F856" s="58" t="s">
        <v>1054</v>
      </c>
    </row>
    <row r="857" spans="1:6" ht="39.5">
      <c r="A857" s="61">
        <v>436</v>
      </c>
      <c r="B857" s="61">
        <v>856</v>
      </c>
      <c r="C857" s="62" t="s">
        <v>1051</v>
      </c>
      <c r="D857" s="62" t="s">
        <v>76</v>
      </c>
      <c r="E857" s="62" t="s">
        <v>112</v>
      </c>
      <c r="F857" s="58" t="s">
        <v>1055</v>
      </c>
    </row>
    <row r="858" spans="1:6" ht="39.5">
      <c r="A858" s="61">
        <v>435</v>
      </c>
      <c r="B858" s="61">
        <v>857</v>
      </c>
      <c r="C858" s="62" t="s">
        <v>1056</v>
      </c>
      <c r="D858" s="62" t="s">
        <v>71</v>
      </c>
      <c r="E858" s="62" t="s">
        <v>88</v>
      </c>
      <c r="F858" s="58" t="s">
        <v>1057</v>
      </c>
    </row>
    <row r="859" spans="1:6" ht="39.5">
      <c r="A859" s="61">
        <v>434</v>
      </c>
      <c r="B859" s="61">
        <v>858</v>
      </c>
      <c r="C859" s="62" t="s">
        <v>1056</v>
      </c>
      <c r="D859" s="62" t="s">
        <v>76</v>
      </c>
      <c r="E859" s="62" t="s">
        <v>283</v>
      </c>
      <c r="F859" s="58" t="s">
        <v>1058</v>
      </c>
    </row>
    <row r="860" spans="1:6" ht="39.5">
      <c r="A860" s="61">
        <v>433</v>
      </c>
      <c r="B860" s="61">
        <v>859</v>
      </c>
      <c r="C860" s="62" t="s">
        <v>1056</v>
      </c>
      <c r="D860" s="62" t="s">
        <v>71</v>
      </c>
      <c r="E860" s="62" t="s">
        <v>283</v>
      </c>
      <c r="F860" s="58" t="s">
        <v>1059</v>
      </c>
    </row>
    <row r="861" spans="1:6" ht="39.5">
      <c r="A861" s="61">
        <v>432</v>
      </c>
      <c r="B861" s="61">
        <v>860</v>
      </c>
      <c r="C861" s="62" t="s">
        <v>1056</v>
      </c>
      <c r="D861" s="62" t="s">
        <v>76</v>
      </c>
      <c r="E861" s="62" t="s">
        <v>72</v>
      </c>
      <c r="F861" s="58" t="s">
        <v>1060</v>
      </c>
    </row>
    <row r="862" spans="1:6" ht="26.5">
      <c r="A862" s="61">
        <v>431</v>
      </c>
      <c r="B862" s="61">
        <v>861</v>
      </c>
      <c r="C862" s="62" t="s">
        <v>1056</v>
      </c>
      <c r="D862" s="62" t="s">
        <v>71</v>
      </c>
      <c r="E862" s="62" t="s">
        <v>283</v>
      </c>
      <c r="F862" s="58" t="s">
        <v>1061</v>
      </c>
    </row>
    <row r="863" spans="1:6" ht="26.5">
      <c r="A863" s="61">
        <v>430</v>
      </c>
      <c r="B863" s="61">
        <v>862</v>
      </c>
      <c r="C863" s="62" t="s">
        <v>1056</v>
      </c>
      <c r="D863" s="62" t="s">
        <v>76</v>
      </c>
      <c r="E863" s="62" t="s">
        <v>88</v>
      </c>
      <c r="F863" s="58" t="s">
        <v>1062</v>
      </c>
    </row>
    <row r="864" spans="1:6" ht="26.5">
      <c r="A864" s="61">
        <v>429</v>
      </c>
      <c r="B864" s="61">
        <v>863</v>
      </c>
      <c r="C864" s="62" t="s">
        <v>1056</v>
      </c>
      <c r="D864" s="62" t="s">
        <v>71</v>
      </c>
      <c r="E864" s="62" t="s">
        <v>112</v>
      </c>
      <c r="F864" s="58" t="s">
        <v>1063</v>
      </c>
    </row>
    <row r="865" spans="1:6">
      <c r="A865" s="61">
        <v>428</v>
      </c>
      <c r="B865" s="61">
        <v>864</v>
      </c>
      <c r="C865" s="62" t="s">
        <v>1064</v>
      </c>
      <c r="D865" s="62" t="s">
        <v>76</v>
      </c>
      <c r="E865" s="62" t="s">
        <v>72</v>
      </c>
      <c r="F865" s="58" t="s">
        <v>1065</v>
      </c>
    </row>
    <row r="866" spans="1:6">
      <c r="A866" s="61">
        <v>427</v>
      </c>
      <c r="B866" s="61">
        <v>865</v>
      </c>
      <c r="C866" s="62" t="s">
        <v>1064</v>
      </c>
      <c r="D866" s="62" t="s">
        <v>71</v>
      </c>
      <c r="E866" s="62" t="s">
        <v>96</v>
      </c>
      <c r="F866" s="58" t="s">
        <v>1066</v>
      </c>
    </row>
    <row r="867" spans="1:6" ht="39.5">
      <c r="A867" s="61">
        <v>426</v>
      </c>
      <c r="B867" s="61">
        <v>866</v>
      </c>
      <c r="C867" s="62" t="s">
        <v>1064</v>
      </c>
      <c r="D867" s="62" t="s">
        <v>71</v>
      </c>
      <c r="E867" s="62" t="s">
        <v>72</v>
      </c>
      <c r="F867" s="58" t="s">
        <v>1067</v>
      </c>
    </row>
    <row r="868" spans="1:6" ht="39.5">
      <c r="A868" s="61">
        <v>425</v>
      </c>
      <c r="B868" s="61">
        <v>867</v>
      </c>
      <c r="C868" s="62" t="s">
        <v>1064</v>
      </c>
      <c r="D868" s="62" t="s">
        <v>76</v>
      </c>
      <c r="E868" s="62" t="s">
        <v>96</v>
      </c>
      <c r="F868" s="58" t="s">
        <v>1068</v>
      </c>
    </row>
    <row r="869" spans="1:6" ht="26.5">
      <c r="A869" s="61">
        <v>424</v>
      </c>
      <c r="B869" s="61">
        <v>868</v>
      </c>
      <c r="C869" s="62" t="s">
        <v>1064</v>
      </c>
      <c r="D869" s="62" t="s">
        <v>71</v>
      </c>
      <c r="E869" s="62" t="s">
        <v>112</v>
      </c>
      <c r="F869" s="58" t="s">
        <v>1069</v>
      </c>
    </row>
    <row r="870" spans="1:6">
      <c r="A870" s="61">
        <v>423</v>
      </c>
      <c r="B870" s="61">
        <v>869</v>
      </c>
      <c r="C870" s="62" t="s">
        <v>1064</v>
      </c>
      <c r="D870" s="62" t="s">
        <v>71</v>
      </c>
      <c r="E870" s="62" t="s">
        <v>88</v>
      </c>
      <c r="F870" s="58" t="s">
        <v>1070</v>
      </c>
    </row>
    <row r="871" spans="1:6" ht="26.5">
      <c r="A871" s="61">
        <v>422</v>
      </c>
      <c r="B871" s="61">
        <v>870</v>
      </c>
      <c r="C871" s="62" t="s">
        <v>1071</v>
      </c>
      <c r="D871" s="62" t="s">
        <v>71</v>
      </c>
      <c r="E871" s="62" t="s">
        <v>1072</v>
      </c>
      <c r="F871" s="58" t="s">
        <v>1073</v>
      </c>
    </row>
    <row r="872" spans="1:6" ht="39.5">
      <c r="A872" s="61">
        <v>421</v>
      </c>
      <c r="B872" s="61">
        <v>871</v>
      </c>
      <c r="C872" s="62" t="s">
        <v>1071</v>
      </c>
      <c r="D872" s="62" t="s">
        <v>71</v>
      </c>
      <c r="E872" s="62" t="s">
        <v>96</v>
      </c>
      <c r="F872" s="58" t="s">
        <v>1074</v>
      </c>
    </row>
    <row r="873" spans="1:6" ht="26.5">
      <c r="A873" s="61">
        <v>420</v>
      </c>
      <c r="B873" s="61">
        <v>872</v>
      </c>
      <c r="C873" s="62" t="s">
        <v>1075</v>
      </c>
      <c r="D873" s="62" t="s">
        <v>76</v>
      </c>
      <c r="E873" s="62" t="s">
        <v>112</v>
      </c>
      <c r="F873" s="58" t="s">
        <v>1076</v>
      </c>
    </row>
    <row r="874" spans="1:6" ht="26.5">
      <c r="A874" s="61">
        <v>419</v>
      </c>
      <c r="B874" s="61">
        <v>873</v>
      </c>
      <c r="C874" s="62" t="s">
        <v>1075</v>
      </c>
      <c r="D874" s="62" t="s">
        <v>71</v>
      </c>
      <c r="E874" s="62" t="s">
        <v>96</v>
      </c>
      <c r="F874" s="58" t="s">
        <v>1077</v>
      </c>
    </row>
    <row r="875" spans="1:6" ht="39.5">
      <c r="A875" s="61">
        <v>418</v>
      </c>
      <c r="B875" s="61">
        <v>874</v>
      </c>
      <c r="C875" s="62" t="s">
        <v>1075</v>
      </c>
      <c r="D875" s="62" t="s">
        <v>76</v>
      </c>
      <c r="E875" s="62" t="s">
        <v>112</v>
      </c>
      <c r="F875" s="58" t="s">
        <v>1078</v>
      </c>
    </row>
    <row r="876" spans="1:6" ht="52.5">
      <c r="A876" s="61">
        <v>417</v>
      </c>
      <c r="B876" s="61">
        <v>875</v>
      </c>
      <c r="C876" s="62" t="s">
        <v>1079</v>
      </c>
      <c r="D876" s="62" t="s">
        <v>76</v>
      </c>
      <c r="E876" s="62" t="s">
        <v>112</v>
      </c>
      <c r="F876" s="58" t="s">
        <v>1080</v>
      </c>
    </row>
    <row r="877" spans="1:6" ht="52.5">
      <c r="A877" s="61">
        <v>416</v>
      </c>
      <c r="B877" s="61">
        <v>876</v>
      </c>
      <c r="C877" s="62" t="s">
        <v>1079</v>
      </c>
      <c r="D877" s="62" t="s">
        <v>76</v>
      </c>
      <c r="E877" s="62" t="s">
        <v>96</v>
      </c>
      <c r="F877" s="58" t="s">
        <v>1081</v>
      </c>
    </row>
    <row r="878" spans="1:6" ht="52.5">
      <c r="A878" s="61">
        <v>415</v>
      </c>
      <c r="B878" s="61">
        <v>877</v>
      </c>
      <c r="C878" s="62" t="s">
        <v>1079</v>
      </c>
      <c r="D878" s="62" t="s">
        <v>76</v>
      </c>
      <c r="E878" s="62" t="s">
        <v>96</v>
      </c>
      <c r="F878" s="58" t="s">
        <v>1082</v>
      </c>
    </row>
    <row r="879" spans="1:6" ht="52.5">
      <c r="A879" s="61">
        <v>414</v>
      </c>
      <c r="B879" s="61">
        <v>878</v>
      </c>
      <c r="C879" s="62" t="s">
        <v>1079</v>
      </c>
      <c r="D879" s="62" t="s">
        <v>76</v>
      </c>
      <c r="E879" s="62" t="s">
        <v>96</v>
      </c>
      <c r="F879" s="58" t="s">
        <v>1082</v>
      </c>
    </row>
    <row r="880" spans="1:6" ht="52.5">
      <c r="A880" s="61">
        <v>413</v>
      </c>
      <c r="B880" s="61">
        <v>879</v>
      </c>
      <c r="C880" s="62" t="s">
        <v>1079</v>
      </c>
      <c r="D880" s="62" t="s">
        <v>76</v>
      </c>
      <c r="E880" s="62" t="s">
        <v>96</v>
      </c>
      <c r="F880" s="58" t="s">
        <v>1082</v>
      </c>
    </row>
    <row r="881" spans="1:6" ht="52.5">
      <c r="A881" s="61">
        <v>412</v>
      </c>
      <c r="B881" s="61">
        <v>880</v>
      </c>
      <c r="C881" s="62" t="s">
        <v>1079</v>
      </c>
      <c r="D881" s="62" t="s">
        <v>76</v>
      </c>
      <c r="E881" s="62" t="s">
        <v>96</v>
      </c>
      <c r="F881" s="58" t="s">
        <v>1082</v>
      </c>
    </row>
    <row r="882" spans="1:6" ht="52.5">
      <c r="A882" s="61">
        <v>411</v>
      </c>
      <c r="B882" s="61">
        <v>881</v>
      </c>
      <c r="C882" s="62" t="s">
        <v>1079</v>
      </c>
      <c r="D882" s="62" t="s">
        <v>76</v>
      </c>
      <c r="E882" s="62" t="s">
        <v>864</v>
      </c>
      <c r="F882" s="58" t="s">
        <v>1083</v>
      </c>
    </row>
    <row r="883" spans="1:6" ht="91.5">
      <c r="A883" s="61">
        <v>410</v>
      </c>
      <c r="B883" s="61">
        <v>882</v>
      </c>
      <c r="C883" s="62" t="s">
        <v>1079</v>
      </c>
      <c r="D883" s="62" t="s">
        <v>71</v>
      </c>
      <c r="E883" s="62" t="s">
        <v>106</v>
      </c>
      <c r="F883" s="58" t="s">
        <v>1084</v>
      </c>
    </row>
    <row r="884" spans="1:6" ht="39.5">
      <c r="A884" s="61">
        <v>409</v>
      </c>
      <c r="B884" s="61">
        <v>883</v>
      </c>
      <c r="C884" s="62" t="s">
        <v>1085</v>
      </c>
      <c r="D884" s="62" t="s">
        <v>76</v>
      </c>
      <c r="E884" s="62" t="s">
        <v>125</v>
      </c>
      <c r="F884" s="58" t="s">
        <v>1086</v>
      </c>
    </row>
    <row r="885" spans="1:6" ht="52.5">
      <c r="A885" s="61">
        <v>408</v>
      </c>
      <c r="B885" s="61">
        <v>884</v>
      </c>
      <c r="C885" s="62" t="s">
        <v>1085</v>
      </c>
      <c r="D885" s="62" t="s">
        <v>71</v>
      </c>
      <c r="E885" s="62" t="s">
        <v>96</v>
      </c>
      <c r="F885" s="58" t="s">
        <v>1087</v>
      </c>
    </row>
    <row r="886" spans="1:6" ht="52.5">
      <c r="A886" s="61">
        <v>407</v>
      </c>
      <c r="B886" s="61">
        <v>885</v>
      </c>
      <c r="C886" s="62" t="s">
        <v>1085</v>
      </c>
      <c r="D886" s="62" t="s">
        <v>71</v>
      </c>
      <c r="E886" s="62" t="s">
        <v>72</v>
      </c>
      <c r="F886" s="58" t="s">
        <v>1088</v>
      </c>
    </row>
    <row r="887" spans="1:6" ht="39.5">
      <c r="A887" s="61">
        <v>406</v>
      </c>
      <c r="B887" s="61">
        <v>886</v>
      </c>
      <c r="C887" s="62" t="s">
        <v>1089</v>
      </c>
      <c r="D887" s="62" t="s">
        <v>76</v>
      </c>
      <c r="E887" s="62" t="s">
        <v>88</v>
      </c>
      <c r="F887" s="58" t="s">
        <v>1090</v>
      </c>
    </row>
    <row r="888" spans="1:6" ht="39.5">
      <c r="A888" s="61">
        <v>405</v>
      </c>
      <c r="B888" s="61">
        <v>887</v>
      </c>
      <c r="C888" s="62" t="s">
        <v>1089</v>
      </c>
      <c r="D888" s="62" t="s">
        <v>71</v>
      </c>
      <c r="E888" s="62" t="s">
        <v>72</v>
      </c>
      <c r="F888" s="58" t="s">
        <v>1091</v>
      </c>
    </row>
    <row r="889" spans="1:6" ht="39.5">
      <c r="A889" s="61">
        <v>404</v>
      </c>
      <c r="B889" s="61">
        <v>888</v>
      </c>
      <c r="C889" s="62" t="s">
        <v>1089</v>
      </c>
      <c r="D889" s="62" t="s">
        <v>76</v>
      </c>
      <c r="E889" s="62" t="s">
        <v>112</v>
      </c>
      <c r="F889" s="58" t="s">
        <v>1092</v>
      </c>
    </row>
    <row r="890" spans="1:6" ht="52.5">
      <c r="A890" s="61">
        <v>403</v>
      </c>
      <c r="B890" s="61">
        <v>889</v>
      </c>
      <c r="C890" s="62" t="s">
        <v>1089</v>
      </c>
      <c r="D890" s="62" t="s">
        <v>76</v>
      </c>
      <c r="E890" s="62" t="s">
        <v>106</v>
      </c>
      <c r="F890" s="58" t="s">
        <v>1093</v>
      </c>
    </row>
    <row r="891" spans="1:6" ht="26.5">
      <c r="A891" s="61">
        <v>402</v>
      </c>
      <c r="B891" s="61">
        <v>890</v>
      </c>
      <c r="C891" s="62" t="s">
        <v>1089</v>
      </c>
      <c r="D891" s="62" t="s">
        <v>71</v>
      </c>
      <c r="E891" s="62" t="s">
        <v>106</v>
      </c>
      <c r="F891" s="58" t="s">
        <v>1094</v>
      </c>
    </row>
    <row r="892" spans="1:6" ht="39.5">
      <c r="A892" s="61">
        <v>401</v>
      </c>
      <c r="B892" s="61">
        <v>891</v>
      </c>
      <c r="C892" s="62" t="s">
        <v>1095</v>
      </c>
      <c r="D892" s="62" t="s">
        <v>76</v>
      </c>
      <c r="E892" s="62" t="s">
        <v>88</v>
      </c>
      <c r="F892" s="58" t="s">
        <v>1096</v>
      </c>
    </row>
    <row r="893" spans="1:6" ht="52.5">
      <c r="A893" s="61">
        <v>400</v>
      </c>
      <c r="B893" s="61">
        <v>892</v>
      </c>
      <c r="C893" s="62" t="s">
        <v>1097</v>
      </c>
      <c r="D893" s="62" t="s">
        <v>76</v>
      </c>
      <c r="E893" s="62" t="s">
        <v>112</v>
      </c>
      <c r="F893" s="58" t="s">
        <v>1098</v>
      </c>
    </row>
    <row r="894" spans="1:6" ht="52.5">
      <c r="A894" s="61">
        <v>399</v>
      </c>
      <c r="B894" s="61">
        <v>893</v>
      </c>
      <c r="C894" s="62" t="s">
        <v>1097</v>
      </c>
      <c r="D894" s="62" t="s">
        <v>76</v>
      </c>
      <c r="E894" s="62" t="s">
        <v>112</v>
      </c>
      <c r="F894" s="58" t="s">
        <v>1099</v>
      </c>
    </row>
    <row r="895" spans="1:6" ht="52.5">
      <c r="A895" s="61">
        <v>398</v>
      </c>
      <c r="B895" s="61">
        <v>894</v>
      </c>
      <c r="C895" s="62" t="s">
        <v>1097</v>
      </c>
      <c r="D895" s="62" t="s">
        <v>71</v>
      </c>
      <c r="E895" s="62" t="s">
        <v>88</v>
      </c>
      <c r="F895" s="58" t="s">
        <v>1100</v>
      </c>
    </row>
    <row r="896" spans="1:6" ht="26.5">
      <c r="A896" s="61">
        <v>397</v>
      </c>
      <c r="B896" s="61">
        <v>895</v>
      </c>
      <c r="C896" s="62" t="s">
        <v>1101</v>
      </c>
      <c r="D896" s="62" t="s">
        <v>76</v>
      </c>
      <c r="E896" s="62" t="s">
        <v>96</v>
      </c>
      <c r="F896" s="58" t="s">
        <v>1102</v>
      </c>
    </row>
    <row r="897" spans="1:6" ht="26.5">
      <c r="A897" s="61">
        <v>396</v>
      </c>
      <c r="B897" s="61">
        <v>896</v>
      </c>
      <c r="C897" s="62" t="s">
        <v>1101</v>
      </c>
      <c r="D897" s="62" t="s">
        <v>76</v>
      </c>
      <c r="E897" s="62" t="s">
        <v>112</v>
      </c>
      <c r="F897" s="58" t="s">
        <v>1103</v>
      </c>
    </row>
    <row r="898" spans="1:6" ht="39.5">
      <c r="A898" s="61">
        <v>395</v>
      </c>
      <c r="B898" s="61">
        <v>897</v>
      </c>
      <c r="C898" s="62" t="s">
        <v>1104</v>
      </c>
      <c r="D898" s="62" t="s">
        <v>71</v>
      </c>
      <c r="E898" s="62" t="s">
        <v>112</v>
      </c>
      <c r="F898" s="58" t="s">
        <v>1105</v>
      </c>
    </row>
    <row r="899" spans="1:6" ht="39.5">
      <c r="A899" s="61">
        <v>394</v>
      </c>
      <c r="B899" s="61">
        <v>898</v>
      </c>
      <c r="C899" s="62" t="s">
        <v>1104</v>
      </c>
      <c r="D899" s="62" t="s">
        <v>71</v>
      </c>
      <c r="E899" s="62" t="s">
        <v>112</v>
      </c>
      <c r="F899" s="58" t="s">
        <v>1105</v>
      </c>
    </row>
    <row r="900" spans="1:6" ht="39.5">
      <c r="A900" s="61">
        <v>393</v>
      </c>
      <c r="B900" s="61">
        <v>899</v>
      </c>
      <c r="C900" s="62" t="s">
        <v>1104</v>
      </c>
      <c r="D900" s="62" t="s">
        <v>71</v>
      </c>
      <c r="E900" s="62" t="s">
        <v>112</v>
      </c>
      <c r="F900" s="58" t="s">
        <v>1105</v>
      </c>
    </row>
    <row r="901" spans="1:6" ht="65.5">
      <c r="A901" s="61">
        <v>392</v>
      </c>
      <c r="B901" s="61">
        <v>900</v>
      </c>
      <c r="C901" s="62" t="s">
        <v>1104</v>
      </c>
      <c r="D901" s="62" t="s">
        <v>76</v>
      </c>
      <c r="E901" s="62" t="s">
        <v>106</v>
      </c>
      <c r="F901" s="58" t="s">
        <v>1106</v>
      </c>
    </row>
    <row r="902" spans="1:6">
      <c r="A902" s="61">
        <v>391</v>
      </c>
      <c r="B902" s="61">
        <v>901</v>
      </c>
      <c r="C902" s="62" t="s">
        <v>1107</v>
      </c>
      <c r="D902" s="62" t="s">
        <v>76</v>
      </c>
      <c r="E902" s="62" t="s">
        <v>88</v>
      </c>
      <c r="F902" s="58" t="s">
        <v>1108</v>
      </c>
    </row>
    <row r="903" spans="1:6">
      <c r="A903" s="61">
        <v>390</v>
      </c>
      <c r="B903" s="61">
        <v>902</v>
      </c>
      <c r="C903" s="62" t="s">
        <v>1107</v>
      </c>
      <c r="D903" s="62" t="s">
        <v>71</v>
      </c>
      <c r="E903" s="62" t="s">
        <v>96</v>
      </c>
      <c r="F903" s="58" t="s">
        <v>1109</v>
      </c>
    </row>
    <row r="904" spans="1:6">
      <c r="A904" s="61">
        <v>389</v>
      </c>
      <c r="B904" s="61">
        <v>903</v>
      </c>
      <c r="C904" s="62" t="s">
        <v>1107</v>
      </c>
      <c r="D904" s="62" t="s">
        <v>71</v>
      </c>
      <c r="E904" s="62" t="s">
        <v>283</v>
      </c>
      <c r="F904" s="58" t="s">
        <v>1110</v>
      </c>
    </row>
    <row r="905" spans="1:6">
      <c r="A905" s="61">
        <v>388</v>
      </c>
      <c r="B905" s="61">
        <v>904</v>
      </c>
      <c r="C905" s="62" t="s">
        <v>1107</v>
      </c>
      <c r="D905" s="62" t="s">
        <v>71</v>
      </c>
      <c r="E905" s="62" t="s">
        <v>283</v>
      </c>
      <c r="F905" s="58" t="s">
        <v>1110</v>
      </c>
    </row>
    <row r="906" spans="1:6">
      <c r="A906" s="61">
        <v>387</v>
      </c>
      <c r="B906" s="61">
        <v>905</v>
      </c>
      <c r="C906" s="62" t="s">
        <v>1107</v>
      </c>
      <c r="D906" s="62" t="s">
        <v>76</v>
      </c>
      <c r="E906" s="62" t="s">
        <v>88</v>
      </c>
      <c r="F906" s="58" t="s">
        <v>1110</v>
      </c>
    </row>
    <row r="907" spans="1:6">
      <c r="A907" s="61">
        <v>386</v>
      </c>
      <c r="B907" s="61">
        <v>906</v>
      </c>
      <c r="C907" s="62" t="s">
        <v>1107</v>
      </c>
      <c r="D907" s="62" t="s">
        <v>71</v>
      </c>
      <c r="E907" s="62" t="s">
        <v>112</v>
      </c>
      <c r="F907" s="58" t="s">
        <v>1110</v>
      </c>
    </row>
    <row r="908" spans="1:6" ht="39.5">
      <c r="A908" s="61">
        <v>385</v>
      </c>
      <c r="B908" s="61">
        <v>907</v>
      </c>
      <c r="C908" s="62" t="s">
        <v>1107</v>
      </c>
      <c r="D908" s="62" t="s">
        <v>71</v>
      </c>
      <c r="E908" s="62" t="s">
        <v>110</v>
      </c>
      <c r="F908" s="58" t="s">
        <v>1111</v>
      </c>
    </row>
    <row r="909" spans="1:6" ht="39.5">
      <c r="A909" s="61">
        <v>384</v>
      </c>
      <c r="B909" s="61">
        <v>908</v>
      </c>
      <c r="C909" s="62" t="s">
        <v>1107</v>
      </c>
      <c r="D909" s="62" t="s">
        <v>76</v>
      </c>
      <c r="E909" s="62" t="s">
        <v>72</v>
      </c>
      <c r="F909" s="58" t="s">
        <v>1112</v>
      </c>
    </row>
    <row r="910" spans="1:6" ht="52.5">
      <c r="A910" s="61">
        <v>383</v>
      </c>
      <c r="B910" s="61">
        <v>909</v>
      </c>
      <c r="C910" s="62" t="s">
        <v>1107</v>
      </c>
      <c r="D910" s="62" t="s">
        <v>71</v>
      </c>
      <c r="E910" s="62" t="s">
        <v>96</v>
      </c>
      <c r="F910" s="58" t="s">
        <v>1113</v>
      </c>
    </row>
    <row r="911" spans="1:6" ht="52.5">
      <c r="A911" s="61">
        <v>382</v>
      </c>
      <c r="B911" s="61">
        <v>910</v>
      </c>
      <c r="C911" s="62" t="s">
        <v>1107</v>
      </c>
      <c r="D911" s="62" t="s">
        <v>76</v>
      </c>
      <c r="E911" s="62" t="s">
        <v>110</v>
      </c>
      <c r="F911" s="58" t="s">
        <v>1113</v>
      </c>
    </row>
    <row r="912" spans="1:6" ht="52.5">
      <c r="A912" s="61">
        <v>381</v>
      </c>
      <c r="B912" s="61">
        <v>911</v>
      </c>
      <c r="C912" s="62" t="s">
        <v>1114</v>
      </c>
      <c r="D912" s="62" t="s">
        <v>76</v>
      </c>
      <c r="E912" s="62" t="s">
        <v>96</v>
      </c>
      <c r="F912" s="58" t="s">
        <v>1115</v>
      </c>
    </row>
    <row r="913" spans="1:6" ht="52.5">
      <c r="A913" s="61">
        <v>380</v>
      </c>
      <c r="B913" s="61">
        <v>912</v>
      </c>
      <c r="C913" s="62" t="s">
        <v>1114</v>
      </c>
      <c r="D913" s="62" t="s">
        <v>71</v>
      </c>
      <c r="E913" s="62" t="s">
        <v>96</v>
      </c>
      <c r="F913" s="58" t="s">
        <v>1116</v>
      </c>
    </row>
    <row r="914" spans="1:6" ht="52.5">
      <c r="A914" s="61">
        <v>379</v>
      </c>
      <c r="B914" s="61">
        <v>913</v>
      </c>
      <c r="C914" s="62" t="s">
        <v>1117</v>
      </c>
      <c r="D914" s="62" t="s">
        <v>76</v>
      </c>
      <c r="E914" s="62" t="s">
        <v>112</v>
      </c>
      <c r="F914" s="58" t="s">
        <v>1118</v>
      </c>
    </row>
    <row r="915" spans="1:6" ht="39.5">
      <c r="A915" s="61">
        <v>378</v>
      </c>
      <c r="B915" s="61">
        <v>914</v>
      </c>
      <c r="C915" s="62" t="s">
        <v>1119</v>
      </c>
      <c r="D915" s="62" t="s">
        <v>71</v>
      </c>
      <c r="E915" s="62" t="s">
        <v>106</v>
      </c>
      <c r="F915" s="58" t="s">
        <v>1120</v>
      </c>
    </row>
    <row r="916" spans="1:6" ht="39.5">
      <c r="A916" s="61">
        <v>377</v>
      </c>
      <c r="B916" s="61">
        <v>915</v>
      </c>
      <c r="C916" s="62" t="s">
        <v>1119</v>
      </c>
      <c r="D916" s="62" t="s">
        <v>76</v>
      </c>
      <c r="E916" s="62" t="s">
        <v>72</v>
      </c>
      <c r="F916" s="58" t="s">
        <v>1121</v>
      </c>
    </row>
    <row r="917" spans="1:6" ht="39.5">
      <c r="A917" s="61">
        <v>376</v>
      </c>
      <c r="B917" s="61">
        <v>916</v>
      </c>
      <c r="C917" s="62" t="s">
        <v>1119</v>
      </c>
      <c r="D917" s="62" t="s">
        <v>76</v>
      </c>
      <c r="E917" s="62" t="s">
        <v>96</v>
      </c>
      <c r="F917" s="58" t="s">
        <v>1122</v>
      </c>
    </row>
    <row r="918" spans="1:6" ht="39.5">
      <c r="A918" s="61">
        <v>375</v>
      </c>
      <c r="B918" s="61">
        <v>917</v>
      </c>
      <c r="C918" s="62" t="s">
        <v>1123</v>
      </c>
      <c r="D918" s="62" t="s">
        <v>76</v>
      </c>
      <c r="E918" s="62" t="s">
        <v>96</v>
      </c>
      <c r="F918" s="58" t="s">
        <v>1124</v>
      </c>
    </row>
    <row r="919" spans="1:6" ht="39.5">
      <c r="A919" s="61">
        <v>374</v>
      </c>
      <c r="B919" s="61">
        <v>918</v>
      </c>
      <c r="C919" s="62" t="s">
        <v>1123</v>
      </c>
      <c r="D919" s="62" t="s">
        <v>76</v>
      </c>
      <c r="E919" s="62" t="s">
        <v>96</v>
      </c>
      <c r="F919" s="58" t="s">
        <v>1124</v>
      </c>
    </row>
    <row r="920" spans="1:6" ht="26.5">
      <c r="A920" s="61">
        <v>373</v>
      </c>
      <c r="B920" s="61">
        <v>919</v>
      </c>
      <c r="C920" s="62" t="s">
        <v>1125</v>
      </c>
      <c r="D920" s="62" t="s">
        <v>76</v>
      </c>
      <c r="E920" s="62" t="s">
        <v>88</v>
      </c>
      <c r="F920" s="58" t="s">
        <v>1126</v>
      </c>
    </row>
    <row r="921" spans="1:6" ht="39.5">
      <c r="A921" s="61">
        <v>372</v>
      </c>
      <c r="B921" s="61">
        <v>920</v>
      </c>
      <c r="C921" s="62" t="s">
        <v>1125</v>
      </c>
      <c r="D921" s="62" t="s">
        <v>71</v>
      </c>
      <c r="E921" s="62" t="s">
        <v>106</v>
      </c>
      <c r="F921" s="58" t="s">
        <v>1127</v>
      </c>
    </row>
    <row r="922" spans="1:6" ht="52.5">
      <c r="A922" s="61">
        <v>371</v>
      </c>
      <c r="B922" s="61">
        <v>921</v>
      </c>
      <c r="C922" s="62" t="s">
        <v>1128</v>
      </c>
      <c r="D922" s="62" t="s">
        <v>76</v>
      </c>
      <c r="E922" s="62" t="s">
        <v>106</v>
      </c>
      <c r="F922" s="58" t="s">
        <v>1129</v>
      </c>
    </row>
    <row r="923" spans="1:6" ht="52.5">
      <c r="A923" s="61">
        <v>370</v>
      </c>
      <c r="B923" s="61">
        <v>922</v>
      </c>
      <c r="C923" s="62" t="s">
        <v>1128</v>
      </c>
      <c r="D923" s="62" t="s">
        <v>76</v>
      </c>
      <c r="E923" s="62" t="s">
        <v>96</v>
      </c>
      <c r="F923" s="58" t="s">
        <v>1130</v>
      </c>
    </row>
    <row r="924" spans="1:6" ht="65.5">
      <c r="A924" s="61">
        <v>369</v>
      </c>
      <c r="B924" s="61">
        <v>923</v>
      </c>
      <c r="C924" s="62" t="s">
        <v>1128</v>
      </c>
      <c r="D924" s="62" t="s">
        <v>76</v>
      </c>
      <c r="E924" s="62" t="s">
        <v>88</v>
      </c>
      <c r="F924" s="58" t="s">
        <v>1131</v>
      </c>
    </row>
    <row r="925" spans="1:6" ht="65.5">
      <c r="A925" s="61">
        <v>368</v>
      </c>
      <c r="B925" s="61">
        <v>924</v>
      </c>
      <c r="C925" s="62" t="s">
        <v>1128</v>
      </c>
      <c r="D925" s="62" t="s">
        <v>71</v>
      </c>
      <c r="E925" s="62" t="s">
        <v>88</v>
      </c>
      <c r="F925" s="58" t="s">
        <v>1132</v>
      </c>
    </row>
    <row r="926" spans="1:6" ht="65.5">
      <c r="A926" s="61">
        <v>367</v>
      </c>
      <c r="B926" s="61">
        <v>925</v>
      </c>
      <c r="C926" s="62" t="s">
        <v>1133</v>
      </c>
      <c r="D926" s="62" t="s">
        <v>76</v>
      </c>
      <c r="E926" s="62" t="s">
        <v>88</v>
      </c>
      <c r="F926" s="58" t="s">
        <v>1134</v>
      </c>
    </row>
    <row r="927" spans="1:6" ht="39.5">
      <c r="A927" s="61">
        <v>366</v>
      </c>
      <c r="B927" s="61">
        <v>926</v>
      </c>
      <c r="C927" s="62" t="s">
        <v>1135</v>
      </c>
      <c r="D927" s="62" t="s">
        <v>76</v>
      </c>
      <c r="E927" s="62" t="s">
        <v>96</v>
      </c>
      <c r="F927" s="58" t="s">
        <v>1136</v>
      </c>
    </row>
    <row r="928" spans="1:6" ht="26.5">
      <c r="A928" s="61">
        <v>365</v>
      </c>
      <c r="B928" s="61">
        <v>927</v>
      </c>
      <c r="C928" s="62" t="s">
        <v>1135</v>
      </c>
      <c r="D928" s="62" t="s">
        <v>76</v>
      </c>
      <c r="E928" s="62" t="s">
        <v>112</v>
      </c>
      <c r="F928" s="58" t="s">
        <v>1137</v>
      </c>
    </row>
    <row r="929" spans="1:6" ht="39.5">
      <c r="A929" s="61">
        <v>364</v>
      </c>
      <c r="B929" s="61">
        <v>928</v>
      </c>
      <c r="C929" s="62" t="s">
        <v>1135</v>
      </c>
      <c r="D929" s="62" t="s">
        <v>76</v>
      </c>
      <c r="E929" s="62" t="s">
        <v>88</v>
      </c>
      <c r="F929" s="58" t="s">
        <v>1138</v>
      </c>
    </row>
    <row r="930" spans="1:6" ht="52.5">
      <c r="A930" s="61">
        <v>363</v>
      </c>
      <c r="B930" s="61">
        <v>929</v>
      </c>
      <c r="C930" s="62" t="s">
        <v>1139</v>
      </c>
      <c r="D930" s="62" t="s">
        <v>71</v>
      </c>
      <c r="E930" s="62" t="s">
        <v>96</v>
      </c>
      <c r="F930" s="58" t="s">
        <v>1140</v>
      </c>
    </row>
    <row r="931" spans="1:6" ht="39.5">
      <c r="A931" s="61">
        <v>362</v>
      </c>
      <c r="B931" s="61">
        <v>930</v>
      </c>
      <c r="C931" s="62" t="s">
        <v>1141</v>
      </c>
      <c r="D931" s="62" t="s">
        <v>71</v>
      </c>
      <c r="E931" s="62" t="s">
        <v>96</v>
      </c>
      <c r="F931" s="58" t="s">
        <v>1142</v>
      </c>
    </row>
    <row r="932" spans="1:6" ht="52.5">
      <c r="A932" s="61">
        <v>361</v>
      </c>
      <c r="B932" s="61">
        <v>931</v>
      </c>
      <c r="C932" s="62" t="s">
        <v>1141</v>
      </c>
      <c r="D932" s="62" t="s">
        <v>71</v>
      </c>
      <c r="E932" s="62" t="s">
        <v>106</v>
      </c>
      <c r="F932" s="58" t="s">
        <v>1143</v>
      </c>
    </row>
    <row r="933" spans="1:6" ht="52.5">
      <c r="A933" s="61">
        <v>360</v>
      </c>
      <c r="B933" s="61">
        <v>932</v>
      </c>
      <c r="C933" s="62" t="s">
        <v>1141</v>
      </c>
      <c r="D933" s="62" t="s">
        <v>71</v>
      </c>
      <c r="E933" s="62" t="s">
        <v>96</v>
      </c>
      <c r="F933" s="58" t="s">
        <v>1144</v>
      </c>
    </row>
    <row r="934" spans="1:6" ht="39.5">
      <c r="A934" s="61">
        <v>359</v>
      </c>
      <c r="B934" s="61">
        <v>933</v>
      </c>
      <c r="C934" s="62" t="s">
        <v>1141</v>
      </c>
      <c r="D934" s="62" t="s">
        <v>71</v>
      </c>
      <c r="E934" s="62" t="s">
        <v>72</v>
      </c>
      <c r="F934" s="58" t="s">
        <v>1145</v>
      </c>
    </row>
    <row r="935" spans="1:6" ht="39.5">
      <c r="A935" s="61">
        <v>358</v>
      </c>
      <c r="B935" s="61">
        <v>934</v>
      </c>
      <c r="C935" s="62" t="s">
        <v>1141</v>
      </c>
      <c r="D935" s="62" t="s">
        <v>71</v>
      </c>
      <c r="E935" s="62" t="s">
        <v>72</v>
      </c>
      <c r="F935" s="58" t="s">
        <v>1146</v>
      </c>
    </row>
    <row r="936" spans="1:6" ht="104.5">
      <c r="A936" s="61">
        <v>357</v>
      </c>
      <c r="B936" s="61">
        <v>935</v>
      </c>
      <c r="C936" s="62" t="s">
        <v>1147</v>
      </c>
      <c r="D936" s="62" t="s">
        <v>76</v>
      </c>
      <c r="E936" s="62" t="s">
        <v>106</v>
      </c>
      <c r="F936" s="58" t="s">
        <v>1148</v>
      </c>
    </row>
    <row r="937" spans="1:6" ht="26.5">
      <c r="A937" s="61">
        <v>356</v>
      </c>
      <c r="B937" s="61">
        <v>936</v>
      </c>
      <c r="C937" s="62" t="s">
        <v>1147</v>
      </c>
      <c r="D937" s="62" t="s">
        <v>76</v>
      </c>
      <c r="E937" s="62" t="s">
        <v>88</v>
      </c>
      <c r="F937" s="58" t="s">
        <v>1149</v>
      </c>
    </row>
    <row r="938" spans="1:6" ht="39.5">
      <c r="A938" s="61">
        <v>355</v>
      </c>
      <c r="B938" s="61">
        <v>937</v>
      </c>
      <c r="C938" s="62" t="s">
        <v>1150</v>
      </c>
      <c r="D938" s="62" t="s">
        <v>76</v>
      </c>
      <c r="E938" s="62" t="s">
        <v>96</v>
      </c>
      <c r="F938" s="58" t="s">
        <v>1151</v>
      </c>
    </row>
    <row r="939" spans="1:6" ht="52.5">
      <c r="A939" s="61">
        <v>354</v>
      </c>
      <c r="B939" s="61">
        <v>938</v>
      </c>
      <c r="C939" s="62" t="s">
        <v>1152</v>
      </c>
      <c r="D939" s="62" t="s">
        <v>76</v>
      </c>
      <c r="E939" s="62" t="s">
        <v>72</v>
      </c>
      <c r="F939" s="58" t="s">
        <v>1153</v>
      </c>
    </row>
    <row r="940" spans="1:6" ht="39.5">
      <c r="A940" s="61">
        <v>353</v>
      </c>
      <c r="B940" s="61">
        <v>939</v>
      </c>
      <c r="C940" s="62" t="s">
        <v>1154</v>
      </c>
      <c r="D940" s="62" t="s">
        <v>71</v>
      </c>
      <c r="E940" s="62" t="s">
        <v>72</v>
      </c>
      <c r="F940" s="58" t="s">
        <v>1155</v>
      </c>
    </row>
    <row r="941" spans="1:6" ht="26.5">
      <c r="A941" s="61">
        <v>352</v>
      </c>
      <c r="B941" s="61">
        <v>940</v>
      </c>
      <c r="C941" s="62" t="s">
        <v>1156</v>
      </c>
      <c r="D941" s="62" t="s">
        <v>71</v>
      </c>
      <c r="E941" s="62" t="s">
        <v>96</v>
      </c>
      <c r="F941" s="58" t="s">
        <v>1157</v>
      </c>
    </row>
    <row r="942" spans="1:6" ht="39.5">
      <c r="A942" s="61">
        <v>351</v>
      </c>
      <c r="B942" s="61">
        <v>941</v>
      </c>
      <c r="C942" s="62" t="s">
        <v>1156</v>
      </c>
      <c r="D942" s="62" t="s">
        <v>76</v>
      </c>
      <c r="E942" s="62" t="s">
        <v>112</v>
      </c>
      <c r="F942" s="58" t="s">
        <v>1158</v>
      </c>
    </row>
    <row r="943" spans="1:6" ht="39.5">
      <c r="A943" s="61">
        <v>350</v>
      </c>
      <c r="B943" s="61">
        <v>942</v>
      </c>
      <c r="C943" s="62" t="s">
        <v>1159</v>
      </c>
      <c r="D943" s="62" t="s">
        <v>76</v>
      </c>
      <c r="E943" s="62" t="s">
        <v>96</v>
      </c>
      <c r="F943" s="58" t="s">
        <v>1160</v>
      </c>
    </row>
    <row r="944" spans="1:6" ht="65.5">
      <c r="A944" s="61">
        <v>349</v>
      </c>
      <c r="B944" s="61">
        <v>943</v>
      </c>
      <c r="C944" s="62" t="s">
        <v>1161</v>
      </c>
      <c r="D944" s="62" t="s">
        <v>76</v>
      </c>
      <c r="E944" s="62" t="s">
        <v>96</v>
      </c>
      <c r="F944" s="58" t="s">
        <v>1162</v>
      </c>
    </row>
    <row r="945" spans="1:6" ht="39.5">
      <c r="A945" s="61">
        <v>348</v>
      </c>
      <c r="B945" s="61">
        <v>944</v>
      </c>
      <c r="C945" s="62" t="s">
        <v>1163</v>
      </c>
      <c r="D945" s="62" t="s">
        <v>76</v>
      </c>
      <c r="E945" s="62" t="s">
        <v>112</v>
      </c>
      <c r="F945" s="58" t="s">
        <v>1164</v>
      </c>
    </row>
    <row r="946" spans="1:6" ht="52.5">
      <c r="A946" s="61">
        <v>347</v>
      </c>
      <c r="B946" s="61">
        <v>945</v>
      </c>
      <c r="C946" s="62" t="s">
        <v>1163</v>
      </c>
      <c r="D946" s="62" t="s">
        <v>71</v>
      </c>
      <c r="E946" s="62" t="s">
        <v>112</v>
      </c>
      <c r="F946" s="58" t="s">
        <v>1165</v>
      </c>
    </row>
    <row r="947" spans="1:6" ht="65.5">
      <c r="A947" s="61">
        <v>346</v>
      </c>
      <c r="B947" s="61">
        <v>946</v>
      </c>
      <c r="C947" s="62" t="s">
        <v>1163</v>
      </c>
      <c r="D947" s="62" t="s">
        <v>76</v>
      </c>
      <c r="E947" s="62" t="s">
        <v>88</v>
      </c>
      <c r="F947" s="58" t="s">
        <v>1166</v>
      </c>
    </row>
    <row r="948" spans="1:6" ht="52.5">
      <c r="A948" s="61">
        <v>345</v>
      </c>
      <c r="B948" s="61">
        <v>947</v>
      </c>
      <c r="C948" s="62" t="s">
        <v>1163</v>
      </c>
      <c r="D948" s="62" t="s">
        <v>71</v>
      </c>
      <c r="E948" s="62" t="s">
        <v>96</v>
      </c>
      <c r="F948" s="58" t="s">
        <v>1167</v>
      </c>
    </row>
    <row r="949" spans="1:6" ht="52.5">
      <c r="A949" s="61">
        <v>344</v>
      </c>
      <c r="B949" s="61">
        <v>948</v>
      </c>
      <c r="C949" s="62" t="s">
        <v>1168</v>
      </c>
      <c r="D949" s="62" t="s">
        <v>71</v>
      </c>
      <c r="E949" s="62" t="s">
        <v>96</v>
      </c>
      <c r="F949" s="58" t="s">
        <v>1169</v>
      </c>
    </row>
    <row r="950" spans="1:6">
      <c r="A950" s="61">
        <v>343</v>
      </c>
      <c r="B950" s="61">
        <v>949</v>
      </c>
      <c r="C950" s="62" t="s">
        <v>1168</v>
      </c>
      <c r="D950" s="62" t="s">
        <v>71</v>
      </c>
      <c r="E950" s="62" t="s">
        <v>96</v>
      </c>
      <c r="F950" s="58" t="s">
        <v>1170</v>
      </c>
    </row>
    <row r="951" spans="1:6">
      <c r="A951" s="61">
        <v>342</v>
      </c>
      <c r="B951" s="61">
        <v>950</v>
      </c>
      <c r="C951" s="62" t="s">
        <v>1168</v>
      </c>
      <c r="D951" s="62" t="s">
        <v>71</v>
      </c>
      <c r="E951" s="62" t="s">
        <v>96</v>
      </c>
      <c r="F951" s="58" t="s">
        <v>1170</v>
      </c>
    </row>
    <row r="952" spans="1:6">
      <c r="A952" s="61">
        <v>341</v>
      </c>
      <c r="B952" s="61">
        <v>951</v>
      </c>
      <c r="C952" s="62" t="s">
        <v>1168</v>
      </c>
      <c r="D952" s="62" t="s">
        <v>71</v>
      </c>
      <c r="E952" s="62" t="s">
        <v>96</v>
      </c>
      <c r="F952" s="58" t="s">
        <v>1170</v>
      </c>
    </row>
    <row r="953" spans="1:6">
      <c r="A953" s="61">
        <v>340</v>
      </c>
      <c r="B953" s="61">
        <v>952</v>
      </c>
      <c r="C953" s="62" t="s">
        <v>1168</v>
      </c>
      <c r="D953" s="62" t="s">
        <v>71</v>
      </c>
      <c r="E953" s="62" t="s">
        <v>96</v>
      </c>
      <c r="F953" s="58" t="s">
        <v>1170</v>
      </c>
    </row>
    <row r="954" spans="1:6" ht="65.5">
      <c r="A954" s="61">
        <v>339</v>
      </c>
      <c r="B954" s="61">
        <v>953</v>
      </c>
      <c r="C954" s="62" t="s">
        <v>1171</v>
      </c>
      <c r="D954" s="62" t="s">
        <v>71</v>
      </c>
      <c r="E954" s="62" t="s">
        <v>96</v>
      </c>
      <c r="F954" s="58" t="s">
        <v>1172</v>
      </c>
    </row>
    <row r="955" spans="1:6" ht="65.5">
      <c r="A955" s="61">
        <v>338</v>
      </c>
      <c r="B955" s="61">
        <v>954</v>
      </c>
      <c r="C955" s="62" t="s">
        <v>1171</v>
      </c>
      <c r="D955" s="62" t="s">
        <v>76</v>
      </c>
      <c r="E955" s="62" t="s">
        <v>96</v>
      </c>
      <c r="F955" s="58" t="s">
        <v>1173</v>
      </c>
    </row>
    <row r="956" spans="1:6" ht="65.5">
      <c r="A956" s="61">
        <v>337</v>
      </c>
      <c r="B956" s="61">
        <v>955</v>
      </c>
      <c r="C956" s="62" t="s">
        <v>1171</v>
      </c>
      <c r="D956" s="62" t="s">
        <v>71</v>
      </c>
      <c r="E956" s="62" t="s">
        <v>112</v>
      </c>
      <c r="F956" s="58" t="s">
        <v>1174</v>
      </c>
    </row>
    <row r="957" spans="1:6" ht="52.5">
      <c r="A957" s="61">
        <v>336</v>
      </c>
      <c r="B957" s="61">
        <v>956</v>
      </c>
      <c r="C957" s="62" t="s">
        <v>1175</v>
      </c>
      <c r="D957" s="62" t="s">
        <v>76</v>
      </c>
      <c r="E957" s="62" t="s">
        <v>96</v>
      </c>
      <c r="F957" s="58" t="s">
        <v>1176</v>
      </c>
    </row>
    <row r="958" spans="1:6" ht="52.5">
      <c r="A958" s="61">
        <v>335</v>
      </c>
      <c r="B958" s="61">
        <v>957</v>
      </c>
      <c r="C958" s="62" t="s">
        <v>1177</v>
      </c>
      <c r="D958" s="62" t="s">
        <v>76</v>
      </c>
      <c r="E958" s="62" t="s">
        <v>96</v>
      </c>
      <c r="F958" s="58" t="s">
        <v>1178</v>
      </c>
    </row>
    <row r="959" spans="1:6" ht="39.5">
      <c r="A959" s="61">
        <v>334</v>
      </c>
      <c r="B959" s="61">
        <v>958</v>
      </c>
      <c r="C959" s="62" t="s">
        <v>1177</v>
      </c>
      <c r="D959" s="62" t="s">
        <v>71</v>
      </c>
      <c r="E959" s="62" t="s">
        <v>72</v>
      </c>
      <c r="F959" s="58" t="s">
        <v>1179</v>
      </c>
    </row>
    <row r="960" spans="1:6" ht="26.5">
      <c r="A960" s="61">
        <v>333</v>
      </c>
      <c r="B960" s="61">
        <v>959</v>
      </c>
      <c r="C960" s="62" t="s">
        <v>1177</v>
      </c>
      <c r="D960" s="62" t="s">
        <v>76</v>
      </c>
      <c r="E960" s="62" t="s">
        <v>88</v>
      </c>
      <c r="F960" s="58" t="s">
        <v>1180</v>
      </c>
    </row>
    <row r="961" spans="1:6" ht="39.5">
      <c r="A961" s="61">
        <v>332</v>
      </c>
      <c r="B961" s="61">
        <v>960</v>
      </c>
      <c r="C961" s="62" t="s">
        <v>1181</v>
      </c>
      <c r="D961" s="62" t="s">
        <v>76</v>
      </c>
      <c r="E961" s="62" t="s">
        <v>72</v>
      </c>
      <c r="F961" s="58" t="s">
        <v>1182</v>
      </c>
    </row>
    <row r="962" spans="1:6" ht="52.5">
      <c r="A962" s="61">
        <v>331</v>
      </c>
      <c r="B962" s="61">
        <v>961</v>
      </c>
      <c r="C962" s="62" t="s">
        <v>1181</v>
      </c>
      <c r="D962" s="62" t="s">
        <v>76</v>
      </c>
      <c r="E962" s="62" t="s">
        <v>96</v>
      </c>
      <c r="F962" s="58" t="s">
        <v>1183</v>
      </c>
    </row>
    <row r="963" spans="1:6">
      <c r="A963" s="61">
        <v>330</v>
      </c>
      <c r="B963" s="61">
        <v>962</v>
      </c>
      <c r="C963" s="62" t="s">
        <v>1184</v>
      </c>
      <c r="D963" s="62" t="s">
        <v>76</v>
      </c>
      <c r="E963" s="62" t="s">
        <v>96</v>
      </c>
      <c r="F963" s="58" t="s">
        <v>1185</v>
      </c>
    </row>
    <row r="964" spans="1:6">
      <c r="A964" s="61">
        <v>329</v>
      </c>
      <c r="B964" s="61">
        <v>963</v>
      </c>
      <c r="C964" s="62" t="s">
        <v>1184</v>
      </c>
      <c r="D964" s="62" t="s">
        <v>76</v>
      </c>
      <c r="E964" s="62" t="s">
        <v>112</v>
      </c>
      <c r="F964" s="58" t="s">
        <v>1185</v>
      </c>
    </row>
    <row r="965" spans="1:6" ht="52.5">
      <c r="A965" s="61">
        <v>328</v>
      </c>
      <c r="B965" s="61">
        <v>964</v>
      </c>
      <c r="C965" s="62" t="s">
        <v>1184</v>
      </c>
      <c r="D965" s="62" t="s">
        <v>76</v>
      </c>
      <c r="E965" s="62" t="s">
        <v>112</v>
      </c>
      <c r="F965" s="58" t="s">
        <v>1186</v>
      </c>
    </row>
    <row r="966" spans="1:6" ht="52.5">
      <c r="A966" s="61">
        <v>327</v>
      </c>
      <c r="B966" s="61">
        <v>965</v>
      </c>
      <c r="C966" s="62" t="s">
        <v>1184</v>
      </c>
      <c r="D966" s="62" t="s">
        <v>76</v>
      </c>
      <c r="E966" s="62" t="s">
        <v>96</v>
      </c>
      <c r="F966" s="58" t="s">
        <v>1186</v>
      </c>
    </row>
    <row r="967" spans="1:6" ht="52.5">
      <c r="A967" s="61">
        <v>326</v>
      </c>
      <c r="B967" s="61">
        <v>966</v>
      </c>
      <c r="C967" s="62" t="s">
        <v>1184</v>
      </c>
      <c r="D967" s="62" t="s">
        <v>76</v>
      </c>
      <c r="E967" s="62" t="s">
        <v>96</v>
      </c>
      <c r="F967" s="58" t="s">
        <v>1187</v>
      </c>
    </row>
    <row r="968" spans="1:6" ht="52.5">
      <c r="A968" s="61">
        <v>325</v>
      </c>
      <c r="B968" s="61">
        <v>967</v>
      </c>
      <c r="C968" s="62" t="s">
        <v>1184</v>
      </c>
      <c r="D968" s="62" t="s">
        <v>76</v>
      </c>
      <c r="E968" s="62" t="s">
        <v>88</v>
      </c>
      <c r="F968" s="58" t="s">
        <v>1187</v>
      </c>
    </row>
    <row r="969" spans="1:6" ht="52.5">
      <c r="A969" s="61">
        <v>324</v>
      </c>
      <c r="B969" s="61">
        <v>968</v>
      </c>
      <c r="C969" s="62" t="s">
        <v>1184</v>
      </c>
      <c r="D969" s="62" t="s">
        <v>76</v>
      </c>
      <c r="E969" s="62" t="s">
        <v>112</v>
      </c>
      <c r="F969" s="58" t="s">
        <v>1187</v>
      </c>
    </row>
    <row r="970" spans="1:6" ht="39.5">
      <c r="A970" s="61">
        <v>323</v>
      </c>
      <c r="B970" s="61">
        <v>969</v>
      </c>
      <c r="C970" s="62" t="s">
        <v>1188</v>
      </c>
      <c r="D970" s="62" t="s">
        <v>76</v>
      </c>
      <c r="E970" s="62" t="s">
        <v>112</v>
      </c>
      <c r="F970" s="58" t="s">
        <v>1189</v>
      </c>
    </row>
    <row r="971" spans="1:6" ht="26.5">
      <c r="A971" s="61">
        <v>322</v>
      </c>
      <c r="B971" s="61">
        <v>970</v>
      </c>
      <c r="C971" s="62" t="s">
        <v>1188</v>
      </c>
      <c r="D971" s="62" t="s">
        <v>71</v>
      </c>
      <c r="E971" s="62" t="s">
        <v>112</v>
      </c>
      <c r="F971" s="58" t="s">
        <v>1190</v>
      </c>
    </row>
    <row r="972" spans="1:6" ht="39.5">
      <c r="A972" s="61">
        <v>321</v>
      </c>
      <c r="B972" s="61">
        <v>971</v>
      </c>
      <c r="C972" s="62" t="s">
        <v>1191</v>
      </c>
      <c r="D972" s="62" t="s">
        <v>71</v>
      </c>
      <c r="E972" s="62" t="s">
        <v>96</v>
      </c>
      <c r="F972" s="58" t="s">
        <v>1192</v>
      </c>
    </row>
    <row r="973" spans="1:6" ht="39.5">
      <c r="A973" s="61">
        <v>320</v>
      </c>
      <c r="B973" s="61">
        <v>972</v>
      </c>
      <c r="C973" s="62" t="s">
        <v>1191</v>
      </c>
      <c r="D973" s="62" t="s">
        <v>71</v>
      </c>
      <c r="E973" s="62" t="s">
        <v>125</v>
      </c>
      <c r="F973" s="58" t="s">
        <v>1193</v>
      </c>
    </row>
    <row r="974" spans="1:6" ht="39.5">
      <c r="A974" s="61">
        <v>319</v>
      </c>
      <c r="B974" s="61">
        <v>973</v>
      </c>
      <c r="C974" s="62" t="s">
        <v>1191</v>
      </c>
      <c r="D974" s="62" t="s">
        <v>71</v>
      </c>
      <c r="E974" s="62" t="s">
        <v>112</v>
      </c>
      <c r="F974" s="58" t="s">
        <v>1194</v>
      </c>
    </row>
    <row r="975" spans="1:6" ht="39.5">
      <c r="A975" s="61">
        <v>318</v>
      </c>
      <c r="B975" s="61">
        <v>974</v>
      </c>
      <c r="C975" s="62" t="s">
        <v>1191</v>
      </c>
      <c r="D975" s="62" t="s">
        <v>71</v>
      </c>
      <c r="E975" s="62" t="s">
        <v>96</v>
      </c>
      <c r="F975" s="58" t="s">
        <v>1195</v>
      </c>
    </row>
    <row r="976" spans="1:6" ht="39.5">
      <c r="A976" s="61">
        <v>317</v>
      </c>
      <c r="B976" s="61">
        <v>975</v>
      </c>
      <c r="C976" s="62" t="s">
        <v>1191</v>
      </c>
      <c r="D976" s="62" t="s">
        <v>76</v>
      </c>
      <c r="E976" s="62" t="s">
        <v>96</v>
      </c>
      <c r="F976" s="58" t="s">
        <v>1196</v>
      </c>
    </row>
    <row r="977" spans="1:6" ht="39.5">
      <c r="A977" s="61">
        <v>316</v>
      </c>
      <c r="B977" s="61">
        <v>976</v>
      </c>
      <c r="C977" s="62" t="s">
        <v>1191</v>
      </c>
      <c r="D977" s="62" t="s">
        <v>76</v>
      </c>
      <c r="E977" s="62" t="s">
        <v>96</v>
      </c>
      <c r="F977" s="58" t="s">
        <v>1197</v>
      </c>
    </row>
    <row r="978" spans="1:6" ht="39.5">
      <c r="A978" s="61">
        <v>315</v>
      </c>
      <c r="B978" s="61">
        <v>977</v>
      </c>
      <c r="C978" s="62" t="s">
        <v>1191</v>
      </c>
      <c r="D978" s="62" t="s">
        <v>76</v>
      </c>
      <c r="E978" s="62" t="s">
        <v>112</v>
      </c>
      <c r="F978" s="58" t="s">
        <v>1198</v>
      </c>
    </row>
    <row r="979" spans="1:6" ht="39.5">
      <c r="A979" s="61">
        <v>314</v>
      </c>
      <c r="B979" s="61">
        <v>978</v>
      </c>
      <c r="C979" s="62" t="s">
        <v>1199</v>
      </c>
      <c r="D979" s="62" t="s">
        <v>71</v>
      </c>
      <c r="E979" s="62" t="s">
        <v>112</v>
      </c>
      <c r="F979" s="58" t="s">
        <v>1200</v>
      </c>
    </row>
    <row r="980" spans="1:6" ht="26.5">
      <c r="A980" s="61">
        <v>313</v>
      </c>
      <c r="B980" s="61">
        <v>979</v>
      </c>
      <c r="C980" s="62" t="s">
        <v>1201</v>
      </c>
      <c r="D980" s="62" t="s">
        <v>76</v>
      </c>
      <c r="E980" s="62" t="s">
        <v>96</v>
      </c>
      <c r="F980" s="58" t="s">
        <v>1202</v>
      </c>
    </row>
    <row r="981" spans="1:6" ht="65.5">
      <c r="A981" s="61">
        <v>312</v>
      </c>
      <c r="B981" s="61">
        <v>980</v>
      </c>
      <c r="C981" s="62" t="s">
        <v>1203</v>
      </c>
      <c r="D981" s="62" t="s">
        <v>76</v>
      </c>
      <c r="E981" s="62" t="s">
        <v>96</v>
      </c>
      <c r="F981" s="58" t="s">
        <v>1204</v>
      </c>
    </row>
    <row r="982" spans="1:6" ht="65.5">
      <c r="A982" s="61">
        <v>311</v>
      </c>
      <c r="B982" s="61">
        <v>981</v>
      </c>
      <c r="C982" s="62" t="s">
        <v>1203</v>
      </c>
      <c r="D982" s="62" t="s">
        <v>76</v>
      </c>
      <c r="E982" s="62" t="s">
        <v>112</v>
      </c>
      <c r="F982" s="58" t="s">
        <v>1205</v>
      </c>
    </row>
    <row r="983" spans="1:6" ht="52.5">
      <c r="A983" s="61">
        <v>310</v>
      </c>
      <c r="B983" s="61">
        <v>982</v>
      </c>
      <c r="C983" s="62" t="s">
        <v>1203</v>
      </c>
      <c r="D983" s="62" t="s">
        <v>76</v>
      </c>
      <c r="E983" s="62" t="s">
        <v>72</v>
      </c>
      <c r="F983" s="58" t="s">
        <v>1206</v>
      </c>
    </row>
    <row r="984" spans="1:6" ht="52.5">
      <c r="A984" s="61">
        <v>309</v>
      </c>
      <c r="B984" s="61">
        <v>983</v>
      </c>
      <c r="C984" s="62" t="s">
        <v>1203</v>
      </c>
      <c r="D984" s="62" t="s">
        <v>76</v>
      </c>
      <c r="E984" s="62" t="s">
        <v>88</v>
      </c>
      <c r="F984" s="58" t="s">
        <v>1207</v>
      </c>
    </row>
    <row r="985" spans="1:6" ht="65.5">
      <c r="A985" s="61">
        <v>308</v>
      </c>
      <c r="B985" s="61">
        <v>984</v>
      </c>
      <c r="C985" s="62" t="s">
        <v>1203</v>
      </c>
      <c r="D985" s="62" t="s">
        <v>76</v>
      </c>
      <c r="E985" s="62" t="s">
        <v>96</v>
      </c>
      <c r="F985" s="58" t="s">
        <v>1208</v>
      </c>
    </row>
    <row r="986" spans="1:6" ht="65.5">
      <c r="A986" s="61">
        <v>307</v>
      </c>
      <c r="B986" s="61">
        <v>985</v>
      </c>
      <c r="C986" s="62" t="s">
        <v>1203</v>
      </c>
      <c r="D986" s="62" t="s">
        <v>76</v>
      </c>
      <c r="E986" s="62" t="s">
        <v>96</v>
      </c>
      <c r="F986" s="58" t="s">
        <v>1208</v>
      </c>
    </row>
    <row r="987" spans="1:6" ht="52.5">
      <c r="A987" s="61">
        <v>306</v>
      </c>
      <c r="B987" s="61">
        <v>986</v>
      </c>
      <c r="C987" s="62" t="s">
        <v>1209</v>
      </c>
      <c r="D987" s="62" t="s">
        <v>71</v>
      </c>
      <c r="E987" s="62" t="s">
        <v>96</v>
      </c>
      <c r="F987" s="58" t="s">
        <v>1210</v>
      </c>
    </row>
    <row r="988" spans="1:6" ht="26.5">
      <c r="A988" s="61">
        <v>305</v>
      </c>
      <c r="B988" s="61">
        <v>987</v>
      </c>
      <c r="C988" s="62" t="s">
        <v>1211</v>
      </c>
      <c r="D988" s="62" t="s">
        <v>71</v>
      </c>
      <c r="E988" s="62" t="s">
        <v>112</v>
      </c>
      <c r="F988" s="58" t="s">
        <v>1212</v>
      </c>
    </row>
    <row r="989" spans="1:6" ht="52.5">
      <c r="A989" s="61">
        <v>304</v>
      </c>
      <c r="B989" s="61">
        <v>988</v>
      </c>
      <c r="C989" s="62" t="s">
        <v>1211</v>
      </c>
      <c r="D989" s="62" t="s">
        <v>76</v>
      </c>
      <c r="E989" s="62" t="s">
        <v>72</v>
      </c>
      <c r="F989" s="58" t="s">
        <v>1213</v>
      </c>
    </row>
    <row r="990" spans="1:6" ht="39.5">
      <c r="A990" s="61">
        <v>303</v>
      </c>
      <c r="B990" s="61">
        <v>989</v>
      </c>
      <c r="C990" s="62" t="s">
        <v>1211</v>
      </c>
      <c r="D990" s="62" t="s">
        <v>76</v>
      </c>
      <c r="E990" s="62" t="s">
        <v>72</v>
      </c>
      <c r="F990" s="58" t="s">
        <v>1214</v>
      </c>
    </row>
    <row r="991" spans="1:6" ht="39.5">
      <c r="A991" s="61">
        <v>302</v>
      </c>
      <c r="B991" s="61">
        <v>990</v>
      </c>
      <c r="C991" s="62" t="s">
        <v>1211</v>
      </c>
      <c r="D991" s="62" t="s">
        <v>76</v>
      </c>
      <c r="E991" s="62" t="s">
        <v>96</v>
      </c>
      <c r="F991" s="58" t="s">
        <v>1215</v>
      </c>
    </row>
    <row r="992" spans="1:6" ht="39.5">
      <c r="A992" s="61">
        <v>301</v>
      </c>
      <c r="B992" s="61">
        <v>991</v>
      </c>
      <c r="C992" s="62" t="s">
        <v>1211</v>
      </c>
      <c r="D992" s="62" t="s">
        <v>76</v>
      </c>
      <c r="E992" s="62" t="s">
        <v>96</v>
      </c>
      <c r="F992" s="58" t="s">
        <v>1216</v>
      </c>
    </row>
    <row r="993" spans="1:6" ht="39.5">
      <c r="A993" s="61">
        <v>300</v>
      </c>
      <c r="B993" s="61">
        <v>992</v>
      </c>
      <c r="C993" s="62" t="s">
        <v>1217</v>
      </c>
      <c r="D993" s="62" t="s">
        <v>76</v>
      </c>
      <c r="E993" s="62" t="s">
        <v>112</v>
      </c>
      <c r="F993" s="58" t="s">
        <v>1218</v>
      </c>
    </row>
    <row r="994" spans="1:6" ht="39.5">
      <c r="A994" s="61">
        <v>299</v>
      </c>
      <c r="B994" s="61">
        <v>993</v>
      </c>
      <c r="C994" s="62" t="s">
        <v>1217</v>
      </c>
      <c r="D994" s="62" t="s">
        <v>76</v>
      </c>
      <c r="E994" s="62" t="s">
        <v>112</v>
      </c>
      <c r="F994" s="58" t="s">
        <v>1219</v>
      </c>
    </row>
    <row r="995" spans="1:6">
      <c r="A995" s="61">
        <v>298</v>
      </c>
      <c r="B995" s="61">
        <v>994</v>
      </c>
      <c r="C995" s="62" t="s">
        <v>1217</v>
      </c>
      <c r="D995" s="62" t="s">
        <v>71</v>
      </c>
      <c r="E995" s="62" t="s">
        <v>112</v>
      </c>
      <c r="F995" s="58" t="s">
        <v>1220</v>
      </c>
    </row>
    <row r="996" spans="1:6">
      <c r="A996" s="61">
        <v>297</v>
      </c>
      <c r="B996" s="61">
        <v>995</v>
      </c>
      <c r="C996" s="62" t="s">
        <v>1217</v>
      </c>
      <c r="D996" s="62" t="s">
        <v>71</v>
      </c>
      <c r="E996" s="62" t="s">
        <v>112</v>
      </c>
      <c r="F996" s="58" t="s">
        <v>1220</v>
      </c>
    </row>
    <row r="997" spans="1:6" ht="39.5">
      <c r="A997" s="61">
        <v>296</v>
      </c>
      <c r="B997" s="61">
        <v>996</v>
      </c>
      <c r="C997" s="62" t="s">
        <v>1217</v>
      </c>
      <c r="D997" s="62" t="s">
        <v>71</v>
      </c>
      <c r="E997" s="62" t="s">
        <v>88</v>
      </c>
      <c r="F997" s="58" t="s">
        <v>1221</v>
      </c>
    </row>
    <row r="998" spans="1:6" ht="39.5">
      <c r="A998" s="61">
        <v>295</v>
      </c>
      <c r="B998" s="61">
        <v>997</v>
      </c>
      <c r="C998" s="62" t="s">
        <v>1217</v>
      </c>
      <c r="D998" s="62" t="s">
        <v>71</v>
      </c>
      <c r="E998" s="62" t="s">
        <v>88</v>
      </c>
      <c r="F998" s="58" t="s">
        <v>1222</v>
      </c>
    </row>
    <row r="999" spans="1:6" ht="52.5">
      <c r="A999" s="61">
        <v>294</v>
      </c>
      <c r="B999" s="61">
        <v>998</v>
      </c>
      <c r="C999" s="62" t="s">
        <v>1217</v>
      </c>
      <c r="D999" s="62" t="s">
        <v>76</v>
      </c>
      <c r="E999" s="62" t="s">
        <v>112</v>
      </c>
      <c r="F999" s="58" t="s">
        <v>1223</v>
      </c>
    </row>
    <row r="1000" spans="1:6">
      <c r="A1000" s="61">
        <v>293</v>
      </c>
      <c r="B1000" s="61">
        <v>999</v>
      </c>
      <c r="C1000" s="62" t="s">
        <v>1217</v>
      </c>
      <c r="D1000" s="62" t="s">
        <v>76</v>
      </c>
      <c r="E1000" s="62" t="s">
        <v>112</v>
      </c>
      <c r="F1000" s="58" t="s">
        <v>1224</v>
      </c>
    </row>
    <row r="1001" spans="1:6" ht="39.5">
      <c r="A1001" s="61">
        <v>292</v>
      </c>
      <c r="B1001" s="61">
        <v>1000</v>
      </c>
      <c r="C1001" s="62" t="s">
        <v>1225</v>
      </c>
      <c r="D1001" s="62" t="s">
        <v>76</v>
      </c>
      <c r="E1001" s="62" t="s">
        <v>112</v>
      </c>
      <c r="F1001" s="58" t="s">
        <v>1226</v>
      </c>
    </row>
    <row r="1002" spans="1:6" ht="26.5">
      <c r="A1002" s="61">
        <v>291</v>
      </c>
      <c r="B1002" s="61">
        <v>1001</v>
      </c>
      <c r="C1002" s="62" t="s">
        <v>1225</v>
      </c>
      <c r="D1002" s="62" t="s">
        <v>71</v>
      </c>
      <c r="E1002" s="62" t="s">
        <v>96</v>
      </c>
      <c r="F1002" s="58" t="s">
        <v>1227</v>
      </c>
    </row>
    <row r="1003" spans="1:6" ht="26.5">
      <c r="A1003" s="61">
        <v>290</v>
      </c>
      <c r="B1003" s="61">
        <v>1002</v>
      </c>
      <c r="C1003" s="62" t="s">
        <v>1225</v>
      </c>
      <c r="D1003" s="62" t="s">
        <v>71</v>
      </c>
      <c r="E1003" s="62" t="s">
        <v>112</v>
      </c>
      <c r="F1003" s="58" t="s">
        <v>1227</v>
      </c>
    </row>
    <row r="1004" spans="1:6" ht="39.5">
      <c r="A1004" s="61">
        <v>289</v>
      </c>
      <c r="B1004" s="61">
        <v>1003</v>
      </c>
      <c r="C1004" s="62" t="s">
        <v>1225</v>
      </c>
      <c r="D1004" s="62" t="s">
        <v>71</v>
      </c>
      <c r="E1004" s="62" t="s">
        <v>72</v>
      </c>
      <c r="F1004" s="58" t="s">
        <v>1228</v>
      </c>
    </row>
    <row r="1005" spans="1:6" ht="39.5">
      <c r="A1005" s="61">
        <v>288</v>
      </c>
      <c r="B1005" s="61">
        <v>1004</v>
      </c>
      <c r="C1005" s="62" t="s">
        <v>1225</v>
      </c>
      <c r="D1005" s="62" t="s">
        <v>76</v>
      </c>
      <c r="E1005" s="62" t="s">
        <v>96</v>
      </c>
      <c r="F1005" s="58" t="s">
        <v>1229</v>
      </c>
    </row>
    <row r="1006" spans="1:6" ht="26.5">
      <c r="A1006" s="61">
        <v>287</v>
      </c>
      <c r="B1006" s="61">
        <v>1005</v>
      </c>
      <c r="C1006" s="62" t="s">
        <v>1225</v>
      </c>
      <c r="D1006" s="62" t="s">
        <v>76</v>
      </c>
      <c r="E1006" s="62" t="s">
        <v>96</v>
      </c>
      <c r="F1006" s="58" t="s">
        <v>1230</v>
      </c>
    </row>
    <row r="1007" spans="1:6" ht="39.5">
      <c r="A1007" s="61">
        <v>286</v>
      </c>
      <c r="B1007" s="61">
        <v>1006</v>
      </c>
      <c r="C1007" s="62" t="s">
        <v>1231</v>
      </c>
      <c r="D1007" s="62" t="s">
        <v>76</v>
      </c>
      <c r="E1007" s="62" t="s">
        <v>96</v>
      </c>
      <c r="F1007" s="58" t="s">
        <v>1232</v>
      </c>
    </row>
    <row r="1008" spans="1:6" ht="39.5">
      <c r="A1008" s="61">
        <v>285</v>
      </c>
      <c r="B1008" s="61">
        <v>1007</v>
      </c>
      <c r="C1008" s="62" t="s">
        <v>1233</v>
      </c>
      <c r="D1008" s="62" t="s">
        <v>76</v>
      </c>
      <c r="E1008" s="62" t="s">
        <v>112</v>
      </c>
      <c r="F1008" s="58" t="s">
        <v>1234</v>
      </c>
    </row>
    <row r="1009" spans="1:6" ht="26.5">
      <c r="A1009" s="61">
        <v>284</v>
      </c>
      <c r="B1009" s="61">
        <v>1008</v>
      </c>
      <c r="C1009" s="62" t="s">
        <v>1235</v>
      </c>
      <c r="D1009" s="62" t="s">
        <v>76</v>
      </c>
      <c r="E1009" s="62" t="s">
        <v>96</v>
      </c>
      <c r="F1009" s="58" t="s">
        <v>1236</v>
      </c>
    </row>
    <row r="1010" spans="1:6" ht="52.5">
      <c r="A1010" s="61">
        <v>283</v>
      </c>
      <c r="B1010" s="61">
        <v>1009</v>
      </c>
      <c r="C1010" s="62" t="s">
        <v>1237</v>
      </c>
      <c r="D1010" s="62" t="s">
        <v>71</v>
      </c>
      <c r="E1010" s="62" t="s">
        <v>96</v>
      </c>
      <c r="F1010" s="58" t="s">
        <v>1238</v>
      </c>
    </row>
    <row r="1011" spans="1:6" ht="39.5">
      <c r="A1011" s="61">
        <v>282</v>
      </c>
      <c r="B1011" s="61">
        <v>1010</v>
      </c>
      <c r="C1011" s="62" t="s">
        <v>1237</v>
      </c>
      <c r="D1011" s="62" t="s">
        <v>76</v>
      </c>
      <c r="E1011" s="62" t="s">
        <v>96</v>
      </c>
      <c r="F1011" s="58" t="s">
        <v>1239</v>
      </c>
    </row>
    <row r="1012" spans="1:6" ht="39.5">
      <c r="A1012" s="61">
        <v>281</v>
      </c>
      <c r="B1012" s="61">
        <v>1011</v>
      </c>
      <c r="C1012" s="62" t="s">
        <v>1240</v>
      </c>
      <c r="D1012" s="62" t="s">
        <v>76</v>
      </c>
      <c r="E1012" s="62" t="s">
        <v>96</v>
      </c>
      <c r="F1012" s="58" t="s">
        <v>1241</v>
      </c>
    </row>
    <row r="1013" spans="1:6" ht="52.5">
      <c r="A1013" s="61">
        <v>280</v>
      </c>
      <c r="B1013" s="61">
        <v>1012</v>
      </c>
      <c r="C1013" s="62" t="s">
        <v>1240</v>
      </c>
      <c r="D1013" s="62" t="s">
        <v>76</v>
      </c>
      <c r="E1013" s="62" t="s">
        <v>96</v>
      </c>
      <c r="F1013" s="58" t="s">
        <v>1242</v>
      </c>
    </row>
    <row r="1014" spans="1:6" ht="26.5">
      <c r="A1014" s="61">
        <v>279</v>
      </c>
      <c r="B1014" s="61">
        <v>1013</v>
      </c>
      <c r="C1014" s="62" t="s">
        <v>1240</v>
      </c>
      <c r="D1014" s="62" t="s">
        <v>71</v>
      </c>
      <c r="E1014" s="62" t="s">
        <v>112</v>
      </c>
      <c r="F1014" s="58" t="s">
        <v>1243</v>
      </c>
    </row>
    <row r="1015" spans="1:6" ht="78.5">
      <c r="A1015" s="61">
        <v>278</v>
      </c>
      <c r="B1015" s="61">
        <v>1014</v>
      </c>
      <c r="C1015" s="62" t="s">
        <v>1244</v>
      </c>
      <c r="D1015" s="62" t="s">
        <v>76</v>
      </c>
      <c r="E1015" s="62" t="s">
        <v>112</v>
      </c>
      <c r="F1015" s="58" t="s">
        <v>1245</v>
      </c>
    </row>
    <row r="1016" spans="1:6" ht="65.5">
      <c r="A1016" s="61">
        <v>277</v>
      </c>
      <c r="B1016" s="61">
        <v>1015</v>
      </c>
      <c r="C1016" s="62" t="s">
        <v>1246</v>
      </c>
      <c r="D1016" s="62" t="s">
        <v>76</v>
      </c>
      <c r="E1016" s="62" t="s">
        <v>96</v>
      </c>
      <c r="F1016" s="58" t="s">
        <v>1247</v>
      </c>
    </row>
    <row r="1017" spans="1:6" ht="65.5">
      <c r="A1017" s="61">
        <v>276</v>
      </c>
      <c r="B1017" s="61">
        <v>1016</v>
      </c>
      <c r="C1017" s="62" t="s">
        <v>1246</v>
      </c>
      <c r="D1017" s="62" t="s">
        <v>76</v>
      </c>
      <c r="E1017" s="62" t="s">
        <v>96</v>
      </c>
      <c r="F1017" s="58" t="s">
        <v>1247</v>
      </c>
    </row>
    <row r="1018" spans="1:6" ht="65.5">
      <c r="A1018" s="61">
        <v>275</v>
      </c>
      <c r="B1018" s="61">
        <v>1017</v>
      </c>
      <c r="C1018" s="62" t="s">
        <v>1246</v>
      </c>
      <c r="D1018" s="62" t="s">
        <v>76</v>
      </c>
      <c r="E1018" s="62" t="s">
        <v>96</v>
      </c>
      <c r="F1018" s="58" t="s">
        <v>1247</v>
      </c>
    </row>
    <row r="1019" spans="1:6" ht="65.5">
      <c r="A1019" s="61">
        <v>274</v>
      </c>
      <c r="B1019" s="61">
        <v>1018</v>
      </c>
      <c r="C1019" s="62" t="s">
        <v>1246</v>
      </c>
      <c r="D1019" s="62" t="s">
        <v>76</v>
      </c>
      <c r="E1019" s="62" t="s">
        <v>96</v>
      </c>
      <c r="F1019" s="58" t="s">
        <v>1247</v>
      </c>
    </row>
    <row r="1020" spans="1:6" ht="65.5">
      <c r="A1020" s="61">
        <v>273</v>
      </c>
      <c r="B1020" s="61">
        <v>1019</v>
      </c>
      <c r="C1020" s="62" t="s">
        <v>1246</v>
      </c>
      <c r="D1020" s="62" t="s">
        <v>76</v>
      </c>
      <c r="E1020" s="62" t="s">
        <v>96</v>
      </c>
      <c r="F1020" s="58" t="s">
        <v>1247</v>
      </c>
    </row>
    <row r="1021" spans="1:6" ht="52.5">
      <c r="A1021" s="61">
        <v>272</v>
      </c>
      <c r="B1021" s="61">
        <v>1020</v>
      </c>
      <c r="C1021" s="62" t="s">
        <v>1246</v>
      </c>
      <c r="D1021" s="62" t="s">
        <v>76</v>
      </c>
      <c r="E1021" s="62" t="s">
        <v>88</v>
      </c>
      <c r="F1021" s="58" t="s">
        <v>1248</v>
      </c>
    </row>
    <row r="1022" spans="1:6" ht="39.5">
      <c r="A1022" s="61">
        <v>271</v>
      </c>
      <c r="B1022" s="61">
        <v>1021</v>
      </c>
      <c r="C1022" s="62" t="s">
        <v>1246</v>
      </c>
      <c r="D1022" s="62" t="s">
        <v>76</v>
      </c>
      <c r="E1022" s="62" t="s">
        <v>112</v>
      </c>
      <c r="F1022" s="58" t="s">
        <v>1249</v>
      </c>
    </row>
    <row r="1023" spans="1:6" ht="39.5">
      <c r="A1023" s="61">
        <v>270</v>
      </c>
      <c r="B1023" s="61">
        <v>1022</v>
      </c>
      <c r="C1023" s="62" t="s">
        <v>1250</v>
      </c>
      <c r="D1023" s="62" t="s">
        <v>71</v>
      </c>
      <c r="E1023" s="62" t="s">
        <v>112</v>
      </c>
      <c r="F1023" s="58" t="s">
        <v>1251</v>
      </c>
    </row>
    <row r="1024" spans="1:6" ht="39.5">
      <c r="A1024" s="61">
        <v>269</v>
      </c>
      <c r="B1024" s="61">
        <v>1023</v>
      </c>
      <c r="C1024" s="62" t="s">
        <v>1250</v>
      </c>
      <c r="D1024" s="62" t="s">
        <v>76</v>
      </c>
      <c r="E1024" s="62" t="s">
        <v>112</v>
      </c>
      <c r="F1024" s="58" t="s">
        <v>1252</v>
      </c>
    </row>
    <row r="1025" spans="1:6" ht="39.5">
      <c r="A1025" s="61">
        <v>268</v>
      </c>
      <c r="B1025" s="61">
        <v>1024</v>
      </c>
      <c r="C1025" s="62" t="s">
        <v>1253</v>
      </c>
      <c r="D1025" s="62" t="s">
        <v>76</v>
      </c>
      <c r="E1025" s="62" t="s">
        <v>112</v>
      </c>
      <c r="F1025" s="58" t="s">
        <v>1254</v>
      </c>
    </row>
    <row r="1026" spans="1:6" ht="26.5">
      <c r="A1026" s="61">
        <v>267</v>
      </c>
      <c r="B1026" s="61">
        <v>1025</v>
      </c>
      <c r="C1026" s="62" t="s">
        <v>1255</v>
      </c>
      <c r="D1026" s="62" t="s">
        <v>71</v>
      </c>
      <c r="E1026" s="62" t="s">
        <v>112</v>
      </c>
      <c r="F1026" s="58" t="s">
        <v>1256</v>
      </c>
    </row>
    <row r="1027" spans="1:6" ht="65.5">
      <c r="A1027" s="61">
        <v>266</v>
      </c>
      <c r="B1027" s="61">
        <v>1026</v>
      </c>
      <c r="C1027" s="62" t="s">
        <v>1257</v>
      </c>
      <c r="D1027" s="62" t="s">
        <v>76</v>
      </c>
      <c r="E1027" s="62" t="s">
        <v>83</v>
      </c>
      <c r="F1027" s="58" t="s">
        <v>1258</v>
      </c>
    </row>
    <row r="1028" spans="1:6" ht="52.5">
      <c r="A1028" s="61">
        <v>265</v>
      </c>
      <c r="B1028" s="61">
        <v>1027</v>
      </c>
      <c r="C1028" s="62" t="s">
        <v>1257</v>
      </c>
      <c r="D1028" s="62" t="s">
        <v>76</v>
      </c>
      <c r="E1028" s="62" t="s">
        <v>112</v>
      </c>
      <c r="F1028" s="58" t="s">
        <v>1259</v>
      </c>
    </row>
    <row r="1029" spans="1:6" ht="78.5">
      <c r="A1029" s="61">
        <v>264</v>
      </c>
      <c r="B1029" s="61">
        <v>1028</v>
      </c>
      <c r="C1029" s="62" t="s">
        <v>1257</v>
      </c>
      <c r="D1029" s="62" t="s">
        <v>76</v>
      </c>
      <c r="E1029" s="62" t="s">
        <v>96</v>
      </c>
      <c r="F1029" s="58" t="s">
        <v>1260</v>
      </c>
    </row>
    <row r="1030" spans="1:6" ht="78.5">
      <c r="A1030" s="61">
        <v>263</v>
      </c>
      <c r="B1030" s="61">
        <v>1029</v>
      </c>
      <c r="C1030" s="62" t="s">
        <v>1257</v>
      </c>
      <c r="D1030" s="62" t="s">
        <v>76</v>
      </c>
      <c r="E1030" s="62" t="s">
        <v>96</v>
      </c>
      <c r="F1030" s="58" t="s">
        <v>1260</v>
      </c>
    </row>
    <row r="1031" spans="1:6" ht="52.5">
      <c r="A1031" s="61">
        <v>262</v>
      </c>
      <c r="B1031" s="61">
        <v>1030</v>
      </c>
      <c r="C1031" s="62" t="s">
        <v>1257</v>
      </c>
      <c r="D1031" s="62" t="s">
        <v>76</v>
      </c>
      <c r="E1031" s="62" t="s">
        <v>96</v>
      </c>
      <c r="F1031" s="58" t="s">
        <v>1261</v>
      </c>
    </row>
    <row r="1032" spans="1:6" ht="39.5">
      <c r="A1032" s="61">
        <v>261</v>
      </c>
      <c r="B1032" s="61">
        <v>1031</v>
      </c>
      <c r="C1032" s="62" t="s">
        <v>1257</v>
      </c>
      <c r="D1032" s="62" t="s">
        <v>71</v>
      </c>
      <c r="E1032" s="62" t="s">
        <v>96</v>
      </c>
      <c r="F1032" s="58" t="s">
        <v>1262</v>
      </c>
    </row>
    <row r="1033" spans="1:6" ht="39.5">
      <c r="A1033" s="61">
        <v>260</v>
      </c>
      <c r="B1033" s="61">
        <v>1032</v>
      </c>
      <c r="C1033" s="62" t="s">
        <v>1263</v>
      </c>
      <c r="D1033" s="62" t="s">
        <v>76</v>
      </c>
      <c r="E1033" s="62" t="s">
        <v>96</v>
      </c>
      <c r="F1033" s="58" t="s">
        <v>1264</v>
      </c>
    </row>
    <row r="1034" spans="1:6" ht="39.5">
      <c r="A1034" s="61">
        <v>259</v>
      </c>
      <c r="B1034" s="61">
        <v>1033</v>
      </c>
      <c r="C1034" s="62" t="s">
        <v>1263</v>
      </c>
      <c r="D1034" s="62" t="s">
        <v>76</v>
      </c>
      <c r="E1034" s="62" t="s">
        <v>96</v>
      </c>
      <c r="F1034" s="58" t="s">
        <v>1265</v>
      </c>
    </row>
    <row r="1035" spans="1:6" ht="52.5">
      <c r="A1035" s="61">
        <v>258</v>
      </c>
      <c r="B1035" s="61">
        <v>1034</v>
      </c>
      <c r="C1035" s="62" t="s">
        <v>1263</v>
      </c>
      <c r="D1035" s="62" t="s">
        <v>71</v>
      </c>
      <c r="E1035" s="62" t="s">
        <v>72</v>
      </c>
      <c r="F1035" s="58" t="s">
        <v>1266</v>
      </c>
    </row>
    <row r="1036" spans="1:6" ht="26.5">
      <c r="A1036" s="61">
        <v>257</v>
      </c>
      <c r="B1036" s="61">
        <v>1035</v>
      </c>
      <c r="C1036" s="62" t="s">
        <v>1263</v>
      </c>
      <c r="D1036" s="62" t="s">
        <v>76</v>
      </c>
      <c r="E1036" s="62" t="s">
        <v>96</v>
      </c>
      <c r="F1036" s="58" t="s">
        <v>1267</v>
      </c>
    </row>
    <row r="1037" spans="1:6" ht="39.5">
      <c r="A1037" s="61">
        <v>256</v>
      </c>
      <c r="B1037" s="61">
        <v>1036</v>
      </c>
      <c r="C1037" s="62" t="s">
        <v>1263</v>
      </c>
      <c r="D1037" s="62" t="s">
        <v>71</v>
      </c>
      <c r="E1037" s="62" t="s">
        <v>112</v>
      </c>
      <c r="F1037" s="58" t="s">
        <v>1268</v>
      </c>
    </row>
    <row r="1038" spans="1:6" ht="26.5">
      <c r="A1038" s="61">
        <v>255</v>
      </c>
      <c r="B1038" s="61">
        <v>1037</v>
      </c>
      <c r="C1038" s="62" t="s">
        <v>1263</v>
      </c>
      <c r="D1038" s="62" t="s">
        <v>71</v>
      </c>
      <c r="E1038" s="62" t="s">
        <v>88</v>
      </c>
      <c r="F1038" s="58" t="s">
        <v>1269</v>
      </c>
    </row>
    <row r="1039" spans="1:6" ht="26.5">
      <c r="A1039" s="61">
        <v>254</v>
      </c>
      <c r="B1039" s="61">
        <v>1038</v>
      </c>
      <c r="C1039" s="62" t="s">
        <v>1270</v>
      </c>
      <c r="D1039" s="62" t="s">
        <v>76</v>
      </c>
      <c r="E1039" s="62" t="s">
        <v>72</v>
      </c>
      <c r="F1039" s="58" t="s">
        <v>1271</v>
      </c>
    </row>
    <row r="1040" spans="1:6" ht="39.5">
      <c r="A1040" s="61">
        <v>253</v>
      </c>
      <c r="B1040" s="61">
        <v>1039</v>
      </c>
      <c r="C1040" s="62" t="s">
        <v>1270</v>
      </c>
      <c r="D1040" s="62" t="s">
        <v>76</v>
      </c>
      <c r="E1040" s="62" t="s">
        <v>96</v>
      </c>
      <c r="F1040" s="58" t="s">
        <v>1272</v>
      </c>
    </row>
    <row r="1041" spans="1:6" ht="39.5">
      <c r="A1041" s="61">
        <v>252</v>
      </c>
      <c r="B1041" s="61">
        <v>1040</v>
      </c>
      <c r="C1041" s="62" t="s">
        <v>1270</v>
      </c>
      <c r="D1041" s="62" t="s">
        <v>76</v>
      </c>
      <c r="E1041" s="62" t="s">
        <v>112</v>
      </c>
      <c r="F1041" s="58" t="s">
        <v>1273</v>
      </c>
    </row>
    <row r="1042" spans="1:6" ht="39.5">
      <c r="A1042" s="61">
        <v>251</v>
      </c>
      <c r="B1042" s="61">
        <v>1041</v>
      </c>
      <c r="C1042" s="62" t="s">
        <v>1274</v>
      </c>
      <c r="D1042" s="62" t="s">
        <v>71</v>
      </c>
      <c r="E1042" s="62" t="s">
        <v>96</v>
      </c>
      <c r="F1042" s="58" t="s">
        <v>1275</v>
      </c>
    </row>
    <row r="1043" spans="1:6" ht="39.5">
      <c r="A1043" s="61">
        <v>250</v>
      </c>
      <c r="B1043" s="61">
        <v>1042</v>
      </c>
      <c r="C1043" s="62" t="s">
        <v>1274</v>
      </c>
      <c r="D1043" s="62" t="s">
        <v>71</v>
      </c>
      <c r="E1043" s="62" t="s">
        <v>96</v>
      </c>
      <c r="F1043" s="58" t="s">
        <v>1276</v>
      </c>
    </row>
    <row r="1044" spans="1:6" ht="26.5">
      <c r="A1044" s="61">
        <v>249</v>
      </c>
      <c r="B1044" s="61">
        <v>1043</v>
      </c>
      <c r="C1044" s="62" t="s">
        <v>1274</v>
      </c>
      <c r="D1044" s="62" t="s">
        <v>76</v>
      </c>
      <c r="E1044" s="62" t="s">
        <v>96</v>
      </c>
      <c r="F1044" s="58" t="s">
        <v>1277</v>
      </c>
    </row>
    <row r="1045" spans="1:6" ht="26.5">
      <c r="A1045" s="61">
        <v>248</v>
      </c>
      <c r="B1045" s="61">
        <v>1044</v>
      </c>
      <c r="C1045" s="62" t="s">
        <v>1274</v>
      </c>
      <c r="D1045" s="62" t="s">
        <v>76</v>
      </c>
      <c r="E1045" s="62" t="s">
        <v>96</v>
      </c>
      <c r="F1045" s="58" t="s">
        <v>1278</v>
      </c>
    </row>
    <row r="1046" spans="1:6" ht="26.5">
      <c r="A1046" s="61">
        <v>247</v>
      </c>
      <c r="B1046" s="61">
        <v>1045</v>
      </c>
      <c r="C1046" s="62" t="s">
        <v>1274</v>
      </c>
      <c r="D1046" s="62" t="s">
        <v>76</v>
      </c>
      <c r="E1046" s="62" t="s">
        <v>96</v>
      </c>
      <c r="F1046" s="58" t="s">
        <v>1279</v>
      </c>
    </row>
    <row r="1047" spans="1:6" ht="26.5">
      <c r="A1047" s="61">
        <v>246</v>
      </c>
      <c r="B1047" s="61">
        <v>1046</v>
      </c>
      <c r="C1047" s="62" t="s">
        <v>1274</v>
      </c>
      <c r="D1047" s="62" t="s">
        <v>71</v>
      </c>
      <c r="E1047" s="62" t="s">
        <v>96</v>
      </c>
      <c r="F1047" s="58" t="s">
        <v>1280</v>
      </c>
    </row>
    <row r="1048" spans="1:6" ht="39.5">
      <c r="A1048" s="61">
        <v>245</v>
      </c>
      <c r="B1048" s="61">
        <v>1047</v>
      </c>
      <c r="C1048" s="62" t="s">
        <v>1281</v>
      </c>
      <c r="D1048" s="62" t="s">
        <v>76</v>
      </c>
      <c r="E1048" s="62" t="s">
        <v>96</v>
      </c>
      <c r="F1048" s="58" t="s">
        <v>1282</v>
      </c>
    </row>
    <row r="1049" spans="1:6" ht="52.5">
      <c r="A1049" s="61">
        <v>244</v>
      </c>
      <c r="B1049" s="61">
        <v>1048</v>
      </c>
      <c r="C1049" s="62" t="s">
        <v>1281</v>
      </c>
      <c r="D1049" s="62" t="s">
        <v>76</v>
      </c>
      <c r="E1049" s="62" t="s">
        <v>106</v>
      </c>
      <c r="F1049" s="58" t="s">
        <v>1283</v>
      </c>
    </row>
    <row r="1050" spans="1:6" ht="39.5">
      <c r="A1050" s="61">
        <v>243</v>
      </c>
      <c r="B1050" s="61">
        <v>1049</v>
      </c>
      <c r="C1050" s="62" t="s">
        <v>1284</v>
      </c>
      <c r="D1050" s="62" t="s">
        <v>71</v>
      </c>
      <c r="E1050" s="62" t="s">
        <v>96</v>
      </c>
      <c r="F1050" s="58" t="s">
        <v>1285</v>
      </c>
    </row>
    <row r="1051" spans="1:6" ht="52.5">
      <c r="A1051" s="61">
        <v>242</v>
      </c>
      <c r="B1051" s="61">
        <v>1050</v>
      </c>
      <c r="C1051" s="62" t="s">
        <v>1286</v>
      </c>
      <c r="D1051" s="62" t="s">
        <v>76</v>
      </c>
      <c r="E1051" s="62" t="s">
        <v>125</v>
      </c>
      <c r="F1051" s="58" t="s">
        <v>1287</v>
      </c>
    </row>
    <row r="1052" spans="1:6" ht="52.5">
      <c r="A1052" s="61">
        <v>241</v>
      </c>
      <c r="B1052" s="61">
        <v>1051</v>
      </c>
      <c r="C1052" s="62" t="s">
        <v>1286</v>
      </c>
      <c r="D1052" s="62" t="s">
        <v>76</v>
      </c>
      <c r="E1052" s="62" t="s">
        <v>96</v>
      </c>
      <c r="F1052" s="58" t="s">
        <v>1287</v>
      </c>
    </row>
    <row r="1053" spans="1:6" ht="91.5">
      <c r="A1053" s="61">
        <v>240</v>
      </c>
      <c r="B1053" s="61">
        <v>1052</v>
      </c>
      <c r="C1053" s="62" t="s">
        <v>1288</v>
      </c>
      <c r="D1053" s="62" t="s">
        <v>71</v>
      </c>
      <c r="E1053" s="62" t="s">
        <v>72</v>
      </c>
      <c r="F1053" s="58" t="s">
        <v>1289</v>
      </c>
    </row>
    <row r="1054" spans="1:6" ht="65.5">
      <c r="A1054" s="61">
        <v>239</v>
      </c>
      <c r="B1054" s="61">
        <v>1053</v>
      </c>
      <c r="C1054" s="62" t="s">
        <v>1288</v>
      </c>
      <c r="D1054" s="62" t="s">
        <v>71</v>
      </c>
      <c r="E1054" s="62" t="s">
        <v>96</v>
      </c>
      <c r="F1054" s="58" t="s">
        <v>1290</v>
      </c>
    </row>
    <row r="1055" spans="1:6" ht="65.5">
      <c r="A1055" s="61">
        <v>238</v>
      </c>
      <c r="B1055" s="61">
        <v>1054</v>
      </c>
      <c r="C1055" s="62" t="s">
        <v>1288</v>
      </c>
      <c r="D1055" s="62" t="s">
        <v>76</v>
      </c>
      <c r="E1055" s="62" t="s">
        <v>96</v>
      </c>
      <c r="F1055" s="58" t="s">
        <v>1291</v>
      </c>
    </row>
    <row r="1056" spans="1:6" ht="65.5">
      <c r="A1056" s="61">
        <v>237</v>
      </c>
      <c r="B1056" s="61">
        <v>1055</v>
      </c>
      <c r="C1056" s="62" t="s">
        <v>1288</v>
      </c>
      <c r="D1056" s="62" t="s">
        <v>76</v>
      </c>
      <c r="E1056" s="62" t="s">
        <v>112</v>
      </c>
      <c r="F1056" s="58" t="s">
        <v>1292</v>
      </c>
    </row>
    <row r="1057" spans="1:6" ht="39.5">
      <c r="A1057" s="61">
        <v>236</v>
      </c>
      <c r="B1057" s="61">
        <v>1056</v>
      </c>
      <c r="C1057" s="62" t="s">
        <v>1293</v>
      </c>
      <c r="D1057" s="62" t="s">
        <v>76</v>
      </c>
      <c r="E1057" s="62" t="s">
        <v>96</v>
      </c>
      <c r="F1057" s="58" t="s">
        <v>1294</v>
      </c>
    </row>
    <row r="1058" spans="1:6" ht="52.5">
      <c r="A1058" s="61">
        <v>235</v>
      </c>
      <c r="B1058" s="61">
        <v>1057</v>
      </c>
      <c r="C1058" s="62" t="s">
        <v>1293</v>
      </c>
      <c r="D1058" s="62" t="s">
        <v>71</v>
      </c>
      <c r="E1058" s="62" t="s">
        <v>96</v>
      </c>
      <c r="F1058" s="58" t="s">
        <v>1295</v>
      </c>
    </row>
    <row r="1059" spans="1:6" ht="52.5">
      <c r="A1059" s="61">
        <v>234</v>
      </c>
      <c r="B1059" s="61">
        <v>1058</v>
      </c>
      <c r="C1059" s="62" t="s">
        <v>1296</v>
      </c>
      <c r="D1059" s="62" t="s">
        <v>71</v>
      </c>
      <c r="E1059" s="62" t="s">
        <v>96</v>
      </c>
      <c r="F1059" s="58" t="s">
        <v>1297</v>
      </c>
    </row>
    <row r="1060" spans="1:6" ht="52.5">
      <c r="A1060" s="61">
        <v>233</v>
      </c>
      <c r="B1060" s="61">
        <v>1059</v>
      </c>
      <c r="C1060" s="62" t="s">
        <v>1298</v>
      </c>
      <c r="D1060" s="62" t="s">
        <v>71</v>
      </c>
      <c r="E1060" s="62" t="s">
        <v>96</v>
      </c>
      <c r="F1060" s="58" t="s">
        <v>1299</v>
      </c>
    </row>
    <row r="1061" spans="1:6" ht="39.5">
      <c r="A1061" s="61">
        <v>232</v>
      </c>
      <c r="B1061" s="61">
        <v>1060</v>
      </c>
      <c r="C1061" s="62" t="s">
        <v>1300</v>
      </c>
      <c r="D1061" s="62" t="s">
        <v>76</v>
      </c>
      <c r="E1061" s="62" t="s">
        <v>88</v>
      </c>
      <c r="F1061" s="58" t="s">
        <v>1301</v>
      </c>
    </row>
    <row r="1062" spans="1:6" ht="52.5">
      <c r="A1062" s="61">
        <v>231</v>
      </c>
      <c r="B1062" s="61">
        <v>1061</v>
      </c>
      <c r="C1062" s="62" t="s">
        <v>1300</v>
      </c>
      <c r="D1062" s="62" t="s">
        <v>76</v>
      </c>
      <c r="E1062" s="62" t="s">
        <v>72</v>
      </c>
      <c r="F1062" s="58" t="s">
        <v>1302</v>
      </c>
    </row>
    <row r="1063" spans="1:6" ht="65.5">
      <c r="A1063" s="61">
        <v>230</v>
      </c>
      <c r="B1063" s="61">
        <v>1062</v>
      </c>
      <c r="C1063" s="62" t="s">
        <v>1300</v>
      </c>
      <c r="D1063" s="62" t="s">
        <v>76</v>
      </c>
      <c r="E1063" s="62" t="s">
        <v>112</v>
      </c>
      <c r="F1063" s="58" t="s">
        <v>1303</v>
      </c>
    </row>
    <row r="1064" spans="1:6" ht="39.5">
      <c r="A1064" s="61">
        <v>229</v>
      </c>
      <c r="B1064" s="61">
        <v>1063</v>
      </c>
      <c r="C1064" s="62" t="s">
        <v>1300</v>
      </c>
      <c r="D1064" s="62" t="s">
        <v>76</v>
      </c>
      <c r="E1064" s="62" t="s">
        <v>96</v>
      </c>
      <c r="F1064" s="58" t="s">
        <v>1304</v>
      </c>
    </row>
    <row r="1065" spans="1:6" ht="39.5">
      <c r="A1065" s="61">
        <v>228</v>
      </c>
      <c r="B1065" s="61">
        <v>1064</v>
      </c>
      <c r="C1065" s="62" t="s">
        <v>1305</v>
      </c>
      <c r="D1065" s="62" t="s">
        <v>71</v>
      </c>
      <c r="E1065" s="62" t="s">
        <v>96</v>
      </c>
      <c r="F1065" s="58" t="s">
        <v>1306</v>
      </c>
    </row>
    <row r="1066" spans="1:6" ht="52.5">
      <c r="A1066" s="61">
        <v>227</v>
      </c>
      <c r="B1066" s="61">
        <v>1065</v>
      </c>
      <c r="C1066" s="62" t="s">
        <v>1305</v>
      </c>
      <c r="D1066" s="62" t="s">
        <v>76</v>
      </c>
      <c r="E1066" s="62" t="s">
        <v>112</v>
      </c>
      <c r="F1066" s="58" t="s">
        <v>1307</v>
      </c>
    </row>
    <row r="1067" spans="1:6" ht="65.5">
      <c r="A1067" s="61">
        <v>226</v>
      </c>
      <c r="B1067" s="61">
        <v>1066</v>
      </c>
      <c r="C1067" s="62" t="s">
        <v>1305</v>
      </c>
      <c r="D1067" s="62" t="s">
        <v>76</v>
      </c>
      <c r="E1067" s="62" t="s">
        <v>88</v>
      </c>
      <c r="F1067" s="58" t="s">
        <v>1308</v>
      </c>
    </row>
    <row r="1068" spans="1:6" ht="39.5">
      <c r="A1068" s="61">
        <v>225</v>
      </c>
      <c r="B1068" s="61">
        <v>1067</v>
      </c>
      <c r="C1068" s="62" t="s">
        <v>1305</v>
      </c>
      <c r="D1068" s="62" t="s">
        <v>76</v>
      </c>
      <c r="E1068" s="62" t="s">
        <v>88</v>
      </c>
      <c r="F1068" s="58" t="s">
        <v>1309</v>
      </c>
    </row>
    <row r="1069" spans="1:6" ht="39.5">
      <c r="A1069" s="61">
        <v>224</v>
      </c>
      <c r="B1069" s="61">
        <v>1068</v>
      </c>
      <c r="C1069" s="62" t="s">
        <v>1305</v>
      </c>
      <c r="D1069" s="62" t="s">
        <v>76</v>
      </c>
      <c r="E1069" s="62" t="s">
        <v>83</v>
      </c>
      <c r="F1069" s="58" t="s">
        <v>1310</v>
      </c>
    </row>
    <row r="1070" spans="1:6" ht="52.5">
      <c r="A1070" s="61">
        <v>223</v>
      </c>
      <c r="B1070" s="61">
        <v>1069</v>
      </c>
      <c r="C1070" s="62" t="s">
        <v>1311</v>
      </c>
      <c r="D1070" s="62" t="s">
        <v>71</v>
      </c>
      <c r="E1070" s="62" t="s">
        <v>283</v>
      </c>
      <c r="F1070" s="58" t="s">
        <v>1312</v>
      </c>
    </row>
    <row r="1071" spans="1:6" ht="52.5">
      <c r="A1071" s="61">
        <v>222</v>
      </c>
      <c r="B1071" s="61">
        <v>1070</v>
      </c>
      <c r="C1071" s="62" t="s">
        <v>1313</v>
      </c>
      <c r="D1071" s="62" t="s">
        <v>76</v>
      </c>
      <c r="E1071" s="62" t="s">
        <v>112</v>
      </c>
      <c r="F1071" s="58" t="s">
        <v>1314</v>
      </c>
    </row>
    <row r="1072" spans="1:6" ht="52.5">
      <c r="A1072" s="61">
        <v>221</v>
      </c>
      <c r="B1072" s="61">
        <v>1071</v>
      </c>
      <c r="C1072" s="62" t="s">
        <v>1313</v>
      </c>
      <c r="D1072" s="62" t="s">
        <v>76</v>
      </c>
      <c r="E1072" s="62" t="s">
        <v>112</v>
      </c>
      <c r="F1072" s="58" t="s">
        <v>1315</v>
      </c>
    </row>
    <row r="1073" spans="1:6" ht="39.5">
      <c r="A1073" s="61">
        <v>220</v>
      </c>
      <c r="B1073" s="61">
        <v>1072</v>
      </c>
      <c r="C1073" s="62" t="s">
        <v>1316</v>
      </c>
      <c r="D1073" s="62" t="s">
        <v>76</v>
      </c>
      <c r="E1073" s="62" t="s">
        <v>112</v>
      </c>
      <c r="F1073" s="58" t="s">
        <v>1317</v>
      </c>
    </row>
    <row r="1074" spans="1:6" ht="39.5">
      <c r="A1074" s="61">
        <v>219</v>
      </c>
      <c r="B1074" s="61">
        <v>1073</v>
      </c>
      <c r="C1074" s="62" t="s">
        <v>1316</v>
      </c>
      <c r="D1074" s="62" t="s">
        <v>76</v>
      </c>
      <c r="E1074" s="62" t="s">
        <v>96</v>
      </c>
      <c r="F1074" s="58" t="s">
        <v>1318</v>
      </c>
    </row>
    <row r="1075" spans="1:6" ht="26.5">
      <c r="A1075" s="61">
        <v>218</v>
      </c>
      <c r="B1075" s="61">
        <v>1074</v>
      </c>
      <c r="C1075" s="62" t="s">
        <v>1319</v>
      </c>
      <c r="D1075" s="62" t="s">
        <v>76</v>
      </c>
      <c r="E1075" s="62" t="s">
        <v>88</v>
      </c>
      <c r="F1075" s="58" t="s">
        <v>1320</v>
      </c>
    </row>
    <row r="1076" spans="1:6" ht="26.5">
      <c r="A1076" s="61">
        <v>217</v>
      </c>
      <c r="B1076" s="61">
        <v>1075</v>
      </c>
      <c r="C1076" s="62" t="s">
        <v>1321</v>
      </c>
      <c r="D1076" s="62" t="s">
        <v>71</v>
      </c>
      <c r="E1076" s="62" t="s">
        <v>112</v>
      </c>
      <c r="F1076" s="58" t="s">
        <v>1322</v>
      </c>
    </row>
    <row r="1077" spans="1:6" ht="26.5">
      <c r="A1077" s="61">
        <v>216</v>
      </c>
      <c r="B1077" s="61">
        <v>1076</v>
      </c>
      <c r="C1077" s="62" t="s">
        <v>1321</v>
      </c>
      <c r="D1077" s="62" t="s">
        <v>71</v>
      </c>
      <c r="E1077" s="62" t="s">
        <v>112</v>
      </c>
      <c r="F1077" s="58" t="s">
        <v>1323</v>
      </c>
    </row>
    <row r="1078" spans="1:6" ht="39.5">
      <c r="A1078" s="61">
        <v>215</v>
      </c>
      <c r="B1078" s="61">
        <v>1077</v>
      </c>
      <c r="C1078" s="62" t="s">
        <v>1321</v>
      </c>
      <c r="D1078" s="62" t="s">
        <v>76</v>
      </c>
      <c r="E1078" s="62" t="s">
        <v>96</v>
      </c>
      <c r="F1078" s="58" t="s">
        <v>1324</v>
      </c>
    </row>
    <row r="1079" spans="1:6" ht="26.5">
      <c r="A1079" s="61">
        <v>214</v>
      </c>
      <c r="B1079" s="61">
        <v>1078</v>
      </c>
      <c r="C1079" s="62" t="s">
        <v>1325</v>
      </c>
      <c r="D1079" s="62" t="s">
        <v>76</v>
      </c>
      <c r="E1079" s="62" t="s">
        <v>72</v>
      </c>
      <c r="F1079" s="58" t="s">
        <v>1326</v>
      </c>
    </row>
    <row r="1080" spans="1:6" ht="26.5">
      <c r="A1080" s="61">
        <v>213</v>
      </c>
      <c r="B1080" s="61">
        <v>1079</v>
      </c>
      <c r="C1080" s="62" t="s">
        <v>1325</v>
      </c>
      <c r="D1080" s="62" t="s">
        <v>76</v>
      </c>
      <c r="E1080" s="62" t="s">
        <v>106</v>
      </c>
      <c r="F1080" s="58" t="s">
        <v>1327</v>
      </c>
    </row>
    <row r="1081" spans="1:6" ht="65.5">
      <c r="A1081" s="61">
        <v>212</v>
      </c>
      <c r="B1081" s="61">
        <v>1080</v>
      </c>
      <c r="C1081" s="62" t="s">
        <v>1328</v>
      </c>
      <c r="D1081" s="62" t="s">
        <v>76</v>
      </c>
      <c r="E1081" s="62" t="s">
        <v>88</v>
      </c>
      <c r="F1081" s="58" t="s">
        <v>1329</v>
      </c>
    </row>
    <row r="1082" spans="1:6" ht="52.5">
      <c r="A1082" s="61">
        <v>211</v>
      </c>
      <c r="B1082" s="61">
        <v>1081</v>
      </c>
      <c r="C1082" s="62" t="s">
        <v>1328</v>
      </c>
      <c r="D1082" s="62" t="s">
        <v>76</v>
      </c>
      <c r="E1082" s="62" t="s">
        <v>88</v>
      </c>
      <c r="F1082" s="58" t="s">
        <v>1330</v>
      </c>
    </row>
    <row r="1083" spans="1:6" ht="39.5">
      <c r="A1083" s="61">
        <v>210</v>
      </c>
      <c r="B1083" s="61">
        <v>1082</v>
      </c>
      <c r="C1083" s="62" t="s">
        <v>1328</v>
      </c>
      <c r="D1083" s="62" t="s">
        <v>71</v>
      </c>
      <c r="E1083" s="62" t="s">
        <v>96</v>
      </c>
      <c r="F1083" s="58" t="s">
        <v>1331</v>
      </c>
    </row>
    <row r="1084" spans="1:6" ht="65.5">
      <c r="A1084" s="61">
        <v>209</v>
      </c>
      <c r="B1084" s="61">
        <v>1083</v>
      </c>
      <c r="C1084" s="62" t="s">
        <v>1328</v>
      </c>
      <c r="D1084" s="62" t="s">
        <v>71</v>
      </c>
      <c r="E1084" s="62" t="s">
        <v>96</v>
      </c>
      <c r="F1084" s="58" t="s">
        <v>1332</v>
      </c>
    </row>
    <row r="1085" spans="1:6" ht="26.5">
      <c r="A1085" s="61">
        <v>208</v>
      </c>
      <c r="B1085" s="61">
        <v>1084</v>
      </c>
      <c r="C1085" s="62" t="s">
        <v>1333</v>
      </c>
      <c r="D1085" s="62" t="s">
        <v>71</v>
      </c>
      <c r="E1085" s="62" t="s">
        <v>112</v>
      </c>
      <c r="F1085" s="58" t="s">
        <v>1334</v>
      </c>
    </row>
    <row r="1086" spans="1:6" ht="26.5">
      <c r="A1086" s="61">
        <v>207</v>
      </c>
      <c r="B1086" s="61">
        <v>1085</v>
      </c>
      <c r="C1086" s="62" t="s">
        <v>1333</v>
      </c>
      <c r="D1086" s="62" t="s">
        <v>71</v>
      </c>
      <c r="E1086" s="62" t="s">
        <v>96</v>
      </c>
      <c r="F1086" s="58" t="s">
        <v>1335</v>
      </c>
    </row>
    <row r="1087" spans="1:6" ht="26.5">
      <c r="A1087" s="61">
        <v>206</v>
      </c>
      <c r="B1087" s="61">
        <v>1086</v>
      </c>
      <c r="C1087" s="62" t="s">
        <v>1333</v>
      </c>
      <c r="D1087" s="62" t="s">
        <v>71</v>
      </c>
      <c r="E1087" s="62" t="s">
        <v>112</v>
      </c>
      <c r="F1087" s="58" t="s">
        <v>1335</v>
      </c>
    </row>
    <row r="1088" spans="1:6" ht="39.5">
      <c r="A1088" s="61">
        <v>205</v>
      </c>
      <c r="B1088" s="61">
        <v>1087</v>
      </c>
      <c r="C1088" s="62" t="s">
        <v>1333</v>
      </c>
      <c r="D1088" s="62" t="s">
        <v>76</v>
      </c>
      <c r="E1088" s="62" t="s">
        <v>112</v>
      </c>
      <c r="F1088" s="58" t="s">
        <v>1336</v>
      </c>
    </row>
    <row r="1089" spans="1:6" ht="52.5">
      <c r="A1089" s="61">
        <v>204</v>
      </c>
      <c r="B1089" s="61">
        <v>1088</v>
      </c>
      <c r="C1089" s="62" t="s">
        <v>1337</v>
      </c>
      <c r="D1089" s="62" t="s">
        <v>76</v>
      </c>
      <c r="E1089" s="62" t="s">
        <v>112</v>
      </c>
      <c r="F1089" s="58" t="s">
        <v>1338</v>
      </c>
    </row>
    <row r="1090" spans="1:6" ht="52.5">
      <c r="A1090" s="61">
        <v>203</v>
      </c>
      <c r="B1090" s="61">
        <v>1089</v>
      </c>
      <c r="C1090" s="62" t="s">
        <v>1337</v>
      </c>
      <c r="D1090" s="62" t="s">
        <v>76</v>
      </c>
      <c r="E1090" s="62" t="s">
        <v>88</v>
      </c>
      <c r="F1090" s="58" t="s">
        <v>1339</v>
      </c>
    </row>
    <row r="1091" spans="1:6" ht="39.5">
      <c r="A1091" s="61">
        <v>202</v>
      </c>
      <c r="B1091" s="61">
        <v>1090</v>
      </c>
      <c r="C1091" s="62" t="s">
        <v>1337</v>
      </c>
      <c r="D1091" s="62" t="s">
        <v>76</v>
      </c>
      <c r="E1091" s="62" t="s">
        <v>125</v>
      </c>
      <c r="F1091" s="58" t="s">
        <v>1340</v>
      </c>
    </row>
    <row r="1092" spans="1:6" ht="52.5">
      <c r="A1092" s="61">
        <v>201</v>
      </c>
      <c r="B1092" s="61">
        <v>1091</v>
      </c>
      <c r="C1092" s="62" t="s">
        <v>1337</v>
      </c>
      <c r="D1092" s="62" t="s">
        <v>76</v>
      </c>
      <c r="E1092" s="62" t="s">
        <v>72</v>
      </c>
      <c r="F1092" s="58" t="s">
        <v>1341</v>
      </c>
    </row>
    <row r="1093" spans="1:6" ht="65.5">
      <c r="A1093" s="61">
        <v>200</v>
      </c>
      <c r="B1093" s="61">
        <v>1092</v>
      </c>
      <c r="C1093" s="62" t="s">
        <v>1342</v>
      </c>
      <c r="D1093" s="62" t="s">
        <v>76</v>
      </c>
      <c r="E1093" s="62" t="s">
        <v>88</v>
      </c>
      <c r="F1093" s="58" t="s">
        <v>1343</v>
      </c>
    </row>
    <row r="1094" spans="1:6" ht="65.5">
      <c r="A1094" s="61">
        <v>199</v>
      </c>
      <c r="B1094" s="61">
        <v>1093</v>
      </c>
      <c r="C1094" s="62" t="s">
        <v>1342</v>
      </c>
      <c r="D1094" s="62" t="s">
        <v>76</v>
      </c>
      <c r="E1094" s="62" t="s">
        <v>96</v>
      </c>
      <c r="F1094" s="58" t="s">
        <v>1344</v>
      </c>
    </row>
    <row r="1095" spans="1:6" ht="91.5">
      <c r="A1095" s="61">
        <v>198</v>
      </c>
      <c r="B1095" s="61">
        <v>1094</v>
      </c>
      <c r="C1095" s="62" t="s">
        <v>1342</v>
      </c>
      <c r="D1095" s="62" t="s">
        <v>76</v>
      </c>
      <c r="E1095" s="62" t="s">
        <v>83</v>
      </c>
      <c r="F1095" s="58" t="s">
        <v>1345</v>
      </c>
    </row>
    <row r="1096" spans="1:6" ht="39.5">
      <c r="A1096" s="61">
        <v>197</v>
      </c>
      <c r="B1096" s="61">
        <v>1095</v>
      </c>
      <c r="C1096" s="62" t="s">
        <v>1342</v>
      </c>
      <c r="D1096" s="62" t="s">
        <v>76</v>
      </c>
      <c r="E1096" s="62" t="s">
        <v>96</v>
      </c>
      <c r="F1096" s="58" t="s">
        <v>1346</v>
      </c>
    </row>
    <row r="1097" spans="1:6" ht="52.5">
      <c r="A1097" s="61">
        <v>196</v>
      </c>
      <c r="B1097" s="61">
        <v>1096</v>
      </c>
      <c r="C1097" s="62" t="s">
        <v>1342</v>
      </c>
      <c r="D1097" s="62" t="s">
        <v>76</v>
      </c>
      <c r="E1097" s="62" t="s">
        <v>96</v>
      </c>
      <c r="F1097" s="58" t="s">
        <v>1347</v>
      </c>
    </row>
    <row r="1098" spans="1:6" ht="39.5">
      <c r="A1098" s="61">
        <v>195</v>
      </c>
      <c r="B1098" s="61">
        <v>1097</v>
      </c>
      <c r="C1098" s="62" t="s">
        <v>1342</v>
      </c>
      <c r="D1098" s="62" t="s">
        <v>76</v>
      </c>
      <c r="E1098" s="62" t="s">
        <v>112</v>
      </c>
      <c r="F1098" s="58" t="s">
        <v>1348</v>
      </c>
    </row>
    <row r="1099" spans="1:6" ht="52.5">
      <c r="A1099" s="61">
        <v>194</v>
      </c>
      <c r="B1099" s="61">
        <v>1098</v>
      </c>
      <c r="C1099" s="62" t="s">
        <v>1342</v>
      </c>
      <c r="D1099" s="62" t="s">
        <v>71</v>
      </c>
      <c r="E1099" s="62" t="s">
        <v>96</v>
      </c>
      <c r="F1099" s="58" t="s">
        <v>1349</v>
      </c>
    </row>
    <row r="1100" spans="1:6" ht="39.5">
      <c r="A1100" s="61">
        <v>193</v>
      </c>
      <c r="B1100" s="61">
        <v>1099</v>
      </c>
      <c r="C1100" s="62" t="s">
        <v>1350</v>
      </c>
      <c r="D1100" s="62" t="s">
        <v>76</v>
      </c>
      <c r="E1100" s="62" t="s">
        <v>88</v>
      </c>
      <c r="F1100" s="58" t="s">
        <v>1351</v>
      </c>
    </row>
    <row r="1101" spans="1:6" ht="52.5">
      <c r="A1101" s="61">
        <v>192</v>
      </c>
      <c r="B1101" s="61">
        <v>1100</v>
      </c>
      <c r="C1101" s="62" t="s">
        <v>1350</v>
      </c>
      <c r="D1101" s="62" t="s">
        <v>76</v>
      </c>
      <c r="E1101" s="62" t="s">
        <v>72</v>
      </c>
      <c r="F1101" s="58" t="s">
        <v>1352</v>
      </c>
    </row>
    <row r="1102" spans="1:6" ht="39.5">
      <c r="A1102" s="61">
        <v>191</v>
      </c>
      <c r="B1102" s="61">
        <v>1101</v>
      </c>
      <c r="C1102" s="62" t="s">
        <v>1350</v>
      </c>
      <c r="D1102" s="62" t="s">
        <v>76</v>
      </c>
      <c r="E1102" s="62" t="s">
        <v>112</v>
      </c>
      <c r="F1102" s="58" t="s">
        <v>1353</v>
      </c>
    </row>
    <row r="1103" spans="1:6" ht="52.5">
      <c r="A1103" s="61">
        <v>190</v>
      </c>
      <c r="B1103" s="61">
        <v>1102</v>
      </c>
      <c r="C1103" s="62" t="s">
        <v>1354</v>
      </c>
      <c r="D1103" s="62" t="s">
        <v>76</v>
      </c>
      <c r="E1103" s="62" t="s">
        <v>112</v>
      </c>
      <c r="F1103" s="58" t="s">
        <v>1355</v>
      </c>
    </row>
    <row r="1104" spans="1:6" ht="39.5">
      <c r="A1104" s="61">
        <v>189</v>
      </c>
      <c r="B1104" s="61">
        <v>1103</v>
      </c>
      <c r="C1104" s="62" t="s">
        <v>1354</v>
      </c>
      <c r="D1104" s="62" t="s">
        <v>76</v>
      </c>
      <c r="E1104" s="62" t="s">
        <v>88</v>
      </c>
      <c r="F1104" s="58" t="s">
        <v>1356</v>
      </c>
    </row>
    <row r="1105" spans="1:6" ht="39.5">
      <c r="A1105" s="61">
        <v>188</v>
      </c>
      <c r="B1105" s="61">
        <v>1104</v>
      </c>
      <c r="C1105" s="62" t="s">
        <v>1354</v>
      </c>
      <c r="D1105" s="62" t="s">
        <v>76</v>
      </c>
      <c r="E1105" s="62" t="s">
        <v>88</v>
      </c>
      <c r="F1105" s="58" t="s">
        <v>1357</v>
      </c>
    </row>
    <row r="1106" spans="1:6" ht="39.5">
      <c r="A1106" s="61">
        <v>187</v>
      </c>
      <c r="B1106" s="61">
        <v>1105</v>
      </c>
      <c r="C1106" s="62" t="s">
        <v>1354</v>
      </c>
      <c r="D1106" s="62" t="s">
        <v>76</v>
      </c>
      <c r="E1106" s="62" t="s">
        <v>88</v>
      </c>
      <c r="F1106" s="58" t="s">
        <v>1358</v>
      </c>
    </row>
    <row r="1107" spans="1:6" ht="52.5">
      <c r="A1107" s="61">
        <v>186</v>
      </c>
      <c r="B1107" s="61">
        <v>1106</v>
      </c>
      <c r="C1107" s="62" t="s">
        <v>1359</v>
      </c>
      <c r="D1107" s="62" t="s">
        <v>71</v>
      </c>
      <c r="E1107" s="62" t="s">
        <v>83</v>
      </c>
      <c r="F1107" s="58" t="s">
        <v>1360</v>
      </c>
    </row>
    <row r="1108" spans="1:6" ht="39.5">
      <c r="A1108" s="61">
        <v>185</v>
      </c>
      <c r="B1108" s="61">
        <v>1107</v>
      </c>
      <c r="C1108" s="62" t="s">
        <v>1359</v>
      </c>
      <c r="D1108" s="62" t="s">
        <v>76</v>
      </c>
      <c r="E1108" s="62" t="s">
        <v>283</v>
      </c>
      <c r="F1108" s="58" t="s">
        <v>1361</v>
      </c>
    </row>
    <row r="1109" spans="1:6" ht="39.5">
      <c r="A1109" s="61">
        <v>184</v>
      </c>
      <c r="B1109" s="61">
        <v>1108</v>
      </c>
      <c r="C1109" s="62" t="s">
        <v>1359</v>
      </c>
      <c r="D1109" s="62" t="s">
        <v>71</v>
      </c>
      <c r="E1109" s="62" t="s">
        <v>96</v>
      </c>
      <c r="F1109" s="58" t="s">
        <v>1362</v>
      </c>
    </row>
    <row r="1110" spans="1:6" ht="26.5">
      <c r="A1110" s="61">
        <v>183</v>
      </c>
      <c r="B1110" s="61">
        <v>1109</v>
      </c>
      <c r="C1110" s="62" t="s">
        <v>1359</v>
      </c>
      <c r="D1110" s="62" t="s">
        <v>76</v>
      </c>
      <c r="E1110" s="62" t="s">
        <v>88</v>
      </c>
      <c r="F1110" s="58" t="s">
        <v>1363</v>
      </c>
    </row>
    <row r="1111" spans="1:6" ht="26.5">
      <c r="A1111" s="61">
        <v>182</v>
      </c>
      <c r="B1111" s="61">
        <v>1110</v>
      </c>
      <c r="C1111" s="62" t="s">
        <v>1359</v>
      </c>
      <c r="D1111" s="62" t="s">
        <v>76</v>
      </c>
      <c r="E1111" s="62" t="s">
        <v>96</v>
      </c>
      <c r="F1111" s="58" t="s">
        <v>1364</v>
      </c>
    </row>
    <row r="1112" spans="1:6" ht="52.5">
      <c r="A1112" s="61">
        <v>181</v>
      </c>
      <c r="B1112" s="61">
        <v>1111</v>
      </c>
      <c r="C1112" s="62" t="s">
        <v>1359</v>
      </c>
      <c r="D1112" s="62" t="s">
        <v>71</v>
      </c>
      <c r="E1112" s="62" t="s">
        <v>88</v>
      </c>
      <c r="F1112" s="58" t="s">
        <v>1365</v>
      </c>
    </row>
    <row r="1113" spans="1:6" ht="52.5">
      <c r="A1113" s="61">
        <v>180</v>
      </c>
      <c r="B1113" s="61">
        <v>1112</v>
      </c>
      <c r="C1113" s="62" t="s">
        <v>1366</v>
      </c>
      <c r="D1113" s="62" t="s">
        <v>76</v>
      </c>
      <c r="E1113" s="62" t="s">
        <v>83</v>
      </c>
      <c r="F1113" s="58" t="s">
        <v>1367</v>
      </c>
    </row>
    <row r="1114" spans="1:6" ht="52.5">
      <c r="A1114" s="61">
        <v>179</v>
      </c>
      <c r="B1114" s="61">
        <v>1113</v>
      </c>
      <c r="C1114" s="62" t="s">
        <v>1366</v>
      </c>
      <c r="D1114" s="62" t="s">
        <v>76</v>
      </c>
      <c r="E1114" s="62" t="s">
        <v>125</v>
      </c>
      <c r="F1114" s="58" t="s">
        <v>1368</v>
      </c>
    </row>
    <row r="1115" spans="1:6" ht="52.5">
      <c r="A1115" s="61">
        <v>178</v>
      </c>
      <c r="B1115" s="61">
        <v>1114</v>
      </c>
      <c r="C1115" s="62" t="s">
        <v>1366</v>
      </c>
      <c r="D1115" s="62" t="s">
        <v>71</v>
      </c>
      <c r="E1115" s="62" t="s">
        <v>88</v>
      </c>
      <c r="F1115" s="58" t="s">
        <v>1369</v>
      </c>
    </row>
    <row r="1116" spans="1:6" ht="39.5">
      <c r="A1116" s="61">
        <v>177</v>
      </c>
      <c r="B1116" s="61">
        <v>1115</v>
      </c>
      <c r="C1116" s="62" t="s">
        <v>1366</v>
      </c>
      <c r="D1116" s="62" t="s">
        <v>71</v>
      </c>
      <c r="E1116" s="62" t="s">
        <v>96</v>
      </c>
      <c r="F1116" s="58" t="s">
        <v>1370</v>
      </c>
    </row>
    <row r="1117" spans="1:6" ht="39.5">
      <c r="A1117" s="61">
        <v>176</v>
      </c>
      <c r="B1117" s="61">
        <v>1116</v>
      </c>
      <c r="C1117" s="62" t="s">
        <v>1366</v>
      </c>
      <c r="D1117" s="62" t="s">
        <v>76</v>
      </c>
      <c r="E1117" s="62" t="s">
        <v>96</v>
      </c>
      <c r="F1117" s="58" t="s">
        <v>1371</v>
      </c>
    </row>
    <row r="1118" spans="1:6" ht="52.5">
      <c r="A1118" s="61">
        <v>175</v>
      </c>
      <c r="B1118" s="61">
        <v>1117</v>
      </c>
      <c r="C1118" s="62" t="s">
        <v>1366</v>
      </c>
      <c r="D1118" s="62" t="s">
        <v>76</v>
      </c>
      <c r="E1118" s="62" t="s">
        <v>112</v>
      </c>
      <c r="F1118" s="58" t="s">
        <v>1372</v>
      </c>
    </row>
    <row r="1119" spans="1:6" ht="39.5">
      <c r="A1119" s="61">
        <v>174</v>
      </c>
      <c r="B1119" s="61">
        <v>1118</v>
      </c>
      <c r="C1119" s="62" t="s">
        <v>1373</v>
      </c>
      <c r="D1119" s="62" t="s">
        <v>71</v>
      </c>
      <c r="E1119" s="62" t="s">
        <v>96</v>
      </c>
      <c r="F1119" s="58" t="s">
        <v>1374</v>
      </c>
    </row>
    <row r="1120" spans="1:6" ht="26.5">
      <c r="A1120" s="61">
        <v>173</v>
      </c>
      <c r="B1120" s="61">
        <v>1119</v>
      </c>
      <c r="C1120" s="62" t="s">
        <v>1373</v>
      </c>
      <c r="D1120" s="62" t="s">
        <v>76</v>
      </c>
      <c r="E1120" s="62" t="s">
        <v>88</v>
      </c>
      <c r="F1120" s="58" t="s">
        <v>1375</v>
      </c>
    </row>
    <row r="1121" spans="1:6" ht="65.5">
      <c r="A1121" s="61">
        <v>172</v>
      </c>
      <c r="B1121" s="61">
        <v>1120</v>
      </c>
      <c r="C1121" s="62" t="s">
        <v>1373</v>
      </c>
      <c r="D1121" s="62" t="s">
        <v>76</v>
      </c>
      <c r="E1121" s="62" t="s">
        <v>88</v>
      </c>
      <c r="F1121" s="58" t="s">
        <v>1376</v>
      </c>
    </row>
    <row r="1122" spans="1:6" ht="26.5">
      <c r="A1122" s="61">
        <v>171</v>
      </c>
      <c r="B1122" s="61">
        <v>1121</v>
      </c>
      <c r="C1122" s="62" t="s">
        <v>1373</v>
      </c>
      <c r="D1122" s="62" t="s">
        <v>71</v>
      </c>
      <c r="E1122" s="62" t="s">
        <v>88</v>
      </c>
      <c r="F1122" s="58" t="s">
        <v>1377</v>
      </c>
    </row>
    <row r="1123" spans="1:6" ht="39.5">
      <c r="A1123" s="61">
        <v>170</v>
      </c>
      <c r="B1123" s="61">
        <v>1122</v>
      </c>
      <c r="C1123" s="62" t="s">
        <v>1373</v>
      </c>
      <c r="D1123" s="62" t="s">
        <v>76</v>
      </c>
      <c r="E1123" s="62" t="s">
        <v>72</v>
      </c>
      <c r="F1123" s="58" t="s">
        <v>1378</v>
      </c>
    </row>
    <row r="1124" spans="1:6" ht="65.5">
      <c r="A1124" s="61">
        <v>169</v>
      </c>
      <c r="B1124" s="61">
        <v>1123</v>
      </c>
      <c r="C1124" s="62" t="s">
        <v>1379</v>
      </c>
      <c r="D1124" s="62" t="s">
        <v>76</v>
      </c>
      <c r="E1124" s="62" t="s">
        <v>72</v>
      </c>
      <c r="F1124" s="58" t="s">
        <v>1380</v>
      </c>
    </row>
    <row r="1125" spans="1:6" ht="78.5">
      <c r="A1125" s="61">
        <v>168</v>
      </c>
      <c r="B1125" s="61">
        <v>1124</v>
      </c>
      <c r="C1125" s="62" t="s">
        <v>1379</v>
      </c>
      <c r="D1125" s="62" t="s">
        <v>76</v>
      </c>
      <c r="E1125" s="62" t="s">
        <v>96</v>
      </c>
      <c r="F1125" s="58" t="s">
        <v>1381</v>
      </c>
    </row>
    <row r="1126" spans="1:6" ht="39.5">
      <c r="A1126" s="61">
        <v>167</v>
      </c>
      <c r="B1126" s="61">
        <v>1125</v>
      </c>
      <c r="C1126" s="62" t="s">
        <v>1379</v>
      </c>
      <c r="D1126" s="62" t="s">
        <v>76</v>
      </c>
      <c r="E1126" s="62" t="s">
        <v>112</v>
      </c>
      <c r="F1126" s="58" t="s">
        <v>1382</v>
      </c>
    </row>
    <row r="1127" spans="1:6" ht="39.5">
      <c r="A1127" s="61">
        <v>166</v>
      </c>
      <c r="B1127" s="61">
        <v>1126</v>
      </c>
      <c r="C1127" s="62" t="s">
        <v>1379</v>
      </c>
      <c r="D1127" s="62" t="s">
        <v>76</v>
      </c>
      <c r="E1127" s="62" t="s">
        <v>112</v>
      </c>
      <c r="F1127" s="58" t="s">
        <v>1383</v>
      </c>
    </row>
    <row r="1128" spans="1:6" ht="39.5">
      <c r="A1128" s="61">
        <v>165</v>
      </c>
      <c r="B1128" s="61">
        <v>1127</v>
      </c>
      <c r="C1128" s="62" t="s">
        <v>1379</v>
      </c>
      <c r="D1128" s="62" t="s">
        <v>71</v>
      </c>
      <c r="E1128" s="62" t="s">
        <v>96</v>
      </c>
      <c r="F1128" s="58" t="s">
        <v>1384</v>
      </c>
    </row>
    <row r="1129" spans="1:6" ht="39.5">
      <c r="A1129" s="61">
        <v>164</v>
      </c>
      <c r="B1129" s="61">
        <v>1128</v>
      </c>
      <c r="C1129" s="62" t="s">
        <v>1379</v>
      </c>
      <c r="D1129" s="62" t="s">
        <v>76</v>
      </c>
      <c r="E1129" s="62" t="s">
        <v>96</v>
      </c>
      <c r="F1129" s="58" t="s">
        <v>1385</v>
      </c>
    </row>
    <row r="1130" spans="1:6" ht="39.5">
      <c r="A1130" s="61">
        <v>163</v>
      </c>
      <c r="B1130" s="61">
        <v>1129</v>
      </c>
      <c r="C1130" s="62" t="s">
        <v>1379</v>
      </c>
      <c r="D1130" s="62" t="s">
        <v>71</v>
      </c>
      <c r="E1130" s="62" t="s">
        <v>106</v>
      </c>
      <c r="F1130" s="58" t="s">
        <v>1386</v>
      </c>
    </row>
    <row r="1131" spans="1:6" ht="39.5">
      <c r="A1131" s="61">
        <v>162</v>
      </c>
      <c r="B1131" s="61">
        <v>1130</v>
      </c>
      <c r="C1131" s="62" t="s">
        <v>1387</v>
      </c>
      <c r="D1131" s="62" t="s">
        <v>76</v>
      </c>
      <c r="E1131" s="62" t="s">
        <v>88</v>
      </c>
      <c r="F1131" s="58" t="s">
        <v>1388</v>
      </c>
    </row>
    <row r="1132" spans="1:6" ht="52.5">
      <c r="A1132" s="61">
        <v>161</v>
      </c>
      <c r="B1132" s="61">
        <v>1131</v>
      </c>
      <c r="C1132" s="62" t="s">
        <v>1387</v>
      </c>
      <c r="D1132" s="62" t="s">
        <v>76</v>
      </c>
      <c r="E1132" s="62" t="s">
        <v>88</v>
      </c>
      <c r="F1132" s="58" t="s">
        <v>1389</v>
      </c>
    </row>
    <row r="1133" spans="1:6" ht="65.5">
      <c r="A1133" s="61">
        <v>160</v>
      </c>
      <c r="B1133" s="61">
        <v>1132</v>
      </c>
      <c r="C1133" s="62" t="s">
        <v>1387</v>
      </c>
      <c r="D1133" s="62" t="s">
        <v>76</v>
      </c>
      <c r="E1133" s="62" t="s">
        <v>88</v>
      </c>
      <c r="F1133" s="58" t="s">
        <v>1390</v>
      </c>
    </row>
    <row r="1134" spans="1:6" ht="52.5">
      <c r="A1134" s="61">
        <v>159</v>
      </c>
      <c r="B1134" s="61">
        <v>1133</v>
      </c>
      <c r="C1134" s="62" t="s">
        <v>1387</v>
      </c>
      <c r="D1134" s="62" t="s">
        <v>76</v>
      </c>
      <c r="E1134" s="62" t="s">
        <v>283</v>
      </c>
      <c r="F1134" s="58" t="s">
        <v>1391</v>
      </c>
    </row>
    <row r="1135" spans="1:6" ht="26.5">
      <c r="A1135" s="61">
        <v>158</v>
      </c>
      <c r="B1135" s="61">
        <v>1134</v>
      </c>
      <c r="C1135" s="62" t="s">
        <v>1392</v>
      </c>
      <c r="D1135" s="62" t="s">
        <v>76</v>
      </c>
      <c r="E1135" s="62" t="s">
        <v>112</v>
      </c>
      <c r="F1135" s="58" t="s">
        <v>1393</v>
      </c>
    </row>
    <row r="1136" spans="1:6" ht="26.5">
      <c r="A1136" s="61">
        <v>157</v>
      </c>
      <c r="B1136" s="61">
        <v>1135</v>
      </c>
      <c r="C1136" s="62" t="s">
        <v>1392</v>
      </c>
      <c r="D1136" s="62" t="s">
        <v>76</v>
      </c>
      <c r="E1136" s="62" t="s">
        <v>106</v>
      </c>
      <c r="F1136" s="58" t="s">
        <v>1394</v>
      </c>
    </row>
    <row r="1137" spans="1:6" ht="39.5">
      <c r="A1137" s="61">
        <v>156</v>
      </c>
      <c r="B1137" s="61">
        <v>1136</v>
      </c>
      <c r="C1137" s="62" t="s">
        <v>1392</v>
      </c>
      <c r="D1137" s="62" t="s">
        <v>71</v>
      </c>
      <c r="E1137" s="62" t="s">
        <v>112</v>
      </c>
      <c r="F1137" s="58" t="s">
        <v>1395</v>
      </c>
    </row>
    <row r="1138" spans="1:6" ht="26.5">
      <c r="A1138" s="61">
        <v>155</v>
      </c>
      <c r="B1138" s="61">
        <v>1137</v>
      </c>
      <c r="C1138" s="62" t="s">
        <v>1392</v>
      </c>
      <c r="D1138" s="62" t="s">
        <v>71</v>
      </c>
      <c r="E1138" s="62" t="s">
        <v>283</v>
      </c>
      <c r="F1138" s="58" t="s">
        <v>1396</v>
      </c>
    </row>
    <row r="1139" spans="1:6" ht="26.5">
      <c r="A1139" s="61">
        <v>154</v>
      </c>
      <c r="B1139" s="61">
        <v>1138</v>
      </c>
      <c r="C1139" s="62" t="s">
        <v>1392</v>
      </c>
      <c r="D1139" s="62" t="s">
        <v>76</v>
      </c>
      <c r="E1139" s="62" t="s">
        <v>96</v>
      </c>
      <c r="F1139" s="58" t="s">
        <v>1397</v>
      </c>
    </row>
    <row r="1140" spans="1:6" ht="39.5">
      <c r="A1140" s="61">
        <v>153</v>
      </c>
      <c r="B1140" s="61">
        <v>1139</v>
      </c>
      <c r="C1140" s="62" t="s">
        <v>1398</v>
      </c>
      <c r="D1140" s="62" t="s">
        <v>76</v>
      </c>
      <c r="E1140" s="62" t="s">
        <v>88</v>
      </c>
      <c r="F1140" s="58" t="s">
        <v>1399</v>
      </c>
    </row>
    <row r="1141" spans="1:6" ht="39.5">
      <c r="A1141" s="61">
        <v>152</v>
      </c>
      <c r="B1141" s="61">
        <v>1140</v>
      </c>
      <c r="C1141" s="62" t="s">
        <v>1398</v>
      </c>
      <c r="D1141" s="62" t="s">
        <v>76</v>
      </c>
      <c r="E1141" s="62" t="s">
        <v>112</v>
      </c>
      <c r="F1141" s="58" t="s">
        <v>1400</v>
      </c>
    </row>
    <row r="1142" spans="1:6" ht="26.5">
      <c r="A1142" s="61">
        <v>151</v>
      </c>
      <c r="B1142" s="61">
        <v>1141</v>
      </c>
      <c r="C1142" s="62" t="s">
        <v>1398</v>
      </c>
      <c r="D1142" s="62" t="s">
        <v>76</v>
      </c>
      <c r="E1142" s="62" t="s">
        <v>125</v>
      </c>
      <c r="F1142" s="58" t="s">
        <v>1401</v>
      </c>
    </row>
    <row r="1143" spans="1:6" ht="26.5">
      <c r="A1143" s="61">
        <v>150</v>
      </c>
      <c r="B1143" s="61">
        <v>1142</v>
      </c>
      <c r="C1143" s="62" t="s">
        <v>1398</v>
      </c>
      <c r="D1143" s="62" t="s">
        <v>76</v>
      </c>
      <c r="E1143" s="62" t="s">
        <v>112</v>
      </c>
      <c r="F1143" s="58" t="s">
        <v>1402</v>
      </c>
    </row>
    <row r="1144" spans="1:6" ht="26.5">
      <c r="A1144" s="61">
        <v>149</v>
      </c>
      <c r="B1144" s="61">
        <v>1143</v>
      </c>
      <c r="C1144" s="62" t="s">
        <v>1398</v>
      </c>
      <c r="D1144" s="62" t="s">
        <v>76</v>
      </c>
      <c r="E1144" s="62" t="s">
        <v>88</v>
      </c>
      <c r="F1144" s="58" t="s">
        <v>1403</v>
      </c>
    </row>
    <row r="1145" spans="1:6" ht="39.5">
      <c r="A1145" s="61">
        <v>148</v>
      </c>
      <c r="B1145" s="61">
        <v>1144</v>
      </c>
      <c r="C1145" s="62" t="s">
        <v>1398</v>
      </c>
      <c r="D1145" s="62" t="s">
        <v>71</v>
      </c>
      <c r="E1145" s="62" t="s">
        <v>96</v>
      </c>
      <c r="F1145" s="58" t="s">
        <v>1404</v>
      </c>
    </row>
    <row r="1146" spans="1:6" ht="39.5">
      <c r="A1146" s="61">
        <v>147</v>
      </c>
      <c r="B1146" s="61">
        <v>1145</v>
      </c>
      <c r="C1146" s="62" t="s">
        <v>1398</v>
      </c>
      <c r="D1146" s="62" t="s">
        <v>76</v>
      </c>
      <c r="E1146" s="62" t="s">
        <v>88</v>
      </c>
      <c r="F1146" s="58" t="s">
        <v>1405</v>
      </c>
    </row>
    <row r="1147" spans="1:6" ht="52.5">
      <c r="A1147" s="61">
        <v>146</v>
      </c>
      <c r="B1147" s="61">
        <v>1146</v>
      </c>
      <c r="C1147" s="62" t="s">
        <v>1398</v>
      </c>
      <c r="D1147" s="62" t="s">
        <v>71</v>
      </c>
      <c r="E1147" s="62" t="s">
        <v>125</v>
      </c>
      <c r="F1147" s="58" t="s">
        <v>1406</v>
      </c>
    </row>
    <row r="1148" spans="1:6" ht="26.5">
      <c r="A1148" s="61">
        <v>145</v>
      </c>
      <c r="B1148" s="61">
        <v>1147</v>
      </c>
      <c r="C1148" s="62" t="s">
        <v>1407</v>
      </c>
      <c r="D1148" s="62" t="s">
        <v>76</v>
      </c>
      <c r="E1148" s="62" t="s">
        <v>96</v>
      </c>
      <c r="F1148" s="58" t="s">
        <v>1408</v>
      </c>
    </row>
    <row r="1149" spans="1:6" ht="39.5">
      <c r="A1149" s="61">
        <v>144</v>
      </c>
      <c r="B1149" s="61">
        <v>1148</v>
      </c>
      <c r="C1149" s="62" t="s">
        <v>1407</v>
      </c>
      <c r="D1149" s="62" t="s">
        <v>76</v>
      </c>
      <c r="E1149" s="62" t="s">
        <v>106</v>
      </c>
      <c r="F1149" s="58" t="s">
        <v>1409</v>
      </c>
    </row>
    <row r="1150" spans="1:6" ht="26.5">
      <c r="A1150" s="61">
        <v>143</v>
      </c>
      <c r="B1150" s="61">
        <v>1149</v>
      </c>
      <c r="C1150" s="62" t="s">
        <v>1407</v>
      </c>
      <c r="D1150" s="62" t="s">
        <v>76</v>
      </c>
      <c r="E1150" s="62" t="s">
        <v>72</v>
      </c>
      <c r="F1150" s="58" t="s">
        <v>1410</v>
      </c>
    </row>
    <row r="1151" spans="1:6" ht="26.5">
      <c r="A1151" s="61">
        <v>142</v>
      </c>
      <c r="B1151" s="61">
        <v>1150</v>
      </c>
      <c r="C1151" s="62" t="s">
        <v>1407</v>
      </c>
      <c r="D1151" s="62" t="s">
        <v>76</v>
      </c>
      <c r="E1151" s="62" t="s">
        <v>112</v>
      </c>
      <c r="F1151" s="58" t="s">
        <v>1411</v>
      </c>
    </row>
    <row r="1152" spans="1:6" ht="26.5">
      <c r="A1152" s="61">
        <v>141</v>
      </c>
      <c r="B1152" s="61">
        <v>1151</v>
      </c>
      <c r="C1152" s="62" t="s">
        <v>1407</v>
      </c>
      <c r="D1152" s="62" t="s">
        <v>76</v>
      </c>
      <c r="E1152" s="62" t="s">
        <v>96</v>
      </c>
      <c r="F1152" s="58" t="s">
        <v>1412</v>
      </c>
    </row>
    <row r="1153" spans="1:6" ht="26.5">
      <c r="A1153" s="61">
        <v>140</v>
      </c>
      <c r="B1153" s="61">
        <v>1152</v>
      </c>
      <c r="C1153" s="62" t="s">
        <v>1407</v>
      </c>
      <c r="D1153" s="62" t="s">
        <v>76</v>
      </c>
      <c r="E1153" s="62" t="s">
        <v>96</v>
      </c>
      <c r="F1153" s="58" t="s">
        <v>1413</v>
      </c>
    </row>
    <row r="1154" spans="1:6" ht="65.5">
      <c r="A1154" s="61">
        <v>139</v>
      </c>
      <c r="B1154" s="61">
        <v>1153</v>
      </c>
      <c r="C1154" s="62" t="s">
        <v>1407</v>
      </c>
      <c r="D1154" s="62" t="s">
        <v>76</v>
      </c>
      <c r="E1154" s="62" t="s">
        <v>112</v>
      </c>
      <c r="F1154" s="58" t="s">
        <v>1414</v>
      </c>
    </row>
    <row r="1155" spans="1:6" ht="78.5">
      <c r="A1155" s="61">
        <v>138</v>
      </c>
      <c r="B1155" s="61">
        <v>1154</v>
      </c>
      <c r="C1155" s="62" t="s">
        <v>1407</v>
      </c>
      <c r="D1155" s="62" t="s">
        <v>71</v>
      </c>
      <c r="E1155" s="62" t="s">
        <v>96</v>
      </c>
      <c r="F1155" s="58" t="s">
        <v>1415</v>
      </c>
    </row>
    <row r="1156" spans="1:6" ht="39.5">
      <c r="A1156" s="61">
        <v>137</v>
      </c>
      <c r="B1156" s="61">
        <v>1155</v>
      </c>
      <c r="C1156" s="62" t="s">
        <v>1416</v>
      </c>
      <c r="D1156" s="62" t="s">
        <v>71</v>
      </c>
      <c r="E1156" s="62" t="s">
        <v>96</v>
      </c>
      <c r="F1156" s="58" t="s">
        <v>1417</v>
      </c>
    </row>
    <row r="1157" spans="1:6" ht="39.5">
      <c r="A1157" s="61">
        <v>136</v>
      </c>
      <c r="B1157" s="61">
        <v>1156</v>
      </c>
      <c r="C1157" s="62" t="s">
        <v>1416</v>
      </c>
      <c r="D1157" s="62" t="s">
        <v>76</v>
      </c>
      <c r="E1157" s="62" t="s">
        <v>112</v>
      </c>
      <c r="F1157" s="58" t="s">
        <v>1418</v>
      </c>
    </row>
    <row r="1158" spans="1:6" ht="39.5">
      <c r="A1158" s="61">
        <v>135</v>
      </c>
      <c r="B1158" s="61">
        <v>1157</v>
      </c>
      <c r="C1158" s="62" t="s">
        <v>1416</v>
      </c>
      <c r="D1158" s="62" t="s">
        <v>76</v>
      </c>
      <c r="E1158" s="62" t="s">
        <v>88</v>
      </c>
      <c r="F1158" s="58" t="s">
        <v>1419</v>
      </c>
    </row>
    <row r="1159" spans="1:6" ht="65.5">
      <c r="A1159" s="61">
        <v>134</v>
      </c>
      <c r="B1159" s="61">
        <v>1158</v>
      </c>
      <c r="C1159" s="62" t="s">
        <v>1416</v>
      </c>
      <c r="D1159" s="62" t="s">
        <v>76</v>
      </c>
      <c r="E1159" s="62" t="s">
        <v>96</v>
      </c>
      <c r="F1159" s="58" t="s">
        <v>1420</v>
      </c>
    </row>
    <row r="1160" spans="1:6" ht="39.5">
      <c r="A1160" s="61">
        <v>133</v>
      </c>
      <c r="B1160" s="61">
        <v>1159</v>
      </c>
      <c r="C1160" s="62" t="s">
        <v>1416</v>
      </c>
      <c r="D1160" s="62" t="s">
        <v>71</v>
      </c>
      <c r="E1160" s="62" t="s">
        <v>96</v>
      </c>
      <c r="F1160" s="58" t="s">
        <v>1421</v>
      </c>
    </row>
    <row r="1161" spans="1:6" ht="39.5">
      <c r="A1161" s="61">
        <v>132</v>
      </c>
      <c r="B1161" s="61">
        <v>1160</v>
      </c>
      <c r="C1161" s="62" t="s">
        <v>1416</v>
      </c>
      <c r="D1161" s="62" t="s">
        <v>76</v>
      </c>
      <c r="E1161" s="62" t="s">
        <v>125</v>
      </c>
      <c r="F1161" s="58" t="s">
        <v>1422</v>
      </c>
    </row>
    <row r="1162" spans="1:6" ht="39.5">
      <c r="A1162" s="61">
        <v>131</v>
      </c>
      <c r="B1162" s="61">
        <v>1161</v>
      </c>
      <c r="C1162" s="62" t="s">
        <v>1416</v>
      </c>
      <c r="D1162" s="62" t="s">
        <v>76</v>
      </c>
      <c r="E1162" s="62" t="s">
        <v>125</v>
      </c>
      <c r="F1162" s="58" t="s">
        <v>1423</v>
      </c>
    </row>
    <row r="1163" spans="1:6" ht="39.5">
      <c r="A1163" s="61">
        <v>130</v>
      </c>
      <c r="B1163" s="61">
        <v>1162</v>
      </c>
      <c r="C1163" s="62" t="s">
        <v>1424</v>
      </c>
      <c r="D1163" s="62" t="s">
        <v>71</v>
      </c>
      <c r="E1163" s="62" t="s">
        <v>88</v>
      </c>
      <c r="F1163" s="58" t="s">
        <v>1425</v>
      </c>
    </row>
    <row r="1164" spans="1:6" ht="39.5">
      <c r="A1164" s="61">
        <v>129</v>
      </c>
      <c r="B1164" s="61">
        <v>1163</v>
      </c>
      <c r="C1164" s="62" t="s">
        <v>1424</v>
      </c>
      <c r="D1164" s="62" t="s">
        <v>71</v>
      </c>
      <c r="E1164" s="62" t="s">
        <v>88</v>
      </c>
      <c r="F1164" s="58" t="s">
        <v>1425</v>
      </c>
    </row>
    <row r="1165" spans="1:6" ht="39.5">
      <c r="A1165" s="61">
        <v>128</v>
      </c>
      <c r="B1165" s="61">
        <v>1164</v>
      </c>
      <c r="C1165" s="62" t="s">
        <v>1424</v>
      </c>
      <c r="D1165" s="62" t="s">
        <v>71</v>
      </c>
      <c r="E1165" s="62" t="s">
        <v>112</v>
      </c>
      <c r="F1165" s="58" t="s">
        <v>1425</v>
      </c>
    </row>
    <row r="1166" spans="1:6" ht="39.5">
      <c r="A1166" s="61">
        <v>127</v>
      </c>
      <c r="B1166" s="61">
        <v>1165</v>
      </c>
      <c r="C1166" s="62" t="s">
        <v>1424</v>
      </c>
      <c r="D1166" s="62" t="s">
        <v>76</v>
      </c>
      <c r="E1166" s="62" t="s">
        <v>112</v>
      </c>
      <c r="F1166" s="58" t="s">
        <v>1425</v>
      </c>
    </row>
    <row r="1167" spans="1:6" ht="39.5">
      <c r="A1167" s="61">
        <v>126</v>
      </c>
      <c r="B1167" s="61">
        <v>1166</v>
      </c>
      <c r="C1167" s="62" t="s">
        <v>1424</v>
      </c>
      <c r="D1167" s="62" t="s">
        <v>76</v>
      </c>
      <c r="E1167" s="62" t="s">
        <v>112</v>
      </c>
      <c r="F1167" s="58" t="s">
        <v>1425</v>
      </c>
    </row>
    <row r="1168" spans="1:6" ht="26.5">
      <c r="A1168" s="61">
        <v>125</v>
      </c>
      <c r="B1168" s="61">
        <v>1167</v>
      </c>
      <c r="C1168" s="62" t="s">
        <v>1424</v>
      </c>
      <c r="D1168" s="62" t="s">
        <v>76</v>
      </c>
      <c r="E1168" s="62" t="s">
        <v>112</v>
      </c>
      <c r="F1168" s="58" t="s">
        <v>1426</v>
      </c>
    </row>
    <row r="1169" spans="1:6" ht="26.5">
      <c r="A1169" s="61">
        <v>124</v>
      </c>
      <c r="B1169" s="61">
        <v>1168</v>
      </c>
      <c r="C1169" s="62" t="s">
        <v>1424</v>
      </c>
      <c r="D1169" s="62" t="s">
        <v>71</v>
      </c>
      <c r="E1169" s="62" t="s">
        <v>96</v>
      </c>
      <c r="F1169" s="58" t="s">
        <v>1427</v>
      </c>
    </row>
    <row r="1170" spans="1:6" ht="26.5">
      <c r="A1170" s="61">
        <v>123</v>
      </c>
      <c r="B1170" s="61">
        <v>1169</v>
      </c>
      <c r="C1170" s="62" t="s">
        <v>1424</v>
      </c>
      <c r="D1170" s="62" t="s">
        <v>71</v>
      </c>
      <c r="E1170" s="62" t="s">
        <v>96</v>
      </c>
      <c r="F1170" s="58" t="s">
        <v>1427</v>
      </c>
    </row>
    <row r="1171" spans="1:6" ht="26.5">
      <c r="A1171" s="61">
        <v>122</v>
      </c>
      <c r="B1171" s="61">
        <v>1170</v>
      </c>
      <c r="C1171" s="62" t="s">
        <v>1424</v>
      </c>
      <c r="D1171" s="62" t="s">
        <v>76</v>
      </c>
      <c r="E1171" s="62" t="s">
        <v>96</v>
      </c>
      <c r="F1171" s="58" t="s">
        <v>1428</v>
      </c>
    </row>
    <row r="1172" spans="1:6" ht="39.5">
      <c r="A1172" s="61">
        <v>121</v>
      </c>
      <c r="B1172" s="61">
        <v>1171</v>
      </c>
      <c r="C1172" s="62" t="s">
        <v>1424</v>
      </c>
      <c r="D1172" s="62" t="s">
        <v>76</v>
      </c>
      <c r="E1172" s="62" t="s">
        <v>96</v>
      </c>
      <c r="F1172" s="58" t="s">
        <v>1429</v>
      </c>
    </row>
    <row r="1173" spans="1:6" ht="26.5">
      <c r="A1173" s="61">
        <v>120</v>
      </c>
      <c r="B1173" s="61">
        <v>1172</v>
      </c>
      <c r="C1173" s="62" t="s">
        <v>1424</v>
      </c>
      <c r="D1173" s="62" t="s">
        <v>71</v>
      </c>
      <c r="E1173" s="62" t="s">
        <v>125</v>
      </c>
      <c r="F1173" s="58" t="s">
        <v>1430</v>
      </c>
    </row>
    <row r="1174" spans="1:6" ht="26.5">
      <c r="A1174" s="61">
        <v>119</v>
      </c>
      <c r="B1174" s="61">
        <v>1173</v>
      </c>
      <c r="C1174" s="62" t="s">
        <v>1424</v>
      </c>
      <c r="D1174" s="62" t="s">
        <v>71</v>
      </c>
      <c r="E1174" s="62" t="s">
        <v>96</v>
      </c>
      <c r="F1174" s="58" t="s">
        <v>1431</v>
      </c>
    </row>
    <row r="1175" spans="1:6" ht="39.5">
      <c r="A1175" s="61">
        <v>118</v>
      </c>
      <c r="B1175" s="61">
        <v>1174</v>
      </c>
      <c r="C1175" s="62" t="s">
        <v>1424</v>
      </c>
      <c r="D1175" s="62" t="s">
        <v>76</v>
      </c>
      <c r="E1175" s="62" t="s">
        <v>112</v>
      </c>
      <c r="F1175" s="58" t="s">
        <v>1432</v>
      </c>
    </row>
    <row r="1176" spans="1:6" ht="52.5">
      <c r="A1176" s="61">
        <v>117</v>
      </c>
      <c r="B1176" s="61">
        <v>1175</v>
      </c>
      <c r="C1176" s="62" t="s">
        <v>1433</v>
      </c>
      <c r="D1176" s="62" t="s">
        <v>76</v>
      </c>
      <c r="E1176" s="62" t="s">
        <v>112</v>
      </c>
      <c r="F1176" s="58" t="s">
        <v>1434</v>
      </c>
    </row>
    <row r="1177" spans="1:6" ht="65.5">
      <c r="A1177" s="61">
        <v>116</v>
      </c>
      <c r="B1177" s="61">
        <v>1176</v>
      </c>
      <c r="C1177" s="62" t="s">
        <v>1433</v>
      </c>
      <c r="D1177" s="62" t="s">
        <v>71</v>
      </c>
      <c r="E1177" s="62" t="s">
        <v>96</v>
      </c>
      <c r="F1177" s="58" t="s">
        <v>1435</v>
      </c>
    </row>
    <row r="1178" spans="1:6" ht="39.5">
      <c r="A1178" s="61">
        <v>115</v>
      </c>
      <c r="B1178" s="61">
        <v>1177</v>
      </c>
      <c r="C1178" s="62" t="s">
        <v>1433</v>
      </c>
      <c r="D1178" s="62" t="s">
        <v>76</v>
      </c>
      <c r="E1178" s="62" t="s">
        <v>112</v>
      </c>
      <c r="F1178" s="58" t="s">
        <v>1436</v>
      </c>
    </row>
    <row r="1179" spans="1:6" ht="52.5">
      <c r="A1179" s="61">
        <v>114</v>
      </c>
      <c r="B1179" s="61">
        <v>1178</v>
      </c>
      <c r="C1179" s="62" t="s">
        <v>1433</v>
      </c>
      <c r="D1179" s="62" t="s">
        <v>76</v>
      </c>
      <c r="E1179" s="62" t="s">
        <v>88</v>
      </c>
      <c r="F1179" s="58" t="s">
        <v>1437</v>
      </c>
    </row>
    <row r="1180" spans="1:6" ht="52.5">
      <c r="A1180" s="61">
        <v>113</v>
      </c>
      <c r="B1180" s="61">
        <v>1179</v>
      </c>
      <c r="C1180" s="62" t="s">
        <v>1433</v>
      </c>
      <c r="D1180" s="62" t="s">
        <v>71</v>
      </c>
      <c r="E1180" s="62" t="s">
        <v>96</v>
      </c>
      <c r="F1180" s="58" t="s">
        <v>1438</v>
      </c>
    </row>
    <row r="1181" spans="1:6" ht="39.5">
      <c r="A1181" s="61">
        <v>112</v>
      </c>
      <c r="B1181" s="61">
        <v>1180</v>
      </c>
      <c r="C1181" s="62" t="s">
        <v>1439</v>
      </c>
      <c r="D1181" s="62" t="s">
        <v>71</v>
      </c>
      <c r="E1181" s="62" t="s">
        <v>112</v>
      </c>
      <c r="F1181" s="58" t="s">
        <v>1440</v>
      </c>
    </row>
    <row r="1182" spans="1:6" ht="52.5">
      <c r="A1182" s="61">
        <v>111</v>
      </c>
      <c r="B1182" s="61">
        <v>1181</v>
      </c>
      <c r="C1182" s="62" t="s">
        <v>1439</v>
      </c>
      <c r="D1182" s="62" t="s">
        <v>76</v>
      </c>
      <c r="E1182" s="62" t="s">
        <v>112</v>
      </c>
      <c r="F1182" s="58" t="s">
        <v>1441</v>
      </c>
    </row>
    <row r="1183" spans="1:6" ht="52.5">
      <c r="A1183" s="61">
        <v>110</v>
      </c>
      <c r="B1183" s="61">
        <v>1182</v>
      </c>
      <c r="C1183" s="62" t="s">
        <v>1439</v>
      </c>
      <c r="D1183" s="62" t="s">
        <v>76</v>
      </c>
      <c r="E1183" s="62" t="s">
        <v>96</v>
      </c>
      <c r="F1183" s="58" t="s">
        <v>1442</v>
      </c>
    </row>
    <row r="1184" spans="1:6" ht="52.5">
      <c r="A1184" s="61">
        <v>109</v>
      </c>
      <c r="B1184" s="61">
        <v>1183</v>
      </c>
      <c r="C1184" s="62" t="s">
        <v>1439</v>
      </c>
      <c r="D1184" s="62" t="s">
        <v>76</v>
      </c>
      <c r="E1184" s="62" t="s">
        <v>72</v>
      </c>
      <c r="F1184" s="58" t="s">
        <v>1443</v>
      </c>
    </row>
    <row r="1185" spans="1:6" ht="26.5">
      <c r="A1185" s="61">
        <v>108</v>
      </c>
      <c r="B1185" s="61">
        <v>1184</v>
      </c>
      <c r="C1185" s="62" t="s">
        <v>1439</v>
      </c>
      <c r="D1185" s="62" t="s">
        <v>71</v>
      </c>
      <c r="E1185" s="62" t="s">
        <v>72</v>
      </c>
      <c r="F1185" s="58" t="s">
        <v>1444</v>
      </c>
    </row>
    <row r="1186" spans="1:6" ht="39.5">
      <c r="A1186" s="61">
        <v>107</v>
      </c>
      <c r="B1186" s="61">
        <v>1185</v>
      </c>
      <c r="C1186" s="62" t="s">
        <v>1445</v>
      </c>
      <c r="D1186" s="62" t="s">
        <v>71</v>
      </c>
      <c r="E1186" s="62" t="s">
        <v>96</v>
      </c>
      <c r="F1186" s="58" t="s">
        <v>1446</v>
      </c>
    </row>
    <row r="1187" spans="1:6" ht="52.5">
      <c r="A1187" s="61">
        <v>106</v>
      </c>
      <c r="B1187" s="61">
        <v>1186</v>
      </c>
      <c r="C1187" s="62" t="s">
        <v>1447</v>
      </c>
      <c r="D1187" s="62" t="s">
        <v>76</v>
      </c>
      <c r="E1187" s="62" t="s">
        <v>88</v>
      </c>
      <c r="F1187" s="58" t="s">
        <v>1448</v>
      </c>
    </row>
    <row r="1188" spans="1:6" ht="52.5">
      <c r="A1188" s="61">
        <v>105</v>
      </c>
      <c r="B1188" s="61">
        <v>1187</v>
      </c>
      <c r="C1188" s="62" t="s">
        <v>1447</v>
      </c>
      <c r="D1188" s="62" t="s">
        <v>76</v>
      </c>
      <c r="E1188" s="62" t="s">
        <v>88</v>
      </c>
      <c r="F1188" s="58" t="s">
        <v>1449</v>
      </c>
    </row>
    <row r="1189" spans="1:6" ht="39.5">
      <c r="A1189" s="61">
        <v>104</v>
      </c>
      <c r="B1189" s="61">
        <v>1188</v>
      </c>
      <c r="C1189" s="62" t="s">
        <v>1447</v>
      </c>
      <c r="D1189" s="62" t="s">
        <v>71</v>
      </c>
      <c r="E1189" s="62" t="s">
        <v>96</v>
      </c>
      <c r="F1189" s="58" t="s">
        <v>1450</v>
      </c>
    </row>
    <row r="1190" spans="1:6" ht="26.5">
      <c r="A1190" s="61">
        <v>103</v>
      </c>
      <c r="B1190" s="61">
        <v>1189</v>
      </c>
      <c r="C1190" s="62" t="s">
        <v>1447</v>
      </c>
      <c r="D1190" s="62" t="s">
        <v>76</v>
      </c>
      <c r="E1190" s="62" t="s">
        <v>72</v>
      </c>
      <c r="F1190" s="58" t="s">
        <v>1451</v>
      </c>
    </row>
    <row r="1191" spans="1:6" ht="52.5">
      <c r="A1191" s="61">
        <v>102</v>
      </c>
      <c r="B1191" s="61">
        <v>1190</v>
      </c>
      <c r="C1191" s="62" t="s">
        <v>1447</v>
      </c>
      <c r="D1191" s="62" t="s">
        <v>76</v>
      </c>
      <c r="E1191" s="62" t="s">
        <v>72</v>
      </c>
      <c r="F1191" s="58" t="s">
        <v>1452</v>
      </c>
    </row>
    <row r="1192" spans="1:6" ht="39.5">
      <c r="A1192" s="61">
        <v>101</v>
      </c>
      <c r="B1192" s="61">
        <v>1191</v>
      </c>
      <c r="C1192" s="62" t="s">
        <v>1447</v>
      </c>
      <c r="D1192" s="62" t="s">
        <v>76</v>
      </c>
      <c r="E1192" s="62" t="s">
        <v>72</v>
      </c>
      <c r="F1192" s="58" t="s">
        <v>1453</v>
      </c>
    </row>
    <row r="1193" spans="1:6" ht="39.5">
      <c r="A1193" s="61">
        <v>100</v>
      </c>
      <c r="B1193" s="61">
        <v>1192</v>
      </c>
      <c r="C1193" s="62" t="s">
        <v>1447</v>
      </c>
      <c r="D1193" s="62" t="s">
        <v>76</v>
      </c>
      <c r="E1193" s="62" t="s">
        <v>88</v>
      </c>
      <c r="F1193" s="58" t="s">
        <v>1454</v>
      </c>
    </row>
    <row r="1194" spans="1:6" ht="39.5">
      <c r="A1194" s="61">
        <v>99</v>
      </c>
      <c r="B1194" s="61">
        <v>1193</v>
      </c>
      <c r="C1194" s="62" t="s">
        <v>1447</v>
      </c>
      <c r="D1194" s="62" t="s">
        <v>76</v>
      </c>
      <c r="E1194" s="62" t="s">
        <v>96</v>
      </c>
      <c r="F1194" s="58" t="s">
        <v>1455</v>
      </c>
    </row>
    <row r="1195" spans="1:6" ht="39.5">
      <c r="A1195" s="61">
        <v>98</v>
      </c>
      <c r="B1195" s="61">
        <v>1194</v>
      </c>
      <c r="C1195" s="62" t="s">
        <v>1447</v>
      </c>
      <c r="D1195" s="62" t="s">
        <v>76</v>
      </c>
      <c r="E1195" s="62" t="s">
        <v>125</v>
      </c>
      <c r="F1195" s="58" t="s">
        <v>1456</v>
      </c>
    </row>
    <row r="1196" spans="1:6" ht="39.5">
      <c r="A1196" s="61">
        <v>97</v>
      </c>
      <c r="B1196" s="61">
        <v>1195</v>
      </c>
      <c r="C1196" s="62" t="s">
        <v>1447</v>
      </c>
      <c r="D1196" s="62" t="s">
        <v>76</v>
      </c>
      <c r="E1196" s="62" t="s">
        <v>96</v>
      </c>
      <c r="F1196" s="58" t="s">
        <v>1457</v>
      </c>
    </row>
    <row r="1197" spans="1:6" ht="39.5">
      <c r="A1197" s="61">
        <v>96</v>
      </c>
      <c r="B1197" s="61">
        <v>1196</v>
      </c>
      <c r="C1197" s="62" t="s">
        <v>1447</v>
      </c>
      <c r="D1197" s="62" t="s">
        <v>76</v>
      </c>
      <c r="E1197" s="62" t="s">
        <v>96</v>
      </c>
      <c r="F1197" s="58" t="s">
        <v>1458</v>
      </c>
    </row>
    <row r="1198" spans="1:6" ht="39.5">
      <c r="A1198" s="61">
        <v>95</v>
      </c>
      <c r="B1198" s="61">
        <v>1197</v>
      </c>
      <c r="C1198" s="62" t="s">
        <v>1447</v>
      </c>
      <c r="D1198" s="62" t="s">
        <v>76</v>
      </c>
      <c r="E1198" s="62" t="s">
        <v>96</v>
      </c>
      <c r="F1198" s="58" t="s">
        <v>1459</v>
      </c>
    </row>
    <row r="1199" spans="1:6" ht="39.5">
      <c r="A1199" s="61">
        <v>94</v>
      </c>
      <c r="B1199" s="61">
        <v>1198</v>
      </c>
      <c r="C1199" s="62" t="s">
        <v>1447</v>
      </c>
      <c r="D1199" s="62" t="s">
        <v>76</v>
      </c>
      <c r="E1199" s="62" t="s">
        <v>96</v>
      </c>
      <c r="F1199" s="58" t="s">
        <v>1460</v>
      </c>
    </row>
    <row r="1200" spans="1:6" ht="26.5">
      <c r="A1200" s="61">
        <v>93</v>
      </c>
      <c r="B1200" s="61">
        <v>1199</v>
      </c>
      <c r="C1200" s="62" t="s">
        <v>1447</v>
      </c>
      <c r="D1200" s="62" t="s">
        <v>71</v>
      </c>
      <c r="E1200" s="62" t="s">
        <v>88</v>
      </c>
      <c r="F1200" s="58" t="s">
        <v>1461</v>
      </c>
    </row>
    <row r="1201" spans="1:6" ht="26.5">
      <c r="A1201" s="61">
        <v>92</v>
      </c>
      <c r="B1201" s="61">
        <v>1200</v>
      </c>
      <c r="C1201" s="62" t="s">
        <v>1447</v>
      </c>
      <c r="D1201" s="62" t="s">
        <v>71</v>
      </c>
      <c r="E1201" s="62" t="s">
        <v>283</v>
      </c>
      <c r="F1201" s="58" t="s">
        <v>1462</v>
      </c>
    </row>
    <row r="1202" spans="1:6" ht="39.5">
      <c r="A1202" s="61">
        <v>91</v>
      </c>
      <c r="B1202" s="61">
        <v>1201</v>
      </c>
      <c r="C1202" s="62" t="s">
        <v>1463</v>
      </c>
      <c r="D1202" s="62" t="s">
        <v>71</v>
      </c>
      <c r="E1202" s="62" t="s">
        <v>88</v>
      </c>
      <c r="F1202" s="58" t="s">
        <v>1464</v>
      </c>
    </row>
    <row r="1203" spans="1:6" ht="65.5">
      <c r="A1203" s="61">
        <v>90</v>
      </c>
      <c r="B1203" s="61">
        <v>1202</v>
      </c>
      <c r="C1203" s="62" t="s">
        <v>1463</v>
      </c>
      <c r="D1203" s="62" t="s">
        <v>71</v>
      </c>
      <c r="E1203" s="62" t="s">
        <v>112</v>
      </c>
      <c r="F1203" s="58" t="s">
        <v>1465</v>
      </c>
    </row>
    <row r="1204" spans="1:6" ht="39.5">
      <c r="A1204" s="61">
        <v>89</v>
      </c>
      <c r="B1204" s="61">
        <v>1203</v>
      </c>
      <c r="C1204" s="62" t="s">
        <v>1463</v>
      </c>
      <c r="D1204" s="62" t="s">
        <v>76</v>
      </c>
      <c r="E1204" s="62" t="s">
        <v>106</v>
      </c>
      <c r="F1204" s="58" t="s">
        <v>1466</v>
      </c>
    </row>
    <row r="1205" spans="1:6" ht="26.5">
      <c r="A1205" s="61">
        <v>88</v>
      </c>
      <c r="B1205" s="61">
        <v>1204</v>
      </c>
      <c r="C1205" s="62" t="s">
        <v>1463</v>
      </c>
      <c r="D1205" s="62" t="s">
        <v>76</v>
      </c>
      <c r="E1205" s="62" t="s">
        <v>72</v>
      </c>
      <c r="F1205" s="58" t="s">
        <v>1467</v>
      </c>
    </row>
    <row r="1206" spans="1:6" ht="39.5">
      <c r="A1206" s="61">
        <v>87</v>
      </c>
      <c r="B1206" s="61">
        <v>1205</v>
      </c>
      <c r="C1206" s="62" t="s">
        <v>1463</v>
      </c>
      <c r="D1206" s="62" t="s">
        <v>71</v>
      </c>
      <c r="E1206" s="62" t="s">
        <v>88</v>
      </c>
      <c r="F1206" s="58" t="s">
        <v>1468</v>
      </c>
    </row>
    <row r="1207" spans="1:6" ht="26.5">
      <c r="A1207" s="61">
        <v>86</v>
      </c>
      <c r="B1207" s="61">
        <v>1206</v>
      </c>
      <c r="C1207" s="62" t="s">
        <v>1463</v>
      </c>
      <c r="D1207" s="62" t="s">
        <v>76</v>
      </c>
      <c r="E1207" s="62" t="s">
        <v>96</v>
      </c>
      <c r="F1207" s="58" t="s">
        <v>1469</v>
      </c>
    </row>
    <row r="1208" spans="1:6" ht="39.5">
      <c r="A1208" s="61">
        <v>85</v>
      </c>
      <c r="B1208" s="61">
        <v>1207</v>
      </c>
      <c r="C1208" s="62" t="s">
        <v>1463</v>
      </c>
      <c r="D1208" s="62" t="s">
        <v>71</v>
      </c>
      <c r="E1208" s="62" t="s">
        <v>96</v>
      </c>
      <c r="F1208" s="58" t="s">
        <v>1470</v>
      </c>
    </row>
    <row r="1209" spans="1:6" ht="26.5">
      <c r="A1209" s="61">
        <v>84</v>
      </c>
      <c r="B1209" s="61">
        <v>1208</v>
      </c>
      <c r="C1209" s="62" t="s">
        <v>1463</v>
      </c>
      <c r="D1209" s="62" t="s">
        <v>71</v>
      </c>
      <c r="E1209" s="62" t="s">
        <v>96</v>
      </c>
      <c r="F1209" s="58" t="s">
        <v>1471</v>
      </c>
    </row>
    <row r="1210" spans="1:6" ht="26.5">
      <c r="A1210" s="61">
        <v>83</v>
      </c>
      <c r="B1210" s="61">
        <v>1209</v>
      </c>
      <c r="C1210" s="62" t="s">
        <v>1463</v>
      </c>
      <c r="D1210" s="62" t="s">
        <v>71</v>
      </c>
      <c r="E1210" s="62" t="s">
        <v>125</v>
      </c>
      <c r="F1210" s="58" t="s">
        <v>1471</v>
      </c>
    </row>
    <row r="1211" spans="1:6">
      <c r="A1211" s="61">
        <v>82</v>
      </c>
      <c r="B1211" s="61">
        <v>1210</v>
      </c>
      <c r="C1211" s="62" t="s">
        <v>1463</v>
      </c>
      <c r="D1211" s="62" t="s">
        <v>76</v>
      </c>
      <c r="E1211" s="62" t="s">
        <v>112</v>
      </c>
      <c r="F1211" s="58" t="s">
        <v>1472</v>
      </c>
    </row>
    <row r="1212" spans="1:6" ht="26.5">
      <c r="A1212" s="61">
        <v>81</v>
      </c>
      <c r="B1212" s="61">
        <v>1211</v>
      </c>
      <c r="C1212" s="62" t="s">
        <v>1463</v>
      </c>
      <c r="D1212" s="62" t="s">
        <v>71</v>
      </c>
      <c r="E1212" s="62" t="s">
        <v>88</v>
      </c>
      <c r="F1212" s="58" t="s">
        <v>1473</v>
      </c>
    </row>
    <row r="1213" spans="1:6" ht="39.5">
      <c r="A1213" s="61">
        <v>80</v>
      </c>
      <c r="B1213" s="61">
        <v>1212</v>
      </c>
      <c r="C1213" s="62" t="s">
        <v>1474</v>
      </c>
      <c r="D1213" s="62" t="s">
        <v>76</v>
      </c>
      <c r="E1213" s="62" t="s">
        <v>96</v>
      </c>
      <c r="F1213" s="58" t="s">
        <v>1475</v>
      </c>
    </row>
    <row r="1214" spans="1:6" ht="39.5">
      <c r="A1214" s="61">
        <v>79</v>
      </c>
      <c r="B1214" s="61">
        <v>1213</v>
      </c>
      <c r="C1214" s="62" t="s">
        <v>1474</v>
      </c>
      <c r="D1214" s="62" t="s">
        <v>76</v>
      </c>
      <c r="E1214" s="62" t="s">
        <v>96</v>
      </c>
      <c r="F1214" s="58" t="s">
        <v>1475</v>
      </c>
    </row>
    <row r="1215" spans="1:6" ht="39.5">
      <c r="A1215" s="61">
        <v>78</v>
      </c>
      <c r="B1215" s="61">
        <v>1214</v>
      </c>
      <c r="C1215" s="62" t="s">
        <v>1474</v>
      </c>
      <c r="D1215" s="62" t="s">
        <v>71</v>
      </c>
      <c r="E1215" s="62" t="s">
        <v>96</v>
      </c>
      <c r="F1215" s="58" t="s">
        <v>1475</v>
      </c>
    </row>
    <row r="1216" spans="1:6" ht="39.5">
      <c r="A1216" s="61">
        <v>77</v>
      </c>
      <c r="B1216" s="61">
        <v>1215</v>
      </c>
      <c r="C1216" s="62" t="s">
        <v>1474</v>
      </c>
      <c r="D1216" s="62" t="s">
        <v>76</v>
      </c>
      <c r="E1216" s="62" t="s">
        <v>88</v>
      </c>
      <c r="F1216" s="58" t="s">
        <v>1476</v>
      </c>
    </row>
    <row r="1217" spans="1:6">
      <c r="A1217" s="61">
        <v>76</v>
      </c>
      <c r="B1217" s="61">
        <v>1216</v>
      </c>
      <c r="C1217" s="62" t="s">
        <v>1474</v>
      </c>
      <c r="D1217" s="62" t="s">
        <v>71</v>
      </c>
      <c r="E1217" s="62" t="s">
        <v>112</v>
      </c>
      <c r="F1217" s="58" t="s">
        <v>1477</v>
      </c>
    </row>
    <row r="1218" spans="1:6" ht="65.5">
      <c r="A1218" s="61">
        <v>75</v>
      </c>
      <c r="B1218" s="61">
        <v>1217</v>
      </c>
      <c r="C1218" s="62" t="s">
        <v>1474</v>
      </c>
      <c r="D1218" s="62" t="s">
        <v>71</v>
      </c>
      <c r="E1218" s="62" t="s">
        <v>72</v>
      </c>
      <c r="F1218" s="58" t="s">
        <v>1478</v>
      </c>
    </row>
    <row r="1219" spans="1:6">
      <c r="A1219" s="61">
        <v>74</v>
      </c>
      <c r="B1219" s="61">
        <v>1218</v>
      </c>
      <c r="C1219" s="62" t="s">
        <v>1474</v>
      </c>
      <c r="D1219" s="62" t="s">
        <v>71</v>
      </c>
      <c r="E1219" s="62" t="s">
        <v>106</v>
      </c>
      <c r="F1219" s="58" t="s">
        <v>1479</v>
      </c>
    </row>
    <row r="1220" spans="1:6" ht="26.5">
      <c r="A1220" s="61">
        <v>73</v>
      </c>
      <c r="B1220" s="61">
        <v>1219</v>
      </c>
      <c r="C1220" s="62" t="s">
        <v>1474</v>
      </c>
      <c r="D1220" s="62" t="s">
        <v>76</v>
      </c>
      <c r="E1220" s="62" t="s">
        <v>106</v>
      </c>
      <c r="F1220" s="58" t="s">
        <v>1480</v>
      </c>
    </row>
    <row r="1221" spans="1:6" ht="52.5">
      <c r="A1221" s="61">
        <v>72</v>
      </c>
      <c r="B1221" s="61">
        <v>1220</v>
      </c>
      <c r="C1221" s="62" t="s">
        <v>1474</v>
      </c>
      <c r="D1221" s="62" t="s">
        <v>71</v>
      </c>
      <c r="E1221" s="62" t="s">
        <v>106</v>
      </c>
      <c r="F1221" s="58" t="s">
        <v>1481</v>
      </c>
    </row>
    <row r="1222" spans="1:6" ht="39.5">
      <c r="A1222" s="61">
        <v>71</v>
      </c>
      <c r="B1222" s="61">
        <v>1221</v>
      </c>
      <c r="C1222" s="62" t="s">
        <v>1474</v>
      </c>
      <c r="D1222" s="62" t="s">
        <v>71</v>
      </c>
      <c r="E1222" s="62" t="s">
        <v>72</v>
      </c>
      <c r="F1222" s="58" t="s">
        <v>1482</v>
      </c>
    </row>
    <row r="1223" spans="1:6" ht="39.5">
      <c r="A1223" s="61">
        <v>70</v>
      </c>
      <c r="B1223" s="61">
        <v>1222</v>
      </c>
      <c r="C1223" s="62" t="s">
        <v>1474</v>
      </c>
      <c r="D1223" s="62" t="s">
        <v>71</v>
      </c>
      <c r="E1223" s="62" t="s">
        <v>112</v>
      </c>
      <c r="F1223" s="58" t="s">
        <v>1483</v>
      </c>
    </row>
    <row r="1224" spans="1:6" ht="26.5">
      <c r="A1224" s="61">
        <v>69</v>
      </c>
      <c r="B1224" s="61">
        <v>1223</v>
      </c>
      <c r="C1224" s="62" t="s">
        <v>1474</v>
      </c>
      <c r="D1224" s="62" t="s">
        <v>76</v>
      </c>
      <c r="E1224" s="62" t="s">
        <v>106</v>
      </c>
      <c r="F1224" s="58" t="s">
        <v>1480</v>
      </c>
    </row>
    <row r="1225" spans="1:6" ht="26.5">
      <c r="A1225" s="61">
        <v>68</v>
      </c>
      <c r="B1225" s="61">
        <v>1224</v>
      </c>
      <c r="C1225" s="62" t="s">
        <v>1474</v>
      </c>
      <c r="D1225" s="62" t="s">
        <v>76</v>
      </c>
      <c r="E1225" s="62" t="s">
        <v>106</v>
      </c>
      <c r="F1225" s="58" t="s">
        <v>1480</v>
      </c>
    </row>
    <row r="1226" spans="1:6" ht="26.5">
      <c r="A1226" s="61">
        <v>67</v>
      </c>
      <c r="B1226" s="61">
        <v>1225</v>
      </c>
      <c r="C1226" s="62" t="s">
        <v>1474</v>
      </c>
      <c r="D1226" s="62" t="s">
        <v>76</v>
      </c>
      <c r="E1226" s="62" t="s">
        <v>106</v>
      </c>
      <c r="F1226" s="58" t="s">
        <v>1480</v>
      </c>
    </row>
    <row r="1227" spans="1:6" ht="26.5">
      <c r="A1227" s="61">
        <v>66</v>
      </c>
      <c r="B1227" s="61">
        <v>1226</v>
      </c>
      <c r="C1227" s="62" t="s">
        <v>1474</v>
      </c>
      <c r="D1227" s="62" t="s">
        <v>71</v>
      </c>
      <c r="E1227" s="62" t="s">
        <v>72</v>
      </c>
      <c r="F1227" s="58" t="s">
        <v>1480</v>
      </c>
    </row>
    <row r="1228" spans="1:6" ht="26.5">
      <c r="A1228" s="61">
        <v>65</v>
      </c>
      <c r="B1228" s="61">
        <v>1227</v>
      </c>
      <c r="C1228" s="62" t="s">
        <v>1474</v>
      </c>
      <c r="D1228" s="62" t="s">
        <v>71</v>
      </c>
      <c r="E1228" s="62" t="s">
        <v>72</v>
      </c>
      <c r="F1228" s="58" t="s">
        <v>1480</v>
      </c>
    </row>
    <row r="1229" spans="1:6" ht="26.5">
      <c r="A1229" s="61">
        <v>64</v>
      </c>
      <c r="B1229" s="61">
        <v>1228</v>
      </c>
      <c r="C1229" s="62" t="s">
        <v>1474</v>
      </c>
      <c r="D1229" s="62" t="s">
        <v>71</v>
      </c>
      <c r="E1229" s="62" t="s">
        <v>106</v>
      </c>
      <c r="F1229" s="58" t="s">
        <v>1480</v>
      </c>
    </row>
    <row r="1230" spans="1:6" ht="26.5">
      <c r="A1230" s="61">
        <v>63</v>
      </c>
      <c r="B1230" s="61">
        <v>1229</v>
      </c>
      <c r="C1230" s="62" t="s">
        <v>1474</v>
      </c>
      <c r="D1230" s="62" t="s">
        <v>76</v>
      </c>
      <c r="E1230" s="62" t="s">
        <v>106</v>
      </c>
      <c r="F1230" s="58" t="s">
        <v>1480</v>
      </c>
    </row>
    <row r="1231" spans="1:6" ht="26.5">
      <c r="A1231" s="61">
        <v>62</v>
      </c>
      <c r="B1231" s="61">
        <v>1230</v>
      </c>
      <c r="C1231" s="62" t="s">
        <v>1474</v>
      </c>
      <c r="D1231" s="62" t="s">
        <v>71</v>
      </c>
      <c r="E1231" s="62" t="s">
        <v>83</v>
      </c>
      <c r="F1231" s="58" t="s">
        <v>1480</v>
      </c>
    </row>
    <row r="1232" spans="1:6" ht="26.5">
      <c r="A1232" s="61">
        <v>61</v>
      </c>
      <c r="B1232" s="61">
        <v>1231</v>
      </c>
      <c r="C1232" s="62" t="s">
        <v>1474</v>
      </c>
      <c r="D1232" s="62" t="s">
        <v>76</v>
      </c>
      <c r="E1232" s="62" t="s">
        <v>283</v>
      </c>
      <c r="F1232" s="58" t="s">
        <v>1484</v>
      </c>
    </row>
    <row r="1233" spans="1:6" ht="26.5">
      <c r="A1233" s="61">
        <v>60</v>
      </c>
      <c r="B1233" s="61">
        <v>1232</v>
      </c>
      <c r="C1233" s="62" t="s">
        <v>1474</v>
      </c>
      <c r="D1233" s="62" t="s">
        <v>71</v>
      </c>
      <c r="E1233" s="62" t="s">
        <v>106</v>
      </c>
      <c r="F1233" s="58" t="s">
        <v>1485</v>
      </c>
    </row>
    <row r="1234" spans="1:6" ht="39.5">
      <c r="A1234" s="61">
        <v>59</v>
      </c>
      <c r="B1234" s="61">
        <v>1233</v>
      </c>
      <c r="C1234" s="62" t="s">
        <v>1486</v>
      </c>
      <c r="D1234" s="62" t="s">
        <v>76</v>
      </c>
      <c r="E1234" s="62" t="s">
        <v>96</v>
      </c>
      <c r="F1234" s="58" t="s">
        <v>1487</v>
      </c>
    </row>
    <row r="1235" spans="1:6" ht="39.5">
      <c r="A1235" s="61">
        <v>58</v>
      </c>
      <c r="B1235" s="61">
        <v>1234</v>
      </c>
      <c r="C1235" s="62" t="s">
        <v>1486</v>
      </c>
      <c r="D1235" s="62" t="s">
        <v>76</v>
      </c>
      <c r="E1235" s="62" t="s">
        <v>96</v>
      </c>
      <c r="F1235" s="58" t="s">
        <v>1487</v>
      </c>
    </row>
    <row r="1236" spans="1:6" ht="39.5">
      <c r="A1236" s="61">
        <v>57</v>
      </c>
      <c r="B1236" s="61">
        <v>1235</v>
      </c>
      <c r="C1236" s="62" t="s">
        <v>1486</v>
      </c>
      <c r="D1236" s="62" t="s">
        <v>76</v>
      </c>
      <c r="E1236" s="62" t="s">
        <v>96</v>
      </c>
      <c r="F1236" s="58" t="s">
        <v>1487</v>
      </c>
    </row>
    <row r="1237" spans="1:6" ht="39.5">
      <c r="A1237" s="61">
        <v>56</v>
      </c>
      <c r="B1237" s="61">
        <v>1236</v>
      </c>
      <c r="C1237" s="62" t="s">
        <v>1486</v>
      </c>
      <c r="D1237" s="62" t="s">
        <v>76</v>
      </c>
      <c r="E1237" s="62" t="s">
        <v>96</v>
      </c>
      <c r="F1237" s="58" t="s">
        <v>1487</v>
      </c>
    </row>
    <row r="1238" spans="1:6" ht="52.5">
      <c r="A1238" s="61">
        <v>55</v>
      </c>
      <c r="B1238" s="61">
        <v>1237</v>
      </c>
      <c r="C1238" s="62" t="s">
        <v>1486</v>
      </c>
      <c r="D1238" s="62" t="s">
        <v>76</v>
      </c>
      <c r="E1238" s="62" t="s">
        <v>88</v>
      </c>
      <c r="F1238" s="58" t="s">
        <v>1488</v>
      </c>
    </row>
    <row r="1239" spans="1:6" ht="26.5">
      <c r="A1239" s="61">
        <v>54</v>
      </c>
      <c r="B1239" s="61">
        <v>1238</v>
      </c>
      <c r="C1239" s="62" t="s">
        <v>1486</v>
      </c>
      <c r="D1239" s="62" t="s">
        <v>71</v>
      </c>
      <c r="E1239" s="62" t="s">
        <v>112</v>
      </c>
      <c r="F1239" s="58" t="s">
        <v>1489</v>
      </c>
    </row>
    <row r="1240" spans="1:6" ht="39.5">
      <c r="A1240" s="61">
        <v>53</v>
      </c>
      <c r="B1240" s="61">
        <v>1239</v>
      </c>
      <c r="C1240" s="62" t="s">
        <v>1486</v>
      </c>
      <c r="D1240" s="62" t="s">
        <v>1072</v>
      </c>
      <c r="E1240" s="62" t="s">
        <v>1072</v>
      </c>
      <c r="F1240" s="58" t="s">
        <v>1490</v>
      </c>
    </row>
    <row r="1241" spans="1:6" ht="39.5">
      <c r="A1241" s="61">
        <v>52</v>
      </c>
      <c r="B1241" s="61">
        <v>1240</v>
      </c>
      <c r="C1241" s="62" t="s">
        <v>1486</v>
      </c>
      <c r="D1241" s="62" t="s">
        <v>1072</v>
      </c>
      <c r="E1241" s="62" t="s">
        <v>1072</v>
      </c>
      <c r="F1241" s="58" t="s">
        <v>1490</v>
      </c>
    </row>
    <row r="1242" spans="1:6" ht="39.5">
      <c r="A1242" s="61">
        <v>51</v>
      </c>
      <c r="B1242" s="61">
        <v>1241</v>
      </c>
      <c r="C1242" s="62" t="s">
        <v>1486</v>
      </c>
      <c r="D1242" s="62" t="s">
        <v>1072</v>
      </c>
      <c r="E1242" s="62" t="s">
        <v>1072</v>
      </c>
      <c r="F1242" s="58" t="s">
        <v>1490</v>
      </c>
    </row>
    <row r="1243" spans="1:6" ht="39.5">
      <c r="A1243" s="61">
        <v>50</v>
      </c>
      <c r="B1243" s="61">
        <v>1242</v>
      </c>
      <c r="C1243" s="62" t="s">
        <v>1486</v>
      </c>
      <c r="D1243" s="62" t="s">
        <v>1072</v>
      </c>
      <c r="E1243" s="62" t="s">
        <v>1072</v>
      </c>
      <c r="F1243" s="58" t="s">
        <v>1490</v>
      </c>
    </row>
    <row r="1244" spans="1:6" ht="39.5">
      <c r="A1244" s="61">
        <v>49</v>
      </c>
      <c r="B1244" s="61">
        <v>1243</v>
      </c>
      <c r="C1244" s="62" t="s">
        <v>1486</v>
      </c>
      <c r="D1244" s="62" t="s">
        <v>1072</v>
      </c>
      <c r="E1244" s="62" t="s">
        <v>1072</v>
      </c>
      <c r="F1244" s="58" t="s">
        <v>1490</v>
      </c>
    </row>
    <row r="1245" spans="1:6" ht="39.5">
      <c r="A1245" s="61">
        <v>48</v>
      </c>
      <c r="B1245" s="61">
        <v>1244</v>
      </c>
      <c r="C1245" s="62" t="s">
        <v>1486</v>
      </c>
      <c r="D1245" s="62" t="s">
        <v>1072</v>
      </c>
      <c r="E1245" s="62" t="s">
        <v>1072</v>
      </c>
      <c r="F1245" s="58" t="s">
        <v>1490</v>
      </c>
    </row>
    <row r="1246" spans="1:6" ht="52.5">
      <c r="A1246" s="61">
        <v>47</v>
      </c>
      <c r="B1246" s="61">
        <v>1245</v>
      </c>
      <c r="C1246" s="62" t="s">
        <v>1486</v>
      </c>
      <c r="D1246" s="62" t="s">
        <v>1072</v>
      </c>
      <c r="E1246" s="62" t="s">
        <v>1072</v>
      </c>
      <c r="F1246" s="58" t="s">
        <v>1491</v>
      </c>
    </row>
    <row r="1247" spans="1:6" ht="52.5">
      <c r="A1247" s="61">
        <v>46</v>
      </c>
      <c r="B1247" s="61">
        <v>1246</v>
      </c>
      <c r="C1247" s="62" t="s">
        <v>1486</v>
      </c>
      <c r="D1247" s="62" t="s">
        <v>1072</v>
      </c>
      <c r="E1247" s="62" t="s">
        <v>1072</v>
      </c>
      <c r="F1247" s="58" t="s">
        <v>1492</v>
      </c>
    </row>
    <row r="1248" spans="1:6" ht="39.5">
      <c r="A1248" s="61">
        <v>45</v>
      </c>
      <c r="B1248" s="61">
        <v>1247</v>
      </c>
      <c r="C1248" s="62" t="s">
        <v>1486</v>
      </c>
      <c r="D1248" s="62" t="s">
        <v>71</v>
      </c>
      <c r="E1248" s="62" t="s">
        <v>88</v>
      </c>
      <c r="F1248" s="58" t="s">
        <v>1493</v>
      </c>
    </row>
    <row r="1249" spans="1:6" ht="52.5">
      <c r="A1249" s="61">
        <v>44</v>
      </c>
      <c r="B1249" s="61">
        <v>1248</v>
      </c>
      <c r="C1249" s="62" t="s">
        <v>1486</v>
      </c>
      <c r="D1249" s="62" t="s">
        <v>1072</v>
      </c>
      <c r="E1249" s="62" t="s">
        <v>1072</v>
      </c>
      <c r="F1249" s="58" t="s">
        <v>1492</v>
      </c>
    </row>
    <row r="1250" spans="1:6" ht="39.5">
      <c r="A1250" s="61">
        <v>43</v>
      </c>
      <c r="B1250" s="61">
        <v>1249</v>
      </c>
      <c r="C1250" s="62" t="s">
        <v>1486</v>
      </c>
      <c r="D1250" s="62" t="s">
        <v>76</v>
      </c>
      <c r="E1250" s="62" t="s">
        <v>106</v>
      </c>
      <c r="F1250" s="58" t="s">
        <v>1494</v>
      </c>
    </row>
    <row r="1251" spans="1:6" ht="52.5">
      <c r="A1251" s="61">
        <v>42</v>
      </c>
      <c r="B1251" s="61">
        <v>1250</v>
      </c>
      <c r="C1251" s="62" t="s">
        <v>1486</v>
      </c>
      <c r="D1251" s="62" t="s">
        <v>1072</v>
      </c>
      <c r="E1251" s="62" t="s">
        <v>1072</v>
      </c>
      <c r="F1251" s="58" t="s">
        <v>1492</v>
      </c>
    </row>
    <row r="1252" spans="1:6" ht="52.5">
      <c r="A1252" s="61">
        <v>41</v>
      </c>
      <c r="B1252" s="61">
        <v>1251</v>
      </c>
      <c r="C1252" s="62" t="s">
        <v>1486</v>
      </c>
      <c r="D1252" s="62" t="s">
        <v>1072</v>
      </c>
      <c r="E1252" s="62" t="s">
        <v>1072</v>
      </c>
      <c r="F1252" s="58" t="s">
        <v>1492</v>
      </c>
    </row>
    <row r="1253" spans="1:6" ht="39.5">
      <c r="A1253" s="61">
        <v>40</v>
      </c>
      <c r="B1253" s="61">
        <v>1252</v>
      </c>
      <c r="C1253" s="62" t="s">
        <v>1486</v>
      </c>
      <c r="D1253" s="62" t="s">
        <v>71</v>
      </c>
      <c r="E1253" s="62" t="s">
        <v>112</v>
      </c>
      <c r="F1253" s="58" t="s">
        <v>1493</v>
      </c>
    </row>
    <row r="1254" spans="1:6" ht="52.5">
      <c r="A1254" s="61">
        <v>39</v>
      </c>
      <c r="B1254" s="61">
        <v>1253</v>
      </c>
      <c r="C1254" s="62" t="s">
        <v>1486</v>
      </c>
      <c r="D1254" s="62" t="s">
        <v>1072</v>
      </c>
      <c r="E1254" s="62" t="s">
        <v>1072</v>
      </c>
      <c r="F1254" s="58" t="s">
        <v>1492</v>
      </c>
    </row>
    <row r="1255" spans="1:6" ht="39.5">
      <c r="A1255" s="61">
        <v>38</v>
      </c>
      <c r="B1255" s="61">
        <v>1254</v>
      </c>
      <c r="C1255" s="62" t="s">
        <v>1486</v>
      </c>
      <c r="D1255" s="62" t="s">
        <v>71</v>
      </c>
      <c r="E1255" s="62" t="s">
        <v>72</v>
      </c>
      <c r="F1255" s="58" t="s">
        <v>1493</v>
      </c>
    </row>
    <row r="1256" spans="1:6" ht="52.5">
      <c r="A1256" s="61">
        <v>37</v>
      </c>
      <c r="B1256" s="61">
        <v>1255</v>
      </c>
      <c r="C1256" s="62" t="s">
        <v>1486</v>
      </c>
      <c r="D1256" s="62" t="s">
        <v>1072</v>
      </c>
      <c r="E1256" s="62" t="s">
        <v>1072</v>
      </c>
      <c r="F1256" s="58" t="s">
        <v>1492</v>
      </c>
    </row>
    <row r="1257" spans="1:6" ht="52.5">
      <c r="A1257" s="61">
        <v>36</v>
      </c>
      <c r="B1257" s="61">
        <v>1256</v>
      </c>
      <c r="C1257" s="62" t="s">
        <v>1486</v>
      </c>
      <c r="D1257" s="62" t="s">
        <v>1072</v>
      </c>
      <c r="E1257" s="62" t="s">
        <v>1072</v>
      </c>
      <c r="F1257" s="58" t="s">
        <v>1492</v>
      </c>
    </row>
    <row r="1258" spans="1:6" ht="52.5">
      <c r="A1258" s="61">
        <v>35</v>
      </c>
      <c r="B1258" s="61">
        <v>1257</v>
      </c>
      <c r="C1258" s="62" t="s">
        <v>1486</v>
      </c>
      <c r="D1258" s="62" t="s">
        <v>1072</v>
      </c>
      <c r="E1258" s="62" t="s">
        <v>1072</v>
      </c>
      <c r="F1258" s="58" t="s">
        <v>1492</v>
      </c>
    </row>
    <row r="1259" spans="1:6" ht="39.5">
      <c r="A1259" s="61">
        <v>34</v>
      </c>
      <c r="B1259" s="61">
        <v>1258</v>
      </c>
      <c r="C1259" s="62" t="s">
        <v>1495</v>
      </c>
      <c r="D1259" s="62" t="s">
        <v>76</v>
      </c>
      <c r="E1259" s="62" t="s">
        <v>88</v>
      </c>
      <c r="F1259" s="58" t="s">
        <v>1496</v>
      </c>
    </row>
    <row r="1260" spans="1:6" ht="39.5">
      <c r="A1260" s="61">
        <v>33</v>
      </c>
      <c r="B1260" s="61">
        <v>1259</v>
      </c>
      <c r="C1260" s="62" t="s">
        <v>1495</v>
      </c>
      <c r="D1260" s="62" t="s">
        <v>76</v>
      </c>
      <c r="E1260" s="62" t="s">
        <v>96</v>
      </c>
      <c r="F1260" s="58" t="s">
        <v>1497</v>
      </c>
    </row>
    <row r="1261" spans="1:6" ht="65.5">
      <c r="A1261" s="61">
        <v>32</v>
      </c>
      <c r="B1261" s="61">
        <v>1260</v>
      </c>
      <c r="C1261" s="62" t="s">
        <v>1495</v>
      </c>
      <c r="D1261" s="62" t="s">
        <v>76</v>
      </c>
      <c r="E1261" s="62" t="s">
        <v>106</v>
      </c>
      <c r="F1261" s="58" t="s">
        <v>1498</v>
      </c>
    </row>
    <row r="1262" spans="1:6" ht="65.5">
      <c r="A1262" s="61">
        <v>31</v>
      </c>
      <c r="B1262" s="61">
        <v>1261</v>
      </c>
      <c r="C1262" s="62" t="s">
        <v>1495</v>
      </c>
      <c r="D1262" s="62" t="s">
        <v>71</v>
      </c>
      <c r="E1262" s="62" t="s">
        <v>72</v>
      </c>
      <c r="F1262" s="58" t="s">
        <v>1498</v>
      </c>
    </row>
    <row r="1263" spans="1:6" ht="52.5">
      <c r="A1263" s="61">
        <v>30</v>
      </c>
      <c r="B1263" s="61">
        <v>1262</v>
      </c>
      <c r="C1263" s="62" t="s">
        <v>1495</v>
      </c>
      <c r="D1263" s="62" t="s">
        <v>71</v>
      </c>
      <c r="E1263" s="62" t="s">
        <v>96</v>
      </c>
      <c r="F1263" s="58" t="s">
        <v>1499</v>
      </c>
    </row>
    <row r="1264" spans="1:6">
      <c r="A1264" s="61">
        <v>29</v>
      </c>
      <c r="B1264" s="61">
        <v>1263</v>
      </c>
      <c r="C1264" s="62" t="s">
        <v>1495</v>
      </c>
      <c r="D1264" s="62" t="s">
        <v>71</v>
      </c>
      <c r="E1264" s="62" t="s">
        <v>106</v>
      </c>
      <c r="F1264" s="58" t="s">
        <v>1500</v>
      </c>
    </row>
    <row r="1265" spans="1:6">
      <c r="A1265" s="61">
        <v>28</v>
      </c>
      <c r="B1265" s="61">
        <v>1264</v>
      </c>
      <c r="C1265" s="62" t="s">
        <v>1495</v>
      </c>
      <c r="D1265" s="62" t="s">
        <v>71</v>
      </c>
      <c r="E1265" s="62" t="s">
        <v>72</v>
      </c>
      <c r="F1265" s="58" t="s">
        <v>1501</v>
      </c>
    </row>
    <row r="1266" spans="1:6">
      <c r="A1266" s="61">
        <v>27</v>
      </c>
      <c r="B1266" s="61">
        <v>1265</v>
      </c>
      <c r="C1266" s="62" t="s">
        <v>1495</v>
      </c>
      <c r="D1266" s="62" t="s">
        <v>71</v>
      </c>
      <c r="E1266" s="62" t="s">
        <v>72</v>
      </c>
      <c r="F1266" s="58" t="s">
        <v>1502</v>
      </c>
    </row>
    <row r="1267" spans="1:6">
      <c r="A1267" s="61">
        <v>26</v>
      </c>
      <c r="B1267" s="61">
        <v>1266</v>
      </c>
      <c r="C1267" s="62" t="s">
        <v>1495</v>
      </c>
      <c r="D1267" s="62" t="s">
        <v>71</v>
      </c>
      <c r="E1267" s="62" t="s">
        <v>83</v>
      </c>
      <c r="F1267" s="58" t="s">
        <v>1503</v>
      </c>
    </row>
    <row r="1268" spans="1:6">
      <c r="A1268" s="61">
        <v>25</v>
      </c>
      <c r="B1268" s="61">
        <v>1267</v>
      </c>
      <c r="C1268" s="62" t="s">
        <v>1495</v>
      </c>
      <c r="D1268" s="62" t="s">
        <v>76</v>
      </c>
      <c r="E1268" s="62" t="s">
        <v>83</v>
      </c>
      <c r="F1268" s="58" t="s">
        <v>1504</v>
      </c>
    </row>
    <row r="1269" spans="1:6">
      <c r="A1269" s="61">
        <v>24</v>
      </c>
      <c r="B1269" s="61">
        <v>1268</v>
      </c>
      <c r="C1269" s="62" t="s">
        <v>1495</v>
      </c>
      <c r="D1269" s="62" t="s">
        <v>76</v>
      </c>
      <c r="E1269" s="62" t="s">
        <v>106</v>
      </c>
      <c r="F1269" s="58" t="s">
        <v>1502</v>
      </c>
    </row>
    <row r="1270" spans="1:6">
      <c r="A1270" s="61">
        <v>23</v>
      </c>
      <c r="B1270" s="61">
        <v>1269</v>
      </c>
      <c r="C1270" s="62" t="s">
        <v>1495</v>
      </c>
      <c r="D1270" s="62" t="s">
        <v>76</v>
      </c>
      <c r="E1270" s="62" t="s">
        <v>88</v>
      </c>
      <c r="F1270" s="58" t="s">
        <v>1505</v>
      </c>
    </row>
    <row r="1271" spans="1:6">
      <c r="A1271" s="61">
        <v>22</v>
      </c>
      <c r="B1271" s="61">
        <v>1270</v>
      </c>
      <c r="C1271" s="62" t="s">
        <v>1495</v>
      </c>
      <c r="D1271" s="62" t="s">
        <v>76</v>
      </c>
      <c r="E1271" s="62" t="s">
        <v>106</v>
      </c>
      <c r="F1271" s="58" t="s">
        <v>1506</v>
      </c>
    </row>
    <row r="1272" spans="1:6">
      <c r="A1272" s="61">
        <v>21</v>
      </c>
      <c r="B1272" s="61">
        <v>1271</v>
      </c>
      <c r="C1272" s="62" t="s">
        <v>1495</v>
      </c>
      <c r="D1272" s="62" t="s">
        <v>76</v>
      </c>
      <c r="E1272" s="62" t="s">
        <v>106</v>
      </c>
      <c r="F1272" s="58" t="s">
        <v>1501</v>
      </c>
    </row>
    <row r="1273" spans="1:6">
      <c r="A1273" s="61">
        <v>20</v>
      </c>
      <c r="B1273" s="61">
        <v>1272</v>
      </c>
      <c r="C1273" s="62" t="s">
        <v>1495</v>
      </c>
      <c r="D1273" s="62" t="s">
        <v>76</v>
      </c>
      <c r="E1273" s="62" t="s">
        <v>106</v>
      </c>
      <c r="F1273" s="58" t="s">
        <v>1507</v>
      </c>
    </row>
    <row r="1274" spans="1:6">
      <c r="A1274" s="61">
        <v>19</v>
      </c>
      <c r="B1274" s="61">
        <v>1273</v>
      </c>
      <c r="C1274" s="62" t="s">
        <v>1495</v>
      </c>
      <c r="D1274" s="62" t="s">
        <v>71</v>
      </c>
      <c r="E1274" s="62" t="s">
        <v>106</v>
      </c>
      <c r="F1274" s="58" t="s">
        <v>1508</v>
      </c>
    </row>
    <row r="1275" spans="1:6">
      <c r="A1275" s="61">
        <v>18</v>
      </c>
      <c r="B1275" s="61">
        <v>1274</v>
      </c>
      <c r="C1275" s="62" t="s">
        <v>1495</v>
      </c>
      <c r="D1275" s="62" t="s">
        <v>76</v>
      </c>
      <c r="E1275" s="62" t="s">
        <v>112</v>
      </c>
      <c r="F1275" s="58" t="s">
        <v>1502</v>
      </c>
    </row>
    <row r="1276" spans="1:6">
      <c r="A1276" s="61">
        <v>17</v>
      </c>
      <c r="B1276" s="61">
        <v>1275</v>
      </c>
      <c r="C1276" s="62" t="s">
        <v>1495</v>
      </c>
      <c r="D1276" s="62" t="s">
        <v>71</v>
      </c>
      <c r="E1276" s="62" t="s">
        <v>112</v>
      </c>
      <c r="F1276" s="58" t="s">
        <v>1509</v>
      </c>
    </row>
    <row r="1277" spans="1:6">
      <c r="A1277" s="61">
        <v>16</v>
      </c>
      <c r="B1277" s="61">
        <v>1276</v>
      </c>
      <c r="C1277" s="62" t="s">
        <v>1495</v>
      </c>
      <c r="D1277" s="62" t="s">
        <v>71</v>
      </c>
      <c r="E1277" s="62" t="s">
        <v>125</v>
      </c>
      <c r="F1277" s="58" t="s">
        <v>1510</v>
      </c>
    </row>
    <row r="1278" spans="1:6">
      <c r="A1278" s="61">
        <v>15</v>
      </c>
      <c r="B1278" s="61">
        <v>1277</v>
      </c>
      <c r="C1278" s="62" t="s">
        <v>1495</v>
      </c>
      <c r="D1278" s="62" t="s">
        <v>71</v>
      </c>
      <c r="E1278" s="62" t="s">
        <v>106</v>
      </c>
      <c r="F1278" s="58" t="s">
        <v>1511</v>
      </c>
    </row>
    <row r="1279" spans="1:6">
      <c r="A1279" s="61">
        <v>14</v>
      </c>
      <c r="B1279" s="61">
        <v>1278</v>
      </c>
      <c r="C1279" s="62" t="s">
        <v>1495</v>
      </c>
      <c r="D1279" s="62" t="s">
        <v>71</v>
      </c>
      <c r="E1279" s="62" t="s">
        <v>106</v>
      </c>
      <c r="F1279" s="58" t="s">
        <v>1512</v>
      </c>
    </row>
    <row r="1280" spans="1:6">
      <c r="A1280" s="61">
        <v>13</v>
      </c>
      <c r="B1280" s="61">
        <v>1279</v>
      </c>
      <c r="C1280" s="62" t="s">
        <v>1495</v>
      </c>
      <c r="D1280" s="62" t="s">
        <v>71</v>
      </c>
      <c r="E1280" s="62" t="s">
        <v>72</v>
      </c>
      <c r="F1280" s="58" t="s">
        <v>1513</v>
      </c>
    </row>
    <row r="1281" spans="1:6">
      <c r="A1281" s="61">
        <v>12</v>
      </c>
      <c r="B1281" s="61">
        <v>1280</v>
      </c>
      <c r="C1281" s="62" t="s">
        <v>1495</v>
      </c>
      <c r="D1281" s="62" t="s">
        <v>71</v>
      </c>
      <c r="E1281" s="62" t="s">
        <v>72</v>
      </c>
      <c r="F1281" s="58" t="s">
        <v>1514</v>
      </c>
    </row>
    <row r="1282" spans="1:6">
      <c r="A1282" s="61">
        <v>11</v>
      </c>
      <c r="B1282" s="61">
        <v>1281</v>
      </c>
      <c r="C1282" s="62" t="s">
        <v>1495</v>
      </c>
      <c r="D1282" s="62" t="s">
        <v>71</v>
      </c>
      <c r="E1282" s="62" t="s">
        <v>106</v>
      </c>
      <c r="F1282" s="58" t="s">
        <v>1515</v>
      </c>
    </row>
    <row r="1283" spans="1:6">
      <c r="A1283" s="61">
        <v>10</v>
      </c>
      <c r="B1283" s="61">
        <v>1282</v>
      </c>
      <c r="C1283" s="62" t="s">
        <v>1495</v>
      </c>
      <c r="D1283" s="62" t="s">
        <v>71</v>
      </c>
      <c r="E1283" s="62" t="s">
        <v>72</v>
      </c>
      <c r="F1283" s="58" t="s">
        <v>1516</v>
      </c>
    </row>
    <row r="1284" spans="1:6">
      <c r="A1284" s="61">
        <v>9</v>
      </c>
      <c r="B1284" s="61">
        <v>1283</v>
      </c>
      <c r="C1284" s="62" t="s">
        <v>1495</v>
      </c>
      <c r="D1284" s="62" t="s">
        <v>71</v>
      </c>
      <c r="E1284" s="62" t="s">
        <v>72</v>
      </c>
      <c r="F1284" s="58" t="s">
        <v>1517</v>
      </c>
    </row>
    <row r="1285" spans="1:6">
      <c r="A1285" s="61">
        <v>8</v>
      </c>
      <c r="B1285" s="61">
        <v>1284</v>
      </c>
      <c r="C1285" s="62" t="s">
        <v>1495</v>
      </c>
      <c r="D1285" s="62" t="s">
        <v>76</v>
      </c>
      <c r="E1285" s="62" t="s">
        <v>106</v>
      </c>
      <c r="F1285" s="58" t="s">
        <v>1518</v>
      </c>
    </row>
    <row r="1286" spans="1:6">
      <c r="A1286" s="61">
        <v>7</v>
      </c>
      <c r="B1286" s="61">
        <v>1285</v>
      </c>
      <c r="C1286" s="62" t="s">
        <v>1495</v>
      </c>
      <c r="D1286" s="62" t="s">
        <v>71</v>
      </c>
      <c r="E1286" s="62" t="s">
        <v>72</v>
      </c>
      <c r="F1286" s="58" t="s">
        <v>1517</v>
      </c>
    </row>
    <row r="1287" spans="1:6">
      <c r="A1287" s="61">
        <v>6</v>
      </c>
      <c r="B1287" s="61">
        <v>1286</v>
      </c>
      <c r="C1287" s="62" t="s">
        <v>1495</v>
      </c>
      <c r="D1287" s="62" t="s">
        <v>76</v>
      </c>
      <c r="E1287" s="62" t="s">
        <v>106</v>
      </c>
      <c r="F1287" s="58" t="s">
        <v>1502</v>
      </c>
    </row>
    <row r="1288" spans="1:6">
      <c r="A1288" s="61">
        <v>5</v>
      </c>
      <c r="B1288" s="61">
        <v>1287</v>
      </c>
      <c r="C1288" s="62" t="s">
        <v>1495</v>
      </c>
      <c r="D1288" s="62" t="s">
        <v>71</v>
      </c>
      <c r="E1288" s="62" t="s">
        <v>72</v>
      </c>
      <c r="F1288" s="58" t="s">
        <v>1519</v>
      </c>
    </row>
    <row r="1289" spans="1:6">
      <c r="A1289" s="61">
        <v>4</v>
      </c>
      <c r="B1289" s="61">
        <v>1288</v>
      </c>
      <c r="C1289" s="62" t="s">
        <v>1495</v>
      </c>
      <c r="D1289" s="62" t="s">
        <v>71</v>
      </c>
      <c r="E1289" s="62" t="s">
        <v>72</v>
      </c>
      <c r="F1289" s="58" t="s">
        <v>1520</v>
      </c>
    </row>
    <row r="1290" spans="1:6">
      <c r="A1290" s="61">
        <v>3</v>
      </c>
      <c r="B1290" s="61">
        <v>1289</v>
      </c>
      <c r="C1290" s="62" t="s">
        <v>1495</v>
      </c>
      <c r="D1290" s="62" t="s">
        <v>71</v>
      </c>
      <c r="E1290" s="62" t="s">
        <v>112</v>
      </c>
      <c r="F1290" s="58" t="s">
        <v>1521</v>
      </c>
    </row>
    <row r="1291" spans="1:6">
      <c r="A1291" s="61">
        <v>2</v>
      </c>
      <c r="B1291" s="61">
        <v>1290</v>
      </c>
      <c r="C1291" s="62" t="s">
        <v>1495</v>
      </c>
      <c r="D1291" s="62" t="s">
        <v>76</v>
      </c>
      <c r="E1291" s="62" t="s">
        <v>106</v>
      </c>
      <c r="F1291" s="58" t="s">
        <v>1522</v>
      </c>
    </row>
    <row r="1292" spans="1:6">
      <c r="A1292" s="61">
        <v>1</v>
      </c>
      <c r="B1292" s="61">
        <v>1291</v>
      </c>
      <c r="C1292" s="62" t="s">
        <v>1495</v>
      </c>
      <c r="D1292" s="62" t="s">
        <v>76</v>
      </c>
      <c r="E1292" s="62" t="s">
        <v>125</v>
      </c>
      <c r="F1292" s="58" t="s">
        <v>1502</v>
      </c>
    </row>
  </sheetData>
  <phoneticPr fontId="2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4 E A A B Q S w M E F A A C A A g A o I W 4 U v A x 1 7 6 o A A A A + Q A A A B I A H A B D b 2 5 m a W c v U G F j a 2 F n Z S 5 4 b W w g o h g A K K A U A A A A A A A A A A A A A A A A A A A A A A A A A A A A h Y + 9 D o I w G E V f h X S n f 0 S j 5 K M M r p K Y a N S 1 q R U a o R g o l v h q D j 6 S r y C J o m 6 O 9 + Q M 5 z 5 u d 0 j 7 q g w u u m l N b R P E M E W B t q o + G J s n q H P H c I Z S A S u p T j L X w S D b N u 7 b Q 4 I K 5 8 4 x I d 5 7 7 C N c N z n h l D K y z 5 Z r V e h K o o 9 s / s u h s a 2 T V m k k Y P u K E R x P G Z 6 w O c c s o g z I y C E z 9 u v w I R l T I D 8 Q F l 3 p u k a L a x F u d k D G C e R 9 Q z w B U E s D B B Q A A g A I A K C F u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g h b h S w R H F 9 l Q B A A C A A w A A E w A c A E Z v c m 1 1 b G F z L 1 N l Y 3 R p b 2 4 x L m 0 g o h g A K K A U A A A A A A A A A A A A A A A A A A A A A A A A A A A A K 0 5 N L s n M z 1 M I h t C G 1 r x c v F z F G Y l F q S k K y f l l m S m G l v E l 5 Q q 2 C j m p J b x c C k D w Z F / b s 1 0 T g C L h q U l 6 A Y n p q R o g h n N + X k l q X k m x h l J G S U l B s Z W + P l i 3 r q G l X l 5 y R r J e f l G 6 X k m 5 f k p J v I G B q S 5 Y L i Q x K S c 1 v i Q x s z w x T 6 8 g o 0 B J U 1 M H Y o V L Y k m i A d A G i F X V B r X R I J F Y q O z T 7 Z t e r O t 6 N n v L y 4 X z n s 7 r B q o D m 6 Q X U p S Y V 5 y W X 5 T r n J 9 T m p s X U l m Q W q w B N k q n u l r p + c w 9 z 6 e 3 P t 2 5 5 c n u v U o 6 C p 5 5 J W Y m e i A 1 t T o K M N l n c z o g s i V A c Y W S 1 I o S J M m X D R u f d i z F o n X H 4 q c 7 m j A 0 P W t Y D l G O J j x j / d M J y 5 4 3 7 X q 6 q P n p k m n P l + 9 + 2 o q p C u j M l 3 s X P t 2 4 B E W m V p O X K z M P a y A g R 5 u y E l L E a R h p K k F i j z q R Z 4 I 7 7 v B G 3 U i P O W D E Y Y 0 3 A F B L A Q I t A B Q A A g A I A K C F u F L w M d e + q A A A A P k A A A A S A A A A A A A A A A A A A A A A A A A A A A B D b 2 5 m a W c v U G F j a 2 F n Z S 5 4 b W x Q S w E C L Q A U A A I A C A C g h b h S D 8 r p q 6 Q A A A D p A A A A E w A A A A A A A A A A A A A A A A D 0 A A A A W 0 N v b n R l b n R f V H l w Z X N d L n h t b F B L A Q I t A B Q A A g A I A K C F u F L B E c X 2 V A E A A I A D A A A T A A A A A A A A A A A A A A A A A O U B A A B G b 3 J t d W x h c y 9 T Z W N 0 a W 9 u M S 5 t U E s F B g A A A A A D A A M A w g A A A I Y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g X A A A A A A A A Z h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N v d m l k M T l f d H c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+ W w j u i m v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S 0 y M l Q w N j o 1 M z o w N i 4 w N z g 0 N T g 4 W i I g L z 4 8 R W 5 0 c n k g V H l w Z T 0 i R m l s b E N v b H V t b l R 5 c G V z I i B W Y W x 1 Z T 0 i c 0 F 3 W U R C Z 1 l H Q m c 9 P S I g L z 4 8 R W 5 0 c n k g V H l w Z T 0 i R m l s b E N v b H V t b k 5 h b W V z I i B W Y W x 1 Z T 0 i c 1 s m c X V v d D v n m b z n l 4 X l u b T k u 7 0 m c X V v d D s s J n F 1 b 3 Q 7 5 5 m 8 5 5 e F 5 p y I 5 L u 9 J n F 1 b 3 Q 7 L C Z x d W 9 0 O + e Z v O e X h e m A s e W I p S Z x d W 9 0 O y w m c X V v d D v n u K P l u I I m c X V v d D s s J n F 1 b 3 Q 7 5 o C n 5 Y i l J n F 1 b 3 Q 7 L C Z x d W 9 0 O + a Y r + W Q p u e C u u W i g + W k l u e n u + W F p S Z x d W 9 0 O y w m c X V v d D v l u b T p v a H l s a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3 Z p Z D E 5 X 3 R 3 L + W 3 s u i u i u a b t O m h n u W e i y 5 7 5 5 m 8 5 5 e F 5 b m 0 5 L u 9 L D B 9 J n F 1 b 3 Q 7 L C Z x d W 9 0 O 1 N l Y 3 R p b 2 4 x L 2 N v d m l k M T l f d H c v 5 b e y 6 K 6 K 5 p u 0 6 a G e 5 Z 6 L L n v n m b z n l 4 X m n I j k u 7 0 s M X 0 m c X V v d D s s J n F 1 b 3 Q 7 U 2 V j d G l v b j E v Y 2 9 2 a W Q x O V 9 0 d y / l t 7 L o r o r m m 7 T p o Z 7 l n o s u e + e Z v O e X h e m A s e W I p S w y f S Z x d W 9 0 O y w m c X V v d D t T Z W N 0 a W 9 u M S 9 j b 3 Z p Z D E 5 X 3 R 3 L + W 3 s u i u i u a b t O m h n u W e i y 5 7 5 7 i j 5 b i C L D N 9 J n F 1 b 3 Q 7 L C Z x d W 9 0 O 1 N l Y 3 R p b 2 4 x L 2 N v d m l k M T l f d H c v 5 b e y 6 K 6 K 5 p u 0 6 a G e 5 Z 6 L L n v m g K f l i K U s N H 0 m c X V v d D s s J n F 1 b 3 Q 7 U 2 V j d G l v b j E v Y 2 9 2 a W Q x O V 9 0 d y / l t 7 L o r o r m m 7 T p o Z 7 l n o s u e + a Y r + W Q p u e C u u W i g + W k l u e n u + W F p S w 1 f S Z x d W 9 0 O y w m c X V v d D t T Z W N 0 a W 9 u M S 9 j b 3 Z p Z D E 5 X 3 R 3 L + W 3 s u i u i u a b t O m h n u W e i y 5 7 5 b m 0 6 b 2 h 5 b G k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N v d m l k M T l f d H c v 5 b e y 6 K 6 K 5 p u 0 6 a G e 5 Z 6 L L n v n m b z n l 4 X l u b T k u 7 0 s M H 0 m c X V v d D s s J n F 1 b 3 Q 7 U 2 V j d G l v b j E v Y 2 9 2 a W Q x O V 9 0 d y / l t 7 L o r o r m m 7 T p o Z 7 l n o s u e + e Z v O e X h e a c i O S 7 v S w x f S Z x d W 9 0 O y w m c X V v d D t T Z W N 0 a W 9 u M S 9 j b 3 Z p Z D E 5 X 3 R 3 L + W 3 s u i u i u a b t O m h n u W e i y 5 7 5 5 m 8 5 5 e F 6 Y C x 5 Y i l L D J 9 J n F 1 b 3 Q 7 L C Z x d W 9 0 O 1 N l Y 3 R p b 2 4 x L 2 N v d m l k M T l f d H c v 5 b e y 6 K 6 K 5 p u 0 6 a G e 5 Z 6 L L n v n u K P l u I I s M 3 0 m c X V v d D s s J n F 1 b 3 Q 7 U 2 V j d G l v b j E v Y 2 9 2 a W Q x O V 9 0 d y / l t 7 L o r o r m m 7 T p o Z 7 l n o s u e + a A p + W I p S w 0 f S Z x d W 9 0 O y w m c X V v d D t T Z W N 0 a W 9 u M S 9 j b 3 Z p Z D E 5 X 3 R 3 L + W 3 s u i u i u a b t O m h n u W e i y 5 7 5 p i v 5 Z C m 5 4 K 6 5 a K D 5 a S W 5 6 e 7 5 Y W l L D V 9 J n F 1 b 3 Q 7 L C Z x d W 9 0 O 1 N l Y 3 R p b 2 4 x L 2 N v d m l k M T l f d H c v 5 b e y 6 K 6 K 5 p u 0 6 a G e 5 Z 6 L L n v l u b T p v a H l s a Q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d m l k M T l f d H c v J U U 0 J U J F J T g 2 J U U 2 J U J B J T k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2 a W Q x O V 9 0 d y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m l k M T l f d H c v J U U 1 J U I 3 J U I y J U U 4 J U F F J T h B J U U 2 J T l C J U I 0 J U U 5 J U E x J T l F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2 a W Q x O V 9 0 d y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5 b C O 6 K a 9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V y c m 9 y Q 2 9 1 b n Q i I F Z h b H V l P S J s M C I g L z 4 8 R W 5 0 c n k g V H l w Z T 0 i R m l s b E x h c 3 R V c G R h d G V k I i B W Y W x 1 Z T 0 i Z D I w M j E t M D U t M j J U M D Y 6 N T g 6 M T k u M T E 0 O D k 4 O V o i I C 8 + P E V u d H J 5 I F R 5 c G U 9 I k Z p b G x D b 2 x 1 b W 5 U e X B l c y I g V m F s d W U 9 I n N B d 1 l E Q m d Z R 0 J n P T 0 i I C 8 + P E V u d H J 5 I F R 5 c G U 9 I k Z p b G x D b 2 x 1 b W 5 O Y W 1 l c y I g V m F s d W U 9 I n N b J n F 1 b 3 Q 7 5 5 m 8 5 5 e F 5 b m 0 5 L u 9 J n F 1 b 3 Q 7 L C Z x d W 9 0 O + e Z v O e X h e a c i O S 7 v S Z x d W 9 0 O y w m c X V v d D v n m b z n l 4 X p g L H l i K U m c X V v d D s s J n F 1 b 3 Q 7 5 7 i j 5 b i C J n F 1 b 3 Q 7 L C Z x d W 9 0 O + a A p + W I p S Z x d W 9 0 O y w m c X V v d D v m m K / l k K b n g r r l o o P l p J b n p 7 v l h a U m c X V v d D s s J n F 1 b 3 Q 7 5 b m 0 6 b 2 h 5 b G k J n F 1 b 3 Q 7 X S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2 a W Q x O V 9 0 d y / l t 7 L o r o r m m 7 T p o Z 7 l n o s u e + e Z v O e X h e W 5 t O S 7 v S w w f S Z x d W 9 0 O y w m c X V v d D t T Z W N 0 a W 9 u M S 9 j b 3 Z p Z D E 5 X 3 R 3 L + W 3 s u i u i u a b t O m h n u W e i y 5 7 5 5 m 8 5 5 e F 5 p y I 5 L u 9 L D F 9 J n F 1 b 3 Q 7 L C Z x d W 9 0 O 1 N l Y 3 R p b 2 4 x L 2 N v d m l k M T l f d H c v 5 b e y 6 K 6 K 5 p u 0 6 a G e 5 Z 6 L L n v n m b z n l 4 X p g L H l i K U s M n 0 m c X V v d D s s J n F 1 b 3 Q 7 U 2 V j d G l v b j E v Y 2 9 2 a W Q x O V 9 0 d y / l t 7 L o r o r m m 7 T p o Z 7 l n o s u e + e 4 o + W 4 g i w z f S Z x d W 9 0 O y w m c X V v d D t T Z W N 0 a W 9 u M S 9 j b 3 Z p Z D E 5 X 3 R 3 L + W 3 s u i u i u a b t O m h n u W e i y 5 7 5 o C n 5 Y i l L D R 9 J n F 1 b 3 Q 7 L C Z x d W 9 0 O 1 N l Y 3 R p b 2 4 x L 2 N v d m l k M T l f d H c v 5 b e y 6 K 6 K 5 p u 0 6 a G e 5 Z 6 L L n v m m K / l k K b n g r r l o o P l p J b n p 7 v l h a U s N X 0 m c X V v d D s s J n F 1 b 3 Q 7 U 2 V j d G l v b j E v Y 2 9 2 a W Q x O V 9 0 d y / l t 7 L o r o r m m 7 T p o Z 7 l n o s u e + W 5 t O m 9 o e W x p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b 3 Z p Z D E 5 X 3 R 3 L + W 3 s u i u i u a b t O m h n u W e i y 5 7 5 5 m 8 5 5 e F 5 b m 0 5 L u 9 L D B 9 J n F 1 b 3 Q 7 L C Z x d W 9 0 O 1 N l Y 3 R p b 2 4 x L 2 N v d m l k M T l f d H c v 5 b e y 6 K 6 K 5 p u 0 6 a G e 5 Z 6 L L n v n m b z n l 4 X m n I j k u 7 0 s M X 0 m c X V v d D s s J n F 1 b 3 Q 7 U 2 V j d G l v b j E v Y 2 9 2 a W Q x O V 9 0 d y / l t 7 L o r o r m m 7 T p o Z 7 l n o s u e + e Z v O e X h e m A s e W I p S w y f S Z x d W 9 0 O y w m c X V v d D t T Z W N 0 a W 9 u M S 9 j b 3 Z p Z D E 5 X 3 R 3 L + W 3 s u i u i u a b t O m h n u W e i y 5 7 5 7 i j 5 b i C L D N 9 J n F 1 b 3 Q 7 L C Z x d W 9 0 O 1 N l Y 3 R p b 2 4 x L 2 N v d m l k M T l f d H c v 5 b e y 6 K 6 K 5 p u 0 6 a G e 5 Z 6 L L n v m g K f l i K U s N H 0 m c X V v d D s s J n F 1 b 3 Q 7 U 2 V j d G l v b j E v Y 2 9 2 a W Q x O V 9 0 d y / l t 7 L o r o r m m 7 T p o Z 7 l n o s u e + a Y r + W Q p u e C u u W i g + W k l u e n u + W F p S w 1 f S Z x d W 9 0 O y w m c X V v d D t T Z W N 0 a W 9 u M S 9 j b 3 Z p Z D E 5 X 3 R 3 L + W 3 s u i u i u a b t O m h n u W e i y 5 7 5 b m 0 6 b 2 h 5 b G k L D Z 9 J n F 1 b 3 Q 7 X S w m c X V v d D t S Z W x h d G l v b n N o a X B J b m Z v J n F 1 b 3 Q 7 O l t d f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Y 2 9 2 a W Q x O V 9 0 d y U y M C g y K S 8 l R T Q l Q k U l O D Y l R T Y l Q k E l O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Z p Z D E 5 X 3 R 3 J T I w K D I p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2 a W Q x O V 9 0 d y U y M C g y K S 8 l R T U l Q j c l Q j I l R T g l Q U U l O E E l R T Y l O U I l Q j Q l R T k l Q T E l O U U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B 2 + u e B o 0 d U O j n p H J 3 2 6 P 7 Q A A A A A C A A A A A A A Q Z g A A A A E A A C A A A A C C i o w s J H l u v l T q n r s o + i G 7 W h m H c 1 i w C j 0 3 / V C B w S Y Q j g A A A A A O g A A A A A I A A C A A A A C U D D 1 V U w 4 D R h T q r s R l X K t R J l 4 / x i b L G G p z 4 u H B M 0 1 8 P l A A A A B a U 8 9 D T Q Q 5 5 Z 6 d c t L l 0 Z J 4 k 5 m W J u i K t U 7 E a v r T b C U x w i C h m V x h G y N g f 8 S R C O M x B a M b E v 7 A r c F k C I z C X I G 0 1 1 t t + w L P T M / k p W p q N a 7 s u z v e E E A A A A C b u L p x j e U g 3 q k g R 5 k P d 3 7 j J p q s 9 j 8 S 2 g a L J V r w 7 G w w O O v T f T d k q z E d j q G B C O P h 0 i 8 2 t 9 p 8 z 8 G R F V Q t t X 7 n q 3 z L < / D a t a M a s h u p > 
</file>

<file path=customXml/item2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1 a S 2 8 b V R j 9 K 5 a l W X Z 8 3 4 / K d m U n L q p U N i A h t l b s p h a O j e x J U 7 H j I R C l q B K I t q L l J V a o a t W y K k X A n 8 F 5 r P g L n G v H 9 h 1 7 R h 3 H m S R I L C J n f G f 8 z X z n e 5 z v 3 P n n 9 7 / K V 2 7 v d A u 3 2 o N h p 9 + r F G l I i o V 2 b 6 v f 6 v S 2 K 8 X d 6 M Y l U 7 x S L d d x e L 0 Z X e / 3 N p p b N 9 s F X N Q b X r 4 9 b F W K N 6 P o / c u l 0 t 7 e X r j H w / 5 g u 8 Q I o a V 3 3 7 z + N s 7 c a R Z n J 3 d e f / K l T m 8 Y N X t b 7 W K 1 f G 0 4 u X J 2 1 U 5 n a 9 A f 9 m 9 E Y a s Z N c N b n e F u s 9 v 5 o B n h 1 s P t d p + 3 S u 7 + c W X h v U r x S r O 1 0 + l t d o b R o L M V V Y K G C U w 9 s D p o q K B G x v / o o G 6 C G s c V 7 z S 7 u + 3 C z a 1 K 8 U a z O 3 T W 3 2 j 3 3 2 o P + 9 1 d 9 + v D h e N C N 6 o U m Q i l 4 t Z I w 4 Q 0 w i p a L H S d D x k J D a O E a 2 a Z M E R o u B T n 1 y b 3 g 9 v G L z K Y u N o f 7 D S j q N 2 q t V q D 9 n B Y P f z i w f 6 P D w 5 e / l w u L a 2 V j 0 + 6 2 m l 3 W 7 g f 9 1 i 9 7 c L t Y e d y r 9 O t F K P B b r t Y K L 1 2 w T c y + Y 3 p J d W o 2 S n s N X v l U v z 7 V B v V 0 b 3 n B x / i Z q f n l x b u s R R z Y r U c P 8 Z D l M Z + x + e 1 N N B U Y F V Q J 0 F D B 7 V 6 U L d B Q z r Q j P P f C U E z R D N l q G A a c W r l H D S r g K J h z N p V Q N u / / / z g y W + j l x / l C Z p n Z O r s 4 8 + L C J o M z O Z x p p l a Y K V D b z n T x h G 7 k F j J i c Z D S 6 x w Z Y U D N c 3 F H D N A J q m y R G l u m M m a a K M v H + z f + S b n R P O M x D F L T a j U h b P I N B n Y q 0 G 9 F j R s Y G u B U W t n m g w p p 5 o w w T i x U h M + R Y 2 G W g A 1 I Z T k n L n v s 5 X H 0 Q + v j r 7 9 N O d M 8 4 z E U b u Q 5 R G g o R i i K i L B G k F t 8 s 9 S T 1 s l 0 6 S U Q h L B r Z C c M q 8 6 C m b R 4 7 S S l C v N M m P 2 8 P O D P 3 / J O 9 P m R u K Y p S Z U 6 s L Z Z J p B p q G n z e r k m j 2 N h 1 Q S q T W Q o 0 o R q q a Z R k L O p G Z U C / Q 8 p v D 9 U q b R R C L y 2 S t U r 3 w z L R 2 C w 7 n 1 j H C u j F q M m E z Y H A u t p Q q 8 D d 6 S i k g v 9 K m R h K O C S a m U A M t b c m I y m 5 s / R o 5 s b m 4 k 7 q v q G X j x V P h c E j V Y i Y Q b p q w l l G m w c a F B t i c k H K M A 5 Y Q Q Y U A M x p U s G 2 w T q p V z x f K M L M B 2 M f l c r R H Y D T d C o d 3 U N p P 5 3 E q g a X A C j Y S z g n N p Z 4 Q O 1 E C B l 6 P V U O M 6 U N Z c G z 1 7 f P j w a c 6 g e U b + A 6 B Z N z A B L s f n 6 o E R a / M 5 E o J n Y z S y F N m E r J r y O a p A z z W 6 j 9 E G R N x x h q V M S + w y R 0 8 e H j 3 6 5 L y 6 j G c 9 j m Z 6 Y 1 p 1 3 k 3 s M o o R e A / C A L P o N X 6 r h n C A + V O h Y S e 3 6 s Q u 4 z 1 G f l 3 G M x L 3 V T V 1 5 f S 8 e I I u A 7 H A j m c Z M C w S 1 D c y i A V O O n m 9 H A G y X Q v q d F w J e Y C q u P 5 k a 5 W U l g p O w C 3 I L B x o q B A O R F N B K e X Z J 9 v D O y 8 O v 3 6 W c y H 0 j M T D I R X 0 1 I W V m d s J o m F c A O v M C X 8 W f Q w K 4 J q c g 6 M S W s a E 0 M h Y a a e M g 4 S S K W K E s e A j z K k U S 3 U w O Y U f / b r / f d 6 y 3 9 H c S B y z C z r X I s k w J T n I N s c J l w R Z 9 r m W h c p A O 7 K a G v B 7 q a E U T a V a Y X C o B N f W E c W s m I 1 e 3 N v / 7 k X O e e Y Z i W O W m k 6 p C 2 e R Z y i 2 k 7 l W j N U + 0 M Q 1 5 1 o R M m 5 A 4 q U C F z S E e K i B H W q I f s g 3 L V i S G p H I O D A T / f 3 y 6 X k x D s 9 6 R j h X R i 2 B c Y i Q Y i 4 C X T O G K C r Z l L Z h l 0 I J y K a K Q u + B D p 6 Z a 3 u P k R / j 8 I z E f e X m 2 i m G 8 Z V z j v 1 F I W 7 N 2 O e h c H s U + F N c Q U H 1 5 A j M R c Z t Y U w Z Q 7 Y u M x q L Z P n G f t U z E g f n o n Y Z N J e J E L f h N p o S i U H 2 L i N C 1 / 2 h t U F B Q l 5 x L 9 W k o E o q g b k W J C 9 z q o 3 + e D 6 6 e z / v L j M 3 E s c s N a F S F 1 a u V y d g c 7 M d Q b Q b g A Y 2 t 2 a m i d B i c w K 7 g o Y T Q z 3 h j 4 Z C O 3 F C g a G z 8 a 7 T U q Y l d h m I O 6 O 7 5 6 a e e t Y z w r k y a g l d R k J t w 2 a P Z R h W J L i W N 8 h g m 8 e g i w t s H S S L A 4 m k 2 H u M / L q M Z y T u q 2 r q y u n F f r I X u R E Y / F A n K L T o 2 R s F 1 L 1 q A A F a i K l e t h S K i V 5 E s 8 w 9 F M d K 8 3 G 8 L 3 j R M x 9 f O T 0 v n q i C 1 D B c c F c 4 I G p a D I b r V x B s c 6 I d W 4 a t s 7 k y x m j I p F H M Y J O a U X S G h O k i u Y L 8 9 P H o 8 V f 5 9 u p 0 C P b n 1 v N C L S H 2 U Y Y t M x b E n h J B C J + N 1 T S E j G 8 x o W F n U h m d J C 8 m x r 7 3 G D l W k D R f V T 3 z e X n x B L E / m 9 F O q 3 u i 8 E P J N J Q C I g o d y y 9 Z 2 N 5 3 G k l a 3 U 8 M f a 9 k 5 I Z a e u h 7 1 v M C L S H 0 4 c P / y / 4 p v k p W u u b e L V t 4 Z 7 H 6 L z S U V F j u K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= < / c g > < / V i s u a l i z a t i o n L S t a t e > 
</file>

<file path=customXml/item3.xml>��< ? x m l   v e r s i o n = " 1 . 0 "   e n c o d i n g = " u t f - 1 6 " ? > < C u s t o m M a p L i s t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C u s t o m M a p L i s t / 1 . 0 " > < m l > H 4 s I A A A A A A A E A L W S P 4 / T M B j G v 4 r l P Y m d 5 o 9 9 S n I 6 3 a m i U o 8 i e o h 2 d B M n t c g / Y o f 0 N n R C Y m B n u o U N M b E z 8 F 2 Q T t z G V 8 B N q q a I g Q k p Q 9 7 n e f L 6 l 9 f v r 2 / f g / N d k Y M 3 v J G i K k O I T Q Q B L + M q E W U W w l a l B o H n U X D Z S l U V 1 6 y W c y E V 0 N + U 8 m w n k x B u l a r P L K v r O r O b m F W T W T Z C 2 F p d z 5 f x l h c M H s P i 3 2 F D l F K x M u b w 9 M i T d / C i F K 9 b f s S Z a Q L m p Y S k i W + g j R M b D k 8 d g 2 1 i a r g E c U r T N E n Q B o K n r O A h f H z / 5 f H z 3 c P 9 1 4 f 7 j w B D M C t Y x q + E r H N 2 O y R + v v v 0 4 + 0 H / R z M l y J R 2 4 U e 0 B M u s q 3 S I 9 K G v O F F X T W s u Q 1 h y n I 5 8 i 5 r F v M r n k b B T C 4 7 V q 9 Y m a y j P h N Y p 5 L 2 L 1 k u N g 1 T f F F O R S P V G P v L 0 e l 5 F b / i y Z g 5 1 M H F T s g V W M Y s 5 8 / i g a 8 v F m k q u e o l f a c z e d G q S v e N 2 1 y f q M c 2 c O 8 N 3 W C a i 7 o e 1 a j v + p y V G Q f T p i r 0 X 2 P P p M j 3 f Z f 4 h C L P d i G 4 q b R u Y 9 P 3 b B / Z 1 M G E O u 4 E A i s K r J 5 q a L P + 7 3 A 2 M j 2 K K E E U Y 9 t 1 C N E Q e z j b N f E E a z b H n i D q + u g E b q 0 h h z U a r + w g 6 D U / m v u V / 6 P Y 7 3 / 0 G 0 4 7 p e M 5 A w A A A A A A A A A A A A A A A A A A A A A A A A A A A A A A A A A A A A A A A A A = < / m l > < / C u s t o m M a p L i s t > 
</file>

<file path=customXml/item4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\��  1 "   D e s c r i p t i o n = " �S(Wdk8�eQ N�N\���c��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4 4 9 2 5 6 f 8 - a f f b - 4 6 4 4 - b 4 d 2 - 8 c 4 0 8 2 9 b d 9 9 3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 2 4 . 0 3 1 8 5 0 2 5 9 6 0 0 7 5 5 < / L a t i t u d e > < L o n g i t u d e > 1 2 0 . 7 4 0 2 5 8 3 7 0 3 5 0 4 5 < / L o n g i t u d e > < R o t a t i o n > 0 < / R o t a t i o n > < P i v o t A n g l e > 0 < / P i v o t A n g l e > < D i s t a n c e > 0 . 0 6 7 1 0 8 8 6 4 0 0 0 0 0 0 0 1 8 < / D i s t a n c e > < / C a m e r a > < I m a g e > i V B O R w 0 K G g o A A A A N S U h E U g A A A N Q A A A B 1 C A Y A A A A 2 n s 9 T A A A A A X N S R 0 I A r s 4 c 6 Q A A A A R n Q U 1 B A A C x j w v 8 Y Q U A A A A J c E h Z c w A A B K o A A A S q A f V M / I A A A E h e S U R B V H h e 7 b 1 p k F x Z d h 7 2 5 V v y v X y 5 7 1 l V W T t 2 N J Z u o P e N 7 G n O D I c K L k F a d A R F y y E r w p I Z 8 g + Z o o P 8 4 e A / O 0 S H F B J l h X 7 Q F o O 0 T J p D y i I 5 n C F n 6 + m 9 0 Q t 2 o I B C 7 V v u + / b 2 9 L k v s 7 q q g A I a v Q C N q s 6 v O w O 5 v H y Z l e 9 + 9 z v n 3 H P P c f 3 V B 7 X u S 9 M a 7 o Z c q 4 k P O j X E M y a e O j 6 G h a U M x o Y S 0 K s G i k t t a P T W t Z E R 2 N 3 + G 7 a j 2 4 X Y U m F 6 Z X R d L r j Y U 7 1 X B n h E 0 G 2 V k K y W Y O o d e C M R x C Z d E E Q B B q c i I E f A u T g I g u A c u 5 b d Q H 2 h i 3 q z g + 5 Y C r 6 1 E o Z H A v j 3 v / M D u O j 6 D g c m n e M Y f v F / O 4 y W q 4 U P t C Y O r r q h C x z s S h u 2 z s E S d Q g h A Y m J a c S j A r z u r V E x 8 7 0 c 1 q f H + 4 / 2 H l z V c n 7 X M W 4 T G X 6 4 s Q K P I u O 5 Y B x 2 2 4 b J 2 c i 8 k 0 d W j q G d C P W P / G R w x K S j S R 3 X s u 7 + M w N 8 q a B r 2 9 X q C F T z C H t d C A o y a q U y B M O L 0 a 8 l 6 W U b l m V C V T U o i g K O L q C L b h V z A e W 8 B 6 1 1 D d 5 D A e T X m y j 8 P x u 4 N p N B y B O D 4 v Y 7 p x 9 5 i s f I L 4 d x i y Z T W b W g t 1 x 4 + j C R q t 5 B o 9 2 G G J r A U C B M x 0 v g a W w Q F z / G u + + 0 0 Y p F + o / 2 H n Y l V L Z a w w d W E 6 c k P 8 Z 8 A e e 5 T l 5 F E y q E m g v l U A R R X x c f 0 s x z P 0 g F L O e H W 6 / x / W f 2 H / a C + t q k F s l K H q J g k R o J o O E M N F z I 6 B V E o x J + 8 M 4 b m J y a x v j 4 E N r t J j 7 8 8 D J 4 n s f E 4 a N Q h 9 3 o k l L J q g 9 K w 0 L V 1 Q F q H b z 7 e 9 c h c C L i v r T z G b z C 4 c j v J O A y X W g 3 G h j a E B A 6 L W J 1 t Q y f T 0 H E r c C T 8 s M r B V B R J S R 8 t v O + T a y 9 X 8 K N 0 E j / 0 d 4 D 1 / / 3 Y + Q K F V x 2 a f h W Z P h j M j H U l x p Q / B 7 o S Q 7 K L T Y j 2 Y h 5 r R 2 z S 1 S x c X Z U 7 z / q I a J Y d 3 7 I P s S j T C Z 2 j T z 5 G Y y 2 M j j 6 T B y H z w z D 0 3 E j e T C O 1 J N x 8 F 0 R S s S L b D 6 L R q 2 C m z c X U T N M n D 9 / A a + / / j q C b j e G 6 f E I 3 4 Z v u Y b J q B c j J S / O / a v r z v l j 3 m F H 1 d i v 8 P J / F U P n 1 j K G 4 l H w l S r S L 6 S R S E x i Z X U D 2 W w R k b E 0 s u e 7 W K l 5 E P f u J B O D N y H 3 7 + 1 N O G O d B J 4 k 3 i J / y M B F r o M z n g A p y j a m M N D j d q t N p P E i c T a G 5 k Y L J 4 c N f O 2 g i o N x 0 z n E J 9 m 4 s L 5 T t c p t H h 2 a r f a z O o m P 8 I z B r m I y M w t p v Y W g 5 U b t e s N 5 P v F 4 F C 5 m N h B O P D + B / H w H x 4 8 e R z g a h T f o h 5 u u 2 c m T j + H x J x 6 H b d n g L B r o r y n o 0 t v n r m b x / v d n Y J k 2 K d M I 0 a j 3 3 3 / z q 2 U 0 j t c g + L y Y e e s d u I m I W l s j B X O R O p G y e U N Y b 3 o R k I D p q A m z Y 2 L t o z L y l 8 o o 1 2 k c M n 6 R r y X z d x J t r + B j k 8 + 2 u y g 1 G / h I b + C b s S 3 J 7 Z K 9 P f N / z + O 3 p 6 7 j H 4 8 c g U y y L 9 I P J H Z 5 6 E R E k 1 5 / r 5 x F g S 7 A / 3 7 y O b y x Q L / W V w g i 3 4 V h 3 T b 5 P E I Y M Z b h z Z u o K i 1 o 5 N M 8 + c r J / i t b W P i r F U x 8 K 4 0 3 C + t I N S M I + V W 4 m 2 6 o 6 S x c + k F 0 z i 8 i b + R x 4 I m j 2 C i U Y d 4 y 8 V / + 4 D 3 w n E A m 2 6 h z D u 9 T X o S e 6 I K X T b j J V z r 9 x B P g R Z F M P w N + r 4 I / / / / + E h I R 7 B t f / z o 8 s o h O T o U n u V O N F k o C t L + 7 B f 6 5 U X A + G a N c G / M / y m L j 1 K H + E Y 8 + X J n s W n c l U 8 S C o M M d C q B F T u M x y Y c D g R C R z M b 8 9 1 a Q P 0 q z h u L C h a V Z U r O d k F 0 c Q r w b 3 0 Y L / z D w 8 / 1 n v x i w Y f o o m 1 I e o e u o 7 6 M K R v a x m 3 O Y / F Z v 0 K / M r y O 7 V M O x J 8 f h C 3 i d 5 4 p X y w h M + P F O O w u d J s e J s o k u T Z h L S 4 s 4 J I 0 j N B Z F J 7 a G J p E k G U 9 j 9 j q H H / 7 e 6 1 B b O l L + X j T O r f D 4 t d 8 / g / l 8 G W t G A y + k D z q / z Q 8 q G f x M Z A g C L 9 J Y Y u 5 B T 8 p 7 5 u G d M C 0 T O q m e q 2 v R I x d 9 t y Z u K U O w h b 1 j 3 X D v t C p Y l U w c 9 s X Q a j b x q j e O e a u D h X I B t 2 6 s Y + r r Y 9 C 9 L s w a H a x H w v h Q E f B 3 n I 5 L b h d S h 4 5 D G x n G v 2 n n n K j g F w 1 2 R j Y o H k X I j z i Z G E a 0 O p J n o v 1 H w N j 0 C J 7 6 2 j H k r v c G d O V G D Z G j I X y g F q H S Q H 7 O I H O v q h D L F I z G S S U O e / H R 0 i W 0 i g I U K Q a 1 H U e n s Y B O U 0 P E m + o b e l 3 I P 7 2 O 1 / I b m O d 1 n P Q G Y a s N h x w B N Y Q f V f M O m R g Y k X o 3 5 y F a O r k R m g 7 d 6 N 0 M w 8 D a 2 g Z W r 7 b x + p y M a 3 J 8 T 5 G J g X v a z + P V 1 B i C E g 9 / 3 s L 6 m 0 U c v t j F 0 n I D i z E O P 6 l l M d d u w C C 1 q h o q 5 m o l R G U P Q l 4 / v r N 6 k + 5 7 s a Y 2 o Z E b d T a t w e c m e / s L H G f M n P o i z / d F Q C I y q Y 8 w m R w 1 s F U Y V 9 Y g R A R n s D J r Y x N 2 p I j r b 6 + j G 7 Z w n g Z 8 U L X x s j s J 7 7 C C k W d T i P g F t O W u 4 1 O v r N F x Y h D Z t S b W 2 w X 8 8 M c / h O x l 4 W 6 e J l E L v / Y f j m P q m T M 4 2 v D g 8 b K A z l o b j Z k O a h k D z 4 7 4 8 I I / i i u l k j P h M g J V 2 h w 6 h g u 3 C j y q b R u q a q B e r a N c q j h r X o 1 5 B U u + F J m L b u e 2 1 + B a y V 3 u + o U k 3 r m 4 g P h k H G u F B F 4 5 q D q + E 5 t I / r a a Q 4 T 8 q w + J S P / y x v s w H D n e M s U i b r J 1 P X 5 4 u n 7 8 8 5 F v w a C B 9 m h q y h c D R i b t E V c m y 9 R w s L S M y K G Q E 8 b m e P J 5 y Z 9 x 0 w D N n S 8 i f C h I d h p w 8 2 I W w l A Y H 7 3 5 N / j 1 X / u v 8 Y 3 / 9 X 0 a 8 C Z + f T y I Y 6 + 6 0 Z U U t C 5 e Q z S W g q u l Y e L p M F 7 / q 0 v o E j l / 5 l t P I + p L o 9 M t Y b W Y Q o z P 4 0 / + 3 2 / j + I n H k B g a g U E k d Q s 2 f R c L 9 F Z k h k T 8 4 v C U M x E x y y 9 X 4 z D k 7 8 D Q y e d y C 8 6 A m n m z g s L o 3 l 3 U Z X A t X J 3 r 1 k t t 3 B x 1 Y U x L Y 6 P O 4 5 U D 6 s f h 8 B / l 1 3 A q E M F M s 4 q a o d E s Q r M M K Z W H Z p q S S 0 J T d U O z D R y V R u H l P b 0 3 P Q C w r / N l E 3 U v k I l h u r Q G i T P x 3 v A 8 j s U O I 2 m I 8 H o 8 q F 5 r I n I i Q D 6 N A I t + z K v V M r z Z D q w a j 4 W r K / h f l k z n + S M T M v 7 J z 4 S R F D p o t 1 0 I G g G y T i q I j 7 h R y d p I p 4 d h k 0 k X i 0 W Q a 3 A o t D h M B p r 4 4 z / + T / C H g g h G Y o i H U 0 i m x 1 D M L u D U k W N o q z p a o o l z l U s 4 m T g G u 6 Y g H e B I O U 3 H A i l 9 U M e N 5 N 4 m E w P / P / 7 6 P / v d 8 y k D L 5 P v d K M g Y V r p o E t 2 K w 9 y T l 0 C V m D g u D e M C W 8 I h / 0 R H P T R 7 C V F E F 4 w 8 d L J Y b K p E x g W o 3 B z Y v + U + x M 8 z a q P c j R v E 2 w i 5 K 4 t 4 L V D t / A / n P 4 V j P h j + H e z f 4 N y q 4 q D s W G 6 m j b e v j i P Y j m H t R u z C E f 8 8 C f c e P c 7 M z j P 9 w I V T 0 9 G 8 c 2 p C A S u A t e N E K I J P 4 Y O j i N K 5 l s y G Y P H I 0 F R e p O n T + q i q X O k M h K Z l k 1 M T R 1 B J D a E Y n 4 Z 8 a C C S D w O v 0 9 B 9 m I e f 9 D 8 P n 7 z 7 D / A M P n r / 3 H x L 1 F o l j B O Y 0 n P m r j q G e 5 9 + T 0 O 1 7 d X Z r q n X C H I p Q 4 W K 0 S f 0 G l c e e 0 / I h K N w O J 4 H D h 8 A M t z 8 9 B V F S d O P A H + F r A 0 O U X m A / l M o 7 o z 0 K 5 n R c T 8 F m 7 Q v w 8 a P N e F Z T / c H 5 6 t M x l 7 Z G l k 3 N 1 E J b i K V y e f h G m a e O v t t / F T L 7 + M l U Y O r 6 8 t w 9 c 2 k A 6 H M X f + G p Z m 5 3 D s 2 F E c P H Q I 3 / 7 9 H 8 C 7 M Q n B z e G l n x 2 C 9 6 e G o N g d u H 1 u F G 6 q G D s V 7 n / C F p h P 1 O 2 6 U F O B h K 9 L J h 5 A b h d a 1 g a R k Y O X X A l 2 p R h P Z t o 5 P D 1 8 3 P l O 7 7 7 7 D l 5 8 8 S W U 1 T o K 8 x n M Z i M w / A / O u n m Y 4 P / R P / n v f z e c c c E / o q B U J c f Q N w S X m s N G N o u n n n s G w 9 0 w P H K Q p N x P g 6 q L D T I h 2 C / E B v V q V c B y h R x Y c j K L z Y c T j W E X 8 G H C W W d 6 y A T + r G D f c q R U Q C e s I 0 H W h N R 3 6 k O h E H 6 y e h 6 v x q Y w F g g h L M k Y H y H H 3 + 3 G 8 8 8 + j f X V M n R v D Q f P h H H o m z G E g 3 4 E h n 0 Q J R f 5 Q m Q G F j R 4 U 7 0 B z 5 J g N + G m S + 4 m M 5 i p l E 3 X h X d 1 n Q n W I / g h 8 T 6 H S O z G / P G N Z g F h s n J k Q c L 8 / D w m a V L + 6 5 t v Q V s d h h r y 9 c + 4 9 + E s 7 B p N E x / k F V h 0 S R R 3 F 9 W N c 3 A Z H P i u j U j 6 M J q u K D x m H j T p I G / E + 2 / d / x B p w B i 9 G M w j D 4 G U O 9 x c g y w K 4 F N + F P 5 Q B 2 f y 8 I R 5 v P B b K X x n 9 i 2 8 l D j i H M u i f s 1 G E z 6 v D 2 u d B k o t H W e G U t C K K q o L D f B + C e H D Z K Z d y a G r A K m p B L S O B o l M P Y 4 G A f P B t o P t N K h 2 O E S U O 2 X c M A 2 H U N V 6 F a n R S f j c W 0 r 0 h z / 4 D o K B l 5 2 d C N v B x q B F p 9 o L / u r t c A h V L t m 4 U P Q 4 f 5 i O N n R P F r 7 O V P + Q r y b Y A D X 3 i D I x s N z K 1 P I q h s L X o E J D 5 k I K y + c P w i X Z 8 P / P R a T 5 O I b 8 v W z w z U F e L B R Q Z B E B 1 c Z w U 4 E U l g C z C y W l o H i j A r 2 m I 3 o q R D O L D U E U U S v X E I w E H U I x Y t 0 N L I 3 N 6 q 8 9 M V T K V f L V Q n i 7 t g A P p 2 B u e R G H J 0 a h z 4 L U 9 F j / q P 0 B 5 1 c J B Q A 5 X w U L l L v i B c T N v R 9 t + T w Q 6 F f Z S 2 R i G P I U w S c 1 + N 1 5 x N 0 1 H D 8 z 3 3 t B 5 z A q R M k U s 3 E t K 5 C / 4 8 J M 2 c D 7 t S K q 5 P S U b Q M B I o c a F H F T k 9 E M K 7 h U k O G a j i P 1 / B A q c 2 2 I Z B q y P V G M T M 1 6 0 1 m 0 r R t Z 5 / S r 1 S 1 T n 4 0 f R i T 2 O s v 7 1 D W N f C Y L Q R p g L G v 9 p 2 N H k M Q U E i M H I e g j 8 K p 7 d 5 v G 3 e A Q i i O v W + A z 6 A 6 t Y c I K I l 0 v O y 9 + V W H u k Q D E J h j 1 J V c F H j L N N 8 E L J j q / s Y 7 E L 1 S I F E Q y b x D H k i Y 0 q 4 F l V w l j U g R X q n V U D R P J R A y J l I S 0 t 4 C o x 8 T j I x r i P h s t I u P w 6 Q g 2 K m 5 n 0 b V j V V A z 1 l B S 5 6 G a d S w Q M U d D W 0 r E M h 0 0 I l G l U o H i V e C W J I h k g j I y 8 l y f e O t V t I n E U c m z 5 y a t + 4 G r U s p 1 2 e L t K H j E 5 1 x I n I k 6 m 8 n m / n I V T c 5 N D q M f z U S 4 5 1 0 O 8 E i C q c 9 4 4 R q G n 0 y S 0 x 9 w 1 u t m K + T z d k V M h Y O 4 f G 4 W T V l G a 9 y D T q e F X 2 I L r I Y L K 1 d r i B 0 J Q X D Z T q a L Q A Z / J Z 9 F e j R F J O 0 t B r e y b X j J B G T I N G a I M D o k i Q U 7 h o h k U b Q 0 m 0 h F J i H v I k L p a D Q a 8 J N p W d W I z L 6 t H b y b K M y 1 8 E 6 g h G 9 E x n H l 9 T J q o 0 P 9 V / Y H + E P / 8 F d + 9 w V / D O P + I H w j y s d R n M i R I F K H f Q h 0 N a z b v f W J A R 5 N S D y Z b U t N L C e 7 u N C q Y c n Q 0 C E C 5 T p N r N o 6 z I i M Z N M H U f f i l Y m E 8 x 6 W P d G Z q y M 1 T b 6 T w H I T e x E 7 f 8 B L 5 l q L F I 6 H q + v C x p q F c K K 3 H N L Q C u Q 7 8 c j V R z E Z V c g P s + F y L 0 G 3 y 1 i r s n S k s r N x 0 O Y M G l k m J I 5 F + r Y m 4 u y t C l b + W o B 9 Q c S B Z y U U V l R 0 A j 2 / b r + A e 1 F J I C L v v g b A o n + z i 3 v M / v k K I j W / i p n H W d j a h c f c i h P F e 9 H t w 7 c S a b w a i O N J b w r j N D l K 2 S o p V K 9 + i N X S M f L c N h O R j H / D F p 1 g A z P V N o M O g m s r P 4 W R o 9 H g M B R e w 3 p j A x U t Q 6 + z L P I u g t 4 c K h 0 T t W a R l E 6 C z A f R M o v 9 d w L l 2 S o u v L a A + h q R M M N j 7 Z 0 M Z P q e + w 2 c T O 6 S 3 V + 1 7 O h 1 J / r D 0 M 6 r O D 8 L V E d 6 M 9 q X A R Z p G + D e O L i 6 i N k T F i Y y X W Q s H W s 0 S L 8 Z G S K C 9 A i x i f Z i E 7 J s Y / n d P K 5 c a C N z q U o q 1 T u m r R N R N A 4 e s e v 4 S i y A 4 C T T k t u j N 1 r O M Z v w e g 2 w 3 R e S 0 I F P V p 3 n D J 2 e M z W 4 r R a C v h 5 J Z d 4 H n 5 i A R W O r v t K E b 8 g L b l v m u H Y s j B A p 3 3 7 z J F z l b L b b y r T h H 9 9 c X G O D 2 I W r f 7 y A 7 N N f X k h T 4 L s w 9 0 C q z 5 e J C m i W j 7 Q w 3 u G Q i g a d f M u X E y N O U K V y u Q T / Y T L h V d 5 R h 9 T Z u L N D l 6 0 Z s U h 5 V e 1 l f R v k O 6 V D l v M c A 4 v Q s e C C Y V h E Q D f 0 q o n M h o 2 D p 3 z k Z 7 X Q 7 N T Q q p N J 6 D e I t C x T o r d w y / 5 1 c 1 6 E l R E n r N 7 I m F i s k i f m 5 m D T e Z i K B W Q i G g v B V 8 u 4 K d Z x I O f H Q j D p B D / 2 C 5 x 1 q N L l C r x p B a v n q x g 6 7 E V 5 q Y X Z f Z C o u J / B N u F Z Q x s 4 9 K 6 B u t l B 5 g U / j t g J 8 o U 4 c E t F x E 9 E Y K k W O i W V f O P 7 9 4 E Z O d g 6 F U M p U 0 R 0 K I b K m o F w 1 A 1 3 Q H T C 4 q r R J E K u w 9 Q t 1 O n 8 o Z R C n 6 s g 3 g 9 C l O d r u O W K 4 e m p 3 n k 2 k W 3 w C H M a t J a J j 5 Q 2 o k t + c I q I r L m 3 6 0 h s h z M 1 c I I L C 2 + X s T w 2 j q u L L t x K D c j 0 q C I d t D D O r W C 4 m E W r 0 k C l q e P W y S 6 e k V I Y Y 5 X d a J A H x n r W B i / z n 4 p M D M x P Y t s 8 2 L / r Z h g 3 1 i 2 E R k S I P g G 2 y c i m o 1 B e 7 R 0 n C 4 i N + O B 2 8 w h 6 U o 5 x c + k n F Q i K G x O V D H I f F F C 8 V k b u f A n t X A d i p U b u h Q v 5 m w 1 o p I L d X B 0 R z x 5 J R b l P u C 7 P l 7 u h a g X L 8 z p y Y 3 u 3 f N N X A c M B C 6 7 c D J o N G 7 l D C g 5 e F T B 7 x M B T / g g p C 9 u W 0 U X + w z w S Z x N O G t C m G f d Z 4 e y i J f 9 I d P f 2 U q 2 8 s w p D a s G U d Q g l C c G n e z 6 R R g o j N S W s z Q i Q Y z J i t o r Y y a 1 k W m Z m z u R E H E / 1 F K s 6 3 8 C P 3 Q U c 4 + h 7 l i x c l p P O 8 / s B 3 H x 7 C b 6 0 F 8 k E B 1 + t D h d L o h r g k Y S 1 O I 9 w P I g q + U Y v i R H E E h I U U g f r o 4 Z T + z D m t Z G I C Q 6 Z 2 F a T z 7 v d h E X 6 W O C C L e T W 9 T z E E 0 3 w Y z o p o A j f 4 x y 6 x A / O J a D b 0 s B J E Z z + q T A O P y Z D n g z 2 z 9 B D Q 3 V 9 T C a G g j + M Q 2 s i c q h C L b b o H M S 4 f Q J O n u 0 4 m R L x x 0 K Y 5 B q 9 + O l D h v s R r R v x q I C t D 4 U 2 5 q D V W p h b K U F c a a F N N 3 N C h E T z H 0 e O / y Y s 3 S T / i m V 9 d 7 + Q e h x V Y 8 k x 5 V p a C S a L Y B B H 2 c K / i 8 7 d n C G z r x 6 D q Y 4 j E u q p F V s Q 9 v m 3 v k 9 N 4 y C L O 7 + H I n V x / J l R x H k R z V w b B 7 s b 7 L T 7 A l y y 3 t + 3 T 3 9 z Q 1 a c G N / D h E I / t j 6 I 5 t 0 V b G t E v L C A 8 H Q A 5 d N e N G n y i 9 A Y X 8 2 U s J w v I i A I q C U i W C r 3 M s C 7 e t c Z 8 M z c Y 6 b W 5 4 G r v 2 z R U V W U c w 0 n n C 5 J o p N K x J T L e w R Q O x w m x n Z m n 2 + H S O r D F o 6 3 Y 4 T 8 Q B Y u P 5 Z K I n E y g i Z b m 9 o n K s W J i u h E d u Z / l M O K + 8 5 N Z A 8 S H s F 2 9 l I N c H e Y m X n o j R q s i g a P i 8 N Z e Q q F t 0 d Q / 3 4 a 7 U s R H B B D O D g t Y C x s O m u H L H W M g R G K 3 U r q A h b r b 2 K 1 + b 7 z / P 3 C t A 1 U 9 V X H f / J 4 Z E S S f v A i 7 z x m K L 7 l J / J O I T b a S 0 u 6 G 9 h W j H s h f D C I N P m D D 3 u f 2 4 M C p x Z U L F 1 o I H N g / H P P a J 8 G E p G p Y + 6 f 9 Y c H h e i a j l N f O 4 b Z Y Q 3 P x I Y g K F s D L z R t Q P G z x N U e e d r Z N j i W K r 8 N 7 n 6 d D 9 P W 7 o t U h q W j Z e X J 1 F s m a 6 X n T z M S s R t T K I Z C P o Q g m X j J 6 O c n g V r W w Z M f y N a x 9 g O 4 S j S M e V / i o W / m 0 g Z k + k T 4 i x V M v j K C n + R W E d Q Y c X g E R s n U e n E e / n 9 q 4 M R j W 9 s f 2 N 6 l 8 N E 7 O 6 I o w l Z 6 E S N V t n 0 d b a s B z W 6 Q q d 2 m 5 3 R Y X Z 0 G t O 1 k k t f M F Z r o 6 v 1 3 7 I 5 I 2 8 b Q m V j / 0 e e D p W 3 V 6 d s P 4 O q T D z f b l z n Y A 9 w H W G B h e R l l W U e H / I t n h 5 J Y q n B Y + 2 A d 7 i c m E f e x w M P W J F i Z q 5 N J d u c k x b t 2 1 r b r m C X k W h e x 0 b y I 9 d Z H p F r n s N I 4 h 4 3 2 R R h 2 h 4 5 g 1 + f u t 4 3 1 B K K T W y T 9 P D B V C 8 s r B t 6 r B J x g x 3 7 A Q 5 U J F n X S 9 + C 2 5 i 8 D r v I a O L e F y 1 o L 3 0 i M O n m N o y E T l y d t K P U C Q p v B J A Y a 6 0 r s 7 t k G m y W Q 7 w 6 X c 0 x b 3 9 o H 1 6 v K u B M c R M T q F g R W T O I L g C A L E A I y u r f l H e 5 l P N S / Z C + U 4 f q y w F w f V j U o 5 K G B T O q U 0 k x k j k l I d j k y 9 X q / 2 4 2 C y w l M a F U X 7 H 5 6 E E P h f G l b L u Z O M D + I m X P 3 B q s 3 2 H B M v 5 Z e c E z D j l G G q m 2 Z f g I n w S q 5 o R x r k M n 4 2 T a g s n W t N 9 5 6 F 9 / 9 2 x + i W K n h j T f e x A / f + k M I l f P 9 I / Y y e h P Q / p k a 9 j i k 1 j U I p Y + g 5 T 7 E t L C K F f 0 W 1 t 5 + C 0 u v n + s f A T y W J C 0 h 1 h 0 4 O w G z b W L 1 t Q x u / d k S f F N 3 T y / K k c / 0 a c D K K 3 e M C j S t A 1 H c 2 t b T v O J G V + 7 A 7 G p o k 9 m o 2 + 3 + K / c P l s H O W t w s L S 9 h 6 c Y S w v E R C J I M 8 b Z A y l 5 D u 7 y M z L W / R W H u z Q G h H h V k F m d J d T T E g g H o e h v r q 0 u o V a s o V y r 9 I 4 C W q S N o u + D 1 c E g + G c f o T w / B N + K B J 7 y 7 u b d U f 4 t 8 p q 3 3 3 w u s B x Q r i 7 x 5 I z s M N o k g C x i 4 u j z k g z K 4 b Q 3 S N l X z f r A 9 4 J U 6 8 C S e O v 4 c T M l 2 a p s f f + x J L K / m + 6 / u T b i 9 E S Q O v k w / F A f X n 7 9 X v 9 N Y H u C h I 2 y v I R T 0 o L 6 x i h E 5 i Z n q L T a l I 5 0 e w f R k r x 3 N W 7 k s p v 0 + D C l b 5 l 3 + Y g m J 0 3 c G C a 6 v 3 s T y x h L i 0 T B k S c B G t o w g n Z 8 V + W e J q Y 1 m B 6 e O j 2 M t U 0 b Y r 4 A T 2 6 h W e C h u D 5 l 3 L q z k i 4 6 i T M f H 4 K 7 F I R 3 a G v Q i p y A o 3 n / e 5 0 q Z C E k u H y N n 3 G e h t a x j n W 9 g r b P / c k c H C v W I Q J X S 0 D Z q G E 5 H 0 O k 2 U B + P 4 Y m z p z 4 m E 4 O q k B N v B x j P P o b A S n / t A o / s x a X 5 K 3 B z H i x t 5 F F p V 8 E 2 6 + Z J 8 S r 1 N u q d B n j L j 5 9 8 d A 4 z C + t o 1 S U k g k O I h 5 P k Q 4 l 4 6 / L b + P Z r f 4 F M s Q x + L O O c k x G C J Q G I 3 K f b b j E W s Z A g I i X 9 v X 1 X Q t T A e n u 4 / + r + w g M h 1 B 4 3 i b 8 U d L N z 4 P g 2 N D c 5 S k U e L m I N 6 x a 5 2 Y b m J 4 U 1 H O d l p x r R Z l C s v t i A I e 8 + u M u 1 E s 4 e P Y u l z A q y x S w y h Q w u 3 D w P k R f R 6 N S x s L 6 I U r W G k f g w a q 0 a g l 4 P V u m Y N y 6 + R 0 o m 4 M X H X 8 L T x 5 9 C I O C H T f 8 Z m g F d Y 8 U z 3 R C J 1 J 8 H r V L t j u K W + w U D k + 8 R A E s e j a 4 v 4 c j z r I m Z C 9 d + k k P 2 M R P P S k F I H h H F 1 j o u a S K + m d x S q 7 Z O E 5 d u g P e K Z M b 1 n 9 w G 3 T K x U b v s F G O x X S R N X Y F 8 I Y 7 8 I 4 k + o 0 X v k W G 0 O Q i K S t O q 5 k T g F C H p l F 9 2 2 Q I 6 h g 5 9 A 4 i M p V A k 8 1 P r s n U u y 1 G p Y d 8 p + D x h b C / A c j 9 Q 7 R o E l 4 T s O 3 X c I F N y P 2 K g J Y 8 A x r g V c P 5 e 8 Z T O e g v d k + S n a C 6 s t b z I V H l c V A W c J r + K q R U r 0 M 9 Q u F J G W 3 A j V + t t a + 9 t W y c V 0 X W Y l g H N L M M g E l i u J h H I I E X o g B N M J 3 9 S 1 B S w 9 X V v 0 C a e t U h x f E Q o F 1 R k 0 d T y 6 H S a R F Y X R k b H i Z A d m G I F v N t i y 1 V g 0 f p M 6 x K K 6 p z z P T 4 N Z C 5 I h J J R e k h 1 8 L 8 M D B T q S 4 Y k G A h t z O P 4 c 2 N o r b b x X W 4 D a b e C 5 5 N p Z 2 X j X D E P z N T g G Y 7 h y K j P e W 7 j v T z C j 4 8 g 7 A d q K g c P r 6 P T a s M l d W F 2 W E d / G 5 q 4 D s N u w X T S i n q X m J U A e / 0 P 3 3 d a v 8 a S K Y w c G M b a 3 A o 6 z Q 5 8 Q T 8 p G P D N X / 7 7 W J y d h T c Q g M f r h R X Z I M K a z v u d 6 B + B K Z P A C r 8 T x v x P 3 5 G N c S + w S l q v b + y + Z r Y f 8 I k K x Z z I f W r u f u l g D d x k Z M B L H K r t L j 6 a W 4 O 3 4 3 L I x G D a F i o u E x O B G E a T A T L 9 d K x n a 4 i d 9 k M k F W G K 5 X e b T g o S y w i X e Y / j 8 w S D A S S U o / A Z B x w y s T L j R o f O V / d i / M A h n H 7 6 W Y S i U U S i Q 3 R 8 G L H U E I Z G R h F J J v C T 7 / 0 1 F A S h E J l m Z y 7 0 y E R E Y 2 R y g h K 3 r R H z r v t v Y d Q k 9 d 1 4 v V f C e b / i E w n F z A n 2 Q 8 a 8 W 5 V x B v j 8 Y J s q n 0 j r 8 J X a E A o G 5 n 5 0 C e 0 j H o R X O 7 h 1 e R U q m V Y z t S K U V o j U R o I g 8 E g F Z A w H v G j k L b T p P 2 b i q W q H b h r q j W Z P O Q T B W T x l 2 e H B c A h h 8 Q A C 7 m G w N V o 5 q C M c i 6 H T b i E c j R G R Y j j x c + M 4 / s w x T J H / d u C n U l D 8 Y Y y d m q T r 3 o X V r 0 l t G K Z D S j a x s i y m T X V i W K q / 3 b / 3 y W D N C L g j + 7 t 7 y 6 c 2 + d j + F l b H b Y D P B q + g k V 8 i I i T r k I g Q 1 e U F j E z H s N H W E I n 5 4 F K J F I a K S 7 M 5 6 C M e x H M S u q a F 2 I E E K k S a c m Y J o z T o J 4 4 P 4 9 L l q 0 i l U h h N 9 x K c N w m 1 C a Z O p t k z 0 3 L a F S c o U V q q Q 2 1 p k B Q J b o 8 I O W l C 5 D z k c 3 V R b R 7 B i Z A M y e 9 G m 3 y w b O u q Y z 6 y f r l s s y E v c D v I t A m B 3 j / q O 9 t / R E r Y 1 Z z g w + 2 o L b T w g R H Z 1 y b P w I d 6 y F A X v o t C P k c z v o l X H / 8 5 / O f X / 9 Q x 1 5 J D I 3 j l p W d Q L Z S w 5 l f x w s R Z X M k v I V i g A X 1 V g + e o j E u L 1 5 D P 5 B G L J h A U / X j z 0 p v 4 p W c 0 H E q r d I 4 A 1 K F / T p + w + 2 B l p t t K k 6 U x s R p 6 v U t e b h w k / y t N 4 9 t A w s d D / W g N y e f i z r 4 n l o F u W r p D K H Y 4 4 4 D I k g 3 v A k n w I y J N I d e + S p 9 F E 4 B y E H 4 h 1 X 8 V a G 0 Y K C z X M R f d 3 4 W A + L / / j 3 / 7 d / v 3 B 3 g I K C + d R z Q a g p d 8 l H g 8 g m w p i 6 X F R Z r V T U w q o 6 h M 8 j g W P 0 D + j o r D w x M o u F u Y V T Z w e u o A Z m / N Y 3 F x A Q e P 0 G A N D k G U u 3 g l 8 Q f w W d c g d K 5 A j / 8 j G v m 7 R 9 B Y N n l I G n N u Y W k c P h r s C c W H u N 9 C W D Y h 8 R Z q u Q a U J K m V Z a B j l M g 3 E / H G h 7 f Q a X G Y T k / i 3 M U V N O q k Q B 0 P V t Y b u H x j B b b u g 6 b Z u L V U R E u r I u Q L g 7 P C 0 K 0 W P r o x 4 y w u r x T W w N W j W A 2 l 9 u 3 6 0 y Y G Y f O H j N P P v Y K F u W W s L q + A p 8 E 4 M j y E M 2 f P 4 K k X X k T q 8 W G 8 O H w a Q 9 4 o r l y 6 j K 5 t 4 3 h 0 E h 1 W i Y X w s 9 9 4 F f / i X / x P e O 6 Z s 0 i M h P G t n / 0 G J O n T N 3 J g o f W u 5 U K 1 U n Y K r 9 S q D R Q L R Q S H / W i W O n j v 2 j k U 8 z y 6 R h j z q 8 t 4 8 + I 5 I p W I 0 e Q Y L s 1 d I 7 J Y z o I x 8 9 U q j Q q Z f C H 4 l S C S w V G 0 G x z y 1 S J 4 O 0 g m Z A 1 / 8 d p f 4 D K R q s R 6 N j M H b J 9 j Y P I 9 Z L D A j k 8 0 4 L l 2 D f 4 p H 4 b T C c y b d b R I o c 5 G U v i j + R / i N 5 7 4 1 f 7 R w K X 8 P L y a h W R g Z 7 5 e r m A i G i C f S e o p U q H N I X 5 b S 0 5 W u I U V x m T 1 + t g W D h Z c 2 A K 7 7 D 2 1 Y E V d n H 9 J P e p q E x d v n Y d b k J C K B / H 2 p U v O o u / z J 5 5 E t d 7 C x b l L O J C c R E 1 r o l Q v Y a O 4 j h M H T q F Q y m F 8 e B g T w 2 m s Z g p o d 1 p Q D R 3 5 S t E h 3 u F D v 4 7 O P q o Q e z c M C P W Q w W r Q u Q v v g 6 e Z / P E X D u D 7 Z O 7 J c R / O 5 P 2 Q R 9 z 4 d v F 9 / L M n f 4 V M L v K b R A l r t Q K y 1 5 d x + N j O X k v r + S 5 k x Y W o r 0 e N h a I L k x G W l t Q j R 5 k I t t n z 1 i Y y M S W y T M t p U 8 P A y M O a o W 2 S i o H 5 P n b X w G r 9 A x g b E v i 2 g q 6 / D S 5 s o r M g Q m j L c J + t 0 t 8 g g G s G o J c 0 + C Y U t O 1 C / w w 7 I Z a m c M O Y h k + 2 o e o c 9 l o j u 8 + C A a E e M i L F m 9 A z F R z 9 + i H M N H O k T D y + N j w G F 5 l g r D H 0 x Y 0 y 5 u m Y I T 6 I T p R 8 G 8 2 F U / F p R B O 9 e h G s w L 9 u d 1 E o k 9 J l S y g P J R H y k v p Y Q F S h 5 4 m o M Z 8 N P 5 m J u r 6 1 C b F S q y A c D H 9 c t Y j V z 9 u O k j a P u r b h 3 D d m F I h H O n R Q b 2 j Y F Q E u r w X X 7 R W M 6 G G 3 J U D q J K E Z V d j 0 X V l v K H G U P p e z 0 b k 8 i Y 3 E g f 7 B X w 0 M C P W Q c D i u o 7 2 0 h M Z C B Q l f D N 1 h H t e i K k 4 u y k g / 3 4 u G L T e q M K / Z G H v M j 4 0 3 s w h M + M m U a 2 D 0 W A I d b g 2 t z i G H O K w N J + s 4 y N D 4 I A f l T A p B t t O X o N F Y Z s E 4 1 k 2 Q 9 c N V N R X + g J 9 8 L c k x v e 6 G l l U g M 2 4 d K p l 8 r s 9 Z 9 4 O r B y F 3 f f D H x / D O y v 7 N i t g N g 6 D E Q 0 D Q Y y H u 6 c A m E k w c G M X Y N 0 Y w d D h C 5 h X g n / C h u t p A U 9 e w 0 W 6 h i Q x E n w i y v t B Y a 8 F S e d Q M I o N r G E 1 S g K m o B b Y U J J E S s J s 7 4 Y Y i 6 M 5 6 E 1 v o h U X n q e o O k X w B H x L J O L w + 7 1 3 J V D c y p E 5 z 5 N 9 U 4 e a 9 M K / 6 + 6 9 8 N r C t H e P p E 3 B r 9 P d 9 B S t b D Q j 1 g M G i x E + M 6 H j z U g M B n 4 T o i V 4 x U b Y A e 4 R m 8 f c q G b z H l f H 9 z C p q 5 O v o t o q N t 3 J Y 0 z P Q / B r 8 a Q G y 6 I L E K 0 5 2 R a n t c s j D m k O b p g E z Z G B + Z h G 1 W h 2 l X I 7 Z c o i R 6 e f m e s 3 M B E E k n 2 f 3 y 6 z b L e g m q d i C A D E b h 1 I d w c i T W x n t u 4 G R b s T 3 R P / R n f C J S a c 0 G G u B 8 9 7 G v Y t g 7 k c M C P W A c T S h 4 b U 5 D 7 y N C l p L r Y 8 j a h Y R Y / l f y R D + r y G 4 f k z E Y I u h N 1 U c m j y I 4 e e T i M T G y A e S k R q K O o V b W M W o 6 Z j l + E k M r W b b I U s k H I Z s e p 0 c v m g y S U r U K 0 r p 9 r g h i v d O W u 3 W 3 f A 0 h j B y d A L B 8 R D k h A T J 4 4 V H 2 L 2 C s I u G y 7 D 3 c a e x m p v f 3 Z T j O A G Z c 0 U s D N + b m P s V A 0 I 9 Q D C F G K F x d 8 K z B o 9 b Q / L Q V h 7 b Z r Y C w 1 R w F I d X b T K 9 O n j H 3 c a V U g G q 1 Y J m N X o n 2 Q Z m 1 r G k 2 M 2 U I q 2 p Y / h 4 H F 0 X q Y w o o m 3 w a K o C 5 o q S 0 + n 9 X m i u N O F N b B G j r C 8 4 E T 5 W h 0 I S A v B L K a e r / C Z Y T u B m M M P D B z + + v x 0 e I Y J a 9 O G W 9 H 6 U M A h K P E C w v U c e E e A X 5 z B + I I T Q 8 N b g b J V 1 v P 3 t G g 5 O B h E 7 L q C x U E T 0 T B A X r x U h j b j Q Z V 3 V 8 0 0 8 9 u K Y s 0 l w E 4 x Q H f K P P J J M X H P B 1 o D 1 C x W n V h 4 r w 2 x M R D E e s X Y Z 6 j v R J Q d O b 5 A f F u y p G P O l d L v p 3 H f s R i c Y 3 4 P o 8 t A j C y H 3 n Y 3 4 W G P q f H v G u T / i e x x i 1 4 t M G b h e 2 b 0 R + n 7 H Q K E e I J h 5 d y B u I N J 1 w y i Y a K y S z 2 K Y + L f / 7 j / g o 8 s f w n N y F S M v c l i u z i P + V M R p K 0 S S A 8 m O Q a v W 0 W 7 U n e z u T T V j Z M o 1 5 i C Q T 8 V 8 s I W y h A 7 5 S r G z U Y z S + 3 0 B D h P 3 Q S a G 7 H u F j 8 n E Y H Z Z 1 d h N b J G J 5 y Q E 3 e l d y c T g F W L O D t 5 h 3 2 k y B X 1 o V 9 u I + b 8 C C 0 5 3 w Y B Q D x B H E y r K P 1 5 1 M g 3 i p y J Q C x 1 n M x 9 T l p a q w u 9 T 8 N r r b y E c C O L c R + f R b q s Q W c o P 2 q j E 6 L i E 1 / G V G J H Y r a H l y Z d S U G o p 2 L h U x x A p C g u X + + X e Z V R S H l R m 7 1 2 X n C n T x r t 5 J J / a W Z v 8 b s U w f f w n b 7 e Q u A D d / L A s C / P f I X X 6 s y I i S 5 + + b t 9 + w I B Q D w i s T o R 2 t Y D A h B f 1 w 7 0 K P / E n Y l A 8 P n g 8 H q Q n J 2 H q K p 5 5 7 i x 4 U p y n z 5 5 B q 6 N h 7 G g M i 1 w D o e U u p F o H M + c X c e O d L G 7 O r s C 2 v E 7 N v u Z M A U 2 U s D C z 6 p x 3 E y z c 7 h 2 W o L e 3 F n S Z 2 N T J V 6 o v N 1 G 4 V I a l W d h I p 3 d 0 6 W C m 3 m 6 l l x m E b R W O 2 B H 3 2 r r D O J m / S L 7 g R S 8 q 1 7 a n O X 1 1 M P C h H g C C s o W j E Q 3 5 H 6 x i 6 p f G n e 0 P y 1 U e E 2 G L L D r D 8 X f m L h U w / X i M T D c e 2 X c K S D w b d 3 b e 2 q a N v 1 5 d x N G 2 B O 6 m g d S z C V R u V j G f W 0 V 6 d J p M R g v D 0 w q C I 3 5 c u 3 A D J h M C m x G t i q A S R 0 3 N w d Y 5 e B Q F I y E y A 0 c U S J G d e 5 N Y S e z N 7 o a s Q Q D r u r E b Y t L B / r 2 d y D V 4 Z 8 P p 7 c 0 u O 6 q B t 3 9 b d R Q Y o 2 5 0 f + 7 z V U f a i / j S C P V x 8 I q t b t K D 3 u P e V 3 G i R / Q / M 0 / Y 8 x Y 7 h P 5 j E e f t X 5 a 9 9 V H E y Z S G 0 n + 5 h S P / Y P r j M D k J g 0 M s W a C B l z d w j i s h v c C h a d Y x 7 A 4 i c X b L t P q b w j p e Q A i 6 y S M + d G d C K W u D v D m Y 6 + U 6 v I F e x v n 6 O y X o R N j 0 s 1 G 4 y T 9 i p u Y n Q b X r a B q 5 / q M t s N Y 5 E f d U / 9 G d Y L U s W B S R 1 d p j y F 8 o w R O l S c C l 4 I O O 0 s v b + w r a P 1 / a f i i L f I i 1 l T I + u J g B 3 z W R j H q Q z 9 Z w / W Y R 1 U o L 9 W o H n G X i / O U c H a u D s y 1 c v J a H Q f d v 3 i p h d b 2 C i d H Q I 0 c q V i c i e G M N k 3 9 v F K 5 t 0 T l m Y Z V a L v h I L L S K h g 1 / F 0 9 M x m B o R L 4 S + V q F M h r 0 d 4 c T A Q i r V V z y 0 W + y R s c P s d 2 0 v Q A 1 + 7 d C i u Q j j m 2 e W f L Q I C b i s J t F Z A o + n o C b T L / t r W 7 u B c O p U d 6 l 3 7 F H D A a Z D y A o 3 n s d S a a / 0 + u 2 k b t a d / y v V q k D a Y z + O P L 1 q r p O a s k 5 k 8 l X r U H E l 0 Y o n Y i x l m k g E p T I d 7 C Q S v p w c 6 G G f L G D P A 2 4 o V h v l l v P k 8 / Q N u k Y E 7 U m S 6 + x 4 F N E M n E s T I y F H P V 6 l G B W c / D 5 O o g O 7 e y E z s D I l K u S t 2 J p K B o N j P u C 4 J o c h o 9 F 4 A 0 q R K Y g / t O f / h k u X b m I f 5 3 9 H f x F 9 T 9 D a Z O z X + H Q 5 l M 0 g F k A g i 7 a L m O U q T m L B n r D I j R S j l 1 2 q u 8 K t v 2 d E Y j V z N v s W G j D h I f / 5 L U k Z t r 5 k j K K m S o a X g 0 C 0 d z s 2 O T v v Y v C 6 g 2 M D U f R s A a 5 f A 8 F X q 8 E j 8 R j g w g T C b B V f R 4 H x v w Y H 1 L w 1 P E I 0 u k A c j T r h Q I S v c Y 5 p p 5 M x w s 0 1 c s y j 2 O H I i B O P X J I q y Y m j g 7 v t E 2 3 Y 6 m M R b 4 N m S P b j 4 7 R 6 7 r T u 9 Y b 8 M A t C T g w P Q W O F + h v 0 9 E g v 6 h a o V s p j 2 F v C 6 r e 3 Z V M D I x Q p R X N M c O K L Q 7 1 z t a B t c 6 9 L 7 M T l N g W 5 d u t H s T d w I I c H 1 4 4 B 7 d A 6 r n Y Q Z 1 8 s 0 a j j v m 5 m 7 j 0 4 Z v 9 o 7 4 6 + N I I V S 6 3 H K V h d Q p Y J 4 d 1 U q t A x I f H T o 4 4 t b s N w 8 a Z k y k 8 e W Y U L 5 w d x j N n 0 3 j p h X G M p 4 M 4 f i w J n 1 c m 8 6 p / s k c E d q c K W 6 n 1 C p n c Z e A z 4 V A t 8 n O k F P I f F R E 9 v l M J o r E Y H n v 8 e P 8 R o A R D u H 7 9 J v J V H X 7 P p q 9 5 J 9 h v J p K p 5 R F Z Y z a L V K Z 3 I D O J K 3 1 y s a 0 f u 4 E V / 9 9 U J w a v k O j f + 2 S 0 c x 2 c f v Y 4 7 K q N N X U R R q t M f 0 M C o X g a 8 e T D 7 Y 7 5 K G A Q 5 f u C w P b t J U q 3 M H Y k R H 5 D F 5 F o D H / 7 d 3 + H 5 5 5 5 B n 5 / L 2 s g / 2 E R c l z C e 8 E W v q b E Y R l d i F 5 m K N 0 J d l F K V 8 r 4 c E T H K X 4 I U Z 9 F f h g L z O x O i h Y N b L v r g j / V C 2 I 0 N Y 5 M T D L e i C f s H S w + U S T z k t V G 3 4 R m 1 5 0 1 J L O r O h 3 f N 8 F C 5 a G + D 8 U C K Y y U t 0 f 0 N p H / s E Q q Z U I 8 P Y S Y 1 0 b x U h k X P f u z E c D 9 4 E t T q P 0 E x c 3 h q Z E G 3 r 7 8 Y 1 I K 5 o z z + K u / / i v k 8 3 k E I x F 0 C i o N t C o S Z 2 M I j P u d A V q 6 U o H 7 N j K x g b 0 J 9 r y u 2 J A t C 0 P B L t w 0 o u 9 G J m b u v V / 0 4 U J O d h q x M T A y M b B A B i M D e + d 2 M r F U o 4 a R Q 1 G 7 t Y N M u 6 L / s e x 7 b 0 d t n q y K K R + a E 0 n H v 2 N Y M b 9 6 G e b b M S D U 5 w S L 6 p 1 N d / C T N 9 7 G c y / / P K r N N t Z z B X p e g u T 3 4 v U 3 3 s d 8 x g V j o m f a 1 Z e a a H X a S O z S R Z 3 V / d 5 E R W / C R z 6 l S d K S u 1 T B z d 2 X i h z o d T I h C 1 k 8 e 4 h U T N l p B 9 9 u 5 h l E W p Y E u 5 W 3 d 2 8 w D r M z F E j d G D k 3 O d U l F Z Z C b p R n a j g 4 A s f U Z G W g q / J X K w h x O w Y m 3 2 c E z 3 U x H r S g k B K k A q x 2 X R f X 3 t p A 6 O Q k m X y s q A q H l k 4 m l m z Q Q N N R s N x Y r w m I L 6 z i / G E V v 5 T a P T e O Z S y 8 l Z 3 B y 1 N P Y q a 4 g p u V J r 6 R H E c 2 Y 6 C 9 W H d s M J d P h u w y E a L P 8 I 9 5 k f + g i K H n k / 0 z 7 E S W L m / M b x B Z 3 a S A O m r 6 i v M Z n 4 S A O O T k 5 t 2 O u t o L 4 R d / s A I u 4 o F 1 O I W p W E 8 V 1 x Z X c M M 4 5 N z / q m J A q M 8 A l m X w W E J H j K y b b j / j Q N c M z F 3 M 4 N j T O 9 u 0 L L 9 e w P j L W 4 u 2 C + / n 8 N F I C y f F A 2 h o g t N N g 9 W A G A u a 8 E g W 5 r Q i x v 0 p b N x c x m M n T 5 C a N P D e y k W 8 k H g M 4 r a 1 J e b b L G d t i D d z G H 4 p 9 f E C M k N d 5 Z z N i L O F D k K + I p F + e + L r / Y E l v d 4 t d N 4 u a W h L H o T J J L 2 S c e N g z H B M v v d m e D S F + 6 9 1 v h 8 x M P k + A y z b h S i R K d v u z f V 5 s p 4 2 L t c R O T j k 7 K h l m Q w M 2 f f y D p m c l r W M A Y T i u I 1 n Q w k c i F k 4 M W T g 5 W k N 0 1 H T q V L 0 0 Y a G J 5 N H k V D C 2 N h Y h 6 6 q S H h C q J K y b C c T Q 5 O I q P g E N D k 3 l i s C c o 2 e S V b t c I 4 Z y j 5 t O N z + T G R i u J e K m Q 3 D m Q R Y m T K / b M M r d d G p q F 9 5 M j E M C P U Z o I g 2 O e g 2 2 N 4 8 N s z Z v + r N K l I R 0 d l R u x k R 6 x q 9 Q e k U T e m v Q L d k E d 3 3 a k 4 m A x v 4 D C z r Y D h k I C M U 8 O 8 / + g v n u a + 9 + q r T A e N C / h a + S e p 0 O / w 0 i B N + G x N P + D E R Z e 0 2 b e d 8 I U / v X x 0 r d H V L / a M / P W T u 7 n l 4 a k l 1 J o 1 C i 3 c m A 4 Z O Z i u g 8 l X G v i A U G 0 R s U D 4 s M N / I J C o x h 5 3 t n G 0 s N S E F d s 7 O + f c L G H p h y 6 9 x 9 7 O 7 D d t C 6 u k E 8 h / t H O z v V f I 4 d I v + D q d W H p G x f 2 U i k p 8 u 0 u 6 X i X X H c H t 3 V w X T 1 v v 3 P h v u F r R g E U V P V H Y m D V Y r Y x N s g X e A f U I o Z v 6 o Z O 4 8 D L B P O T O q O a k 9 t V K d f K I y f K N e T P 7 8 l u / U X G v B N 9 6 X r 9 v A a S o 2 L h Q h e k P Y e K e G d p 7 U j p Q s t m F C O h X C N 4 a m 8 e c z P 8 R c f g l / e e M 1 1 J s 1 S P z u p N F K O p H 6 z g + p G + t k s G 2 F y D 8 L d s 2 W o D m r c K H k V G p i Y A q 1 C d Z J c Y B B U O I z w c 3 b i O W W w c s m D p 4 a A X f b q m f 5 a g W R x 8 i h p 1 9 2 0 x f Z H P j v F j O I 0 e B b + T 9 6 g 5 I j Z X 3 6 N 0 m V I g J + X F z B M 2 E L E f e 0 k + 3 9 S X C I m 7 6 z t j l b W / q 8 Y F 0 J w 7 f t 0 q 3 N 1 x G c 3 j I F 2 a I x E 1 7 b s P H G v A S T + + T v v N 8 x I N R n g N 2 u Y K q t w h Q 7 E A L k O 3 R d s B s i X E Q s S 6 M f l Q a a y 0 c m U F t 2 d r H a Z C a 5 / S 5 E 0 m 5 c d F s 4 e h O Y + d N e 9 g T j z S u / 5 3 O I N i R 5 M O F n S b X 3 N 9 u z c l 2 s Y I v o 2 V p 7 q u j L s L q f z 9 x j Y A m z P i G B h s Y 5 G e M N 1 Y X y x R J a E 0 k c S R r I 1 T k c H + r 5 T 4 x Q b y 9 J 0 L o D Q u 1 p Q r F y w w d i B l a q I k q t h 2 e 9 D j f n E P P L C I 0 F o H Y 0 2 B Y R R h b I r x C g 1 j U n l 8 9 w G V A U l v D q d i J 8 7 W Y H C 9 f y 0 N I S j o f C W L i S h Z r h Y Y 3 6 0 Z 5 o k y J x e C m 2 1 U / p f l G 8 U k G s X + u P o W 2 V n G Z p X w Q C 4 g j c 3 F b m Q / l a h c x b H 9 y 3 + Y t G 2 8 Q b q 9 5 9 3 6 r m f r A n f a i x U G 9 m 1 G n m v L A u 4 f F t z v G D x t E 4 + U 8 2 D 1 / K 6 5 A l E P I j F A 1 A 8 S q Q P G 5 Y F Q v e i I J Q O O i 8 z s D M P a 9 f Q e G w g o v f / w H + 9 e / / P v 7 k e 3 + E 4 W c U / O B H f 4 A r f / 5 d Z F 5 7 1 z n 2 0 y J 6 P O Q E C j b B l O W L A E u Y 3 U 4 m B s E v k p n L o 5 X t o E B q 1 b d m U d 9 o D c j U x 5 4 j F L t u 0 z E T I Z n V 9 + 5 d x J b 2 8 E S W Z U i 4 P C Z 0 Y 3 c S y 7 d t N 9 + E R q a f 0 L W R T q e R H h 3 F 4 c O H E U u E 8 e Q T Z 5 3 n E v H 7 z / D e D r a g W 7 l V 6 z 9 i F 5 R M z 8 9 4 W V k O R E x i x f 1 d C I p 3 J r i y B F v e z c G b 8 i B + O o p O q b f G V a w O T L 1 N 7 D l C s f X N m 3 k R V X X r I j L 7 / m H B 7 H J Q y y Z k 3 + 6 N z s z 2 7 u H j M q s 1 T g 7 T Z G o U Z 8 6 c c c q A t W 0 D k d E x P P v q y 3 j l p 1 / q H / n p o V e 2 F W V x 8 N k m m I D E S L R F q u 3 Y e D M H X 7 o X S N m E H J V J H W 2 s e i P 9 Z w b Y c 4 S K e i 0 a L i 5 4 B A s e 0 S K z x M a N o o T n J n X 4 p O 7 H N Q 4 e F F p N F a L X D f k u / W b b m T Y 5 8 q R I R h c q O e u b K B o q 5 C t t H D 5 5 E M e P H s Q v / v I v 4 J 1 K A c e m R p D y e M j P + u z f 2 6 n n 1 w e L K t 4 r y + F e E L C V n M v U f z P j g 5 0 u e P B O U 5 K Z s q 0 N t T f L D e B g T x G K X b e 2 T k a N U c T c 2 3 + E 5 X N / g n F / C e N K i Y h l Y c S 1 5 K T z P E h S l W / O I z R 8 l x Q b G n h d x Y 2 6 x k E S X Z D 7 A 7 1 w x c T K m y a U z t Z M / s N K D l + L D 8 M u W r C 2 E e / T w m y R + X t k a 7 B v r j + x + u O f F g a 2 0 p R Y t k X v 9 3 Z B q + m O m b c b 2 M T h 2 O E D O N h T h G J F Q V h L F 1 X r 1 f d m v W J d l g a J B k I 2 m 0 f T 4 r B R F z A W v t 0 E + m I w G j R I Y Y Z Q m D V Q L 5 c c c 2 c 7 K o 0 u G u s a 5 J V K / 5 k e l n 6 k Q / 6 x F 9 m L W 2 a q Q q r k J q d E 9 P K b f c 0 + E S x 7 w b R 6 A Z l N 5 C 6 U 0 M l 2 6 N 8 y y u o C V h v n S C G z K H X m n X 8 3 b 0 0 t j 4 5 R d W p I 3 A 2 a 2 e j f 6 4 H x R H F 3 U a a / 6 2 7 I 3 m z 1 7 w 3 A s K c I x d Z E G N R O C w c P P 4 Y X f u r r y L f c W M t X c e 6 D D 3 D t 6 h V c z w r 4 Y G X L d P m i I H B d b D R E z D T i m D r t Q + 4 G B 0 P v z e j L V c 6 p b 1 E u W z j 4 j Q S 6 5 k 6 F b G Z 2 E u + d w g Y S / W K U a l U D R 4 7 + J r R 7 i F X b L K J q L v Y f 9 Z A 6 G 4 N v 0 o d K d R U 1 f R 3 b q x d t B 1 M u 0 1 b J 9 1 w h o u w e R B D 5 3 c n G 5 X Y S b T v y 6 a / e N v d 7 Y U 8 R a h M N 6 R C 0 y N P Q 3 S l M D v t x 5 s R B h I 7 9 C s K H / 1 7 / i C 8 W Y Y 9 F g 7 H n U + g 2 j 0 7 X j S 6 T F Z Z B T j c P b 6 N 6 p Y R h P 3 l 3 v A u m v s U K N r e r v 9 X A K / / S i 1 P / b e / n r t I x J x K 9 P L 9 6 0 c R i i a O b g A 6 9 T 7 r H F Q m 5 J x A W d 9 b K 6 5 K C L O X e h V n b 3 a e 7 H a w / 7 u 3 + G o v u R a Q J y K 4 7 K z U x t K o 7 V X E T z Y o J q 9 9 i d I A e 9 i S h 2 C B l N 2 b e X V j 3 4 L U 5 + e P n v k g w H + L l 6 Q 4 6 / U 5 8 B 6 N L e D 5 d Q m k l B 0 + y j f m a D y s V A V H Z Q v x k B J 5 o b 3 C x x t S b K K h t K D Z r B u 1 C 8 U o d + V U L b l 6 A S p K W r 9 p O m H 0 y a t O N B u f 9 p B s t t l B b a D o m L 8 N q 8 1 1 Y t 7 z w v n J / i 7 m m r T k m 4 H a w b z t f l J 1 U o t 2 g d 3 l H g d n 8 w d b + 2 B Y R B i W 4 J 4 f P A 8 W e z J R g + W N s 0 L K L + 6 A Q I l W K e g x k G m 6 0 j d 7 A E Q W D f B g B o 4 0 5 p C Z 8 M A Q v P D R D N y 4 V k H x 6 a x 2 p e L k M 7 6 g P 7 X w H V x M 6 j s 6 7 U C P i r 7 z e + 6 k j v 9 V E w u t F k k w s 1 T b g 8 + 0 0 t W w a u a x + B F N E j u 4 z 1 X O 6 Z Y Q l p 7 Q y K + z S W G v C a J m o e m f R q X B Q J j q w 6 A 1 2 P z T H I n D M B 9 r s + n 4 7 W K 6 e m 7 6 / x P s / z t l r q J y z v 2 k 7 2 P Z 6 9 n l N m l R u F U S M h k z n v M y 3 Y h n + b 9 4 Q Y N A E M U A P e 3 K K Y T P p g y T T S N B w q g b N l + W P y c R g m C L G A i r 0 j k W q J S L g N p z N h S x K p + k m b s 0 v o 9 5 o O X G 2 H 7 / 3 B h p K G 6 l S C + F T I V K W r e 0 a F 7 7 7 I 8 x d n c V r 7 3 y A 5 d U 1 c I L b a f H J w C o T F e o u U j 4 e 9 b k a c h 8 W s P a j D Y T O J M i k D U D 0 0 e C l P 9 0 3 7 A W f 0 u E N x C A M N 6 B r p H D 0 w 5 h 0 G k M l M 7 P R h W m w 2 + 7 m G s v 3 6 x g V G g D b A i V E E q Z C 2 9 H c a G O p J s J H r z 2 R 1 p 1 C L 6 y 6 E Y v + z f y w O C D T b R h o 9 i 5 Y p w H E f K b d s F a X i T R N e I h A t e U 2 p L k 8 N l o V r F 7 J I Z c t o V y u O g 0 A O u 0 W b s 7 O Y m N 9 H Y 3 5 J k 7 + R h p H f 5 N U 7 h e v 4 s j P / w x G k y N E A A 1 q x 0 Q j 0 4 Z e 6 4 1 k n 9 x F P A A k u m 1 4 R v 0 w D y f B n x 0 B x + 0 c 6 U y 1 3 F 4 3 / J 4 4 0 H H D Z u t G h g u C R J 8 h g 1 4 j p S P F u Z 0 g t 2 N 7 X X O W B c K K Z G 6 H 2 d K J P E z x + k / 0 w U j F + l Q N s B M D Q n 1 K s M V k L 4 1 W O S w g O K 4 g f i a C Y U 8 E s Q P k 0 N s m z A 7 5 G D y Z c f 4 g R t J j G E o M w S T z 8 e r M G r S C D n 9 6 B B O c g K k D o 8 4 W 9 w s X P 8 B 3 3 / g b u M k f W b t c R 2 e u C r 2 i w z Z 4 1 M i 8 T I e 6 / T J i / S / Q B 9 v Y y H c V q D U D H J 2 f F 7 u Q P J x T O J T d j G 4 E g t I z 3 8 z b o o 7 b o V t t 8 v N u 9 h 8 R U U i B b h U E Z O q 8 o 0 I b 3 i i R Z 3 d W 5 q P R / r 0 B N j H Y v v E p w Z P v F l q 5 h u n j M X h C I j i 3 g u L 7 5 E M 9 0 / O h W L C A b d m 4 W M q D q z R h z Z I p l h Q w H P f h h q t F A 9 a H k + E E L D I b J V K Y 7 Q 0 F N r H 2 4 y y S L 6 c c X / F 2 Z d g E a 8 C m a T o k y Y 2 8 e h 1 6 d 2 e j t Y 4 q 0 f t b a J a 6 8 E V d D s n u h Y n A c 2 R J 9 l j L B g S L O v o 1 I p t L w W T U I l 9 x 5 z C x V A u v L Z M M D k R q B / a c Q n 3 Z 5 Z d Z t M 6 m C d / t 5 W n m 7 7 X Y 2 R z 1 b J A z M l U 7 Q K H S Q C q V w q m f O Y C z Z 6 Z w T T H w 5 F A a 0 5 4 A V h b n A H L o T T I b d z P J 0 q + k n B 3 B d z M 7 m T q x z 2 J k Y o 2 q U 7 5 j / V c Y X K i 1 R x w y 6 Z 0 e m b j 7 S A 2 q q C v 9 e z 2 O M J O u c K 2 G F p m R 7 l 3 K C 5 R n K g M y 7 Y I 9 R 6 j H R 3 r O O 7 P 3 v w w E h S Y 4 8 n t Y F K 5 p C s Q l m t f d n D P I O + R r L K 1 k 4 S c / R k i F g B k V k s K a H Y i I K A p 4 n o N X l q C E h p w O g n r L Q D v b x s a b W V T n 6 y j N b G W N 3 8 j z u / 6 N m + 1 B r W 3 B B t 7 F w v W s z e g Q E V q G I i x D r R A R P D 0 y 3 S 3 S t x 0 1 f W c l z Y B s I 5 B w 4 4 m 0 Q d + j / + Q 2 5 O y v d o X Y u 2 H P E a r U 5 p 2 a c 6 y U 1 8 O E Z Z l Q + A 4 N Z g t y S k S u 6 U Z I 7 m U 7 c A q P S k P F U o F 8 E s 8 o 3 i x v Q N Q M x I 5 u b f x L c j I u V t p Y L Y l o d E N o 1 B v k N 4 n w J G U M v 5 i C 2 S T T s L O V M j X s t 3 r q 1 8 c m k V q t l p O p L i s e 5 1 8 G 3 W z C M L 1 E 1 g y R t p e 9 Y b F t w w S 2 W / i T F u h a W p S U k n U 4 2 T q Q d V K s h 0 K 7 k o m h w S I f A 9 y B P U c o 5 j A / y J D 5 3 c D y 9 m R 1 n R S q j l Z R R 9 T X U w h n o L P c w n Y D R 4 Z p p n d n M K r 4 c S L v g x R 2 O + H v x a I L B b 2 D q M R h K k X k 8 h o Q J c V p U s 1 M R L a j N 3 Y q g s D U 9 i T X L T D 1 0 + l z V L U D r 9 f r q C J 4 G v D a O r L t a 1 h v X y B T l D W 7 7 v 0 u j h K G X G B p f x Z x 1 C A 1 c 4 h 1 F 3 i l M p m x a X r 3 1 u + q 1 3 T w n t 2 V j d V P 7 7 B w 4 g B 3 Y M 8 R 6 s s C x / E Q A 0 n k y q R U a Q 4 W N F I G C 7 p O h B o J o W l F s d r S U C c H K 9 2 S Y Q / 5 c D 3 X 6 0 U 7 H r V R p O d D r j B N B o D W F e C R B X T U X q d 0 l v R Q b H O o 3 W L d A E l 9 i W S V D v P R e r 4 S e 6 6 Q L 0 K W P Q 6 Z m D J l W 1 d Q 1 h f R 6 W 9 3 7 5 D K b N K B F Y 1 h Q Q i 2 R M Q K J r G 1 q c 1 E X j f v o w e 3 T 0 h d j I c S T s H M T a j 0 W f L M R v / R T m S u 1 m D f h x n 5 V c S A U P c J j u c x F d c Q V w E l F k a l S T + d i 8 N 6 X U Q 9 a y J k 6 b h h V v H 1 + A j a B R W J u I h j y V 5 0 7 O / K G U w I I v k 2 v Y V T i 4 Z + X e X h 8 c h E V M 5 p a J 0 n n 4 d t 2 C t d L z s k i s i a Q 6 R 6 v Y 6 r K x p G R o a w s p b B + + f O 0 7 f h k f I + B i + X I P m Z Q q v D E l Q Z S X r n N 3 Q i I i t X S + h U Z Q S 8 Y Q Q 8 K f L t U p A E H x Q p i o n A C 4 j K U / C 6 Y x j z P + N k o b M s C B Y u Z z e D T M C 2 e q e q 1 Z d a u B k a 6 T 8 a 4 H Y M C H W f e G l K x d X X 1 2 j m b k L s W o h 4 a Y b m Z Y T I D J s + K O G a W E f c 8 D v B i u 3 b O n 6 S 3 8 A k + U / D c h I 2 E d A k c 5 X 5 f w H Z g t s t O e 0 7 s 3 U B o V w Z w S k f g o c C s J i C i V 2 0 2 u Q v u Q M 4 M S 5 D I s X 4 7 n e + h 7 / 5 2 + / h X / 2 b f 4 v Z W 1 l I r g g 8 v A 6 h r i P k m 3 c + j 2 V G t M o u G F U P / O 4 k E o k g q Z X H U d h N 8 C 7 W R o e + g 3 s E C f l o P 6 h B g 4 E 4 O R S w n E 2 c r Z q J o Q M K D H X n G t b l z C A Z 9 l 7 Y d 4 R i 7 s W D w A e L D X Q 7 B q I h B Y 1 8 G 3 P n q 2 T 6 0 H M h H y k O 0 H Q D x 6 N B p y G 1 P h T F b J 7 H + / m s 4 w w d C U e c C k 2 s c 0 W e l C 2 i s D x E U o B m E y Z J S k R r w r 0 t a C a S f 8 S U S / H 4 0 L J E x 8 S r l m s 4 f f o k H j 9 1 m h T H h 0 a t C K 7 r + V i J m D K x 9 C O T l C + V S i C a C p K 5 J 5 C v J j o + 1 X b E p I P 9 e 3 e C n a d S I r O V z N T Q t B + 1 2 T o 6 G c 0 J U q h V H W r 0 i y k C s 1 + x b w i 1 W S e c D Y g v G h H F g r x e w / D h N M a n U z j y x D S G J x V 4 g u T r Z O a R M 1 S c D Y R g V u p E m j r N 8 G 2 n v F m Z s z F e J 2 9 L V W l A G g h K 3 V 6 N c / K n D G L h W k 3 E e 4 s i v H l S p 2 k F K h F C M 8 k / 6 w c q O r a I 4 V D v O w S C X i e y 9 + r X v 0 Z k J B W J x v H u u + d w 4 / I q q R K d z y G W Q G S L O D 6 U Q G S 6 2 / r T v b b I X 8 u K k J k y y j 1 F i 5 0 M w z M k w W g b y F 7 a C u s P s D s G m R L 3 g U M x H Z 0 b J Z i T c R y J 6 O A l D h v n c 7 g 4 / w Y M T Y P k 8 e D s 8 y / g / L v v Y W V + F i P j k z j 1 z L P I F c k f a l S Q G E r D F / C j 6 0 0 6 S a Y y 3 a p N A 2 q z B K M l I q R I q J g d e C Q X a o b b y X L 3 + w P I t S S k Q 1 v m I w N L D G Z N 1 F i z A E a 6 f H s G X i G F U r E I d 8 B 0 q i B t h t N v h 8 J H Y N g d 8 u U i T p m w 3 b B Q 4 J C W t D t q 7 z F c f 7 O K j e S n r x 3 4 V c I j r 1 B P j 2 t O l v O X C Y X X 0 L b W c Y h V i e 1 P + i 6 F c 8 g k i C I y q 6 s o Z C t k Y k n O I H f L M l T y g x q l P H j y X 1 r S M O r 1 D i m X / X E K T 0 g R I B R E J N M + C A E O w 6 k Q i k Y Q E w m P 4 y + t V 1 1 3 5 O 9 t w t M f 6 y z i l / Q e g 8 T 5 Y a O 3 4 N 1 1 9 f a G M e i m 2 9 m m Y d m k W C 6 J i B R F 0 J 2 + K 5 k Y 3 A s F I p P g N G f b j v p K C x l S x Q H u j U e e U O + v S L i w 1 i s Y + W X h 5 n o b f j K 5 X A L n F H R k Z i W r 9 C q I b s z N X E c w H E Y q P U p m W B L T x 0 9 i 8 s B h J 6 c v E o s i T s 9 v X H 7 d a V y 9 a Y F d v 6 w i e 7 6 M + I k o J E m C 7 J F h u U S M R n t / Z 7 5 J 9 y M u p 1 3 N 7 W A R O L Y d / w 7 0 N y e K P F t z 4 l D r B N B s p 8 k I H A J P p u d m 0 R b m x 9 0 N 8 9 f a C D 4 W R c e q o q o v o 2 5 s o K I v k a q p q C w 2 0 R 2 E y j 8 R A 5 P v P h D X V p A e 8 c O j y M 4 u 4 Q M J C 9 W F N k J T f q z W q w g K p A J r F o I H Z F z 8 P 1 u o L 5 D Z d V T H 1 L e A 4 V i v 0 t F 6 j c c I + V z M h c q 9 W 8 D w c z t n e 1 Z b s N Q y E X N 3 s N b y 4 k j q z o G / V O E x E d 4 Z d W M h d p b F U T E W H f V k a U 4 M l s 0 T s Q S s l Q 8 g H Z 2 F j 9 T T L w 6 h 2 n a R O t 5 5 y d n n t 5 2 N k j F n f Y t t k 2 e + l o / M S Z n 3 o 0 6 E e t + 4 s y / w A D u x 7 6 J 8 X z R Y m 2 a 9 W o U s i 3 C p J s Z 8 u t N t s L n M H H Q L t 8 g P M i E R m R Q s v V 5 E 7 V a v Y U B n t Y v G d Q O t e h s X l 0 m t x J Z T d J / V u 9 t 0 + L f j V t 6 G 3 s i h 3 p U w H L x z w D N V D H t 2 P u 8 s / N p t r F d 6 2 y 8 2 y c T A c x Z E Q c P R 1 B q G l A k 0 O i l k 2 6 u o 9 Q v d 3 A 5 X o Y n E U 1 E n C z 7 i n k R E m n K a a B t 2 r 6 o R C f I A 9 4 H B z 3 Q f M C 0 3 m i a P 2 Z a H P B W O C O W C 9 8 k h Z B c 7 O B B J 4 E o 1 i x r b P h 4 S 4 K F J v C v b C A c 9 8 K V t r M 0 2 w W c z W L m V Q W G l g + p y G + F D / v 6 Z A Z Y R N J M l g l k d + A I x J B Q X A p 6 d l 6 W h u Z x b 8 L b t 6 S z 4 w P w h h + x 3 W S 9 Q 7 R q Z b h n E / S p S y q g T F G E 1 I f I N 3 t l C r 5 Y 0 p 3 u 7 0 W R b 2 4 n w 9 V 4 + I S v n H H S P k L L 1 t q X U V 3 p Z H Q P c G w N C 3 Q O 8 y 8 J 0 v I 6 4 J I I m c M S t l p N h n v D Z I J c K 3 b q O G P k m L V I O N p 6 t g A d n / i m Z f / 9 d F d 5 f V T A 8 O Y T 4 s R Q O n U l j 5 O i U 0 5 S s s 1 K H 4 N 2 K w r E t 7 7 Z t Q L I r 8 M v k l 9 0 W o W N E Y h G 9 g H y n a m 3 C 6 t d 4 v x t Y P b / N n b k s M M I 6 P i b 8 F l a u 0 R 8 V k F G + X k X 4 S K / i U Z f V p O h / F C M V u z F U Z J Z D 6 N w d 4 B 4 Y E O o e e H Z S J Z 9 F g o s G Y c D D w y O 4 k P S x C k Y g p 5 9 D v V S B X q / B I j + G l f 9 y i b 3 i K Z 6 w G 1 N R q 5 e f 1 + n 1 0 p V N A 4 e S F o a e T y J z o 9 d u k y n F l Q 0 O D V I H 2 e e H l w i 1 H W w 7 O i P T J 4 E T 7 w x e 3 A 6 r a z i N 2 O x u b y G Y I T n s R u l C C Y k z U c Y e B 2 x h u p X Z U i P W 6 n N x T k M 2 y D L S + 0 8 O c F c M C H U P F N V L W G 6 8 g 1 p U Q c z X R d m t Y H 7 R d D L e B X L a b c n E 3 J V 1 H F k O 4 d a 5 Z Q Q C p G p u H j Y z n W h g m j c K R J q e u b b y b h F c T C G / x o X q 1 T K u r P N Y + 8 4 C v K K J p L I M e 1 E l p a g 5 z c u M h u E U X P k k Q W A + l G n p T i b E 3 d a e b s f 2 Z m x W x 4 T 3 x M 5 A Q + R 4 G C 7 6 j p s t c q 6 d a 2 L e 3 r 1 e 3 w B 3 Y k C o e 2 C 5 d J A G F s v 6 T i J b 7 2 I y r K O 7 U E J 8 J Y v s d 5 Y Q l U P w H T i K m X A b r G n 6 y r U G C j l S o W U Z I s 9 j i G Z + 7 2 w G 1 6 5 q c P n c y D d 5 R 3 X 4 o 0 l M R V T Y Z 4 e Q F n O w 5 w I I H R 9 C 7 L E w z K b t m I T F W b Z d n o R j m 5 1 1 u 5 / E 1 r y q a q b 3 4 D b 2 i S 7 P x z l 6 D M x 0 k 7 n g j j U o l 8 j t 2 q h O C k m w W X d E I n c x M u i s 8 W k w C J v f B x S 5 S I o R g e J u I 2 q 7 U C h Z S H I a 0 s e 9 u L D I Q d H n c P T g E V I L D U s / W M O 1 p 1 3 4 h W S v i T X 7 c V l 9 B r t j o L V Y d 7 q G m D 4 R E 9 M 8 B F 7 A 1 X k b k 4 k O l m 7 d d A h y 6 L G T u P T + u 1 h d I M L G Y 4 g M J R A M h J F d X 8 f 6 8 i J G J 6 f w 5 E s v Q h T d v b 1 Y p o 6 a u Q z x t g q u m / l 6 r D R z 2 y z B 7 K o I u b c a a 7 O a E J l S F 2 L A j a R / p 8 m Y + 6 C I 5 J M x Z z H 3 f X V Q i O X T Y K B Q 9 4 G 2 G i N f Z g E 6 D V 5 V r o G V 9 G q R K z K X c S F 6 Y x X w y 9 C a H a f A Z W D I C 5 5 1 J u u D C Q e L z q X i p E z T Y b R 4 E V M H R A h u z s m 5 O z z t Q S P T Q m Z t l Q i z h E a 9 j p P P v I D p w 0 d Q q Z S Q X 9 v A 4 R O n E C K l 8 C h e I o i N e n c V l t 3 z h d g C 7 O 3 w i V v p Q a z 5 N Y v U b S c T Q / F m A 7 z / T j I x V Q p M 9 f p A L e U G w + P T Y v C L 3 S e K r Q P Q L C / 5 R E H y h b w Q 1 2 q I N m r w j i q Y l c j f C b r B e y R 0 F V K s 2 0 w z F l l j v a s O x D R I r q q T b 0 d e j + P 3 e O n 5 X C P j k M U f j u D m 5 Q v I r e Y R j E a R Y t 0 O J y Z J 5 W y M n 0 j j 6 Z 9 + i V S r t y D M q s S W m x t O 5 G 3 7 + h N D 0 9 h Z a n k 3 u C T e 2 U Z y B 9 i I I I 6 1 8 i r y w a 0 t / A P c H w Y m 3 6 c E i 9 g d S R h o n 8 + j 4 S 9 D 8 X q w R A q k X l 3 A 4 v I c 4 j T g U 8 + f x U t D 6 f 4 7 e n A y G k w L p a s V J E 7 H H B J U 2 h y p k I U Q V 0 V 0 O A r b t p B b 3 4 B V 5 Z A 4 F K M B b 8 P j N G M j X 0 a b A 2 9 4 y e + x o B o N K F w M N T V H p h 6 Z j u L O g A T r 3 i 7 z d w 8 k W I a F L s e T / 8 U 5 1 Y 1 u R 2 2 u j t U c k P 2 M b U q / y h g o 1 K c E y 3 S 4 m h F h i x o y x Q 1 8 + y / / H P 6 A F 9 6 g D 6 F Q y M n h k 8 o G f l T u B w s I z D d i z 7 O o H I t a b y r K R l Z H X N b J T w o 7 p G F B h 1 R 6 B M a a 7 f h E s s y S b b c G v C U 2 Y X T b z v n K z Q w R i e U T 3 h n d k z 6 h c X X x Y o X 8 N z L p y r t H B r W O h W x s k A j 7 6 Q H 8 / 5 Y 3 2 H b + i 4 H m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 N a m e = " Wd\  1 "   G u i d = " 3 d 3 c 5 1 0 2 - a 3 c e - 4 6 9 4 - 9 6 4 1 - 3 7 b 0 7 6 7 3 8 b d 9 "   R e v = " 6 "   R e v G u i d = " c 0 f 3 8 f d 8 - 1 c c 7 - 4 5 3 0 - a 7 8 e - f 3 f b b b e 6 d 5 f f " 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C o l o r I n d e x & g t ; 4 & l t ; / C o l o r I n d e x & g t ; & l t ; C o l o r I n d e x & g t ; 5 & l t ; / C o l o r I n d e x & g t ; & l t ; C o l o r I n d e x & g t ; 6 & l t ; / C o l o r I n d e x & g t ; & l t ; C o l o r I n d e x & g t ; 7 & l t ; / C o l o r I n d e x & g t ; & l t ; C o l o r I n d e x & g t ; 8 & l t ; / C o l o r I n d e x & g t ; & l t ; C o l o r I n d e x & g t ; 9 & l t ; / C o l o r I n d e x & g t ; & l t ; C o l o r I n d e x & g t ; 1 0 & l t ; / C o l o r I n d e x & g t ; & l t ; C o l o r I n d e x & g t ; 1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 N a m e = " #~^"   V i s i b l e = " t r u e "   D a t a T y p e = " S t r i n g "   M o d e l Q u e r y N a m e = " ' �{W' [ #~^] " & g t ; & l t ; T a b l e   M o d e l N a m e = " �{W"   N a m e I n S o u r c e = " �{W"   V i s i b l e = " t r u e "   L a s t R e f r e s h = " 0 0 0 1 - 0 1 - 0 1 T 0 0 : 0 0 : 0 0 "   / & g t ; & l t ; / G e o C o l u m n & g t ; & l t ; / G e o C o l u m n s & g t ; & l t ; A d m i n D i s t r i c t   N a m e = " #~^"   V i s i b l e = " t r u e "   D a t a T y p e = " S t r i n g "   M o d e l Q u e r y N a m e = " ' �{W' [ #~^] " & g t ; & l t ; T a b l e   M o d e l N a m e = " �{W"   N a m e I n S o u r c e = " �{W"   V i s i b l e = " t r u e "   L a s t R e f r e s h = " 0 0 0 1 - 0 1 - 0 1 T 0 0 : 0 0 : 0 0 "   / & g t ; & l t ; / A d m i n D i s t r i c t & g t ; & l t ; / G e o E n t i t y & g t ; & l t ; M e a s u r e s & g t ; & l t ; M e a s u r e   N a m e = " i d "   V i s i b l e = " t r u e "   D a t a T y p e = " L o n g "   M o d e l Q u e r y N a m e = " ' �{W' [ i d ] " & g t ; & l t ; T a b l e   M o d e l N a m e = " �{W"   N a m e I n S o u r c e = " �{W" 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 N a m e = " |v�ug�N"   V i s i b l e = " t r u e "   D a t a T y p e = " S t r i n g "   M o d e l Q u e r y N a m e = " ' �{W' [ |v�ug�N] " & g t ; & l t ; T a b l e   M o d e l N a m e = " �{W"   N a m e I n S o u r c e = " �{W" 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5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\��  1 "   I d = " { C 9 7 5 A D 5 E - E A 6 1 - 4 4 3 E - A 3 3 5 - B B 5 F 0 0 8 7 5 5 4 D } "   T o u r I d = " c b 8 a 9 1 c 1 - 9 5 b b - 4 7 0 d - a e 0 8 - 2 c d d 3 1 3 d 5 a 9 5 "   X m l V e r = " 6 "   M i n X m l V e r = " 3 " > < D e s c r i p t i o n > �S(Wdk8�eQ N�N\���c��< / D e s c r i p t i o n > < I m a g e > i V B O R w 0 K G g o A A A A N S U h E U g A A A N Q A A A B 1 C A Y A A A A 2 n s 9 T A A A A A X N S R 0 I A r s 4 c 6 Q A A A A R n Q U 1 B A A C x j w v 8 Y Q U A A A A J c E h Z c w A A B K o A A A S q A f V M / I A A A E h e S U R B V H h e 7 b 1 p k F x Z d h 7 2 5 V v y v X y 5 7 1 l V W T t 2 N J Z u o P e N 7 G n O D I c K L k F a d A R F y y E r w p I Z 8 g + Z o o P 8 4 e A / O 0 S H F B J l h X 7 Q F o O 0 T J p D y i I 5 n C F n 6 + m 9 0 Q t 2 o I B C 7 V v u + / b 2 9 L k v s 7 q q g A I a v Q C N q s 6 v O w O 5 v H y Z l e 9 + 9 z v n 3 H P P c f 3 V B 7 X u S 9 M a 7 o Z c q 4 k P O j X E M y a e O j 6 G h a U M x o Y S 0 K s G i k t t a P T W t Z E R 2 N 3 + G 7 a j 2 4 X Y U m F 6 Z X R d L r j Y U 7 1 X B n h E 0 G 2 V k K y W Y O o d e C M R x C Z d E E Q B B q c i I E f A u T g I g u A c u 5 b d Q H 2 h i 3 q z g + 5 Y C r 6 1 E o Z H A v j 3 v / M D u O j 6 D g c m n e M Y f v F / O 4 y W q 4 U P t C Y O r r q h C x z s S h u 2 z s E S d Q g h A Y m J a c S j A r z u r V E x 8 7 0 c 1 q f H + 4 / 2 H l z V c n 7 X M W 4 T G X 6 4 s Q K P I u O 5 Y B x 2 2 4 b J 2 c i 8 k 0 d W j q G d C P W P / G R w x K S j S R 3 X s u 7 + M w N 8 q a B r 2 9 X q C F T z C H t d C A o y a q U y B M O L 0 a 8 l 6 W U b l m V C V T U o i g K O L q C L b h V z A e W 8 B 6 1 1 D d 5 D A e T X m y j 8 P x u 4 N p N B y B O D 4 v Y 7 p x 9 5 i s f I L 4 d x i y Z T W b W g t 1 x 4 + j C R q t 5 B o 9 2 G G J r A U C B M x 0 v g a W w Q F z / G u + + 0 0 Y p F + o / 2 H n Y l V L Z a w w d W E 6 c k P 8 Z 8 A e e 5 T l 5 F E y q E m g v l U A R R X x c f 0 s x z P 0 g F L O e H W 6 / x / W f 2 H / a C + t q k F s l K H q J g k R o J o O E M N F z I 6 B V E o x J + 8 M 4 b m J y a x v j 4 E N r t J j 7 8 8 D J 4 n s f E 4 a N Q h 9 3 o k l L J q g 9 K w 0 L V 1 Q F q H b z 7 e 9 c h c C L i v r T z G b z C 4 c j v J O A y X W g 3 G h j a E B A 6 L W J 1 t Q y f T 0 H E r c C T 8 s M r B V B R J S R 8 t v O + T a y 9 X 8 K N 0 E j / 0 d 4 D 1 / / 3 Y + Q K F V x 2 a f h W Z P h j M j H U l x p Q / B 7 o S Q 7 K L T Y j 2 Y h 5 r R 2 z S 1 S x c X Z U 7 z / q I a J Y d 3 7 I P s S j T C Z 2 j T z 5 G Y y 2 M j j 6 T B y H z w z D 0 3 E j e T C O 1 J N x 8 F 0 R S s S L b D 6 L R q 2 C m z c X U T N M n D 9 / A a + / / j q C b j e G 6 f E I 3 4 Z v u Y b J q B c j J S / O / a v r z v l j 3 m F H 1 d i v 8 P J / F U P n 1 j K G 4 l H w l S r S L 6 S R S E x i Z X U D 2 W w R k b E 0 s u e 7 W K l 5 E P f u J B O D N y H 3 7 + 1 N O G O d B J 4 k 3 i J / y M B F r o M z n g A p y j a m M N D j d q t N p P E i c T a G 5 k Y L J 4 c N f O 2 g i o N x 0 z n E J 9 m 4 s L 5 T t c p t H h 2 a r f a z O o m P 8 I z B r m I y M w t p v Y W g 5 U b t e s N 5 P v F 4 F C 5 m N h B O P D + B / H w H x 4 8 e R z g a h T f o h 5 u u 2 c m T j + H x J x 6 H b d n g L B r o r y n o 0 t v n r m b x / v d n Y J k 2 K d M I 0 a j 3 3 3 / z q 2 U 0 j t c g + L y Y e e s d u I m I W l s j B X O R O p G y e U N Y b 3 o R k I D p q A m z Y 2 L t o z L y l 8 o o 1 2 k c M n 6 R r y X z d x J t r + B j k 8 + 2 u y g 1 G / h I b + C b s S 3 J 7 Z K 9 P f N / z + O 3 p 6 7 j H 4 8 c g U y y L 9 I P J H Z 5 6 E R E k 1 5 / r 5 x F g S 7 A / 3 7 y O b y x Q L / W V w g i 3 4 V h 3 T b 5 P E I Y M Z b h z Z u o K i 1 o 5 N M 8 + c r J / i t b W P i r F U x 8 K 4 0 3 C + t I N S M I + V W 4 m 2 6 o 6 S x c + k F 0 z i 8 i b + R x 4 I m j 2 C i U Y d 4 y 8 V / + 4 D 3 w n E A m 2 6 h z D u 9 T X o S e 6 I K X T b j J V z r 9 x B P g R Z F M P w N + r 4 I / / / / + E h I R 7 B t f / z o 8 s o h O T o U n u V O N F k o C t L + 7 B f 6 5 U X A + G a N c G / M / y m L j 1 K H + E Y 8 + X J n s W n c l U 8 S C o M M d C q B F T u M x y Y c D g R C R z M b 8 9 1 a Q P 0 q z h u L C h a V Z U r O d k F 0 c Q r w b 3 0 Y L / z D w 8 / 1 n v x i w Y f o o m 1 I e o e u o 7 6 M K R v a x m 3 O Y / F Z v 0 K / M r y O 7 V M O x J 8 f h C 3 i d 5 4 p X y w h M + P F O O w u d J s e J s o k u T Z h L S 4 s 4 J I 0 j N B Z F J 7 a G J p E k G U 9 j 9 j q H H / 7 e 6 1 B b O l L + X j T O r f D 4 t d 8 / g / l 8 G W t G A y + k D z q / z Q 8 q G f x M Z A g C L 9 J Y Y u 5 B T 8 p 7 5 u G d M C 0 T O q m e q 2 v R I x d 9 t y Z u K U O w h b 1 j 3 X D v t C p Y l U w c 9 s X Q a j b x q j e O e a u D h X I B t 2 6 s Y + r r Y 9 C 9 L s w a H a x H w v h Q E f B 3 n I 5 L b h d S h 4 5 D G x n G v 2 n n n K j g F w 1 2 R j Y o H k X I j z i Z G E a 0 O p J n o v 1 H w N j 0 C J 7 6 2 j H k r v c G d O V G D Z G j I X y g F q H S Q H 7 O I H O v q h D L F I z G S S U O e / H R 0 i W 0 i g I U K Q a 1 H U e n s Y B O U 0 P E m + o b e l 3 I P 7 2 O 1 / I b m O d 1 n P Q G Y a s N h x w B N Y Q f V f M O m R g Y k X o 3 5 y F a O r k R m g 7 d 6 N 0 M w 8 D a 2 g Z W r 7 b x + p y M a 3 J 8 T 5 G J g X v a z + P V 1 B i C E g 9 / 3 s L 6 m 0 U c v t j F 0 n I D i z E O P 6 l l M d d u w C C 1 q h o q 5 m o l R G U P Q l 4 / v r N 6 k + 5 7 s a Y 2 o Z E b d T a t w e c m e / s L H G f M n P o i z / d F Q C I y q Y 8 w m R w 1 s F U Y V 9 Y g R A R n s D J r Y x N 2 p I j r b 6 + j G 7 Z w n g Z 8 U L X x s j s J 7 7 C C k W d T i P g F t O W u 4 1 O v r N F x Y h D Z t S b W 2 w X 8 8 M c / h O x l 4 W 6 e J l E L v / Y f j m P q m T M 4 2 v D g 8 b K A z l o b j Z k O a h k D z 4 7 4 8 I I / i i u l k j P h M g J V 2 h w 6 h g u 3 C j y q b R u q a q B e r a N c q j h r X o 1 5 B U u + F J m L b u e 2 1 + B a y V 3 u + o U k 3 r m 4 g P h k H G u F B F 4 5 q D q + E 5 t I / r a a Q 4 T 8 q w + J S P / y x v s w H D n e M s U i b r J 1 P X 5 4 u n 7 8 8 5 F v w a C B 9 m h q y h c D R i b t E V c m y 9 R w s L S M y K G Q E 8 b m e P J 5 y Z 9 x 0 w D N n S 8 i f C h I d h p w 8 2 I W w l A Y H 7 3 5 N / j 1 X / u v 8 Y 3 / 9 X 0 a 8 C Z + f T y I Y 6 + 6 0 Z U U t C 5 e Q z S W g q u l Y e L p M F 7 / q 0 v o E j l / 5 l t P I + p L o 9 M t Y b W Y Q o z P 4 0 / + 3 2 / j + I n H k B g a g U E k d Q s 2 f R c L 9 F Z k h k T 8 4 v C U M x E x y y 9 X 4 z D k 7 8 D Q y e d y C 8 6 A m n m z g s L o 3 l 3 U Z X A t X J 3 r 1 k t t 3 B x 1 Y U x L Y 6 P O 4 5 U D 6 s f h 8 B / l 1 3 A q E M F M s 4 q a o d E s Q r M M K Z W H Z p q S S 0 J T d U O z D R y V R u H l P b 0 3 P Q C w r / N l E 3 U v k I l h u r Q G i T P x 3 v A 8 j s U O I 2 m I 8 H o 8 q F 5 r I n I i Q D 6 N A I t + z K v V M r z Z D q w a j 4 W r K / h f l k z n + S M T M v 7 J z 4 S R F D p o t 1 0 I G g G y T i q I j 7 h R y d p I p 4 d h k 0 k X i 0 W Q a 3 A o t D h M B p r 4 4 z / + T / C H g g h G Y o i H U 0 i m x 1 D M L u D U k W N o q z p a o o l z l U s 4 m T g G u 6 Y g H e B I O U 3 H A i l 9 U M e N 5 N 4 m E w P / P / 7 6 P / v d 8 y k D L 5 P v d K M g Y V r p o E t 2 K w 9 y T l 0 C V m D g u D e M C W 8 I h / 0 R H P T R 7 C V F E F 4 w 8 d L J Y b K p E x g W o 3 B z Y v + U + x M 8 z a q P c j R v E 2 w i 5 K 4 t 4 L V D t / A / n P 4 V j P h j + H e z f 4 N y q 4 q D s W G 6 m j b e v j i P Y j m H t R u z C E f 8 8 C f c e P c 7 M z j P 9 w I V T 0 9 G 8 c 2 p C A S u A t e N E K I J P 4 Y O j i N K 5 l s y G Y P H I 0 F R e p O n T + q i q X O k M h K Z l k 1 M T R 1 B J D a E Y n 4 Z 8 a C C S D w O v 0 9 B 9 m I e f 9 D 8 P n 7 z 7 D / A M P n r / 3 H x L 1 F o l j B O Y 0 n P m r j q G e 5 9 + T 0 O 1 7 d X Z r q n X C H I p Q 4 W K 0 S f 0 G l c e e 0 / I h K N w O J 4 H D h 8 A M t z 8 9 B V F S d O P A H + F r A 0 O U X m A / l M o 7 o z 0 K 5 n R c T 8 F m 7 Q v w 8 a P N e F Z T / c H 5 6 t M x l 7 Z G l k 3 N 1 E J b i K V y e f h G m a e O v t t / F T L 7 + M l U Y O r 6 8 t w 9 c 2 k A 6 H M X f + G p Z m 5 3 D s 2 F E c P H Q I 3 / 7 9 H 8 C 7 M Q n B z e G l n x 2 C 9 6 e G o N g d u H 1 u F G 6 q G D s V 7 n / C F p h P 1 O 2 6 U F O B h K 9 L J h 5 A b h d a 1 g a R k Y O X X A l 2 p R h P Z t o 5 P D 1 8 3 P l O 7 7 7 7 D l 5 8 8 S W U 1 T o K 8 x n M Z i M w / A / O u n m Y 4 P / R P / n v f z e c c c E / o q B U J c f Q N w S X m s N G N o u n n n s G w 9 0 w P H K Q p N x P g 6 q L D T I h 2 C / E B v V q V c B y h R x Y c j K L z Y c T j W E X 8 G H C W W d 6 y A T + r G D f c q R U Q C e s I 0 H W h N R 3 6 k O h E H 6 y e h 6 v x q Y w F g g h L M k Y H y H H 3 + 3 G 8 8 8 + j f X V M n R v D Q f P h H H o m z G E g 3 4 E h n 0 Q J R f 5 Q m Q G F j R 4 U 7 0 B z 5 J g N + G m S + 4 m M 5 i p l E 3 X h X d 1 n Q n W I / g h 8 T 6 H S O z G / P G N Z g F h s n J k Q c L 8 / D w m a V L + 6 5 t v Q V s d h h r y 9 c + 4 9 + E s 7 B p N E x / k F V h 0 S R R 3 F 9 W N c 3 A Z H P i u j U j 6 M J q u K D x m H j T p I G / E + 2 / d / x B p w B i 9 G M w j D 4 G U O 9 x c g y w K 4 F N + F P 5 Q B 2 f y 8 I R 5 v P B b K X x n 9 i 2 8 l D j i H M u i f s 1 G E z 6 v D 2 u d B k o t H W e G U t C K K q o L D f B + C e H D Z K Z d y a G r A K m p B L S O B o l M P Y 4 G A f P B t o P t N K h 2 O E S U O 2 X c M A 2 H U N V 6 F a n R S f j c W 0 r 0 h z / 4 D o K B l 5 2 d C N v B x q B F p 9 o L / u r t c A h V L t m 4 U P Q 4 f 5 i O N n R P F r 7 O V P + Q r y b Y A D X 3 i D I x s N z K 1 P I q h s L X o E J D 5 k I K y + c P w i X Z 8 P / P R a T 5 O I b 8 v W z w z U F e L B R Q Z B E B 1 c Z w U 4 E U l g C z C y W l o H i j A r 2 m I 3 o q R D O L D U E U U S v X E I w E H U I x Y t 0 N L I 3 N 6 q 8 9 M V T K V f L V Q n i 7 t g A P p 2 B u e R G H J 0 a h z 4 L U 9 F j / q P 0 B 5 1 c J B Q A 5 X w U L l L v i B c T N v R 9 t + T w Q 6 F f Z S 2 R i G P I U w S c 1 + N 1 5 x N 0 1 H D 8 z 3 3 t B 5 z A q R M k U s 3 E t K 5 C / 4 8 J M 2 c D 7 t S K q 5 P S U b Q M B I o c a F H F T k 9 E M K 7 h U k O G a j i P 1 / B A q c 2 2 I Z B q y P V G M T M 1 6 0 1 m 0 r R t Z 5 / S r 1 S 1 T n 4 0 f R i T 2 O s v 7 1 D W N f C Y L Q R p g L G v 9 p 2 N H k M Q U E i M H I e g j 8 K p 7 d 5 v G 3 e A Q i i O v W + A z 6 A 6 t Y c I K I l 0 v O y 9 + V W H u k Q D E J h j 1 J V c F H j L N N 8 E L J j q / s Y 7 E L 1 S I F E Q y b x D H k i Y 0 q 4 F l V w l j U g R X q n V U D R P J R A y J l I S 0 t 4 C o x 8 T j I x r i P h s t I u P w 6 Q g 2 K m 5 n 0 b V j V V A z 1 l B S 5 6 G a d S w Q M U d D W 0 r E M h 0 0 I l G l U o H i V e C W J I h k g j I y 8 l y f e O t V t I n E U c m z 5 y a t + 4 G r U s p 1 2 e L t K H j E 5 1 x I n I k 6 m 8 n m / n I V T c 5 N D q M f z U S 4 5 1 0 O 8 E i C q c 9 4 4 R q G n 0 y S 0 x 9 w 1 u t m K + T z d k V M h Y O 4 f G 4 W T V l G a 9 y D T q e F X 2 I L r I Y L K 1 d r i B 0 J Q X D Z T q a L Q A Z / J Z 9 F e j R F J O 0 t B r e y b X j J B G T I N G a I M D o k i Q U 7 h o h k U b Q 0 m 0 h F J i H v I k L p a D Q a 8 J N p W d W I z L 6 t H b y b K M y 1 8 E 6 g h G 9 E x n H l 9 T J q o 0 P 9 V / Y H + E P / 8 F d + 9 w V / D O P + I H w j y s d R n M i R I F K H f Q h 0 N a z b v f W J A R 5 N S D y Z b U t N L C e 7 u N C q Y c n Q 0 C E C 5 T p N r N o 6 z I i M Z N M H U f f i l Y m E 8 x 6 W P d G Z q y M 1 T b 6 T w H I T e x E 7 f 8 B L 5 l q L F I 6 H q + v C x p q F c K K 3 H N L Q C u Q 7 8 c j V R z E Z V c g P s + F y L 0 G 3 y 1 i r s n S k s r N x 0 O Y M G l k m J I 5 F + r Y m 4 u y t C l b + W o B 9 Q c S B Z y U U V l R 0 A j 2 / b r + A e 1 F J I C L v v g b A o n + z i 3 v M / v k K I j W / i p n H W d j a h c f c i h P F e 9 H t w 7 c S a b w a i O N J b w r j N D l K 2 S o p V K 9 + i N X S M f L c N h O R j H / D F p 1 g A z P V N o M O g m s r P 4 W R o 9 H g M B R e w 3 p j A x U t Q 6 + z L P I u g t 4 c K h 0 T t W a R l E 6 C z A f R M o v 9 d w L l 2 S o u v L a A + h q R M M N j 7 Z 0 M Z P q e + w 2 c T O 6 S 3 V + 1 7 O h 1 J / r D 0 M 6 r O D 8 L V E d 6 M 9 q X A R Z p G + D e O L i 6 i N k T F i Y y X W Q s H W s 0 S L 8 Z G S K C 9 A i x i f Z i E 7 J s Y / n d P K 5 c a C N z q U o q 1 T u m r R N R N A 4 e s e v 4 S i y A 4 C T T k t u j N 1 r O M Z v w e g 2 w 3 R e S 0 I F P V p 3 n D J 2 e M z W 4 r R a C v h 5 J Z d 4 H n 5 i A R W O r v t K E b 8 g L b l v m u H Y s j B A p 3 3 7 z J F z l b L b b y r T h H 9 9 c X G O D 2 I W r f 7 y A 7 N N f X k h T 4 L s w 9 0 C q z 5 e J C m i W j 7 Q w 3 u G Q i g a d f M u X E y N O U K V y u Q T / Y T L h V d 5 R h 9 T Z u L N D l 6 0 Z s U h 5 V e 1 l f R v k O 6 V D l v M c A 4 v Q s e C C Y V h E Q D f 0 q o n M h o 2 D p 3 z k Z 7 X Q 7 N T Q q p N J 6 D e I t C x T o r d w y / 5 1 c 1 6 E l R E n r N 7 I m F i s k i f m 5 m D T e Z i K B W Q i G g v B V 8 u 4 K d Z x I O f H Q j D p B D / 2 C 5 x 1 q N L l C r x p B a v n q x g 6 7 E V 5 q Y X Z f Z C o u J / B N u F Z Q x s 4 9 K 6 B u t l B 5 g U / j t g J 8 o U 4 c E t F x E 9 E Y K k W O i W V f O P 7 9 4 E Z O d g 6 F U M p U 0 R 0 K I b K m o F w 1 A 1 3 Q H T C 4 q r R J E K u w 9 Q t 1 O n 8 o Z R C n 6 s g 3 g 9 C l O d r u O W K 4 e m p 3 n k 2 k W 3 w C H M a t J a J j 5 Q 2 o k t + c I q I r L m 3 6 0 h s h z M 1 c I I L C 2 + X s T w 2 j q u L L t x K D c j 0 q C I d t D D O r W C 4 m E W r 0 k C l q e P W y S 6 e k V I Y Y 5 X d a J A H x n r W B i / z n 4 p M D M x P Y t s 8 2 L / r Z h g 3 1 i 2 E R k S I P g G 2 y c i m o 1 B e 7 R 0 n C 4 i N + O B 2 8 w h 6 U o 5 x c + k n F Q i K G x O V D H I f F F C 8 V k b u f A n t X A d i p U b u h Q v 5 m w 1 o p I L d X B 0 R z x 5 J R b l P u C 7 P l 7 u h a g X L 8 z p y Y 3 u 3 f N N X A c M B C 6 7 c D J o N G 7 l D C g 5 e F T B 7 x M B T / g g p C 9 u W 0 U X + w z w S Z x N O G t C m G f d Z 4 e y i J f 9 I d P f 2 U q 2 8 s w p D a s G U d Q g l C c G n e z 6 R R g o j N S W s z Q i Q Y z J i t o r Y y a 1 k W m Z m z u R E H E / 1 F K s 6 3 8 C P 3 Q U c 4 + h 7 l i x c l p P O 8 / s B 3 H x 7 C b 6 0 F 8 k E B 1 + t D h d L o h r g k Y S 1 O I 9 w P I g q + U Y v i R H E E h I U U g f r o 4 Z T + z D m t Z G I C Q 6 Z 2 F a T z 7 v d h E X 6 W O C C L e T W 9 T z E E 0 3 w Y z o p o A j f 4 x y 6 x A / O J a D b 0 s B J E Z z + q T A O P y Z D n g z 2 z 9 B D Q 3 V 9 T C a G g j + M Q 2 s i c q h C L b b o H M S 4 f Q J O n u 0 4 m R L x x 0 K Y 5 B q 9 + O l D h v s R r R v x q I C t D 4 U 2 5 q D V W p h b K U F c a a F N N 3 N C h E T z H 0 e O / y Y s 3 S T / i m V 9 d 7 + Q e h x V Y 8 k x 5 V p a C S a L Y B B H 2 c K / i 8 7 d n C G z r x 6 D q Y 4 j E u q p F V s Q 9 v m 3 v k 9 N 4 y C L O 7 + H I n V x / J l R x H k R z V w b B 7 s b 7 L T 7 A l y y 3 t + 3 T 3 9 z Q 1 a c G N / D h E I / t j 6 I 5 t 0 V b G t E v L C A 8 H Q A 5 d N e N G n y i 9 A Y X 8 2 U s J w v I i A I q C U i W C r 3 M s C 7 e t c Z 8 M z c Y 6 b W 5 4 G r v 2 z R U V W U c w 0 n n C 5 J o p N K x J T L e w R Q O x w m x n Z m n 2 + H S O r D F o 6 3 Y 4 T 8 Q B Y u P 5 Z K I n E y g i Z b m 9 o n K s W J i u h E d u Z / l M O K + 8 5 N Z A 8 S H s F 2 9 l I N c H e Y m X n o j R q s i g a P i 8 N Z e Q q F t 0 d Q / 3 4 a 7 U s R H B B D O D g t Y C x s O m u H L H W M g R G K 3 U r q A h b r b 2 K 1 + b 7 z / P 3 C t A 1 U 9 V X H f / J 4 Z E S S f v A i 7 z x m K L 7 l J / J O I T b a S 0 u 6 G 9 h W j H s h f D C I N P m D D 3 u f 2 4 M C p x Z U L F 1 o I H N g / H P P a J 8 G E p G p Y + 6 f 9 Y c H h e i a j l N f O 4 b Z Y Q 3 P x I Y g K F s D L z R t Q P G z x N U e e d r Z N j i W K r 8 N 7 n 6 d D 9 P W 7 o t U h q W j Z e X J 1 F s m a 6 X n T z M S s R t T K I Z C P o Q g m X j J 6 O c n g V r W w Z M f y N a x 9 g O 4 S j S M e V / i o W / m 0 g Z k + k T 4 i x V M v j K C n + R W E d Q Y c X g E R s n U e n E e / n 9 q 4 M R j W 9 s f 2 N 6 l 8 N E 7 O 6 I o w l Z 6 E S N V t n 0 d b a s B z W 6 Q q d 2 m 5 3 R Y X Z 0 G t O 1 k k t f M F Z r o 6 v 1 3 7 I 5 I 2 8 b Q m V j / 0 e e D p W 3 V 6 d s P 4 O q T D z f b l z n Y A 9 w H W G B h e R l l W U e H / I t n h 5 J Y q n B Y + 2 A d 7 i c m E f e x w M P W J F i Z q 5 N J d u c k x b t 2 1 r b r m C X k W h e x 0 b y I 9 d Z H p F r n s N I 4 h 4 3 2 R R h 2 h 4 5 g 1 + f u t 4 3 1 B K K T W y T 9 P D B V C 8 s r B t 6 r B J x g x 3 7 A Q 5 U J F n X S 9 + C 2 5 i 8 D r v I a O L e F y 1 o L 3 0 i M O n m N o y E T l y d t K P U C Q p v B J A Y a 6 0 r s 7 t k G m y W Q 7 w 6 X c 0 x b 3 9 o H 1 6 v K u B M c R M T q F g R W T O I L g C A L E A I y u r f l H e 5 l P N S / Z C + U 4 f q y w F w f V j U o 5 K G B T O q U 0 k x k j k l I d j k y 9 X q / 2 4 2 C y w l M a F U X 7 H 5 6 E E P h f G l b L u Z O M D + I m X P 3 B q s 3 2 H B M v 5 Z e c E z D j l G G q m 2 Z f g I n w S q 5 o R x r k M n 4 2 T a g s n W t N 9 5 6 F 9 / 9 2 x + i W K n h j T f e x A / f + k M I l f P 9 I / Y y e h P Q / p k a 9 j i k 1 j U I p Y + g 5 T 7 E t L C K F f 0 W 1 t 5 + C 0 u v n + s f A T y W J C 0 h 1 h 0 4 O w G z b W L 1 t Q x u / d k S f F N 3 T y / K k c / 0 a c D K K 3 e M C j S t A 1 H c 2 t b T v O J G V + 7 A 7 G p o k 9 m o 2 + 3 + K / c P l s H O W t w s L S 9 h 6 c Y S w v E R C J I M 8 b Z A y l 5 D u 7 y M z L W / R W H u z Q G h H h V k F m d J d T T E g g H o e h v r q 0 u o V a s o V y r 9 I 4 C W q S N o u + D 1 c E g + G c f o T w / B N + K B J 7 y 7 u b d U f 4 t 8 p q 3 3 3 w u s B x Q r i 7 x 5 I z s M N o k g C x i 4 u j z k g z K 4 b Q 3 S N l X z f r A 9 4 J U 6 8 C S e O v 4 c T M l 2 a p s f f + x J L K / m + 6 / u T b i 9 E S Q O v k w / F A f X n 7 9 X v 9 N Y H u C h I 2 y v I R T 0 o L 6 x i h E 5 i Z n q L T a l I 5 0 e w f R k r x 3 N W 7 k s p v 0 + D C l b 5 l 3 + Y g m J 0 3 c G C a 6 v 3 s T y x h L i 0 T B k S c B G t o w g n Z 8 V + W e J q Y 1 m B 6 e O j 2 M t U 0 b Y r 4 A T 2 6 h W e C h u D 5 l 3 L q z k i 4 6 i T M f H 4 K 7 F I R 3 a G v Q i p y A o 3 n / e 5 0 q Z C E k u H y N n 3 G e h t a x j n W 9 g r b P / c k c H C v W I Q J X S 0 D Z q G E 5 H 0 O k 2 U B + P 4 Y m z p z 4 m E 4 O q k B N v B x j P P o b A S n / t A o / s x a X 5 K 3 B z H i x t 5 F F p V 8 E 2 6 + Z J 8 S r 1 N u q d B n j L j 5 9 8 d A 4 z C + t o 1 S U k g k O I h 5 P k Q 4 l 4 6 / L b + P Z r f 4 F M s Q x + L O O c k x G C J Q G I 3 K f b b j E W s Z A g I i X 9 v X 1 X Q t T A e n u 4 / + r + w g M h 1 B 4 3 i b 8 U d L N z 4 P g 2 N D c 5 S k U e L m I N 6 x a 5 2 Y b m J 4 U 1 H O d l p x r R Z l C s v t i A I e 8 + u M u 1 E s 4 e P Y u l z A q y x S w y h Q w u 3 D w P k R f R 6 N S x s L 6 I U r W G k f g w a q 0 a g l 4 P V u m Y N y 6 + R 0 o m 4 M X H X 8 L T x 5 9 C I O C H T f 8 Z m g F d Y 8 U z 3 R C J 1 J 8 H r V L t j u K W + w U D k + 8 R A E s e j a 4 v 4 c j z r I m Z C 9 d + k k P 2 M R P P S k F I H h H F 1 j o u a S K + m d x S q 7 Z O E 5 d u g P e K Z M b 1 n 9 w G 3 T K x U b v s F G O x X S R N X Y F 8 I Y 7 8 I 4 k + o 0 X v k W G 0 O Q i K S t O q 5 k T g F C H p l F 9 2 2 Q I 6 h g 5 9 A 4 i M p V A k 8 1 P r s n U u y 1 G p Y d 8 p + D x h b C / A c j 9 Q 7 R o E l 4 T s O 3 X c I F N y P 2 K g J Y 8 A x r g V c P 5 e 8 Z T O e g v d k + S n a C 6 s t b z I V H l c V A W c J r + K q R U r 0 M 9 Q u F J G W 3 A j V + t t a + 9 t W y c V 0 X W Y l g H N L M M g E l i u J h H I I E X o g B N M J 3 9 S 1 B S w 9 X V v 0 C a e t U h x f E Q o F 1 R k 0 d T y 6 H S a R F Y X R k b H i Z A d m G I F v N t i y 1 V g 0 f p M 6 x K K 6 p z z P T 4 N Z C 5 I h J J R e k h 1 8 L 8 M D B T q S 4 Y k G A h t z O P 4 c 2 N o r b b x X W 4 D a b e C 5 5 N p Z 2 X j X D E P z N T g G Y 7 h y K j P e W 7 j v T z C j 4 8 g 7 A d q K g c P r 6 P T a s M l d W F 2 W E d / G 5 q 4 D s N u w X T S i n q X m J U A e / 0 P 3 3 d a v 8 a S K Y w c G M b a 3 A o 6 z Q 5 8 Q T 8 p G P D N X / 7 7 W J y d h T c Q g M f r h R X Z I M K a z v u d 6 B + B K Z P A C r 8 T x v x P 3 5 G N c S + w S l q v b + y + Z r Y f 8 I k K x Z z I f W r u f u l g D d x k Z M B L H K r t L j 6 a W 4 O 3 4 3 L I x G D a F i o u E x O B G E a T A T L 9 d K x n a 4 i d 9 k M k F W G K 5 X e b T g o S y w i X e Y / j 8 w S D A S S U o / A Z B x w y s T L j R o f O V / d i / M A h n H 7 6 W Y S i U U S i Q 3 R 8 G L H U E I Z G R h F J J v C T 7 / 0 1 F A S h E J l m Z y 7 0 y E R E Y 2 R y g h K 3 r R H z r v t v Y d Q k 9 d 1 4 v V f C e b / i E w n F z A n 2 Q 8 a 8 W 5 V x B v j 8 Y J s q n 0 j r 8 J X a E A o G 5 n 5 0 C e 0 j H o R X O 7 h 1 e R U q m V Y z t S K U V o j U R o I g 8 E g F Z A w H v G j k L b T p P 2 b i q W q H b h r q j W Z P O Q T B W T x l 2 e H B c A h h 8 Q A C 7 m G w N V o 5 q C M c i 6 H T b i E c j R G R Y j j x c + M 4 / s w x T J H / d u C n U l D 8 Y Y y d m q T r 3 o X V r 0 l t G K Z D S j a x s i y m T X V i W K q / 3 b / 3 y W D N C L g j + 7 t 7 y 6 c 2 + d j + F l b H b Y D P B q + g k V 8 i I i T r k I g Q 1 e U F j E z H s N H W E I n 5 4 F K J F I a K S 7 M 5 6 C M e x H M S u q a F 2 I E E K k S a c m Y J o z T o J 4 4 P 4 9 L l q 0 i l U h h N 9 x K c N w m 1 C a Z O p t k z 0 3 L a F S c o U V q q Q 2 1 p k B Q J b o 8 I O W l C 5 D z k c 3 V R b R 7 B i Z A M y e 9 G m 3 y w b O u q Y z 6 y f r l s s y E v c D v I t A m B 3 j / q O 9 t / R E r Y 1 Z z g w + 2 o L b T w g R H Z 1 y b P w I d 6 y F A X v o t C P k c z v o l X H / 8 5 / O f X / 9 Q x 1 5 J D I 3 j l p W d Q L Z S w 5 l f x w s R Z X M k v I V i g A X 1 V g + e o j E u L 1 5 D P 5 B G L J h A U / X j z 0 p v 4 p W c 0 H E q r d I 4 A 1 K F / T p + w + 2 B l p t t K k 6 U x s R p 6 v U t e b h w k / y t N 4 9 t A w s d D / W g N y e f i z r 4 n l o F u W r p D K H Y 4 4 4 D I k g 3 v A k n w I y J N I d e + S p 9 F E 4 B y E H 4 h 1 X 8 V a G 0 Y K C z X M R f d 3 4 W A + L / / j 3 / 7 d / v 3 B 3 g I K C + d R z Q a g p d 8 l H g 8 g m w p i 6 X F R Z r V T U w q o 6 h M 8 j g W P 0 D + j o r D w x M o u F u Y V T Z w e u o A Z m / N Y 3 F x A Q e P 0 G A N D k G U u 3 g l 8 Q f w W d c g d K 5 A j / 8 j G v m 7 R 9 B Y N n l I G n N u Y W k c P h r s C c W H u N 9 C W D Y h 8 R Z q u Q a U J K m V Z a B j l M g 3 E / H G h 7 f Q a X G Y T k / i 3 M U V N O q k Q B 0 P V t Y b u H x j B b b u g 6 b Z u L V U R E u r I u Q L g 7 P C 0 K 0 W P r o x 4 y w u r x T W w N W j W A 2 l 9 u 3 6 0 y Y G Y f O H j N P P v Y K F u W W s L q + A p 8 E 4 M j y E M 2 f P 4 K k X X k T q 8 W G 8 O H w a Q 9 4 o r l y 6 j K 5 t 4 3 h 0 E h 1 W i Y X w s 9 9 4 F f / i X / x P e O 6 Z s 0 i M h P G t n / 0 G J O n T N 3 J g o f W u 5 U K 1 U n Y K r 9 S q D R Q L R Q S H / W i W O n j v 2 j k U 8 z y 6 R h j z q 8 t 4 8 + I 5 I p W I 0 e Q Y L s 1 d I 7 J Y z o I x 8 9 U q j Q q Z f C H 4 l S C S w V G 0 G x z y 1 S J 4 O 0 g m Z A 1 / 8 d p f 4 D K R q s R 6 N j M H b J 9 j Y P I 9 Z L D A j k 8 0 4 L l 2 D f 4 p H 4 b T C c y b d b R I o c 5 G U v i j + R / i N 5 7 4 1 f 7 R w K X 8 P L y a h W R g Z 7 5 e r m A i G i C f S e o p U q H N I X 5 b S 0 5 W u I U V x m T 1 + t g W D h Z c 2 A K 7 7 D 2 1 Y E V d n H 9 J P e p q E x d v n Y d b k J C K B / H 2 p U v O o u / z J 5 5 E t d 7 C x b l L O J C c R E 1 r o l Q v Y a O 4 j h M H T q F Q y m F 8 e B g T w 2 m s Z g p o d 1 p Q D R 3 5 S t E h 3 u F D v 4 7 O P q o Q e z c M C P W Q w W r Q u Q v v g 6 e Z / P E X D u D 7 Z O 7 J c R / O 5 P 2 Q R 9 z 4 d v F 9 / L M n f 4 V M L v K b R A l r t Q K y 1 5 d x + N j O X k v r + S 5 k x Y W o r 0 e N h a I L k x G W l t Q j R 5 k I t t n z 1 i Y y M S W y T M t p U 8 P A y M O a o W 2 S i o H 5 P n b X w G r 9 A x g b E v i 2 g q 6 / D S 5 s o r M g Q m j L c J + t 0 t 8 g g G s G o J c 0 + C Y U t O 1 C / w w 7 I Z a m c M O Y h k + 2 o e o c 9 l o j u 8 + C A a E e M i L F m 9 A z F R z 9 + i H M N H O k T D y + N j w G F 5 l g r D H 0 x Y 0 y 5 u m Y I T 6 I T p R 8 G 8 2 F U / F p R B O 9 e h G s w L 9 u d 1 E o k 9 J l S y g P J R H y k v p Y Q F S h 5 4 m o M Z 8 N P 5 m J u r 6 1 C b F S q y A c D H 9 c t Y j V z 9 u O k j a P u r b h 3 D d m F I h H O n R Q b 2 j Y F Q E u r w X X 7 R W M 6 G G 3 J U D q J K E Z V d j 0 X V l v K H G U P p e z 0 b k 8 i Y 3 E g f 7 B X w 0 M C P W Q c D i u o 7 2 0 h M Z C B Q l f D N 1 h H t e i K k 4 u y k g / 3 4 u G L T e q M K / Z G H v M j 4 0 3 s w h M + M m U a 2 D 0 W A I d b g 2 t z i G H O K w N J + s 4 y N D 4 I A f l T A p B t t O X o N F Y Z s E 4 1 k 2 Q 9 c N V N R X + g J 9 8 L c k x v e 6 G l l U g M 2 4 d K p l 8 r s 9 Z 9 4 O r B y F 3 f f D H x / D O y v 7 N i t g N g 6 D E Q 0 D Q Y y H u 6 c A m E k w c G M X Y N 0 Y w d D h C 5 h X g n / C h u t p A U 9 e w 0 W 6 h i Q x E n w i y v t B Y a 8 F S e d Q M I o N r G E 1 S g K m o B b Y U J J E S s J s 7 4 Y Y i 6 M 5 6 E 1 v o h U X n q e o O k X w B H x L J O L w + 7 1 3 J V D c y p E 5 z 5 N 9 U 4 e a 9 M K / 6 + 6 9 8 N r C t H e P p E 3 B r 9 P d 9 B S t b D Q j 1 g M G i x E + M 6 H j z U g M B n 4 T o i V 4 x U b Y A e 4 R m 8 f c q G b z H l f H 9 z C p q 5 O v o t o q N t 3 J Y 0 z P Q / B r 8 a Q G y 6 I L E K 0 5 2 R a n t c s j D m k O b p g E z Z G B + Z h G 1 W h 2 l X I 7 Z c o i R 6 e f m e s 3 M B E E k n 2 f 3 y 6 z b L e g m q d i C A D E b h 1 I d w c i T W x n t u 4 G R b s T 3 R P / R n f C J S a c 0 G G u B 8 9 7 G v Y t g 7 k c M C P W A c T S h 4 b U 5 D 7 y N C l p L r Y 8 j a h Y R Y / l f y R D + r y G 4 f k z E Y I u h N 1 U c m j y I 4 e e T i M T G y A e S k R q K O o V b W M W o 6 Z j l + E k M r W b b I U s k H I Z s e p 0 c v m g y S U r U K 0 r p 9 r g h i v d O W u 3 W 3 f A 0 h j B y d A L B 8 R D k h A T J 4 4 V H 2 L 2 C s I u G y 7 D 3 c a e x m p v f 3 Z T j O A G Z c 0 U s D N + b m P s V A 0 I 9 Q D C F G K F x d 8 K z B o 9 b Q / L Q V h 7 b Z r Y C w 1 R w F I d X b T K 9 O n j H 3 c a V U g G q 1 Y J m N X o n 2 Q Z m 1 r G k 2 M 2 U I q 2 p Y / h 4 H F 0 X q Y w o o m 3 w a K o C 5 o q S 0 + n 9 X m i u N O F N b B G j r C 8 4 E T 5 W h 0 I S A v B L K a e r / C Z Y T u B m M M P D B z + + v x 0 e I Y J a 9 O G W 9 H 6 U M A h K P E C w v U c e E e A X 5 z B + I I T Q 8 N b g b J V 1 v P 3 t G g 5 O B h E 7 L q C x U E T 0 T B A X r x U h j b j Q Z V 3 V 8 0 0 8 9 u K Y s 0 l w E 4 x Q H f K P P J J M X H P B 1 o D 1 C x W n V h 4 r w 2 x M R D E e s X Y Z 6 j v R J Q d O b 5 A f F u y p G P O l d L v p 3 H f s R i c Y 3 4 P o 8 t A j C y H 3 n Y 3 4 W G P q f H v G u T / i e x x i 1 4 t M G b h e 2 b 0 R + n 7 H Q K E e I J h 5 d y B u I N J 1 w y i Y a K y S z 2 K Y + L f / 7 j / g o 8 s f w n N y F S M v c l i u z i P + V M R p K 0 S S A 8 m O Q a v W 0 W 7 U n e z u T T V j Z M o 1 5 i C Q T 8 V 8 s I W y h A 7 5 S r G z U Y z S + 3 0 B D h P 3 Q S a G 7 H u F j 8 n E Y H Z Z 1 d h N b J G J 5 y Q E 3 e l d y c T g F W L O D t 5 h 3 2 k y B X 1 o V 9 u I + b 8 C C 0 5 3 w Y B Q D x B H E y r K P 1 5 1 M g 3 i p y J Q C x 1 n M x 9 T l p a q w u 9 T 8 N r r b y E c C O L c R + f R b q s Q W c o P 2 q j E 6 L i E 1 / G V G J H Y r a H l y Z d S U G o p 2 L h U x x A p C g u X + + X e Z V R S H l R m 7 1 2 X n C n T x r t 5 J J / a W Z v 8 b s U w f f w n b 7 e Q u A D d / L A s C / P f I X X 6 s y I i S 5 + + b t 9 + w I B Q D w i s T o R 2 t Y D A h B f 1 w 7 0 K P / E n Y l A 8 P n g 8 H q Q n J 2 H q K p 5 5 7 i x 4 U p y n z 5 5 B q 6 N h 7 G g M i 1 w D o e U u p F o H M + c X c e O d L G 7 O r s C 2 v E 7 N v u Z M A U 2 U s D C z 6 p x 3 E y z c 7 h 2 W o L e 3 F n S Z 2 N T J V 6 o v N 1 G 4 V I a l W d h I p 3 d 0 6 W C m 3 m 6 l l x m E b R W O 2 B H 3 2 r r D O J m / S L 7 g R S 8 q 1 7 a n O X 1 1 M P C h H g C C s o W j E Q 3 5 H 6 x i 6 p f G n e 0 P y 1 U e E 2 G L L D r D 8 X f m L h U w / X i M T D c e 2 X c K S D w b d 3 b e 2 q a N v 1 5 d x N G 2 B O 6 m g d S z C V R u V j G f W 0 V 6 d J p M R g v D 0 w q C I 3 5 c u 3 A D J h M C m x G t i q A S R 0 3 N w d Y 5 e B Q F I y E y A 0 c U S J G d e 5 N Y S e z N 7 o a s Q Q D r u r E b Y t L B / r 2 d y D V 4 Z 8 P p 7 c 0 u O 6 q B t 3 9 b d R Q Y o 2 5 0 f + 7 z V U f a i / j S C P V x 8 I q t b t K D 3 u P e V 3 G i R / Q / M 0 / Y 8 x Y 7 h P 5 j E e f t X 5 a 9 9 V H E y Z S G 0 n + 5 h S P / Y P r j M D k J g 0 M s W a C B l z d w j i s h v c C h a d Y x 7 A 4 i c X b L t P q b w j p e Q A i 6 y S M + d G d C K W u D v D m Y 6 + U 6 v I F e x v n 6 O y X o R N j 0 s 1 G 4 y T 9 i p u Y n Q b X r a B q 5 / q M t s N Y 5 E f d U / 9 G d Y L U s W B S R 1 d p j y F 8 o w R O l S c C l 4 I O O 0 s v b + w r a P 1 / a f i i L f I i 1 l T I + u J g B 3 z W R j H q Q z 9 Z w / W Y R 1 U o L 9 W o H n G X i / O U c H a u D s y 1 c v J a H Q f d v 3 i p h d b 2 C i d H Q I 0 c q V i c i e G M N k 3 9 v F K 5 t 0 T l m Y Z V a L v h I L L S K h g 1 / F 0 9 M x m B o R L 4 S + V q F M h r 0 d 4 c T A Q i r V V z y 0 W + y R s c P s d 2 0 v Q A 1 + 7 d C i u Q j j m 2 e W f L Q I C b i s J t F Z A o + n o C b T L / t r W 7 u B c O p U d 6 l 3 7 F H D A a Z D y A o 3 n s d S a a / 0 + u 2 k b t a d / y v V q k D a Y z + O P L 1 q r p O a s k 5 k 8 l X r U H E l 0 Y o n Y i x l m k g E p T I d 7 C Q S v p w c 6 G G f L G D P A 2 4 o V h v l l v P k 8 / Q N u k Y E 7 U m S 6 + x 4 F N E M n E s T I y F H P V 6 l G B W c / D 5 O o g O 7 e y E z s D I l K u S t 2 J p K B o N j P u C 4 J o c h o 9 F 4 A 0 q R K Y g / t O f / h k u X b m I f 5 3 9 H f x F 9 T 9 D a Z O z X + H Q 5 l M 0 g F k A g i 7 a L m O U q T m L B n r D I j R S j l 1 2 q u 8 K t v 2 d E Y j V z N v s W G j D h I f / 5 L U k Z t r 5 k j K K m S o a X g 0 C 0 d z s 2 O T v v Y v C 6 g 2 M D U f R s A a 5 f A 8 F X q 8 E j 8 R j g w g T C b B V f R 4 H x v w Y H 1 L w 1 P E I 0 u k A c j T r h Q I S v c Y 5 p p 5 M x w s 0 1 c s y j 2 O H I i B O P X J I q y Y m j g 7 v t E 2 3 Y 6 m M R b 4 N m S P b j 4 7 R 6 7 r T u 9 Y b 8 M A t C T g w P Q W O F + h v 0 9 E g v 6 h a o V s p j 2 F v C 6 r e 3 Z V M D I x Q p R X N M c O K L Q 7 1 z t a B t c 6 9 L 7 M T l N g W 5 d u t H s T d w I I c H 1 4 4 B 7 d A 6 r n Y Q Z 1 8 s 0 a j j v m 5 m 7 j 0 4 Z v 9 o 7 4 6 + N I I V S 6 3 H K V h d Q p Y J 4 d 1 U q t A x I f H T o 4 4 t b s N w 8 a Z k y k 8 e W Y U L 5 w d x j N n 0 3 j p h X G M p 4 M 4 f i w J n 1 c m 8 6 p / s k c E d q c K W 6 n 1 C p n c Z e A z 4 V A t 8 n O k F P I f F R E 9 v l M J o r E Y H n v 8 e P 8 R o A R D u H 7 9 J v J V H X 7 P p q 9 5 J 9 h v J p K p 5 R F Z Y z a L V K Z 3 I D O J K 3 1 y s a 0 f u 4 E V / 9 9 U J w a v k O j f + 2 S 0 c x 2 c f v Y 4 7 K q N N X U R R q t M f 0 M C o X g a 8 e T D 7 Y 7 5 K G A Q 5 f u C w P b t J U q 3 M H Y k R H 5 D F 5 F o D H / 7 d 3 + H 5 5 5 5 B n 5 / L 2 s g / 2 E R c l z C e 8 E W v q b E Y R l d i F 5 m K N 0 J d l F K V 8 r 4 c E T H K X 4 I U Z 9 F f h g L z O x O i h Y N b L v r g j / V C 2 I 0 N Y 5 M T D L e i C f s H S w + U S T z k t V G 3 4 R m 1 5 0 1 J L O r O h 3 f N 8 F C 5 a G + D 8 U C K Y y U t 0 f 0 N p H / s E Q q Z U I 8 P Y S Y 1 0 b x U h k X P f u z E c D 9 4 E t T q P 0 E x c 3 h q Z E G 3 r 7 8 Y 1 I K 5 o z z + K u / / i v k 8 3 k E I x F 0 C i o N t C o S Z 2 M I j P u d A V q 6 U o H 7 N j K x g b 0 J 9 r y u 2 J A t C 0 P B L t w 0 o u 9 G J m b u v V / 0 4 U J O d h q x M T A y M b B A B i M D e + d 2 M r F U o 4 a R Q 1 G 7 t Y N M u 6 L / s e x 7 b 0 d t n q y K K R + a E 0 n H v 2 N Y M b 9 6 G e b b M S D U 5 w S L 6 p 1 N d / C T N 9 7 G c y / / P K r N N t Z z B X p e g u T 3 4 v U 3 3 s d 8 x g V j o m f a 1 Z e a a H X a S O z S R Z 3 V / d 5 E R W / C R z 6 l S d K S u 1 T B z d 2 X i h z o d T I h C 1 k 8 e 4 h U T N l p B 9 9 u 5 h l E W p Y E u 5 W 3 d 2 8 w D r M z F E j d G D k 3 O d U l F Z Z C b p R n a j g 4 A s f U Z G W g q / J X K w h x O w Y m 3 2 c E z 3 U x H r S g k B K k A q x 2 X R f X 3 t p A 6 O Q k m X y s q A q H l k 4 m l m z Q Q N N R s N x Y r w m I L 6 z i / G E V v 5 T a P T e O Z S y 8 l Z 3 B y 1 N P Y q a 4 g p u V J r 6 R H E c 2 Y 6 C 9 W H d s M J d P h u w y E a L P 8 I 9 5 k f + g i K H n k / 0 z 7 E S W L m / M b x B Z 3 a S A O m r 6 i v M Z n 4 S A O O T k 5 t 2 O u t o L 4 R d / s A I u 4 o F 1 O I W p W E 8 V 1 x Z X c M M 4 5 N z / q m J A q M 8 A l m X w W E J H j K y b b j / j Q N c M z F 3 M 4 N j T O 9 u 0 L L 9 e w P j L W 4 u 2 C + / n 8 N F I C y f F A 2 h o g t N N g 9 W A G A u a 8 E g W 5 r Q i x v 0 p b N x c x m M n T 5 C a N P D e y k W 8 k H g M 4 r a 1 J e b b L G d t i D d z G H 4 p 9 f E C M k N d 5 Z z N i L O F D k K + I p F + e + L r / Y E l v d 4 t d N 4 u a W h L H o T J J L 2 S c e N g z H B M v v d m e D S F + 6 9 1 v h 8 x M P k + A y z b h S i R K d v u z f V 5 s p 4 2 L t c R O T j k 7 K h l m Q w M 2 f f y D p m c l r W M A Y T i u I 1 n Q w k c i F k 4 M W T g 5 W k N 0 1 H T q V L 0 0 Y a G J 5 N H k V D C 2 N h Y h 6 6 q S H h C q J K y b C c T Q 5 O I q P g E N D k 3 l i s C c o 2 e S V b t c I 4 Z y j 5 t O N z + T G R i u J e K m Q 3 D m Q R Y m T K / b M M r d d G p q F 9 5 M j E M C P U Z o I g 2 O e g 2 2 N 4 8 N s z Z v + r N K l I R 0 d l R u x k R 6 x q 9 Q e k U T e m v Q L d k E d 3 3 a k 4 m A x v 4 D C z r Y D h k I C M U 8 O 8 / + g v n u a + 9 + q r T A e N C / h a + S e p 0 O / w 0 i B N + G x N P + D E R Z e 0 2 b e d 8 I U / v X x 0 r d H V L / a M / P W T u 7 n l 4 a k l 1 J o 1 C i 3 c m A 4 Z O Z i u g 8 l X G v i A U G 0 R s U D 4 s M N / I J C o x h 5 3 t n G 0 s N S E F d s 7 O + f c L G H p h y 6 9 x 9 7 O 7 D d t C 6 u k E 8 h / t H O z v V f I 4 d I v + D q d W H p G x f 2 U i k p 8 u 0 u 6 X i X X H c H t 3 V w X T 1 v v 3 P h v u F r R g E U V P V H Y m D V Y r Y x N s g X e A f U I o Z v 6 o Z O 4 8 D L B P O T O q O a k 9 t V K d f K I y f K N e T P 7 8 l u / U X G v B N 9 6 X r 9 v A a S o 2 L h Q h e k P Y e K e G d p 7 U j p Q s t m F C O h X C N 4 a m 8 e c z P 8 R c f g l / e e M 1 1 J s 1 S P z u p N F K O p H 6 z g + p G + t k s G 2 F y D 8 L d s 2 W o D m r c K H k V G p i Y A q 1 C d Z J c Y B B U O I z w c 3 b i O W W w c s m D p 4 a A X f b q m f 5 a g W R x 8 i h p 1 9 2 0 x f Z H P j v F j O I 0 e B b + T 9 6 g 5 I j Z X 3 6 N 0 m V I g J + X F z B M 2 E L E f e 0 k + 3 9 S X C I m 7 6 z t j l b W / q 8 Y F 0 J w 7 f t 0 q 3 N 1 x G c 3 j I F 2 a I x E 1 7 b s P H G v A S T + + T v v N 8 x I N R n g N 2 u Y K q t w h Q 7 E A L k O 3 R d s B s i X E Q s S 6 M f l Q a a y 0 c m U F t 2 d r H a Z C a 5 / S 5 E 0 m 5 c d F s 4 e h O Y + d N e 9 g T j z S u / 5 3 O I N i R 5 M O F n S b X 3 N 9 u z c l 2 s Y I v o 2 V p 7 q u j L s L q f z 9 x j Y A m z P i G B h s Y 5 G e M N 1 Y X y x R J a E 0 k c S R r I 1 T k c H + r 5 T 4 x Q b y 9 J 0 L o D Q u 1 p Q r F y w w d i B l a q I k q t h 2 e 9 D j f n E P P L C I 0 F o H Y 0 2 B Y R R h b I r x C g 1 j U n l 8 9 w G V A U l v D q d i J 8 7 W Y H C 9 f y 0 N I S j o f C W L i S h Z r h Y Y 3 6 0 Z 5 o k y J x e C m 2 1 U / p f l G 8 U k G s X + u P o W 2 V n G Z p X w Q C 4 g j c 3 F b m Q / l a h c x b H 9 y 3 + Y t G 2 8 Q b q 9 5 9 3 6 r m f r A n f a i x U G 9 m 1 G n m v L A u 4 f F t z v G D x t E 4 + U 8 2 D 1 / K 6 5 A l E P I j F A 1 A 8 S q Q P G 5 Y F Q v e i I J Q O O i 8 z s D M P a 9 f Q e G w g o v f / w H + 9 e / / P v 7 k e 3 + E 4 W c U / O B H f 4 A r f / 5 d Z F 5 7 1 z n 2 0 y J 6 P O Q E C j b B l O W L A E u Y 3 U 4 m B s E v k p n L o 5 X t o E B q 1 b d m U d 9 o D c j U x 5 4 j F L t u 0 z E T I Z n V 9 + 5 d x J b 2 8 E S W Z U i 4 P C Z 0 Y 3 c S y 7 d t N 9 + E R q a f 0 L W R T q e R H h 3 F 4 c O H E U u E 8 e Q T Z 5 3 n E v H 7 z / D e D r a g W 7 l V 6 z 9 i F 5 R M z 8 9 4 W V k O R E x i x f 1 d C I p 3 J r i y B F v e z c G b 8 i B + O o p O q b f G V a w O T L 1 N 7 D l C s f X N m 3 k R V X X r I j L 7 / m H B 7 H J Q y y Z k 3 + 6 N z s z 2 7 u H j M q s 1 T g 7 T Z G o U Z 8 6 c c c q A t W 0 D k d E x P P v q y 3 j l p 1 / q H / n p o V e 2 F W V x 8 N k m m I D E S L R F q u 3 Y e D M H X 7 o X S N m E H J V J H W 2 s e i P 9 Z w b Y c 4 S K e i 0 a L i 5 4 B A s e 0 S K z x M a N o o T n J n X 4 p O 7 H N Q 4 e F F p N F a L X D f k u / W b b m T Y 5 8 q R I R h c q O e u b K B o q 5 C t t H D 5 5 E M e P H s Q v / v I v 4 J 1 K A c e m R p D y e M j P + u z f 2 6 n n 1 w e L K t 4 r y + F e E L C V n M v U f z P j g 5 0 u e P B O U 5 K Z s q 0 N t T f L D e B g T x G K X b e 2 T k a N U c T c 2 3 + E 5 X N / g n F / C e N K i Y h l Y c S 1 5 K T z P E h S l W / O I z R 8 l x Q b G n h d x Y 2 6 x k E S X Z D 7 A 7 1 w x c T K m y a U z t Z M / s N K D l + L D 8 M u W r C 2 E e / T w m y R + X t k a 7 B v r j + x + u O f F g a 2 0 p R Y t k X v 9 3 Z B q + m O m b c b 2 M T h 2 O E D O N h T h G J F Q V h L F 1 X r 1 f d m v W J d l g a J B k I 2 m 0 f T 4 r B R F z A W v t 0 E + m I w G j R I Y Y Z Q m D V Q L 5 c c c 2 c 7 K o 0 u G u s a 5 J V K / 5 k e l n 6 k Q / 6 x F 9 m L W 2 a q Q q r k J q d E 9 P K b f c 0 + E S x 7 w b R 6 A Z l N 5 C 6 U 0 M l 2 6 N 8 y y u o C V h v n S C G z K H X m n X 8 3 b 0 0 t j 4 5 R d W p I 3 A 2 a 2 e j f 6 4 H x R H F 3 U a a / 6 2 7 I 3 m z 1 7 w 3 A s K c I x d Z E G N R O C w c P P 4 Y X f u r r y L f c W M t X c e 6 D D 3 D t 6 h V c z w r 4 Y G X L d P m i I H B d b D R E z D T i m D r t Q + 4 G B 0 P v z e j L V c 6 p b 1 E u W z j 4 j Q S 6 5 k 6 F b G Z 2 E u + d w g Y S / W K U a l U D R 4 7 + J r R 7 i F X b L K J q L v Y f 9 Z A 6 G 4 N v 0 o d K d R U 1 f R 3 b q x d t B 1 M u 0 1 b J 9 1 w h o u w e R B D 5 3 c n G 5 X Y S b T v y 6 a / e N v d 7 Y U 8 R a h M N 6 R C 0 y N P Q 3 S l M D v t x 5 s R B h I 7 9 C s K H / 1 7 / i C 8 W Y Y 9 F g 7 H n U + g 2 j 0 7 X j S 6 T F Z Z B T j c P b 6 N 6 p Y R h P 3 l 3 v A u m v s U K N r e r v 9 X A K / / S i 1 P / b e / n r t I x J x K 9 P L 9 6 0 c R i i a O b g A 6 9 T 7 r H F Q m 5 J x A W d 9 b K 6 5 K C L O X e h V n b 3 a e 7 H a w / 7 u 3 + G o v u R a Q J y K 4 7 K z U x t K o 7 V X E T z Y o J q 9 9 i d I A e 9 i S h 2 C B l N 2 b e X V j 3 4 L U 5 + e P n v k g w H + L l 6 Q 4 6 / U 5 8 B 6 N L e D 5 d Q m k l B 0 + y j f m a D y s V A V H Z Q v x k B J 5 o b 3 C x x t S b K K h t K D Z r B u 1 C 8 U o d + V U L b l 6 A S p K W r 9 p O m H 0 y a t O N B u f 9 p B s t t l B b a D o m L 8 N q 8 1 1 Y t 7 z w v n J / i 7 m m r T k m 4 H a w b z t f l J 1 U o t 2 g d 3 l H g d n 8 w d b + 2 B Y R B i W 4 J 4 f P A 8 W e z J R g + W N s 0 L K L + 6 A Q I l W K e g x k G m 6 0 j d 7 A E Q W D f B g B o 4 0 5 p C Z 8 M A Q v P D R D N y 4 V k H x 6 a x 2 p e L k M 7 6 g P 7 X w H V x M 6 j s 6 7 U C P i r 7 z e + 6 k j v 9 V E w u t F k k w s 1 T b g 8 + 0 0 t W w a u a x + B F N E j u 4 z 1 X O 6 Z Y Q l p 7 Q y K + z S W G v C a J m o e m f R q X B Q J j q w 6 A 1 2 P z T H I n D M B 9 r s + n 4 7 W K 6 e m 7 6 / x P s / z t l r q J y z v 2 k 7 2 P Z 6 9 n l N m l R u F U S M h k z n v M y 3 Y h n + b 9 4 Q Y N A E M U A P e 3 K K Y T P p g y T T S N B w q g b N l + W P y c R g m C L G A i r 0 j k W q J S L g N p z N h S x K p + k m b s 0 v o 9 5 o O X G 2 H 7 / 3 B h p K G 6 l S C + F T I V K W r e 0 a F 7 7 7 I 8 x d n c V r 7 3 y A 5 d U 1 c I L b a f H J w C o T F e o u U j 4 e 9 b k a c h 8 W s P a j D Y T O J M i k D U D 0 0 e C l P 9 0 3 7 A W f 0 u E N x C A M N 6 B r p H D 0 w 5 h 0 G k M l M 7 P R h W m w 2 + 7 m G s v 3 6 x g V G g D b A i V E E q Z C 2 9 H c a G O p J s J H r z 2 R 1 p 1 C L 6 y 6 E Y v + z f y w O C D T b R h o 9 i 5 Y p w H E f K b d s F a X i T R N e I h A t e U 2 p L k 8 N l o V r F 7 J I Z c t o V y u O g 0 A O u 0 W b s 7 O Y m N 9 H Y 3 5 J k 7 + R h p H f 5 N U 7 h e v 4 s j P / w x G k y N E A A 1 q x 0 Q j 0 4 Z e 6 4 1 k n 9 x F P A A k u m 1 4 R v 0 w D y f B n x 0 B x + 0 c 6 U y 1 3 F 4 3 / J 4 4 0 H H D Z u t G h g u C R J 8 h g 1 4 j p S P F u Z 0 g t 2 N 7 X X O W B c K K Z G 6 H 2 d K J P E z x + k / 0 w U j F + l Q N s B M D Q n 1 K s M V k L 4 1 W O S w g O K 4 g f i a C Y U 8 E s Q P k 0 N s m z A 7 5 G D y Z c f 4 g R t J j G E o M w S T z 8 e r M G r S C D n 9 6 B B O c g K k D o 8 4 W 9 w s X P 8 B 3 3 / g b u M k f W b t c R 2 e u C r 2 i w z Z 4 1 M i 8 T I e 6 / T J i / S / Q B 9 v Y y H c V q D U D H J 2 f F 7 u Q P J x T O J T d j G 4 E g t I z 3 8 z b o o 7 b o V t t 8 v N u 9 h 8 R U U i B b h U E Z O q 8 o 0 I b 3 i i R Z 3 d W 5 q P R / r 0 B N j H Y v v E p w Z P v F l q 5 h u n j M X h C I j i 3 g u L 7 5 E M 9 0 / O h W L C A b d m 4 W M q D q z R h z Z I p l h Q w H P f h h q t F A 9 a H k + E E L D I b J V K Y 7 Q 0 F N r H 2 4 y y S L 6 c c X / F 2 Z d g E a 8 C m a T o k y Y 2 8 e h 1 6 d 2 e j t Y 4 q 0 f t b a J a 6 8 E V d D s n u h Y n A c 2 R J 9 l j L B g S L O v o 1 I p t L w W T U I l 9 x 5 z C x V A u v L Z M M D k R q B / a c Q n 3 Z 5 Z d Z t M 6 m C d / t 5 W n m 7 7 X Y 2 R z 1 b J A z M l U 7 Q K H S Q C q V w q m f O Y C z Z 6 Z w T T H w 5 F A a 0 5 4 A V h b n A H L o T T I b d z P J 0 q + k n B 3 B d z M 7 m T q x z 2 J k Y o 2 q U 7 5 j / V c Y X K i 1 R x w y 6 Z 0 e m b j 7 S A 2 q q C v 9 e z 2 O M J O u c K 2 G F p m R 7 l 3 K C 5 R n K g M y 7 Y I 9 R 6 j H R 3 r O O 7 P 3 v w w E h S Y 4 8 n t Y F K 5 p C s Q l m t f d n D P I O + R r L K 1 k 4 S c / R k i F g B k V k s K a H Y i I K A p 4 n o N X l q C E h p w O g n r L Q D v b x s a b W V T n 6 y j N b G W N 3 8 j z u / 6 N m + 1 B r W 3 B B t 7 F w v W s z e g Q E V q G I i x D r R A R P D 0 y 3 S 3 S t x 0 1 f W c l z Y B s I 5 B w 4 4 m 0 Q d + j / + Q 2 5 O y v d o X Y u 2 H P E a r U 5 p 2 a c 6 y U 1 8 O E Z Z l Q + A 4 N Z g t y S k S u 6 U Z I 7 m U 7 c A q P S k P F U o F 8 E s 8 o 3 i x v Q N Q M x I 5 u b f x L c j I u V t p Y L Y l o d E N o 1 B v k N 4 n w J G U M v 5 i C 2 S T T s L O V M j X s t 3 r q 1 8 c m k V q t l p O p L i s e 5 1 8 G 3 W z C M L 1 E 1 g y R t p e 9 Y b F t w w S 2 W / i T F u h a W p S U k n U 4 2 T q Q d V K s h 0 K 7 k o m h w S I f A 9 y B P U c o 5 j A / y J D 5 3 c D y 9 m R 1 n R S q j l Z R R 9 T X U w h n o L P c w n Y D R 4 Z p p n d n M K r 4 c S L v g x R 2 O + H v x a I L B b 2 D q M R h K k X k 8 h o Q J c V p U s 1 M R L a j N 3 Y q g s D U 9 i T X L T D 1 0 + l z V L U D r 9 f r q C J 4 G v D a O r L t a 1 h v X y B T l D W 7 7 v 0 u j h K G X G B p f x Z x 1 C A 1 c 4 h 1 F 3 i l M p m x a X r 3 1 u + q 1 3 T w n t 2 V j d V P 7 7 B w 4 g B 3 Y M 8 R 6 s s C x / E Q A 0 n k y q R U a Q 4 W N F I G C 7 p O h B o J o W l F s d r S U C c H K 9 2 S Y Q / 5 c D 3 X 6 0 U 7 H r V R p O d D r j B N B o D W F e C R B X T U X q d 0 l v R Q b H O o 3 W L d A E l 9 i W S V D v P R e r 4 S e 6 6 Q L 0 K W P Q 6 Z m D J l W 1 d Q 1 h f R 6 W 9 3 7 5 D K b N K B F Y 1 h Q Q i 2 R M Q K J r G 1 q c 1 E X j f v o w e 3 T 0 h d j I c S T s H M T a j 0 W f L M R v / R T m S u 1 m D f h x n 5 V c S A U P c J j u c x F d c Q V w E l F k a l S T + d i 8 N 6 X U Q 9 a y J k 6 b h h V v H 1 + A j a B R W J u I h j y V 5 0 7 O / K G U w I I v k 2 v Y V T i 4 Z + X e X h 8 c h E V M 5 p a J 0 n n 4 d t 2 C t d L z s k i s i a Q 6 R 6 v Y 6 r K x p G R o a w s p b B + + f O 0 7 f h k f I + B i + X I P m Z Q q v D E l Q Z S X r n N 3 Q i I i t X S + h U Z Q S 8 Y Q Q 8 K f L t U p A E H x Q p i o n A C 4 j K U / C 6 Y x j z P + N k o b M s C B Y u Z z e D T M C 2 e q e q 1 Z d a u B k a 6 T 8 a 4 H Y M C H W f e G l K x d X X 1 2 j m b k L s W o h 4 a Y b m Z Y T I D J s + K O G a W E f c 8 D v B i u 3 b O n 6 S 3 8 A k + U / D c h I 2 E d A k c 5 X 5 f w H Z g t s t O e 0 7 s 3 U B o V w Z w S k f g o c C s J i C i V 2 0 2 u Q v u Q M 4 M S 5 D I s X 4 7 n e + h 7 / 5 2 + / h X / 2 b f 4 v Z W 1 l I r g g 8 v A 6 h r i P k m 3 c + j 2 V G t M o u G F U P / O 4 k E o k g q Z X H U d h N 8 C 7 W R o e + g 3 s E C f l o P 6 h B g 4 E 4 O R S w n E 2 c r Z q J o Q M K D H X n G t b l z C A Z 9 l 7 Y d 4 R i 7 s W D w A e L D X Q 7 B q I h B Y 1 8 G 3 P n q 2 T 6 0 H M h H y k O 0 H Q D x 6 N B p y G 1 P h T F b J 7 H + / m s 4 w w d C U e c C k 2 s c 0 W e l C 2 i s D x E U o B m E y Z J S k R r w r 0 t a C a S f 8 S U S / H 4 0 L J E x 8 S r l m s 4 f f o k H j 9 1 m h T H h 0 a t C K 7 r + V i J m D K x 9 C O T l C + V S i C a C p K 5 J 5 C v J j o + 1 X b E p I P 9 e 3 e C n a d S I r O V z N T Q t B + 1 2 T o 6 G c 0 J U q h V H W r 0 i y k C s 1 + x b w i 1 W S e c D Y g v G h H F g r x e w / D h N M a n U z j y x D S G J x V 4 g u T r Z O a R M 1 S c D Y R g V u p E m j r N 8 G 2 n v F m Z s z F e J 2 9 L V W l A G g h K 3 V 6 N c / K n D G L h W k 3 E e 4 s i v H l S p 2 k F K h F C M 8 k / 6 w c q O r a I 4 V D v O w S C X i e y 9 + r X v 0 Z k J B W J x v H u u + d w 4 / I q q R K d z y G W Q G S L O D 6 U Q G S 6 2 / r T v b b I X 8 u K k J k y y j 1 F i 5 0 M w z M k w W g b y F 7 a C u s P s D s G m R L 3 g U M x H Z 0 b J Z i T c R y J 6 O A l D h v n c 7 g 4 / w Y M T Y P k 8 e D s 8 y / g / L v v Y W V + F i P j k z j 1 z L P I F c k f a l S Q G E r D F / C j 6 0 0 6 S a Y y 3 a p N A 2 q z B K M l I q R I q J g d e C Q X a o b b y X L 3 + w P I t S S k Q 1 v m I w N L D G Z N 1 F i z A E a 6 f H s G X i G F U r E I d 8 B 0 q i B t h t N v h 8 J H Y N g d 8 u U i T p m w 3 b B Q 4 J C W t D t q 7 z F c f 7 O K j e S n r x 3 4 V c I j r 1 B P j 2 t O l v O X C Y X X 0 L b W c Y h V i e 1 P + i 6 F c 8 g k i C I y q 6 s o Z C t k Y k n O I H f L M l T y g x q l P H j y X 1 r S M O r 1 D i m X / X E K T 0 g R I B R E J N M + C A E O w 6 k Q i k Y Q E w m P 4 y + t V 1 1 3 5 O 9 t w t M f 6 y z i l / Q e g 8 T 5 Y a O 3 4 N 1 1 9 f a G M e i m 2 9 m m Y d m k W C 6 J i B R F 0 J 2 + K 5 k Y 3 A s F I p P g N G f b j v p K C x l S x Q H u j U e e U O + v S L i w 1 i s Y + W X h 5 n o b f j K 5 X A L n F H R k Z i W r 9 C q I b s z N X E c w H E Y q P U p m W B L T x 0 9 i 8 s B h J 6 c v E o s i T s 9 v X H 7 d a V y 9 a Y F d v 6 w i e 7 6 M + I k o J E m C 7 J F h u U S M R n t / Z 7 5 J 9 y M u p 1 3 N 7 W A R O L Y d / w 7 0 N y e K P F t z 4 l D r B N B s p 8 k I H A J P p u d m 0 R b m x 9 0 N 8 9 f a C D 4 W R c e q o q o v o 2 5 s o K I v k a q p q C w 2 0 R 2 E y j 8 R A 5 P v P h D X V p A e 8 c O j y M 4 u 4 Q M J C 9 W F N k J T f q z W q w g K p A J r F o I H Z F z 8 P 1 u o L 5 D Z d V T H 1 L e A 4 V i v 0 t F 6 j c c I + V z M h c q 9 W 8 D w c z t n e 1 Z b s N Q y E X N 3 s N b y 4 k j q z o G / V O E x E d 4 Z d W M h d p b F U T E W H f V k a U 4 M l s 0 T s Q S s l Q 8 g H Z 2 F j 9 T T L w 6 h 2 n a R O t 5 5 y d n n t 5 2 N k j F n f Y t t k 2 e + l o / M S Z n 3 o 0 6 E e t + 4 s y / w A D u x 7 6 J 8 X z R Y m 2 a 9 W o U s i 3 C p J s Z 8 u t N t s L n M H H Q L t 8 g P M i E R m R Q s v V 5 E 7 V a v Y U B n t Y v G d Q O t e h s X l 0 m t x J Z T d J / V u 9 t 0 + L f j V t 6 G 3 s i h 3 p U w H L x z w D N V D H t 2 P u 8 s / N p t r F d 6 2 y 8 2 y c T A c x Z E Q c P R 1 B q G l A k 0 O i l k 2 6 u o 9 Q v d 3 A 5 X o Y n E U 1 E n C z 7 i n k R E m n K a a B t 2 r 6 o R C f I A 9 4 H B z 3 Q f M C 0 3 m i a P 2 Z a H P B W O C O W C 9 8 k h Z B c 7 O B B J 4 E o 1 i x r b P h 4 S 4 K F J v C v b C A c 9 8 K V t r M 0 2 w W c z W L m V Q W G l g + p y G + F D / v 6 Z A Z Y R N J M l g l k d + A I x J B Q X A p 6 d l 6 W h u Z x b 8 L b t 6 S z 4 w P w h h + x 3 W S 9 Q 7 R q Z b h n E / S p S y q g T F G E 1 I f I N 3 t l C r 5 Y 0 p 3 u 7 0 W R b 2 4 n w 9 V 4 + I S v n H H S P k L L 1 t q X U V 3 p Z H Q P c G w N C 3 Q O 8 y 8 J 0 v I 6 4 J I I m c M S t l p N h n v D Z I J c K 3 b q O G P k m L V I O N p 6 t g A d n / i m Z f / 9 d F d 5 f V T A 8 O Y T 4 s R Q O n U l j 5 O i U 0 5 S s s 1 K H 4 N 2 K w r E t 7 7 Z t Q L I r 8 M v k l 9 0 W o W N E Y h G 9 g H y n a m 3 C 6 t d 4 v x t Y P b / N n b k s M M I 6 P i b 8 F l a u 0 R 8 V k F G + X k X 4 S K / i U Z f V p O h / F C M V u z F U Z J Z D 6 N w d 4 B 4 Y E O o e e H Z S J Z 9 F g o s G Y c D D w y O 4 k P S x C k Y g p 5 9 D v V S B X q / B I j + G l f 9 y i b 3 i K Z 6 w G 1 N R q 5 e f 1 + n 1 0 p V N A 4 e S F o a e T y J z o 9 d u k y n F l Q 0 O D V I H 2 e e H l w i 1 H W w 7 O i P T J 4 E T 7 w x e 3 A 6 r a z i N 2 O x u b y G Y I T n s R u l C C Y k z U c Y e B 2 x h u p X Z U i P W 6 n N x T k M 2 y D L S + 0 8 O c F c M C H U P F N V L W G 6 8 g 1 p U Q c z X R d m t Y H 7 R d D L e B X L a b c n E 3 J V 1 H F k O 4 d a 5 Z Q Q C p G p u H j Y z n W h g m j c K R J q e u b b y b h F c T C G / x o X q 1 T K u r P N Y + 8 4 C v K K J p L I M e 1 E l p a g 5 z c u M h u E U X P k k Q W A + l G n p T i b E 3 d a e b s f 2 Z m x W x 4 T 3 x M 5 A Q + R 4 G C 7 6 j p s t c q 6 d a 2 L e 3 r 1 e 3 w B 3 Y k C o e 2 C 5 d J A G F s v 6 T i J b 7 2 I y r K O 7 U E J 8 J Y v s d 5 Y Q l U P w H T i K m X A b r G n 6 y r U G C j l S o W U Z I s 9 j i G Z + 7 2 w G 1 6 5 q c P n c y D d 5 R 3 X 4 o 0 l M R V T Y Z 4 e Q F n O w 5 w I I H R 9 C 7 L E w z K b t m I T F W b Z d n o R j m 5 1 1 u 5 / E 1 r y q a q b 3 4 D b 2 i S 7 P x z l 6 D M x 0 k 7 n g j j U o l 8 j t 2 q h O C k m w W X d E I n c x M u i s 8 W k w C J v f B x S 5 S I o R g e J u I 2 q 7 U C h Z S H I a 0 s e 9 u L D I Q d H n c P T g E V I L D U s / W M O 1 p 1 3 4 h W S v i T X 7 c V l 9 B r t j o L V Y d 7 q G m D 4 R E 9 M 8 B F 7 A 1 X k b k 4 k O l m 7 d d A h y 6 L G T u P T + u 1 h d I M L G Y 4 g M J R A M h J F d X 8 f 6 8 i J G J 6 f w 5 E s v Q h T d v b 1 Y p o 6 a u Q z x t g q u m / l 6 r D R z 2 y z B 7 K o I u b c a a 7 O a E J l S F 2 L A j a R / p 8 m Y + 6 C I 5 J M x Z z H 3 f X V Q i O X T Y K B Q 9 4 G 2 G i N f Z g E 6 D V 5 V r o G V 9 G q R K z K X c S F 6 Y x X w y 9 C a H a f A Z W D I C 5 5 1 J u u D C Q e L z q X i p E z T Y b R 4 E V M H R A h u z s m 5 O z z t Q S P T Q m Z t l Q i z h E a 9 j p P P v I D p w 0 d Q q Z S Q X 9 v A 4 R O n E C K l 8 C h e I o i N e n c V l t 3 z h d g C 7 O 3 w i V v p Q a z 5 N Y v U b S c T Q / F m A 7 z / T j I x V Q p M 9 f p A L e U G w + P T Y v C L 3 S e K r Q P Q L C / 5 R E H y h b w Q 1 2 q I N m r w j i q Y l c j f C b r B e y R 0 F V K s 2 0 w z F l l j v a s O x D R I r q q T b 0 d e j + P 3 e O n 5 X C P j k M U f j u D m 5 Q v I r e Y R j E a R Y t 0 O J y Z J 5 W y M n 0 j j 6 Z 9 + i V S r t y D M q s S W m x t O 5 G 3 7 + h N D 0 9 h Z a n k 3 u C T e 2 U Z y B 9 i I I I 6 1 8 i r y w a 0 t / A P c H w Y m 3 6 c E i 9 g d S R h o n 8 + j 4 S 9 D 8 X q w R A q k X l 3 A 4 v I c 4 j T g U 8 + f x U t D 6 f 4 7 e n A y G k w L p a s V J E 7 H H B J U 2 h y p k I U Q V 0 V 0 O A r b t p B b 3 4 B V 5 Z A 4 F K M B b 8 P j N G M j X 0 a b A 2 9 4 y e + x o B o N K F w M N T V H p h 6 Z j u L O g A T r 3 i 7 z d w 8 k W I a F L s e T / 8 U 5 1 Y 1 u R 2 2 u j t U c k P 2 M b U q / y h g o 1 K c E y 3 S 4 m h F h i x o y x Q 1 8 + y / / H P 6 A F 9 6 g D 6 F Q y M n h k 8 o G f l T u B w s I z D d i z 7 O o H I t a b y r K R l Z H X N b J T w o 7 p G F B h 1 R 6 B M a a 7 f h E s s y S b b c G v C U 2 Y X T b z v n K z Q w R i e U T 3 h n d k z 6 h c X X x Y o X 8 N z L p y r t H B r W O h W x s k A j 7 6 Q H 8 / 5 Y 3 2 H b + i 4 H m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957F454C-DD14-40D2-B19E-004573F949DF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157B345-4733-4194-A3A9-5FA99FBD0E4B}">
  <ds:schemaRefs>
    <ds:schemaRef ds:uri="http://www.w3.org/2001/XMLSchema"/>
    <ds:schemaRef ds:uri="http://microsoft.data.visualization.Client.Excel.LState/1.0"/>
  </ds:schemaRefs>
</ds:datastoreItem>
</file>

<file path=customXml/itemProps3.xml><?xml version="1.0" encoding="utf-8"?>
<ds:datastoreItem xmlns:ds="http://schemas.openxmlformats.org/officeDocument/2006/customXml" ds:itemID="{5334A5A9-A8AA-41B6-8895-90853645CE94}">
  <ds:schemaRefs>
    <ds:schemaRef ds:uri="http://www.w3.org/2001/XMLSchema"/>
    <ds:schemaRef ds:uri="http://microsoft.data.visualization.Client.Excel.CustomMapList/1.0"/>
  </ds:schemaRefs>
</ds:datastoreItem>
</file>

<file path=customXml/itemProps4.xml><?xml version="1.0" encoding="utf-8"?>
<ds:datastoreItem xmlns:ds="http://schemas.openxmlformats.org/officeDocument/2006/customXml" ds:itemID="{C975AD5E-EA61-443E-A335-BB5F0087554D}">
  <ds:schemaRefs>
    <ds:schemaRef ds:uri="http://www.w3.org/2001/XMLSchema"/>
    <ds:schemaRef ds:uri="http://microsoft.data.visualization.engine.tours/1.0"/>
  </ds:schemaRefs>
</ds:datastoreItem>
</file>

<file path=customXml/itemProps5.xml><?xml version="1.0" encoding="utf-8"?>
<ds:datastoreItem xmlns:ds="http://schemas.openxmlformats.org/officeDocument/2006/customXml" ds:itemID="{7D6CAD6F-9252-4805-8FA1-519D17B0F6D6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樞紐1</vt:lpstr>
      <vt:lpstr>樞紐2</vt:lpstr>
      <vt:lpstr>樞紐-群組</vt:lpstr>
      <vt:lpstr>時間表</vt:lpstr>
      <vt:lpstr>2020-202105</vt:lpstr>
      <vt:lpstr>2020-202105ex</vt:lpstr>
      <vt:lpstr>日期</vt:lpstr>
      <vt:lpstr>週別</vt:lpstr>
      <vt:lpstr>history</vt:lpstr>
      <vt:lpstr>data</vt:lpstr>
      <vt:lpstr>202105</vt:lpstr>
      <vt:lpstr>2021</vt:lpstr>
      <vt:lpstr>2020</vt:lpstr>
      <vt:lpstr>3Dmap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</dc:creator>
  <cp:lastModifiedBy>red</cp:lastModifiedBy>
  <dcterms:created xsi:type="dcterms:W3CDTF">2021-05-24T13:19:52Z</dcterms:created>
  <dcterms:modified xsi:type="dcterms:W3CDTF">2021-05-24T14:27:34Z</dcterms:modified>
</cp:coreProperties>
</file>